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9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banco365.sharepoint.com/sites/Setap-ComunicaoeOrientaesGerais/Shared Documents/General/"/>
    </mc:Choice>
  </mc:AlternateContent>
  <xr:revisionPtr revIDLastSave="0" documentId="8_{F93BD050-1CF5-4B3C-943F-84929800B6A8}" xr6:coauthVersionLast="47" xr6:coauthVersionMax="47" xr10:uidLastSave="{00000000-0000-0000-0000-000000000000}"/>
  <bookViews>
    <workbookView xWindow="28455" yWindow="0" windowWidth="29145" windowHeight="15600" firstSheet="3" activeTab="3" xr2:uid="{00000000-000D-0000-FFFF-FFFF00000000}"/>
  </bookViews>
  <sheets>
    <sheet name="Quadro_Geral" sheetId="3" r:id="rId1"/>
    <sheet name="Quadro_HO" sheetId="7" r:id="rId2"/>
    <sheet name="TRI" sheetId="5" r:id="rId3"/>
    <sheet name="Eder" sheetId="8" r:id="rId4"/>
    <sheet name="Luisão" sheetId="9" r:id="rId5"/>
    <sheet name="Queila" sheetId="10" r:id="rId6"/>
    <sheet name="Feriados" sheetId="6" state="hidden" r:id="rId7"/>
    <sheet name="Patricia" sheetId="11" r:id="rId8"/>
  </sheets>
  <definedNames>
    <definedName name="Area_Feriados">Feriados!$E$8:$E$691</definedName>
    <definedName name="Area_Longe">Quadro_Geral!$B$1001:$B$1202</definedName>
    <definedName name="Area_Ref">Quadro_Geral!$C$2:$ND$33</definedName>
    <definedName name="COL_INI">Quadro_Geral!$C$999</definedName>
    <definedName name="Data_des">TRI!$BE$7</definedName>
    <definedName name="Data_Ref">TRI!$BD$71</definedName>
    <definedName name="Funcis">Quadro_Geral!$B$2:$B$33</definedName>
    <definedName name="Legenda">TRI!$AO$137:$AP$145</definedName>
    <definedName name="LIN_INI">Quadro_Geral!$B$1001</definedName>
    <definedName name="Sigla">TRI!$AO$137:$AO$145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1" i="5" l="1"/>
  <c r="P11" i="5"/>
  <c r="NO1005" i="3" s="1"/>
  <c r="P825" i="10"/>
  <c r="I795" i="10"/>
  <c r="BI277" i="5"/>
  <c r="BD70" i="5" s="1"/>
  <c r="BF73" i="5"/>
  <c r="BF74" i="5"/>
  <c r="BF75" i="5"/>
  <c r="BF76" i="5"/>
  <c r="BF77" i="5"/>
  <c r="BF78" i="5"/>
  <c r="BF79" i="5"/>
  <c r="BF80" i="5"/>
  <c r="BF81" i="5"/>
  <c r="BF82" i="5"/>
  <c r="BF83" i="5"/>
  <c r="BF84" i="5"/>
  <c r="BF85" i="5"/>
  <c r="BF86" i="5"/>
  <c r="BF87" i="5"/>
  <c r="BF88" i="5"/>
  <c r="BF89" i="5"/>
  <c r="BF90" i="5"/>
  <c r="BF91" i="5"/>
  <c r="BF92" i="5"/>
  <c r="BF93" i="5"/>
  <c r="BF94" i="5"/>
  <c r="BF95" i="5"/>
  <c r="BF96" i="5"/>
  <c r="BF97" i="5"/>
  <c r="BF98" i="5"/>
  <c r="BF99" i="5"/>
  <c r="BF100" i="5"/>
  <c r="BF101" i="5"/>
  <c r="BF102" i="5"/>
  <c r="BF103" i="5"/>
  <c r="BF104" i="5"/>
  <c r="BF105" i="5"/>
  <c r="BF106" i="5"/>
  <c r="BF107" i="5"/>
  <c r="BF108" i="5"/>
  <c r="BF109" i="5"/>
  <c r="BF110" i="5"/>
  <c r="BF111" i="5"/>
  <c r="BF112" i="5"/>
  <c r="BF113" i="5"/>
  <c r="BF114" i="5"/>
  <c r="BF115" i="5"/>
  <c r="BF116" i="5"/>
  <c r="BF117" i="5"/>
  <c r="BF118" i="5"/>
  <c r="BF119" i="5"/>
  <c r="BF120" i="5"/>
  <c r="BF121" i="5"/>
  <c r="BF122" i="5"/>
  <c r="BF123" i="5"/>
  <c r="BF124" i="5"/>
  <c r="BF125" i="5"/>
  <c r="BF126" i="5"/>
  <c r="BF127" i="5"/>
  <c r="BF128" i="5"/>
  <c r="BF129" i="5"/>
  <c r="BF130" i="5"/>
  <c r="BF131" i="5"/>
  <c r="BF132" i="5"/>
  <c r="BF133" i="5"/>
  <c r="BF134" i="5"/>
  <c r="BF135" i="5"/>
  <c r="BF136" i="5"/>
  <c r="BF137" i="5"/>
  <c r="BF138" i="5"/>
  <c r="BF139" i="5"/>
  <c r="BF140" i="5"/>
  <c r="BF141" i="5"/>
  <c r="BF142" i="5"/>
  <c r="BF143" i="5"/>
  <c r="BF144" i="5"/>
  <c r="BF145" i="5"/>
  <c r="BF146" i="5"/>
  <c r="BF147" i="5"/>
  <c r="BF148" i="5"/>
  <c r="BF149" i="5"/>
  <c r="BF150" i="5"/>
  <c r="BF151" i="5"/>
  <c r="BF152" i="5"/>
  <c r="BF153" i="5"/>
  <c r="BF154" i="5"/>
  <c r="BF155" i="5"/>
  <c r="BF156" i="5"/>
  <c r="BF157" i="5"/>
  <c r="BF158" i="5"/>
  <c r="BF159" i="5"/>
  <c r="BF160" i="5"/>
  <c r="BF161" i="5"/>
  <c r="BF162" i="5"/>
  <c r="BF163" i="5"/>
  <c r="BF164" i="5"/>
  <c r="BF165" i="5"/>
  <c r="BF166" i="5"/>
  <c r="BF167" i="5"/>
  <c r="BF168" i="5"/>
  <c r="BF169" i="5"/>
  <c r="BF170" i="5"/>
  <c r="BF171" i="5"/>
  <c r="BF172" i="5"/>
  <c r="BF173" i="5"/>
  <c r="BF174" i="5"/>
  <c r="BF175" i="5"/>
  <c r="BF176" i="5"/>
  <c r="BF177" i="5"/>
  <c r="BF178" i="5"/>
  <c r="BF179" i="5"/>
  <c r="BF180" i="5"/>
  <c r="BF181" i="5"/>
  <c r="BF182" i="5"/>
  <c r="BF183" i="5"/>
  <c r="BF184" i="5"/>
  <c r="BF185" i="5"/>
  <c r="BF186" i="5"/>
  <c r="BF187" i="5"/>
  <c r="BF188" i="5"/>
  <c r="BF189" i="5"/>
  <c r="BF190" i="5"/>
  <c r="BF191" i="5"/>
  <c r="BF192" i="5"/>
  <c r="BF193" i="5"/>
  <c r="BF194" i="5"/>
  <c r="BF195" i="5"/>
  <c r="BF196" i="5"/>
  <c r="BF197" i="5"/>
  <c r="BF198" i="5"/>
  <c r="BF199" i="5"/>
  <c r="BF200" i="5"/>
  <c r="BF201" i="5"/>
  <c r="BF202" i="5"/>
  <c r="BF203" i="5"/>
  <c r="BF204" i="5"/>
  <c r="BF205" i="5"/>
  <c r="BF206" i="5"/>
  <c r="BF207" i="5"/>
  <c r="BF208" i="5"/>
  <c r="BF209" i="5"/>
  <c r="BF210" i="5"/>
  <c r="BF211" i="5"/>
  <c r="BF212" i="5"/>
  <c r="BF213" i="5"/>
  <c r="BF214" i="5"/>
  <c r="BF215" i="5"/>
  <c r="BF216" i="5"/>
  <c r="BF217" i="5"/>
  <c r="BF218" i="5"/>
  <c r="BF219" i="5"/>
  <c r="BF220" i="5"/>
  <c r="BF221" i="5"/>
  <c r="BF222" i="5"/>
  <c r="BF223" i="5"/>
  <c r="BF224" i="5"/>
  <c r="BF225" i="5"/>
  <c r="BF226" i="5"/>
  <c r="BF227" i="5"/>
  <c r="BF228" i="5"/>
  <c r="BF229" i="5"/>
  <c r="BF230" i="5"/>
  <c r="BF231" i="5"/>
  <c r="BF232" i="5"/>
  <c r="BF233" i="5"/>
  <c r="BF234" i="5"/>
  <c r="BF235" i="5"/>
  <c r="BF236" i="5"/>
  <c r="BF237" i="5"/>
  <c r="BF238" i="5"/>
  <c r="BF239" i="5"/>
  <c r="BF240" i="5"/>
  <c r="BF241" i="5"/>
  <c r="BF242" i="5"/>
  <c r="BF243" i="5"/>
  <c r="BF244" i="5"/>
  <c r="BF245" i="5"/>
  <c r="BF246" i="5"/>
  <c r="BF247" i="5"/>
  <c r="BF248" i="5"/>
  <c r="BF249" i="5"/>
  <c r="BF250" i="5"/>
  <c r="BF251" i="5"/>
  <c r="BF252" i="5"/>
  <c r="BF253" i="5"/>
  <c r="BF254" i="5"/>
  <c r="BF255" i="5"/>
  <c r="BF256" i="5"/>
  <c r="BF257" i="5"/>
  <c r="BF258" i="5"/>
  <c r="BF259" i="5"/>
  <c r="BF260" i="5"/>
  <c r="BF261" i="5"/>
  <c r="BF262" i="5"/>
  <c r="BF263" i="5"/>
  <c r="BF264" i="5"/>
  <c r="BF265" i="5"/>
  <c r="BF266" i="5"/>
  <c r="BF267" i="5"/>
  <c r="BF268" i="5"/>
  <c r="BF269" i="5"/>
  <c r="BF270" i="5"/>
  <c r="BF271" i="5"/>
  <c r="BF272" i="5"/>
  <c r="BF273" i="5"/>
  <c r="BF274" i="5"/>
  <c r="BF275" i="5"/>
  <c r="BF276" i="5"/>
  <c r="BF277" i="5"/>
  <c r="BF278" i="5"/>
  <c r="BF279" i="5"/>
  <c r="BF280" i="5"/>
  <c r="BF281" i="5"/>
  <c r="BF282" i="5"/>
  <c r="BF283" i="5"/>
  <c r="BF284" i="5"/>
  <c r="BF285" i="5"/>
  <c r="BF286" i="5"/>
  <c r="BF287" i="5"/>
  <c r="BF288" i="5"/>
  <c r="BF289" i="5"/>
  <c r="BF290" i="5"/>
  <c r="BF291" i="5"/>
  <c r="BF292" i="5"/>
  <c r="BF293" i="5"/>
  <c r="BF294" i="5"/>
  <c r="BF295" i="5"/>
  <c r="BF296" i="5"/>
  <c r="BF297" i="5"/>
  <c r="BF298" i="5"/>
  <c r="BF299" i="5"/>
  <c r="BF300" i="5"/>
  <c r="BF301" i="5"/>
  <c r="BF302" i="5"/>
  <c r="BF303" i="5"/>
  <c r="BF304" i="5"/>
  <c r="BF305" i="5"/>
  <c r="BF306" i="5"/>
  <c r="BF307" i="5"/>
  <c r="BF308" i="5"/>
  <c r="BF309" i="5"/>
  <c r="BF310" i="5"/>
  <c r="BF311" i="5"/>
  <c r="BF312" i="5"/>
  <c r="BF313" i="5"/>
  <c r="BF314" i="5"/>
  <c r="BF315" i="5"/>
  <c r="BF316" i="5"/>
  <c r="BF317" i="5"/>
  <c r="BF318" i="5"/>
  <c r="BF319" i="5"/>
  <c r="BF320" i="5"/>
  <c r="BF321" i="5"/>
  <c r="BF322" i="5"/>
  <c r="BF323" i="5"/>
  <c r="BF324" i="5"/>
  <c r="BF325" i="5"/>
  <c r="BF326" i="5"/>
  <c r="BF327" i="5"/>
  <c r="BF328" i="5"/>
  <c r="BF329" i="5"/>
  <c r="BF330" i="5"/>
  <c r="BF331" i="5"/>
  <c r="BF332" i="5"/>
  <c r="BF333" i="5"/>
  <c r="BF334" i="5"/>
  <c r="BF335" i="5"/>
  <c r="BF336" i="5"/>
  <c r="BF337" i="5"/>
  <c r="BF338" i="5"/>
  <c r="BF339" i="5"/>
  <c r="BF340" i="5"/>
  <c r="BF341" i="5"/>
  <c r="BF342" i="5"/>
  <c r="BF343" i="5"/>
  <c r="BF344" i="5"/>
  <c r="BF345" i="5"/>
  <c r="BF346" i="5"/>
  <c r="BF347" i="5"/>
  <c r="BF348" i="5"/>
  <c r="BF349" i="5"/>
  <c r="BF350" i="5"/>
  <c r="BF351" i="5"/>
  <c r="BF352" i="5"/>
  <c r="BF353" i="5"/>
  <c r="BF354" i="5"/>
  <c r="BF355" i="5"/>
  <c r="BF356" i="5"/>
  <c r="BF357" i="5"/>
  <c r="BF358" i="5"/>
  <c r="BF359" i="5"/>
  <c r="BF360" i="5"/>
  <c r="BF361" i="5"/>
  <c r="BF362" i="5"/>
  <c r="BF363" i="5"/>
  <c r="BF364" i="5"/>
  <c r="BF365" i="5"/>
  <c r="BF366" i="5"/>
  <c r="BF367" i="5"/>
  <c r="BF368" i="5"/>
  <c r="BF369" i="5"/>
  <c r="BF370" i="5"/>
  <c r="BF371" i="5"/>
  <c r="BF372" i="5"/>
  <c r="BF373" i="5"/>
  <c r="BF374" i="5"/>
  <c r="BF375" i="5"/>
  <c r="BF376" i="5"/>
  <c r="BF377" i="5"/>
  <c r="BF378" i="5"/>
  <c r="BF379" i="5"/>
  <c r="BF380" i="5"/>
  <c r="BF381" i="5"/>
  <c r="BF382" i="5"/>
  <c r="BF383" i="5"/>
  <c r="BF384" i="5"/>
  <c r="BF385" i="5"/>
  <c r="BF386" i="5"/>
  <c r="BF387" i="5"/>
  <c r="BF388" i="5"/>
  <c r="BF389" i="5"/>
  <c r="BF390" i="5"/>
  <c r="BF391" i="5"/>
  <c r="BF392" i="5"/>
  <c r="BF393" i="5"/>
  <c r="BF394" i="5"/>
  <c r="BF395" i="5"/>
  <c r="BF396" i="5"/>
  <c r="BF397" i="5"/>
  <c r="BF398" i="5"/>
  <c r="BF399" i="5"/>
  <c r="BF400" i="5"/>
  <c r="BF401" i="5"/>
  <c r="BF402" i="5"/>
  <c r="BF403" i="5"/>
  <c r="BF404" i="5"/>
  <c r="BF405" i="5"/>
  <c r="BF406" i="5"/>
  <c r="BF407" i="5"/>
  <c r="BF408" i="5"/>
  <c r="BF409" i="5"/>
  <c r="BF410" i="5"/>
  <c r="BF411" i="5"/>
  <c r="BF412" i="5"/>
  <c r="BF413" i="5"/>
  <c r="BF414" i="5"/>
  <c r="BF415" i="5"/>
  <c r="BF416" i="5"/>
  <c r="BF417" i="5"/>
  <c r="BF418" i="5"/>
  <c r="BF419" i="5"/>
  <c r="BF420" i="5"/>
  <c r="BF421" i="5"/>
  <c r="BF422" i="5"/>
  <c r="BF423" i="5"/>
  <c r="BF424" i="5"/>
  <c r="BF425" i="5"/>
  <c r="BF426" i="5"/>
  <c r="BF427" i="5"/>
  <c r="BF428" i="5"/>
  <c r="BF429" i="5"/>
  <c r="BF430" i="5"/>
  <c r="BF431" i="5"/>
  <c r="BF432" i="5"/>
  <c r="BF433" i="5"/>
  <c r="BF434" i="5"/>
  <c r="BF435" i="5"/>
  <c r="BF436" i="5"/>
  <c r="BF72" i="5"/>
  <c r="C34" i="3"/>
  <c r="BL34" i="3"/>
  <c r="D34" i="3"/>
  <c r="D35" i="3" s="1"/>
  <c r="E34" i="3"/>
  <c r="E35" i="3" s="1"/>
  <c r="F34" i="3"/>
  <c r="G34" i="3"/>
  <c r="H34" i="3"/>
  <c r="H36" i="3" s="1"/>
  <c r="I34" i="3"/>
  <c r="I36" i="3" s="1"/>
  <c r="J34" i="3"/>
  <c r="K34" i="3"/>
  <c r="K36" i="3" s="1"/>
  <c r="L34" i="3"/>
  <c r="L36" i="3" s="1"/>
  <c r="M34" i="3"/>
  <c r="M35" i="3" s="1"/>
  <c r="N34" i="3"/>
  <c r="O34" i="3"/>
  <c r="P34" i="3"/>
  <c r="P36" i="3" s="1"/>
  <c r="Q34" i="3"/>
  <c r="Q36" i="3" s="1"/>
  <c r="R34" i="3"/>
  <c r="S34" i="3"/>
  <c r="S36" i="3" s="1"/>
  <c r="T34" i="3"/>
  <c r="T36" i="3" s="1"/>
  <c r="U34" i="3"/>
  <c r="U36" i="3" s="1"/>
  <c r="V34" i="3"/>
  <c r="W34" i="3"/>
  <c r="X34" i="3"/>
  <c r="Y34" i="3"/>
  <c r="Y36" i="3" s="1"/>
  <c r="Z34" i="3"/>
  <c r="Z36" i="3" s="1"/>
  <c r="AA34" i="3"/>
  <c r="AA35" i="3" s="1"/>
  <c r="AB34" i="3"/>
  <c r="AB36" i="3" s="1"/>
  <c r="AC34" i="3"/>
  <c r="AC35" i="3" s="1"/>
  <c r="AD34" i="3"/>
  <c r="AE34" i="3"/>
  <c r="AF34" i="3"/>
  <c r="AG34" i="3"/>
  <c r="AG36" i="3" s="1"/>
  <c r="AH34" i="3"/>
  <c r="AH36" i="3" s="1"/>
  <c r="AI34" i="3"/>
  <c r="AI35" i="3" s="1"/>
  <c r="AJ34" i="3"/>
  <c r="AJ36" i="3" s="1"/>
  <c r="AK34" i="3"/>
  <c r="AK36" i="3" s="1"/>
  <c r="AL34" i="3"/>
  <c r="AM34" i="3"/>
  <c r="AN34" i="3"/>
  <c r="AO34" i="3"/>
  <c r="AO36" i="3" s="1"/>
  <c r="AP34" i="3"/>
  <c r="AP36" i="3" s="1"/>
  <c r="AQ34" i="3"/>
  <c r="AQ36" i="3" s="1"/>
  <c r="AR34" i="3"/>
  <c r="AR36" i="3" s="1"/>
  <c r="AS34" i="3"/>
  <c r="AS36" i="3" s="1"/>
  <c r="AT34" i="3"/>
  <c r="AU34" i="3"/>
  <c r="AV34" i="3"/>
  <c r="AW34" i="3"/>
  <c r="AW36" i="3" s="1"/>
  <c r="AX34" i="3"/>
  <c r="AX36" i="3" s="1"/>
  <c r="AY34" i="3"/>
  <c r="AY35" i="3" s="1"/>
  <c r="AZ34" i="3"/>
  <c r="AZ36" i="3" s="1"/>
  <c r="BA34" i="3"/>
  <c r="BA35" i="3" s="1"/>
  <c r="BB34" i="3"/>
  <c r="BC34" i="3"/>
  <c r="BD34" i="3"/>
  <c r="BE34" i="3"/>
  <c r="BE36" i="3" s="1"/>
  <c r="BF34" i="3"/>
  <c r="BF36" i="3" s="1"/>
  <c r="BG34" i="3"/>
  <c r="BG35" i="3" s="1"/>
  <c r="BH34" i="3"/>
  <c r="BH36" i="3" s="1"/>
  <c r="BI34" i="3"/>
  <c r="BI35" i="3" s="1"/>
  <c r="BJ34" i="3"/>
  <c r="BK34" i="3"/>
  <c r="BM34" i="3"/>
  <c r="BN34" i="3"/>
  <c r="BO34" i="3"/>
  <c r="BP34" i="3"/>
  <c r="BQ34" i="3"/>
  <c r="BR34" i="3"/>
  <c r="BS34" i="3"/>
  <c r="BT34" i="3"/>
  <c r="BU34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L36" i="3" s="1"/>
  <c r="CM34" i="3"/>
  <c r="CN34" i="3"/>
  <c r="CN36" i="3" s="1"/>
  <c r="CO34" i="3"/>
  <c r="CO35" i="3" s="1"/>
  <c r="CP34" i="3"/>
  <c r="CQ34" i="3"/>
  <c r="CR34" i="3"/>
  <c r="CS34" i="3"/>
  <c r="CM36" i="3" l="1"/>
  <c r="CM35" i="3"/>
  <c r="BK36" i="3"/>
  <c r="BK35" i="3"/>
  <c r="BJ36" i="3"/>
  <c r="BJ35" i="3"/>
  <c r="BD35" i="3"/>
  <c r="BD36" i="3"/>
  <c r="BC36" i="3"/>
  <c r="BC35" i="3"/>
  <c r="BB36" i="3"/>
  <c r="BB35" i="3"/>
  <c r="AV35" i="3"/>
  <c r="AV36" i="3"/>
  <c r="AU36" i="3"/>
  <c r="AU35" i="3"/>
  <c r="AT36" i="3"/>
  <c r="AT35" i="3"/>
  <c r="AN35" i="3"/>
  <c r="AN36" i="3"/>
  <c r="AM36" i="3"/>
  <c r="AM35" i="3"/>
  <c r="AL36" i="3"/>
  <c r="AL35" i="3"/>
  <c r="AF35" i="3"/>
  <c r="AF36" i="3"/>
  <c r="AE36" i="3"/>
  <c r="AE35" i="3"/>
  <c r="AD36" i="3"/>
  <c r="AD35" i="3"/>
  <c r="X35" i="3"/>
  <c r="X36" i="3"/>
  <c r="W36" i="3"/>
  <c r="W35" i="3"/>
  <c r="V36" i="3"/>
  <c r="V35" i="3"/>
  <c r="R36" i="3"/>
  <c r="R35" i="3"/>
  <c r="O35" i="3"/>
  <c r="O36" i="3"/>
  <c r="N36" i="3"/>
  <c r="N35" i="3"/>
  <c r="J36" i="3"/>
  <c r="J35" i="3"/>
  <c r="G35" i="3"/>
  <c r="G36" i="3"/>
  <c r="F36" i="3"/>
  <c r="F35" i="3"/>
  <c r="C36" i="3"/>
  <c r="C35" i="3"/>
  <c r="E36" i="3"/>
  <c r="AS35" i="3"/>
  <c r="AK35" i="3"/>
  <c r="U35" i="3"/>
  <c r="L35" i="3"/>
  <c r="M36" i="3"/>
  <c r="CN35" i="3"/>
  <c r="BH35" i="3"/>
  <c r="AZ35" i="3"/>
  <c r="AR35" i="3"/>
  <c r="AJ35" i="3"/>
  <c r="AB35" i="3"/>
  <c r="S35" i="3"/>
  <c r="K35" i="3"/>
  <c r="CO36" i="3"/>
  <c r="BI36" i="3"/>
  <c r="BA36" i="3"/>
  <c r="AC36" i="3"/>
  <c r="D36" i="3"/>
  <c r="AQ35" i="3"/>
  <c r="CL35" i="3"/>
  <c r="BF35" i="3"/>
  <c r="AX35" i="3"/>
  <c r="AP35" i="3"/>
  <c r="AH35" i="3"/>
  <c r="Z35" i="3"/>
  <c r="Q35" i="3"/>
  <c r="I35" i="3"/>
  <c r="BG36" i="3"/>
  <c r="AY36" i="3"/>
  <c r="AI36" i="3"/>
  <c r="AA36" i="3"/>
  <c r="BE35" i="3"/>
  <c r="AW35" i="3"/>
  <c r="AO35" i="3"/>
  <c r="AG35" i="3"/>
  <c r="Y35" i="3"/>
  <c r="P35" i="3"/>
  <c r="H35" i="3"/>
  <c r="T35" i="3"/>
  <c r="N6" i="7"/>
  <c r="Y3104" i="11"/>
  <c r="X3104" i="11"/>
  <c r="W3104" i="11"/>
  <c r="V3104" i="11"/>
  <c r="U3104" i="11"/>
  <c r="T3104" i="11"/>
  <c r="S3104" i="11"/>
  <c r="R3104" i="11"/>
  <c r="Q3104" i="11"/>
  <c r="P3104" i="11"/>
  <c r="O3104" i="11"/>
  <c r="N3104" i="11"/>
  <c r="M3104" i="11"/>
  <c r="L3104" i="11"/>
  <c r="K3104" i="11"/>
  <c r="J3104" i="11"/>
  <c r="I3104" i="11"/>
  <c r="H3104" i="11"/>
  <c r="G3104" i="11"/>
  <c r="F3104" i="11"/>
  <c r="E3104" i="11"/>
  <c r="D3104" i="11"/>
  <c r="C3104" i="11"/>
  <c r="B3104" i="11"/>
  <c r="AA3096" i="11" s="1"/>
  <c r="Y3089" i="11"/>
  <c r="X3089" i="11"/>
  <c r="W3089" i="11"/>
  <c r="V3089" i="11"/>
  <c r="U3089" i="11"/>
  <c r="T3089" i="11"/>
  <c r="S3089" i="11"/>
  <c r="R3089" i="11"/>
  <c r="Q3089" i="11"/>
  <c r="P3089" i="11"/>
  <c r="O3089" i="11"/>
  <c r="N3089" i="11"/>
  <c r="M3089" i="11"/>
  <c r="L3089" i="11"/>
  <c r="K3089" i="11"/>
  <c r="J3089" i="11"/>
  <c r="I3089" i="11"/>
  <c r="H3089" i="11"/>
  <c r="G3089" i="11"/>
  <c r="F3089" i="11"/>
  <c r="E3089" i="11"/>
  <c r="D3089" i="11"/>
  <c r="C3089" i="11"/>
  <c r="AA3081" i="11" s="1"/>
  <c r="B3089" i="11"/>
  <c r="Y3074" i="11"/>
  <c r="X3074" i="11"/>
  <c r="W3074" i="11"/>
  <c r="V3074" i="11"/>
  <c r="U3074" i="11"/>
  <c r="T3074" i="11"/>
  <c r="S3074" i="11"/>
  <c r="R3074" i="11"/>
  <c r="Q3074" i="11"/>
  <c r="P3074" i="11"/>
  <c r="O3074" i="11"/>
  <c r="N3074" i="11"/>
  <c r="M3074" i="11"/>
  <c r="L3074" i="11"/>
  <c r="K3074" i="11"/>
  <c r="J3074" i="11"/>
  <c r="I3074" i="11"/>
  <c r="H3074" i="11"/>
  <c r="G3074" i="11"/>
  <c r="F3074" i="11"/>
  <c r="E3074" i="11"/>
  <c r="D3074" i="11"/>
  <c r="C3074" i="11"/>
  <c r="AA3066" i="11" s="1"/>
  <c r="B3074" i="11"/>
  <c r="Y3059" i="11"/>
  <c r="X3059" i="11"/>
  <c r="W3059" i="11"/>
  <c r="V3059" i="11"/>
  <c r="U3059" i="11"/>
  <c r="T3059" i="11"/>
  <c r="S3059" i="11"/>
  <c r="R3059" i="11"/>
  <c r="Q3059" i="11"/>
  <c r="P3059" i="11"/>
  <c r="O3059" i="11"/>
  <c r="N3059" i="11"/>
  <c r="M3059" i="11"/>
  <c r="L3059" i="11"/>
  <c r="K3059" i="11"/>
  <c r="J3059" i="11"/>
  <c r="I3059" i="11"/>
  <c r="H3059" i="11"/>
  <c r="AA3051" i="11" s="1"/>
  <c r="G3059" i="11"/>
  <c r="F3059" i="11"/>
  <c r="E3059" i="11"/>
  <c r="D3059" i="11"/>
  <c r="C3059" i="11"/>
  <c r="B3059" i="11"/>
  <c r="Y3044" i="11"/>
  <c r="X3044" i="11"/>
  <c r="W3044" i="11"/>
  <c r="V3044" i="11"/>
  <c r="U3044" i="11"/>
  <c r="T3044" i="11"/>
  <c r="S3044" i="11"/>
  <c r="R3044" i="11"/>
  <c r="Q3044" i="11"/>
  <c r="P3044" i="11"/>
  <c r="O3044" i="11"/>
  <c r="N3044" i="11"/>
  <c r="M3044" i="11"/>
  <c r="L3044" i="11"/>
  <c r="K3044" i="11"/>
  <c r="J3044" i="11"/>
  <c r="I3044" i="11"/>
  <c r="H3044" i="11"/>
  <c r="G3044" i="11"/>
  <c r="F3044" i="11"/>
  <c r="E3044" i="11"/>
  <c r="D3044" i="11"/>
  <c r="C3044" i="11"/>
  <c r="B3044" i="11"/>
  <c r="AA3036" i="11" s="1"/>
  <c r="Y3029" i="11"/>
  <c r="X3029" i="11"/>
  <c r="W3029" i="11"/>
  <c r="V3029" i="11"/>
  <c r="U3029" i="11"/>
  <c r="T3029" i="11"/>
  <c r="S3029" i="11"/>
  <c r="R3029" i="11"/>
  <c r="Q3029" i="11"/>
  <c r="P3029" i="11"/>
  <c r="O3029" i="11"/>
  <c r="N3029" i="11"/>
  <c r="M3029" i="11"/>
  <c r="L3029" i="11"/>
  <c r="K3029" i="11"/>
  <c r="J3029" i="11"/>
  <c r="I3029" i="11"/>
  <c r="H3029" i="11"/>
  <c r="G3029" i="11"/>
  <c r="F3029" i="11"/>
  <c r="E3029" i="11"/>
  <c r="D3029" i="11"/>
  <c r="C3029" i="11"/>
  <c r="AA3021" i="11" s="1"/>
  <c r="B3029" i="11"/>
  <c r="Y3014" i="11"/>
  <c r="X3014" i="11"/>
  <c r="W3014" i="11"/>
  <c r="V3014" i="11"/>
  <c r="U3014" i="11"/>
  <c r="T3014" i="11"/>
  <c r="S3014" i="11"/>
  <c r="R3014" i="11"/>
  <c r="Q3014" i="11"/>
  <c r="P3014" i="11"/>
  <c r="O3014" i="11"/>
  <c r="N3014" i="11"/>
  <c r="M3014" i="11"/>
  <c r="L3014" i="11"/>
  <c r="K3014" i="11"/>
  <c r="J3014" i="11"/>
  <c r="I3014" i="11"/>
  <c r="H3014" i="11"/>
  <c r="G3014" i="11"/>
  <c r="F3014" i="11"/>
  <c r="E3014" i="11"/>
  <c r="D3014" i="11"/>
  <c r="C3014" i="11"/>
  <c r="AA3006" i="11" s="1"/>
  <c r="B3014" i="11"/>
  <c r="Y2999" i="11"/>
  <c r="X2999" i="11"/>
  <c r="W2999" i="11"/>
  <c r="V2999" i="11"/>
  <c r="U2999" i="11"/>
  <c r="T2999" i="11"/>
  <c r="S2999" i="11"/>
  <c r="R2999" i="11"/>
  <c r="Q2999" i="11"/>
  <c r="P2999" i="11"/>
  <c r="O2999" i="11"/>
  <c r="N2999" i="11"/>
  <c r="M2999" i="11"/>
  <c r="L2999" i="11"/>
  <c r="K2999" i="11"/>
  <c r="J2999" i="11"/>
  <c r="I2999" i="11"/>
  <c r="H2999" i="11"/>
  <c r="AA2991" i="11" s="1"/>
  <c r="G2999" i="11"/>
  <c r="F2999" i="11"/>
  <c r="E2999" i="11"/>
  <c r="D2999" i="11"/>
  <c r="C2999" i="11"/>
  <c r="B2999" i="11"/>
  <c r="Y2984" i="11"/>
  <c r="X2984" i="11"/>
  <c r="W2984" i="11"/>
  <c r="V2984" i="11"/>
  <c r="U2984" i="11"/>
  <c r="T2984" i="11"/>
  <c r="S2984" i="11"/>
  <c r="R2984" i="11"/>
  <c r="Q2984" i="11"/>
  <c r="P2984" i="11"/>
  <c r="O2984" i="11"/>
  <c r="N2984" i="11"/>
  <c r="M2984" i="11"/>
  <c r="L2984" i="11"/>
  <c r="K2984" i="11"/>
  <c r="J2984" i="11"/>
  <c r="I2984" i="11"/>
  <c r="H2984" i="11"/>
  <c r="G2984" i="11"/>
  <c r="F2984" i="11"/>
  <c r="E2984" i="11"/>
  <c r="D2984" i="11"/>
  <c r="C2984" i="11"/>
  <c r="B2984" i="11"/>
  <c r="AA2976" i="11" s="1"/>
  <c r="Y2969" i="11"/>
  <c r="X2969" i="11"/>
  <c r="W2969" i="11"/>
  <c r="V2969" i="11"/>
  <c r="U2969" i="11"/>
  <c r="T2969" i="11"/>
  <c r="S2969" i="11"/>
  <c r="R2969" i="11"/>
  <c r="Q2969" i="11"/>
  <c r="P2969" i="11"/>
  <c r="O2969" i="11"/>
  <c r="N2969" i="11"/>
  <c r="M2969" i="11"/>
  <c r="L2969" i="11"/>
  <c r="K2969" i="11"/>
  <c r="J2969" i="11"/>
  <c r="I2969" i="11"/>
  <c r="H2969" i="11"/>
  <c r="G2969" i="11"/>
  <c r="F2969" i="11"/>
  <c r="E2969" i="11"/>
  <c r="D2969" i="11"/>
  <c r="AA2961" i="11" s="1"/>
  <c r="C2969" i="11"/>
  <c r="B2969" i="11"/>
  <c r="A2956" i="11"/>
  <c r="A2971" i="11" s="1"/>
  <c r="A2986" i="11" s="1"/>
  <c r="A3001" i="11" s="1"/>
  <c r="A3016" i="11" s="1"/>
  <c r="A3031" i="11" s="1"/>
  <c r="A3046" i="11" s="1"/>
  <c r="A3061" i="11" s="1"/>
  <c r="A3076" i="11" s="1"/>
  <c r="A3091" i="11" s="1"/>
  <c r="Y2954" i="11"/>
  <c r="X2954" i="11"/>
  <c r="W2954" i="11"/>
  <c r="V2954" i="11"/>
  <c r="U2954" i="11"/>
  <c r="T2954" i="11"/>
  <c r="S2954" i="11"/>
  <c r="R2954" i="11"/>
  <c r="Q2954" i="11"/>
  <c r="P2954" i="11"/>
  <c r="O2954" i="11"/>
  <c r="N2954" i="11"/>
  <c r="M2954" i="11"/>
  <c r="L2954" i="11"/>
  <c r="K2954" i="11"/>
  <c r="J2954" i="11"/>
  <c r="I2954" i="11"/>
  <c r="H2954" i="11"/>
  <c r="G2954" i="11"/>
  <c r="F2954" i="11"/>
  <c r="E2954" i="11"/>
  <c r="D2954" i="11"/>
  <c r="C2954" i="11"/>
  <c r="B2954" i="11"/>
  <c r="AA2946" i="11" s="1"/>
  <c r="Y2939" i="11"/>
  <c r="X2939" i="11"/>
  <c r="W2939" i="11"/>
  <c r="V2939" i="11"/>
  <c r="U2939" i="11"/>
  <c r="T2939" i="11"/>
  <c r="S2939" i="11"/>
  <c r="R2939" i="11"/>
  <c r="Q2939" i="11"/>
  <c r="P2939" i="11"/>
  <c r="O2939" i="11"/>
  <c r="N2939" i="11"/>
  <c r="M2939" i="11"/>
  <c r="L2939" i="11"/>
  <c r="K2939" i="11"/>
  <c r="J2939" i="11"/>
  <c r="I2939" i="11"/>
  <c r="H2939" i="11"/>
  <c r="G2939" i="11"/>
  <c r="F2939" i="11"/>
  <c r="E2939" i="11"/>
  <c r="D2939" i="11"/>
  <c r="C2939" i="11"/>
  <c r="AA2931" i="11" s="1"/>
  <c r="B2939" i="11"/>
  <c r="Y2924" i="11"/>
  <c r="X2924" i="11"/>
  <c r="W2924" i="11"/>
  <c r="V2924" i="11"/>
  <c r="U2924" i="11"/>
  <c r="T2924" i="11"/>
  <c r="S2924" i="11"/>
  <c r="R2924" i="11"/>
  <c r="Q2924" i="11"/>
  <c r="P2924" i="11"/>
  <c r="O2924" i="11"/>
  <c r="N2924" i="11"/>
  <c r="M2924" i="11"/>
  <c r="L2924" i="11"/>
  <c r="K2924" i="11"/>
  <c r="J2924" i="11"/>
  <c r="I2924" i="11"/>
  <c r="H2924" i="11"/>
  <c r="G2924" i="11"/>
  <c r="F2924" i="11"/>
  <c r="E2924" i="11"/>
  <c r="D2924" i="11"/>
  <c r="C2924" i="11"/>
  <c r="AA2916" i="11" s="1"/>
  <c r="B2924" i="11"/>
  <c r="Y2909" i="11"/>
  <c r="X2909" i="11"/>
  <c r="W2909" i="11"/>
  <c r="V2909" i="11"/>
  <c r="U2909" i="11"/>
  <c r="T2909" i="11"/>
  <c r="S2909" i="11"/>
  <c r="R2909" i="11"/>
  <c r="Q2909" i="11"/>
  <c r="P2909" i="11"/>
  <c r="O2909" i="11"/>
  <c r="N2909" i="11"/>
  <c r="M2909" i="11"/>
  <c r="L2909" i="11"/>
  <c r="K2909" i="11"/>
  <c r="J2909" i="11"/>
  <c r="I2909" i="11"/>
  <c r="H2909" i="11"/>
  <c r="AA2901" i="11" s="1"/>
  <c r="G2909" i="11"/>
  <c r="F2909" i="11"/>
  <c r="E2909" i="11"/>
  <c r="D2909" i="11"/>
  <c r="C2909" i="11"/>
  <c r="B2909" i="11"/>
  <c r="Y2894" i="11"/>
  <c r="X2894" i="11"/>
  <c r="W2894" i="11"/>
  <c r="V2894" i="11"/>
  <c r="U2894" i="11"/>
  <c r="T2894" i="11"/>
  <c r="S2894" i="11"/>
  <c r="R2894" i="11"/>
  <c r="Q2894" i="11"/>
  <c r="P2894" i="11"/>
  <c r="O2894" i="11"/>
  <c r="N2894" i="11"/>
  <c r="M2894" i="11"/>
  <c r="L2894" i="11"/>
  <c r="K2894" i="11"/>
  <c r="J2894" i="11"/>
  <c r="I2894" i="11"/>
  <c r="H2894" i="11"/>
  <c r="G2894" i="11"/>
  <c r="F2894" i="11"/>
  <c r="E2894" i="11"/>
  <c r="D2894" i="11"/>
  <c r="C2894" i="11"/>
  <c r="B2894" i="11"/>
  <c r="AA2886" i="11" s="1"/>
  <c r="Y2879" i="11"/>
  <c r="X2879" i="11"/>
  <c r="W2879" i="11"/>
  <c r="V2879" i="11"/>
  <c r="U2879" i="11"/>
  <c r="T2879" i="11"/>
  <c r="S2879" i="11"/>
  <c r="R2879" i="11"/>
  <c r="Q2879" i="11"/>
  <c r="P2879" i="11"/>
  <c r="O2879" i="11"/>
  <c r="N2879" i="11"/>
  <c r="M2879" i="11"/>
  <c r="L2879" i="11"/>
  <c r="K2879" i="11"/>
  <c r="J2879" i="11"/>
  <c r="I2879" i="11"/>
  <c r="H2879" i="11"/>
  <c r="G2879" i="11"/>
  <c r="F2879" i="11"/>
  <c r="E2879" i="11"/>
  <c r="D2879" i="11"/>
  <c r="C2879" i="11"/>
  <c r="AA2871" i="11" s="1"/>
  <c r="B2879" i="11"/>
  <c r="Y2864" i="11"/>
  <c r="X2864" i="11"/>
  <c r="W2864" i="11"/>
  <c r="V2864" i="11"/>
  <c r="U2864" i="11"/>
  <c r="T2864" i="11"/>
  <c r="S2864" i="11"/>
  <c r="R2864" i="11"/>
  <c r="Q2864" i="11"/>
  <c r="P2864" i="11"/>
  <c r="O2864" i="11"/>
  <c r="N2864" i="11"/>
  <c r="M2864" i="11"/>
  <c r="L2864" i="11"/>
  <c r="K2864" i="11"/>
  <c r="J2864" i="11"/>
  <c r="I2864" i="11"/>
  <c r="H2864" i="11"/>
  <c r="G2864" i="11"/>
  <c r="F2864" i="11"/>
  <c r="E2864" i="11"/>
  <c r="D2864" i="11"/>
  <c r="C2864" i="11"/>
  <c r="AA2856" i="11" s="1"/>
  <c r="B2864" i="11"/>
  <c r="Y2849" i="11"/>
  <c r="X2849" i="11"/>
  <c r="W2849" i="11"/>
  <c r="V2849" i="11"/>
  <c r="U2849" i="11"/>
  <c r="T2849" i="11"/>
  <c r="S2849" i="11"/>
  <c r="R2849" i="11"/>
  <c r="Q2849" i="11"/>
  <c r="P2849" i="11"/>
  <c r="O2849" i="11"/>
  <c r="N2849" i="11"/>
  <c r="M2849" i="11"/>
  <c r="L2849" i="11"/>
  <c r="K2849" i="11"/>
  <c r="J2849" i="11"/>
  <c r="I2849" i="11"/>
  <c r="H2849" i="11"/>
  <c r="AA2841" i="11" s="1"/>
  <c r="G2849" i="11"/>
  <c r="F2849" i="11"/>
  <c r="E2849" i="11"/>
  <c r="D2849" i="11"/>
  <c r="C2849" i="11"/>
  <c r="B2849" i="11"/>
  <c r="Y2834" i="11"/>
  <c r="X2834" i="11"/>
  <c r="W2834" i="11"/>
  <c r="V2834" i="11"/>
  <c r="U2834" i="11"/>
  <c r="T2834" i="11"/>
  <c r="S2834" i="11"/>
  <c r="R2834" i="11"/>
  <c r="Q2834" i="11"/>
  <c r="P2834" i="11"/>
  <c r="O2834" i="11"/>
  <c r="N2834" i="11"/>
  <c r="M2834" i="11"/>
  <c r="L2834" i="11"/>
  <c r="K2834" i="11"/>
  <c r="J2834" i="11"/>
  <c r="I2834" i="11"/>
  <c r="H2834" i="11"/>
  <c r="G2834" i="11"/>
  <c r="F2834" i="11"/>
  <c r="E2834" i="11"/>
  <c r="D2834" i="11"/>
  <c r="C2834" i="11"/>
  <c r="B2834" i="11"/>
  <c r="AA2826" i="11" s="1"/>
  <c r="Y2819" i="11"/>
  <c r="X2819" i="11"/>
  <c r="W2819" i="11"/>
  <c r="V2819" i="11"/>
  <c r="U2819" i="11"/>
  <c r="T2819" i="11"/>
  <c r="S2819" i="11"/>
  <c r="R2819" i="11"/>
  <c r="Q2819" i="11"/>
  <c r="P2819" i="11"/>
  <c r="O2819" i="11"/>
  <c r="N2819" i="11"/>
  <c r="M2819" i="11"/>
  <c r="L2819" i="11"/>
  <c r="K2819" i="11"/>
  <c r="J2819" i="11"/>
  <c r="I2819" i="11"/>
  <c r="H2819" i="11"/>
  <c r="G2819" i="11"/>
  <c r="F2819" i="11"/>
  <c r="E2819" i="11"/>
  <c r="D2819" i="11"/>
  <c r="C2819" i="11"/>
  <c r="AA2811" i="11" s="1"/>
  <c r="B2819" i="11"/>
  <c r="Y2804" i="11"/>
  <c r="X2804" i="11"/>
  <c r="W2804" i="11"/>
  <c r="V2804" i="11"/>
  <c r="U2804" i="11"/>
  <c r="T2804" i="11"/>
  <c r="S2804" i="11"/>
  <c r="R2804" i="11"/>
  <c r="Q2804" i="11"/>
  <c r="P2804" i="11"/>
  <c r="O2804" i="11"/>
  <c r="N2804" i="11"/>
  <c r="M2804" i="11"/>
  <c r="L2804" i="11"/>
  <c r="K2804" i="11"/>
  <c r="J2804" i="11"/>
  <c r="I2804" i="11"/>
  <c r="H2804" i="11"/>
  <c r="G2804" i="11"/>
  <c r="F2804" i="11"/>
  <c r="E2804" i="11"/>
  <c r="D2804" i="11"/>
  <c r="C2804" i="11"/>
  <c r="AA2796" i="11" s="1"/>
  <c r="B2804" i="11"/>
  <c r="Y2789" i="11"/>
  <c r="X2789" i="11"/>
  <c r="W2789" i="11"/>
  <c r="V2789" i="11"/>
  <c r="U2789" i="11"/>
  <c r="T2789" i="11"/>
  <c r="S2789" i="11"/>
  <c r="R2789" i="11"/>
  <c r="Q2789" i="11"/>
  <c r="P2789" i="11"/>
  <c r="O2789" i="11"/>
  <c r="N2789" i="11"/>
  <c r="M2789" i="11"/>
  <c r="L2789" i="11"/>
  <c r="K2789" i="11"/>
  <c r="J2789" i="11"/>
  <c r="I2789" i="11"/>
  <c r="H2789" i="11"/>
  <c r="AA2781" i="11" s="1"/>
  <c r="G2789" i="11"/>
  <c r="F2789" i="11"/>
  <c r="E2789" i="11"/>
  <c r="D2789" i="11"/>
  <c r="C2789" i="11"/>
  <c r="B2789" i="11"/>
  <c r="Y2774" i="11"/>
  <c r="X2774" i="11"/>
  <c r="W2774" i="11"/>
  <c r="V2774" i="11"/>
  <c r="U2774" i="11"/>
  <c r="T2774" i="11"/>
  <c r="S2774" i="11"/>
  <c r="R2774" i="11"/>
  <c r="Q2774" i="11"/>
  <c r="P2774" i="11"/>
  <c r="O2774" i="11"/>
  <c r="N2774" i="11"/>
  <c r="M2774" i="11"/>
  <c r="L2774" i="11"/>
  <c r="K2774" i="11"/>
  <c r="J2774" i="11"/>
  <c r="I2774" i="11"/>
  <c r="H2774" i="11"/>
  <c r="G2774" i="11"/>
  <c r="F2774" i="11"/>
  <c r="E2774" i="11"/>
  <c r="D2774" i="11"/>
  <c r="C2774" i="11"/>
  <c r="B2774" i="11"/>
  <c r="AA2766" i="11" s="1"/>
  <c r="Y2759" i="11"/>
  <c r="X2759" i="11"/>
  <c r="W2759" i="11"/>
  <c r="V2759" i="11"/>
  <c r="U2759" i="11"/>
  <c r="T2759" i="11"/>
  <c r="S2759" i="11"/>
  <c r="R2759" i="11"/>
  <c r="Q2759" i="11"/>
  <c r="P2759" i="11"/>
  <c r="O2759" i="11"/>
  <c r="N2759" i="11"/>
  <c r="M2759" i="11"/>
  <c r="L2759" i="11"/>
  <c r="K2759" i="11"/>
  <c r="J2759" i="11"/>
  <c r="I2759" i="11"/>
  <c r="H2759" i="11"/>
  <c r="G2759" i="11"/>
  <c r="F2759" i="11"/>
  <c r="E2759" i="11"/>
  <c r="D2759" i="11"/>
  <c r="C2759" i="11"/>
  <c r="AA2751" i="11" s="1"/>
  <c r="B2759" i="11"/>
  <c r="Y2744" i="11"/>
  <c r="X2744" i="11"/>
  <c r="W2744" i="11"/>
  <c r="V2744" i="11"/>
  <c r="U2744" i="11"/>
  <c r="T2744" i="11"/>
  <c r="S2744" i="11"/>
  <c r="R2744" i="11"/>
  <c r="Q2744" i="11"/>
  <c r="P2744" i="11"/>
  <c r="O2744" i="11"/>
  <c r="N2744" i="11"/>
  <c r="M2744" i="11"/>
  <c r="L2744" i="11"/>
  <c r="K2744" i="11"/>
  <c r="J2744" i="11"/>
  <c r="I2744" i="11"/>
  <c r="H2744" i="11"/>
  <c r="G2744" i="11"/>
  <c r="F2744" i="11"/>
  <c r="E2744" i="11"/>
  <c r="AA2736" i="11" s="1"/>
  <c r="D2744" i="11"/>
  <c r="C2744" i="11"/>
  <c r="B2744" i="11"/>
  <c r="Y2729" i="11"/>
  <c r="X2729" i="11"/>
  <c r="W2729" i="11"/>
  <c r="V2729" i="11"/>
  <c r="U2729" i="11"/>
  <c r="T2729" i="11"/>
  <c r="S2729" i="11"/>
  <c r="R2729" i="11"/>
  <c r="Q2729" i="11"/>
  <c r="P2729" i="11"/>
  <c r="O2729" i="11"/>
  <c r="N2729" i="11"/>
  <c r="M2729" i="11"/>
  <c r="L2729" i="11"/>
  <c r="K2729" i="11"/>
  <c r="J2729" i="11"/>
  <c r="I2729" i="11"/>
  <c r="H2729" i="11"/>
  <c r="AA2721" i="11" s="1"/>
  <c r="G2729" i="11"/>
  <c r="F2729" i="11"/>
  <c r="E2729" i="11"/>
  <c r="D2729" i="11"/>
  <c r="C2729" i="11"/>
  <c r="B2729" i="11"/>
  <c r="Y2714" i="11"/>
  <c r="X2714" i="11"/>
  <c r="W2714" i="11"/>
  <c r="V2714" i="11"/>
  <c r="U2714" i="11"/>
  <c r="T2714" i="11"/>
  <c r="S2714" i="11"/>
  <c r="R2714" i="11"/>
  <c r="Q2714" i="11"/>
  <c r="P2714" i="11"/>
  <c r="O2714" i="11"/>
  <c r="N2714" i="11"/>
  <c r="M2714" i="11"/>
  <c r="L2714" i="11"/>
  <c r="K2714" i="11"/>
  <c r="J2714" i="11"/>
  <c r="I2714" i="11"/>
  <c r="H2714" i="11"/>
  <c r="G2714" i="11"/>
  <c r="F2714" i="11"/>
  <c r="E2714" i="11"/>
  <c r="D2714" i="11"/>
  <c r="C2714" i="11"/>
  <c r="B2714" i="11"/>
  <c r="AA2706" i="11" s="1"/>
  <c r="Y2699" i="11"/>
  <c r="X2699" i="11"/>
  <c r="W2699" i="11"/>
  <c r="V2699" i="11"/>
  <c r="U2699" i="11"/>
  <c r="T2699" i="11"/>
  <c r="S2699" i="11"/>
  <c r="R2699" i="11"/>
  <c r="Q2699" i="11"/>
  <c r="P2699" i="11"/>
  <c r="O2699" i="11"/>
  <c r="N2699" i="11"/>
  <c r="M2699" i="11"/>
  <c r="L2699" i="11"/>
  <c r="K2699" i="11"/>
  <c r="J2699" i="11"/>
  <c r="I2699" i="11"/>
  <c r="H2699" i="11"/>
  <c r="G2699" i="11"/>
  <c r="F2699" i="11"/>
  <c r="E2699" i="11"/>
  <c r="D2699" i="11"/>
  <c r="C2699" i="11"/>
  <c r="AA2691" i="11" s="1"/>
  <c r="B2699" i="11"/>
  <c r="A2686" i="11"/>
  <c r="A2701" i="11" s="1"/>
  <c r="A2716" i="11" s="1"/>
  <c r="A2731" i="11" s="1"/>
  <c r="A2746" i="11" s="1"/>
  <c r="A2761" i="11" s="1"/>
  <c r="A2776" i="11" s="1"/>
  <c r="A2791" i="11" s="1"/>
  <c r="A2806" i="11" s="1"/>
  <c r="A2821" i="11" s="1"/>
  <c r="A2836" i="11" s="1"/>
  <c r="A2851" i="11" s="1"/>
  <c r="A2866" i="11" s="1"/>
  <c r="A2881" i="11" s="1"/>
  <c r="A2896" i="11" s="1"/>
  <c r="A2911" i="11" s="1"/>
  <c r="A2926" i="11" s="1"/>
  <c r="A2941" i="11" s="1"/>
  <c r="Y2684" i="11"/>
  <c r="X2684" i="11"/>
  <c r="W2684" i="11"/>
  <c r="V2684" i="11"/>
  <c r="U2684" i="11"/>
  <c r="T2684" i="11"/>
  <c r="S2684" i="11"/>
  <c r="R2684" i="11"/>
  <c r="Q2684" i="11"/>
  <c r="P2684" i="11"/>
  <c r="O2684" i="11"/>
  <c r="N2684" i="11"/>
  <c r="M2684" i="11"/>
  <c r="L2684" i="11"/>
  <c r="K2684" i="11"/>
  <c r="J2684" i="11"/>
  <c r="I2684" i="11"/>
  <c r="H2684" i="11"/>
  <c r="G2684" i="11"/>
  <c r="F2684" i="11"/>
  <c r="E2684" i="11"/>
  <c r="D2684" i="11"/>
  <c r="C2684" i="11"/>
  <c r="B2684" i="11"/>
  <c r="AA2676" i="11" s="1"/>
  <c r="Y2669" i="11"/>
  <c r="X2669" i="11"/>
  <c r="W2669" i="11"/>
  <c r="V2669" i="11"/>
  <c r="U2669" i="11"/>
  <c r="T2669" i="11"/>
  <c r="S2669" i="11"/>
  <c r="R2669" i="11"/>
  <c r="Q2669" i="11"/>
  <c r="P2669" i="11"/>
  <c r="O2669" i="11"/>
  <c r="N2669" i="11"/>
  <c r="M2669" i="11"/>
  <c r="L2669" i="11"/>
  <c r="K2669" i="11"/>
  <c r="J2669" i="11"/>
  <c r="I2669" i="11"/>
  <c r="H2669" i="11"/>
  <c r="G2669" i="11"/>
  <c r="F2669" i="11"/>
  <c r="E2669" i="11"/>
  <c r="D2669" i="11"/>
  <c r="C2669" i="11"/>
  <c r="AA2661" i="11" s="1"/>
  <c r="B2669" i="11"/>
  <c r="Y2654" i="11"/>
  <c r="X2654" i="11"/>
  <c r="W2654" i="11"/>
  <c r="V2654" i="11"/>
  <c r="U2654" i="11"/>
  <c r="T2654" i="11"/>
  <c r="S2654" i="11"/>
  <c r="R2654" i="11"/>
  <c r="Q2654" i="11"/>
  <c r="P2654" i="11"/>
  <c r="O2654" i="11"/>
  <c r="N2654" i="11"/>
  <c r="M2654" i="11"/>
  <c r="L2654" i="11"/>
  <c r="K2654" i="11"/>
  <c r="J2654" i="11"/>
  <c r="I2654" i="11"/>
  <c r="H2654" i="11"/>
  <c r="G2654" i="11"/>
  <c r="F2654" i="11"/>
  <c r="E2654" i="11"/>
  <c r="AA2646" i="11" s="1"/>
  <c r="D2654" i="11"/>
  <c r="C2654" i="11"/>
  <c r="B2654" i="11"/>
  <c r="Y2639" i="11"/>
  <c r="X2639" i="11"/>
  <c r="W2639" i="11"/>
  <c r="V2639" i="11"/>
  <c r="U2639" i="11"/>
  <c r="T2639" i="11"/>
  <c r="S2639" i="11"/>
  <c r="R2639" i="11"/>
  <c r="Q2639" i="11"/>
  <c r="P2639" i="11"/>
  <c r="O2639" i="11"/>
  <c r="N2639" i="11"/>
  <c r="M2639" i="11"/>
  <c r="L2639" i="11"/>
  <c r="K2639" i="11"/>
  <c r="J2639" i="11"/>
  <c r="I2639" i="11"/>
  <c r="H2639" i="11"/>
  <c r="G2639" i="11"/>
  <c r="F2639" i="11"/>
  <c r="E2639" i="11"/>
  <c r="D2639" i="11"/>
  <c r="C2639" i="11"/>
  <c r="AA2631" i="11" s="1"/>
  <c r="B2639" i="11"/>
  <c r="Y2624" i="11"/>
  <c r="X2624" i="11"/>
  <c r="W2624" i="11"/>
  <c r="V2624" i="11"/>
  <c r="U2624" i="11"/>
  <c r="T2624" i="11"/>
  <c r="S2624" i="11"/>
  <c r="R2624" i="11"/>
  <c r="Q2624" i="11"/>
  <c r="P2624" i="11"/>
  <c r="O2624" i="11"/>
  <c r="N2624" i="11"/>
  <c r="M2624" i="11"/>
  <c r="L2624" i="11"/>
  <c r="K2624" i="11"/>
  <c r="J2624" i="11"/>
  <c r="I2624" i="11"/>
  <c r="H2624" i="11"/>
  <c r="G2624" i="11"/>
  <c r="F2624" i="11"/>
  <c r="E2624" i="11"/>
  <c r="D2624" i="11"/>
  <c r="C2624" i="11"/>
  <c r="B2624" i="11"/>
  <c r="AA2616" i="11" s="1"/>
  <c r="Y2609" i="11"/>
  <c r="X2609" i="11"/>
  <c r="W2609" i="11"/>
  <c r="V2609" i="11"/>
  <c r="U2609" i="11"/>
  <c r="T2609" i="11"/>
  <c r="S2609" i="11"/>
  <c r="R2609" i="11"/>
  <c r="Q2609" i="11"/>
  <c r="P2609" i="11"/>
  <c r="O2609" i="11"/>
  <c r="N2609" i="11"/>
  <c r="M2609" i="11"/>
  <c r="L2609" i="11"/>
  <c r="K2609" i="11"/>
  <c r="J2609" i="11"/>
  <c r="I2609" i="11"/>
  <c r="H2609" i="11"/>
  <c r="G2609" i="11"/>
  <c r="F2609" i="11"/>
  <c r="E2609" i="11"/>
  <c r="D2609" i="11"/>
  <c r="C2609" i="11"/>
  <c r="AA2601" i="11" s="1"/>
  <c r="B2609" i="11"/>
  <c r="Y2594" i="11"/>
  <c r="X2594" i="11"/>
  <c r="W2594" i="11"/>
  <c r="V2594" i="11"/>
  <c r="U2594" i="11"/>
  <c r="T2594" i="11"/>
  <c r="S2594" i="11"/>
  <c r="R2594" i="11"/>
  <c r="Q2594" i="11"/>
  <c r="P2594" i="11"/>
  <c r="O2594" i="11"/>
  <c r="N2594" i="11"/>
  <c r="M2594" i="11"/>
  <c r="L2594" i="11"/>
  <c r="K2594" i="11"/>
  <c r="J2594" i="11"/>
  <c r="I2594" i="11"/>
  <c r="H2594" i="11"/>
  <c r="G2594" i="11"/>
  <c r="F2594" i="11"/>
  <c r="AA2586" i="11" s="1"/>
  <c r="E2594" i="11"/>
  <c r="D2594" i="11"/>
  <c r="C2594" i="11"/>
  <c r="B2594" i="11"/>
  <c r="Y2579" i="11"/>
  <c r="X2579" i="11"/>
  <c r="W2579" i="11"/>
  <c r="V2579" i="11"/>
  <c r="U2579" i="11"/>
  <c r="T2579" i="11"/>
  <c r="S2579" i="11"/>
  <c r="R2579" i="11"/>
  <c r="Q2579" i="11"/>
  <c r="P2579" i="11"/>
  <c r="O2579" i="11"/>
  <c r="N2579" i="11"/>
  <c r="M2579" i="11"/>
  <c r="L2579" i="11"/>
  <c r="K2579" i="11"/>
  <c r="J2579" i="11"/>
  <c r="I2579" i="11"/>
  <c r="H2579" i="11"/>
  <c r="G2579" i="11"/>
  <c r="F2579" i="11"/>
  <c r="E2579" i="11"/>
  <c r="D2579" i="11"/>
  <c r="C2579" i="11"/>
  <c r="AA2571" i="11" s="1"/>
  <c r="B2579" i="11"/>
  <c r="Y2564" i="11"/>
  <c r="X2564" i="11"/>
  <c r="W2564" i="11"/>
  <c r="V2564" i="11"/>
  <c r="U2564" i="11"/>
  <c r="T2564" i="11"/>
  <c r="S2564" i="11"/>
  <c r="R2564" i="11"/>
  <c r="Q2564" i="11"/>
  <c r="P2564" i="11"/>
  <c r="O2564" i="11"/>
  <c r="N2564" i="11"/>
  <c r="M2564" i="11"/>
  <c r="L2564" i="11"/>
  <c r="K2564" i="11"/>
  <c r="J2564" i="11"/>
  <c r="I2564" i="11"/>
  <c r="H2564" i="11"/>
  <c r="G2564" i="11"/>
  <c r="F2564" i="11"/>
  <c r="E2564" i="11"/>
  <c r="D2564" i="11"/>
  <c r="C2564" i="11"/>
  <c r="B2564" i="11"/>
  <c r="AA2556" i="11" s="1"/>
  <c r="Y2549" i="11"/>
  <c r="X2549" i="11"/>
  <c r="W2549" i="11"/>
  <c r="V2549" i="11"/>
  <c r="U2549" i="11"/>
  <c r="T2549" i="11"/>
  <c r="S2549" i="11"/>
  <c r="R2549" i="11"/>
  <c r="Q2549" i="11"/>
  <c r="P2549" i="11"/>
  <c r="O2549" i="11"/>
  <c r="N2549" i="11"/>
  <c r="M2549" i="11"/>
  <c r="L2549" i="11"/>
  <c r="K2549" i="11"/>
  <c r="J2549" i="11"/>
  <c r="I2549" i="11"/>
  <c r="H2549" i="11"/>
  <c r="G2549" i="11"/>
  <c r="F2549" i="11"/>
  <c r="E2549" i="11"/>
  <c r="D2549" i="11"/>
  <c r="C2549" i="11"/>
  <c r="AA2541" i="11" s="1"/>
  <c r="B2549" i="11"/>
  <c r="Y2534" i="11"/>
  <c r="X2534" i="11"/>
  <c r="W2534" i="11"/>
  <c r="V2534" i="11"/>
  <c r="U2534" i="11"/>
  <c r="T2534" i="11"/>
  <c r="S2534" i="11"/>
  <c r="R2534" i="11"/>
  <c r="Q2534" i="11"/>
  <c r="P2534" i="11"/>
  <c r="O2534" i="11"/>
  <c r="N2534" i="11"/>
  <c r="M2534" i="11"/>
  <c r="L2534" i="11"/>
  <c r="K2534" i="11"/>
  <c r="J2534" i="11"/>
  <c r="I2534" i="11"/>
  <c r="H2534" i="11"/>
  <c r="G2534" i="11"/>
  <c r="F2534" i="11"/>
  <c r="AA2526" i="11" s="1"/>
  <c r="E2534" i="11"/>
  <c r="D2534" i="11"/>
  <c r="C2534" i="11"/>
  <c r="B2534" i="11"/>
  <c r="Y2519" i="11"/>
  <c r="X2519" i="11"/>
  <c r="W2519" i="11"/>
  <c r="V2519" i="11"/>
  <c r="U2519" i="11"/>
  <c r="T2519" i="11"/>
  <c r="S2519" i="11"/>
  <c r="R2519" i="11"/>
  <c r="Q2519" i="11"/>
  <c r="P2519" i="11"/>
  <c r="O2519" i="11"/>
  <c r="N2519" i="11"/>
  <c r="M2519" i="11"/>
  <c r="L2519" i="11"/>
  <c r="K2519" i="11"/>
  <c r="J2519" i="11"/>
  <c r="I2519" i="11"/>
  <c r="H2519" i="11"/>
  <c r="G2519" i="11"/>
  <c r="F2519" i="11"/>
  <c r="E2519" i="11"/>
  <c r="D2519" i="11"/>
  <c r="C2519" i="11"/>
  <c r="AA2511" i="11" s="1"/>
  <c r="B2519" i="11"/>
  <c r="Y2504" i="11"/>
  <c r="X2504" i="11"/>
  <c r="W2504" i="11"/>
  <c r="V2504" i="11"/>
  <c r="U2504" i="11"/>
  <c r="T2504" i="11"/>
  <c r="S2504" i="11"/>
  <c r="R2504" i="11"/>
  <c r="Q2504" i="11"/>
  <c r="P2504" i="11"/>
  <c r="O2504" i="11"/>
  <c r="N2504" i="11"/>
  <c r="M2504" i="11"/>
  <c r="L2504" i="11"/>
  <c r="K2504" i="11"/>
  <c r="J2504" i="11"/>
  <c r="I2504" i="11"/>
  <c r="H2504" i="11"/>
  <c r="G2504" i="11"/>
  <c r="F2504" i="11"/>
  <c r="E2504" i="11"/>
  <c r="D2504" i="11"/>
  <c r="C2504" i="11"/>
  <c r="B2504" i="11"/>
  <c r="AA2496" i="11" s="1"/>
  <c r="Y2489" i="11"/>
  <c r="X2489" i="11"/>
  <c r="W2489" i="11"/>
  <c r="V2489" i="11"/>
  <c r="U2489" i="11"/>
  <c r="T2489" i="11"/>
  <c r="S2489" i="11"/>
  <c r="R2489" i="11"/>
  <c r="Q2489" i="11"/>
  <c r="P2489" i="11"/>
  <c r="O2489" i="11"/>
  <c r="N2489" i="11"/>
  <c r="M2489" i="11"/>
  <c r="L2489" i="11"/>
  <c r="K2489" i="11"/>
  <c r="J2489" i="11"/>
  <c r="I2489" i="11"/>
  <c r="H2489" i="11"/>
  <c r="G2489" i="11"/>
  <c r="F2489" i="11"/>
  <c r="E2489" i="11"/>
  <c r="D2489" i="11"/>
  <c r="C2489" i="11"/>
  <c r="AA2481" i="11" s="1"/>
  <c r="B2489" i="11"/>
  <c r="Y2474" i="11"/>
  <c r="X2474" i="11"/>
  <c r="W2474" i="11"/>
  <c r="V2474" i="11"/>
  <c r="U2474" i="11"/>
  <c r="T2474" i="11"/>
  <c r="S2474" i="11"/>
  <c r="R2474" i="11"/>
  <c r="Q2474" i="11"/>
  <c r="P2474" i="11"/>
  <c r="O2474" i="11"/>
  <c r="N2474" i="11"/>
  <c r="M2474" i="11"/>
  <c r="L2474" i="11"/>
  <c r="K2474" i="11"/>
  <c r="J2474" i="11"/>
  <c r="I2474" i="11"/>
  <c r="H2474" i="11"/>
  <c r="G2474" i="11"/>
  <c r="F2474" i="11"/>
  <c r="AA2466" i="11" s="1"/>
  <c r="E2474" i="11"/>
  <c r="D2474" i="11"/>
  <c r="C2474" i="11"/>
  <c r="B2474" i="11"/>
  <c r="Y2459" i="11"/>
  <c r="X2459" i="11"/>
  <c r="W2459" i="11"/>
  <c r="V2459" i="11"/>
  <c r="U2459" i="11"/>
  <c r="T2459" i="11"/>
  <c r="S2459" i="11"/>
  <c r="R2459" i="11"/>
  <c r="Q2459" i="11"/>
  <c r="P2459" i="11"/>
  <c r="O2459" i="11"/>
  <c r="N2459" i="11"/>
  <c r="M2459" i="11"/>
  <c r="L2459" i="11"/>
  <c r="K2459" i="11"/>
  <c r="J2459" i="11"/>
  <c r="I2459" i="11"/>
  <c r="H2459" i="11"/>
  <c r="G2459" i="11"/>
  <c r="F2459" i="11"/>
  <c r="E2459" i="11"/>
  <c r="D2459" i="11"/>
  <c r="C2459" i="11"/>
  <c r="AA2451" i="11" s="1"/>
  <c r="B2459" i="11"/>
  <c r="Y2444" i="11"/>
  <c r="X2444" i="11"/>
  <c r="W2444" i="11"/>
  <c r="V2444" i="11"/>
  <c r="U2444" i="11"/>
  <c r="T2444" i="11"/>
  <c r="S2444" i="11"/>
  <c r="R2444" i="11"/>
  <c r="Q2444" i="11"/>
  <c r="P2444" i="11"/>
  <c r="O2444" i="11"/>
  <c r="N2444" i="11"/>
  <c r="M2444" i="11"/>
  <c r="L2444" i="11"/>
  <c r="K2444" i="11"/>
  <c r="J2444" i="11"/>
  <c r="I2444" i="11"/>
  <c r="H2444" i="11"/>
  <c r="G2444" i="11"/>
  <c r="F2444" i="11"/>
  <c r="E2444" i="11"/>
  <c r="D2444" i="11"/>
  <c r="C2444" i="11"/>
  <c r="B2444" i="11"/>
  <c r="AA2436" i="11" s="1"/>
  <c r="Y2429" i="11"/>
  <c r="X2429" i="11"/>
  <c r="W2429" i="11"/>
  <c r="V2429" i="11"/>
  <c r="U2429" i="11"/>
  <c r="T2429" i="11"/>
  <c r="S2429" i="11"/>
  <c r="R2429" i="11"/>
  <c r="Q2429" i="11"/>
  <c r="P2429" i="11"/>
  <c r="O2429" i="11"/>
  <c r="N2429" i="11"/>
  <c r="M2429" i="11"/>
  <c r="L2429" i="11"/>
  <c r="K2429" i="11"/>
  <c r="J2429" i="11"/>
  <c r="I2429" i="11"/>
  <c r="H2429" i="11"/>
  <c r="G2429" i="11"/>
  <c r="F2429" i="11"/>
  <c r="E2429" i="11"/>
  <c r="D2429" i="11"/>
  <c r="C2429" i="11"/>
  <c r="AA2421" i="11" s="1"/>
  <c r="B2429" i="11"/>
  <c r="A2416" i="11"/>
  <c r="A2431" i="11" s="1"/>
  <c r="A2446" i="11" s="1"/>
  <c r="A2461" i="11" s="1"/>
  <c r="A2476" i="11" s="1"/>
  <c r="A2491" i="11" s="1"/>
  <c r="A2506" i="11" s="1"/>
  <c r="A2521" i="11" s="1"/>
  <c r="A2536" i="11" s="1"/>
  <c r="A2551" i="11" s="1"/>
  <c r="A2566" i="11" s="1"/>
  <c r="A2581" i="11" s="1"/>
  <c r="A2596" i="11" s="1"/>
  <c r="A2611" i="11" s="1"/>
  <c r="A2626" i="11" s="1"/>
  <c r="A2641" i="11" s="1"/>
  <c r="A2656" i="11" s="1"/>
  <c r="A2671" i="11" s="1"/>
  <c r="Y2414" i="11"/>
  <c r="X2414" i="11"/>
  <c r="W2414" i="11"/>
  <c r="V2414" i="11"/>
  <c r="U2414" i="11"/>
  <c r="T2414" i="11"/>
  <c r="S2414" i="11"/>
  <c r="R2414" i="11"/>
  <c r="Q2414" i="11"/>
  <c r="P2414" i="11"/>
  <c r="O2414" i="11"/>
  <c r="N2414" i="11"/>
  <c r="M2414" i="11"/>
  <c r="L2414" i="11"/>
  <c r="K2414" i="11"/>
  <c r="J2414" i="11"/>
  <c r="I2414" i="11"/>
  <c r="H2414" i="11"/>
  <c r="G2414" i="11"/>
  <c r="F2414" i="11"/>
  <c r="E2414" i="11"/>
  <c r="D2414" i="11"/>
  <c r="C2414" i="11"/>
  <c r="B2414" i="11"/>
  <c r="AA2406" i="11" s="1"/>
  <c r="Y2399" i="11"/>
  <c r="X2399" i="11"/>
  <c r="W2399" i="11"/>
  <c r="V2399" i="11"/>
  <c r="U2399" i="11"/>
  <c r="T2399" i="11"/>
  <c r="S2399" i="11"/>
  <c r="R2399" i="11"/>
  <c r="Q2399" i="11"/>
  <c r="P2399" i="11"/>
  <c r="O2399" i="11"/>
  <c r="N2399" i="11"/>
  <c r="M2399" i="11"/>
  <c r="L2399" i="11"/>
  <c r="K2399" i="11"/>
  <c r="J2399" i="11"/>
  <c r="I2399" i="11"/>
  <c r="H2399" i="11"/>
  <c r="G2399" i="11"/>
  <c r="F2399" i="11"/>
  <c r="E2399" i="11"/>
  <c r="D2399" i="11"/>
  <c r="C2399" i="11"/>
  <c r="AA2391" i="11" s="1"/>
  <c r="B2399" i="11"/>
  <c r="Y2384" i="11"/>
  <c r="X2384" i="11"/>
  <c r="W2384" i="11"/>
  <c r="V2384" i="11"/>
  <c r="U2384" i="11"/>
  <c r="T2384" i="11"/>
  <c r="S2384" i="11"/>
  <c r="R2384" i="11"/>
  <c r="Q2384" i="11"/>
  <c r="P2384" i="11"/>
  <c r="O2384" i="11"/>
  <c r="N2384" i="11"/>
  <c r="M2384" i="11"/>
  <c r="L2384" i="11"/>
  <c r="K2384" i="11"/>
  <c r="J2384" i="11"/>
  <c r="I2384" i="11"/>
  <c r="H2384" i="11"/>
  <c r="G2384" i="11"/>
  <c r="F2384" i="11"/>
  <c r="E2384" i="11"/>
  <c r="D2384" i="11"/>
  <c r="C2384" i="11"/>
  <c r="B2384" i="11"/>
  <c r="AA2376" i="11" s="1"/>
  <c r="Y2369" i="11"/>
  <c r="X2369" i="11"/>
  <c r="W2369" i="11"/>
  <c r="V2369" i="11"/>
  <c r="U2369" i="11"/>
  <c r="T2369" i="11"/>
  <c r="S2369" i="11"/>
  <c r="R2369" i="11"/>
  <c r="Q2369" i="11"/>
  <c r="P2369" i="11"/>
  <c r="O2369" i="11"/>
  <c r="N2369" i="11"/>
  <c r="M2369" i="11"/>
  <c r="L2369" i="11"/>
  <c r="K2369" i="11"/>
  <c r="J2369" i="11"/>
  <c r="I2369" i="11"/>
  <c r="H2369" i="11"/>
  <c r="AA2361" i="11" s="1"/>
  <c r="G2369" i="11"/>
  <c r="F2369" i="11"/>
  <c r="E2369" i="11"/>
  <c r="D2369" i="11"/>
  <c r="C2369" i="11"/>
  <c r="B2369" i="11"/>
  <c r="Y2354" i="11"/>
  <c r="X2354" i="11"/>
  <c r="W2354" i="11"/>
  <c r="V2354" i="11"/>
  <c r="U2354" i="11"/>
  <c r="T2354" i="11"/>
  <c r="S2354" i="11"/>
  <c r="R2354" i="11"/>
  <c r="Q2354" i="11"/>
  <c r="P2354" i="11"/>
  <c r="O2354" i="11"/>
  <c r="N2354" i="11"/>
  <c r="M2354" i="11"/>
  <c r="L2354" i="11"/>
  <c r="K2354" i="11"/>
  <c r="J2354" i="11"/>
  <c r="I2354" i="11"/>
  <c r="H2354" i="11"/>
  <c r="G2354" i="11"/>
  <c r="F2354" i="11"/>
  <c r="E2354" i="11"/>
  <c r="D2354" i="11"/>
  <c r="C2354" i="11"/>
  <c r="B2354" i="11"/>
  <c r="AA2346" i="11" s="1"/>
  <c r="Y2339" i="11"/>
  <c r="X2339" i="11"/>
  <c r="W2339" i="11"/>
  <c r="V2339" i="11"/>
  <c r="U2339" i="11"/>
  <c r="T2339" i="11"/>
  <c r="S2339" i="11"/>
  <c r="R2339" i="11"/>
  <c r="Q2339" i="11"/>
  <c r="P2339" i="11"/>
  <c r="O2339" i="11"/>
  <c r="N2339" i="11"/>
  <c r="M2339" i="11"/>
  <c r="L2339" i="11"/>
  <c r="K2339" i="11"/>
  <c r="J2339" i="11"/>
  <c r="I2339" i="11"/>
  <c r="H2339" i="11"/>
  <c r="G2339" i="11"/>
  <c r="F2339" i="11"/>
  <c r="E2339" i="11"/>
  <c r="D2339" i="11"/>
  <c r="C2339" i="11"/>
  <c r="AA2331" i="11" s="1"/>
  <c r="B2339" i="11"/>
  <c r="Y2324" i="11"/>
  <c r="X2324" i="11"/>
  <c r="W2324" i="11"/>
  <c r="V2324" i="11"/>
  <c r="U2324" i="11"/>
  <c r="T2324" i="11"/>
  <c r="S2324" i="11"/>
  <c r="R2324" i="11"/>
  <c r="Q2324" i="11"/>
  <c r="P2324" i="11"/>
  <c r="O2324" i="11"/>
  <c r="N2324" i="11"/>
  <c r="M2324" i="11"/>
  <c r="L2324" i="11"/>
  <c r="K2324" i="11"/>
  <c r="J2324" i="11"/>
  <c r="I2324" i="11"/>
  <c r="H2324" i="11"/>
  <c r="G2324" i="11"/>
  <c r="F2324" i="11"/>
  <c r="E2324" i="11"/>
  <c r="D2324" i="11"/>
  <c r="C2324" i="11"/>
  <c r="B2324" i="11"/>
  <c r="AA2316" i="11" s="1"/>
  <c r="Y2309" i="11"/>
  <c r="X2309" i="11"/>
  <c r="W2309" i="11"/>
  <c r="V2309" i="11"/>
  <c r="U2309" i="11"/>
  <c r="T2309" i="11"/>
  <c r="S2309" i="11"/>
  <c r="R2309" i="11"/>
  <c r="Q2309" i="11"/>
  <c r="P2309" i="11"/>
  <c r="O2309" i="11"/>
  <c r="N2309" i="11"/>
  <c r="M2309" i="11"/>
  <c r="L2309" i="11"/>
  <c r="K2309" i="11"/>
  <c r="J2309" i="11"/>
  <c r="I2309" i="11"/>
  <c r="H2309" i="11"/>
  <c r="AA2301" i="11" s="1"/>
  <c r="G2309" i="11"/>
  <c r="F2309" i="11"/>
  <c r="E2309" i="11"/>
  <c r="D2309" i="11"/>
  <c r="C2309" i="11"/>
  <c r="B2309" i="11"/>
  <c r="Y2294" i="11"/>
  <c r="X2294" i="11"/>
  <c r="W2294" i="11"/>
  <c r="V2294" i="11"/>
  <c r="U2294" i="11"/>
  <c r="T2294" i="11"/>
  <c r="S2294" i="11"/>
  <c r="R2294" i="11"/>
  <c r="Q2294" i="11"/>
  <c r="P2294" i="11"/>
  <c r="O2294" i="11"/>
  <c r="N2294" i="11"/>
  <c r="M2294" i="11"/>
  <c r="L2294" i="11"/>
  <c r="K2294" i="11"/>
  <c r="J2294" i="11"/>
  <c r="I2294" i="11"/>
  <c r="H2294" i="11"/>
  <c r="G2294" i="11"/>
  <c r="F2294" i="11"/>
  <c r="E2294" i="11"/>
  <c r="D2294" i="11"/>
  <c r="C2294" i="11"/>
  <c r="B2294" i="11"/>
  <c r="AA2286" i="11" s="1"/>
  <c r="Y2279" i="11"/>
  <c r="X2279" i="11"/>
  <c r="W2279" i="11"/>
  <c r="V2279" i="11"/>
  <c r="U2279" i="11"/>
  <c r="T2279" i="11"/>
  <c r="S2279" i="11"/>
  <c r="R2279" i="11"/>
  <c r="Q2279" i="11"/>
  <c r="P2279" i="11"/>
  <c r="O2279" i="11"/>
  <c r="N2279" i="11"/>
  <c r="M2279" i="11"/>
  <c r="L2279" i="11"/>
  <c r="K2279" i="11"/>
  <c r="J2279" i="11"/>
  <c r="I2279" i="11"/>
  <c r="H2279" i="11"/>
  <c r="G2279" i="11"/>
  <c r="F2279" i="11"/>
  <c r="E2279" i="11"/>
  <c r="D2279" i="11"/>
  <c r="C2279" i="11"/>
  <c r="AA2271" i="11" s="1"/>
  <c r="B2279" i="11"/>
  <c r="Y2264" i="11"/>
  <c r="X2264" i="11"/>
  <c r="W2264" i="11"/>
  <c r="V2264" i="11"/>
  <c r="U2264" i="11"/>
  <c r="T2264" i="11"/>
  <c r="S2264" i="11"/>
  <c r="R2264" i="11"/>
  <c r="Q2264" i="11"/>
  <c r="P2264" i="11"/>
  <c r="O2264" i="11"/>
  <c r="N2264" i="11"/>
  <c r="M2264" i="11"/>
  <c r="L2264" i="11"/>
  <c r="K2264" i="11"/>
  <c r="J2264" i="11"/>
  <c r="I2264" i="11"/>
  <c r="H2264" i="11"/>
  <c r="G2264" i="11"/>
  <c r="F2264" i="11"/>
  <c r="E2264" i="11"/>
  <c r="D2264" i="11"/>
  <c r="C2264" i="11"/>
  <c r="B2264" i="11"/>
  <c r="AA2256" i="11" s="1"/>
  <c r="Y2249" i="11"/>
  <c r="X2249" i="11"/>
  <c r="W2249" i="11"/>
  <c r="V2249" i="11"/>
  <c r="U2249" i="11"/>
  <c r="T2249" i="11"/>
  <c r="S2249" i="11"/>
  <c r="R2249" i="11"/>
  <c r="Q2249" i="11"/>
  <c r="P2249" i="11"/>
  <c r="O2249" i="11"/>
  <c r="N2249" i="11"/>
  <c r="M2249" i="11"/>
  <c r="L2249" i="11"/>
  <c r="K2249" i="11"/>
  <c r="J2249" i="11"/>
  <c r="I2249" i="11"/>
  <c r="H2249" i="11"/>
  <c r="AA2241" i="11" s="1"/>
  <c r="G2249" i="11"/>
  <c r="F2249" i="11"/>
  <c r="E2249" i="11"/>
  <c r="D2249" i="11"/>
  <c r="C2249" i="11"/>
  <c r="B2249" i="11"/>
  <c r="Y2234" i="11"/>
  <c r="X2234" i="11"/>
  <c r="W2234" i="11"/>
  <c r="V2234" i="11"/>
  <c r="U2234" i="11"/>
  <c r="T2234" i="11"/>
  <c r="S2234" i="11"/>
  <c r="R2234" i="11"/>
  <c r="Q2234" i="11"/>
  <c r="P2234" i="11"/>
  <c r="O2234" i="11"/>
  <c r="N2234" i="11"/>
  <c r="M2234" i="11"/>
  <c r="L2234" i="11"/>
  <c r="K2234" i="11"/>
  <c r="J2234" i="11"/>
  <c r="I2234" i="11"/>
  <c r="H2234" i="11"/>
  <c r="G2234" i="11"/>
  <c r="F2234" i="11"/>
  <c r="E2234" i="11"/>
  <c r="D2234" i="11"/>
  <c r="C2234" i="11"/>
  <c r="B2234" i="11"/>
  <c r="AA2226" i="11" s="1"/>
  <c r="Y2219" i="11"/>
  <c r="X2219" i="11"/>
  <c r="W2219" i="11"/>
  <c r="V2219" i="11"/>
  <c r="U2219" i="11"/>
  <c r="T2219" i="11"/>
  <c r="S2219" i="11"/>
  <c r="R2219" i="11"/>
  <c r="Q2219" i="11"/>
  <c r="P2219" i="11"/>
  <c r="O2219" i="11"/>
  <c r="N2219" i="11"/>
  <c r="M2219" i="11"/>
  <c r="L2219" i="11"/>
  <c r="K2219" i="11"/>
  <c r="J2219" i="11"/>
  <c r="I2219" i="11"/>
  <c r="H2219" i="11"/>
  <c r="G2219" i="11"/>
  <c r="F2219" i="11"/>
  <c r="E2219" i="11"/>
  <c r="D2219" i="11"/>
  <c r="C2219" i="11"/>
  <c r="AA2211" i="11" s="1"/>
  <c r="B2219" i="11"/>
  <c r="Y2204" i="11"/>
  <c r="X2204" i="11"/>
  <c r="W2204" i="11"/>
  <c r="V2204" i="11"/>
  <c r="U2204" i="11"/>
  <c r="T2204" i="11"/>
  <c r="S2204" i="11"/>
  <c r="R2204" i="11"/>
  <c r="Q2204" i="11"/>
  <c r="P2204" i="11"/>
  <c r="O2204" i="11"/>
  <c r="N2204" i="11"/>
  <c r="M2204" i="11"/>
  <c r="L2204" i="11"/>
  <c r="K2204" i="11"/>
  <c r="J2204" i="11"/>
  <c r="I2204" i="11"/>
  <c r="H2204" i="11"/>
  <c r="G2204" i="11"/>
  <c r="F2204" i="11"/>
  <c r="E2204" i="11"/>
  <c r="D2204" i="11"/>
  <c r="C2204" i="11"/>
  <c r="B2204" i="11"/>
  <c r="AA2196" i="11" s="1"/>
  <c r="Y2189" i="11"/>
  <c r="X2189" i="11"/>
  <c r="W2189" i="11"/>
  <c r="V2189" i="11"/>
  <c r="U2189" i="11"/>
  <c r="T2189" i="11"/>
  <c r="S2189" i="11"/>
  <c r="R2189" i="11"/>
  <c r="Q2189" i="11"/>
  <c r="P2189" i="11"/>
  <c r="O2189" i="11"/>
  <c r="N2189" i="11"/>
  <c r="M2189" i="11"/>
  <c r="L2189" i="11"/>
  <c r="K2189" i="11"/>
  <c r="J2189" i="11"/>
  <c r="I2189" i="11"/>
  <c r="H2189" i="11"/>
  <c r="AA2181" i="11" s="1"/>
  <c r="G2189" i="11"/>
  <c r="F2189" i="11"/>
  <c r="E2189" i="11"/>
  <c r="D2189" i="11"/>
  <c r="C2189" i="11"/>
  <c r="B2189" i="11"/>
  <c r="Y2174" i="11"/>
  <c r="X2174" i="11"/>
  <c r="W2174" i="11"/>
  <c r="V2174" i="11"/>
  <c r="U2174" i="11"/>
  <c r="T2174" i="11"/>
  <c r="S2174" i="11"/>
  <c r="R2174" i="11"/>
  <c r="Q2174" i="11"/>
  <c r="P2174" i="11"/>
  <c r="O2174" i="11"/>
  <c r="N2174" i="11"/>
  <c r="M2174" i="11"/>
  <c r="L2174" i="11"/>
  <c r="K2174" i="11"/>
  <c r="J2174" i="11"/>
  <c r="I2174" i="11"/>
  <c r="H2174" i="11"/>
  <c r="G2174" i="11"/>
  <c r="F2174" i="11"/>
  <c r="E2174" i="11"/>
  <c r="D2174" i="11"/>
  <c r="C2174" i="11"/>
  <c r="B2174" i="11"/>
  <c r="AA2166" i="11" s="1"/>
  <c r="Y2159" i="11"/>
  <c r="X2159" i="11"/>
  <c r="W2159" i="11"/>
  <c r="V2159" i="11"/>
  <c r="U2159" i="11"/>
  <c r="T2159" i="11"/>
  <c r="S2159" i="11"/>
  <c r="R2159" i="11"/>
  <c r="Q2159" i="11"/>
  <c r="P2159" i="11"/>
  <c r="O2159" i="11"/>
  <c r="N2159" i="11"/>
  <c r="M2159" i="11"/>
  <c r="L2159" i="11"/>
  <c r="K2159" i="11"/>
  <c r="J2159" i="11"/>
  <c r="I2159" i="11"/>
  <c r="H2159" i="11"/>
  <c r="G2159" i="11"/>
  <c r="F2159" i="11"/>
  <c r="E2159" i="11"/>
  <c r="D2159" i="11"/>
  <c r="C2159" i="11"/>
  <c r="AA2151" i="11" s="1"/>
  <c r="B2159" i="11"/>
  <c r="A2146" i="11"/>
  <c r="A2161" i="11" s="1"/>
  <c r="A2176" i="11" s="1"/>
  <c r="A2191" i="11" s="1"/>
  <c r="A2206" i="11" s="1"/>
  <c r="A2221" i="11" s="1"/>
  <c r="A2236" i="11" s="1"/>
  <c r="A2251" i="11" s="1"/>
  <c r="A2266" i="11" s="1"/>
  <c r="A2281" i="11" s="1"/>
  <c r="A2296" i="11" s="1"/>
  <c r="A2311" i="11" s="1"/>
  <c r="A2326" i="11" s="1"/>
  <c r="A2341" i="11" s="1"/>
  <c r="A2356" i="11" s="1"/>
  <c r="A2371" i="11" s="1"/>
  <c r="A2386" i="11" s="1"/>
  <c r="A2401" i="11" s="1"/>
  <c r="Y2144" i="11"/>
  <c r="X2144" i="11"/>
  <c r="W2144" i="11"/>
  <c r="V2144" i="11"/>
  <c r="U2144" i="11"/>
  <c r="T2144" i="11"/>
  <c r="S2144" i="11"/>
  <c r="R2144" i="11"/>
  <c r="Q2144" i="11"/>
  <c r="P2144" i="11"/>
  <c r="O2144" i="11"/>
  <c r="N2144" i="11"/>
  <c r="M2144" i="11"/>
  <c r="L2144" i="11"/>
  <c r="K2144" i="11"/>
  <c r="J2144" i="11"/>
  <c r="I2144" i="11"/>
  <c r="H2144" i="11"/>
  <c r="G2144" i="11"/>
  <c r="F2144" i="11"/>
  <c r="E2144" i="11"/>
  <c r="D2144" i="11"/>
  <c r="C2144" i="11"/>
  <c r="B2144" i="11"/>
  <c r="AA2136" i="11" s="1"/>
  <c r="Y2129" i="11"/>
  <c r="X2129" i="11"/>
  <c r="W2129" i="11"/>
  <c r="V2129" i="11"/>
  <c r="U2129" i="11"/>
  <c r="T2129" i="11"/>
  <c r="S2129" i="11"/>
  <c r="R2129" i="11"/>
  <c r="Q2129" i="11"/>
  <c r="P2129" i="11"/>
  <c r="O2129" i="11"/>
  <c r="N2129" i="11"/>
  <c r="M2129" i="11"/>
  <c r="L2129" i="11"/>
  <c r="K2129" i="11"/>
  <c r="J2129" i="11"/>
  <c r="I2129" i="11"/>
  <c r="H2129" i="11"/>
  <c r="G2129" i="11"/>
  <c r="F2129" i="11"/>
  <c r="E2129" i="11"/>
  <c r="D2129" i="11"/>
  <c r="C2129" i="11"/>
  <c r="AA2121" i="11" s="1"/>
  <c r="B2129" i="11"/>
  <c r="Y2114" i="11"/>
  <c r="X2114" i="11"/>
  <c r="W2114" i="11"/>
  <c r="V2114" i="11"/>
  <c r="U2114" i="11"/>
  <c r="T2114" i="11"/>
  <c r="S2114" i="11"/>
  <c r="R2114" i="11"/>
  <c r="Q2114" i="11"/>
  <c r="P2114" i="11"/>
  <c r="O2114" i="11"/>
  <c r="N2114" i="11"/>
  <c r="M2114" i="11"/>
  <c r="L2114" i="11"/>
  <c r="K2114" i="11"/>
  <c r="J2114" i="11"/>
  <c r="I2114" i="11"/>
  <c r="H2114" i="11"/>
  <c r="G2114" i="11"/>
  <c r="F2114" i="11"/>
  <c r="E2114" i="11"/>
  <c r="D2114" i="11"/>
  <c r="C2114" i="11"/>
  <c r="AA2106" i="11" s="1"/>
  <c r="B2114" i="11"/>
  <c r="Y2099" i="11"/>
  <c r="X2099" i="11"/>
  <c r="W2099" i="11"/>
  <c r="V2099" i="11"/>
  <c r="U2099" i="11"/>
  <c r="T2099" i="11"/>
  <c r="S2099" i="11"/>
  <c r="R2099" i="11"/>
  <c r="Q2099" i="11"/>
  <c r="P2099" i="11"/>
  <c r="O2099" i="11"/>
  <c r="N2099" i="11"/>
  <c r="M2099" i="11"/>
  <c r="L2099" i="11"/>
  <c r="K2099" i="11"/>
  <c r="J2099" i="11"/>
  <c r="I2099" i="11"/>
  <c r="H2099" i="11"/>
  <c r="AA2091" i="11" s="1"/>
  <c r="G2099" i="11"/>
  <c r="F2099" i="11"/>
  <c r="E2099" i="11"/>
  <c r="D2099" i="11"/>
  <c r="C2099" i="11"/>
  <c r="B2099" i="11"/>
  <c r="Y2084" i="11"/>
  <c r="X2084" i="11"/>
  <c r="W2084" i="11"/>
  <c r="V2084" i="11"/>
  <c r="U2084" i="11"/>
  <c r="T2084" i="11"/>
  <c r="S2084" i="11"/>
  <c r="R2084" i="11"/>
  <c r="Q2084" i="11"/>
  <c r="P2084" i="11"/>
  <c r="O2084" i="11"/>
  <c r="N2084" i="11"/>
  <c r="M2084" i="11"/>
  <c r="L2084" i="11"/>
  <c r="K2084" i="11"/>
  <c r="J2084" i="11"/>
  <c r="I2084" i="11"/>
  <c r="H2084" i="11"/>
  <c r="G2084" i="11"/>
  <c r="F2084" i="11"/>
  <c r="E2084" i="11"/>
  <c r="D2084" i="11"/>
  <c r="C2084" i="11"/>
  <c r="B2084" i="11"/>
  <c r="AA2076" i="11" s="1"/>
  <c r="Y2069" i="11"/>
  <c r="X2069" i="11"/>
  <c r="W2069" i="11"/>
  <c r="V2069" i="11"/>
  <c r="U2069" i="11"/>
  <c r="T2069" i="11"/>
  <c r="S2069" i="11"/>
  <c r="R2069" i="11"/>
  <c r="Q2069" i="11"/>
  <c r="P2069" i="11"/>
  <c r="O2069" i="11"/>
  <c r="N2069" i="11"/>
  <c r="M2069" i="11"/>
  <c r="L2069" i="11"/>
  <c r="K2069" i="11"/>
  <c r="J2069" i="11"/>
  <c r="I2069" i="11"/>
  <c r="H2069" i="11"/>
  <c r="G2069" i="11"/>
  <c r="F2069" i="11"/>
  <c r="E2069" i="11"/>
  <c r="D2069" i="11"/>
  <c r="C2069" i="11"/>
  <c r="AA2061" i="11" s="1"/>
  <c r="B2069" i="11"/>
  <c r="Y2054" i="11"/>
  <c r="X2054" i="11"/>
  <c r="W2054" i="11"/>
  <c r="V2054" i="11"/>
  <c r="U2054" i="11"/>
  <c r="T2054" i="11"/>
  <c r="S2054" i="11"/>
  <c r="R2054" i="11"/>
  <c r="Q2054" i="11"/>
  <c r="P2054" i="11"/>
  <c r="O2054" i="11"/>
  <c r="N2054" i="11"/>
  <c r="M2054" i="11"/>
  <c r="L2054" i="11"/>
  <c r="K2054" i="11"/>
  <c r="J2054" i="11"/>
  <c r="I2054" i="11"/>
  <c r="H2054" i="11"/>
  <c r="G2054" i="11"/>
  <c r="F2054" i="11"/>
  <c r="E2054" i="11"/>
  <c r="D2054" i="11"/>
  <c r="C2054" i="11"/>
  <c r="AA2046" i="11" s="1"/>
  <c r="B2054" i="11"/>
  <c r="Y2039" i="11"/>
  <c r="X2039" i="11"/>
  <c r="W2039" i="11"/>
  <c r="V2039" i="11"/>
  <c r="U2039" i="11"/>
  <c r="T2039" i="11"/>
  <c r="S2039" i="11"/>
  <c r="R2039" i="11"/>
  <c r="Q2039" i="11"/>
  <c r="P2039" i="11"/>
  <c r="O2039" i="11"/>
  <c r="N2039" i="11"/>
  <c r="M2039" i="11"/>
  <c r="L2039" i="11"/>
  <c r="K2039" i="11"/>
  <c r="J2039" i="11"/>
  <c r="I2039" i="11"/>
  <c r="H2039" i="11"/>
  <c r="AA2031" i="11" s="1"/>
  <c r="G2039" i="11"/>
  <c r="F2039" i="11"/>
  <c r="E2039" i="11"/>
  <c r="D2039" i="11"/>
  <c r="C2039" i="11"/>
  <c r="B2039" i="11"/>
  <c r="Y2024" i="11"/>
  <c r="X2024" i="11"/>
  <c r="W2024" i="11"/>
  <c r="V2024" i="11"/>
  <c r="U2024" i="11"/>
  <c r="T2024" i="11"/>
  <c r="S2024" i="11"/>
  <c r="R2024" i="11"/>
  <c r="Q2024" i="11"/>
  <c r="P2024" i="11"/>
  <c r="O2024" i="11"/>
  <c r="N2024" i="11"/>
  <c r="M2024" i="11"/>
  <c r="L2024" i="11"/>
  <c r="K2024" i="11"/>
  <c r="J2024" i="11"/>
  <c r="I2024" i="11"/>
  <c r="H2024" i="11"/>
  <c r="G2024" i="11"/>
  <c r="F2024" i="11"/>
  <c r="E2024" i="11"/>
  <c r="D2024" i="11"/>
  <c r="C2024" i="11"/>
  <c r="B2024" i="11"/>
  <c r="AA2016" i="11" s="1"/>
  <c r="Y2009" i="11"/>
  <c r="X2009" i="11"/>
  <c r="W2009" i="11"/>
  <c r="V2009" i="11"/>
  <c r="U2009" i="11"/>
  <c r="T2009" i="11"/>
  <c r="S2009" i="11"/>
  <c r="R2009" i="11"/>
  <c r="Q2009" i="11"/>
  <c r="P2009" i="11"/>
  <c r="O2009" i="11"/>
  <c r="N2009" i="11"/>
  <c r="M2009" i="11"/>
  <c r="L2009" i="11"/>
  <c r="K2009" i="11"/>
  <c r="J2009" i="11"/>
  <c r="I2009" i="11"/>
  <c r="H2009" i="11"/>
  <c r="G2009" i="11"/>
  <c r="F2009" i="11"/>
  <c r="E2009" i="11"/>
  <c r="D2009" i="11"/>
  <c r="C2009" i="11"/>
  <c r="AA2001" i="11" s="1"/>
  <c r="B2009" i="11"/>
  <c r="Y1994" i="11"/>
  <c r="X1994" i="11"/>
  <c r="W1994" i="11"/>
  <c r="V1994" i="11"/>
  <c r="U1994" i="11"/>
  <c r="T1994" i="11"/>
  <c r="S1994" i="11"/>
  <c r="R1994" i="11"/>
  <c r="Q1994" i="11"/>
  <c r="P1994" i="11"/>
  <c r="O1994" i="11"/>
  <c r="N1994" i="11"/>
  <c r="M1994" i="11"/>
  <c r="L1994" i="11"/>
  <c r="K1994" i="11"/>
  <c r="J1994" i="11"/>
  <c r="I1994" i="11"/>
  <c r="H1994" i="11"/>
  <c r="G1994" i="11"/>
  <c r="F1994" i="11"/>
  <c r="E1994" i="11"/>
  <c r="D1994" i="11"/>
  <c r="C1994" i="11"/>
  <c r="AA1986" i="11" s="1"/>
  <c r="B1994" i="11"/>
  <c r="Y1979" i="11"/>
  <c r="X1979" i="11"/>
  <c r="W1979" i="11"/>
  <c r="V1979" i="11"/>
  <c r="U1979" i="11"/>
  <c r="T1979" i="11"/>
  <c r="S1979" i="11"/>
  <c r="R1979" i="11"/>
  <c r="Q1979" i="11"/>
  <c r="P1979" i="11"/>
  <c r="O1979" i="11"/>
  <c r="N1979" i="11"/>
  <c r="M1979" i="11"/>
  <c r="L1979" i="11"/>
  <c r="K1979" i="11"/>
  <c r="J1979" i="11"/>
  <c r="I1979" i="11"/>
  <c r="H1979" i="11"/>
  <c r="AA1971" i="11" s="1"/>
  <c r="G1979" i="11"/>
  <c r="F1979" i="11"/>
  <c r="E1979" i="11"/>
  <c r="D1979" i="11"/>
  <c r="C1979" i="11"/>
  <c r="B1979" i="11"/>
  <c r="Y1964" i="11"/>
  <c r="X1964" i="11"/>
  <c r="W1964" i="11"/>
  <c r="V1964" i="11"/>
  <c r="U1964" i="11"/>
  <c r="T1964" i="11"/>
  <c r="S1964" i="11"/>
  <c r="R1964" i="11"/>
  <c r="Q1964" i="11"/>
  <c r="P1964" i="11"/>
  <c r="O1964" i="11"/>
  <c r="N1964" i="11"/>
  <c r="M1964" i="11"/>
  <c r="L1964" i="11"/>
  <c r="K1964" i="11"/>
  <c r="J1964" i="11"/>
  <c r="I1964" i="11"/>
  <c r="H1964" i="11"/>
  <c r="G1964" i="11"/>
  <c r="F1964" i="11"/>
  <c r="E1964" i="11"/>
  <c r="D1964" i="11"/>
  <c r="C1964" i="11"/>
  <c r="B1964" i="11"/>
  <c r="AA1956" i="11" s="1"/>
  <c r="Y1949" i="11"/>
  <c r="X1949" i="11"/>
  <c r="W1949" i="11"/>
  <c r="V1949" i="11"/>
  <c r="U1949" i="11"/>
  <c r="T1949" i="11"/>
  <c r="S1949" i="11"/>
  <c r="R1949" i="11"/>
  <c r="Q1949" i="11"/>
  <c r="P1949" i="11"/>
  <c r="O1949" i="11"/>
  <c r="N1949" i="11"/>
  <c r="M1949" i="11"/>
  <c r="L1949" i="11"/>
  <c r="K1949" i="11"/>
  <c r="J1949" i="11"/>
  <c r="I1949" i="11"/>
  <c r="H1949" i="11"/>
  <c r="G1949" i="11"/>
  <c r="F1949" i="11"/>
  <c r="E1949" i="11"/>
  <c r="D1949" i="11"/>
  <c r="C1949" i="11"/>
  <c r="AA1941" i="11" s="1"/>
  <c r="B1949" i="11"/>
  <c r="Y1934" i="11"/>
  <c r="X1934" i="11"/>
  <c r="W1934" i="11"/>
  <c r="V1934" i="11"/>
  <c r="U1934" i="11"/>
  <c r="T1934" i="11"/>
  <c r="S1934" i="11"/>
  <c r="R1934" i="11"/>
  <c r="Q1934" i="11"/>
  <c r="P1934" i="11"/>
  <c r="O1934" i="11"/>
  <c r="N1934" i="11"/>
  <c r="M1934" i="11"/>
  <c r="L1934" i="11"/>
  <c r="K1934" i="11"/>
  <c r="J1934" i="11"/>
  <c r="I1934" i="11"/>
  <c r="H1934" i="11"/>
  <c r="G1934" i="11"/>
  <c r="F1934" i="11"/>
  <c r="E1934" i="11"/>
  <c r="D1934" i="11"/>
  <c r="C1934" i="11"/>
  <c r="AA1926" i="11" s="1"/>
  <c r="B1934" i="11"/>
  <c r="Y1919" i="11"/>
  <c r="X1919" i="11"/>
  <c r="W1919" i="11"/>
  <c r="V1919" i="11"/>
  <c r="U1919" i="11"/>
  <c r="T1919" i="11"/>
  <c r="S1919" i="11"/>
  <c r="R1919" i="11"/>
  <c r="Q1919" i="11"/>
  <c r="P1919" i="11"/>
  <c r="O1919" i="11"/>
  <c r="N1919" i="11"/>
  <c r="M1919" i="11"/>
  <c r="L1919" i="11"/>
  <c r="K1919" i="11"/>
  <c r="J1919" i="11"/>
  <c r="I1919" i="11"/>
  <c r="H1919" i="11"/>
  <c r="AA1911" i="11" s="1"/>
  <c r="G1919" i="11"/>
  <c r="F1919" i="11"/>
  <c r="E1919" i="11"/>
  <c r="D1919" i="11"/>
  <c r="C1919" i="11"/>
  <c r="B1919" i="11"/>
  <c r="Y1904" i="11"/>
  <c r="X1904" i="11"/>
  <c r="W1904" i="11"/>
  <c r="V1904" i="11"/>
  <c r="U1904" i="11"/>
  <c r="T1904" i="11"/>
  <c r="S1904" i="11"/>
  <c r="R1904" i="11"/>
  <c r="Q1904" i="11"/>
  <c r="P1904" i="11"/>
  <c r="O1904" i="11"/>
  <c r="N1904" i="11"/>
  <c r="M1904" i="11"/>
  <c r="L1904" i="11"/>
  <c r="K1904" i="11"/>
  <c r="J1904" i="11"/>
  <c r="I1904" i="11"/>
  <c r="H1904" i="11"/>
  <c r="G1904" i="11"/>
  <c r="F1904" i="11"/>
  <c r="E1904" i="11"/>
  <c r="D1904" i="11"/>
  <c r="C1904" i="11"/>
  <c r="B1904" i="11"/>
  <c r="AA1896" i="11" s="1"/>
  <c r="Y1889" i="11"/>
  <c r="X1889" i="11"/>
  <c r="W1889" i="11"/>
  <c r="V1889" i="11"/>
  <c r="U1889" i="11"/>
  <c r="T1889" i="11"/>
  <c r="S1889" i="11"/>
  <c r="R1889" i="11"/>
  <c r="Q1889" i="11"/>
  <c r="P1889" i="11"/>
  <c r="O1889" i="11"/>
  <c r="N1889" i="11"/>
  <c r="M1889" i="11"/>
  <c r="L1889" i="11"/>
  <c r="K1889" i="11"/>
  <c r="J1889" i="11"/>
  <c r="I1889" i="11"/>
  <c r="H1889" i="11"/>
  <c r="G1889" i="11"/>
  <c r="F1889" i="11"/>
  <c r="E1889" i="11"/>
  <c r="D1889" i="11"/>
  <c r="AA1881" i="11" s="1"/>
  <c r="C1889" i="11"/>
  <c r="B1889" i="11"/>
  <c r="A1876" i="11"/>
  <c r="A1891" i="11" s="1"/>
  <c r="A1906" i="11" s="1"/>
  <c r="A1921" i="11" s="1"/>
  <c r="A1936" i="11" s="1"/>
  <c r="A1951" i="11" s="1"/>
  <c r="A1966" i="11" s="1"/>
  <c r="A1981" i="11" s="1"/>
  <c r="A1996" i="11" s="1"/>
  <c r="A2011" i="11" s="1"/>
  <c r="A2026" i="11" s="1"/>
  <c r="A2041" i="11" s="1"/>
  <c r="A2056" i="11" s="1"/>
  <c r="A2071" i="11" s="1"/>
  <c r="A2086" i="11" s="1"/>
  <c r="A2101" i="11" s="1"/>
  <c r="A2116" i="11" s="1"/>
  <c r="A2131" i="11" s="1"/>
  <c r="Y1874" i="11"/>
  <c r="X1874" i="11"/>
  <c r="W1874" i="11"/>
  <c r="V1874" i="11"/>
  <c r="U1874" i="11"/>
  <c r="T1874" i="11"/>
  <c r="S1874" i="11"/>
  <c r="R1874" i="11"/>
  <c r="Q1874" i="11"/>
  <c r="P1874" i="11"/>
  <c r="O1874" i="11"/>
  <c r="N1874" i="11"/>
  <c r="M1874" i="11"/>
  <c r="L1874" i="11"/>
  <c r="K1874" i="11"/>
  <c r="J1874" i="11"/>
  <c r="I1874" i="11"/>
  <c r="H1874" i="11"/>
  <c r="G1874" i="11"/>
  <c r="F1874" i="11"/>
  <c r="E1874" i="11"/>
  <c r="D1874" i="11"/>
  <c r="AA1866" i="11" s="1"/>
  <c r="C1874" i="11"/>
  <c r="B1874" i="11"/>
  <c r="Y1859" i="11"/>
  <c r="X1859" i="11"/>
  <c r="W1859" i="11"/>
  <c r="V1859" i="11"/>
  <c r="U1859" i="11"/>
  <c r="T1859" i="11"/>
  <c r="S1859" i="11"/>
  <c r="R1859" i="11"/>
  <c r="Q1859" i="11"/>
  <c r="P1859" i="11"/>
  <c r="O1859" i="11"/>
  <c r="N1859" i="11"/>
  <c r="M1859" i="11"/>
  <c r="L1859" i="11"/>
  <c r="K1859" i="11"/>
  <c r="J1859" i="11"/>
  <c r="I1859" i="11"/>
  <c r="H1859" i="11"/>
  <c r="G1859" i="11"/>
  <c r="F1859" i="11"/>
  <c r="E1859" i="11"/>
  <c r="D1859" i="11"/>
  <c r="C1859" i="11"/>
  <c r="AA1851" i="11" s="1"/>
  <c r="B1859" i="11"/>
  <c r="Y1844" i="11"/>
  <c r="X1844" i="11"/>
  <c r="W1844" i="11"/>
  <c r="V1844" i="11"/>
  <c r="U1844" i="11"/>
  <c r="T1844" i="11"/>
  <c r="S1844" i="11"/>
  <c r="R1844" i="11"/>
  <c r="Q1844" i="11"/>
  <c r="P1844" i="11"/>
  <c r="O1844" i="11"/>
  <c r="N1844" i="11"/>
  <c r="M1844" i="11"/>
  <c r="L1844" i="11"/>
  <c r="K1844" i="11"/>
  <c r="J1844" i="11"/>
  <c r="I1844" i="11"/>
  <c r="H1844" i="11"/>
  <c r="G1844" i="11"/>
  <c r="F1844" i="11"/>
  <c r="E1844" i="11"/>
  <c r="D1844" i="11"/>
  <c r="C1844" i="11"/>
  <c r="AA1836" i="11" s="1"/>
  <c r="B1844" i="11"/>
  <c r="Y1829" i="11"/>
  <c r="X1829" i="11"/>
  <c r="W1829" i="11"/>
  <c r="V1829" i="11"/>
  <c r="U1829" i="11"/>
  <c r="T1829" i="11"/>
  <c r="S1829" i="11"/>
  <c r="R1829" i="11"/>
  <c r="Q1829" i="11"/>
  <c r="P1829" i="11"/>
  <c r="O1829" i="11"/>
  <c r="N1829" i="11"/>
  <c r="M1829" i="11"/>
  <c r="L1829" i="11"/>
  <c r="K1829" i="11"/>
  <c r="J1829" i="11"/>
  <c r="I1829" i="11"/>
  <c r="H1829" i="11"/>
  <c r="G1829" i="11"/>
  <c r="F1829" i="11"/>
  <c r="E1829" i="11"/>
  <c r="D1829" i="11"/>
  <c r="C1829" i="11"/>
  <c r="B1829" i="11"/>
  <c r="AA1821" i="11" s="1"/>
  <c r="Y1814" i="11"/>
  <c r="X1814" i="11"/>
  <c r="W1814" i="11"/>
  <c r="V1814" i="11"/>
  <c r="U1814" i="11"/>
  <c r="T1814" i="11"/>
  <c r="S1814" i="11"/>
  <c r="R1814" i="11"/>
  <c r="Q1814" i="11"/>
  <c r="P1814" i="11"/>
  <c r="O1814" i="11"/>
  <c r="N1814" i="11"/>
  <c r="M1814" i="11"/>
  <c r="L1814" i="11"/>
  <c r="K1814" i="11"/>
  <c r="J1814" i="11"/>
  <c r="I1814" i="11"/>
  <c r="H1814" i="11"/>
  <c r="G1814" i="11"/>
  <c r="F1814" i="11"/>
  <c r="E1814" i="11"/>
  <c r="D1814" i="11"/>
  <c r="AA1806" i="11" s="1"/>
  <c r="C1814" i="11"/>
  <c r="B1814" i="11"/>
  <c r="Y1799" i="11"/>
  <c r="X1799" i="11"/>
  <c r="W1799" i="11"/>
  <c r="V1799" i="11"/>
  <c r="U1799" i="11"/>
  <c r="T1799" i="11"/>
  <c r="S1799" i="11"/>
  <c r="R1799" i="11"/>
  <c r="Q1799" i="11"/>
  <c r="P1799" i="11"/>
  <c r="O1799" i="11"/>
  <c r="N1799" i="11"/>
  <c r="M1799" i="11"/>
  <c r="L1799" i="11"/>
  <c r="K1799" i="11"/>
  <c r="J1799" i="11"/>
  <c r="I1799" i="11"/>
  <c r="H1799" i="11"/>
  <c r="G1799" i="11"/>
  <c r="F1799" i="11"/>
  <c r="E1799" i="11"/>
  <c r="D1799" i="11"/>
  <c r="C1799" i="11"/>
  <c r="AA1791" i="11" s="1"/>
  <c r="B1799" i="11"/>
  <c r="Y1784" i="11"/>
  <c r="X1784" i="11"/>
  <c r="W1784" i="11"/>
  <c r="V1784" i="11"/>
  <c r="U1784" i="11"/>
  <c r="T1784" i="11"/>
  <c r="S1784" i="11"/>
  <c r="R1784" i="11"/>
  <c r="Q1784" i="11"/>
  <c r="P1784" i="11"/>
  <c r="O1784" i="11"/>
  <c r="N1784" i="11"/>
  <c r="M1784" i="11"/>
  <c r="L1784" i="11"/>
  <c r="K1784" i="11"/>
  <c r="J1784" i="11"/>
  <c r="I1784" i="11"/>
  <c r="H1784" i="11"/>
  <c r="G1784" i="11"/>
  <c r="F1784" i="11"/>
  <c r="E1784" i="11"/>
  <c r="D1784" i="11"/>
  <c r="C1784" i="11"/>
  <c r="AA1776" i="11" s="1"/>
  <c r="B1784" i="11"/>
  <c r="Y1769" i="11"/>
  <c r="X1769" i="11"/>
  <c r="W1769" i="11"/>
  <c r="V1769" i="11"/>
  <c r="U1769" i="11"/>
  <c r="T1769" i="11"/>
  <c r="S1769" i="11"/>
  <c r="R1769" i="11"/>
  <c r="Q1769" i="11"/>
  <c r="P1769" i="11"/>
  <c r="O1769" i="11"/>
  <c r="N1769" i="11"/>
  <c r="M1769" i="11"/>
  <c r="L1769" i="11"/>
  <c r="K1769" i="11"/>
  <c r="J1769" i="11"/>
  <c r="I1769" i="11"/>
  <c r="H1769" i="11"/>
  <c r="G1769" i="11"/>
  <c r="F1769" i="11"/>
  <c r="E1769" i="11"/>
  <c r="D1769" i="11"/>
  <c r="C1769" i="11"/>
  <c r="B1769" i="11"/>
  <c r="AA1761" i="11" s="1"/>
  <c r="Y1754" i="11"/>
  <c r="X1754" i="11"/>
  <c r="W1754" i="11"/>
  <c r="V1754" i="11"/>
  <c r="U1754" i="11"/>
  <c r="T1754" i="11"/>
  <c r="S1754" i="11"/>
  <c r="R1754" i="11"/>
  <c r="Q1754" i="11"/>
  <c r="P1754" i="11"/>
  <c r="O1754" i="11"/>
  <c r="N1754" i="11"/>
  <c r="M1754" i="11"/>
  <c r="L1754" i="11"/>
  <c r="K1754" i="11"/>
  <c r="J1754" i="11"/>
  <c r="I1754" i="11"/>
  <c r="H1754" i="11"/>
  <c r="G1754" i="11"/>
  <c r="F1754" i="11"/>
  <c r="E1754" i="11"/>
  <c r="D1754" i="11"/>
  <c r="AA1746" i="11" s="1"/>
  <c r="C1754" i="11"/>
  <c r="B1754" i="11"/>
  <c r="Y1739" i="11"/>
  <c r="X1739" i="11"/>
  <c r="W1739" i="11"/>
  <c r="V1739" i="11"/>
  <c r="U1739" i="11"/>
  <c r="T1739" i="11"/>
  <c r="S1739" i="11"/>
  <c r="R1739" i="11"/>
  <c r="Q1739" i="11"/>
  <c r="P1739" i="11"/>
  <c r="O1739" i="11"/>
  <c r="N1739" i="11"/>
  <c r="M1739" i="11"/>
  <c r="L1739" i="11"/>
  <c r="K1739" i="11"/>
  <c r="J1739" i="11"/>
  <c r="I1739" i="11"/>
  <c r="H1739" i="11"/>
  <c r="G1739" i="11"/>
  <c r="F1739" i="11"/>
  <c r="E1739" i="11"/>
  <c r="D1739" i="11"/>
  <c r="C1739" i="11"/>
  <c r="AA1731" i="11" s="1"/>
  <c r="B1739" i="11"/>
  <c r="Y1724" i="11"/>
  <c r="X1724" i="11"/>
  <c r="W1724" i="11"/>
  <c r="V1724" i="11"/>
  <c r="U1724" i="11"/>
  <c r="T1724" i="11"/>
  <c r="S1724" i="11"/>
  <c r="R1724" i="11"/>
  <c r="Q1724" i="11"/>
  <c r="P1724" i="11"/>
  <c r="O1724" i="11"/>
  <c r="N1724" i="11"/>
  <c r="M1724" i="11"/>
  <c r="L1724" i="11"/>
  <c r="K1724" i="11"/>
  <c r="J1724" i="11"/>
  <c r="I1724" i="11"/>
  <c r="H1724" i="11"/>
  <c r="G1724" i="11"/>
  <c r="F1724" i="11"/>
  <c r="E1724" i="11"/>
  <c r="D1724" i="11"/>
  <c r="C1724" i="11"/>
  <c r="AA1716" i="11" s="1"/>
  <c r="B1724" i="11"/>
  <c r="Y1709" i="11"/>
  <c r="X1709" i="11"/>
  <c r="W1709" i="11"/>
  <c r="V1709" i="11"/>
  <c r="U1709" i="11"/>
  <c r="T1709" i="11"/>
  <c r="S1709" i="11"/>
  <c r="R1709" i="11"/>
  <c r="Q1709" i="11"/>
  <c r="P1709" i="11"/>
  <c r="O1709" i="11"/>
  <c r="N1709" i="11"/>
  <c r="M1709" i="11"/>
  <c r="L1709" i="11"/>
  <c r="K1709" i="11"/>
  <c r="J1709" i="11"/>
  <c r="I1709" i="11"/>
  <c r="H1709" i="11"/>
  <c r="G1709" i="11"/>
  <c r="F1709" i="11"/>
  <c r="E1709" i="11"/>
  <c r="D1709" i="11"/>
  <c r="C1709" i="11"/>
  <c r="B1709" i="11"/>
  <c r="AA1701" i="11" s="1"/>
  <c r="Y1694" i="11"/>
  <c r="X1694" i="11"/>
  <c r="W1694" i="11"/>
  <c r="V1694" i="11"/>
  <c r="U1694" i="11"/>
  <c r="T1694" i="11"/>
  <c r="S1694" i="11"/>
  <c r="R1694" i="11"/>
  <c r="Q1694" i="11"/>
  <c r="P1694" i="11"/>
  <c r="O1694" i="11"/>
  <c r="N1694" i="11"/>
  <c r="M1694" i="11"/>
  <c r="L1694" i="11"/>
  <c r="K1694" i="11"/>
  <c r="J1694" i="11"/>
  <c r="I1694" i="11"/>
  <c r="H1694" i="11"/>
  <c r="G1694" i="11"/>
  <c r="F1694" i="11"/>
  <c r="E1694" i="11"/>
  <c r="D1694" i="11"/>
  <c r="AA1686" i="11" s="1"/>
  <c r="C1694" i="11"/>
  <c r="B1694" i="11"/>
  <c r="Y1679" i="11"/>
  <c r="X1679" i="11"/>
  <c r="W1679" i="11"/>
  <c r="V1679" i="11"/>
  <c r="U1679" i="11"/>
  <c r="T1679" i="11"/>
  <c r="S1679" i="11"/>
  <c r="R1679" i="11"/>
  <c r="Q1679" i="11"/>
  <c r="P1679" i="11"/>
  <c r="O1679" i="11"/>
  <c r="N1679" i="11"/>
  <c r="M1679" i="11"/>
  <c r="L1679" i="11"/>
  <c r="K1679" i="11"/>
  <c r="J1679" i="11"/>
  <c r="I1679" i="11"/>
  <c r="H1679" i="11"/>
  <c r="G1679" i="11"/>
  <c r="F1679" i="11"/>
  <c r="E1679" i="11"/>
  <c r="D1679" i="11"/>
  <c r="C1679" i="11"/>
  <c r="AA1671" i="11" s="1"/>
  <c r="B1679" i="11"/>
  <c r="Y1664" i="11"/>
  <c r="X1664" i="11"/>
  <c r="W1664" i="11"/>
  <c r="V1664" i="11"/>
  <c r="U1664" i="11"/>
  <c r="T1664" i="11"/>
  <c r="S1664" i="11"/>
  <c r="R1664" i="11"/>
  <c r="Q1664" i="11"/>
  <c r="P1664" i="11"/>
  <c r="O1664" i="11"/>
  <c r="N1664" i="11"/>
  <c r="M1664" i="11"/>
  <c r="L1664" i="11"/>
  <c r="K1664" i="11"/>
  <c r="J1664" i="11"/>
  <c r="I1664" i="11"/>
  <c r="H1664" i="11"/>
  <c r="G1664" i="11"/>
  <c r="F1664" i="11"/>
  <c r="E1664" i="11"/>
  <c r="D1664" i="11"/>
  <c r="C1664" i="11"/>
  <c r="AA1656" i="11" s="1"/>
  <c r="B1664" i="11"/>
  <c r="Y1649" i="11"/>
  <c r="X1649" i="11"/>
  <c r="W1649" i="11"/>
  <c r="V1649" i="11"/>
  <c r="U1649" i="11"/>
  <c r="T1649" i="11"/>
  <c r="S1649" i="11"/>
  <c r="R1649" i="11"/>
  <c r="Q1649" i="11"/>
  <c r="P1649" i="11"/>
  <c r="O1649" i="11"/>
  <c r="N1649" i="11"/>
  <c r="M1649" i="11"/>
  <c r="L1649" i="11"/>
  <c r="K1649" i="11"/>
  <c r="J1649" i="11"/>
  <c r="I1649" i="11"/>
  <c r="H1649" i="11"/>
  <c r="G1649" i="11"/>
  <c r="F1649" i="11"/>
  <c r="E1649" i="11"/>
  <c r="D1649" i="11"/>
  <c r="C1649" i="11"/>
  <c r="B1649" i="11"/>
  <c r="AA1641" i="11" s="1"/>
  <c r="Y1634" i="11"/>
  <c r="X1634" i="11"/>
  <c r="W1634" i="11"/>
  <c r="V1634" i="11"/>
  <c r="U1634" i="11"/>
  <c r="T1634" i="11"/>
  <c r="S1634" i="11"/>
  <c r="R1634" i="11"/>
  <c r="Q1634" i="11"/>
  <c r="P1634" i="11"/>
  <c r="O1634" i="11"/>
  <c r="N1634" i="11"/>
  <c r="M1634" i="11"/>
  <c r="L1634" i="11"/>
  <c r="K1634" i="11"/>
  <c r="J1634" i="11"/>
  <c r="I1634" i="11"/>
  <c r="H1634" i="11"/>
  <c r="G1634" i="11"/>
  <c r="F1634" i="11"/>
  <c r="E1634" i="11"/>
  <c r="D1634" i="11"/>
  <c r="AA1626" i="11" s="1"/>
  <c r="C1634" i="11"/>
  <c r="B1634" i="11"/>
  <c r="Y1619" i="11"/>
  <c r="X1619" i="11"/>
  <c r="W1619" i="11"/>
  <c r="V1619" i="11"/>
  <c r="U1619" i="11"/>
  <c r="T1619" i="11"/>
  <c r="S1619" i="11"/>
  <c r="R1619" i="11"/>
  <c r="Q1619" i="11"/>
  <c r="P1619" i="11"/>
  <c r="O1619" i="11"/>
  <c r="N1619" i="11"/>
  <c r="M1619" i="11"/>
  <c r="L1619" i="11"/>
  <c r="K1619" i="11"/>
  <c r="J1619" i="11"/>
  <c r="I1619" i="11"/>
  <c r="H1619" i="11"/>
  <c r="G1619" i="11"/>
  <c r="F1619" i="11"/>
  <c r="E1619" i="11"/>
  <c r="D1619" i="11"/>
  <c r="C1619" i="11"/>
  <c r="AA1611" i="11" s="1"/>
  <c r="B1619" i="11"/>
  <c r="A1606" i="11"/>
  <c r="A1621" i="11" s="1"/>
  <c r="A1636" i="11" s="1"/>
  <c r="A1651" i="11" s="1"/>
  <c r="A1666" i="11" s="1"/>
  <c r="A1681" i="11" s="1"/>
  <c r="A1696" i="11" s="1"/>
  <c r="A1711" i="11" s="1"/>
  <c r="A1726" i="11" s="1"/>
  <c r="A1741" i="11" s="1"/>
  <c r="A1756" i="11" s="1"/>
  <c r="A1771" i="11" s="1"/>
  <c r="A1786" i="11" s="1"/>
  <c r="A1801" i="11" s="1"/>
  <c r="A1816" i="11" s="1"/>
  <c r="A1831" i="11" s="1"/>
  <c r="A1846" i="11" s="1"/>
  <c r="A1861" i="11" s="1"/>
  <c r="Y1604" i="11"/>
  <c r="X1604" i="11"/>
  <c r="W1604" i="11"/>
  <c r="V1604" i="11"/>
  <c r="U1604" i="11"/>
  <c r="T1604" i="11"/>
  <c r="S1604" i="11"/>
  <c r="R1604" i="11"/>
  <c r="Q1604" i="11"/>
  <c r="P1604" i="11"/>
  <c r="O1604" i="11"/>
  <c r="N1604" i="11"/>
  <c r="M1604" i="11"/>
  <c r="L1604" i="11"/>
  <c r="K1604" i="11"/>
  <c r="J1604" i="11"/>
  <c r="I1604" i="11"/>
  <c r="H1604" i="11"/>
  <c r="G1604" i="11"/>
  <c r="F1604" i="11"/>
  <c r="E1604" i="11"/>
  <c r="D1604" i="11"/>
  <c r="C1604" i="11"/>
  <c r="B1604" i="11"/>
  <c r="AA1596" i="11" s="1"/>
  <c r="Y1589" i="11"/>
  <c r="X1589" i="11"/>
  <c r="W1589" i="11"/>
  <c r="V1589" i="11"/>
  <c r="U1589" i="11"/>
  <c r="T1589" i="11"/>
  <c r="S1589" i="11"/>
  <c r="R1589" i="11"/>
  <c r="Q1589" i="11"/>
  <c r="P1589" i="11"/>
  <c r="O1589" i="11"/>
  <c r="N1589" i="11"/>
  <c r="M1589" i="11"/>
  <c r="L1589" i="11"/>
  <c r="K1589" i="11"/>
  <c r="J1589" i="11"/>
  <c r="I1589" i="11"/>
  <c r="H1589" i="11"/>
  <c r="G1589" i="11"/>
  <c r="F1589" i="11"/>
  <c r="E1589" i="11"/>
  <c r="D1589" i="11"/>
  <c r="C1589" i="11"/>
  <c r="AA1581" i="11" s="1"/>
  <c r="B1589" i="11"/>
  <c r="Y1574" i="11"/>
  <c r="X1574" i="11"/>
  <c r="W1574" i="11"/>
  <c r="V1574" i="11"/>
  <c r="U1574" i="11"/>
  <c r="T1574" i="11"/>
  <c r="S1574" i="11"/>
  <c r="R1574" i="11"/>
  <c r="Q1574" i="11"/>
  <c r="P1574" i="11"/>
  <c r="O1574" i="11"/>
  <c r="N1574" i="11"/>
  <c r="M1574" i="11"/>
  <c r="L1574" i="11"/>
  <c r="K1574" i="11"/>
  <c r="J1574" i="11"/>
  <c r="I1574" i="11"/>
  <c r="H1574" i="11"/>
  <c r="G1574" i="11"/>
  <c r="F1574" i="11"/>
  <c r="E1574" i="11"/>
  <c r="AA1566" i="11" s="1"/>
  <c r="D1574" i="11"/>
  <c r="C1574" i="11"/>
  <c r="B1574" i="11"/>
  <c r="Y1559" i="11"/>
  <c r="X1559" i="11"/>
  <c r="W1559" i="11"/>
  <c r="V1559" i="11"/>
  <c r="U1559" i="11"/>
  <c r="T1559" i="11"/>
  <c r="S1559" i="11"/>
  <c r="R1559" i="11"/>
  <c r="Q1559" i="11"/>
  <c r="P1559" i="11"/>
  <c r="O1559" i="11"/>
  <c r="N1559" i="11"/>
  <c r="M1559" i="11"/>
  <c r="L1559" i="11"/>
  <c r="K1559" i="11"/>
  <c r="J1559" i="11"/>
  <c r="I1559" i="11"/>
  <c r="H1559" i="11"/>
  <c r="G1559" i="11"/>
  <c r="F1559" i="11"/>
  <c r="E1559" i="11"/>
  <c r="D1559" i="11"/>
  <c r="C1559" i="11"/>
  <c r="AA1551" i="11" s="1"/>
  <c r="B1559" i="11"/>
  <c r="Y1544" i="11"/>
  <c r="X1544" i="11"/>
  <c r="W1544" i="11"/>
  <c r="V1544" i="11"/>
  <c r="U1544" i="11"/>
  <c r="T1544" i="11"/>
  <c r="S1544" i="11"/>
  <c r="R1544" i="11"/>
  <c r="Q1544" i="11"/>
  <c r="P1544" i="11"/>
  <c r="O1544" i="11"/>
  <c r="N1544" i="11"/>
  <c r="M1544" i="11"/>
  <c r="L1544" i="11"/>
  <c r="K1544" i="11"/>
  <c r="J1544" i="11"/>
  <c r="I1544" i="11"/>
  <c r="H1544" i="11"/>
  <c r="G1544" i="11"/>
  <c r="F1544" i="11"/>
  <c r="E1544" i="11"/>
  <c r="D1544" i="11"/>
  <c r="C1544" i="11"/>
  <c r="B1544" i="11"/>
  <c r="AA1536" i="11" s="1"/>
  <c r="Y1529" i="11"/>
  <c r="X1529" i="11"/>
  <c r="W1529" i="11"/>
  <c r="V1529" i="11"/>
  <c r="U1529" i="11"/>
  <c r="T1529" i="11"/>
  <c r="S1529" i="11"/>
  <c r="R1529" i="11"/>
  <c r="Q1529" i="11"/>
  <c r="P1529" i="11"/>
  <c r="O1529" i="11"/>
  <c r="N1529" i="11"/>
  <c r="M1529" i="11"/>
  <c r="L1529" i="11"/>
  <c r="K1529" i="11"/>
  <c r="J1529" i="11"/>
  <c r="I1529" i="11"/>
  <c r="H1529" i="11"/>
  <c r="G1529" i="11"/>
  <c r="F1529" i="11"/>
  <c r="E1529" i="11"/>
  <c r="D1529" i="11"/>
  <c r="C1529" i="11"/>
  <c r="AA1521" i="11" s="1"/>
  <c r="B1529" i="11"/>
  <c r="Y1514" i="11"/>
  <c r="X1514" i="11"/>
  <c r="W1514" i="11"/>
  <c r="V1514" i="11"/>
  <c r="U1514" i="11"/>
  <c r="T1514" i="11"/>
  <c r="S1514" i="11"/>
  <c r="R1514" i="11"/>
  <c r="Q1514" i="11"/>
  <c r="P1514" i="11"/>
  <c r="O1514" i="11"/>
  <c r="N1514" i="11"/>
  <c r="M1514" i="11"/>
  <c r="L1514" i="11"/>
  <c r="K1514" i="11"/>
  <c r="J1514" i="11"/>
  <c r="I1514" i="11"/>
  <c r="H1514" i="11"/>
  <c r="G1514" i="11"/>
  <c r="F1514" i="11"/>
  <c r="AA1506" i="11" s="1"/>
  <c r="E1514" i="11"/>
  <c r="D1514" i="11"/>
  <c r="C1514" i="11"/>
  <c r="B1514" i="11"/>
  <c r="Y1499" i="11"/>
  <c r="X1499" i="11"/>
  <c r="W1499" i="11"/>
  <c r="V1499" i="11"/>
  <c r="U1499" i="11"/>
  <c r="T1499" i="11"/>
  <c r="S1499" i="11"/>
  <c r="R1499" i="11"/>
  <c r="Q1499" i="11"/>
  <c r="P1499" i="11"/>
  <c r="O1499" i="11"/>
  <c r="N1499" i="11"/>
  <c r="M1499" i="11"/>
  <c r="L1499" i="11"/>
  <c r="K1499" i="11"/>
  <c r="J1499" i="11"/>
  <c r="I1499" i="11"/>
  <c r="H1499" i="11"/>
  <c r="G1499" i="11"/>
  <c r="F1499" i="11"/>
  <c r="E1499" i="11"/>
  <c r="D1499" i="11"/>
  <c r="C1499" i="11"/>
  <c r="AA1491" i="11" s="1"/>
  <c r="B1499" i="11"/>
  <c r="Y1484" i="11"/>
  <c r="X1484" i="11"/>
  <c r="W1484" i="11"/>
  <c r="V1484" i="11"/>
  <c r="U1484" i="11"/>
  <c r="T1484" i="11"/>
  <c r="S1484" i="11"/>
  <c r="R1484" i="11"/>
  <c r="Q1484" i="11"/>
  <c r="P1484" i="11"/>
  <c r="O1484" i="11"/>
  <c r="N1484" i="11"/>
  <c r="M1484" i="11"/>
  <c r="L1484" i="11"/>
  <c r="K1484" i="11"/>
  <c r="J1484" i="11"/>
  <c r="I1484" i="11"/>
  <c r="H1484" i="11"/>
  <c r="G1484" i="11"/>
  <c r="F1484" i="11"/>
  <c r="E1484" i="11"/>
  <c r="D1484" i="11"/>
  <c r="C1484" i="11"/>
  <c r="B1484" i="11"/>
  <c r="AA1476" i="11" s="1"/>
  <c r="Y1469" i="11"/>
  <c r="X1469" i="11"/>
  <c r="W1469" i="11"/>
  <c r="V1469" i="11"/>
  <c r="U1469" i="11"/>
  <c r="T1469" i="11"/>
  <c r="S1469" i="11"/>
  <c r="R1469" i="11"/>
  <c r="Q1469" i="11"/>
  <c r="P1469" i="11"/>
  <c r="O1469" i="11"/>
  <c r="N1469" i="11"/>
  <c r="M1469" i="11"/>
  <c r="L1469" i="11"/>
  <c r="K1469" i="11"/>
  <c r="J1469" i="11"/>
  <c r="I1469" i="11"/>
  <c r="H1469" i="11"/>
  <c r="G1469" i="11"/>
  <c r="F1469" i="11"/>
  <c r="E1469" i="11"/>
  <c r="D1469" i="11"/>
  <c r="AA1461" i="11" s="1"/>
  <c r="C1469" i="11"/>
  <c r="B1469" i="11"/>
  <c r="Y1454" i="11"/>
  <c r="X1454" i="11"/>
  <c r="W1454" i="11"/>
  <c r="V1454" i="11"/>
  <c r="U1454" i="11"/>
  <c r="T1454" i="11"/>
  <c r="S1454" i="11"/>
  <c r="R1454" i="11"/>
  <c r="Q1454" i="11"/>
  <c r="P1454" i="11"/>
  <c r="O1454" i="11"/>
  <c r="N1454" i="11"/>
  <c r="M1454" i="11"/>
  <c r="L1454" i="11"/>
  <c r="K1454" i="11"/>
  <c r="J1454" i="11"/>
  <c r="I1454" i="11"/>
  <c r="H1454" i="11"/>
  <c r="G1454" i="11"/>
  <c r="F1454" i="11"/>
  <c r="AA1446" i="11" s="1"/>
  <c r="E1454" i="11"/>
  <c r="D1454" i="11"/>
  <c r="C1454" i="11"/>
  <c r="B1454" i="11"/>
  <c r="Y1439" i="11"/>
  <c r="X1439" i="11"/>
  <c r="W1439" i="11"/>
  <c r="V1439" i="11"/>
  <c r="U1439" i="11"/>
  <c r="T1439" i="11"/>
  <c r="S1439" i="11"/>
  <c r="R1439" i="11"/>
  <c r="Q1439" i="11"/>
  <c r="P1439" i="11"/>
  <c r="O1439" i="11"/>
  <c r="N1439" i="11"/>
  <c r="M1439" i="11"/>
  <c r="L1439" i="11"/>
  <c r="K1439" i="11"/>
  <c r="J1439" i="11"/>
  <c r="I1439" i="11"/>
  <c r="H1439" i="11"/>
  <c r="G1439" i="11"/>
  <c r="F1439" i="11"/>
  <c r="E1439" i="11"/>
  <c r="D1439" i="11"/>
  <c r="C1439" i="11"/>
  <c r="AA1431" i="11" s="1"/>
  <c r="B1439" i="11"/>
  <c r="Y1424" i="11"/>
  <c r="X1424" i="11"/>
  <c r="W1424" i="11"/>
  <c r="V1424" i="11"/>
  <c r="U1424" i="11"/>
  <c r="T1424" i="11"/>
  <c r="S1424" i="11"/>
  <c r="R1424" i="11"/>
  <c r="Q1424" i="11"/>
  <c r="P1424" i="11"/>
  <c r="O1424" i="11"/>
  <c r="N1424" i="11"/>
  <c r="M1424" i="11"/>
  <c r="L1424" i="11"/>
  <c r="K1424" i="11"/>
  <c r="J1424" i="11"/>
  <c r="I1424" i="11"/>
  <c r="H1424" i="11"/>
  <c r="G1424" i="11"/>
  <c r="F1424" i="11"/>
  <c r="E1424" i="11"/>
  <c r="D1424" i="11"/>
  <c r="C1424" i="11"/>
  <c r="B1424" i="11"/>
  <c r="AA1416" i="11" s="1"/>
  <c r="Y1409" i="11"/>
  <c r="X1409" i="11"/>
  <c r="W1409" i="11"/>
  <c r="V1409" i="11"/>
  <c r="U1409" i="11"/>
  <c r="T1409" i="11"/>
  <c r="S1409" i="11"/>
  <c r="R1409" i="11"/>
  <c r="Q1409" i="11"/>
  <c r="P1409" i="11"/>
  <c r="O1409" i="11"/>
  <c r="N1409" i="11"/>
  <c r="M1409" i="11"/>
  <c r="L1409" i="11"/>
  <c r="K1409" i="11"/>
  <c r="J1409" i="11"/>
  <c r="I1409" i="11"/>
  <c r="H1409" i="11"/>
  <c r="G1409" i="11"/>
  <c r="F1409" i="11"/>
  <c r="E1409" i="11"/>
  <c r="D1409" i="11"/>
  <c r="AA1401" i="11" s="1"/>
  <c r="C1409" i="11"/>
  <c r="B1409" i="11"/>
  <c r="Y1394" i="11"/>
  <c r="X1394" i="11"/>
  <c r="W1394" i="11"/>
  <c r="V1394" i="11"/>
  <c r="U1394" i="11"/>
  <c r="T1394" i="11"/>
  <c r="S1394" i="11"/>
  <c r="R1394" i="11"/>
  <c r="Q1394" i="11"/>
  <c r="P1394" i="11"/>
  <c r="O1394" i="11"/>
  <c r="N1394" i="11"/>
  <c r="M1394" i="11"/>
  <c r="L1394" i="11"/>
  <c r="K1394" i="11"/>
  <c r="J1394" i="11"/>
  <c r="I1394" i="11"/>
  <c r="H1394" i="11"/>
  <c r="G1394" i="11"/>
  <c r="F1394" i="11"/>
  <c r="AA1386" i="11" s="1"/>
  <c r="E1394" i="11"/>
  <c r="D1394" i="11"/>
  <c r="C1394" i="11"/>
  <c r="B1394" i="11"/>
  <c r="Y1379" i="11"/>
  <c r="X1379" i="11"/>
  <c r="W1379" i="11"/>
  <c r="V1379" i="11"/>
  <c r="U1379" i="11"/>
  <c r="T1379" i="11"/>
  <c r="S1379" i="11"/>
  <c r="R1379" i="11"/>
  <c r="Q1379" i="11"/>
  <c r="P1379" i="11"/>
  <c r="O1379" i="11"/>
  <c r="N1379" i="11"/>
  <c r="M1379" i="11"/>
  <c r="L1379" i="11"/>
  <c r="K1379" i="11"/>
  <c r="J1379" i="11"/>
  <c r="I1379" i="11"/>
  <c r="H1379" i="11"/>
  <c r="G1379" i="11"/>
  <c r="F1379" i="11"/>
  <c r="E1379" i="11"/>
  <c r="D1379" i="11"/>
  <c r="C1379" i="11"/>
  <c r="AA1371" i="11" s="1"/>
  <c r="B1379" i="11"/>
  <c r="Y1364" i="11"/>
  <c r="X1364" i="11"/>
  <c r="W1364" i="11"/>
  <c r="V1364" i="11"/>
  <c r="U1364" i="11"/>
  <c r="T1364" i="11"/>
  <c r="S1364" i="11"/>
  <c r="R1364" i="11"/>
  <c r="Q1364" i="11"/>
  <c r="P1364" i="11"/>
  <c r="O1364" i="11"/>
  <c r="N1364" i="11"/>
  <c r="M1364" i="11"/>
  <c r="L1364" i="11"/>
  <c r="K1364" i="11"/>
  <c r="J1364" i="11"/>
  <c r="I1364" i="11"/>
  <c r="H1364" i="11"/>
  <c r="G1364" i="11"/>
  <c r="F1364" i="11"/>
  <c r="E1364" i="11"/>
  <c r="D1364" i="11"/>
  <c r="C1364" i="11"/>
  <c r="B1364" i="11"/>
  <c r="AA1356" i="11" s="1"/>
  <c r="Y1349" i="11"/>
  <c r="X1349" i="11"/>
  <c r="W1349" i="11"/>
  <c r="V1349" i="11"/>
  <c r="U1349" i="11"/>
  <c r="T1349" i="11"/>
  <c r="S1349" i="11"/>
  <c r="R1349" i="11"/>
  <c r="Q1349" i="11"/>
  <c r="P1349" i="11"/>
  <c r="O1349" i="11"/>
  <c r="N1349" i="11"/>
  <c r="M1349" i="11"/>
  <c r="L1349" i="11"/>
  <c r="K1349" i="11"/>
  <c r="J1349" i="11"/>
  <c r="I1349" i="11"/>
  <c r="H1349" i="11"/>
  <c r="G1349" i="11"/>
  <c r="F1349" i="11"/>
  <c r="E1349" i="11"/>
  <c r="D1349" i="11"/>
  <c r="AA1341" i="11" s="1"/>
  <c r="C1349" i="11"/>
  <c r="B1349" i="11"/>
  <c r="A1336" i="11"/>
  <c r="A1351" i="11" s="1"/>
  <c r="A1366" i="11" s="1"/>
  <c r="A1381" i="11" s="1"/>
  <c r="A1396" i="11" s="1"/>
  <c r="A1411" i="11" s="1"/>
  <c r="A1426" i="11" s="1"/>
  <c r="A1441" i="11" s="1"/>
  <c r="A1456" i="11" s="1"/>
  <c r="A1471" i="11" s="1"/>
  <c r="A1486" i="11" s="1"/>
  <c r="A1501" i="11" s="1"/>
  <c r="A1516" i="11" s="1"/>
  <c r="A1531" i="11" s="1"/>
  <c r="A1546" i="11" s="1"/>
  <c r="A1561" i="11" s="1"/>
  <c r="A1576" i="11" s="1"/>
  <c r="A1591" i="11" s="1"/>
  <c r="Y1334" i="11"/>
  <c r="X1334" i="11"/>
  <c r="W1334" i="11"/>
  <c r="V1334" i="11"/>
  <c r="U1334" i="11"/>
  <c r="T1334" i="11"/>
  <c r="S1334" i="11"/>
  <c r="R1334" i="11"/>
  <c r="Q1334" i="11"/>
  <c r="P1334" i="11"/>
  <c r="O1334" i="11"/>
  <c r="N1334" i="11"/>
  <c r="M1334" i="11"/>
  <c r="L1334" i="11"/>
  <c r="K1334" i="11"/>
  <c r="J1334" i="11"/>
  <c r="I1334" i="11"/>
  <c r="H1334" i="11"/>
  <c r="G1334" i="11"/>
  <c r="F1334" i="11"/>
  <c r="E1334" i="11"/>
  <c r="D1334" i="11"/>
  <c r="AA1326" i="11" s="1"/>
  <c r="C1334" i="11"/>
  <c r="B1334" i="11"/>
  <c r="Y1319" i="11"/>
  <c r="X1319" i="11"/>
  <c r="W1319" i="11"/>
  <c r="V1319" i="11"/>
  <c r="U1319" i="11"/>
  <c r="T1319" i="11"/>
  <c r="S1319" i="11"/>
  <c r="R1319" i="11"/>
  <c r="Q1319" i="11"/>
  <c r="P1319" i="11"/>
  <c r="O1319" i="11"/>
  <c r="N1319" i="11"/>
  <c r="M1319" i="11"/>
  <c r="L1319" i="11"/>
  <c r="K1319" i="11"/>
  <c r="J1319" i="11"/>
  <c r="I1319" i="11"/>
  <c r="H1319" i="11"/>
  <c r="G1319" i="11"/>
  <c r="F1319" i="11"/>
  <c r="E1319" i="11"/>
  <c r="D1319" i="11"/>
  <c r="C1319" i="11"/>
  <c r="AA1311" i="11" s="1"/>
  <c r="B1319" i="11"/>
  <c r="Y1304" i="11"/>
  <c r="X1304" i="11"/>
  <c r="W1304" i="11"/>
  <c r="V1304" i="11"/>
  <c r="U1304" i="11"/>
  <c r="T1304" i="11"/>
  <c r="S1304" i="11"/>
  <c r="R1304" i="11"/>
  <c r="Q1304" i="11"/>
  <c r="P1304" i="11"/>
  <c r="O1304" i="11"/>
  <c r="N1304" i="11"/>
  <c r="M1304" i="11"/>
  <c r="L1304" i="11"/>
  <c r="K1304" i="11"/>
  <c r="J1304" i="11"/>
  <c r="I1304" i="11"/>
  <c r="H1304" i="11"/>
  <c r="G1304" i="11"/>
  <c r="F1304" i="11"/>
  <c r="E1304" i="11"/>
  <c r="D1304" i="11"/>
  <c r="C1304" i="11"/>
  <c r="AA1296" i="11" s="1"/>
  <c r="B1304" i="11"/>
  <c r="Y1289" i="11"/>
  <c r="X1289" i="11"/>
  <c r="W1289" i="11"/>
  <c r="V1289" i="11"/>
  <c r="U1289" i="11"/>
  <c r="T1289" i="11"/>
  <c r="S1289" i="11"/>
  <c r="R1289" i="11"/>
  <c r="Q1289" i="11"/>
  <c r="P1289" i="11"/>
  <c r="O1289" i="11"/>
  <c r="N1289" i="11"/>
  <c r="M1289" i="11"/>
  <c r="L1289" i="11"/>
  <c r="K1289" i="11"/>
  <c r="J1289" i="11"/>
  <c r="I1289" i="11"/>
  <c r="H1289" i="11"/>
  <c r="G1289" i="11"/>
  <c r="F1289" i="11"/>
  <c r="E1289" i="11"/>
  <c r="D1289" i="11"/>
  <c r="C1289" i="11"/>
  <c r="B1289" i="11"/>
  <c r="AA1281" i="11" s="1"/>
  <c r="Y1274" i="11"/>
  <c r="X1274" i="11"/>
  <c r="W1274" i="11"/>
  <c r="V1274" i="11"/>
  <c r="U1274" i="11"/>
  <c r="T1274" i="11"/>
  <c r="S1274" i="11"/>
  <c r="R1274" i="11"/>
  <c r="Q1274" i="11"/>
  <c r="P1274" i="11"/>
  <c r="O1274" i="11"/>
  <c r="N1274" i="11"/>
  <c r="M1274" i="11"/>
  <c r="L1274" i="11"/>
  <c r="K1274" i="11"/>
  <c r="J1274" i="11"/>
  <c r="I1274" i="11"/>
  <c r="H1274" i="11"/>
  <c r="G1274" i="11"/>
  <c r="F1274" i="11"/>
  <c r="E1274" i="11"/>
  <c r="D1274" i="11"/>
  <c r="AA1266" i="11" s="1"/>
  <c r="C1274" i="11"/>
  <c r="B1274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E1259" i="11"/>
  <c r="D1259" i="11"/>
  <c r="C1259" i="11"/>
  <c r="AA1251" i="11" s="1"/>
  <c r="B1259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E1244" i="11"/>
  <c r="D1244" i="11"/>
  <c r="C1244" i="11"/>
  <c r="AA1236" i="11" s="1"/>
  <c r="B1244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E1229" i="11"/>
  <c r="D1229" i="11"/>
  <c r="C1229" i="11"/>
  <c r="B1229" i="11"/>
  <c r="AA1221" i="11" s="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E1214" i="11"/>
  <c r="D1214" i="11"/>
  <c r="AA1206" i="11" s="1"/>
  <c r="C1214" i="11"/>
  <c r="B1214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E1199" i="11"/>
  <c r="D1199" i="11"/>
  <c r="C1199" i="11"/>
  <c r="AA1191" i="11" s="1"/>
  <c r="B1199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AA1176" i="11" s="1"/>
  <c r="G1184" i="11"/>
  <c r="F1184" i="11"/>
  <c r="E1184" i="11"/>
  <c r="D1184" i="11"/>
  <c r="C1184" i="11"/>
  <c r="B1184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E1169" i="11"/>
  <c r="D1169" i="11"/>
  <c r="C1169" i="11"/>
  <c r="B1169" i="11"/>
  <c r="AA1161" i="11" s="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E1154" i="11"/>
  <c r="D1154" i="11"/>
  <c r="AA1146" i="11" s="1"/>
  <c r="C1154" i="11"/>
  <c r="B1154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E1139" i="11"/>
  <c r="D1139" i="11"/>
  <c r="C1139" i="11"/>
  <c r="AA1131" i="11" s="1"/>
  <c r="B1139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AA1116" i="11" s="1"/>
  <c r="G1124" i="11"/>
  <c r="F1124" i="11"/>
  <c r="E1124" i="11"/>
  <c r="D1124" i="11"/>
  <c r="C1124" i="11"/>
  <c r="B1124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E1109" i="11"/>
  <c r="D1109" i="11"/>
  <c r="C1109" i="11"/>
  <c r="B1109" i="11"/>
  <c r="AA1101" i="11" s="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E1094" i="11"/>
  <c r="D1094" i="11"/>
  <c r="AA1086" i="11" s="1"/>
  <c r="C1094" i="11"/>
  <c r="B1094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E1079" i="11"/>
  <c r="D1079" i="11"/>
  <c r="C1079" i="11"/>
  <c r="AA1071" i="11" s="1"/>
  <c r="B1079" i="11"/>
  <c r="A1066" i="11"/>
  <c r="A1081" i="11" s="1"/>
  <c r="A1096" i="11" s="1"/>
  <c r="A1111" i="11" s="1"/>
  <c r="A1126" i="11" s="1"/>
  <c r="A1141" i="11" s="1"/>
  <c r="A1156" i="11" s="1"/>
  <c r="A1171" i="11" s="1"/>
  <c r="A1186" i="11" s="1"/>
  <c r="A1201" i="11" s="1"/>
  <c r="A1216" i="11" s="1"/>
  <c r="A1231" i="11" s="1"/>
  <c r="A1246" i="11" s="1"/>
  <c r="A1261" i="11" s="1"/>
  <c r="A1276" i="11" s="1"/>
  <c r="A1291" i="11" s="1"/>
  <c r="A1306" i="11" s="1"/>
  <c r="A1321" i="11" s="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E1064" i="11"/>
  <c r="D1064" i="11"/>
  <c r="C1064" i="11"/>
  <c r="B1064" i="11"/>
  <c r="AA1056" i="11" s="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E1049" i="11"/>
  <c r="D1049" i="11"/>
  <c r="C1049" i="11"/>
  <c r="AA1041" i="11" s="1"/>
  <c r="B1049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AA1026" i="11" s="1"/>
  <c r="G1034" i="11"/>
  <c r="F1034" i="11"/>
  <c r="E1034" i="11"/>
  <c r="D1034" i="11"/>
  <c r="C1034" i="11"/>
  <c r="B1034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E1019" i="11"/>
  <c r="D1019" i="11"/>
  <c r="C1019" i="11"/>
  <c r="B1019" i="11"/>
  <c r="AA1011" i="11" s="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E1004" i="11"/>
  <c r="D1004" i="11"/>
  <c r="C1004" i="11"/>
  <c r="B1004" i="11"/>
  <c r="AA996" i="11" s="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E989" i="11"/>
  <c r="D989" i="11"/>
  <c r="C989" i="11"/>
  <c r="AA981" i="11" s="1"/>
  <c r="B989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AA966" i="11" s="1"/>
  <c r="G974" i="11"/>
  <c r="F974" i="11"/>
  <c r="E974" i="11"/>
  <c r="D974" i="11"/>
  <c r="C974" i="11"/>
  <c r="B974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E959" i="11"/>
  <c r="D959" i="11"/>
  <c r="C959" i="11"/>
  <c r="B959" i="11"/>
  <c r="AA951" i="11" s="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E944" i="11"/>
  <c r="D944" i="11"/>
  <c r="C944" i="11"/>
  <c r="B944" i="11"/>
  <c r="AA936" i="11" s="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E929" i="11"/>
  <c r="D929" i="11"/>
  <c r="C929" i="11"/>
  <c r="AA921" i="11" s="1"/>
  <c r="B929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AA906" i="11" s="1"/>
  <c r="G914" i="11"/>
  <c r="F914" i="11"/>
  <c r="E914" i="11"/>
  <c r="D914" i="11"/>
  <c r="C914" i="11"/>
  <c r="B914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E899" i="11"/>
  <c r="D899" i="11"/>
  <c r="C899" i="11"/>
  <c r="B899" i="11"/>
  <c r="AA891" i="11" s="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E884" i="11"/>
  <c r="D884" i="11"/>
  <c r="C884" i="11"/>
  <c r="B884" i="11"/>
  <c r="AA876" i="11" s="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E869" i="11"/>
  <c r="D869" i="11"/>
  <c r="C869" i="11"/>
  <c r="AA861" i="11" s="1"/>
  <c r="B869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AA846" i="11" s="1"/>
  <c r="G854" i="11"/>
  <c r="F854" i="11"/>
  <c r="E854" i="11"/>
  <c r="D854" i="11"/>
  <c r="C854" i="11"/>
  <c r="B854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E839" i="11"/>
  <c r="D839" i="11"/>
  <c r="C839" i="11"/>
  <c r="B839" i="11"/>
  <c r="AA831" i="11" s="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E824" i="11"/>
  <c r="D824" i="11"/>
  <c r="C824" i="11"/>
  <c r="B824" i="11"/>
  <c r="AA816" i="11" s="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E809" i="11"/>
  <c r="D809" i="11"/>
  <c r="C809" i="11"/>
  <c r="AA801" i="11" s="1"/>
  <c r="B809" i="11"/>
  <c r="A796" i="11"/>
  <c r="A811" i="11" s="1"/>
  <c r="A826" i="11" s="1"/>
  <c r="A841" i="11" s="1"/>
  <c r="A856" i="11" s="1"/>
  <c r="A871" i="11" s="1"/>
  <c r="A886" i="11" s="1"/>
  <c r="A901" i="11" s="1"/>
  <c r="A916" i="11" s="1"/>
  <c r="A931" i="11" s="1"/>
  <c r="A946" i="11" s="1"/>
  <c r="A961" i="11" s="1"/>
  <c r="A976" i="11" s="1"/>
  <c r="A991" i="11" s="1"/>
  <c r="A1006" i="11" s="1"/>
  <c r="A1021" i="11" s="1"/>
  <c r="A1036" i="11" s="1"/>
  <c r="A1051" i="11" s="1"/>
  <c r="AA756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E794" i="11"/>
  <c r="D794" i="11"/>
  <c r="C794" i="11"/>
  <c r="B794" i="11"/>
  <c r="AA786" i="11" s="1"/>
  <c r="A781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E779" i="11"/>
  <c r="D779" i="11"/>
  <c r="C779" i="11"/>
  <c r="AA771" i="11" s="1"/>
  <c r="B779" i="11"/>
  <c r="A766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E764" i="11"/>
  <c r="D764" i="11"/>
  <c r="C764" i="11"/>
  <c r="B764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E749" i="11"/>
  <c r="D749" i="11"/>
  <c r="C749" i="11"/>
  <c r="B749" i="11"/>
  <c r="AA741" i="11"/>
  <c r="A736" i="11"/>
  <c r="A751" i="11" s="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E734" i="11"/>
  <c r="D734" i="11"/>
  <c r="C734" i="11"/>
  <c r="B734" i="11"/>
  <c r="AA726" i="11" s="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E719" i="11"/>
  <c r="D719" i="11"/>
  <c r="C719" i="11"/>
  <c r="AA711" i="11" s="1"/>
  <c r="B719" i="11"/>
  <c r="A706" i="11"/>
  <c r="A721" i="11" s="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E704" i="11"/>
  <c r="D704" i="11"/>
  <c r="C704" i="11"/>
  <c r="B704" i="11"/>
  <c r="AA696" i="11" s="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E689" i="11"/>
  <c r="D689" i="11"/>
  <c r="C689" i="11"/>
  <c r="AA681" i="11" s="1"/>
  <c r="B689" i="11"/>
  <c r="A676" i="11"/>
  <c r="A691" i="11" s="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E674" i="11"/>
  <c r="D674" i="11"/>
  <c r="AA666" i="11" s="1"/>
  <c r="C674" i="11"/>
  <c r="B674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E659" i="11"/>
  <c r="D659" i="11"/>
  <c r="C659" i="11"/>
  <c r="AA651" i="11" s="1"/>
  <c r="B659" i="11"/>
  <c r="A646" i="11"/>
  <c r="A661" i="11" s="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E644" i="11"/>
  <c r="D644" i="11"/>
  <c r="C644" i="11"/>
  <c r="B644" i="11"/>
  <c r="AA636" i="11" s="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E629" i="11"/>
  <c r="D629" i="11"/>
  <c r="C629" i="11"/>
  <c r="AA621" i="11" s="1"/>
  <c r="B629" i="11"/>
  <c r="A616" i="11"/>
  <c r="A631" i="11" s="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E614" i="11"/>
  <c r="D614" i="11"/>
  <c r="C614" i="11"/>
  <c r="B614" i="11"/>
  <c r="AA606" i="11" s="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E599" i="11"/>
  <c r="D599" i="11"/>
  <c r="C599" i="11"/>
  <c r="AA591" i="11" s="1"/>
  <c r="B599" i="11"/>
  <c r="A586" i="11"/>
  <c r="A601" i="11" s="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E584" i="11"/>
  <c r="D584" i="11"/>
  <c r="C584" i="11"/>
  <c r="B584" i="11"/>
  <c r="AA576" i="11" s="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E569" i="11"/>
  <c r="D569" i="11"/>
  <c r="C569" i="11"/>
  <c r="AA561" i="11" s="1"/>
  <c r="B569" i="11"/>
  <c r="A556" i="11"/>
  <c r="A571" i="11" s="1"/>
  <c r="A511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E554" i="11"/>
  <c r="D554" i="11"/>
  <c r="AA546" i="11" s="1"/>
  <c r="C554" i="11"/>
  <c r="B554" i="11"/>
  <c r="A541" i="11"/>
  <c r="AA531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E539" i="11"/>
  <c r="D539" i="11"/>
  <c r="C539" i="11"/>
  <c r="B539" i="11"/>
  <c r="A526" i="11"/>
  <c r="AA516" i="11"/>
  <c r="AG3015" i="10"/>
  <c r="AF3015" i="10"/>
  <c r="AE3015" i="10"/>
  <c r="AD3015" i="10"/>
  <c r="AC3015" i="10"/>
  <c r="AB3015" i="10"/>
  <c r="AA3015" i="10"/>
  <c r="Z3015" i="10"/>
  <c r="Y3015" i="10"/>
  <c r="X3015" i="10"/>
  <c r="W3015" i="10"/>
  <c r="V3015" i="10"/>
  <c r="U3015" i="10"/>
  <c r="T3015" i="10"/>
  <c r="S3015" i="10"/>
  <c r="R3015" i="10"/>
  <c r="Q3015" i="10"/>
  <c r="P3015" i="10"/>
  <c r="O3015" i="10"/>
  <c r="N3015" i="10"/>
  <c r="M3015" i="10"/>
  <c r="L3015" i="10"/>
  <c r="K3015" i="10"/>
  <c r="J3015" i="10"/>
  <c r="I3015" i="10"/>
  <c r="H3015" i="10"/>
  <c r="G3015" i="10"/>
  <c r="F3015" i="10"/>
  <c r="E3015" i="10"/>
  <c r="D3015" i="10"/>
  <c r="C3015" i="10"/>
  <c r="B3015" i="10"/>
  <c r="AI3007" i="10" s="1"/>
  <c r="AG3000" i="10"/>
  <c r="AF3000" i="10"/>
  <c r="AE3000" i="10"/>
  <c r="AD3000" i="10"/>
  <c r="AC3000" i="10"/>
  <c r="AB3000" i="10"/>
  <c r="AA3000" i="10"/>
  <c r="Z3000" i="10"/>
  <c r="Y3000" i="10"/>
  <c r="X3000" i="10"/>
  <c r="W3000" i="10"/>
  <c r="V3000" i="10"/>
  <c r="U3000" i="10"/>
  <c r="T3000" i="10"/>
  <c r="S3000" i="10"/>
  <c r="R3000" i="10"/>
  <c r="Q3000" i="10"/>
  <c r="P3000" i="10"/>
  <c r="O3000" i="10"/>
  <c r="N3000" i="10"/>
  <c r="M3000" i="10"/>
  <c r="L3000" i="10"/>
  <c r="K3000" i="10"/>
  <c r="J3000" i="10"/>
  <c r="I3000" i="10"/>
  <c r="H3000" i="10"/>
  <c r="G3000" i="10"/>
  <c r="F3000" i="10"/>
  <c r="E3000" i="10"/>
  <c r="D3000" i="10"/>
  <c r="C3000" i="10"/>
  <c r="B3000" i="10"/>
  <c r="AG2985" i="10"/>
  <c r="AF2985" i="10"/>
  <c r="AE2985" i="10"/>
  <c r="AD2985" i="10"/>
  <c r="AC2985" i="10"/>
  <c r="AB2985" i="10"/>
  <c r="AA2985" i="10"/>
  <c r="Z2985" i="10"/>
  <c r="Y2985" i="10"/>
  <c r="X2985" i="10"/>
  <c r="W2985" i="10"/>
  <c r="V2985" i="10"/>
  <c r="U2985" i="10"/>
  <c r="T2985" i="10"/>
  <c r="S2985" i="10"/>
  <c r="R2985" i="10"/>
  <c r="Q2985" i="10"/>
  <c r="P2985" i="10"/>
  <c r="O2985" i="10"/>
  <c r="N2985" i="10"/>
  <c r="M2985" i="10"/>
  <c r="L2985" i="10"/>
  <c r="K2985" i="10"/>
  <c r="J2985" i="10"/>
  <c r="I2985" i="10"/>
  <c r="H2985" i="10"/>
  <c r="G2985" i="10"/>
  <c r="F2985" i="10"/>
  <c r="E2985" i="10"/>
  <c r="D2985" i="10"/>
  <c r="C2985" i="10"/>
  <c r="B2985" i="10"/>
  <c r="AG2970" i="10"/>
  <c r="AF2970" i="10"/>
  <c r="AE2970" i="10"/>
  <c r="AD2970" i="10"/>
  <c r="AC2970" i="10"/>
  <c r="AB2970" i="10"/>
  <c r="AA2970" i="10"/>
  <c r="Z2970" i="10"/>
  <c r="Y2970" i="10"/>
  <c r="X2970" i="10"/>
  <c r="W2970" i="10"/>
  <c r="V2970" i="10"/>
  <c r="U2970" i="10"/>
  <c r="T2970" i="10"/>
  <c r="S2970" i="10"/>
  <c r="R2970" i="10"/>
  <c r="Q2970" i="10"/>
  <c r="P2970" i="10"/>
  <c r="O2970" i="10"/>
  <c r="N2970" i="10"/>
  <c r="M2970" i="10"/>
  <c r="L2970" i="10"/>
  <c r="K2970" i="10"/>
  <c r="J2970" i="10"/>
  <c r="I2970" i="10"/>
  <c r="H2970" i="10"/>
  <c r="G2970" i="10"/>
  <c r="F2970" i="10"/>
  <c r="E2970" i="10"/>
  <c r="D2970" i="10"/>
  <c r="C2970" i="10"/>
  <c r="B2970" i="10"/>
  <c r="AG2955" i="10"/>
  <c r="AF2955" i="10"/>
  <c r="AE2955" i="10"/>
  <c r="AD2955" i="10"/>
  <c r="AC2955" i="10"/>
  <c r="AB2955" i="10"/>
  <c r="AA2955" i="10"/>
  <c r="Z2955" i="10"/>
  <c r="Y2955" i="10"/>
  <c r="X2955" i="10"/>
  <c r="W2955" i="10"/>
  <c r="V2955" i="10"/>
  <c r="U2955" i="10"/>
  <c r="T2955" i="10"/>
  <c r="S2955" i="10"/>
  <c r="R2955" i="10"/>
  <c r="Q2955" i="10"/>
  <c r="P2955" i="10"/>
  <c r="O2955" i="10"/>
  <c r="N2955" i="10"/>
  <c r="M2955" i="10"/>
  <c r="L2955" i="10"/>
  <c r="K2955" i="10"/>
  <c r="J2955" i="10"/>
  <c r="I2955" i="10"/>
  <c r="H2955" i="10"/>
  <c r="G2955" i="10"/>
  <c r="F2955" i="10"/>
  <c r="E2955" i="10"/>
  <c r="D2955" i="10"/>
  <c r="C2955" i="10"/>
  <c r="B2955" i="10"/>
  <c r="AG2940" i="10"/>
  <c r="AF2940" i="10"/>
  <c r="AE2940" i="10"/>
  <c r="AD2940" i="10"/>
  <c r="AC2940" i="10"/>
  <c r="AB2940" i="10"/>
  <c r="AA2940" i="10"/>
  <c r="Z2940" i="10"/>
  <c r="Y2940" i="10"/>
  <c r="X2940" i="10"/>
  <c r="W2940" i="10"/>
  <c r="V2940" i="10"/>
  <c r="U2940" i="10"/>
  <c r="T2940" i="10"/>
  <c r="S2940" i="10"/>
  <c r="R2940" i="10"/>
  <c r="Q2940" i="10"/>
  <c r="P2940" i="10"/>
  <c r="O2940" i="10"/>
  <c r="N2940" i="10"/>
  <c r="M2940" i="10"/>
  <c r="L2940" i="10"/>
  <c r="K2940" i="10"/>
  <c r="J2940" i="10"/>
  <c r="I2940" i="10"/>
  <c r="H2940" i="10"/>
  <c r="G2940" i="10"/>
  <c r="F2940" i="10"/>
  <c r="E2940" i="10"/>
  <c r="D2940" i="10"/>
  <c r="C2940" i="10"/>
  <c r="B2940" i="10"/>
  <c r="AI2932" i="10" s="1"/>
  <c r="AG2925" i="10"/>
  <c r="AF2925" i="10"/>
  <c r="AE2925" i="10"/>
  <c r="AD2925" i="10"/>
  <c r="AC2925" i="10"/>
  <c r="AB2925" i="10"/>
  <c r="AA2925" i="10"/>
  <c r="Z2925" i="10"/>
  <c r="Y2925" i="10"/>
  <c r="X2925" i="10"/>
  <c r="W2925" i="10"/>
  <c r="V2925" i="10"/>
  <c r="U2925" i="10"/>
  <c r="T2925" i="10"/>
  <c r="S2925" i="10"/>
  <c r="R2925" i="10"/>
  <c r="Q2925" i="10"/>
  <c r="P2925" i="10"/>
  <c r="O2925" i="10"/>
  <c r="N2925" i="10"/>
  <c r="M2925" i="10"/>
  <c r="L2925" i="10"/>
  <c r="K2925" i="10"/>
  <c r="J2925" i="10"/>
  <c r="I2925" i="10"/>
  <c r="H2925" i="10"/>
  <c r="G2925" i="10"/>
  <c r="F2925" i="10"/>
  <c r="E2925" i="10"/>
  <c r="D2925" i="10"/>
  <c r="C2925" i="10"/>
  <c r="B2925" i="10"/>
  <c r="AG2910" i="10"/>
  <c r="AF2910" i="10"/>
  <c r="AE2910" i="10"/>
  <c r="AD2910" i="10"/>
  <c r="AC2910" i="10"/>
  <c r="AB2910" i="10"/>
  <c r="AA2910" i="10"/>
  <c r="Z2910" i="10"/>
  <c r="Y2910" i="10"/>
  <c r="X2910" i="10"/>
  <c r="W2910" i="10"/>
  <c r="V2910" i="10"/>
  <c r="U2910" i="10"/>
  <c r="T2910" i="10"/>
  <c r="S2910" i="10"/>
  <c r="R2910" i="10"/>
  <c r="Q2910" i="10"/>
  <c r="P2910" i="10"/>
  <c r="O2910" i="10"/>
  <c r="N2910" i="10"/>
  <c r="M2910" i="10"/>
  <c r="L2910" i="10"/>
  <c r="K2910" i="10"/>
  <c r="J2910" i="10"/>
  <c r="I2910" i="10"/>
  <c r="H2910" i="10"/>
  <c r="G2910" i="10"/>
  <c r="F2910" i="10"/>
  <c r="E2910" i="10"/>
  <c r="D2910" i="10"/>
  <c r="C2910" i="10"/>
  <c r="B2910" i="10"/>
  <c r="AI2902" i="10" s="1"/>
  <c r="AG2895" i="10"/>
  <c r="AF2895" i="10"/>
  <c r="AE2895" i="10"/>
  <c r="AD2895" i="10"/>
  <c r="AC2895" i="10"/>
  <c r="AB2895" i="10"/>
  <c r="AA2895" i="10"/>
  <c r="Z2895" i="10"/>
  <c r="Y2895" i="10"/>
  <c r="X2895" i="10"/>
  <c r="W2895" i="10"/>
  <c r="V2895" i="10"/>
  <c r="U2895" i="10"/>
  <c r="T2895" i="10"/>
  <c r="S2895" i="10"/>
  <c r="R2895" i="10"/>
  <c r="Q2895" i="10"/>
  <c r="P2895" i="10"/>
  <c r="O2895" i="10"/>
  <c r="N2895" i="10"/>
  <c r="M2895" i="10"/>
  <c r="L2895" i="10"/>
  <c r="K2895" i="10"/>
  <c r="J2895" i="10"/>
  <c r="I2895" i="10"/>
  <c r="H2895" i="10"/>
  <c r="G2895" i="10"/>
  <c r="F2895" i="10"/>
  <c r="E2895" i="10"/>
  <c r="D2895" i="10"/>
  <c r="C2895" i="10"/>
  <c r="B2895" i="10"/>
  <c r="AG2880" i="10"/>
  <c r="AF2880" i="10"/>
  <c r="AE2880" i="10"/>
  <c r="AD2880" i="10"/>
  <c r="AC2880" i="10"/>
  <c r="AB2880" i="10"/>
  <c r="AA2880" i="10"/>
  <c r="Z2880" i="10"/>
  <c r="Y2880" i="10"/>
  <c r="X2880" i="10"/>
  <c r="W2880" i="10"/>
  <c r="V2880" i="10"/>
  <c r="U2880" i="10"/>
  <c r="T2880" i="10"/>
  <c r="S2880" i="10"/>
  <c r="R2880" i="10"/>
  <c r="Q2880" i="10"/>
  <c r="P2880" i="10"/>
  <c r="O2880" i="10"/>
  <c r="N2880" i="10"/>
  <c r="M2880" i="10"/>
  <c r="L2880" i="10"/>
  <c r="K2880" i="10"/>
  <c r="J2880" i="10"/>
  <c r="I2880" i="10"/>
  <c r="H2880" i="10"/>
  <c r="G2880" i="10"/>
  <c r="F2880" i="10"/>
  <c r="E2880" i="10"/>
  <c r="D2880" i="10"/>
  <c r="C2880" i="10"/>
  <c r="B2880" i="10"/>
  <c r="AG2865" i="10"/>
  <c r="AF2865" i="10"/>
  <c r="AE2865" i="10"/>
  <c r="AD2865" i="10"/>
  <c r="AC2865" i="10"/>
  <c r="AB2865" i="10"/>
  <c r="AA2865" i="10"/>
  <c r="Z2865" i="10"/>
  <c r="Y2865" i="10"/>
  <c r="X2865" i="10"/>
  <c r="W2865" i="10"/>
  <c r="V2865" i="10"/>
  <c r="U2865" i="10"/>
  <c r="T2865" i="10"/>
  <c r="S2865" i="10"/>
  <c r="R2865" i="10"/>
  <c r="Q2865" i="10"/>
  <c r="P2865" i="10"/>
  <c r="O2865" i="10"/>
  <c r="N2865" i="10"/>
  <c r="M2865" i="10"/>
  <c r="L2865" i="10"/>
  <c r="K2865" i="10"/>
  <c r="J2865" i="10"/>
  <c r="I2865" i="10"/>
  <c r="H2865" i="10"/>
  <c r="G2865" i="10"/>
  <c r="F2865" i="10"/>
  <c r="E2865" i="10"/>
  <c r="D2865" i="10"/>
  <c r="C2865" i="10"/>
  <c r="B2865" i="10"/>
  <c r="AG2850" i="10"/>
  <c r="AF2850" i="10"/>
  <c r="AE2850" i="10"/>
  <c r="AD2850" i="10"/>
  <c r="AC2850" i="10"/>
  <c r="AB2850" i="10"/>
  <c r="AA2850" i="10"/>
  <c r="Z2850" i="10"/>
  <c r="Y2850" i="10"/>
  <c r="X2850" i="10"/>
  <c r="W2850" i="10"/>
  <c r="V2850" i="10"/>
  <c r="U2850" i="10"/>
  <c r="T2850" i="10"/>
  <c r="S2850" i="10"/>
  <c r="R2850" i="10"/>
  <c r="Q2850" i="10"/>
  <c r="P2850" i="10"/>
  <c r="O2850" i="10"/>
  <c r="N2850" i="10"/>
  <c r="M2850" i="10"/>
  <c r="L2850" i="10"/>
  <c r="K2850" i="10"/>
  <c r="J2850" i="10"/>
  <c r="I2850" i="10"/>
  <c r="H2850" i="10"/>
  <c r="G2850" i="10"/>
  <c r="F2850" i="10"/>
  <c r="E2850" i="10"/>
  <c r="D2850" i="10"/>
  <c r="C2850" i="10"/>
  <c r="B2850" i="10"/>
  <c r="AG2835" i="10"/>
  <c r="AF2835" i="10"/>
  <c r="AE2835" i="10"/>
  <c r="AD2835" i="10"/>
  <c r="AC2835" i="10"/>
  <c r="AB2835" i="10"/>
  <c r="AA2835" i="10"/>
  <c r="Z2835" i="10"/>
  <c r="Y2835" i="10"/>
  <c r="X2835" i="10"/>
  <c r="W2835" i="10"/>
  <c r="V2835" i="10"/>
  <c r="U2835" i="10"/>
  <c r="T2835" i="10"/>
  <c r="S2835" i="10"/>
  <c r="R2835" i="10"/>
  <c r="Q2835" i="10"/>
  <c r="P2835" i="10"/>
  <c r="O2835" i="10"/>
  <c r="N2835" i="10"/>
  <c r="M2835" i="10"/>
  <c r="L2835" i="10"/>
  <c r="K2835" i="10"/>
  <c r="J2835" i="10"/>
  <c r="I2835" i="10"/>
  <c r="H2835" i="10"/>
  <c r="G2835" i="10"/>
  <c r="F2835" i="10"/>
  <c r="E2835" i="10"/>
  <c r="D2835" i="10"/>
  <c r="C2835" i="10"/>
  <c r="B2835" i="10"/>
  <c r="AG2820" i="10"/>
  <c r="AF2820" i="10"/>
  <c r="AE2820" i="10"/>
  <c r="AD2820" i="10"/>
  <c r="AC2820" i="10"/>
  <c r="AB2820" i="10"/>
  <c r="AA2820" i="10"/>
  <c r="Z2820" i="10"/>
  <c r="Y2820" i="10"/>
  <c r="X2820" i="10"/>
  <c r="W2820" i="10"/>
  <c r="V2820" i="10"/>
  <c r="U2820" i="10"/>
  <c r="T2820" i="10"/>
  <c r="S2820" i="10"/>
  <c r="R2820" i="10"/>
  <c r="Q2820" i="10"/>
  <c r="P2820" i="10"/>
  <c r="O2820" i="10"/>
  <c r="N2820" i="10"/>
  <c r="M2820" i="10"/>
  <c r="L2820" i="10"/>
  <c r="K2820" i="10"/>
  <c r="J2820" i="10"/>
  <c r="I2820" i="10"/>
  <c r="H2820" i="10"/>
  <c r="G2820" i="10"/>
  <c r="F2820" i="10"/>
  <c r="E2820" i="10"/>
  <c r="D2820" i="10"/>
  <c r="C2820" i="10"/>
  <c r="B2820" i="10"/>
  <c r="AG2805" i="10"/>
  <c r="AF2805" i="10"/>
  <c r="AE2805" i="10"/>
  <c r="AD2805" i="10"/>
  <c r="AC2805" i="10"/>
  <c r="AB2805" i="10"/>
  <c r="AA2805" i="10"/>
  <c r="Z2805" i="10"/>
  <c r="Y2805" i="10"/>
  <c r="X2805" i="10"/>
  <c r="W2805" i="10"/>
  <c r="V2805" i="10"/>
  <c r="U2805" i="10"/>
  <c r="T2805" i="10"/>
  <c r="S2805" i="10"/>
  <c r="R2805" i="10"/>
  <c r="Q2805" i="10"/>
  <c r="P2805" i="10"/>
  <c r="O2805" i="10"/>
  <c r="N2805" i="10"/>
  <c r="M2805" i="10"/>
  <c r="L2805" i="10"/>
  <c r="K2805" i="10"/>
  <c r="J2805" i="10"/>
  <c r="I2805" i="10"/>
  <c r="H2805" i="10"/>
  <c r="G2805" i="10"/>
  <c r="F2805" i="10"/>
  <c r="E2805" i="10"/>
  <c r="D2805" i="10"/>
  <c r="C2805" i="10"/>
  <c r="B2805" i="10"/>
  <c r="AG2790" i="10"/>
  <c r="AF2790" i="10"/>
  <c r="AE2790" i="10"/>
  <c r="AD2790" i="10"/>
  <c r="AC2790" i="10"/>
  <c r="AB2790" i="10"/>
  <c r="AA2790" i="10"/>
  <c r="Z2790" i="10"/>
  <c r="Y2790" i="10"/>
  <c r="X2790" i="10"/>
  <c r="W2790" i="10"/>
  <c r="V2790" i="10"/>
  <c r="U2790" i="10"/>
  <c r="T2790" i="10"/>
  <c r="S2790" i="10"/>
  <c r="R2790" i="10"/>
  <c r="Q2790" i="10"/>
  <c r="P2790" i="10"/>
  <c r="O2790" i="10"/>
  <c r="N2790" i="10"/>
  <c r="M2790" i="10"/>
  <c r="L2790" i="10"/>
  <c r="K2790" i="10"/>
  <c r="J2790" i="10"/>
  <c r="I2790" i="10"/>
  <c r="H2790" i="10"/>
  <c r="G2790" i="10"/>
  <c r="F2790" i="10"/>
  <c r="E2790" i="10"/>
  <c r="D2790" i="10"/>
  <c r="C2790" i="10"/>
  <c r="B2790" i="10"/>
  <c r="AG2775" i="10"/>
  <c r="AF2775" i="10"/>
  <c r="AE2775" i="10"/>
  <c r="AD2775" i="10"/>
  <c r="AC2775" i="10"/>
  <c r="AB2775" i="10"/>
  <c r="AA2775" i="10"/>
  <c r="Z2775" i="10"/>
  <c r="Y2775" i="10"/>
  <c r="X2775" i="10"/>
  <c r="W2775" i="10"/>
  <c r="V2775" i="10"/>
  <c r="U2775" i="10"/>
  <c r="T2775" i="10"/>
  <c r="S2775" i="10"/>
  <c r="R2775" i="10"/>
  <c r="Q2775" i="10"/>
  <c r="P2775" i="10"/>
  <c r="O2775" i="10"/>
  <c r="N2775" i="10"/>
  <c r="M2775" i="10"/>
  <c r="L2775" i="10"/>
  <c r="K2775" i="10"/>
  <c r="J2775" i="10"/>
  <c r="I2775" i="10"/>
  <c r="H2775" i="10"/>
  <c r="G2775" i="10"/>
  <c r="F2775" i="10"/>
  <c r="E2775" i="10"/>
  <c r="D2775" i="10"/>
  <c r="C2775" i="10"/>
  <c r="B2775" i="10"/>
  <c r="AG2760" i="10"/>
  <c r="AF2760" i="10"/>
  <c r="AE2760" i="10"/>
  <c r="AD2760" i="10"/>
  <c r="AC2760" i="10"/>
  <c r="AB2760" i="10"/>
  <c r="AA2760" i="10"/>
  <c r="Z2760" i="10"/>
  <c r="Y2760" i="10"/>
  <c r="X2760" i="10"/>
  <c r="W2760" i="10"/>
  <c r="V2760" i="10"/>
  <c r="U2760" i="10"/>
  <c r="T2760" i="10"/>
  <c r="S2760" i="10"/>
  <c r="R2760" i="10"/>
  <c r="Q2760" i="10"/>
  <c r="P2760" i="10"/>
  <c r="O2760" i="10"/>
  <c r="N2760" i="10"/>
  <c r="M2760" i="10"/>
  <c r="L2760" i="10"/>
  <c r="K2760" i="10"/>
  <c r="J2760" i="10"/>
  <c r="I2760" i="10"/>
  <c r="H2760" i="10"/>
  <c r="G2760" i="10"/>
  <c r="F2760" i="10"/>
  <c r="E2760" i="10"/>
  <c r="D2760" i="10"/>
  <c r="C2760" i="10"/>
  <c r="B2760" i="10"/>
  <c r="AG2745" i="10"/>
  <c r="AF2745" i="10"/>
  <c r="AE2745" i="10"/>
  <c r="AD2745" i="10"/>
  <c r="AC2745" i="10"/>
  <c r="AB2745" i="10"/>
  <c r="AA2745" i="10"/>
  <c r="Z2745" i="10"/>
  <c r="Y2745" i="10"/>
  <c r="X2745" i="10"/>
  <c r="W2745" i="10"/>
  <c r="V2745" i="10"/>
  <c r="U2745" i="10"/>
  <c r="T2745" i="10"/>
  <c r="S2745" i="10"/>
  <c r="R2745" i="10"/>
  <c r="Q2745" i="10"/>
  <c r="P2745" i="10"/>
  <c r="O2745" i="10"/>
  <c r="N2745" i="10"/>
  <c r="M2745" i="10"/>
  <c r="L2745" i="10"/>
  <c r="K2745" i="10"/>
  <c r="J2745" i="10"/>
  <c r="I2745" i="10"/>
  <c r="H2745" i="10"/>
  <c r="G2745" i="10"/>
  <c r="F2745" i="10"/>
  <c r="E2745" i="10"/>
  <c r="D2745" i="10"/>
  <c r="C2745" i="10"/>
  <c r="B2745" i="10"/>
  <c r="AG2730" i="10"/>
  <c r="AF2730" i="10"/>
  <c r="AE2730" i="10"/>
  <c r="AD2730" i="10"/>
  <c r="AC2730" i="10"/>
  <c r="AB2730" i="10"/>
  <c r="AA2730" i="10"/>
  <c r="Z2730" i="10"/>
  <c r="Y2730" i="10"/>
  <c r="X2730" i="10"/>
  <c r="W2730" i="10"/>
  <c r="V2730" i="10"/>
  <c r="U2730" i="10"/>
  <c r="T2730" i="10"/>
  <c r="S2730" i="10"/>
  <c r="R2730" i="10"/>
  <c r="Q2730" i="10"/>
  <c r="P2730" i="10"/>
  <c r="O2730" i="10"/>
  <c r="N2730" i="10"/>
  <c r="M2730" i="10"/>
  <c r="L2730" i="10"/>
  <c r="K2730" i="10"/>
  <c r="J2730" i="10"/>
  <c r="I2730" i="10"/>
  <c r="H2730" i="10"/>
  <c r="G2730" i="10"/>
  <c r="F2730" i="10"/>
  <c r="E2730" i="10"/>
  <c r="D2730" i="10"/>
  <c r="C2730" i="10"/>
  <c r="B2730" i="10"/>
  <c r="AG2715" i="10"/>
  <c r="AF2715" i="10"/>
  <c r="AE2715" i="10"/>
  <c r="AD2715" i="10"/>
  <c r="AC2715" i="10"/>
  <c r="AB2715" i="10"/>
  <c r="AA2715" i="10"/>
  <c r="Z2715" i="10"/>
  <c r="Y2715" i="10"/>
  <c r="X2715" i="10"/>
  <c r="W2715" i="10"/>
  <c r="V2715" i="10"/>
  <c r="U2715" i="10"/>
  <c r="T2715" i="10"/>
  <c r="S2715" i="10"/>
  <c r="R2715" i="10"/>
  <c r="Q2715" i="10"/>
  <c r="P2715" i="10"/>
  <c r="O2715" i="10"/>
  <c r="N2715" i="10"/>
  <c r="M2715" i="10"/>
  <c r="L2715" i="10"/>
  <c r="K2715" i="10"/>
  <c r="J2715" i="10"/>
  <c r="I2715" i="10"/>
  <c r="H2715" i="10"/>
  <c r="G2715" i="10"/>
  <c r="F2715" i="10"/>
  <c r="E2715" i="10"/>
  <c r="D2715" i="10"/>
  <c r="C2715" i="10"/>
  <c r="B2715" i="10"/>
  <c r="AI2707" i="10" s="1"/>
  <c r="AG2700" i="10"/>
  <c r="AF2700" i="10"/>
  <c r="AE2700" i="10"/>
  <c r="AD2700" i="10"/>
  <c r="AC2700" i="10"/>
  <c r="AB2700" i="10"/>
  <c r="AA2700" i="10"/>
  <c r="Z2700" i="10"/>
  <c r="Y2700" i="10"/>
  <c r="X2700" i="10"/>
  <c r="W2700" i="10"/>
  <c r="V2700" i="10"/>
  <c r="U2700" i="10"/>
  <c r="T2700" i="10"/>
  <c r="S2700" i="10"/>
  <c r="R2700" i="10"/>
  <c r="Q2700" i="10"/>
  <c r="P2700" i="10"/>
  <c r="O2700" i="10"/>
  <c r="N2700" i="10"/>
  <c r="M2700" i="10"/>
  <c r="L2700" i="10"/>
  <c r="K2700" i="10"/>
  <c r="J2700" i="10"/>
  <c r="I2700" i="10"/>
  <c r="H2700" i="10"/>
  <c r="G2700" i="10"/>
  <c r="F2700" i="10"/>
  <c r="E2700" i="10"/>
  <c r="D2700" i="10"/>
  <c r="C2700" i="10"/>
  <c r="B2700" i="10"/>
  <c r="AG2685" i="10"/>
  <c r="AF2685" i="10"/>
  <c r="AE2685" i="10"/>
  <c r="AD2685" i="10"/>
  <c r="AC2685" i="10"/>
  <c r="AB2685" i="10"/>
  <c r="AA2685" i="10"/>
  <c r="Z2685" i="10"/>
  <c r="Y2685" i="10"/>
  <c r="X2685" i="10"/>
  <c r="W2685" i="10"/>
  <c r="V2685" i="10"/>
  <c r="U2685" i="10"/>
  <c r="T2685" i="10"/>
  <c r="S2685" i="10"/>
  <c r="R2685" i="10"/>
  <c r="Q2685" i="10"/>
  <c r="P2685" i="10"/>
  <c r="O2685" i="10"/>
  <c r="N2685" i="10"/>
  <c r="M2685" i="10"/>
  <c r="L2685" i="10"/>
  <c r="K2685" i="10"/>
  <c r="J2685" i="10"/>
  <c r="I2685" i="10"/>
  <c r="H2685" i="10"/>
  <c r="G2685" i="10"/>
  <c r="F2685" i="10"/>
  <c r="E2685" i="10"/>
  <c r="D2685" i="10"/>
  <c r="C2685" i="10"/>
  <c r="B2685" i="10"/>
  <c r="AG2670" i="10"/>
  <c r="AF2670" i="10"/>
  <c r="AE2670" i="10"/>
  <c r="AD2670" i="10"/>
  <c r="AC2670" i="10"/>
  <c r="AB2670" i="10"/>
  <c r="AA2670" i="10"/>
  <c r="Z2670" i="10"/>
  <c r="Y2670" i="10"/>
  <c r="X2670" i="10"/>
  <c r="W2670" i="10"/>
  <c r="V2670" i="10"/>
  <c r="U2670" i="10"/>
  <c r="T2670" i="10"/>
  <c r="S2670" i="10"/>
  <c r="R2670" i="10"/>
  <c r="Q2670" i="10"/>
  <c r="P2670" i="10"/>
  <c r="O2670" i="10"/>
  <c r="N2670" i="10"/>
  <c r="M2670" i="10"/>
  <c r="L2670" i="10"/>
  <c r="K2670" i="10"/>
  <c r="J2670" i="10"/>
  <c r="I2670" i="10"/>
  <c r="H2670" i="10"/>
  <c r="G2670" i="10"/>
  <c r="F2670" i="10"/>
  <c r="E2670" i="10"/>
  <c r="D2670" i="10"/>
  <c r="C2670" i="10"/>
  <c r="B2670" i="10"/>
  <c r="AG2655" i="10"/>
  <c r="AF2655" i="10"/>
  <c r="AE2655" i="10"/>
  <c r="AD2655" i="10"/>
  <c r="AC2655" i="10"/>
  <c r="AB2655" i="10"/>
  <c r="AA2655" i="10"/>
  <c r="Z2655" i="10"/>
  <c r="Y2655" i="10"/>
  <c r="X2655" i="10"/>
  <c r="W2655" i="10"/>
  <c r="V2655" i="10"/>
  <c r="U2655" i="10"/>
  <c r="T2655" i="10"/>
  <c r="S2655" i="10"/>
  <c r="R2655" i="10"/>
  <c r="Q2655" i="10"/>
  <c r="P2655" i="10"/>
  <c r="O2655" i="10"/>
  <c r="N2655" i="10"/>
  <c r="M2655" i="10"/>
  <c r="L2655" i="10"/>
  <c r="K2655" i="10"/>
  <c r="J2655" i="10"/>
  <c r="I2655" i="10"/>
  <c r="H2655" i="10"/>
  <c r="G2655" i="10"/>
  <c r="F2655" i="10"/>
  <c r="E2655" i="10"/>
  <c r="D2655" i="10"/>
  <c r="C2655" i="10"/>
  <c r="B2655" i="10"/>
  <c r="AG2640" i="10"/>
  <c r="AF2640" i="10"/>
  <c r="AE2640" i="10"/>
  <c r="AD2640" i="10"/>
  <c r="AC2640" i="10"/>
  <c r="AB2640" i="10"/>
  <c r="AA2640" i="10"/>
  <c r="Z2640" i="10"/>
  <c r="Y2640" i="10"/>
  <c r="X2640" i="10"/>
  <c r="W2640" i="10"/>
  <c r="V2640" i="10"/>
  <c r="U2640" i="10"/>
  <c r="T2640" i="10"/>
  <c r="S2640" i="10"/>
  <c r="R2640" i="10"/>
  <c r="Q2640" i="10"/>
  <c r="P2640" i="10"/>
  <c r="O2640" i="10"/>
  <c r="N2640" i="10"/>
  <c r="M2640" i="10"/>
  <c r="L2640" i="10"/>
  <c r="K2640" i="10"/>
  <c r="J2640" i="10"/>
  <c r="I2640" i="10"/>
  <c r="H2640" i="10"/>
  <c r="G2640" i="10"/>
  <c r="F2640" i="10"/>
  <c r="E2640" i="10"/>
  <c r="D2640" i="10"/>
  <c r="C2640" i="10"/>
  <c r="B2640" i="10"/>
  <c r="AG2625" i="10"/>
  <c r="AF2625" i="10"/>
  <c r="AE2625" i="10"/>
  <c r="AD2625" i="10"/>
  <c r="AC2625" i="10"/>
  <c r="AB2625" i="10"/>
  <c r="AA2625" i="10"/>
  <c r="Z2625" i="10"/>
  <c r="Y2625" i="10"/>
  <c r="X2625" i="10"/>
  <c r="W2625" i="10"/>
  <c r="V2625" i="10"/>
  <c r="U2625" i="10"/>
  <c r="T2625" i="10"/>
  <c r="S2625" i="10"/>
  <c r="R2625" i="10"/>
  <c r="Q2625" i="10"/>
  <c r="P2625" i="10"/>
  <c r="O2625" i="10"/>
  <c r="N2625" i="10"/>
  <c r="M2625" i="10"/>
  <c r="L2625" i="10"/>
  <c r="K2625" i="10"/>
  <c r="J2625" i="10"/>
  <c r="I2625" i="10"/>
  <c r="H2625" i="10"/>
  <c r="G2625" i="10"/>
  <c r="F2625" i="10"/>
  <c r="E2625" i="10"/>
  <c r="D2625" i="10"/>
  <c r="C2625" i="10"/>
  <c r="B2625" i="10"/>
  <c r="AI2617" i="10" s="1"/>
  <c r="AG2610" i="10"/>
  <c r="AF2610" i="10"/>
  <c r="AE2610" i="10"/>
  <c r="AD2610" i="10"/>
  <c r="AC2610" i="10"/>
  <c r="AB2610" i="10"/>
  <c r="AA2610" i="10"/>
  <c r="Z2610" i="10"/>
  <c r="Y2610" i="10"/>
  <c r="X2610" i="10"/>
  <c r="W2610" i="10"/>
  <c r="V2610" i="10"/>
  <c r="U2610" i="10"/>
  <c r="T2610" i="10"/>
  <c r="S2610" i="10"/>
  <c r="R2610" i="10"/>
  <c r="Q2610" i="10"/>
  <c r="P2610" i="10"/>
  <c r="O2610" i="10"/>
  <c r="N2610" i="10"/>
  <c r="M2610" i="10"/>
  <c r="L2610" i="10"/>
  <c r="K2610" i="10"/>
  <c r="J2610" i="10"/>
  <c r="I2610" i="10"/>
  <c r="H2610" i="10"/>
  <c r="G2610" i="10"/>
  <c r="F2610" i="10"/>
  <c r="E2610" i="10"/>
  <c r="D2610" i="10"/>
  <c r="C2610" i="10"/>
  <c r="B2610" i="10"/>
  <c r="AG2595" i="10"/>
  <c r="AF2595" i="10"/>
  <c r="AE2595" i="10"/>
  <c r="AD2595" i="10"/>
  <c r="AC2595" i="10"/>
  <c r="AB2595" i="10"/>
  <c r="AA2595" i="10"/>
  <c r="Z2595" i="10"/>
  <c r="Y2595" i="10"/>
  <c r="X2595" i="10"/>
  <c r="W2595" i="10"/>
  <c r="V2595" i="10"/>
  <c r="U2595" i="10"/>
  <c r="T2595" i="10"/>
  <c r="S2595" i="10"/>
  <c r="R2595" i="10"/>
  <c r="Q2595" i="10"/>
  <c r="P2595" i="10"/>
  <c r="O2595" i="10"/>
  <c r="N2595" i="10"/>
  <c r="M2595" i="10"/>
  <c r="L2595" i="10"/>
  <c r="K2595" i="10"/>
  <c r="J2595" i="10"/>
  <c r="I2595" i="10"/>
  <c r="H2595" i="10"/>
  <c r="G2595" i="10"/>
  <c r="F2595" i="10"/>
  <c r="E2595" i="10"/>
  <c r="D2595" i="10"/>
  <c r="C2595" i="10"/>
  <c r="B2595" i="10"/>
  <c r="AG2580" i="10"/>
  <c r="AF2580" i="10"/>
  <c r="AE2580" i="10"/>
  <c r="AD2580" i="10"/>
  <c r="AC2580" i="10"/>
  <c r="AB2580" i="10"/>
  <c r="AA2580" i="10"/>
  <c r="Z2580" i="10"/>
  <c r="Y2580" i="10"/>
  <c r="X2580" i="10"/>
  <c r="W2580" i="10"/>
  <c r="V2580" i="10"/>
  <c r="U2580" i="10"/>
  <c r="T2580" i="10"/>
  <c r="S2580" i="10"/>
  <c r="R2580" i="10"/>
  <c r="Q2580" i="10"/>
  <c r="P2580" i="10"/>
  <c r="O2580" i="10"/>
  <c r="N2580" i="10"/>
  <c r="M2580" i="10"/>
  <c r="L2580" i="10"/>
  <c r="K2580" i="10"/>
  <c r="J2580" i="10"/>
  <c r="I2580" i="10"/>
  <c r="H2580" i="10"/>
  <c r="G2580" i="10"/>
  <c r="F2580" i="10"/>
  <c r="E2580" i="10"/>
  <c r="D2580" i="10"/>
  <c r="C2580" i="10"/>
  <c r="B2580" i="10"/>
  <c r="AG2565" i="10"/>
  <c r="AF2565" i="10"/>
  <c r="AE2565" i="10"/>
  <c r="AD2565" i="10"/>
  <c r="AC2565" i="10"/>
  <c r="AB2565" i="10"/>
  <c r="AA2565" i="10"/>
  <c r="Z2565" i="10"/>
  <c r="Y2565" i="10"/>
  <c r="X2565" i="10"/>
  <c r="W2565" i="10"/>
  <c r="V2565" i="10"/>
  <c r="U2565" i="10"/>
  <c r="T2565" i="10"/>
  <c r="S2565" i="10"/>
  <c r="R2565" i="10"/>
  <c r="Q2565" i="10"/>
  <c r="P2565" i="10"/>
  <c r="O2565" i="10"/>
  <c r="N2565" i="10"/>
  <c r="M2565" i="10"/>
  <c r="L2565" i="10"/>
  <c r="K2565" i="10"/>
  <c r="J2565" i="10"/>
  <c r="I2565" i="10"/>
  <c r="H2565" i="10"/>
  <c r="G2565" i="10"/>
  <c r="F2565" i="10"/>
  <c r="E2565" i="10"/>
  <c r="D2565" i="10"/>
  <c r="C2565" i="10"/>
  <c r="B2565" i="10"/>
  <c r="AI2557" i="10" s="1"/>
  <c r="AG2550" i="10"/>
  <c r="AF2550" i="10"/>
  <c r="AE2550" i="10"/>
  <c r="AD2550" i="10"/>
  <c r="AC2550" i="10"/>
  <c r="AB2550" i="10"/>
  <c r="AA2550" i="10"/>
  <c r="Z2550" i="10"/>
  <c r="Y2550" i="10"/>
  <c r="X2550" i="10"/>
  <c r="W2550" i="10"/>
  <c r="V2550" i="10"/>
  <c r="U2550" i="10"/>
  <c r="T2550" i="10"/>
  <c r="S2550" i="10"/>
  <c r="R2550" i="10"/>
  <c r="Q2550" i="10"/>
  <c r="P2550" i="10"/>
  <c r="O2550" i="10"/>
  <c r="N2550" i="10"/>
  <c r="M2550" i="10"/>
  <c r="L2550" i="10"/>
  <c r="K2550" i="10"/>
  <c r="J2550" i="10"/>
  <c r="I2550" i="10"/>
  <c r="H2550" i="10"/>
  <c r="G2550" i="10"/>
  <c r="F2550" i="10"/>
  <c r="E2550" i="10"/>
  <c r="D2550" i="10"/>
  <c r="C2550" i="10"/>
  <c r="B2550" i="10"/>
  <c r="AG2535" i="10"/>
  <c r="AF2535" i="10"/>
  <c r="AE2535" i="10"/>
  <c r="AD2535" i="10"/>
  <c r="AC2535" i="10"/>
  <c r="AB2535" i="10"/>
  <c r="AA2535" i="10"/>
  <c r="Z2535" i="10"/>
  <c r="Y2535" i="10"/>
  <c r="X2535" i="10"/>
  <c r="W2535" i="10"/>
  <c r="V2535" i="10"/>
  <c r="U2535" i="10"/>
  <c r="T2535" i="10"/>
  <c r="S2535" i="10"/>
  <c r="R2535" i="10"/>
  <c r="Q2535" i="10"/>
  <c r="P2535" i="10"/>
  <c r="O2535" i="10"/>
  <c r="N2535" i="10"/>
  <c r="M2535" i="10"/>
  <c r="L2535" i="10"/>
  <c r="K2535" i="10"/>
  <c r="J2535" i="10"/>
  <c r="I2535" i="10"/>
  <c r="H2535" i="10"/>
  <c r="G2535" i="10"/>
  <c r="F2535" i="10"/>
  <c r="E2535" i="10"/>
  <c r="D2535" i="10"/>
  <c r="C2535" i="10"/>
  <c r="B2535" i="10"/>
  <c r="AG2520" i="10"/>
  <c r="AF2520" i="10"/>
  <c r="AE2520" i="10"/>
  <c r="AD2520" i="10"/>
  <c r="AC2520" i="10"/>
  <c r="AB2520" i="10"/>
  <c r="AA2520" i="10"/>
  <c r="Z2520" i="10"/>
  <c r="Y2520" i="10"/>
  <c r="X2520" i="10"/>
  <c r="W2520" i="10"/>
  <c r="V2520" i="10"/>
  <c r="U2520" i="10"/>
  <c r="T2520" i="10"/>
  <c r="S2520" i="10"/>
  <c r="R2520" i="10"/>
  <c r="Q2520" i="10"/>
  <c r="P2520" i="10"/>
  <c r="O2520" i="10"/>
  <c r="N2520" i="10"/>
  <c r="M2520" i="10"/>
  <c r="L2520" i="10"/>
  <c r="K2520" i="10"/>
  <c r="J2520" i="10"/>
  <c r="I2520" i="10"/>
  <c r="H2520" i="10"/>
  <c r="G2520" i="10"/>
  <c r="F2520" i="10"/>
  <c r="E2520" i="10"/>
  <c r="D2520" i="10"/>
  <c r="C2520" i="10"/>
  <c r="B2520" i="10"/>
  <c r="AG2505" i="10"/>
  <c r="AF2505" i="10"/>
  <c r="AE2505" i="10"/>
  <c r="AD2505" i="10"/>
  <c r="AC2505" i="10"/>
  <c r="AB2505" i="10"/>
  <c r="AA2505" i="10"/>
  <c r="Z2505" i="10"/>
  <c r="Y2505" i="10"/>
  <c r="X2505" i="10"/>
  <c r="W2505" i="10"/>
  <c r="V2505" i="10"/>
  <c r="U2505" i="10"/>
  <c r="T2505" i="10"/>
  <c r="S2505" i="10"/>
  <c r="R2505" i="10"/>
  <c r="Q2505" i="10"/>
  <c r="P2505" i="10"/>
  <c r="O2505" i="10"/>
  <c r="N2505" i="10"/>
  <c r="M2505" i="10"/>
  <c r="L2505" i="10"/>
  <c r="K2505" i="10"/>
  <c r="J2505" i="10"/>
  <c r="I2505" i="10"/>
  <c r="H2505" i="10"/>
  <c r="G2505" i="10"/>
  <c r="F2505" i="10"/>
  <c r="E2505" i="10"/>
  <c r="D2505" i="10"/>
  <c r="C2505" i="10"/>
  <c r="B2505" i="10"/>
  <c r="AI2497" i="10" s="1"/>
  <c r="AG2490" i="10"/>
  <c r="AF2490" i="10"/>
  <c r="AE2490" i="10"/>
  <c r="AD2490" i="10"/>
  <c r="AC2490" i="10"/>
  <c r="AB2490" i="10"/>
  <c r="AA2490" i="10"/>
  <c r="Z2490" i="10"/>
  <c r="Y2490" i="10"/>
  <c r="X2490" i="10"/>
  <c r="W2490" i="10"/>
  <c r="V2490" i="10"/>
  <c r="U2490" i="10"/>
  <c r="T2490" i="10"/>
  <c r="S2490" i="10"/>
  <c r="R2490" i="10"/>
  <c r="Q2490" i="10"/>
  <c r="P2490" i="10"/>
  <c r="O2490" i="10"/>
  <c r="N2490" i="10"/>
  <c r="M2490" i="10"/>
  <c r="L2490" i="10"/>
  <c r="K2490" i="10"/>
  <c r="J2490" i="10"/>
  <c r="I2490" i="10"/>
  <c r="H2490" i="10"/>
  <c r="G2490" i="10"/>
  <c r="F2490" i="10"/>
  <c r="E2490" i="10"/>
  <c r="D2490" i="10"/>
  <c r="C2490" i="10"/>
  <c r="B2490" i="10"/>
  <c r="AG2475" i="10"/>
  <c r="AF2475" i="10"/>
  <c r="AE2475" i="10"/>
  <c r="AD2475" i="10"/>
  <c r="AC2475" i="10"/>
  <c r="AB2475" i="10"/>
  <c r="AA2475" i="10"/>
  <c r="Z2475" i="10"/>
  <c r="Y2475" i="10"/>
  <c r="X2475" i="10"/>
  <c r="W2475" i="10"/>
  <c r="V2475" i="10"/>
  <c r="U2475" i="10"/>
  <c r="T2475" i="10"/>
  <c r="S2475" i="10"/>
  <c r="R2475" i="10"/>
  <c r="Q2475" i="10"/>
  <c r="P2475" i="10"/>
  <c r="O2475" i="10"/>
  <c r="N2475" i="10"/>
  <c r="M2475" i="10"/>
  <c r="L2475" i="10"/>
  <c r="K2475" i="10"/>
  <c r="J2475" i="10"/>
  <c r="I2475" i="10"/>
  <c r="H2475" i="10"/>
  <c r="G2475" i="10"/>
  <c r="F2475" i="10"/>
  <c r="E2475" i="10"/>
  <c r="D2475" i="10"/>
  <c r="C2475" i="10"/>
  <c r="B2475" i="10"/>
  <c r="AG2460" i="10"/>
  <c r="AF2460" i="10"/>
  <c r="AE2460" i="10"/>
  <c r="AD2460" i="10"/>
  <c r="AC2460" i="10"/>
  <c r="AB2460" i="10"/>
  <c r="AA2460" i="10"/>
  <c r="Z2460" i="10"/>
  <c r="Y2460" i="10"/>
  <c r="X2460" i="10"/>
  <c r="W2460" i="10"/>
  <c r="V2460" i="10"/>
  <c r="U2460" i="10"/>
  <c r="T2460" i="10"/>
  <c r="S2460" i="10"/>
  <c r="R2460" i="10"/>
  <c r="Q2460" i="10"/>
  <c r="P2460" i="10"/>
  <c r="O2460" i="10"/>
  <c r="N2460" i="10"/>
  <c r="M2460" i="10"/>
  <c r="L2460" i="10"/>
  <c r="K2460" i="10"/>
  <c r="J2460" i="10"/>
  <c r="I2460" i="10"/>
  <c r="H2460" i="10"/>
  <c r="G2460" i="10"/>
  <c r="F2460" i="10"/>
  <c r="E2460" i="10"/>
  <c r="D2460" i="10"/>
  <c r="C2460" i="10"/>
  <c r="B2460" i="10"/>
  <c r="AG2445" i="10"/>
  <c r="AF2445" i="10"/>
  <c r="AE2445" i="10"/>
  <c r="AD2445" i="10"/>
  <c r="AC2445" i="10"/>
  <c r="AB2445" i="10"/>
  <c r="AA2445" i="10"/>
  <c r="Z2445" i="10"/>
  <c r="Y2445" i="10"/>
  <c r="X2445" i="10"/>
  <c r="W2445" i="10"/>
  <c r="V2445" i="10"/>
  <c r="U2445" i="10"/>
  <c r="T2445" i="10"/>
  <c r="S2445" i="10"/>
  <c r="R2445" i="10"/>
  <c r="Q2445" i="10"/>
  <c r="P2445" i="10"/>
  <c r="O2445" i="10"/>
  <c r="N2445" i="10"/>
  <c r="M2445" i="10"/>
  <c r="L2445" i="10"/>
  <c r="K2445" i="10"/>
  <c r="J2445" i="10"/>
  <c r="I2445" i="10"/>
  <c r="H2445" i="10"/>
  <c r="G2445" i="10"/>
  <c r="F2445" i="10"/>
  <c r="E2445" i="10"/>
  <c r="D2445" i="10"/>
  <c r="C2445" i="10"/>
  <c r="B2445" i="10"/>
  <c r="AI2437" i="10" s="1"/>
  <c r="AG2430" i="10"/>
  <c r="AF2430" i="10"/>
  <c r="AE2430" i="10"/>
  <c r="AD2430" i="10"/>
  <c r="AC2430" i="10"/>
  <c r="AB2430" i="10"/>
  <c r="AA2430" i="10"/>
  <c r="Z2430" i="10"/>
  <c r="Y2430" i="10"/>
  <c r="X2430" i="10"/>
  <c r="W2430" i="10"/>
  <c r="V2430" i="10"/>
  <c r="U2430" i="10"/>
  <c r="T2430" i="10"/>
  <c r="S2430" i="10"/>
  <c r="R2430" i="10"/>
  <c r="Q2430" i="10"/>
  <c r="P2430" i="10"/>
  <c r="O2430" i="10"/>
  <c r="N2430" i="10"/>
  <c r="M2430" i="10"/>
  <c r="L2430" i="10"/>
  <c r="K2430" i="10"/>
  <c r="J2430" i="10"/>
  <c r="I2430" i="10"/>
  <c r="H2430" i="10"/>
  <c r="G2430" i="10"/>
  <c r="F2430" i="10"/>
  <c r="E2430" i="10"/>
  <c r="D2430" i="10"/>
  <c r="C2430" i="10"/>
  <c r="B2430" i="10"/>
  <c r="AG2415" i="10"/>
  <c r="AF2415" i="10"/>
  <c r="AE2415" i="10"/>
  <c r="AD2415" i="10"/>
  <c r="AC2415" i="10"/>
  <c r="AB2415" i="10"/>
  <c r="AA2415" i="10"/>
  <c r="Z2415" i="10"/>
  <c r="Y2415" i="10"/>
  <c r="X2415" i="10"/>
  <c r="W2415" i="10"/>
  <c r="V2415" i="10"/>
  <c r="U2415" i="10"/>
  <c r="T2415" i="10"/>
  <c r="S2415" i="10"/>
  <c r="R2415" i="10"/>
  <c r="Q2415" i="10"/>
  <c r="P2415" i="10"/>
  <c r="O2415" i="10"/>
  <c r="N2415" i="10"/>
  <c r="M2415" i="10"/>
  <c r="L2415" i="10"/>
  <c r="K2415" i="10"/>
  <c r="J2415" i="10"/>
  <c r="I2415" i="10"/>
  <c r="H2415" i="10"/>
  <c r="G2415" i="10"/>
  <c r="F2415" i="10"/>
  <c r="E2415" i="10"/>
  <c r="D2415" i="10"/>
  <c r="C2415" i="10"/>
  <c r="B2415" i="10"/>
  <c r="AG2400" i="10"/>
  <c r="AF2400" i="10"/>
  <c r="AE2400" i="10"/>
  <c r="AD2400" i="10"/>
  <c r="AC2400" i="10"/>
  <c r="AB2400" i="10"/>
  <c r="AA2400" i="10"/>
  <c r="Z2400" i="10"/>
  <c r="Y2400" i="10"/>
  <c r="X2400" i="10"/>
  <c r="W2400" i="10"/>
  <c r="V2400" i="10"/>
  <c r="U2400" i="10"/>
  <c r="T2400" i="10"/>
  <c r="S2400" i="10"/>
  <c r="R2400" i="10"/>
  <c r="Q2400" i="10"/>
  <c r="P2400" i="10"/>
  <c r="O2400" i="10"/>
  <c r="N2400" i="10"/>
  <c r="M2400" i="10"/>
  <c r="L2400" i="10"/>
  <c r="K2400" i="10"/>
  <c r="J2400" i="10"/>
  <c r="I2400" i="10"/>
  <c r="H2400" i="10"/>
  <c r="G2400" i="10"/>
  <c r="F2400" i="10"/>
  <c r="E2400" i="10"/>
  <c r="D2400" i="10"/>
  <c r="C2400" i="10"/>
  <c r="B2400" i="10"/>
  <c r="AG2385" i="10"/>
  <c r="AF2385" i="10"/>
  <c r="AE2385" i="10"/>
  <c r="AD2385" i="10"/>
  <c r="AC2385" i="10"/>
  <c r="AB2385" i="10"/>
  <c r="AA2385" i="10"/>
  <c r="Z2385" i="10"/>
  <c r="Y2385" i="10"/>
  <c r="X2385" i="10"/>
  <c r="W2385" i="10"/>
  <c r="V2385" i="10"/>
  <c r="U2385" i="10"/>
  <c r="T2385" i="10"/>
  <c r="S2385" i="10"/>
  <c r="R2385" i="10"/>
  <c r="Q2385" i="10"/>
  <c r="P2385" i="10"/>
  <c r="O2385" i="10"/>
  <c r="N2385" i="10"/>
  <c r="M2385" i="10"/>
  <c r="L2385" i="10"/>
  <c r="K2385" i="10"/>
  <c r="J2385" i="10"/>
  <c r="I2385" i="10"/>
  <c r="H2385" i="10"/>
  <c r="G2385" i="10"/>
  <c r="F2385" i="10"/>
  <c r="E2385" i="10"/>
  <c r="D2385" i="10"/>
  <c r="C2385" i="10"/>
  <c r="B2385" i="10"/>
  <c r="AI2377" i="10" s="1"/>
  <c r="AG2370" i="10"/>
  <c r="AF2370" i="10"/>
  <c r="AE2370" i="10"/>
  <c r="AD2370" i="10"/>
  <c r="AC2370" i="10"/>
  <c r="AB2370" i="10"/>
  <c r="AA2370" i="10"/>
  <c r="Z2370" i="10"/>
  <c r="Y2370" i="10"/>
  <c r="X2370" i="10"/>
  <c r="W2370" i="10"/>
  <c r="V2370" i="10"/>
  <c r="U2370" i="10"/>
  <c r="T2370" i="10"/>
  <c r="S2370" i="10"/>
  <c r="R2370" i="10"/>
  <c r="Q2370" i="10"/>
  <c r="P2370" i="10"/>
  <c r="O2370" i="10"/>
  <c r="N2370" i="10"/>
  <c r="M2370" i="10"/>
  <c r="L2370" i="10"/>
  <c r="K2370" i="10"/>
  <c r="J2370" i="10"/>
  <c r="I2370" i="10"/>
  <c r="H2370" i="10"/>
  <c r="G2370" i="10"/>
  <c r="F2370" i="10"/>
  <c r="E2370" i="10"/>
  <c r="D2370" i="10"/>
  <c r="C2370" i="10"/>
  <c r="B2370" i="10"/>
  <c r="AG2355" i="10"/>
  <c r="AF2355" i="10"/>
  <c r="AE2355" i="10"/>
  <c r="AD2355" i="10"/>
  <c r="AC2355" i="10"/>
  <c r="AB2355" i="10"/>
  <c r="AA2355" i="10"/>
  <c r="Z2355" i="10"/>
  <c r="Y2355" i="10"/>
  <c r="X2355" i="10"/>
  <c r="W2355" i="10"/>
  <c r="V2355" i="10"/>
  <c r="U2355" i="10"/>
  <c r="T2355" i="10"/>
  <c r="S2355" i="10"/>
  <c r="R2355" i="10"/>
  <c r="Q2355" i="10"/>
  <c r="P2355" i="10"/>
  <c r="O2355" i="10"/>
  <c r="N2355" i="10"/>
  <c r="M2355" i="10"/>
  <c r="L2355" i="10"/>
  <c r="K2355" i="10"/>
  <c r="J2355" i="10"/>
  <c r="I2355" i="10"/>
  <c r="H2355" i="10"/>
  <c r="G2355" i="10"/>
  <c r="F2355" i="10"/>
  <c r="E2355" i="10"/>
  <c r="D2355" i="10"/>
  <c r="C2355" i="10"/>
  <c r="B2355" i="10"/>
  <c r="AG2340" i="10"/>
  <c r="AF2340" i="10"/>
  <c r="AE2340" i="10"/>
  <c r="AD2340" i="10"/>
  <c r="AC2340" i="10"/>
  <c r="AB2340" i="10"/>
  <c r="AA2340" i="10"/>
  <c r="Z2340" i="10"/>
  <c r="Y2340" i="10"/>
  <c r="X2340" i="10"/>
  <c r="W2340" i="10"/>
  <c r="V2340" i="10"/>
  <c r="U2340" i="10"/>
  <c r="T2340" i="10"/>
  <c r="S2340" i="10"/>
  <c r="R2340" i="10"/>
  <c r="Q2340" i="10"/>
  <c r="P2340" i="10"/>
  <c r="O2340" i="10"/>
  <c r="N2340" i="10"/>
  <c r="M2340" i="10"/>
  <c r="L2340" i="10"/>
  <c r="K2340" i="10"/>
  <c r="J2340" i="10"/>
  <c r="I2340" i="10"/>
  <c r="H2340" i="10"/>
  <c r="G2340" i="10"/>
  <c r="F2340" i="10"/>
  <c r="E2340" i="10"/>
  <c r="D2340" i="10"/>
  <c r="C2340" i="10"/>
  <c r="B2340" i="10"/>
  <c r="AG2325" i="10"/>
  <c r="AF2325" i="10"/>
  <c r="AE2325" i="10"/>
  <c r="AD2325" i="10"/>
  <c r="AC2325" i="10"/>
  <c r="AB2325" i="10"/>
  <c r="AA2325" i="10"/>
  <c r="Z2325" i="10"/>
  <c r="Y2325" i="10"/>
  <c r="X2325" i="10"/>
  <c r="W2325" i="10"/>
  <c r="V2325" i="10"/>
  <c r="U2325" i="10"/>
  <c r="T2325" i="10"/>
  <c r="S2325" i="10"/>
  <c r="R2325" i="10"/>
  <c r="Q2325" i="10"/>
  <c r="P2325" i="10"/>
  <c r="O2325" i="10"/>
  <c r="N2325" i="10"/>
  <c r="M2325" i="10"/>
  <c r="L2325" i="10"/>
  <c r="K2325" i="10"/>
  <c r="J2325" i="10"/>
  <c r="I2325" i="10"/>
  <c r="H2325" i="10"/>
  <c r="G2325" i="10"/>
  <c r="F2325" i="10"/>
  <c r="E2325" i="10"/>
  <c r="D2325" i="10"/>
  <c r="C2325" i="10"/>
  <c r="B2325" i="10"/>
  <c r="AI2317" i="10" s="1"/>
  <c r="AG2310" i="10"/>
  <c r="AF2310" i="10"/>
  <c r="AE2310" i="10"/>
  <c r="AD2310" i="10"/>
  <c r="AC2310" i="10"/>
  <c r="AB2310" i="10"/>
  <c r="AA2310" i="10"/>
  <c r="Z2310" i="10"/>
  <c r="Y2310" i="10"/>
  <c r="X2310" i="10"/>
  <c r="W2310" i="10"/>
  <c r="V2310" i="10"/>
  <c r="U2310" i="10"/>
  <c r="T2310" i="10"/>
  <c r="S2310" i="10"/>
  <c r="R2310" i="10"/>
  <c r="Q2310" i="10"/>
  <c r="P2310" i="10"/>
  <c r="O2310" i="10"/>
  <c r="N2310" i="10"/>
  <c r="M2310" i="10"/>
  <c r="L2310" i="10"/>
  <c r="K2310" i="10"/>
  <c r="J2310" i="10"/>
  <c r="I2310" i="10"/>
  <c r="H2310" i="10"/>
  <c r="G2310" i="10"/>
  <c r="F2310" i="10"/>
  <c r="E2310" i="10"/>
  <c r="D2310" i="10"/>
  <c r="C2310" i="10"/>
  <c r="B2310" i="10"/>
  <c r="AG2295" i="10"/>
  <c r="AF2295" i="10"/>
  <c r="AE2295" i="10"/>
  <c r="AD2295" i="10"/>
  <c r="AC2295" i="10"/>
  <c r="AB2295" i="10"/>
  <c r="AA2295" i="10"/>
  <c r="Z2295" i="10"/>
  <c r="Y2295" i="10"/>
  <c r="X2295" i="10"/>
  <c r="W2295" i="10"/>
  <c r="V2295" i="10"/>
  <c r="U2295" i="10"/>
  <c r="T2295" i="10"/>
  <c r="S2295" i="10"/>
  <c r="R2295" i="10"/>
  <c r="Q2295" i="10"/>
  <c r="P2295" i="10"/>
  <c r="O2295" i="10"/>
  <c r="N2295" i="10"/>
  <c r="M2295" i="10"/>
  <c r="L2295" i="10"/>
  <c r="K2295" i="10"/>
  <c r="J2295" i="10"/>
  <c r="I2295" i="10"/>
  <c r="H2295" i="10"/>
  <c r="G2295" i="10"/>
  <c r="F2295" i="10"/>
  <c r="E2295" i="10"/>
  <c r="D2295" i="10"/>
  <c r="C2295" i="10"/>
  <c r="B2295" i="10"/>
  <c r="AG2280" i="10"/>
  <c r="AF2280" i="10"/>
  <c r="AE2280" i="10"/>
  <c r="AD2280" i="10"/>
  <c r="AC2280" i="10"/>
  <c r="AB2280" i="10"/>
  <c r="AA2280" i="10"/>
  <c r="Z2280" i="10"/>
  <c r="Y2280" i="10"/>
  <c r="X2280" i="10"/>
  <c r="W2280" i="10"/>
  <c r="V2280" i="10"/>
  <c r="U2280" i="10"/>
  <c r="T2280" i="10"/>
  <c r="S2280" i="10"/>
  <c r="R2280" i="10"/>
  <c r="Q2280" i="10"/>
  <c r="P2280" i="10"/>
  <c r="O2280" i="10"/>
  <c r="N2280" i="10"/>
  <c r="M2280" i="10"/>
  <c r="L2280" i="10"/>
  <c r="K2280" i="10"/>
  <c r="J2280" i="10"/>
  <c r="I2280" i="10"/>
  <c r="H2280" i="10"/>
  <c r="G2280" i="10"/>
  <c r="F2280" i="10"/>
  <c r="E2280" i="10"/>
  <c r="D2280" i="10"/>
  <c r="C2280" i="10"/>
  <c r="B2280" i="10"/>
  <c r="AG2265" i="10"/>
  <c r="AF2265" i="10"/>
  <c r="AE2265" i="10"/>
  <c r="AD2265" i="10"/>
  <c r="AC2265" i="10"/>
  <c r="AB2265" i="10"/>
  <c r="AA2265" i="10"/>
  <c r="Z2265" i="10"/>
  <c r="Y2265" i="10"/>
  <c r="X2265" i="10"/>
  <c r="W2265" i="10"/>
  <c r="V2265" i="10"/>
  <c r="U2265" i="10"/>
  <c r="T2265" i="10"/>
  <c r="S2265" i="10"/>
  <c r="R2265" i="10"/>
  <c r="Q2265" i="10"/>
  <c r="P2265" i="10"/>
  <c r="O2265" i="10"/>
  <c r="N2265" i="10"/>
  <c r="M2265" i="10"/>
  <c r="L2265" i="10"/>
  <c r="K2265" i="10"/>
  <c r="J2265" i="10"/>
  <c r="I2265" i="10"/>
  <c r="H2265" i="10"/>
  <c r="G2265" i="10"/>
  <c r="F2265" i="10"/>
  <c r="E2265" i="10"/>
  <c r="D2265" i="10"/>
  <c r="C2265" i="10"/>
  <c r="B2265" i="10"/>
  <c r="AI2257" i="10" s="1"/>
  <c r="AG2250" i="10"/>
  <c r="AF2250" i="10"/>
  <c r="AE2250" i="10"/>
  <c r="AD2250" i="10"/>
  <c r="AC2250" i="10"/>
  <c r="AB2250" i="10"/>
  <c r="AA2250" i="10"/>
  <c r="Z2250" i="10"/>
  <c r="Y2250" i="10"/>
  <c r="X2250" i="10"/>
  <c r="W2250" i="10"/>
  <c r="V2250" i="10"/>
  <c r="U2250" i="10"/>
  <c r="T2250" i="10"/>
  <c r="S2250" i="10"/>
  <c r="R2250" i="10"/>
  <c r="Q2250" i="10"/>
  <c r="P2250" i="10"/>
  <c r="O2250" i="10"/>
  <c r="N2250" i="10"/>
  <c r="M2250" i="10"/>
  <c r="L2250" i="10"/>
  <c r="K2250" i="10"/>
  <c r="J2250" i="10"/>
  <c r="I2250" i="10"/>
  <c r="H2250" i="10"/>
  <c r="G2250" i="10"/>
  <c r="F2250" i="10"/>
  <c r="E2250" i="10"/>
  <c r="D2250" i="10"/>
  <c r="C2250" i="10"/>
  <c r="B2250" i="10"/>
  <c r="AG2235" i="10"/>
  <c r="AF2235" i="10"/>
  <c r="AE2235" i="10"/>
  <c r="AD2235" i="10"/>
  <c r="AC2235" i="10"/>
  <c r="AB2235" i="10"/>
  <c r="AA2235" i="10"/>
  <c r="Z2235" i="10"/>
  <c r="Y2235" i="10"/>
  <c r="X2235" i="10"/>
  <c r="W2235" i="10"/>
  <c r="V2235" i="10"/>
  <c r="U2235" i="10"/>
  <c r="T2235" i="10"/>
  <c r="S2235" i="10"/>
  <c r="R2235" i="10"/>
  <c r="Q2235" i="10"/>
  <c r="P2235" i="10"/>
  <c r="O2235" i="10"/>
  <c r="N2235" i="10"/>
  <c r="M2235" i="10"/>
  <c r="L2235" i="10"/>
  <c r="K2235" i="10"/>
  <c r="J2235" i="10"/>
  <c r="I2235" i="10"/>
  <c r="H2235" i="10"/>
  <c r="G2235" i="10"/>
  <c r="F2235" i="10"/>
  <c r="E2235" i="10"/>
  <c r="D2235" i="10"/>
  <c r="C2235" i="10"/>
  <c r="B2235" i="10"/>
  <c r="AG2220" i="10"/>
  <c r="AF2220" i="10"/>
  <c r="AE2220" i="10"/>
  <c r="AD2220" i="10"/>
  <c r="AC2220" i="10"/>
  <c r="AB2220" i="10"/>
  <c r="AA2220" i="10"/>
  <c r="Z2220" i="10"/>
  <c r="Y2220" i="10"/>
  <c r="X2220" i="10"/>
  <c r="W2220" i="10"/>
  <c r="V2220" i="10"/>
  <c r="U2220" i="10"/>
  <c r="T2220" i="10"/>
  <c r="S2220" i="10"/>
  <c r="R2220" i="10"/>
  <c r="Q2220" i="10"/>
  <c r="P2220" i="10"/>
  <c r="O2220" i="10"/>
  <c r="N2220" i="10"/>
  <c r="M2220" i="10"/>
  <c r="L2220" i="10"/>
  <c r="K2220" i="10"/>
  <c r="J2220" i="10"/>
  <c r="I2220" i="10"/>
  <c r="H2220" i="10"/>
  <c r="G2220" i="10"/>
  <c r="F2220" i="10"/>
  <c r="E2220" i="10"/>
  <c r="D2220" i="10"/>
  <c r="C2220" i="10"/>
  <c r="B2220" i="10"/>
  <c r="AG2205" i="10"/>
  <c r="AF2205" i="10"/>
  <c r="AE2205" i="10"/>
  <c r="AD2205" i="10"/>
  <c r="AC2205" i="10"/>
  <c r="AB2205" i="10"/>
  <c r="AA2205" i="10"/>
  <c r="Z2205" i="10"/>
  <c r="Y2205" i="10"/>
  <c r="X2205" i="10"/>
  <c r="W2205" i="10"/>
  <c r="V2205" i="10"/>
  <c r="U2205" i="10"/>
  <c r="T2205" i="10"/>
  <c r="S2205" i="10"/>
  <c r="R2205" i="10"/>
  <c r="Q2205" i="10"/>
  <c r="P2205" i="10"/>
  <c r="O2205" i="10"/>
  <c r="N2205" i="10"/>
  <c r="M2205" i="10"/>
  <c r="L2205" i="10"/>
  <c r="K2205" i="10"/>
  <c r="J2205" i="10"/>
  <c r="I2205" i="10"/>
  <c r="H2205" i="10"/>
  <c r="G2205" i="10"/>
  <c r="F2205" i="10"/>
  <c r="E2205" i="10"/>
  <c r="D2205" i="10"/>
  <c r="C2205" i="10"/>
  <c r="B2205" i="10"/>
  <c r="AI2197" i="10" s="1"/>
  <c r="AG2190" i="10"/>
  <c r="AF2190" i="10"/>
  <c r="AE2190" i="10"/>
  <c r="AD2190" i="10"/>
  <c r="AC2190" i="10"/>
  <c r="AB2190" i="10"/>
  <c r="AA2190" i="10"/>
  <c r="Z2190" i="10"/>
  <c r="Y2190" i="10"/>
  <c r="X2190" i="10"/>
  <c r="W2190" i="10"/>
  <c r="V2190" i="10"/>
  <c r="U2190" i="10"/>
  <c r="T2190" i="10"/>
  <c r="S2190" i="10"/>
  <c r="R2190" i="10"/>
  <c r="Q2190" i="10"/>
  <c r="P2190" i="10"/>
  <c r="O2190" i="10"/>
  <c r="N2190" i="10"/>
  <c r="M2190" i="10"/>
  <c r="L2190" i="10"/>
  <c r="K2190" i="10"/>
  <c r="J2190" i="10"/>
  <c r="I2190" i="10"/>
  <c r="H2190" i="10"/>
  <c r="G2190" i="10"/>
  <c r="F2190" i="10"/>
  <c r="E2190" i="10"/>
  <c r="D2190" i="10"/>
  <c r="C2190" i="10"/>
  <c r="B2190" i="10"/>
  <c r="AI2182" i="10" s="1"/>
  <c r="AG2175" i="10"/>
  <c r="AF2175" i="10"/>
  <c r="AE2175" i="10"/>
  <c r="AD2175" i="10"/>
  <c r="AC2175" i="10"/>
  <c r="AB2175" i="10"/>
  <c r="AA2175" i="10"/>
  <c r="Z2175" i="10"/>
  <c r="Y2175" i="10"/>
  <c r="X2175" i="10"/>
  <c r="W2175" i="10"/>
  <c r="V2175" i="10"/>
  <c r="U2175" i="10"/>
  <c r="T2175" i="10"/>
  <c r="S2175" i="10"/>
  <c r="R2175" i="10"/>
  <c r="Q2175" i="10"/>
  <c r="P2175" i="10"/>
  <c r="O2175" i="10"/>
  <c r="N2175" i="10"/>
  <c r="M2175" i="10"/>
  <c r="L2175" i="10"/>
  <c r="K2175" i="10"/>
  <c r="J2175" i="10"/>
  <c r="I2175" i="10"/>
  <c r="H2175" i="10"/>
  <c r="G2175" i="10"/>
  <c r="F2175" i="10"/>
  <c r="E2175" i="10"/>
  <c r="D2175" i="10"/>
  <c r="C2175" i="10"/>
  <c r="B2175" i="10"/>
  <c r="AG2160" i="10"/>
  <c r="AF2160" i="10"/>
  <c r="AE2160" i="10"/>
  <c r="AD2160" i="10"/>
  <c r="AC2160" i="10"/>
  <c r="AB2160" i="10"/>
  <c r="AA2160" i="10"/>
  <c r="Z2160" i="10"/>
  <c r="Y2160" i="10"/>
  <c r="X2160" i="10"/>
  <c r="W2160" i="10"/>
  <c r="V2160" i="10"/>
  <c r="U2160" i="10"/>
  <c r="T2160" i="10"/>
  <c r="S2160" i="10"/>
  <c r="R2160" i="10"/>
  <c r="Q2160" i="10"/>
  <c r="P2160" i="10"/>
  <c r="O2160" i="10"/>
  <c r="N2160" i="10"/>
  <c r="M2160" i="10"/>
  <c r="L2160" i="10"/>
  <c r="K2160" i="10"/>
  <c r="J2160" i="10"/>
  <c r="I2160" i="10"/>
  <c r="H2160" i="10"/>
  <c r="G2160" i="10"/>
  <c r="F2160" i="10"/>
  <c r="E2160" i="10"/>
  <c r="D2160" i="10"/>
  <c r="C2160" i="10"/>
  <c r="B2160" i="10"/>
  <c r="AG2145" i="10"/>
  <c r="AF2145" i="10"/>
  <c r="AE2145" i="10"/>
  <c r="AD2145" i="10"/>
  <c r="AC2145" i="10"/>
  <c r="AB2145" i="10"/>
  <c r="AA2145" i="10"/>
  <c r="Z2145" i="10"/>
  <c r="Y2145" i="10"/>
  <c r="X2145" i="10"/>
  <c r="W2145" i="10"/>
  <c r="V2145" i="10"/>
  <c r="U2145" i="10"/>
  <c r="T2145" i="10"/>
  <c r="S2145" i="10"/>
  <c r="R2145" i="10"/>
  <c r="Q2145" i="10"/>
  <c r="P2145" i="10"/>
  <c r="O2145" i="10"/>
  <c r="N2145" i="10"/>
  <c r="M2145" i="10"/>
  <c r="L2145" i="10"/>
  <c r="K2145" i="10"/>
  <c r="J2145" i="10"/>
  <c r="I2145" i="10"/>
  <c r="H2145" i="10"/>
  <c r="G2145" i="10"/>
  <c r="F2145" i="10"/>
  <c r="E2145" i="10"/>
  <c r="D2145" i="10"/>
  <c r="C2145" i="10"/>
  <c r="B2145" i="10"/>
  <c r="AG2130" i="10"/>
  <c r="AF2130" i="10"/>
  <c r="AE2130" i="10"/>
  <c r="AD2130" i="10"/>
  <c r="AC2130" i="10"/>
  <c r="AB2130" i="10"/>
  <c r="AA2130" i="10"/>
  <c r="Z2130" i="10"/>
  <c r="Y2130" i="10"/>
  <c r="X2130" i="10"/>
  <c r="W2130" i="10"/>
  <c r="V2130" i="10"/>
  <c r="U2130" i="10"/>
  <c r="T2130" i="10"/>
  <c r="S2130" i="10"/>
  <c r="R2130" i="10"/>
  <c r="Q2130" i="10"/>
  <c r="P2130" i="10"/>
  <c r="O2130" i="10"/>
  <c r="N2130" i="10"/>
  <c r="M2130" i="10"/>
  <c r="L2130" i="10"/>
  <c r="K2130" i="10"/>
  <c r="J2130" i="10"/>
  <c r="I2130" i="10"/>
  <c r="H2130" i="10"/>
  <c r="G2130" i="10"/>
  <c r="F2130" i="10"/>
  <c r="E2130" i="10"/>
  <c r="D2130" i="10"/>
  <c r="C2130" i="10"/>
  <c r="B2130" i="10"/>
  <c r="AI2122" i="10" s="1"/>
  <c r="AG2115" i="10"/>
  <c r="AF2115" i="10"/>
  <c r="AE2115" i="10"/>
  <c r="AD2115" i="10"/>
  <c r="AC2115" i="10"/>
  <c r="AB2115" i="10"/>
  <c r="AA2115" i="10"/>
  <c r="Z2115" i="10"/>
  <c r="Y2115" i="10"/>
  <c r="X2115" i="10"/>
  <c r="W2115" i="10"/>
  <c r="V2115" i="10"/>
  <c r="U2115" i="10"/>
  <c r="T2115" i="10"/>
  <c r="S2115" i="10"/>
  <c r="R2115" i="10"/>
  <c r="Q2115" i="10"/>
  <c r="P2115" i="10"/>
  <c r="O2115" i="10"/>
  <c r="N2115" i="10"/>
  <c r="M2115" i="10"/>
  <c r="L2115" i="10"/>
  <c r="K2115" i="10"/>
  <c r="J2115" i="10"/>
  <c r="I2115" i="10"/>
  <c r="H2115" i="10"/>
  <c r="G2115" i="10"/>
  <c r="F2115" i="10"/>
  <c r="E2115" i="10"/>
  <c r="D2115" i="10"/>
  <c r="C2115" i="10"/>
  <c r="B2115" i="10"/>
  <c r="AG2100" i="10"/>
  <c r="AF2100" i="10"/>
  <c r="AE2100" i="10"/>
  <c r="AD2100" i="10"/>
  <c r="AC2100" i="10"/>
  <c r="AB2100" i="10"/>
  <c r="AA2100" i="10"/>
  <c r="Z2100" i="10"/>
  <c r="Y2100" i="10"/>
  <c r="X2100" i="10"/>
  <c r="W2100" i="10"/>
  <c r="V2100" i="10"/>
  <c r="U2100" i="10"/>
  <c r="T2100" i="10"/>
  <c r="S2100" i="10"/>
  <c r="R2100" i="10"/>
  <c r="Q2100" i="10"/>
  <c r="P2100" i="10"/>
  <c r="O2100" i="10"/>
  <c r="N2100" i="10"/>
  <c r="M2100" i="10"/>
  <c r="L2100" i="10"/>
  <c r="K2100" i="10"/>
  <c r="J2100" i="10"/>
  <c r="I2100" i="10"/>
  <c r="H2100" i="10"/>
  <c r="G2100" i="10"/>
  <c r="F2100" i="10"/>
  <c r="E2100" i="10"/>
  <c r="D2100" i="10"/>
  <c r="C2100" i="10"/>
  <c r="B2100" i="10"/>
  <c r="AG2085" i="10"/>
  <c r="AF2085" i="10"/>
  <c r="AE2085" i="10"/>
  <c r="AD2085" i="10"/>
  <c r="AC2085" i="10"/>
  <c r="AB2085" i="10"/>
  <c r="AA2085" i="10"/>
  <c r="Z2085" i="10"/>
  <c r="Y2085" i="10"/>
  <c r="X2085" i="10"/>
  <c r="W2085" i="10"/>
  <c r="V2085" i="10"/>
  <c r="U2085" i="10"/>
  <c r="T2085" i="10"/>
  <c r="S2085" i="10"/>
  <c r="R2085" i="10"/>
  <c r="Q2085" i="10"/>
  <c r="P2085" i="10"/>
  <c r="O2085" i="10"/>
  <c r="N2085" i="10"/>
  <c r="M2085" i="10"/>
  <c r="L2085" i="10"/>
  <c r="K2085" i="10"/>
  <c r="J2085" i="10"/>
  <c r="I2085" i="10"/>
  <c r="H2085" i="10"/>
  <c r="G2085" i="10"/>
  <c r="F2085" i="10"/>
  <c r="E2085" i="10"/>
  <c r="D2085" i="10"/>
  <c r="C2085" i="10"/>
  <c r="B2085" i="10"/>
  <c r="AG2070" i="10"/>
  <c r="AF2070" i="10"/>
  <c r="AE2070" i="10"/>
  <c r="AD2070" i="10"/>
  <c r="AC2070" i="10"/>
  <c r="AB2070" i="10"/>
  <c r="AA2070" i="10"/>
  <c r="Z2070" i="10"/>
  <c r="Y2070" i="10"/>
  <c r="X2070" i="10"/>
  <c r="W2070" i="10"/>
  <c r="V2070" i="10"/>
  <c r="U2070" i="10"/>
  <c r="T2070" i="10"/>
  <c r="S2070" i="10"/>
  <c r="R2070" i="10"/>
  <c r="Q2070" i="10"/>
  <c r="P2070" i="10"/>
  <c r="O2070" i="10"/>
  <c r="N2070" i="10"/>
  <c r="M2070" i="10"/>
  <c r="L2070" i="10"/>
  <c r="K2070" i="10"/>
  <c r="J2070" i="10"/>
  <c r="I2070" i="10"/>
  <c r="H2070" i="10"/>
  <c r="G2070" i="10"/>
  <c r="F2070" i="10"/>
  <c r="E2070" i="10"/>
  <c r="D2070" i="10"/>
  <c r="C2070" i="10"/>
  <c r="B2070" i="10"/>
  <c r="AI2062" i="10" s="1"/>
  <c r="AG2055" i="10"/>
  <c r="AF2055" i="10"/>
  <c r="AE2055" i="10"/>
  <c r="AD2055" i="10"/>
  <c r="AC2055" i="10"/>
  <c r="AB2055" i="10"/>
  <c r="AA2055" i="10"/>
  <c r="Z2055" i="10"/>
  <c r="Y2055" i="10"/>
  <c r="X2055" i="10"/>
  <c r="W2055" i="10"/>
  <c r="V2055" i="10"/>
  <c r="U2055" i="10"/>
  <c r="T2055" i="10"/>
  <c r="S2055" i="10"/>
  <c r="R2055" i="10"/>
  <c r="Q2055" i="10"/>
  <c r="P2055" i="10"/>
  <c r="O2055" i="10"/>
  <c r="N2055" i="10"/>
  <c r="M2055" i="10"/>
  <c r="L2055" i="10"/>
  <c r="K2055" i="10"/>
  <c r="J2055" i="10"/>
  <c r="I2055" i="10"/>
  <c r="H2055" i="10"/>
  <c r="G2055" i="10"/>
  <c r="F2055" i="10"/>
  <c r="E2055" i="10"/>
  <c r="D2055" i="10"/>
  <c r="C2055" i="10"/>
  <c r="B2055" i="10"/>
  <c r="AG2040" i="10"/>
  <c r="AF2040" i="10"/>
  <c r="AE2040" i="10"/>
  <c r="AD2040" i="10"/>
  <c r="AC2040" i="10"/>
  <c r="AB2040" i="10"/>
  <c r="AA2040" i="10"/>
  <c r="Z2040" i="10"/>
  <c r="Y2040" i="10"/>
  <c r="X2040" i="10"/>
  <c r="W2040" i="10"/>
  <c r="V2040" i="10"/>
  <c r="U2040" i="10"/>
  <c r="T2040" i="10"/>
  <c r="S2040" i="10"/>
  <c r="R2040" i="10"/>
  <c r="Q2040" i="10"/>
  <c r="P2040" i="10"/>
  <c r="O2040" i="10"/>
  <c r="N2040" i="10"/>
  <c r="M2040" i="10"/>
  <c r="L2040" i="10"/>
  <c r="K2040" i="10"/>
  <c r="J2040" i="10"/>
  <c r="I2040" i="10"/>
  <c r="H2040" i="10"/>
  <c r="G2040" i="10"/>
  <c r="F2040" i="10"/>
  <c r="E2040" i="10"/>
  <c r="D2040" i="10"/>
  <c r="C2040" i="10"/>
  <c r="B2040" i="10"/>
  <c r="AG2025" i="10"/>
  <c r="AF2025" i="10"/>
  <c r="AE2025" i="10"/>
  <c r="AD2025" i="10"/>
  <c r="AC2025" i="10"/>
  <c r="AB2025" i="10"/>
  <c r="AA2025" i="10"/>
  <c r="Z2025" i="10"/>
  <c r="Y2025" i="10"/>
  <c r="X2025" i="10"/>
  <c r="W2025" i="10"/>
  <c r="V2025" i="10"/>
  <c r="U2025" i="10"/>
  <c r="T2025" i="10"/>
  <c r="S2025" i="10"/>
  <c r="R2025" i="10"/>
  <c r="Q2025" i="10"/>
  <c r="P2025" i="10"/>
  <c r="O2025" i="10"/>
  <c r="N2025" i="10"/>
  <c r="M2025" i="10"/>
  <c r="L2025" i="10"/>
  <c r="K2025" i="10"/>
  <c r="J2025" i="10"/>
  <c r="I2025" i="10"/>
  <c r="H2025" i="10"/>
  <c r="G2025" i="10"/>
  <c r="F2025" i="10"/>
  <c r="E2025" i="10"/>
  <c r="D2025" i="10"/>
  <c r="C2025" i="10"/>
  <c r="B2025" i="10"/>
  <c r="AG2010" i="10"/>
  <c r="AF2010" i="10"/>
  <c r="AE2010" i="10"/>
  <c r="AD2010" i="10"/>
  <c r="AC2010" i="10"/>
  <c r="AB2010" i="10"/>
  <c r="AA2010" i="10"/>
  <c r="Z2010" i="10"/>
  <c r="Y2010" i="10"/>
  <c r="X2010" i="10"/>
  <c r="W2010" i="10"/>
  <c r="V2010" i="10"/>
  <c r="U2010" i="10"/>
  <c r="T2010" i="10"/>
  <c r="S2010" i="10"/>
  <c r="R2010" i="10"/>
  <c r="Q2010" i="10"/>
  <c r="P2010" i="10"/>
  <c r="O2010" i="10"/>
  <c r="N2010" i="10"/>
  <c r="M2010" i="10"/>
  <c r="L2010" i="10"/>
  <c r="K2010" i="10"/>
  <c r="J2010" i="10"/>
  <c r="I2010" i="10"/>
  <c r="H2010" i="10"/>
  <c r="G2010" i="10"/>
  <c r="F2010" i="10"/>
  <c r="E2010" i="10"/>
  <c r="D2010" i="10"/>
  <c r="C2010" i="10"/>
  <c r="B2010" i="10"/>
  <c r="AI2002" i="10" s="1"/>
  <c r="AG1995" i="10"/>
  <c r="AF1995" i="10"/>
  <c r="AE1995" i="10"/>
  <c r="AD1995" i="10"/>
  <c r="AC1995" i="10"/>
  <c r="AB1995" i="10"/>
  <c r="AA1995" i="10"/>
  <c r="Z1995" i="10"/>
  <c r="Y1995" i="10"/>
  <c r="X1995" i="10"/>
  <c r="W1995" i="10"/>
  <c r="V1995" i="10"/>
  <c r="U1995" i="10"/>
  <c r="T1995" i="10"/>
  <c r="S1995" i="10"/>
  <c r="R1995" i="10"/>
  <c r="Q1995" i="10"/>
  <c r="P1995" i="10"/>
  <c r="O1995" i="10"/>
  <c r="N1995" i="10"/>
  <c r="M1995" i="10"/>
  <c r="L1995" i="10"/>
  <c r="K1995" i="10"/>
  <c r="J1995" i="10"/>
  <c r="I1995" i="10"/>
  <c r="H1995" i="10"/>
  <c r="G1995" i="10"/>
  <c r="F1995" i="10"/>
  <c r="E1995" i="10"/>
  <c r="D1995" i="10"/>
  <c r="C1995" i="10"/>
  <c r="B1995" i="10"/>
  <c r="AG1980" i="10"/>
  <c r="AF1980" i="10"/>
  <c r="AE1980" i="10"/>
  <c r="AD1980" i="10"/>
  <c r="AC1980" i="10"/>
  <c r="AB1980" i="10"/>
  <c r="AA1980" i="10"/>
  <c r="Z1980" i="10"/>
  <c r="Y1980" i="10"/>
  <c r="X1980" i="10"/>
  <c r="W1980" i="10"/>
  <c r="V1980" i="10"/>
  <c r="U1980" i="10"/>
  <c r="T1980" i="10"/>
  <c r="S1980" i="10"/>
  <c r="R1980" i="10"/>
  <c r="Q1980" i="10"/>
  <c r="P1980" i="10"/>
  <c r="O1980" i="10"/>
  <c r="N1980" i="10"/>
  <c r="M1980" i="10"/>
  <c r="L1980" i="10"/>
  <c r="K1980" i="10"/>
  <c r="J1980" i="10"/>
  <c r="I1980" i="10"/>
  <c r="H1980" i="10"/>
  <c r="G1980" i="10"/>
  <c r="F1980" i="10"/>
  <c r="E1980" i="10"/>
  <c r="D1980" i="10"/>
  <c r="C1980" i="10"/>
  <c r="B1980" i="10"/>
  <c r="AG1965" i="10"/>
  <c r="AF1965" i="10"/>
  <c r="AE1965" i="10"/>
  <c r="AD1965" i="10"/>
  <c r="AC1965" i="10"/>
  <c r="AB1965" i="10"/>
  <c r="AA1965" i="10"/>
  <c r="Z1965" i="10"/>
  <c r="Y1965" i="10"/>
  <c r="X1965" i="10"/>
  <c r="W1965" i="10"/>
  <c r="V1965" i="10"/>
  <c r="U1965" i="10"/>
  <c r="T1965" i="10"/>
  <c r="S1965" i="10"/>
  <c r="R1965" i="10"/>
  <c r="Q1965" i="10"/>
  <c r="P1965" i="10"/>
  <c r="O1965" i="10"/>
  <c r="N1965" i="10"/>
  <c r="M1965" i="10"/>
  <c r="L1965" i="10"/>
  <c r="K1965" i="10"/>
  <c r="J1965" i="10"/>
  <c r="I1965" i="10"/>
  <c r="H1965" i="10"/>
  <c r="G1965" i="10"/>
  <c r="F1965" i="10"/>
  <c r="E1965" i="10"/>
  <c r="D1965" i="10"/>
  <c r="C1965" i="10"/>
  <c r="B1965" i="10"/>
  <c r="AG1950" i="10"/>
  <c r="AF1950" i="10"/>
  <c r="AE1950" i="10"/>
  <c r="AD1950" i="10"/>
  <c r="AC1950" i="10"/>
  <c r="AB1950" i="10"/>
  <c r="AA1950" i="10"/>
  <c r="Z1950" i="10"/>
  <c r="Y1950" i="10"/>
  <c r="X1950" i="10"/>
  <c r="W1950" i="10"/>
  <c r="V1950" i="10"/>
  <c r="U1950" i="10"/>
  <c r="T1950" i="10"/>
  <c r="S1950" i="10"/>
  <c r="R1950" i="10"/>
  <c r="Q1950" i="10"/>
  <c r="P1950" i="10"/>
  <c r="O1950" i="10"/>
  <c r="N1950" i="10"/>
  <c r="M1950" i="10"/>
  <c r="L1950" i="10"/>
  <c r="K1950" i="10"/>
  <c r="J1950" i="10"/>
  <c r="I1950" i="10"/>
  <c r="H1950" i="10"/>
  <c r="G1950" i="10"/>
  <c r="F1950" i="10"/>
  <c r="E1950" i="10"/>
  <c r="D1950" i="10"/>
  <c r="C1950" i="10"/>
  <c r="B1950" i="10"/>
  <c r="AI1942" i="10" s="1"/>
  <c r="AG1935" i="10"/>
  <c r="AF1935" i="10"/>
  <c r="AE1935" i="10"/>
  <c r="AD1935" i="10"/>
  <c r="AC1935" i="10"/>
  <c r="AB1935" i="10"/>
  <c r="AA1935" i="10"/>
  <c r="Z1935" i="10"/>
  <c r="Y1935" i="10"/>
  <c r="X1935" i="10"/>
  <c r="W1935" i="10"/>
  <c r="V1935" i="10"/>
  <c r="U1935" i="10"/>
  <c r="T1935" i="10"/>
  <c r="S1935" i="10"/>
  <c r="R1935" i="10"/>
  <c r="Q1935" i="10"/>
  <c r="P1935" i="10"/>
  <c r="O1935" i="10"/>
  <c r="N1935" i="10"/>
  <c r="M1935" i="10"/>
  <c r="L1935" i="10"/>
  <c r="K1935" i="10"/>
  <c r="J1935" i="10"/>
  <c r="I1935" i="10"/>
  <c r="H1935" i="10"/>
  <c r="G1935" i="10"/>
  <c r="F1935" i="10"/>
  <c r="E1935" i="10"/>
  <c r="D1935" i="10"/>
  <c r="C1935" i="10"/>
  <c r="B1935" i="10"/>
  <c r="AG1920" i="10"/>
  <c r="AF1920" i="10"/>
  <c r="AE1920" i="10"/>
  <c r="AD1920" i="10"/>
  <c r="AC1920" i="10"/>
  <c r="AB1920" i="10"/>
  <c r="AA1920" i="10"/>
  <c r="Z1920" i="10"/>
  <c r="Y1920" i="10"/>
  <c r="X1920" i="10"/>
  <c r="W1920" i="10"/>
  <c r="V1920" i="10"/>
  <c r="U1920" i="10"/>
  <c r="T1920" i="10"/>
  <c r="S1920" i="10"/>
  <c r="R1920" i="10"/>
  <c r="Q1920" i="10"/>
  <c r="P1920" i="10"/>
  <c r="O1920" i="10"/>
  <c r="N1920" i="10"/>
  <c r="M1920" i="10"/>
  <c r="L1920" i="10"/>
  <c r="K1920" i="10"/>
  <c r="J1920" i="10"/>
  <c r="I1920" i="10"/>
  <c r="H1920" i="10"/>
  <c r="G1920" i="10"/>
  <c r="F1920" i="10"/>
  <c r="E1920" i="10"/>
  <c r="D1920" i="10"/>
  <c r="C1920" i="10"/>
  <c r="B1920" i="10"/>
  <c r="AG1905" i="10"/>
  <c r="AF1905" i="10"/>
  <c r="AE1905" i="10"/>
  <c r="AD1905" i="10"/>
  <c r="AC1905" i="10"/>
  <c r="AB1905" i="10"/>
  <c r="AA1905" i="10"/>
  <c r="Z1905" i="10"/>
  <c r="Y1905" i="10"/>
  <c r="X1905" i="10"/>
  <c r="W1905" i="10"/>
  <c r="V1905" i="10"/>
  <c r="U1905" i="10"/>
  <c r="T1905" i="10"/>
  <c r="S1905" i="10"/>
  <c r="R1905" i="10"/>
  <c r="Q1905" i="10"/>
  <c r="P1905" i="10"/>
  <c r="O1905" i="10"/>
  <c r="N1905" i="10"/>
  <c r="M1905" i="10"/>
  <c r="L1905" i="10"/>
  <c r="K1905" i="10"/>
  <c r="J1905" i="10"/>
  <c r="I1905" i="10"/>
  <c r="H1905" i="10"/>
  <c r="G1905" i="10"/>
  <c r="F1905" i="10"/>
  <c r="E1905" i="10"/>
  <c r="D1905" i="10"/>
  <c r="C1905" i="10"/>
  <c r="B1905" i="10"/>
  <c r="AG1890" i="10"/>
  <c r="AF1890" i="10"/>
  <c r="AE1890" i="10"/>
  <c r="AD1890" i="10"/>
  <c r="AC1890" i="10"/>
  <c r="AB1890" i="10"/>
  <c r="AA1890" i="10"/>
  <c r="Z1890" i="10"/>
  <c r="Y1890" i="10"/>
  <c r="X1890" i="10"/>
  <c r="W1890" i="10"/>
  <c r="V1890" i="10"/>
  <c r="U1890" i="10"/>
  <c r="T1890" i="10"/>
  <c r="S1890" i="10"/>
  <c r="R1890" i="10"/>
  <c r="Q1890" i="10"/>
  <c r="P1890" i="10"/>
  <c r="O1890" i="10"/>
  <c r="N1890" i="10"/>
  <c r="M1890" i="10"/>
  <c r="L1890" i="10"/>
  <c r="K1890" i="10"/>
  <c r="J1890" i="10"/>
  <c r="I1890" i="10"/>
  <c r="H1890" i="10"/>
  <c r="G1890" i="10"/>
  <c r="F1890" i="10"/>
  <c r="E1890" i="10"/>
  <c r="D1890" i="10"/>
  <c r="C1890" i="10"/>
  <c r="B1890" i="10"/>
  <c r="AI1882" i="10" s="1"/>
  <c r="AG1875" i="10"/>
  <c r="AF1875" i="10"/>
  <c r="AE1875" i="10"/>
  <c r="AD1875" i="10"/>
  <c r="AC1875" i="10"/>
  <c r="AB1875" i="10"/>
  <c r="AA1875" i="10"/>
  <c r="Z1875" i="10"/>
  <c r="Y1875" i="10"/>
  <c r="X1875" i="10"/>
  <c r="W1875" i="10"/>
  <c r="V1875" i="10"/>
  <c r="U1875" i="10"/>
  <c r="T1875" i="10"/>
  <c r="S1875" i="10"/>
  <c r="R1875" i="10"/>
  <c r="Q1875" i="10"/>
  <c r="P1875" i="10"/>
  <c r="O1875" i="10"/>
  <c r="N1875" i="10"/>
  <c r="M1875" i="10"/>
  <c r="L1875" i="10"/>
  <c r="K1875" i="10"/>
  <c r="J1875" i="10"/>
  <c r="I1875" i="10"/>
  <c r="H1875" i="10"/>
  <c r="G1875" i="10"/>
  <c r="F1875" i="10"/>
  <c r="E1875" i="10"/>
  <c r="D1875" i="10"/>
  <c r="C1875" i="10"/>
  <c r="B1875" i="10"/>
  <c r="AG1860" i="10"/>
  <c r="AF1860" i="10"/>
  <c r="AE1860" i="10"/>
  <c r="AD1860" i="10"/>
  <c r="AC1860" i="10"/>
  <c r="AB1860" i="10"/>
  <c r="AA1860" i="10"/>
  <c r="Z1860" i="10"/>
  <c r="Y1860" i="10"/>
  <c r="X1860" i="10"/>
  <c r="W1860" i="10"/>
  <c r="V1860" i="10"/>
  <c r="U1860" i="10"/>
  <c r="T1860" i="10"/>
  <c r="S1860" i="10"/>
  <c r="R1860" i="10"/>
  <c r="Q1860" i="10"/>
  <c r="P1860" i="10"/>
  <c r="O1860" i="10"/>
  <c r="N1860" i="10"/>
  <c r="M1860" i="10"/>
  <c r="L1860" i="10"/>
  <c r="K1860" i="10"/>
  <c r="J1860" i="10"/>
  <c r="I1860" i="10"/>
  <c r="H1860" i="10"/>
  <c r="G1860" i="10"/>
  <c r="F1860" i="10"/>
  <c r="E1860" i="10"/>
  <c r="D1860" i="10"/>
  <c r="C1860" i="10"/>
  <c r="B1860" i="10"/>
  <c r="AG1845" i="10"/>
  <c r="AF1845" i="10"/>
  <c r="AE1845" i="10"/>
  <c r="AD1845" i="10"/>
  <c r="AC1845" i="10"/>
  <c r="AB1845" i="10"/>
  <c r="AA1845" i="10"/>
  <c r="Z1845" i="10"/>
  <c r="Y1845" i="10"/>
  <c r="X1845" i="10"/>
  <c r="W1845" i="10"/>
  <c r="V1845" i="10"/>
  <c r="U1845" i="10"/>
  <c r="T1845" i="10"/>
  <c r="S1845" i="10"/>
  <c r="R1845" i="10"/>
  <c r="Q1845" i="10"/>
  <c r="P1845" i="10"/>
  <c r="O1845" i="10"/>
  <c r="N1845" i="10"/>
  <c r="M1845" i="10"/>
  <c r="L1845" i="10"/>
  <c r="K1845" i="10"/>
  <c r="J1845" i="10"/>
  <c r="I1845" i="10"/>
  <c r="H1845" i="10"/>
  <c r="G1845" i="10"/>
  <c r="F1845" i="10"/>
  <c r="E1845" i="10"/>
  <c r="D1845" i="10"/>
  <c r="C1845" i="10"/>
  <c r="B1845" i="10"/>
  <c r="AG1830" i="10"/>
  <c r="AF1830" i="10"/>
  <c r="AE1830" i="10"/>
  <c r="AD1830" i="10"/>
  <c r="AC1830" i="10"/>
  <c r="AB1830" i="10"/>
  <c r="AA1830" i="10"/>
  <c r="Z1830" i="10"/>
  <c r="Y1830" i="10"/>
  <c r="X1830" i="10"/>
  <c r="W1830" i="10"/>
  <c r="V1830" i="10"/>
  <c r="U1830" i="10"/>
  <c r="T1830" i="10"/>
  <c r="S1830" i="10"/>
  <c r="R1830" i="10"/>
  <c r="Q1830" i="10"/>
  <c r="P1830" i="10"/>
  <c r="O1830" i="10"/>
  <c r="N1830" i="10"/>
  <c r="M1830" i="10"/>
  <c r="L1830" i="10"/>
  <c r="K1830" i="10"/>
  <c r="J1830" i="10"/>
  <c r="I1830" i="10"/>
  <c r="H1830" i="10"/>
  <c r="G1830" i="10"/>
  <c r="F1830" i="10"/>
  <c r="E1830" i="10"/>
  <c r="D1830" i="10"/>
  <c r="C1830" i="10"/>
  <c r="B1830" i="10"/>
  <c r="AI1822" i="10" s="1"/>
  <c r="AG1815" i="10"/>
  <c r="AF1815" i="10"/>
  <c r="AE1815" i="10"/>
  <c r="AD1815" i="10"/>
  <c r="AC1815" i="10"/>
  <c r="AB1815" i="10"/>
  <c r="AA1815" i="10"/>
  <c r="Z1815" i="10"/>
  <c r="Y1815" i="10"/>
  <c r="X1815" i="10"/>
  <c r="W1815" i="10"/>
  <c r="V1815" i="10"/>
  <c r="U1815" i="10"/>
  <c r="T1815" i="10"/>
  <c r="S1815" i="10"/>
  <c r="R1815" i="10"/>
  <c r="Q1815" i="10"/>
  <c r="P1815" i="10"/>
  <c r="O1815" i="10"/>
  <c r="N1815" i="10"/>
  <c r="M1815" i="10"/>
  <c r="L1815" i="10"/>
  <c r="K1815" i="10"/>
  <c r="J1815" i="10"/>
  <c r="I1815" i="10"/>
  <c r="H1815" i="10"/>
  <c r="G1815" i="10"/>
  <c r="F1815" i="10"/>
  <c r="E1815" i="10"/>
  <c r="D1815" i="10"/>
  <c r="C1815" i="10"/>
  <c r="B1815" i="10"/>
  <c r="AG1800" i="10"/>
  <c r="AF1800" i="10"/>
  <c r="AE1800" i="10"/>
  <c r="AD1800" i="10"/>
  <c r="AC1800" i="10"/>
  <c r="AB1800" i="10"/>
  <c r="AA1800" i="10"/>
  <c r="Z1800" i="10"/>
  <c r="Y1800" i="10"/>
  <c r="X1800" i="10"/>
  <c r="W1800" i="10"/>
  <c r="V1800" i="10"/>
  <c r="U1800" i="10"/>
  <c r="T1800" i="10"/>
  <c r="S1800" i="10"/>
  <c r="R1800" i="10"/>
  <c r="Q1800" i="10"/>
  <c r="P1800" i="10"/>
  <c r="O1800" i="10"/>
  <c r="N1800" i="10"/>
  <c r="M1800" i="10"/>
  <c r="L1800" i="10"/>
  <c r="K1800" i="10"/>
  <c r="J1800" i="10"/>
  <c r="I1800" i="10"/>
  <c r="H1800" i="10"/>
  <c r="G1800" i="10"/>
  <c r="F1800" i="10"/>
  <c r="E1800" i="10"/>
  <c r="D1800" i="10"/>
  <c r="C1800" i="10"/>
  <c r="B1800" i="10"/>
  <c r="AG1785" i="10"/>
  <c r="AF1785" i="10"/>
  <c r="AE1785" i="10"/>
  <c r="AD1785" i="10"/>
  <c r="AC1785" i="10"/>
  <c r="AB1785" i="10"/>
  <c r="AA1785" i="10"/>
  <c r="Z1785" i="10"/>
  <c r="Y1785" i="10"/>
  <c r="X1785" i="10"/>
  <c r="W1785" i="10"/>
  <c r="V1785" i="10"/>
  <c r="U1785" i="10"/>
  <c r="T1785" i="10"/>
  <c r="S1785" i="10"/>
  <c r="R1785" i="10"/>
  <c r="Q1785" i="10"/>
  <c r="P1785" i="10"/>
  <c r="O1785" i="10"/>
  <c r="N1785" i="10"/>
  <c r="M1785" i="10"/>
  <c r="L1785" i="10"/>
  <c r="K1785" i="10"/>
  <c r="J1785" i="10"/>
  <c r="I1785" i="10"/>
  <c r="H1785" i="10"/>
  <c r="G1785" i="10"/>
  <c r="F1785" i="10"/>
  <c r="E1785" i="10"/>
  <c r="D1785" i="10"/>
  <c r="C1785" i="10"/>
  <c r="B1785" i="10"/>
  <c r="AG1770" i="10"/>
  <c r="AF1770" i="10"/>
  <c r="AE1770" i="10"/>
  <c r="AD1770" i="10"/>
  <c r="AC1770" i="10"/>
  <c r="AB1770" i="10"/>
  <c r="AA1770" i="10"/>
  <c r="Z1770" i="10"/>
  <c r="Y1770" i="10"/>
  <c r="X1770" i="10"/>
  <c r="W1770" i="10"/>
  <c r="V1770" i="10"/>
  <c r="U1770" i="10"/>
  <c r="T1770" i="10"/>
  <c r="S1770" i="10"/>
  <c r="R1770" i="10"/>
  <c r="Q1770" i="10"/>
  <c r="P1770" i="10"/>
  <c r="O1770" i="10"/>
  <c r="N1770" i="10"/>
  <c r="M1770" i="10"/>
  <c r="L1770" i="10"/>
  <c r="K1770" i="10"/>
  <c r="J1770" i="10"/>
  <c r="I1770" i="10"/>
  <c r="H1770" i="10"/>
  <c r="G1770" i="10"/>
  <c r="F1770" i="10"/>
  <c r="E1770" i="10"/>
  <c r="D1770" i="10"/>
  <c r="C1770" i="10"/>
  <c r="B1770" i="10"/>
  <c r="AI1762" i="10" s="1"/>
  <c r="AG1755" i="10"/>
  <c r="AF1755" i="10"/>
  <c r="AE1755" i="10"/>
  <c r="AD1755" i="10"/>
  <c r="AC1755" i="10"/>
  <c r="AB1755" i="10"/>
  <c r="AA1755" i="10"/>
  <c r="Z1755" i="10"/>
  <c r="Y1755" i="10"/>
  <c r="X1755" i="10"/>
  <c r="W1755" i="10"/>
  <c r="V1755" i="10"/>
  <c r="U1755" i="10"/>
  <c r="T1755" i="10"/>
  <c r="S1755" i="10"/>
  <c r="R1755" i="10"/>
  <c r="Q1755" i="10"/>
  <c r="P1755" i="10"/>
  <c r="O1755" i="10"/>
  <c r="N1755" i="10"/>
  <c r="M1755" i="10"/>
  <c r="L1755" i="10"/>
  <c r="K1755" i="10"/>
  <c r="J1755" i="10"/>
  <c r="I1755" i="10"/>
  <c r="H1755" i="10"/>
  <c r="G1755" i="10"/>
  <c r="F1755" i="10"/>
  <c r="E1755" i="10"/>
  <c r="D1755" i="10"/>
  <c r="C1755" i="10"/>
  <c r="B1755" i="10"/>
  <c r="AG1740" i="10"/>
  <c r="AF1740" i="10"/>
  <c r="AE1740" i="10"/>
  <c r="AD1740" i="10"/>
  <c r="AC1740" i="10"/>
  <c r="AB1740" i="10"/>
  <c r="AA1740" i="10"/>
  <c r="Z1740" i="10"/>
  <c r="Y1740" i="10"/>
  <c r="X1740" i="10"/>
  <c r="W1740" i="10"/>
  <c r="V1740" i="10"/>
  <c r="U1740" i="10"/>
  <c r="T1740" i="10"/>
  <c r="S1740" i="10"/>
  <c r="R1740" i="10"/>
  <c r="Q1740" i="10"/>
  <c r="P1740" i="10"/>
  <c r="O1740" i="10"/>
  <c r="N1740" i="10"/>
  <c r="M1740" i="10"/>
  <c r="L1740" i="10"/>
  <c r="K1740" i="10"/>
  <c r="J1740" i="10"/>
  <c r="I1740" i="10"/>
  <c r="H1740" i="10"/>
  <c r="G1740" i="10"/>
  <c r="F1740" i="10"/>
  <c r="E1740" i="10"/>
  <c r="D1740" i="10"/>
  <c r="C1740" i="10"/>
  <c r="B1740" i="10"/>
  <c r="AG1725" i="10"/>
  <c r="AF1725" i="10"/>
  <c r="AE1725" i="10"/>
  <c r="AD1725" i="10"/>
  <c r="AC1725" i="10"/>
  <c r="AB1725" i="10"/>
  <c r="AA1725" i="10"/>
  <c r="Z1725" i="10"/>
  <c r="Y1725" i="10"/>
  <c r="X1725" i="10"/>
  <c r="W1725" i="10"/>
  <c r="V1725" i="10"/>
  <c r="U1725" i="10"/>
  <c r="T1725" i="10"/>
  <c r="S1725" i="10"/>
  <c r="R1725" i="10"/>
  <c r="Q1725" i="10"/>
  <c r="P1725" i="10"/>
  <c r="O1725" i="10"/>
  <c r="N1725" i="10"/>
  <c r="M1725" i="10"/>
  <c r="L1725" i="10"/>
  <c r="K1725" i="10"/>
  <c r="J1725" i="10"/>
  <c r="I1725" i="10"/>
  <c r="H1725" i="10"/>
  <c r="G1725" i="10"/>
  <c r="F1725" i="10"/>
  <c r="E1725" i="10"/>
  <c r="D1725" i="10"/>
  <c r="C1725" i="10"/>
  <c r="B1725" i="10"/>
  <c r="AG1710" i="10"/>
  <c r="AF1710" i="10"/>
  <c r="AE1710" i="10"/>
  <c r="AD1710" i="10"/>
  <c r="AC1710" i="10"/>
  <c r="AB1710" i="10"/>
  <c r="AA1710" i="10"/>
  <c r="Z1710" i="10"/>
  <c r="Y1710" i="10"/>
  <c r="X1710" i="10"/>
  <c r="W1710" i="10"/>
  <c r="V1710" i="10"/>
  <c r="U1710" i="10"/>
  <c r="T1710" i="10"/>
  <c r="S1710" i="10"/>
  <c r="R1710" i="10"/>
  <c r="Q1710" i="10"/>
  <c r="P1710" i="10"/>
  <c r="O1710" i="10"/>
  <c r="N1710" i="10"/>
  <c r="M1710" i="10"/>
  <c r="L1710" i="10"/>
  <c r="K1710" i="10"/>
  <c r="J1710" i="10"/>
  <c r="I1710" i="10"/>
  <c r="H1710" i="10"/>
  <c r="G1710" i="10"/>
  <c r="F1710" i="10"/>
  <c r="E1710" i="10"/>
  <c r="D1710" i="10"/>
  <c r="C1710" i="10"/>
  <c r="B1710" i="10"/>
  <c r="AG1695" i="10"/>
  <c r="AF1695" i="10"/>
  <c r="AE1695" i="10"/>
  <c r="AD1695" i="10"/>
  <c r="AC1695" i="10"/>
  <c r="AB1695" i="10"/>
  <c r="AA1695" i="10"/>
  <c r="Z1695" i="10"/>
  <c r="Y1695" i="10"/>
  <c r="X1695" i="10"/>
  <c r="W1695" i="10"/>
  <c r="V1695" i="10"/>
  <c r="U1695" i="10"/>
  <c r="T1695" i="10"/>
  <c r="S1695" i="10"/>
  <c r="R1695" i="10"/>
  <c r="Q1695" i="10"/>
  <c r="P1695" i="10"/>
  <c r="O1695" i="10"/>
  <c r="N1695" i="10"/>
  <c r="M1695" i="10"/>
  <c r="L1695" i="10"/>
  <c r="K1695" i="10"/>
  <c r="J1695" i="10"/>
  <c r="I1695" i="10"/>
  <c r="H1695" i="10"/>
  <c r="G1695" i="10"/>
  <c r="F1695" i="10"/>
  <c r="E1695" i="10"/>
  <c r="D1695" i="10"/>
  <c r="C1695" i="10"/>
  <c r="B1695" i="10"/>
  <c r="AG1680" i="10"/>
  <c r="AF1680" i="10"/>
  <c r="AE1680" i="10"/>
  <c r="AD1680" i="10"/>
  <c r="AC1680" i="10"/>
  <c r="AB1680" i="10"/>
  <c r="AA1680" i="10"/>
  <c r="Z1680" i="10"/>
  <c r="Y1680" i="10"/>
  <c r="X1680" i="10"/>
  <c r="W1680" i="10"/>
  <c r="V1680" i="10"/>
  <c r="U1680" i="10"/>
  <c r="T1680" i="10"/>
  <c r="S1680" i="10"/>
  <c r="R1680" i="10"/>
  <c r="Q1680" i="10"/>
  <c r="P1680" i="10"/>
  <c r="O1680" i="10"/>
  <c r="N1680" i="10"/>
  <c r="M1680" i="10"/>
  <c r="L1680" i="10"/>
  <c r="K1680" i="10"/>
  <c r="J1680" i="10"/>
  <c r="I1680" i="10"/>
  <c r="H1680" i="10"/>
  <c r="G1680" i="10"/>
  <c r="F1680" i="10"/>
  <c r="E1680" i="10"/>
  <c r="D1680" i="10"/>
  <c r="C1680" i="10"/>
  <c r="B1680" i="10"/>
  <c r="AG1665" i="10"/>
  <c r="AF1665" i="10"/>
  <c r="AE1665" i="10"/>
  <c r="AD1665" i="10"/>
  <c r="AC1665" i="10"/>
  <c r="AB1665" i="10"/>
  <c r="AA1665" i="10"/>
  <c r="Z1665" i="10"/>
  <c r="Y1665" i="10"/>
  <c r="X1665" i="10"/>
  <c r="W1665" i="10"/>
  <c r="V1665" i="10"/>
  <c r="U1665" i="10"/>
  <c r="T1665" i="10"/>
  <c r="S1665" i="10"/>
  <c r="R1665" i="10"/>
  <c r="Q1665" i="10"/>
  <c r="P1665" i="10"/>
  <c r="O1665" i="10"/>
  <c r="N1665" i="10"/>
  <c r="M1665" i="10"/>
  <c r="L1665" i="10"/>
  <c r="K1665" i="10"/>
  <c r="J1665" i="10"/>
  <c r="I1665" i="10"/>
  <c r="H1665" i="10"/>
  <c r="G1665" i="10"/>
  <c r="F1665" i="10"/>
  <c r="E1665" i="10"/>
  <c r="D1665" i="10"/>
  <c r="C1665" i="10"/>
  <c r="B1665" i="10"/>
  <c r="AI1657" i="10" s="1"/>
  <c r="AG1650" i="10"/>
  <c r="AF1650" i="10"/>
  <c r="AE1650" i="10"/>
  <c r="AD1650" i="10"/>
  <c r="AC1650" i="10"/>
  <c r="AB1650" i="10"/>
  <c r="AA1650" i="10"/>
  <c r="Z1650" i="10"/>
  <c r="Y1650" i="10"/>
  <c r="X1650" i="10"/>
  <c r="W1650" i="10"/>
  <c r="V1650" i="10"/>
  <c r="U1650" i="10"/>
  <c r="T1650" i="10"/>
  <c r="S1650" i="10"/>
  <c r="R1650" i="10"/>
  <c r="Q1650" i="10"/>
  <c r="P1650" i="10"/>
  <c r="O1650" i="10"/>
  <c r="N1650" i="10"/>
  <c r="M1650" i="10"/>
  <c r="L1650" i="10"/>
  <c r="K1650" i="10"/>
  <c r="J1650" i="10"/>
  <c r="I1650" i="10"/>
  <c r="H1650" i="10"/>
  <c r="G1650" i="10"/>
  <c r="F1650" i="10"/>
  <c r="E1650" i="10"/>
  <c r="D1650" i="10"/>
  <c r="C1650" i="10"/>
  <c r="B1650" i="10"/>
  <c r="AG1635" i="10"/>
  <c r="AF1635" i="10"/>
  <c r="AE1635" i="10"/>
  <c r="AD1635" i="10"/>
  <c r="AC1635" i="10"/>
  <c r="AB1635" i="10"/>
  <c r="AA1635" i="10"/>
  <c r="Z1635" i="10"/>
  <c r="Y1635" i="10"/>
  <c r="X1635" i="10"/>
  <c r="W1635" i="10"/>
  <c r="V1635" i="10"/>
  <c r="U1635" i="10"/>
  <c r="T1635" i="10"/>
  <c r="S1635" i="10"/>
  <c r="R1635" i="10"/>
  <c r="Q1635" i="10"/>
  <c r="P1635" i="10"/>
  <c r="O1635" i="10"/>
  <c r="N1635" i="10"/>
  <c r="M1635" i="10"/>
  <c r="L1635" i="10"/>
  <c r="K1635" i="10"/>
  <c r="J1635" i="10"/>
  <c r="I1635" i="10"/>
  <c r="H1635" i="10"/>
  <c r="G1635" i="10"/>
  <c r="F1635" i="10"/>
  <c r="E1635" i="10"/>
  <c r="D1635" i="10"/>
  <c r="C1635" i="10"/>
  <c r="B1635" i="10"/>
  <c r="AG1620" i="10"/>
  <c r="AF1620" i="10"/>
  <c r="AE1620" i="10"/>
  <c r="AD1620" i="10"/>
  <c r="AC1620" i="10"/>
  <c r="AB1620" i="10"/>
  <c r="AA1620" i="10"/>
  <c r="Z1620" i="10"/>
  <c r="Y1620" i="10"/>
  <c r="X1620" i="10"/>
  <c r="W1620" i="10"/>
  <c r="V1620" i="10"/>
  <c r="U1620" i="10"/>
  <c r="T1620" i="10"/>
  <c r="S1620" i="10"/>
  <c r="R1620" i="10"/>
  <c r="Q1620" i="10"/>
  <c r="P1620" i="10"/>
  <c r="O1620" i="10"/>
  <c r="N1620" i="10"/>
  <c r="M1620" i="10"/>
  <c r="L1620" i="10"/>
  <c r="K1620" i="10"/>
  <c r="J1620" i="10"/>
  <c r="I1620" i="10"/>
  <c r="H1620" i="10"/>
  <c r="G1620" i="10"/>
  <c r="F1620" i="10"/>
  <c r="E1620" i="10"/>
  <c r="D1620" i="10"/>
  <c r="C1620" i="10"/>
  <c r="B1620" i="10"/>
  <c r="AG1605" i="10"/>
  <c r="AF1605" i="10"/>
  <c r="AE1605" i="10"/>
  <c r="AD1605" i="10"/>
  <c r="AC1605" i="10"/>
  <c r="AB1605" i="10"/>
  <c r="AA1605" i="10"/>
  <c r="Z1605" i="10"/>
  <c r="Y1605" i="10"/>
  <c r="X1605" i="10"/>
  <c r="W1605" i="10"/>
  <c r="V1605" i="10"/>
  <c r="U1605" i="10"/>
  <c r="T1605" i="10"/>
  <c r="S1605" i="10"/>
  <c r="R1605" i="10"/>
  <c r="Q1605" i="10"/>
  <c r="P1605" i="10"/>
  <c r="O1605" i="10"/>
  <c r="N1605" i="10"/>
  <c r="M1605" i="10"/>
  <c r="L1605" i="10"/>
  <c r="K1605" i="10"/>
  <c r="J1605" i="10"/>
  <c r="I1605" i="10"/>
  <c r="H1605" i="10"/>
  <c r="G1605" i="10"/>
  <c r="F1605" i="10"/>
  <c r="E1605" i="10"/>
  <c r="D1605" i="10"/>
  <c r="C1605" i="10"/>
  <c r="B1605" i="10"/>
  <c r="AI1597" i="10" s="1"/>
  <c r="AG1590" i="10"/>
  <c r="AF1590" i="10"/>
  <c r="AE1590" i="10"/>
  <c r="AD1590" i="10"/>
  <c r="AC1590" i="10"/>
  <c r="AB1590" i="10"/>
  <c r="AA1590" i="10"/>
  <c r="Z1590" i="10"/>
  <c r="Y1590" i="10"/>
  <c r="X1590" i="10"/>
  <c r="W1590" i="10"/>
  <c r="V1590" i="10"/>
  <c r="U1590" i="10"/>
  <c r="T1590" i="10"/>
  <c r="S1590" i="10"/>
  <c r="R1590" i="10"/>
  <c r="Q1590" i="10"/>
  <c r="P1590" i="10"/>
  <c r="O1590" i="10"/>
  <c r="N1590" i="10"/>
  <c r="M1590" i="10"/>
  <c r="L1590" i="10"/>
  <c r="K1590" i="10"/>
  <c r="J1590" i="10"/>
  <c r="I1590" i="10"/>
  <c r="H1590" i="10"/>
  <c r="G1590" i="10"/>
  <c r="F1590" i="10"/>
  <c r="E1590" i="10"/>
  <c r="D1590" i="10"/>
  <c r="C1590" i="10"/>
  <c r="B1590" i="10"/>
  <c r="AG1575" i="10"/>
  <c r="AF1575" i="10"/>
  <c r="AE1575" i="10"/>
  <c r="AD1575" i="10"/>
  <c r="AC1575" i="10"/>
  <c r="AB1575" i="10"/>
  <c r="AA1575" i="10"/>
  <c r="Z1575" i="10"/>
  <c r="Y1575" i="10"/>
  <c r="X1575" i="10"/>
  <c r="W1575" i="10"/>
  <c r="V1575" i="10"/>
  <c r="U1575" i="10"/>
  <c r="T1575" i="10"/>
  <c r="S1575" i="10"/>
  <c r="R1575" i="10"/>
  <c r="Q1575" i="10"/>
  <c r="P1575" i="10"/>
  <c r="O1575" i="10"/>
  <c r="N1575" i="10"/>
  <c r="M1575" i="10"/>
  <c r="L1575" i="10"/>
  <c r="K1575" i="10"/>
  <c r="J1575" i="10"/>
  <c r="I1575" i="10"/>
  <c r="H1575" i="10"/>
  <c r="G1575" i="10"/>
  <c r="F1575" i="10"/>
  <c r="E1575" i="10"/>
  <c r="D1575" i="10"/>
  <c r="C1575" i="10"/>
  <c r="B1575" i="10"/>
  <c r="AG1560" i="10"/>
  <c r="AF1560" i="10"/>
  <c r="AE1560" i="10"/>
  <c r="AD1560" i="10"/>
  <c r="AC1560" i="10"/>
  <c r="AB1560" i="10"/>
  <c r="AA1560" i="10"/>
  <c r="Z1560" i="10"/>
  <c r="Y1560" i="10"/>
  <c r="X1560" i="10"/>
  <c r="W1560" i="10"/>
  <c r="V1560" i="10"/>
  <c r="U1560" i="10"/>
  <c r="T1560" i="10"/>
  <c r="S1560" i="10"/>
  <c r="R1560" i="10"/>
  <c r="Q1560" i="10"/>
  <c r="P1560" i="10"/>
  <c r="O1560" i="10"/>
  <c r="N1560" i="10"/>
  <c r="M1560" i="10"/>
  <c r="L1560" i="10"/>
  <c r="K1560" i="10"/>
  <c r="J1560" i="10"/>
  <c r="I1560" i="10"/>
  <c r="H1560" i="10"/>
  <c r="G1560" i="10"/>
  <c r="F1560" i="10"/>
  <c r="E1560" i="10"/>
  <c r="D1560" i="10"/>
  <c r="C1560" i="10"/>
  <c r="B1560" i="10"/>
  <c r="AI1552" i="10" s="1"/>
  <c r="AG1545" i="10"/>
  <c r="AF1545" i="10"/>
  <c r="AE1545" i="10"/>
  <c r="AD1545" i="10"/>
  <c r="AC1545" i="10"/>
  <c r="AB1545" i="10"/>
  <c r="AA1545" i="10"/>
  <c r="Z1545" i="10"/>
  <c r="Y1545" i="10"/>
  <c r="X1545" i="10"/>
  <c r="W1545" i="10"/>
  <c r="V1545" i="10"/>
  <c r="U1545" i="10"/>
  <c r="T1545" i="10"/>
  <c r="S1545" i="10"/>
  <c r="R1545" i="10"/>
  <c r="Q1545" i="10"/>
  <c r="P1545" i="10"/>
  <c r="O1545" i="10"/>
  <c r="N1545" i="10"/>
  <c r="M1545" i="10"/>
  <c r="L1545" i="10"/>
  <c r="K1545" i="10"/>
  <c r="J1545" i="10"/>
  <c r="I1545" i="10"/>
  <c r="H1545" i="10"/>
  <c r="G1545" i="10"/>
  <c r="F1545" i="10"/>
  <c r="E1545" i="10"/>
  <c r="D1545" i="10"/>
  <c r="C1545" i="10"/>
  <c r="B1545" i="10"/>
  <c r="AI1537" i="10" s="1"/>
  <c r="AG1530" i="10"/>
  <c r="AF1530" i="10"/>
  <c r="AE1530" i="10"/>
  <c r="AD1530" i="10"/>
  <c r="AC1530" i="10"/>
  <c r="AB1530" i="10"/>
  <c r="AA1530" i="10"/>
  <c r="Z1530" i="10"/>
  <c r="Y1530" i="10"/>
  <c r="X1530" i="10"/>
  <c r="W1530" i="10"/>
  <c r="V1530" i="10"/>
  <c r="U1530" i="10"/>
  <c r="T1530" i="10"/>
  <c r="S1530" i="10"/>
  <c r="R1530" i="10"/>
  <c r="Q1530" i="10"/>
  <c r="P1530" i="10"/>
  <c r="O1530" i="10"/>
  <c r="N1530" i="10"/>
  <c r="M1530" i="10"/>
  <c r="L1530" i="10"/>
  <c r="K1530" i="10"/>
  <c r="J1530" i="10"/>
  <c r="I1530" i="10"/>
  <c r="H1530" i="10"/>
  <c r="G1530" i="10"/>
  <c r="F1530" i="10"/>
  <c r="E1530" i="10"/>
  <c r="D1530" i="10"/>
  <c r="C1530" i="10"/>
  <c r="B1530" i="10"/>
  <c r="AG1515" i="10"/>
  <c r="AF1515" i="10"/>
  <c r="AE1515" i="10"/>
  <c r="AD1515" i="10"/>
  <c r="AC1515" i="10"/>
  <c r="AB1515" i="10"/>
  <c r="AA1515" i="10"/>
  <c r="Z1515" i="10"/>
  <c r="Y1515" i="10"/>
  <c r="X1515" i="10"/>
  <c r="W1515" i="10"/>
  <c r="V1515" i="10"/>
  <c r="U1515" i="10"/>
  <c r="T1515" i="10"/>
  <c r="S1515" i="10"/>
  <c r="R1515" i="10"/>
  <c r="Q1515" i="10"/>
  <c r="P1515" i="10"/>
  <c r="O1515" i="10"/>
  <c r="N1515" i="10"/>
  <c r="M1515" i="10"/>
  <c r="L1515" i="10"/>
  <c r="K1515" i="10"/>
  <c r="J1515" i="10"/>
  <c r="I1515" i="10"/>
  <c r="H1515" i="10"/>
  <c r="G1515" i="10"/>
  <c r="F1515" i="10"/>
  <c r="E1515" i="10"/>
  <c r="D1515" i="10"/>
  <c r="C1515" i="10"/>
  <c r="B1515" i="10"/>
  <c r="AG1500" i="10"/>
  <c r="AF1500" i="10"/>
  <c r="AE1500" i="10"/>
  <c r="AD1500" i="10"/>
  <c r="AC1500" i="10"/>
  <c r="AB1500" i="10"/>
  <c r="AA1500" i="10"/>
  <c r="Z1500" i="10"/>
  <c r="Y1500" i="10"/>
  <c r="X1500" i="10"/>
  <c r="W1500" i="10"/>
  <c r="V1500" i="10"/>
  <c r="U1500" i="10"/>
  <c r="T1500" i="10"/>
  <c r="S1500" i="10"/>
  <c r="R1500" i="10"/>
  <c r="Q1500" i="10"/>
  <c r="P1500" i="10"/>
  <c r="O1500" i="10"/>
  <c r="N1500" i="10"/>
  <c r="M1500" i="10"/>
  <c r="L1500" i="10"/>
  <c r="K1500" i="10"/>
  <c r="J1500" i="10"/>
  <c r="I1500" i="10"/>
  <c r="H1500" i="10"/>
  <c r="G1500" i="10"/>
  <c r="F1500" i="10"/>
  <c r="E1500" i="10"/>
  <c r="D1500" i="10"/>
  <c r="C1500" i="10"/>
  <c r="B1500" i="10"/>
  <c r="AG1485" i="10"/>
  <c r="AF1485" i="10"/>
  <c r="AE1485" i="10"/>
  <c r="AD1485" i="10"/>
  <c r="AC1485" i="10"/>
  <c r="AB1485" i="10"/>
  <c r="AA1485" i="10"/>
  <c r="Z1485" i="10"/>
  <c r="Y1485" i="10"/>
  <c r="X1485" i="10"/>
  <c r="W1485" i="10"/>
  <c r="V1485" i="10"/>
  <c r="U1485" i="10"/>
  <c r="T1485" i="10"/>
  <c r="S1485" i="10"/>
  <c r="R1485" i="10"/>
  <c r="Q1485" i="10"/>
  <c r="P1485" i="10"/>
  <c r="O1485" i="10"/>
  <c r="N1485" i="10"/>
  <c r="M1485" i="10"/>
  <c r="L1485" i="10"/>
  <c r="K1485" i="10"/>
  <c r="J1485" i="10"/>
  <c r="I1485" i="10"/>
  <c r="H1485" i="10"/>
  <c r="G1485" i="10"/>
  <c r="F1485" i="10"/>
  <c r="E1485" i="10"/>
  <c r="D1485" i="10"/>
  <c r="C1485" i="10"/>
  <c r="B1485" i="10"/>
  <c r="AI1477" i="10" s="1"/>
  <c r="AG1470" i="10"/>
  <c r="AF1470" i="10"/>
  <c r="AE1470" i="10"/>
  <c r="AD1470" i="10"/>
  <c r="AC1470" i="10"/>
  <c r="AB1470" i="10"/>
  <c r="AA1470" i="10"/>
  <c r="Z1470" i="10"/>
  <c r="Y1470" i="10"/>
  <c r="X1470" i="10"/>
  <c r="W1470" i="10"/>
  <c r="V1470" i="10"/>
  <c r="U1470" i="10"/>
  <c r="T1470" i="10"/>
  <c r="S1470" i="10"/>
  <c r="R1470" i="10"/>
  <c r="Q1470" i="10"/>
  <c r="P1470" i="10"/>
  <c r="O1470" i="10"/>
  <c r="N1470" i="10"/>
  <c r="M1470" i="10"/>
  <c r="L1470" i="10"/>
  <c r="K1470" i="10"/>
  <c r="J1470" i="10"/>
  <c r="I1470" i="10"/>
  <c r="H1470" i="10"/>
  <c r="G1470" i="10"/>
  <c r="F1470" i="10"/>
  <c r="E1470" i="10"/>
  <c r="D1470" i="10"/>
  <c r="C1470" i="10"/>
  <c r="B1470" i="10"/>
  <c r="AG1455" i="10"/>
  <c r="AF1455" i="10"/>
  <c r="AE1455" i="10"/>
  <c r="AD1455" i="10"/>
  <c r="AC1455" i="10"/>
  <c r="AB1455" i="10"/>
  <c r="AA1455" i="10"/>
  <c r="Z1455" i="10"/>
  <c r="Y1455" i="10"/>
  <c r="X1455" i="10"/>
  <c r="W1455" i="10"/>
  <c r="V1455" i="10"/>
  <c r="U1455" i="10"/>
  <c r="T1455" i="10"/>
  <c r="S1455" i="10"/>
  <c r="R1455" i="10"/>
  <c r="Q1455" i="10"/>
  <c r="P1455" i="10"/>
  <c r="O1455" i="10"/>
  <c r="N1455" i="10"/>
  <c r="M1455" i="10"/>
  <c r="L1455" i="10"/>
  <c r="K1455" i="10"/>
  <c r="J1455" i="10"/>
  <c r="I1455" i="10"/>
  <c r="H1455" i="10"/>
  <c r="G1455" i="10"/>
  <c r="F1455" i="10"/>
  <c r="E1455" i="10"/>
  <c r="D1455" i="10"/>
  <c r="C1455" i="10"/>
  <c r="B1455" i="10"/>
  <c r="AG1440" i="10"/>
  <c r="AF1440" i="10"/>
  <c r="AE1440" i="10"/>
  <c r="AD1440" i="10"/>
  <c r="AC1440" i="10"/>
  <c r="AB1440" i="10"/>
  <c r="AA1440" i="10"/>
  <c r="Z1440" i="10"/>
  <c r="Y1440" i="10"/>
  <c r="X1440" i="10"/>
  <c r="W1440" i="10"/>
  <c r="V1440" i="10"/>
  <c r="U1440" i="10"/>
  <c r="T1440" i="10"/>
  <c r="S1440" i="10"/>
  <c r="R1440" i="10"/>
  <c r="Q1440" i="10"/>
  <c r="P1440" i="10"/>
  <c r="O1440" i="10"/>
  <c r="N1440" i="10"/>
  <c r="M1440" i="10"/>
  <c r="L1440" i="10"/>
  <c r="K1440" i="10"/>
  <c r="J1440" i="10"/>
  <c r="I1440" i="10"/>
  <c r="H1440" i="10"/>
  <c r="G1440" i="10"/>
  <c r="F1440" i="10"/>
  <c r="E1440" i="10"/>
  <c r="D1440" i="10"/>
  <c r="C1440" i="10"/>
  <c r="B1440" i="10"/>
  <c r="AG1425" i="10"/>
  <c r="AF1425" i="10"/>
  <c r="AE1425" i="10"/>
  <c r="AD1425" i="10"/>
  <c r="AC1425" i="10"/>
  <c r="AB1425" i="10"/>
  <c r="AA1425" i="10"/>
  <c r="Z1425" i="10"/>
  <c r="Y1425" i="10"/>
  <c r="X1425" i="10"/>
  <c r="W1425" i="10"/>
  <c r="V1425" i="10"/>
  <c r="U1425" i="10"/>
  <c r="T1425" i="10"/>
  <c r="S1425" i="10"/>
  <c r="R1425" i="10"/>
  <c r="Q1425" i="10"/>
  <c r="P1425" i="10"/>
  <c r="O1425" i="10"/>
  <c r="N1425" i="10"/>
  <c r="M1425" i="10"/>
  <c r="L1425" i="10"/>
  <c r="K1425" i="10"/>
  <c r="J1425" i="10"/>
  <c r="I1425" i="10"/>
  <c r="H1425" i="10"/>
  <c r="G1425" i="10"/>
  <c r="F1425" i="10"/>
  <c r="E1425" i="10"/>
  <c r="D1425" i="10"/>
  <c r="C1425" i="10"/>
  <c r="B1425" i="10"/>
  <c r="AI1417" i="10" s="1"/>
  <c r="AG1410" i="10"/>
  <c r="AF1410" i="10"/>
  <c r="AE1410" i="10"/>
  <c r="AD1410" i="10"/>
  <c r="AC1410" i="10"/>
  <c r="AB1410" i="10"/>
  <c r="AA1410" i="10"/>
  <c r="Z1410" i="10"/>
  <c r="Y1410" i="10"/>
  <c r="X1410" i="10"/>
  <c r="W1410" i="10"/>
  <c r="V1410" i="10"/>
  <c r="U1410" i="10"/>
  <c r="T1410" i="10"/>
  <c r="S1410" i="10"/>
  <c r="R1410" i="10"/>
  <c r="Q1410" i="10"/>
  <c r="P1410" i="10"/>
  <c r="O1410" i="10"/>
  <c r="N1410" i="10"/>
  <c r="M1410" i="10"/>
  <c r="L1410" i="10"/>
  <c r="K1410" i="10"/>
  <c r="J1410" i="10"/>
  <c r="I1410" i="10"/>
  <c r="H1410" i="10"/>
  <c r="G1410" i="10"/>
  <c r="F1410" i="10"/>
  <c r="E1410" i="10"/>
  <c r="D1410" i="10"/>
  <c r="C1410" i="10"/>
  <c r="B1410" i="10"/>
  <c r="AG1395" i="10"/>
  <c r="AF1395" i="10"/>
  <c r="AE1395" i="10"/>
  <c r="AD1395" i="10"/>
  <c r="AC1395" i="10"/>
  <c r="AB1395" i="10"/>
  <c r="AA1395" i="10"/>
  <c r="Z1395" i="10"/>
  <c r="Y1395" i="10"/>
  <c r="X1395" i="10"/>
  <c r="W1395" i="10"/>
  <c r="V1395" i="10"/>
  <c r="U1395" i="10"/>
  <c r="T1395" i="10"/>
  <c r="S1395" i="10"/>
  <c r="R1395" i="10"/>
  <c r="Q1395" i="10"/>
  <c r="P1395" i="10"/>
  <c r="O1395" i="10"/>
  <c r="N1395" i="10"/>
  <c r="M1395" i="10"/>
  <c r="L1395" i="10"/>
  <c r="K1395" i="10"/>
  <c r="J1395" i="10"/>
  <c r="I1395" i="10"/>
  <c r="H1395" i="10"/>
  <c r="G1395" i="10"/>
  <c r="F1395" i="10"/>
  <c r="E1395" i="10"/>
  <c r="D1395" i="10"/>
  <c r="C1395" i="10"/>
  <c r="B1395" i="10"/>
  <c r="AG1380" i="10"/>
  <c r="AF1380" i="10"/>
  <c r="AE1380" i="10"/>
  <c r="AD1380" i="10"/>
  <c r="AC1380" i="10"/>
  <c r="AB1380" i="10"/>
  <c r="AA1380" i="10"/>
  <c r="Z1380" i="10"/>
  <c r="Y1380" i="10"/>
  <c r="X1380" i="10"/>
  <c r="W1380" i="10"/>
  <c r="V1380" i="10"/>
  <c r="U1380" i="10"/>
  <c r="T1380" i="10"/>
  <c r="S1380" i="10"/>
  <c r="R1380" i="10"/>
  <c r="Q1380" i="10"/>
  <c r="P1380" i="10"/>
  <c r="O1380" i="10"/>
  <c r="N1380" i="10"/>
  <c r="M1380" i="10"/>
  <c r="L1380" i="10"/>
  <c r="K1380" i="10"/>
  <c r="J1380" i="10"/>
  <c r="I1380" i="10"/>
  <c r="H1380" i="10"/>
  <c r="G1380" i="10"/>
  <c r="F1380" i="10"/>
  <c r="E1380" i="10"/>
  <c r="D1380" i="10"/>
  <c r="C1380" i="10"/>
  <c r="B1380" i="10"/>
  <c r="AG1365" i="10"/>
  <c r="AF1365" i="10"/>
  <c r="AE1365" i="10"/>
  <c r="AD1365" i="10"/>
  <c r="AC1365" i="10"/>
  <c r="AB1365" i="10"/>
  <c r="AA1365" i="10"/>
  <c r="Z1365" i="10"/>
  <c r="Y1365" i="10"/>
  <c r="X1365" i="10"/>
  <c r="W1365" i="10"/>
  <c r="V1365" i="10"/>
  <c r="U1365" i="10"/>
  <c r="T1365" i="10"/>
  <c r="S1365" i="10"/>
  <c r="R1365" i="10"/>
  <c r="Q1365" i="10"/>
  <c r="P1365" i="10"/>
  <c r="O1365" i="10"/>
  <c r="N1365" i="10"/>
  <c r="M1365" i="10"/>
  <c r="L1365" i="10"/>
  <c r="K1365" i="10"/>
  <c r="J1365" i="10"/>
  <c r="I1365" i="10"/>
  <c r="H1365" i="10"/>
  <c r="G1365" i="10"/>
  <c r="F1365" i="10"/>
  <c r="E1365" i="10"/>
  <c r="D1365" i="10"/>
  <c r="C1365" i="10"/>
  <c r="B1365" i="10"/>
  <c r="AI1357" i="10" s="1"/>
  <c r="AG1350" i="10"/>
  <c r="AF1350" i="10"/>
  <c r="AE1350" i="10"/>
  <c r="AD1350" i="10"/>
  <c r="AC1350" i="10"/>
  <c r="AB1350" i="10"/>
  <c r="AA1350" i="10"/>
  <c r="Z1350" i="10"/>
  <c r="Y1350" i="10"/>
  <c r="X1350" i="10"/>
  <c r="W1350" i="10"/>
  <c r="V1350" i="10"/>
  <c r="U1350" i="10"/>
  <c r="T1350" i="10"/>
  <c r="S1350" i="10"/>
  <c r="R1350" i="10"/>
  <c r="Q1350" i="10"/>
  <c r="P1350" i="10"/>
  <c r="O1350" i="10"/>
  <c r="N1350" i="10"/>
  <c r="M1350" i="10"/>
  <c r="L1350" i="10"/>
  <c r="K1350" i="10"/>
  <c r="J1350" i="10"/>
  <c r="I1350" i="10"/>
  <c r="H1350" i="10"/>
  <c r="G1350" i="10"/>
  <c r="F1350" i="10"/>
  <c r="E1350" i="10"/>
  <c r="D1350" i="10"/>
  <c r="C1350" i="10"/>
  <c r="B1350" i="10"/>
  <c r="AG1335" i="10"/>
  <c r="AF1335" i="10"/>
  <c r="AE1335" i="10"/>
  <c r="AD1335" i="10"/>
  <c r="AC1335" i="10"/>
  <c r="AB1335" i="10"/>
  <c r="AA1335" i="10"/>
  <c r="Z1335" i="10"/>
  <c r="Y1335" i="10"/>
  <c r="X1335" i="10"/>
  <c r="W1335" i="10"/>
  <c r="V1335" i="10"/>
  <c r="U1335" i="10"/>
  <c r="T1335" i="10"/>
  <c r="S1335" i="10"/>
  <c r="R1335" i="10"/>
  <c r="Q1335" i="10"/>
  <c r="P1335" i="10"/>
  <c r="O1335" i="10"/>
  <c r="N1335" i="10"/>
  <c r="M1335" i="10"/>
  <c r="L1335" i="10"/>
  <c r="K1335" i="10"/>
  <c r="J1335" i="10"/>
  <c r="I1335" i="10"/>
  <c r="H1335" i="10"/>
  <c r="G1335" i="10"/>
  <c r="F1335" i="10"/>
  <c r="E1335" i="10"/>
  <c r="D1335" i="10"/>
  <c r="C1335" i="10"/>
  <c r="B1335" i="10"/>
  <c r="AG1320" i="10"/>
  <c r="AF1320" i="10"/>
  <c r="AE1320" i="10"/>
  <c r="AD1320" i="10"/>
  <c r="AC1320" i="10"/>
  <c r="AB1320" i="10"/>
  <c r="AA1320" i="10"/>
  <c r="Z1320" i="10"/>
  <c r="Y1320" i="10"/>
  <c r="X1320" i="10"/>
  <c r="W1320" i="10"/>
  <c r="V1320" i="10"/>
  <c r="U1320" i="10"/>
  <c r="T1320" i="10"/>
  <c r="S1320" i="10"/>
  <c r="R1320" i="10"/>
  <c r="Q1320" i="10"/>
  <c r="P1320" i="10"/>
  <c r="O1320" i="10"/>
  <c r="N1320" i="10"/>
  <c r="M1320" i="10"/>
  <c r="L1320" i="10"/>
  <c r="K1320" i="10"/>
  <c r="J1320" i="10"/>
  <c r="I1320" i="10"/>
  <c r="H1320" i="10"/>
  <c r="G1320" i="10"/>
  <c r="F1320" i="10"/>
  <c r="E1320" i="10"/>
  <c r="D1320" i="10"/>
  <c r="C1320" i="10"/>
  <c r="B1320" i="10"/>
  <c r="AG1305" i="10"/>
  <c r="AF1305" i="10"/>
  <c r="AE1305" i="10"/>
  <c r="AD1305" i="10"/>
  <c r="AC1305" i="10"/>
  <c r="AB1305" i="10"/>
  <c r="AA1305" i="10"/>
  <c r="Z1305" i="10"/>
  <c r="Y1305" i="10"/>
  <c r="X1305" i="10"/>
  <c r="W1305" i="10"/>
  <c r="V1305" i="10"/>
  <c r="U1305" i="10"/>
  <c r="T1305" i="10"/>
  <c r="S1305" i="10"/>
  <c r="R1305" i="10"/>
  <c r="Q1305" i="10"/>
  <c r="P1305" i="10"/>
  <c r="O1305" i="10"/>
  <c r="N1305" i="10"/>
  <c r="M1305" i="10"/>
  <c r="L1305" i="10"/>
  <c r="K1305" i="10"/>
  <c r="J1305" i="10"/>
  <c r="I1305" i="10"/>
  <c r="H1305" i="10"/>
  <c r="G1305" i="10"/>
  <c r="F1305" i="10"/>
  <c r="E1305" i="10"/>
  <c r="D1305" i="10"/>
  <c r="C1305" i="10"/>
  <c r="B1305" i="10"/>
  <c r="AI1297" i="10" s="1"/>
  <c r="AG1290" i="10"/>
  <c r="AF1290" i="10"/>
  <c r="AE1290" i="10"/>
  <c r="AD1290" i="10"/>
  <c r="AC1290" i="10"/>
  <c r="AB1290" i="10"/>
  <c r="AA1290" i="10"/>
  <c r="Z1290" i="10"/>
  <c r="Y1290" i="10"/>
  <c r="X1290" i="10"/>
  <c r="W1290" i="10"/>
  <c r="V1290" i="10"/>
  <c r="U1290" i="10"/>
  <c r="T1290" i="10"/>
  <c r="S1290" i="10"/>
  <c r="R1290" i="10"/>
  <c r="Q1290" i="10"/>
  <c r="P1290" i="10"/>
  <c r="O1290" i="10"/>
  <c r="N1290" i="10"/>
  <c r="M1290" i="10"/>
  <c r="L1290" i="10"/>
  <c r="K1290" i="10"/>
  <c r="J1290" i="10"/>
  <c r="I1290" i="10"/>
  <c r="H1290" i="10"/>
  <c r="G1290" i="10"/>
  <c r="F1290" i="10"/>
  <c r="E1290" i="10"/>
  <c r="D1290" i="10"/>
  <c r="C1290" i="10"/>
  <c r="B1290" i="10"/>
  <c r="AG1275" i="10"/>
  <c r="AF1275" i="10"/>
  <c r="AE1275" i="10"/>
  <c r="AD1275" i="10"/>
  <c r="AC1275" i="10"/>
  <c r="AB1275" i="10"/>
  <c r="AA1275" i="10"/>
  <c r="Z1275" i="10"/>
  <c r="Y1275" i="10"/>
  <c r="X1275" i="10"/>
  <c r="W1275" i="10"/>
  <c r="V1275" i="10"/>
  <c r="U1275" i="10"/>
  <c r="T1275" i="10"/>
  <c r="S1275" i="10"/>
  <c r="R1275" i="10"/>
  <c r="Q1275" i="10"/>
  <c r="P1275" i="10"/>
  <c r="O1275" i="10"/>
  <c r="N1275" i="10"/>
  <c r="M1275" i="10"/>
  <c r="L1275" i="10"/>
  <c r="K1275" i="10"/>
  <c r="J1275" i="10"/>
  <c r="I1275" i="10"/>
  <c r="H1275" i="10"/>
  <c r="G1275" i="10"/>
  <c r="F1275" i="10"/>
  <c r="E1275" i="10"/>
  <c r="D1275" i="10"/>
  <c r="C1275" i="10"/>
  <c r="B1275" i="10"/>
  <c r="AG1260" i="10"/>
  <c r="AF1260" i="10"/>
  <c r="AE1260" i="10"/>
  <c r="AD1260" i="10"/>
  <c r="AC1260" i="10"/>
  <c r="AB1260" i="10"/>
  <c r="AA1260" i="10"/>
  <c r="Z1260" i="10"/>
  <c r="Y1260" i="10"/>
  <c r="X1260" i="10"/>
  <c r="W1260" i="10"/>
  <c r="V1260" i="10"/>
  <c r="U1260" i="10"/>
  <c r="T1260" i="10"/>
  <c r="S1260" i="10"/>
  <c r="R1260" i="10"/>
  <c r="Q1260" i="10"/>
  <c r="P1260" i="10"/>
  <c r="O1260" i="10"/>
  <c r="N1260" i="10"/>
  <c r="M1260" i="10"/>
  <c r="L1260" i="10"/>
  <c r="K1260" i="10"/>
  <c r="J1260" i="10"/>
  <c r="I1260" i="10"/>
  <c r="H1260" i="10"/>
  <c r="G1260" i="10"/>
  <c r="F1260" i="10"/>
  <c r="E1260" i="10"/>
  <c r="D1260" i="10"/>
  <c r="C1260" i="10"/>
  <c r="B1260" i="10"/>
  <c r="AG1245" i="10"/>
  <c r="AF1245" i="10"/>
  <c r="AE1245" i="10"/>
  <c r="AD1245" i="10"/>
  <c r="AC1245" i="10"/>
  <c r="AB1245" i="10"/>
  <c r="AA1245" i="10"/>
  <c r="Z1245" i="10"/>
  <c r="Y1245" i="10"/>
  <c r="X1245" i="10"/>
  <c r="W1245" i="10"/>
  <c r="V1245" i="10"/>
  <c r="U1245" i="10"/>
  <c r="T1245" i="10"/>
  <c r="S1245" i="10"/>
  <c r="R1245" i="10"/>
  <c r="Q1245" i="10"/>
  <c r="P1245" i="10"/>
  <c r="O1245" i="10"/>
  <c r="N1245" i="10"/>
  <c r="M1245" i="10"/>
  <c r="L1245" i="10"/>
  <c r="K1245" i="10"/>
  <c r="J1245" i="10"/>
  <c r="I1245" i="10"/>
  <c r="H1245" i="10"/>
  <c r="G1245" i="10"/>
  <c r="F1245" i="10"/>
  <c r="E1245" i="10"/>
  <c r="D1245" i="10"/>
  <c r="C1245" i="10"/>
  <c r="B1245" i="10"/>
  <c r="AI1237" i="10" s="1"/>
  <c r="A752" i="10"/>
  <c r="AG1230" i="10"/>
  <c r="AF1230" i="10"/>
  <c r="AE1230" i="10"/>
  <c r="AD1230" i="10"/>
  <c r="AC1230" i="10"/>
  <c r="AB1230" i="10"/>
  <c r="AA1230" i="10"/>
  <c r="Z1230" i="10"/>
  <c r="Y1230" i="10"/>
  <c r="X1230" i="10"/>
  <c r="W1230" i="10"/>
  <c r="V1230" i="10"/>
  <c r="U1230" i="10"/>
  <c r="T1230" i="10"/>
  <c r="S1230" i="10"/>
  <c r="R1230" i="10"/>
  <c r="Q1230" i="10"/>
  <c r="P1230" i="10"/>
  <c r="O1230" i="10"/>
  <c r="N1230" i="10"/>
  <c r="M1230" i="10"/>
  <c r="L1230" i="10"/>
  <c r="K1230" i="10"/>
  <c r="J1230" i="10"/>
  <c r="I1230" i="10"/>
  <c r="H1230" i="10"/>
  <c r="G1230" i="10"/>
  <c r="F1230" i="10"/>
  <c r="E1230" i="10"/>
  <c r="D1230" i="10"/>
  <c r="C1230" i="10"/>
  <c r="B1230" i="10"/>
  <c r="AI1222" i="10" s="1"/>
  <c r="AG1215" i="10"/>
  <c r="AF1215" i="10"/>
  <c r="AE1215" i="10"/>
  <c r="AD1215" i="10"/>
  <c r="AC1215" i="10"/>
  <c r="AB1215" i="10"/>
  <c r="AA1215" i="10"/>
  <c r="Z1215" i="10"/>
  <c r="Y1215" i="10"/>
  <c r="X1215" i="10"/>
  <c r="W1215" i="10"/>
  <c r="V1215" i="10"/>
  <c r="U1215" i="10"/>
  <c r="T1215" i="10"/>
  <c r="S1215" i="10"/>
  <c r="R1215" i="10"/>
  <c r="Q1215" i="10"/>
  <c r="P1215" i="10"/>
  <c r="O1215" i="10"/>
  <c r="N1215" i="10"/>
  <c r="M1215" i="10"/>
  <c r="L1215" i="10"/>
  <c r="K1215" i="10"/>
  <c r="J1215" i="10"/>
  <c r="I1215" i="10"/>
  <c r="H1215" i="10"/>
  <c r="G1215" i="10"/>
  <c r="F1215" i="10"/>
  <c r="E1215" i="10"/>
  <c r="D1215" i="10"/>
  <c r="C1215" i="10"/>
  <c r="B1215" i="10"/>
  <c r="AG1200" i="10"/>
  <c r="AF1200" i="10"/>
  <c r="AE1200" i="10"/>
  <c r="AD1200" i="10"/>
  <c r="AC1200" i="10"/>
  <c r="AB1200" i="10"/>
  <c r="AA1200" i="10"/>
  <c r="Z1200" i="10"/>
  <c r="Y1200" i="10"/>
  <c r="X1200" i="10"/>
  <c r="W1200" i="10"/>
  <c r="V1200" i="10"/>
  <c r="U1200" i="10"/>
  <c r="T1200" i="10"/>
  <c r="S1200" i="10"/>
  <c r="R1200" i="10"/>
  <c r="Q1200" i="10"/>
  <c r="P1200" i="10"/>
  <c r="O1200" i="10"/>
  <c r="N1200" i="10"/>
  <c r="M1200" i="10"/>
  <c r="L1200" i="10"/>
  <c r="K1200" i="10"/>
  <c r="J1200" i="10"/>
  <c r="I1200" i="10"/>
  <c r="H1200" i="10"/>
  <c r="G1200" i="10"/>
  <c r="F1200" i="10"/>
  <c r="E1200" i="10"/>
  <c r="D1200" i="10"/>
  <c r="C1200" i="10"/>
  <c r="B1200" i="10"/>
  <c r="AG1185" i="10"/>
  <c r="AF1185" i="10"/>
  <c r="AE1185" i="10"/>
  <c r="AD1185" i="10"/>
  <c r="AC1185" i="10"/>
  <c r="AB1185" i="10"/>
  <c r="AA1185" i="10"/>
  <c r="Z1185" i="10"/>
  <c r="Y1185" i="10"/>
  <c r="X1185" i="10"/>
  <c r="W1185" i="10"/>
  <c r="V1185" i="10"/>
  <c r="U1185" i="10"/>
  <c r="T1185" i="10"/>
  <c r="S1185" i="10"/>
  <c r="R1185" i="10"/>
  <c r="Q1185" i="10"/>
  <c r="P1185" i="10"/>
  <c r="O1185" i="10"/>
  <c r="N1185" i="10"/>
  <c r="M1185" i="10"/>
  <c r="L1185" i="10"/>
  <c r="K1185" i="10"/>
  <c r="J1185" i="10"/>
  <c r="I1185" i="10"/>
  <c r="H1185" i="10"/>
  <c r="G1185" i="10"/>
  <c r="F1185" i="10"/>
  <c r="E1185" i="10"/>
  <c r="D1185" i="10"/>
  <c r="C1185" i="10"/>
  <c r="B1185" i="10"/>
  <c r="AG1170" i="10"/>
  <c r="AF1170" i="10"/>
  <c r="AE1170" i="10"/>
  <c r="AD1170" i="10"/>
  <c r="AC1170" i="10"/>
  <c r="AB1170" i="10"/>
  <c r="AA1170" i="10"/>
  <c r="Z1170" i="10"/>
  <c r="Y1170" i="10"/>
  <c r="X1170" i="10"/>
  <c r="W1170" i="10"/>
  <c r="V1170" i="10"/>
  <c r="U1170" i="10"/>
  <c r="T1170" i="10"/>
  <c r="S1170" i="10"/>
  <c r="R1170" i="10"/>
  <c r="Q1170" i="10"/>
  <c r="P1170" i="10"/>
  <c r="O1170" i="10"/>
  <c r="N1170" i="10"/>
  <c r="M1170" i="10"/>
  <c r="L1170" i="10"/>
  <c r="K1170" i="10"/>
  <c r="J1170" i="10"/>
  <c r="I1170" i="10"/>
  <c r="H1170" i="10"/>
  <c r="G1170" i="10"/>
  <c r="F1170" i="10"/>
  <c r="E1170" i="10"/>
  <c r="D1170" i="10"/>
  <c r="C1170" i="10"/>
  <c r="B1170" i="10"/>
  <c r="AG1155" i="10"/>
  <c r="AF1155" i="10"/>
  <c r="AE1155" i="10"/>
  <c r="AD1155" i="10"/>
  <c r="AC1155" i="10"/>
  <c r="AB1155" i="10"/>
  <c r="AA1155" i="10"/>
  <c r="Z1155" i="10"/>
  <c r="Y1155" i="10"/>
  <c r="X1155" i="10"/>
  <c r="W1155" i="10"/>
  <c r="V1155" i="10"/>
  <c r="U1155" i="10"/>
  <c r="T1155" i="10"/>
  <c r="S1155" i="10"/>
  <c r="R1155" i="10"/>
  <c r="Q1155" i="10"/>
  <c r="P1155" i="10"/>
  <c r="O1155" i="10"/>
  <c r="N1155" i="10"/>
  <c r="M1155" i="10"/>
  <c r="L1155" i="10"/>
  <c r="K1155" i="10"/>
  <c r="J1155" i="10"/>
  <c r="I1155" i="10"/>
  <c r="H1155" i="10"/>
  <c r="G1155" i="10"/>
  <c r="F1155" i="10"/>
  <c r="E1155" i="10"/>
  <c r="D1155" i="10"/>
  <c r="C1155" i="10"/>
  <c r="B1155" i="10"/>
  <c r="AG1140" i="10"/>
  <c r="AF1140" i="10"/>
  <c r="AE1140" i="10"/>
  <c r="AD1140" i="10"/>
  <c r="AC1140" i="10"/>
  <c r="AB1140" i="10"/>
  <c r="AA1140" i="10"/>
  <c r="Z1140" i="10"/>
  <c r="Y1140" i="10"/>
  <c r="X1140" i="10"/>
  <c r="W1140" i="10"/>
  <c r="V1140" i="10"/>
  <c r="U1140" i="10"/>
  <c r="T1140" i="10"/>
  <c r="S1140" i="10"/>
  <c r="R1140" i="10"/>
  <c r="Q1140" i="10"/>
  <c r="P1140" i="10"/>
  <c r="O1140" i="10"/>
  <c r="N1140" i="10"/>
  <c r="M1140" i="10"/>
  <c r="L1140" i="10"/>
  <c r="K1140" i="10"/>
  <c r="J1140" i="10"/>
  <c r="I1140" i="10"/>
  <c r="H1140" i="10"/>
  <c r="G1140" i="10"/>
  <c r="F1140" i="10"/>
  <c r="E1140" i="10"/>
  <c r="D1140" i="10"/>
  <c r="C1140" i="10"/>
  <c r="B1140" i="10"/>
  <c r="AI1132" i="10" s="1"/>
  <c r="AG1125" i="10"/>
  <c r="AF1125" i="10"/>
  <c r="AE1125" i="10"/>
  <c r="AD1125" i="10"/>
  <c r="AC1125" i="10"/>
  <c r="AB1125" i="10"/>
  <c r="AA1125" i="10"/>
  <c r="Z1125" i="10"/>
  <c r="Y1125" i="10"/>
  <c r="X1125" i="10"/>
  <c r="W1125" i="10"/>
  <c r="V1125" i="10"/>
  <c r="U1125" i="10"/>
  <c r="T1125" i="10"/>
  <c r="S1125" i="10"/>
  <c r="R1125" i="10"/>
  <c r="Q1125" i="10"/>
  <c r="P1125" i="10"/>
  <c r="O1125" i="10"/>
  <c r="N1125" i="10"/>
  <c r="M1125" i="10"/>
  <c r="L1125" i="10"/>
  <c r="K1125" i="10"/>
  <c r="J1125" i="10"/>
  <c r="I1125" i="10"/>
  <c r="H1125" i="10"/>
  <c r="G1125" i="10"/>
  <c r="F1125" i="10"/>
  <c r="E1125" i="10"/>
  <c r="D1125" i="10"/>
  <c r="C1125" i="10"/>
  <c r="B1125" i="10"/>
  <c r="AI1117" i="10" s="1"/>
  <c r="AG1110" i="10"/>
  <c r="AF1110" i="10"/>
  <c r="AE1110" i="10"/>
  <c r="AD1110" i="10"/>
  <c r="AC1110" i="10"/>
  <c r="AB1110" i="10"/>
  <c r="AA1110" i="10"/>
  <c r="Z1110" i="10"/>
  <c r="Y1110" i="10"/>
  <c r="X1110" i="10"/>
  <c r="W1110" i="10"/>
  <c r="V1110" i="10"/>
  <c r="U1110" i="10"/>
  <c r="T1110" i="10"/>
  <c r="S1110" i="10"/>
  <c r="R1110" i="10"/>
  <c r="Q1110" i="10"/>
  <c r="P1110" i="10"/>
  <c r="O1110" i="10"/>
  <c r="N1110" i="10"/>
  <c r="M1110" i="10"/>
  <c r="L1110" i="10"/>
  <c r="K1110" i="10"/>
  <c r="J1110" i="10"/>
  <c r="I1110" i="10"/>
  <c r="H1110" i="10"/>
  <c r="G1110" i="10"/>
  <c r="F1110" i="10"/>
  <c r="E1110" i="10"/>
  <c r="D1110" i="10"/>
  <c r="C1110" i="10"/>
  <c r="B1110" i="10"/>
  <c r="AI1102" i="10" s="1"/>
  <c r="AG1095" i="10"/>
  <c r="AF1095" i="10"/>
  <c r="AE1095" i="10"/>
  <c r="AD1095" i="10"/>
  <c r="AC1095" i="10"/>
  <c r="AB1095" i="10"/>
  <c r="AA1095" i="10"/>
  <c r="Z1095" i="10"/>
  <c r="Y1095" i="10"/>
  <c r="X1095" i="10"/>
  <c r="W1095" i="10"/>
  <c r="V1095" i="10"/>
  <c r="U1095" i="10"/>
  <c r="T1095" i="10"/>
  <c r="S1095" i="10"/>
  <c r="R1095" i="10"/>
  <c r="Q1095" i="10"/>
  <c r="P1095" i="10"/>
  <c r="O1095" i="10"/>
  <c r="N1095" i="10"/>
  <c r="M1095" i="10"/>
  <c r="L1095" i="10"/>
  <c r="K1095" i="10"/>
  <c r="J1095" i="10"/>
  <c r="I1095" i="10"/>
  <c r="H1095" i="10"/>
  <c r="G1095" i="10"/>
  <c r="F1095" i="10"/>
  <c r="E1095" i="10"/>
  <c r="D1095" i="10"/>
  <c r="C1095" i="10"/>
  <c r="B1095" i="10"/>
  <c r="AG1080" i="10"/>
  <c r="AF1080" i="10"/>
  <c r="AE1080" i="10"/>
  <c r="AD1080" i="10"/>
  <c r="AC1080" i="10"/>
  <c r="AB1080" i="10"/>
  <c r="AA1080" i="10"/>
  <c r="Z1080" i="10"/>
  <c r="Y1080" i="10"/>
  <c r="X1080" i="10"/>
  <c r="W1080" i="10"/>
  <c r="V1080" i="10"/>
  <c r="U1080" i="10"/>
  <c r="T1080" i="10"/>
  <c r="S1080" i="10"/>
  <c r="R1080" i="10"/>
  <c r="Q1080" i="10"/>
  <c r="P1080" i="10"/>
  <c r="O1080" i="10"/>
  <c r="N1080" i="10"/>
  <c r="M1080" i="10"/>
  <c r="L1080" i="10"/>
  <c r="K1080" i="10"/>
  <c r="J1080" i="10"/>
  <c r="I1080" i="10"/>
  <c r="H1080" i="10"/>
  <c r="G1080" i="10"/>
  <c r="F1080" i="10"/>
  <c r="E1080" i="10"/>
  <c r="D1080" i="10"/>
  <c r="C1080" i="10"/>
  <c r="B1080" i="10"/>
  <c r="AG1065" i="10"/>
  <c r="AF1065" i="10"/>
  <c r="AE1065" i="10"/>
  <c r="AD1065" i="10"/>
  <c r="AC1065" i="10"/>
  <c r="AB1065" i="10"/>
  <c r="AA1065" i="10"/>
  <c r="Z1065" i="10"/>
  <c r="Y1065" i="10"/>
  <c r="X1065" i="10"/>
  <c r="W1065" i="10"/>
  <c r="V1065" i="10"/>
  <c r="U1065" i="10"/>
  <c r="T1065" i="10"/>
  <c r="S1065" i="10"/>
  <c r="R1065" i="10"/>
  <c r="Q1065" i="10"/>
  <c r="P1065" i="10"/>
  <c r="O1065" i="10"/>
  <c r="N1065" i="10"/>
  <c r="M1065" i="10"/>
  <c r="L1065" i="10"/>
  <c r="K1065" i="10"/>
  <c r="J1065" i="10"/>
  <c r="I1065" i="10"/>
  <c r="H1065" i="10"/>
  <c r="G1065" i="10"/>
  <c r="F1065" i="10"/>
  <c r="E1065" i="10"/>
  <c r="D1065" i="10"/>
  <c r="C1065" i="10"/>
  <c r="B1065" i="10"/>
  <c r="AI1057" i="10" s="1"/>
  <c r="AG1050" i="10"/>
  <c r="AF1050" i="10"/>
  <c r="AE1050" i="10"/>
  <c r="AD1050" i="10"/>
  <c r="AC1050" i="10"/>
  <c r="AB1050" i="10"/>
  <c r="AA1050" i="10"/>
  <c r="Z1050" i="10"/>
  <c r="Y1050" i="10"/>
  <c r="X1050" i="10"/>
  <c r="W1050" i="10"/>
  <c r="V1050" i="10"/>
  <c r="U1050" i="10"/>
  <c r="T1050" i="10"/>
  <c r="S1050" i="10"/>
  <c r="R1050" i="10"/>
  <c r="Q1050" i="10"/>
  <c r="P1050" i="10"/>
  <c r="O1050" i="10"/>
  <c r="N1050" i="10"/>
  <c r="M1050" i="10"/>
  <c r="L1050" i="10"/>
  <c r="K1050" i="10"/>
  <c r="J1050" i="10"/>
  <c r="I1050" i="10"/>
  <c r="H1050" i="10"/>
  <c r="G1050" i="10"/>
  <c r="F1050" i="10"/>
  <c r="E1050" i="10"/>
  <c r="D1050" i="10"/>
  <c r="C1050" i="10"/>
  <c r="B1050" i="10"/>
  <c r="AI1042" i="10" s="1"/>
  <c r="AG1035" i="10"/>
  <c r="AF1035" i="10"/>
  <c r="AE1035" i="10"/>
  <c r="AD1035" i="10"/>
  <c r="AC1035" i="10"/>
  <c r="AB1035" i="10"/>
  <c r="AA1035" i="10"/>
  <c r="Z1035" i="10"/>
  <c r="Y1035" i="10"/>
  <c r="X1035" i="10"/>
  <c r="W1035" i="10"/>
  <c r="V1035" i="10"/>
  <c r="U1035" i="10"/>
  <c r="T1035" i="10"/>
  <c r="S1035" i="10"/>
  <c r="R1035" i="10"/>
  <c r="Q1035" i="10"/>
  <c r="P1035" i="10"/>
  <c r="O1035" i="10"/>
  <c r="N1035" i="10"/>
  <c r="M1035" i="10"/>
  <c r="L1035" i="10"/>
  <c r="K1035" i="10"/>
  <c r="J1035" i="10"/>
  <c r="I1035" i="10"/>
  <c r="H1035" i="10"/>
  <c r="G1035" i="10"/>
  <c r="F1035" i="10"/>
  <c r="E1035" i="10"/>
  <c r="D1035" i="10"/>
  <c r="C1035" i="10"/>
  <c r="B1035" i="10"/>
  <c r="AG1020" i="10"/>
  <c r="AF1020" i="10"/>
  <c r="AE1020" i="10"/>
  <c r="AD1020" i="10"/>
  <c r="AC1020" i="10"/>
  <c r="AB1020" i="10"/>
  <c r="AA1020" i="10"/>
  <c r="Z1020" i="10"/>
  <c r="Y1020" i="10"/>
  <c r="X1020" i="10"/>
  <c r="W1020" i="10"/>
  <c r="V1020" i="10"/>
  <c r="U1020" i="10"/>
  <c r="T1020" i="10"/>
  <c r="S1020" i="10"/>
  <c r="R1020" i="10"/>
  <c r="Q1020" i="10"/>
  <c r="P1020" i="10"/>
  <c r="O1020" i="10"/>
  <c r="N1020" i="10"/>
  <c r="M1020" i="10"/>
  <c r="L1020" i="10"/>
  <c r="K1020" i="10"/>
  <c r="J1020" i="10"/>
  <c r="I1020" i="10"/>
  <c r="H1020" i="10"/>
  <c r="G1020" i="10"/>
  <c r="F1020" i="10"/>
  <c r="E1020" i="10"/>
  <c r="D1020" i="10"/>
  <c r="C1020" i="10"/>
  <c r="B1020" i="10"/>
  <c r="AG1005" i="10"/>
  <c r="AF1005" i="10"/>
  <c r="AE1005" i="10"/>
  <c r="AD1005" i="10"/>
  <c r="AC1005" i="10"/>
  <c r="AB1005" i="10"/>
  <c r="AA1005" i="10"/>
  <c r="Z1005" i="10"/>
  <c r="Y1005" i="10"/>
  <c r="X1005" i="10"/>
  <c r="W1005" i="10"/>
  <c r="V1005" i="10"/>
  <c r="U1005" i="10"/>
  <c r="T1005" i="10"/>
  <c r="S1005" i="10"/>
  <c r="R1005" i="10"/>
  <c r="Q1005" i="10"/>
  <c r="P1005" i="10"/>
  <c r="O1005" i="10"/>
  <c r="N1005" i="10"/>
  <c r="M1005" i="10"/>
  <c r="L1005" i="10"/>
  <c r="K1005" i="10"/>
  <c r="J1005" i="10"/>
  <c r="I1005" i="10"/>
  <c r="H1005" i="10"/>
  <c r="G1005" i="10"/>
  <c r="F1005" i="10"/>
  <c r="E1005" i="10"/>
  <c r="D1005" i="10"/>
  <c r="C1005" i="10"/>
  <c r="B1005" i="10"/>
  <c r="AG990" i="10"/>
  <c r="AF990" i="10"/>
  <c r="AE990" i="10"/>
  <c r="AD990" i="10"/>
  <c r="AC990" i="10"/>
  <c r="AB990" i="10"/>
  <c r="AA990" i="10"/>
  <c r="Z990" i="10"/>
  <c r="Y990" i="10"/>
  <c r="X990" i="10"/>
  <c r="W990" i="10"/>
  <c r="V990" i="10"/>
  <c r="U990" i="10"/>
  <c r="T990" i="10"/>
  <c r="S990" i="10"/>
  <c r="R990" i="10"/>
  <c r="Q990" i="10"/>
  <c r="P990" i="10"/>
  <c r="O990" i="10"/>
  <c r="N990" i="10"/>
  <c r="M990" i="10"/>
  <c r="L990" i="10"/>
  <c r="K990" i="10"/>
  <c r="J990" i="10"/>
  <c r="I990" i="10"/>
  <c r="H990" i="10"/>
  <c r="G990" i="10"/>
  <c r="F990" i="10"/>
  <c r="E990" i="10"/>
  <c r="D990" i="10"/>
  <c r="C990" i="10"/>
  <c r="B990" i="10"/>
  <c r="AG975" i="10"/>
  <c r="AF975" i="10"/>
  <c r="AE975" i="10"/>
  <c r="AD975" i="10"/>
  <c r="AC975" i="10"/>
  <c r="AB975" i="10"/>
  <c r="AA975" i="10"/>
  <c r="Z975" i="10"/>
  <c r="Y975" i="10"/>
  <c r="X975" i="10"/>
  <c r="W975" i="10"/>
  <c r="V975" i="10"/>
  <c r="U975" i="10"/>
  <c r="T975" i="10"/>
  <c r="S975" i="10"/>
  <c r="R975" i="10"/>
  <c r="Q975" i="10"/>
  <c r="P975" i="10"/>
  <c r="O975" i="10"/>
  <c r="N975" i="10"/>
  <c r="M975" i="10"/>
  <c r="L975" i="10"/>
  <c r="K975" i="10"/>
  <c r="J975" i="10"/>
  <c r="I975" i="10"/>
  <c r="H975" i="10"/>
  <c r="G975" i="10"/>
  <c r="F975" i="10"/>
  <c r="E975" i="10"/>
  <c r="D975" i="10"/>
  <c r="C975" i="10"/>
  <c r="B975" i="10"/>
  <c r="AG960" i="10"/>
  <c r="AF960" i="10"/>
  <c r="AE960" i="10"/>
  <c r="AD960" i="10"/>
  <c r="AC960" i="10"/>
  <c r="AB960" i="10"/>
  <c r="AA960" i="10"/>
  <c r="Z960" i="10"/>
  <c r="Y960" i="10"/>
  <c r="X960" i="10"/>
  <c r="W960" i="10"/>
  <c r="V960" i="10"/>
  <c r="U960" i="10"/>
  <c r="T960" i="10"/>
  <c r="S960" i="10"/>
  <c r="R960" i="10"/>
  <c r="Q960" i="10"/>
  <c r="P960" i="10"/>
  <c r="O960" i="10"/>
  <c r="N960" i="10"/>
  <c r="M960" i="10"/>
  <c r="L960" i="10"/>
  <c r="K960" i="10"/>
  <c r="J960" i="10"/>
  <c r="I960" i="10"/>
  <c r="H960" i="10"/>
  <c r="G960" i="10"/>
  <c r="F960" i="10"/>
  <c r="E960" i="10"/>
  <c r="D960" i="10"/>
  <c r="C960" i="10"/>
  <c r="B960" i="10"/>
  <c r="AG945" i="10"/>
  <c r="AF945" i="10"/>
  <c r="AE945" i="10"/>
  <c r="AD945" i="10"/>
  <c r="AC945" i="10"/>
  <c r="AB945" i="10"/>
  <c r="AA945" i="10"/>
  <c r="Z945" i="10"/>
  <c r="Y945" i="10"/>
  <c r="X945" i="10"/>
  <c r="W945" i="10"/>
  <c r="V945" i="10"/>
  <c r="U945" i="10"/>
  <c r="T945" i="10"/>
  <c r="S945" i="10"/>
  <c r="R945" i="10"/>
  <c r="Q945" i="10"/>
  <c r="P945" i="10"/>
  <c r="O945" i="10"/>
  <c r="N945" i="10"/>
  <c r="M945" i="10"/>
  <c r="L945" i="10"/>
  <c r="K945" i="10"/>
  <c r="J945" i="10"/>
  <c r="I945" i="10"/>
  <c r="H945" i="10"/>
  <c r="G945" i="10"/>
  <c r="F945" i="10"/>
  <c r="E945" i="10"/>
  <c r="D945" i="10"/>
  <c r="C945" i="10"/>
  <c r="B945" i="10"/>
  <c r="AI937" i="10" s="1"/>
  <c r="AG930" i="10"/>
  <c r="AF930" i="10"/>
  <c r="AE930" i="10"/>
  <c r="AD930" i="10"/>
  <c r="AC930" i="10"/>
  <c r="AB930" i="10"/>
  <c r="AA930" i="10"/>
  <c r="Z930" i="10"/>
  <c r="Y930" i="10"/>
  <c r="X930" i="10"/>
  <c r="W930" i="10"/>
  <c r="V930" i="10"/>
  <c r="U930" i="10"/>
  <c r="T930" i="10"/>
  <c r="S930" i="10"/>
  <c r="R930" i="10"/>
  <c r="Q930" i="10"/>
  <c r="P930" i="10"/>
  <c r="O930" i="10"/>
  <c r="N930" i="10"/>
  <c r="M930" i="10"/>
  <c r="L930" i="10"/>
  <c r="K930" i="10"/>
  <c r="J930" i="10"/>
  <c r="I930" i="10"/>
  <c r="H930" i="10"/>
  <c r="G930" i="10"/>
  <c r="F930" i="10"/>
  <c r="E930" i="10"/>
  <c r="D930" i="10"/>
  <c r="C930" i="10"/>
  <c r="B930" i="10"/>
  <c r="AI922" i="10" s="1"/>
  <c r="AG915" i="10"/>
  <c r="AF915" i="10"/>
  <c r="AE915" i="10"/>
  <c r="AD915" i="10"/>
  <c r="AC915" i="10"/>
  <c r="AB915" i="10"/>
  <c r="AA915" i="10"/>
  <c r="Z915" i="10"/>
  <c r="Y915" i="10"/>
  <c r="X915" i="10"/>
  <c r="W915" i="10"/>
  <c r="V915" i="10"/>
  <c r="U915" i="10"/>
  <c r="T915" i="10"/>
  <c r="S915" i="10"/>
  <c r="R915" i="10"/>
  <c r="Q915" i="10"/>
  <c r="P915" i="10"/>
  <c r="O915" i="10"/>
  <c r="N915" i="10"/>
  <c r="M915" i="10"/>
  <c r="L915" i="10"/>
  <c r="K915" i="10"/>
  <c r="J915" i="10"/>
  <c r="I915" i="10"/>
  <c r="H915" i="10"/>
  <c r="G915" i="10"/>
  <c r="F915" i="10"/>
  <c r="E915" i="10"/>
  <c r="D915" i="10"/>
  <c r="C915" i="10"/>
  <c r="B915" i="10"/>
  <c r="AG900" i="10"/>
  <c r="AF900" i="10"/>
  <c r="AE900" i="10"/>
  <c r="AD900" i="10"/>
  <c r="AC900" i="10"/>
  <c r="AB900" i="10"/>
  <c r="AA900" i="10"/>
  <c r="Z900" i="10"/>
  <c r="Y900" i="10"/>
  <c r="X900" i="10"/>
  <c r="W900" i="10"/>
  <c r="V900" i="10"/>
  <c r="U900" i="10"/>
  <c r="T900" i="10"/>
  <c r="S900" i="10"/>
  <c r="R900" i="10"/>
  <c r="Q900" i="10"/>
  <c r="P900" i="10"/>
  <c r="O900" i="10"/>
  <c r="N900" i="10"/>
  <c r="M900" i="10"/>
  <c r="L900" i="10"/>
  <c r="K900" i="10"/>
  <c r="J900" i="10"/>
  <c r="I900" i="10"/>
  <c r="H900" i="10"/>
  <c r="G900" i="10"/>
  <c r="F900" i="10"/>
  <c r="E900" i="10"/>
  <c r="D900" i="10"/>
  <c r="C900" i="10"/>
  <c r="B900" i="10"/>
  <c r="AG885" i="10"/>
  <c r="AF885" i="10"/>
  <c r="AE885" i="10"/>
  <c r="AD885" i="10"/>
  <c r="AC885" i="10"/>
  <c r="AB885" i="10"/>
  <c r="AA885" i="10"/>
  <c r="Z885" i="10"/>
  <c r="Y885" i="10"/>
  <c r="X885" i="10"/>
  <c r="W885" i="10"/>
  <c r="V885" i="10"/>
  <c r="U885" i="10"/>
  <c r="T885" i="10"/>
  <c r="S885" i="10"/>
  <c r="R885" i="10"/>
  <c r="Q885" i="10"/>
  <c r="P885" i="10"/>
  <c r="O885" i="10"/>
  <c r="N885" i="10"/>
  <c r="M885" i="10"/>
  <c r="L885" i="10"/>
  <c r="K885" i="10"/>
  <c r="J885" i="10"/>
  <c r="I885" i="10"/>
  <c r="H885" i="10"/>
  <c r="G885" i="10"/>
  <c r="F885" i="10"/>
  <c r="E885" i="10"/>
  <c r="D885" i="10"/>
  <c r="C885" i="10"/>
  <c r="B885" i="10"/>
  <c r="AG870" i="10"/>
  <c r="AF870" i="10"/>
  <c r="AE870" i="10"/>
  <c r="AD870" i="10"/>
  <c r="AC870" i="10"/>
  <c r="AB870" i="10"/>
  <c r="AA870" i="10"/>
  <c r="Z870" i="10"/>
  <c r="Y870" i="10"/>
  <c r="X870" i="10"/>
  <c r="W870" i="10"/>
  <c r="V870" i="10"/>
  <c r="U870" i="10"/>
  <c r="T870" i="10"/>
  <c r="S870" i="10"/>
  <c r="R870" i="10"/>
  <c r="Q870" i="10"/>
  <c r="P870" i="10"/>
  <c r="O870" i="10"/>
  <c r="N870" i="10"/>
  <c r="M870" i="10"/>
  <c r="L870" i="10"/>
  <c r="K870" i="10"/>
  <c r="J870" i="10"/>
  <c r="I870" i="10"/>
  <c r="H870" i="10"/>
  <c r="G870" i="10"/>
  <c r="F870" i="10"/>
  <c r="E870" i="10"/>
  <c r="D870" i="10"/>
  <c r="C870" i="10"/>
  <c r="B870" i="10"/>
  <c r="AG855" i="10"/>
  <c r="AF855" i="10"/>
  <c r="AE855" i="10"/>
  <c r="AD855" i="10"/>
  <c r="AC855" i="10"/>
  <c r="AB855" i="10"/>
  <c r="AA855" i="10"/>
  <c r="Z855" i="10"/>
  <c r="Y855" i="10"/>
  <c r="X855" i="10"/>
  <c r="W855" i="10"/>
  <c r="V855" i="10"/>
  <c r="U855" i="10"/>
  <c r="T855" i="10"/>
  <c r="S855" i="10"/>
  <c r="R855" i="10"/>
  <c r="Q855" i="10"/>
  <c r="P855" i="10"/>
  <c r="O855" i="10"/>
  <c r="N855" i="10"/>
  <c r="M855" i="10"/>
  <c r="L855" i="10"/>
  <c r="K855" i="10"/>
  <c r="J855" i="10"/>
  <c r="I855" i="10"/>
  <c r="H855" i="10"/>
  <c r="G855" i="10"/>
  <c r="F855" i="10"/>
  <c r="E855" i="10"/>
  <c r="D855" i="10"/>
  <c r="C855" i="10"/>
  <c r="B855" i="10"/>
  <c r="AG840" i="10"/>
  <c r="AF840" i="10"/>
  <c r="AE840" i="10"/>
  <c r="AD840" i="10"/>
  <c r="AC840" i="10"/>
  <c r="AB840" i="10"/>
  <c r="AA840" i="10"/>
  <c r="Z840" i="10"/>
  <c r="Y840" i="10"/>
  <c r="X840" i="10"/>
  <c r="W840" i="10"/>
  <c r="V840" i="10"/>
  <c r="U840" i="10"/>
  <c r="T840" i="10"/>
  <c r="S840" i="10"/>
  <c r="R840" i="10"/>
  <c r="Q840" i="10"/>
  <c r="P840" i="10"/>
  <c r="O840" i="10"/>
  <c r="N840" i="10"/>
  <c r="M840" i="10"/>
  <c r="L840" i="10"/>
  <c r="K840" i="10"/>
  <c r="J840" i="10"/>
  <c r="I840" i="10"/>
  <c r="H840" i="10"/>
  <c r="G840" i="10"/>
  <c r="F840" i="10"/>
  <c r="E840" i="10"/>
  <c r="D840" i="10"/>
  <c r="C840" i="10"/>
  <c r="B840" i="10"/>
  <c r="AG825" i="10"/>
  <c r="AF825" i="10"/>
  <c r="AE825" i="10"/>
  <c r="AD825" i="10"/>
  <c r="AC825" i="10"/>
  <c r="AB825" i="10"/>
  <c r="AA825" i="10"/>
  <c r="Z825" i="10"/>
  <c r="Y825" i="10"/>
  <c r="X825" i="10"/>
  <c r="W825" i="10"/>
  <c r="V825" i="10"/>
  <c r="U825" i="10"/>
  <c r="T825" i="10"/>
  <c r="S825" i="10"/>
  <c r="R825" i="10"/>
  <c r="Q825" i="10"/>
  <c r="O825" i="10"/>
  <c r="N825" i="10"/>
  <c r="M825" i="10"/>
  <c r="L825" i="10"/>
  <c r="K825" i="10"/>
  <c r="J825" i="10"/>
  <c r="I825" i="10"/>
  <c r="H825" i="10"/>
  <c r="G825" i="10"/>
  <c r="F825" i="10"/>
  <c r="E825" i="10"/>
  <c r="D825" i="10"/>
  <c r="C825" i="10"/>
  <c r="B825" i="10"/>
  <c r="AI817" i="10" s="1"/>
  <c r="AG810" i="10"/>
  <c r="AF810" i="10"/>
  <c r="AE810" i="10"/>
  <c r="AD810" i="10"/>
  <c r="AC810" i="10"/>
  <c r="AB810" i="10"/>
  <c r="AA810" i="10"/>
  <c r="Z810" i="10"/>
  <c r="Y810" i="10"/>
  <c r="X810" i="10"/>
  <c r="W810" i="10"/>
  <c r="V810" i="10"/>
  <c r="U810" i="10"/>
  <c r="T810" i="10"/>
  <c r="S810" i="10"/>
  <c r="R810" i="10"/>
  <c r="Q810" i="10"/>
  <c r="P810" i="10"/>
  <c r="O810" i="10"/>
  <c r="N810" i="10"/>
  <c r="M810" i="10"/>
  <c r="L810" i="10"/>
  <c r="K810" i="10"/>
  <c r="J810" i="10"/>
  <c r="I810" i="10"/>
  <c r="H810" i="10"/>
  <c r="G810" i="10"/>
  <c r="F810" i="10"/>
  <c r="E810" i="10"/>
  <c r="D810" i="10"/>
  <c r="C810" i="10"/>
  <c r="B810" i="10"/>
  <c r="AG795" i="10"/>
  <c r="AF795" i="10"/>
  <c r="AE795" i="10"/>
  <c r="AD795" i="10"/>
  <c r="AC795" i="10"/>
  <c r="AB795" i="10"/>
  <c r="AA795" i="10"/>
  <c r="Z795" i="10"/>
  <c r="Y795" i="10"/>
  <c r="X795" i="10"/>
  <c r="W795" i="10"/>
  <c r="V795" i="10"/>
  <c r="U795" i="10"/>
  <c r="T795" i="10"/>
  <c r="S795" i="10"/>
  <c r="R795" i="10"/>
  <c r="Q795" i="10"/>
  <c r="P795" i="10"/>
  <c r="O795" i="10"/>
  <c r="N795" i="10"/>
  <c r="M795" i="10"/>
  <c r="L795" i="10"/>
  <c r="K795" i="10"/>
  <c r="J795" i="10"/>
  <c r="H795" i="10"/>
  <c r="G795" i="10"/>
  <c r="F795" i="10"/>
  <c r="E795" i="10"/>
  <c r="D795" i="10"/>
  <c r="C795" i="10"/>
  <c r="B795" i="10"/>
  <c r="AG780" i="10"/>
  <c r="AF780" i="10"/>
  <c r="AE780" i="10"/>
  <c r="AD780" i="10"/>
  <c r="AC780" i="10"/>
  <c r="AB780" i="10"/>
  <c r="AA780" i="10"/>
  <c r="Z780" i="10"/>
  <c r="Y780" i="10"/>
  <c r="X780" i="10"/>
  <c r="W780" i="10"/>
  <c r="V780" i="10"/>
  <c r="U780" i="10"/>
  <c r="T780" i="10"/>
  <c r="S780" i="10"/>
  <c r="R780" i="10"/>
  <c r="Q780" i="10"/>
  <c r="P780" i="10"/>
  <c r="O780" i="10"/>
  <c r="N780" i="10"/>
  <c r="M780" i="10"/>
  <c r="L780" i="10"/>
  <c r="K780" i="10"/>
  <c r="J780" i="10"/>
  <c r="I780" i="10"/>
  <c r="H780" i="10"/>
  <c r="G780" i="10"/>
  <c r="F780" i="10"/>
  <c r="E780" i="10"/>
  <c r="D780" i="10"/>
  <c r="C780" i="10"/>
  <c r="B780" i="10"/>
  <c r="A767" i="10"/>
  <c r="A782" i="10" s="1"/>
  <c r="AG765" i="10"/>
  <c r="AF765" i="10"/>
  <c r="AE765" i="10"/>
  <c r="AD765" i="10"/>
  <c r="AC765" i="10"/>
  <c r="AB765" i="10"/>
  <c r="AA765" i="10"/>
  <c r="Z765" i="10"/>
  <c r="Y765" i="10"/>
  <c r="X765" i="10"/>
  <c r="W765" i="10"/>
  <c r="V765" i="10"/>
  <c r="U765" i="10"/>
  <c r="T765" i="10"/>
  <c r="S765" i="10"/>
  <c r="R765" i="10"/>
  <c r="Q765" i="10"/>
  <c r="P765" i="10"/>
  <c r="O765" i="10"/>
  <c r="N765" i="10"/>
  <c r="M765" i="10"/>
  <c r="L765" i="10"/>
  <c r="K765" i="10"/>
  <c r="J765" i="10"/>
  <c r="I765" i="10"/>
  <c r="H765" i="10"/>
  <c r="G765" i="10"/>
  <c r="F765" i="10"/>
  <c r="E765" i="10"/>
  <c r="D765" i="10"/>
  <c r="C765" i="10"/>
  <c r="B765" i="10"/>
  <c r="Y3179" i="9"/>
  <c r="X3179" i="9"/>
  <c r="W3179" i="9"/>
  <c r="V3179" i="9"/>
  <c r="U3179" i="9"/>
  <c r="T3179" i="9"/>
  <c r="S3179" i="9"/>
  <c r="R3179" i="9"/>
  <c r="Q3179" i="9"/>
  <c r="P3179" i="9"/>
  <c r="O3179" i="9"/>
  <c r="N3179" i="9"/>
  <c r="M3179" i="9"/>
  <c r="L3179" i="9"/>
  <c r="K3179" i="9"/>
  <c r="J3179" i="9"/>
  <c r="I3179" i="9"/>
  <c r="H3179" i="9"/>
  <c r="G3179" i="9"/>
  <c r="F3179" i="9"/>
  <c r="E3179" i="9"/>
  <c r="D3179" i="9"/>
  <c r="C3179" i="9"/>
  <c r="B3179" i="9"/>
  <c r="AA3171" i="9"/>
  <c r="A3166" i="9"/>
  <c r="Y3164" i="9"/>
  <c r="X3164" i="9"/>
  <c r="W3164" i="9"/>
  <c r="V3164" i="9"/>
  <c r="U3164" i="9"/>
  <c r="T3164" i="9"/>
  <c r="S3164" i="9"/>
  <c r="R3164" i="9"/>
  <c r="Q3164" i="9"/>
  <c r="P3164" i="9"/>
  <c r="O3164" i="9"/>
  <c r="N3164" i="9"/>
  <c r="M3164" i="9"/>
  <c r="L3164" i="9"/>
  <c r="K3164" i="9"/>
  <c r="J3164" i="9"/>
  <c r="I3164" i="9"/>
  <c r="H3164" i="9"/>
  <c r="G3164" i="9"/>
  <c r="F3164" i="9"/>
  <c r="E3164" i="9"/>
  <c r="D3164" i="9"/>
  <c r="C3164" i="9"/>
  <c r="B3164" i="9"/>
  <c r="AA3156" i="9" s="1"/>
  <c r="Y3149" i="9"/>
  <c r="X3149" i="9"/>
  <c r="W3149" i="9"/>
  <c r="V3149" i="9"/>
  <c r="U3149" i="9"/>
  <c r="T3149" i="9"/>
  <c r="S3149" i="9"/>
  <c r="R3149" i="9"/>
  <c r="Q3149" i="9"/>
  <c r="P3149" i="9"/>
  <c r="O3149" i="9"/>
  <c r="N3149" i="9"/>
  <c r="M3149" i="9"/>
  <c r="L3149" i="9"/>
  <c r="K3149" i="9"/>
  <c r="J3149" i="9"/>
  <c r="I3149" i="9"/>
  <c r="H3149" i="9"/>
  <c r="G3149" i="9"/>
  <c r="F3149" i="9"/>
  <c r="E3149" i="9"/>
  <c r="D3149" i="9"/>
  <c r="C3149" i="9"/>
  <c r="AA3141" i="9" s="1"/>
  <c r="B3149" i="9"/>
  <c r="Y3134" i="9"/>
  <c r="X3134" i="9"/>
  <c r="W3134" i="9"/>
  <c r="V3134" i="9"/>
  <c r="U3134" i="9"/>
  <c r="T3134" i="9"/>
  <c r="S3134" i="9"/>
  <c r="R3134" i="9"/>
  <c r="Q3134" i="9"/>
  <c r="P3134" i="9"/>
  <c r="O3134" i="9"/>
  <c r="N3134" i="9"/>
  <c r="M3134" i="9"/>
  <c r="L3134" i="9"/>
  <c r="K3134" i="9"/>
  <c r="J3134" i="9"/>
  <c r="I3134" i="9"/>
  <c r="H3134" i="9"/>
  <c r="G3134" i="9"/>
  <c r="F3134" i="9"/>
  <c r="E3134" i="9"/>
  <c r="D3134" i="9"/>
  <c r="C3134" i="9"/>
  <c r="AA3126" i="9" s="1"/>
  <c r="B3134" i="9"/>
  <c r="Y3119" i="9"/>
  <c r="X3119" i="9"/>
  <c r="W3119" i="9"/>
  <c r="V3119" i="9"/>
  <c r="U3119" i="9"/>
  <c r="T3119" i="9"/>
  <c r="S3119" i="9"/>
  <c r="R3119" i="9"/>
  <c r="Q3119" i="9"/>
  <c r="P3119" i="9"/>
  <c r="O3119" i="9"/>
  <c r="N3119" i="9"/>
  <c r="M3119" i="9"/>
  <c r="L3119" i="9"/>
  <c r="K3119" i="9"/>
  <c r="J3119" i="9"/>
  <c r="I3119" i="9"/>
  <c r="H3119" i="9"/>
  <c r="AA3111" i="9" s="1"/>
  <c r="G3119" i="9"/>
  <c r="F3119" i="9"/>
  <c r="E3119" i="9"/>
  <c r="D3119" i="9"/>
  <c r="C3119" i="9"/>
  <c r="B3119" i="9"/>
  <c r="Y3104" i="9"/>
  <c r="X3104" i="9"/>
  <c r="W3104" i="9"/>
  <c r="V3104" i="9"/>
  <c r="U3104" i="9"/>
  <c r="T3104" i="9"/>
  <c r="S3104" i="9"/>
  <c r="R3104" i="9"/>
  <c r="Q3104" i="9"/>
  <c r="P3104" i="9"/>
  <c r="O3104" i="9"/>
  <c r="N3104" i="9"/>
  <c r="M3104" i="9"/>
  <c r="L3104" i="9"/>
  <c r="K3104" i="9"/>
  <c r="J3104" i="9"/>
  <c r="I3104" i="9"/>
  <c r="H3104" i="9"/>
  <c r="G3104" i="9"/>
  <c r="F3104" i="9"/>
  <c r="E3104" i="9"/>
  <c r="D3104" i="9"/>
  <c r="C3104" i="9"/>
  <c r="B3104" i="9"/>
  <c r="AA3096" i="9" s="1"/>
  <c r="Y3089" i="9"/>
  <c r="X3089" i="9"/>
  <c r="W3089" i="9"/>
  <c r="V3089" i="9"/>
  <c r="U3089" i="9"/>
  <c r="T3089" i="9"/>
  <c r="S3089" i="9"/>
  <c r="R3089" i="9"/>
  <c r="Q3089" i="9"/>
  <c r="P3089" i="9"/>
  <c r="O3089" i="9"/>
  <c r="N3089" i="9"/>
  <c r="M3089" i="9"/>
  <c r="L3089" i="9"/>
  <c r="K3089" i="9"/>
  <c r="J3089" i="9"/>
  <c r="I3089" i="9"/>
  <c r="H3089" i="9"/>
  <c r="G3089" i="9"/>
  <c r="F3089" i="9"/>
  <c r="E3089" i="9"/>
  <c r="D3089" i="9"/>
  <c r="C3089" i="9"/>
  <c r="AA3081" i="9" s="1"/>
  <c r="B3089" i="9"/>
  <c r="A3076" i="9"/>
  <c r="A3091" i="9" s="1"/>
  <c r="A3106" i="9" s="1"/>
  <c r="A3121" i="9" s="1"/>
  <c r="A3136" i="9" s="1"/>
  <c r="A3151" i="9" s="1"/>
  <c r="Y3074" i="9"/>
  <c r="X3074" i="9"/>
  <c r="W3074" i="9"/>
  <c r="V3074" i="9"/>
  <c r="U3074" i="9"/>
  <c r="T3074" i="9"/>
  <c r="S3074" i="9"/>
  <c r="R3074" i="9"/>
  <c r="Q3074" i="9"/>
  <c r="P3074" i="9"/>
  <c r="O3074" i="9"/>
  <c r="N3074" i="9"/>
  <c r="M3074" i="9"/>
  <c r="L3074" i="9"/>
  <c r="K3074" i="9"/>
  <c r="J3074" i="9"/>
  <c r="I3074" i="9"/>
  <c r="H3074" i="9"/>
  <c r="G3074" i="9"/>
  <c r="F3074" i="9"/>
  <c r="E3074" i="9"/>
  <c r="D3074" i="9"/>
  <c r="C3074" i="9"/>
  <c r="B3074" i="9"/>
  <c r="AA3066" i="9" s="1"/>
  <c r="Y3059" i="9"/>
  <c r="X3059" i="9"/>
  <c r="W3059" i="9"/>
  <c r="V3059" i="9"/>
  <c r="U3059" i="9"/>
  <c r="T3059" i="9"/>
  <c r="S3059" i="9"/>
  <c r="R3059" i="9"/>
  <c r="Q3059" i="9"/>
  <c r="P3059" i="9"/>
  <c r="O3059" i="9"/>
  <c r="N3059" i="9"/>
  <c r="M3059" i="9"/>
  <c r="L3059" i="9"/>
  <c r="K3059" i="9"/>
  <c r="J3059" i="9"/>
  <c r="I3059" i="9"/>
  <c r="H3059" i="9"/>
  <c r="G3059" i="9"/>
  <c r="F3059" i="9"/>
  <c r="E3059" i="9"/>
  <c r="D3059" i="9"/>
  <c r="C3059" i="9"/>
  <c r="AA3051" i="9" s="1"/>
  <c r="B3059" i="9"/>
  <c r="Y3044" i="9"/>
  <c r="X3044" i="9"/>
  <c r="W3044" i="9"/>
  <c r="V3044" i="9"/>
  <c r="U3044" i="9"/>
  <c r="T3044" i="9"/>
  <c r="S3044" i="9"/>
  <c r="R3044" i="9"/>
  <c r="Q3044" i="9"/>
  <c r="P3044" i="9"/>
  <c r="O3044" i="9"/>
  <c r="N3044" i="9"/>
  <c r="M3044" i="9"/>
  <c r="L3044" i="9"/>
  <c r="K3044" i="9"/>
  <c r="J3044" i="9"/>
  <c r="I3044" i="9"/>
  <c r="H3044" i="9"/>
  <c r="G3044" i="9"/>
  <c r="F3044" i="9"/>
  <c r="E3044" i="9"/>
  <c r="D3044" i="9"/>
  <c r="C3044" i="9"/>
  <c r="AA3036" i="9" s="1"/>
  <c r="B3044" i="9"/>
  <c r="Y3029" i="9"/>
  <c r="X3029" i="9"/>
  <c r="W3029" i="9"/>
  <c r="V3029" i="9"/>
  <c r="U3029" i="9"/>
  <c r="T3029" i="9"/>
  <c r="S3029" i="9"/>
  <c r="R3029" i="9"/>
  <c r="Q3029" i="9"/>
  <c r="P3029" i="9"/>
  <c r="O3029" i="9"/>
  <c r="N3029" i="9"/>
  <c r="M3029" i="9"/>
  <c r="L3029" i="9"/>
  <c r="K3029" i="9"/>
  <c r="J3029" i="9"/>
  <c r="I3029" i="9"/>
  <c r="H3029" i="9"/>
  <c r="G3029" i="9"/>
  <c r="F3029" i="9"/>
  <c r="E3029" i="9"/>
  <c r="D3029" i="9"/>
  <c r="C3029" i="9"/>
  <c r="AA3021" i="9" s="1"/>
  <c r="B3029" i="9"/>
  <c r="Y3014" i="9"/>
  <c r="X3014" i="9"/>
  <c r="W3014" i="9"/>
  <c r="V3014" i="9"/>
  <c r="U3014" i="9"/>
  <c r="T3014" i="9"/>
  <c r="S3014" i="9"/>
  <c r="R3014" i="9"/>
  <c r="Q3014" i="9"/>
  <c r="P3014" i="9"/>
  <c r="O3014" i="9"/>
  <c r="N3014" i="9"/>
  <c r="M3014" i="9"/>
  <c r="L3014" i="9"/>
  <c r="K3014" i="9"/>
  <c r="J3014" i="9"/>
  <c r="I3014" i="9"/>
  <c r="H3014" i="9"/>
  <c r="G3014" i="9"/>
  <c r="F3014" i="9"/>
  <c r="E3014" i="9"/>
  <c r="D3014" i="9"/>
  <c r="C3014" i="9"/>
  <c r="B3014" i="9"/>
  <c r="AA3006" i="9" s="1"/>
  <c r="Y2999" i="9"/>
  <c r="X2999" i="9"/>
  <c r="W2999" i="9"/>
  <c r="V2999" i="9"/>
  <c r="U2999" i="9"/>
  <c r="T2999" i="9"/>
  <c r="S2999" i="9"/>
  <c r="R2999" i="9"/>
  <c r="Q2999" i="9"/>
  <c r="P2999" i="9"/>
  <c r="O2999" i="9"/>
  <c r="N2999" i="9"/>
  <c r="M2999" i="9"/>
  <c r="L2999" i="9"/>
  <c r="K2999" i="9"/>
  <c r="J2999" i="9"/>
  <c r="I2999" i="9"/>
  <c r="H2999" i="9"/>
  <c r="G2999" i="9"/>
  <c r="F2999" i="9"/>
  <c r="E2999" i="9"/>
  <c r="D2999" i="9"/>
  <c r="C2999" i="9"/>
  <c r="AA2991" i="9" s="1"/>
  <c r="B2999" i="9"/>
  <c r="A2986" i="9"/>
  <c r="A3001" i="9" s="1"/>
  <c r="A3016" i="9" s="1"/>
  <c r="A3031" i="9" s="1"/>
  <c r="A3046" i="9" s="1"/>
  <c r="A3061" i="9" s="1"/>
  <c r="Y2984" i="9"/>
  <c r="X2984" i="9"/>
  <c r="W2984" i="9"/>
  <c r="V2984" i="9"/>
  <c r="U2984" i="9"/>
  <c r="T2984" i="9"/>
  <c r="S2984" i="9"/>
  <c r="R2984" i="9"/>
  <c r="Q2984" i="9"/>
  <c r="P2984" i="9"/>
  <c r="O2984" i="9"/>
  <c r="N2984" i="9"/>
  <c r="M2984" i="9"/>
  <c r="L2984" i="9"/>
  <c r="K2984" i="9"/>
  <c r="J2984" i="9"/>
  <c r="I2984" i="9"/>
  <c r="H2984" i="9"/>
  <c r="G2984" i="9"/>
  <c r="F2984" i="9"/>
  <c r="E2984" i="9"/>
  <c r="D2984" i="9"/>
  <c r="C2984" i="9"/>
  <c r="B2984" i="9"/>
  <c r="AA2976" i="9" s="1"/>
  <c r="Y2969" i="9"/>
  <c r="X2969" i="9"/>
  <c r="W2969" i="9"/>
  <c r="V2969" i="9"/>
  <c r="U2969" i="9"/>
  <c r="T2969" i="9"/>
  <c r="S2969" i="9"/>
  <c r="R2969" i="9"/>
  <c r="Q2969" i="9"/>
  <c r="P2969" i="9"/>
  <c r="O2969" i="9"/>
  <c r="N2969" i="9"/>
  <c r="M2969" i="9"/>
  <c r="L2969" i="9"/>
  <c r="K2969" i="9"/>
  <c r="J2969" i="9"/>
  <c r="I2969" i="9"/>
  <c r="H2969" i="9"/>
  <c r="G2969" i="9"/>
  <c r="F2969" i="9"/>
  <c r="E2969" i="9"/>
  <c r="D2969" i="9"/>
  <c r="C2969" i="9"/>
  <c r="AA2961" i="9" s="1"/>
  <c r="B2969" i="9"/>
  <c r="Y2954" i="9"/>
  <c r="X2954" i="9"/>
  <c r="W2954" i="9"/>
  <c r="V2954" i="9"/>
  <c r="U2954" i="9"/>
  <c r="T2954" i="9"/>
  <c r="S2954" i="9"/>
  <c r="R2954" i="9"/>
  <c r="Q2954" i="9"/>
  <c r="P2954" i="9"/>
  <c r="O2954" i="9"/>
  <c r="N2954" i="9"/>
  <c r="M2954" i="9"/>
  <c r="L2954" i="9"/>
  <c r="K2954" i="9"/>
  <c r="J2954" i="9"/>
  <c r="I2954" i="9"/>
  <c r="H2954" i="9"/>
  <c r="G2954" i="9"/>
  <c r="F2954" i="9"/>
  <c r="AA2946" i="9" s="1"/>
  <c r="E2954" i="9"/>
  <c r="D2954" i="9"/>
  <c r="C2954" i="9"/>
  <c r="B2954" i="9"/>
  <c r="Y2939" i="9"/>
  <c r="X2939" i="9"/>
  <c r="W2939" i="9"/>
  <c r="V2939" i="9"/>
  <c r="U2939" i="9"/>
  <c r="T2939" i="9"/>
  <c r="S2939" i="9"/>
  <c r="R2939" i="9"/>
  <c r="Q2939" i="9"/>
  <c r="P2939" i="9"/>
  <c r="O2939" i="9"/>
  <c r="N2939" i="9"/>
  <c r="M2939" i="9"/>
  <c r="L2939" i="9"/>
  <c r="K2939" i="9"/>
  <c r="J2939" i="9"/>
  <c r="I2939" i="9"/>
  <c r="H2939" i="9"/>
  <c r="G2939" i="9"/>
  <c r="F2939" i="9"/>
  <c r="E2939" i="9"/>
  <c r="D2939" i="9"/>
  <c r="C2939" i="9"/>
  <c r="AA2931" i="9" s="1"/>
  <c r="B2939" i="9"/>
  <c r="Y2924" i="9"/>
  <c r="X2924" i="9"/>
  <c r="W2924" i="9"/>
  <c r="V2924" i="9"/>
  <c r="U2924" i="9"/>
  <c r="T2924" i="9"/>
  <c r="S2924" i="9"/>
  <c r="R2924" i="9"/>
  <c r="Q2924" i="9"/>
  <c r="P2924" i="9"/>
  <c r="O2924" i="9"/>
  <c r="N2924" i="9"/>
  <c r="M2924" i="9"/>
  <c r="L2924" i="9"/>
  <c r="K2924" i="9"/>
  <c r="J2924" i="9"/>
  <c r="I2924" i="9"/>
  <c r="H2924" i="9"/>
  <c r="G2924" i="9"/>
  <c r="F2924" i="9"/>
  <c r="E2924" i="9"/>
  <c r="D2924" i="9"/>
  <c r="C2924" i="9"/>
  <c r="B2924" i="9"/>
  <c r="AA2916" i="9" s="1"/>
  <c r="Y2909" i="9"/>
  <c r="X2909" i="9"/>
  <c r="W2909" i="9"/>
  <c r="V2909" i="9"/>
  <c r="U2909" i="9"/>
  <c r="T2909" i="9"/>
  <c r="S2909" i="9"/>
  <c r="R2909" i="9"/>
  <c r="Q2909" i="9"/>
  <c r="P2909" i="9"/>
  <c r="O2909" i="9"/>
  <c r="N2909" i="9"/>
  <c r="M2909" i="9"/>
  <c r="L2909" i="9"/>
  <c r="K2909" i="9"/>
  <c r="J2909" i="9"/>
  <c r="I2909" i="9"/>
  <c r="H2909" i="9"/>
  <c r="G2909" i="9"/>
  <c r="F2909" i="9"/>
  <c r="E2909" i="9"/>
  <c r="D2909" i="9"/>
  <c r="C2909" i="9"/>
  <c r="AA2901" i="9" s="1"/>
  <c r="B2909" i="9"/>
  <c r="A2896" i="9"/>
  <c r="A2911" i="9" s="1"/>
  <c r="A2926" i="9" s="1"/>
  <c r="A2941" i="9" s="1"/>
  <c r="A2956" i="9" s="1"/>
  <c r="A2971" i="9" s="1"/>
  <c r="Y2894" i="9"/>
  <c r="X2894" i="9"/>
  <c r="W2894" i="9"/>
  <c r="V2894" i="9"/>
  <c r="U2894" i="9"/>
  <c r="T2894" i="9"/>
  <c r="S2894" i="9"/>
  <c r="R2894" i="9"/>
  <c r="Q2894" i="9"/>
  <c r="P2894" i="9"/>
  <c r="O2894" i="9"/>
  <c r="N2894" i="9"/>
  <c r="M2894" i="9"/>
  <c r="L2894" i="9"/>
  <c r="K2894" i="9"/>
  <c r="J2894" i="9"/>
  <c r="I2894" i="9"/>
  <c r="H2894" i="9"/>
  <c r="G2894" i="9"/>
  <c r="F2894" i="9"/>
  <c r="E2894" i="9"/>
  <c r="D2894" i="9"/>
  <c r="AA2886" i="9" s="1"/>
  <c r="C2894" i="9"/>
  <c r="B2894" i="9"/>
  <c r="Y2879" i="9"/>
  <c r="X2879" i="9"/>
  <c r="W2879" i="9"/>
  <c r="V2879" i="9"/>
  <c r="U2879" i="9"/>
  <c r="T2879" i="9"/>
  <c r="S2879" i="9"/>
  <c r="R2879" i="9"/>
  <c r="Q2879" i="9"/>
  <c r="P2879" i="9"/>
  <c r="O2879" i="9"/>
  <c r="N2879" i="9"/>
  <c r="M2879" i="9"/>
  <c r="L2879" i="9"/>
  <c r="K2879" i="9"/>
  <c r="J2879" i="9"/>
  <c r="I2879" i="9"/>
  <c r="H2879" i="9"/>
  <c r="G2879" i="9"/>
  <c r="F2879" i="9"/>
  <c r="E2879" i="9"/>
  <c r="D2879" i="9"/>
  <c r="C2879" i="9"/>
  <c r="AA2871" i="9" s="1"/>
  <c r="B2879" i="9"/>
  <c r="Y2864" i="9"/>
  <c r="X2864" i="9"/>
  <c r="W2864" i="9"/>
  <c r="V2864" i="9"/>
  <c r="U2864" i="9"/>
  <c r="T2864" i="9"/>
  <c r="S2864" i="9"/>
  <c r="R2864" i="9"/>
  <c r="Q2864" i="9"/>
  <c r="P2864" i="9"/>
  <c r="O2864" i="9"/>
  <c r="N2864" i="9"/>
  <c r="M2864" i="9"/>
  <c r="L2864" i="9"/>
  <c r="K2864" i="9"/>
  <c r="J2864" i="9"/>
  <c r="I2864" i="9"/>
  <c r="H2864" i="9"/>
  <c r="AA2856" i="9" s="1"/>
  <c r="G2864" i="9"/>
  <c r="F2864" i="9"/>
  <c r="E2864" i="9"/>
  <c r="D2864" i="9"/>
  <c r="C2864" i="9"/>
  <c r="B2864" i="9"/>
  <c r="Y2849" i="9"/>
  <c r="X2849" i="9"/>
  <c r="W2849" i="9"/>
  <c r="V2849" i="9"/>
  <c r="U2849" i="9"/>
  <c r="T2849" i="9"/>
  <c r="S2849" i="9"/>
  <c r="R2849" i="9"/>
  <c r="Q2849" i="9"/>
  <c r="P2849" i="9"/>
  <c r="O2849" i="9"/>
  <c r="N2849" i="9"/>
  <c r="M2849" i="9"/>
  <c r="L2849" i="9"/>
  <c r="K2849" i="9"/>
  <c r="J2849" i="9"/>
  <c r="I2849" i="9"/>
  <c r="H2849" i="9"/>
  <c r="G2849" i="9"/>
  <c r="F2849" i="9"/>
  <c r="E2849" i="9"/>
  <c r="D2849" i="9"/>
  <c r="C2849" i="9"/>
  <c r="B2849" i="9"/>
  <c r="AA2841" i="9" s="1"/>
  <c r="Y2834" i="9"/>
  <c r="X2834" i="9"/>
  <c r="W2834" i="9"/>
  <c r="V2834" i="9"/>
  <c r="U2834" i="9"/>
  <c r="T2834" i="9"/>
  <c r="S2834" i="9"/>
  <c r="R2834" i="9"/>
  <c r="Q2834" i="9"/>
  <c r="P2834" i="9"/>
  <c r="O2834" i="9"/>
  <c r="N2834" i="9"/>
  <c r="M2834" i="9"/>
  <c r="L2834" i="9"/>
  <c r="K2834" i="9"/>
  <c r="J2834" i="9"/>
  <c r="I2834" i="9"/>
  <c r="H2834" i="9"/>
  <c r="G2834" i="9"/>
  <c r="F2834" i="9"/>
  <c r="E2834" i="9"/>
  <c r="D2834" i="9"/>
  <c r="AA2826" i="9" s="1"/>
  <c r="C2834" i="9"/>
  <c r="B2834" i="9"/>
  <c r="Y2819" i="9"/>
  <c r="X2819" i="9"/>
  <c r="W2819" i="9"/>
  <c r="V2819" i="9"/>
  <c r="U2819" i="9"/>
  <c r="T2819" i="9"/>
  <c r="S2819" i="9"/>
  <c r="R2819" i="9"/>
  <c r="Q2819" i="9"/>
  <c r="P2819" i="9"/>
  <c r="O2819" i="9"/>
  <c r="N2819" i="9"/>
  <c r="M2819" i="9"/>
  <c r="L2819" i="9"/>
  <c r="K2819" i="9"/>
  <c r="J2819" i="9"/>
  <c r="I2819" i="9"/>
  <c r="H2819" i="9"/>
  <c r="G2819" i="9"/>
  <c r="F2819" i="9"/>
  <c r="E2819" i="9"/>
  <c r="D2819" i="9"/>
  <c r="C2819" i="9"/>
  <c r="AA2811" i="9" s="1"/>
  <c r="B2819" i="9"/>
  <c r="Y2804" i="9"/>
  <c r="X2804" i="9"/>
  <c r="W2804" i="9"/>
  <c r="V2804" i="9"/>
  <c r="U2804" i="9"/>
  <c r="T2804" i="9"/>
  <c r="S2804" i="9"/>
  <c r="R2804" i="9"/>
  <c r="Q2804" i="9"/>
  <c r="P2804" i="9"/>
  <c r="O2804" i="9"/>
  <c r="N2804" i="9"/>
  <c r="M2804" i="9"/>
  <c r="L2804" i="9"/>
  <c r="K2804" i="9"/>
  <c r="J2804" i="9"/>
  <c r="I2804" i="9"/>
  <c r="H2804" i="9"/>
  <c r="AA2796" i="9" s="1"/>
  <c r="G2804" i="9"/>
  <c r="F2804" i="9"/>
  <c r="E2804" i="9"/>
  <c r="D2804" i="9"/>
  <c r="C2804" i="9"/>
  <c r="B2804" i="9"/>
  <c r="Y2789" i="9"/>
  <c r="X2789" i="9"/>
  <c r="W2789" i="9"/>
  <c r="V2789" i="9"/>
  <c r="U2789" i="9"/>
  <c r="T2789" i="9"/>
  <c r="S2789" i="9"/>
  <c r="R2789" i="9"/>
  <c r="Q2789" i="9"/>
  <c r="P2789" i="9"/>
  <c r="O2789" i="9"/>
  <c r="N2789" i="9"/>
  <c r="M2789" i="9"/>
  <c r="L2789" i="9"/>
  <c r="K2789" i="9"/>
  <c r="J2789" i="9"/>
  <c r="I2789" i="9"/>
  <c r="H2789" i="9"/>
  <c r="G2789" i="9"/>
  <c r="F2789" i="9"/>
  <c r="E2789" i="9"/>
  <c r="D2789" i="9"/>
  <c r="C2789" i="9"/>
  <c r="B2789" i="9"/>
  <c r="AA2781" i="9" s="1"/>
  <c r="Y2774" i="9"/>
  <c r="X2774" i="9"/>
  <c r="W2774" i="9"/>
  <c r="V2774" i="9"/>
  <c r="U2774" i="9"/>
  <c r="T2774" i="9"/>
  <c r="S2774" i="9"/>
  <c r="R2774" i="9"/>
  <c r="Q2774" i="9"/>
  <c r="P2774" i="9"/>
  <c r="O2774" i="9"/>
  <c r="N2774" i="9"/>
  <c r="M2774" i="9"/>
  <c r="L2774" i="9"/>
  <c r="K2774" i="9"/>
  <c r="J2774" i="9"/>
  <c r="I2774" i="9"/>
  <c r="H2774" i="9"/>
  <c r="G2774" i="9"/>
  <c r="F2774" i="9"/>
  <c r="E2774" i="9"/>
  <c r="D2774" i="9"/>
  <c r="AA2766" i="9" s="1"/>
  <c r="C2774" i="9"/>
  <c r="B2774" i="9"/>
  <c r="Y2759" i="9"/>
  <c r="X2759" i="9"/>
  <c r="W2759" i="9"/>
  <c r="V2759" i="9"/>
  <c r="U2759" i="9"/>
  <c r="T2759" i="9"/>
  <c r="S2759" i="9"/>
  <c r="R2759" i="9"/>
  <c r="Q2759" i="9"/>
  <c r="P2759" i="9"/>
  <c r="O2759" i="9"/>
  <c r="N2759" i="9"/>
  <c r="M2759" i="9"/>
  <c r="L2759" i="9"/>
  <c r="K2759" i="9"/>
  <c r="J2759" i="9"/>
  <c r="I2759" i="9"/>
  <c r="H2759" i="9"/>
  <c r="G2759" i="9"/>
  <c r="F2759" i="9"/>
  <c r="E2759" i="9"/>
  <c r="D2759" i="9"/>
  <c r="C2759" i="9"/>
  <c r="AA2751" i="9" s="1"/>
  <c r="B2759" i="9"/>
  <c r="Y2744" i="9"/>
  <c r="X2744" i="9"/>
  <c r="W2744" i="9"/>
  <c r="V2744" i="9"/>
  <c r="U2744" i="9"/>
  <c r="T2744" i="9"/>
  <c r="S2744" i="9"/>
  <c r="R2744" i="9"/>
  <c r="Q2744" i="9"/>
  <c r="P2744" i="9"/>
  <c r="O2744" i="9"/>
  <c r="N2744" i="9"/>
  <c r="M2744" i="9"/>
  <c r="L2744" i="9"/>
  <c r="K2744" i="9"/>
  <c r="J2744" i="9"/>
  <c r="I2744" i="9"/>
  <c r="H2744" i="9"/>
  <c r="AA2736" i="9" s="1"/>
  <c r="G2744" i="9"/>
  <c r="F2744" i="9"/>
  <c r="E2744" i="9"/>
  <c r="D2744" i="9"/>
  <c r="C2744" i="9"/>
  <c r="B2744" i="9"/>
  <c r="Y2729" i="9"/>
  <c r="X2729" i="9"/>
  <c r="W2729" i="9"/>
  <c r="V2729" i="9"/>
  <c r="U2729" i="9"/>
  <c r="T2729" i="9"/>
  <c r="S2729" i="9"/>
  <c r="R2729" i="9"/>
  <c r="Q2729" i="9"/>
  <c r="P2729" i="9"/>
  <c r="O2729" i="9"/>
  <c r="N2729" i="9"/>
  <c r="M2729" i="9"/>
  <c r="L2729" i="9"/>
  <c r="K2729" i="9"/>
  <c r="J2729" i="9"/>
  <c r="I2729" i="9"/>
  <c r="H2729" i="9"/>
  <c r="G2729" i="9"/>
  <c r="F2729" i="9"/>
  <c r="E2729" i="9"/>
  <c r="D2729" i="9"/>
  <c r="C2729" i="9"/>
  <c r="B2729" i="9"/>
  <c r="AA2721" i="9" s="1"/>
  <c r="Y2714" i="9"/>
  <c r="X2714" i="9"/>
  <c r="W2714" i="9"/>
  <c r="V2714" i="9"/>
  <c r="U2714" i="9"/>
  <c r="T2714" i="9"/>
  <c r="S2714" i="9"/>
  <c r="R2714" i="9"/>
  <c r="Q2714" i="9"/>
  <c r="P2714" i="9"/>
  <c r="O2714" i="9"/>
  <c r="N2714" i="9"/>
  <c r="M2714" i="9"/>
  <c r="L2714" i="9"/>
  <c r="K2714" i="9"/>
  <c r="J2714" i="9"/>
  <c r="I2714" i="9"/>
  <c r="H2714" i="9"/>
  <c r="G2714" i="9"/>
  <c r="F2714" i="9"/>
  <c r="E2714" i="9"/>
  <c r="D2714" i="9"/>
  <c r="AA2706" i="9" s="1"/>
  <c r="C2714" i="9"/>
  <c r="B2714" i="9"/>
  <c r="Y2699" i="9"/>
  <c r="X2699" i="9"/>
  <c r="W2699" i="9"/>
  <c r="V2699" i="9"/>
  <c r="U2699" i="9"/>
  <c r="T2699" i="9"/>
  <c r="S2699" i="9"/>
  <c r="R2699" i="9"/>
  <c r="Q2699" i="9"/>
  <c r="P2699" i="9"/>
  <c r="O2699" i="9"/>
  <c r="N2699" i="9"/>
  <c r="M2699" i="9"/>
  <c r="L2699" i="9"/>
  <c r="K2699" i="9"/>
  <c r="J2699" i="9"/>
  <c r="I2699" i="9"/>
  <c r="H2699" i="9"/>
  <c r="G2699" i="9"/>
  <c r="F2699" i="9"/>
  <c r="E2699" i="9"/>
  <c r="D2699" i="9"/>
  <c r="C2699" i="9"/>
  <c r="AA2691" i="9" s="1"/>
  <c r="B2699" i="9"/>
  <c r="Y2684" i="9"/>
  <c r="X2684" i="9"/>
  <c r="W2684" i="9"/>
  <c r="V2684" i="9"/>
  <c r="U2684" i="9"/>
  <c r="T2684" i="9"/>
  <c r="S2684" i="9"/>
  <c r="R2684" i="9"/>
  <c r="Q2684" i="9"/>
  <c r="P2684" i="9"/>
  <c r="O2684" i="9"/>
  <c r="N2684" i="9"/>
  <c r="M2684" i="9"/>
  <c r="L2684" i="9"/>
  <c r="K2684" i="9"/>
  <c r="J2684" i="9"/>
  <c r="I2684" i="9"/>
  <c r="H2684" i="9"/>
  <c r="AA2676" i="9" s="1"/>
  <c r="G2684" i="9"/>
  <c r="F2684" i="9"/>
  <c r="E2684" i="9"/>
  <c r="D2684" i="9"/>
  <c r="C2684" i="9"/>
  <c r="B2684" i="9"/>
  <c r="Y2669" i="9"/>
  <c r="X2669" i="9"/>
  <c r="W2669" i="9"/>
  <c r="V2669" i="9"/>
  <c r="U2669" i="9"/>
  <c r="T2669" i="9"/>
  <c r="S2669" i="9"/>
  <c r="R2669" i="9"/>
  <c r="Q2669" i="9"/>
  <c r="P2669" i="9"/>
  <c r="O2669" i="9"/>
  <c r="N2669" i="9"/>
  <c r="M2669" i="9"/>
  <c r="L2669" i="9"/>
  <c r="K2669" i="9"/>
  <c r="J2669" i="9"/>
  <c r="I2669" i="9"/>
  <c r="H2669" i="9"/>
  <c r="G2669" i="9"/>
  <c r="F2669" i="9"/>
  <c r="E2669" i="9"/>
  <c r="D2669" i="9"/>
  <c r="C2669" i="9"/>
  <c r="B2669" i="9"/>
  <c r="AA2661" i="9" s="1"/>
  <c r="Y2654" i="9"/>
  <c r="X2654" i="9"/>
  <c r="W2654" i="9"/>
  <c r="V2654" i="9"/>
  <c r="U2654" i="9"/>
  <c r="T2654" i="9"/>
  <c r="S2654" i="9"/>
  <c r="R2654" i="9"/>
  <c r="Q2654" i="9"/>
  <c r="P2654" i="9"/>
  <c r="O2654" i="9"/>
  <c r="N2654" i="9"/>
  <c r="M2654" i="9"/>
  <c r="L2654" i="9"/>
  <c r="K2654" i="9"/>
  <c r="J2654" i="9"/>
  <c r="I2654" i="9"/>
  <c r="H2654" i="9"/>
  <c r="G2654" i="9"/>
  <c r="F2654" i="9"/>
  <c r="E2654" i="9"/>
  <c r="D2654" i="9"/>
  <c r="AA2646" i="9" s="1"/>
  <c r="C2654" i="9"/>
  <c r="B2654" i="9"/>
  <c r="Y2639" i="9"/>
  <c r="X2639" i="9"/>
  <c r="W2639" i="9"/>
  <c r="V2639" i="9"/>
  <c r="U2639" i="9"/>
  <c r="T2639" i="9"/>
  <c r="S2639" i="9"/>
  <c r="R2639" i="9"/>
  <c r="Q2639" i="9"/>
  <c r="P2639" i="9"/>
  <c r="O2639" i="9"/>
  <c r="N2639" i="9"/>
  <c r="M2639" i="9"/>
  <c r="L2639" i="9"/>
  <c r="K2639" i="9"/>
  <c r="J2639" i="9"/>
  <c r="I2639" i="9"/>
  <c r="H2639" i="9"/>
  <c r="G2639" i="9"/>
  <c r="F2639" i="9"/>
  <c r="E2639" i="9"/>
  <c r="D2639" i="9"/>
  <c r="C2639" i="9"/>
  <c r="AA2631" i="9" s="1"/>
  <c r="B2639" i="9"/>
  <c r="Y2624" i="9"/>
  <c r="X2624" i="9"/>
  <c r="W2624" i="9"/>
  <c r="V2624" i="9"/>
  <c r="U2624" i="9"/>
  <c r="T2624" i="9"/>
  <c r="S2624" i="9"/>
  <c r="R2624" i="9"/>
  <c r="Q2624" i="9"/>
  <c r="P2624" i="9"/>
  <c r="O2624" i="9"/>
  <c r="N2624" i="9"/>
  <c r="M2624" i="9"/>
  <c r="L2624" i="9"/>
  <c r="K2624" i="9"/>
  <c r="J2624" i="9"/>
  <c r="I2624" i="9"/>
  <c r="H2624" i="9"/>
  <c r="AA2616" i="9" s="1"/>
  <c r="G2624" i="9"/>
  <c r="F2624" i="9"/>
  <c r="E2624" i="9"/>
  <c r="D2624" i="9"/>
  <c r="C2624" i="9"/>
  <c r="B2624" i="9"/>
  <c r="Y2609" i="9"/>
  <c r="X2609" i="9"/>
  <c r="W2609" i="9"/>
  <c r="V2609" i="9"/>
  <c r="U2609" i="9"/>
  <c r="T2609" i="9"/>
  <c r="S2609" i="9"/>
  <c r="R2609" i="9"/>
  <c r="Q2609" i="9"/>
  <c r="P2609" i="9"/>
  <c r="O2609" i="9"/>
  <c r="N2609" i="9"/>
  <c r="M2609" i="9"/>
  <c r="L2609" i="9"/>
  <c r="K2609" i="9"/>
  <c r="J2609" i="9"/>
  <c r="I2609" i="9"/>
  <c r="H2609" i="9"/>
  <c r="G2609" i="9"/>
  <c r="F2609" i="9"/>
  <c r="E2609" i="9"/>
  <c r="D2609" i="9"/>
  <c r="C2609" i="9"/>
  <c r="B2609" i="9"/>
  <c r="AA2601" i="9" s="1"/>
  <c r="Y2594" i="9"/>
  <c r="X2594" i="9"/>
  <c r="W2594" i="9"/>
  <c r="V2594" i="9"/>
  <c r="U2594" i="9"/>
  <c r="T2594" i="9"/>
  <c r="S2594" i="9"/>
  <c r="R2594" i="9"/>
  <c r="Q2594" i="9"/>
  <c r="P2594" i="9"/>
  <c r="O2594" i="9"/>
  <c r="N2594" i="9"/>
  <c r="M2594" i="9"/>
  <c r="L2594" i="9"/>
  <c r="K2594" i="9"/>
  <c r="J2594" i="9"/>
  <c r="I2594" i="9"/>
  <c r="H2594" i="9"/>
  <c r="G2594" i="9"/>
  <c r="F2594" i="9"/>
  <c r="E2594" i="9"/>
  <c r="D2594" i="9"/>
  <c r="AA2586" i="9" s="1"/>
  <c r="C2594" i="9"/>
  <c r="B2594" i="9"/>
  <c r="Y2579" i="9"/>
  <c r="X2579" i="9"/>
  <c r="W2579" i="9"/>
  <c r="V2579" i="9"/>
  <c r="U2579" i="9"/>
  <c r="T2579" i="9"/>
  <c r="S2579" i="9"/>
  <c r="R2579" i="9"/>
  <c r="Q2579" i="9"/>
  <c r="P2579" i="9"/>
  <c r="O2579" i="9"/>
  <c r="N2579" i="9"/>
  <c r="M2579" i="9"/>
  <c r="L2579" i="9"/>
  <c r="K2579" i="9"/>
  <c r="J2579" i="9"/>
  <c r="I2579" i="9"/>
  <c r="H2579" i="9"/>
  <c r="G2579" i="9"/>
  <c r="F2579" i="9"/>
  <c r="E2579" i="9"/>
  <c r="D2579" i="9"/>
  <c r="C2579" i="9"/>
  <c r="AA2571" i="9" s="1"/>
  <c r="B2579" i="9"/>
  <c r="A2566" i="9"/>
  <c r="A2581" i="9" s="1"/>
  <c r="A2596" i="9" s="1"/>
  <c r="A2611" i="9" s="1"/>
  <c r="A2626" i="9" s="1"/>
  <c r="A2641" i="9" s="1"/>
  <c r="A2656" i="9" s="1"/>
  <c r="A2671" i="9" s="1"/>
  <c r="A2686" i="9" s="1"/>
  <c r="A2701" i="9" s="1"/>
  <c r="A2716" i="9" s="1"/>
  <c r="A2731" i="9" s="1"/>
  <c r="A2746" i="9" s="1"/>
  <c r="A2761" i="9" s="1"/>
  <c r="A2776" i="9" s="1"/>
  <c r="A2791" i="9" s="1"/>
  <c r="A2806" i="9" s="1"/>
  <c r="A2821" i="9" s="1"/>
  <c r="A2836" i="9" s="1"/>
  <c r="A2851" i="9" s="1"/>
  <c r="A2866" i="9" s="1"/>
  <c r="A2881" i="9" s="1"/>
  <c r="Y2564" i="9"/>
  <c r="X2564" i="9"/>
  <c r="W2564" i="9"/>
  <c r="V2564" i="9"/>
  <c r="U2564" i="9"/>
  <c r="T2564" i="9"/>
  <c r="S2564" i="9"/>
  <c r="R2564" i="9"/>
  <c r="Q2564" i="9"/>
  <c r="P2564" i="9"/>
  <c r="O2564" i="9"/>
  <c r="N2564" i="9"/>
  <c r="M2564" i="9"/>
  <c r="L2564" i="9"/>
  <c r="K2564" i="9"/>
  <c r="J2564" i="9"/>
  <c r="I2564" i="9"/>
  <c r="H2564" i="9"/>
  <c r="G2564" i="9"/>
  <c r="F2564" i="9"/>
  <c r="E2564" i="9"/>
  <c r="D2564" i="9"/>
  <c r="C2564" i="9"/>
  <c r="B2564" i="9"/>
  <c r="AA2556" i="9" s="1"/>
  <c r="Y2549" i="9"/>
  <c r="X2549" i="9"/>
  <c r="W2549" i="9"/>
  <c r="V2549" i="9"/>
  <c r="U2549" i="9"/>
  <c r="T2549" i="9"/>
  <c r="S2549" i="9"/>
  <c r="R2549" i="9"/>
  <c r="Q2549" i="9"/>
  <c r="P2549" i="9"/>
  <c r="O2549" i="9"/>
  <c r="N2549" i="9"/>
  <c r="M2549" i="9"/>
  <c r="L2549" i="9"/>
  <c r="K2549" i="9"/>
  <c r="J2549" i="9"/>
  <c r="I2549" i="9"/>
  <c r="H2549" i="9"/>
  <c r="G2549" i="9"/>
  <c r="F2549" i="9"/>
  <c r="E2549" i="9"/>
  <c r="D2549" i="9"/>
  <c r="C2549" i="9"/>
  <c r="AA2541" i="9" s="1"/>
  <c r="B2549" i="9"/>
  <c r="Y2534" i="9"/>
  <c r="X2534" i="9"/>
  <c r="W2534" i="9"/>
  <c r="V2534" i="9"/>
  <c r="U2534" i="9"/>
  <c r="T2534" i="9"/>
  <c r="S2534" i="9"/>
  <c r="R2534" i="9"/>
  <c r="Q2534" i="9"/>
  <c r="P2534" i="9"/>
  <c r="O2534" i="9"/>
  <c r="N2534" i="9"/>
  <c r="M2534" i="9"/>
  <c r="L2534" i="9"/>
  <c r="K2534" i="9"/>
  <c r="J2534" i="9"/>
  <c r="I2534" i="9"/>
  <c r="H2534" i="9"/>
  <c r="G2534" i="9"/>
  <c r="F2534" i="9"/>
  <c r="E2534" i="9"/>
  <c r="D2534" i="9"/>
  <c r="C2534" i="9"/>
  <c r="AA2526" i="9" s="1"/>
  <c r="B2534" i="9"/>
  <c r="Y2519" i="9"/>
  <c r="X2519" i="9"/>
  <c r="W2519" i="9"/>
  <c r="V2519" i="9"/>
  <c r="U2519" i="9"/>
  <c r="T2519" i="9"/>
  <c r="S2519" i="9"/>
  <c r="R2519" i="9"/>
  <c r="Q2519" i="9"/>
  <c r="P2519" i="9"/>
  <c r="O2519" i="9"/>
  <c r="N2519" i="9"/>
  <c r="M2519" i="9"/>
  <c r="L2519" i="9"/>
  <c r="K2519" i="9"/>
  <c r="J2519" i="9"/>
  <c r="I2519" i="9"/>
  <c r="H2519" i="9"/>
  <c r="G2519" i="9"/>
  <c r="F2519" i="9"/>
  <c r="E2519" i="9"/>
  <c r="D2519" i="9"/>
  <c r="C2519" i="9"/>
  <c r="B2519" i="9"/>
  <c r="AA2511" i="9" s="1"/>
  <c r="Y2504" i="9"/>
  <c r="X2504" i="9"/>
  <c r="W2504" i="9"/>
  <c r="V2504" i="9"/>
  <c r="U2504" i="9"/>
  <c r="T2504" i="9"/>
  <c r="S2504" i="9"/>
  <c r="R2504" i="9"/>
  <c r="Q2504" i="9"/>
  <c r="P2504" i="9"/>
  <c r="O2504" i="9"/>
  <c r="N2504" i="9"/>
  <c r="M2504" i="9"/>
  <c r="L2504" i="9"/>
  <c r="K2504" i="9"/>
  <c r="J2504" i="9"/>
  <c r="I2504" i="9"/>
  <c r="H2504" i="9"/>
  <c r="G2504" i="9"/>
  <c r="F2504" i="9"/>
  <c r="E2504" i="9"/>
  <c r="D2504" i="9"/>
  <c r="C2504" i="9"/>
  <c r="B2504" i="9"/>
  <c r="AA2496" i="9" s="1"/>
  <c r="Y2489" i="9"/>
  <c r="X2489" i="9"/>
  <c r="W2489" i="9"/>
  <c r="V2489" i="9"/>
  <c r="U2489" i="9"/>
  <c r="T2489" i="9"/>
  <c r="S2489" i="9"/>
  <c r="R2489" i="9"/>
  <c r="Q2489" i="9"/>
  <c r="P2489" i="9"/>
  <c r="O2489" i="9"/>
  <c r="N2489" i="9"/>
  <c r="M2489" i="9"/>
  <c r="L2489" i="9"/>
  <c r="K2489" i="9"/>
  <c r="J2489" i="9"/>
  <c r="I2489" i="9"/>
  <c r="H2489" i="9"/>
  <c r="G2489" i="9"/>
  <c r="F2489" i="9"/>
  <c r="E2489" i="9"/>
  <c r="D2489" i="9"/>
  <c r="C2489" i="9"/>
  <c r="AA2481" i="9" s="1"/>
  <c r="B2489" i="9"/>
  <c r="Y2474" i="9"/>
  <c r="X2474" i="9"/>
  <c r="W2474" i="9"/>
  <c r="V2474" i="9"/>
  <c r="U2474" i="9"/>
  <c r="T2474" i="9"/>
  <c r="S2474" i="9"/>
  <c r="R2474" i="9"/>
  <c r="Q2474" i="9"/>
  <c r="P2474" i="9"/>
  <c r="O2474" i="9"/>
  <c r="N2474" i="9"/>
  <c r="M2474" i="9"/>
  <c r="L2474" i="9"/>
  <c r="K2474" i="9"/>
  <c r="J2474" i="9"/>
  <c r="I2474" i="9"/>
  <c r="H2474" i="9"/>
  <c r="G2474" i="9"/>
  <c r="F2474" i="9"/>
  <c r="E2474" i="9"/>
  <c r="D2474" i="9"/>
  <c r="C2474" i="9"/>
  <c r="AA2466" i="9" s="1"/>
  <c r="B2474" i="9"/>
  <c r="Y2459" i="9"/>
  <c r="X2459" i="9"/>
  <c r="W2459" i="9"/>
  <c r="V2459" i="9"/>
  <c r="U2459" i="9"/>
  <c r="T2459" i="9"/>
  <c r="S2459" i="9"/>
  <c r="R2459" i="9"/>
  <c r="Q2459" i="9"/>
  <c r="P2459" i="9"/>
  <c r="O2459" i="9"/>
  <c r="N2459" i="9"/>
  <c r="M2459" i="9"/>
  <c r="L2459" i="9"/>
  <c r="K2459" i="9"/>
  <c r="J2459" i="9"/>
  <c r="I2459" i="9"/>
  <c r="H2459" i="9"/>
  <c r="G2459" i="9"/>
  <c r="F2459" i="9"/>
  <c r="E2459" i="9"/>
  <c r="D2459" i="9"/>
  <c r="C2459" i="9"/>
  <c r="AA2451" i="9" s="1"/>
  <c r="B2459" i="9"/>
  <c r="Y2444" i="9"/>
  <c r="X2444" i="9"/>
  <c r="W2444" i="9"/>
  <c r="V2444" i="9"/>
  <c r="U2444" i="9"/>
  <c r="T2444" i="9"/>
  <c r="S2444" i="9"/>
  <c r="R2444" i="9"/>
  <c r="Q2444" i="9"/>
  <c r="P2444" i="9"/>
  <c r="O2444" i="9"/>
  <c r="N2444" i="9"/>
  <c r="M2444" i="9"/>
  <c r="L2444" i="9"/>
  <c r="K2444" i="9"/>
  <c r="J2444" i="9"/>
  <c r="I2444" i="9"/>
  <c r="H2444" i="9"/>
  <c r="G2444" i="9"/>
  <c r="F2444" i="9"/>
  <c r="E2444" i="9"/>
  <c r="D2444" i="9"/>
  <c r="C2444" i="9"/>
  <c r="B2444" i="9"/>
  <c r="AA2436" i="9" s="1"/>
  <c r="Y2429" i="9"/>
  <c r="X2429" i="9"/>
  <c r="W2429" i="9"/>
  <c r="V2429" i="9"/>
  <c r="U2429" i="9"/>
  <c r="T2429" i="9"/>
  <c r="S2429" i="9"/>
  <c r="R2429" i="9"/>
  <c r="Q2429" i="9"/>
  <c r="P2429" i="9"/>
  <c r="O2429" i="9"/>
  <c r="N2429" i="9"/>
  <c r="M2429" i="9"/>
  <c r="L2429" i="9"/>
  <c r="K2429" i="9"/>
  <c r="J2429" i="9"/>
  <c r="I2429" i="9"/>
  <c r="H2429" i="9"/>
  <c r="G2429" i="9"/>
  <c r="F2429" i="9"/>
  <c r="E2429" i="9"/>
  <c r="D2429" i="9"/>
  <c r="C2429" i="9"/>
  <c r="AA2421" i="9" s="1"/>
  <c r="B2429" i="9"/>
  <c r="Y2414" i="9"/>
  <c r="X2414" i="9"/>
  <c r="W2414" i="9"/>
  <c r="V2414" i="9"/>
  <c r="U2414" i="9"/>
  <c r="T2414" i="9"/>
  <c r="S2414" i="9"/>
  <c r="R2414" i="9"/>
  <c r="Q2414" i="9"/>
  <c r="P2414" i="9"/>
  <c r="O2414" i="9"/>
  <c r="N2414" i="9"/>
  <c r="M2414" i="9"/>
  <c r="L2414" i="9"/>
  <c r="K2414" i="9"/>
  <c r="J2414" i="9"/>
  <c r="I2414" i="9"/>
  <c r="H2414" i="9"/>
  <c r="G2414" i="9"/>
  <c r="F2414" i="9"/>
  <c r="E2414" i="9"/>
  <c r="D2414" i="9"/>
  <c r="C2414" i="9"/>
  <c r="AA2406" i="9" s="1"/>
  <c r="B2414" i="9"/>
  <c r="Y2399" i="9"/>
  <c r="X2399" i="9"/>
  <c r="W2399" i="9"/>
  <c r="V2399" i="9"/>
  <c r="U2399" i="9"/>
  <c r="T2399" i="9"/>
  <c r="S2399" i="9"/>
  <c r="R2399" i="9"/>
  <c r="Q2399" i="9"/>
  <c r="P2399" i="9"/>
  <c r="O2399" i="9"/>
  <c r="N2399" i="9"/>
  <c r="M2399" i="9"/>
  <c r="L2399" i="9"/>
  <c r="K2399" i="9"/>
  <c r="J2399" i="9"/>
  <c r="I2399" i="9"/>
  <c r="H2399" i="9"/>
  <c r="G2399" i="9"/>
  <c r="F2399" i="9"/>
  <c r="E2399" i="9"/>
  <c r="D2399" i="9"/>
  <c r="C2399" i="9"/>
  <c r="AA2391" i="9" s="1"/>
  <c r="B2399" i="9"/>
  <c r="Y2384" i="9"/>
  <c r="X2384" i="9"/>
  <c r="W2384" i="9"/>
  <c r="V2384" i="9"/>
  <c r="U2384" i="9"/>
  <c r="T2384" i="9"/>
  <c r="S2384" i="9"/>
  <c r="R2384" i="9"/>
  <c r="Q2384" i="9"/>
  <c r="P2384" i="9"/>
  <c r="O2384" i="9"/>
  <c r="N2384" i="9"/>
  <c r="M2384" i="9"/>
  <c r="L2384" i="9"/>
  <c r="K2384" i="9"/>
  <c r="J2384" i="9"/>
  <c r="I2384" i="9"/>
  <c r="H2384" i="9"/>
  <c r="G2384" i="9"/>
  <c r="F2384" i="9"/>
  <c r="E2384" i="9"/>
  <c r="D2384" i="9"/>
  <c r="C2384" i="9"/>
  <c r="B2384" i="9"/>
  <c r="AA2376" i="9" s="1"/>
  <c r="Y2369" i="9"/>
  <c r="X2369" i="9"/>
  <c r="W2369" i="9"/>
  <c r="V2369" i="9"/>
  <c r="U2369" i="9"/>
  <c r="T2369" i="9"/>
  <c r="S2369" i="9"/>
  <c r="R2369" i="9"/>
  <c r="Q2369" i="9"/>
  <c r="P2369" i="9"/>
  <c r="O2369" i="9"/>
  <c r="N2369" i="9"/>
  <c r="M2369" i="9"/>
  <c r="L2369" i="9"/>
  <c r="K2369" i="9"/>
  <c r="J2369" i="9"/>
  <c r="I2369" i="9"/>
  <c r="H2369" i="9"/>
  <c r="G2369" i="9"/>
  <c r="F2369" i="9"/>
  <c r="E2369" i="9"/>
  <c r="D2369" i="9"/>
  <c r="C2369" i="9"/>
  <c r="AA2361" i="9" s="1"/>
  <c r="B2369" i="9"/>
  <c r="Y2354" i="9"/>
  <c r="X2354" i="9"/>
  <c r="W2354" i="9"/>
  <c r="V2354" i="9"/>
  <c r="U2354" i="9"/>
  <c r="T2354" i="9"/>
  <c r="S2354" i="9"/>
  <c r="R2354" i="9"/>
  <c r="Q2354" i="9"/>
  <c r="P2354" i="9"/>
  <c r="O2354" i="9"/>
  <c r="N2354" i="9"/>
  <c r="M2354" i="9"/>
  <c r="L2354" i="9"/>
  <c r="K2354" i="9"/>
  <c r="J2354" i="9"/>
  <c r="I2354" i="9"/>
  <c r="H2354" i="9"/>
  <c r="G2354" i="9"/>
  <c r="F2354" i="9"/>
  <c r="E2354" i="9"/>
  <c r="D2354" i="9"/>
  <c r="C2354" i="9"/>
  <c r="B2354" i="9"/>
  <c r="AA2346" i="9" s="1"/>
  <c r="Y2339" i="9"/>
  <c r="X2339" i="9"/>
  <c r="W2339" i="9"/>
  <c r="V2339" i="9"/>
  <c r="U2339" i="9"/>
  <c r="T2339" i="9"/>
  <c r="S2339" i="9"/>
  <c r="R2339" i="9"/>
  <c r="Q2339" i="9"/>
  <c r="P2339" i="9"/>
  <c r="O2339" i="9"/>
  <c r="N2339" i="9"/>
  <c r="M2339" i="9"/>
  <c r="L2339" i="9"/>
  <c r="K2339" i="9"/>
  <c r="J2339" i="9"/>
  <c r="I2339" i="9"/>
  <c r="H2339" i="9"/>
  <c r="G2339" i="9"/>
  <c r="F2339" i="9"/>
  <c r="E2339" i="9"/>
  <c r="D2339" i="9"/>
  <c r="AA2331" i="9" s="1"/>
  <c r="C2339" i="9"/>
  <c r="B2339" i="9"/>
  <c r="Y2324" i="9"/>
  <c r="X2324" i="9"/>
  <c r="W2324" i="9"/>
  <c r="V2324" i="9"/>
  <c r="U2324" i="9"/>
  <c r="T2324" i="9"/>
  <c r="S2324" i="9"/>
  <c r="R2324" i="9"/>
  <c r="Q2324" i="9"/>
  <c r="P2324" i="9"/>
  <c r="O2324" i="9"/>
  <c r="N2324" i="9"/>
  <c r="M2324" i="9"/>
  <c r="L2324" i="9"/>
  <c r="K2324" i="9"/>
  <c r="J2324" i="9"/>
  <c r="I2324" i="9"/>
  <c r="H2324" i="9"/>
  <c r="G2324" i="9"/>
  <c r="F2324" i="9"/>
  <c r="E2324" i="9"/>
  <c r="D2324" i="9"/>
  <c r="C2324" i="9"/>
  <c r="B2324" i="9"/>
  <c r="AA2316" i="9" s="1"/>
  <c r="Y2309" i="9"/>
  <c r="X2309" i="9"/>
  <c r="W2309" i="9"/>
  <c r="V2309" i="9"/>
  <c r="U2309" i="9"/>
  <c r="T2309" i="9"/>
  <c r="S2309" i="9"/>
  <c r="R2309" i="9"/>
  <c r="Q2309" i="9"/>
  <c r="P2309" i="9"/>
  <c r="O2309" i="9"/>
  <c r="N2309" i="9"/>
  <c r="M2309" i="9"/>
  <c r="L2309" i="9"/>
  <c r="K2309" i="9"/>
  <c r="J2309" i="9"/>
  <c r="I2309" i="9"/>
  <c r="H2309" i="9"/>
  <c r="G2309" i="9"/>
  <c r="F2309" i="9"/>
  <c r="E2309" i="9"/>
  <c r="D2309" i="9"/>
  <c r="C2309" i="9"/>
  <c r="AA2301" i="9" s="1"/>
  <c r="B2309" i="9"/>
  <c r="Y2294" i="9"/>
  <c r="X2294" i="9"/>
  <c r="W2294" i="9"/>
  <c r="V2294" i="9"/>
  <c r="U2294" i="9"/>
  <c r="T2294" i="9"/>
  <c r="S2294" i="9"/>
  <c r="R2294" i="9"/>
  <c r="Q2294" i="9"/>
  <c r="P2294" i="9"/>
  <c r="O2294" i="9"/>
  <c r="N2294" i="9"/>
  <c r="M2294" i="9"/>
  <c r="L2294" i="9"/>
  <c r="K2294" i="9"/>
  <c r="J2294" i="9"/>
  <c r="I2294" i="9"/>
  <c r="H2294" i="9"/>
  <c r="G2294" i="9"/>
  <c r="F2294" i="9"/>
  <c r="E2294" i="9"/>
  <c r="D2294" i="9"/>
  <c r="C2294" i="9"/>
  <c r="B2294" i="9"/>
  <c r="AA2286" i="9" s="1"/>
  <c r="Y2279" i="9"/>
  <c r="X2279" i="9"/>
  <c r="W2279" i="9"/>
  <c r="V2279" i="9"/>
  <c r="U2279" i="9"/>
  <c r="T2279" i="9"/>
  <c r="S2279" i="9"/>
  <c r="R2279" i="9"/>
  <c r="Q2279" i="9"/>
  <c r="P2279" i="9"/>
  <c r="O2279" i="9"/>
  <c r="N2279" i="9"/>
  <c r="M2279" i="9"/>
  <c r="L2279" i="9"/>
  <c r="K2279" i="9"/>
  <c r="J2279" i="9"/>
  <c r="I2279" i="9"/>
  <c r="H2279" i="9"/>
  <c r="G2279" i="9"/>
  <c r="F2279" i="9"/>
  <c r="E2279" i="9"/>
  <c r="AA2271" i="9" s="1"/>
  <c r="D2279" i="9"/>
  <c r="C2279" i="9"/>
  <c r="B2279" i="9"/>
  <c r="Y2264" i="9"/>
  <c r="X2264" i="9"/>
  <c r="W2264" i="9"/>
  <c r="V2264" i="9"/>
  <c r="U2264" i="9"/>
  <c r="T2264" i="9"/>
  <c r="S2264" i="9"/>
  <c r="R2264" i="9"/>
  <c r="Q2264" i="9"/>
  <c r="P2264" i="9"/>
  <c r="O2264" i="9"/>
  <c r="N2264" i="9"/>
  <c r="M2264" i="9"/>
  <c r="L2264" i="9"/>
  <c r="K2264" i="9"/>
  <c r="J2264" i="9"/>
  <c r="I2264" i="9"/>
  <c r="H2264" i="9"/>
  <c r="G2264" i="9"/>
  <c r="F2264" i="9"/>
  <c r="E2264" i="9"/>
  <c r="D2264" i="9"/>
  <c r="C2264" i="9"/>
  <c r="B2264" i="9"/>
  <c r="AA2256" i="9" s="1"/>
  <c r="Y2249" i="9"/>
  <c r="X2249" i="9"/>
  <c r="W2249" i="9"/>
  <c r="V2249" i="9"/>
  <c r="U2249" i="9"/>
  <c r="T2249" i="9"/>
  <c r="S2249" i="9"/>
  <c r="R2249" i="9"/>
  <c r="Q2249" i="9"/>
  <c r="P2249" i="9"/>
  <c r="O2249" i="9"/>
  <c r="N2249" i="9"/>
  <c r="M2249" i="9"/>
  <c r="L2249" i="9"/>
  <c r="K2249" i="9"/>
  <c r="J2249" i="9"/>
  <c r="I2249" i="9"/>
  <c r="H2249" i="9"/>
  <c r="G2249" i="9"/>
  <c r="F2249" i="9"/>
  <c r="E2249" i="9"/>
  <c r="D2249" i="9"/>
  <c r="C2249" i="9"/>
  <c r="AA2241" i="9" s="1"/>
  <c r="B2249" i="9"/>
  <c r="A2236" i="9"/>
  <c r="A2251" i="9" s="1"/>
  <c r="A2266" i="9" s="1"/>
  <c r="A2281" i="9" s="1"/>
  <c r="A2296" i="9" s="1"/>
  <c r="A2311" i="9" s="1"/>
  <c r="A2326" i="9" s="1"/>
  <c r="A2341" i="9" s="1"/>
  <c r="A2356" i="9" s="1"/>
  <c r="A2371" i="9" s="1"/>
  <c r="A2386" i="9" s="1"/>
  <c r="A2401" i="9" s="1"/>
  <c r="A2416" i="9" s="1"/>
  <c r="A2431" i="9" s="1"/>
  <c r="A2446" i="9" s="1"/>
  <c r="A2461" i="9" s="1"/>
  <c r="A2476" i="9" s="1"/>
  <c r="A2491" i="9" s="1"/>
  <c r="A2506" i="9" s="1"/>
  <c r="A2521" i="9" s="1"/>
  <c r="A2536" i="9" s="1"/>
  <c r="A2551" i="9" s="1"/>
  <c r="Y2234" i="9"/>
  <c r="X2234" i="9"/>
  <c r="W2234" i="9"/>
  <c r="V2234" i="9"/>
  <c r="U2234" i="9"/>
  <c r="T2234" i="9"/>
  <c r="S2234" i="9"/>
  <c r="R2234" i="9"/>
  <c r="Q2234" i="9"/>
  <c r="P2234" i="9"/>
  <c r="O2234" i="9"/>
  <c r="N2234" i="9"/>
  <c r="M2234" i="9"/>
  <c r="L2234" i="9"/>
  <c r="K2234" i="9"/>
  <c r="J2234" i="9"/>
  <c r="I2234" i="9"/>
  <c r="H2234" i="9"/>
  <c r="G2234" i="9"/>
  <c r="F2234" i="9"/>
  <c r="E2234" i="9"/>
  <c r="D2234" i="9"/>
  <c r="C2234" i="9"/>
  <c r="B2234" i="9"/>
  <c r="AA2226" i="9" s="1"/>
  <c r="Y2219" i="9"/>
  <c r="X2219" i="9"/>
  <c r="W2219" i="9"/>
  <c r="V2219" i="9"/>
  <c r="U2219" i="9"/>
  <c r="T2219" i="9"/>
  <c r="S2219" i="9"/>
  <c r="R2219" i="9"/>
  <c r="Q2219" i="9"/>
  <c r="P2219" i="9"/>
  <c r="O2219" i="9"/>
  <c r="N2219" i="9"/>
  <c r="M2219" i="9"/>
  <c r="L2219" i="9"/>
  <c r="K2219" i="9"/>
  <c r="J2219" i="9"/>
  <c r="I2219" i="9"/>
  <c r="H2219" i="9"/>
  <c r="G2219" i="9"/>
  <c r="F2219" i="9"/>
  <c r="E2219" i="9"/>
  <c r="D2219" i="9"/>
  <c r="C2219" i="9"/>
  <c r="AA2211" i="9" s="1"/>
  <c r="B2219" i="9"/>
  <c r="Y2204" i="9"/>
  <c r="X2204" i="9"/>
  <c r="W2204" i="9"/>
  <c r="V2204" i="9"/>
  <c r="U2204" i="9"/>
  <c r="T2204" i="9"/>
  <c r="S2204" i="9"/>
  <c r="R2204" i="9"/>
  <c r="Q2204" i="9"/>
  <c r="P2204" i="9"/>
  <c r="O2204" i="9"/>
  <c r="N2204" i="9"/>
  <c r="M2204" i="9"/>
  <c r="L2204" i="9"/>
  <c r="K2204" i="9"/>
  <c r="J2204" i="9"/>
  <c r="I2204" i="9"/>
  <c r="H2204" i="9"/>
  <c r="G2204" i="9"/>
  <c r="F2204" i="9"/>
  <c r="E2204" i="9"/>
  <c r="AA2196" i="9" s="1"/>
  <c r="D2204" i="9"/>
  <c r="C2204" i="9"/>
  <c r="B2204" i="9"/>
  <c r="Y2189" i="9"/>
  <c r="X2189" i="9"/>
  <c r="W2189" i="9"/>
  <c r="V2189" i="9"/>
  <c r="U2189" i="9"/>
  <c r="T2189" i="9"/>
  <c r="S2189" i="9"/>
  <c r="R2189" i="9"/>
  <c r="Q2189" i="9"/>
  <c r="P2189" i="9"/>
  <c r="O2189" i="9"/>
  <c r="N2189" i="9"/>
  <c r="M2189" i="9"/>
  <c r="L2189" i="9"/>
  <c r="K2189" i="9"/>
  <c r="J2189" i="9"/>
  <c r="I2189" i="9"/>
  <c r="H2189" i="9"/>
  <c r="G2189" i="9"/>
  <c r="F2189" i="9"/>
  <c r="E2189" i="9"/>
  <c r="D2189" i="9"/>
  <c r="C2189" i="9"/>
  <c r="AA2181" i="9" s="1"/>
  <c r="B2189" i="9"/>
  <c r="Y2174" i="9"/>
  <c r="X2174" i="9"/>
  <c r="W2174" i="9"/>
  <c r="V2174" i="9"/>
  <c r="U2174" i="9"/>
  <c r="T2174" i="9"/>
  <c r="S2174" i="9"/>
  <c r="R2174" i="9"/>
  <c r="Q2174" i="9"/>
  <c r="P2174" i="9"/>
  <c r="O2174" i="9"/>
  <c r="N2174" i="9"/>
  <c r="M2174" i="9"/>
  <c r="L2174" i="9"/>
  <c r="K2174" i="9"/>
  <c r="J2174" i="9"/>
  <c r="I2174" i="9"/>
  <c r="H2174" i="9"/>
  <c r="G2174" i="9"/>
  <c r="F2174" i="9"/>
  <c r="E2174" i="9"/>
  <c r="D2174" i="9"/>
  <c r="C2174" i="9"/>
  <c r="B2174" i="9"/>
  <c r="AA2166" i="9" s="1"/>
  <c r="Y2159" i="9"/>
  <c r="X2159" i="9"/>
  <c r="W2159" i="9"/>
  <c r="V2159" i="9"/>
  <c r="U2159" i="9"/>
  <c r="T2159" i="9"/>
  <c r="S2159" i="9"/>
  <c r="R2159" i="9"/>
  <c r="Q2159" i="9"/>
  <c r="P2159" i="9"/>
  <c r="O2159" i="9"/>
  <c r="N2159" i="9"/>
  <c r="M2159" i="9"/>
  <c r="L2159" i="9"/>
  <c r="K2159" i="9"/>
  <c r="J2159" i="9"/>
  <c r="I2159" i="9"/>
  <c r="H2159" i="9"/>
  <c r="G2159" i="9"/>
  <c r="F2159" i="9"/>
  <c r="E2159" i="9"/>
  <c r="D2159" i="9"/>
  <c r="C2159" i="9"/>
  <c r="AA2151" i="9" s="1"/>
  <c r="B2159" i="9"/>
  <c r="Y2144" i="9"/>
  <c r="X2144" i="9"/>
  <c r="W2144" i="9"/>
  <c r="V2144" i="9"/>
  <c r="U2144" i="9"/>
  <c r="T2144" i="9"/>
  <c r="S2144" i="9"/>
  <c r="R2144" i="9"/>
  <c r="Q2144" i="9"/>
  <c r="P2144" i="9"/>
  <c r="O2144" i="9"/>
  <c r="N2144" i="9"/>
  <c r="M2144" i="9"/>
  <c r="L2144" i="9"/>
  <c r="K2144" i="9"/>
  <c r="J2144" i="9"/>
  <c r="I2144" i="9"/>
  <c r="H2144" i="9"/>
  <c r="G2144" i="9"/>
  <c r="F2144" i="9"/>
  <c r="AA2136" i="9" s="1"/>
  <c r="E2144" i="9"/>
  <c r="D2144" i="9"/>
  <c r="C2144" i="9"/>
  <c r="B2144" i="9"/>
  <c r="Y2129" i="9"/>
  <c r="X2129" i="9"/>
  <c r="W2129" i="9"/>
  <c r="V2129" i="9"/>
  <c r="U2129" i="9"/>
  <c r="T2129" i="9"/>
  <c r="S2129" i="9"/>
  <c r="R2129" i="9"/>
  <c r="Q2129" i="9"/>
  <c r="P2129" i="9"/>
  <c r="O2129" i="9"/>
  <c r="N2129" i="9"/>
  <c r="M2129" i="9"/>
  <c r="L2129" i="9"/>
  <c r="K2129" i="9"/>
  <c r="J2129" i="9"/>
  <c r="I2129" i="9"/>
  <c r="H2129" i="9"/>
  <c r="G2129" i="9"/>
  <c r="F2129" i="9"/>
  <c r="E2129" i="9"/>
  <c r="D2129" i="9"/>
  <c r="C2129" i="9"/>
  <c r="AA2121" i="9" s="1"/>
  <c r="B2129" i="9"/>
  <c r="Y2114" i="9"/>
  <c r="X2114" i="9"/>
  <c r="W2114" i="9"/>
  <c r="V2114" i="9"/>
  <c r="U2114" i="9"/>
  <c r="T2114" i="9"/>
  <c r="S2114" i="9"/>
  <c r="R2114" i="9"/>
  <c r="Q2114" i="9"/>
  <c r="P2114" i="9"/>
  <c r="O2114" i="9"/>
  <c r="N2114" i="9"/>
  <c r="M2114" i="9"/>
  <c r="L2114" i="9"/>
  <c r="K2114" i="9"/>
  <c r="J2114" i="9"/>
  <c r="I2114" i="9"/>
  <c r="H2114" i="9"/>
  <c r="G2114" i="9"/>
  <c r="F2114" i="9"/>
  <c r="E2114" i="9"/>
  <c r="D2114" i="9"/>
  <c r="C2114" i="9"/>
  <c r="B2114" i="9"/>
  <c r="AA2106" i="9" s="1"/>
  <c r="Y2099" i="9"/>
  <c r="X2099" i="9"/>
  <c r="W2099" i="9"/>
  <c r="V2099" i="9"/>
  <c r="U2099" i="9"/>
  <c r="T2099" i="9"/>
  <c r="S2099" i="9"/>
  <c r="R2099" i="9"/>
  <c r="Q2099" i="9"/>
  <c r="P2099" i="9"/>
  <c r="O2099" i="9"/>
  <c r="N2099" i="9"/>
  <c r="M2099" i="9"/>
  <c r="L2099" i="9"/>
  <c r="K2099" i="9"/>
  <c r="J2099" i="9"/>
  <c r="I2099" i="9"/>
  <c r="H2099" i="9"/>
  <c r="G2099" i="9"/>
  <c r="F2099" i="9"/>
  <c r="E2099" i="9"/>
  <c r="D2099" i="9"/>
  <c r="C2099" i="9"/>
  <c r="AA2091" i="9" s="1"/>
  <c r="B2099" i="9"/>
  <c r="Y2084" i="9"/>
  <c r="X2084" i="9"/>
  <c r="W2084" i="9"/>
  <c r="V2084" i="9"/>
  <c r="U2084" i="9"/>
  <c r="T2084" i="9"/>
  <c r="S2084" i="9"/>
  <c r="R2084" i="9"/>
  <c r="Q2084" i="9"/>
  <c r="P2084" i="9"/>
  <c r="O2084" i="9"/>
  <c r="N2084" i="9"/>
  <c r="M2084" i="9"/>
  <c r="L2084" i="9"/>
  <c r="K2084" i="9"/>
  <c r="J2084" i="9"/>
  <c r="I2084" i="9"/>
  <c r="H2084" i="9"/>
  <c r="G2084" i="9"/>
  <c r="F2084" i="9"/>
  <c r="AA2076" i="9" s="1"/>
  <c r="E2084" i="9"/>
  <c r="D2084" i="9"/>
  <c r="C2084" i="9"/>
  <c r="B2084" i="9"/>
  <c r="Y2069" i="9"/>
  <c r="X2069" i="9"/>
  <c r="W2069" i="9"/>
  <c r="V2069" i="9"/>
  <c r="U2069" i="9"/>
  <c r="T2069" i="9"/>
  <c r="S2069" i="9"/>
  <c r="R2069" i="9"/>
  <c r="Q2069" i="9"/>
  <c r="P2069" i="9"/>
  <c r="O2069" i="9"/>
  <c r="N2069" i="9"/>
  <c r="M2069" i="9"/>
  <c r="L2069" i="9"/>
  <c r="K2069" i="9"/>
  <c r="J2069" i="9"/>
  <c r="I2069" i="9"/>
  <c r="H2069" i="9"/>
  <c r="G2069" i="9"/>
  <c r="F2069" i="9"/>
  <c r="E2069" i="9"/>
  <c r="D2069" i="9"/>
  <c r="C2069" i="9"/>
  <c r="AA2061" i="9" s="1"/>
  <c r="B2069" i="9"/>
  <c r="Y2054" i="9"/>
  <c r="X2054" i="9"/>
  <c r="W2054" i="9"/>
  <c r="V2054" i="9"/>
  <c r="U2054" i="9"/>
  <c r="T2054" i="9"/>
  <c r="S2054" i="9"/>
  <c r="R2054" i="9"/>
  <c r="Q2054" i="9"/>
  <c r="P2054" i="9"/>
  <c r="O2054" i="9"/>
  <c r="N2054" i="9"/>
  <c r="M2054" i="9"/>
  <c r="L2054" i="9"/>
  <c r="K2054" i="9"/>
  <c r="J2054" i="9"/>
  <c r="I2054" i="9"/>
  <c r="H2054" i="9"/>
  <c r="G2054" i="9"/>
  <c r="F2054" i="9"/>
  <c r="E2054" i="9"/>
  <c r="D2054" i="9"/>
  <c r="C2054" i="9"/>
  <c r="B2054" i="9"/>
  <c r="AA2046" i="9" s="1"/>
  <c r="Y2039" i="9"/>
  <c r="X2039" i="9"/>
  <c r="W2039" i="9"/>
  <c r="V2039" i="9"/>
  <c r="U2039" i="9"/>
  <c r="T2039" i="9"/>
  <c r="S2039" i="9"/>
  <c r="R2039" i="9"/>
  <c r="Q2039" i="9"/>
  <c r="P2039" i="9"/>
  <c r="O2039" i="9"/>
  <c r="N2039" i="9"/>
  <c r="M2039" i="9"/>
  <c r="L2039" i="9"/>
  <c r="K2039" i="9"/>
  <c r="J2039" i="9"/>
  <c r="I2039" i="9"/>
  <c r="H2039" i="9"/>
  <c r="G2039" i="9"/>
  <c r="F2039" i="9"/>
  <c r="E2039" i="9"/>
  <c r="D2039" i="9"/>
  <c r="C2039" i="9"/>
  <c r="AA2031" i="9" s="1"/>
  <c r="B2039" i="9"/>
  <c r="Y2024" i="9"/>
  <c r="X2024" i="9"/>
  <c r="W2024" i="9"/>
  <c r="V2024" i="9"/>
  <c r="U2024" i="9"/>
  <c r="T2024" i="9"/>
  <c r="S2024" i="9"/>
  <c r="R2024" i="9"/>
  <c r="Q2024" i="9"/>
  <c r="P2024" i="9"/>
  <c r="O2024" i="9"/>
  <c r="N2024" i="9"/>
  <c r="M2024" i="9"/>
  <c r="L2024" i="9"/>
  <c r="K2024" i="9"/>
  <c r="J2024" i="9"/>
  <c r="I2024" i="9"/>
  <c r="H2024" i="9"/>
  <c r="G2024" i="9"/>
  <c r="F2024" i="9"/>
  <c r="AA2016" i="9" s="1"/>
  <c r="E2024" i="9"/>
  <c r="D2024" i="9"/>
  <c r="C2024" i="9"/>
  <c r="B2024" i="9"/>
  <c r="Y2009" i="9"/>
  <c r="X2009" i="9"/>
  <c r="W2009" i="9"/>
  <c r="V2009" i="9"/>
  <c r="U2009" i="9"/>
  <c r="T2009" i="9"/>
  <c r="S2009" i="9"/>
  <c r="R2009" i="9"/>
  <c r="Q2009" i="9"/>
  <c r="P2009" i="9"/>
  <c r="O2009" i="9"/>
  <c r="N2009" i="9"/>
  <c r="M2009" i="9"/>
  <c r="L2009" i="9"/>
  <c r="K2009" i="9"/>
  <c r="J2009" i="9"/>
  <c r="I2009" i="9"/>
  <c r="H2009" i="9"/>
  <c r="G2009" i="9"/>
  <c r="F2009" i="9"/>
  <c r="E2009" i="9"/>
  <c r="D2009" i="9"/>
  <c r="C2009" i="9"/>
  <c r="AA2001" i="9" s="1"/>
  <c r="B2009" i="9"/>
  <c r="Y1994" i="9"/>
  <c r="X1994" i="9"/>
  <c r="W1994" i="9"/>
  <c r="V1994" i="9"/>
  <c r="U1994" i="9"/>
  <c r="T1994" i="9"/>
  <c r="S1994" i="9"/>
  <c r="R1994" i="9"/>
  <c r="Q1994" i="9"/>
  <c r="P1994" i="9"/>
  <c r="O1994" i="9"/>
  <c r="N1994" i="9"/>
  <c r="M1994" i="9"/>
  <c r="L1994" i="9"/>
  <c r="K1994" i="9"/>
  <c r="J1994" i="9"/>
  <c r="I1994" i="9"/>
  <c r="H1994" i="9"/>
  <c r="G1994" i="9"/>
  <c r="F1994" i="9"/>
  <c r="E1994" i="9"/>
  <c r="D1994" i="9"/>
  <c r="C1994" i="9"/>
  <c r="B1994" i="9"/>
  <c r="AA1986" i="9" s="1"/>
  <c r="Y1979" i="9"/>
  <c r="X1979" i="9"/>
  <c r="W1979" i="9"/>
  <c r="V1979" i="9"/>
  <c r="U1979" i="9"/>
  <c r="T1979" i="9"/>
  <c r="S1979" i="9"/>
  <c r="R1979" i="9"/>
  <c r="Q1979" i="9"/>
  <c r="P1979" i="9"/>
  <c r="O1979" i="9"/>
  <c r="N1979" i="9"/>
  <c r="M1979" i="9"/>
  <c r="L1979" i="9"/>
  <c r="K1979" i="9"/>
  <c r="J1979" i="9"/>
  <c r="I1979" i="9"/>
  <c r="H1979" i="9"/>
  <c r="G1979" i="9"/>
  <c r="F1979" i="9"/>
  <c r="E1979" i="9"/>
  <c r="D1979" i="9"/>
  <c r="C1979" i="9"/>
  <c r="AA1971" i="9" s="1"/>
  <c r="B1979" i="9"/>
  <c r="Y1964" i="9"/>
  <c r="X1964" i="9"/>
  <c r="W1964" i="9"/>
  <c r="V1964" i="9"/>
  <c r="U1964" i="9"/>
  <c r="T1964" i="9"/>
  <c r="S1964" i="9"/>
  <c r="R1964" i="9"/>
  <c r="Q1964" i="9"/>
  <c r="P1964" i="9"/>
  <c r="O1964" i="9"/>
  <c r="N1964" i="9"/>
  <c r="M1964" i="9"/>
  <c r="L1964" i="9"/>
  <c r="K1964" i="9"/>
  <c r="J1964" i="9"/>
  <c r="I1964" i="9"/>
  <c r="H1964" i="9"/>
  <c r="G1964" i="9"/>
  <c r="F1964" i="9"/>
  <c r="AA1956" i="9" s="1"/>
  <c r="E1964" i="9"/>
  <c r="D1964" i="9"/>
  <c r="C1964" i="9"/>
  <c r="B1964" i="9"/>
  <c r="Y1949" i="9"/>
  <c r="X1949" i="9"/>
  <c r="W1949" i="9"/>
  <c r="V1949" i="9"/>
  <c r="U1949" i="9"/>
  <c r="T1949" i="9"/>
  <c r="S1949" i="9"/>
  <c r="R1949" i="9"/>
  <c r="Q1949" i="9"/>
  <c r="P1949" i="9"/>
  <c r="O1949" i="9"/>
  <c r="N1949" i="9"/>
  <c r="M1949" i="9"/>
  <c r="L1949" i="9"/>
  <c r="K1949" i="9"/>
  <c r="J1949" i="9"/>
  <c r="I1949" i="9"/>
  <c r="H1949" i="9"/>
  <c r="G1949" i="9"/>
  <c r="F1949" i="9"/>
  <c r="E1949" i="9"/>
  <c r="D1949" i="9"/>
  <c r="C1949" i="9"/>
  <c r="AA1941" i="9" s="1"/>
  <c r="B1949" i="9"/>
  <c r="Y1934" i="9"/>
  <c r="X1934" i="9"/>
  <c r="W1934" i="9"/>
  <c r="V1934" i="9"/>
  <c r="U1934" i="9"/>
  <c r="T1934" i="9"/>
  <c r="S1934" i="9"/>
  <c r="R1934" i="9"/>
  <c r="Q1934" i="9"/>
  <c r="P1934" i="9"/>
  <c r="O1934" i="9"/>
  <c r="N1934" i="9"/>
  <c r="M1934" i="9"/>
  <c r="L1934" i="9"/>
  <c r="K1934" i="9"/>
  <c r="J1934" i="9"/>
  <c r="I1934" i="9"/>
  <c r="H1934" i="9"/>
  <c r="G1934" i="9"/>
  <c r="F1934" i="9"/>
  <c r="E1934" i="9"/>
  <c r="D1934" i="9"/>
  <c r="C1934" i="9"/>
  <c r="B1934" i="9"/>
  <c r="AA1926" i="9" s="1"/>
  <c r="Y1919" i="9"/>
  <c r="X1919" i="9"/>
  <c r="W1919" i="9"/>
  <c r="V1919" i="9"/>
  <c r="U1919" i="9"/>
  <c r="T1919" i="9"/>
  <c r="S1919" i="9"/>
  <c r="R1919" i="9"/>
  <c r="Q1919" i="9"/>
  <c r="P1919" i="9"/>
  <c r="O1919" i="9"/>
  <c r="N1919" i="9"/>
  <c r="M1919" i="9"/>
  <c r="L1919" i="9"/>
  <c r="K1919" i="9"/>
  <c r="J1919" i="9"/>
  <c r="I1919" i="9"/>
  <c r="H1919" i="9"/>
  <c r="G1919" i="9"/>
  <c r="F1919" i="9"/>
  <c r="E1919" i="9"/>
  <c r="D1919" i="9"/>
  <c r="C1919" i="9"/>
  <c r="AA1911" i="9" s="1"/>
  <c r="B1919" i="9"/>
  <c r="A1906" i="9"/>
  <c r="A1921" i="9" s="1"/>
  <c r="A1936" i="9" s="1"/>
  <c r="A1951" i="9" s="1"/>
  <c r="A1966" i="9" s="1"/>
  <c r="A1981" i="9" s="1"/>
  <c r="A1996" i="9" s="1"/>
  <c r="A2011" i="9" s="1"/>
  <c r="A2026" i="9" s="1"/>
  <c r="A2041" i="9" s="1"/>
  <c r="A2056" i="9" s="1"/>
  <c r="A2071" i="9" s="1"/>
  <c r="A2086" i="9" s="1"/>
  <c r="A2101" i="9" s="1"/>
  <c r="A2116" i="9" s="1"/>
  <c r="A2131" i="9" s="1"/>
  <c r="A2146" i="9" s="1"/>
  <c r="A2161" i="9" s="1"/>
  <c r="A2176" i="9" s="1"/>
  <c r="A2191" i="9" s="1"/>
  <c r="A2206" i="9" s="1"/>
  <c r="A2221" i="9" s="1"/>
  <c r="Y1904" i="9"/>
  <c r="X1904" i="9"/>
  <c r="W1904" i="9"/>
  <c r="V1904" i="9"/>
  <c r="U1904" i="9"/>
  <c r="T1904" i="9"/>
  <c r="S1904" i="9"/>
  <c r="R1904" i="9"/>
  <c r="Q1904" i="9"/>
  <c r="P1904" i="9"/>
  <c r="O1904" i="9"/>
  <c r="N1904" i="9"/>
  <c r="M1904" i="9"/>
  <c r="L1904" i="9"/>
  <c r="K1904" i="9"/>
  <c r="J1904" i="9"/>
  <c r="I1904" i="9"/>
  <c r="H1904" i="9"/>
  <c r="G1904" i="9"/>
  <c r="F1904" i="9"/>
  <c r="E1904" i="9"/>
  <c r="D1904" i="9"/>
  <c r="C1904" i="9"/>
  <c r="B1904" i="9"/>
  <c r="AA1896" i="9" s="1"/>
  <c r="Y1889" i="9"/>
  <c r="X1889" i="9"/>
  <c r="W1889" i="9"/>
  <c r="V1889" i="9"/>
  <c r="U1889" i="9"/>
  <c r="T1889" i="9"/>
  <c r="S1889" i="9"/>
  <c r="R1889" i="9"/>
  <c r="Q1889" i="9"/>
  <c r="P1889" i="9"/>
  <c r="O1889" i="9"/>
  <c r="N1889" i="9"/>
  <c r="M1889" i="9"/>
  <c r="L1889" i="9"/>
  <c r="K1889" i="9"/>
  <c r="J1889" i="9"/>
  <c r="I1889" i="9"/>
  <c r="H1889" i="9"/>
  <c r="G1889" i="9"/>
  <c r="F1889" i="9"/>
  <c r="E1889" i="9"/>
  <c r="D1889" i="9"/>
  <c r="C1889" i="9"/>
  <c r="AA1881" i="9" s="1"/>
  <c r="B1889" i="9"/>
  <c r="Y1874" i="9"/>
  <c r="X1874" i="9"/>
  <c r="W1874" i="9"/>
  <c r="V1874" i="9"/>
  <c r="U1874" i="9"/>
  <c r="T1874" i="9"/>
  <c r="S1874" i="9"/>
  <c r="R1874" i="9"/>
  <c r="Q1874" i="9"/>
  <c r="P1874" i="9"/>
  <c r="O1874" i="9"/>
  <c r="N1874" i="9"/>
  <c r="M1874" i="9"/>
  <c r="L1874" i="9"/>
  <c r="K1874" i="9"/>
  <c r="J1874" i="9"/>
  <c r="I1874" i="9"/>
  <c r="H1874" i="9"/>
  <c r="G1874" i="9"/>
  <c r="F1874" i="9"/>
  <c r="E1874" i="9"/>
  <c r="D1874" i="9"/>
  <c r="C1874" i="9"/>
  <c r="AA1866" i="9" s="1"/>
  <c r="B1874" i="9"/>
  <c r="Y1859" i="9"/>
  <c r="X1859" i="9"/>
  <c r="W1859" i="9"/>
  <c r="V1859" i="9"/>
  <c r="U1859" i="9"/>
  <c r="T1859" i="9"/>
  <c r="S1859" i="9"/>
  <c r="R1859" i="9"/>
  <c r="Q1859" i="9"/>
  <c r="P1859" i="9"/>
  <c r="O1859" i="9"/>
  <c r="N1859" i="9"/>
  <c r="M1859" i="9"/>
  <c r="L1859" i="9"/>
  <c r="K1859" i="9"/>
  <c r="J1859" i="9"/>
  <c r="I1859" i="9"/>
  <c r="H1859" i="9"/>
  <c r="AA1851" i="9" s="1"/>
  <c r="G1859" i="9"/>
  <c r="F1859" i="9"/>
  <c r="E1859" i="9"/>
  <c r="D1859" i="9"/>
  <c r="C1859" i="9"/>
  <c r="B1859" i="9"/>
  <c r="Y1844" i="9"/>
  <c r="X1844" i="9"/>
  <c r="W1844" i="9"/>
  <c r="V1844" i="9"/>
  <c r="U1844" i="9"/>
  <c r="T1844" i="9"/>
  <c r="S1844" i="9"/>
  <c r="R1844" i="9"/>
  <c r="Q1844" i="9"/>
  <c r="P1844" i="9"/>
  <c r="O1844" i="9"/>
  <c r="N1844" i="9"/>
  <c r="M1844" i="9"/>
  <c r="L1844" i="9"/>
  <c r="K1844" i="9"/>
  <c r="J1844" i="9"/>
  <c r="I1844" i="9"/>
  <c r="H1844" i="9"/>
  <c r="G1844" i="9"/>
  <c r="F1844" i="9"/>
  <c r="E1844" i="9"/>
  <c r="D1844" i="9"/>
  <c r="C1844" i="9"/>
  <c r="B1844" i="9"/>
  <c r="AA1836" i="9" s="1"/>
  <c r="Y1829" i="9"/>
  <c r="X1829" i="9"/>
  <c r="W1829" i="9"/>
  <c r="V1829" i="9"/>
  <c r="U1829" i="9"/>
  <c r="T1829" i="9"/>
  <c r="S1829" i="9"/>
  <c r="R1829" i="9"/>
  <c r="Q1829" i="9"/>
  <c r="P1829" i="9"/>
  <c r="O1829" i="9"/>
  <c r="N1829" i="9"/>
  <c r="M1829" i="9"/>
  <c r="L1829" i="9"/>
  <c r="K1829" i="9"/>
  <c r="J1829" i="9"/>
  <c r="I1829" i="9"/>
  <c r="H1829" i="9"/>
  <c r="G1829" i="9"/>
  <c r="F1829" i="9"/>
  <c r="E1829" i="9"/>
  <c r="D1829" i="9"/>
  <c r="C1829" i="9"/>
  <c r="AA1821" i="9" s="1"/>
  <c r="B1829" i="9"/>
  <c r="Y1814" i="9"/>
  <c r="X1814" i="9"/>
  <c r="W1814" i="9"/>
  <c r="V1814" i="9"/>
  <c r="U1814" i="9"/>
  <c r="T1814" i="9"/>
  <c r="S1814" i="9"/>
  <c r="R1814" i="9"/>
  <c r="Q1814" i="9"/>
  <c r="P1814" i="9"/>
  <c r="O1814" i="9"/>
  <c r="N1814" i="9"/>
  <c r="M1814" i="9"/>
  <c r="L1814" i="9"/>
  <c r="K1814" i="9"/>
  <c r="J1814" i="9"/>
  <c r="I1814" i="9"/>
  <c r="H1814" i="9"/>
  <c r="G1814" i="9"/>
  <c r="F1814" i="9"/>
  <c r="E1814" i="9"/>
  <c r="D1814" i="9"/>
  <c r="C1814" i="9"/>
  <c r="AA1806" i="9" s="1"/>
  <c r="B1814" i="9"/>
  <c r="Y1799" i="9"/>
  <c r="X1799" i="9"/>
  <c r="W1799" i="9"/>
  <c r="V1799" i="9"/>
  <c r="U1799" i="9"/>
  <c r="T1799" i="9"/>
  <c r="S1799" i="9"/>
  <c r="R1799" i="9"/>
  <c r="Q1799" i="9"/>
  <c r="P1799" i="9"/>
  <c r="O1799" i="9"/>
  <c r="N1799" i="9"/>
  <c r="M1799" i="9"/>
  <c r="L1799" i="9"/>
  <c r="K1799" i="9"/>
  <c r="J1799" i="9"/>
  <c r="I1799" i="9"/>
  <c r="H1799" i="9"/>
  <c r="AA1791" i="9" s="1"/>
  <c r="G1799" i="9"/>
  <c r="F1799" i="9"/>
  <c r="E1799" i="9"/>
  <c r="D1799" i="9"/>
  <c r="C1799" i="9"/>
  <c r="B1799" i="9"/>
  <c r="Y1784" i="9"/>
  <c r="X1784" i="9"/>
  <c r="W1784" i="9"/>
  <c r="V1784" i="9"/>
  <c r="U1784" i="9"/>
  <c r="T1784" i="9"/>
  <c r="S1784" i="9"/>
  <c r="R1784" i="9"/>
  <c r="Q1784" i="9"/>
  <c r="P1784" i="9"/>
  <c r="O1784" i="9"/>
  <c r="N1784" i="9"/>
  <c r="M1784" i="9"/>
  <c r="L1784" i="9"/>
  <c r="K1784" i="9"/>
  <c r="J1784" i="9"/>
  <c r="I1784" i="9"/>
  <c r="H1784" i="9"/>
  <c r="G1784" i="9"/>
  <c r="F1784" i="9"/>
  <c r="E1784" i="9"/>
  <c r="D1784" i="9"/>
  <c r="C1784" i="9"/>
  <c r="B1784" i="9"/>
  <c r="AA1776" i="9" s="1"/>
  <c r="Y1769" i="9"/>
  <c r="X1769" i="9"/>
  <c r="W1769" i="9"/>
  <c r="V1769" i="9"/>
  <c r="U1769" i="9"/>
  <c r="T1769" i="9"/>
  <c r="S1769" i="9"/>
  <c r="R1769" i="9"/>
  <c r="Q1769" i="9"/>
  <c r="P1769" i="9"/>
  <c r="O1769" i="9"/>
  <c r="N1769" i="9"/>
  <c r="M1769" i="9"/>
  <c r="L1769" i="9"/>
  <c r="K1769" i="9"/>
  <c r="J1769" i="9"/>
  <c r="I1769" i="9"/>
  <c r="H1769" i="9"/>
  <c r="G1769" i="9"/>
  <c r="F1769" i="9"/>
  <c r="E1769" i="9"/>
  <c r="D1769" i="9"/>
  <c r="C1769" i="9"/>
  <c r="AA1761" i="9" s="1"/>
  <c r="B1769" i="9"/>
  <c r="Y1754" i="9"/>
  <c r="X1754" i="9"/>
  <c r="W1754" i="9"/>
  <c r="V1754" i="9"/>
  <c r="U1754" i="9"/>
  <c r="T1754" i="9"/>
  <c r="S1754" i="9"/>
  <c r="R1754" i="9"/>
  <c r="Q1754" i="9"/>
  <c r="P1754" i="9"/>
  <c r="O1754" i="9"/>
  <c r="N1754" i="9"/>
  <c r="M1754" i="9"/>
  <c r="L1754" i="9"/>
  <c r="K1754" i="9"/>
  <c r="J1754" i="9"/>
  <c r="I1754" i="9"/>
  <c r="H1754" i="9"/>
  <c r="G1754" i="9"/>
  <c r="F1754" i="9"/>
  <c r="E1754" i="9"/>
  <c r="D1754" i="9"/>
  <c r="C1754" i="9"/>
  <c r="AA1746" i="9" s="1"/>
  <c r="B1754" i="9"/>
  <c r="Y1739" i="9"/>
  <c r="X1739" i="9"/>
  <c r="W1739" i="9"/>
  <c r="V1739" i="9"/>
  <c r="U1739" i="9"/>
  <c r="T1739" i="9"/>
  <c r="S1739" i="9"/>
  <c r="R1739" i="9"/>
  <c r="Q1739" i="9"/>
  <c r="P1739" i="9"/>
  <c r="O1739" i="9"/>
  <c r="N1739" i="9"/>
  <c r="M1739" i="9"/>
  <c r="L1739" i="9"/>
  <c r="K1739" i="9"/>
  <c r="J1739" i="9"/>
  <c r="I1739" i="9"/>
  <c r="H1739" i="9"/>
  <c r="AA1731" i="9" s="1"/>
  <c r="G1739" i="9"/>
  <c r="F1739" i="9"/>
  <c r="E1739" i="9"/>
  <c r="D1739" i="9"/>
  <c r="C1739" i="9"/>
  <c r="B1739" i="9"/>
  <c r="Y1724" i="9"/>
  <c r="X1724" i="9"/>
  <c r="W1724" i="9"/>
  <c r="V1724" i="9"/>
  <c r="U1724" i="9"/>
  <c r="T1724" i="9"/>
  <c r="S1724" i="9"/>
  <c r="R1724" i="9"/>
  <c r="Q1724" i="9"/>
  <c r="P1724" i="9"/>
  <c r="O1724" i="9"/>
  <c r="N1724" i="9"/>
  <c r="M1724" i="9"/>
  <c r="L1724" i="9"/>
  <c r="K1724" i="9"/>
  <c r="J1724" i="9"/>
  <c r="I1724" i="9"/>
  <c r="H1724" i="9"/>
  <c r="G1724" i="9"/>
  <c r="F1724" i="9"/>
  <c r="E1724" i="9"/>
  <c r="D1724" i="9"/>
  <c r="C1724" i="9"/>
  <c r="B1724" i="9"/>
  <c r="AA1716" i="9" s="1"/>
  <c r="Y1709" i="9"/>
  <c r="X1709" i="9"/>
  <c r="W1709" i="9"/>
  <c r="V1709" i="9"/>
  <c r="U1709" i="9"/>
  <c r="T1709" i="9"/>
  <c r="S1709" i="9"/>
  <c r="R1709" i="9"/>
  <c r="Q1709" i="9"/>
  <c r="P1709" i="9"/>
  <c r="O1709" i="9"/>
  <c r="N1709" i="9"/>
  <c r="M1709" i="9"/>
  <c r="L1709" i="9"/>
  <c r="K1709" i="9"/>
  <c r="J1709" i="9"/>
  <c r="I1709" i="9"/>
  <c r="H1709" i="9"/>
  <c r="G1709" i="9"/>
  <c r="F1709" i="9"/>
  <c r="E1709" i="9"/>
  <c r="D1709" i="9"/>
  <c r="AA1701" i="9" s="1"/>
  <c r="C1709" i="9"/>
  <c r="B1709" i="9"/>
  <c r="Y1694" i="9"/>
  <c r="X1694" i="9"/>
  <c r="W1694" i="9"/>
  <c r="V1694" i="9"/>
  <c r="U1694" i="9"/>
  <c r="T1694" i="9"/>
  <c r="S1694" i="9"/>
  <c r="R1694" i="9"/>
  <c r="Q1694" i="9"/>
  <c r="P1694" i="9"/>
  <c r="O1694" i="9"/>
  <c r="N1694" i="9"/>
  <c r="M1694" i="9"/>
  <c r="L1694" i="9"/>
  <c r="K1694" i="9"/>
  <c r="J1694" i="9"/>
  <c r="I1694" i="9"/>
  <c r="H1694" i="9"/>
  <c r="G1694" i="9"/>
  <c r="F1694" i="9"/>
  <c r="E1694" i="9"/>
  <c r="D1694" i="9"/>
  <c r="C1694" i="9"/>
  <c r="AA1686" i="9" s="1"/>
  <c r="B1694" i="9"/>
  <c r="Y1679" i="9"/>
  <c r="X1679" i="9"/>
  <c r="W1679" i="9"/>
  <c r="V1679" i="9"/>
  <c r="U1679" i="9"/>
  <c r="T1679" i="9"/>
  <c r="S1679" i="9"/>
  <c r="R1679" i="9"/>
  <c r="Q1679" i="9"/>
  <c r="P1679" i="9"/>
  <c r="O1679" i="9"/>
  <c r="N1679" i="9"/>
  <c r="M1679" i="9"/>
  <c r="L1679" i="9"/>
  <c r="K1679" i="9"/>
  <c r="J1679" i="9"/>
  <c r="I1679" i="9"/>
  <c r="H1679" i="9"/>
  <c r="AA1671" i="9" s="1"/>
  <c r="G1679" i="9"/>
  <c r="F1679" i="9"/>
  <c r="E1679" i="9"/>
  <c r="D1679" i="9"/>
  <c r="C1679" i="9"/>
  <c r="B1679" i="9"/>
  <c r="Y1664" i="9"/>
  <c r="X1664" i="9"/>
  <c r="W1664" i="9"/>
  <c r="V1664" i="9"/>
  <c r="U1664" i="9"/>
  <c r="T1664" i="9"/>
  <c r="S1664" i="9"/>
  <c r="R1664" i="9"/>
  <c r="Q1664" i="9"/>
  <c r="P1664" i="9"/>
  <c r="O1664" i="9"/>
  <c r="N1664" i="9"/>
  <c r="M1664" i="9"/>
  <c r="L1664" i="9"/>
  <c r="K1664" i="9"/>
  <c r="J1664" i="9"/>
  <c r="I1664" i="9"/>
  <c r="H1664" i="9"/>
  <c r="G1664" i="9"/>
  <c r="F1664" i="9"/>
  <c r="E1664" i="9"/>
  <c r="D1664" i="9"/>
  <c r="C1664" i="9"/>
  <c r="B1664" i="9"/>
  <c r="AA1656" i="9" s="1"/>
  <c r="Y1649" i="9"/>
  <c r="X1649" i="9"/>
  <c r="W1649" i="9"/>
  <c r="V1649" i="9"/>
  <c r="U1649" i="9"/>
  <c r="T1649" i="9"/>
  <c r="S1649" i="9"/>
  <c r="R1649" i="9"/>
  <c r="Q1649" i="9"/>
  <c r="P1649" i="9"/>
  <c r="O1649" i="9"/>
  <c r="N1649" i="9"/>
  <c r="M1649" i="9"/>
  <c r="L1649" i="9"/>
  <c r="K1649" i="9"/>
  <c r="J1649" i="9"/>
  <c r="I1649" i="9"/>
  <c r="H1649" i="9"/>
  <c r="G1649" i="9"/>
  <c r="F1649" i="9"/>
  <c r="E1649" i="9"/>
  <c r="D1649" i="9"/>
  <c r="AA1641" i="9" s="1"/>
  <c r="C1649" i="9"/>
  <c r="B1649" i="9"/>
  <c r="Y1634" i="9"/>
  <c r="X1634" i="9"/>
  <c r="W1634" i="9"/>
  <c r="V1634" i="9"/>
  <c r="U1634" i="9"/>
  <c r="T1634" i="9"/>
  <c r="S1634" i="9"/>
  <c r="R1634" i="9"/>
  <c r="Q1634" i="9"/>
  <c r="P1634" i="9"/>
  <c r="O1634" i="9"/>
  <c r="N1634" i="9"/>
  <c r="M1634" i="9"/>
  <c r="L1634" i="9"/>
  <c r="K1634" i="9"/>
  <c r="J1634" i="9"/>
  <c r="I1634" i="9"/>
  <c r="H1634" i="9"/>
  <c r="G1634" i="9"/>
  <c r="F1634" i="9"/>
  <c r="E1634" i="9"/>
  <c r="D1634" i="9"/>
  <c r="C1634" i="9"/>
  <c r="AA1626" i="9" s="1"/>
  <c r="B1634" i="9"/>
  <c r="Y1619" i="9"/>
  <c r="X1619" i="9"/>
  <c r="W1619" i="9"/>
  <c r="V1619" i="9"/>
  <c r="U1619" i="9"/>
  <c r="T1619" i="9"/>
  <c r="S1619" i="9"/>
  <c r="R1619" i="9"/>
  <c r="Q1619" i="9"/>
  <c r="P1619" i="9"/>
  <c r="O1619" i="9"/>
  <c r="N1619" i="9"/>
  <c r="M1619" i="9"/>
  <c r="L1619" i="9"/>
  <c r="K1619" i="9"/>
  <c r="J1619" i="9"/>
  <c r="I1619" i="9"/>
  <c r="H1619" i="9"/>
  <c r="AA1611" i="9" s="1"/>
  <c r="G1619" i="9"/>
  <c r="F1619" i="9"/>
  <c r="E1619" i="9"/>
  <c r="D1619" i="9"/>
  <c r="C1619" i="9"/>
  <c r="B1619" i="9"/>
  <c r="Y1604" i="9"/>
  <c r="X1604" i="9"/>
  <c r="W1604" i="9"/>
  <c r="V1604" i="9"/>
  <c r="U1604" i="9"/>
  <c r="T1604" i="9"/>
  <c r="S1604" i="9"/>
  <c r="R1604" i="9"/>
  <c r="Q1604" i="9"/>
  <c r="P1604" i="9"/>
  <c r="O1604" i="9"/>
  <c r="N1604" i="9"/>
  <c r="M1604" i="9"/>
  <c r="L1604" i="9"/>
  <c r="K1604" i="9"/>
  <c r="J1604" i="9"/>
  <c r="I1604" i="9"/>
  <c r="H1604" i="9"/>
  <c r="G1604" i="9"/>
  <c r="F1604" i="9"/>
  <c r="E1604" i="9"/>
  <c r="D1604" i="9"/>
  <c r="C1604" i="9"/>
  <c r="B1604" i="9"/>
  <c r="AA1596" i="9" s="1"/>
  <c r="Y1589" i="9"/>
  <c r="X1589" i="9"/>
  <c r="W1589" i="9"/>
  <c r="V1589" i="9"/>
  <c r="U1589" i="9"/>
  <c r="T1589" i="9"/>
  <c r="S1589" i="9"/>
  <c r="R1589" i="9"/>
  <c r="Q1589" i="9"/>
  <c r="P1589" i="9"/>
  <c r="O1589" i="9"/>
  <c r="N1589" i="9"/>
  <c r="M1589" i="9"/>
  <c r="L1589" i="9"/>
  <c r="K1589" i="9"/>
  <c r="J1589" i="9"/>
  <c r="I1589" i="9"/>
  <c r="H1589" i="9"/>
  <c r="G1589" i="9"/>
  <c r="F1589" i="9"/>
  <c r="E1589" i="9"/>
  <c r="D1589" i="9"/>
  <c r="AA1581" i="9" s="1"/>
  <c r="C1589" i="9"/>
  <c r="B1589" i="9"/>
  <c r="A1576" i="9"/>
  <c r="A1591" i="9" s="1"/>
  <c r="A1606" i="9" s="1"/>
  <c r="A1621" i="9" s="1"/>
  <c r="A1636" i="9" s="1"/>
  <c r="A1651" i="9" s="1"/>
  <c r="A1666" i="9" s="1"/>
  <c r="A1681" i="9" s="1"/>
  <c r="A1696" i="9" s="1"/>
  <c r="A1711" i="9" s="1"/>
  <c r="A1726" i="9" s="1"/>
  <c r="A1741" i="9" s="1"/>
  <c r="A1756" i="9" s="1"/>
  <c r="A1771" i="9" s="1"/>
  <c r="A1786" i="9" s="1"/>
  <c r="A1801" i="9" s="1"/>
  <c r="A1816" i="9" s="1"/>
  <c r="A1831" i="9" s="1"/>
  <c r="A1846" i="9" s="1"/>
  <c r="A1861" i="9" s="1"/>
  <c r="A1876" i="9" s="1"/>
  <c r="A1891" i="9" s="1"/>
  <c r="Y1574" i="9"/>
  <c r="X1574" i="9"/>
  <c r="W1574" i="9"/>
  <c r="V1574" i="9"/>
  <c r="U1574" i="9"/>
  <c r="T1574" i="9"/>
  <c r="S1574" i="9"/>
  <c r="R1574" i="9"/>
  <c r="Q1574" i="9"/>
  <c r="P1574" i="9"/>
  <c r="O1574" i="9"/>
  <c r="N1574" i="9"/>
  <c r="M1574" i="9"/>
  <c r="L1574" i="9"/>
  <c r="K1574" i="9"/>
  <c r="J1574" i="9"/>
  <c r="I1574" i="9"/>
  <c r="H1574" i="9"/>
  <c r="G1574" i="9"/>
  <c r="F1574" i="9"/>
  <c r="E1574" i="9"/>
  <c r="D1574" i="9"/>
  <c r="C1574" i="9"/>
  <c r="B1574" i="9"/>
  <c r="AA1566" i="9" s="1"/>
  <c r="Y1559" i="9"/>
  <c r="X1559" i="9"/>
  <c r="W1559" i="9"/>
  <c r="V1559" i="9"/>
  <c r="U1559" i="9"/>
  <c r="T1559" i="9"/>
  <c r="S1559" i="9"/>
  <c r="R1559" i="9"/>
  <c r="Q1559" i="9"/>
  <c r="P1559" i="9"/>
  <c r="O1559" i="9"/>
  <c r="N1559" i="9"/>
  <c r="M1559" i="9"/>
  <c r="L1559" i="9"/>
  <c r="K1559" i="9"/>
  <c r="J1559" i="9"/>
  <c r="I1559" i="9"/>
  <c r="H1559" i="9"/>
  <c r="G1559" i="9"/>
  <c r="F1559" i="9"/>
  <c r="E1559" i="9"/>
  <c r="D1559" i="9"/>
  <c r="C1559" i="9"/>
  <c r="AA1551" i="9" s="1"/>
  <c r="B1559" i="9"/>
  <c r="Y1544" i="9"/>
  <c r="X1544" i="9"/>
  <c r="W1544" i="9"/>
  <c r="V1544" i="9"/>
  <c r="U1544" i="9"/>
  <c r="T1544" i="9"/>
  <c r="S1544" i="9"/>
  <c r="R1544" i="9"/>
  <c r="Q1544" i="9"/>
  <c r="P1544" i="9"/>
  <c r="O1544" i="9"/>
  <c r="N1544" i="9"/>
  <c r="M1544" i="9"/>
  <c r="L1544" i="9"/>
  <c r="K1544" i="9"/>
  <c r="J1544" i="9"/>
  <c r="I1544" i="9"/>
  <c r="H1544" i="9"/>
  <c r="G1544" i="9"/>
  <c r="F1544" i="9"/>
  <c r="E1544" i="9"/>
  <c r="AA1536" i="9" s="1"/>
  <c r="D1544" i="9"/>
  <c r="C1544" i="9"/>
  <c r="B1544" i="9"/>
  <c r="Y1529" i="9"/>
  <c r="X1529" i="9"/>
  <c r="W1529" i="9"/>
  <c r="V1529" i="9"/>
  <c r="U1529" i="9"/>
  <c r="T1529" i="9"/>
  <c r="S1529" i="9"/>
  <c r="R1529" i="9"/>
  <c r="Q1529" i="9"/>
  <c r="P1529" i="9"/>
  <c r="O1529" i="9"/>
  <c r="N1529" i="9"/>
  <c r="M1529" i="9"/>
  <c r="L1529" i="9"/>
  <c r="K1529" i="9"/>
  <c r="J1529" i="9"/>
  <c r="I1529" i="9"/>
  <c r="H1529" i="9"/>
  <c r="G1529" i="9"/>
  <c r="F1529" i="9"/>
  <c r="E1529" i="9"/>
  <c r="D1529" i="9"/>
  <c r="C1529" i="9"/>
  <c r="AA1521" i="9" s="1"/>
  <c r="B1529" i="9"/>
  <c r="Y1514" i="9"/>
  <c r="X1514" i="9"/>
  <c r="W1514" i="9"/>
  <c r="V1514" i="9"/>
  <c r="U1514" i="9"/>
  <c r="T1514" i="9"/>
  <c r="S1514" i="9"/>
  <c r="R1514" i="9"/>
  <c r="Q1514" i="9"/>
  <c r="P1514" i="9"/>
  <c r="O1514" i="9"/>
  <c r="N1514" i="9"/>
  <c r="M1514" i="9"/>
  <c r="L1514" i="9"/>
  <c r="K1514" i="9"/>
  <c r="J1514" i="9"/>
  <c r="I1514" i="9"/>
  <c r="H1514" i="9"/>
  <c r="G1514" i="9"/>
  <c r="F1514" i="9"/>
  <c r="E1514" i="9"/>
  <c r="D1514" i="9"/>
  <c r="C1514" i="9"/>
  <c r="B1514" i="9"/>
  <c r="AA1506" i="9" s="1"/>
  <c r="Y1499" i="9"/>
  <c r="X1499" i="9"/>
  <c r="W1499" i="9"/>
  <c r="V1499" i="9"/>
  <c r="U1499" i="9"/>
  <c r="T1499" i="9"/>
  <c r="S1499" i="9"/>
  <c r="R1499" i="9"/>
  <c r="Q1499" i="9"/>
  <c r="P1499" i="9"/>
  <c r="O1499" i="9"/>
  <c r="N1499" i="9"/>
  <c r="M1499" i="9"/>
  <c r="L1499" i="9"/>
  <c r="K1499" i="9"/>
  <c r="J1499" i="9"/>
  <c r="I1499" i="9"/>
  <c r="H1499" i="9"/>
  <c r="G1499" i="9"/>
  <c r="F1499" i="9"/>
  <c r="E1499" i="9"/>
  <c r="D1499" i="9"/>
  <c r="C1499" i="9"/>
  <c r="AA1491" i="9" s="1"/>
  <c r="B1499" i="9"/>
  <c r="Y1484" i="9"/>
  <c r="X1484" i="9"/>
  <c r="W1484" i="9"/>
  <c r="V1484" i="9"/>
  <c r="U1484" i="9"/>
  <c r="T1484" i="9"/>
  <c r="S1484" i="9"/>
  <c r="R1484" i="9"/>
  <c r="Q1484" i="9"/>
  <c r="P1484" i="9"/>
  <c r="O1484" i="9"/>
  <c r="N1484" i="9"/>
  <c r="M1484" i="9"/>
  <c r="L1484" i="9"/>
  <c r="K1484" i="9"/>
  <c r="J1484" i="9"/>
  <c r="I1484" i="9"/>
  <c r="H1484" i="9"/>
  <c r="G1484" i="9"/>
  <c r="F1484" i="9"/>
  <c r="E1484" i="9"/>
  <c r="AA1476" i="9" s="1"/>
  <c r="D1484" i="9"/>
  <c r="C1484" i="9"/>
  <c r="B1484" i="9"/>
  <c r="Y1469" i="9"/>
  <c r="X1469" i="9"/>
  <c r="W1469" i="9"/>
  <c r="V1469" i="9"/>
  <c r="U1469" i="9"/>
  <c r="T1469" i="9"/>
  <c r="S1469" i="9"/>
  <c r="R1469" i="9"/>
  <c r="Q1469" i="9"/>
  <c r="P1469" i="9"/>
  <c r="O1469" i="9"/>
  <c r="N1469" i="9"/>
  <c r="M1469" i="9"/>
  <c r="L1469" i="9"/>
  <c r="K1469" i="9"/>
  <c r="J1469" i="9"/>
  <c r="I1469" i="9"/>
  <c r="H1469" i="9"/>
  <c r="G1469" i="9"/>
  <c r="F1469" i="9"/>
  <c r="E1469" i="9"/>
  <c r="D1469" i="9"/>
  <c r="C1469" i="9"/>
  <c r="AA1461" i="9" s="1"/>
  <c r="B1469" i="9"/>
  <c r="Y1454" i="9"/>
  <c r="X1454" i="9"/>
  <c r="W1454" i="9"/>
  <c r="V1454" i="9"/>
  <c r="U1454" i="9"/>
  <c r="T1454" i="9"/>
  <c r="S1454" i="9"/>
  <c r="R1454" i="9"/>
  <c r="Q1454" i="9"/>
  <c r="P1454" i="9"/>
  <c r="O1454" i="9"/>
  <c r="N1454" i="9"/>
  <c r="M1454" i="9"/>
  <c r="L1454" i="9"/>
  <c r="K1454" i="9"/>
  <c r="J1454" i="9"/>
  <c r="I1454" i="9"/>
  <c r="H1454" i="9"/>
  <c r="G1454" i="9"/>
  <c r="F1454" i="9"/>
  <c r="E1454" i="9"/>
  <c r="D1454" i="9"/>
  <c r="C1454" i="9"/>
  <c r="B1454" i="9"/>
  <c r="AA1446" i="9" s="1"/>
  <c r="Y1439" i="9"/>
  <c r="X1439" i="9"/>
  <c r="W1439" i="9"/>
  <c r="V1439" i="9"/>
  <c r="U1439" i="9"/>
  <c r="T1439" i="9"/>
  <c r="S1439" i="9"/>
  <c r="R1439" i="9"/>
  <c r="Q1439" i="9"/>
  <c r="P1439" i="9"/>
  <c r="O1439" i="9"/>
  <c r="N1439" i="9"/>
  <c r="M1439" i="9"/>
  <c r="L1439" i="9"/>
  <c r="K1439" i="9"/>
  <c r="J1439" i="9"/>
  <c r="I1439" i="9"/>
  <c r="H1439" i="9"/>
  <c r="G1439" i="9"/>
  <c r="F1439" i="9"/>
  <c r="E1439" i="9"/>
  <c r="D1439" i="9"/>
  <c r="C1439" i="9"/>
  <c r="AA1431" i="9" s="1"/>
  <c r="B1439" i="9"/>
  <c r="Y1424" i="9"/>
  <c r="X1424" i="9"/>
  <c r="W1424" i="9"/>
  <c r="V1424" i="9"/>
  <c r="U1424" i="9"/>
  <c r="T1424" i="9"/>
  <c r="S1424" i="9"/>
  <c r="R1424" i="9"/>
  <c r="Q1424" i="9"/>
  <c r="P1424" i="9"/>
  <c r="O1424" i="9"/>
  <c r="N1424" i="9"/>
  <c r="M1424" i="9"/>
  <c r="L1424" i="9"/>
  <c r="K1424" i="9"/>
  <c r="J1424" i="9"/>
  <c r="I1424" i="9"/>
  <c r="H1424" i="9"/>
  <c r="G1424" i="9"/>
  <c r="F1424" i="9"/>
  <c r="AA1416" i="9" s="1"/>
  <c r="E1424" i="9"/>
  <c r="D1424" i="9"/>
  <c r="C1424" i="9"/>
  <c r="B1424" i="9"/>
  <c r="Y1409" i="9"/>
  <c r="X1409" i="9"/>
  <c r="W1409" i="9"/>
  <c r="V1409" i="9"/>
  <c r="U1409" i="9"/>
  <c r="T1409" i="9"/>
  <c r="S1409" i="9"/>
  <c r="R1409" i="9"/>
  <c r="Q1409" i="9"/>
  <c r="P1409" i="9"/>
  <c r="O1409" i="9"/>
  <c r="N1409" i="9"/>
  <c r="M1409" i="9"/>
  <c r="L1409" i="9"/>
  <c r="K1409" i="9"/>
  <c r="J1409" i="9"/>
  <c r="I1409" i="9"/>
  <c r="H1409" i="9"/>
  <c r="G1409" i="9"/>
  <c r="F1409" i="9"/>
  <c r="E1409" i="9"/>
  <c r="D1409" i="9"/>
  <c r="C1409" i="9"/>
  <c r="AA1401" i="9" s="1"/>
  <c r="B1409" i="9"/>
  <c r="Y1394" i="9"/>
  <c r="X1394" i="9"/>
  <c r="W1394" i="9"/>
  <c r="V1394" i="9"/>
  <c r="U1394" i="9"/>
  <c r="T1394" i="9"/>
  <c r="S1394" i="9"/>
  <c r="R1394" i="9"/>
  <c r="Q1394" i="9"/>
  <c r="P1394" i="9"/>
  <c r="O1394" i="9"/>
  <c r="N1394" i="9"/>
  <c r="M1394" i="9"/>
  <c r="L1394" i="9"/>
  <c r="K1394" i="9"/>
  <c r="J1394" i="9"/>
  <c r="I1394" i="9"/>
  <c r="H1394" i="9"/>
  <c r="G1394" i="9"/>
  <c r="F1394" i="9"/>
  <c r="E1394" i="9"/>
  <c r="D1394" i="9"/>
  <c r="C1394" i="9"/>
  <c r="B1394" i="9"/>
  <c r="AA1386" i="9" s="1"/>
  <c r="Y1379" i="9"/>
  <c r="X1379" i="9"/>
  <c r="W1379" i="9"/>
  <c r="V1379" i="9"/>
  <c r="U1379" i="9"/>
  <c r="T1379" i="9"/>
  <c r="S1379" i="9"/>
  <c r="R1379" i="9"/>
  <c r="Q1379" i="9"/>
  <c r="P1379" i="9"/>
  <c r="O1379" i="9"/>
  <c r="N1379" i="9"/>
  <c r="M1379" i="9"/>
  <c r="L1379" i="9"/>
  <c r="K1379" i="9"/>
  <c r="J1379" i="9"/>
  <c r="I1379" i="9"/>
  <c r="H1379" i="9"/>
  <c r="G1379" i="9"/>
  <c r="F1379" i="9"/>
  <c r="E1379" i="9"/>
  <c r="D1379" i="9"/>
  <c r="C1379" i="9"/>
  <c r="AA1371" i="9" s="1"/>
  <c r="B1379" i="9"/>
  <c r="Y1364" i="9"/>
  <c r="X1364" i="9"/>
  <c r="W1364" i="9"/>
  <c r="V1364" i="9"/>
  <c r="U1364" i="9"/>
  <c r="T1364" i="9"/>
  <c r="S1364" i="9"/>
  <c r="R1364" i="9"/>
  <c r="Q1364" i="9"/>
  <c r="P1364" i="9"/>
  <c r="O1364" i="9"/>
  <c r="N1364" i="9"/>
  <c r="M1364" i="9"/>
  <c r="L1364" i="9"/>
  <c r="K1364" i="9"/>
  <c r="J1364" i="9"/>
  <c r="I1364" i="9"/>
  <c r="H1364" i="9"/>
  <c r="G1364" i="9"/>
  <c r="F1364" i="9"/>
  <c r="AA1356" i="9" s="1"/>
  <c r="E1364" i="9"/>
  <c r="D1364" i="9"/>
  <c r="C1364" i="9"/>
  <c r="B1364" i="9"/>
  <c r="Y1349" i="9"/>
  <c r="X1349" i="9"/>
  <c r="W1349" i="9"/>
  <c r="V1349" i="9"/>
  <c r="U1349" i="9"/>
  <c r="T1349" i="9"/>
  <c r="S1349" i="9"/>
  <c r="R1349" i="9"/>
  <c r="Q1349" i="9"/>
  <c r="P1349" i="9"/>
  <c r="O1349" i="9"/>
  <c r="N1349" i="9"/>
  <c r="M1349" i="9"/>
  <c r="L1349" i="9"/>
  <c r="K1349" i="9"/>
  <c r="J1349" i="9"/>
  <c r="I1349" i="9"/>
  <c r="H1349" i="9"/>
  <c r="G1349" i="9"/>
  <c r="F1349" i="9"/>
  <c r="E1349" i="9"/>
  <c r="D1349" i="9"/>
  <c r="C1349" i="9"/>
  <c r="AA1341" i="9" s="1"/>
  <c r="B1349" i="9"/>
  <c r="Y1334" i="9"/>
  <c r="X1334" i="9"/>
  <c r="W1334" i="9"/>
  <c r="V1334" i="9"/>
  <c r="U1334" i="9"/>
  <c r="T1334" i="9"/>
  <c r="S1334" i="9"/>
  <c r="R1334" i="9"/>
  <c r="Q1334" i="9"/>
  <c r="P1334" i="9"/>
  <c r="O1334" i="9"/>
  <c r="N1334" i="9"/>
  <c r="M1334" i="9"/>
  <c r="L1334" i="9"/>
  <c r="K1334" i="9"/>
  <c r="J1334" i="9"/>
  <c r="I1334" i="9"/>
  <c r="H1334" i="9"/>
  <c r="G1334" i="9"/>
  <c r="F1334" i="9"/>
  <c r="E1334" i="9"/>
  <c r="D1334" i="9"/>
  <c r="C1334" i="9"/>
  <c r="B1334" i="9"/>
  <c r="AA1326" i="9" s="1"/>
  <c r="Y1319" i="9"/>
  <c r="X1319" i="9"/>
  <c r="W1319" i="9"/>
  <c r="V1319" i="9"/>
  <c r="U1319" i="9"/>
  <c r="T1319" i="9"/>
  <c r="S1319" i="9"/>
  <c r="R1319" i="9"/>
  <c r="Q1319" i="9"/>
  <c r="P1319" i="9"/>
  <c r="O1319" i="9"/>
  <c r="N1319" i="9"/>
  <c r="M1319" i="9"/>
  <c r="L1319" i="9"/>
  <c r="K1319" i="9"/>
  <c r="J1319" i="9"/>
  <c r="I1319" i="9"/>
  <c r="H1319" i="9"/>
  <c r="G1319" i="9"/>
  <c r="F1319" i="9"/>
  <c r="E1319" i="9"/>
  <c r="D1319" i="9"/>
  <c r="C1319" i="9"/>
  <c r="AA1311" i="9" s="1"/>
  <c r="B1319" i="9"/>
  <c r="Y1304" i="9"/>
  <c r="X1304" i="9"/>
  <c r="W1304" i="9"/>
  <c r="V1304" i="9"/>
  <c r="U1304" i="9"/>
  <c r="T1304" i="9"/>
  <c r="S1304" i="9"/>
  <c r="R1304" i="9"/>
  <c r="Q1304" i="9"/>
  <c r="P1304" i="9"/>
  <c r="O1304" i="9"/>
  <c r="N1304" i="9"/>
  <c r="M1304" i="9"/>
  <c r="L1304" i="9"/>
  <c r="K1304" i="9"/>
  <c r="J1304" i="9"/>
  <c r="I1304" i="9"/>
  <c r="H1304" i="9"/>
  <c r="G1304" i="9"/>
  <c r="F1304" i="9"/>
  <c r="AA1296" i="9" s="1"/>
  <c r="E1304" i="9"/>
  <c r="D1304" i="9"/>
  <c r="C1304" i="9"/>
  <c r="B1304" i="9"/>
  <c r="Y1289" i="9"/>
  <c r="X1289" i="9"/>
  <c r="W1289" i="9"/>
  <c r="V1289" i="9"/>
  <c r="U1289" i="9"/>
  <c r="T1289" i="9"/>
  <c r="S1289" i="9"/>
  <c r="R1289" i="9"/>
  <c r="Q1289" i="9"/>
  <c r="P1289" i="9"/>
  <c r="O1289" i="9"/>
  <c r="N1289" i="9"/>
  <c r="M1289" i="9"/>
  <c r="L1289" i="9"/>
  <c r="K1289" i="9"/>
  <c r="J1289" i="9"/>
  <c r="I1289" i="9"/>
  <c r="H1289" i="9"/>
  <c r="G1289" i="9"/>
  <c r="F1289" i="9"/>
  <c r="E1289" i="9"/>
  <c r="D1289" i="9"/>
  <c r="C1289" i="9"/>
  <c r="B1289" i="9"/>
  <c r="AA1281" i="9" s="1"/>
  <c r="Y1274" i="9"/>
  <c r="X1274" i="9"/>
  <c r="W1274" i="9"/>
  <c r="V1274" i="9"/>
  <c r="U1274" i="9"/>
  <c r="T1274" i="9"/>
  <c r="S1274" i="9"/>
  <c r="R1274" i="9"/>
  <c r="Q1274" i="9"/>
  <c r="P1274" i="9"/>
  <c r="O1274" i="9"/>
  <c r="N1274" i="9"/>
  <c r="M1274" i="9"/>
  <c r="L1274" i="9"/>
  <c r="K1274" i="9"/>
  <c r="J1274" i="9"/>
  <c r="I1274" i="9"/>
  <c r="H1274" i="9"/>
  <c r="G1274" i="9"/>
  <c r="F1274" i="9"/>
  <c r="E1274" i="9"/>
  <c r="D1274" i="9"/>
  <c r="C1274" i="9"/>
  <c r="B1274" i="9"/>
  <c r="AA1266" i="9" s="1"/>
  <c r="Y1259" i="9"/>
  <c r="X1259" i="9"/>
  <c r="W1259" i="9"/>
  <c r="V1259" i="9"/>
  <c r="U1259" i="9"/>
  <c r="T1259" i="9"/>
  <c r="S1259" i="9"/>
  <c r="R1259" i="9"/>
  <c r="Q1259" i="9"/>
  <c r="P1259" i="9"/>
  <c r="O1259" i="9"/>
  <c r="N1259" i="9"/>
  <c r="M1259" i="9"/>
  <c r="L1259" i="9"/>
  <c r="K1259" i="9"/>
  <c r="J1259" i="9"/>
  <c r="I1259" i="9"/>
  <c r="H1259" i="9"/>
  <c r="G1259" i="9"/>
  <c r="F1259" i="9"/>
  <c r="E1259" i="9"/>
  <c r="D1259" i="9"/>
  <c r="C1259" i="9"/>
  <c r="AA1251" i="9" s="1"/>
  <c r="B1259" i="9"/>
  <c r="A1246" i="9"/>
  <c r="A1261" i="9" s="1"/>
  <c r="A1276" i="9" s="1"/>
  <c r="A1291" i="9" s="1"/>
  <c r="A1306" i="9" s="1"/>
  <c r="A1321" i="9" s="1"/>
  <c r="A1336" i="9" s="1"/>
  <c r="A1351" i="9" s="1"/>
  <c r="A1366" i="9" s="1"/>
  <c r="A1381" i="9" s="1"/>
  <c r="A1396" i="9" s="1"/>
  <c r="A1411" i="9" s="1"/>
  <c r="A1426" i="9" s="1"/>
  <c r="A1441" i="9" s="1"/>
  <c r="A1456" i="9" s="1"/>
  <c r="A1471" i="9" s="1"/>
  <c r="A1486" i="9" s="1"/>
  <c r="A1501" i="9" s="1"/>
  <c r="A1516" i="9" s="1"/>
  <c r="A1531" i="9" s="1"/>
  <c r="A1546" i="9" s="1"/>
  <c r="A1561" i="9" s="1"/>
  <c r="Y1244" i="9"/>
  <c r="X1244" i="9"/>
  <c r="W1244" i="9"/>
  <c r="V1244" i="9"/>
  <c r="U1244" i="9"/>
  <c r="T1244" i="9"/>
  <c r="S1244" i="9"/>
  <c r="R1244" i="9"/>
  <c r="Q1244" i="9"/>
  <c r="P1244" i="9"/>
  <c r="O1244" i="9"/>
  <c r="N1244" i="9"/>
  <c r="M1244" i="9"/>
  <c r="L1244" i="9"/>
  <c r="K1244" i="9"/>
  <c r="J1244" i="9"/>
  <c r="I1244" i="9"/>
  <c r="H1244" i="9"/>
  <c r="G1244" i="9"/>
  <c r="F1244" i="9"/>
  <c r="E1244" i="9"/>
  <c r="D1244" i="9"/>
  <c r="C1244" i="9"/>
  <c r="B1244" i="9"/>
  <c r="AA1236" i="9" s="1"/>
  <c r="Y1229" i="9"/>
  <c r="X1229" i="9"/>
  <c r="W1229" i="9"/>
  <c r="V1229" i="9"/>
  <c r="U1229" i="9"/>
  <c r="T1229" i="9"/>
  <c r="S1229" i="9"/>
  <c r="R1229" i="9"/>
  <c r="Q1229" i="9"/>
  <c r="P1229" i="9"/>
  <c r="O1229" i="9"/>
  <c r="N1229" i="9"/>
  <c r="M1229" i="9"/>
  <c r="L1229" i="9"/>
  <c r="K1229" i="9"/>
  <c r="J1229" i="9"/>
  <c r="I1229" i="9"/>
  <c r="H1229" i="9"/>
  <c r="G1229" i="9"/>
  <c r="F1229" i="9"/>
  <c r="E1229" i="9"/>
  <c r="D1229" i="9"/>
  <c r="C1229" i="9"/>
  <c r="AA1221" i="9" s="1"/>
  <c r="B1229" i="9"/>
  <c r="Y1214" i="9"/>
  <c r="X1214" i="9"/>
  <c r="W1214" i="9"/>
  <c r="V1214" i="9"/>
  <c r="U1214" i="9"/>
  <c r="T1214" i="9"/>
  <c r="S1214" i="9"/>
  <c r="R1214" i="9"/>
  <c r="Q1214" i="9"/>
  <c r="P1214" i="9"/>
  <c r="O1214" i="9"/>
  <c r="N1214" i="9"/>
  <c r="M1214" i="9"/>
  <c r="L1214" i="9"/>
  <c r="K1214" i="9"/>
  <c r="J1214" i="9"/>
  <c r="I1214" i="9"/>
  <c r="H1214" i="9"/>
  <c r="G1214" i="9"/>
  <c r="F1214" i="9"/>
  <c r="E1214" i="9"/>
  <c r="D1214" i="9"/>
  <c r="C1214" i="9"/>
  <c r="AA1206" i="9" s="1"/>
  <c r="B1214" i="9"/>
  <c r="Y1199" i="9"/>
  <c r="X1199" i="9"/>
  <c r="W1199" i="9"/>
  <c r="V1199" i="9"/>
  <c r="U1199" i="9"/>
  <c r="T1199" i="9"/>
  <c r="S1199" i="9"/>
  <c r="R1199" i="9"/>
  <c r="Q1199" i="9"/>
  <c r="P1199" i="9"/>
  <c r="O1199" i="9"/>
  <c r="N1199" i="9"/>
  <c r="M1199" i="9"/>
  <c r="L1199" i="9"/>
  <c r="K1199" i="9"/>
  <c r="J1199" i="9"/>
  <c r="I1199" i="9"/>
  <c r="H1199" i="9"/>
  <c r="AA1191" i="9" s="1"/>
  <c r="G1199" i="9"/>
  <c r="F1199" i="9"/>
  <c r="E1199" i="9"/>
  <c r="D1199" i="9"/>
  <c r="C1199" i="9"/>
  <c r="B1199" i="9"/>
  <c r="Y1184" i="9"/>
  <c r="X1184" i="9"/>
  <c r="W1184" i="9"/>
  <c r="V1184" i="9"/>
  <c r="U1184" i="9"/>
  <c r="T1184" i="9"/>
  <c r="S1184" i="9"/>
  <c r="R1184" i="9"/>
  <c r="Q1184" i="9"/>
  <c r="P1184" i="9"/>
  <c r="O1184" i="9"/>
  <c r="N1184" i="9"/>
  <c r="M1184" i="9"/>
  <c r="L1184" i="9"/>
  <c r="K1184" i="9"/>
  <c r="J1184" i="9"/>
  <c r="I1184" i="9"/>
  <c r="H1184" i="9"/>
  <c r="G1184" i="9"/>
  <c r="F1184" i="9"/>
  <c r="E1184" i="9"/>
  <c r="D1184" i="9"/>
  <c r="C1184" i="9"/>
  <c r="B1184" i="9"/>
  <c r="AA1176" i="9" s="1"/>
  <c r="Y1169" i="9"/>
  <c r="X1169" i="9"/>
  <c r="W1169" i="9"/>
  <c r="V1169" i="9"/>
  <c r="U1169" i="9"/>
  <c r="T1169" i="9"/>
  <c r="S1169" i="9"/>
  <c r="R1169" i="9"/>
  <c r="Q1169" i="9"/>
  <c r="P1169" i="9"/>
  <c r="O1169" i="9"/>
  <c r="N1169" i="9"/>
  <c r="M1169" i="9"/>
  <c r="L1169" i="9"/>
  <c r="K1169" i="9"/>
  <c r="J1169" i="9"/>
  <c r="I1169" i="9"/>
  <c r="H1169" i="9"/>
  <c r="G1169" i="9"/>
  <c r="F1169" i="9"/>
  <c r="E1169" i="9"/>
  <c r="D1169" i="9"/>
  <c r="C1169" i="9"/>
  <c r="AA1161" i="9" s="1"/>
  <c r="B1169" i="9"/>
  <c r="Y1154" i="9"/>
  <c r="X1154" i="9"/>
  <c r="W1154" i="9"/>
  <c r="V1154" i="9"/>
  <c r="U1154" i="9"/>
  <c r="T1154" i="9"/>
  <c r="S1154" i="9"/>
  <c r="R1154" i="9"/>
  <c r="Q1154" i="9"/>
  <c r="P1154" i="9"/>
  <c r="O1154" i="9"/>
  <c r="N1154" i="9"/>
  <c r="M1154" i="9"/>
  <c r="L1154" i="9"/>
  <c r="K1154" i="9"/>
  <c r="J1154" i="9"/>
  <c r="I1154" i="9"/>
  <c r="H1154" i="9"/>
  <c r="G1154" i="9"/>
  <c r="F1154" i="9"/>
  <c r="E1154" i="9"/>
  <c r="D1154" i="9"/>
  <c r="C1154" i="9"/>
  <c r="AA1146" i="9" s="1"/>
  <c r="B1154" i="9"/>
  <c r="Y1139" i="9"/>
  <c r="X1139" i="9"/>
  <c r="W1139" i="9"/>
  <c r="V1139" i="9"/>
  <c r="U1139" i="9"/>
  <c r="T1139" i="9"/>
  <c r="S1139" i="9"/>
  <c r="R1139" i="9"/>
  <c r="Q1139" i="9"/>
  <c r="P1139" i="9"/>
  <c r="O1139" i="9"/>
  <c r="N1139" i="9"/>
  <c r="M1139" i="9"/>
  <c r="L1139" i="9"/>
  <c r="K1139" i="9"/>
  <c r="J1139" i="9"/>
  <c r="I1139" i="9"/>
  <c r="H1139" i="9"/>
  <c r="AA1131" i="9" s="1"/>
  <c r="G1139" i="9"/>
  <c r="F1139" i="9"/>
  <c r="E1139" i="9"/>
  <c r="D1139" i="9"/>
  <c r="C1139" i="9"/>
  <c r="B1139" i="9"/>
  <c r="Y1124" i="9"/>
  <c r="X1124" i="9"/>
  <c r="W1124" i="9"/>
  <c r="V1124" i="9"/>
  <c r="U1124" i="9"/>
  <c r="T1124" i="9"/>
  <c r="S1124" i="9"/>
  <c r="R1124" i="9"/>
  <c r="Q1124" i="9"/>
  <c r="P1124" i="9"/>
  <c r="O1124" i="9"/>
  <c r="N1124" i="9"/>
  <c r="M1124" i="9"/>
  <c r="L1124" i="9"/>
  <c r="K1124" i="9"/>
  <c r="J1124" i="9"/>
  <c r="I1124" i="9"/>
  <c r="H1124" i="9"/>
  <c r="G1124" i="9"/>
  <c r="F1124" i="9"/>
  <c r="E1124" i="9"/>
  <c r="D1124" i="9"/>
  <c r="C1124" i="9"/>
  <c r="B1124" i="9"/>
  <c r="AA1116" i="9" s="1"/>
  <c r="Y1109" i="9"/>
  <c r="X1109" i="9"/>
  <c r="W1109" i="9"/>
  <c r="V1109" i="9"/>
  <c r="U1109" i="9"/>
  <c r="T1109" i="9"/>
  <c r="S1109" i="9"/>
  <c r="R1109" i="9"/>
  <c r="Q1109" i="9"/>
  <c r="P1109" i="9"/>
  <c r="O1109" i="9"/>
  <c r="N1109" i="9"/>
  <c r="M1109" i="9"/>
  <c r="L1109" i="9"/>
  <c r="K1109" i="9"/>
  <c r="J1109" i="9"/>
  <c r="I1109" i="9"/>
  <c r="H1109" i="9"/>
  <c r="G1109" i="9"/>
  <c r="F1109" i="9"/>
  <c r="E1109" i="9"/>
  <c r="D1109" i="9"/>
  <c r="C1109" i="9"/>
  <c r="AA1101" i="9" s="1"/>
  <c r="B1109" i="9"/>
  <c r="Y1094" i="9"/>
  <c r="X1094" i="9"/>
  <c r="W1094" i="9"/>
  <c r="V1094" i="9"/>
  <c r="U1094" i="9"/>
  <c r="T1094" i="9"/>
  <c r="S1094" i="9"/>
  <c r="R1094" i="9"/>
  <c r="Q1094" i="9"/>
  <c r="P1094" i="9"/>
  <c r="O1094" i="9"/>
  <c r="N1094" i="9"/>
  <c r="M1094" i="9"/>
  <c r="L1094" i="9"/>
  <c r="K1094" i="9"/>
  <c r="J1094" i="9"/>
  <c r="I1094" i="9"/>
  <c r="H1094" i="9"/>
  <c r="G1094" i="9"/>
  <c r="F1094" i="9"/>
  <c r="E1094" i="9"/>
  <c r="D1094" i="9"/>
  <c r="C1094" i="9"/>
  <c r="AA1086" i="9" s="1"/>
  <c r="B1094" i="9"/>
  <c r="Y1079" i="9"/>
  <c r="X1079" i="9"/>
  <c r="W1079" i="9"/>
  <c r="V1079" i="9"/>
  <c r="U1079" i="9"/>
  <c r="T1079" i="9"/>
  <c r="S1079" i="9"/>
  <c r="R1079" i="9"/>
  <c r="Q1079" i="9"/>
  <c r="P1079" i="9"/>
  <c r="O1079" i="9"/>
  <c r="N1079" i="9"/>
  <c r="M1079" i="9"/>
  <c r="L1079" i="9"/>
  <c r="K1079" i="9"/>
  <c r="J1079" i="9"/>
  <c r="I1079" i="9"/>
  <c r="H1079" i="9"/>
  <c r="AA1071" i="9" s="1"/>
  <c r="G1079" i="9"/>
  <c r="F1079" i="9"/>
  <c r="E1079" i="9"/>
  <c r="D1079" i="9"/>
  <c r="C1079" i="9"/>
  <c r="B1079" i="9"/>
  <c r="Y1064" i="9"/>
  <c r="X1064" i="9"/>
  <c r="W1064" i="9"/>
  <c r="V1064" i="9"/>
  <c r="U1064" i="9"/>
  <c r="T1064" i="9"/>
  <c r="S1064" i="9"/>
  <c r="R1064" i="9"/>
  <c r="Q1064" i="9"/>
  <c r="P1064" i="9"/>
  <c r="O1064" i="9"/>
  <c r="N1064" i="9"/>
  <c r="M1064" i="9"/>
  <c r="L1064" i="9"/>
  <c r="K1064" i="9"/>
  <c r="J1064" i="9"/>
  <c r="I1064" i="9"/>
  <c r="H1064" i="9"/>
  <c r="G1064" i="9"/>
  <c r="F1064" i="9"/>
  <c r="E1064" i="9"/>
  <c r="D1064" i="9"/>
  <c r="C1064" i="9"/>
  <c r="B1064" i="9"/>
  <c r="AA1056" i="9" s="1"/>
  <c r="Y1049" i="9"/>
  <c r="X1049" i="9"/>
  <c r="W1049" i="9"/>
  <c r="V1049" i="9"/>
  <c r="U1049" i="9"/>
  <c r="T1049" i="9"/>
  <c r="S1049" i="9"/>
  <c r="R1049" i="9"/>
  <c r="Q1049" i="9"/>
  <c r="P1049" i="9"/>
  <c r="O1049" i="9"/>
  <c r="N1049" i="9"/>
  <c r="M1049" i="9"/>
  <c r="L1049" i="9"/>
  <c r="K1049" i="9"/>
  <c r="J1049" i="9"/>
  <c r="I1049" i="9"/>
  <c r="H1049" i="9"/>
  <c r="G1049" i="9"/>
  <c r="F1049" i="9"/>
  <c r="E1049" i="9"/>
  <c r="D1049" i="9"/>
  <c r="AA1041" i="9" s="1"/>
  <c r="C1049" i="9"/>
  <c r="B1049" i="9"/>
  <c r="Y1034" i="9"/>
  <c r="X1034" i="9"/>
  <c r="W1034" i="9"/>
  <c r="V1034" i="9"/>
  <c r="U1034" i="9"/>
  <c r="T1034" i="9"/>
  <c r="S1034" i="9"/>
  <c r="R1034" i="9"/>
  <c r="Q1034" i="9"/>
  <c r="P1034" i="9"/>
  <c r="O1034" i="9"/>
  <c r="N1034" i="9"/>
  <c r="M1034" i="9"/>
  <c r="L1034" i="9"/>
  <c r="K1034" i="9"/>
  <c r="J1034" i="9"/>
  <c r="I1034" i="9"/>
  <c r="H1034" i="9"/>
  <c r="G1034" i="9"/>
  <c r="F1034" i="9"/>
  <c r="E1034" i="9"/>
  <c r="D1034" i="9"/>
  <c r="C1034" i="9"/>
  <c r="AA1026" i="9" s="1"/>
  <c r="B1034" i="9"/>
  <c r="Y1019" i="9"/>
  <c r="X1019" i="9"/>
  <c r="W1019" i="9"/>
  <c r="V1019" i="9"/>
  <c r="U1019" i="9"/>
  <c r="T1019" i="9"/>
  <c r="S1019" i="9"/>
  <c r="R1019" i="9"/>
  <c r="Q1019" i="9"/>
  <c r="P1019" i="9"/>
  <c r="O1019" i="9"/>
  <c r="N1019" i="9"/>
  <c r="M1019" i="9"/>
  <c r="L1019" i="9"/>
  <c r="K1019" i="9"/>
  <c r="J1019" i="9"/>
  <c r="I1019" i="9"/>
  <c r="H1019" i="9"/>
  <c r="AA1011" i="9" s="1"/>
  <c r="G1019" i="9"/>
  <c r="F1019" i="9"/>
  <c r="E1019" i="9"/>
  <c r="D1019" i="9"/>
  <c r="C1019" i="9"/>
  <c r="B1019" i="9"/>
  <c r="Y1004" i="9"/>
  <c r="X1004" i="9"/>
  <c r="W1004" i="9"/>
  <c r="V1004" i="9"/>
  <c r="U1004" i="9"/>
  <c r="T1004" i="9"/>
  <c r="S1004" i="9"/>
  <c r="R1004" i="9"/>
  <c r="Q1004" i="9"/>
  <c r="P1004" i="9"/>
  <c r="O1004" i="9"/>
  <c r="N1004" i="9"/>
  <c r="M1004" i="9"/>
  <c r="L1004" i="9"/>
  <c r="K1004" i="9"/>
  <c r="J1004" i="9"/>
  <c r="I1004" i="9"/>
  <c r="H1004" i="9"/>
  <c r="G1004" i="9"/>
  <c r="F1004" i="9"/>
  <c r="E1004" i="9"/>
  <c r="D1004" i="9"/>
  <c r="C1004" i="9"/>
  <c r="B1004" i="9"/>
  <c r="AA996" i="9" s="1"/>
  <c r="Y989" i="9"/>
  <c r="X989" i="9"/>
  <c r="W989" i="9"/>
  <c r="V989" i="9"/>
  <c r="U989" i="9"/>
  <c r="T989" i="9"/>
  <c r="S989" i="9"/>
  <c r="R989" i="9"/>
  <c r="Q989" i="9"/>
  <c r="P989" i="9"/>
  <c r="O989" i="9"/>
  <c r="N989" i="9"/>
  <c r="M989" i="9"/>
  <c r="L989" i="9"/>
  <c r="K989" i="9"/>
  <c r="J989" i="9"/>
  <c r="I989" i="9"/>
  <c r="H989" i="9"/>
  <c r="G989" i="9"/>
  <c r="F989" i="9"/>
  <c r="E989" i="9"/>
  <c r="D989" i="9"/>
  <c r="AA981" i="9" s="1"/>
  <c r="C989" i="9"/>
  <c r="B989" i="9"/>
  <c r="Y974" i="9"/>
  <c r="X974" i="9"/>
  <c r="W974" i="9"/>
  <c r="V974" i="9"/>
  <c r="U974" i="9"/>
  <c r="T974" i="9"/>
  <c r="S974" i="9"/>
  <c r="R974" i="9"/>
  <c r="Q974" i="9"/>
  <c r="P974" i="9"/>
  <c r="O974" i="9"/>
  <c r="N974" i="9"/>
  <c r="M974" i="9"/>
  <c r="L974" i="9"/>
  <c r="K974" i="9"/>
  <c r="J974" i="9"/>
  <c r="I974" i="9"/>
  <c r="H974" i="9"/>
  <c r="G974" i="9"/>
  <c r="F974" i="9"/>
  <c r="E974" i="9"/>
  <c r="D974" i="9"/>
  <c r="C974" i="9"/>
  <c r="AA966" i="9" s="1"/>
  <c r="B974" i="9"/>
  <c r="Y959" i="9"/>
  <c r="X959" i="9"/>
  <c r="W959" i="9"/>
  <c r="V959" i="9"/>
  <c r="U959" i="9"/>
  <c r="T959" i="9"/>
  <c r="S959" i="9"/>
  <c r="R959" i="9"/>
  <c r="Q959" i="9"/>
  <c r="P959" i="9"/>
  <c r="O959" i="9"/>
  <c r="N959" i="9"/>
  <c r="M959" i="9"/>
  <c r="L959" i="9"/>
  <c r="K959" i="9"/>
  <c r="J959" i="9"/>
  <c r="I959" i="9"/>
  <c r="H959" i="9"/>
  <c r="AA951" i="9" s="1"/>
  <c r="G959" i="9"/>
  <c r="F959" i="9"/>
  <c r="E959" i="9"/>
  <c r="D959" i="9"/>
  <c r="C959" i="9"/>
  <c r="B959" i="9"/>
  <c r="Y944" i="9"/>
  <c r="X944" i="9"/>
  <c r="W944" i="9"/>
  <c r="V944" i="9"/>
  <c r="U944" i="9"/>
  <c r="T944" i="9"/>
  <c r="S944" i="9"/>
  <c r="R944" i="9"/>
  <c r="Q944" i="9"/>
  <c r="P944" i="9"/>
  <c r="O944" i="9"/>
  <c r="N944" i="9"/>
  <c r="M944" i="9"/>
  <c r="L944" i="9"/>
  <c r="K944" i="9"/>
  <c r="J944" i="9"/>
  <c r="I944" i="9"/>
  <c r="H944" i="9"/>
  <c r="G944" i="9"/>
  <c r="F944" i="9"/>
  <c r="E944" i="9"/>
  <c r="D944" i="9"/>
  <c r="C944" i="9"/>
  <c r="B944" i="9"/>
  <c r="AA936" i="9" s="1"/>
  <c r="Y929" i="9"/>
  <c r="X929" i="9"/>
  <c r="W929" i="9"/>
  <c r="V929" i="9"/>
  <c r="U929" i="9"/>
  <c r="T929" i="9"/>
  <c r="S929" i="9"/>
  <c r="R929" i="9"/>
  <c r="Q929" i="9"/>
  <c r="P929" i="9"/>
  <c r="O929" i="9"/>
  <c r="N929" i="9"/>
  <c r="M929" i="9"/>
  <c r="L929" i="9"/>
  <c r="K929" i="9"/>
  <c r="J929" i="9"/>
  <c r="I929" i="9"/>
  <c r="H929" i="9"/>
  <c r="G929" i="9"/>
  <c r="F929" i="9"/>
  <c r="E929" i="9"/>
  <c r="D929" i="9"/>
  <c r="AA921" i="9" s="1"/>
  <c r="C929" i="9"/>
  <c r="B929" i="9"/>
  <c r="A916" i="9"/>
  <c r="A931" i="9" s="1"/>
  <c r="A946" i="9" s="1"/>
  <c r="A961" i="9" s="1"/>
  <c r="A976" i="9" s="1"/>
  <c r="A991" i="9" s="1"/>
  <c r="A1006" i="9" s="1"/>
  <c r="A1021" i="9" s="1"/>
  <c r="A1036" i="9" s="1"/>
  <c r="A1051" i="9" s="1"/>
  <c r="A1066" i="9" s="1"/>
  <c r="A1081" i="9" s="1"/>
  <c r="A1096" i="9" s="1"/>
  <c r="A1111" i="9" s="1"/>
  <c r="A1126" i="9" s="1"/>
  <c r="A1141" i="9" s="1"/>
  <c r="A1156" i="9" s="1"/>
  <c r="A1171" i="9" s="1"/>
  <c r="A1186" i="9" s="1"/>
  <c r="A1201" i="9" s="1"/>
  <c r="A1216" i="9" s="1"/>
  <c r="A1231" i="9" s="1"/>
  <c r="Y914" i="9"/>
  <c r="X914" i="9"/>
  <c r="W914" i="9"/>
  <c r="V914" i="9"/>
  <c r="U914" i="9"/>
  <c r="T914" i="9"/>
  <c r="S914" i="9"/>
  <c r="R914" i="9"/>
  <c r="Q914" i="9"/>
  <c r="P914" i="9"/>
  <c r="O914" i="9"/>
  <c r="N914" i="9"/>
  <c r="M914" i="9"/>
  <c r="L914" i="9"/>
  <c r="K914" i="9"/>
  <c r="J914" i="9"/>
  <c r="I914" i="9"/>
  <c r="H914" i="9"/>
  <c r="G914" i="9"/>
  <c r="F914" i="9"/>
  <c r="E914" i="9"/>
  <c r="D914" i="9"/>
  <c r="C914" i="9"/>
  <c r="B914" i="9"/>
  <c r="AA906" i="9" s="1"/>
  <c r="Y899" i="9"/>
  <c r="X899" i="9"/>
  <c r="W899" i="9"/>
  <c r="V899" i="9"/>
  <c r="U899" i="9"/>
  <c r="T899" i="9"/>
  <c r="S899" i="9"/>
  <c r="R899" i="9"/>
  <c r="Q899" i="9"/>
  <c r="P899" i="9"/>
  <c r="O899" i="9"/>
  <c r="N899" i="9"/>
  <c r="M899" i="9"/>
  <c r="L899" i="9"/>
  <c r="K899" i="9"/>
  <c r="J899" i="9"/>
  <c r="I899" i="9"/>
  <c r="H899" i="9"/>
  <c r="G899" i="9"/>
  <c r="F899" i="9"/>
  <c r="E899" i="9"/>
  <c r="D899" i="9"/>
  <c r="C899" i="9"/>
  <c r="AA891" i="9" s="1"/>
  <c r="B899" i="9"/>
  <c r="Y884" i="9"/>
  <c r="X884" i="9"/>
  <c r="W884" i="9"/>
  <c r="V884" i="9"/>
  <c r="U884" i="9"/>
  <c r="T884" i="9"/>
  <c r="S884" i="9"/>
  <c r="R884" i="9"/>
  <c r="Q884" i="9"/>
  <c r="P884" i="9"/>
  <c r="O884" i="9"/>
  <c r="N884" i="9"/>
  <c r="M884" i="9"/>
  <c r="L884" i="9"/>
  <c r="K884" i="9"/>
  <c r="J884" i="9"/>
  <c r="I884" i="9"/>
  <c r="H884" i="9"/>
  <c r="G884" i="9"/>
  <c r="F884" i="9"/>
  <c r="E884" i="9"/>
  <c r="D884" i="9"/>
  <c r="C884" i="9"/>
  <c r="AA876" i="9" s="1"/>
  <c r="B884" i="9"/>
  <c r="Y869" i="9"/>
  <c r="X869" i="9"/>
  <c r="W869" i="9"/>
  <c r="V869" i="9"/>
  <c r="U869" i="9"/>
  <c r="T869" i="9"/>
  <c r="S869" i="9"/>
  <c r="R869" i="9"/>
  <c r="Q869" i="9"/>
  <c r="P869" i="9"/>
  <c r="O869" i="9"/>
  <c r="N869" i="9"/>
  <c r="M869" i="9"/>
  <c r="L869" i="9"/>
  <c r="K869" i="9"/>
  <c r="J869" i="9"/>
  <c r="I869" i="9"/>
  <c r="H869" i="9"/>
  <c r="G869" i="9"/>
  <c r="F869" i="9"/>
  <c r="E869" i="9"/>
  <c r="D869" i="9"/>
  <c r="C869" i="9"/>
  <c r="AA861" i="9" s="1"/>
  <c r="B869" i="9"/>
  <c r="Y854" i="9"/>
  <c r="X854" i="9"/>
  <c r="W854" i="9"/>
  <c r="V854" i="9"/>
  <c r="U854" i="9"/>
  <c r="T854" i="9"/>
  <c r="S854" i="9"/>
  <c r="R854" i="9"/>
  <c r="Q854" i="9"/>
  <c r="P854" i="9"/>
  <c r="O854" i="9"/>
  <c r="N854" i="9"/>
  <c r="M854" i="9"/>
  <c r="L854" i="9"/>
  <c r="K854" i="9"/>
  <c r="J854" i="9"/>
  <c r="I854" i="9"/>
  <c r="H854" i="9"/>
  <c r="G854" i="9"/>
  <c r="F854" i="9"/>
  <c r="E854" i="9"/>
  <c r="D854" i="9"/>
  <c r="C854" i="9"/>
  <c r="B854" i="9"/>
  <c r="AA846" i="9" s="1"/>
  <c r="Y839" i="9"/>
  <c r="X839" i="9"/>
  <c r="W839" i="9"/>
  <c r="V839" i="9"/>
  <c r="U839" i="9"/>
  <c r="T839" i="9"/>
  <c r="S839" i="9"/>
  <c r="R839" i="9"/>
  <c r="Q839" i="9"/>
  <c r="P839" i="9"/>
  <c r="O839" i="9"/>
  <c r="N839" i="9"/>
  <c r="M839" i="9"/>
  <c r="L839" i="9"/>
  <c r="K839" i="9"/>
  <c r="J839" i="9"/>
  <c r="I839" i="9"/>
  <c r="H839" i="9"/>
  <c r="G839" i="9"/>
  <c r="F839" i="9"/>
  <c r="E839" i="9"/>
  <c r="D839" i="9"/>
  <c r="C839" i="9"/>
  <c r="AA831" i="9" s="1"/>
  <c r="B839" i="9"/>
  <c r="Y824" i="9"/>
  <c r="X824" i="9"/>
  <c r="W824" i="9"/>
  <c r="V824" i="9"/>
  <c r="U824" i="9"/>
  <c r="T824" i="9"/>
  <c r="S824" i="9"/>
  <c r="R824" i="9"/>
  <c r="Q824" i="9"/>
  <c r="P824" i="9"/>
  <c r="O824" i="9"/>
  <c r="N824" i="9"/>
  <c r="M824" i="9"/>
  <c r="L824" i="9"/>
  <c r="K824" i="9"/>
  <c r="J824" i="9"/>
  <c r="I824" i="9"/>
  <c r="H824" i="9"/>
  <c r="G824" i="9"/>
  <c r="F824" i="9"/>
  <c r="E824" i="9"/>
  <c r="D824" i="9"/>
  <c r="C824" i="9"/>
  <c r="AA816" i="9" s="1"/>
  <c r="B824" i="9"/>
  <c r="Y809" i="9"/>
  <c r="X809" i="9"/>
  <c r="W809" i="9"/>
  <c r="V809" i="9"/>
  <c r="U809" i="9"/>
  <c r="T809" i="9"/>
  <c r="S809" i="9"/>
  <c r="R809" i="9"/>
  <c r="Q809" i="9"/>
  <c r="P809" i="9"/>
  <c r="O809" i="9"/>
  <c r="N809" i="9"/>
  <c r="M809" i="9"/>
  <c r="L809" i="9"/>
  <c r="K809" i="9"/>
  <c r="J809" i="9"/>
  <c r="I809" i="9"/>
  <c r="H809" i="9"/>
  <c r="G809" i="9"/>
  <c r="AA801" i="9" s="1"/>
  <c r="F809" i="9"/>
  <c r="E809" i="9"/>
  <c r="D809" i="9"/>
  <c r="C809" i="9"/>
  <c r="B809" i="9"/>
  <c r="A796" i="9"/>
  <c r="A811" i="9" s="1"/>
  <c r="A826" i="9" s="1"/>
  <c r="A841" i="9" s="1"/>
  <c r="A856" i="9" s="1"/>
  <c r="A871" i="9" s="1"/>
  <c r="A886" i="9" s="1"/>
  <c r="A901" i="9" s="1"/>
  <c r="Y794" i="9"/>
  <c r="X794" i="9"/>
  <c r="W794" i="9"/>
  <c r="V794" i="9"/>
  <c r="U794" i="9"/>
  <c r="T794" i="9"/>
  <c r="S794" i="9"/>
  <c r="R794" i="9"/>
  <c r="Q794" i="9"/>
  <c r="P794" i="9"/>
  <c r="O794" i="9"/>
  <c r="N794" i="9"/>
  <c r="M794" i="9"/>
  <c r="L794" i="9"/>
  <c r="K794" i="9"/>
  <c r="J794" i="9"/>
  <c r="I794" i="9"/>
  <c r="H794" i="9"/>
  <c r="G794" i="9"/>
  <c r="F794" i="9"/>
  <c r="E794" i="9"/>
  <c r="D794" i="9"/>
  <c r="AA786" i="9" s="1"/>
  <c r="C794" i="9"/>
  <c r="B794" i="9"/>
  <c r="Y779" i="9"/>
  <c r="X779" i="9"/>
  <c r="W779" i="9"/>
  <c r="V779" i="9"/>
  <c r="U779" i="9"/>
  <c r="T779" i="9"/>
  <c r="S779" i="9"/>
  <c r="R779" i="9"/>
  <c r="Q779" i="9"/>
  <c r="P779" i="9"/>
  <c r="O779" i="9"/>
  <c r="N779" i="9"/>
  <c r="M779" i="9"/>
  <c r="L779" i="9"/>
  <c r="K779" i="9"/>
  <c r="J779" i="9"/>
  <c r="I779" i="9"/>
  <c r="H779" i="9"/>
  <c r="G779" i="9"/>
  <c r="F779" i="9"/>
  <c r="E779" i="9"/>
  <c r="D779" i="9"/>
  <c r="C779" i="9"/>
  <c r="AA771" i="9" s="1"/>
  <c r="B779" i="9"/>
  <c r="Y764" i="9"/>
  <c r="X764" i="9"/>
  <c r="W764" i="9"/>
  <c r="V764" i="9"/>
  <c r="U764" i="9"/>
  <c r="T764" i="9"/>
  <c r="S764" i="9"/>
  <c r="R764" i="9"/>
  <c r="Q764" i="9"/>
  <c r="P764" i="9"/>
  <c r="O764" i="9"/>
  <c r="N764" i="9"/>
  <c r="M764" i="9"/>
  <c r="L764" i="9"/>
  <c r="K764" i="9"/>
  <c r="J764" i="9"/>
  <c r="I764" i="9"/>
  <c r="H764" i="9"/>
  <c r="G764" i="9"/>
  <c r="F764" i="9"/>
  <c r="E764" i="9"/>
  <c r="D764" i="9"/>
  <c r="C764" i="9"/>
  <c r="AA756" i="9" s="1"/>
  <c r="B764" i="9"/>
  <c r="Y749" i="9"/>
  <c r="X749" i="9"/>
  <c r="W749" i="9"/>
  <c r="V749" i="9"/>
  <c r="U749" i="9"/>
  <c r="T749" i="9"/>
  <c r="S749" i="9"/>
  <c r="R749" i="9"/>
  <c r="Q749" i="9"/>
  <c r="P749" i="9"/>
  <c r="O749" i="9"/>
  <c r="N749" i="9"/>
  <c r="M749" i="9"/>
  <c r="L749" i="9"/>
  <c r="K749" i="9"/>
  <c r="J749" i="9"/>
  <c r="I749" i="9"/>
  <c r="H749" i="9"/>
  <c r="G749" i="9"/>
  <c r="F749" i="9"/>
  <c r="E749" i="9"/>
  <c r="D749" i="9"/>
  <c r="C749" i="9"/>
  <c r="B749" i="9"/>
  <c r="AA741" i="9" s="1"/>
  <c r="Y734" i="9"/>
  <c r="X734" i="9"/>
  <c r="W734" i="9"/>
  <c r="V734" i="9"/>
  <c r="U734" i="9"/>
  <c r="T734" i="9"/>
  <c r="S734" i="9"/>
  <c r="R734" i="9"/>
  <c r="Q734" i="9"/>
  <c r="P734" i="9"/>
  <c r="O734" i="9"/>
  <c r="N734" i="9"/>
  <c r="M734" i="9"/>
  <c r="L734" i="9"/>
  <c r="K734" i="9"/>
  <c r="J734" i="9"/>
  <c r="I734" i="9"/>
  <c r="H734" i="9"/>
  <c r="G734" i="9"/>
  <c r="F734" i="9"/>
  <c r="E734" i="9"/>
  <c r="D734" i="9"/>
  <c r="AA726" i="9" s="1"/>
  <c r="C734" i="9"/>
  <c r="B734" i="9"/>
  <c r="Y719" i="9"/>
  <c r="X719" i="9"/>
  <c r="W719" i="9"/>
  <c r="V719" i="9"/>
  <c r="U719" i="9"/>
  <c r="T719" i="9"/>
  <c r="S719" i="9"/>
  <c r="R719" i="9"/>
  <c r="Q719" i="9"/>
  <c r="P719" i="9"/>
  <c r="O719" i="9"/>
  <c r="N719" i="9"/>
  <c r="M719" i="9"/>
  <c r="L719" i="9"/>
  <c r="K719" i="9"/>
  <c r="J719" i="9"/>
  <c r="I719" i="9"/>
  <c r="H719" i="9"/>
  <c r="G719" i="9"/>
  <c r="F719" i="9"/>
  <c r="E719" i="9"/>
  <c r="D719" i="9"/>
  <c r="C719" i="9"/>
  <c r="AA711" i="9" s="1"/>
  <c r="B719" i="9"/>
  <c r="Y704" i="9"/>
  <c r="X704" i="9"/>
  <c r="W704" i="9"/>
  <c r="V704" i="9"/>
  <c r="U704" i="9"/>
  <c r="T704" i="9"/>
  <c r="S704" i="9"/>
  <c r="R704" i="9"/>
  <c r="Q704" i="9"/>
  <c r="P704" i="9"/>
  <c r="O704" i="9"/>
  <c r="N704" i="9"/>
  <c r="M704" i="9"/>
  <c r="L704" i="9"/>
  <c r="K704" i="9"/>
  <c r="J704" i="9"/>
  <c r="I704" i="9"/>
  <c r="H704" i="9"/>
  <c r="AA696" i="9" s="1"/>
  <c r="G704" i="9"/>
  <c r="F704" i="9"/>
  <c r="E704" i="9"/>
  <c r="D704" i="9"/>
  <c r="C704" i="9"/>
  <c r="B704" i="9"/>
  <c r="A691" i="9"/>
  <c r="A706" i="9" s="1"/>
  <c r="A721" i="9" s="1"/>
  <c r="A736" i="9" s="1"/>
  <c r="A751" i="9" s="1"/>
  <c r="A766" i="9" s="1"/>
  <c r="A781" i="9" s="1"/>
  <c r="Y689" i="9"/>
  <c r="X689" i="9"/>
  <c r="W689" i="9"/>
  <c r="V689" i="9"/>
  <c r="U689" i="9"/>
  <c r="T689" i="9"/>
  <c r="S689" i="9"/>
  <c r="R689" i="9"/>
  <c r="Q689" i="9"/>
  <c r="P689" i="9"/>
  <c r="O689" i="9"/>
  <c r="N689" i="9"/>
  <c r="M689" i="9"/>
  <c r="L689" i="9"/>
  <c r="K689" i="9"/>
  <c r="J689" i="9"/>
  <c r="I689" i="9"/>
  <c r="H689" i="9"/>
  <c r="G689" i="9"/>
  <c r="F689" i="9"/>
  <c r="E689" i="9"/>
  <c r="D689" i="9"/>
  <c r="C689" i="9"/>
  <c r="B689" i="9"/>
  <c r="AA681" i="9" s="1"/>
  <c r="A676" i="9"/>
  <c r="Y674" i="9"/>
  <c r="X674" i="9"/>
  <c r="W674" i="9"/>
  <c r="V674" i="9"/>
  <c r="U674" i="9"/>
  <c r="T674" i="9"/>
  <c r="S674" i="9"/>
  <c r="R674" i="9"/>
  <c r="Q674" i="9"/>
  <c r="P674" i="9"/>
  <c r="O674" i="9"/>
  <c r="N674" i="9"/>
  <c r="M674" i="9"/>
  <c r="L674" i="9"/>
  <c r="K674" i="9"/>
  <c r="J674" i="9"/>
  <c r="I674" i="9"/>
  <c r="H674" i="9"/>
  <c r="G674" i="9"/>
  <c r="F674" i="9"/>
  <c r="E674" i="9"/>
  <c r="D674" i="9"/>
  <c r="C674" i="9"/>
  <c r="B674" i="9"/>
  <c r="AA666" i="9" s="1"/>
  <c r="Y659" i="9"/>
  <c r="X659" i="9"/>
  <c r="W659" i="9"/>
  <c r="V659" i="9"/>
  <c r="U659" i="9"/>
  <c r="T659" i="9"/>
  <c r="S659" i="9"/>
  <c r="R659" i="9"/>
  <c r="Q659" i="9"/>
  <c r="P659" i="9"/>
  <c r="O659" i="9"/>
  <c r="N659" i="9"/>
  <c r="M659" i="9"/>
  <c r="L659" i="9"/>
  <c r="K659" i="9"/>
  <c r="J659" i="9"/>
  <c r="I659" i="9"/>
  <c r="H659" i="9"/>
  <c r="G659" i="9"/>
  <c r="F659" i="9"/>
  <c r="E659" i="9"/>
  <c r="D659" i="9"/>
  <c r="C659" i="9"/>
  <c r="B659" i="9"/>
  <c r="AA651" i="9" s="1"/>
  <c r="Y644" i="9"/>
  <c r="X644" i="9"/>
  <c r="W644" i="9"/>
  <c r="V644" i="9"/>
  <c r="U644" i="9"/>
  <c r="T644" i="9"/>
  <c r="S644" i="9"/>
  <c r="R644" i="9"/>
  <c r="Q644" i="9"/>
  <c r="P644" i="9"/>
  <c r="O644" i="9"/>
  <c r="N644" i="9"/>
  <c r="M644" i="9"/>
  <c r="L644" i="9"/>
  <c r="K644" i="9"/>
  <c r="J644" i="9"/>
  <c r="I644" i="9"/>
  <c r="H644" i="9"/>
  <c r="G644" i="9"/>
  <c r="F644" i="9"/>
  <c r="E644" i="9"/>
  <c r="D644" i="9"/>
  <c r="C644" i="9"/>
  <c r="AA636" i="9" s="1"/>
  <c r="B644" i="9"/>
  <c r="Y629" i="9"/>
  <c r="X629" i="9"/>
  <c r="W629" i="9"/>
  <c r="V629" i="9"/>
  <c r="U629" i="9"/>
  <c r="T629" i="9"/>
  <c r="S629" i="9"/>
  <c r="R629" i="9"/>
  <c r="Q629" i="9"/>
  <c r="P629" i="9"/>
  <c r="O629" i="9"/>
  <c r="N629" i="9"/>
  <c r="M629" i="9"/>
  <c r="L629" i="9"/>
  <c r="K629" i="9"/>
  <c r="J629" i="9"/>
  <c r="I629" i="9"/>
  <c r="H629" i="9"/>
  <c r="G629" i="9"/>
  <c r="F629" i="9"/>
  <c r="E629" i="9"/>
  <c r="D629" i="9"/>
  <c r="C629" i="9"/>
  <c r="AA621" i="9" s="1"/>
  <c r="B629" i="9"/>
  <c r="Y614" i="9"/>
  <c r="X614" i="9"/>
  <c r="W614" i="9"/>
  <c r="V614" i="9"/>
  <c r="U614" i="9"/>
  <c r="T614" i="9"/>
  <c r="S614" i="9"/>
  <c r="R614" i="9"/>
  <c r="Q614" i="9"/>
  <c r="P614" i="9"/>
  <c r="O614" i="9"/>
  <c r="N614" i="9"/>
  <c r="M614" i="9"/>
  <c r="L614" i="9"/>
  <c r="K614" i="9"/>
  <c r="J614" i="9"/>
  <c r="I614" i="9"/>
  <c r="H614" i="9"/>
  <c r="G614" i="9"/>
  <c r="F614" i="9"/>
  <c r="E614" i="9"/>
  <c r="D614" i="9"/>
  <c r="C614" i="9"/>
  <c r="B614" i="9"/>
  <c r="AA606" i="9"/>
  <c r="Y599" i="9"/>
  <c r="X599" i="9"/>
  <c r="W599" i="9"/>
  <c r="V599" i="9"/>
  <c r="U599" i="9"/>
  <c r="T599" i="9"/>
  <c r="S599" i="9"/>
  <c r="R599" i="9"/>
  <c r="Q599" i="9"/>
  <c r="P599" i="9"/>
  <c r="O599" i="9"/>
  <c r="N599" i="9"/>
  <c r="M599" i="9"/>
  <c r="L599" i="9"/>
  <c r="K599" i="9"/>
  <c r="J599" i="9"/>
  <c r="I599" i="9"/>
  <c r="H599" i="9"/>
  <c r="G599" i="9"/>
  <c r="F599" i="9"/>
  <c r="E599" i="9"/>
  <c r="D599" i="9"/>
  <c r="C599" i="9"/>
  <c r="B599" i="9"/>
  <c r="AA591" i="9" s="1"/>
  <c r="Y584" i="9"/>
  <c r="X584" i="9"/>
  <c r="W584" i="9"/>
  <c r="V584" i="9"/>
  <c r="U584" i="9"/>
  <c r="T584" i="9"/>
  <c r="S584" i="9"/>
  <c r="R584" i="9"/>
  <c r="Q584" i="9"/>
  <c r="P584" i="9"/>
  <c r="O584" i="9"/>
  <c r="N584" i="9"/>
  <c r="M584" i="9"/>
  <c r="L584" i="9"/>
  <c r="K584" i="9"/>
  <c r="J584" i="9"/>
  <c r="I584" i="9"/>
  <c r="H584" i="9"/>
  <c r="G584" i="9"/>
  <c r="F584" i="9"/>
  <c r="E584" i="9"/>
  <c r="D584" i="9"/>
  <c r="C584" i="9"/>
  <c r="AA576" i="9" s="1"/>
  <c r="B584" i="9"/>
  <c r="Y569" i="9"/>
  <c r="X569" i="9"/>
  <c r="W569" i="9"/>
  <c r="V569" i="9"/>
  <c r="U569" i="9"/>
  <c r="T569" i="9"/>
  <c r="S569" i="9"/>
  <c r="R569" i="9"/>
  <c r="Q569" i="9"/>
  <c r="P569" i="9"/>
  <c r="O569" i="9"/>
  <c r="N569" i="9"/>
  <c r="M569" i="9"/>
  <c r="L569" i="9"/>
  <c r="K569" i="9"/>
  <c r="J569" i="9"/>
  <c r="I569" i="9"/>
  <c r="H569" i="9"/>
  <c r="G569" i="9"/>
  <c r="F569" i="9"/>
  <c r="E569" i="9"/>
  <c r="D569" i="9"/>
  <c r="C569" i="9"/>
  <c r="AA561" i="9" s="1"/>
  <c r="B569" i="9"/>
  <c r="A556" i="9"/>
  <c r="A571" i="9" s="1"/>
  <c r="A586" i="9" s="1"/>
  <c r="A601" i="9" s="1"/>
  <c r="A616" i="9" s="1"/>
  <c r="A631" i="9" s="1"/>
  <c r="A646" i="9" s="1"/>
  <c r="A661" i="9" s="1"/>
  <c r="Y554" i="9"/>
  <c r="X554" i="9"/>
  <c r="W554" i="9"/>
  <c r="V554" i="9"/>
  <c r="U554" i="9"/>
  <c r="T554" i="9"/>
  <c r="S554" i="9"/>
  <c r="R554" i="9"/>
  <c r="Q554" i="9"/>
  <c r="P554" i="9"/>
  <c r="O554" i="9"/>
  <c r="N554" i="9"/>
  <c r="M554" i="9"/>
  <c r="L554" i="9"/>
  <c r="K554" i="9"/>
  <c r="J554" i="9"/>
  <c r="I554" i="9"/>
  <c r="H554" i="9"/>
  <c r="G554" i="9"/>
  <c r="F554" i="9"/>
  <c r="E554" i="9"/>
  <c r="D554" i="9"/>
  <c r="C554" i="9"/>
  <c r="B554" i="9"/>
  <c r="AA546" i="9" s="1"/>
  <c r="Y539" i="9"/>
  <c r="X539" i="9"/>
  <c r="W539" i="9"/>
  <c r="V539" i="9"/>
  <c r="U539" i="9"/>
  <c r="T539" i="9"/>
  <c r="S539" i="9"/>
  <c r="R539" i="9"/>
  <c r="Q539" i="9"/>
  <c r="P539" i="9"/>
  <c r="O539" i="9"/>
  <c r="N539" i="9"/>
  <c r="M539" i="9"/>
  <c r="L539" i="9"/>
  <c r="K539" i="9"/>
  <c r="J539" i="9"/>
  <c r="I539" i="9"/>
  <c r="H539" i="9"/>
  <c r="G539" i="9"/>
  <c r="F539" i="9"/>
  <c r="E539" i="9"/>
  <c r="D539" i="9"/>
  <c r="C539" i="9"/>
  <c r="AA531" i="9" s="1"/>
  <c r="B539" i="9"/>
  <c r="Y524" i="9"/>
  <c r="X524" i="9"/>
  <c r="W524" i="9"/>
  <c r="V524" i="9"/>
  <c r="U524" i="9"/>
  <c r="T524" i="9"/>
  <c r="S524" i="9"/>
  <c r="R524" i="9"/>
  <c r="Q524" i="9"/>
  <c r="P524" i="9"/>
  <c r="O524" i="9"/>
  <c r="N524" i="9"/>
  <c r="M524" i="9"/>
  <c r="L524" i="9"/>
  <c r="K524" i="9"/>
  <c r="J524" i="9"/>
  <c r="I524" i="9"/>
  <c r="H524" i="9"/>
  <c r="G524" i="9"/>
  <c r="F524" i="9"/>
  <c r="E524" i="9"/>
  <c r="AA516" i="9" s="1"/>
  <c r="D524" i="9"/>
  <c r="C524" i="9"/>
  <c r="B524" i="9"/>
  <c r="Y509" i="9"/>
  <c r="X509" i="9"/>
  <c r="W509" i="9"/>
  <c r="V509" i="9"/>
  <c r="U509" i="9"/>
  <c r="T509" i="9"/>
  <c r="S509" i="9"/>
  <c r="R509" i="9"/>
  <c r="Q509" i="9"/>
  <c r="P509" i="9"/>
  <c r="O509" i="9"/>
  <c r="N509" i="9"/>
  <c r="M509" i="9"/>
  <c r="L509" i="9"/>
  <c r="K509" i="9"/>
  <c r="J509" i="9"/>
  <c r="I509" i="9"/>
  <c r="H509" i="9"/>
  <c r="G509" i="9"/>
  <c r="AA501" i="9" s="1"/>
  <c r="F509" i="9"/>
  <c r="E509" i="9"/>
  <c r="D509" i="9"/>
  <c r="C509" i="9"/>
  <c r="B509" i="9"/>
  <c r="A496" i="9"/>
  <c r="A511" i="9" s="1"/>
  <c r="A526" i="9" s="1"/>
  <c r="A541" i="9" s="1"/>
  <c r="Y494" i="9"/>
  <c r="X494" i="9"/>
  <c r="W494" i="9"/>
  <c r="V494" i="9"/>
  <c r="U494" i="9"/>
  <c r="T494" i="9"/>
  <c r="S494" i="9"/>
  <c r="R494" i="9"/>
  <c r="Q494" i="9"/>
  <c r="P494" i="9"/>
  <c r="O494" i="9"/>
  <c r="N494" i="9"/>
  <c r="M494" i="9"/>
  <c r="L494" i="9"/>
  <c r="K494" i="9"/>
  <c r="J494" i="9"/>
  <c r="I494" i="9"/>
  <c r="H494" i="9"/>
  <c r="G494" i="9"/>
  <c r="F494" i="9"/>
  <c r="E494" i="9"/>
  <c r="D494" i="9"/>
  <c r="C494" i="9"/>
  <c r="B494" i="9"/>
  <c r="AA486" i="9" s="1"/>
  <c r="Y479" i="9"/>
  <c r="X479" i="9"/>
  <c r="W479" i="9"/>
  <c r="V479" i="9"/>
  <c r="U479" i="9"/>
  <c r="T479" i="9"/>
  <c r="S479" i="9"/>
  <c r="R479" i="9"/>
  <c r="Q479" i="9"/>
  <c r="P479" i="9"/>
  <c r="O479" i="9"/>
  <c r="N479" i="9"/>
  <c r="M479" i="9"/>
  <c r="L479" i="9"/>
  <c r="K479" i="9"/>
  <c r="J479" i="9"/>
  <c r="I479" i="9"/>
  <c r="H479" i="9"/>
  <c r="G479" i="9"/>
  <c r="F479" i="9"/>
  <c r="E479" i="9"/>
  <c r="D479" i="9"/>
  <c r="C479" i="9"/>
  <c r="AA471" i="9" s="1"/>
  <c r="B479" i="9"/>
  <c r="A466" i="9"/>
  <c r="A481" i="9" s="1"/>
  <c r="Y464" i="9"/>
  <c r="X464" i="9"/>
  <c r="W464" i="9"/>
  <c r="V464" i="9"/>
  <c r="U464" i="9"/>
  <c r="T464" i="9"/>
  <c r="S464" i="9"/>
  <c r="R464" i="9"/>
  <c r="Q464" i="9"/>
  <c r="P464" i="9"/>
  <c r="O464" i="9"/>
  <c r="N464" i="9"/>
  <c r="M464" i="9"/>
  <c r="L464" i="9"/>
  <c r="K464" i="9"/>
  <c r="J464" i="9"/>
  <c r="I464" i="9"/>
  <c r="H464" i="9"/>
  <c r="G464" i="9"/>
  <c r="F464" i="9"/>
  <c r="E464" i="9"/>
  <c r="D464" i="9"/>
  <c r="C464" i="9"/>
  <c r="B464" i="9"/>
  <c r="AA456" i="9"/>
  <c r="A451" i="9"/>
  <c r="A436" i="9"/>
  <c r="Y449" i="9"/>
  <c r="X449" i="9"/>
  <c r="W449" i="9"/>
  <c r="V449" i="9"/>
  <c r="U449" i="9"/>
  <c r="T449" i="9"/>
  <c r="S449" i="9"/>
  <c r="R449" i="9"/>
  <c r="Q449" i="9"/>
  <c r="P449" i="9"/>
  <c r="O449" i="9"/>
  <c r="N449" i="9"/>
  <c r="M449" i="9"/>
  <c r="L449" i="9"/>
  <c r="K449" i="9"/>
  <c r="J449" i="9"/>
  <c r="I449" i="9"/>
  <c r="H449" i="9"/>
  <c r="G449" i="9"/>
  <c r="F449" i="9"/>
  <c r="E449" i="9"/>
  <c r="D449" i="9"/>
  <c r="C449" i="9"/>
  <c r="B449" i="9"/>
  <c r="AA441" i="9"/>
  <c r="Y434" i="9"/>
  <c r="X434" i="9"/>
  <c r="W434" i="9"/>
  <c r="V434" i="9"/>
  <c r="U434" i="9"/>
  <c r="T434" i="9"/>
  <c r="S434" i="9"/>
  <c r="R434" i="9"/>
  <c r="Q434" i="9"/>
  <c r="P434" i="9"/>
  <c r="O434" i="9"/>
  <c r="N434" i="9"/>
  <c r="M434" i="9"/>
  <c r="L434" i="9"/>
  <c r="K434" i="9"/>
  <c r="J434" i="9"/>
  <c r="I434" i="9"/>
  <c r="H434" i="9"/>
  <c r="G434" i="9"/>
  <c r="F434" i="9"/>
  <c r="E434" i="9"/>
  <c r="D434" i="9"/>
  <c r="C434" i="9"/>
  <c r="B434" i="9"/>
  <c r="AA426" i="9"/>
  <c r="AA411" i="9"/>
  <c r="AI802" i="10" l="1"/>
  <c r="A797" i="10"/>
  <c r="A812" i="10" s="1"/>
  <c r="A827" i="10" s="1"/>
  <c r="A842" i="10" s="1"/>
  <c r="A857" i="10" s="1"/>
  <c r="A872" i="10" s="1"/>
  <c r="A887" i="10" s="1"/>
  <c r="A902" i="10" s="1"/>
  <c r="A917" i="10" s="1"/>
  <c r="A932" i="10" s="1"/>
  <c r="A947" i="10" s="1"/>
  <c r="A962" i="10" s="1"/>
  <c r="A977" i="10" s="1"/>
  <c r="A992" i="10" s="1"/>
  <c r="A1007" i="10" s="1"/>
  <c r="A1022" i="10" s="1"/>
  <c r="A1037" i="10" s="1"/>
  <c r="A1052" i="10" s="1"/>
  <c r="A1067" i="10" s="1"/>
  <c r="A1082" i="10" s="1"/>
  <c r="A1097" i="10" s="1"/>
  <c r="A1112" i="10" s="1"/>
  <c r="A1127" i="10" s="1"/>
  <c r="A1142" i="10" s="1"/>
  <c r="A1157" i="10" s="1"/>
  <c r="A1172" i="10" s="1"/>
  <c r="A1187" i="10" s="1"/>
  <c r="A1202" i="10" s="1"/>
  <c r="A1217" i="10" s="1"/>
  <c r="A1232" i="10" s="1"/>
  <c r="A1247" i="10" s="1"/>
  <c r="A1262" i="10" s="1"/>
  <c r="A1277" i="10" s="1"/>
  <c r="A1292" i="10" s="1"/>
  <c r="A1307" i="10" s="1"/>
  <c r="A1322" i="10" s="1"/>
  <c r="A1337" i="10" s="1"/>
  <c r="A1352" i="10" s="1"/>
  <c r="A1367" i="10" s="1"/>
  <c r="A1382" i="10" s="1"/>
  <c r="A1397" i="10" s="1"/>
  <c r="A1412" i="10" s="1"/>
  <c r="A1427" i="10" s="1"/>
  <c r="A1442" i="10" s="1"/>
  <c r="A1457" i="10" s="1"/>
  <c r="A1472" i="10" s="1"/>
  <c r="A1487" i="10" s="1"/>
  <c r="A1502" i="10" s="1"/>
  <c r="A1517" i="10" s="1"/>
  <c r="A1532" i="10" s="1"/>
  <c r="A1547" i="10" s="1"/>
  <c r="A1562" i="10" s="1"/>
  <c r="A1577" i="10" s="1"/>
  <c r="A1592" i="10" s="1"/>
  <c r="A1607" i="10" s="1"/>
  <c r="A1622" i="10" s="1"/>
  <c r="A1637" i="10" s="1"/>
  <c r="A1652" i="10" s="1"/>
  <c r="A1667" i="10" s="1"/>
  <c r="A1682" i="10" s="1"/>
  <c r="A1697" i="10" s="1"/>
  <c r="A1712" i="10" s="1"/>
  <c r="A1727" i="10" s="1"/>
  <c r="A1742" i="10" s="1"/>
  <c r="A1757" i="10" s="1"/>
  <c r="A1772" i="10" s="1"/>
  <c r="A1787" i="10" s="1"/>
  <c r="A1802" i="10" s="1"/>
  <c r="A1817" i="10" s="1"/>
  <c r="A1832" i="10" s="1"/>
  <c r="A1847" i="10" s="1"/>
  <c r="A1862" i="10" s="1"/>
  <c r="A1877" i="10" s="1"/>
  <c r="A1892" i="10" s="1"/>
  <c r="A1907" i="10" s="1"/>
  <c r="A1922" i="10" s="1"/>
  <c r="A1937" i="10" s="1"/>
  <c r="A1952" i="10" s="1"/>
  <c r="A1967" i="10" s="1"/>
  <c r="A1982" i="10" s="1"/>
  <c r="A1997" i="10" s="1"/>
  <c r="A2012" i="10" s="1"/>
  <c r="A2027" i="10" s="1"/>
  <c r="A2042" i="10" s="1"/>
  <c r="A2057" i="10" s="1"/>
  <c r="A2072" i="10" s="1"/>
  <c r="A2087" i="10" s="1"/>
  <c r="A2102" i="10" s="1"/>
  <c r="A2117" i="10" s="1"/>
  <c r="A2132" i="10" s="1"/>
  <c r="A2147" i="10" s="1"/>
  <c r="A2162" i="10" s="1"/>
  <c r="A2177" i="10" s="1"/>
  <c r="A2192" i="10" s="1"/>
  <c r="A2207" i="10" s="1"/>
  <c r="A2222" i="10" s="1"/>
  <c r="A2237" i="10" s="1"/>
  <c r="A2252" i="10" s="1"/>
  <c r="A2267" i="10" s="1"/>
  <c r="A2282" i="10" s="1"/>
  <c r="A2297" i="10" s="1"/>
  <c r="A2312" i="10" s="1"/>
  <c r="A2327" i="10" s="1"/>
  <c r="A2342" i="10" s="1"/>
  <c r="A2357" i="10" s="1"/>
  <c r="A2372" i="10" s="1"/>
  <c r="A2387" i="10" s="1"/>
  <c r="A2402" i="10" s="1"/>
  <c r="A2417" i="10" s="1"/>
  <c r="A2432" i="10" s="1"/>
  <c r="A2447" i="10" s="1"/>
  <c r="A2462" i="10" s="1"/>
  <c r="A2477" i="10" s="1"/>
  <c r="A2492" i="10" s="1"/>
  <c r="A2507" i="10" s="1"/>
  <c r="A2522" i="10" s="1"/>
  <c r="A2537" i="10" s="1"/>
  <c r="A2552" i="10" s="1"/>
  <c r="A2567" i="10" s="1"/>
  <c r="A2582" i="10" s="1"/>
  <c r="A2597" i="10" s="1"/>
  <c r="A2612" i="10" s="1"/>
  <c r="A2627" i="10" s="1"/>
  <c r="A2642" i="10" s="1"/>
  <c r="A2657" i="10" s="1"/>
  <c r="A2672" i="10" s="1"/>
  <c r="A2687" i="10" s="1"/>
  <c r="A2702" i="10" s="1"/>
  <c r="A2717" i="10" s="1"/>
  <c r="A2732" i="10" s="1"/>
  <c r="A2747" i="10" s="1"/>
  <c r="A2762" i="10" s="1"/>
  <c r="A2777" i="10" s="1"/>
  <c r="A2792" i="10" s="1"/>
  <c r="A2807" i="10" s="1"/>
  <c r="A2822" i="10" s="1"/>
  <c r="A2837" i="10" s="1"/>
  <c r="A2852" i="10" s="1"/>
  <c r="A2867" i="10" s="1"/>
  <c r="A2882" i="10" s="1"/>
  <c r="A2897" i="10" s="1"/>
  <c r="A2912" i="10" s="1"/>
  <c r="A2927" i="10" s="1"/>
  <c r="A2942" i="10" s="1"/>
  <c r="A2957" i="10" s="1"/>
  <c r="A2972" i="10" s="1"/>
  <c r="A2987" i="10" s="1"/>
  <c r="A3002" i="10" s="1"/>
  <c r="AI772" i="10"/>
  <c r="AI787" i="10"/>
  <c r="AI832" i="10"/>
  <c r="AI847" i="10"/>
  <c r="AI862" i="10"/>
  <c r="AI877" i="10"/>
  <c r="AI892" i="10"/>
  <c r="AI907" i="10"/>
  <c r="AI952" i="10"/>
  <c r="AI967" i="10"/>
  <c r="AI982" i="10"/>
  <c r="AI997" i="10"/>
  <c r="AI1012" i="10"/>
  <c r="AI1027" i="10"/>
  <c r="AI1072" i="10"/>
  <c r="AI1087" i="10"/>
  <c r="AI1147" i="10"/>
  <c r="AI1162" i="10"/>
  <c r="AI1177" i="10"/>
  <c r="AI1192" i="10"/>
  <c r="AI1207" i="10"/>
  <c r="AI1252" i="10"/>
  <c r="AI1267" i="10"/>
  <c r="AI1282" i="10"/>
  <c r="AI1312" i="10"/>
  <c r="AI1327" i="10"/>
  <c r="AI1342" i="10"/>
  <c r="AI1372" i="10"/>
  <c r="AI1387" i="10"/>
  <c r="AI1402" i="10"/>
  <c r="AI1432" i="10"/>
  <c r="AI1447" i="10"/>
  <c r="AI1462" i="10"/>
  <c r="AI1492" i="10"/>
  <c r="AI1507" i="10"/>
  <c r="AI1522" i="10"/>
  <c r="AI1567" i="10"/>
  <c r="AI1582" i="10"/>
  <c r="AI1612" i="10"/>
  <c r="AI1627" i="10"/>
  <c r="AI1642" i="10"/>
  <c r="AI1672" i="10"/>
  <c r="AI1687" i="10"/>
  <c r="AI1702" i="10"/>
  <c r="AI1717" i="10"/>
  <c r="AI1732" i="10"/>
  <c r="AI1747" i="10"/>
  <c r="AI1777" i="10"/>
  <c r="AI1792" i="10"/>
  <c r="AI1807" i="10"/>
  <c r="AI1837" i="10"/>
  <c r="AI1852" i="10"/>
  <c r="AI1867" i="10"/>
  <c r="AI1897" i="10"/>
  <c r="AI1912" i="10"/>
  <c r="AI1927" i="10"/>
  <c r="AI1957" i="10"/>
  <c r="AI1972" i="10"/>
  <c r="AI1987" i="10"/>
  <c r="AI2017" i="10"/>
  <c r="AI2032" i="10"/>
  <c r="AI2047" i="10"/>
  <c r="AI2077" i="10"/>
  <c r="AI2092" i="10"/>
  <c r="AI2107" i="10"/>
  <c r="AI2137" i="10"/>
  <c r="AI2152" i="10"/>
  <c r="AI2167" i="10"/>
  <c r="AI2212" i="10"/>
  <c r="AI2227" i="10"/>
  <c r="AI2242" i="10"/>
  <c r="AI2272" i="10"/>
  <c r="AI2287" i="10"/>
  <c r="AI2302" i="10"/>
  <c r="AI2332" i="10"/>
  <c r="AI2347" i="10"/>
  <c r="AI2362" i="10"/>
  <c r="AI2392" i="10"/>
  <c r="AI2407" i="10"/>
  <c r="AI2422" i="10"/>
  <c r="AI2452" i="10"/>
  <c r="AI2467" i="10"/>
  <c r="AI2482" i="10"/>
  <c r="AI2512" i="10"/>
  <c r="AI2527" i="10"/>
  <c r="AI2542" i="10"/>
  <c r="AI2572" i="10"/>
  <c r="AI2587" i="10"/>
  <c r="AI2602" i="10"/>
  <c r="AI2632" i="10"/>
  <c r="AI2647" i="10"/>
  <c r="AI2662" i="10"/>
  <c r="AI2677" i="10"/>
  <c r="AI2692" i="10"/>
  <c r="AI2722" i="10"/>
  <c r="AI2737" i="10"/>
  <c r="AI2752" i="10"/>
  <c r="AI2767" i="10"/>
  <c r="AI2782" i="10"/>
  <c r="AI2797" i="10"/>
  <c r="AI2812" i="10"/>
  <c r="AI2827" i="10"/>
  <c r="AI2842" i="10"/>
  <c r="AI2857" i="10"/>
  <c r="AI2872" i="10"/>
  <c r="AI2887" i="10"/>
  <c r="AI2917" i="10"/>
  <c r="AI2947" i="10"/>
  <c r="AI2962" i="10"/>
  <c r="AI2977" i="10"/>
  <c r="AI2992" i="10"/>
  <c r="AI757" i="10"/>
  <c r="AG750" i="10"/>
  <c r="AF750" i="10"/>
  <c r="AE750" i="10"/>
  <c r="AD750" i="10"/>
  <c r="AC750" i="10"/>
  <c r="AB750" i="10"/>
  <c r="AA750" i="10"/>
  <c r="Z750" i="10"/>
  <c r="Y750" i="10"/>
  <c r="X750" i="10"/>
  <c r="W750" i="10"/>
  <c r="V750" i="10"/>
  <c r="U750" i="10"/>
  <c r="T750" i="10"/>
  <c r="S750" i="10"/>
  <c r="R750" i="10"/>
  <c r="Q750" i="10"/>
  <c r="P750" i="10"/>
  <c r="O750" i="10"/>
  <c r="N750" i="10"/>
  <c r="M750" i="10"/>
  <c r="L750" i="10"/>
  <c r="K750" i="10"/>
  <c r="J750" i="10"/>
  <c r="I750" i="10"/>
  <c r="H750" i="10"/>
  <c r="G750" i="10"/>
  <c r="F750" i="10"/>
  <c r="E750" i="10"/>
  <c r="D750" i="10"/>
  <c r="C750" i="10"/>
  <c r="B750" i="10"/>
  <c r="AG735" i="10"/>
  <c r="AF735" i="10"/>
  <c r="AE735" i="10"/>
  <c r="AD735" i="10"/>
  <c r="AC735" i="10"/>
  <c r="AB735" i="10"/>
  <c r="AA735" i="10"/>
  <c r="Z735" i="10"/>
  <c r="Y735" i="10"/>
  <c r="X735" i="10"/>
  <c r="W735" i="10"/>
  <c r="V735" i="10"/>
  <c r="U735" i="10"/>
  <c r="T735" i="10"/>
  <c r="S735" i="10"/>
  <c r="R735" i="10"/>
  <c r="Q735" i="10"/>
  <c r="P735" i="10"/>
  <c r="O735" i="10"/>
  <c r="N735" i="10"/>
  <c r="M735" i="10"/>
  <c r="L735" i="10"/>
  <c r="K735" i="10"/>
  <c r="J735" i="10"/>
  <c r="I735" i="10"/>
  <c r="H735" i="10"/>
  <c r="G735" i="10"/>
  <c r="F735" i="10"/>
  <c r="E735" i="10"/>
  <c r="D735" i="10"/>
  <c r="C735" i="10"/>
  <c r="B735" i="10"/>
  <c r="AI727" i="10" s="1"/>
  <c r="AG720" i="10"/>
  <c r="AF720" i="10"/>
  <c r="AE720" i="10"/>
  <c r="AD720" i="10"/>
  <c r="AC720" i="10"/>
  <c r="AB720" i="10"/>
  <c r="AA720" i="10"/>
  <c r="Z720" i="10"/>
  <c r="Y720" i="10"/>
  <c r="X720" i="10"/>
  <c r="W720" i="10"/>
  <c r="V720" i="10"/>
  <c r="U720" i="10"/>
  <c r="T720" i="10"/>
  <c r="S720" i="10"/>
  <c r="R720" i="10"/>
  <c r="Q720" i="10"/>
  <c r="P720" i="10"/>
  <c r="O720" i="10"/>
  <c r="N720" i="10"/>
  <c r="M720" i="10"/>
  <c r="L720" i="10"/>
  <c r="K720" i="10"/>
  <c r="J720" i="10"/>
  <c r="I720" i="10"/>
  <c r="H720" i="10"/>
  <c r="G720" i="10"/>
  <c r="F720" i="10"/>
  <c r="E720" i="10"/>
  <c r="D720" i="10"/>
  <c r="C720" i="10"/>
  <c r="B720" i="10"/>
  <c r="AI712" i="10" s="1"/>
  <c r="AG705" i="10"/>
  <c r="AF705" i="10"/>
  <c r="AE705" i="10"/>
  <c r="AD705" i="10"/>
  <c r="AC705" i="10"/>
  <c r="AB705" i="10"/>
  <c r="AA705" i="10"/>
  <c r="Z705" i="10"/>
  <c r="Y705" i="10"/>
  <c r="X705" i="10"/>
  <c r="W705" i="10"/>
  <c r="V705" i="10"/>
  <c r="U705" i="10"/>
  <c r="T705" i="10"/>
  <c r="S705" i="10"/>
  <c r="R705" i="10"/>
  <c r="Q705" i="10"/>
  <c r="P705" i="10"/>
  <c r="O705" i="10"/>
  <c r="N705" i="10"/>
  <c r="M705" i="10"/>
  <c r="L705" i="10"/>
  <c r="K705" i="10"/>
  <c r="J705" i="10"/>
  <c r="I705" i="10"/>
  <c r="H705" i="10"/>
  <c r="G705" i="10"/>
  <c r="F705" i="10"/>
  <c r="E705" i="10"/>
  <c r="D705" i="10"/>
  <c r="C705" i="10"/>
  <c r="B705" i="10"/>
  <c r="AI697" i="10" s="1"/>
  <c r="AG690" i="10"/>
  <c r="AF690" i="10"/>
  <c r="AE690" i="10"/>
  <c r="AD690" i="10"/>
  <c r="AC690" i="10"/>
  <c r="AB690" i="10"/>
  <c r="AA690" i="10"/>
  <c r="Z690" i="10"/>
  <c r="Y690" i="10"/>
  <c r="X690" i="10"/>
  <c r="W690" i="10"/>
  <c r="V690" i="10"/>
  <c r="U690" i="10"/>
  <c r="T690" i="10"/>
  <c r="S690" i="10"/>
  <c r="R690" i="10"/>
  <c r="Q690" i="10"/>
  <c r="P690" i="10"/>
  <c r="O690" i="10"/>
  <c r="N690" i="10"/>
  <c r="M690" i="10"/>
  <c r="L690" i="10"/>
  <c r="K690" i="10"/>
  <c r="J690" i="10"/>
  <c r="I690" i="10"/>
  <c r="H690" i="10"/>
  <c r="G690" i="10"/>
  <c r="F690" i="10"/>
  <c r="E690" i="10"/>
  <c r="D690" i="10"/>
  <c r="C690" i="10"/>
  <c r="B690" i="10"/>
  <c r="AG675" i="10"/>
  <c r="AF675" i="10"/>
  <c r="AE675" i="10"/>
  <c r="AD675" i="10"/>
  <c r="AC675" i="10"/>
  <c r="AB675" i="10"/>
  <c r="AA675" i="10"/>
  <c r="Z675" i="10"/>
  <c r="Y675" i="10"/>
  <c r="X675" i="10"/>
  <c r="W675" i="10"/>
  <c r="V675" i="10"/>
  <c r="U675" i="10"/>
  <c r="T675" i="10"/>
  <c r="S675" i="10"/>
  <c r="R675" i="10"/>
  <c r="Q675" i="10"/>
  <c r="P675" i="10"/>
  <c r="O675" i="10"/>
  <c r="N675" i="10"/>
  <c r="M675" i="10"/>
  <c r="L675" i="10"/>
  <c r="K675" i="10"/>
  <c r="J675" i="10"/>
  <c r="I675" i="10"/>
  <c r="H675" i="10"/>
  <c r="G675" i="10"/>
  <c r="F675" i="10"/>
  <c r="E675" i="10"/>
  <c r="D675" i="10"/>
  <c r="C675" i="10"/>
  <c r="B675" i="10"/>
  <c r="AI742" i="10" l="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E524" i="11"/>
  <c r="D524" i="11"/>
  <c r="C524" i="11"/>
  <c r="B524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E509" i="11"/>
  <c r="D509" i="11"/>
  <c r="C509" i="11"/>
  <c r="B509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E494" i="11"/>
  <c r="D494" i="11"/>
  <c r="C494" i="11"/>
  <c r="B494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E479" i="11"/>
  <c r="D479" i="11"/>
  <c r="C479" i="11"/>
  <c r="B479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E464" i="11"/>
  <c r="D464" i="11"/>
  <c r="C464" i="11"/>
  <c r="B464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E449" i="11"/>
  <c r="D449" i="11"/>
  <c r="C449" i="11"/>
  <c r="B449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E434" i="11"/>
  <c r="D434" i="11"/>
  <c r="C434" i="11"/>
  <c r="B434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E419" i="11"/>
  <c r="D419" i="11"/>
  <c r="C419" i="11"/>
  <c r="B419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E404" i="11"/>
  <c r="D404" i="11"/>
  <c r="C404" i="11"/>
  <c r="B404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E389" i="11"/>
  <c r="D389" i="11"/>
  <c r="C389" i="11"/>
  <c r="B389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E374" i="11"/>
  <c r="D374" i="11"/>
  <c r="C374" i="11"/>
  <c r="B374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B359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B344" i="11"/>
  <c r="K329" i="11"/>
  <c r="J329" i="11"/>
  <c r="I329" i="11"/>
  <c r="H329" i="11"/>
  <c r="G329" i="11"/>
  <c r="F329" i="11"/>
  <c r="E329" i="11"/>
  <c r="D329" i="11"/>
  <c r="C329" i="11"/>
  <c r="B329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B314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B299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B284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B269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B254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B239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B224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B209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B89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B74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AG660" i="10"/>
  <c r="AF660" i="10"/>
  <c r="AE660" i="10"/>
  <c r="AD660" i="10"/>
  <c r="AC660" i="10"/>
  <c r="AB660" i="10"/>
  <c r="AA660" i="10"/>
  <c r="Z660" i="10"/>
  <c r="Y660" i="10"/>
  <c r="X660" i="10"/>
  <c r="W660" i="10"/>
  <c r="V660" i="10"/>
  <c r="U660" i="10"/>
  <c r="T660" i="10"/>
  <c r="S660" i="10"/>
  <c r="R660" i="10"/>
  <c r="Q660" i="10"/>
  <c r="P660" i="10"/>
  <c r="O660" i="10"/>
  <c r="N660" i="10"/>
  <c r="M660" i="10"/>
  <c r="L660" i="10"/>
  <c r="K660" i="10"/>
  <c r="J660" i="10"/>
  <c r="I660" i="10"/>
  <c r="H660" i="10"/>
  <c r="G660" i="10"/>
  <c r="F660" i="10"/>
  <c r="E660" i="10"/>
  <c r="D660" i="10"/>
  <c r="C660" i="10"/>
  <c r="B660" i="10"/>
  <c r="AG645" i="10"/>
  <c r="AF645" i="10"/>
  <c r="AE645" i="10"/>
  <c r="AD645" i="10"/>
  <c r="AC645" i="10"/>
  <c r="AB645" i="10"/>
  <c r="AA645" i="10"/>
  <c r="Z645" i="10"/>
  <c r="Y645" i="10"/>
  <c r="X645" i="10"/>
  <c r="W645" i="10"/>
  <c r="V645" i="10"/>
  <c r="U645" i="10"/>
  <c r="T645" i="10"/>
  <c r="S645" i="10"/>
  <c r="R645" i="10"/>
  <c r="Q645" i="10"/>
  <c r="P645" i="10"/>
  <c r="O645" i="10"/>
  <c r="N645" i="10"/>
  <c r="M645" i="10"/>
  <c r="L645" i="10"/>
  <c r="K645" i="10"/>
  <c r="J645" i="10"/>
  <c r="I645" i="10"/>
  <c r="H645" i="10"/>
  <c r="G645" i="10"/>
  <c r="F645" i="10"/>
  <c r="E645" i="10"/>
  <c r="D645" i="10"/>
  <c r="C645" i="10"/>
  <c r="B645" i="10"/>
  <c r="AG630" i="10"/>
  <c r="AF630" i="10"/>
  <c r="AE630" i="10"/>
  <c r="AD630" i="10"/>
  <c r="AC630" i="10"/>
  <c r="AB630" i="10"/>
  <c r="AA630" i="10"/>
  <c r="Z630" i="10"/>
  <c r="Y630" i="10"/>
  <c r="X630" i="10"/>
  <c r="W630" i="10"/>
  <c r="V630" i="10"/>
  <c r="U630" i="10"/>
  <c r="T630" i="10"/>
  <c r="S630" i="10"/>
  <c r="R630" i="10"/>
  <c r="Q630" i="10"/>
  <c r="P630" i="10"/>
  <c r="O630" i="10"/>
  <c r="N630" i="10"/>
  <c r="M630" i="10"/>
  <c r="L630" i="10"/>
  <c r="K630" i="10"/>
  <c r="J630" i="10"/>
  <c r="I630" i="10"/>
  <c r="H630" i="10"/>
  <c r="G630" i="10"/>
  <c r="F630" i="10"/>
  <c r="E630" i="10"/>
  <c r="D630" i="10"/>
  <c r="C630" i="10"/>
  <c r="B630" i="10"/>
  <c r="AG615" i="10"/>
  <c r="AF615" i="10"/>
  <c r="AE615" i="10"/>
  <c r="AD615" i="10"/>
  <c r="AC615" i="10"/>
  <c r="AB615" i="10"/>
  <c r="AA615" i="10"/>
  <c r="Z615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AG600" i="10"/>
  <c r="AF600" i="10"/>
  <c r="AE600" i="10"/>
  <c r="AD600" i="10"/>
  <c r="AC600" i="10"/>
  <c r="AB600" i="10"/>
  <c r="AA600" i="10"/>
  <c r="Z600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AG585" i="10"/>
  <c r="AF585" i="10"/>
  <c r="AE585" i="10"/>
  <c r="AD585" i="10"/>
  <c r="AC585" i="10"/>
  <c r="AB585" i="10"/>
  <c r="AA585" i="10"/>
  <c r="Z585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AG570" i="10"/>
  <c r="AF570" i="10"/>
  <c r="AE570" i="10"/>
  <c r="AD570" i="10"/>
  <c r="AC570" i="10"/>
  <c r="AB570" i="10"/>
  <c r="AA570" i="10"/>
  <c r="Z570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AG555" i="10"/>
  <c r="AF555" i="10"/>
  <c r="AE555" i="10"/>
  <c r="AD555" i="10"/>
  <c r="AC555" i="10"/>
  <c r="AB555" i="10"/>
  <c r="AA555" i="10"/>
  <c r="Z555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AG540" i="10"/>
  <c r="AF540" i="10"/>
  <c r="AE540" i="10"/>
  <c r="AD540" i="10"/>
  <c r="AC540" i="10"/>
  <c r="AB540" i="10"/>
  <c r="AA540" i="10"/>
  <c r="Z540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AG525" i="10"/>
  <c r="AF525" i="10"/>
  <c r="AE525" i="10"/>
  <c r="AD525" i="10"/>
  <c r="AC525" i="10"/>
  <c r="AB525" i="10"/>
  <c r="AA525" i="10"/>
  <c r="Z525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AG510" i="10"/>
  <c r="AF510" i="10"/>
  <c r="AE510" i="10"/>
  <c r="AD510" i="10"/>
  <c r="AC510" i="10"/>
  <c r="AB510" i="10"/>
  <c r="AA510" i="10"/>
  <c r="Z510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AG495" i="10"/>
  <c r="AF495" i="10"/>
  <c r="AE495" i="10"/>
  <c r="AD495" i="10"/>
  <c r="AC495" i="10"/>
  <c r="AB495" i="10"/>
  <c r="AA495" i="10"/>
  <c r="Z495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AG480" i="10"/>
  <c r="AF480" i="10"/>
  <c r="AE480" i="10"/>
  <c r="AD480" i="10"/>
  <c r="AC480" i="10"/>
  <c r="AB480" i="10"/>
  <c r="AA480" i="10"/>
  <c r="Z480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AG465" i="10"/>
  <c r="AF465" i="10"/>
  <c r="AE465" i="10"/>
  <c r="AD465" i="10"/>
  <c r="AC465" i="10"/>
  <c r="AB465" i="10"/>
  <c r="AA465" i="10"/>
  <c r="Z465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AG450" i="10"/>
  <c r="AF450" i="10"/>
  <c r="AE450" i="10"/>
  <c r="AD450" i="10"/>
  <c r="AC450" i="10"/>
  <c r="AB450" i="10"/>
  <c r="AA450" i="10"/>
  <c r="Z450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AG435" i="10"/>
  <c r="AF435" i="10"/>
  <c r="AE435" i="10"/>
  <c r="AD435" i="10"/>
  <c r="AC435" i="10"/>
  <c r="AB435" i="10"/>
  <c r="AA435" i="10"/>
  <c r="Z435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AG420" i="10"/>
  <c r="AF420" i="10"/>
  <c r="AE420" i="10"/>
  <c r="AD420" i="10"/>
  <c r="AC420" i="10"/>
  <c r="AB420" i="10"/>
  <c r="AA420" i="10"/>
  <c r="Z420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AG405" i="10"/>
  <c r="AF405" i="10"/>
  <c r="AE405" i="10"/>
  <c r="AD405" i="10"/>
  <c r="AC405" i="10"/>
  <c r="AB405" i="10"/>
  <c r="AA405" i="10"/>
  <c r="Z405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AG390" i="10"/>
  <c r="AF390" i="10"/>
  <c r="AE390" i="10"/>
  <c r="AD390" i="10"/>
  <c r="AC390" i="10"/>
  <c r="AB390" i="10"/>
  <c r="AA390" i="10"/>
  <c r="Z390" i="10"/>
  <c r="Y390" i="10"/>
  <c r="X390" i="10"/>
  <c r="W390" i="10"/>
  <c r="V390" i="10"/>
  <c r="U390" i="10"/>
  <c r="T390" i="10"/>
  <c r="S390" i="10"/>
  <c r="R390" i="10"/>
  <c r="Q390" i="10"/>
  <c r="P390" i="10"/>
  <c r="O390" i="10"/>
  <c r="N390" i="10"/>
  <c r="M390" i="10"/>
  <c r="L390" i="10"/>
  <c r="K390" i="10"/>
  <c r="J390" i="10"/>
  <c r="I390" i="10"/>
  <c r="H390" i="10"/>
  <c r="G390" i="10"/>
  <c r="F390" i="10"/>
  <c r="E390" i="10"/>
  <c r="D390" i="10"/>
  <c r="C390" i="10"/>
  <c r="B390" i="10"/>
  <c r="AG375" i="10"/>
  <c r="AF375" i="10"/>
  <c r="AE375" i="10"/>
  <c r="AD375" i="10"/>
  <c r="AC375" i="10"/>
  <c r="AB375" i="10"/>
  <c r="AA375" i="10"/>
  <c r="Z375" i="10"/>
  <c r="Y375" i="10"/>
  <c r="X375" i="10"/>
  <c r="W375" i="10"/>
  <c r="V375" i="10"/>
  <c r="U375" i="10"/>
  <c r="T375" i="10"/>
  <c r="S375" i="10"/>
  <c r="R375" i="10"/>
  <c r="Q375" i="10"/>
  <c r="P375" i="10"/>
  <c r="O375" i="10"/>
  <c r="N375" i="10"/>
  <c r="M375" i="10"/>
  <c r="L375" i="10"/>
  <c r="K375" i="10"/>
  <c r="J375" i="10"/>
  <c r="I375" i="10"/>
  <c r="H375" i="10"/>
  <c r="G375" i="10"/>
  <c r="F375" i="10"/>
  <c r="E375" i="10"/>
  <c r="D375" i="10"/>
  <c r="C375" i="10"/>
  <c r="B375" i="10"/>
  <c r="AG360" i="10"/>
  <c r="AF360" i="10"/>
  <c r="AE360" i="10"/>
  <c r="AD360" i="10"/>
  <c r="AC360" i="10"/>
  <c r="AB360" i="10"/>
  <c r="AA360" i="10"/>
  <c r="Z360" i="10"/>
  <c r="Y360" i="10"/>
  <c r="X360" i="10"/>
  <c r="W360" i="10"/>
  <c r="V360" i="10"/>
  <c r="U360" i="10"/>
  <c r="T360" i="10"/>
  <c r="S360" i="10"/>
  <c r="R360" i="10"/>
  <c r="Q360" i="10"/>
  <c r="P360" i="10"/>
  <c r="O360" i="10"/>
  <c r="N360" i="10"/>
  <c r="M360" i="10"/>
  <c r="L360" i="10"/>
  <c r="K360" i="10"/>
  <c r="J360" i="10"/>
  <c r="I360" i="10"/>
  <c r="H360" i="10"/>
  <c r="G360" i="10"/>
  <c r="F360" i="10"/>
  <c r="E360" i="10"/>
  <c r="D360" i="10"/>
  <c r="C360" i="10"/>
  <c r="B360" i="10"/>
  <c r="AG345" i="10"/>
  <c r="AF345" i="10"/>
  <c r="AE345" i="10"/>
  <c r="AD345" i="10"/>
  <c r="AC345" i="10"/>
  <c r="AB345" i="10"/>
  <c r="AA345" i="10"/>
  <c r="Z345" i="10"/>
  <c r="Y345" i="10"/>
  <c r="X345" i="10"/>
  <c r="W345" i="10"/>
  <c r="V345" i="10"/>
  <c r="U345" i="10"/>
  <c r="T345" i="10"/>
  <c r="S345" i="10"/>
  <c r="R345" i="10"/>
  <c r="Q345" i="10"/>
  <c r="P345" i="10"/>
  <c r="O345" i="10"/>
  <c r="N345" i="10"/>
  <c r="M345" i="10"/>
  <c r="L345" i="10"/>
  <c r="K345" i="10"/>
  <c r="J345" i="10"/>
  <c r="I345" i="10"/>
  <c r="H345" i="10"/>
  <c r="G345" i="10"/>
  <c r="F345" i="10"/>
  <c r="E345" i="10"/>
  <c r="D345" i="10"/>
  <c r="C345" i="10"/>
  <c r="B345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J330" i="10"/>
  <c r="I330" i="10"/>
  <c r="H330" i="10"/>
  <c r="G330" i="10"/>
  <c r="F330" i="10"/>
  <c r="E330" i="10"/>
  <c r="D330" i="10"/>
  <c r="C330" i="10"/>
  <c r="B330" i="10"/>
  <c r="AG315" i="10"/>
  <c r="AF315" i="10"/>
  <c r="AE315" i="10"/>
  <c r="AD315" i="10"/>
  <c r="AC315" i="10"/>
  <c r="AB315" i="10"/>
  <c r="AA315" i="10"/>
  <c r="Z315" i="10"/>
  <c r="Y315" i="10"/>
  <c r="X315" i="10"/>
  <c r="W315" i="10"/>
  <c r="V315" i="10"/>
  <c r="U315" i="10"/>
  <c r="T315" i="10"/>
  <c r="S315" i="10"/>
  <c r="R315" i="10"/>
  <c r="Q315" i="10"/>
  <c r="P315" i="10"/>
  <c r="O315" i="10"/>
  <c r="N315" i="10"/>
  <c r="M315" i="10"/>
  <c r="L315" i="10"/>
  <c r="K315" i="10"/>
  <c r="J315" i="10"/>
  <c r="I315" i="10"/>
  <c r="H315" i="10"/>
  <c r="G315" i="10"/>
  <c r="F315" i="10"/>
  <c r="E315" i="10"/>
  <c r="D315" i="10"/>
  <c r="C315" i="10"/>
  <c r="B315" i="10"/>
  <c r="AG300" i="10"/>
  <c r="AF300" i="10"/>
  <c r="AE300" i="10"/>
  <c r="AD300" i="10"/>
  <c r="AC300" i="10"/>
  <c r="AB300" i="10"/>
  <c r="AA300" i="10"/>
  <c r="Z300" i="10"/>
  <c r="Y300" i="10"/>
  <c r="X300" i="10"/>
  <c r="W300" i="10"/>
  <c r="V300" i="10"/>
  <c r="U300" i="10"/>
  <c r="T300" i="10"/>
  <c r="S300" i="10"/>
  <c r="R300" i="10"/>
  <c r="Q300" i="10"/>
  <c r="P300" i="10"/>
  <c r="O300" i="10"/>
  <c r="N300" i="10"/>
  <c r="M300" i="10"/>
  <c r="L300" i="10"/>
  <c r="K300" i="10"/>
  <c r="J300" i="10"/>
  <c r="I300" i="10"/>
  <c r="H300" i="10"/>
  <c r="G300" i="10"/>
  <c r="F300" i="10"/>
  <c r="E300" i="10"/>
  <c r="D300" i="10"/>
  <c r="C300" i="10"/>
  <c r="B300" i="10"/>
  <c r="AG285" i="10"/>
  <c r="AF285" i="10"/>
  <c r="AE285" i="10"/>
  <c r="AD285" i="10"/>
  <c r="AC285" i="10"/>
  <c r="AB285" i="10"/>
  <c r="AA285" i="10"/>
  <c r="Z285" i="10"/>
  <c r="Y285" i="10"/>
  <c r="X285" i="10"/>
  <c r="W285" i="10"/>
  <c r="V285" i="10"/>
  <c r="U285" i="10"/>
  <c r="T285" i="10"/>
  <c r="S285" i="10"/>
  <c r="R285" i="10"/>
  <c r="Q285" i="10"/>
  <c r="P285" i="10"/>
  <c r="O285" i="10"/>
  <c r="N285" i="10"/>
  <c r="M285" i="10"/>
  <c r="L285" i="10"/>
  <c r="K285" i="10"/>
  <c r="J285" i="10"/>
  <c r="I285" i="10"/>
  <c r="H285" i="10"/>
  <c r="G285" i="10"/>
  <c r="F285" i="10"/>
  <c r="E285" i="10"/>
  <c r="D285" i="10"/>
  <c r="C285" i="10"/>
  <c r="B285" i="10"/>
  <c r="AG270" i="10"/>
  <c r="AF270" i="10"/>
  <c r="AE270" i="10"/>
  <c r="AD270" i="10"/>
  <c r="AC270" i="10"/>
  <c r="AB270" i="10"/>
  <c r="AA270" i="10"/>
  <c r="Z270" i="10"/>
  <c r="Y270" i="10"/>
  <c r="X270" i="10"/>
  <c r="W270" i="10"/>
  <c r="V270" i="10"/>
  <c r="U270" i="10"/>
  <c r="T270" i="10"/>
  <c r="S270" i="10"/>
  <c r="R270" i="10"/>
  <c r="Q270" i="10"/>
  <c r="P270" i="10"/>
  <c r="O270" i="10"/>
  <c r="N270" i="10"/>
  <c r="M270" i="10"/>
  <c r="L270" i="10"/>
  <c r="K270" i="10"/>
  <c r="J270" i="10"/>
  <c r="I270" i="10"/>
  <c r="H270" i="10"/>
  <c r="G270" i="10"/>
  <c r="F270" i="10"/>
  <c r="E270" i="10"/>
  <c r="D270" i="10"/>
  <c r="C270" i="10"/>
  <c r="B270" i="10"/>
  <c r="AG255" i="10"/>
  <c r="AF255" i="10"/>
  <c r="AE255" i="10"/>
  <c r="AD255" i="10"/>
  <c r="AC255" i="10"/>
  <c r="AB255" i="10"/>
  <c r="AA255" i="10"/>
  <c r="Z255" i="10"/>
  <c r="Y255" i="10"/>
  <c r="X255" i="10"/>
  <c r="W255" i="10"/>
  <c r="V255" i="10"/>
  <c r="U255" i="10"/>
  <c r="T255" i="10"/>
  <c r="S255" i="10"/>
  <c r="R255" i="10"/>
  <c r="Q255" i="10"/>
  <c r="P255" i="10"/>
  <c r="O255" i="10"/>
  <c r="N255" i="10"/>
  <c r="M255" i="10"/>
  <c r="L255" i="10"/>
  <c r="K255" i="10"/>
  <c r="J255" i="10"/>
  <c r="I255" i="10"/>
  <c r="H255" i="10"/>
  <c r="G255" i="10"/>
  <c r="F255" i="10"/>
  <c r="E255" i="10"/>
  <c r="D255" i="10"/>
  <c r="C255" i="10"/>
  <c r="B255" i="10"/>
  <c r="AG240" i="10"/>
  <c r="AF240" i="10"/>
  <c r="AE240" i="10"/>
  <c r="AD240" i="10"/>
  <c r="AC240" i="10"/>
  <c r="AB240" i="10"/>
  <c r="AA240" i="10"/>
  <c r="Z240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I240" i="10"/>
  <c r="H240" i="10"/>
  <c r="G240" i="10"/>
  <c r="F240" i="10"/>
  <c r="E240" i="10"/>
  <c r="D240" i="10"/>
  <c r="C240" i="10"/>
  <c r="B240" i="10"/>
  <c r="AG225" i="10"/>
  <c r="AF225" i="10"/>
  <c r="AE225" i="10"/>
  <c r="AD225" i="10"/>
  <c r="AC225" i="10"/>
  <c r="AB225" i="10"/>
  <c r="AA225" i="10"/>
  <c r="Z225" i="10"/>
  <c r="Y225" i="10"/>
  <c r="X225" i="10"/>
  <c r="W225" i="10"/>
  <c r="V225" i="10"/>
  <c r="U225" i="10"/>
  <c r="T225" i="10"/>
  <c r="S225" i="10"/>
  <c r="R225" i="10"/>
  <c r="Q225" i="10"/>
  <c r="P225" i="10"/>
  <c r="O225" i="10"/>
  <c r="N225" i="10"/>
  <c r="M225" i="10"/>
  <c r="L225" i="10"/>
  <c r="K225" i="10"/>
  <c r="J225" i="10"/>
  <c r="I225" i="10"/>
  <c r="H225" i="10"/>
  <c r="G225" i="10"/>
  <c r="F225" i="10"/>
  <c r="E225" i="10"/>
  <c r="D225" i="10"/>
  <c r="C225" i="10"/>
  <c r="B225" i="10"/>
  <c r="AG210" i="10"/>
  <c r="AF210" i="10"/>
  <c r="AE210" i="10"/>
  <c r="AD210" i="10"/>
  <c r="AC210" i="10"/>
  <c r="AB210" i="10"/>
  <c r="AA210" i="10"/>
  <c r="Z210" i="10"/>
  <c r="Y210" i="10"/>
  <c r="X210" i="10"/>
  <c r="W210" i="10"/>
  <c r="V210" i="10"/>
  <c r="U210" i="10"/>
  <c r="T210" i="10"/>
  <c r="S210" i="10"/>
  <c r="R210" i="10"/>
  <c r="Q210" i="10"/>
  <c r="P210" i="10"/>
  <c r="O210" i="10"/>
  <c r="N210" i="10"/>
  <c r="M210" i="10"/>
  <c r="L210" i="10"/>
  <c r="K210" i="10"/>
  <c r="J210" i="10"/>
  <c r="I210" i="10"/>
  <c r="H210" i="10"/>
  <c r="G210" i="10"/>
  <c r="F210" i="10"/>
  <c r="E210" i="10"/>
  <c r="D210" i="10"/>
  <c r="C210" i="10"/>
  <c r="B210" i="10"/>
  <c r="AG195" i="10"/>
  <c r="AF195" i="10"/>
  <c r="AE195" i="10"/>
  <c r="AD195" i="10"/>
  <c r="AC195" i="10"/>
  <c r="AB195" i="10"/>
  <c r="AA195" i="10"/>
  <c r="Z195" i="10"/>
  <c r="Y195" i="10"/>
  <c r="X195" i="10"/>
  <c r="W195" i="10"/>
  <c r="V195" i="10"/>
  <c r="U195" i="10"/>
  <c r="T195" i="10"/>
  <c r="S195" i="10"/>
  <c r="R195" i="10"/>
  <c r="Q195" i="10"/>
  <c r="P195" i="10"/>
  <c r="O195" i="10"/>
  <c r="N195" i="10"/>
  <c r="M195" i="10"/>
  <c r="L195" i="10"/>
  <c r="K195" i="10"/>
  <c r="J195" i="10"/>
  <c r="I195" i="10"/>
  <c r="H195" i="10"/>
  <c r="G195" i="10"/>
  <c r="F195" i="10"/>
  <c r="E195" i="10"/>
  <c r="D195" i="10"/>
  <c r="C195" i="10"/>
  <c r="B195" i="10"/>
  <c r="AG180" i="10"/>
  <c r="AF180" i="10"/>
  <c r="AE180" i="10"/>
  <c r="AD180" i="10"/>
  <c r="AC180" i="10"/>
  <c r="AB180" i="10"/>
  <c r="AA180" i="10"/>
  <c r="Z180" i="10"/>
  <c r="Y180" i="10"/>
  <c r="X180" i="10"/>
  <c r="W180" i="10"/>
  <c r="V180" i="10"/>
  <c r="U180" i="10"/>
  <c r="T180" i="10"/>
  <c r="S180" i="10"/>
  <c r="R180" i="10"/>
  <c r="Q180" i="10"/>
  <c r="P180" i="10"/>
  <c r="O180" i="10"/>
  <c r="N180" i="10"/>
  <c r="M180" i="10"/>
  <c r="L180" i="10"/>
  <c r="K180" i="10"/>
  <c r="J180" i="10"/>
  <c r="I180" i="10"/>
  <c r="H180" i="10"/>
  <c r="G180" i="10"/>
  <c r="F180" i="10"/>
  <c r="E180" i="10"/>
  <c r="D180" i="10"/>
  <c r="C180" i="10"/>
  <c r="B180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E165" i="10"/>
  <c r="D165" i="10"/>
  <c r="C165" i="10"/>
  <c r="B165" i="10"/>
  <c r="AG150" i="10"/>
  <c r="AF150" i="10"/>
  <c r="AE150" i="10"/>
  <c r="AD150" i="10"/>
  <c r="AC150" i="10"/>
  <c r="AB150" i="10"/>
  <c r="AA150" i="10"/>
  <c r="Z150" i="10"/>
  <c r="Y150" i="10"/>
  <c r="X150" i="10"/>
  <c r="W150" i="10"/>
  <c r="V150" i="10"/>
  <c r="U150" i="10"/>
  <c r="T150" i="10"/>
  <c r="S150" i="10"/>
  <c r="R150" i="10"/>
  <c r="Q150" i="10"/>
  <c r="P150" i="10"/>
  <c r="O150" i="10"/>
  <c r="N150" i="10"/>
  <c r="M150" i="10"/>
  <c r="L150" i="10"/>
  <c r="K150" i="10"/>
  <c r="J150" i="10"/>
  <c r="I150" i="10"/>
  <c r="H150" i="10"/>
  <c r="G150" i="10"/>
  <c r="F150" i="10"/>
  <c r="E150" i="10"/>
  <c r="D150" i="10"/>
  <c r="C150" i="10"/>
  <c r="B150" i="10"/>
  <c r="AG135" i="10"/>
  <c r="AF135" i="10"/>
  <c r="AE135" i="10"/>
  <c r="AD135" i="10"/>
  <c r="AC135" i="10"/>
  <c r="AB135" i="10"/>
  <c r="AA135" i="10"/>
  <c r="Z135" i="10"/>
  <c r="Y135" i="10"/>
  <c r="X135" i="10"/>
  <c r="W135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C135" i="10"/>
  <c r="B135" i="10"/>
  <c r="AG120" i="10"/>
  <c r="AF120" i="10"/>
  <c r="AE120" i="10"/>
  <c r="AD120" i="10"/>
  <c r="AC120" i="10"/>
  <c r="AB120" i="10"/>
  <c r="AA120" i="10"/>
  <c r="Z120" i="10"/>
  <c r="Y120" i="10"/>
  <c r="X120" i="10"/>
  <c r="W120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J120" i="10"/>
  <c r="I120" i="10"/>
  <c r="H120" i="10"/>
  <c r="G120" i="10"/>
  <c r="F120" i="10"/>
  <c r="E120" i="10"/>
  <c r="D120" i="10"/>
  <c r="C120" i="10"/>
  <c r="B120" i="10"/>
  <c r="AG105" i="10"/>
  <c r="AF105" i="10"/>
  <c r="AE105" i="10"/>
  <c r="AD105" i="10"/>
  <c r="AC105" i="10"/>
  <c r="AB105" i="10"/>
  <c r="AA105" i="10"/>
  <c r="Z105" i="10"/>
  <c r="Y105" i="10"/>
  <c r="X105" i="10"/>
  <c r="W105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AG90" i="10"/>
  <c r="AF90" i="10"/>
  <c r="AE90" i="10"/>
  <c r="AD90" i="10"/>
  <c r="AC90" i="10"/>
  <c r="AB90" i="10"/>
  <c r="AA90" i="10"/>
  <c r="Z90" i="10"/>
  <c r="Y90" i="10"/>
  <c r="X90" i="10"/>
  <c r="W90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AG75" i="10"/>
  <c r="AF75" i="10"/>
  <c r="AE75" i="10"/>
  <c r="AD75" i="10"/>
  <c r="AC75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AG60" i="10"/>
  <c r="AF60" i="10"/>
  <c r="AE60" i="10"/>
  <c r="AD60" i="10"/>
  <c r="AC60" i="10"/>
  <c r="AB60" i="10"/>
  <c r="AA60" i="10"/>
  <c r="Z60" i="10"/>
  <c r="Y60" i="10"/>
  <c r="X60" i="10"/>
  <c r="W60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AG45" i="10"/>
  <c r="AF45" i="10"/>
  <c r="AE45" i="10"/>
  <c r="AD45" i="10"/>
  <c r="AC45" i="10"/>
  <c r="AB45" i="10"/>
  <c r="AA45" i="10"/>
  <c r="Z45" i="10"/>
  <c r="Y45" i="10"/>
  <c r="X45" i="10"/>
  <c r="W45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Y419" i="9"/>
  <c r="X419" i="9"/>
  <c r="W419" i="9"/>
  <c r="V419" i="9"/>
  <c r="U419" i="9"/>
  <c r="T419" i="9"/>
  <c r="S419" i="9"/>
  <c r="R419" i="9"/>
  <c r="Q419" i="9"/>
  <c r="P419" i="9"/>
  <c r="O419" i="9"/>
  <c r="N419" i="9"/>
  <c r="M419" i="9"/>
  <c r="L419" i="9"/>
  <c r="K419" i="9"/>
  <c r="J419" i="9"/>
  <c r="I419" i="9"/>
  <c r="H419" i="9"/>
  <c r="G419" i="9"/>
  <c r="F419" i="9"/>
  <c r="E419" i="9"/>
  <c r="D419" i="9"/>
  <c r="C419" i="9"/>
  <c r="B419" i="9"/>
  <c r="Y404" i="9"/>
  <c r="X404" i="9"/>
  <c r="W404" i="9"/>
  <c r="V404" i="9"/>
  <c r="U404" i="9"/>
  <c r="T404" i="9"/>
  <c r="S404" i="9"/>
  <c r="R404" i="9"/>
  <c r="Q404" i="9"/>
  <c r="P404" i="9"/>
  <c r="O404" i="9"/>
  <c r="N404" i="9"/>
  <c r="M404" i="9"/>
  <c r="L404" i="9"/>
  <c r="K404" i="9"/>
  <c r="J404" i="9"/>
  <c r="I404" i="9"/>
  <c r="H404" i="9"/>
  <c r="G404" i="9"/>
  <c r="F404" i="9"/>
  <c r="E404" i="9"/>
  <c r="D404" i="9"/>
  <c r="C404" i="9"/>
  <c r="B404" i="9"/>
  <c r="Y389" i="9"/>
  <c r="X389" i="9"/>
  <c r="W389" i="9"/>
  <c r="V389" i="9"/>
  <c r="U389" i="9"/>
  <c r="T389" i="9"/>
  <c r="S389" i="9"/>
  <c r="R389" i="9"/>
  <c r="Q389" i="9"/>
  <c r="P389" i="9"/>
  <c r="O389" i="9"/>
  <c r="N389" i="9"/>
  <c r="M389" i="9"/>
  <c r="L389" i="9"/>
  <c r="K389" i="9"/>
  <c r="J389" i="9"/>
  <c r="I389" i="9"/>
  <c r="H389" i="9"/>
  <c r="G389" i="9"/>
  <c r="F389" i="9"/>
  <c r="E389" i="9"/>
  <c r="D389" i="9"/>
  <c r="C389" i="9"/>
  <c r="B389" i="9"/>
  <c r="Y374" i="9"/>
  <c r="X374" i="9"/>
  <c r="W374" i="9"/>
  <c r="V374" i="9"/>
  <c r="U374" i="9"/>
  <c r="T374" i="9"/>
  <c r="S374" i="9"/>
  <c r="R374" i="9"/>
  <c r="Q374" i="9"/>
  <c r="P374" i="9"/>
  <c r="O374" i="9"/>
  <c r="N374" i="9"/>
  <c r="M374" i="9"/>
  <c r="L374" i="9"/>
  <c r="K374" i="9"/>
  <c r="J374" i="9"/>
  <c r="I374" i="9"/>
  <c r="H374" i="9"/>
  <c r="G374" i="9"/>
  <c r="F374" i="9"/>
  <c r="E374" i="9"/>
  <c r="D374" i="9"/>
  <c r="C374" i="9"/>
  <c r="B374" i="9"/>
  <c r="Y359" i="9"/>
  <c r="X359" i="9"/>
  <c r="W359" i="9"/>
  <c r="V359" i="9"/>
  <c r="U359" i="9"/>
  <c r="T359" i="9"/>
  <c r="S359" i="9"/>
  <c r="R359" i="9"/>
  <c r="Q359" i="9"/>
  <c r="P359" i="9"/>
  <c r="O359" i="9"/>
  <c r="N359" i="9"/>
  <c r="M359" i="9"/>
  <c r="L359" i="9"/>
  <c r="K359" i="9"/>
  <c r="J359" i="9"/>
  <c r="I359" i="9"/>
  <c r="H359" i="9"/>
  <c r="G359" i="9"/>
  <c r="F359" i="9"/>
  <c r="E359" i="9"/>
  <c r="D359" i="9"/>
  <c r="C359" i="9"/>
  <c r="B359" i="9"/>
  <c r="Y344" i="9"/>
  <c r="X344" i="9"/>
  <c r="W344" i="9"/>
  <c r="V344" i="9"/>
  <c r="U344" i="9"/>
  <c r="T344" i="9"/>
  <c r="S344" i="9"/>
  <c r="R344" i="9"/>
  <c r="Q344" i="9"/>
  <c r="P344" i="9"/>
  <c r="O344" i="9"/>
  <c r="N344" i="9"/>
  <c r="M344" i="9"/>
  <c r="L344" i="9"/>
  <c r="K344" i="9"/>
  <c r="J344" i="9"/>
  <c r="I344" i="9"/>
  <c r="H344" i="9"/>
  <c r="G344" i="9"/>
  <c r="F344" i="9"/>
  <c r="E344" i="9"/>
  <c r="D344" i="9"/>
  <c r="C344" i="9"/>
  <c r="B344" i="9"/>
  <c r="Y329" i="9"/>
  <c r="X329" i="9"/>
  <c r="W329" i="9"/>
  <c r="V329" i="9"/>
  <c r="U329" i="9"/>
  <c r="T329" i="9"/>
  <c r="S329" i="9"/>
  <c r="R329" i="9"/>
  <c r="Q329" i="9"/>
  <c r="P329" i="9"/>
  <c r="O329" i="9"/>
  <c r="N329" i="9"/>
  <c r="M329" i="9"/>
  <c r="L329" i="9"/>
  <c r="K329" i="9"/>
  <c r="J329" i="9"/>
  <c r="I329" i="9"/>
  <c r="H329" i="9"/>
  <c r="G329" i="9"/>
  <c r="F329" i="9"/>
  <c r="E329" i="9"/>
  <c r="D329" i="9"/>
  <c r="C329" i="9"/>
  <c r="B329" i="9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H314" i="9"/>
  <c r="G314" i="9"/>
  <c r="F314" i="9"/>
  <c r="E314" i="9"/>
  <c r="D314" i="9"/>
  <c r="C314" i="9"/>
  <c r="B314" i="9"/>
  <c r="Y299" i="9"/>
  <c r="X299" i="9"/>
  <c r="W299" i="9"/>
  <c r="V299" i="9"/>
  <c r="U299" i="9"/>
  <c r="T299" i="9"/>
  <c r="S299" i="9"/>
  <c r="R299" i="9"/>
  <c r="Q299" i="9"/>
  <c r="P299" i="9"/>
  <c r="O299" i="9"/>
  <c r="N299" i="9"/>
  <c r="M299" i="9"/>
  <c r="L299" i="9"/>
  <c r="K299" i="9"/>
  <c r="J299" i="9"/>
  <c r="I299" i="9"/>
  <c r="H299" i="9"/>
  <c r="G299" i="9"/>
  <c r="F299" i="9"/>
  <c r="E299" i="9"/>
  <c r="D299" i="9"/>
  <c r="C299" i="9"/>
  <c r="B299" i="9"/>
  <c r="Y284" i="9"/>
  <c r="X284" i="9"/>
  <c r="W284" i="9"/>
  <c r="V284" i="9"/>
  <c r="U284" i="9"/>
  <c r="T284" i="9"/>
  <c r="S284" i="9"/>
  <c r="R284" i="9"/>
  <c r="Q284" i="9"/>
  <c r="P284" i="9"/>
  <c r="O284" i="9"/>
  <c r="N284" i="9"/>
  <c r="M284" i="9"/>
  <c r="L284" i="9"/>
  <c r="K284" i="9"/>
  <c r="J284" i="9"/>
  <c r="I284" i="9"/>
  <c r="H284" i="9"/>
  <c r="G284" i="9"/>
  <c r="F284" i="9"/>
  <c r="E284" i="9"/>
  <c r="D284" i="9"/>
  <c r="C284" i="9"/>
  <c r="B284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E269" i="9"/>
  <c r="D269" i="9"/>
  <c r="C269" i="9"/>
  <c r="B269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E254" i="9"/>
  <c r="D254" i="9"/>
  <c r="C254" i="9"/>
  <c r="B254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E239" i="9"/>
  <c r="D239" i="9"/>
  <c r="C239" i="9"/>
  <c r="B239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E224" i="9"/>
  <c r="D224" i="9"/>
  <c r="C224" i="9"/>
  <c r="B224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E209" i="9"/>
  <c r="D209" i="9"/>
  <c r="C209" i="9"/>
  <c r="B209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B194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E179" i="9"/>
  <c r="D179" i="9"/>
  <c r="C179" i="9"/>
  <c r="B179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E164" i="9"/>
  <c r="D164" i="9"/>
  <c r="C164" i="9"/>
  <c r="B164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E149" i="9"/>
  <c r="D149" i="9"/>
  <c r="C149" i="9"/>
  <c r="B149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C134" i="9"/>
  <c r="B134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U3265" i="8"/>
  <c r="T3265" i="8"/>
  <c r="S3265" i="8"/>
  <c r="R3265" i="8"/>
  <c r="Q3265" i="8"/>
  <c r="P3265" i="8"/>
  <c r="O3265" i="8"/>
  <c r="N3265" i="8"/>
  <c r="M3265" i="8"/>
  <c r="L3265" i="8"/>
  <c r="K3265" i="8"/>
  <c r="J3265" i="8"/>
  <c r="I3265" i="8"/>
  <c r="H3265" i="8"/>
  <c r="G3265" i="8"/>
  <c r="F3265" i="8"/>
  <c r="E3265" i="8"/>
  <c r="D3265" i="8"/>
  <c r="C3265" i="8"/>
  <c r="B3265" i="8"/>
  <c r="U3250" i="8"/>
  <c r="T3250" i="8"/>
  <c r="S3250" i="8"/>
  <c r="R3250" i="8"/>
  <c r="Q3250" i="8"/>
  <c r="P3250" i="8"/>
  <c r="O3250" i="8"/>
  <c r="N3250" i="8"/>
  <c r="M3250" i="8"/>
  <c r="L3250" i="8"/>
  <c r="K3250" i="8"/>
  <c r="J3250" i="8"/>
  <c r="I3250" i="8"/>
  <c r="H3250" i="8"/>
  <c r="G3250" i="8"/>
  <c r="F3250" i="8"/>
  <c r="E3250" i="8"/>
  <c r="D3250" i="8"/>
  <c r="C3250" i="8"/>
  <c r="B3250" i="8"/>
  <c r="U3235" i="8"/>
  <c r="T3235" i="8"/>
  <c r="S3235" i="8"/>
  <c r="R3235" i="8"/>
  <c r="Q3235" i="8"/>
  <c r="P3235" i="8"/>
  <c r="O3235" i="8"/>
  <c r="N3235" i="8"/>
  <c r="M3235" i="8"/>
  <c r="L3235" i="8"/>
  <c r="K3235" i="8"/>
  <c r="J3235" i="8"/>
  <c r="I3235" i="8"/>
  <c r="H3235" i="8"/>
  <c r="G3235" i="8"/>
  <c r="F3235" i="8"/>
  <c r="E3235" i="8"/>
  <c r="D3235" i="8"/>
  <c r="C3235" i="8"/>
  <c r="B3235" i="8"/>
  <c r="U3220" i="8"/>
  <c r="T3220" i="8"/>
  <c r="S3220" i="8"/>
  <c r="R3220" i="8"/>
  <c r="Q3220" i="8"/>
  <c r="P3220" i="8"/>
  <c r="O3220" i="8"/>
  <c r="N3220" i="8"/>
  <c r="M3220" i="8"/>
  <c r="L3220" i="8"/>
  <c r="K3220" i="8"/>
  <c r="J3220" i="8"/>
  <c r="I3220" i="8"/>
  <c r="H3220" i="8"/>
  <c r="G3220" i="8"/>
  <c r="F3220" i="8"/>
  <c r="E3220" i="8"/>
  <c r="D3220" i="8"/>
  <c r="C3220" i="8"/>
  <c r="B3220" i="8"/>
  <c r="U3205" i="8"/>
  <c r="T3205" i="8"/>
  <c r="S3205" i="8"/>
  <c r="R3205" i="8"/>
  <c r="Q3205" i="8"/>
  <c r="P3205" i="8"/>
  <c r="O3205" i="8"/>
  <c r="N3205" i="8"/>
  <c r="M3205" i="8"/>
  <c r="L3205" i="8"/>
  <c r="K3205" i="8"/>
  <c r="J3205" i="8"/>
  <c r="I3205" i="8"/>
  <c r="H3205" i="8"/>
  <c r="G3205" i="8"/>
  <c r="F3205" i="8"/>
  <c r="E3205" i="8"/>
  <c r="D3205" i="8"/>
  <c r="C3205" i="8"/>
  <c r="B3205" i="8"/>
  <c r="U3190" i="8"/>
  <c r="T3190" i="8"/>
  <c r="S3190" i="8"/>
  <c r="R3190" i="8"/>
  <c r="Q3190" i="8"/>
  <c r="P3190" i="8"/>
  <c r="O3190" i="8"/>
  <c r="N3190" i="8"/>
  <c r="M3190" i="8"/>
  <c r="L3190" i="8"/>
  <c r="K3190" i="8"/>
  <c r="J3190" i="8"/>
  <c r="I3190" i="8"/>
  <c r="H3190" i="8"/>
  <c r="G3190" i="8"/>
  <c r="F3190" i="8"/>
  <c r="E3190" i="8"/>
  <c r="D3190" i="8"/>
  <c r="C3190" i="8"/>
  <c r="B3190" i="8"/>
  <c r="U3175" i="8"/>
  <c r="T3175" i="8"/>
  <c r="S3175" i="8"/>
  <c r="R3175" i="8"/>
  <c r="Q3175" i="8"/>
  <c r="P3175" i="8"/>
  <c r="O3175" i="8"/>
  <c r="N3175" i="8"/>
  <c r="M3175" i="8"/>
  <c r="L3175" i="8"/>
  <c r="K3175" i="8"/>
  <c r="J3175" i="8"/>
  <c r="I3175" i="8"/>
  <c r="H3175" i="8"/>
  <c r="G3175" i="8"/>
  <c r="F3175" i="8"/>
  <c r="E3175" i="8"/>
  <c r="D3175" i="8"/>
  <c r="C3175" i="8"/>
  <c r="B3175" i="8"/>
  <c r="U3160" i="8"/>
  <c r="T3160" i="8"/>
  <c r="S3160" i="8"/>
  <c r="R3160" i="8"/>
  <c r="Q3160" i="8"/>
  <c r="P3160" i="8"/>
  <c r="O3160" i="8"/>
  <c r="N3160" i="8"/>
  <c r="M3160" i="8"/>
  <c r="L3160" i="8"/>
  <c r="K3160" i="8"/>
  <c r="J3160" i="8"/>
  <c r="I3160" i="8"/>
  <c r="H3160" i="8"/>
  <c r="G3160" i="8"/>
  <c r="F3160" i="8"/>
  <c r="E3160" i="8"/>
  <c r="D3160" i="8"/>
  <c r="C3160" i="8"/>
  <c r="B3160" i="8"/>
  <c r="U3145" i="8"/>
  <c r="T3145" i="8"/>
  <c r="S3145" i="8"/>
  <c r="R3145" i="8"/>
  <c r="Q3145" i="8"/>
  <c r="P3145" i="8"/>
  <c r="O3145" i="8"/>
  <c r="N3145" i="8"/>
  <c r="M3145" i="8"/>
  <c r="L3145" i="8"/>
  <c r="K3145" i="8"/>
  <c r="J3145" i="8"/>
  <c r="I3145" i="8"/>
  <c r="H3145" i="8"/>
  <c r="G3145" i="8"/>
  <c r="F3145" i="8"/>
  <c r="E3145" i="8"/>
  <c r="D3145" i="8"/>
  <c r="C3145" i="8"/>
  <c r="B3145" i="8"/>
  <c r="U3130" i="8"/>
  <c r="T3130" i="8"/>
  <c r="S3130" i="8"/>
  <c r="R3130" i="8"/>
  <c r="Q3130" i="8"/>
  <c r="P3130" i="8"/>
  <c r="O3130" i="8"/>
  <c r="N3130" i="8"/>
  <c r="M3130" i="8"/>
  <c r="L3130" i="8"/>
  <c r="K3130" i="8"/>
  <c r="J3130" i="8"/>
  <c r="I3130" i="8"/>
  <c r="H3130" i="8"/>
  <c r="G3130" i="8"/>
  <c r="F3130" i="8"/>
  <c r="E3130" i="8"/>
  <c r="D3130" i="8"/>
  <c r="C3130" i="8"/>
  <c r="B3130" i="8"/>
  <c r="U3115" i="8"/>
  <c r="T3115" i="8"/>
  <c r="S3115" i="8"/>
  <c r="R3115" i="8"/>
  <c r="Q3115" i="8"/>
  <c r="P3115" i="8"/>
  <c r="O3115" i="8"/>
  <c r="N3115" i="8"/>
  <c r="M3115" i="8"/>
  <c r="L3115" i="8"/>
  <c r="K3115" i="8"/>
  <c r="J3115" i="8"/>
  <c r="I3115" i="8"/>
  <c r="H3115" i="8"/>
  <c r="G3115" i="8"/>
  <c r="F3115" i="8"/>
  <c r="E3115" i="8"/>
  <c r="D3115" i="8"/>
  <c r="C3115" i="8"/>
  <c r="B3115" i="8"/>
  <c r="U3100" i="8"/>
  <c r="T3100" i="8"/>
  <c r="S3100" i="8"/>
  <c r="R3100" i="8"/>
  <c r="Q3100" i="8"/>
  <c r="P3100" i="8"/>
  <c r="O3100" i="8"/>
  <c r="N3100" i="8"/>
  <c r="M3100" i="8"/>
  <c r="L3100" i="8"/>
  <c r="K3100" i="8"/>
  <c r="J3100" i="8"/>
  <c r="I3100" i="8"/>
  <c r="H3100" i="8"/>
  <c r="G3100" i="8"/>
  <c r="F3100" i="8"/>
  <c r="E3100" i="8"/>
  <c r="D3100" i="8"/>
  <c r="C3100" i="8"/>
  <c r="B3100" i="8"/>
  <c r="U3085" i="8"/>
  <c r="T3085" i="8"/>
  <c r="S3085" i="8"/>
  <c r="R3085" i="8"/>
  <c r="Q3085" i="8"/>
  <c r="P3085" i="8"/>
  <c r="O3085" i="8"/>
  <c r="N3085" i="8"/>
  <c r="M3085" i="8"/>
  <c r="L3085" i="8"/>
  <c r="K3085" i="8"/>
  <c r="J3085" i="8"/>
  <c r="I3085" i="8"/>
  <c r="H3085" i="8"/>
  <c r="G3085" i="8"/>
  <c r="F3085" i="8"/>
  <c r="E3085" i="8"/>
  <c r="D3085" i="8"/>
  <c r="C3085" i="8"/>
  <c r="B3085" i="8"/>
  <c r="U3070" i="8"/>
  <c r="T3070" i="8"/>
  <c r="S3070" i="8"/>
  <c r="R3070" i="8"/>
  <c r="Q3070" i="8"/>
  <c r="P3070" i="8"/>
  <c r="O3070" i="8"/>
  <c r="N3070" i="8"/>
  <c r="M3070" i="8"/>
  <c r="L3070" i="8"/>
  <c r="K3070" i="8"/>
  <c r="J3070" i="8"/>
  <c r="I3070" i="8"/>
  <c r="H3070" i="8"/>
  <c r="G3070" i="8"/>
  <c r="F3070" i="8"/>
  <c r="E3070" i="8"/>
  <c r="D3070" i="8"/>
  <c r="C3070" i="8"/>
  <c r="B3070" i="8"/>
  <c r="U3055" i="8"/>
  <c r="T3055" i="8"/>
  <c r="S3055" i="8"/>
  <c r="R3055" i="8"/>
  <c r="Q3055" i="8"/>
  <c r="P3055" i="8"/>
  <c r="O3055" i="8"/>
  <c r="N3055" i="8"/>
  <c r="M3055" i="8"/>
  <c r="L3055" i="8"/>
  <c r="K3055" i="8"/>
  <c r="J3055" i="8"/>
  <c r="I3055" i="8"/>
  <c r="H3055" i="8"/>
  <c r="G3055" i="8"/>
  <c r="F3055" i="8"/>
  <c r="E3055" i="8"/>
  <c r="D3055" i="8"/>
  <c r="C3055" i="8"/>
  <c r="B3055" i="8"/>
  <c r="U3040" i="8"/>
  <c r="T3040" i="8"/>
  <c r="S3040" i="8"/>
  <c r="R3040" i="8"/>
  <c r="Q3040" i="8"/>
  <c r="P3040" i="8"/>
  <c r="O3040" i="8"/>
  <c r="N3040" i="8"/>
  <c r="M3040" i="8"/>
  <c r="L3040" i="8"/>
  <c r="K3040" i="8"/>
  <c r="J3040" i="8"/>
  <c r="I3040" i="8"/>
  <c r="H3040" i="8"/>
  <c r="G3040" i="8"/>
  <c r="F3040" i="8"/>
  <c r="E3040" i="8"/>
  <c r="D3040" i="8"/>
  <c r="C3040" i="8"/>
  <c r="B3040" i="8"/>
  <c r="U3025" i="8"/>
  <c r="T3025" i="8"/>
  <c r="S3025" i="8"/>
  <c r="R3025" i="8"/>
  <c r="Q3025" i="8"/>
  <c r="P3025" i="8"/>
  <c r="O3025" i="8"/>
  <c r="N3025" i="8"/>
  <c r="M3025" i="8"/>
  <c r="L3025" i="8"/>
  <c r="K3025" i="8"/>
  <c r="J3025" i="8"/>
  <c r="I3025" i="8"/>
  <c r="H3025" i="8"/>
  <c r="G3025" i="8"/>
  <c r="F3025" i="8"/>
  <c r="E3025" i="8"/>
  <c r="D3025" i="8"/>
  <c r="C3025" i="8"/>
  <c r="B3025" i="8"/>
  <c r="U3010" i="8"/>
  <c r="T3010" i="8"/>
  <c r="S3010" i="8"/>
  <c r="R3010" i="8"/>
  <c r="Q3010" i="8"/>
  <c r="P3010" i="8"/>
  <c r="O3010" i="8"/>
  <c r="N3010" i="8"/>
  <c r="M3010" i="8"/>
  <c r="L3010" i="8"/>
  <c r="K3010" i="8"/>
  <c r="J3010" i="8"/>
  <c r="I3010" i="8"/>
  <c r="H3010" i="8"/>
  <c r="G3010" i="8"/>
  <c r="F3010" i="8"/>
  <c r="E3010" i="8"/>
  <c r="D3010" i="8"/>
  <c r="C3010" i="8"/>
  <c r="B3010" i="8"/>
  <c r="U2995" i="8"/>
  <c r="T2995" i="8"/>
  <c r="S2995" i="8"/>
  <c r="R2995" i="8"/>
  <c r="Q2995" i="8"/>
  <c r="P2995" i="8"/>
  <c r="O2995" i="8"/>
  <c r="N2995" i="8"/>
  <c r="M2995" i="8"/>
  <c r="L2995" i="8"/>
  <c r="K2995" i="8"/>
  <c r="J2995" i="8"/>
  <c r="I2995" i="8"/>
  <c r="H2995" i="8"/>
  <c r="G2995" i="8"/>
  <c r="F2995" i="8"/>
  <c r="E2995" i="8"/>
  <c r="D2995" i="8"/>
  <c r="C2995" i="8"/>
  <c r="B2995" i="8"/>
  <c r="U2980" i="8"/>
  <c r="T2980" i="8"/>
  <c r="S2980" i="8"/>
  <c r="R2980" i="8"/>
  <c r="Q2980" i="8"/>
  <c r="P2980" i="8"/>
  <c r="O2980" i="8"/>
  <c r="N2980" i="8"/>
  <c r="M2980" i="8"/>
  <c r="L2980" i="8"/>
  <c r="K2980" i="8"/>
  <c r="J2980" i="8"/>
  <c r="I2980" i="8"/>
  <c r="H2980" i="8"/>
  <c r="G2980" i="8"/>
  <c r="F2980" i="8"/>
  <c r="E2980" i="8"/>
  <c r="D2980" i="8"/>
  <c r="C2980" i="8"/>
  <c r="B2980" i="8"/>
  <c r="U2965" i="8"/>
  <c r="T2965" i="8"/>
  <c r="S2965" i="8"/>
  <c r="R2965" i="8"/>
  <c r="Q2965" i="8"/>
  <c r="P2965" i="8"/>
  <c r="O2965" i="8"/>
  <c r="N2965" i="8"/>
  <c r="M2965" i="8"/>
  <c r="L2965" i="8"/>
  <c r="K2965" i="8"/>
  <c r="J2965" i="8"/>
  <c r="I2965" i="8"/>
  <c r="H2965" i="8"/>
  <c r="G2965" i="8"/>
  <c r="F2965" i="8"/>
  <c r="E2965" i="8"/>
  <c r="D2965" i="8"/>
  <c r="C2965" i="8"/>
  <c r="B2965" i="8"/>
  <c r="U2950" i="8"/>
  <c r="T2950" i="8"/>
  <c r="S2950" i="8"/>
  <c r="R2950" i="8"/>
  <c r="Q2950" i="8"/>
  <c r="P2950" i="8"/>
  <c r="O2950" i="8"/>
  <c r="N2950" i="8"/>
  <c r="M2950" i="8"/>
  <c r="L2950" i="8"/>
  <c r="K2950" i="8"/>
  <c r="J2950" i="8"/>
  <c r="I2950" i="8"/>
  <c r="H2950" i="8"/>
  <c r="G2950" i="8"/>
  <c r="F2950" i="8"/>
  <c r="E2950" i="8"/>
  <c r="D2950" i="8"/>
  <c r="C2950" i="8"/>
  <c r="B2950" i="8"/>
  <c r="U2935" i="8"/>
  <c r="T2935" i="8"/>
  <c r="S2935" i="8"/>
  <c r="R2935" i="8"/>
  <c r="Q2935" i="8"/>
  <c r="P2935" i="8"/>
  <c r="O2935" i="8"/>
  <c r="N2935" i="8"/>
  <c r="M2935" i="8"/>
  <c r="L2935" i="8"/>
  <c r="K2935" i="8"/>
  <c r="J2935" i="8"/>
  <c r="I2935" i="8"/>
  <c r="H2935" i="8"/>
  <c r="G2935" i="8"/>
  <c r="F2935" i="8"/>
  <c r="E2935" i="8"/>
  <c r="D2935" i="8"/>
  <c r="C2935" i="8"/>
  <c r="B2935" i="8"/>
  <c r="U2920" i="8"/>
  <c r="T2920" i="8"/>
  <c r="S2920" i="8"/>
  <c r="R2920" i="8"/>
  <c r="Q2920" i="8"/>
  <c r="P2920" i="8"/>
  <c r="O2920" i="8"/>
  <c r="N2920" i="8"/>
  <c r="M2920" i="8"/>
  <c r="L2920" i="8"/>
  <c r="K2920" i="8"/>
  <c r="J2920" i="8"/>
  <c r="I2920" i="8"/>
  <c r="H2920" i="8"/>
  <c r="G2920" i="8"/>
  <c r="F2920" i="8"/>
  <c r="E2920" i="8"/>
  <c r="D2920" i="8"/>
  <c r="C2920" i="8"/>
  <c r="B2920" i="8"/>
  <c r="U2905" i="8"/>
  <c r="T2905" i="8"/>
  <c r="S2905" i="8"/>
  <c r="R2905" i="8"/>
  <c r="Q2905" i="8"/>
  <c r="P2905" i="8"/>
  <c r="O2905" i="8"/>
  <c r="N2905" i="8"/>
  <c r="M2905" i="8"/>
  <c r="L2905" i="8"/>
  <c r="K2905" i="8"/>
  <c r="J2905" i="8"/>
  <c r="I2905" i="8"/>
  <c r="H2905" i="8"/>
  <c r="G2905" i="8"/>
  <c r="F2905" i="8"/>
  <c r="E2905" i="8"/>
  <c r="D2905" i="8"/>
  <c r="C2905" i="8"/>
  <c r="B2905" i="8"/>
  <c r="U2890" i="8"/>
  <c r="T2890" i="8"/>
  <c r="S2890" i="8"/>
  <c r="R2890" i="8"/>
  <c r="Q2890" i="8"/>
  <c r="P2890" i="8"/>
  <c r="O2890" i="8"/>
  <c r="N2890" i="8"/>
  <c r="M2890" i="8"/>
  <c r="L2890" i="8"/>
  <c r="K2890" i="8"/>
  <c r="J2890" i="8"/>
  <c r="I2890" i="8"/>
  <c r="H2890" i="8"/>
  <c r="G2890" i="8"/>
  <c r="F2890" i="8"/>
  <c r="E2890" i="8"/>
  <c r="D2890" i="8"/>
  <c r="C2890" i="8"/>
  <c r="B2890" i="8"/>
  <c r="U2875" i="8"/>
  <c r="T2875" i="8"/>
  <c r="S2875" i="8"/>
  <c r="R2875" i="8"/>
  <c r="Q2875" i="8"/>
  <c r="P2875" i="8"/>
  <c r="O2875" i="8"/>
  <c r="N2875" i="8"/>
  <c r="M2875" i="8"/>
  <c r="L2875" i="8"/>
  <c r="K2875" i="8"/>
  <c r="J2875" i="8"/>
  <c r="I2875" i="8"/>
  <c r="H2875" i="8"/>
  <c r="G2875" i="8"/>
  <c r="F2875" i="8"/>
  <c r="E2875" i="8"/>
  <c r="D2875" i="8"/>
  <c r="C2875" i="8"/>
  <c r="B2875" i="8"/>
  <c r="U2860" i="8"/>
  <c r="T2860" i="8"/>
  <c r="S2860" i="8"/>
  <c r="R2860" i="8"/>
  <c r="Q2860" i="8"/>
  <c r="P2860" i="8"/>
  <c r="O2860" i="8"/>
  <c r="N2860" i="8"/>
  <c r="M2860" i="8"/>
  <c r="L2860" i="8"/>
  <c r="K2860" i="8"/>
  <c r="J2860" i="8"/>
  <c r="I2860" i="8"/>
  <c r="H2860" i="8"/>
  <c r="G2860" i="8"/>
  <c r="F2860" i="8"/>
  <c r="E2860" i="8"/>
  <c r="D2860" i="8"/>
  <c r="C2860" i="8"/>
  <c r="B2860" i="8"/>
  <c r="U2845" i="8"/>
  <c r="T2845" i="8"/>
  <c r="S2845" i="8"/>
  <c r="R2845" i="8"/>
  <c r="Q2845" i="8"/>
  <c r="P2845" i="8"/>
  <c r="O2845" i="8"/>
  <c r="N2845" i="8"/>
  <c r="M2845" i="8"/>
  <c r="L2845" i="8"/>
  <c r="K2845" i="8"/>
  <c r="J2845" i="8"/>
  <c r="I2845" i="8"/>
  <c r="H2845" i="8"/>
  <c r="G2845" i="8"/>
  <c r="F2845" i="8"/>
  <c r="E2845" i="8"/>
  <c r="D2845" i="8"/>
  <c r="C2845" i="8"/>
  <c r="B2845" i="8"/>
  <c r="U2830" i="8"/>
  <c r="T2830" i="8"/>
  <c r="S2830" i="8"/>
  <c r="R2830" i="8"/>
  <c r="Q2830" i="8"/>
  <c r="P2830" i="8"/>
  <c r="O2830" i="8"/>
  <c r="N2830" i="8"/>
  <c r="M2830" i="8"/>
  <c r="L2830" i="8"/>
  <c r="K2830" i="8"/>
  <c r="J2830" i="8"/>
  <c r="I2830" i="8"/>
  <c r="H2830" i="8"/>
  <c r="G2830" i="8"/>
  <c r="F2830" i="8"/>
  <c r="E2830" i="8"/>
  <c r="D2830" i="8"/>
  <c r="C2830" i="8"/>
  <c r="B2830" i="8"/>
  <c r="U2815" i="8"/>
  <c r="T2815" i="8"/>
  <c r="S2815" i="8"/>
  <c r="R2815" i="8"/>
  <c r="Q2815" i="8"/>
  <c r="P2815" i="8"/>
  <c r="O2815" i="8"/>
  <c r="N2815" i="8"/>
  <c r="M2815" i="8"/>
  <c r="L2815" i="8"/>
  <c r="K2815" i="8"/>
  <c r="J2815" i="8"/>
  <c r="I2815" i="8"/>
  <c r="H2815" i="8"/>
  <c r="G2815" i="8"/>
  <c r="F2815" i="8"/>
  <c r="E2815" i="8"/>
  <c r="D2815" i="8"/>
  <c r="C2815" i="8"/>
  <c r="B2815" i="8"/>
  <c r="U2800" i="8"/>
  <c r="T2800" i="8"/>
  <c r="S2800" i="8"/>
  <c r="R2800" i="8"/>
  <c r="Q2800" i="8"/>
  <c r="P2800" i="8"/>
  <c r="O2800" i="8"/>
  <c r="N2800" i="8"/>
  <c r="M2800" i="8"/>
  <c r="L2800" i="8"/>
  <c r="K2800" i="8"/>
  <c r="J2800" i="8"/>
  <c r="I2800" i="8"/>
  <c r="H2800" i="8"/>
  <c r="G2800" i="8"/>
  <c r="F2800" i="8"/>
  <c r="E2800" i="8"/>
  <c r="D2800" i="8"/>
  <c r="C2800" i="8"/>
  <c r="B2800" i="8"/>
  <c r="U2785" i="8"/>
  <c r="T2785" i="8"/>
  <c r="S2785" i="8"/>
  <c r="R2785" i="8"/>
  <c r="Q2785" i="8"/>
  <c r="P2785" i="8"/>
  <c r="O2785" i="8"/>
  <c r="N2785" i="8"/>
  <c r="M2785" i="8"/>
  <c r="L2785" i="8"/>
  <c r="K2785" i="8"/>
  <c r="J2785" i="8"/>
  <c r="I2785" i="8"/>
  <c r="H2785" i="8"/>
  <c r="G2785" i="8"/>
  <c r="F2785" i="8"/>
  <c r="E2785" i="8"/>
  <c r="D2785" i="8"/>
  <c r="C2785" i="8"/>
  <c r="B2785" i="8"/>
  <c r="U2770" i="8"/>
  <c r="T2770" i="8"/>
  <c r="S2770" i="8"/>
  <c r="R2770" i="8"/>
  <c r="Q2770" i="8"/>
  <c r="P2770" i="8"/>
  <c r="O2770" i="8"/>
  <c r="N2770" i="8"/>
  <c r="M2770" i="8"/>
  <c r="L2770" i="8"/>
  <c r="K2770" i="8"/>
  <c r="J2770" i="8"/>
  <c r="I2770" i="8"/>
  <c r="H2770" i="8"/>
  <c r="G2770" i="8"/>
  <c r="F2770" i="8"/>
  <c r="E2770" i="8"/>
  <c r="D2770" i="8"/>
  <c r="C2770" i="8"/>
  <c r="B2770" i="8"/>
  <c r="U2755" i="8"/>
  <c r="T2755" i="8"/>
  <c r="S2755" i="8"/>
  <c r="R2755" i="8"/>
  <c r="Q2755" i="8"/>
  <c r="P2755" i="8"/>
  <c r="O2755" i="8"/>
  <c r="N2755" i="8"/>
  <c r="M2755" i="8"/>
  <c r="L2755" i="8"/>
  <c r="K2755" i="8"/>
  <c r="J2755" i="8"/>
  <c r="I2755" i="8"/>
  <c r="H2755" i="8"/>
  <c r="G2755" i="8"/>
  <c r="F2755" i="8"/>
  <c r="E2755" i="8"/>
  <c r="D2755" i="8"/>
  <c r="C2755" i="8"/>
  <c r="B2755" i="8"/>
  <c r="U2740" i="8"/>
  <c r="T2740" i="8"/>
  <c r="S2740" i="8"/>
  <c r="R2740" i="8"/>
  <c r="Q2740" i="8"/>
  <c r="P2740" i="8"/>
  <c r="O2740" i="8"/>
  <c r="N2740" i="8"/>
  <c r="M2740" i="8"/>
  <c r="L2740" i="8"/>
  <c r="K2740" i="8"/>
  <c r="J2740" i="8"/>
  <c r="I2740" i="8"/>
  <c r="H2740" i="8"/>
  <c r="G2740" i="8"/>
  <c r="F2740" i="8"/>
  <c r="E2740" i="8"/>
  <c r="D2740" i="8"/>
  <c r="C2740" i="8"/>
  <c r="B2740" i="8"/>
  <c r="U2725" i="8"/>
  <c r="T2725" i="8"/>
  <c r="S2725" i="8"/>
  <c r="R2725" i="8"/>
  <c r="Q2725" i="8"/>
  <c r="P2725" i="8"/>
  <c r="O2725" i="8"/>
  <c r="N2725" i="8"/>
  <c r="M2725" i="8"/>
  <c r="L2725" i="8"/>
  <c r="K2725" i="8"/>
  <c r="J2725" i="8"/>
  <c r="I2725" i="8"/>
  <c r="H2725" i="8"/>
  <c r="G2725" i="8"/>
  <c r="F2725" i="8"/>
  <c r="E2725" i="8"/>
  <c r="D2725" i="8"/>
  <c r="C2725" i="8"/>
  <c r="B2725" i="8"/>
  <c r="U2710" i="8"/>
  <c r="T2710" i="8"/>
  <c r="S2710" i="8"/>
  <c r="R2710" i="8"/>
  <c r="Q2710" i="8"/>
  <c r="P2710" i="8"/>
  <c r="O2710" i="8"/>
  <c r="N2710" i="8"/>
  <c r="M2710" i="8"/>
  <c r="L2710" i="8"/>
  <c r="K2710" i="8"/>
  <c r="J2710" i="8"/>
  <c r="I2710" i="8"/>
  <c r="H2710" i="8"/>
  <c r="G2710" i="8"/>
  <c r="F2710" i="8"/>
  <c r="E2710" i="8"/>
  <c r="D2710" i="8"/>
  <c r="C2710" i="8"/>
  <c r="B2710" i="8"/>
  <c r="U2695" i="8"/>
  <c r="T2695" i="8"/>
  <c r="S2695" i="8"/>
  <c r="R2695" i="8"/>
  <c r="Q2695" i="8"/>
  <c r="P2695" i="8"/>
  <c r="O2695" i="8"/>
  <c r="N2695" i="8"/>
  <c r="M2695" i="8"/>
  <c r="L2695" i="8"/>
  <c r="K2695" i="8"/>
  <c r="J2695" i="8"/>
  <c r="I2695" i="8"/>
  <c r="H2695" i="8"/>
  <c r="G2695" i="8"/>
  <c r="F2695" i="8"/>
  <c r="E2695" i="8"/>
  <c r="D2695" i="8"/>
  <c r="C2695" i="8"/>
  <c r="B2695" i="8"/>
  <c r="U2680" i="8"/>
  <c r="T2680" i="8"/>
  <c r="S2680" i="8"/>
  <c r="R2680" i="8"/>
  <c r="Q2680" i="8"/>
  <c r="P2680" i="8"/>
  <c r="O2680" i="8"/>
  <c r="N2680" i="8"/>
  <c r="M2680" i="8"/>
  <c r="L2680" i="8"/>
  <c r="K2680" i="8"/>
  <c r="J2680" i="8"/>
  <c r="I2680" i="8"/>
  <c r="H2680" i="8"/>
  <c r="G2680" i="8"/>
  <c r="F2680" i="8"/>
  <c r="E2680" i="8"/>
  <c r="D2680" i="8"/>
  <c r="C2680" i="8"/>
  <c r="B2680" i="8"/>
  <c r="U2665" i="8"/>
  <c r="T2665" i="8"/>
  <c r="S2665" i="8"/>
  <c r="R2665" i="8"/>
  <c r="Q2665" i="8"/>
  <c r="P2665" i="8"/>
  <c r="O2665" i="8"/>
  <c r="N2665" i="8"/>
  <c r="M2665" i="8"/>
  <c r="L2665" i="8"/>
  <c r="K2665" i="8"/>
  <c r="J2665" i="8"/>
  <c r="I2665" i="8"/>
  <c r="H2665" i="8"/>
  <c r="G2665" i="8"/>
  <c r="F2665" i="8"/>
  <c r="E2665" i="8"/>
  <c r="D2665" i="8"/>
  <c r="C2665" i="8"/>
  <c r="B2665" i="8"/>
  <c r="U2650" i="8"/>
  <c r="T2650" i="8"/>
  <c r="S2650" i="8"/>
  <c r="R2650" i="8"/>
  <c r="Q2650" i="8"/>
  <c r="P2650" i="8"/>
  <c r="O2650" i="8"/>
  <c r="N2650" i="8"/>
  <c r="M2650" i="8"/>
  <c r="L2650" i="8"/>
  <c r="K2650" i="8"/>
  <c r="J2650" i="8"/>
  <c r="I2650" i="8"/>
  <c r="H2650" i="8"/>
  <c r="G2650" i="8"/>
  <c r="F2650" i="8"/>
  <c r="E2650" i="8"/>
  <c r="D2650" i="8"/>
  <c r="C2650" i="8"/>
  <c r="B2650" i="8"/>
  <c r="U2635" i="8"/>
  <c r="T2635" i="8"/>
  <c r="S2635" i="8"/>
  <c r="R2635" i="8"/>
  <c r="Q2635" i="8"/>
  <c r="P2635" i="8"/>
  <c r="O2635" i="8"/>
  <c r="N2635" i="8"/>
  <c r="M2635" i="8"/>
  <c r="L2635" i="8"/>
  <c r="K2635" i="8"/>
  <c r="J2635" i="8"/>
  <c r="I2635" i="8"/>
  <c r="H2635" i="8"/>
  <c r="G2635" i="8"/>
  <c r="F2635" i="8"/>
  <c r="E2635" i="8"/>
  <c r="D2635" i="8"/>
  <c r="C2635" i="8"/>
  <c r="B2635" i="8"/>
  <c r="U2620" i="8"/>
  <c r="T2620" i="8"/>
  <c r="S2620" i="8"/>
  <c r="R2620" i="8"/>
  <c r="Q2620" i="8"/>
  <c r="P2620" i="8"/>
  <c r="O2620" i="8"/>
  <c r="N2620" i="8"/>
  <c r="M2620" i="8"/>
  <c r="L2620" i="8"/>
  <c r="K2620" i="8"/>
  <c r="J2620" i="8"/>
  <c r="I2620" i="8"/>
  <c r="H2620" i="8"/>
  <c r="G2620" i="8"/>
  <c r="F2620" i="8"/>
  <c r="E2620" i="8"/>
  <c r="D2620" i="8"/>
  <c r="C2620" i="8"/>
  <c r="B2620" i="8"/>
  <c r="U2605" i="8"/>
  <c r="T2605" i="8"/>
  <c r="S2605" i="8"/>
  <c r="R2605" i="8"/>
  <c r="Q2605" i="8"/>
  <c r="P2605" i="8"/>
  <c r="O2605" i="8"/>
  <c r="N2605" i="8"/>
  <c r="M2605" i="8"/>
  <c r="L2605" i="8"/>
  <c r="K2605" i="8"/>
  <c r="J2605" i="8"/>
  <c r="I2605" i="8"/>
  <c r="H2605" i="8"/>
  <c r="G2605" i="8"/>
  <c r="F2605" i="8"/>
  <c r="E2605" i="8"/>
  <c r="D2605" i="8"/>
  <c r="C2605" i="8"/>
  <c r="B2605" i="8"/>
  <c r="U2590" i="8"/>
  <c r="T2590" i="8"/>
  <c r="S2590" i="8"/>
  <c r="R2590" i="8"/>
  <c r="Q2590" i="8"/>
  <c r="P2590" i="8"/>
  <c r="O2590" i="8"/>
  <c r="N2590" i="8"/>
  <c r="M2590" i="8"/>
  <c r="L2590" i="8"/>
  <c r="K2590" i="8"/>
  <c r="J2590" i="8"/>
  <c r="I2590" i="8"/>
  <c r="H2590" i="8"/>
  <c r="G2590" i="8"/>
  <c r="F2590" i="8"/>
  <c r="E2590" i="8"/>
  <c r="D2590" i="8"/>
  <c r="C2590" i="8"/>
  <c r="B2590" i="8"/>
  <c r="U2575" i="8"/>
  <c r="T2575" i="8"/>
  <c r="S2575" i="8"/>
  <c r="R2575" i="8"/>
  <c r="Q2575" i="8"/>
  <c r="P2575" i="8"/>
  <c r="O2575" i="8"/>
  <c r="N2575" i="8"/>
  <c r="M2575" i="8"/>
  <c r="L2575" i="8"/>
  <c r="K2575" i="8"/>
  <c r="J2575" i="8"/>
  <c r="I2575" i="8"/>
  <c r="H2575" i="8"/>
  <c r="G2575" i="8"/>
  <c r="F2575" i="8"/>
  <c r="E2575" i="8"/>
  <c r="D2575" i="8"/>
  <c r="C2575" i="8"/>
  <c r="B2575" i="8"/>
  <c r="U2560" i="8"/>
  <c r="T2560" i="8"/>
  <c r="S2560" i="8"/>
  <c r="R2560" i="8"/>
  <c r="Q2560" i="8"/>
  <c r="P2560" i="8"/>
  <c r="O2560" i="8"/>
  <c r="N2560" i="8"/>
  <c r="M2560" i="8"/>
  <c r="L2560" i="8"/>
  <c r="K2560" i="8"/>
  <c r="J2560" i="8"/>
  <c r="I2560" i="8"/>
  <c r="H2560" i="8"/>
  <c r="G2560" i="8"/>
  <c r="F2560" i="8"/>
  <c r="E2560" i="8"/>
  <c r="D2560" i="8"/>
  <c r="C2560" i="8"/>
  <c r="B2560" i="8"/>
  <c r="U2545" i="8"/>
  <c r="T2545" i="8"/>
  <c r="S2545" i="8"/>
  <c r="R2545" i="8"/>
  <c r="Q2545" i="8"/>
  <c r="P2545" i="8"/>
  <c r="O2545" i="8"/>
  <c r="N2545" i="8"/>
  <c r="M2545" i="8"/>
  <c r="L2545" i="8"/>
  <c r="K2545" i="8"/>
  <c r="J2545" i="8"/>
  <c r="I2545" i="8"/>
  <c r="H2545" i="8"/>
  <c r="G2545" i="8"/>
  <c r="F2545" i="8"/>
  <c r="E2545" i="8"/>
  <c r="D2545" i="8"/>
  <c r="C2545" i="8"/>
  <c r="B2545" i="8"/>
  <c r="U2530" i="8"/>
  <c r="T2530" i="8"/>
  <c r="S2530" i="8"/>
  <c r="R2530" i="8"/>
  <c r="Q2530" i="8"/>
  <c r="P2530" i="8"/>
  <c r="O2530" i="8"/>
  <c r="N2530" i="8"/>
  <c r="M2530" i="8"/>
  <c r="L2530" i="8"/>
  <c r="K2530" i="8"/>
  <c r="J2530" i="8"/>
  <c r="I2530" i="8"/>
  <c r="H2530" i="8"/>
  <c r="G2530" i="8"/>
  <c r="F2530" i="8"/>
  <c r="E2530" i="8"/>
  <c r="D2530" i="8"/>
  <c r="C2530" i="8"/>
  <c r="B2530" i="8"/>
  <c r="U2515" i="8"/>
  <c r="T2515" i="8"/>
  <c r="S2515" i="8"/>
  <c r="R2515" i="8"/>
  <c r="Q2515" i="8"/>
  <c r="P2515" i="8"/>
  <c r="O2515" i="8"/>
  <c r="N2515" i="8"/>
  <c r="M2515" i="8"/>
  <c r="L2515" i="8"/>
  <c r="K2515" i="8"/>
  <c r="J2515" i="8"/>
  <c r="I2515" i="8"/>
  <c r="H2515" i="8"/>
  <c r="G2515" i="8"/>
  <c r="F2515" i="8"/>
  <c r="E2515" i="8"/>
  <c r="D2515" i="8"/>
  <c r="C2515" i="8"/>
  <c r="B2515" i="8"/>
  <c r="U2500" i="8"/>
  <c r="T2500" i="8"/>
  <c r="S2500" i="8"/>
  <c r="R2500" i="8"/>
  <c r="Q2500" i="8"/>
  <c r="P2500" i="8"/>
  <c r="O2500" i="8"/>
  <c r="N2500" i="8"/>
  <c r="M2500" i="8"/>
  <c r="L2500" i="8"/>
  <c r="K2500" i="8"/>
  <c r="J2500" i="8"/>
  <c r="I2500" i="8"/>
  <c r="H2500" i="8"/>
  <c r="G2500" i="8"/>
  <c r="F2500" i="8"/>
  <c r="E2500" i="8"/>
  <c r="D2500" i="8"/>
  <c r="C2500" i="8"/>
  <c r="B2500" i="8"/>
  <c r="U2485" i="8"/>
  <c r="T2485" i="8"/>
  <c r="S2485" i="8"/>
  <c r="R2485" i="8"/>
  <c r="Q2485" i="8"/>
  <c r="P2485" i="8"/>
  <c r="O2485" i="8"/>
  <c r="N2485" i="8"/>
  <c r="M2485" i="8"/>
  <c r="L2485" i="8"/>
  <c r="K2485" i="8"/>
  <c r="J2485" i="8"/>
  <c r="I2485" i="8"/>
  <c r="H2485" i="8"/>
  <c r="G2485" i="8"/>
  <c r="F2485" i="8"/>
  <c r="E2485" i="8"/>
  <c r="D2485" i="8"/>
  <c r="C2485" i="8"/>
  <c r="B2485" i="8"/>
  <c r="U2470" i="8"/>
  <c r="T2470" i="8"/>
  <c r="S2470" i="8"/>
  <c r="R2470" i="8"/>
  <c r="Q2470" i="8"/>
  <c r="P2470" i="8"/>
  <c r="O2470" i="8"/>
  <c r="N2470" i="8"/>
  <c r="M2470" i="8"/>
  <c r="L2470" i="8"/>
  <c r="K2470" i="8"/>
  <c r="J2470" i="8"/>
  <c r="I2470" i="8"/>
  <c r="H2470" i="8"/>
  <c r="G2470" i="8"/>
  <c r="F2470" i="8"/>
  <c r="E2470" i="8"/>
  <c r="D2470" i="8"/>
  <c r="C2470" i="8"/>
  <c r="B2470" i="8"/>
  <c r="W2462" i="8" s="1"/>
  <c r="U2455" i="8"/>
  <c r="T2455" i="8"/>
  <c r="S2455" i="8"/>
  <c r="R2455" i="8"/>
  <c r="Q2455" i="8"/>
  <c r="P2455" i="8"/>
  <c r="O2455" i="8"/>
  <c r="N2455" i="8"/>
  <c r="M2455" i="8"/>
  <c r="L2455" i="8"/>
  <c r="K2455" i="8"/>
  <c r="J2455" i="8"/>
  <c r="I2455" i="8"/>
  <c r="H2455" i="8"/>
  <c r="G2455" i="8"/>
  <c r="F2455" i="8"/>
  <c r="E2455" i="8"/>
  <c r="D2455" i="8"/>
  <c r="C2455" i="8"/>
  <c r="B2455" i="8"/>
  <c r="U2440" i="8"/>
  <c r="T2440" i="8"/>
  <c r="S2440" i="8"/>
  <c r="R2440" i="8"/>
  <c r="Q2440" i="8"/>
  <c r="P2440" i="8"/>
  <c r="O2440" i="8"/>
  <c r="N2440" i="8"/>
  <c r="M2440" i="8"/>
  <c r="L2440" i="8"/>
  <c r="K2440" i="8"/>
  <c r="J2440" i="8"/>
  <c r="I2440" i="8"/>
  <c r="H2440" i="8"/>
  <c r="G2440" i="8"/>
  <c r="F2440" i="8"/>
  <c r="E2440" i="8"/>
  <c r="D2440" i="8"/>
  <c r="C2440" i="8"/>
  <c r="B2440" i="8"/>
  <c r="U2425" i="8"/>
  <c r="T2425" i="8"/>
  <c r="S2425" i="8"/>
  <c r="R2425" i="8"/>
  <c r="Q2425" i="8"/>
  <c r="P2425" i="8"/>
  <c r="O2425" i="8"/>
  <c r="N2425" i="8"/>
  <c r="M2425" i="8"/>
  <c r="L2425" i="8"/>
  <c r="K2425" i="8"/>
  <c r="J2425" i="8"/>
  <c r="I2425" i="8"/>
  <c r="H2425" i="8"/>
  <c r="G2425" i="8"/>
  <c r="F2425" i="8"/>
  <c r="E2425" i="8"/>
  <c r="D2425" i="8"/>
  <c r="C2425" i="8"/>
  <c r="B2425" i="8"/>
  <c r="U2410" i="8"/>
  <c r="T2410" i="8"/>
  <c r="S2410" i="8"/>
  <c r="R2410" i="8"/>
  <c r="Q2410" i="8"/>
  <c r="P2410" i="8"/>
  <c r="O2410" i="8"/>
  <c r="N2410" i="8"/>
  <c r="M2410" i="8"/>
  <c r="L2410" i="8"/>
  <c r="K2410" i="8"/>
  <c r="J2410" i="8"/>
  <c r="I2410" i="8"/>
  <c r="H2410" i="8"/>
  <c r="G2410" i="8"/>
  <c r="F2410" i="8"/>
  <c r="E2410" i="8"/>
  <c r="D2410" i="8"/>
  <c r="C2410" i="8"/>
  <c r="B2410" i="8"/>
  <c r="U2395" i="8"/>
  <c r="T2395" i="8"/>
  <c r="S2395" i="8"/>
  <c r="R2395" i="8"/>
  <c r="Q2395" i="8"/>
  <c r="P2395" i="8"/>
  <c r="O2395" i="8"/>
  <c r="N2395" i="8"/>
  <c r="M2395" i="8"/>
  <c r="L2395" i="8"/>
  <c r="K2395" i="8"/>
  <c r="J2395" i="8"/>
  <c r="I2395" i="8"/>
  <c r="H2395" i="8"/>
  <c r="G2395" i="8"/>
  <c r="F2395" i="8"/>
  <c r="E2395" i="8"/>
  <c r="D2395" i="8"/>
  <c r="C2395" i="8"/>
  <c r="B2395" i="8"/>
  <c r="U2380" i="8"/>
  <c r="T2380" i="8"/>
  <c r="S2380" i="8"/>
  <c r="R2380" i="8"/>
  <c r="Q2380" i="8"/>
  <c r="P2380" i="8"/>
  <c r="O2380" i="8"/>
  <c r="N2380" i="8"/>
  <c r="M2380" i="8"/>
  <c r="L2380" i="8"/>
  <c r="K2380" i="8"/>
  <c r="J2380" i="8"/>
  <c r="I2380" i="8"/>
  <c r="H2380" i="8"/>
  <c r="G2380" i="8"/>
  <c r="F2380" i="8"/>
  <c r="E2380" i="8"/>
  <c r="D2380" i="8"/>
  <c r="C2380" i="8"/>
  <c r="B2380" i="8"/>
  <c r="U2365" i="8"/>
  <c r="T2365" i="8"/>
  <c r="S2365" i="8"/>
  <c r="R2365" i="8"/>
  <c r="Q2365" i="8"/>
  <c r="P2365" i="8"/>
  <c r="O2365" i="8"/>
  <c r="N2365" i="8"/>
  <c r="M2365" i="8"/>
  <c r="L2365" i="8"/>
  <c r="K2365" i="8"/>
  <c r="J2365" i="8"/>
  <c r="I2365" i="8"/>
  <c r="H2365" i="8"/>
  <c r="G2365" i="8"/>
  <c r="F2365" i="8"/>
  <c r="E2365" i="8"/>
  <c r="D2365" i="8"/>
  <c r="C2365" i="8"/>
  <c r="B2365" i="8"/>
  <c r="U2350" i="8"/>
  <c r="T2350" i="8"/>
  <c r="S2350" i="8"/>
  <c r="R2350" i="8"/>
  <c r="Q2350" i="8"/>
  <c r="P2350" i="8"/>
  <c r="O2350" i="8"/>
  <c r="N2350" i="8"/>
  <c r="M2350" i="8"/>
  <c r="L2350" i="8"/>
  <c r="K2350" i="8"/>
  <c r="J2350" i="8"/>
  <c r="I2350" i="8"/>
  <c r="H2350" i="8"/>
  <c r="G2350" i="8"/>
  <c r="F2350" i="8"/>
  <c r="E2350" i="8"/>
  <c r="D2350" i="8"/>
  <c r="C2350" i="8"/>
  <c r="B2350" i="8"/>
  <c r="W2342" i="8" s="1"/>
  <c r="U2335" i="8"/>
  <c r="T2335" i="8"/>
  <c r="S2335" i="8"/>
  <c r="R2335" i="8"/>
  <c r="Q2335" i="8"/>
  <c r="P2335" i="8"/>
  <c r="O2335" i="8"/>
  <c r="N2335" i="8"/>
  <c r="M2335" i="8"/>
  <c r="L2335" i="8"/>
  <c r="K2335" i="8"/>
  <c r="J2335" i="8"/>
  <c r="I2335" i="8"/>
  <c r="H2335" i="8"/>
  <c r="G2335" i="8"/>
  <c r="F2335" i="8"/>
  <c r="E2335" i="8"/>
  <c r="D2335" i="8"/>
  <c r="C2335" i="8"/>
  <c r="B2335" i="8"/>
  <c r="U2320" i="8"/>
  <c r="T2320" i="8"/>
  <c r="S2320" i="8"/>
  <c r="R2320" i="8"/>
  <c r="Q2320" i="8"/>
  <c r="P2320" i="8"/>
  <c r="O2320" i="8"/>
  <c r="N2320" i="8"/>
  <c r="M2320" i="8"/>
  <c r="L2320" i="8"/>
  <c r="K2320" i="8"/>
  <c r="J2320" i="8"/>
  <c r="I2320" i="8"/>
  <c r="H2320" i="8"/>
  <c r="G2320" i="8"/>
  <c r="F2320" i="8"/>
  <c r="E2320" i="8"/>
  <c r="D2320" i="8"/>
  <c r="C2320" i="8"/>
  <c r="B2320" i="8"/>
  <c r="U2305" i="8"/>
  <c r="T2305" i="8"/>
  <c r="S2305" i="8"/>
  <c r="R2305" i="8"/>
  <c r="Q2305" i="8"/>
  <c r="P2305" i="8"/>
  <c r="O2305" i="8"/>
  <c r="N2305" i="8"/>
  <c r="M2305" i="8"/>
  <c r="L2305" i="8"/>
  <c r="K2305" i="8"/>
  <c r="J2305" i="8"/>
  <c r="I2305" i="8"/>
  <c r="H2305" i="8"/>
  <c r="G2305" i="8"/>
  <c r="F2305" i="8"/>
  <c r="E2305" i="8"/>
  <c r="D2305" i="8"/>
  <c r="C2305" i="8"/>
  <c r="B2305" i="8"/>
  <c r="U2290" i="8"/>
  <c r="T2290" i="8"/>
  <c r="S2290" i="8"/>
  <c r="R2290" i="8"/>
  <c r="Q2290" i="8"/>
  <c r="P2290" i="8"/>
  <c r="O2290" i="8"/>
  <c r="N2290" i="8"/>
  <c r="M2290" i="8"/>
  <c r="L2290" i="8"/>
  <c r="K2290" i="8"/>
  <c r="J2290" i="8"/>
  <c r="I2290" i="8"/>
  <c r="H2290" i="8"/>
  <c r="G2290" i="8"/>
  <c r="F2290" i="8"/>
  <c r="E2290" i="8"/>
  <c r="D2290" i="8"/>
  <c r="C2290" i="8"/>
  <c r="B2290" i="8"/>
  <c r="U2275" i="8"/>
  <c r="T2275" i="8"/>
  <c r="S2275" i="8"/>
  <c r="R2275" i="8"/>
  <c r="Q2275" i="8"/>
  <c r="P2275" i="8"/>
  <c r="O2275" i="8"/>
  <c r="N2275" i="8"/>
  <c r="M2275" i="8"/>
  <c r="L2275" i="8"/>
  <c r="K2275" i="8"/>
  <c r="J2275" i="8"/>
  <c r="I2275" i="8"/>
  <c r="H2275" i="8"/>
  <c r="G2275" i="8"/>
  <c r="F2275" i="8"/>
  <c r="E2275" i="8"/>
  <c r="D2275" i="8"/>
  <c r="C2275" i="8"/>
  <c r="B2275" i="8"/>
  <c r="U2260" i="8"/>
  <c r="T2260" i="8"/>
  <c r="S2260" i="8"/>
  <c r="R2260" i="8"/>
  <c r="Q2260" i="8"/>
  <c r="P2260" i="8"/>
  <c r="O2260" i="8"/>
  <c r="N2260" i="8"/>
  <c r="M2260" i="8"/>
  <c r="L2260" i="8"/>
  <c r="K2260" i="8"/>
  <c r="J2260" i="8"/>
  <c r="I2260" i="8"/>
  <c r="H2260" i="8"/>
  <c r="G2260" i="8"/>
  <c r="F2260" i="8"/>
  <c r="E2260" i="8"/>
  <c r="D2260" i="8"/>
  <c r="C2260" i="8"/>
  <c r="B2260" i="8"/>
  <c r="U2245" i="8"/>
  <c r="T2245" i="8"/>
  <c r="S2245" i="8"/>
  <c r="R2245" i="8"/>
  <c r="Q2245" i="8"/>
  <c r="P2245" i="8"/>
  <c r="O2245" i="8"/>
  <c r="N2245" i="8"/>
  <c r="M2245" i="8"/>
  <c r="L2245" i="8"/>
  <c r="K2245" i="8"/>
  <c r="J2245" i="8"/>
  <c r="I2245" i="8"/>
  <c r="H2245" i="8"/>
  <c r="G2245" i="8"/>
  <c r="F2245" i="8"/>
  <c r="E2245" i="8"/>
  <c r="D2245" i="8"/>
  <c r="C2245" i="8"/>
  <c r="B2245" i="8"/>
  <c r="U2230" i="8"/>
  <c r="T2230" i="8"/>
  <c r="S2230" i="8"/>
  <c r="R2230" i="8"/>
  <c r="Q2230" i="8"/>
  <c r="P2230" i="8"/>
  <c r="O2230" i="8"/>
  <c r="N2230" i="8"/>
  <c r="M2230" i="8"/>
  <c r="L2230" i="8"/>
  <c r="K2230" i="8"/>
  <c r="J2230" i="8"/>
  <c r="I2230" i="8"/>
  <c r="H2230" i="8"/>
  <c r="G2230" i="8"/>
  <c r="F2230" i="8"/>
  <c r="E2230" i="8"/>
  <c r="D2230" i="8"/>
  <c r="C2230" i="8"/>
  <c r="B2230" i="8"/>
  <c r="W2222" i="8" s="1"/>
  <c r="U2215" i="8"/>
  <c r="T2215" i="8"/>
  <c r="S2215" i="8"/>
  <c r="R2215" i="8"/>
  <c r="Q2215" i="8"/>
  <c r="P2215" i="8"/>
  <c r="O2215" i="8"/>
  <c r="N2215" i="8"/>
  <c r="M2215" i="8"/>
  <c r="L2215" i="8"/>
  <c r="K2215" i="8"/>
  <c r="J2215" i="8"/>
  <c r="I2215" i="8"/>
  <c r="H2215" i="8"/>
  <c r="G2215" i="8"/>
  <c r="F2215" i="8"/>
  <c r="E2215" i="8"/>
  <c r="D2215" i="8"/>
  <c r="C2215" i="8"/>
  <c r="B2215" i="8"/>
  <c r="U2200" i="8"/>
  <c r="T2200" i="8"/>
  <c r="S2200" i="8"/>
  <c r="R2200" i="8"/>
  <c r="Q2200" i="8"/>
  <c r="P2200" i="8"/>
  <c r="O2200" i="8"/>
  <c r="N2200" i="8"/>
  <c r="M2200" i="8"/>
  <c r="L2200" i="8"/>
  <c r="K2200" i="8"/>
  <c r="J2200" i="8"/>
  <c r="I2200" i="8"/>
  <c r="H2200" i="8"/>
  <c r="G2200" i="8"/>
  <c r="F2200" i="8"/>
  <c r="E2200" i="8"/>
  <c r="D2200" i="8"/>
  <c r="C2200" i="8"/>
  <c r="B2200" i="8"/>
  <c r="U2185" i="8"/>
  <c r="T2185" i="8"/>
  <c r="S2185" i="8"/>
  <c r="R2185" i="8"/>
  <c r="Q2185" i="8"/>
  <c r="P2185" i="8"/>
  <c r="O2185" i="8"/>
  <c r="N2185" i="8"/>
  <c r="M2185" i="8"/>
  <c r="L2185" i="8"/>
  <c r="K2185" i="8"/>
  <c r="J2185" i="8"/>
  <c r="I2185" i="8"/>
  <c r="H2185" i="8"/>
  <c r="G2185" i="8"/>
  <c r="F2185" i="8"/>
  <c r="E2185" i="8"/>
  <c r="D2185" i="8"/>
  <c r="C2185" i="8"/>
  <c r="B2185" i="8"/>
  <c r="U2170" i="8"/>
  <c r="T2170" i="8"/>
  <c r="S2170" i="8"/>
  <c r="R2170" i="8"/>
  <c r="Q2170" i="8"/>
  <c r="P2170" i="8"/>
  <c r="O2170" i="8"/>
  <c r="N2170" i="8"/>
  <c r="M2170" i="8"/>
  <c r="L2170" i="8"/>
  <c r="K2170" i="8"/>
  <c r="J2170" i="8"/>
  <c r="I2170" i="8"/>
  <c r="H2170" i="8"/>
  <c r="G2170" i="8"/>
  <c r="F2170" i="8"/>
  <c r="E2170" i="8"/>
  <c r="D2170" i="8"/>
  <c r="C2170" i="8"/>
  <c r="B2170" i="8"/>
  <c r="U2155" i="8"/>
  <c r="T2155" i="8"/>
  <c r="S2155" i="8"/>
  <c r="R2155" i="8"/>
  <c r="Q2155" i="8"/>
  <c r="P2155" i="8"/>
  <c r="O2155" i="8"/>
  <c r="N2155" i="8"/>
  <c r="M2155" i="8"/>
  <c r="L2155" i="8"/>
  <c r="K2155" i="8"/>
  <c r="J2155" i="8"/>
  <c r="I2155" i="8"/>
  <c r="H2155" i="8"/>
  <c r="G2155" i="8"/>
  <c r="F2155" i="8"/>
  <c r="E2155" i="8"/>
  <c r="D2155" i="8"/>
  <c r="C2155" i="8"/>
  <c r="B2155" i="8"/>
  <c r="U2140" i="8"/>
  <c r="T2140" i="8"/>
  <c r="S2140" i="8"/>
  <c r="R2140" i="8"/>
  <c r="Q2140" i="8"/>
  <c r="P2140" i="8"/>
  <c r="O2140" i="8"/>
  <c r="N2140" i="8"/>
  <c r="M2140" i="8"/>
  <c r="L2140" i="8"/>
  <c r="K2140" i="8"/>
  <c r="J2140" i="8"/>
  <c r="I2140" i="8"/>
  <c r="H2140" i="8"/>
  <c r="G2140" i="8"/>
  <c r="F2140" i="8"/>
  <c r="E2140" i="8"/>
  <c r="D2140" i="8"/>
  <c r="C2140" i="8"/>
  <c r="B2140" i="8"/>
  <c r="U2125" i="8"/>
  <c r="T2125" i="8"/>
  <c r="S2125" i="8"/>
  <c r="R2125" i="8"/>
  <c r="Q2125" i="8"/>
  <c r="P2125" i="8"/>
  <c r="O2125" i="8"/>
  <c r="N2125" i="8"/>
  <c r="M2125" i="8"/>
  <c r="L2125" i="8"/>
  <c r="K2125" i="8"/>
  <c r="J2125" i="8"/>
  <c r="I2125" i="8"/>
  <c r="H2125" i="8"/>
  <c r="G2125" i="8"/>
  <c r="F2125" i="8"/>
  <c r="E2125" i="8"/>
  <c r="D2125" i="8"/>
  <c r="C2125" i="8"/>
  <c r="B2125" i="8"/>
  <c r="U2110" i="8"/>
  <c r="T2110" i="8"/>
  <c r="S2110" i="8"/>
  <c r="R2110" i="8"/>
  <c r="Q2110" i="8"/>
  <c r="P2110" i="8"/>
  <c r="O2110" i="8"/>
  <c r="N2110" i="8"/>
  <c r="M2110" i="8"/>
  <c r="L2110" i="8"/>
  <c r="K2110" i="8"/>
  <c r="J2110" i="8"/>
  <c r="I2110" i="8"/>
  <c r="H2110" i="8"/>
  <c r="G2110" i="8"/>
  <c r="F2110" i="8"/>
  <c r="E2110" i="8"/>
  <c r="D2110" i="8"/>
  <c r="C2110" i="8"/>
  <c r="B2110" i="8"/>
  <c r="W2102" i="8" s="1"/>
  <c r="U2095" i="8"/>
  <c r="T2095" i="8"/>
  <c r="S2095" i="8"/>
  <c r="R2095" i="8"/>
  <c r="Q2095" i="8"/>
  <c r="P2095" i="8"/>
  <c r="O2095" i="8"/>
  <c r="N2095" i="8"/>
  <c r="M2095" i="8"/>
  <c r="L2095" i="8"/>
  <c r="K2095" i="8"/>
  <c r="J2095" i="8"/>
  <c r="I2095" i="8"/>
  <c r="H2095" i="8"/>
  <c r="G2095" i="8"/>
  <c r="F2095" i="8"/>
  <c r="E2095" i="8"/>
  <c r="D2095" i="8"/>
  <c r="C2095" i="8"/>
  <c r="B2095" i="8"/>
  <c r="U2080" i="8"/>
  <c r="T2080" i="8"/>
  <c r="S2080" i="8"/>
  <c r="R2080" i="8"/>
  <c r="Q2080" i="8"/>
  <c r="P2080" i="8"/>
  <c r="O2080" i="8"/>
  <c r="N2080" i="8"/>
  <c r="M2080" i="8"/>
  <c r="L2080" i="8"/>
  <c r="K2080" i="8"/>
  <c r="J2080" i="8"/>
  <c r="I2080" i="8"/>
  <c r="H2080" i="8"/>
  <c r="G2080" i="8"/>
  <c r="F2080" i="8"/>
  <c r="E2080" i="8"/>
  <c r="D2080" i="8"/>
  <c r="C2080" i="8"/>
  <c r="B2080" i="8"/>
  <c r="U2065" i="8"/>
  <c r="T2065" i="8"/>
  <c r="S2065" i="8"/>
  <c r="R2065" i="8"/>
  <c r="Q2065" i="8"/>
  <c r="P2065" i="8"/>
  <c r="O2065" i="8"/>
  <c r="N2065" i="8"/>
  <c r="M2065" i="8"/>
  <c r="L2065" i="8"/>
  <c r="K2065" i="8"/>
  <c r="J2065" i="8"/>
  <c r="I2065" i="8"/>
  <c r="H2065" i="8"/>
  <c r="G2065" i="8"/>
  <c r="F2065" i="8"/>
  <c r="E2065" i="8"/>
  <c r="D2065" i="8"/>
  <c r="C2065" i="8"/>
  <c r="B2065" i="8"/>
  <c r="U2050" i="8"/>
  <c r="T2050" i="8"/>
  <c r="S2050" i="8"/>
  <c r="R2050" i="8"/>
  <c r="Q2050" i="8"/>
  <c r="P2050" i="8"/>
  <c r="O2050" i="8"/>
  <c r="N2050" i="8"/>
  <c r="M2050" i="8"/>
  <c r="L2050" i="8"/>
  <c r="K2050" i="8"/>
  <c r="J2050" i="8"/>
  <c r="I2050" i="8"/>
  <c r="H2050" i="8"/>
  <c r="G2050" i="8"/>
  <c r="F2050" i="8"/>
  <c r="E2050" i="8"/>
  <c r="D2050" i="8"/>
  <c r="C2050" i="8"/>
  <c r="B2050" i="8"/>
  <c r="U2035" i="8"/>
  <c r="T2035" i="8"/>
  <c r="S2035" i="8"/>
  <c r="R2035" i="8"/>
  <c r="Q2035" i="8"/>
  <c r="P2035" i="8"/>
  <c r="O2035" i="8"/>
  <c r="N2035" i="8"/>
  <c r="M2035" i="8"/>
  <c r="L2035" i="8"/>
  <c r="K2035" i="8"/>
  <c r="J2035" i="8"/>
  <c r="I2035" i="8"/>
  <c r="H2035" i="8"/>
  <c r="G2035" i="8"/>
  <c r="F2035" i="8"/>
  <c r="E2035" i="8"/>
  <c r="D2035" i="8"/>
  <c r="C2035" i="8"/>
  <c r="B2035" i="8"/>
  <c r="U2020" i="8"/>
  <c r="T2020" i="8"/>
  <c r="S2020" i="8"/>
  <c r="R2020" i="8"/>
  <c r="Q2020" i="8"/>
  <c r="P2020" i="8"/>
  <c r="O2020" i="8"/>
  <c r="N2020" i="8"/>
  <c r="M2020" i="8"/>
  <c r="L2020" i="8"/>
  <c r="K2020" i="8"/>
  <c r="J2020" i="8"/>
  <c r="I2020" i="8"/>
  <c r="H2020" i="8"/>
  <c r="G2020" i="8"/>
  <c r="F2020" i="8"/>
  <c r="E2020" i="8"/>
  <c r="D2020" i="8"/>
  <c r="C2020" i="8"/>
  <c r="B2020" i="8"/>
  <c r="U2005" i="8"/>
  <c r="T2005" i="8"/>
  <c r="S2005" i="8"/>
  <c r="R2005" i="8"/>
  <c r="Q2005" i="8"/>
  <c r="P2005" i="8"/>
  <c r="O2005" i="8"/>
  <c r="N2005" i="8"/>
  <c r="M2005" i="8"/>
  <c r="L2005" i="8"/>
  <c r="K2005" i="8"/>
  <c r="J2005" i="8"/>
  <c r="I2005" i="8"/>
  <c r="H2005" i="8"/>
  <c r="G2005" i="8"/>
  <c r="F2005" i="8"/>
  <c r="E2005" i="8"/>
  <c r="D2005" i="8"/>
  <c r="C2005" i="8"/>
  <c r="B2005" i="8"/>
  <c r="U1990" i="8"/>
  <c r="T1990" i="8"/>
  <c r="S1990" i="8"/>
  <c r="R1990" i="8"/>
  <c r="Q1990" i="8"/>
  <c r="P1990" i="8"/>
  <c r="O1990" i="8"/>
  <c r="N1990" i="8"/>
  <c r="M1990" i="8"/>
  <c r="L1990" i="8"/>
  <c r="K1990" i="8"/>
  <c r="J1990" i="8"/>
  <c r="I1990" i="8"/>
  <c r="H1990" i="8"/>
  <c r="G1990" i="8"/>
  <c r="F1990" i="8"/>
  <c r="E1990" i="8"/>
  <c r="D1990" i="8"/>
  <c r="C1990" i="8"/>
  <c r="B1990" i="8"/>
  <c r="U1975" i="8"/>
  <c r="T1975" i="8"/>
  <c r="S1975" i="8"/>
  <c r="R1975" i="8"/>
  <c r="Q1975" i="8"/>
  <c r="P1975" i="8"/>
  <c r="O1975" i="8"/>
  <c r="N1975" i="8"/>
  <c r="M1975" i="8"/>
  <c r="L1975" i="8"/>
  <c r="K1975" i="8"/>
  <c r="J1975" i="8"/>
  <c r="I1975" i="8"/>
  <c r="H1975" i="8"/>
  <c r="G1975" i="8"/>
  <c r="F1975" i="8"/>
  <c r="E1975" i="8"/>
  <c r="D1975" i="8"/>
  <c r="C1975" i="8"/>
  <c r="B1975" i="8"/>
  <c r="W1967" i="8" s="1"/>
  <c r="U1960" i="8"/>
  <c r="T1960" i="8"/>
  <c r="S1960" i="8"/>
  <c r="R1960" i="8"/>
  <c r="Q1960" i="8"/>
  <c r="P1960" i="8"/>
  <c r="O1960" i="8"/>
  <c r="N1960" i="8"/>
  <c r="M1960" i="8"/>
  <c r="L1960" i="8"/>
  <c r="K1960" i="8"/>
  <c r="J1960" i="8"/>
  <c r="I1960" i="8"/>
  <c r="H1960" i="8"/>
  <c r="G1960" i="8"/>
  <c r="F1960" i="8"/>
  <c r="E1960" i="8"/>
  <c r="D1960" i="8"/>
  <c r="C1960" i="8"/>
  <c r="B1960" i="8"/>
  <c r="U1945" i="8"/>
  <c r="T1945" i="8"/>
  <c r="S1945" i="8"/>
  <c r="R1945" i="8"/>
  <c r="Q1945" i="8"/>
  <c r="P1945" i="8"/>
  <c r="O1945" i="8"/>
  <c r="N1945" i="8"/>
  <c r="M1945" i="8"/>
  <c r="L1945" i="8"/>
  <c r="K1945" i="8"/>
  <c r="J1945" i="8"/>
  <c r="I1945" i="8"/>
  <c r="H1945" i="8"/>
  <c r="G1945" i="8"/>
  <c r="F1945" i="8"/>
  <c r="E1945" i="8"/>
  <c r="D1945" i="8"/>
  <c r="C1945" i="8"/>
  <c r="B1945" i="8"/>
  <c r="U1930" i="8"/>
  <c r="T1930" i="8"/>
  <c r="S1930" i="8"/>
  <c r="R1930" i="8"/>
  <c r="Q1930" i="8"/>
  <c r="P1930" i="8"/>
  <c r="O1930" i="8"/>
  <c r="N1930" i="8"/>
  <c r="M1930" i="8"/>
  <c r="L1930" i="8"/>
  <c r="K1930" i="8"/>
  <c r="J1930" i="8"/>
  <c r="I1930" i="8"/>
  <c r="H1930" i="8"/>
  <c r="G1930" i="8"/>
  <c r="F1930" i="8"/>
  <c r="E1930" i="8"/>
  <c r="D1930" i="8"/>
  <c r="C1930" i="8"/>
  <c r="B1930" i="8"/>
  <c r="U1915" i="8"/>
  <c r="T1915" i="8"/>
  <c r="S1915" i="8"/>
  <c r="R1915" i="8"/>
  <c r="Q1915" i="8"/>
  <c r="P1915" i="8"/>
  <c r="O1915" i="8"/>
  <c r="N1915" i="8"/>
  <c r="M1915" i="8"/>
  <c r="L1915" i="8"/>
  <c r="K1915" i="8"/>
  <c r="J1915" i="8"/>
  <c r="I1915" i="8"/>
  <c r="H1915" i="8"/>
  <c r="G1915" i="8"/>
  <c r="F1915" i="8"/>
  <c r="E1915" i="8"/>
  <c r="D1915" i="8"/>
  <c r="C1915" i="8"/>
  <c r="B1915" i="8"/>
  <c r="W1907" i="8" s="1"/>
  <c r="U1900" i="8"/>
  <c r="T1900" i="8"/>
  <c r="S1900" i="8"/>
  <c r="R1900" i="8"/>
  <c r="Q1900" i="8"/>
  <c r="P1900" i="8"/>
  <c r="O1900" i="8"/>
  <c r="N1900" i="8"/>
  <c r="M1900" i="8"/>
  <c r="L1900" i="8"/>
  <c r="K1900" i="8"/>
  <c r="J1900" i="8"/>
  <c r="I1900" i="8"/>
  <c r="H1900" i="8"/>
  <c r="G1900" i="8"/>
  <c r="F1900" i="8"/>
  <c r="E1900" i="8"/>
  <c r="D1900" i="8"/>
  <c r="C1900" i="8"/>
  <c r="B1900" i="8"/>
  <c r="U1885" i="8"/>
  <c r="T1885" i="8"/>
  <c r="S1885" i="8"/>
  <c r="R1885" i="8"/>
  <c r="Q1885" i="8"/>
  <c r="P1885" i="8"/>
  <c r="O1885" i="8"/>
  <c r="N1885" i="8"/>
  <c r="M1885" i="8"/>
  <c r="L1885" i="8"/>
  <c r="K1885" i="8"/>
  <c r="J1885" i="8"/>
  <c r="I1885" i="8"/>
  <c r="H1885" i="8"/>
  <c r="G1885" i="8"/>
  <c r="F1885" i="8"/>
  <c r="E1885" i="8"/>
  <c r="D1885" i="8"/>
  <c r="C1885" i="8"/>
  <c r="B1885" i="8"/>
  <c r="U1870" i="8"/>
  <c r="T1870" i="8"/>
  <c r="S1870" i="8"/>
  <c r="R1870" i="8"/>
  <c r="Q1870" i="8"/>
  <c r="P1870" i="8"/>
  <c r="O1870" i="8"/>
  <c r="N1870" i="8"/>
  <c r="M1870" i="8"/>
  <c r="L1870" i="8"/>
  <c r="K1870" i="8"/>
  <c r="J1870" i="8"/>
  <c r="I1870" i="8"/>
  <c r="H1870" i="8"/>
  <c r="G1870" i="8"/>
  <c r="F1870" i="8"/>
  <c r="E1870" i="8"/>
  <c r="D1870" i="8"/>
  <c r="C1870" i="8"/>
  <c r="B1870" i="8"/>
  <c r="U1855" i="8"/>
  <c r="T1855" i="8"/>
  <c r="S1855" i="8"/>
  <c r="R1855" i="8"/>
  <c r="Q1855" i="8"/>
  <c r="P1855" i="8"/>
  <c r="O1855" i="8"/>
  <c r="N1855" i="8"/>
  <c r="M1855" i="8"/>
  <c r="L1855" i="8"/>
  <c r="K1855" i="8"/>
  <c r="J1855" i="8"/>
  <c r="I1855" i="8"/>
  <c r="H1855" i="8"/>
  <c r="G1855" i="8"/>
  <c r="F1855" i="8"/>
  <c r="E1855" i="8"/>
  <c r="D1855" i="8"/>
  <c r="C1855" i="8"/>
  <c r="B1855" i="8"/>
  <c r="U1840" i="8"/>
  <c r="T1840" i="8"/>
  <c r="S1840" i="8"/>
  <c r="R1840" i="8"/>
  <c r="Q1840" i="8"/>
  <c r="P1840" i="8"/>
  <c r="O1840" i="8"/>
  <c r="N1840" i="8"/>
  <c r="M1840" i="8"/>
  <c r="L1840" i="8"/>
  <c r="K1840" i="8"/>
  <c r="J1840" i="8"/>
  <c r="I1840" i="8"/>
  <c r="H1840" i="8"/>
  <c r="G1840" i="8"/>
  <c r="F1840" i="8"/>
  <c r="E1840" i="8"/>
  <c r="D1840" i="8"/>
  <c r="C1840" i="8"/>
  <c r="B1840" i="8"/>
  <c r="U1825" i="8"/>
  <c r="T1825" i="8"/>
  <c r="S1825" i="8"/>
  <c r="R1825" i="8"/>
  <c r="Q1825" i="8"/>
  <c r="P1825" i="8"/>
  <c r="O1825" i="8"/>
  <c r="N1825" i="8"/>
  <c r="M1825" i="8"/>
  <c r="L1825" i="8"/>
  <c r="K1825" i="8"/>
  <c r="J1825" i="8"/>
  <c r="I1825" i="8"/>
  <c r="H1825" i="8"/>
  <c r="G1825" i="8"/>
  <c r="F1825" i="8"/>
  <c r="E1825" i="8"/>
  <c r="D1825" i="8"/>
  <c r="C1825" i="8"/>
  <c r="B1825" i="8"/>
  <c r="U1810" i="8"/>
  <c r="T1810" i="8"/>
  <c r="S1810" i="8"/>
  <c r="R1810" i="8"/>
  <c r="Q1810" i="8"/>
  <c r="P1810" i="8"/>
  <c r="O1810" i="8"/>
  <c r="N1810" i="8"/>
  <c r="M1810" i="8"/>
  <c r="L1810" i="8"/>
  <c r="K1810" i="8"/>
  <c r="J1810" i="8"/>
  <c r="I1810" i="8"/>
  <c r="H1810" i="8"/>
  <c r="G1810" i="8"/>
  <c r="F1810" i="8"/>
  <c r="E1810" i="8"/>
  <c r="D1810" i="8"/>
  <c r="C1810" i="8"/>
  <c r="B1810" i="8"/>
  <c r="U1795" i="8"/>
  <c r="T1795" i="8"/>
  <c r="S1795" i="8"/>
  <c r="R1795" i="8"/>
  <c r="Q1795" i="8"/>
  <c r="P1795" i="8"/>
  <c r="O1795" i="8"/>
  <c r="N1795" i="8"/>
  <c r="M1795" i="8"/>
  <c r="L1795" i="8"/>
  <c r="K1795" i="8"/>
  <c r="J1795" i="8"/>
  <c r="I1795" i="8"/>
  <c r="H1795" i="8"/>
  <c r="G1795" i="8"/>
  <c r="F1795" i="8"/>
  <c r="E1795" i="8"/>
  <c r="D1795" i="8"/>
  <c r="C1795" i="8"/>
  <c r="B1795" i="8"/>
  <c r="U1780" i="8"/>
  <c r="T1780" i="8"/>
  <c r="S1780" i="8"/>
  <c r="R1780" i="8"/>
  <c r="Q1780" i="8"/>
  <c r="P1780" i="8"/>
  <c r="O1780" i="8"/>
  <c r="N1780" i="8"/>
  <c r="M1780" i="8"/>
  <c r="L1780" i="8"/>
  <c r="K1780" i="8"/>
  <c r="J1780" i="8"/>
  <c r="I1780" i="8"/>
  <c r="H1780" i="8"/>
  <c r="G1780" i="8"/>
  <c r="F1780" i="8"/>
  <c r="E1780" i="8"/>
  <c r="D1780" i="8"/>
  <c r="C1780" i="8"/>
  <c r="B1780" i="8"/>
  <c r="U1765" i="8"/>
  <c r="T1765" i="8"/>
  <c r="S1765" i="8"/>
  <c r="R1765" i="8"/>
  <c r="Q1765" i="8"/>
  <c r="P1765" i="8"/>
  <c r="O1765" i="8"/>
  <c r="N1765" i="8"/>
  <c r="M1765" i="8"/>
  <c r="L1765" i="8"/>
  <c r="K1765" i="8"/>
  <c r="J1765" i="8"/>
  <c r="I1765" i="8"/>
  <c r="H1765" i="8"/>
  <c r="G1765" i="8"/>
  <c r="F1765" i="8"/>
  <c r="E1765" i="8"/>
  <c r="D1765" i="8"/>
  <c r="C1765" i="8"/>
  <c r="B1765" i="8"/>
  <c r="U1750" i="8"/>
  <c r="T1750" i="8"/>
  <c r="S1750" i="8"/>
  <c r="R1750" i="8"/>
  <c r="Q1750" i="8"/>
  <c r="P1750" i="8"/>
  <c r="O1750" i="8"/>
  <c r="N1750" i="8"/>
  <c r="M1750" i="8"/>
  <c r="L1750" i="8"/>
  <c r="K1750" i="8"/>
  <c r="J1750" i="8"/>
  <c r="I1750" i="8"/>
  <c r="H1750" i="8"/>
  <c r="G1750" i="8"/>
  <c r="F1750" i="8"/>
  <c r="E1750" i="8"/>
  <c r="D1750" i="8"/>
  <c r="C1750" i="8"/>
  <c r="B1750" i="8"/>
  <c r="U1735" i="8"/>
  <c r="T1735" i="8"/>
  <c r="S1735" i="8"/>
  <c r="R1735" i="8"/>
  <c r="Q1735" i="8"/>
  <c r="P1735" i="8"/>
  <c r="O1735" i="8"/>
  <c r="N1735" i="8"/>
  <c r="M1735" i="8"/>
  <c r="L1735" i="8"/>
  <c r="K1735" i="8"/>
  <c r="J1735" i="8"/>
  <c r="I1735" i="8"/>
  <c r="H1735" i="8"/>
  <c r="G1735" i="8"/>
  <c r="F1735" i="8"/>
  <c r="E1735" i="8"/>
  <c r="D1735" i="8"/>
  <c r="C1735" i="8"/>
  <c r="B1735" i="8"/>
  <c r="U1720" i="8"/>
  <c r="T1720" i="8"/>
  <c r="S1720" i="8"/>
  <c r="R1720" i="8"/>
  <c r="Q1720" i="8"/>
  <c r="P1720" i="8"/>
  <c r="O1720" i="8"/>
  <c r="N1720" i="8"/>
  <c r="M1720" i="8"/>
  <c r="L1720" i="8"/>
  <c r="K1720" i="8"/>
  <c r="J1720" i="8"/>
  <c r="I1720" i="8"/>
  <c r="H1720" i="8"/>
  <c r="G1720" i="8"/>
  <c r="F1720" i="8"/>
  <c r="E1720" i="8"/>
  <c r="D1720" i="8"/>
  <c r="C1720" i="8"/>
  <c r="B1720" i="8"/>
  <c r="U1705" i="8"/>
  <c r="T1705" i="8"/>
  <c r="S1705" i="8"/>
  <c r="R1705" i="8"/>
  <c r="Q1705" i="8"/>
  <c r="P1705" i="8"/>
  <c r="O1705" i="8"/>
  <c r="N1705" i="8"/>
  <c r="M1705" i="8"/>
  <c r="L1705" i="8"/>
  <c r="K1705" i="8"/>
  <c r="J1705" i="8"/>
  <c r="I1705" i="8"/>
  <c r="H1705" i="8"/>
  <c r="G1705" i="8"/>
  <c r="F1705" i="8"/>
  <c r="E1705" i="8"/>
  <c r="D1705" i="8"/>
  <c r="C1705" i="8"/>
  <c r="B1705" i="8"/>
  <c r="U1690" i="8"/>
  <c r="T1690" i="8"/>
  <c r="S1690" i="8"/>
  <c r="R1690" i="8"/>
  <c r="Q1690" i="8"/>
  <c r="P1690" i="8"/>
  <c r="O1690" i="8"/>
  <c r="N1690" i="8"/>
  <c r="M1690" i="8"/>
  <c r="L1690" i="8"/>
  <c r="K1690" i="8"/>
  <c r="J1690" i="8"/>
  <c r="I1690" i="8"/>
  <c r="H1690" i="8"/>
  <c r="G1690" i="8"/>
  <c r="F1690" i="8"/>
  <c r="E1690" i="8"/>
  <c r="D1690" i="8"/>
  <c r="C1690" i="8"/>
  <c r="B1690" i="8"/>
  <c r="U1675" i="8"/>
  <c r="T1675" i="8"/>
  <c r="S1675" i="8"/>
  <c r="R1675" i="8"/>
  <c r="Q1675" i="8"/>
  <c r="P1675" i="8"/>
  <c r="O1675" i="8"/>
  <c r="N1675" i="8"/>
  <c r="M1675" i="8"/>
  <c r="L1675" i="8"/>
  <c r="K1675" i="8"/>
  <c r="J1675" i="8"/>
  <c r="I1675" i="8"/>
  <c r="H1675" i="8"/>
  <c r="G1675" i="8"/>
  <c r="F1675" i="8"/>
  <c r="E1675" i="8"/>
  <c r="D1675" i="8"/>
  <c r="C1675" i="8"/>
  <c r="B1675" i="8"/>
  <c r="U1660" i="8"/>
  <c r="T1660" i="8"/>
  <c r="S1660" i="8"/>
  <c r="R1660" i="8"/>
  <c r="Q1660" i="8"/>
  <c r="P1660" i="8"/>
  <c r="O1660" i="8"/>
  <c r="N1660" i="8"/>
  <c r="M1660" i="8"/>
  <c r="L1660" i="8"/>
  <c r="K1660" i="8"/>
  <c r="J1660" i="8"/>
  <c r="I1660" i="8"/>
  <c r="H1660" i="8"/>
  <c r="G1660" i="8"/>
  <c r="F1660" i="8"/>
  <c r="E1660" i="8"/>
  <c r="D1660" i="8"/>
  <c r="C1660" i="8"/>
  <c r="B1660" i="8"/>
  <c r="U1645" i="8"/>
  <c r="T1645" i="8"/>
  <c r="S1645" i="8"/>
  <c r="R1645" i="8"/>
  <c r="Q1645" i="8"/>
  <c r="P1645" i="8"/>
  <c r="O1645" i="8"/>
  <c r="N1645" i="8"/>
  <c r="M1645" i="8"/>
  <c r="L1645" i="8"/>
  <c r="K1645" i="8"/>
  <c r="J1645" i="8"/>
  <c r="I1645" i="8"/>
  <c r="H1645" i="8"/>
  <c r="G1645" i="8"/>
  <c r="F1645" i="8"/>
  <c r="E1645" i="8"/>
  <c r="D1645" i="8"/>
  <c r="C1645" i="8"/>
  <c r="B1645" i="8"/>
  <c r="U1630" i="8"/>
  <c r="T1630" i="8"/>
  <c r="S1630" i="8"/>
  <c r="R1630" i="8"/>
  <c r="Q1630" i="8"/>
  <c r="P1630" i="8"/>
  <c r="O1630" i="8"/>
  <c r="N1630" i="8"/>
  <c r="M1630" i="8"/>
  <c r="L1630" i="8"/>
  <c r="K1630" i="8"/>
  <c r="J1630" i="8"/>
  <c r="I1630" i="8"/>
  <c r="H1630" i="8"/>
  <c r="G1630" i="8"/>
  <c r="F1630" i="8"/>
  <c r="E1630" i="8"/>
  <c r="D1630" i="8"/>
  <c r="C1630" i="8"/>
  <c r="B1630" i="8"/>
  <c r="W1622" i="8" s="1"/>
  <c r="U1615" i="8"/>
  <c r="T1615" i="8"/>
  <c r="S1615" i="8"/>
  <c r="R1615" i="8"/>
  <c r="Q1615" i="8"/>
  <c r="P1615" i="8"/>
  <c r="O1615" i="8"/>
  <c r="N1615" i="8"/>
  <c r="M1615" i="8"/>
  <c r="L1615" i="8"/>
  <c r="K1615" i="8"/>
  <c r="J1615" i="8"/>
  <c r="I1615" i="8"/>
  <c r="H1615" i="8"/>
  <c r="G1615" i="8"/>
  <c r="F1615" i="8"/>
  <c r="E1615" i="8"/>
  <c r="D1615" i="8"/>
  <c r="C1615" i="8"/>
  <c r="B1615" i="8"/>
  <c r="U1600" i="8"/>
  <c r="T1600" i="8"/>
  <c r="S1600" i="8"/>
  <c r="R1600" i="8"/>
  <c r="Q1600" i="8"/>
  <c r="P1600" i="8"/>
  <c r="O1600" i="8"/>
  <c r="N1600" i="8"/>
  <c r="M1600" i="8"/>
  <c r="L1600" i="8"/>
  <c r="K1600" i="8"/>
  <c r="J1600" i="8"/>
  <c r="I1600" i="8"/>
  <c r="H1600" i="8"/>
  <c r="G1600" i="8"/>
  <c r="F1600" i="8"/>
  <c r="E1600" i="8"/>
  <c r="D1600" i="8"/>
  <c r="C1600" i="8"/>
  <c r="B1600" i="8"/>
  <c r="U1585" i="8"/>
  <c r="T1585" i="8"/>
  <c r="S1585" i="8"/>
  <c r="R1585" i="8"/>
  <c r="Q1585" i="8"/>
  <c r="P1585" i="8"/>
  <c r="O1585" i="8"/>
  <c r="N1585" i="8"/>
  <c r="M1585" i="8"/>
  <c r="L1585" i="8"/>
  <c r="K1585" i="8"/>
  <c r="J1585" i="8"/>
  <c r="I1585" i="8"/>
  <c r="H1585" i="8"/>
  <c r="G1585" i="8"/>
  <c r="F1585" i="8"/>
  <c r="E1585" i="8"/>
  <c r="D1585" i="8"/>
  <c r="C1585" i="8"/>
  <c r="B1585" i="8"/>
  <c r="U1570" i="8"/>
  <c r="T1570" i="8"/>
  <c r="S1570" i="8"/>
  <c r="R1570" i="8"/>
  <c r="Q1570" i="8"/>
  <c r="P1570" i="8"/>
  <c r="O1570" i="8"/>
  <c r="N1570" i="8"/>
  <c r="M1570" i="8"/>
  <c r="L1570" i="8"/>
  <c r="K1570" i="8"/>
  <c r="J1570" i="8"/>
  <c r="I1570" i="8"/>
  <c r="H1570" i="8"/>
  <c r="G1570" i="8"/>
  <c r="F1570" i="8"/>
  <c r="E1570" i="8"/>
  <c r="D1570" i="8"/>
  <c r="C1570" i="8"/>
  <c r="B1570" i="8"/>
  <c r="U1555" i="8"/>
  <c r="T1555" i="8"/>
  <c r="S1555" i="8"/>
  <c r="R1555" i="8"/>
  <c r="Q1555" i="8"/>
  <c r="P1555" i="8"/>
  <c r="O1555" i="8"/>
  <c r="N1555" i="8"/>
  <c r="M1555" i="8"/>
  <c r="L1555" i="8"/>
  <c r="K1555" i="8"/>
  <c r="J1555" i="8"/>
  <c r="I1555" i="8"/>
  <c r="H1555" i="8"/>
  <c r="G1555" i="8"/>
  <c r="F1555" i="8"/>
  <c r="E1555" i="8"/>
  <c r="D1555" i="8"/>
  <c r="C1555" i="8"/>
  <c r="B1555" i="8"/>
  <c r="U1540" i="8"/>
  <c r="T1540" i="8"/>
  <c r="S1540" i="8"/>
  <c r="R1540" i="8"/>
  <c r="Q1540" i="8"/>
  <c r="P1540" i="8"/>
  <c r="O1540" i="8"/>
  <c r="N1540" i="8"/>
  <c r="M1540" i="8"/>
  <c r="L1540" i="8"/>
  <c r="K1540" i="8"/>
  <c r="J1540" i="8"/>
  <c r="I1540" i="8"/>
  <c r="H1540" i="8"/>
  <c r="G1540" i="8"/>
  <c r="F1540" i="8"/>
  <c r="E1540" i="8"/>
  <c r="D1540" i="8"/>
  <c r="C1540" i="8"/>
  <c r="B1540" i="8"/>
  <c r="U1525" i="8"/>
  <c r="T1525" i="8"/>
  <c r="S1525" i="8"/>
  <c r="R1525" i="8"/>
  <c r="Q1525" i="8"/>
  <c r="P1525" i="8"/>
  <c r="O1525" i="8"/>
  <c r="N1525" i="8"/>
  <c r="M1525" i="8"/>
  <c r="L1525" i="8"/>
  <c r="K1525" i="8"/>
  <c r="J1525" i="8"/>
  <c r="I1525" i="8"/>
  <c r="H1525" i="8"/>
  <c r="G1525" i="8"/>
  <c r="F1525" i="8"/>
  <c r="E1525" i="8"/>
  <c r="D1525" i="8"/>
  <c r="C1525" i="8"/>
  <c r="B1525" i="8"/>
  <c r="U1510" i="8"/>
  <c r="T1510" i="8"/>
  <c r="S1510" i="8"/>
  <c r="R1510" i="8"/>
  <c r="Q1510" i="8"/>
  <c r="P1510" i="8"/>
  <c r="O1510" i="8"/>
  <c r="N1510" i="8"/>
  <c r="M1510" i="8"/>
  <c r="L1510" i="8"/>
  <c r="K1510" i="8"/>
  <c r="J1510" i="8"/>
  <c r="I1510" i="8"/>
  <c r="H1510" i="8"/>
  <c r="G1510" i="8"/>
  <c r="F1510" i="8"/>
  <c r="E1510" i="8"/>
  <c r="D1510" i="8"/>
  <c r="C1510" i="8"/>
  <c r="B1510" i="8"/>
  <c r="W1502" i="8"/>
  <c r="U1495" i="8"/>
  <c r="T1495" i="8"/>
  <c r="S1495" i="8"/>
  <c r="R1495" i="8"/>
  <c r="Q1495" i="8"/>
  <c r="P1495" i="8"/>
  <c r="O1495" i="8"/>
  <c r="N1495" i="8"/>
  <c r="M1495" i="8"/>
  <c r="L1495" i="8"/>
  <c r="K1495" i="8"/>
  <c r="J1495" i="8"/>
  <c r="I1495" i="8"/>
  <c r="H1495" i="8"/>
  <c r="G1495" i="8"/>
  <c r="F1495" i="8"/>
  <c r="E1495" i="8"/>
  <c r="D1495" i="8"/>
  <c r="C1495" i="8"/>
  <c r="B1495" i="8"/>
  <c r="U1480" i="8"/>
  <c r="T1480" i="8"/>
  <c r="S1480" i="8"/>
  <c r="R1480" i="8"/>
  <c r="Q1480" i="8"/>
  <c r="P1480" i="8"/>
  <c r="O1480" i="8"/>
  <c r="N1480" i="8"/>
  <c r="M1480" i="8"/>
  <c r="L1480" i="8"/>
  <c r="K1480" i="8"/>
  <c r="J1480" i="8"/>
  <c r="I1480" i="8"/>
  <c r="H1480" i="8"/>
  <c r="G1480" i="8"/>
  <c r="F1480" i="8"/>
  <c r="E1480" i="8"/>
  <c r="D1480" i="8"/>
  <c r="C1480" i="8"/>
  <c r="B1480" i="8"/>
  <c r="W1472" i="8" s="1"/>
  <c r="U1465" i="8"/>
  <c r="T1465" i="8"/>
  <c r="S1465" i="8"/>
  <c r="R1465" i="8"/>
  <c r="Q1465" i="8"/>
  <c r="P1465" i="8"/>
  <c r="O1465" i="8"/>
  <c r="N1465" i="8"/>
  <c r="M1465" i="8"/>
  <c r="L1465" i="8"/>
  <c r="K1465" i="8"/>
  <c r="J1465" i="8"/>
  <c r="I1465" i="8"/>
  <c r="H1465" i="8"/>
  <c r="G1465" i="8"/>
  <c r="F1465" i="8"/>
  <c r="E1465" i="8"/>
  <c r="D1465" i="8"/>
  <c r="C1465" i="8"/>
  <c r="B1465" i="8"/>
  <c r="U1450" i="8"/>
  <c r="T1450" i="8"/>
  <c r="S1450" i="8"/>
  <c r="R1450" i="8"/>
  <c r="Q1450" i="8"/>
  <c r="P1450" i="8"/>
  <c r="O1450" i="8"/>
  <c r="N1450" i="8"/>
  <c r="M1450" i="8"/>
  <c r="L1450" i="8"/>
  <c r="K1450" i="8"/>
  <c r="J1450" i="8"/>
  <c r="I1450" i="8"/>
  <c r="H1450" i="8"/>
  <c r="G1450" i="8"/>
  <c r="F1450" i="8"/>
  <c r="E1450" i="8"/>
  <c r="D1450" i="8"/>
  <c r="C1450" i="8"/>
  <c r="B1450" i="8"/>
  <c r="U1435" i="8"/>
  <c r="T1435" i="8"/>
  <c r="S1435" i="8"/>
  <c r="R1435" i="8"/>
  <c r="Q1435" i="8"/>
  <c r="P1435" i="8"/>
  <c r="O1435" i="8"/>
  <c r="N1435" i="8"/>
  <c r="M1435" i="8"/>
  <c r="L1435" i="8"/>
  <c r="K1435" i="8"/>
  <c r="J1435" i="8"/>
  <c r="I1435" i="8"/>
  <c r="H1435" i="8"/>
  <c r="G1435" i="8"/>
  <c r="F1435" i="8"/>
  <c r="E1435" i="8"/>
  <c r="D1435" i="8"/>
  <c r="C1435" i="8"/>
  <c r="B1435" i="8"/>
  <c r="U1420" i="8"/>
  <c r="T1420" i="8"/>
  <c r="S1420" i="8"/>
  <c r="R1420" i="8"/>
  <c r="Q1420" i="8"/>
  <c r="P1420" i="8"/>
  <c r="O1420" i="8"/>
  <c r="N1420" i="8"/>
  <c r="M1420" i="8"/>
  <c r="L1420" i="8"/>
  <c r="K1420" i="8"/>
  <c r="J1420" i="8"/>
  <c r="I1420" i="8"/>
  <c r="H1420" i="8"/>
  <c r="G1420" i="8"/>
  <c r="F1420" i="8"/>
  <c r="E1420" i="8"/>
  <c r="D1420" i="8"/>
  <c r="C1420" i="8"/>
  <c r="B1420" i="8"/>
  <c r="W1412" i="8" s="1"/>
  <c r="U1405" i="8"/>
  <c r="T1405" i="8"/>
  <c r="S1405" i="8"/>
  <c r="R1405" i="8"/>
  <c r="Q1405" i="8"/>
  <c r="P1405" i="8"/>
  <c r="O1405" i="8"/>
  <c r="N1405" i="8"/>
  <c r="M1405" i="8"/>
  <c r="L1405" i="8"/>
  <c r="K1405" i="8"/>
  <c r="J1405" i="8"/>
  <c r="I1405" i="8"/>
  <c r="H1405" i="8"/>
  <c r="G1405" i="8"/>
  <c r="F1405" i="8"/>
  <c r="E1405" i="8"/>
  <c r="D1405" i="8"/>
  <c r="C1405" i="8"/>
  <c r="B1405" i="8"/>
  <c r="U1390" i="8"/>
  <c r="T1390" i="8"/>
  <c r="S1390" i="8"/>
  <c r="R1390" i="8"/>
  <c r="Q1390" i="8"/>
  <c r="P1390" i="8"/>
  <c r="O1390" i="8"/>
  <c r="N1390" i="8"/>
  <c r="M1390" i="8"/>
  <c r="L1390" i="8"/>
  <c r="K1390" i="8"/>
  <c r="J1390" i="8"/>
  <c r="I1390" i="8"/>
  <c r="H1390" i="8"/>
  <c r="G1390" i="8"/>
  <c r="F1390" i="8"/>
  <c r="E1390" i="8"/>
  <c r="D1390" i="8"/>
  <c r="C1390" i="8"/>
  <c r="B1390" i="8"/>
  <c r="W1382" i="8" s="1"/>
  <c r="U1375" i="8"/>
  <c r="T1375" i="8"/>
  <c r="S1375" i="8"/>
  <c r="R1375" i="8"/>
  <c r="Q1375" i="8"/>
  <c r="P1375" i="8"/>
  <c r="O1375" i="8"/>
  <c r="N1375" i="8"/>
  <c r="M1375" i="8"/>
  <c r="L1375" i="8"/>
  <c r="K1375" i="8"/>
  <c r="J1375" i="8"/>
  <c r="I1375" i="8"/>
  <c r="H1375" i="8"/>
  <c r="G1375" i="8"/>
  <c r="F1375" i="8"/>
  <c r="E1375" i="8"/>
  <c r="D1375" i="8"/>
  <c r="C1375" i="8"/>
  <c r="B1375" i="8"/>
  <c r="U1360" i="8"/>
  <c r="T1360" i="8"/>
  <c r="S1360" i="8"/>
  <c r="R1360" i="8"/>
  <c r="Q1360" i="8"/>
  <c r="P1360" i="8"/>
  <c r="O1360" i="8"/>
  <c r="N1360" i="8"/>
  <c r="M1360" i="8"/>
  <c r="L1360" i="8"/>
  <c r="K1360" i="8"/>
  <c r="J1360" i="8"/>
  <c r="I1360" i="8"/>
  <c r="H1360" i="8"/>
  <c r="G1360" i="8"/>
  <c r="F1360" i="8"/>
  <c r="E1360" i="8"/>
  <c r="D1360" i="8"/>
  <c r="C1360" i="8"/>
  <c r="B1360" i="8"/>
  <c r="U1345" i="8"/>
  <c r="T1345" i="8"/>
  <c r="S1345" i="8"/>
  <c r="R1345" i="8"/>
  <c r="Q1345" i="8"/>
  <c r="P1345" i="8"/>
  <c r="O1345" i="8"/>
  <c r="N1345" i="8"/>
  <c r="M1345" i="8"/>
  <c r="L1345" i="8"/>
  <c r="K1345" i="8"/>
  <c r="J1345" i="8"/>
  <c r="I1345" i="8"/>
  <c r="H1345" i="8"/>
  <c r="G1345" i="8"/>
  <c r="F1345" i="8"/>
  <c r="E1345" i="8"/>
  <c r="D1345" i="8"/>
  <c r="C1345" i="8"/>
  <c r="B1345" i="8"/>
  <c r="U1330" i="8"/>
  <c r="T1330" i="8"/>
  <c r="S1330" i="8"/>
  <c r="R1330" i="8"/>
  <c r="Q1330" i="8"/>
  <c r="P1330" i="8"/>
  <c r="O1330" i="8"/>
  <c r="N1330" i="8"/>
  <c r="M1330" i="8"/>
  <c r="L1330" i="8"/>
  <c r="K1330" i="8"/>
  <c r="J1330" i="8"/>
  <c r="I1330" i="8"/>
  <c r="H1330" i="8"/>
  <c r="G1330" i="8"/>
  <c r="F1330" i="8"/>
  <c r="E1330" i="8"/>
  <c r="D1330" i="8"/>
  <c r="C1330" i="8"/>
  <c r="B1330" i="8"/>
  <c r="U1315" i="8"/>
  <c r="T1315" i="8"/>
  <c r="S1315" i="8"/>
  <c r="R1315" i="8"/>
  <c r="Q1315" i="8"/>
  <c r="P1315" i="8"/>
  <c r="O1315" i="8"/>
  <c r="N1315" i="8"/>
  <c r="M1315" i="8"/>
  <c r="L1315" i="8"/>
  <c r="K1315" i="8"/>
  <c r="J1315" i="8"/>
  <c r="I1315" i="8"/>
  <c r="H1315" i="8"/>
  <c r="G1315" i="8"/>
  <c r="F1315" i="8"/>
  <c r="E1315" i="8"/>
  <c r="D1315" i="8"/>
  <c r="C1315" i="8"/>
  <c r="B1315" i="8"/>
  <c r="U1300" i="8"/>
  <c r="T1300" i="8"/>
  <c r="S1300" i="8"/>
  <c r="R1300" i="8"/>
  <c r="Q1300" i="8"/>
  <c r="P1300" i="8"/>
  <c r="O1300" i="8"/>
  <c r="N1300" i="8"/>
  <c r="M1300" i="8"/>
  <c r="L1300" i="8"/>
  <c r="K1300" i="8"/>
  <c r="J1300" i="8"/>
  <c r="I1300" i="8"/>
  <c r="H1300" i="8"/>
  <c r="G1300" i="8"/>
  <c r="F1300" i="8"/>
  <c r="E1300" i="8"/>
  <c r="D1300" i="8"/>
  <c r="C1300" i="8"/>
  <c r="B1300" i="8"/>
  <c r="U1285" i="8"/>
  <c r="T1285" i="8"/>
  <c r="S1285" i="8"/>
  <c r="R1285" i="8"/>
  <c r="Q1285" i="8"/>
  <c r="P1285" i="8"/>
  <c r="O1285" i="8"/>
  <c r="N1285" i="8"/>
  <c r="M1285" i="8"/>
  <c r="L1285" i="8"/>
  <c r="K1285" i="8"/>
  <c r="J1285" i="8"/>
  <c r="I1285" i="8"/>
  <c r="H1285" i="8"/>
  <c r="G1285" i="8"/>
  <c r="F1285" i="8"/>
  <c r="E1285" i="8"/>
  <c r="D1285" i="8"/>
  <c r="C1285" i="8"/>
  <c r="B1285" i="8"/>
  <c r="U1270" i="8"/>
  <c r="T1270" i="8"/>
  <c r="S1270" i="8"/>
  <c r="R1270" i="8"/>
  <c r="Q1270" i="8"/>
  <c r="P1270" i="8"/>
  <c r="O1270" i="8"/>
  <c r="N1270" i="8"/>
  <c r="M1270" i="8"/>
  <c r="L1270" i="8"/>
  <c r="K1270" i="8"/>
  <c r="J1270" i="8"/>
  <c r="I1270" i="8"/>
  <c r="H1270" i="8"/>
  <c r="G1270" i="8"/>
  <c r="F1270" i="8"/>
  <c r="E1270" i="8"/>
  <c r="D1270" i="8"/>
  <c r="C1270" i="8"/>
  <c r="B1270" i="8"/>
  <c r="U1255" i="8"/>
  <c r="T1255" i="8"/>
  <c r="S1255" i="8"/>
  <c r="R1255" i="8"/>
  <c r="Q1255" i="8"/>
  <c r="P1255" i="8"/>
  <c r="O1255" i="8"/>
  <c r="N1255" i="8"/>
  <c r="M1255" i="8"/>
  <c r="L1255" i="8"/>
  <c r="K1255" i="8"/>
  <c r="J1255" i="8"/>
  <c r="I1255" i="8"/>
  <c r="H1255" i="8"/>
  <c r="G1255" i="8"/>
  <c r="F1255" i="8"/>
  <c r="E1255" i="8"/>
  <c r="D1255" i="8"/>
  <c r="C1255" i="8"/>
  <c r="B1255" i="8"/>
  <c r="U1240" i="8"/>
  <c r="T1240" i="8"/>
  <c r="S1240" i="8"/>
  <c r="R1240" i="8"/>
  <c r="Q1240" i="8"/>
  <c r="P1240" i="8"/>
  <c r="O1240" i="8"/>
  <c r="N1240" i="8"/>
  <c r="M1240" i="8"/>
  <c r="L1240" i="8"/>
  <c r="K1240" i="8"/>
  <c r="J1240" i="8"/>
  <c r="I1240" i="8"/>
  <c r="H1240" i="8"/>
  <c r="G1240" i="8"/>
  <c r="F1240" i="8"/>
  <c r="E1240" i="8"/>
  <c r="D1240" i="8"/>
  <c r="C1240" i="8"/>
  <c r="B1240" i="8"/>
  <c r="U1225" i="8"/>
  <c r="T1225" i="8"/>
  <c r="S1225" i="8"/>
  <c r="R1225" i="8"/>
  <c r="Q1225" i="8"/>
  <c r="P1225" i="8"/>
  <c r="O1225" i="8"/>
  <c r="N1225" i="8"/>
  <c r="M1225" i="8"/>
  <c r="L1225" i="8"/>
  <c r="K1225" i="8"/>
  <c r="J1225" i="8"/>
  <c r="I1225" i="8"/>
  <c r="H1225" i="8"/>
  <c r="G1225" i="8"/>
  <c r="F1225" i="8"/>
  <c r="E1225" i="8"/>
  <c r="D1225" i="8"/>
  <c r="C1225" i="8"/>
  <c r="B1225" i="8"/>
  <c r="U1210" i="8"/>
  <c r="T1210" i="8"/>
  <c r="S1210" i="8"/>
  <c r="R1210" i="8"/>
  <c r="Q1210" i="8"/>
  <c r="P1210" i="8"/>
  <c r="O1210" i="8"/>
  <c r="N1210" i="8"/>
  <c r="M1210" i="8"/>
  <c r="L1210" i="8"/>
  <c r="K1210" i="8"/>
  <c r="J1210" i="8"/>
  <c r="I1210" i="8"/>
  <c r="H1210" i="8"/>
  <c r="G1210" i="8"/>
  <c r="F1210" i="8"/>
  <c r="E1210" i="8"/>
  <c r="D1210" i="8"/>
  <c r="C1210" i="8"/>
  <c r="B1210" i="8"/>
  <c r="U1195" i="8"/>
  <c r="T1195" i="8"/>
  <c r="S1195" i="8"/>
  <c r="R1195" i="8"/>
  <c r="Q1195" i="8"/>
  <c r="P1195" i="8"/>
  <c r="O1195" i="8"/>
  <c r="N1195" i="8"/>
  <c r="M1195" i="8"/>
  <c r="L1195" i="8"/>
  <c r="K1195" i="8"/>
  <c r="J1195" i="8"/>
  <c r="I1195" i="8"/>
  <c r="H1195" i="8"/>
  <c r="G1195" i="8"/>
  <c r="F1195" i="8"/>
  <c r="E1195" i="8"/>
  <c r="D1195" i="8"/>
  <c r="C1195" i="8"/>
  <c r="B1195" i="8"/>
  <c r="U1180" i="8"/>
  <c r="T1180" i="8"/>
  <c r="S1180" i="8"/>
  <c r="R1180" i="8"/>
  <c r="Q1180" i="8"/>
  <c r="P1180" i="8"/>
  <c r="O1180" i="8"/>
  <c r="N1180" i="8"/>
  <c r="M1180" i="8"/>
  <c r="L1180" i="8"/>
  <c r="K1180" i="8"/>
  <c r="J1180" i="8"/>
  <c r="I1180" i="8"/>
  <c r="H1180" i="8"/>
  <c r="G1180" i="8"/>
  <c r="F1180" i="8"/>
  <c r="E1180" i="8"/>
  <c r="D1180" i="8"/>
  <c r="C1180" i="8"/>
  <c r="B1180" i="8"/>
  <c r="U1165" i="8"/>
  <c r="T1165" i="8"/>
  <c r="S1165" i="8"/>
  <c r="R1165" i="8"/>
  <c r="Q1165" i="8"/>
  <c r="P1165" i="8"/>
  <c r="O1165" i="8"/>
  <c r="N1165" i="8"/>
  <c r="M1165" i="8"/>
  <c r="L1165" i="8"/>
  <c r="K1165" i="8"/>
  <c r="J1165" i="8"/>
  <c r="I1165" i="8"/>
  <c r="H1165" i="8"/>
  <c r="G1165" i="8"/>
  <c r="F1165" i="8"/>
  <c r="E1165" i="8"/>
  <c r="D1165" i="8"/>
  <c r="C1165" i="8"/>
  <c r="B1165" i="8"/>
  <c r="U1150" i="8"/>
  <c r="T1150" i="8"/>
  <c r="S1150" i="8"/>
  <c r="R1150" i="8"/>
  <c r="Q1150" i="8"/>
  <c r="P1150" i="8"/>
  <c r="O1150" i="8"/>
  <c r="N1150" i="8"/>
  <c r="M1150" i="8"/>
  <c r="L1150" i="8"/>
  <c r="K1150" i="8"/>
  <c r="J1150" i="8"/>
  <c r="I1150" i="8"/>
  <c r="H1150" i="8"/>
  <c r="G1150" i="8"/>
  <c r="F1150" i="8"/>
  <c r="E1150" i="8"/>
  <c r="D1150" i="8"/>
  <c r="C1150" i="8"/>
  <c r="B1150" i="8"/>
  <c r="U1135" i="8"/>
  <c r="T1135" i="8"/>
  <c r="S1135" i="8"/>
  <c r="R1135" i="8"/>
  <c r="Q1135" i="8"/>
  <c r="P1135" i="8"/>
  <c r="O1135" i="8"/>
  <c r="N1135" i="8"/>
  <c r="M1135" i="8"/>
  <c r="L1135" i="8"/>
  <c r="K1135" i="8"/>
  <c r="J1135" i="8"/>
  <c r="I1135" i="8"/>
  <c r="H1135" i="8"/>
  <c r="G1135" i="8"/>
  <c r="F1135" i="8"/>
  <c r="E1135" i="8"/>
  <c r="D1135" i="8"/>
  <c r="C1135" i="8"/>
  <c r="B1135" i="8"/>
  <c r="U1120" i="8"/>
  <c r="T1120" i="8"/>
  <c r="S1120" i="8"/>
  <c r="R1120" i="8"/>
  <c r="Q1120" i="8"/>
  <c r="P1120" i="8"/>
  <c r="O1120" i="8"/>
  <c r="N1120" i="8"/>
  <c r="M1120" i="8"/>
  <c r="L1120" i="8"/>
  <c r="K1120" i="8"/>
  <c r="J1120" i="8"/>
  <c r="I1120" i="8"/>
  <c r="H1120" i="8"/>
  <c r="G1120" i="8"/>
  <c r="F1120" i="8"/>
  <c r="E1120" i="8"/>
  <c r="D1120" i="8"/>
  <c r="C1120" i="8"/>
  <c r="B1120" i="8"/>
  <c r="U1105" i="8"/>
  <c r="T1105" i="8"/>
  <c r="S1105" i="8"/>
  <c r="R1105" i="8"/>
  <c r="Q1105" i="8"/>
  <c r="P1105" i="8"/>
  <c r="O1105" i="8"/>
  <c r="N1105" i="8"/>
  <c r="M1105" i="8"/>
  <c r="L1105" i="8"/>
  <c r="K1105" i="8"/>
  <c r="J1105" i="8"/>
  <c r="I1105" i="8"/>
  <c r="H1105" i="8"/>
  <c r="G1105" i="8"/>
  <c r="F1105" i="8"/>
  <c r="E1105" i="8"/>
  <c r="D1105" i="8"/>
  <c r="C1105" i="8"/>
  <c r="B1105" i="8"/>
  <c r="U1090" i="8"/>
  <c r="T1090" i="8"/>
  <c r="S1090" i="8"/>
  <c r="R1090" i="8"/>
  <c r="Q1090" i="8"/>
  <c r="P1090" i="8"/>
  <c r="O1090" i="8"/>
  <c r="N1090" i="8"/>
  <c r="M1090" i="8"/>
  <c r="L1090" i="8"/>
  <c r="K1090" i="8"/>
  <c r="J1090" i="8"/>
  <c r="I1090" i="8"/>
  <c r="H1090" i="8"/>
  <c r="G1090" i="8"/>
  <c r="F1090" i="8"/>
  <c r="E1090" i="8"/>
  <c r="D1090" i="8"/>
  <c r="C1090" i="8"/>
  <c r="B1090" i="8"/>
  <c r="U1075" i="8"/>
  <c r="T1075" i="8"/>
  <c r="S1075" i="8"/>
  <c r="R1075" i="8"/>
  <c r="Q1075" i="8"/>
  <c r="P1075" i="8"/>
  <c r="O1075" i="8"/>
  <c r="N1075" i="8"/>
  <c r="M1075" i="8"/>
  <c r="L1075" i="8"/>
  <c r="K1075" i="8"/>
  <c r="J1075" i="8"/>
  <c r="I1075" i="8"/>
  <c r="H1075" i="8"/>
  <c r="G1075" i="8"/>
  <c r="F1075" i="8"/>
  <c r="E1075" i="8"/>
  <c r="D1075" i="8"/>
  <c r="C1075" i="8"/>
  <c r="B1075" i="8"/>
  <c r="U1060" i="8"/>
  <c r="T1060" i="8"/>
  <c r="S1060" i="8"/>
  <c r="R1060" i="8"/>
  <c r="Q1060" i="8"/>
  <c r="P1060" i="8"/>
  <c r="O1060" i="8"/>
  <c r="N1060" i="8"/>
  <c r="M1060" i="8"/>
  <c r="L1060" i="8"/>
  <c r="K1060" i="8"/>
  <c r="J1060" i="8"/>
  <c r="I1060" i="8"/>
  <c r="H1060" i="8"/>
  <c r="G1060" i="8"/>
  <c r="F1060" i="8"/>
  <c r="E1060" i="8"/>
  <c r="D1060" i="8"/>
  <c r="C1060" i="8"/>
  <c r="B1060" i="8"/>
  <c r="U1045" i="8"/>
  <c r="T1045" i="8"/>
  <c r="S1045" i="8"/>
  <c r="R1045" i="8"/>
  <c r="Q1045" i="8"/>
  <c r="P1045" i="8"/>
  <c r="O1045" i="8"/>
  <c r="N1045" i="8"/>
  <c r="M1045" i="8"/>
  <c r="L1045" i="8"/>
  <c r="K1045" i="8"/>
  <c r="J1045" i="8"/>
  <c r="I1045" i="8"/>
  <c r="H1045" i="8"/>
  <c r="G1045" i="8"/>
  <c r="F1045" i="8"/>
  <c r="E1045" i="8"/>
  <c r="D1045" i="8"/>
  <c r="C1045" i="8"/>
  <c r="B1045" i="8"/>
  <c r="U1030" i="8"/>
  <c r="T1030" i="8"/>
  <c r="S1030" i="8"/>
  <c r="R1030" i="8"/>
  <c r="Q1030" i="8"/>
  <c r="P1030" i="8"/>
  <c r="O1030" i="8"/>
  <c r="N1030" i="8"/>
  <c r="M1030" i="8"/>
  <c r="L1030" i="8"/>
  <c r="K1030" i="8"/>
  <c r="J1030" i="8"/>
  <c r="I1030" i="8"/>
  <c r="H1030" i="8"/>
  <c r="G1030" i="8"/>
  <c r="F1030" i="8"/>
  <c r="E1030" i="8"/>
  <c r="D1030" i="8"/>
  <c r="C1030" i="8"/>
  <c r="B1030" i="8"/>
  <c r="U1015" i="8"/>
  <c r="T1015" i="8"/>
  <c r="S1015" i="8"/>
  <c r="R1015" i="8"/>
  <c r="Q1015" i="8"/>
  <c r="P1015" i="8"/>
  <c r="O1015" i="8"/>
  <c r="N1015" i="8"/>
  <c r="M1015" i="8"/>
  <c r="L1015" i="8"/>
  <c r="K1015" i="8"/>
  <c r="J1015" i="8"/>
  <c r="I1015" i="8"/>
  <c r="H1015" i="8"/>
  <c r="G1015" i="8"/>
  <c r="F1015" i="8"/>
  <c r="E1015" i="8"/>
  <c r="D1015" i="8"/>
  <c r="C1015" i="8"/>
  <c r="B1015" i="8"/>
  <c r="U1000" i="8"/>
  <c r="T1000" i="8"/>
  <c r="S1000" i="8"/>
  <c r="R1000" i="8"/>
  <c r="Q1000" i="8"/>
  <c r="P1000" i="8"/>
  <c r="O1000" i="8"/>
  <c r="N1000" i="8"/>
  <c r="M1000" i="8"/>
  <c r="L1000" i="8"/>
  <c r="K1000" i="8"/>
  <c r="J1000" i="8"/>
  <c r="I1000" i="8"/>
  <c r="H1000" i="8"/>
  <c r="G1000" i="8"/>
  <c r="F1000" i="8"/>
  <c r="E1000" i="8"/>
  <c r="D1000" i="8"/>
  <c r="C1000" i="8"/>
  <c r="B1000" i="8"/>
  <c r="U985" i="8"/>
  <c r="T985" i="8"/>
  <c r="S985" i="8"/>
  <c r="R985" i="8"/>
  <c r="Q985" i="8"/>
  <c r="P985" i="8"/>
  <c r="O985" i="8"/>
  <c r="N985" i="8"/>
  <c r="M985" i="8"/>
  <c r="L985" i="8"/>
  <c r="K985" i="8"/>
  <c r="J985" i="8"/>
  <c r="I985" i="8"/>
  <c r="H985" i="8"/>
  <c r="G985" i="8"/>
  <c r="F985" i="8"/>
  <c r="E985" i="8"/>
  <c r="D985" i="8"/>
  <c r="C985" i="8"/>
  <c r="B985" i="8"/>
  <c r="U970" i="8"/>
  <c r="T970" i="8"/>
  <c r="S970" i="8"/>
  <c r="R970" i="8"/>
  <c r="Q970" i="8"/>
  <c r="P970" i="8"/>
  <c r="O970" i="8"/>
  <c r="N970" i="8"/>
  <c r="M970" i="8"/>
  <c r="L970" i="8"/>
  <c r="K970" i="8"/>
  <c r="J970" i="8"/>
  <c r="I970" i="8"/>
  <c r="H970" i="8"/>
  <c r="G970" i="8"/>
  <c r="F970" i="8"/>
  <c r="E970" i="8"/>
  <c r="D970" i="8"/>
  <c r="C970" i="8"/>
  <c r="B970" i="8"/>
  <c r="U955" i="8"/>
  <c r="T955" i="8"/>
  <c r="S955" i="8"/>
  <c r="R955" i="8"/>
  <c r="Q955" i="8"/>
  <c r="P955" i="8"/>
  <c r="O955" i="8"/>
  <c r="N955" i="8"/>
  <c r="M955" i="8"/>
  <c r="L955" i="8"/>
  <c r="K955" i="8"/>
  <c r="J955" i="8"/>
  <c r="I955" i="8"/>
  <c r="H955" i="8"/>
  <c r="G955" i="8"/>
  <c r="F955" i="8"/>
  <c r="E955" i="8"/>
  <c r="D955" i="8"/>
  <c r="C955" i="8"/>
  <c r="B955" i="8"/>
  <c r="U940" i="8"/>
  <c r="T940" i="8"/>
  <c r="S940" i="8"/>
  <c r="R940" i="8"/>
  <c r="Q940" i="8"/>
  <c r="P940" i="8"/>
  <c r="O940" i="8"/>
  <c r="N940" i="8"/>
  <c r="M940" i="8"/>
  <c r="L940" i="8"/>
  <c r="K940" i="8"/>
  <c r="J940" i="8"/>
  <c r="I940" i="8"/>
  <c r="H940" i="8"/>
  <c r="G940" i="8"/>
  <c r="F940" i="8"/>
  <c r="E940" i="8"/>
  <c r="D940" i="8"/>
  <c r="C940" i="8"/>
  <c r="B940" i="8"/>
  <c r="U925" i="8"/>
  <c r="T925" i="8"/>
  <c r="S925" i="8"/>
  <c r="R925" i="8"/>
  <c r="Q925" i="8"/>
  <c r="P925" i="8"/>
  <c r="O925" i="8"/>
  <c r="N925" i="8"/>
  <c r="M925" i="8"/>
  <c r="L925" i="8"/>
  <c r="K925" i="8"/>
  <c r="J925" i="8"/>
  <c r="I925" i="8"/>
  <c r="H925" i="8"/>
  <c r="G925" i="8"/>
  <c r="F925" i="8"/>
  <c r="E925" i="8"/>
  <c r="D925" i="8"/>
  <c r="C925" i="8"/>
  <c r="B925" i="8"/>
  <c r="U910" i="8"/>
  <c r="T910" i="8"/>
  <c r="S910" i="8"/>
  <c r="R910" i="8"/>
  <c r="Q910" i="8"/>
  <c r="P910" i="8"/>
  <c r="O910" i="8"/>
  <c r="N910" i="8"/>
  <c r="M910" i="8"/>
  <c r="L910" i="8"/>
  <c r="K910" i="8"/>
  <c r="J910" i="8"/>
  <c r="I910" i="8"/>
  <c r="H910" i="8"/>
  <c r="G910" i="8"/>
  <c r="F910" i="8"/>
  <c r="E910" i="8"/>
  <c r="D910" i="8"/>
  <c r="C910" i="8"/>
  <c r="B910" i="8"/>
  <c r="U895" i="8"/>
  <c r="T895" i="8"/>
  <c r="S895" i="8"/>
  <c r="R895" i="8"/>
  <c r="Q895" i="8"/>
  <c r="P895" i="8"/>
  <c r="O895" i="8"/>
  <c r="N895" i="8"/>
  <c r="M895" i="8"/>
  <c r="L895" i="8"/>
  <c r="K895" i="8"/>
  <c r="J895" i="8"/>
  <c r="I895" i="8"/>
  <c r="H895" i="8"/>
  <c r="G895" i="8"/>
  <c r="F895" i="8"/>
  <c r="E895" i="8"/>
  <c r="D895" i="8"/>
  <c r="C895" i="8"/>
  <c r="B895" i="8"/>
  <c r="W887" i="8" s="1"/>
  <c r="A882" i="8"/>
  <c r="U880" i="8"/>
  <c r="T880" i="8"/>
  <c r="S880" i="8"/>
  <c r="R880" i="8"/>
  <c r="Q880" i="8"/>
  <c r="P880" i="8"/>
  <c r="O880" i="8"/>
  <c r="N880" i="8"/>
  <c r="M880" i="8"/>
  <c r="L880" i="8"/>
  <c r="K880" i="8"/>
  <c r="J880" i="8"/>
  <c r="I880" i="8"/>
  <c r="H880" i="8"/>
  <c r="G880" i="8"/>
  <c r="F880" i="8"/>
  <c r="E880" i="8"/>
  <c r="D880" i="8"/>
  <c r="C880" i="8"/>
  <c r="B880" i="8"/>
  <c r="U865" i="8"/>
  <c r="T865" i="8"/>
  <c r="S865" i="8"/>
  <c r="R865" i="8"/>
  <c r="Q865" i="8"/>
  <c r="P865" i="8"/>
  <c r="O865" i="8"/>
  <c r="N865" i="8"/>
  <c r="M865" i="8"/>
  <c r="L865" i="8"/>
  <c r="K865" i="8"/>
  <c r="J865" i="8"/>
  <c r="I865" i="8"/>
  <c r="H865" i="8"/>
  <c r="G865" i="8"/>
  <c r="F865" i="8"/>
  <c r="E865" i="8"/>
  <c r="D865" i="8"/>
  <c r="C865" i="8"/>
  <c r="B865" i="8"/>
  <c r="U850" i="8"/>
  <c r="T850" i="8"/>
  <c r="S850" i="8"/>
  <c r="R850" i="8"/>
  <c r="Q850" i="8"/>
  <c r="P850" i="8"/>
  <c r="O850" i="8"/>
  <c r="N850" i="8"/>
  <c r="M850" i="8"/>
  <c r="L850" i="8"/>
  <c r="K850" i="8"/>
  <c r="J850" i="8"/>
  <c r="I850" i="8"/>
  <c r="H850" i="8"/>
  <c r="G850" i="8"/>
  <c r="F850" i="8"/>
  <c r="E850" i="8"/>
  <c r="D850" i="8"/>
  <c r="C850" i="8"/>
  <c r="B850" i="8"/>
  <c r="U835" i="8"/>
  <c r="T835" i="8"/>
  <c r="S835" i="8"/>
  <c r="R835" i="8"/>
  <c r="Q835" i="8"/>
  <c r="P835" i="8"/>
  <c r="O835" i="8"/>
  <c r="N835" i="8"/>
  <c r="M835" i="8"/>
  <c r="L835" i="8"/>
  <c r="K835" i="8"/>
  <c r="J835" i="8"/>
  <c r="I835" i="8"/>
  <c r="H835" i="8"/>
  <c r="G835" i="8"/>
  <c r="F835" i="8"/>
  <c r="E835" i="8"/>
  <c r="D835" i="8"/>
  <c r="C835" i="8"/>
  <c r="B835" i="8"/>
  <c r="U820" i="8"/>
  <c r="T820" i="8"/>
  <c r="S820" i="8"/>
  <c r="R820" i="8"/>
  <c r="Q820" i="8"/>
  <c r="P820" i="8"/>
  <c r="O820" i="8"/>
  <c r="N820" i="8"/>
  <c r="M820" i="8"/>
  <c r="L820" i="8"/>
  <c r="K820" i="8"/>
  <c r="J820" i="8"/>
  <c r="I820" i="8"/>
  <c r="H820" i="8"/>
  <c r="G820" i="8"/>
  <c r="F820" i="8"/>
  <c r="E820" i="8"/>
  <c r="D820" i="8"/>
  <c r="C820" i="8"/>
  <c r="B820" i="8"/>
  <c r="U805" i="8"/>
  <c r="T805" i="8"/>
  <c r="S805" i="8"/>
  <c r="R805" i="8"/>
  <c r="Q805" i="8"/>
  <c r="P805" i="8"/>
  <c r="O805" i="8"/>
  <c r="N805" i="8"/>
  <c r="M805" i="8"/>
  <c r="L805" i="8"/>
  <c r="K805" i="8"/>
  <c r="J805" i="8"/>
  <c r="I805" i="8"/>
  <c r="H805" i="8"/>
  <c r="G805" i="8"/>
  <c r="F805" i="8"/>
  <c r="E805" i="8"/>
  <c r="D805" i="8"/>
  <c r="C805" i="8"/>
  <c r="B805" i="8"/>
  <c r="U790" i="8"/>
  <c r="T790" i="8"/>
  <c r="S790" i="8"/>
  <c r="R790" i="8"/>
  <c r="Q790" i="8"/>
  <c r="P790" i="8"/>
  <c r="O790" i="8"/>
  <c r="N790" i="8"/>
  <c r="M790" i="8"/>
  <c r="L790" i="8"/>
  <c r="K790" i="8"/>
  <c r="J790" i="8"/>
  <c r="I790" i="8"/>
  <c r="H790" i="8"/>
  <c r="G790" i="8"/>
  <c r="F790" i="8"/>
  <c r="E790" i="8"/>
  <c r="D790" i="8"/>
  <c r="C790" i="8"/>
  <c r="B790" i="8"/>
  <c r="U775" i="8"/>
  <c r="T775" i="8"/>
  <c r="S775" i="8"/>
  <c r="R775" i="8"/>
  <c r="Q775" i="8"/>
  <c r="P775" i="8"/>
  <c r="O775" i="8"/>
  <c r="N775" i="8"/>
  <c r="M775" i="8"/>
  <c r="L775" i="8"/>
  <c r="K775" i="8"/>
  <c r="J775" i="8"/>
  <c r="I775" i="8"/>
  <c r="H775" i="8"/>
  <c r="G775" i="8"/>
  <c r="F775" i="8"/>
  <c r="E775" i="8"/>
  <c r="D775" i="8"/>
  <c r="C775" i="8"/>
  <c r="B775" i="8"/>
  <c r="U760" i="8"/>
  <c r="T760" i="8"/>
  <c r="S760" i="8"/>
  <c r="R760" i="8"/>
  <c r="Q760" i="8"/>
  <c r="P760" i="8"/>
  <c r="O760" i="8"/>
  <c r="N760" i="8"/>
  <c r="M760" i="8"/>
  <c r="L760" i="8"/>
  <c r="K760" i="8"/>
  <c r="J760" i="8"/>
  <c r="I760" i="8"/>
  <c r="H760" i="8"/>
  <c r="G760" i="8"/>
  <c r="F760" i="8"/>
  <c r="E760" i="8"/>
  <c r="D760" i="8"/>
  <c r="C760" i="8"/>
  <c r="B760" i="8"/>
  <c r="U745" i="8"/>
  <c r="T745" i="8"/>
  <c r="S745" i="8"/>
  <c r="R745" i="8"/>
  <c r="Q745" i="8"/>
  <c r="P745" i="8"/>
  <c r="O745" i="8"/>
  <c r="N745" i="8"/>
  <c r="M745" i="8"/>
  <c r="L745" i="8"/>
  <c r="K745" i="8"/>
  <c r="J745" i="8"/>
  <c r="I745" i="8"/>
  <c r="H745" i="8"/>
  <c r="G745" i="8"/>
  <c r="F745" i="8"/>
  <c r="E745" i="8"/>
  <c r="D745" i="8"/>
  <c r="C745" i="8"/>
  <c r="B745" i="8"/>
  <c r="U730" i="8"/>
  <c r="T730" i="8"/>
  <c r="S730" i="8"/>
  <c r="R730" i="8"/>
  <c r="Q730" i="8"/>
  <c r="P730" i="8"/>
  <c r="O730" i="8"/>
  <c r="N730" i="8"/>
  <c r="M730" i="8"/>
  <c r="L730" i="8"/>
  <c r="K730" i="8"/>
  <c r="J730" i="8"/>
  <c r="I730" i="8"/>
  <c r="H730" i="8"/>
  <c r="G730" i="8"/>
  <c r="F730" i="8"/>
  <c r="E730" i="8"/>
  <c r="D730" i="8"/>
  <c r="C730" i="8"/>
  <c r="B730" i="8"/>
  <c r="U715" i="8"/>
  <c r="T715" i="8"/>
  <c r="S715" i="8"/>
  <c r="R715" i="8"/>
  <c r="Q715" i="8"/>
  <c r="P715" i="8"/>
  <c r="O715" i="8"/>
  <c r="N715" i="8"/>
  <c r="M715" i="8"/>
  <c r="L715" i="8"/>
  <c r="K715" i="8"/>
  <c r="J715" i="8"/>
  <c r="I715" i="8"/>
  <c r="H715" i="8"/>
  <c r="G715" i="8"/>
  <c r="F715" i="8"/>
  <c r="E715" i="8"/>
  <c r="D715" i="8"/>
  <c r="C715" i="8"/>
  <c r="B715" i="8"/>
  <c r="U700" i="8"/>
  <c r="T700" i="8"/>
  <c r="S700" i="8"/>
  <c r="R700" i="8"/>
  <c r="Q700" i="8"/>
  <c r="P700" i="8"/>
  <c r="O700" i="8"/>
  <c r="N700" i="8"/>
  <c r="M700" i="8"/>
  <c r="L700" i="8"/>
  <c r="K700" i="8"/>
  <c r="J700" i="8"/>
  <c r="I700" i="8"/>
  <c r="H700" i="8"/>
  <c r="G700" i="8"/>
  <c r="F700" i="8"/>
  <c r="E700" i="8"/>
  <c r="D700" i="8"/>
  <c r="C700" i="8"/>
  <c r="B700" i="8"/>
  <c r="U685" i="8"/>
  <c r="T685" i="8"/>
  <c r="S685" i="8"/>
  <c r="R685" i="8"/>
  <c r="Q685" i="8"/>
  <c r="P685" i="8"/>
  <c r="O685" i="8"/>
  <c r="N685" i="8"/>
  <c r="M685" i="8"/>
  <c r="L685" i="8"/>
  <c r="K685" i="8"/>
  <c r="J685" i="8"/>
  <c r="I685" i="8"/>
  <c r="H685" i="8"/>
  <c r="G685" i="8"/>
  <c r="F685" i="8"/>
  <c r="E685" i="8"/>
  <c r="D685" i="8"/>
  <c r="C685" i="8"/>
  <c r="B685" i="8"/>
  <c r="U670" i="8"/>
  <c r="T670" i="8"/>
  <c r="S670" i="8"/>
  <c r="R670" i="8"/>
  <c r="Q670" i="8"/>
  <c r="P670" i="8"/>
  <c r="O670" i="8"/>
  <c r="N670" i="8"/>
  <c r="M670" i="8"/>
  <c r="L670" i="8"/>
  <c r="K670" i="8"/>
  <c r="J670" i="8"/>
  <c r="I670" i="8"/>
  <c r="H670" i="8"/>
  <c r="G670" i="8"/>
  <c r="F670" i="8"/>
  <c r="E670" i="8"/>
  <c r="D670" i="8"/>
  <c r="C670" i="8"/>
  <c r="B670" i="8"/>
  <c r="U655" i="8"/>
  <c r="T655" i="8"/>
  <c r="S655" i="8"/>
  <c r="R655" i="8"/>
  <c r="Q655" i="8"/>
  <c r="P655" i="8"/>
  <c r="O655" i="8"/>
  <c r="N655" i="8"/>
  <c r="M655" i="8"/>
  <c r="L655" i="8"/>
  <c r="K655" i="8"/>
  <c r="J655" i="8"/>
  <c r="I655" i="8"/>
  <c r="H655" i="8"/>
  <c r="G655" i="8"/>
  <c r="F655" i="8"/>
  <c r="E655" i="8"/>
  <c r="D655" i="8"/>
  <c r="C655" i="8"/>
  <c r="B655" i="8"/>
  <c r="U640" i="8"/>
  <c r="T640" i="8"/>
  <c r="S640" i="8"/>
  <c r="R640" i="8"/>
  <c r="Q640" i="8"/>
  <c r="P640" i="8"/>
  <c r="O640" i="8"/>
  <c r="N640" i="8"/>
  <c r="M640" i="8"/>
  <c r="L640" i="8"/>
  <c r="K640" i="8"/>
  <c r="J640" i="8"/>
  <c r="I640" i="8"/>
  <c r="H640" i="8"/>
  <c r="G640" i="8"/>
  <c r="F640" i="8"/>
  <c r="E640" i="8"/>
  <c r="D640" i="8"/>
  <c r="C640" i="8"/>
  <c r="B640" i="8"/>
  <c r="U625" i="8"/>
  <c r="T625" i="8"/>
  <c r="S625" i="8"/>
  <c r="R625" i="8"/>
  <c r="Q625" i="8"/>
  <c r="P625" i="8"/>
  <c r="O625" i="8"/>
  <c r="N625" i="8"/>
  <c r="M625" i="8"/>
  <c r="L625" i="8"/>
  <c r="K625" i="8"/>
  <c r="J625" i="8"/>
  <c r="I625" i="8"/>
  <c r="H625" i="8"/>
  <c r="G625" i="8"/>
  <c r="F625" i="8"/>
  <c r="E625" i="8"/>
  <c r="D625" i="8"/>
  <c r="C625" i="8"/>
  <c r="B625" i="8"/>
  <c r="U610" i="8"/>
  <c r="T610" i="8"/>
  <c r="S610" i="8"/>
  <c r="R610" i="8"/>
  <c r="Q610" i="8"/>
  <c r="P610" i="8"/>
  <c r="O610" i="8"/>
  <c r="N610" i="8"/>
  <c r="M610" i="8"/>
  <c r="L610" i="8"/>
  <c r="K610" i="8"/>
  <c r="J610" i="8"/>
  <c r="I610" i="8"/>
  <c r="H610" i="8"/>
  <c r="G610" i="8"/>
  <c r="F610" i="8"/>
  <c r="E610" i="8"/>
  <c r="D610" i="8"/>
  <c r="C610" i="8"/>
  <c r="B610" i="8"/>
  <c r="U595" i="8"/>
  <c r="T595" i="8"/>
  <c r="S595" i="8"/>
  <c r="R595" i="8"/>
  <c r="Q595" i="8"/>
  <c r="P595" i="8"/>
  <c r="O595" i="8"/>
  <c r="N595" i="8"/>
  <c r="M595" i="8"/>
  <c r="L595" i="8"/>
  <c r="K595" i="8"/>
  <c r="J595" i="8"/>
  <c r="I595" i="8"/>
  <c r="H595" i="8"/>
  <c r="G595" i="8"/>
  <c r="F595" i="8"/>
  <c r="E595" i="8"/>
  <c r="D595" i="8"/>
  <c r="C595" i="8"/>
  <c r="B595" i="8"/>
  <c r="U580" i="8"/>
  <c r="T580" i="8"/>
  <c r="S580" i="8"/>
  <c r="R580" i="8"/>
  <c r="Q580" i="8"/>
  <c r="P580" i="8"/>
  <c r="O580" i="8"/>
  <c r="N580" i="8"/>
  <c r="M580" i="8"/>
  <c r="L580" i="8"/>
  <c r="K580" i="8"/>
  <c r="J580" i="8"/>
  <c r="I580" i="8"/>
  <c r="H580" i="8"/>
  <c r="G580" i="8"/>
  <c r="F580" i="8"/>
  <c r="E580" i="8"/>
  <c r="D580" i="8"/>
  <c r="C580" i="8"/>
  <c r="B580" i="8"/>
  <c r="U565" i="8"/>
  <c r="T565" i="8"/>
  <c r="S565" i="8"/>
  <c r="R565" i="8"/>
  <c r="Q565" i="8"/>
  <c r="P565" i="8"/>
  <c r="O565" i="8"/>
  <c r="N565" i="8"/>
  <c r="M565" i="8"/>
  <c r="L565" i="8"/>
  <c r="K565" i="8"/>
  <c r="J565" i="8"/>
  <c r="I565" i="8"/>
  <c r="H565" i="8"/>
  <c r="G565" i="8"/>
  <c r="F565" i="8"/>
  <c r="E565" i="8"/>
  <c r="D565" i="8"/>
  <c r="C565" i="8"/>
  <c r="B565" i="8"/>
  <c r="U550" i="8"/>
  <c r="T550" i="8"/>
  <c r="S550" i="8"/>
  <c r="R550" i="8"/>
  <c r="Q550" i="8"/>
  <c r="P550" i="8"/>
  <c r="O550" i="8"/>
  <c r="N550" i="8"/>
  <c r="M550" i="8"/>
  <c r="L550" i="8"/>
  <c r="K550" i="8"/>
  <c r="J550" i="8"/>
  <c r="I550" i="8"/>
  <c r="H550" i="8"/>
  <c r="G550" i="8"/>
  <c r="F550" i="8"/>
  <c r="E550" i="8"/>
  <c r="D550" i="8"/>
  <c r="C550" i="8"/>
  <c r="B550" i="8"/>
  <c r="U535" i="8"/>
  <c r="T535" i="8"/>
  <c r="S535" i="8"/>
  <c r="R535" i="8"/>
  <c r="Q535" i="8"/>
  <c r="P535" i="8"/>
  <c r="O535" i="8"/>
  <c r="N535" i="8"/>
  <c r="M535" i="8"/>
  <c r="L535" i="8"/>
  <c r="K535" i="8"/>
  <c r="J535" i="8"/>
  <c r="I535" i="8"/>
  <c r="H535" i="8"/>
  <c r="G535" i="8"/>
  <c r="F535" i="8"/>
  <c r="E535" i="8"/>
  <c r="D535" i="8"/>
  <c r="C535" i="8"/>
  <c r="B535" i="8"/>
  <c r="U520" i="8"/>
  <c r="T520" i="8"/>
  <c r="S520" i="8"/>
  <c r="R520" i="8"/>
  <c r="Q520" i="8"/>
  <c r="P520" i="8"/>
  <c r="O520" i="8"/>
  <c r="N520" i="8"/>
  <c r="M520" i="8"/>
  <c r="L520" i="8"/>
  <c r="K520" i="8"/>
  <c r="J520" i="8"/>
  <c r="I520" i="8"/>
  <c r="H520" i="8"/>
  <c r="G520" i="8"/>
  <c r="F520" i="8"/>
  <c r="E520" i="8"/>
  <c r="D520" i="8"/>
  <c r="C520" i="8"/>
  <c r="B520" i="8"/>
  <c r="U505" i="8"/>
  <c r="T505" i="8"/>
  <c r="S505" i="8"/>
  <c r="R505" i="8"/>
  <c r="Q505" i="8"/>
  <c r="P505" i="8"/>
  <c r="O505" i="8"/>
  <c r="N505" i="8"/>
  <c r="M505" i="8"/>
  <c r="L505" i="8"/>
  <c r="K505" i="8"/>
  <c r="J505" i="8"/>
  <c r="I505" i="8"/>
  <c r="H505" i="8"/>
  <c r="G505" i="8"/>
  <c r="F505" i="8"/>
  <c r="E505" i="8"/>
  <c r="D505" i="8"/>
  <c r="C505" i="8"/>
  <c r="B505" i="8"/>
  <c r="U490" i="8"/>
  <c r="T490" i="8"/>
  <c r="S490" i="8"/>
  <c r="R490" i="8"/>
  <c r="Q490" i="8"/>
  <c r="P490" i="8"/>
  <c r="O490" i="8"/>
  <c r="N490" i="8"/>
  <c r="M490" i="8"/>
  <c r="L490" i="8"/>
  <c r="K490" i="8"/>
  <c r="J490" i="8"/>
  <c r="I490" i="8"/>
  <c r="H490" i="8"/>
  <c r="G490" i="8"/>
  <c r="F490" i="8"/>
  <c r="E490" i="8"/>
  <c r="D490" i="8"/>
  <c r="C490" i="8"/>
  <c r="B490" i="8"/>
  <c r="U475" i="8"/>
  <c r="T475" i="8"/>
  <c r="S475" i="8"/>
  <c r="R475" i="8"/>
  <c r="Q475" i="8"/>
  <c r="P475" i="8"/>
  <c r="O475" i="8"/>
  <c r="N475" i="8"/>
  <c r="M475" i="8"/>
  <c r="L475" i="8"/>
  <c r="K475" i="8"/>
  <c r="J475" i="8"/>
  <c r="I475" i="8"/>
  <c r="H475" i="8"/>
  <c r="G475" i="8"/>
  <c r="F475" i="8"/>
  <c r="E475" i="8"/>
  <c r="D475" i="8"/>
  <c r="C475" i="8"/>
  <c r="B475" i="8"/>
  <c r="U460" i="8"/>
  <c r="T460" i="8"/>
  <c r="S460" i="8"/>
  <c r="R460" i="8"/>
  <c r="Q460" i="8"/>
  <c r="P460" i="8"/>
  <c r="O460" i="8"/>
  <c r="N460" i="8"/>
  <c r="M460" i="8"/>
  <c r="L460" i="8"/>
  <c r="K460" i="8"/>
  <c r="J460" i="8"/>
  <c r="I460" i="8"/>
  <c r="H460" i="8"/>
  <c r="G460" i="8"/>
  <c r="F460" i="8"/>
  <c r="E460" i="8"/>
  <c r="D460" i="8"/>
  <c r="C460" i="8"/>
  <c r="B460" i="8"/>
  <c r="U445" i="8"/>
  <c r="T445" i="8"/>
  <c r="S445" i="8"/>
  <c r="R445" i="8"/>
  <c r="Q445" i="8"/>
  <c r="P445" i="8"/>
  <c r="O445" i="8"/>
  <c r="N445" i="8"/>
  <c r="M445" i="8"/>
  <c r="L445" i="8"/>
  <c r="K445" i="8"/>
  <c r="J445" i="8"/>
  <c r="I445" i="8"/>
  <c r="H445" i="8"/>
  <c r="G445" i="8"/>
  <c r="F445" i="8"/>
  <c r="E445" i="8"/>
  <c r="D445" i="8"/>
  <c r="C445" i="8"/>
  <c r="B445" i="8"/>
  <c r="U430" i="8"/>
  <c r="T430" i="8"/>
  <c r="S430" i="8"/>
  <c r="R430" i="8"/>
  <c r="Q430" i="8"/>
  <c r="P430" i="8"/>
  <c r="O430" i="8"/>
  <c r="N430" i="8"/>
  <c r="M430" i="8"/>
  <c r="L430" i="8"/>
  <c r="K430" i="8"/>
  <c r="J430" i="8"/>
  <c r="I430" i="8"/>
  <c r="H430" i="8"/>
  <c r="G430" i="8"/>
  <c r="F430" i="8"/>
  <c r="E430" i="8"/>
  <c r="D430" i="8"/>
  <c r="C430" i="8"/>
  <c r="B430" i="8"/>
  <c r="U415" i="8"/>
  <c r="T415" i="8"/>
  <c r="S415" i="8"/>
  <c r="R415" i="8"/>
  <c r="Q415" i="8"/>
  <c r="P415" i="8"/>
  <c r="O415" i="8"/>
  <c r="N415" i="8"/>
  <c r="M415" i="8"/>
  <c r="L415" i="8"/>
  <c r="K415" i="8"/>
  <c r="J415" i="8"/>
  <c r="I415" i="8"/>
  <c r="H415" i="8"/>
  <c r="G415" i="8"/>
  <c r="F415" i="8"/>
  <c r="E415" i="8"/>
  <c r="D415" i="8"/>
  <c r="C415" i="8"/>
  <c r="B415" i="8"/>
  <c r="U400" i="8"/>
  <c r="T400" i="8"/>
  <c r="S400" i="8"/>
  <c r="R400" i="8"/>
  <c r="Q400" i="8"/>
  <c r="P400" i="8"/>
  <c r="O400" i="8"/>
  <c r="N400" i="8"/>
  <c r="M400" i="8"/>
  <c r="L400" i="8"/>
  <c r="K400" i="8"/>
  <c r="J400" i="8"/>
  <c r="I400" i="8"/>
  <c r="H400" i="8"/>
  <c r="G400" i="8"/>
  <c r="F400" i="8"/>
  <c r="E400" i="8"/>
  <c r="D400" i="8"/>
  <c r="C400" i="8"/>
  <c r="B400" i="8"/>
  <c r="U385" i="8"/>
  <c r="T385" i="8"/>
  <c r="S385" i="8"/>
  <c r="R385" i="8"/>
  <c r="Q385" i="8"/>
  <c r="P385" i="8"/>
  <c r="O385" i="8"/>
  <c r="N385" i="8"/>
  <c r="M385" i="8"/>
  <c r="L385" i="8"/>
  <c r="K385" i="8"/>
  <c r="J385" i="8"/>
  <c r="I385" i="8"/>
  <c r="H385" i="8"/>
  <c r="G385" i="8"/>
  <c r="F385" i="8"/>
  <c r="E385" i="8"/>
  <c r="D385" i="8"/>
  <c r="C385" i="8"/>
  <c r="B385" i="8"/>
  <c r="U370" i="8"/>
  <c r="T370" i="8"/>
  <c r="S370" i="8"/>
  <c r="R370" i="8"/>
  <c r="Q370" i="8"/>
  <c r="P370" i="8"/>
  <c r="O370" i="8"/>
  <c r="N370" i="8"/>
  <c r="M370" i="8"/>
  <c r="L370" i="8"/>
  <c r="K370" i="8"/>
  <c r="J370" i="8"/>
  <c r="I370" i="8"/>
  <c r="H370" i="8"/>
  <c r="G370" i="8"/>
  <c r="F370" i="8"/>
  <c r="E370" i="8"/>
  <c r="D370" i="8"/>
  <c r="C370" i="8"/>
  <c r="B370" i="8"/>
  <c r="U355" i="8"/>
  <c r="T355" i="8"/>
  <c r="S355" i="8"/>
  <c r="R355" i="8"/>
  <c r="Q355" i="8"/>
  <c r="P355" i="8"/>
  <c r="O355" i="8"/>
  <c r="N355" i="8"/>
  <c r="M355" i="8"/>
  <c r="L355" i="8"/>
  <c r="K355" i="8"/>
  <c r="J355" i="8"/>
  <c r="I355" i="8"/>
  <c r="H355" i="8"/>
  <c r="G355" i="8"/>
  <c r="F355" i="8"/>
  <c r="E355" i="8"/>
  <c r="D355" i="8"/>
  <c r="C355" i="8"/>
  <c r="B355" i="8"/>
  <c r="U340" i="8"/>
  <c r="T340" i="8"/>
  <c r="S340" i="8"/>
  <c r="R340" i="8"/>
  <c r="Q340" i="8"/>
  <c r="P340" i="8"/>
  <c r="O340" i="8"/>
  <c r="N340" i="8"/>
  <c r="M340" i="8"/>
  <c r="L340" i="8"/>
  <c r="K340" i="8"/>
  <c r="J340" i="8"/>
  <c r="I340" i="8"/>
  <c r="H340" i="8"/>
  <c r="G340" i="8"/>
  <c r="F340" i="8"/>
  <c r="E340" i="8"/>
  <c r="D340" i="8"/>
  <c r="C340" i="8"/>
  <c r="B340" i="8"/>
  <c r="U325" i="8"/>
  <c r="T325" i="8"/>
  <c r="S325" i="8"/>
  <c r="R325" i="8"/>
  <c r="Q325" i="8"/>
  <c r="P325" i="8"/>
  <c r="O325" i="8"/>
  <c r="N325" i="8"/>
  <c r="M325" i="8"/>
  <c r="L325" i="8"/>
  <c r="K325" i="8"/>
  <c r="J325" i="8"/>
  <c r="I325" i="8"/>
  <c r="H325" i="8"/>
  <c r="G325" i="8"/>
  <c r="F325" i="8"/>
  <c r="E325" i="8"/>
  <c r="D325" i="8"/>
  <c r="C325" i="8"/>
  <c r="B325" i="8"/>
  <c r="U310" i="8"/>
  <c r="T310" i="8"/>
  <c r="S310" i="8"/>
  <c r="R310" i="8"/>
  <c r="Q310" i="8"/>
  <c r="P310" i="8"/>
  <c r="O310" i="8"/>
  <c r="N310" i="8"/>
  <c r="M310" i="8"/>
  <c r="L310" i="8"/>
  <c r="K310" i="8"/>
  <c r="J310" i="8"/>
  <c r="I310" i="8"/>
  <c r="H310" i="8"/>
  <c r="G310" i="8"/>
  <c r="F310" i="8"/>
  <c r="E310" i="8"/>
  <c r="D310" i="8"/>
  <c r="C310" i="8"/>
  <c r="B310" i="8"/>
  <c r="U295" i="8"/>
  <c r="T295" i="8"/>
  <c r="S295" i="8"/>
  <c r="R295" i="8"/>
  <c r="Q295" i="8"/>
  <c r="P295" i="8"/>
  <c r="O295" i="8"/>
  <c r="N295" i="8"/>
  <c r="M295" i="8"/>
  <c r="L295" i="8"/>
  <c r="K295" i="8"/>
  <c r="J295" i="8"/>
  <c r="I295" i="8"/>
  <c r="H295" i="8"/>
  <c r="G295" i="8"/>
  <c r="F295" i="8"/>
  <c r="E295" i="8"/>
  <c r="D295" i="8"/>
  <c r="C295" i="8"/>
  <c r="B295" i="8"/>
  <c r="U280" i="8"/>
  <c r="T280" i="8"/>
  <c r="S280" i="8"/>
  <c r="R280" i="8"/>
  <c r="Q280" i="8"/>
  <c r="P280" i="8"/>
  <c r="O280" i="8"/>
  <c r="N280" i="8"/>
  <c r="M280" i="8"/>
  <c r="L280" i="8"/>
  <c r="K280" i="8"/>
  <c r="J280" i="8"/>
  <c r="I280" i="8"/>
  <c r="H280" i="8"/>
  <c r="G280" i="8"/>
  <c r="F280" i="8"/>
  <c r="E280" i="8"/>
  <c r="D280" i="8"/>
  <c r="C280" i="8"/>
  <c r="B280" i="8"/>
  <c r="U265" i="8"/>
  <c r="T265" i="8"/>
  <c r="S265" i="8"/>
  <c r="R265" i="8"/>
  <c r="Q265" i="8"/>
  <c r="P265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B265" i="8"/>
  <c r="U250" i="8"/>
  <c r="T250" i="8"/>
  <c r="S250" i="8"/>
  <c r="R250" i="8"/>
  <c r="Q250" i="8"/>
  <c r="P250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B250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B235" i="8"/>
  <c r="U220" i="8"/>
  <c r="T220" i="8"/>
  <c r="S220" i="8"/>
  <c r="R220" i="8"/>
  <c r="Q220" i="8"/>
  <c r="P220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B220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B205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B190" i="8"/>
  <c r="U175" i="8"/>
  <c r="T175" i="8"/>
  <c r="S175" i="8"/>
  <c r="R175" i="8"/>
  <c r="Q175" i="8"/>
  <c r="P175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B175" i="8"/>
  <c r="U160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U145" i="8"/>
  <c r="T145" i="8"/>
  <c r="S145" i="8"/>
  <c r="R145" i="8"/>
  <c r="Q145" i="8"/>
  <c r="P145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B145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B130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B115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B100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B85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U55" i="8"/>
  <c r="T55" i="8"/>
  <c r="S55" i="8"/>
  <c r="R55" i="8"/>
  <c r="Q55" i="8"/>
  <c r="P55" i="8"/>
  <c r="O55" i="8"/>
  <c r="N55" i="8"/>
  <c r="L55" i="8"/>
  <c r="K55" i="8"/>
  <c r="J55" i="8"/>
  <c r="I55" i="8"/>
  <c r="H55" i="8"/>
  <c r="G55" i="8"/>
  <c r="F55" i="8"/>
  <c r="E55" i="8"/>
  <c r="D55" i="8"/>
  <c r="C55" i="8"/>
  <c r="B5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U20" i="8"/>
  <c r="T20" i="8"/>
  <c r="S20" i="8"/>
  <c r="R20" i="8"/>
  <c r="Q20" i="8"/>
  <c r="P20" i="8"/>
  <c r="O20" i="8"/>
  <c r="N20" i="8"/>
  <c r="L20" i="8"/>
  <c r="K20" i="8"/>
  <c r="J20" i="8"/>
  <c r="I20" i="8"/>
  <c r="H20" i="8"/>
  <c r="G20" i="8"/>
  <c r="F20" i="8"/>
  <c r="E20" i="8"/>
  <c r="D20" i="8"/>
  <c r="C20" i="8"/>
  <c r="B20" i="8"/>
  <c r="G24" i="7"/>
  <c r="R6" i="7"/>
  <c r="R7" i="7"/>
  <c r="R8" i="7"/>
  <c r="R9" i="7"/>
  <c r="R10" i="7"/>
  <c r="R11" i="7"/>
  <c r="R12" i="7"/>
  <c r="R13" i="7"/>
  <c r="R16" i="7"/>
  <c r="R17" i="7"/>
  <c r="R18" i="7"/>
  <c r="R19" i="7"/>
  <c r="R20" i="7"/>
  <c r="R21" i="7"/>
  <c r="R22" i="7"/>
  <c r="R23" i="7"/>
  <c r="R24" i="7"/>
  <c r="R27" i="7"/>
  <c r="R28" i="7"/>
  <c r="R29" i="7"/>
  <c r="R30" i="7"/>
  <c r="R31" i="7"/>
  <c r="R32" i="7"/>
  <c r="R33" i="7"/>
  <c r="R5" i="7"/>
  <c r="Q6" i="7"/>
  <c r="Q7" i="7"/>
  <c r="Q8" i="7"/>
  <c r="Q9" i="7"/>
  <c r="Q10" i="7"/>
  <c r="Q11" i="7"/>
  <c r="Q12" i="7"/>
  <c r="Q13" i="7"/>
  <c r="Q16" i="7"/>
  <c r="Q17" i="7"/>
  <c r="Q18" i="7"/>
  <c r="Q19" i="7"/>
  <c r="Q20" i="7"/>
  <c r="Q21" i="7"/>
  <c r="Q22" i="7"/>
  <c r="Q23" i="7"/>
  <c r="Q24" i="7"/>
  <c r="Q27" i="7"/>
  <c r="Q28" i="7"/>
  <c r="Q29" i="7"/>
  <c r="Q30" i="7"/>
  <c r="Q31" i="7"/>
  <c r="Q32" i="7"/>
  <c r="Q33" i="7"/>
  <c r="Q5" i="7"/>
  <c r="P6" i="7"/>
  <c r="P7" i="7"/>
  <c r="P8" i="7"/>
  <c r="P9" i="7"/>
  <c r="P10" i="7"/>
  <c r="P11" i="7"/>
  <c r="P12" i="7"/>
  <c r="P13" i="7"/>
  <c r="P16" i="7"/>
  <c r="P17" i="7"/>
  <c r="P18" i="7"/>
  <c r="P19" i="7"/>
  <c r="P20" i="7"/>
  <c r="P21" i="7"/>
  <c r="P22" i="7"/>
  <c r="P23" i="7"/>
  <c r="P24" i="7"/>
  <c r="P27" i="7"/>
  <c r="P28" i="7"/>
  <c r="P29" i="7"/>
  <c r="P30" i="7"/>
  <c r="P31" i="7"/>
  <c r="P32" i="7"/>
  <c r="P33" i="7"/>
  <c r="P5" i="7"/>
  <c r="O6" i="7"/>
  <c r="O7" i="7"/>
  <c r="O8" i="7"/>
  <c r="O9" i="7"/>
  <c r="O10" i="7"/>
  <c r="O11" i="7"/>
  <c r="O12" i="7"/>
  <c r="O13" i="7"/>
  <c r="O16" i="7"/>
  <c r="O17" i="7"/>
  <c r="O18" i="7"/>
  <c r="O19" i="7"/>
  <c r="O20" i="7"/>
  <c r="O21" i="7"/>
  <c r="O22" i="7"/>
  <c r="O23" i="7"/>
  <c r="O24" i="7"/>
  <c r="O27" i="7"/>
  <c r="O28" i="7"/>
  <c r="O29" i="7"/>
  <c r="O30" i="7"/>
  <c r="O31" i="7"/>
  <c r="O32" i="7"/>
  <c r="O33" i="7"/>
  <c r="O5" i="7"/>
  <c r="N7" i="7"/>
  <c r="N8" i="7"/>
  <c r="N9" i="7"/>
  <c r="N10" i="7"/>
  <c r="N11" i="7"/>
  <c r="N12" i="7"/>
  <c r="N13" i="7"/>
  <c r="N16" i="7"/>
  <c r="N17" i="7"/>
  <c r="N18" i="7"/>
  <c r="N19" i="7"/>
  <c r="N20" i="7"/>
  <c r="N21" i="7"/>
  <c r="N22" i="7"/>
  <c r="N23" i="7"/>
  <c r="N24" i="7"/>
  <c r="N27" i="7"/>
  <c r="N28" i="7"/>
  <c r="N29" i="7"/>
  <c r="N30" i="7"/>
  <c r="N31" i="7"/>
  <c r="N32" i="7"/>
  <c r="N33" i="7"/>
  <c r="N5" i="7"/>
  <c r="M6" i="7"/>
  <c r="M7" i="7"/>
  <c r="M8" i="7"/>
  <c r="M9" i="7"/>
  <c r="M10" i="7"/>
  <c r="M11" i="7"/>
  <c r="M12" i="7"/>
  <c r="M13" i="7"/>
  <c r="M16" i="7"/>
  <c r="M17" i="7"/>
  <c r="M18" i="7"/>
  <c r="M19" i="7"/>
  <c r="M20" i="7"/>
  <c r="M21" i="7"/>
  <c r="M22" i="7"/>
  <c r="M23" i="7"/>
  <c r="M24" i="7"/>
  <c r="M27" i="7"/>
  <c r="M28" i="7"/>
  <c r="M29" i="7"/>
  <c r="M30" i="7"/>
  <c r="M31" i="7"/>
  <c r="M32" i="7"/>
  <c r="M33" i="7"/>
  <c r="M5" i="7"/>
  <c r="L6" i="7"/>
  <c r="L7" i="7"/>
  <c r="L8" i="7"/>
  <c r="L9" i="7"/>
  <c r="L10" i="7"/>
  <c r="L11" i="7"/>
  <c r="L12" i="7"/>
  <c r="L13" i="7"/>
  <c r="L16" i="7"/>
  <c r="L17" i="7"/>
  <c r="L18" i="7"/>
  <c r="L19" i="7"/>
  <c r="L20" i="7"/>
  <c r="L21" i="7"/>
  <c r="L22" i="7"/>
  <c r="L23" i="7"/>
  <c r="L24" i="7"/>
  <c r="L27" i="7"/>
  <c r="L28" i="7"/>
  <c r="L29" i="7"/>
  <c r="L30" i="7"/>
  <c r="L31" i="7"/>
  <c r="L32" i="7"/>
  <c r="L33" i="7"/>
  <c r="L5" i="7"/>
  <c r="K6" i="7"/>
  <c r="K7" i="7"/>
  <c r="K8" i="7"/>
  <c r="K9" i="7"/>
  <c r="K10" i="7"/>
  <c r="K11" i="7"/>
  <c r="K12" i="7"/>
  <c r="K13" i="7"/>
  <c r="K16" i="7"/>
  <c r="K17" i="7"/>
  <c r="K18" i="7"/>
  <c r="K19" i="7"/>
  <c r="K20" i="7"/>
  <c r="K21" i="7"/>
  <c r="K22" i="7"/>
  <c r="K23" i="7"/>
  <c r="K24" i="7"/>
  <c r="K27" i="7"/>
  <c r="K28" i="7"/>
  <c r="K29" i="7"/>
  <c r="K30" i="7"/>
  <c r="K31" i="7"/>
  <c r="K32" i="7"/>
  <c r="K33" i="7"/>
  <c r="K5" i="7"/>
  <c r="J6" i="7"/>
  <c r="J7" i="7"/>
  <c r="J8" i="7"/>
  <c r="J9" i="7"/>
  <c r="J10" i="7"/>
  <c r="J11" i="7"/>
  <c r="J12" i="7"/>
  <c r="J13" i="7"/>
  <c r="J16" i="7"/>
  <c r="J17" i="7"/>
  <c r="J18" i="7"/>
  <c r="J19" i="7"/>
  <c r="J20" i="7"/>
  <c r="J21" i="7"/>
  <c r="J22" i="7"/>
  <c r="J23" i="7"/>
  <c r="J24" i="7"/>
  <c r="J27" i="7"/>
  <c r="J28" i="7"/>
  <c r="J29" i="7"/>
  <c r="J30" i="7"/>
  <c r="J31" i="7"/>
  <c r="J32" i="7"/>
  <c r="J33" i="7"/>
  <c r="J5" i="7"/>
  <c r="I6" i="7"/>
  <c r="I7" i="7"/>
  <c r="I8" i="7"/>
  <c r="I9" i="7"/>
  <c r="I10" i="7"/>
  <c r="I11" i="7"/>
  <c r="I12" i="7"/>
  <c r="I13" i="7"/>
  <c r="I16" i="7"/>
  <c r="I17" i="7"/>
  <c r="I18" i="7"/>
  <c r="I19" i="7"/>
  <c r="I20" i="7"/>
  <c r="I21" i="7"/>
  <c r="I22" i="7"/>
  <c r="I23" i="7"/>
  <c r="I24" i="7"/>
  <c r="I27" i="7"/>
  <c r="I28" i="7"/>
  <c r="I29" i="7"/>
  <c r="I30" i="7"/>
  <c r="I31" i="7"/>
  <c r="I32" i="7"/>
  <c r="I33" i="7"/>
  <c r="I5" i="7"/>
  <c r="H6" i="7"/>
  <c r="H7" i="7"/>
  <c r="H8" i="7"/>
  <c r="H9" i="7"/>
  <c r="H10" i="7"/>
  <c r="H11" i="7"/>
  <c r="H12" i="7"/>
  <c r="H13" i="7"/>
  <c r="H16" i="7"/>
  <c r="H17" i="7"/>
  <c r="H18" i="7"/>
  <c r="H19" i="7"/>
  <c r="H20" i="7"/>
  <c r="H21" i="7"/>
  <c r="H22" i="7"/>
  <c r="H23" i="7"/>
  <c r="H24" i="7"/>
  <c r="H27" i="7"/>
  <c r="H28" i="7"/>
  <c r="H29" i="7"/>
  <c r="H30" i="7"/>
  <c r="H31" i="7"/>
  <c r="H32" i="7"/>
  <c r="H33" i="7"/>
  <c r="H5" i="7"/>
  <c r="G6" i="7"/>
  <c r="G7" i="7"/>
  <c r="G8" i="7"/>
  <c r="G9" i="7"/>
  <c r="G10" i="7"/>
  <c r="G11" i="7"/>
  <c r="G12" i="7"/>
  <c r="G13" i="7"/>
  <c r="G16" i="7"/>
  <c r="G17" i="7"/>
  <c r="G18" i="7"/>
  <c r="G19" i="7"/>
  <c r="G20" i="7"/>
  <c r="G21" i="7"/>
  <c r="G22" i="7"/>
  <c r="G23" i="7"/>
  <c r="G27" i="7"/>
  <c r="G28" i="7"/>
  <c r="G29" i="7"/>
  <c r="G30" i="7"/>
  <c r="G31" i="7"/>
  <c r="G32" i="7"/>
  <c r="G33" i="7"/>
  <c r="G5" i="7"/>
  <c r="ND34" i="3"/>
  <c r="ND36" i="3" s="1"/>
  <c r="NC34" i="3"/>
  <c r="NB34" i="3"/>
  <c r="NA34" i="3"/>
  <c r="MZ34" i="3"/>
  <c r="MY34" i="3"/>
  <c r="MX34" i="3"/>
  <c r="MX36" i="3" s="1"/>
  <c r="MW34" i="3"/>
  <c r="MW36" i="3" s="1"/>
  <c r="MV34" i="3"/>
  <c r="MV35" i="3" s="1"/>
  <c r="MU34" i="3"/>
  <c r="MU35" i="3" s="1"/>
  <c r="MT34" i="3"/>
  <c r="MT36" i="3" s="1"/>
  <c r="MS34" i="3"/>
  <c r="MS35" i="3" s="1"/>
  <c r="MR34" i="3"/>
  <c r="MR36" i="3" s="1"/>
  <c r="MQ34" i="3"/>
  <c r="MQ36" i="3" s="1"/>
  <c r="MP34" i="3"/>
  <c r="MP35" i="3" s="1"/>
  <c r="MO34" i="3"/>
  <c r="MN34" i="3"/>
  <c r="MM34" i="3"/>
  <c r="ML34" i="3"/>
  <c r="MK34" i="3"/>
  <c r="MJ34" i="3"/>
  <c r="MI34" i="3"/>
  <c r="MH34" i="3"/>
  <c r="MG34" i="3"/>
  <c r="MF34" i="3"/>
  <c r="ME34" i="3"/>
  <c r="MD34" i="3"/>
  <c r="MC34" i="3"/>
  <c r="MB34" i="3"/>
  <c r="MA34" i="3"/>
  <c r="LZ34" i="3"/>
  <c r="LY34" i="3"/>
  <c r="LX34" i="3"/>
  <c r="LW34" i="3"/>
  <c r="LV34" i="3"/>
  <c r="LU34" i="3"/>
  <c r="LT34" i="3"/>
  <c r="LS34" i="3"/>
  <c r="LR34" i="3"/>
  <c r="LQ34" i="3"/>
  <c r="LP34" i="3"/>
  <c r="LO34" i="3"/>
  <c r="LN34" i="3"/>
  <c r="LM34" i="3"/>
  <c r="LL34" i="3"/>
  <c r="LK34" i="3"/>
  <c r="LJ34" i="3"/>
  <c r="LI34" i="3"/>
  <c r="LH34" i="3"/>
  <c r="LG34" i="3"/>
  <c r="LF34" i="3"/>
  <c r="LE34" i="3"/>
  <c r="LD34" i="3"/>
  <c r="LC34" i="3"/>
  <c r="LB34" i="3"/>
  <c r="LA34" i="3"/>
  <c r="LA36" i="3" s="1"/>
  <c r="KZ34" i="3"/>
  <c r="KZ35" i="3" s="1"/>
  <c r="KY34" i="3"/>
  <c r="KX34" i="3"/>
  <c r="KW34" i="3"/>
  <c r="KV34" i="3"/>
  <c r="KU34" i="3"/>
  <c r="KT34" i="3"/>
  <c r="KS34" i="3"/>
  <c r="KR34" i="3"/>
  <c r="KQ34" i="3"/>
  <c r="KP34" i="3"/>
  <c r="KO34" i="3"/>
  <c r="KN34" i="3"/>
  <c r="KM34" i="3"/>
  <c r="KL34" i="3"/>
  <c r="KK34" i="3"/>
  <c r="KJ34" i="3"/>
  <c r="KI34" i="3"/>
  <c r="KH34" i="3"/>
  <c r="KG34" i="3"/>
  <c r="KF34" i="3"/>
  <c r="KF36" i="3" s="1"/>
  <c r="KE34" i="3"/>
  <c r="KE35" i="3" s="1"/>
  <c r="KD34" i="3"/>
  <c r="KC34" i="3"/>
  <c r="KB34" i="3"/>
  <c r="KB35" i="3" s="1"/>
  <c r="KA34" i="3"/>
  <c r="JZ34" i="3"/>
  <c r="JY34" i="3"/>
  <c r="JX34" i="3"/>
  <c r="JW34" i="3"/>
  <c r="JV34" i="3"/>
  <c r="JU34" i="3"/>
  <c r="JT34" i="3"/>
  <c r="JS34" i="3"/>
  <c r="JR34" i="3"/>
  <c r="JR36" i="3" s="1"/>
  <c r="JQ34" i="3"/>
  <c r="JQ36" i="3" s="1"/>
  <c r="JP34" i="3"/>
  <c r="JO34" i="3"/>
  <c r="JN34" i="3"/>
  <c r="JM34" i="3"/>
  <c r="JL34" i="3"/>
  <c r="JK34" i="3"/>
  <c r="JJ34" i="3"/>
  <c r="JI34" i="3"/>
  <c r="JH34" i="3"/>
  <c r="JG34" i="3"/>
  <c r="JF34" i="3"/>
  <c r="JE34" i="3"/>
  <c r="JD34" i="3"/>
  <c r="JC34" i="3"/>
  <c r="JB34" i="3"/>
  <c r="JA34" i="3"/>
  <c r="IZ34" i="3"/>
  <c r="IY34" i="3"/>
  <c r="IX34" i="3"/>
  <c r="IW34" i="3"/>
  <c r="IV34" i="3"/>
  <c r="IU34" i="3"/>
  <c r="IT34" i="3"/>
  <c r="IS34" i="3"/>
  <c r="IR34" i="3"/>
  <c r="IQ34" i="3"/>
  <c r="IP34" i="3"/>
  <c r="IO34" i="3"/>
  <c r="C999" i="3"/>
  <c r="C1002" i="3"/>
  <c r="C1005" i="3" s="1"/>
  <c r="AG1049" i="3"/>
  <c r="AG1050" i="3"/>
  <c r="AG1051" i="3"/>
  <c r="AG1052" i="3"/>
  <c r="AG1053" i="3"/>
  <c r="AG1054" i="3"/>
  <c r="AG1055" i="3"/>
  <c r="AG1056" i="3"/>
  <c r="AG1057" i="3"/>
  <c r="AG1058" i="3"/>
  <c r="AG1059" i="3"/>
  <c r="AG1048" i="3"/>
  <c r="GA1037" i="3"/>
  <c r="C1000" i="3"/>
  <c r="B1001" i="3"/>
  <c r="O20" i="5"/>
  <c r="B1005" i="3"/>
  <c r="B1006" i="3"/>
  <c r="B1007" i="3"/>
  <c r="B1008" i="3"/>
  <c r="B1009" i="3"/>
  <c r="B1010" i="3"/>
  <c r="B1011" i="3"/>
  <c r="B1012" i="3"/>
  <c r="B1015" i="3"/>
  <c r="B1016" i="3"/>
  <c r="B1017" i="3"/>
  <c r="B1018" i="3"/>
  <c r="B1019" i="3"/>
  <c r="B1020" i="3"/>
  <c r="B1021" i="3"/>
  <c r="B1022" i="3"/>
  <c r="B1023" i="3"/>
  <c r="B1026" i="3"/>
  <c r="B1027" i="3"/>
  <c r="B1028" i="3"/>
  <c r="B1029" i="3"/>
  <c r="B1030" i="3"/>
  <c r="B1031" i="3"/>
  <c r="B1032" i="3"/>
  <c r="B1004" i="3"/>
  <c r="O22" i="5"/>
  <c r="O21" i="5"/>
  <c r="O19" i="5"/>
  <c r="O18" i="5"/>
  <c r="O17" i="5"/>
  <c r="O16" i="5"/>
  <c r="O15" i="5"/>
  <c r="O14" i="5"/>
  <c r="O13" i="5"/>
  <c r="O12" i="5"/>
  <c r="O10" i="5"/>
  <c r="O9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D2" i="3"/>
  <c r="E2" i="3" s="1"/>
  <c r="F2" i="3" s="1"/>
  <c r="G2" i="3" s="1"/>
  <c r="GF34" i="3"/>
  <c r="W1142" i="8" l="1"/>
  <c r="W2867" i="8"/>
  <c r="W2927" i="8"/>
  <c r="W1742" i="8"/>
  <c r="W1862" i="8"/>
  <c r="W2372" i="8"/>
  <c r="W2432" i="8"/>
  <c r="W2582" i="8"/>
  <c r="W2702" i="8"/>
  <c r="W2822" i="8"/>
  <c r="W3062" i="8"/>
  <c r="W3182" i="8"/>
  <c r="W1262" i="8"/>
  <c r="W1982" i="8"/>
  <c r="W2942" i="8"/>
  <c r="W1022" i="8"/>
  <c r="W1007" i="8"/>
  <c r="C1006" i="3"/>
  <c r="W1172" i="8"/>
  <c r="W1232" i="8"/>
  <c r="W1727" i="8"/>
  <c r="W2132" i="8"/>
  <c r="W2192" i="8"/>
  <c r="W2627" i="8"/>
  <c r="W2687" i="8"/>
  <c r="W3092" i="8"/>
  <c r="W3152" i="8"/>
  <c r="W1292" i="8"/>
  <c r="W1352" i="8"/>
  <c r="W1787" i="8"/>
  <c r="W1847" i="8"/>
  <c r="W2252" i="8"/>
  <c r="W2312" i="8"/>
  <c r="W2747" i="8"/>
  <c r="W2807" i="8"/>
  <c r="W3212" i="8"/>
  <c r="W1037" i="8"/>
  <c r="W1532" i="8"/>
  <c r="W1592" i="8"/>
  <c r="W2027" i="8"/>
  <c r="W2492" i="8"/>
  <c r="W2552" i="8"/>
  <c r="W2987" i="8"/>
  <c r="W3047" i="8"/>
  <c r="W1247" i="8"/>
  <c r="W1652" i="8"/>
  <c r="W1712" i="8"/>
  <c r="W2147" i="8"/>
  <c r="W2207" i="8"/>
  <c r="W2612" i="8"/>
  <c r="W2672" i="8"/>
  <c r="W3107" i="8"/>
  <c r="W3167" i="8"/>
  <c r="W1772" i="8"/>
  <c r="W1832" i="8"/>
  <c r="W2267" i="8"/>
  <c r="W2327" i="8"/>
  <c r="W2732" i="8"/>
  <c r="W2792" i="8"/>
  <c r="W1892" i="8"/>
  <c r="W1952" i="8"/>
  <c r="W2387" i="8"/>
  <c r="W2447" i="8"/>
  <c r="W2852" i="8"/>
  <c r="W2912" i="8"/>
  <c r="W1052" i="8"/>
  <c r="W1112" i="8"/>
  <c r="W1517" i="8"/>
  <c r="W2012" i="8"/>
  <c r="W2072" i="8"/>
  <c r="W2507" i="8"/>
  <c r="W2567" i="8"/>
  <c r="W2972" i="8"/>
  <c r="W3032" i="8"/>
  <c r="W992" i="8"/>
  <c r="A897" i="8"/>
  <c r="W906" i="8" s="1"/>
  <c r="W891" i="8"/>
  <c r="W902" i="8"/>
  <c r="W947" i="8"/>
  <c r="W962" i="8"/>
  <c r="W1067" i="8"/>
  <c r="W1082" i="8"/>
  <c r="W1097" i="8"/>
  <c r="W1127" i="8"/>
  <c r="W1157" i="8"/>
  <c r="W1187" i="8"/>
  <c r="W1202" i="8"/>
  <c r="W1217" i="8"/>
  <c r="W1277" i="8"/>
  <c r="W1307" i="8"/>
  <c r="W1322" i="8"/>
  <c r="W1337" i="8"/>
  <c r="W1367" i="8"/>
  <c r="W1397" i="8"/>
  <c r="W1427" i="8"/>
  <c r="W1442" i="8"/>
  <c r="W1457" i="8"/>
  <c r="W1487" i="8"/>
  <c r="W1547" i="8"/>
  <c r="W1562" i="8"/>
  <c r="W1577" i="8"/>
  <c r="W1607" i="8"/>
  <c r="W1637" i="8"/>
  <c r="W1667" i="8"/>
  <c r="W1682" i="8"/>
  <c r="W1697" i="8"/>
  <c r="W1757" i="8"/>
  <c r="W1802" i="8"/>
  <c r="W1817" i="8"/>
  <c r="W1877" i="8"/>
  <c r="W1922" i="8"/>
  <c r="W1937" i="8"/>
  <c r="W1997" i="8"/>
  <c r="W2042" i="8"/>
  <c r="W2057" i="8"/>
  <c r="W2087" i="8"/>
  <c r="W2117" i="8"/>
  <c r="W2162" i="8"/>
  <c r="W2177" i="8"/>
  <c r="W2237" i="8"/>
  <c r="W2282" i="8"/>
  <c r="W2297" i="8"/>
  <c r="W2357" i="8"/>
  <c r="W2402" i="8"/>
  <c r="W2417" i="8"/>
  <c r="W2477" i="8"/>
  <c r="W2522" i="8"/>
  <c r="W2537" i="8"/>
  <c r="W2597" i="8"/>
  <c r="W2642" i="8"/>
  <c r="W2657" i="8"/>
  <c r="W2717" i="8"/>
  <c r="W2762" i="8"/>
  <c r="W2777" i="8"/>
  <c r="W2837" i="8"/>
  <c r="W2882" i="8"/>
  <c r="W2897" i="8"/>
  <c r="W2957" i="8"/>
  <c r="W3002" i="8"/>
  <c r="W3017" i="8"/>
  <c r="W3077" i="8"/>
  <c r="W3122" i="8"/>
  <c r="W3137" i="8"/>
  <c r="W3197" i="8"/>
  <c r="W3227" i="8"/>
  <c r="W3242" i="8"/>
  <c r="W3257" i="8"/>
  <c r="W977" i="8"/>
  <c r="W932" i="8"/>
  <c r="W917" i="8"/>
  <c r="MQ35" i="3"/>
  <c r="A912" i="8"/>
  <c r="W921" i="8" s="1"/>
  <c r="C1004" i="3"/>
  <c r="P14" i="5"/>
  <c r="NO1008" i="3" s="1"/>
  <c r="NQ1008" i="3" s="1"/>
  <c r="P23" i="5"/>
  <c r="NO1017" i="3" s="1"/>
  <c r="NQ1017" i="3" s="1"/>
  <c r="D1000" i="3"/>
  <c r="C1007" i="3"/>
  <c r="C1031" i="3"/>
  <c r="C1030" i="3"/>
  <c r="C1032" i="3"/>
  <c r="C1029" i="3"/>
  <c r="C1026" i="3"/>
  <c r="C1028" i="3"/>
  <c r="C1027" i="3"/>
  <c r="C1023" i="3"/>
  <c r="C1019" i="3"/>
  <c r="C1022" i="3"/>
  <c r="C1021" i="3"/>
  <c r="C1020" i="3"/>
  <c r="C1018" i="3"/>
  <c r="C1017" i="3"/>
  <c r="C1016" i="3"/>
  <c r="C1011" i="3"/>
  <c r="C1012" i="3"/>
  <c r="C1015" i="3"/>
  <c r="C1010" i="3"/>
  <c r="C1008" i="3"/>
  <c r="C1009" i="3"/>
  <c r="MT35" i="3"/>
  <c r="LA35" i="3"/>
  <c r="MW35" i="3"/>
  <c r="KF35" i="3"/>
  <c r="MS36" i="3"/>
  <c r="KE36" i="3"/>
  <c r="JQ35" i="3"/>
  <c r="JR35" i="3"/>
  <c r="MR35" i="3"/>
  <c r="MX35" i="3"/>
  <c r="ND35" i="3"/>
  <c r="MU36" i="3"/>
  <c r="KB36" i="3"/>
  <c r="KZ36" i="3"/>
  <c r="MP36" i="3"/>
  <c r="MV36" i="3"/>
  <c r="E1000" i="3"/>
  <c r="P30" i="5"/>
  <c r="P31" i="5"/>
  <c r="P20" i="5"/>
  <c r="P15" i="5"/>
  <c r="P13" i="5"/>
  <c r="P19" i="5"/>
  <c r="P9" i="5"/>
  <c r="P10" i="5"/>
  <c r="P29" i="5"/>
  <c r="P26" i="5"/>
  <c r="P18" i="5"/>
  <c r="H2" i="3"/>
  <c r="G1000" i="3"/>
  <c r="P35" i="5"/>
  <c r="P25" i="5"/>
  <c r="P17" i="5"/>
  <c r="P32" i="5"/>
  <c r="P24" i="5"/>
  <c r="F1000" i="3"/>
  <c r="P28" i="5"/>
  <c r="P22" i="5"/>
  <c r="P16" i="5"/>
  <c r="P34" i="5"/>
  <c r="P12" i="5"/>
  <c r="P33" i="5"/>
  <c r="P27" i="5"/>
  <c r="P21" i="5"/>
  <c r="D1002" i="3"/>
  <c r="CT34" i="3"/>
  <c r="CU34" i="3"/>
  <c r="CV34" i="3"/>
  <c r="CW34" i="3"/>
  <c r="CZ34" i="3"/>
  <c r="DA34" i="3"/>
  <c r="DB34" i="3"/>
  <c r="DC34" i="3"/>
  <c r="DG34" i="3"/>
  <c r="DH34" i="3"/>
  <c r="DI34" i="3"/>
  <c r="DK34" i="3"/>
  <c r="DN34" i="3"/>
  <c r="DO34" i="3"/>
  <c r="DP34" i="3"/>
  <c r="DQ34" i="3"/>
  <c r="DR34" i="3"/>
  <c r="DU34" i="3"/>
  <c r="DV34" i="3"/>
  <c r="DW34" i="3"/>
  <c r="DX34" i="3"/>
  <c r="DY34" i="3"/>
  <c r="EB34" i="3"/>
  <c r="EC34" i="3"/>
  <c r="ED34" i="3"/>
  <c r="EE34" i="3"/>
  <c r="EF34" i="3"/>
  <c r="EI34" i="3"/>
  <c r="EJ34" i="3"/>
  <c r="EK34" i="3"/>
  <c r="EL34" i="3"/>
  <c r="EM34" i="3"/>
  <c r="EP34" i="3"/>
  <c r="EQ34" i="3"/>
  <c r="ER34" i="3"/>
  <c r="ES34" i="3"/>
  <c r="ET34" i="3"/>
  <c r="EW34" i="3"/>
  <c r="EX34" i="3"/>
  <c r="EY34" i="3"/>
  <c r="EZ34" i="3"/>
  <c r="FA34" i="3"/>
  <c r="FD34" i="3"/>
  <c r="FE34" i="3"/>
  <c r="FF34" i="3"/>
  <c r="FG34" i="3"/>
  <c r="FH34" i="3"/>
  <c r="FK34" i="3"/>
  <c r="FL34" i="3"/>
  <c r="FM34" i="3"/>
  <c r="FO34" i="3"/>
  <c r="FR34" i="3"/>
  <c r="FS34" i="3"/>
  <c r="FT34" i="3"/>
  <c r="FU34" i="3"/>
  <c r="FV34" i="3"/>
  <c r="FY34" i="3"/>
  <c r="FZ34" i="3"/>
  <c r="GA34" i="3"/>
  <c r="GB34" i="3"/>
  <c r="GC34" i="3"/>
  <c r="GG34" i="3"/>
  <c r="GH34" i="3"/>
  <c r="GI34" i="3"/>
  <c r="GJ34" i="3"/>
  <c r="GM34" i="3"/>
  <c r="GN34" i="3"/>
  <c r="GO34" i="3"/>
  <c r="GP34" i="3"/>
  <c r="GQ34" i="3"/>
  <c r="GT34" i="3"/>
  <c r="GU34" i="3"/>
  <c r="GV34" i="3"/>
  <c r="GW34" i="3"/>
  <c r="GX34" i="3"/>
  <c r="HA34" i="3"/>
  <c r="HB34" i="3"/>
  <c r="HC34" i="3"/>
  <c r="HD34" i="3"/>
  <c r="HE34" i="3"/>
  <c r="HH34" i="3"/>
  <c r="HI34" i="3"/>
  <c r="HJ34" i="3"/>
  <c r="HK34" i="3"/>
  <c r="HL34" i="3"/>
  <c r="HO34" i="3"/>
  <c r="HP34" i="3"/>
  <c r="HQ34" i="3"/>
  <c r="HR34" i="3"/>
  <c r="HS34" i="3"/>
  <c r="HV34" i="3"/>
  <c r="HW34" i="3"/>
  <c r="HX34" i="3"/>
  <c r="HY34" i="3"/>
  <c r="HZ34" i="3"/>
  <c r="IC34" i="3"/>
  <c r="ID34" i="3"/>
  <c r="IE34" i="3"/>
  <c r="IF34" i="3"/>
  <c r="IG34" i="3"/>
  <c r="IJ34" i="3"/>
  <c r="IK34" i="3"/>
  <c r="IL34" i="3"/>
  <c r="IM34" i="3"/>
  <c r="IN34" i="3"/>
  <c r="CX35" i="3"/>
  <c r="CY35" i="3"/>
  <c r="DD35" i="3"/>
  <c r="DE35" i="3"/>
  <c r="DF35" i="3"/>
  <c r="DJ35" i="3"/>
  <c r="DL35" i="3"/>
  <c r="DM35" i="3"/>
  <c r="DS35" i="3"/>
  <c r="DT35" i="3"/>
  <c r="EG35" i="3"/>
  <c r="EH35" i="3"/>
  <c r="EU35" i="3"/>
  <c r="EV35" i="3"/>
  <c r="FN35" i="3"/>
  <c r="CX36" i="3"/>
  <c r="CY36" i="3"/>
  <c r="DD36" i="3"/>
  <c r="DE36" i="3"/>
  <c r="DF36" i="3"/>
  <c r="DJ36" i="3"/>
  <c r="DL36" i="3"/>
  <c r="DM36" i="3"/>
  <c r="DS36" i="3"/>
  <c r="DT36" i="3"/>
  <c r="EG36" i="3"/>
  <c r="EH36" i="3"/>
  <c r="EU36" i="3"/>
  <c r="EV36" i="3"/>
  <c r="FN36" i="3"/>
  <c r="A46" i="3"/>
  <c r="JC35" i="3" l="1"/>
  <c r="IP36" i="3"/>
  <c r="IV36" i="3"/>
  <c r="IW35" i="3"/>
  <c r="JJ35" i="3"/>
  <c r="JS35" i="3"/>
  <c r="JT35" i="3"/>
  <c r="JU35" i="3"/>
  <c r="JV35" i="3"/>
  <c r="JW36" i="3"/>
  <c r="JX36" i="3"/>
  <c r="JY35" i="3"/>
  <c r="JZ36" i="3"/>
  <c r="KA35" i="3"/>
  <c r="KC36" i="3"/>
  <c r="KD36" i="3"/>
  <c r="KG35" i="3"/>
  <c r="KH35" i="3"/>
  <c r="KJ36" i="3"/>
  <c r="KK35" i="3"/>
  <c r="KL35" i="3"/>
  <c r="KM35" i="3"/>
  <c r="KN35" i="3"/>
  <c r="KO36" i="3"/>
  <c r="KP36" i="3"/>
  <c r="KS35" i="3"/>
  <c r="KT35" i="3"/>
  <c r="KU36" i="3"/>
  <c r="KV36" i="3"/>
  <c r="KW35" i="3"/>
  <c r="KX36" i="3"/>
  <c r="KY35" i="3"/>
  <c r="LB36" i="3"/>
  <c r="LC35" i="3"/>
  <c r="LW35" i="3"/>
  <c r="LX35" i="3"/>
  <c r="LY36" i="3"/>
  <c r="LZ36" i="3"/>
  <c r="MA35" i="3"/>
  <c r="MB36" i="3"/>
  <c r="MC35" i="3"/>
  <c r="MD35" i="3"/>
  <c r="MF36" i="3"/>
  <c r="MG35" i="3"/>
  <c r="MH35" i="3"/>
  <c r="MI35" i="3"/>
  <c r="MJ35" i="3"/>
  <c r="MK36" i="3"/>
  <c r="ML36" i="3"/>
  <c r="MM35" i="3"/>
  <c r="MN36" i="3"/>
  <c r="MO35" i="3"/>
  <c r="MY35" i="3"/>
  <c r="MZ36" i="3"/>
  <c r="NA35" i="3"/>
  <c r="NB35" i="3"/>
  <c r="MH36" i="3"/>
  <c r="KU35" i="3"/>
  <c r="JS36" i="3"/>
  <c r="KL36" i="3"/>
  <c r="JW35" i="3"/>
  <c r="MY36" i="3"/>
  <c r="JZ35" i="3"/>
  <c r="KC35" i="3"/>
  <c r="LY35" i="3"/>
  <c r="JT36" i="3"/>
  <c r="MN35" i="3"/>
  <c r="KK36" i="3"/>
  <c r="MG36" i="3"/>
  <c r="JK36" i="3"/>
  <c r="JK35" i="3"/>
  <c r="KI36" i="3"/>
  <c r="KI35" i="3"/>
  <c r="ME36" i="3"/>
  <c r="ME35" i="3"/>
  <c r="NC36" i="3"/>
  <c r="NC35" i="3"/>
  <c r="KX35" i="3"/>
  <c r="MM36" i="3"/>
  <c r="MB35" i="3"/>
  <c r="MZ35" i="3"/>
  <c r="JY36" i="3"/>
  <c r="KW36" i="3"/>
  <c r="IV35" i="3"/>
  <c r="LC36" i="3"/>
  <c r="MA36" i="3"/>
  <c r="KO35" i="3"/>
  <c r="MK35" i="3"/>
  <c r="JX35" i="3"/>
  <c r="KD35" i="3"/>
  <c r="KJ35" i="3"/>
  <c r="KP35" i="3"/>
  <c r="KV35" i="3"/>
  <c r="LB35" i="3"/>
  <c r="LZ35" i="3"/>
  <c r="MF35" i="3"/>
  <c r="ML35" i="3"/>
  <c r="JU36" i="3"/>
  <c r="KA36" i="3"/>
  <c r="KG36" i="3"/>
  <c r="KM36" i="3"/>
  <c r="KS36" i="3"/>
  <c r="KY36" i="3"/>
  <c r="LW36" i="3"/>
  <c r="MC36" i="3"/>
  <c r="MI36" i="3"/>
  <c r="MO36" i="3"/>
  <c r="NA36" i="3"/>
  <c r="JJ36" i="3"/>
  <c r="JV36" i="3"/>
  <c r="KH36" i="3"/>
  <c r="KN36" i="3"/>
  <c r="KT36" i="3"/>
  <c r="LX36" i="3"/>
  <c r="MD36" i="3"/>
  <c r="MJ36" i="3"/>
  <c r="NB36" i="3"/>
  <c r="IW36" i="3"/>
  <c r="IP35" i="3"/>
  <c r="JD36" i="3"/>
  <c r="CR36" i="3"/>
  <c r="CP36" i="3"/>
  <c r="CR35" i="3"/>
  <c r="CQ36" i="3"/>
  <c r="CQ35" i="3"/>
  <c r="JC36" i="3"/>
  <c r="LU36" i="3"/>
  <c r="BL35" i="3"/>
  <c r="BS36" i="3"/>
  <c r="CB36" i="3"/>
  <c r="BS35" i="3"/>
  <c r="BO35" i="3"/>
  <c r="BT36" i="3"/>
  <c r="BW35" i="3"/>
  <c r="CE35" i="3"/>
  <c r="CJ36" i="3"/>
  <c r="CA35" i="3"/>
  <c r="CI36" i="3"/>
  <c r="BL36" i="3"/>
  <c r="CA36" i="3"/>
  <c r="CI35" i="3"/>
  <c r="BX36" i="3"/>
  <c r="CF36" i="3"/>
  <c r="BP36" i="3"/>
  <c r="BR35" i="3"/>
  <c r="CF35" i="3"/>
  <c r="CS35" i="3"/>
  <c r="BM36" i="3"/>
  <c r="CS36" i="3"/>
  <c r="CH35" i="3"/>
  <c r="BO36" i="3"/>
  <c r="CD36" i="3"/>
  <c r="CE36" i="3"/>
  <c r="CG35" i="3"/>
  <c r="BX35" i="3"/>
  <c r="BZ35" i="3"/>
  <c r="CG36" i="3"/>
  <c r="CK35" i="3"/>
  <c r="BW36" i="3"/>
  <c r="BN36" i="3"/>
  <c r="BV36" i="3"/>
  <c r="BP35" i="3"/>
  <c r="CK36" i="3"/>
  <c r="BY36" i="3"/>
  <c r="CC36" i="3"/>
  <c r="BU36" i="3"/>
  <c r="BY35" i="3"/>
  <c r="BQ36" i="3"/>
  <c r="CC35" i="3"/>
  <c r="BZ36" i="3"/>
  <c r="BV35" i="3"/>
  <c r="BM35" i="3"/>
  <c r="BR36" i="3"/>
  <c r="CJ35" i="3"/>
  <c r="CH36" i="3"/>
  <c r="BQ35" i="3"/>
  <c r="CD35" i="3"/>
  <c r="BU35" i="3"/>
  <c r="CB35" i="3"/>
  <c r="BT35" i="3"/>
  <c r="BN35" i="3"/>
  <c r="CP35" i="3"/>
  <c r="JD35" i="3"/>
  <c r="IX36" i="3"/>
  <c r="JB36" i="3"/>
  <c r="IY35" i="3"/>
  <c r="JE35" i="3"/>
  <c r="IT35" i="3"/>
  <c r="IQ36" i="3"/>
  <c r="IT36" i="3"/>
  <c r="JL35" i="3"/>
  <c r="JG36" i="3"/>
  <c r="JH35" i="3"/>
  <c r="IU35" i="3"/>
  <c r="JI35" i="3"/>
  <c r="JF36" i="3"/>
  <c r="JN35" i="3"/>
  <c r="IQ35" i="3"/>
  <c r="JI36" i="3"/>
  <c r="JF35" i="3"/>
  <c r="JM36" i="3"/>
  <c r="IU36" i="3"/>
  <c r="JN36" i="3"/>
  <c r="IS36" i="3"/>
  <c r="IX35" i="3"/>
  <c r="IR35" i="3"/>
  <c r="IZ35" i="3"/>
  <c r="JA35" i="3"/>
  <c r="JH36" i="3"/>
  <c r="JL36" i="3"/>
  <c r="IS35" i="3"/>
  <c r="IZ36" i="3"/>
  <c r="JA36" i="3"/>
  <c r="IR36" i="3"/>
  <c r="JE36" i="3"/>
  <c r="IY36" i="3"/>
  <c r="JB35" i="3"/>
  <c r="JG35" i="3"/>
  <c r="JM35" i="3"/>
  <c r="A927" i="8"/>
  <c r="W936" i="8" s="1"/>
  <c r="D1032" i="3"/>
  <c r="D1031" i="3"/>
  <c r="D1029" i="3"/>
  <c r="D1030" i="3"/>
  <c r="D1028" i="3"/>
  <c r="D1027" i="3"/>
  <c r="D1026" i="3"/>
  <c r="D1020" i="3"/>
  <c r="D1023" i="3"/>
  <c r="D1022" i="3"/>
  <c r="D1019" i="3"/>
  <c r="D1021" i="3"/>
  <c r="D1017" i="3"/>
  <c r="D1018" i="3"/>
  <c r="D1016" i="3"/>
  <c r="D1011" i="3"/>
  <c r="D1012" i="3"/>
  <c r="D1009" i="3"/>
  <c r="D1015" i="3"/>
  <c r="D1008" i="3"/>
  <c r="D1005" i="3"/>
  <c r="D1007" i="3"/>
  <c r="D1006" i="3"/>
  <c r="D1004" i="3"/>
  <c r="D1010" i="3"/>
  <c r="LK35" i="3"/>
  <c r="KQ36" i="3"/>
  <c r="LO35" i="3"/>
  <c r="LD36" i="3"/>
  <c r="LR36" i="3"/>
  <c r="JO35" i="3"/>
  <c r="LD35" i="3"/>
  <c r="LG35" i="3"/>
  <c r="LP35" i="3"/>
  <c r="LL36" i="3"/>
  <c r="JP36" i="3"/>
  <c r="LM35" i="3"/>
  <c r="LG36" i="3"/>
  <c r="KR36" i="3"/>
  <c r="IO35" i="3"/>
  <c r="LF36" i="3"/>
  <c r="LQ36" i="3"/>
  <c r="IO36" i="3"/>
  <c r="LH36" i="3"/>
  <c r="KQ35" i="3"/>
  <c r="KR35" i="3"/>
  <c r="LV35" i="3"/>
  <c r="LS35" i="3"/>
  <c r="LO36" i="3"/>
  <c r="LJ36" i="3"/>
  <c r="LK36" i="3"/>
  <c r="JO36" i="3"/>
  <c r="LT36" i="3"/>
  <c r="LR35" i="3"/>
  <c r="LV36" i="3"/>
  <c r="LE36" i="3"/>
  <c r="LT35" i="3"/>
  <c r="LU35" i="3"/>
  <c r="LL35" i="3"/>
  <c r="LI36" i="3"/>
  <c r="LQ35" i="3"/>
  <c r="LN36" i="3"/>
  <c r="LN35" i="3"/>
  <c r="LM36" i="3"/>
  <c r="JP35" i="3"/>
  <c r="LI35" i="3"/>
  <c r="LF35" i="3"/>
  <c r="LH35" i="3"/>
  <c r="LE35" i="3"/>
  <c r="LS36" i="3"/>
  <c r="LJ35" i="3"/>
  <c r="LP36" i="3"/>
  <c r="NO1010" i="3"/>
  <c r="NQ1010" i="3" s="1"/>
  <c r="NO1028" i="3"/>
  <c r="NQ1028" i="3" s="1"/>
  <c r="NO1016" i="3"/>
  <c r="NQ1016" i="3" s="1"/>
  <c r="NO1009" i="3"/>
  <c r="NQ1009" i="3" s="1"/>
  <c r="NO1026" i="3"/>
  <c r="NQ1026" i="3" s="1"/>
  <c r="NO1007" i="3"/>
  <c r="NQ1007" i="3" s="1"/>
  <c r="NO1011" i="3"/>
  <c r="NQ1011" i="3" s="1"/>
  <c r="NO1023" i="3"/>
  <c r="NQ1023" i="3" s="1"/>
  <c r="NO1004" i="3"/>
  <c r="NQ1004" i="3" s="1"/>
  <c r="NO1012" i="3"/>
  <c r="NQ1012" i="3" s="1"/>
  <c r="NQ1005" i="3"/>
  <c r="NO1020" i="3"/>
  <c r="NQ1020" i="3" s="1"/>
  <c r="NO1015" i="3"/>
  <c r="NQ1015" i="3" s="1"/>
  <c r="NO1019" i="3"/>
  <c r="NQ1019" i="3" s="1"/>
  <c r="NO1014" i="3"/>
  <c r="NQ1014" i="3" s="1"/>
  <c r="NO1021" i="3"/>
  <c r="NQ1021" i="3" s="1"/>
  <c r="NO1022" i="3"/>
  <c r="NQ1022" i="3" s="1"/>
  <c r="NO1029" i="3"/>
  <c r="NQ1029" i="3" s="1"/>
  <c r="NO1025" i="3"/>
  <c r="NQ1025" i="3" s="1"/>
  <c r="NO1027" i="3"/>
  <c r="NQ1027" i="3" s="1"/>
  <c r="NO1002" i="3"/>
  <c r="NQ1002" i="3" s="1"/>
  <c r="NO1024" i="3"/>
  <c r="NQ1024" i="3" s="1"/>
  <c r="NO1006" i="3"/>
  <c r="NQ1006" i="3" s="1"/>
  <c r="NO1018" i="3"/>
  <c r="NQ1018" i="3" s="1"/>
  <c r="NO1013" i="3"/>
  <c r="NQ1013" i="3" s="1"/>
  <c r="I2" i="3"/>
  <c r="H1000" i="3"/>
  <c r="E1002" i="3"/>
  <c r="IN36" i="3"/>
  <c r="CZ35" i="3"/>
  <c r="HY35" i="3"/>
  <c r="HX36" i="3"/>
  <c r="DV36" i="3"/>
  <c r="FH36" i="3"/>
  <c r="GG35" i="3"/>
  <c r="IM36" i="3"/>
  <c r="GF36" i="3"/>
  <c r="HC35" i="3"/>
  <c r="HR36" i="3"/>
  <c r="HB36" i="3"/>
  <c r="DN36" i="3"/>
  <c r="FD36" i="3"/>
  <c r="IJ36" i="3"/>
  <c r="GP36" i="3"/>
  <c r="EX36" i="3"/>
  <c r="EF36" i="3"/>
  <c r="CT36" i="3"/>
  <c r="HO35" i="3"/>
  <c r="FU35" i="3"/>
  <c r="EQ35" i="3"/>
  <c r="DO35" i="3"/>
  <c r="FM35" i="3"/>
  <c r="FA35" i="3"/>
  <c r="ID36" i="3"/>
  <c r="GJ36" i="3"/>
  <c r="EB36" i="3"/>
  <c r="HI35" i="3"/>
  <c r="FO35" i="3"/>
  <c r="EK35" i="3"/>
  <c r="DC35" i="3"/>
  <c r="IL35" i="3"/>
  <c r="HZ35" i="3"/>
  <c r="HP35" i="3"/>
  <c r="HD35" i="3"/>
  <c r="GT35" i="3"/>
  <c r="GH35" i="3"/>
  <c r="FV35" i="3"/>
  <c r="FK36" i="3"/>
  <c r="EY36" i="3"/>
  <c r="EM36" i="3"/>
  <c r="EC36" i="3"/>
  <c r="DQ35" i="3"/>
  <c r="DC36" i="3"/>
  <c r="ET36" i="3"/>
  <c r="GW35" i="3"/>
  <c r="FK35" i="3"/>
  <c r="DK35" i="3"/>
  <c r="FZ36" i="3"/>
  <c r="HL36" i="3"/>
  <c r="FT36" i="3"/>
  <c r="EP36" i="3"/>
  <c r="IK35" i="3"/>
  <c r="GQ35" i="3"/>
  <c r="FE35" i="3"/>
  <c r="EC35" i="3"/>
  <c r="CU35" i="3"/>
  <c r="HH36" i="3"/>
  <c r="EJ36" i="3"/>
  <c r="DR36" i="3"/>
  <c r="DB36" i="3"/>
  <c r="IE35" i="3"/>
  <c r="GM35" i="3"/>
  <c r="EY35" i="3"/>
  <c r="DW35" i="3"/>
  <c r="DG35" i="3"/>
  <c r="IF36" i="3"/>
  <c r="HV36" i="3"/>
  <c r="HJ36" i="3"/>
  <c r="GX36" i="3"/>
  <c r="GN36" i="3"/>
  <c r="GB36" i="3"/>
  <c r="FR36" i="3"/>
  <c r="FE36" i="3"/>
  <c r="ES35" i="3"/>
  <c r="EI35" i="3"/>
  <c r="DW36" i="3"/>
  <c r="DK36" i="3"/>
  <c r="CW36" i="3"/>
  <c r="GV36" i="3"/>
  <c r="HS35" i="3"/>
  <c r="GA35" i="3"/>
  <c r="IC36" i="3"/>
  <c r="GU36" i="3"/>
  <c r="GI36" i="3"/>
  <c r="FY36" i="3"/>
  <c r="FM36" i="3"/>
  <c r="FA36" i="3"/>
  <c r="ES36" i="3"/>
  <c r="EI36" i="3"/>
  <c r="DY36" i="3"/>
  <c r="DQ36" i="3"/>
  <c r="DI36" i="3"/>
  <c r="DA36" i="3"/>
  <c r="IJ35" i="3"/>
  <c r="HX35" i="3"/>
  <c r="HL35" i="3"/>
  <c r="HB35" i="3"/>
  <c r="GP35" i="3"/>
  <c r="GF35" i="3"/>
  <c r="FT35" i="3"/>
  <c r="FH35" i="3"/>
  <c r="EX35" i="3"/>
  <c r="EP35" i="3"/>
  <c r="EF35" i="3"/>
  <c r="DV35" i="3"/>
  <c r="DN35" i="3"/>
  <c r="HE36" i="3"/>
  <c r="IL36" i="3"/>
  <c r="HZ36" i="3"/>
  <c r="HP36" i="3"/>
  <c r="HD36" i="3"/>
  <c r="GT36" i="3"/>
  <c r="GH36" i="3"/>
  <c r="FV36" i="3"/>
  <c r="FL36" i="3"/>
  <c r="EZ36" i="3"/>
  <c r="ER36" i="3"/>
  <c r="DX36" i="3"/>
  <c r="DP36" i="3"/>
  <c r="DH36" i="3"/>
  <c r="CZ36" i="3"/>
  <c r="IG35" i="3"/>
  <c r="HW35" i="3"/>
  <c r="HK35" i="3"/>
  <c r="HA35" i="3"/>
  <c r="GO35" i="3"/>
  <c r="GC35" i="3"/>
  <c r="FS35" i="3"/>
  <c r="FG35" i="3"/>
  <c r="EW35" i="3"/>
  <c r="EM35" i="3"/>
  <c r="EE35" i="3"/>
  <c r="DU35" i="3"/>
  <c r="CW35" i="3"/>
  <c r="HQ36" i="3"/>
  <c r="IK36" i="3"/>
  <c r="HY36" i="3"/>
  <c r="HO36" i="3"/>
  <c r="HC36" i="3"/>
  <c r="GQ36" i="3"/>
  <c r="GG36" i="3"/>
  <c r="FU36" i="3"/>
  <c r="EQ36" i="3"/>
  <c r="DO36" i="3"/>
  <c r="DG36" i="3"/>
  <c r="IF35" i="3"/>
  <c r="HV35" i="3"/>
  <c r="HJ35" i="3"/>
  <c r="GX35" i="3"/>
  <c r="GN35" i="3"/>
  <c r="GB35" i="3"/>
  <c r="FR35" i="3"/>
  <c r="FF35" i="3"/>
  <c r="EL35" i="3"/>
  <c r="ED35" i="3"/>
  <c r="CV35" i="3"/>
  <c r="IG36" i="3"/>
  <c r="HK36" i="3"/>
  <c r="GO36" i="3"/>
  <c r="FS36" i="3"/>
  <c r="EW36" i="3"/>
  <c r="EE36" i="3"/>
  <c r="DU36" i="3"/>
  <c r="IN35" i="3"/>
  <c r="ID35" i="3"/>
  <c r="HR35" i="3"/>
  <c r="HH35" i="3"/>
  <c r="GV35" i="3"/>
  <c r="GJ35" i="3"/>
  <c r="FZ35" i="3"/>
  <c r="FD35" i="3"/>
  <c r="ET35" i="3"/>
  <c r="EJ35" i="3"/>
  <c r="EB35" i="3"/>
  <c r="DR35" i="3"/>
  <c r="DB35" i="3"/>
  <c r="CT35" i="3"/>
  <c r="HW36" i="3"/>
  <c r="HA36" i="3"/>
  <c r="GC36" i="3"/>
  <c r="FG36" i="3"/>
  <c r="FF36" i="3"/>
  <c r="EL36" i="3"/>
  <c r="ED36" i="3"/>
  <c r="CV36" i="3"/>
  <c r="IM35" i="3"/>
  <c r="IC35" i="3"/>
  <c r="HQ35" i="3"/>
  <c r="HE35" i="3"/>
  <c r="GU35" i="3"/>
  <c r="GI35" i="3"/>
  <c r="FY35" i="3"/>
  <c r="DY35" i="3"/>
  <c r="DI35" i="3"/>
  <c r="DA35" i="3"/>
  <c r="IE36" i="3"/>
  <c r="HS36" i="3"/>
  <c r="HI36" i="3"/>
  <c r="GW36" i="3"/>
  <c r="GM36" i="3"/>
  <c r="GA36" i="3"/>
  <c r="FO36" i="3"/>
  <c r="EK36" i="3"/>
  <c r="CU36" i="3"/>
  <c r="FL35" i="3"/>
  <c r="EZ35" i="3"/>
  <c r="ER35" i="3"/>
  <c r="DX35" i="3"/>
  <c r="DP35" i="3"/>
  <c r="DH35" i="3"/>
  <c r="A942" i="8" l="1"/>
  <c r="W951" i="8" s="1"/>
  <c r="E1006" i="3"/>
  <c r="E1032" i="3"/>
  <c r="E1031" i="3"/>
  <c r="E1030" i="3"/>
  <c r="E1028" i="3"/>
  <c r="E1027" i="3"/>
  <c r="E1029" i="3"/>
  <c r="E1026" i="3"/>
  <c r="E1022" i="3"/>
  <c r="E1021" i="3"/>
  <c r="E1019" i="3"/>
  <c r="E1020" i="3"/>
  <c r="E1018" i="3"/>
  <c r="E1023" i="3"/>
  <c r="E1015" i="3"/>
  <c r="E1012" i="3"/>
  <c r="E1017" i="3"/>
  <c r="E1009" i="3"/>
  <c r="E1016" i="3"/>
  <c r="E1011" i="3"/>
  <c r="E1010" i="3"/>
  <c r="E1007" i="3"/>
  <c r="E1004" i="3"/>
  <c r="E1008" i="3"/>
  <c r="E1005" i="3"/>
  <c r="J2" i="3"/>
  <c r="I1000" i="3"/>
  <c r="F1002" i="3"/>
  <c r="A957" i="8" l="1"/>
  <c r="W966" i="8" s="1"/>
  <c r="F1032" i="3"/>
  <c r="F1031" i="3"/>
  <c r="F1030" i="3"/>
  <c r="F1029" i="3"/>
  <c r="F1028" i="3"/>
  <c r="F1027" i="3"/>
  <c r="F1021" i="3"/>
  <c r="F1022" i="3"/>
  <c r="F1026" i="3"/>
  <c r="F1020" i="3"/>
  <c r="F1018" i="3"/>
  <c r="F1023" i="3"/>
  <c r="F1016" i="3"/>
  <c r="F1017" i="3"/>
  <c r="F1012" i="3"/>
  <c r="F1015" i="3"/>
  <c r="F1011" i="3"/>
  <c r="F1019" i="3"/>
  <c r="F1010" i="3"/>
  <c r="F1006" i="3"/>
  <c r="F1009" i="3"/>
  <c r="F1008" i="3"/>
  <c r="F1005" i="3"/>
  <c r="F1007" i="3"/>
  <c r="F1004" i="3"/>
  <c r="K2" i="3"/>
  <c r="J1000" i="3"/>
  <c r="G1002" i="3"/>
  <c r="A972" i="8" l="1"/>
  <c r="W981" i="8" s="1"/>
  <c r="G1032" i="3"/>
  <c r="G1030" i="3"/>
  <c r="G1029" i="3"/>
  <c r="G1031" i="3"/>
  <c r="G1028" i="3"/>
  <c r="G1027" i="3"/>
  <c r="G1026" i="3"/>
  <c r="G1023" i="3"/>
  <c r="G1022" i="3"/>
  <c r="G1021" i="3"/>
  <c r="G1020" i="3"/>
  <c r="G1019" i="3"/>
  <c r="G1018" i="3"/>
  <c r="G1015" i="3"/>
  <c r="G1016" i="3"/>
  <c r="G1017" i="3"/>
  <c r="G1011" i="3"/>
  <c r="G1012" i="3"/>
  <c r="G1010" i="3"/>
  <c r="G1008" i="3"/>
  <c r="G1006" i="3"/>
  <c r="G1009" i="3"/>
  <c r="G1005" i="3"/>
  <c r="G1004" i="3"/>
  <c r="G1007" i="3"/>
  <c r="L2" i="3"/>
  <c r="K1000" i="3"/>
  <c r="H1002" i="3"/>
  <c r="A987" i="8" l="1"/>
  <c r="W996" i="8" s="1"/>
  <c r="H1032" i="3"/>
  <c r="H1030" i="3"/>
  <c r="H1029" i="3"/>
  <c r="H1031" i="3"/>
  <c r="H1028" i="3"/>
  <c r="H1022" i="3"/>
  <c r="H1027" i="3"/>
  <c r="H1026" i="3"/>
  <c r="H1023" i="3"/>
  <c r="H1021" i="3"/>
  <c r="H1020" i="3"/>
  <c r="H1019" i="3"/>
  <c r="H1018" i="3"/>
  <c r="H1015" i="3"/>
  <c r="H1016" i="3"/>
  <c r="H1017" i="3"/>
  <c r="H1010" i="3"/>
  <c r="H1011" i="3"/>
  <c r="H1012" i="3"/>
  <c r="H1007" i="3"/>
  <c r="H1008" i="3"/>
  <c r="H1009" i="3"/>
  <c r="H1004" i="3"/>
  <c r="H1005" i="3"/>
  <c r="H1006" i="3"/>
  <c r="M2" i="3"/>
  <c r="L1000" i="3"/>
  <c r="I1002" i="3"/>
  <c r="A1002" i="8" l="1"/>
  <c r="W1011" i="8" s="1"/>
  <c r="I1032" i="3"/>
  <c r="I1031" i="3"/>
  <c r="I1029" i="3"/>
  <c r="I1030" i="3"/>
  <c r="I1028" i="3"/>
  <c r="I1027" i="3"/>
  <c r="I1023" i="3"/>
  <c r="I1026" i="3"/>
  <c r="I1022" i="3"/>
  <c r="I1021" i="3"/>
  <c r="I1020" i="3"/>
  <c r="I1019" i="3"/>
  <c r="I1016" i="3"/>
  <c r="I1017" i="3"/>
  <c r="I1010" i="3"/>
  <c r="I1015" i="3"/>
  <c r="I1018" i="3"/>
  <c r="I1011" i="3"/>
  <c r="I1008" i="3"/>
  <c r="I1012" i="3"/>
  <c r="I1009" i="3"/>
  <c r="I1004" i="3"/>
  <c r="I1007" i="3"/>
  <c r="I1006" i="3"/>
  <c r="I1005" i="3"/>
  <c r="N2" i="3"/>
  <c r="M1000" i="3"/>
  <c r="J1002" i="3"/>
  <c r="A1017" i="8" l="1"/>
  <c r="W1026" i="8" s="1"/>
  <c r="J1032" i="3"/>
  <c r="J1031" i="3"/>
  <c r="J1028" i="3"/>
  <c r="J1029" i="3"/>
  <c r="J1027" i="3"/>
  <c r="J1023" i="3"/>
  <c r="J1030" i="3"/>
  <c r="J1026" i="3"/>
  <c r="J1022" i="3"/>
  <c r="J1021" i="3"/>
  <c r="J1020" i="3"/>
  <c r="J1019" i="3"/>
  <c r="J1018" i="3"/>
  <c r="J1016" i="3"/>
  <c r="J1017" i="3"/>
  <c r="J1010" i="3"/>
  <c r="J1015" i="3"/>
  <c r="J1011" i="3"/>
  <c r="J1012" i="3"/>
  <c r="J1008" i="3"/>
  <c r="J1009" i="3"/>
  <c r="J1004" i="3"/>
  <c r="J1005" i="3"/>
  <c r="J1007" i="3"/>
  <c r="J1006" i="3"/>
  <c r="O2" i="3"/>
  <c r="N1000" i="3"/>
  <c r="K1002" i="3"/>
  <c r="A1032" i="8" l="1"/>
  <c r="W1041" i="8" s="1"/>
  <c r="K1031" i="3"/>
  <c r="K1032" i="3"/>
  <c r="K1030" i="3"/>
  <c r="K1029" i="3"/>
  <c r="K1026" i="3"/>
  <c r="K1028" i="3"/>
  <c r="K1027" i="3"/>
  <c r="K1021" i="3"/>
  <c r="K1020" i="3"/>
  <c r="K1022" i="3"/>
  <c r="K1019" i="3"/>
  <c r="K1023" i="3"/>
  <c r="K1018" i="3"/>
  <c r="K1017" i="3"/>
  <c r="K1015" i="3"/>
  <c r="K1011" i="3"/>
  <c r="K1012" i="3"/>
  <c r="K1016" i="3"/>
  <c r="K1008" i="3"/>
  <c r="K1009" i="3"/>
  <c r="K1010" i="3"/>
  <c r="K1005" i="3"/>
  <c r="K1006" i="3"/>
  <c r="K1007" i="3"/>
  <c r="K1004" i="3"/>
  <c r="P2" i="3"/>
  <c r="O1000" i="3"/>
  <c r="L1002" i="3"/>
  <c r="A1047" i="8" l="1"/>
  <c r="W1056" i="8" s="1"/>
  <c r="L1032" i="3"/>
  <c r="L1031" i="3"/>
  <c r="L1029" i="3"/>
  <c r="L1030" i="3"/>
  <c r="L1027" i="3"/>
  <c r="L1028" i="3"/>
  <c r="L1026" i="3"/>
  <c r="L1020" i="3"/>
  <c r="L1022" i="3"/>
  <c r="L1019" i="3"/>
  <c r="L1023" i="3"/>
  <c r="L1021" i="3"/>
  <c r="L1017" i="3"/>
  <c r="L1018" i="3"/>
  <c r="L1016" i="3"/>
  <c r="L1015" i="3"/>
  <c r="L1011" i="3"/>
  <c r="L1012" i="3"/>
  <c r="L1009" i="3"/>
  <c r="L1010" i="3"/>
  <c r="L1005" i="3"/>
  <c r="L1007" i="3"/>
  <c r="L1008" i="3"/>
  <c r="L1006" i="3"/>
  <c r="L1004" i="3"/>
  <c r="Q2" i="3"/>
  <c r="P1000" i="3"/>
  <c r="M1002" i="3"/>
  <c r="A1062" i="8" l="1"/>
  <c r="W1071" i="8" s="1"/>
  <c r="M1031" i="3"/>
  <c r="M1032" i="3"/>
  <c r="M1030" i="3"/>
  <c r="M1027" i="3"/>
  <c r="M1028" i="3"/>
  <c r="M1029" i="3"/>
  <c r="M1026" i="3"/>
  <c r="M1023" i="3"/>
  <c r="M1022" i="3"/>
  <c r="M1020" i="3"/>
  <c r="M1018" i="3"/>
  <c r="M1019" i="3"/>
  <c r="M1015" i="3"/>
  <c r="M1021" i="3"/>
  <c r="M1012" i="3"/>
  <c r="M1017" i="3"/>
  <c r="M1016" i="3"/>
  <c r="M1009" i="3"/>
  <c r="M1011" i="3"/>
  <c r="M1010" i="3"/>
  <c r="M1007" i="3"/>
  <c r="M1006" i="3"/>
  <c r="M1008" i="3"/>
  <c r="M1004" i="3"/>
  <c r="M1005" i="3"/>
  <c r="R2" i="3"/>
  <c r="Q1000" i="3"/>
  <c r="N1002" i="3"/>
  <c r="A1077" i="8" l="1"/>
  <c r="W1086" i="8" s="1"/>
  <c r="N1032" i="3"/>
  <c r="N1031" i="3"/>
  <c r="N1030" i="3"/>
  <c r="N1028" i="3"/>
  <c r="N1029" i="3"/>
  <c r="N1021" i="3"/>
  <c r="N1023" i="3"/>
  <c r="N1022" i="3"/>
  <c r="N1026" i="3"/>
  <c r="N1027" i="3"/>
  <c r="N1018" i="3"/>
  <c r="N1019" i="3"/>
  <c r="N1016" i="3"/>
  <c r="N1020" i="3"/>
  <c r="N1017" i="3"/>
  <c r="N1012" i="3"/>
  <c r="N1011" i="3"/>
  <c r="N1010" i="3"/>
  <c r="N1015" i="3"/>
  <c r="N1007" i="3"/>
  <c r="N1006" i="3"/>
  <c r="N1008" i="3"/>
  <c r="N1004" i="3"/>
  <c r="N1005" i="3"/>
  <c r="N1009" i="3"/>
  <c r="S2" i="3"/>
  <c r="R1000" i="3"/>
  <c r="O1002" i="3"/>
  <c r="A1092" i="8" l="1"/>
  <c r="W1101" i="8" s="1"/>
  <c r="O1032" i="3"/>
  <c r="O1031" i="3"/>
  <c r="O1030" i="3"/>
  <c r="O1029" i="3"/>
  <c r="O1028" i="3"/>
  <c r="O1027" i="3"/>
  <c r="O1026" i="3"/>
  <c r="O1023" i="3"/>
  <c r="O1021" i="3"/>
  <c r="O1020" i="3"/>
  <c r="O1019" i="3"/>
  <c r="O1022" i="3"/>
  <c r="O1015" i="3"/>
  <c r="O1016" i="3"/>
  <c r="O1017" i="3"/>
  <c r="O1018" i="3"/>
  <c r="O1011" i="3"/>
  <c r="O1012" i="3"/>
  <c r="O1008" i="3"/>
  <c r="O1006" i="3"/>
  <c r="O1009" i="3"/>
  <c r="O1010" i="3"/>
  <c r="O1005" i="3"/>
  <c r="O1004" i="3"/>
  <c r="O1007" i="3"/>
  <c r="T2" i="3"/>
  <c r="S1000" i="3"/>
  <c r="P1002" i="3"/>
  <c r="A1107" i="8" l="1"/>
  <c r="W1116" i="8" s="1"/>
  <c r="P1031" i="3"/>
  <c r="P1030" i="3"/>
  <c r="P1032" i="3"/>
  <c r="P1029" i="3"/>
  <c r="P1022" i="3"/>
  <c r="P1028" i="3"/>
  <c r="P1027" i="3"/>
  <c r="P1026" i="3"/>
  <c r="P1023" i="3"/>
  <c r="P1021" i="3"/>
  <c r="P1020" i="3"/>
  <c r="P1015" i="3"/>
  <c r="P1016" i="3"/>
  <c r="P1019" i="3"/>
  <c r="P1018" i="3"/>
  <c r="P1017" i="3"/>
  <c r="P1010" i="3"/>
  <c r="P1011" i="3"/>
  <c r="P1012" i="3"/>
  <c r="P1007" i="3"/>
  <c r="P1008" i="3"/>
  <c r="P1009" i="3"/>
  <c r="P1004" i="3"/>
  <c r="P1005" i="3"/>
  <c r="P1006" i="3"/>
  <c r="U2" i="3"/>
  <c r="T1000" i="3"/>
  <c r="Q1002" i="3"/>
  <c r="A1122" i="8" l="1"/>
  <c r="W1131" i="8" s="1"/>
  <c r="Q1032" i="3"/>
  <c r="Q1030" i="3"/>
  <c r="Q1029" i="3"/>
  <c r="Q1031" i="3"/>
  <c r="Q1028" i="3"/>
  <c r="Q1023" i="3"/>
  <c r="Q1027" i="3"/>
  <c r="Q1026" i="3"/>
  <c r="Q1021" i="3"/>
  <c r="Q1020" i="3"/>
  <c r="Q1022" i="3"/>
  <c r="Q1019" i="3"/>
  <c r="Q1016" i="3"/>
  <c r="Q1018" i="3"/>
  <c r="Q1017" i="3"/>
  <c r="Q1010" i="3"/>
  <c r="Q1015" i="3"/>
  <c r="Q1012" i="3"/>
  <c r="Q1008" i="3"/>
  <c r="Q1009" i="3"/>
  <c r="Q1004" i="3"/>
  <c r="Q1006" i="3"/>
  <c r="Q1007" i="3"/>
  <c r="Q1005" i="3"/>
  <c r="Q1011" i="3"/>
  <c r="V2" i="3"/>
  <c r="U1000" i="3"/>
  <c r="R1002" i="3"/>
  <c r="A1137" i="8" l="1"/>
  <c r="W1146" i="8" s="1"/>
  <c r="R1032" i="3"/>
  <c r="R1028" i="3"/>
  <c r="R1029" i="3"/>
  <c r="R1031" i="3"/>
  <c r="R1023" i="3"/>
  <c r="R1030" i="3"/>
  <c r="R1027" i="3"/>
  <c r="R1026" i="3"/>
  <c r="R1022" i="3"/>
  <c r="R1021" i="3"/>
  <c r="R1020" i="3"/>
  <c r="R1018" i="3"/>
  <c r="R1019" i="3"/>
  <c r="R1016" i="3"/>
  <c r="R1017" i="3"/>
  <c r="R1010" i="3"/>
  <c r="R1011" i="3"/>
  <c r="R1012" i="3"/>
  <c r="R1015" i="3"/>
  <c r="R1008" i="3"/>
  <c r="R1009" i="3"/>
  <c r="R1004" i="3"/>
  <c r="R1005" i="3"/>
  <c r="R1007" i="3"/>
  <c r="R1006" i="3"/>
  <c r="W2" i="3"/>
  <c r="V1000" i="3"/>
  <c r="S1002" i="3"/>
  <c r="A1152" i="8" l="1"/>
  <c r="W1161" i="8" s="1"/>
  <c r="S1031" i="3"/>
  <c r="S1032" i="3"/>
  <c r="S1030" i="3"/>
  <c r="S1029" i="3"/>
  <c r="S1026" i="3"/>
  <c r="S1028" i="3"/>
  <c r="S1027" i="3"/>
  <c r="S1022" i="3"/>
  <c r="S1023" i="3"/>
  <c r="S1021" i="3"/>
  <c r="S1020" i="3"/>
  <c r="S1019" i="3"/>
  <c r="S1018" i="3"/>
  <c r="S1017" i="3"/>
  <c r="S1011" i="3"/>
  <c r="S1012" i="3"/>
  <c r="S1016" i="3"/>
  <c r="S1015" i="3"/>
  <c r="S1008" i="3"/>
  <c r="S1009" i="3"/>
  <c r="S1010" i="3"/>
  <c r="S1005" i="3"/>
  <c r="S1007" i="3"/>
  <c r="S1006" i="3"/>
  <c r="S1004" i="3"/>
  <c r="X2" i="3"/>
  <c r="W1000" i="3"/>
  <c r="T1002" i="3"/>
  <c r="A1167" i="8" l="1"/>
  <c r="W1176" i="8" s="1"/>
  <c r="T1032" i="3"/>
  <c r="T1031" i="3"/>
  <c r="T1029" i="3"/>
  <c r="T1027" i="3"/>
  <c r="T1028" i="3"/>
  <c r="T1030" i="3"/>
  <c r="T1026" i="3"/>
  <c r="T1023" i="3"/>
  <c r="T1020" i="3"/>
  <c r="T1021" i="3"/>
  <c r="T1019" i="3"/>
  <c r="T1022" i="3"/>
  <c r="T1017" i="3"/>
  <c r="T1018" i="3"/>
  <c r="T1016" i="3"/>
  <c r="T1011" i="3"/>
  <c r="T1012" i="3"/>
  <c r="T1015" i="3"/>
  <c r="T1009" i="3"/>
  <c r="T1010" i="3"/>
  <c r="T1005" i="3"/>
  <c r="T1008" i="3"/>
  <c r="T1007" i="3"/>
  <c r="T1004" i="3"/>
  <c r="T1006" i="3"/>
  <c r="Y2" i="3"/>
  <c r="X1000" i="3"/>
  <c r="U1002" i="3"/>
  <c r="A1182" i="8" l="1"/>
  <c r="W1191" i="8" s="1"/>
  <c r="U1032" i="3"/>
  <c r="U1031" i="3"/>
  <c r="U1030" i="3"/>
  <c r="U1029" i="3"/>
  <c r="U1027" i="3"/>
  <c r="U1028" i="3"/>
  <c r="U1026" i="3"/>
  <c r="U1020" i="3"/>
  <c r="U1023" i="3"/>
  <c r="U1022" i="3"/>
  <c r="U1018" i="3"/>
  <c r="U1019" i="3"/>
  <c r="U1021" i="3"/>
  <c r="U1015" i="3"/>
  <c r="U1017" i="3"/>
  <c r="U1012" i="3"/>
  <c r="U1016" i="3"/>
  <c r="U1009" i="3"/>
  <c r="U1010" i="3"/>
  <c r="U1011" i="3"/>
  <c r="U1008" i="3"/>
  <c r="U1007" i="3"/>
  <c r="U1006" i="3"/>
  <c r="U1005" i="3"/>
  <c r="U1004" i="3"/>
  <c r="Z2" i="3"/>
  <c r="Y1000" i="3"/>
  <c r="V1002" i="3"/>
  <c r="A1197" i="8" l="1"/>
  <c r="W1206" i="8" s="1"/>
  <c r="V1032" i="3"/>
  <c r="V1031" i="3"/>
  <c r="V1030" i="3"/>
  <c r="V1028" i="3"/>
  <c r="V1027" i="3"/>
  <c r="V1026" i="3"/>
  <c r="V1021" i="3"/>
  <c r="V1022" i="3"/>
  <c r="V1023" i="3"/>
  <c r="V1018" i="3"/>
  <c r="V1019" i="3"/>
  <c r="V1029" i="3"/>
  <c r="V1020" i="3"/>
  <c r="V1016" i="3"/>
  <c r="V1017" i="3"/>
  <c r="V1012" i="3"/>
  <c r="V1015" i="3"/>
  <c r="V1011" i="3"/>
  <c r="V1010" i="3"/>
  <c r="V1008" i="3"/>
  <c r="V1009" i="3"/>
  <c r="V1007" i="3"/>
  <c r="V1006" i="3"/>
  <c r="V1005" i="3"/>
  <c r="V1004" i="3"/>
  <c r="AA2" i="3"/>
  <c r="Z1000" i="3"/>
  <c r="W1002" i="3"/>
  <c r="A1212" i="8" l="1"/>
  <c r="W1221" i="8" s="1"/>
  <c r="W1032" i="3"/>
  <c r="W1031" i="3"/>
  <c r="W1030" i="3"/>
  <c r="W1029" i="3"/>
  <c r="W1028" i="3"/>
  <c r="W1026" i="3"/>
  <c r="W1022" i="3"/>
  <c r="W1023" i="3"/>
  <c r="W1027" i="3"/>
  <c r="W1019" i="3"/>
  <c r="W1021" i="3"/>
  <c r="W1020" i="3"/>
  <c r="W1018" i="3"/>
  <c r="W1015" i="3"/>
  <c r="W1016" i="3"/>
  <c r="W1012" i="3"/>
  <c r="W1010" i="3"/>
  <c r="W1008" i="3"/>
  <c r="W1011" i="3"/>
  <c r="W1009" i="3"/>
  <c r="W1007" i="3"/>
  <c r="W1006" i="3"/>
  <c r="W1017" i="3"/>
  <c r="W1005" i="3"/>
  <c r="W1004" i="3"/>
  <c r="AB2" i="3"/>
  <c r="AA1000" i="3"/>
  <c r="X1002" i="3"/>
  <c r="A1227" i="8" l="1"/>
  <c r="W1236" i="8" s="1"/>
  <c r="X1032" i="3"/>
  <c r="X1031" i="3"/>
  <c r="X1030" i="3"/>
  <c r="X1029" i="3"/>
  <c r="X1028" i="3"/>
  <c r="X1022" i="3"/>
  <c r="X1023" i="3"/>
  <c r="X1027" i="3"/>
  <c r="X1026" i="3"/>
  <c r="X1021" i="3"/>
  <c r="X1020" i="3"/>
  <c r="X1019" i="3"/>
  <c r="X1018" i="3"/>
  <c r="X1015" i="3"/>
  <c r="X1016" i="3"/>
  <c r="X1017" i="3"/>
  <c r="X1009" i="3"/>
  <c r="X1010" i="3"/>
  <c r="X1011" i="3"/>
  <c r="X1012" i="3"/>
  <c r="X1007" i="3"/>
  <c r="X1008" i="3"/>
  <c r="X1004" i="3"/>
  <c r="X1005" i="3"/>
  <c r="X1006" i="3"/>
  <c r="AC2" i="3"/>
  <c r="AB1000" i="3"/>
  <c r="Y1002" i="3"/>
  <c r="A1242" i="8" l="1"/>
  <c r="W1251" i="8" s="1"/>
  <c r="Y1031" i="3"/>
  <c r="Y1032" i="3"/>
  <c r="Y1030" i="3"/>
  <c r="Y1029" i="3"/>
  <c r="Y1023" i="3"/>
  <c r="Y1027" i="3"/>
  <c r="Y1026" i="3"/>
  <c r="Y1022" i="3"/>
  <c r="Y1021" i="3"/>
  <c r="Y1020" i="3"/>
  <c r="Y1019" i="3"/>
  <c r="Y1028" i="3"/>
  <c r="Y1016" i="3"/>
  <c r="Y1017" i="3"/>
  <c r="Y1015" i="3"/>
  <c r="Y1010" i="3"/>
  <c r="Y1018" i="3"/>
  <c r="Y1008" i="3"/>
  <c r="Y1011" i="3"/>
  <c r="Y1009" i="3"/>
  <c r="Y1012" i="3"/>
  <c r="Y1004" i="3"/>
  <c r="Y1007" i="3"/>
  <c r="Y1006" i="3"/>
  <c r="Y1005" i="3"/>
  <c r="AD2" i="3"/>
  <c r="AC1000" i="3"/>
  <c r="Z1002" i="3"/>
  <c r="A1257" i="8" l="1"/>
  <c r="W1266" i="8" s="1"/>
  <c r="Z1031" i="3"/>
  <c r="Z1032" i="3"/>
  <c r="Z1030" i="3"/>
  <c r="Z1028" i="3"/>
  <c r="Z1029" i="3"/>
  <c r="Z1023" i="3"/>
  <c r="Z1027" i="3"/>
  <c r="Z1026" i="3"/>
  <c r="Z1022" i="3"/>
  <c r="Z1021" i="3"/>
  <c r="Z1020" i="3"/>
  <c r="Z1018" i="3"/>
  <c r="Z1016" i="3"/>
  <c r="Z1017" i="3"/>
  <c r="Z1019" i="3"/>
  <c r="Z1015" i="3"/>
  <c r="Z1010" i="3"/>
  <c r="Z1011" i="3"/>
  <c r="Z1012" i="3"/>
  <c r="Z1008" i="3"/>
  <c r="Z1009" i="3"/>
  <c r="Z1004" i="3"/>
  <c r="Z1005" i="3"/>
  <c r="Z1006" i="3"/>
  <c r="Z1007" i="3"/>
  <c r="AE2" i="3"/>
  <c r="AD1000" i="3"/>
  <c r="AA1002" i="3"/>
  <c r="A1272" i="8" l="1"/>
  <c r="W1281" i="8" s="1"/>
  <c r="AA1031" i="3"/>
  <c r="AA1032" i="3"/>
  <c r="AA1030" i="3"/>
  <c r="AA1029" i="3"/>
  <c r="AA1026" i="3"/>
  <c r="AA1028" i="3"/>
  <c r="AA1027" i="3"/>
  <c r="AA1022" i="3"/>
  <c r="AA1019" i="3"/>
  <c r="AA1021" i="3"/>
  <c r="AA1020" i="3"/>
  <c r="AA1018" i="3"/>
  <c r="AA1023" i="3"/>
  <c r="AA1017" i="3"/>
  <c r="AA1011" i="3"/>
  <c r="AA1016" i="3"/>
  <c r="AA1012" i="3"/>
  <c r="AA1015" i="3"/>
  <c r="AA1008" i="3"/>
  <c r="AA1010" i="3"/>
  <c r="AA1009" i="3"/>
  <c r="AA1005" i="3"/>
  <c r="AA1006" i="3"/>
  <c r="AA1007" i="3"/>
  <c r="AA1004" i="3"/>
  <c r="AF2" i="3"/>
  <c r="AE1000" i="3"/>
  <c r="AB1002" i="3"/>
  <c r="A1287" i="8" l="1"/>
  <c r="W1296" i="8" s="1"/>
  <c r="AB1032" i="3"/>
  <c r="AB1029" i="3"/>
  <c r="AB1031" i="3"/>
  <c r="AB1027" i="3"/>
  <c r="AB1030" i="3"/>
  <c r="AB1028" i="3"/>
  <c r="AB1026" i="3"/>
  <c r="AB1022" i="3"/>
  <c r="AB1020" i="3"/>
  <c r="AB1019" i="3"/>
  <c r="AB1021" i="3"/>
  <c r="AB1023" i="3"/>
  <c r="AB1017" i="3"/>
  <c r="AB1018" i="3"/>
  <c r="AB1016" i="3"/>
  <c r="AB1011" i="3"/>
  <c r="AB1012" i="3"/>
  <c r="AB1015" i="3"/>
  <c r="AB1010" i="3"/>
  <c r="AB1009" i="3"/>
  <c r="AB1005" i="3"/>
  <c r="AB1007" i="3"/>
  <c r="AB1008" i="3"/>
  <c r="AB1004" i="3"/>
  <c r="AB1006" i="3"/>
  <c r="AG2" i="3"/>
  <c r="AF1000" i="3"/>
  <c r="AC1002" i="3"/>
  <c r="A1302" i="8" l="1"/>
  <c r="W1311" i="8" s="1"/>
  <c r="AC1032" i="3"/>
  <c r="AC1031" i="3"/>
  <c r="AC1027" i="3"/>
  <c r="AC1030" i="3"/>
  <c r="AC1028" i="3"/>
  <c r="AC1026" i="3"/>
  <c r="AC1029" i="3"/>
  <c r="AC1023" i="3"/>
  <c r="AC1021" i="3"/>
  <c r="AC1022" i="3"/>
  <c r="AC1020" i="3"/>
  <c r="AC1018" i="3"/>
  <c r="AC1019" i="3"/>
  <c r="AC1015" i="3"/>
  <c r="AC1016" i="3"/>
  <c r="AC1012" i="3"/>
  <c r="AC1017" i="3"/>
  <c r="AC1009" i="3"/>
  <c r="AC1011" i="3"/>
  <c r="AC1006" i="3"/>
  <c r="AC1010" i="3"/>
  <c r="AC1004" i="3"/>
  <c r="AC1008" i="3"/>
  <c r="AC1005" i="3"/>
  <c r="AC1007" i="3"/>
  <c r="AH2" i="3"/>
  <c r="AG1000" i="3"/>
  <c r="AD1002" i="3"/>
  <c r="A1317" i="8" l="1"/>
  <c r="W1326" i="8" s="1"/>
  <c r="AD1032" i="3"/>
  <c r="AD1031" i="3"/>
  <c r="AD1030" i="3"/>
  <c r="AD1028" i="3"/>
  <c r="AD1029" i="3"/>
  <c r="AD1026" i="3"/>
  <c r="AD1027" i="3"/>
  <c r="AD1023" i="3"/>
  <c r="AD1021" i="3"/>
  <c r="AD1022" i="3"/>
  <c r="AD1020" i="3"/>
  <c r="AD1018" i="3"/>
  <c r="AD1019" i="3"/>
  <c r="AD1016" i="3"/>
  <c r="AD1017" i="3"/>
  <c r="AD1012" i="3"/>
  <c r="AD1011" i="3"/>
  <c r="AD1009" i="3"/>
  <c r="AD1010" i="3"/>
  <c r="AD1015" i="3"/>
  <c r="AD1006" i="3"/>
  <c r="AD1007" i="3"/>
  <c r="AD1008" i="3"/>
  <c r="AD1004" i="3"/>
  <c r="AD1005" i="3"/>
  <c r="AI2" i="3"/>
  <c r="AH1000" i="3"/>
  <c r="AE1002" i="3"/>
  <c r="A1332" i="8" l="1"/>
  <c r="W1341" i="8" s="1"/>
  <c r="AE1032" i="3"/>
  <c r="AE1031" i="3"/>
  <c r="AE1030" i="3"/>
  <c r="AE1029" i="3"/>
  <c r="AE1028" i="3"/>
  <c r="AE1026" i="3"/>
  <c r="AE1027" i="3"/>
  <c r="AE1022" i="3"/>
  <c r="AE1023" i="3"/>
  <c r="AE1021" i="3"/>
  <c r="AE1020" i="3"/>
  <c r="AE1019" i="3"/>
  <c r="AE1015" i="3"/>
  <c r="AE1016" i="3"/>
  <c r="AE1018" i="3"/>
  <c r="AE1017" i="3"/>
  <c r="AE1011" i="3"/>
  <c r="AE1008" i="3"/>
  <c r="AE1010" i="3"/>
  <c r="AE1012" i="3"/>
  <c r="AE1006" i="3"/>
  <c r="AE1007" i="3"/>
  <c r="AE1005" i="3"/>
  <c r="AE1009" i="3"/>
  <c r="AE1004" i="3"/>
  <c r="AJ2" i="3"/>
  <c r="AI1000" i="3"/>
  <c r="AF1002" i="3"/>
  <c r="A1347" i="8" l="1"/>
  <c r="W1356" i="8" s="1"/>
  <c r="AF1032" i="3"/>
  <c r="AF1031" i="3"/>
  <c r="AF1030" i="3"/>
  <c r="AF1029" i="3"/>
  <c r="AF1028" i="3"/>
  <c r="AF1027" i="3"/>
  <c r="AF1022" i="3"/>
  <c r="AF1026" i="3"/>
  <c r="AF1023" i="3"/>
  <c r="AF1021" i="3"/>
  <c r="AF1020" i="3"/>
  <c r="AF1019" i="3"/>
  <c r="AF1015" i="3"/>
  <c r="AF1016" i="3"/>
  <c r="AF1018" i="3"/>
  <c r="AF1017" i="3"/>
  <c r="AF1009" i="3"/>
  <c r="AF1010" i="3"/>
  <c r="AF1011" i="3"/>
  <c r="AF1012" i="3"/>
  <c r="AF1007" i="3"/>
  <c r="AF1008" i="3"/>
  <c r="AF1004" i="3"/>
  <c r="AF1005" i="3"/>
  <c r="AF1006" i="3"/>
  <c r="AK2" i="3"/>
  <c r="AJ1000" i="3"/>
  <c r="AG1002" i="3"/>
  <c r="A1362" i="8" l="1"/>
  <c r="W1371" i="8" s="1"/>
  <c r="AG1032" i="3"/>
  <c r="AG1031" i="3"/>
  <c r="AG1030" i="3"/>
  <c r="AG1029" i="3"/>
  <c r="AG1023" i="3"/>
  <c r="AG1028" i="3"/>
  <c r="AG1026" i="3"/>
  <c r="AG1027" i="3"/>
  <c r="AG1022" i="3"/>
  <c r="AG1021" i="3"/>
  <c r="AG1020" i="3"/>
  <c r="AG1019" i="3"/>
  <c r="AG1016" i="3"/>
  <c r="AG1018" i="3"/>
  <c r="AG1017" i="3"/>
  <c r="AG1010" i="3"/>
  <c r="AG1015" i="3"/>
  <c r="AG1011" i="3"/>
  <c r="AG1008" i="3"/>
  <c r="AG1012" i="3"/>
  <c r="AG1007" i="3"/>
  <c r="AG1004" i="3"/>
  <c r="AG1006" i="3"/>
  <c r="AG1009" i="3"/>
  <c r="AG1005" i="3"/>
  <c r="AL2" i="3"/>
  <c r="AK1000" i="3"/>
  <c r="AH1002" i="3"/>
  <c r="A1377" i="8" l="1"/>
  <c r="W1386" i="8" s="1"/>
  <c r="AH1032" i="3"/>
  <c r="AH1030" i="3"/>
  <c r="AH1031" i="3"/>
  <c r="AH1028" i="3"/>
  <c r="AH1029" i="3"/>
  <c r="AH1023" i="3"/>
  <c r="AH1026" i="3"/>
  <c r="AH1027" i="3"/>
  <c r="AH1021" i="3"/>
  <c r="AH1020" i="3"/>
  <c r="AH1019" i="3"/>
  <c r="AH1022" i="3"/>
  <c r="AH1018" i="3"/>
  <c r="AH1016" i="3"/>
  <c r="AH1017" i="3"/>
  <c r="AH1010" i="3"/>
  <c r="AH1011" i="3"/>
  <c r="AH1015" i="3"/>
  <c r="AH1012" i="3"/>
  <c r="AH1008" i="3"/>
  <c r="AH1009" i="3"/>
  <c r="AH1004" i="3"/>
  <c r="AH1005" i="3"/>
  <c r="AH1006" i="3"/>
  <c r="AH1007" i="3"/>
  <c r="AM2" i="3"/>
  <c r="AL1000" i="3"/>
  <c r="AI1002" i="3"/>
  <c r="A1392" i="8" l="1"/>
  <c r="W1401" i="8" s="1"/>
  <c r="AI1031" i="3"/>
  <c r="AI1030" i="3"/>
  <c r="AI1032" i="3"/>
  <c r="AI1029" i="3"/>
  <c r="AI1026" i="3"/>
  <c r="AI1028" i="3"/>
  <c r="AI1027" i="3"/>
  <c r="AI1023" i="3"/>
  <c r="AI1019" i="3"/>
  <c r="AI1021" i="3"/>
  <c r="AI1020" i="3"/>
  <c r="AI1022" i="3"/>
  <c r="AI1018" i="3"/>
  <c r="AI1017" i="3"/>
  <c r="AI1016" i="3"/>
  <c r="AI1011" i="3"/>
  <c r="AI1015" i="3"/>
  <c r="AI1012" i="3"/>
  <c r="AI1008" i="3"/>
  <c r="AI1010" i="3"/>
  <c r="AI1009" i="3"/>
  <c r="AI1005" i="3"/>
  <c r="AI1006" i="3"/>
  <c r="AI1007" i="3"/>
  <c r="AI1004" i="3"/>
  <c r="AN2" i="3"/>
  <c r="AM1000" i="3"/>
  <c r="AJ1002" i="3"/>
  <c r="A1407" i="8" l="1"/>
  <c r="W1416" i="8" s="1"/>
  <c r="AJ1032" i="3"/>
  <c r="AJ1031" i="3"/>
  <c r="AJ1029" i="3"/>
  <c r="AJ1030" i="3"/>
  <c r="AJ1027" i="3"/>
  <c r="AJ1028" i="3"/>
  <c r="AJ1026" i="3"/>
  <c r="AJ1020" i="3"/>
  <c r="AJ1022" i="3"/>
  <c r="AJ1023" i="3"/>
  <c r="AJ1019" i="3"/>
  <c r="AJ1021" i="3"/>
  <c r="AJ1017" i="3"/>
  <c r="AJ1018" i="3"/>
  <c r="AJ1016" i="3"/>
  <c r="AJ1011" i="3"/>
  <c r="AJ1015" i="3"/>
  <c r="AJ1012" i="3"/>
  <c r="AJ1010" i="3"/>
  <c r="AJ1009" i="3"/>
  <c r="AJ1005" i="3"/>
  <c r="AJ1008" i="3"/>
  <c r="AJ1007" i="3"/>
  <c r="AJ1006" i="3"/>
  <c r="AJ1004" i="3"/>
  <c r="AO2" i="3"/>
  <c r="AN1000" i="3"/>
  <c r="AK1002" i="3"/>
  <c r="A1422" i="8" l="1"/>
  <c r="W1431" i="8" s="1"/>
  <c r="AK1032" i="3"/>
  <c r="AK1031" i="3"/>
  <c r="AK1030" i="3"/>
  <c r="AK1027" i="3"/>
  <c r="AK1029" i="3"/>
  <c r="AK1028" i="3"/>
  <c r="AK1026" i="3"/>
  <c r="AK1022" i="3"/>
  <c r="AK1021" i="3"/>
  <c r="AK1020" i="3"/>
  <c r="AK1023" i="3"/>
  <c r="AK1019" i="3"/>
  <c r="AK1018" i="3"/>
  <c r="AK1015" i="3"/>
  <c r="AK1012" i="3"/>
  <c r="AK1017" i="3"/>
  <c r="AK1011" i="3"/>
  <c r="AK1016" i="3"/>
  <c r="AK1010" i="3"/>
  <c r="AK1009" i="3"/>
  <c r="AK1006" i="3"/>
  <c r="AK1007" i="3"/>
  <c r="AK1005" i="3"/>
  <c r="AK1004" i="3"/>
  <c r="AK1008" i="3"/>
  <c r="AP2" i="3"/>
  <c r="AO1000" i="3"/>
  <c r="AL1002" i="3"/>
  <c r="A1437" i="8" l="1"/>
  <c r="W1446" i="8" s="1"/>
  <c r="AL1032" i="3"/>
  <c r="AL1031" i="3"/>
  <c r="AL1030" i="3"/>
  <c r="AL1029" i="3"/>
  <c r="AL1028" i="3"/>
  <c r="AL1026" i="3"/>
  <c r="AL1027" i="3"/>
  <c r="AL1021" i="3"/>
  <c r="AL1020" i="3"/>
  <c r="AL1023" i="3"/>
  <c r="AL1022" i="3"/>
  <c r="AL1018" i="3"/>
  <c r="AL1019" i="3"/>
  <c r="AL1016" i="3"/>
  <c r="AL1017" i="3"/>
  <c r="AL1015" i="3"/>
  <c r="AL1012" i="3"/>
  <c r="AL1011" i="3"/>
  <c r="AL1010" i="3"/>
  <c r="AL1009" i="3"/>
  <c r="AL1006" i="3"/>
  <c r="AL1008" i="3"/>
  <c r="AL1005" i="3"/>
  <c r="AL1007" i="3"/>
  <c r="AL1004" i="3"/>
  <c r="AQ2" i="3"/>
  <c r="AP1000" i="3"/>
  <c r="AM1002" i="3"/>
  <c r="A1452" i="8" l="1"/>
  <c r="W1461" i="8" s="1"/>
  <c r="AM1032" i="3"/>
  <c r="AM1031" i="3"/>
  <c r="AM1029" i="3"/>
  <c r="AM1030" i="3"/>
  <c r="AM1028" i="3"/>
  <c r="AM1026" i="3"/>
  <c r="AM1027" i="3"/>
  <c r="AM1023" i="3"/>
  <c r="AM1021" i="3"/>
  <c r="AM1020" i="3"/>
  <c r="AM1022" i="3"/>
  <c r="AM1019" i="3"/>
  <c r="AM1018" i="3"/>
  <c r="AM1015" i="3"/>
  <c r="AM1016" i="3"/>
  <c r="AM1017" i="3"/>
  <c r="AM1010" i="3"/>
  <c r="AM1009" i="3"/>
  <c r="AM1012" i="3"/>
  <c r="AM1008" i="3"/>
  <c r="AM1006" i="3"/>
  <c r="AM1007" i="3"/>
  <c r="AM1005" i="3"/>
  <c r="AM1004" i="3"/>
  <c r="AM1011" i="3"/>
  <c r="AR2" i="3"/>
  <c r="AQ1000" i="3"/>
  <c r="AN1002" i="3"/>
  <c r="A1467" i="8" l="1"/>
  <c r="W1476" i="8" s="1"/>
  <c r="AN1032" i="3"/>
  <c r="AN1029" i="3"/>
  <c r="AN1030" i="3"/>
  <c r="AN1028" i="3"/>
  <c r="AN1026" i="3"/>
  <c r="AN1022" i="3"/>
  <c r="AN1027" i="3"/>
  <c r="AN1023" i="3"/>
  <c r="AN1031" i="3"/>
  <c r="AN1021" i="3"/>
  <c r="AN1020" i="3"/>
  <c r="AN1019" i="3"/>
  <c r="AN1018" i="3"/>
  <c r="AN1015" i="3"/>
  <c r="AN1016" i="3"/>
  <c r="AN1017" i="3"/>
  <c r="AN1009" i="3"/>
  <c r="AN1010" i="3"/>
  <c r="AN1011" i="3"/>
  <c r="AN1012" i="3"/>
  <c r="AN1007" i="3"/>
  <c r="AN1008" i="3"/>
  <c r="AN1004" i="3"/>
  <c r="AN1005" i="3"/>
  <c r="AN1006" i="3"/>
  <c r="AS2" i="3"/>
  <c r="AR1000" i="3"/>
  <c r="AO1002" i="3"/>
  <c r="A1482" i="8" l="1"/>
  <c r="W1491" i="8" s="1"/>
  <c r="AO1032" i="3"/>
  <c r="AO1031" i="3"/>
  <c r="AO1029" i="3"/>
  <c r="AO1030" i="3"/>
  <c r="AO1028" i="3"/>
  <c r="AO1027" i="3"/>
  <c r="AO1023" i="3"/>
  <c r="AO1026" i="3"/>
  <c r="AO1022" i="3"/>
  <c r="AO1021" i="3"/>
  <c r="AO1020" i="3"/>
  <c r="AO1019" i="3"/>
  <c r="AO1016" i="3"/>
  <c r="AO1017" i="3"/>
  <c r="AO1010" i="3"/>
  <c r="AO1018" i="3"/>
  <c r="AO1008" i="3"/>
  <c r="AO1012" i="3"/>
  <c r="AO1015" i="3"/>
  <c r="AO1011" i="3"/>
  <c r="AO1007" i="3"/>
  <c r="AO1004" i="3"/>
  <c r="AO1009" i="3"/>
  <c r="AO1005" i="3"/>
  <c r="AO1006" i="3"/>
  <c r="AT2" i="3"/>
  <c r="AS1000" i="3"/>
  <c r="AP1002" i="3"/>
  <c r="A1497" i="8" l="1"/>
  <c r="W1506" i="8" s="1"/>
  <c r="AP1032" i="3"/>
  <c r="AP1030" i="3"/>
  <c r="AP1031" i="3"/>
  <c r="AP1028" i="3"/>
  <c r="AP1029" i="3"/>
  <c r="AP1027" i="3"/>
  <c r="AP1023" i="3"/>
  <c r="AP1022" i="3"/>
  <c r="AP1026" i="3"/>
  <c r="AP1021" i="3"/>
  <c r="AP1020" i="3"/>
  <c r="AP1019" i="3"/>
  <c r="AP1018" i="3"/>
  <c r="AP1016" i="3"/>
  <c r="AP1017" i="3"/>
  <c r="AP1010" i="3"/>
  <c r="AP1011" i="3"/>
  <c r="AP1012" i="3"/>
  <c r="AP1015" i="3"/>
  <c r="AP1008" i="3"/>
  <c r="AP1007" i="3"/>
  <c r="AP1004" i="3"/>
  <c r="AP1005" i="3"/>
  <c r="AP1009" i="3"/>
  <c r="AP1006" i="3"/>
  <c r="AU2" i="3"/>
  <c r="AT1000" i="3"/>
  <c r="AQ1002" i="3"/>
  <c r="A1512" i="8" l="1"/>
  <c r="W1521" i="8" s="1"/>
  <c r="AQ1031" i="3"/>
  <c r="AQ1032" i="3"/>
  <c r="AQ1030" i="3"/>
  <c r="AQ1029" i="3"/>
  <c r="AQ1026" i="3"/>
  <c r="AQ1027" i="3"/>
  <c r="AQ1028" i="3"/>
  <c r="AQ1023" i="3"/>
  <c r="AQ1019" i="3"/>
  <c r="AQ1022" i="3"/>
  <c r="AQ1021" i="3"/>
  <c r="AQ1020" i="3"/>
  <c r="AQ1018" i="3"/>
  <c r="AQ1017" i="3"/>
  <c r="AQ1011" i="3"/>
  <c r="AQ1012" i="3"/>
  <c r="AQ1016" i="3"/>
  <c r="AQ1008" i="3"/>
  <c r="AQ1015" i="3"/>
  <c r="AQ1009" i="3"/>
  <c r="AQ1005" i="3"/>
  <c r="AQ1006" i="3"/>
  <c r="AQ1004" i="3"/>
  <c r="AQ1007" i="3"/>
  <c r="AQ1010" i="3"/>
  <c r="AV2" i="3"/>
  <c r="AU1000" i="3"/>
  <c r="AR1002" i="3"/>
  <c r="A1527" i="8" l="1"/>
  <c r="W1536" i="8" s="1"/>
  <c r="AR1032" i="3"/>
  <c r="AR1031" i="3"/>
  <c r="AR1029" i="3"/>
  <c r="AR1030" i="3"/>
  <c r="AR1027" i="3"/>
  <c r="AR1028" i="3"/>
  <c r="AR1026" i="3"/>
  <c r="AR1020" i="3"/>
  <c r="AR1023" i="3"/>
  <c r="AR1019" i="3"/>
  <c r="AR1022" i="3"/>
  <c r="AR1021" i="3"/>
  <c r="AR1018" i="3"/>
  <c r="AR1017" i="3"/>
  <c r="AR1016" i="3"/>
  <c r="AR1011" i="3"/>
  <c r="AR1012" i="3"/>
  <c r="AR1015" i="3"/>
  <c r="AR1009" i="3"/>
  <c r="AR1010" i="3"/>
  <c r="AR1005" i="3"/>
  <c r="AR1008" i="3"/>
  <c r="AR1007" i="3"/>
  <c r="AR1004" i="3"/>
  <c r="AR1006" i="3"/>
  <c r="AW2" i="3"/>
  <c r="AV1000" i="3"/>
  <c r="AS1002" i="3"/>
  <c r="A1542" i="8" l="1"/>
  <c r="W1551" i="8" s="1"/>
  <c r="AS1031" i="3"/>
  <c r="AS1032" i="3"/>
  <c r="AS1030" i="3"/>
  <c r="AS1027" i="3"/>
  <c r="AS1029" i="3"/>
  <c r="AS1028" i="3"/>
  <c r="AS1026" i="3"/>
  <c r="AS1022" i="3"/>
  <c r="AS1023" i="3"/>
  <c r="AS1021" i="3"/>
  <c r="AS1020" i="3"/>
  <c r="AS1018" i="3"/>
  <c r="AS1019" i="3"/>
  <c r="AS1015" i="3"/>
  <c r="AS1012" i="3"/>
  <c r="AS1017" i="3"/>
  <c r="AS1016" i="3"/>
  <c r="AS1009" i="3"/>
  <c r="AS1011" i="3"/>
  <c r="AS1010" i="3"/>
  <c r="AS1008" i="3"/>
  <c r="AS1006" i="3"/>
  <c r="AS1007" i="3"/>
  <c r="AS1004" i="3"/>
  <c r="AS1005" i="3"/>
  <c r="AX2" i="3"/>
  <c r="AW1000" i="3"/>
  <c r="AT1002" i="3"/>
  <c r="A1557" i="8" l="1"/>
  <c r="W1566" i="8" s="1"/>
  <c r="AT1032" i="3"/>
  <c r="AT1031" i="3"/>
  <c r="AT1030" i="3"/>
  <c r="AT1029" i="3"/>
  <c r="AT1028" i="3"/>
  <c r="AT1026" i="3"/>
  <c r="AT1023" i="3"/>
  <c r="AT1022" i="3"/>
  <c r="AT1021" i="3"/>
  <c r="AT1027" i="3"/>
  <c r="AT1020" i="3"/>
  <c r="AT1018" i="3"/>
  <c r="AT1019" i="3"/>
  <c r="AT1016" i="3"/>
  <c r="AT1017" i="3"/>
  <c r="AT1012" i="3"/>
  <c r="AT1015" i="3"/>
  <c r="AT1011" i="3"/>
  <c r="AT1009" i="3"/>
  <c r="AT1010" i="3"/>
  <c r="AT1006" i="3"/>
  <c r="AT1007" i="3"/>
  <c r="AT1004" i="3"/>
  <c r="AT1008" i="3"/>
  <c r="AT1005" i="3"/>
  <c r="AY2" i="3"/>
  <c r="AX1000" i="3"/>
  <c r="AU1002" i="3"/>
  <c r="A1572" i="8" l="1"/>
  <c r="W1581" i="8" s="1"/>
  <c r="AU1032" i="3"/>
  <c r="AU1031" i="3"/>
  <c r="AU1030" i="3"/>
  <c r="AU1029" i="3"/>
  <c r="AU1028" i="3"/>
  <c r="AU1026" i="3"/>
  <c r="AU1027" i="3"/>
  <c r="AU1023" i="3"/>
  <c r="AU1022" i="3"/>
  <c r="AU1021" i="3"/>
  <c r="AU1020" i="3"/>
  <c r="AU1019" i="3"/>
  <c r="AU1015" i="3"/>
  <c r="AU1016" i="3"/>
  <c r="AU1018" i="3"/>
  <c r="AU1017" i="3"/>
  <c r="AU1009" i="3"/>
  <c r="AU1012" i="3"/>
  <c r="AU1010" i="3"/>
  <c r="AU1011" i="3"/>
  <c r="AU1008" i="3"/>
  <c r="AU1006" i="3"/>
  <c r="AU1005" i="3"/>
  <c r="AU1004" i="3"/>
  <c r="AU1007" i="3"/>
  <c r="AZ2" i="3"/>
  <c r="AY1000" i="3"/>
  <c r="AV1002" i="3"/>
  <c r="A1587" i="8" l="1"/>
  <c r="W1596" i="8" s="1"/>
  <c r="AV1031" i="3"/>
  <c r="AV1032" i="3"/>
  <c r="AV1029" i="3"/>
  <c r="AV1030" i="3"/>
  <c r="AV1028" i="3"/>
  <c r="AV1022" i="3"/>
  <c r="AV1026" i="3"/>
  <c r="AV1027" i="3"/>
  <c r="AV1021" i="3"/>
  <c r="AV1020" i="3"/>
  <c r="AV1023" i="3"/>
  <c r="AV1015" i="3"/>
  <c r="AV1019" i="3"/>
  <c r="AV1016" i="3"/>
  <c r="AV1017" i="3"/>
  <c r="AV1009" i="3"/>
  <c r="AV1018" i="3"/>
  <c r="AV1010" i="3"/>
  <c r="AV1011" i="3"/>
  <c r="AV1012" i="3"/>
  <c r="AV1007" i="3"/>
  <c r="AV1008" i="3"/>
  <c r="AV1004" i="3"/>
  <c r="AV1005" i="3"/>
  <c r="AV1006" i="3"/>
  <c r="BA2" i="3"/>
  <c r="AZ1000" i="3"/>
  <c r="AW1002" i="3"/>
  <c r="A1602" i="8" l="1"/>
  <c r="W1611" i="8" s="1"/>
  <c r="AW1032" i="3"/>
  <c r="AW1029" i="3"/>
  <c r="AW1028" i="3"/>
  <c r="AW1031" i="3"/>
  <c r="AW1030" i="3"/>
  <c r="AW1026" i="3"/>
  <c r="AW1023" i="3"/>
  <c r="AW1027" i="3"/>
  <c r="AW1022" i="3"/>
  <c r="AW1021" i="3"/>
  <c r="AW1020" i="3"/>
  <c r="AW1019" i="3"/>
  <c r="AW1016" i="3"/>
  <c r="AW1017" i="3"/>
  <c r="AW1018" i="3"/>
  <c r="AW1010" i="3"/>
  <c r="AW1015" i="3"/>
  <c r="AW1009" i="3"/>
  <c r="AW1012" i="3"/>
  <c r="AW1008" i="3"/>
  <c r="AW1011" i="3"/>
  <c r="AW1004" i="3"/>
  <c r="AW1007" i="3"/>
  <c r="AW1005" i="3"/>
  <c r="AW1006" i="3"/>
  <c r="BB2" i="3"/>
  <c r="BA1000" i="3"/>
  <c r="AX1002" i="3"/>
  <c r="A1617" i="8" l="1"/>
  <c r="W1626" i="8" s="1"/>
  <c r="AX1030" i="3"/>
  <c r="AX1032" i="3"/>
  <c r="AX1028" i="3"/>
  <c r="AX1029" i="3"/>
  <c r="AX1031" i="3"/>
  <c r="AX1023" i="3"/>
  <c r="AX1027" i="3"/>
  <c r="AX1022" i="3"/>
  <c r="AX1026" i="3"/>
  <c r="AX1018" i="3"/>
  <c r="AX1019" i="3"/>
  <c r="AX1016" i="3"/>
  <c r="AX1017" i="3"/>
  <c r="AX1021" i="3"/>
  <c r="AX1010" i="3"/>
  <c r="AX1020" i="3"/>
  <c r="AX1015" i="3"/>
  <c r="AX1011" i="3"/>
  <c r="AX1012" i="3"/>
  <c r="AX1008" i="3"/>
  <c r="AX1004" i="3"/>
  <c r="AX1007" i="3"/>
  <c r="AX1005" i="3"/>
  <c r="AX1006" i="3"/>
  <c r="AX1009" i="3"/>
  <c r="BC2" i="3"/>
  <c r="BB1000" i="3"/>
  <c r="AY1002" i="3"/>
  <c r="A1632" i="8" l="1"/>
  <c r="W1641" i="8" s="1"/>
  <c r="AY1031" i="3"/>
  <c r="AY1032" i="3"/>
  <c r="AY1030" i="3"/>
  <c r="AY1029" i="3"/>
  <c r="AY1028" i="3"/>
  <c r="AY1026" i="3"/>
  <c r="AY1027" i="3"/>
  <c r="AY1022" i="3"/>
  <c r="AY1019" i="3"/>
  <c r="AY1021" i="3"/>
  <c r="AY1020" i="3"/>
  <c r="AY1023" i="3"/>
  <c r="AY1018" i="3"/>
  <c r="AY1017" i="3"/>
  <c r="AY1015" i="3"/>
  <c r="AY1011" i="3"/>
  <c r="AY1012" i="3"/>
  <c r="AY1016" i="3"/>
  <c r="AY1008" i="3"/>
  <c r="AY1010" i="3"/>
  <c r="AY1007" i="3"/>
  <c r="AY1005" i="3"/>
  <c r="AY1009" i="3"/>
  <c r="AY1006" i="3"/>
  <c r="AY1004" i="3"/>
  <c r="BD2" i="3"/>
  <c r="BC1000" i="3"/>
  <c r="AZ1002" i="3"/>
  <c r="A1647" i="8" l="1"/>
  <c r="W1656" i="8" s="1"/>
  <c r="AZ1032" i="3"/>
  <c r="AZ1031" i="3"/>
  <c r="AZ1029" i="3"/>
  <c r="AZ1030" i="3"/>
  <c r="AZ1027" i="3"/>
  <c r="AZ1028" i="3"/>
  <c r="AZ1020" i="3"/>
  <c r="AZ1023" i="3"/>
  <c r="AZ1026" i="3"/>
  <c r="AZ1019" i="3"/>
  <c r="AZ1021" i="3"/>
  <c r="AZ1022" i="3"/>
  <c r="AZ1018" i="3"/>
  <c r="AZ1017" i="3"/>
  <c r="AZ1016" i="3"/>
  <c r="AZ1011" i="3"/>
  <c r="AZ1012" i="3"/>
  <c r="AZ1010" i="3"/>
  <c r="AZ1015" i="3"/>
  <c r="AZ1009" i="3"/>
  <c r="AZ1005" i="3"/>
  <c r="AZ1004" i="3"/>
  <c r="AZ1006" i="3"/>
  <c r="AZ1008" i="3"/>
  <c r="AZ1007" i="3"/>
  <c r="BE2" i="3"/>
  <c r="BD1000" i="3"/>
  <c r="BA1002" i="3"/>
  <c r="A1662" i="8" l="1"/>
  <c r="W1671" i="8" s="1"/>
  <c r="BA1032" i="3"/>
  <c r="BA1031" i="3"/>
  <c r="BA1030" i="3"/>
  <c r="BA1029" i="3"/>
  <c r="BA1027" i="3"/>
  <c r="BA1028" i="3"/>
  <c r="BA1026" i="3"/>
  <c r="BA1023" i="3"/>
  <c r="BA1021" i="3"/>
  <c r="BA1020" i="3"/>
  <c r="BA1018" i="3"/>
  <c r="BA1019" i="3"/>
  <c r="BA1012" i="3"/>
  <c r="BA1022" i="3"/>
  <c r="BA1015" i="3"/>
  <c r="BA1017" i="3"/>
  <c r="BA1016" i="3"/>
  <c r="BA1010" i="3"/>
  <c r="BA1011" i="3"/>
  <c r="BA1009" i="3"/>
  <c r="BA1006" i="3"/>
  <c r="BA1008" i="3"/>
  <c r="BA1004" i="3"/>
  <c r="BA1005" i="3"/>
  <c r="BA1007" i="3"/>
  <c r="BF2" i="3"/>
  <c r="BE1000" i="3"/>
  <c r="BB1002" i="3"/>
  <c r="A1677" i="8" l="1"/>
  <c r="W1686" i="8" s="1"/>
  <c r="BB1032" i="3"/>
  <c r="BB1031" i="3"/>
  <c r="BB1030" i="3"/>
  <c r="BB1028" i="3"/>
  <c r="BB1027" i="3"/>
  <c r="BB1029" i="3"/>
  <c r="BB1026" i="3"/>
  <c r="BB1023" i="3"/>
  <c r="BB1021" i="3"/>
  <c r="BB1022" i="3"/>
  <c r="BB1020" i="3"/>
  <c r="BB1018" i="3"/>
  <c r="BB1019" i="3"/>
  <c r="BB1012" i="3"/>
  <c r="BB1016" i="3"/>
  <c r="BB1017" i="3"/>
  <c r="BB1015" i="3"/>
  <c r="BB1011" i="3"/>
  <c r="BB1009" i="3"/>
  <c r="BB1006" i="3"/>
  <c r="BB1010" i="3"/>
  <c r="BB1008" i="3"/>
  <c r="BB1007" i="3"/>
  <c r="BB1004" i="3"/>
  <c r="BB1005" i="3"/>
  <c r="BG2" i="3"/>
  <c r="BF1000" i="3"/>
  <c r="BC1002" i="3"/>
  <c r="A1692" i="8" l="1"/>
  <c r="W1701" i="8" s="1"/>
  <c r="BC1032" i="3"/>
  <c r="BC1031" i="3"/>
  <c r="BC1030" i="3"/>
  <c r="BC1029" i="3"/>
  <c r="BC1028" i="3"/>
  <c r="BC1027" i="3"/>
  <c r="BC1026" i="3"/>
  <c r="BC1022" i="3"/>
  <c r="BC1021" i="3"/>
  <c r="BC1020" i="3"/>
  <c r="BC1023" i="3"/>
  <c r="BC1019" i="3"/>
  <c r="BC1015" i="3"/>
  <c r="BC1018" i="3"/>
  <c r="BC1016" i="3"/>
  <c r="BC1012" i="3"/>
  <c r="BC1011" i="3"/>
  <c r="BC1009" i="3"/>
  <c r="BC1008" i="3"/>
  <c r="BC1017" i="3"/>
  <c r="BC1010" i="3"/>
  <c r="BC1006" i="3"/>
  <c r="BC1007" i="3"/>
  <c r="BC1005" i="3"/>
  <c r="BC1004" i="3"/>
  <c r="BH2" i="3"/>
  <c r="BG1000" i="3"/>
  <c r="BD1002" i="3"/>
  <c r="A1707" i="8" l="1"/>
  <c r="W1716" i="8" s="1"/>
  <c r="BD1032" i="3"/>
  <c r="BD1031" i="3"/>
  <c r="BD1030" i="3"/>
  <c r="BD1029" i="3"/>
  <c r="BD1028" i="3"/>
  <c r="BD1027" i="3"/>
  <c r="BD1022" i="3"/>
  <c r="BD1026" i="3"/>
  <c r="BD1021" i="3"/>
  <c r="BD1020" i="3"/>
  <c r="BD1023" i="3"/>
  <c r="BD1019" i="3"/>
  <c r="BD1018" i="3"/>
  <c r="BD1015" i="3"/>
  <c r="BD1016" i="3"/>
  <c r="BD1017" i="3"/>
  <c r="BD1012" i="3"/>
  <c r="BD1009" i="3"/>
  <c r="BD1010" i="3"/>
  <c r="BD1011" i="3"/>
  <c r="BD1007" i="3"/>
  <c r="BD1008" i="3"/>
  <c r="BD1004" i="3"/>
  <c r="BD1005" i="3"/>
  <c r="BD1006" i="3"/>
  <c r="BI2" i="3"/>
  <c r="BH1000" i="3"/>
  <c r="BE1002" i="3"/>
  <c r="A1722" i="8" l="1"/>
  <c r="W1731" i="8" s="1"/>
  <c r="BE1031" i="3"/>
  <c r="BE1032" i="3"/>
  <c r="BE1030" i="3"/>
  <c r="BE1029" i="3"/>
  <c r="BE1028" i="3"/>
  <c r="BE1026" i="3"/>
  <c r="BE1023" i="3"/>
  <c r="BE1027" i="3"/>
  <c r="BE1021" i="3"/>
  <c r="BE1020" i="3"/>
  <c r="BE1019" i="3"/>
  <c r="BE1022" i="3"/>
  <c r="BE1016" i="3"/>
  <c r="BE1018" i="3"/>
  <c r="BE1017" i="3"/>
  <c r="BE1010" i="3"/>
  <c r="BE1012" i="3"/>
  <c r="BE1011" i="3"/>
  <c r="BE1009" i="3"/>
  <c r="BE1008" i="3"/>
  <c r="BE1015" i="3"/>
  <c r="BE1004" i="3"/>
  <c r="BE1006" i="3"/>
  <c r="BE1005" i="3"/>
  <c r="BE1007" i="3"/>
  <c r="BJ2" i="3"/>
  <c r="BI1000" i="3"/>
  <c r="BF1002" i="3"/>
  <c r="A1737" i="8" l="1"/>
  <c r="W1746" i="8" s="1"/>
  <c r="BF1031" i="3"/>
  <c r="BF1030" i="3"/>
  <c r="BF1032" i="3"/>
  <c r="BF1028" i="3"/>
  <c r="BF1029" i="3"/>
  <c r="BF1027" i="3"/>
  <c r="BF1026" i="3"/>
  <c r="BF1023" i="3"/>
  <c r="BF1019" i="3"/>
  <c r="BF1022" i="3"/>
  <c r="BF1018" i="3"/>
  <c r="BF1021" i="3"/>
  <c r="BF1020" i="3"/>
  <c r="BF1016" i="3"/>
  <c r="BF1017" i="3"/>
  <c r="BF1010" i="3"/>
  <c r="BF1011" i="3"/>
  <c r="BF1015" i="3"/>
  <c r="BF1012" i="3"/>
  <c r="BF1009" i="3"/>
  <c r="BF1008" i="3"/>
  <c r="BF1004" i="3"/>
  <c r="BF1007" i="3"/>
  <c r="BF1005" i="3"/>
  <c r="BF1006" i="3"/>
  <c r="BK2" i="3"/>
  <c r="BJ1000" i="3"/>
  <c r="BG1002" i="3"/>
  <c r="A1752" i="8" l="1"/>
  <c r="W1761" i="8" s="1"/>
  <c r="BG1031" i="3"/>
  <c r="BG1032" i="3"/>
  <c r="BG1030" i="3"/>
  <c r="BG1029" i="3"/>
  <c r="BG1026" i="3"/>
  <c r="BG1028" i="3"/>
  <c r="BG1027" i="3"/>
  <c r="BG1023" i="3"/>
  <c r="BG1022" i="3"/>
  <c r="BG1019" i="3"/>
  <c r="BG1018" i="3"/>
  <c r="BG1021" i="3"/>
  <c r="BG1020" i="3"/>
  <c r="BG1017" i="3"/>
  <c r="BG1011" i="3"/>
  <c r="BG1016" i="3"/>
  <c r="BG1015" i="3"/>
  <c r="BG1008" i="3"/>
  <c r="BG1010" i="3"/>
  <c r="BG1012" i="3"/>
  <c r="BG1009" i="3"/>
  <c r="BG1007" i="3"/>
  <c r="BG1005" i="3"/>
  <c r="BG1006" i="3"/>
  <c r="BG1004" i="3"/>
  <c r="BL2" i="3"/>
  <c r="BK1000" i="3"/>
  <c r="BH1002" i="3"/>
  <c r="A1767" i="8" l="1"/>
  <c r="W1776" i="8" s="1"/>
  <c r="BH1032" i="3"/>
  <c r="BH1029" i="3"/>
  <c r="BH1031" i="3"/>
  <c r="BH1028" i="3"/>
  <c r="BH1027" i="3"/>
  <c r="BH1020" i="3"/>
  <c r="BH1026" i="3"/>
  <c r="BH1023" i="3"/>
  <c r="BH1022" i="3"/>
  <c r="BH1019" i="3"/>
  <c r="BH1030" i="3"/>
  <c r="BH1021" i="3"/>
  <c r="BH1018" i="3"/>
  <c r="BH1017" i="3"/>
  <c r="BH1016" i="3"/>
  <c r="BH1011" i="3"/>
  <c r="BH1015" i="3"/>
  <c r="BH1012" i="3"/>
  <c r="BH1010" i="3"/>
  <c r="BH1009" i="3"/>
  <c r="BH1007" i="3"/>
  <c r="BH1005" i="3"/>
  <c r="BH1006" i="3"/>
  <c r="BH1008" i="3"/>
  <c r="BH1004" i="3"/>
  <c r="BM2" i="3"/>
  <c r="BL1000" i="3"/>
  <c r="BI1002" i="3"/>
  <c r="BJ1002" i="3" l="1"/>
  <c r="BI1004" i="3"/>
  <c r="A1782" i="8"/>
  <c r="W1791" i="8" s="1"/>
  <c r="BI1032" i="3"/>
  <c r="BI1031" i="3"/>
  <c r="BI1027" i="3"/>
  <c r="BI1030" i="3"/>
  <c r="BI1028" i="3"/>
  <c r="BI1029" i="3"/>
  <c r="BI1023" i="3"/>
  <c r="BI1022" i="3"/>
  <c r="BI1021" i="3"/>
  <c r="BI1020" i="3"/>
  <c r="BI1019" i="3"/>
  <c r="BI1018" i="3"/>
  <c r="BI1026" i="3"/>
  <c r="BI1012" i="3"/>
  <c r="BI1015" i="3"/>
  <c r="BI1016" i="3"/>
  <c r="BI1017" i="3"/>
  <c r="BI1010" i="3"/>
  <c r="BI1009" i="3"/>
  <c r="BI1008" i="3"/>
  <c r="BI1006" i="3"/>
  <c r="BI1011" i="3"/>
  <c r="BI1005" i="3"/>
  <c r="BI1007" i="3"/>
  <c r="BN2" i="3"/>
  <c r="BM1000" i="3"/>
  <c r="A1797" i="8" l="1"/>
  <c r="W1806" i="8" s="1"/>
  <c r="BJ1032" i="3"/>
  <c r="BJ1031" i="3"/>
  <c r="BJ1030" i="3"/>
  <c r="BJ1029" i="3"/>
  <c r="BJ1023" i="3"/>
  <c r="BJ1026" i="3"/>
  <c r="BJ1028" i="3"/>
  <c r="BJ1021" i="3"/>
  <c r="BJ1027" i="3"/>
  <c r="BJ1022" i="3"/>
  <c r="BJ1020" i="3"/>
  <c r="BJ1018" i="3"/>
  <c r="BJ1019" i="3"/>
  <c r="BJ1012" i="3"/>
  <c r="BJ1016" i="3"/>
  <c r="BJ1017" i="3"/>
  <c r="BJ1015" i="3"/>
  <c r="BJ1011" i="3"/>
  <c r="BJ1010" i="3"/>
  <c r="BJ1009" i="3"/>
  <c r="BJ1008" i="3"/>
  <c r="BJ1006" i="3"/>
  <c r="BJ1005" i="3"/>
  <c r="BJ1007" i="3"/>
  <c r="BJ1004" i="3"/>
  <c r="BO2" i="3"/>
  <c r="BN1000" i="3"/>
  <c r="BK1002" i="3"/>
  <c r="A1812" i="8" l="1"/>
  <c r="W1821" i="8" s="1"/>
  <c r="BK1032" i="3"/>
  <c r="BK1031" i="3"/>
  <c r="BK1030" i="3"/>
  <c r="BK1029" i="3"/>
  <c r="BK1028" i="3"/>
  <c r="BK1026" i="3"/>
  <c r="BK1027" i="3"/>
  <c r="BK1022" i="3"/>
  <c r="BK1023" i="3"/>
  <c r="BK1021" i="3"/>
  <c r="BK1020" i="3"/>
  <c r="BK1019" i="3"/>
  <c r="BK1018" i="3"/>
  <c r="BK1015" i="3"/>
  <c r="BK1016" i="3"/>
  <c r="BK1012" i="3"/>
  <c r="BK1017" i="3"/>
  <c r="BK1010" i="3"/>
  <c r="BK1009" i="3"/>
  <c r="BK1008" i="3"/>
  <c r="BK1011" i="3"/>
  <c r="BK1006" i="3"/>
  <c r="BK1007" i="3"/>
  <c r="BK1005" i="3"/>
  <c r="BK1004" i="3"/>
  <c r="BP2" i="3"/>
  <c r="BO1000" i="3"/>
  <c r="BL1002" i="3"/>
  <c r="A1827" i="8" l="1"/>
  <c r="W1836" i="8" s="1"/>
  <c r="BL1032" i="3"/>
  <c r="BL1031" i="3"/>
  <c r="BL1030" i="3"/>
  <c r="BL1029" i="3"/>
  <c r="BL1028" i="3"/>
  <c r="BL1022" i="3"/>
  <c r="BL1026" i="3"/>
  <c r="BL1027" i="3"/>
  <c r="BL1023" i="3"/>
  <c r="BL1021" i="3"/>
  <c r="BL1020" i="3"/>
  <c r="BL1019" i="3"/>
  <c r="BL1018" i="3"/>
  <c r="BL1015" i="3"/>
  <c r="BL1016" i="3"/>
  <c r="BL1017" i="3"/>
  <c r="BL1009" i="3"/>
  <c r="BL1012" i="3"/>
  <c r="BL1010" i="3"/>
  <c r="BL1011" i="3"/>
  <c r="BL1007" i="3"/>
  <c r="BL1008" i="3"/>
  <c r="BL1004" i="3"/>
  <c r="BL1005" i="3"/>
  <c r="BL1006" i="3"/>
  <c r="BQ2" i="3"/>
  <c r="BP1000" i="3"/>
  <c r="BM1002" i="3"/>
  <c r="A1842" i="8" l="1"/>
  <c r="W1851" i="8" s="1"/>
  <c r="BM1032" i="3"/>
  <c r="BM1031" i="3"/>
  <c r="BM1030" i="3"/>
  <c r="BM1029" i="3"/>
  <c r="BM1028" i="3"/>
  <c r="BM1023" i="3"/>
  <c r="BM1026" i="3"/>
  <c r="BM1027" i="3"/>
  <c r="BM1022" i="3"/>
  <c r="BM1021" i="3"/>
  <c r="BM1020" i="3"/>
  <c r="BM1019" i="3"/>
  <c r="BM1018" i="3"/>
  <c r="BM1016" i="3"/>
  <c r="BM1017" i="3"/>
  <c r="BM1015" i="3"/>
  <c r="BM1012" i="3"/>
  <c r="BM1010" i="3"/>
  <c r="BM1007" i="3"/>
  <c r="BM1009" i="3"/>
  <c r="BM1008" i="3"/>
  <c r="BM1011" i="3"/>
  <c r="BM1004" i="3"/>
  <c r="BM1005" i="3"/>
  <c r="BM1006" i="3"/>
  <c r="BR2" i="3"/>
  <c r="BQ1000" i="3"/>
  <c r="BN1002" i="3"/>
  <c r="A1857" i="8" l="1"/>
  <c r="W1866" i="8" s="1"/>
  <c r="BN1032" i="3"/>
  <c r="BN1030" i="3"/>
  <c r="BN1031" i="3"/>
  <c r="BN1028" i="3"/>
  <c r="BN1029" i="3"/>
  <c r="BN1027" i="3"/>
  <c r="BN1023" i="3"/>
  <c r="BN1026" i="3"/>
  <c r="BN1021" i="3"/>
  <c r="BN1020" i="3"/>
  <c r="BN1022" i="3"/>
  <c r="BN1019" i="3"/>
  <c r="BN1018" i="3"/>
  <c r="BN1016" i="3"/>
  <c r="BN1017" i="3"/>
  <c r="BN1012" i="3"/>
  <c r="BN1010" i="3"/>
  <c r="BN1011" i="3"/>
  <c r="BN1009" i="3"/>
  <c r="BN1008" i="3"/>
  <c r="BN1015" i="3"/>
  <c r="BN1004" i="3"/>
  <c r="BN1005" i="3"/>
  <c r="BN1007" i="3"/>
  <c r="BN1006" i="3"/>
  <c r="BS2" i="3"/>
  <c r="BR1000" i="3"/>
  <c r="BO1002" i="3"/>
  <c r="A1872" i="8" l="1"/>
  <c r="W1881" i="8" s="1"/>
  <c r="BO1031" i="3"/>
  <c r="BO1032" i="3"/>
  <c r="BO1030" i="3"/>
  <c r="BO1029" i="3"/>
  <c r="BO1026" i="3"/>
  <c r="BO1028" i="3"/>
  <c r="BO1027" i="3"/>
  <c r="BO1023" i="3"/>
  <c r="BO1022" i="3"/>
  <c r="BO1019" i="3"/>
  <c r="BO1018" i="3"/>
  <c r="BO1021" i="3"/>
  <c r="BO1020" i="3"/>
  <c r="BO1017" i="3"/>
  <c r="BO1016" i="3"/>
  <c r="BO1011" i="3"/>
  <c r="BO1015" i="3"/>
  <c r="BO1010" i="3"/>
  <c r="BO1009" i="3"/>
  <c r="BO1008" i="3"/>
  <c r="BO1012" i="3"/>
  <c r="BO1005" i="3"/>
  <c r="BO1006" i="3"/>
  <c r="BO1007" i="3"/>
  <c r="BO1004" i="3"/>
  <c r="BT2" i="3"/>
  <c r="BS1000" i="3"/>
  <c r="BP1002" i="3"/>
  <c r="A1887" i="8" l="1"/>
  <c r="W1896" i="8" s="1"/>
  <c r="BP1031" i="3"/>
  <c r="BP1032" i="3"/>
  <c r="BP1029" i="3"/>
  <c r="BP1030" i="3"/>
  <c r="BP1028" i="3"/>
  <c r="BP1027" i="3"/>
  <c r="BP1026" i="3"/>
  <c r="BP1020" i="3"/>
  <c r="BP1022" i="3"/>
  <c r="BP1019" i="3"/>
  <c r="BP1023" i="3"/>
  <c r="BP1018" i="3"/>
  <c r="BP1021" i="3"/>
  <c r="BP1017" i="3"/>
  <c r="BP1016" i="3"/>
  <c r="BP1011" i="3"/>
  <c r="BP1012" i="3"/>
  <c r="BP1015" i="3"/>
  <c r="BP1005" i="3"/>
  <c r="BP1010" i="3"/>
  <c r="BP1008" i="3"/>
  <c r="BP1007" i="3"/>
  <c r="BP1004" i="3"/>
  <c r="BP1009" i="3"/>
  <c r="BP1006" i="3"/>
  <c r="BU2" i="3"/>
  <c r="BT1000" i="3"/>
  <c r="BQ1002" i="3"/>
  <c r="A1902" i="8" l="1"/>
  <c r="W1911" i="8" s="1"/>
  <c r="BQ1032" i="3"/>
  <c r="BQ1031" i="3"/>
  <c r="BQ1030" i="3"/>
  <c r="BQ1028" i="3"/>
  <c r="BQ1027" i="3"/>
  <c r="BQ1029" i="3"/>
  <c r="BQ1022" i="3"/>
  <c r="BQ1023" i="3"/>
  <c r="BQ1021" i="3"/>
  <c r="BQ1026" i="3"/>
  <c r="BQ1018" i="3"/>
  <c r="BQ1020" i="3"/>
  <c r="BQ1019" i="3"/>
  <c r="BQ1012" i="3"/>
  <c r="BQ1015" i="3"/>
  <c r="BQ1017" i="3"/>
  <c r="BQ1016" i="3"/>
  <c r="BQ1011" i="3"/>
  <c r="BQ1010" i="3"/>
  <c r="BQ1008" i="3"/>
  <c r="BQ1007" i="3"/>
  <c r="BQ1006" i="3"/>
  <c r="BQ1009" i="3"/>
  <c r="BQ1004" i="3"/>
  <c r="BQ1005" i="3"/>
  <c r="BV2" i="3"/>
  <c r="BU1000" i="3"/>
  <c r="BR1002" i="3"/>
  <c r="A1917" i="8" l="1"/>
  <c r="W1926" i="8" s="1"/>
  <c r="BR1032" i="3"/>
  <c r="BR1031" i="3"/>
  <c r="BR1029" i="3"/>
  <c r="BR1030" i="3"/>
  <c r="BR1027" i="3"/>
  <c r="BR1023" i="3"/>
  <c r="BR1021" i="3"/>
  <c r="BR1026" i="3"/>
  <c r="BR1028" i="3"/>
  <c r="BR1020" i="3"/>
  <c r="BR1018" i="3"/>
  <c r="BR1019" i="3"/>
  <c r="BR1022" i="3"/>
  <c r="BR1012" i="3"/>
  <c r="BR1016" i="3"/>
  <c r="BR1017" i="3"/>
  <c r="BR1015" i="3"/>
  <c r="BR1011" i="3"/>
  <c r="BR1010" i="3"/>
  <c r="BR1009" i="3"/>
  <c r="BR1008" i="3"/>
  <c r="BR1007" i="3"/>
  <c r="BR1006" i="3"/>
  <c r="BR1005" i="3"/>
  <c r="BR1004" i="3"/>
  <c r="BW2" i="3"/>
  <c r="BV1000" i="3"/>
  <c r="BS1002" i="3"/>
  <c r="A1932" i="8" l="1"/>
  <c r="W1941" i="8" s="1"/>
  <c r="BS1032" i="3"/>
  <c r="BS1031" i="3"/>
  <c r="BS1029" i="3"/>
  <c r="BS1030" i="3"/>
  <c r="BS1027" i="3"/>
  <c r="BS1028" i="3"/>
  <c r="BS1026" i="3"/>
  <c r="BS1023" i="3"/>
  <c r="BS1021" i="3"/>
  <c r="BS1020" i="3"/>
  <c r="BS1019" i="3"/>
  <c r="BS1022" i="3"/>
  <c r="BS1015" i="3"/>
  <c r="BS1016" i="3"/>
  <c r="BS1018" i="3"/>
  <c r="BS1009" i="3"/>
  <c r="BS1017" i="3"/>
  <c r="BS1011" i="3"/>
  <c r="BS1010" i="3"/>
  <c r="BS1008" i="3"/>
  <c r="BS1012" i="3"/>
  <c r="BS1006" i="3"/>
  <c r="BS1005" i="3"/>
  <c r="BS1007" i="3"/>
  <c r="BS1004" i="3"/>
  <c r="BX2" i="3"/>
  <c r="BW1000" i="3"/>
  <c r="BT1002" i="3"/>
  <c r="A1947" i="8" l="1"/>
  <c r="W1956" i="8" s="1"/>
  <c r="BT1031" i="3"/>
  <c r="BT1029" i="3"/>
  <c r="BT1030" i="3"/>
  <c r="BT1032" i="3"/>
  <c r="BT1028" i="3"/>
  <c r="BT1027" i="3"/>
  <c r="BT1022" i="3"/>
  <c r="BT1026" i="3"/>
  <c r="BT1023" i="3"/>
  <c r="BT1021" i="3"/>
  <c r="BT1020" i="3"/>
  <c r="BT1019" i="3"/>
  <c r="BT1018" i="3"/>
  <c r="BT1015" i="3"/>
  <c r="BT1016" i="3"/>
  <c r="BT1017" i="3"/>
  <c r="BT1009" i="3"/>
  <c r="BT1010" i="3"/>
  <c r="BT1012" i="3"/>
  <c r="BT1011" i="3"/>
  <c r="BT1007" i="3"/>
  <c r="BT1008" i="3"/>
  <c r="BT1004" i="3"/>
  <c r="BT1005" i="3"/>
  <c r="BT1006" i="3"/>
  <c r="BY2" i="3"/>
  <c r="BX1000" i="3"/>
  <c r="BU1002" i="3"/>
  <c r="A1962" i="8" l="1"/>
  <c r="W1971" i="8" s="1"/>
  <c r="BU1032" i="3"/>
  <c r="BU1031" i="3"/>
  <c r="BU1029" i="3"/>
  <c r="BU1030" i="3"/>
  <c r="BU1028" i="3"/>
  <c r="BU1023" i="3"/>
  <c r="BU1026" i="3"/>
  <c r="BU1022" i="3"/>
  <c r="BU1027" i="3"/>
  <c r="BU1021" i="3"/>
  <c r="BU1020" i="3"/>
  <c r="BU1019" i="3"/>
  <c r="BU1016" i="3"/>
  <c r="BU1017" i="3"/>
  <c r="BU1018" i="3"/>
  <c r="BU1010" i="3"/>
  <c r="BU1015" i="3"/>
  <c r="BU1012" i="3"/>
  <c r="BU1007" i="3"/>
  <c r="BU1011" i="3"/>
  <c r="BU1008" i="3"/>
  <c r="BU1009" i="3"/>
  <c r="BU1004" i="3"/>
  <c r="BU1006" i="3"/>
  <c r="BU1005" i="3"/>
  <c r="BZ2" i="3"/>
  <c r="BY1000" i="3"/>
  <c r="BV1002" i="3"/>
  <c r="A1977" i="8" l="1"/>
  <c r="W1986" i="8" s="1"/>
  <c r="BV1032" i="3"/>
  <c r="BV1030" i="3"/>
  <c r="BV1031" i="3"/>
  <c r="BV1028" i="3"/>
  <c r="BV1029" i="3"/>
  <c r="BV1027" i="3"/>
  <c r="BV1023" i="3"/>
  <c r="BV1026" i="3"/>
  <c r="BV1022" i="3"/>
  <c r="BV1021" i="3"/>
  <c r="BV1020" i="3"/>
  <c r="BV1019" i="3"/>
  <c r="BV1018" i="3"/>
  <c r="BV1016" i="3"/>
  <c r="BV1017" i="3"/>
  <c r="BV1010" i="3"/>
  <c r="BV1015" i="3"/>
  <c r="BV1012" i="3"/>
  <c r="BV1011" i="3"/>
  <c r="BV1008" i="3"/>
  <c r="BV1009" i="3"/>
  <c r="BV1004" i="3"/>
  <c r="BV1005" i="3"/>
  <c r="BV1006" i="3"/>
  <c r="BV1007" i="3"/>
  <c r="CA2" i="3"/>
  <c r="BZ1000" i="3"/>
  <c r="BW1002" i="3"/>
  <c r="A1992" i="8" l="1"/>
  <c r="W2001" i="8" s="1"/>
  <c r="BW1031" i="3"/>
  <c r="BW1032" i="3"/>
  <c r="BW1030" i="3"/>
  <c r="BW1029" i="3"/>
  <c r="BW1026" i="3"/>
  <c r="BW1027" i="3"/>
  <c r="BW1028" i="3"/>
  <c r="BW1021" i="3"/>
  <c r="BW1020" i="3"/>
  <c r="BW1019" i="3"/>
  <c r="BW1022" i="3"/>
  <c r="BW1023" i="3"/>
  <c r="BW1018" i="3"/>
  <c r="BW1017" i="3"/>
  <c r="BW1015" i="3"/>
  <c r="BW1012" i="3"/>
  <c r="BW1011" i="3"/>
  <c r="BW1016" i="3"/>
  <c r="BW1008" i="3"/>
  <c r="BW1009" i="3"/>
  <c r="BW1010" i="3"/>
  <c r="BW1005" i="3"/>
  <c r="BW1006" i="3"/>
  <c r="BW1007" i="3"/>
  <c r="BW1004" i="3"/>
  <c r="CB2" i="3"/>
  <c r="CA1000" i="3"/>
  <c r="BX1002" i="3"/>
  <c r="A2007" i="8" l="1"/>
  <c r="W2016" i="8" s="1"/>
  <c r="BX1032" i="3"/>
  <c r="BX1031" i="3"/>
  <c r="BX1029" i="3"/>
  <c r="BX1030" i="3"/>
  <c r="BX1027" i="3"/>
  <c r="BX1028" i="3"/>
  <c r="BX1026" i="3"/>
  <c r="BX1020" i="3"/>
  <c r="BX1019" i="3"/>
  <c r="BX1022" i="3"/>
  <c r="BX1021" i="3"/>
  <c r="BX1018" i="3"/>
  <c r="BX1017" i="3"/>
  <c r="BX1023" i="3"/>
  <c r="BX1016" i="3"/>
  <c r="BX1015" i="3"/>
  <c r="BX1012" i="3"/>
  <c r="BX1011" i="3"/>
  <c r="BX1009" i="3"/>
  <c r="BX1010" i="3"/>
  <c r="BX1005" i="3"/>
  <c r="BX1007" i="3"/>
  <c r="BX1008" i="3"/>
  <c r="BX1006" i="3"/>
  <c r="BX1004" i="3"/>
  <c r="CC2" i="3"/>
  <c r="CB1000" i="3"/>
  <c r="BY1002" i="3"/>
  <c r="A2022" i="8" l="1"/>
  <c r="W2031" i="8" s="1"/>
  <c r="BY1031" i="3"/>
  <c r="BY1032" i="3"/>
  <c r="BY1030" i="3"/>
  <c r="BY1027" i="3"/>
  <c r="BY1028" i="3"/>
  <c r="BY1029" i="3"/>
  <c r="BY1026" i="3"/>
  <c r="BY1023" i="3"/>
  <c r="BY1022" i="3"/>
  <c r="BY1019" i="3"/>
  <c r="BY1021" i="3"/>
  <c r="BY1018" i="3"/>
  <c r="BY1020" i="3"/>
  <c r="BY1012" i="3"/>
  <c r="BY1015" i="3"/>
  <c r="BY1017" i="3"/>
  <c r="BY1016" i="3"/>
  <c r="BY1009" i="3"/>
  <c r="BY1011" i="3"/>
  <c r="BY1010" i="3"/>
  <c r="BY1007" i="3"/>
  <c r="BY1006" i="3"/>
  <c r="BY1008" i="3"/>
  <c r="BY1004" i="3"/>
  <c r="BY1005" i="3"/>
  <c r="CD2" i="3"/>
  <c r="CC1000" i="3"/>
  <c r="BZ1002" i="3"/>
  <c r="A2037" i="8" l="1"/>
  <c r="W2046" i="8" s="1"/>
  <c r="BZ1032" i="3"/>
  <c r="BZ1031" i="3"/>
  <c r="BZ1030" i="3"/>
  <c r="BZ1028" i="3"/>
  <c r="BZ1029" i="3"/>
  <c r="BZ1023" i="3"/>
  <c r="BZ1026" i="3"/>
  <c r="BZ1021" i="3"/>
  <c r="BZ1022" i="3"/>
  <c r="BZ1027" i="3"/>
  <c r="BZ1018" i="3"/>
  <c r="BZ1020" i="3"/>
  <c r="BZ1012" i="3"/>
  <c r="BZ1016" i="3"/>
  <c r="BZ1017" i="3"/>
  <c r="BZ1019" i="3"/>
  <c r="BZ1011" i="3"/>
  <c r="BZ1015" i="3"/>
  <c r="BZ1010" i="3"/>
  <c r="BZ1008" i="3"/>
  <c r="BZ1006" i="3"/>
  <c r="BZ1009" i="3"/>
  <c r="BZ1004" i="3"/>
  <c r="BZ1005" i="3"/>
  <c r="BZ1007" i="3"/>
  <c r="CE2" i="3"/>
  <c r="CD1000" i="3"/>
  <c r="CA1002" i="3"/>
  <c r="A2052" i="8" l="1"/>
  <c r="W2061" i="8" s="1"/>
  <c r="CA1032" i="3"/>
  <c r="CA1031" i="3"/>
  <c r="CA1030" i="3"/>
  <c r="CA1029" i="3"/>
  <c r="CA1028" i="3"/>
  <c r="CA1027" i="3"/>
  <c r="CA1023" i="3"/>
  <c r="CA1022" i="3"/>
  <c r="CA1026" i="3"/>
  <c r="CA1021" i="3"/>
  <c r="CA1020" i="3"/>
  <c r="CA1019" i="3"/>
  <c r="CA1015" i="3"/>
  <c r="CA1016" i="3"/>
  <c r="CA1017" i="3"/>
  <c r="CA1009" i="3"/>
  <c r="CA1011" i="3"/>
  <c r="CA1012" i="3"/>
  <c r="CA1008" i="3"/>
  <c r="CA1018" i="3"/>
  <c r="CA1010" i="3"/>
  <c r="CA1006" i="3"/>
  <c r="CA1007" i="3"/>
  <c r="CA1005" i="3"/>
  <c r="CA1004" i="3"/>
  <c r="CF2" i="3"/>
  <c r="CE1000" i="3"/>
  <c r="CB1002" i="3"/>
  <c r="A2067" i="8" l="1"/>
  <c r="W2076" i="8" s="1"/>
  <c r="CB1031" i="3"/>
  <c r="CB1032" i="3"/>
  <c r="CB1029" i="3"/>
  <c r="CB1030" i="3"/>
  <c r="CB1022" i="3"/>
  <c r="CB1028" i="3"/>
  <c r="CB1027" i="3"/>
  <c r="CB1026" i="3"/>
  <c r="CB1021" i="3"/>
  <c r="CB1020" i="3"/>
  <c r="CB1023" i="3"/>
  <c r="CB1019" i="3"/>
  <c r="CB1018" i="3"/>
  <c r="CB1015" i="3"/>
  <c r="CB1016" i="3"/>
  <c r="CB1017" i="3"/>
  <c r="CB1009" i="3"/>
  <c r="CB1010" i="3"/>
  <c r="CB1011" i="3"/>
  <c r="CB1012" i="3"/>
  <c r="CB1007" i="3"/>
  <c r="CB1008" i="3"/>
  <c r="CB1004" i="3"/>
  <c r="CB1005" i="3"/>
  <c r="CB1006" i="3"/>
  <c r="CG2" i="3"/>
  <c r="CF1000" i="3"/>
  <c r="CC1002" i="3"/>
  <c r="A2082" i="8" l="1"/>
  <c r="W2091" i="8" s="1"/>
  <c r="CC1032" i="3"/>
  <c r="CC1031" i="3"/>
  <c r="CC1029" i="3"/>
  <c r="CC1030" i="3"/>
  <c r="CC1028" i="3"/>
  <c r="CC1023" i="3"/>
  <c r="CC1027" i="3"/>
  <c r="CC1026" i="3"/>
  <c r="CC1022" i="3"/>
  <c r="CC1021" i="3"/>
  <c r="CC1020" i="3"/>
  <c r="CC1019" i="3"/>
  <c r="CC1016" i="3"/>
  <c r="CC1017" i="3"/>
  <c r="CC1018" i="3"/>
  <c r="CC1010" i="3"/>
  <c r="CC1015" i="3"/>
  <c r="CC1007" i="3"/>
  <c r="CC1008" i="3"/>
  <c r="CC1012" i="3"/>
  <c r="CC1004" i="3"/>
  <c r="CC1011" i="3"/>
  <c r="CC1009" i="3"/>
  <c r="CC1006" i="3"/>
  <c r="CC1005" i="3"/>
  <c r="CH2" i="3"/>
  <c r="CG1000" i="3"/>
  <c r="CD1002" i="3"/>
  <c r="A2097" i="8" l="1"/>
  <c r="W2106" i="8" s="1"/>
  <c r="CD1030" i="3"/>
  <c r="CD1032" i="3"/>
  <c r="CD1028" i="3"/>
  <c r="CD1029" i="3"/>
  <c r="CD1027" i="3"/>
  <c r="CD1031" i="3"/>
  <c r="CD1023" i="3"/>
  <c r="CD1026" i="3"/>
  <c r="CD1022" i="3"/>
  <c r="CD1021" i="3"/>
  <c r="CD1020" i="3"/>
  <c r="CD1019" i="3"/>
  <c r="CD1018" i="3"/>
  <c r="CD1016" i="3"/>
  <c r="CD1017" i="3"/>
  <c r="CD1010" i="3"/>
  <c r="CD1011" i="3"/>
  <c r="CD1012" i="3"/>
  <c r="CD1008" i="3"/>
  <c r="CD1009" i="3"/>
  <c r="CD1015" i="3"/>
  <c r="CD1004" i="3"/>
  <c r="CD1007" i="3"/>
  <c r="CD1005" i="3"/>
  <c r="CD1006" i="3"/>
  <c r="CI2" i="3"/>
  <c r="CH1000" i="3"/>
  <c r="CE1002" i="3"/>
  <c r="A2112" i="8" l="1"/>
  <c r="W2121" i="8" s="1"/>
  <c r="CE1031" i="3"/>
  <c r="CE1032" i="3"/>
  <c r="CE1030" i="3"/>
  <c r="CE1029" i="3"/>
  <c r="CE1026" i="3"/>
  <c r="CE1027" i="3"/>
  <c r="CE1028" i="3"/>
  <c r="CE1022" i="3"/>
  <c r="CE1021" i="3"/>
  <c r="CE1020" i="3"/>
  <c r="CE1019" i="3"/>
  <c r="CE1023" i="3"/>
  <c r="CE1018" i="3"/>
  <c r="CE1017" i="3"/>
  <c r="CE1011" i="3"/>
  <c r="CE1012" i="3"/>
  <c r="CE1016" i="3"/>
  <c r="CE1015" i="3"/>
  <c r="CE1008" i="3"/>
  <c r="CE1009" i="3"/>
  <c r="CE1010" i="3"/>
  <c r="CE1007" i="3"/>
  <c r="CE1005" i="3"/>
  <c r="CE1006" i="3"/>
  <c r="CE1004" i="3"/>
  <c r="CJ2" i="3"/>
  <c r="CI1000" i="3"/>
  <c r="CF1002" i="3"/>
  <c r="A2127" i="8" l="1"/>
  <c r="W2136" i="8" s="1"/>
  <c r="CF1032" i="3"/>
  <c r="CF1031" i="3"/>
  <c r="CF1029" i="3"/>
  <c r="CF1030" i="3"/>
  <c r="CF1027" i="3"/>
  <c r="CF1028" i="3"/>
  <c r="CF1026" i="3"/>
  <c r="CF1020" i="3"/>
  <c r="CF1023" i="3"/>
  <c r="CF1021" i="3"/>
  <c r="CF1019" i="3"/>
  <c r="CF1022" i="3"/>
  <c r="CF1018" i="3"/>
  <c r="CF1017" i="3"/>
  <c r="CF1016" i="3"/>
  <c r="CF1011" i="3"/>
  <c r="CF1012" i="3"/>
  <c r="CF1015" i="3"/>
  <c r="CF1009" i="3"/>
  <c r="CF1010" i="3"/>
  <c r="CF1005" i="3"/>
  <c r="CF1008" i="3"/>
  <c r="CF1006" i="3"/>
  <c r="CF1007" i="3"/>
  <c r="CF1004" i="3"/>
  <c r="CK2" i="3"/>
  <c r="CJ1000" i="3"/>
  <c r="CG1002" i="3"/>
  <c r="A2142" i="8" l="1"/>
  <c r="W2151" i="8" s="1"/>
  <c r="CG1032" i="3"/>
  <c r="CG1031" i="3"/>
  <c r="CG1030" i="3"/>
  <c r="CG1029" i="3"/>
  <c r="CG1027" i="3"/>
  <c r="CG1028" i="3"/>
  <c r="CG1026" i="3"/>
  <c r="CG1023" i="3"/>
  <c r="CG1022" i="3"/>
  <c r="CG1020" i="3"/>
  <c r="CG1021" i="3"/>
  <c r="CG1018" i="3"/>
  <c r="CG1019" i="3"/>
  <c r="CG1012" i="3"/>
  <c r="CG1015" i="3"/>
  <c r="CG1017" i="3"/>
  <c r="CG1016" i="3"/>
  <c r="CG1009" i="3"/>
  <c r="CG1010" i="3"/>
  <c r="CG1007" i="3"/>
  <c r="CG1011" i="3"/>
  <c r="CG1006" i="3"/>
  <c r="CG1008" i="3"/>
  <c r="CG1005" i="3"/>
  <c r="CG1004" i="3"/>
  <c r="CL2" i="3"/>
  <c r="CK1000" i="3"/>
  <c r="CH1002" i="3"/>
  <c r="A2157" i="8" l="1"/>
  <c r="W2166" i="8" s="1"/>
  <c r="CH1032" i="3"/>
  <c r="CH1031" i="3"/>
  <c r="CH1030" i="3"/>
  <c r="CH1028" i="3"/>
  <c r="CH1026" i="3"/>
  <c r="CH1029" i="3"/>
  <c r="CH1027" i="3"/>
  <c r="CH1023" i="3"/>
  <c r="CH1021" i="3"/>
  <c r="CH1022" i="3"/>
  <c r="CH1020" i="3"/>
  <c r="CH1018" i="3"/>
  <c r="CH1019" i="3"/>
  <c r="CH1012" i="3"/>
  <c r="CH1016" i="3"/>
  <c r="CH1017" i="3"/>
  <c r="CH1015" i="3"/>
  <c r="CH1011" i="3"/>
  <c r="CH1009" i="3"/>
  <c r="CH1010" i="3"/>
  <c r="CH1008" i="3"/>
  <c r="CH1006" i="3"/>
  <c r="CH1005" i="3"/>
  <c r="CH1007" i="3"/>
  <c r="CH1004" i="3"/>
  <c r="CM2" i="3"/>
  <c r="CL1000" i="3"/>
  <c r="CI1002" i="3"/>
  <c r="A2172" i="8" l="1"/>
  <c r="W2181" i="8" s="1"/>
  <c r="CI1032" i="3"/>
  <c r="CI1031" i="3"/>
  <c r="CI1030" i="3"/>
  <c r="CI1029" i="3"/>
  <c r="CI1028" i="3"/>
  <c r="CI1027" i="3"/>
  <c r="CI1022" i="3"/>
  <c r="CI1023" i="3"/>
  <c r="CI1026" i="3"/>
  <c r="CI1019" i="3"/>
  <c r="CI1015" i="3"/>
  <c r="CI1021" i="3"/>
  <c r="CI1018" i="3"/>
  <c r="CI1016" i="3"/>
  <c r="CI1020" i="3"/>
  <c r="CI1012" i="3"/>
  <c r="CI1009" i="3"/>
  <c r="CI1010" i="3"/>
  <c r="CI1008" i="3"/>
  <c r="CI1017" i="3"/>
  <c r="CI1011" i="3"/>
  <c r="CI1006" i="3"/>
  <c r="CI1007" i="3"/>
  <c r="CI1005" i="3"/>
  <c r="CI1004" i="3"/>
  <c r="CN2" i="3"/>
  <c r="CM1000" i="3"/>
  <c r="CJ1002" i="3"/>
  <c r="A2187" i="8" l="1"/>
  <c r="W2196" i="8" s="1"/>
  <c r="CJ1032" i="3"/>
  <c r="CJ1031" i="3"/>
  <c r="CJ1030" i="3"/>
  <c r="CJ1029" i="3"/>
  <c r="CJ1027" i="3"/>
  <c r="CJ1022" i="3"/>
  <c r="CJ1028" i="3"/>
  <c r="CJ1026" i="3"/>
  <c r="CJ1023" i="3"/>
  <c r="CJ1021" i="3"/>
  <c r="CJ1020" i="3"/>
  <c r="CJ1019" i="3"/>
  <c r="CJ1018" i="3"/>
  <c r="CJ1015" i="3"/>
  <c r="CJ1016" i="3"/>
  <c r="CJ1017" i="3"/>
  <c r="CJ1012" i="3"/>
  <c r="CJ1009" i="3"/>
  <c r="CJ1010" i="3"/>
  <c r="CJ1011" i="3"/>
  <c r="CJ1007" i="3"/>
  <c r="CJ1008" i="3"/>
  <c r="CJ1004" i="3"/>
  <c r="CJ1005" i="3"/>
  <c r="CJ1006" i="3"/>
  <c r="CO2" i="3"/>
  <c r="CN1000" i="3"/>
  <c r="CK1002" i="3"/>
  <c r="A2202" i="8" l="1"/>
  <c r="W2211" i="8" s="1"/>
  <c r="CK1031" i="3"/>
  <c r="CK1032" i="3"/>
  <c r="CK1030" i="3"/>
  <c r="CK1028" i="3"/>
  <c r="CK1029" i="3"/>
  <c r="CK1023" i="3"/>
  <c r="CK1026" i="3"/>
  <c r="CK1027" i="3"/>
  <c r="CK1019" i="3"/>
  <c r="CK1021" i="3"/>
  <c r="CK1020" i="3"/>
  <c r="CK1022" i="3"/>
  <c r="CK1018" i="3"/>
  <c r="CK1016" i="3"/>
  <c r="CK1017" i="3"/>
  <c r="CK1015" i="3"/>
  <c r="CK1010" i="3"/>
  <c r="CK1009" i="3"/>
  <c r="CK1007" i="3"/>
  <c r="CK1012" i="3"/>
  <c r="CK1008" i="3"/>
  <c r="CK1011" i="3"/>
  <c r="CK1004" i="3"/>
  <c r="CK1006" i="3"/>
  <c r="CK1005" i="3"/>
  <c r="CP2" i="3"/>
  <c r="CO1000" i="3"/>
  <c r="CL1002" i="3"/>
  <c r="A2217" i="8" l="1"/>
  <c r="W2226" i="8" s="1"/>
  <c r="CL1031" i="3"/>
  <c r="CL1032" i="3"/>
  <c r="CL1030" i="3"/>
  <c r="CL1028" i="3"/>
  <c r="CL1029" i="3"/>
  <c r="CL1027" i="3"/>
  <c r="CL1023" i="3"/>
  <c r="CL1026" i="3"/>
  <c r="CL1019" i="3"/>
  <c r="CL1021" i="3"/>
  <c r="CL1020" i="3"/>
  <c r="CL1022" i="3"/>
  <c r="CL1018" i="3"/>
  <c r="CL1016" i="3"/>
  <c r="CL1017" i="3"/>
  <c r="CL1015" i="3"/>
  <c r="CL1010" i="3"/>
  <c r="CL1011" i="3"/>
  <c r="CL1012" i="3"/>
  <c r="CL1008" i="3"/>
  <c r="CL1004" i="3"/>
  <c r="CL1005" i="3"/>
  <c r="CL1007" i="3"/>
  <c r="CL1006" i="3"/>
  <c r="CL1009" i="3"/>
  <c r="CQ2" i="3"/>
  <c r="CP1000" i="3"/>
  <c r="CM1002" i="3"/>
  <c r="A2232" i="8" l="1"/>
  <c r="W2241" i="8" s="1"/>
  <c r="CM1031" i="3"/>
  <c r="CM1032" i="3"/>
  <c r="CM1030" i="3"/>
  <c r="CM1029" i="3"/>
  <c r="CM1026" i="3"/>
  <c r="CM1027" i="3"/>
  <c r="CM1028" i="3"/>
  <c r="CM1023" i="3"/>
  <c r="CM1022" i="3"/>
  <c r="CM1019" i="3"/>
  <c r="CM1021" i="3"/>
  <c r="CM1020" i="3"/>
  <c r="CM1018" i="3"/>
  <c r="CM1017" i="3"/>
  <c r="CM1011" i="3"/>
  <c r="CM1016" i="3"/>
  <c r="CM1008" i="3"/>
  <c r="CM1012" i="3"/>
  <c r="CM1010" i="3"/>
  <c r="CM1015" i="3"/>
  <c r="CM1005" i="3"/>
  <c r="CM1009" i="3"/>
  <c r="CM1006" i="3"/>
  <c r="CM1004" i="3"/>
  <c r="CM1007" i="3"/>
  <c r="CR2" i="3"/>
  <c r="CQ1000" i="3"/>
  <c r="CN1002" i="3"/>
  <c r="A2247" i="8" l="1"/>
  <c r="W2256" i="8" s="1"/>
  <c r="CN1032" i="3"/>
  <c r="CN1030" i="3"/>
  <c r="CN1029" i="3"/>
  <c r="CN1027" i="3"/>
  <c r="CN1031" i="3"/>
  <c r="CN1028" i="3"/>
  <c r="CN1026" i="3"/>
  <c r="CN1023" i="3"/>
  <c r="CN1022" i="3"/>
  <c r="CN1020" i="3"/>
  <c r="CN1019" i="3"/>
  <c r="CN1021" i="3"/>
  <c r="CN1018" i="3"/>
  <c r="CN1017" i="3"/>
  <c r="CN1016" i="3"/>
  <c r="CN1011" i="3"/>
  <c r="CN1012" i="3"/>
  <c r="CN1015" i="3"/>
  <c r="CN1010" i="3"/>
  <c r="CN1009" i="3"/>
  <c r="CN1005" i="3"/>
  <c r="CN1007" i="3"/>
  <c r="CN1008" i="3"/>
  <c r="CN1004" i="3"/>
  <c r="CN1006" i="3"/>
  <c r="CS2" i="3"/>
  <c r="CR1000" i="3"/>
  <c r="CO1002" i="3"/>
  <c r="A2262" i="8" l="1"/>
  <c r="W2271" i="8" s="1"/>
  <c r="CO1032" i="3"/>
  <c r="CO1031" i="3"/>
  <c r="CO1030" i="3"/>
  <c r="CO1027" i="3"/>
  <c r="CO1028" i="3"/>
  <c r="CO1029" i="3"/>
  <c r="CO1026" i="3"/>
  <c r="CO1021" i="3"/>
  <c r="CO1023" i="3"/>
  <c r="CO1020" i="3"/>
  <c r="CO1022" i="3"/>
  <c r="CO1019" i="3"/>
  <c r="CO1018" i="3"/>
  <c r="CO1012" i="3"/>
  <c r="CO1015" i="3"/>
  <c r="CO1016" i="3"/>
  <c r="CO1017" i="3"/>
  <c r="CO1011" i="3"/>
  <c r="CO1009" i="3"/>
  <c r="CO1007" i="3"/>
  <c r="CO1008" i="3"/>
  <c r="CO1006" i="3"/>
  <c r="CO1004" i="3"/>
  <c r="CO1010" i="3"/>
  <c r="CO1005" i="3"/>
  <c r="CT2" i="3"/>
  <c r="CS1000" i="3"/>
  <c r="CP1002" i="3"/>
  <c r="A2277" i="8" l="1"/>
  <c r="W2286" i="8" s="1"/>
  <c r="CP1032" i="3"/>
  <c r="CP1031" i="3"/>
  <c r="CP1028" i="3"/>
  <c r="CP1029" i="3"/>
  <c r="CP1026" i="3"/>
  <c r="CP1023" i="3"/>
  <c r="CP1021" i="3"/>
  <c r="CP1030" i="3"/>
  <c r="CP1020" i="3"/>
  <c r="CP1022" i="3"/>
  <c r="CP1027" i="3"/>
  <c r="CP1018" i="3"/>
  <c r="CP1012" i="3"/>
  <c r="CP1016" i="3"/>
  <c r="CP1019" i="3"/>
  <c r="CP1017" i="3"/>
  <c r="CP1011" i="3"/>
  <c r="CP1009" i="3"/>
  <c r="CP1015" i="3"/>
  <c r="CP1008" i="3"/>
  <c r="CP1010" i="3"/>
  <c r="CP1007" i="3"/>
  <c r="CP1006" i="3"/>
  <c r="CP1004" i="3"/>
  <c r="CP1005" i="3"/>
  <c r="CU2" i="3"/>
  <c r="CT1000" i="3"/>
  <c r="CQ1002" i="3"/>
  <c r="A2292" i="8" l="1"/>
  <c r="W2301" i="8" s="1"/>
  <c r="CQ1032" i="3"/>
  <c r="CQ1031" i="3"/>
  <c r="CQ1030" i="3"/>
  <c r="CQ1029" i="3"/>
  <c r="CQ1028" i="3"/>
  <c r="CQ1026" i="3"/>
  <c r="CQ1023" i="3"/>
  <c r="CQ1027" i="3"/>
  <c r="CQ1022" i="3"/>
  <c r="CQ1021" i="3"/>
  <c r="CQ1020" i="3"/>
  <c r="CQ1019" i="3"/>
  <c r="CQ1015" i="3"/>
  <c r="CQ1018" i="3"/>
  <c r="CQ1016" i="3"/>
  <c r="CQ1009" i="3"/>
  <c r="CQ1012" i="3"/>
  <c r="CQ1017" i="3"/>
  <c r="CQ1011" i="3"/>
  <c r="CQ1008" i="3"/>
  <c r="CQ1010" i="3"/>
  <c r="CQ1007" i="3"/>
  <c r="CQ1006" i="3"/>
  <c r="CQ1005" i="3"/>
  <c r="CQ1004" i="3"/>
  <c r="CV2" i="3"/>
  <c r="CU1000" i="3"/>
  <c r="CR1002" i="3"/>
  <c r="A2307" i="8" l="1"/>
  <c r="W2316" i="8" s="1"/>
  <c r="CR1032" i="3"/>
  <c r="CR1031" i="3"/>
  <c r="CR1030" i="3"/>
  <c r="CR1029" i="3"/>
  <c r="CR1028" i="3"/>
  <c r="CR1022" i="3"/>
  <c r="CR1027" i="3"/>
  <c r="CR1026" i="3"/>
  <c r="CR1023" i="3"/>
  <c r="CR1021" i="3"/>
  <c r="CR1020" i="3"/>
  <c r="CR1019" i="3"/>
  <c r="CR1018" i="3"/>
  <c r="CR1015" i="3"/>
  <c r="CR1016" i="3"/>
  <c r="CR1017" i="3"/>
  <c r="CR1009" i="3"/>
  <c r="CR1012" i="3"/>
  <c r="CR1010" i="3"/>
  <c r="CR1011" i="3"/>
  <c r="CR1007" i="3"/>
  <c r="CR1008" i="3"/>
  <c r="CR1004" i="3"/>
  <c r="CR1005" i="3"/>
  <c r="CR1006" i="3"/>
  <c r="CW2" i="3"/>
  <c r="CV1000" i="3"/>
  <c r="CS1002" i="3"/>
  <c r="A2322" i="8" l="1"/>
  <c r="W2331" i="8" s="1"/>
  <c r="CS1032" i="3"/>
  <c r="CS1030" i="3"/>
  <c r="CS1031" i="3"/>
  <c r="CS1028" i="3"/>
  <c r="CS1029" i="3"/>
  <c r="CS1023" i="3"/>
  <c r="CS1027" i="3"/>
  <c r="CS1022" i="3"/>
  <c r="CS1026" i="3"/>
  <c r="CS1019" i="3"/>
  <c r="CS1021" i="3"/>
  <c r="CS1020" i="3"/>
  <c r="CS1018" i="3"/>
  <c r="CS1016" i="3"/>
  <c r="CS1017" i="3"/>
  <c r="CS1012" i="3"/>
  <c r="CS1010" i="3"/>
  <c r="CS1015" i="3"/>
  <c r="CS1007" i="3"/>
  <c r="CS1011" i="3"/>
  <c r="CS1009" i="3"/>
  <c r="CS1008" i="3"/>
  <c r="CS1004" i="3"/>
  <c r="CS1006" i="3"/>
  <c r="CS1005" i="3"/>
  <c r="CX2" i="3"/>
  <c r="CW1000" i="3"/>
  <c r="CT1002" i="3"/>
  <c r="A2337" i="8" l="1"/>
  <c r="W2346" i="8" s="1"/>
  <c r="CT1032" i="3"/>
  <c r="CT1030" i="3"/>
  <c r="CT1031" i="3"/>
  <c r="CT1028" i="3"/>
  <c r="CT1029" i="3"/>
  <c r="CT1027" i="3"/>
  <c r="CT1023" i="3"/>
  <c r="CT1026" i="3"/>
  <c r="CT1019" i="3"/>
  <c r="CT1022" i="3"/>
  <c r="CT1021" i="3"/>
  <c r="CT1020" i="3"/>
  <c r="CT1018" i="3"/>
  <c r="CT1016" i="3"/>
  <c r="CT1017" i="3"/>
  <c r="CT1012" i="3"/>
  <c r="CT1010" i="3"/>
  <c r="CT1011" i="3"/>
  <c r="CT1015" i="3"/>
  <c r="CT1009" i="3"/>
  <c r="CT1008" i="3"/>
  <c r="CT1004" i="3"/>
  <c r="CT1005" i="3"/>
  <c r="CT1006" i="3"/>
  <c r="CT1007" i="3"/>
  <c r="CY2" i="3"/>
  <c r="CX1000" i="3"/>
  <c r="CU1002" i="3"/>
  <c r="A2352" i="8" l="1"/>
  <c r="W2361" i="8" s="1"/>
  <c r="CU1031" i="3"/>
  <c r="CU1030" i="3"/>
  <c r="CU1029" i="3"/>
  <c r="CU1028" i="3"/>
  <c r="CU1026" i="3"/>
  <c r="CU1027" i="3"/>
  <c r="CU1032" i="3"/>
  <c r="CU1023" i="3"/>
  <c r="CU1019" i="3"/>
  <c r="CU1022" i="3"/>
  <c r="CU1021" i="3"/>
  <c r="CU1020" i="3"/>
  <c r="CU1018" i="3"/>
  <c r="CU1017" i="3"/>
  <c r="CU1016" i="3"/>
  <c r="CU1011" i="3"/>
  <c r="CU1015" i="3"/>
  <c r="CU1012" i="3"/>
  <c r="CU1009" i="3"/>
  <c r="CU1008" i="3"/>
  <c r="CU1010" i="3"/>
  <c r="CU1005" i="3"/>
  <c r="CU1006" i="3"/>
  <c r="CU1007" i="3"/>
  <c r="CU1004" i="3"/>
  <c r="CZ2" i="3"/>
  <c r="CY1000" i="3"/>
  <c r="CV1002" i="3"/>
  <c r="A2367" i="8" l="1"/>
  <c r="W2376" i="8" s="1"/>
  <c r="CV1031" i="3"/>
  <c r="CV1029" i="3"/>
  <c r="CV1030" i="3"/>
  <c r="CV1032" i="3"/>
  <c r="CV1027" i="3"/>
  <c r="CV1028" i="3"/>
  <c r="CV1026" i="3"/>
  <c r="CV1020" i="3"/>
  <c r="CV1022" i="3"/>
  <c r="CV1023" i="3"/>
  <c r="CV1019" i="3"/>
  <c r="CV1021" i="3"/>
  <c r="CV1018" i="3"/>
  <c r="CV1017" i="3"/>
  <c r="CV1016" i="3"/>
  <c r="CV1011" i="3"/>
  <c r="CV1015" i="3"/>
  <c r="CV1012" i="3"/>
  <c r="CV1010" i="3"/>
  <c r="CV1005" i="3"/>
  <c r="CV1009" i="3"/>
  <c r="CV1008" i="3"/>
  <c r="CV1007" i="3"/>
  <c r="CV1006" i="3"/>
  <c r="CV1004" i="3"/>
  <c r="DA2" i="3"/>
  <c r="CZ1000" i="3"/>
  <c r="CW1002" i="3"/>
  <c r="A2382" i="8" l="1"/>
  <c r="W2391" i="8" s="1"/>
  <c r="CW1032" i="3"/>
  <c r="CW1031" i="3"/>
  <c r="CW1030" i="3"/>
  <c r="CW1027" i="3"/>
  <c r="CW1029" i="3"/>
  <c r="CW1026" i="3"/>
  <c r="CW1022" i="3"/>
  <c r="CW1021" i="3"/>
  <c r="CW1020" i="3"/>
  <c r="CW1028" i="3"/>
  <c r="CW1018" i="3"/>
  <c r="CW1019" i="3"/>
  <c r="CW1023" i="3"/>
  <c r="CW1012" i="3"/>
  <c r="CW1015" i="3"/>
  <c r="CW1017" i="3"/>
  <c r="CW1016" i="3"/>
  <c r="CW1011" i="3"/>
  <c r="CW1010" i="3"/>
  <c r="CW1007" i="3"/>
  <c r="CW1009" i="3"/>
  <c r="CW1008" i="3"/>
  <c r="CW1006" i="3"/>
  <c r="CW1005" i="3"/>
  <c r="CW1004" i="3"/>
  <c r="DB2" i="3"/>
  <c r="DA1000" i="3"/>
  <c r="CX1002" i="3"/>
  <c r="A2397" i="8" l="1"/>
  <c r="W2406" i="8" s="1"/>
  <c r="CX1032" i="3"/>
  <c r="CX1031" i="3"/>
  <c r="CX1030" i="3"/>
  <c r="CX1029" i="3"/>
  <c r="CX1028" i="3"/>
  <c r="CX1027" i="3"/>
  <c r="CX1026" i="3"/>
  <c r="CX1023" i="3"/>
  <c r="CX1021" i="3"/>
  <c r="CX1022" i="3"/>
  <c r="CX1020" i="3"/>
  <c r="CX1018" i="3"/>
  <c r="CX1019" i="3"/>
  <c r="CX1012" i="3"/>
  <c r="CX1015" i="3"/>
  <c r="CX1016" i="3"/>
  <c r="CX1017" i="3"/>
  <c r="CX1011" i="3"/>
  <c r="CX1010" i="3"/>
  <c r="CX1009" i="3"/>
  <c r="CX1008" i="3"/>
  <c r="CX1006" i="3"/>
  <c r="CX1007" i="3"/>
  <c r="CX1005" i="3"/>
  <c r="CX1004" i="3"/>
  <c r="DC2" i="3"/>
  <c r="DB1000" i="3"/>
  <c r="CY1002" i="3"/>
  <c r="A2412" i="8" l="1"/>
  <c r="W2421" i="8" s="1"/>
  <c r="CY1032" i="3"/>
  <c r="CY1030" i="3"/>
  <c r="CY1031" i="3"/>
  <c r="CY1029" i="3"/>
  <c r="CY1028" i="3"/>
  <c r="CY1027" i="3"/>
  <c r="CY1026" i="3"/>
  <c r="CY1023" i="3"/>
  <c r="CY1022" i="3"/>
  <c r="CY1021" i="3"/>
  <c r="CY1020" i="3"/>
  <c r="CY1019" i="3"/>
  <c r="CY1018" i="3"/>
  <c r="CY1015" i="3"/>
  <c r="CY1016" i="3"/>
  <c r="CY1009" i="3"/>
  <c r="CY1017" i="3"/>
  <c r="CY1010" i="3"/>
  <c r="CY1008" i="3"/>
  <c r="CY1006" i="3"/>
  <c r="CY1005" i="3"/>
  <c r="CY1012" i="3"/>
  <c r="CY1007" i="3"/>
  <c r="CY1004" i="3"/>
  <c r="CY1011" i="3"/>
  <c r="DD2" i="3"/>
  <c r="DC1000" i="3"/>
  <c r="CZ1002" i="3"/>
  <c r="A2427" i="8" l="1"/>
  <c r="W2436" i="8" s="1"/>
  <c r="CZ1030" i="3"/>
  <c r="CZ1032" i="3"/>
  <c r="CZ1031" i="3"/>
  <c r="CZ1029" i="3"/>
  <c r="CZ1028" i="3"/>
  <c r="CZ1027" i="3"/>
  <c r="CZ1026" i="3"/>
  <c r="CZ1022" i="3"/>
  <c r="CZ1019" i="3"/>
  <c r="CZ1021" i="3"/>
  <c r="CZ1020" i="3"/>
  <c r="CZ1023" i="3"/>
  <c r="CZ1018" i="3"/>
  <c r="CZ1015" i="3"/>
  <c r="CZ1016" i="3"/>
  <c r="CZ1017" i="3"/>
  <c r="CZ1009" i="3"/>
  <c r="CZ1010" i="3"/>
  <c r="CZ1012" i="3"/>
  <c r="CZ1011" i="3"/>
  <c r="CZ1007" i="3"/>
  <c r="CZ1008" i="3"/>
  <c r="CZ1004" i="3"/>
  <c r="CZ1005" i="3"/>
  <c r="CZ1006" i="3"/>
  <c r="DE2" i="3"/>
  <c r="DD1000" i="3"/>
  <c r="DA1002" i="3"/>
  <c r="A2442" i="8" l="1"/>
  <c r="W2451" i="8" s="1"/>
  <c r="DA1032" i="3"/>
  <c r="DA1029" i="3"/>
  <c r="DA1030" i="3"/>
  <c r="DA1031" i="3"/>
  <c r="DA1028" i="3"/>
  <c r="DA1023" i="3"/>
  <c r="DA1022" i="3"/>
  <c r="DA1026" i="3"/>
  <c r="DA1019" i="3"/>
  <c r="DA1021" i="3"/>
  <c r="DA1020" i="3"/>
  <c r="DA1018" i="3"/>
  <c r="DA1016" i="3"/>
  <c r="DA1027" i="3"/>
  <c r="DA1017" i="3"/>
  <c r="DA1015" i="3"/>
  <c r="DA1010" i="3"/>
  <c r="DA1012" i="3"/>
  <c r="DA1007" i="3"/>
  <c r="DA1008" i="3"/>
  <c r="DA1009" i="3"/>
  <c r="DA1011" i="3"/>
  <c r="DA1004" i="3"/>
  <c r="DA1005" i="3"/>
  <c r="DA1006" i="3"/>
  <c r="DF2" i="3"/>
  <c r="DE1000" i="3"/>
  <c r="DB1002" i="3"/>
  <c r="A2457" i="8" l="1"/>
  <c r="W2466" i="8" s="1"/>
  <c r="DB1032" i="3"/>
  <c r="DB1030" i="3"/>
  <c r="DB1031" i="3"/>
  <c r="DB1028" i="3"/>
  <c r="DB1029" i="3"/>
  <c r="DB1027" i="3"/>
  <c r="DB1023" i="3"/>
  <c r="DB1026" i="3"/>
  <c r="DB1022" i="3"/>
  <c r="DB1019" i="3"/>
  <c r="DB1021" i="3"/>
  <c r="DB1020" i="3"/>
  <c r="DB1018" i="3"/>
  <c r="DB1016" i="3"/>
  <c r="DB1017" i="3"/>
  <c r="DB1010" i="3"/>
  <c r="DB1012" i="3"/>
  <c r="DB1011" i="3"/>
  <c r="DB1008" i="3"/>
  <c r="DB1009" i="3"/>
  <c r="DB1015" i="3"/>
  <c r="DB1004" i="3"/>
  <c r="DB1007" i="3"/>
  <c r="DB1005" i="3"/>
  <c r="DB1006" i="3"/>
  <c r="DG2" i="3"/>
  <c r="DF1000" i="3"/>
  <c r="DC1002" i="3"/>
  <c r="A2472" i="8" l="1"/>
  <c r="W2481" i="8" s="1"/>
  <c r="DC1031" i="3"/>
  <c r="DC1032" i="3"/>
  <c r="DC1030" i="3"/>
  <c r="DC1029" i="3"/>
  <c r="DC1026" i="3"/>
  <c r="DC1028" i="3"/>
  <c r="DC1027" i="3"/>
  <c r="DC1023" i="3"/>
  <c r="DC1019" i="3"/>
  <c r="DC1021" i="3"/>
  <c r="DC1020" i="3"/>
  <c r="DC1022" i="3"/>
  <c r="DC1018" i="3"/>
  <c r="DC1017" i="3"/>
  <c r="DC1012" i="3"/>
  <c r="DC1011" i="3"/>
  <c r="DC1016" i="3"/>
  <c r="DC1015" i="3"/>
  <c r="DC1008" i="3"/>
  <c r="DC1009" i="3"/>
  <c r="DC1007" i="3"/>
  <c r="DC1005" i="3"/>
  <c r="DC1006" i="3"/>
  <c r="DC1004" i="3"/>
  <c r="DC1010" i="3"/>
  <c r="DH2" i="3"/>
  <c r="DG1000" i="3"/>
  <c r="DD1002" i="3"/>
  <c r="A2487" i="8" l="1"/>
  <c r="W2496" i="8" s="1"/>
  <c r="DD1032" i="3"/>
  <c r="DD1031" i="3"/>
  <c r="DD1030" i="3"/>
  <c r="DD1029" i="3"/>
  <c r="DD1028" i="3"/>
  <c r="DD1027" i="3"/>
  <c r="DD1026" i="3"/>
  <c r="DD1023" i="3"/>
  <c r="DD1020" i="3"/>
  <c r="DD1019" i="3"/>
  <c r="DD1021" i="3"/>
  <c r="DD1022" i="3"/>
  <c r="DD1018" i="3"/>
  <c r="DD1017" i="3"/>
  <c r="DD1016" i="3"/>
  <c r="DD1012" i="3"/>
  <c r="DD1011" i="3"/>
  <c r="DD1009" i="3"/>
  <c r="DD1015" i="3"/>
  <c r="DD1010" i="3"/>
  <c r="DD1007" i="3"/>
  <c r="DD1005" i="3"/>
  <c r="DD1004" i="3"/>
  <c r="DD1006" i="3"/>
  <c r="DD1008" i="3"/>
  <c r="DI2" i="3"/>
  <c r="DH1000" i="3"/>
  <c r="DE1002" i="3"/>
  <c r="A2502" i="8" l="1"/>
  <c r="W2511" i="8" s="1"/>
  <c r="DE1031" i="3"/>
  <c r="DE1032" i="3"/>
  <c r="DE1029" i="3"/>
  <c r="DE1028" i="3"/>
  <c r="DE1027" i="3"/>
  <c r="DE1026" i="3"/>
  <c r="DE1030" i="3"/>
  <c r="DE1022" i="3"/>
  <c r="DE1021" i="3"/>
  <c r="DE1020" i="3"/>
  <c r="DE1023" i="3"/>
  <c r="DE1019" i="3"/>
  <c r="DE1018" i="3"/>
  <c r="DE1012" i="3"/>
  <c r="DE1015" i="3"/>
  <c r="DE1017" i="3"/>
  <c r="DE1016" i="3"/>
  <c r="DE1009" i="3"/>
  <c r="DE1007" i="3"/>
  <c r="DE1011" i="3"/>
  <c r="DE1010" i="3"/>
  <c r="DE1006" i="3"/>
  <c r="DE1005" i="3"/>
  <c r="DE1008" i="3"/>
  <c r="DE1004" i="3"/>
  <c r="DJ2" i="3"/>
  <c r="DI1000" i="3"/>
  <c r="DF1002" i="3"/>
  <c r="A2517" i="8" l="1"/>
  <c r="W2526" i="8" s="1"/>
  <c r="DF1032" i="3"/>
  <c r="DF1031" i="3"/>
  <c r="DF1029" i="3"/>
  <c r="DF1030" i="3"/>
  <c r="DF1026" i="3"/>
  <c r="DF1023" i="3"/>
  <c r="DF1022" i="3"/>
  <c r="DF1021" i="3"/>
  <c r="DF1027" i="3"/>
  <c r="DF1028" i="3"/>
  <c r="DF1020" i="3"/>
  <c r="DF1018" i="3"/>
  <c r="DF1012" i="3"/>
  <c r="DF1015" i="3"/>
  <c r="DF1016" i="3"/>
  <c r="DF1017" i="3"/>
  <c r="DF1019" i="3"/>
  <c r="DF1011" i="3"/>
  <c r="DF1010" i="3"/>
  <c r="DF1008" i="3"/>
  <c r="DF1006" i="3"/>
  <c r="DF1004" i="3"/>
  <c r="DF1009" i="3"/>
  <c r="DF1005" i="3"/>
  <c r="DF1007" i="3"/>
  <c r="DK2" i="3"/>
  <c r="DJ1000" i="3"/>
  <c r="DG1002" i="3"/>
  <c r="A2532" i="8" l="1"/>
  <c r="W2541" i="8" s="1"/>
  <c r="DG1032" i="3"/>
  <c r="DG1031" i="3"/>
  <c r="DG1030" i="3"/>
  <c r="DG1029" i="3"/>
  <c r="DG1026" i="3"/>
  <c r="DG1023" i="3"/>
  <c r="DG1028" i="3"/>
  <c r="DG1027" i="3"/>
  <c r="DG1021" i="3"/>
  <c r="DG1020" i="3"/>
  <c r="DG1022" i="3"/>
  <c r="DG1019" i="3"/>
  <c r="DG1018" i="3"/>
  <c r="DG1015" i="3"/>
  <c r="DG1016" i="3"/>
  <c r="DG1017" i="3"/>
  <c r="DG1009" i="3"/>
  <c r="DG1010" i="3"/>
  <c r="DG1011" i="3"/>
  <c r="DG1008" i="3"/>
  <c r="DG1012" i="3"/>
  <c r="DG1006" i="3"/>
  <c r="DG1005" i="3"/>
  <c r="DG1004" i="3"/>
  <c r="DG1007" i="3"/>
  <c r="DL2" i="3"/>
  <c r="DK1000" i="3"/>
  <c r="DH1002" i="3"/>
  <c r="A2547" i="8" l="1"/>
  <c r="W2556" i="8" s="1"/>
  <c r="DH1031" i="3"/>
  <c r="DH1032" i="3"/>
  <c r="DH1030" i="3"/>
  <c r="DH1029" i="3"/>
  <c r="DH1028" i="3"/>
  <c r="DH1027" i="3"/>
  <c r="DH1022" i="3"/>
  <c r="DH1026" i="3"/>
  <c r="DH1021" i="3"/>
  <c r="DH1020" i="3"/>
  <c r="DH1023" i="3"/>
  <c r="DH1019" i="3"/>
  <c r="DH1018" i="3"/>
  <c r="DH1015" i="3"/>
  <c r="DH1016" i="3"/>
  <c r="DH1017" i="3"/>
  <c r="DH1009" i="3"/>
  <c r="DH1010" i="3"/>
  <c r="DH1011" i="3"/>
  <c r="DH1012" i="3"/>
  <c r="DH1007" i="3"/>
  <c r="DH1008" i="3"/>
  <c r="DH1004" i="3"/>
  <c r="DH1005" i="3"/>
  <c r="DH1006" i="3"/>
  <c r="DM2" i="3"/>
  <c r="DL1000" i="3"/>
  <c r="DI1002" i="3"/>
  <c r="A2562" i="8" l="1"/>
  <c r="W2571" i="8" s="1"/>
  <c r="DI1032" i="3"/>
  <c r="DI1029" i="3"/>
  <c r="DI1030" i="3"/>
  <c r="DI1028" i="3"/>
  <c r="DI1031" i="3"/>
  <c r="DI1027" i="3"/>
  <c r="DI1026" i="3"/>
  <c r="DI1023" i="3"/>
  <c r="DI1019" i="3"/>
  <c r="DI1022" i="3"/>
  <c r="DI1021" i="3"/>
  <c r="DI1020" i="3"/>
  <c r="DI1018" i="3"/>
  <c r="DI1016" i="3"/>
  <c r="DI1017" i="3"/>
  <c r="DI1010" i="3"/>
  <c r="DI1015" i="3"/>
  <c r="DI1007" i="3"/>
  <c r="DI1008" i="3"/>
  <c r="DI1011" i="3"/>
  <c r="DI1012" i="3"/>
  <c r="DI1004" i="3"/>
  <c r="DI1006" i="3"/>
  <c r="DI1005" i="3"/>
  <c r="DI1009" i="3"/>
  <c r="DN2" i="3"/>
  <c r="DM1000" i="3"/>
  <c r="DJ1002" i="3"/>
  <c r="A2577" i="8" l="1"/>
  <c r="W2586" i="8" s="1"/>
  <c r="DJ1030" i="3"/>
  <c r="DJ1032" i="3"/>
  <c r="DJ1028" i="3"/>
  <c r="DJ1031" i="3"/>
  <c r="DJ1029" i="3"/>
  <c r="DJ1027" i="3"/>
  <c r="DJ1023" i="3"/>
  <c r="DJ1026" i="3"/>
  <c r="DJ1022" i="3"/>
  <c r="DJ1019" i="3"/>
  <c r="DJ1021" i="3"/>
  <c r="DJ1020" i="3"/>
  <c r="DJ1018" i="3"/>
  <c r="DJ1016" i="3"/>
  <c r="DJ1017" i="3"/>
  <c r="DJ1010" i="3"/>
  <c r="DJ1011" i="3"/>
  <c r="DJ1015" i="3"/>
  <c r="DJ1012" i="3"/>
  <c r="DJ1008" i="3"/>
  <c r="DJ1009" i="3"/>
  <c r="DJ1004" i="3"/>
  <c r="DJ1005" i="3"/>
  <c r="DJ1007" i="3"/>
  <c r="DJ1006" i="3"/>
  <c r="DO2" i="3"/>
  <c r="DN1000" i="3"/>
  <c r="DK1002" i="3"/>
  <c r="A2592" i="8" l="1"/>
  <c r="W2601" i="8" s="1"/>
  <c r="DK1031" i="3"/>
  <c r="DK1032" i="3"/>
  <c r="DK1030" i="3"/>
  <c r="DK1029" i="3"/>
  <c r="DK1026" i="3"/>
  <c r="DK1027" i="3"/>
  <c r="DK1028" i="3"/>
  <c r="DK1022" i="3"/>
  <c r="DK1023" i="3"/>
  <c r="DK1019" i="3"/>
  <c r="DK1021" i="3"/>
  <c r="DK1020" i="3"/>
  <c r="DK1018" i="3"/>
  <c r="DK1017" i="3"/>
  <c r="DK1011" i="3"/>
  <c r="DK1015" i="3"/>
  <c r="DK1012" i="3"/>
  <c r="DK1016" i="3"/>
  <c r="DK1008" i="3"/>
  <c r="DK1010" i="3"/>
  <c r="DK1009" i="3"/>
  <c r="DK1005" i="3"/>
  <c r="DK1007" i="3"/>
  <c r="DK1006" i="3"/>
  <c r="DK1004" i="3"/>
  <c r="DP2" i="3"/>
  <c r="DO1000" i="3"/>
  <c r="DL1002" i="3"/>
  <c r="A2607" i="8" l="1"/>
  <c r="W2616" i="8" s="1"/>
  <c r="DL1032" i="3"/>
  <c r="DL1031" i="3"/>
  <c r="DL1029" i="3"/>
  <c r="DL1030" i="3"/>
  <c r="DL1027" i="3"/>
  <c r="DL1028" i="3"/>
  <c r="DL1020" i="3"/>
  <c r="DL1023" i="3"/>
  <c r="DL1019" i="3"/>
  <c r="DL1026" i="3"/>
  <c r="DL1022" i="3"/>
  <c r="DL1021" i="3"/>
  <c r="DL1018" i="3"/>
  <c r="DL1017" i="3"/>
  <c r="DL1016" i="3"/>
  <c r="DL1011" i="3"/>
  <c r="DL1015" i="3"/>
  <c r="DL1012" i="3"/>
  <c r="DL1010" i="3"/>
  <c r="DL1009" i="3"/>
  <c r="DL1005" i="3"/>
  <c r="DL1008" i="3"/>
  <c r="DL1004" i="3"/>
  <c r="DL1006" i="3"/>
  <c r="DL1007" i="3"/>
  <c r="DQ2" i="3"/>
  <c r="DP1000" i="3"/>
  <c r="DM1002" i="3"/>
  <c r="A2622" i="8" l="1"/>
  <c r="W2631" i="8" s="1"/>
  <c r="DM1032" i="3"/>
  <c r="DM1031" i="3"/>
  <c r="DM1029" i="3"/>
  <c r="DM1030" i="3"/>
  <c r="DM1027" i="3"/>
  <c r="DM1028" i="3"/>
  <c r="DM1026" i="3"/>
  <c r="DM1022" i="3"/>
  <c r="DM1023" i="3"/>
  <c r="DM1021" i="3"/>
  <c r="DM1020" i="3"/>
  <c r="DM1018" i="3"/>
  <c r="DM1019" i="3"/>
  <c r="DM1012" i="3"/>
  <c r="DM1015" i="3"/>
  <c r="DM1017" i="3"/>
  <c r="DM1016" i="3"/>
  <c r="DM1010" i="3"/>
  <c r="DM1011" i="3"/>
  <c r="DM1009" i="3"/>
  <c r="DM1007" i="3"/>
  <c r="DM1006" i="3"/>
  <c r="DM1008" i="3"/>
  <c r="DM1004" i="3"/>
  <c r="DM1005" i="3"/>
  <c r="DR2" i="3"/>
  <c r="DQ1000" i="3"/>
  <c r="DN1002" i="3"/>
  <c r="A2637" i="8" l="1"/>
  <c r="W2646" i="8" s="1"/>
  <c r="DN1032" i="3"/>
  <c r="DN1031" i="3"/>
  <c r="DN1029" i="3"/>
  <c r="DN1030" i="3"/>
  <c r="DN1028" i="3"/>
  <c r="DN1027" i="3"/>
  <c r="DN1026" i="3"/>
  <c r="DN1023" i="3"/>
  <c r="DN1021" i="3"/>
  <c r="DN1022" i="3"/>
  <c r="DN1020" i="3"/>
  <c r="DN1018" i="3"/>
  <c r="DN1019" i="3"/>
  <c r="DN1012" i="3"/>
  <c r="DN1015" i="3"/>
  <c r="DN1016" i="3"/>
  <c r="DN1017" i="3"/>
  <c r="DN1011" i="3"/>
  <c r="DN1009" i="3"/>
  <c r="DN1008" i="3"/>
  <c r="DN1006" i="3"/>
  <c r="DN1007" i="3"/>
  <c r="DN1010" i="3"/>
  <c r="DN1004" i="3"/>
  <c r="DN1005" i="3"/>
  <c r="DS2" i="3"/>
  <c r="DR1000" i="3"/>
  <c r="DO1002" i="3"/>
  <c r="A2652" i="8" l="1"/>
  <c r="W2661" i="8" s="1"/>
  <c r="DO1032" i="3"/>
  <c r="DO1031" i="3"/>
  <c r="DO1030" i="3"/>
  <c r="DO1029" i="3"/>
  <c r="DO1028" i="3"/>
  <c r="DO1027" i="3"/>
  <c r="DO1026" i="3"/>
  <c r="DO1023" i="3"/>
  <c r="DO1022" i="3"/>
  <c r="DO1021" i="3"/>
  <c r="DO1020" i="3"/>
  <c r="DO1019" i="3"/>
  <c r="DO1015" i="3"/>
  <c r="DO1016" i="3"/>
  <c r="DO1012" i="3"/>
  <c r="DO1009" i="3"/>
  <c r="DO1018" i="3"/>
  <c r="DO1011" i="3"/>
  <c r="DO1017" i="3"/>
  <c r="DO1008" i="3"/>
  <c r="DO1010" i="3"/>
  <c r="DO1006" i="3"/>
  <c r="DO1007" i="3"/>
  <c r="DO1005" i="3"/>
  <c r="DO1004" i="3"/>
  <c r="DT2" i="3"/>
  <c r="DS1000" i="3"/>
  <c r="DP1002" i="3"/>
  <c r="A2667" i="8" l="1"/>
  <c r="W2676" i="8" s="1"/>
  <c r="DP1032" i="3"/>
  <c r="DP1031" i="3"/>
  <c r="DP1030" i="3"/>
  <c r="DP1027" i="3"/>
  <c r="DP1029" i="3"/>
  <c r="DP1022" i="3"/>
  <c r="DP1026" i="3"/>
  <c r="DP1028" i="3"/>
  <c r="DP1021" i="3"/>
  <c r="DP1020" i="3"/>
  <c r="DP1023" i="3"/>
  <c r="DP1019" i="3"/>
  <c r="DP1018" i="3"/>
  <c r="DP1015" i="3"/>
  <c r="DP1016" i="3"/>
  <c r="DP1017" i="3"/>
  <c r="DP1012" i="3"/>
  <c r="DP1009" i="3"/>
  <c r="DP1010" i="3"/>
  <c r="DP1011" i="3"/>
  <c r="DP1007" i="3"/>
  <c r="DP1008" i="3"/>
  <c r="DP1004" i="3"/>
  <c r="DP1005" i="3"/>
  <c r="DP1006" i="3"/>
  <c r="DU2" i="3"/>
  <c r="DT1000" i="3"/>
  <c r="DQ1002" i="3"/>
  <c r="A2682" i="8" l="1"/>
  <c r="W2691" i="8" s="1"/>
  <c r="DQ1029" i="3"/>
  <c r="DQ1032" i="3"/>
  <c r="DQ1031" i="3"/>
  <c r="DQ1030" i="3"/>
  <c r="DQ1028" i="3"/>
  <c r="DQ1027" i="3"/>
  <c r="DQ1026" i="3"/>
  <c r="DQ1023" i="3"/>
  <c r="DQ1021" i="3"/>
  <c r="DQ1020" i="3"/>
  <c r="DQ1022" i="3"/>
  <c r="DQ1019" i="3"/>
  <c r="DQ1018" i="3"/>
  <c r="DQ1016" i="3"/>
  <c r="DQ1017" i="3"/>
  <c r="DQ1015" i="3"/>
  <c r="DQ1010" i="3"/>
  <c r="DQ1011" i="3"/>
  <c r="DQ1009" i="3"/>
  <c r="DQ1007" i="3"/>
  <c r="DQ1008" i="3"/>
  <c r="DQ1012" i="3"/>
  <c r="DQ1004" i="3"/>
  <c r="DQ1006" i="3"/>
  <c r="DQ1005" i="3"/>
  <c r="DV2" i="3"/>
  <c r="DU1000" i="3"/>
  <c r="DR1002" i="3"/>
  <c r="A2697" i="8" l="1"/>
  <c r="W2706" i="8" s="1"/>
  <c r="DR1032" i="3"/>
  <c r="DR1031" i="3"/>
  <c r="DR1030" i="3"/>
  <c r="DR1028" i="3"/>
  <c r="DR1029" i="3"/>
  <c r="DR1027" i="3"/>
  <c r="DR1026" i="3"/>
  <c r="DR1023" i="3"/>
  <c r="DR1022" i="3"/>
  <c r="DR1019" i="3"/>
  <c r="DR1021" i="3"/>
  <c r="DR1020" i="3"/>
  <c r="DR1018" i="3"/>
  <c r="DR1016" i="3"/>
  <c r="DR1017" i="3"/>
  <c r="DR1010" i="3"/>
  <c r="DR1011" i="3"/>
  <c r="DR1012" i="3"/>
  <c r="DR1008" i="3"/>
  <c r="DR1015" i="3"/>
  <c r="DR1007" i="3"/>
  <c r="DR1004" i="3"/>
  <c r="DR1005" i="3"/>
  <c r="DR1009" i="3"/>
  <c r="DR1006" i="3"/>
  <c r="DW2" i="3"/>
  <c r="DV1000" i="3"/>
  <c r="DS1002" i="3"/>
  <c r="A2712" i="8" l="1"/>
  <c r="W2721" i="8" s="1"/>
  <c r="DS1031" i="3"/>
  <c r="DS1032" i="3"/>
  <c r="DS1030" i="3"/>
  <c r="DS1029" i="3"/>
  <c r="DS1026" i="3"/>
  <c r="DS1027" i="3"/>
  <c r="DS1028" i="3"/>
  <c r="DS1023" i="3"/>
  <c r="DS1022" i="3"/>
  <c r="DS1019" i="3"/>
  <c r="DS1018" i="3"/>
  <c r="DS1021" i="3"/>
  <c r="DS1017" i="3"/>
  <c r="DS1020" i="3"/>
  <c r="DS1011" i="3"/>
  <c r="DS1016" i="3"/>
  <c r="DS1015" i="3"/>
  <c r="DS1008" i="3"/>
  <c r="DS1012" i="3"/>
  <c r="DS1010" i="3"/>
  <c r="DS1005" i="3"/>
  <c r="DS1009" i="3"/>
  <c r="DS1006" i="3"/>
  <c r="DS1007" i="3"/>
  <c r="DS1004" i="3"/>
  <c r="DX2" i="3"/>
  <c r="DW1000" i="3"/>
  <c r="DT1002" i="3"/>
  <c r="A2727" i="8" l="1"/>
  <c r="W2736" i="8" s="1"/>
  <c r="DT1031" i="3"/>
  <c r="DT1030" i="3"/>
  <c r="DT1029" i="3"/>
  <c r="DT1032" i="3"/>
  <c r="DT1027" i="3"/>
  <c r="DT1028" i="3"/>
  <c r="DT1023" i="3"/>
  <c r="DT1020" i="3"/>
  <c r="DT1022" i="3"/>
  <c r="DT1026" i="3"/>
  <c r="DT1019" i="3"/>
  <c r="DT1021" i="3"/>
  <c r="DT1018" i="3"/>
  <c r="DT1017" i="3"/>
  <c r="DT1015" i="3"/>
  <c r="DT1016" i="3"/>
  <c r="DT1011" i="3"/>
  <c r="DT1012" i="3"/>
  <c r="DT1010" i="3"/>
  <c r="DT1009" i="3"/>
  <c r="DT1005" i="3"/>
  <c r="DT1006" i="3"/>
  <c r="DT1007" i="3"/>
  <c r="DT1004" i="3"/>
  <c r="DT1008" i="3"/>
  <c r="DY2" i="3"/>
  <c r="DX1000" i="3"/>
  <c r="DU1002" i="3"/>
  <c r="A2742" i="8" l="1"/>
  <c r="W2751" i="8" s="1"/>
  <c r="DU1032" i="3"/>
  <c r="DU1030" i="3"/>
  <c r="DU1029" i="3"/>
  <c r="DU1027" i="3"/>
  <c r="DU1031" i="3"/>
  <c r="DU1028" i="3"/>
  <c r="DU1026" i="3"/>
  <c r="DU1023" i="3"/>
  <c r="DU1021" i="3"/>
  <c r="DU1020" i="3"/>
  <c r="DU1022" i="3"/>
  <c r="DU1019" i="3"/>
  <c r="DU1018" i="3"/>
  <c r="DU1012" i="3"/>
  <c r="DU1015" i="3"/>
  <c r="DU1016" i="3"/>
  <c r="DU1017" i="3"/>
  <c r="DU1010" i="3"/>
  <c r="DU1009" i="3"/>
  <c r="DU1007" i="3"/>
  <c r="DU1011" i="3"/>
  <c r="DU1008" i="3"/>
  <c r="DU1006" i="3"/>
  <c r="DU1005" i="3"/>
  <c r="DU1004" i="3"/>
  <c r="DZ2" i="3"/>
  <c r="DY1000" i="3"/>
  <c r="DV1002" i="3"/>
  <c r="A2757" i="8" l="1"/>
  <c r="W2766" i="8" s="1"/>
  <c r="DV1032" i="3"/>
  <c r="DV1031" i="3"/>
  <c r="DV1030" i="3"/>
  <c r="DV1029" i="3"/>
  <c r="DV1028" i="3"/>
  <c r="DV1027" i="3"/>
  <c r="DV1023" i="3"/>
  <c r="DV1026" i="3"/>
  <c r="DV1021" i="3"/>
  <c r="DV1020" i="3"/>
  <c r="DV1018" i="3"/>
  <c r="DV1012" i="3"/>
  <c r="DV1022" i="3"/>
  <c r="DV1015" i="3"/>
  <c r="DV1019" i="3"/>
  <c r="DV1016" i="3"/>
  <c r="DV1017" i="3"/>
  <c r="DV1011" i="3"/>
  <c r="DV1010" i="3"/>
  <c r="DV1009" i="3"/>
  <c r="DV1008" i="3"/>
  <c r="DV1006" i="3"/>
  <c r="DV1007" i="3"/>
  <c r="DV1005" i="3"/>
  <c r="DV1004" i="3"/>
  <c r="EA2" i="3"/>
  <c r="DZ1000" i="3"/>
  <c r="DW1002" i="3"/>
  <c r="A2772" i="8" l="1"/>
  <c r="W2781" i="8" s="1"/>
  <c r="DW1032" i="3"/>
  <c r="DW1030" i="3"/>
  <c r="DW1031" i="3"/>
  <c r="DW1029" i="3"/>
  <c r="DW1028" i="3"/>
  <c r="DW1027" i="3"/>
  <c r="DW1023" i="3"/>
  <c r="DW1026" i="3"/>
  <c r="DW1022" i="3"/>
  <c r="DW1021" i="3"/>
  <c r="DW1020" i="3"/>
  <c r="DW1019" i="3"/>
  <c r="DW1015" i="3"/>
  <c r="DW1016" i="3"/>
  <c r="DW1018" i="3"/>
  <c r="DW1009" i="3"/>
  <c r="DW1012" i="3"/>
  <c r="DW1017" i="3"/>
  <c r="DW1010" i="3"/>
  <c r="DW1008" i="3"/>
  <c r="DW1011" i="3"/>
  <c r="DW1006" i="3"/>
  <c r="DW1007" i="3"/>
  <c r="DW1005" i="3"/>
  <c r="DW1004" i="3"/>
  <c r="EB2" i="3"/>
  <c r="EA1000" i="3"/>
  <c r="DX1002" i="3"/>
  <c r="A2787" i="8" l="1"/>
  <c r="W2796" i="8" s="1"/>
  <c r="DX1032" i="3"/>
  <c r="DX1030" i="3"/>
  <c r="DX1031" i="3"/>
  <c r="DX1028" i="3"/>
  <c r="DX1027" i="3"/>
  <c r="DX1022" i="3"/>
  <c r="DX1026" i="3"/>
  <c r="DX1023" i="3"/>
  <c r="DX1021" i="3"/>
  <c r="DX1020" i="3"/>
  <c r="DX1029" i="3"/>
  <c r="DX1019" i="3"/>
  <c r="DX1018" i="3"/>
  <c r="DX1015" i="3"/>
  <c r="DX1016" i="3"/>
  <c r="DX1017" i="3"/>
  <c r="DX1009" i="3"/>
  <c r="DX1012" i="3"/>
  <c r="DX1010" i="3"/>
  <c r="DX1011" i="3"/>
  <c r="DX1007" i="3"/>
  <c r="DX1008" i="3"/>
  <c r="DX1004" i="3"/>
  <c r="DX1005" i="3"/>
  <c r="DX1006" i="3"/>
  <c r="EC2" i="3"/>
  <c r="EB1000" i="3"/>
  <c r="DY1002" i="3"/>
  <c r="A2802" i="8" l="1"/>
  <c r="W2811" i="8" s="1"/>
  <c r="DY1032" i="3"/>
  <c r="DY1029" i="3"/>
  <c r="DY1030" i="3"/>
  <c r="DY1031" i="3"/>
  <c r="DY1028" i="3"/>
  <c r="DY1027" i="3"/>
  <c r="DY1023" i="3"/>
  <c r="DY1026" i="3"/>
  <c r="DY1022" i="3"/>
  <c r="DY1021" i="3"/>
  <c r="DY1020" i="3"/>
  <c r="DY1019" i="3"/>
  <c r="DY1018" i="3"/>
  <c r="DY1016" i="3"/>
  <c r="DY1017" i="3"/>
  <c r="DY1012" i="3"/>
  <c r="DY1010" i="3"/>
  <c r="DY1007" i="3"/>
  <c r="DY1015" i="3"/>
  <c r="DY1009" i="3"/>
  <c r="DY1008" i="3"/>
  <c r="DY1011" i="3"/>
  <c r="DY1004" i="3"/>
  <c r="DY1006" i="3"/>
  <c r="DY1005" i="3"/>
  <c r="ED2" i="3"/>
  <c r="EC1000" i="3"/>
  <c r="DZ1002" i="3"/>
  <c r="A2817" i="8" l="1"/>
  <c r="W2826" i="8" s="1"/>
  <c r="DZ1032" i="3"/>
  <c r="DZ1030" i="3"/>
  <c r="DZ1031" i="3"/>
  <c r="DZ1028" i="3"/>
  <c r="DZ1027" i="3"/>
  <c r="DZ1029" i="3"/>
  <c r="DZ1023" i="3"/>
  <c r="DZ1026" i="3"/>
  <c r="DZ1021" i="3"/>
  <c r="DZ1020" i="3"/>
  <c r="DZ1018" i="3"/>
  <c r="DZ1019" i="3"/>
  <c r="DZ1022" i="3"/>
  <c r="DZ1016" i="3"/>
  <c r="DZ1017" i="3"/>
  <c r="DZ1012" i="3"/>
  <c r="DZ1010" i="3"/>
  <c r="DZ1011" i="3"/>
  <c r="DZ1015" i="3"/>
  <c r="DZ1009" i="3"/>
  <c r="DZ1008" i="3"/>
  <c r="DZ1004" i="3"/>
  <c r="DZ1005" i="3"/>
  <c r="DZ1006" i="3"/>
  <c r="DZ1007" i="3"/>
  <c r="EE2" i="3"/>
  <c r="ED1000" i="3"/>
  <c r="EA1002" i="3"/>
  <c r="A2832" i="8" l="1"/>
  <c r="W2841" i="8" s="1"/>
  <c r="EA1031" i="3"/>
  <c r="EA1030" i="3"/>
  <c r="EA1032" i="3"/>
  <c r="EA1029" i="3"/>
  <c r="EA1028" i="3"/>
  <c r="EA1026" i="3"/>
  <c r="EA1027" i="3"/>
  <c r="EA1023" i="3"/>
  <c r="EA1019" i="3"/>
  <c r="EA1022" i="3"/>
  <c r="EA1018" i="3"/>
  <c r="EA1021" i="3"/>
  <c r="EA1020" i="3"/>
  <c r="EA1017" i="3"/>
  <c r="EA1016" i="3"/>
  <c r="EA1011" i="3"/>
  <c r="EA1015" i="3"/>
  <c r="EA1010" i="3"/>
  <c r="EA1009" i="3"/>
  <c r="EA1008" i="3"/>
  <c r="EA1012" i="3"/>
  <c r="EA1005" i="3"/>
  <c r="EA1007" i="3"/>
  <c r="EA1006" i="3"/>
  <c r="EA1004" i="3"/>
  <c r="EF2" i="3"/>
  <c r="EE1000" i="3"/>
  <c r="EB1002" i="3"/>
  <c r="A2847" i="8" l="1"/>
  <c r="W2856" i="8" s="1"/>
  <c r="EB1031" i="3"/>
  <c r="EB1032" i="3"/>
  <c r="EB1029" i="3"/>
  <c r="EB1027" i="3"/>
  <c r="EB1030" i="3"/>
  <c r="EB1026" i="3"/>
  <c r="EB1028" i="3"/>
  <c r="EB1020" i="3"/>
  <c r="EB1023" i="3"/>
  <c r="EB1022" i="3"/>
  <c r="EB1019" i="3"/>
  <c r="EB1018" i="3"/>
  <c r="EB1021" i="3"/>
  <c r="EB1017" i="3"/>
  <c r="EB1015" i="3"/>
  <c r="EB1016" i="3"/>
  <c r="EB1011" i="3"/>
  <c r="EB1012" i="3"/>
  <c r="EB1005" i="3"/>
  <c r="EB1008" i="3"/>
  <c r="EB1007" i="3"/>
  <c r="EB1010" i="3"/>
  <c r="EB1004" i="3"/>
  <c r="EB1009" i="3"/>
  <c r="EB1006" i="3"/>
  <c r="EG2" i="3"/>
  <c r="EF1000" i="3"/>
  <c r="EC1002" i="3"/>
  <c r="A2862" i="8" l="1"/>
  <c r="W2871" i="8" s="1"/>
  <c r="EC1032" i="3"/>
  <c r="EC1031" i="3"/>
  <c r="EC1029" i="3"/>
  <c r="EC1027" i="3"/>
  <c r="EC1030" i="3"/>
  <c r="EC1028" i="3"/>
  <c r="EC1026" i="3"/>
  <c r="EC1022" i="3"/>
  <c r="EC1021" i="3"/>
  <c r="EC1018" i="3"/>
  <c r="EC1023" i="3"/>
  <c r="EC1019" i="3"/>
  <c r="EC1020" i="3"/>
  <c r="EC1012" i="3"/>
  <c r="EC1015" i="3"/>
  <c r="EC1017" i="3"/>
  <c r="EC1011" i="3"/>
  <c r="EC1007" i="3"/>
  <c r="EC1010" i="3"/>
  <c r="EC1008" i="3"/>
  <c r="EC1009" i="3"/>
  <c r="EC1006" i="3"/>
  <c r="EC1016" i="3"/>
  <c r="EC1005" i="3"/>
  <c r="EC1004" i="3"/>
  <c r="EH2" i="3"/>
  <c r="EG1000" i="3"/>
  <c r="ED1002" i="3"/>
  <c r="A2877" i="8" l="1"/>
  <c r="W2886" i="8" s="1"/>
  <c r="ED1032" i="3"/>
  <c r="ED1031" i="3"/>
  <c r="ED1029" i="3"/>
  <c r="ED1030" i="3"/>
  <c r="ED1028" i="3"/>
  <c r="ED1027" i="3"/>
  <c r="ED1023" i="3"/>
  <c r="ED1021" i="3"/>
  <c r="ED1022" i="3"/>
  <c r="ED1020" i="3"/>
  <c r="ED1026" i="3"/>
  <c r="ED1018" i="3"/>
  <c r="ED1019" i="3"/>
  <c r="ED1012" i="3"/>
  <c r="ED1015" i="3"/>
  <c r="ED1016" i="3"/>
  <c r="ED1017" i="3"/>
  <c r="ED1011" i="3"/>
  <c r="ED1010" i="3"/>
  <c r="ED1009" i="3"/>
  <c r="ED1008" i="3"/>
  <c r="ED1007" i="3"/>
  <c r="ED1006" i="3"/>
  <c r="ED1005" i="3"/>
  <c r="ED1004" i="3"/>
  <c r="EI2" i="3"/>
  <c r="EH1000" i="3"/>
  <c r="EE1002" i="3"/>
  <c r="A2892" i="8" l="1"/>
  <c r="W2901" i="8" s="1"/>
  <c r="EE1032" i="3"/>
  <c r="EE1030" i="3"/>
  <c r="EE1029" i="3"/>
  <c r="EE1031" i="3"/>
  <c r="EE1028" i="3"/>
  <c r="EE1023" i="3"/>
  <c r="EE1026" i="3"/>
  <c r="EE1027" i="3"/>
  <c r="EE1022" i="3"/>
  <c r="EE1021" i="3"/>
  <c r="EE1020" i="3"/>
  <c r="EE1018" i="3"/>
  <c r="EE1019" i="3"/>
  <c r="EE1015" i="3"/>
  <c r="EE1016" i="3"/>
  <c r="EE1009" i="3"/>
  <c r="EE1017" i="3"/>
  <c r="EE1012" i="3"/>
  <c r="EE1011" i="3"/>
  <c r="EE1010" i="3"/>
  <c r="EE1008" i="3"/>
  <c r="EE1006" i="3"/>
  <c r="EE1005" i="3"/>
  <c r="EE1007" i="3"/>
  <c r="EE1004" i="3"/>
  <c r="EJ2" i="3"/>
  <c r="EI1000" i="3"/>
  <c r="EF1002" i="3"/>
  <c r="A2907" i="8" l="1"/>
  <c r="W2916" i="8" s="1"/>
  <c r="EF1030" i="3"/>
  <c r="EF1032" i="3"/>
  <c r="EF1029" i="3"/>
  <c r="EF1027" i="3"/>
  <c r="EF1031" i="3"/>
  <c r="EF1028" i="3"/>
  <c r="EF1022" i="3"/>
  <c r="EF1023" i="3"/>
  <c r="EF1026" i="3"/>
  <c r="EF1021" i="3"/>
  <c r="EF1020" i="3"/>
  <c r="EF1019" i="3"/>
  <c r="EF1015" i="3"/>
  <c r="EF1016" i="3"/>
  <c r="EF1017" i="3"/>
  <c r="EF1009" i="3"/>
  <c r="EF1010" i="3"/>
  <c r="EF1012" i="3"/>
  <c r="EF1011" i="3"/>
  <c r="EF1018" i="3"/>
  <c r="EF1007" i="3"/>
  <c r="EF1008" i="3"/>
  <c r="EF1004" i="3"/>
  <c r="EF1005" i="3"/>
  <c r="EF1006" i="3"/>
  <c r="EK2" i="3"/>
  <c r="EJ1000" i="3"/>
  <c r="EG1002" i="3"/>
  <c r="A2922" i="8" l="1"/>
  <c r="W2931" i="8" s="1"/>
  <c r="EG1032" i="3"/>
  <c r="EG1029" i="3"/>
  <c r="EG1030" i="3"/>
  <c r="EG1031" i="3"/>
  <c r="EG1028" i="3"/>
  <c r="EG1027" i="3"/>
  <c r="EG1023" i="3"/>
  <c r="EG1026" i="3"/>
  <c r="EG1022" i="3"/>
  <c r="EG1021" i="3"/>
  <c r="EG1020" i="3"/>
  <c r="EG1019" i="3"/>
  <c r="EG1018" i="3"/>
  <c r="EG1016" i="3"/>
  <c r="EG1017" i="3"/>
  <c r="EG1010" i="3"/>
  <c r="EG1015" i="3"/>
  <c r="EG1012" i="3"/>
  <c r="EG1007" i="3"/>
  <c r="EG1011" i="3"/>
  <c r="EG1008" i="3"/>
  <c r="EG1009" i="3"/>
  <c r="EG1004" i="3"/>
  <c r="EG1006" i="3"/>
  <c r="EG1005" i="3"/>
  <c r="EL2" i="3"/>
  <c r="EK1000" i="3"/>
  <c r="EH1002" i="3"/>
  <c r="A2937" i="8" l="1"/>
  <c r="W2946" i="8" s="1"/>
  <c r="EH1032" i="3"/>
  <c r="EH1030" i="3"/>
  <c r="EH1031" i="3"/>
  <c r="EH1028" i="3"/>
  <c r="EH1029" i="3"/>
  <c r="EH1027" i="3"/>
  <c r="EH1023" i="3"/>
  <c r="EH1026" i="3"/>
  <c r="EH1022" i="3"/>
  <c r="EH1018" i="3"/>
  <c r="EH1021" i="3"/>
  <c r="EH1020" i="3"/>
  <c r="EH1019" i="3"/>
  <c r="EH1016" i="3"/>
  <c r="EH1017" i="3"/>
  <c r="EH1010" i="3"/>
  <c r="EH1015" i="3"/>
  <c r="EH1012" i="3"/>
  <c r="EH1011" i="3"/>
  <c r="EH1008" i="3"/>
  <c r="EH1009" i="3"/>
  <c r="EH1004" i="3"/>
  <c r="EH1005" i="3"/>
  <c r="EH1006" i="3"/>
  <c r="EH1007" i="3"/>
  <c r="EM2" i="3"/>
  <c r="EL1000" i="3"/>
  <c r="EI1002" i="3"/>
  <c r="A2952" i="8" l="1"/>
  <c r="W2961" i="8" s="1"/>
  <c r="EI1031" i="3"/>
  <c r="EI1032" i="3"/>
  <c r="EI1030" i="3"/>
  <c r="EI1026" i="3"/>
  <c r="EI1028" i="3"/>
  <c r="EI1029" i="3"/>
  <c r="EI1027" i="3"/>
  <c r="EI1021" i="3"/>
  <c r="EI1020" i="3"/>
  <c r="EI1022" i="3"/>
  <c r="EI1019" i="3"/>
  <c r="EI1023" i="3"/>
  <c r="EI1018" i="3"/>
  <c r="EI1017" i="3"/>
  <c r="EI1015" i="3"/>
  <c r="EI1012" i="3"/>
  <c r="EI1011" i="3"/>
  <c r="EI1016" i="3"/>
  <c r="EI1008" i="3"/>
  <c r="EI1009" i="3"/>
  <c r="EI1010" i="3"/>
  <c r="EI1005" i="3"/>
  <c r="EI1006" i="3"/>
  <c r="EI1007" i="3"/>
  <c r="EI1004" i="3"/>
  <c r="EN2" i="3"/>
  <c r="EM1000" i="3"/>
  <c r="EJ1002" i="3"/>
  <c r="A2967" i="8" l="1"/>
  <c r="W2976" i="8" s="1"/>
  <c r="EJ1032" i="3"/>
  <c r="EJ1031" i="3"/>
  <c r="EJ1030" i="3"/>
  <c r="EJ1029" i="3"/>
  <c r="EJ1028" i="3"/>
  <c r="EJ1027" i="3"/>
  <c r="EJ1026" i="3"/>
  <c r="EJ1020" i="3"/>
  <c r="EJ1023" i="3"/>
  <c r="EJ1022" i="3"/>
  <c r="EJ1019" i="3"/>
  <c r="EJ1021" i="3"/>
  <c r="EJ1018" i="3"/>
  <c r="EJ1017" i="3"/>
  <c r="EJ1015" i="3"/>
  <c r="EJ1016" i="3"/>
  <c r="EJ1012" i="3"/>
  <c r="EJ1011" i="3"/>
  <c r="EJ1009" i="3"/>
  <c r="EJ1010" i="3"/>
  <c r="EJ1005" i="3"/>
  <c r="EJ1007" i="3"/>
  <c r="EJ1006" i="3"/>
  <c r="EJ1004" i="3"/>
  <c r="EJ1008" i="3"/>
  <c r="EO2" i="3"/>
  <c r="EN1000" i="3"/>
  <c r="EK1002" i="3"/>
  <c r="A2982" i="8" l="1"/>
  <c r="W2991" i="8" s="1"/>
  <c r="EK1031" i="3"/>
  <c r="EK1032" i="3"/>
  <c r="EK1030" i="3"/>
  <c r="EK1029" i="3"/>
  <c r="EK1028" i="3"/>
  <c r="EK1027" i="3"/>
  <c r="EK1026" i="3"/>
  <c r="EK1023" i="3"/>
  <c r="EK1022" i="3"/>
  <c r="EK1019" i="3"/>
  <c r="EK1021" i="3"/>
  <c r="EK1018" i="3"/>
  <c r="EK1020" i="3"/>
  <c r="EK1012" i="3"/>
  <c r="EK1015" i="3"/>
  <c r="EK1017" i="3"/>
  <c r="EK1016" i="3"/>
  <c r="EK1009" i="3"/>
  <c r="EK1011" i="3"/>
  <c r="EK1010" i="3"/>
  <c r="EK1007" i="3"/>
  <c r="EK1006" i="3"/>
  <c r="EK1004" i="3"/>
  <c r="EK1008" i="3"/>
  <c r="EK1005" i="3"/>
  <c r="EP2" i="3"/>
  <c r="EO1000" i="3"/>
  <c r="EL1002" i="3"/>
  <c r="A2997" i="8" l="1"/>
  <c r="W3006" i="8" s="1"/>
  <c r="EL1032" i="3"/>
  <c r="EL1031" i="3"/>
  <c r="EL1030" i="3"/>
  <c r="EL1029" i="3"/>
  <c r="EL1027" i="3"/>
  <c r="EL1028" i="3"/>
  <c r="EL1023" i="3"/>
  <c r="EL1021" i="3"/>
  <c r="EL1022" i="3"/>
  <c r="EL1018" i="3"/>
  <c r="EL1020" i="3"/>
  <c r="EL1012" i="3"/>
  <c r="EL1015" i="3"/>
  <c r="EL1019" i="3"/>
  <c r="EL1026" i="3"/>
  <c r="EL1016" i="3"/>
  <c r="EL1017" i="3"/>
  <c r="EL1011" i="3"/>
  <c r="EL1010" i="3"/>
  <c r="EL1008" i="3"/>
  <c r="EL1009" i="3"/>
  <c r="EL1006" i="3"/>
  <c r="EL1004" i="3"/>
  <c r="EL1005" i="3"/>
  <c r="EL1007" i="3"/>
  <c r="EQ2" i="3"/>
  <c r="EP1000" i="3"/>
  <c r="EM1002" i="3"/>
  <c r="A3012" i="8" l="1"/>
  <c r="W3021" i="8" s="1"/>
  <c r="EM1032" i="3"/>
  <c r="EM1031" i="3"/>
  <c r="EM1030" i="3"/>
  <c r="EM1029" i="3"/>
  <c r="EM1023" i="3"/>
  <c r="EM1026" i="3"/>
  <c r="EM1028" i="3"/>
  <c r="EM1027" i="3"/>
  <c r="EM1021" i="3"/>
  <c r="EM1020" i="3"/>
  <c r="EM1018" i="3"/>
  <c r="EM1022" i="3"/>
  <c r="EM1019" i="3"/>
  <c r="EM1015" i="3"/>
  <c r="EM1016" i="3"/>
  <c r="EM1017" i="3"/>
  <c r="EM1009" i="3"/>
  <c r="EM1012" i="3"/>
  <c r="EM1011" i="3"/>
  <c r="EM1008" i="3"/>
  <c r="EM1006" i="3"/>
  <c r="EM1007" i="3"/>
  <c r="EM1005" i="3"/>
  <c r="EM1004" i="3"/>
  <c r="EM1010" i="3"/>
  <c r="ER2" i="3"/>
  <c r="EQ1000" i="3"/>
  <c r="EN1002" i="3"/>
  <c r="A3027" i="8" l="1"/>
  <c r="W3036" i="8" s="1"/>
  <c r="EN1031" i="3"/>
  <c r="EN1032" i="3"/>
  <c r="EN1030" i="3"/>
  <c r="EN1027" i="3"/>
  <c r="EN1029" i="3"/>
  <c r="EN1028" i="3"/>
  <c r="EN1022" i="3"/>
  <c r="EN1023" i="3"/>
  <c r="EN1026" i="3"/>
  <c r="EN1021" i="3"/>
  <c r="EN1020" i="3"/>
  <c r="EN1018" i="3"/>
  <c r="EN1019" i="3"/>
  <c r="EN1015" i="3"/>
  <c r="EN1016" i="3"/>
  <c r="EN1017" i="3"/>
  <c r="EN1009" i="3"/>
  <c r="EN1010" i="3"/>
  <c r="EN1011" i="3"/>
  <c r="EN1012" i="3"/>
  <c r="EN1007" i="3"/>
  <c r="EN1008" i="3"/>
  <c r="EN1004" i="3"/>
  <c r="EN1005" i="3"/>
  <c r="EN1006" i="3"/>
  <c r="ES2" i="3"/>
  <c r="ER1000" i="3"/>
  <c r="EO1002" i="3"/>
  <c r="A3042" i="8" l="1"/>
  <c r="W3051" i="8" s="1"/>
  <c r="EO1032" i="3"/>
  <c r="EO1029" i="3"/>
  <c r="EO1030" i="3"/>
  <c r="EO1028" i="3"/>
  <c r="EO1031" i="3"/>
  <c r="EO1023" i="3"/>
  <c r="EO1026" i="3"/>
  <c r="EO1027" i="3"/>
  <c r="EO1021" i="3"/>
  <c r="EO1020" i="3"/>
  <c r="EO1019" i="3"/>
  <c r="EO1022" i="3"/>
  <c r="EO1016" i="3"/>
  <c r="EO1017" i="3"/>
  <c r="EO1018" i="3"/>
  <c r="EO1010" i="3"/>
  <c r="EO1015" i="3"/>
  <c r="EO1007" i="3"/>
  <c r="EO1008" i="3"/>
  <c r="EO1009" i="3"/>
  <c r="EO1011" i="3"/>
  <c r="EO1004" i="3"/>
  <c r="EO1006" i="3"/>
  <c r="EO1005" i="3"/>
  <c r="EO1012" i="3"/>
  <c r="ET2" i="3"/>
  <c r="ES1000" i="3"/>
  <c r="EP1002" i="3"/>
  <c r="A3057" i="8" l="1"/>
  <c r="W3066" i="8" s="1"/>
  <c r="EP1032" i="3"/>
  <c r="EP1030" i="3"/>
  <c r="EP1029" i="3"/>
  <c r="EP1028" i="3"/>
  <c r="EP1031" i="3"/>
  <c r="EP1027" i="3"/>
  <c r="EP1023" i="3"/>
  <c r="EP1026" i="3"/>
  <c r="EP1022" i="3"/>
  <c r="EP1018" i="3"/>
  <c r="EP1021" i="3"/>
  <c r="EP1020" i="3"/>
  <c r="EP1019" i="3"/>
  <c r="EP1016" i="3"/>
  <c r="EP1017" i="3"/>
  <c r="EP1010" i="3"/>
  <c r="EP1011" i="3"/>
  <c r="EP1012" i="3"/>
  <c r="EP1015" i="3"/>
  <c r="EP1008" i="3"/>
  <c r="EP1009" i="3"/>
  <c r="EP1004" i="3"/>
  <c r="EP1007" i="3"/>
  <c r="EP1005" i="3"/>
  <c r="EP1006" i="3"/>
  <c r="EU2" i="3"/>
  <c r="ET1000" i="3"/>
  <c r="EQ1002" i="3"/>
  <c r="A3072" i="8" l="1"/>
  <c r="W3081" i="8" s="1"/>
  <c r="EQ1031" i="3"/>
  <c r="EQ1032" i="3"/>
  <c r="EQ1030" i="3"/>
  <c r="EQ1026" i="3"/>
  <c r="EQ1029" i="3"/>
  <c r="EQ1028" i="3"/>
  <c r="EQ1027" i="3"/>
  <c r="EQ1022" i="3"/>
  <c r="EQ1021" i="3"/>
  <c r="EQ1020" i="3"/>
  <c r="EQ1019" i="3"/>
  <c r="EQ1023" i="3"/>
  <c r="EQ1018" i="3"/>
  <c r="EQ1017" i="3"/>
  <c r="EQ1011" i="3"/>
  <c r="EQ1012" i="3"/>
  <c r="EQ1016" i="3"/>
  <c r="EQ1008" i="3"/>
  <c r="EQ1009" i="3"/>
  <c r="EQ1010" i="3"/>
  <c r="EQ1007" i="3"/>
  <c r="EQ1005" i="3"/>
  <c r="EQ1006" i="3"/>
  <c r="EQ1004" i="3"/>
  <c r="EQ1015" i="3"/>
  <c r="EV2" i="3"/>
  <c r="EU1000" i="3"/>
  <c r="ER1002" i="3"/>
  <c r="A3087" i="8" l="1"/>
  <c r="W3096" i="8" s="1"/>
  <c r="ER1032" i="3"/>
  <c r="ER1031" i="3"/>
  <c r="ER1030" i="3"/>
  <c r="ER1029" i="3"/>
  <c r="ER1028" i="3"/>
  <c r="ER1027" i="3"/>
  <c r="ER1026" i="3"/>
  <c r="ER1020" i="3"/>
  <c r="ER1021" i="3"/>
  <c r="ER1019" i="3"/>
  <c r="ER1023" i="3"/>
  <c r="ER1022" i="3"/>
  <c r="ER1017" i="3"/>
  <c r="ER1018" i="3"/>
  <c r="ER1015" i="3"/>
  <c r="ER1016" i="3"/>
  <c r="ER1011" i="3"/>
  <c r="ER1012" i="3"/>
  <c r="ER1009" i="3"/>
  <c r="ER1010" i="3"/>
  <c r="ER1005" i="3"/>
  <c r="ER1008" i="3"/>
  <c r="ER1007" i="3"/>
  <c r="ER1004" i="3"/>
  <c r="ER1006" i="3"/>
  <c r="EW2" i="3"/>
  <c r="EV1000" i="3"/>
  <c r="ES1002" i="3"/>
  <c r="A3102" i="8" l="1"/>
  <c r="W3111" i="8" s="1"/>
  <c r="ES1032" i="3"/>
  <c r="ES1031" i="3"/>
  <c r="ES1030" i="3"/>
  <c r="ES1029" i="3"/>
  <c r="ES1028" i="3"/>
  <c r="ES1027" i="3"/>
  <c r="ES1026" i="3"/>
  <c r="ES1023" i="3"/>
  <c r="ES1020" i="3"/>
  <c r="ES1022" i="3"/>
  <c r="ES1021" i="3"/>
  <c r="ES1019" i="3"/>
  <c r="ES1018" i="3"/>
  <c r="ES1017" i="3"/>
  <c r="ES1012" i="3"/>
  <c r="ES1015" i="3"/>
  <c r="ES1016" i="3"/>
  <c r="ES1009" i="3"/>
  <c r="ES1010" i="3"/>
  <c r="ES1007" i="3"/>
  <c r="ES1011" i="3"/>
  <c r="ES1006" i="3"/>
  <c r="ES1008" i="3"/>
  <c r="ES1005" i="3"/>
  <c r="ES1004" i="3"/>
  <c r="EX2" i="3"/>
  <c r="EW1000" i="3"/>
  <c r="ET1002" i="3"/>
  <c r="A3117" i="8" l="1"/>
  <c r="W3126" i="8" s="1"/>
  <c r="ET1032" i="3"/>
  <c r="ET1031" i="3"/>
  <c r="ET1029" i="3"/>
  <c r="ET1028" i="3"/>
  <c r="ET1027" i="3"/>
  <c r="ET1030" i="3"/>
  <c r="ET1026" i="3"/>
  <c r="ET1023" i="3"/>
  <c r="ET1021" i="3"/>
  <c r="ET1022" i="3"/>
  <c r="ET1020" i="3"/>
  <c r="ET1019" i="3"/>
  <c r="ET1018" i="3"/>
  <c r="ET1012" i="3"/>
  <c r="ET1015" i="3"/>
  <c r="ET1016" i="3"/>
  <c r="ET1017" i="3"/>
  <c r="ET1011" i="3"/>
  <c r="ET1009" i="3"/>
  <c r="ET1010" i="3"/>
  <c r="ET1008" i="3"/>
  <c r="ET1006" i="3"/>
  <c r="ET1005" i="3"/>
  <c r="ET1004" i="3"/>
  <c r="ET1007" i="3"/>
  <c r="EY2" i="3"/>
  <c r="EX1000" i="3"/>
  <c r="EU1002" i="3"/>
  <c r="A3132" i="8" l="1"/>
  <c r="W3141" i="8" s="1"/>
  <c r="EU1032" i="3"/>
  <c r="EU1031" i="3"/>
  <c r="EU1030" i="3"/>
  <c r="EU1029" i="3"/>
  <c r="EU1028" i="3"/>
  <c r="EU1027" i="3"/>
  <c r="EU1023" i="3"/>
  <c r="EU1026" i="3"/>
  <c r="EU1022" i="3"/>
  <c r="EU1021" i="3"/>
  <c r="EU1020" i="3"/>
  <c r="EU1019" i="3"/>
  <c r="EU1018" i="3"/>
  <c r="EU1015" i="3"/>
  <c r="EU1016" i="3"/>
  <c r="EU1017" i="3"/>
  <c r="EU1012" i="3"/>
  <c r="EU1009" i="3"/>
  <c r="EU1010" i="3"/>
  <c r="EU1008" i="3"/>
  <c r="EU1011" i="3"/>
  <c r="EU1006" i="3"/>
  <c r="EU1007" i="3"/>
  <c r="EU1005" i="3"/>
  <c r="EU1004" i="3"/>
  <c r="EZ2" i="3"/>
  <c r="EY1000" i="3"/>
  <c r="EV1002" i="3"/>
  <c r="A3147" i="8" l="1"/>
  <c r="W3156" i="8" s="1"/>
  <c r="EV1032" i="3"/>
  <c r="EV1031" i="3"/>
  <c r="EV1030" i="3"/>
  <c r="EV1027" i="3"/>
  <c r="EV1029" i="3"/>
  <c r="EV1022" i="3"/>
  <c r="EV1023" i="3"/>
  <c r="EV1028" i="3"/>
  <c r="EV1026" i="3"/>
  <c r="EV1021" i="3"/>
  <c r="EV1020" i="3"/>
  <c r="EV1019" i="3"/>
  <c r="EV1018" i="3"/>
  <c r="EV1015" i="3"/>
  <c r="EV1016" i="3"/>
  <c r="EV1012" i="3"/>
  <c r="EV1009" i="3"/>
  <c r="EV1010" i="3"/>
  <c r="EV1011" i="3"/>
  <c r="EV1007" i="3"/>
  <c r="EV1017" i="3"/>
  <c r="EV1008" i="3"/>
  <c r="EV1004" i="3"/>
  <c r="EV1005" i="3"/>
  <c r="EV1006" i="3"/>
  <c r="FA2" i="3"/>
  <c r="EZ1000" i="3"/>
  <c r="EW1002" i="3"/>
  <c r="A3162" i="8" l="1"/>
  <c r="W3171" i="8" s="1"/>
  <c r="EW1032" i="3"/>
  <c r="EW1029" i="3"/>
  <c r="EW1031" i="3"/>
  <c r="EW1030" i="3"/>
  <c r="EW1028" i="3"/>
  <c r="EW1023" i="3"/>
  <c r="EW1027" i="3"/>
  <c r="EW1026" i="3"/>
  <c r="EW1022" i="3"/>
  <c r="EW1019" i="3"/>
  <c r="EW1021" i="3"/>
  <c r="EW1020" i="3"/>
  <c r="EW1018" i="3"/>
  <c r="EW1016" i="3"/>
  <c r="EW1017" i="3"/>
  <c r="EW1010" i="3"/>
  <c r="EW1015" i="3"/>
  <c r="EW1009" i="3"/>
  <c r="EW1007" i="3"/>
  <c r="EW1008" i="3"/>
  <c r="EW1011" i="3"/>
  <c r="EW1012" i="3"/>
  <c r="EW1004" i="3"/>
  <c r="EW1006" i="3"/>
  <c r="EW1005" i="3"/>
  <c r="FB2" i="3"/>
  <c r="FA1000" i="3"/>
  <c r="EX1002" i="3"/>
  <c r="A3177" i="8" l="1"/>
  <c r="W3186" i="8" s="1"/>
  <c r="EX1031" i="3"/>
  <c r="EX1030" i="3"/>
  <c r="EX1028" i="3"/>
  <c r="EX1029" i="3"/>
  <c r="EX1032" i="3"/>
  <c r="EX1023" i="3"/>
  <c r="EX1027" i="3"/>
  <c r="EX1026" i="3"/>
  <c r="EX1018" i="3"/>
  <c r="EX1022" i="3"/>
  <c r="EX1019" i="3"/>
  <c r="EX1021" i="3"/>
  <c r="EX1020" i="3"/>
  <c r="EX1016" i="3"/>
  <c r="EX1017" i="3"/>
  <c r="EX1010" i="3"/>
  <c r="EX1011" i="3"/>
  <c r="EX1015" i="3"/>
  <c r="EX1012" i="3"/>
  <c r="EX1008" i="3"/>
  <c r="EX1004" i="3"/>
  <c r="EX1005" i="3"/>
  <c r="EX1007" i="3"/>
  <c r="EX1006" i="3"/>
  <c r="EX1009" i="3"/>
  <c r="FC2" i="3"/>
  <c r="FB1000" i="3"/>
  <c r="EY1002" i="3"/>
  <c r="A3192" i="8" l="1"/>
  <c r="W3201" i="8" s="1"/>
  <c r="EY1031" i="3"/>
  <c r="EY1032" i="3"/>
  <c r="EY1030" i="3"/>
  <c r="EY1029" i="3"/>
  <c r="EY1026" i="3"/>
  <c r="EY1027" i="3"/>
  <c r="EY1028" i="3"/>
  <c r="EY1022" i="3"/>
  <c r="EY1023" i="3"/>
  <c r="EY1019" i="3"/>
  <c r="EY1021" i="3"/>
  <c r="EY1020" i="3"/>
  <c r="EY1017" i="3"/>
  <c r="EY1018" i="3"/>
  <c r="EY1011" i="3"/>
  <c r="EY1016" i="3"/>
  <c r="EY1015" i="3"/>
  <c r="EY1008" i="3"/>
  <c r="EY1010" i="3"/>
  <c r="EY1012" i="3"/>
  <c r="EY1005" i="3"/>
  <c r="EY1006" i="3"/>
  <c r="EY1009" i="3"/>
  <c r="EY1004" i="3"/>
  <c r="EY1007" i="3"/>
  <c r="FD2" i="3"/>
  <c r="FC1000" i="3"/>
  <c r="EZ1002" i="3"/>
  <c r="A3207" i="8" l="1"/>
  <c r="W3216" i="8" s="1"/>
  <c r="EZ1032" i="3"/>
  <c r="EZ1031" i="3"/>
  <c r="EZ1029" i="3"/>
  <c r="EZ1030" i="3"/>
  <c r="EZ1027" i="3"/>
  <c r="EZ1028" i="3"/>
  <c r="EZ1026" i="3"/>
  <c r="EZ1022" i="3"/>
  <c r="EZ1020" i="3"/>
  <c r="EZ1019" i="3"/>
  <c r="EZ1021" i="3"/>
  <c r="EZ1023" i="3"/>
  <c r="EZ1017" i="3"/>
  <c r="EZ1018" i="3"/>
  <c r="EZ1015" i="3"/>
  <c r="EZ1016" i="3"/>
  <c r="EZ1011" i="3"/>
  <c r="EZ1012" i="3"/>
  <c r="EZ1010" i="3"/>
  <c r="EZ1009" i="3"/>
  <c r="EZ1005" i="3"/>
  <c r="EZ1007" i="3"/>
  <c r="EZ1004" i="3"/>
  <c r="EZ1008" i="3"/>
  <c r="EZ1006" i="3"/>
  <c r="FE2" i="3"/>
  <c r="FD1000" i="3"/>
  <c r="FA1002" i="3"/>
  <c r="A3222" i="8" l="1"/>
  <c r="W3231" i="8" s="1"/>
  <c r="FA1032" i="3"/>
  <c r="FA1031" i="3"/>
  <c r="FA1030" i="3"/>
  <c r="FA1027" i="3"/>
  <c r="FA1028" i="3"/>
  <c r="FA1026" i="3"/>
  <c r="FA1029" i="3"/>
  <c r="FA1021" i="3"/>
  <c r="FA1022" i="3"/>
  <c r="FA1020" i="3"/>
  <c r="FA1023" i="3"/>
  <c r="FA1019" i="3"/>
  <c r="FA1018" i="3"/>
  <c r="FA1017" i="3"/>
  <c r="FA1012" i="3"/>
  <c r="FA1015" i="3"/>
  <c r="FA1016" i="3"/>
  <c r="FA1011" i="3"/>
  <c r="FA1009" i="3"/>
  <c r="FA1007" i="3"/>
  <c r="FA1010" i="3"/>
  <c r="FA1008" i="3"/>
  <c r="FA1006" i="3"/>
  <c r="FA1004" i="3"/>
  <c r="FA1005" i="3"/>
  <c r="FF2" i="3"/>
  <c r="FE1000" i="3"/>
  <c r="FB1002" i="3"/>
  <c r="A3237" i="8" l="1"/>
  <c r="W3246" i="8" s="1"/>
  <c r="FB1032" i="3"/>
  <c r="FB1031" i="3"/>
  <c r="FB1030" i="3"/>
  <c r="FB1029" i="3"/>
  <c r="FB1027" i="3"/>
  <c r="FB1028" i="3"/>
  <c r="FB1026" i="3"/>
  <c r="FB1023" i="3"/>
  <c r="FB1021" i="3"/>
  <c r="FB1022" i="3"/>
  <c r="FB1020" i="3"/>
  <c r="FB1018" i="3"/>
  <c r="FB1017" i="3"/>
  <c r="FB1012" i="3"/>
  <c r="FB1019" i="3"/>
  <c r="FB1015" i="3"/>
  <c r="FB1016" i="3"/>
  <c r="FB1011" i="3"/>
  <c r="FB1009" i="3"/>
  <c r="FB1008" i="3"/>
  <c r="FB1010" i="3"/>
  <c r="FB1007" i="3"/>
  <c r="FB1006" i="3"/>
  <c r="FB1005" i="3"/>
  <c r="FB1004" i="3"/>
  <c r="FG2" i="3"/>
  <c r="FF1000" i="3"/>
  <c r="FC1002" i="3"/>
  <c r="A3252" i="8" l="1"/>
  <c r="W3261" i="8" s="1"/>
  <c r="FC1032" i="3"/>
  <c r="FC1030" i="3"/>
  <c r="FC1031" i="3"/>
  <c r="FC1029" i="3"/>
  <c r="FC1027" i="3"/>
  <c r="FC1028" i="3"/>
  <c r="FC1026" i="3"/>
  <c r="FC1023" i="3"/>
  <c r="FC1022" i="3"/>
  <c r="FC1021" i="3"/>
  <c r="FC1020" i="3"/>
  <c r="FC1018" i="3"/>
  <c r="FC1019" i="3"/>
  <c r="FC1015" i="3"/>
  <c r="FC1016" i="3"/>
  <c r="FC1009" i="3"/>
  <c r="FC1012" i="3"/>
  <c r="FC1017" i="3"/>
  <c r="FC1011" i="3"/>
  <c r="FC1008" i="3"/>
  <c r="FC1010" i="3"/>
  <c r="FC1007" i="3"/>
  <c r="FC1006" i="3"/>
  <c r="FC1005" i="3"/>
  <c r="FC1004" i="3"/>
  <c r="FH2" i="3"/>
  <c r="FG1000" i="3"/>
  <c r="FD1002" i="3"/>
  <c r="FD1032" i="3" l="1"/>
  <c r="FD1030" i="3"/>
  <c r="FD1031" i="3"/>
  <c r="FD1027" i="3"/>
  <c r="FD1029" i="3"/>
  <c r="FD1028" i="3"/>
  <c r="FD1022" i="3"/>
  <c r="FD1023" i="3"/>
  <c r="FD1026" i="3"/>
  <c r="FD1018" i="3"/>
  <c r="FD1019" i="3"/>
  <c r="FD1021" i="3"/>
  <c r="FD1015" i="3"/>
  <c r="FD1020" i="3"/>
  <c r="FD1016" i="3"/>
  <c r="FD1017" i="3"/>
  <c r="FD1009" i="3"/>
  <c r="FD1012" i="3"/>
  <c r="FD1010" i="3"/>
  <c r="FD1011" i="3"/>
  <c r="FD1007" i="3"/>
  <c r="FD1008" i="3"/>
  <c r="FD1004" i="3"/>
  <c r="FD1005" i="3"/>
  <c r="FD1006" i="3"/>
  <c r="FI2" i="3"/>
  <c r="FH1000" i="3"/>
  <c r="FE1002" i="3"/>
  <c r="FE1032" i="3" l="1"/>
  <c r="FE1029" i="3"/>
  <c r="FE1030" i="3"/>
  <c r="FE1031" i="3"/>
  <c r="FE1028" i="3"/>
  <c r="FE1027" i="3"/>
  <c r="FE1023" i="3"/>
  <c r="FE1022" i="3"/>
  <c r="FE1026" i="3"/>
  <c r="FE1019" i="3"/>
  <c r="FE1021" i="3"/>
  <c r="FE1020" i="3"/>
  <c r="FE1018" i="3"/>
  <c r="FE1016" i="3"/>
  <c r="FE1015" i="3"/>
  <c r="FE1012" i="3"/>
  <c r="FE1010" i="3"/>
  <c r="FE1017" i="3"/>
  <c r="FE1007" i="3"/>
  <c r="FE1011" i="3"/>
  <c r="FE1009" i="3"/>
  <c r="FE1008" i="3"/>
  <c r="FE1004" i="3"/>
  <c r="FE1006" i="3"/>
  <c r="FE1005" i="3"/>
  <c r="FJ2" i="3"/>
  <c r="FI1000" i="3"/>
  <c r="FF1002" i="3"/>
  <c r="FF1032" i="3" l="1"/>
  <c r="FF1030" i="3"/>
  <c r="FF1031" i="3"/>
  <c r="FF1028" i="3"/>
  <c r="FF1029" i="3"/>
  <c r="FF1023" i="3"/>
  <c r="FF1027" i="3"/>
  <c r="FF1026" i="3"/>
  <c r="FF1018" i="3"/>
  <c r="FF1019" i="3"/>
  <c r="FF1021" i="3"/>
  <c r="FF1020" i="3"/>
  <c r="FF1022" i="3"/>
  <c r="FF1016" i="3"/>
  <c r="FF1017" i="3"/>
  <c r="FF1015" i="3"/>
  <c r="FF1012" i="3"/>
  <c r="FF1010" i="3"/>
  <c r="FF1011" i="3"/>
  <c r="FF1009" i="3"/>
  <c r="FF1008" i="3"/>
  <c r="FF1004" i="3"/>
  <c r="FF1005" i="3"/>
  <c r="FF1006" i="3"/>
  <c r="FF1007" i="3"/>
  <c r="FK2" i="3"/>
  <c r="FJ1000" i="3"/>
  <c r="FG1002" i="3"/>
  <c r="FG1031" i="3" l="1"/>
  <c r="FG1030" i="3"/>
  <c r="FG1032" i="3"/>
  <c r="FG1029" i="3"/>
  <c r="FG1028" i="3"/>
  <c r="FG1026" i="3"/>
  <c r="FG1027" i="3"/>
  <c r="FG1023" i="3"/>
  <c r="FG1019" i="3"/>
  <c r="FG1021" i="3"/>
  <c r="FG1020" i="3"/>
  <c r="FG1018" i="3"/>
  <c r="FG1022" i="3"/>
  <c r="FG1017" i="3"/>
  <c r="FG1016" i="3"/>
  <c r="FG1011" i="3"/>
  <c r="FG1009" i="3"/>
  <c r="FG1008" i="3"/>
  <c r="FG1012" i="3"/>
  <c r="FG1010" i="3"/>
  <c r="FG1015" i="3"/>
  <c r="FG1005" i="3"/>
  <c r="FG1006" i="3"/>
  <c r="FG1007" i="3"/>
  <c r="FG1004" i="3"/>
  <c r="FL2" i="3"/>
  <c r="FK1000" i="3"/>
  <c r="FH1002" i="3"/>
  <c r="FH1031" i="3" l="1"/>
  <c r="FH1032" i="3"/>
  <c r="FH1029" i="3"/>
  <c r="FH1030" i="3"/>
  <c r="FH1027" i="3"/>
  <c r="FH1028" i="3"/>
  <c r="FH1026" i="3"/>
  <c r="FH1023" i="3"/>
  <c r="FH1020" i="3"/>
  <c r="FH1022" i="3"/>
  <c r="FH1019" i="3"/>
  <c r="FH1021" i="3"/>
  <c r="FH1017" i="3"/>
  <c r="FH1018" i="3"/>
  <c r="FH1015" i="3"/>
  <c r="FH1016" i="3"/>
  <c r="FH1011" i="3"/>
  <c r="FH1012" i="3"/>
  <c r="FH1010" i="3"/>
  <c r="FH1005" i="3"/>
  <c r="FH1008" i="3"/>
  <c r="FH1009" i="3"/>
  <c r="FH1007" i="3"/>
  <c r="FH1006" i="3"/>
  <c r="FH1004" i="3"/>
  <c r="FM2" i="3"/>
  <c r="FL1000" i="3"/>
  <c r="FI1002" i="3"/>
  <c r="FI1032" i="3" l="1"/>
  <c r="FI1031" i="3"/>
  <c r="FI1030" i="3"/>
  <c r="FI1027" i="3"/>
  <c r="FI1028" i="3"/>
  <c r="FI1026" i="3"/>
  <c r="FI1029" i="3"/>
  <c r="FI1022" i="3"/>
  <c r="FI1023" i="3"/>
  <c r="FI1021" i="3"/>
  <c r="FI1020" i="3"/>
  <c r="FI1019" i="3"/>
  <c r="FI1018" i="3"/>
  <c r="FI1012" i="3"/>
  <c r="FI1017" i="3"/>
  <c r="FI1015" i="3"/>
  <c r="FI1011" i="3"/>
  <c r="FI1010" i="3"/>
  <c r="FI1007" i="3"/>
  <c r="FI1016" i="3"/>
  <c r="FI1008" i="3"/>
  <c r="FI1006" i="3"/>
  <c r="FI1009" i="3"/>
  <c r="FI1005" i="3"/>
  <c r="FI1004" i="3"/>
  <c r="FN2" i="3"/>
  <c r="FM1000" i="3"/>
  <c r="FJ1002" i="3"/>
  <c r="FJ1032" i="3" l="1"/>
  <c r="FJ1031" i="3"/>
  <c r="FJ1030" i="3"/>
  <c r="FJ1027" i="3"/>
  <c r="FJ1029" i="3"/>
  <c r="FJ1028" i="3"/>
  <c r="FJ1026" i="3"/>
  <c r="FJ1023" i="3"/>
  <c r="FJ1021" i="3"/>
  <c r="FJ1020" i="3"/>
  <c r="FJ1022" i="3"/>
  <c r="FJ1019" i="3"/>
  <c r="FJ1018" i="3"/>
  <c r="FJ1012" i="3"/>
  <c r="FJ1017" i="3"/>
  <c r="FJ1015" i="3"/>
  <c r="FJ1016" i="3"/>
  <c r="FJ1011" i="3"/>
  <c r="FJ1010" i="3"/>
  <c r="FJ1009" i="3"/>
  <c r="FJ1008" i="3"/>
  <c r="FJ1006" i="3"/>
  <c r="FJ1007" i="3"/>
  <c r="FJ1005" i="3"/>
  <c r="FJ1004" i="3"/>
  <c r="FO2" i="3"/>
  <c r="FN1000" i="3"/>
  <c r="FK1002" i="3"/>
  <c r="FK1032" i="3" l="1"/>
  <c r="FK1030" i="3"/>
  <c r="FK1031" i="3"/>
  <c r="FK1029" i="3"/>
  <c r="FK1027" i="3"/>
  <c r="FK1028" i="3"/>
  <c r="FK1026" i="3"/>
  <c r="FK1023" i="3"/>
  <c r="FK1021" i="3"/>
  <c r="FK1020" i="3"/>
  <c r="FK1022" i="3"/>
  <c r="FK1019" i="3"/>
  <c r="FK1018" i="3"/>
  <c r="FK1017" i="3"/>
  <c r="FK1015" i="3"/>
  <c r="FK1016" i="3"/>
  <c r="FK1009" i="3"/>
  <c r="FK1010" i="3"/>
  <c r="FK1012" i="3"/>
  <c r="FK1008" i="3"/>
  <c r="FK1011" i="3"/>
  <c r="FK1006" i="3"/>
  <c r="FK1005" i="3"/>
  <c r="FK1007" i="3"/>
  <c r="FK1004" i="3"/>
  <c r="FP2" i="3"/>
  <c r="FO1000" i="3"/>
  <c r="FL1002" i="3"/>
  <c r="FL1032" i="3" l="1"/>
  <c r="FL1030" i="3"/>
  <c r="FL1027" i="3"/>
  <c r="FL1028" i="3"/>
  <c r="FL1029" i="3"/>
  <c r="FL1031" i="3"/>
  <c r="FL1026" i="3"/>
  <c r="FL1022" i="3"/>
  <c r="FL1023" i="3"/>
  <c r="FL1019" i="3"/>
  <c r="FL1018" i="3"/>
  <c r="FL1021" i="3"/>
  <c r="FL1020" i="3"/>
  <c r="FL1015" i="3"/>
  <c r="FL1016" i="3"/>
  <c r="FL1009" i="3"/>
  <c r="FL1010" i="3"/>
  <c r="FL1017" i="3"/>
  <c r="FL1012" i="3"/>
  <c r="FL1011" i="3"/>
  <c r="FL1007" i="3"/>
  <c r="FL1008" i="3"/>
  <c r="FL1004" i="3"/>
  <c r="FL1005" i="3"/>
  <c r="FL1006" i="3"/>
  <c r="FQ2" i="3"/>
  <c r="FP1000" i="3"/>
  <c r="FM1002" i="3"/>
  <c r="FM1032" i="3" l="1"/>
  <c r="FM1029" i="3"/>
  <c r="FM1030" i="3"/>
  <c r="FM1031" i="3"/>
  <c r="FM1028" i="3"/>
  <c r="FM1027" i="3"/>
  <c r="FM1023" i="3"/>
  <c r="FM1026" i="3"/>
  <c r="FM1022" i="3"/>
  <c r="FM1019" i="3"/>
  <c r="FM1018" i="3"/>
  <c r="FM1021" i="3"/>
  <c r="FM1020" i="3"/>
  <c r="FM1016" i="3"/>
  <c r="FM1017" i="3"/>
  <c r="FM1010" i="3"/>
  <c r="FM1012" i="3"/>
  <c r="FM1011" i="3"/>
  <c r="FM1015" i="3"/>
  <c r="FM1007" i="3"/>
  <c r="FM1008" i="3"/>
  <c r="FM1009" i="3"/>
  <c r="FM1004" i="3"/>
  <c r="FM1005" i="3"/>
  <c r="FM1006" i="3"/>
  <c r="FR2" i="3"/>
  <c r="FQ1000" i="3"/>
  <c r="FN1002" i="3"/>
  <c r="FN1032" i="3" l="1"/>
  <c r="FN1030" i="3"/>
  <c r="FN1031" i="3"/>
  <c r="FN1028" i="3"/>
  <c r="FN1029" i="3"/>
  <c r="FN1027" i="3"/>
  <c r="FN1023" i="3"/>
  <c r="FN1022" i="3"/>
  <c r="FN1018" i="3"/>
  <c r="FN1019" i="3"/>
  <c r="FN1026" i="3"/>
  <c r="FN1021" i="3"/>
  <c r="FN1020" i="3"/>
  <c r="FN1016" i="3"/>
  <c r="FN1010" i="3"/>
  <c r="FN1012" i="3"/>
  <c r="FN1011" i="3"/>
  <c r="FN1017" i="3"/>
  <c r="FN1008" i="3"/>
  <c r="FN1009" i="3"/>
  <c r="FN1015" i="3"/>
  <c r="FN1004" i="3"/>
  <c r="FN1007" i="3"/>
  <c r="FN1005" i="3"/>
  <c r="FN1006" i="3"/>
  <c r="FS2" i="3"/>
  <c r="FR1000" i="3"/>
  <c r="FO1002" i="3"/>
  <c r="FO1031" i="3" l="1"/>
  <c r="FO1032" i="3"/>
  <c r="FO1030" i="3"/>
  <c r="FO1029" i="3"/>
  <c r="FO1026" i="3"/>
  <c r="FO1028" i="3"/>
  <c r="FO1027" i="3"/>
  <c r="FO1023" i="3"/>
  <c r="FO1019" i="3"/>
  <c r="FO1022" i="3"/>
  <c r="FO1021" i="3"/>
  <c r="FO1020" i="3"/>
  <c r="FO1018" i="3"/>
  <c r="FO1012" i="3"/>
  <c r="FO1017" i="3"/>
  <c r="FO1011" i="3"/>
  <c r="FO1015" i="3"/>
  <c r="FO1016" i="3"/>
  <c r="FO1008" i="3"/>
  <c r="FO1009" i="3"/>
  <c r="FO1010" i="3"/>
  <c r="FO1007" i="3"/>
  <c r="FO1005" i="3"/>
  <c r="FO1006" i="3"/>
  <c r="FO1004" i="3"/>
  <c r="FT2" i="3"/>
  <c r="FS1000" i="3"/>
  <c r="FP1002" i="3"/>
  <c r="FP1032" i="3" l="1"/>
  <c r="FP1031" i="3"/>
  <c r="FP1030" i="3"/>
  <c r="FP1029" i="3"/>
  <c r="FP1028" i="3"/>
  <c r="FP1026" i="3"/>
  <c r="FP1020" i="3"/>
  <c r="FP1023" i="3"/>
  <c r="FP1019" i="3"/>
  <c r="FP1022" i="3"/>
  <c r="FP1021" i="3"/>
  <c r="FP1027" i="3"/>
  <c r="FP1018" i="3"/>
  <c r="FP1017" i="3"/>
  <c r="FP1015" i="3"/>
  <c r="FP1016" i="3"/>
  <c r="FP1011" i="3"/>
  <c r="FP1012" i="3"/>
  <c r="FP1010" i="3"/>
  <c r="FP1009" i="3"/>
  <c r="FP1007" i="3"/>
  <c r="FP1005" i="3"/>
  <c r="FP1008" i="3"/>
  <c r="FP1004" i="3"/>
  <c r="FP1006" i="3"/>
  <c r="FU2" i="3"/>
  <c r="FT1000" i="3"/>
  <c r="FQ1002" i="3"/>
  <c r="FQ1032" i="3" l="1"/>
  <c r="FQ1031" i="3"/>
  <c r="FQ1029" i="3"/>
  <c r="FQ1030" i="3"/>
  <c r="FQ1028" i="3"/>
  <c r="FQ1027" i="3"/>
  <c r="FQ1026" i="3"/>
  <c r="FQ1022" i="3"/>
  <c r="FQ1023" i="3"/>
  <c r="FQ1021" i="3"/>
  <c r="FQ1020" i="3"/>
  <c r="FQ1019" i="3"/>
  <c r="FQ1018" i="3"/>
  <c r="FQ1012" i="3"/>
  <c r="FQ1017" i="3"/>
  <c r="FQ1015" i="3"/>
  <c r="FQ1016" i="3"/>
  <c r="FQ1009" i="3"/>
  <c r="FQ1007" i="3"/>
  <c r="FQ1011" i="3"/>
  <c r="FQ1010" i="3"/>
  <c r="FQ1006" i="3"/>
  <c r="FQ1008" i="3"/>
  <c r="FQ1004" i="3"/>
  <c r="FQ1005" i="3"/>
  <c r="FV2" i="3"/>
  <c r="FU1000" i="3"/>
  <c r="FR1002" i="3"/>
  <c r="FR1032" i="3" l="1"/>
  <c r="FR1031" i="3"/>
  <c r="FR1028" i="3"/>
  <c r="FR1029" i="3"/>
  <c r="FR1027" i="3"/>
  <c r="FR1026" i="3"/>
  <c r="FR1030" i="3"/>
  <c r="FR1023" i="3"/>
  <c r="FR1022" i="3"/>
  <c r="FR1021" i="3"/>
  <c r="FR1020" i="3"/>
  <c r="FR1018" i="3"/>
  <c r="FR1012" i="3"/>
  <c r="FR1019" i="3"/>
  <c r="FR1017" i="3"/>
  <c r="FR1015" i="3"/>
  <c r="FR1016" i="3"/>
  <c r="FR1010" i="3"/>
  <c r="FR1011" i="3"/>
  <c r="FR1008" i="3"/>
  <c r="FR1006" i="3"/>
  <c r="FR1007" i="3"/>
  <c r="FR1009" i="3"/>
  <c r="FR1004" i="3"/>
  <c r="FR1005" i="3"/>
  <c r="FW2" i="3"/>
  <c r="FV1000" i="3"/>
  <c r="FS1002" i="3"/>
  <c r="FS1032" i="3" l="1"/>
  <c r="FS1031" i="3"/>
  <c r="FS1030" i="3"/>
  <c r="FS1029" i="3"/>
  <c r="FS1027" i="3"/>
  <c r="FS1028" i="3"/>
  <c r="FS1026" i="3"/>
  <c r="FS1023" i="3"/>
  <c r="FS1022" i="3"/>
  <c r="FS1021" i="3"/>
  <c r="FS1020" i="3"/>
  <c r="FS1018" i="3"/>
  <c r="FS1019" i="3"/>
  <c r="FS1017" i="3"/>
  <c r="FS1015" i="3"/>
  <c r="FS1016" i="3"/>
  <c r="FS1012" i="3"/>
  <c r="FS1009" i="3"/>
  <c r="FS1008" i="3"/>
  <c r="FS1011" i="3"/>
  <c r="FS1010" i="3"/>
  <c r="FS1006" i="3"/>
  <c r="FS1005" i="3"/>
  <c r="FS1004" i="3"/>
  <c r="FS1007" i="3"/>
  <c r="FX2" i="3"/>
  <c r="FW1000" i="3"/>
  <c r="FT1002" i="3"/>
  <c r="FT1031" i="3" l="1"/>
  <c r="FT1032" i="3"/>
  <c r="FT1030" i="3"/>
  <c r="FT1027" i="3"/>
  <c r="FT1028" i="3"/>
  <c r="FT1029" i="3"/>
  <c r="FT1022" i="3"/>
  <c r="FT1026" i="3"/>
  <c r="FT1023" i="3"/>
  <c r="FT1021" i="3"/>
  <c r="FT1020" i="3"/>
  <c r="FT1018" i="3"/>
  <c r="FT1019" i="3"/>
  <c r="FT1017" i="3"/>
  <c r="FT1015" i="3"/>
  <c r="FT1016" i="3"/>
  <c r="FT1009" i="3"/>
  <c r="FT1010" i="3"/>
  <c r="FT1011" i="3"/>
  <c r="FT1007" i="3"/>
  <c r="FT1012" i="3"/>
  <c r="FT1008" i="3"/>
  <c r="FT1004" i="3"/>
  <c r="FT1005" i="3"/>
  <c r="FT1006" i="3"/>
  <c r="FY2" i="3"/>
  <c r="FX1000" i="3"/>
  <c r="FU1002" i="3"/>
  <c r="FU1032" i="3" l="1"/>
  <c r="FU1029" i="3"/>
  <c r="FU1030" i="3"/>
  <c r="FU1028" i="3"/>
  <c r="FU1027" i="3"/>
  <c r="FU1026" i="3"/>
  <c r="FU1023" i="3"/>
  <c r="FU1022" i="3"/>
  <c r="FU1031" i="3"/>
  <c r="FU1019" i="3"/>
  <c r="FU1018" i="3"/>
  <c r="FU1021" i="3"/>
  <c r="FU1020" i="3"/>
  <c r="FU1016" i="3"/>
  <c r="FU1010" i="3"/>
  <c r="FU1017" i="3"/>
  <c r="FU1015" i="3"/>
  <c r="FU1011" i="3"/>
  <c r="FU1012" i="3"/>
  <c r="FU1007" i="3"/>
  <c r="FU1008" i="3"/>
  <c r="FU1004" i="3"/>
  <c r="FU1009" i="3"/>
  <c r="FU1006" i="3"/>
  <c r="FU1005" i="3"/>
  <c r="FZ2" i="3"/>
  <c r="FY1000" i="3"/>
  <c r="FV1002" i="3"/>
  <c r="FV1032" i="3" l="1"/>
  <c r="FV1030" i="3"/>
  <c r="FV1028" i="3"/>
  <c r="FV1029" i="3"/>
  <c r="FV1031" i="3"/>
  <c r="FV1027" i="3"/>
  <c r="FV1023" i="3"/>
  <c r="FV1022" i="3"/>
  <c r="FV1018" i="3"/>
  <c r="FV1026" i="3"/>
  <c r="FV1019" i="3"/>
  <c r="FV1021" i="3"/>
  <c r="FV1020" i="3"/>
  <c r="FV1016" i="3"/>
  <c r="FV1017" i="3"/>
  <c r="FV1010" i="3"/>
  <c r="FV1015" i="3"/>
  <c r="FV1011" i="3"/>
  <c r="FV1012" i="3"/>
  <c r="FV1008" i="3"/>
  <c r="FV1009" i="3"/>
  <c r="FV1004" i="3"/>
  <c r="FV1005" i="3"/>
  <c r="FV1007" i="3"/>
  <c r="FV1006" i="3"/>
  <c r="GA2" i="3"/>
  <c r="FZ1000" i="3"/>
  <c r="FW1002" i="3"/>
  <c r="FW1031" i="3" l="1"/>
  <c r="FW1032" i="3"/>
  <c r="FW1030" i="3"/>
  <c r="FW1029" i="3"/>
  <c r="FW1027" i="3"/>
  <c r="FW1026" i="3"/>
  <c r="FW1028" i="3"/>
  <c r="FW1022" i="3"/>
  <c r="FW1019" i="3"/>
  <c r="FW1021" i="3"/>
  <c r="FW1020" i="3"/>
  <c r="FW1023" i="3"/>
  <c r="FW1018" i="3"/>
  <c r="FW1012" i="3"/>
  <c r="FW1017" i="3"/>
  <c r="FW1015" i="3"/>
  <c r="FW1011" i="3"/>
  <c r="FW1016" i="3"/>
  <c r="FW1008" i="3"/>
  <c r="FW1010" i="3"/>
  <c r="FW1009" i="3"/>
  <c r="FW1005" i="3"/>
  <c r="FW1007" i="3"/>
  <c r="FW1006" i="3"/>
  <c r="FW1004" i="3"/>
  <c r="GB2" i="3"/>
  <c r="GA1000" i="3"/>
  <c r="FX1002" i="3"/>
  <c r="FX1032" i="3" l="1"/>
  <c r="FX1031" i="3"/>
  <c r="FX1029" i="3"/>
  <c r="FX1030" i="3"/>
  <c r="FX1028" i="3"/>
  <c r="FX1020" i="3"/>
  <c r="FX1026" i="3"/>
  <c r="FX1027" i="3"/>
  <c r="FX1019" i="3"/>
  <c r="FX1021" i="3"/>
  <c r="FX1017" i="3"/>
  <c r="FX1023" i="3"/>
  <c r="FX1018" i="3"/>
  <c r="FX1022" i="3"/>
  <c r="FX1015" i="3"/>
  <c r="FX1016" i="3"/>
  <c r="FX1011" i="3"/>
  <c r="FX1012" i="3"/>
  <c r="FX1010" i="3"/>
  <c r="FX1009" i="3"/>
  <c r="FX1005" i="3"/>
  <c r="FX1008" i="3"/>
  <c r="FX1004" i="3"/>
  <c r="FX1006" i="3"/>
  <c r="FX1007" i="3"/>
  <c r="GC2" i="3"/>
  <c r="GB1000" i="3"/>
  <c r="FY1002" i="3"/>
  <c r="FY1032" i="3" l="1"/>
  <c r="FY1031" i="3"/>
  <c r="FY1029" i="3"/>
  <c r="FY1030" i="3"/>
  <c r="FY1028" i="3"/>
  <c r="FY1027" i="3"/>
  <c r="FY1026" i="3"/>
  <c r="FY1023" i="3"/>
  <c r="FY1021" i="3"/>
  <c r="FY1020" i="3"/>
  <c r="FY1018" i="3"/>
  <c r="FY1022" i="3"/>
  <c r="FY1019" i="3"/>
  <c r="FY1012" i="3"/>
  <c r="FY1015" i="3"/>
  <c r="FY1017" i="3"/>
  <c r="FY1016" i="3"/>
  <c r="FY1009" i="3"/>
  <c r="FY1010" i="3"/>
  <c r="FY1011" i="3"/>
  <c r="FY1007" i="3"/>
  <c r="FY1006" i="3"/>
  <c r="FY1008" i="3"/>
  <c r="FY1004" i="3"/>
  <c r="FY1005" i="3"/>
  <c r="GC1000" i="3"/>
  <c r="GD2" i="3"/>
  <c r="FZ1002" i="3"/>
  <c r="FZ1032" i="3" l="1"/>
  <c r="FZ1031" i="3"/>
  <c r="FZ1029" i="3"/>
  <c r="FZ1030" i="3"/>
  <c r="FZ1028" i="3"/>
  <c r="FZ1027" i="3"/>
  <c r="FZ1026" i="3"/>
  <c r="FZ1023" i="3"/>
  <c r="FZ1021" i="3"/>
  <c r="FZ1022" i="3"/>
  <c r="FZ1020" i="3"/>
  <c r="FZ1019" i="3"/>
  <c r="FZ1018" i="3"/>
  <c r="FZ1012" i="3"/>
  <c r="FZ1015" i="3"/>
  <c r="FZ1017" i="3"/>
  <c r="FZ1016" i="3"/>
  <c r="FZ1010" i="3"/>
  <c r="FZ1011" i="3"/>
  <c r="FZ1009" i="3"/>
  <c r="FZ1008" i="3"/>
  <c r="FZ1006" i="3"/>
  <c r="FZ1007" i="3"/>
  <c r="FZ1004" i="3"/>
  <c r="FZ1005" i="3"/>
  <c r="GE2" i="3"/>
  <c r="GD1000" i="3"/>
  <c r="GA1002" i="3"/>
  <c r="GA1032" i="3" l="1"/>
  <c r="GA1031" i="3"/>
  <c r="GA1030" i="3"/>
  <c r="GA1029" i="3"/>
  <c r="GA1028" i="3"/>
  <c r="GA1027" i="3"/>
  <c r="GA1026" i="3"/>
  <c r="GA1023" i="3"/>
  <c r="GA1022" i="3"/>
  <c r="GA1021" i="3"/>
  <c r="GA1020" i="3"/>
  <c r="GA1019" i="3"/>
  <c r="GA1018" i="3"/>
  <c r="GA1015" i="3"/>
  <c r="GA1017" i="3"/>
  <c r="GA1016" i="3"/>
  <c r="GA1009" i="3"/>
  <c r="GA1012" i="3"/>
  <c r="GA1010" i="3"/>
  <c r="GA1011" i="3"/>
  <c r="GA1008" i="3"/>
  <c r="GA1006" i="3"/>
  <c r="GA1007" i="3"/>
  <c r="GA1005" i="3"/>
  <c r="GA1004" i="3"/>
  <c r="GF2" i="3"/>
  <c r="GE1000" i="3"/>
  <c r="GB1002" i="3"/>
  <c r="GB1032" i="3" l="1"/>
  <c r="GB1031" i="3"/>
  <c r="GB1030" i="3"/>
  <c r="GB1027" i="3"/>
  <c r="GB1028" i="3"/>
  <c r="GB1029" i="3"/>
  <c r="GB1022" i="3"/>
  <c r="GB1026" i="3"/>
  <c r="GB1023" i="3"/>
  <c r="GB1021" i="3"/>
  <c r="GB1020" i="3"/>
  <c r="GB1019" i="3"/>
  <c r="GB1018" i="3"/>
  <c r="GB1015" i="3"/>
  <c r="GB1017" i="3"/>
  <c r="GB1016" i="3"/>
  <c r="GB1009" i="3"/>
  <c r="GB1012" i="3"/>
  <c r="GB1010" i="3"/>
  <c r="GB1011" i="3"/>
  <c r="GB1007" i="3"/>
  <c r="GB1008" i="3"/>
  <c r="GB1004" i="3"/>
  <c r="GB1005" i="3"/>
  <c r="GB1006" i="3"/>
  <c r="GG2" i="3"/>
  <c r="GF1000" i="3"/>
  <c r="GC1002" i="3"/>
  <c r="GC1029" i="3" l="1"/>
  <c r="GC1031" i="3"/>
  <c r="GC1030" i="3"/>
  <c r="GC1032" i="3"/>
  <c r="GC1028" i="3"/>
  <c r="GC1027" i="3"/>
  <c r="GC1026" i="3"/>
  <c r="GC1023" i="3"/>
  <c r="GC1021" i="3"/>
  <c r="GC1020" i="3"/>
  <c r="GC1019" i="3"/>
  <c r="GC1022" i="3"/>
  <c r="GC1018" i="3"/>
  <c r="GC1017" i="3"/>
  <c r="GC1016" i="3"/>
  <c r="GC1015" i="3"/>
  <c r="GC1012" i="3"/>
  <c r="GC1010" i="3"/>
  <c r="GC1011" i="3"/>
  <c r="GC1009" i="3"/>
  <c r="GC1007" i="3"/>
  <c r="GC1008" i="3"/>
  <c r="GC1004" i="3"/>
  <c r="GC1006" i="3"/>
  <c r="GC1005" i="3"/>
  <c r="GG1000" i="3"/>
  <c r="GH2" i="3"/>
  <c r="GD1002" i="3"/>
  <c r="GD1031" i="3" l="1"/>
  <c r="GD1030" i="3"/>
  <c r="GD1028" i="3"/>
  <c r="GD1029" i="3"/>
  <c r="GD1027" i="3"/>
  <c r="GD1026" i="3"/>
  <c r="GD1023" i="3"/>
  <c r="GD1032" i="3"/>
  <c r="GD1018" i="3"/>
  <c r="GD1019" i="3"/>
  <c r="GD1022" i="3"/>
  <c r="GD1021" i="3"/>
  <c r="GD1020" i="3"/>
  <c r="GD1016" i="3"/>
  <c r="GD1017" i="3"/>
  <c r="GD1012" i="3"/>
  <c r="GD1010" i="3"/>
  <c r="GD1011" i="3"/>
  <c r="GD1008" i="3"/>
  <c r="GD1015" i="3"/>
  <c r="GD1007" i="3"/>
  <c r="GD1004" i="3"/>
  <c r="GD1009" i="3"/>
  <c r="GD1005" i="3"/>
  <c r="GD1006" i="3"/>
  <c r="GI2" i="3"/>
  <c r="GH1000" i="3"/>
  <c r="GE1002" i="3"/>
  <c r="GE1031" i="3" l="1"/>
  <c r="GE1032" i="3"/>
  <c r="GE1030" i="3"/>
  <c r="GE1029" i="3"/>
  <c r="GE1026" i="3"/>
  <c r="GE1028" i="3"/>
  <c r="GE1027" i="3"/>
  <c r="GE1023" i="3"/>
  <c r="GE1022" i="3"/>
  <c r="GE1019" i="3"/>
  <c r="GE1021" i="3"/>
  <c r="GE1020" i="3"/>
  <c r="GE1018" i="3"/>
  <c r="GE1012" i="3"/>
  <c r="GE1017" i="3"/>
  <c r="GE1011" i="3"/>
  <c r="GE1016" i="3"/>
  <c r="GE1015" i="3"/>
  <c r="GE1008" i="3"/>
  <c r="GE1010" i="3"/>
  <c r="GE1009" i="3"/>
  <c r="GE1005" i="3"/>
  <c r="GE1006" i="3"/>
  <c r="GE1007" i="3"/>
  <c r="GE1004" i="3"/>
  <c r="GJ2" i="3"/>
  <c r="GI1000" i="3"/>
  <c r="GF1002" i="3"/>
  <c r="GF1031" i="3" l="1"/>
  <c r="GF1032" i="3"/>
  <c r="GF1030" i="3"/>
  <c r="GF1029" i="3"/>
  <c r="GF1028" i="3"/>
  <c r="GF1027" i="3"/>
  <c r="GF1026" i="3"/>
  <c r="GF1020" i="3"/>
  <c r="GF1022" i="3"/>
  <c r="GF1019" i="3"/>
  <c r="GF1023" i="3"/>
  <c r="GF1021" i="3"/>
  <c r="GF1017" i="3"/>
  <c r="GF1018" i="3"/>
  <c r="GF1015" i="3"/>
  <c r="GF1016" i="3"/>
  <c r="GF1011" i="3"/>
  <c r="GF1010" i="3"/>
  <c r="GF1012" i="3"/>
  <c r="GF1009" i="3"/>
  <c r="GF1005" i="3"/>
  <c r="GF1006" i="3"/>
  <c r="GF1004" i="3"/>
  <c r="GF1008" i="3"/>
  <c r="GF1007" i="3"/>
  <c r="GK2" i="3"/>
  <c r="GJ1000" i="3"/>
  <c r="GG1002" i="3"/>
  <c r="GG1032" i="3" l="1"/>
  <c r="GG1030" i="3"/>
  <c r="GG1029" i="3"/>
  <c r="GG1031" i="3"/>
  <c r="GG1028" i="3"/>
  <c r="GG1027" i="3"/>
  <c r="GG1026" i="3"/>
  <c r="GG1022" i="3"/>
  <c r="GG1023" i="3"/>
  <c r="GG1021" i="3"/>
  <c r="GG1020" i="3"/>
  <c r="GG1019" i="3"/>
  <c r="GG1018" i="3"/>
  <c r="GG1012" i="3"/>
  <c r="GG1015" i="3"/>
  <c r="GG1016" i="3"/>
  <c r="GG1010" i="3"/>
  <c r="GG1017" i="3"/>
  <c r="GG1011" i="3"/>
  <c r="GG1009" i="3"/>
  <c r="GG1007" i="3"/>
  <c r="GG1008" i="3"/>
  <c r="GG1006" i="3"/>
  <c r="GG1005" i="3"/>
  <c r="GG1004" i="3"/>
  <c r="GL2" i="3"/>
  <c r="GK1000" i="3"/>
  <c r="GH1002" i="3"/>
  <c r="GH1032" i="3" l="1"/>
  <c r="GH1030" i="3"/>
  <c r="GH1029" i="3"/>
  <c r="GH1031" i="3"/>
  <c r="GH1027" i="3"/>
  <c r="GH1023" i="3"/>
  <c r="GH1026" i="3"/>
  <c r="GH1021" i="3"/>
  <c r="GH1028" i="3"/>
  <c r="GH1022" i="3"/>
  <c r="GH1020" i="3"/>
  <c r="GH1018" i="3"/>
  <c r="GH1019" i="3"/>
  <c r="GH1012" i="3"/>
  <c r="GH1015" i="3"/>
  <c r="GH1017" i="3"/>
  <c r="GH1016" i="3"/>
  <c r="GH1010" i="3"/>
  <c r="GH1011" i="3"/>
  <c r="GH1009" i="3"/>
  <c r="GH1008" i="3"/>
  <c r="GH1006" i="3"/>
  <c r="GH1007" i="3"/>
  <c r="GH1005" i="3"/>
  <c r="GH1004" i="3"/>
  <c r="GM2" i="3"/>
  <c r="GL1000" i="3"/>
  <c r="GI1002" i="3"/>
  <c r="GI1032" i="3" l="1"/>
  <c r="GI1031" i="3"/>
  <c r="GI1030" i="3"/>
  <c r="GI1029" i="3"/>
  <c r="GI1028" i="3"/>
  <c r="GI1027" i="3"/>
  <c r="GI1023" i="3"/>
  <c r="GI1026" i="3"/>
  <c r="GI1022" i="3"/>
  <c r="GI1021" i="3"/>
  <c r="GI1020" i="3"/>
  <c r="GI1019" i="3"/>
  <c r="GI1015" i="3"/>
  <c r="GI1017" i="3"/>
  <c r="GI1016" i="3"/>
  <c r="GI1009" i="3"/>
  <c r="GI1018" i="3"/>
  <c r="GI1012" i="3"/>
  <c r="GI1011" i="3"/>
  <c r="GI1008" i="3"/>
  <c r="GI1010" i="3"/>
  <c r="GI1006" i="3"/>
  <c r="GI1007" i="3"/>
  <c r="GI1005" i="3"/>
  <c r="GI1004" i="3"/>
  <c r="GN2" i="3"/>
  <c r="GM1000" i="3"/>
  <c r="GJ1002" i="3"/>
  <c r="GJ1032" i="3" l="1"/>
  <c r="GJ1030" i="3"/>
  <c r="GJ1031" i="3"/>
  <c r="GJ1027" i="3"/>
  <c r="GJ1028" i="3"/>
  <c r="GJ1029" i="3"/>
  <c r="GJ1022" i="3"/>
  <c r="GJ1023" i="3"/>
  <c r="GJ1026" i="3"/>
  <c r="GJ1021" i="3"/>
  <c r="GJ1020" i="3"/>
  <c r="GJ1019" i="3"/>
  <c r="GJ1018" i="3"/>
  <c r="GJ1015" i="3"/>
  <c r="GJ1017" i="3"/>
  <c r="GJ1016" i="3"/>
  <c r="GJ1009" i="3"/>
  <c r="GJ1010" i="3"/>
  <c r="GJ1011" i="3"/>
  <c r="GJ1007" i="3"/>
  <c r="GJ1008" i="3"/>
  <c r="GJ1004" i="3"/>
  <c r="GJ1005" i="3"/>
  <c r="GJ1012" i="3"/>
  <c r="GJ1006" i="3"/>
  <c r="GO2" i="3"/>
  <c r="GN1000" i="3"/>
  <c r="GK1002" i="3"/>
  <c r="GK1032" i="3" l="1"/>
  <c r="GK1029" i="3"/>
  <c r="GK1030" i="3"/>
  <c r="GK1031" i="3"/>
  <c r="GK1028" i="3"/>
  <c r="GK1027" i="3"/>
  <c r="GK1023" i="3"/>
  <c r="GK1026" i="3"/>
  <c r="GK1022" i="3"/>
  <c r="GK1021" i="3"/>
  <c r="GK1020" i="3"/>
  <c r="GK1019" i="3"/>
  <c r="GK1018" i="3"/>
  <c r="GK1017" i="3"/>
  <c r="GK1016" i="3"/>
  <c r="GK1010" i="3"/>
  <c r="GK1011" i="3"/>
  <c r="GK1012" i="3"/>
  <c r="GK1007" i="3"/>
  <c r="GK1009" i="3"/>
  <c r="GK1008" i="3"/>
  <c r="GK1015" i="3"/>
  <c r="GK1004" i="3"/>
  <c r="GK1005" i="3"/>
  <c r="GK1006" i="3"/>
  <c r="GP2" i="3"/>
  <c r="GO1000" i="3"/>
  <c r="GL1002" i="3"/>
  <c r="GL1032" i="3" l="1"/>
  <c r="GL1030" i="3"/>
  <c r="GL1031" i="3"/>
  <c r="GL1028" i="3"/>
  <c r="GL1027" i="3"/>
  <c r="GL1023" i="3"/>
  <c r="GL1026" i="3"/>
  <c r="GL1029" i="3"/>
  <c r="GL1021" i="3"/>
  <c r="GL1020" i="3"/>
  <c r="GL1018" i="3"/>
  <c r="GL1022" i="3"/>
  <c r="GL1019" i="3"/>
  <c r="GL1017" i="3"/>
  <c r="GL1016" i="3"/>
  <c r="GL1010" i="3"/>
  <c r="GL1011" i="3"/>
  <c r="GL1012" i="3"/>
  <c r="GL1015" i="3"/>
  <c r="GL1009" i="3"/>
  <c r="GL1008" i="3"/>
  <c r="GL1004" i="3"/>
  <c r="GL1005" i="3"/>
  <c r="GL1006" i="3"/>
  <c r="GL1007" i="3"/>
  <c r="GQ2" i="3"/>
  <c r="GP1000" i="3"/>
  <c r="GM1002" i="3"/>
  <c r="GM1032" i="3" l="1"/>
  <c r="GM1030" i="3"/>
  <c r="GM1031" i="3"/>
  <c r="GM1029" i="3"/>
  <c r="GM1026" i="3"/>
  <c r="GM1027" i="3"/>
  <c r="GM1028" i="3"/>
  <c r="GM1023" i="3"/>
  <c r="GM1022" i="3"/>
  <c r="GM1019" i="3"/>
  <c r="GM1021" i="3"/>
  <c r="GM1020" i="3"/>
  <c r="GM1018" i="3"/>
  <c r="GM1012" i="3"/>
  <c r="GM1016" i="3"/>
  <c r="GM1011" i="3"/>
  <c r="GM1015" i="3"/>
  <c r="GM1017" i="3"/>
  <c r="GM1009" i="3"/>
  <c r="GM1008" i="3"/>
  <c r="GM1010" i="3"/>
  <c r="GM1005" i="3"/>
  <c r="GM1007" i="3"/>
  <c r="GM1006" i="3"/>
  <c r="GM1004" i="3"/>
  <c r="GR2" i="3"/>
  <c r="GQ1000" i="3"/>
  <c r="GN1002" i="3"/>
  <c r="GN1031" i="3" l="1"/>
  <c r="GN1032" i="3"/>
  <c r="GN1029" i="3"/>
  <c r="GN1027" i="3"/>
  <c r="GN1028" i="3"/>
  <c r="GN1026" i="3"/>
  <c r="GN1030" i="3"/>
  <c r="GN1020" i="3"/>
  <c r="GN1023" i="3"/>
  <c r="GN1022" i="3"/>
  <c r="GN1019" i="3"/>
  <c r="GN1017" i="3"/>
  <c r="GN1018" i="3"/>
  <c r="GN1015" i="3"/>
  <c r="GN1016" i="3"/>
  <c r="GN1011" i="3"/>
  <c r="GN1012" i="3"/>
  <c r="GN1021" i="3"/>
  <c r="GN1010" i="3"/>
  <c r="GN1005" i="3"/>
  <c r="GN1008" i="3"/>
  <c r="GN1007" i="3"/>
  <c r="GN1009" i="3"/>
  <c r="GN1004" i="3"/>
  <c r="GN1006" i="3"/>
  <c r="GS2" i="3"/>
  <c r="GR1000" i="3"/>
  <c r="GO1002" i="3"/>
  <c r="GO1031" i="3" l="1"/>
  <c r="GO1032" i="3"/>
  <c r="GO1029" i="3"/>
  <c r="GO1027" i="3"/>
  <c r="GO1028" i="3"/>
  <c r="GO1030" i="3"/>
  <c r="GO1022" i="3"/>
  <c r="GO1026" i="3"/>
  <c r="GO1023" i="3"/>
  <c r="GO1021" i="3"/>
  <c r="GO1018" i="3"/>
  <c r="GO1019" i="3"/>
  <c r="GO1020" i="3"/>
  <c r="GO1012" i="3"/>
  <c r="GO1015" i="3"/>
  <c r="GO1017" i="3"/>
  <c r="GO1011" i="3"/>
  <c r="GO1007" i="3"/>
  <c r="GO1016" i="3"/>
  <c r="GO1010" i="3"/>
  <c r="GO1008" i="3"/>
  <c r="GO1006" i="3"/>
  <c r="GO1004" i="3"/>
  <c r="GO1005" i="3"/>
  <c r="GO1009" i="3"/>
  <c r="GS1000" i="3"/>
  <c r="GT2" i="3"/>
  <c r="GP1002" i="3"/>
  <c r="GP1032" i="3" l="1"/>
  <c r="GP1031" i="3"/>
  <c r="GP1029" i="3"/>
  <c r="GP1030" i="3"/>
  <c r="GP1028" i="3"/>
  <c r="GP1027" i="3"/>
  <c r="GP1023" i="3"/>
  <c r="GP1021" i="3"/>
  <c r="GP1026" i="3"/>
  <c r="GP1020" i="3"/>
  <c r="GP1022" i="3"/>
  <c r="GP1018" i="3"/>
  <c r="GP1019" i="3"/>
  <c r="GP1012" i="3"/>
  <c r="GP1015" i="3"/>
  <c r="GP1016" i="3"/>
  <c r="GP1010" i="3"/>
  <c r="GP1017" i="3"/>
  <c r="GP1011" i="3"/>
  <c r="GP1009" i="3"/>
  <c r="GP1008" i="3"/>
  <c r="GP1007" i="3"/>
  <c r="GP1006" i="3"/>
  <c r="GP1005" i="3"/>
  <c r="GP1004" i="3"/>
  <c r="GU2" i="3"/>
  <c r="GT1000" i="3"/>
  <c r="GQ1002" i="3"/>
  <c r="GQ1032" i="3" l="1"/>
  <c r="GQ1031" i="3"/>
  <c r="GQ1030" i="3"/>
  <c r="GQ1029" i="3"/>
  <c r="GQ1028" i="3"/>
  <c r="GQ1027" i="3"/>
  <c r="GQ1023" i="3"/>
  <c r="GQ1026" i="3"/>
  <c r="GQ1021" i="3"/>
  <c r="GQ1020" i="3"/>
  <c r="GQ1018" i="3"/>
  <c r="GQ1019" i="3"/>
  <c r="GQ1022" i="3"/>
  <c r="GQ1015" i="3"/>
  <c r="GQ1016" i="3"/>
  <c r="GQ1017" i="3"/>
  <c r="GQ1012" i="3"/>
  <c r="GQ1009" i="3"/>
  <c r="GQ1010" i="3"/>
  <c r="GQ1008" i="3"/>
  <c r="GQ1006" i="3"/>
  <c r="GQ1005" i="3"/>
  <c r="GQ1007" i="3"/>
  <c r="GQ1011" i="3"/>
  <c r="GQ1004" i="3"/>
  <c r="GV2" i="3"/>
  <c r="GU1000" i="3"/>
  <c r="GR1002" i="3"/>
  <c r="GR1032" i="3" l="1"/>
  <c r="GR1031" i="3"/>
  <c r="GR1030" i="3"/>
  <c r="GR1029" i="3"/>
  <c r="GR1027" i="3"/>
  <c r="GR1028" i="3"/>
  <c r="GR1022" i="3"/>
  <c r="GR1023" i="3"/>
  <c r="GR1026" i="3"/>
  <c r="GR1021" i="3"/>
  <c r="GR1020" i="3"/>
  <c r="GR1019" i="3"/>
  <c r="GR1015" i="3"/>
  <c r="GR1016" i="3"/>
  <c r="GR1017" i="3"/>
  <c r="GR1018" i="3"/>
  <c r="GR1012" i="3"/>
  <c r="GR1009" i="3"/>
  <c r="GR1010" i="3"/>
  <c r="GR1011" i="3"/>
  <c r="GR1007" i="3"/>
  <c r="GR1008" i="3"/>
  <c r="GR1004" i="3"/>
  <c r="GR1005" i="3"/>
  <c r="GR1006" i="3"/>
  <c r="GW2" i="3"/>
  <c r="GV1000" i="3"/>
  <c r="GS1002" i="3"/>
  <c r="GS1032" i="3" l="1"/>
  <c r="GS1031" i="3"/>
  <c r="GS1029" i="3"/>
  <c r="GS1030" i="3"/>
  <c r="GS1028" i="3"/>
  <c r="GS1027" i="3"/>
  <c r="GS1023" i="3"/>
  <c r="GS1026" i="3"/>
  <c r="GS1022" i="3"/>
  <c r="GS1021" i="3"/>
  <c r="GS1020" i="3"/>
  <c r="GS1019" i="3"/>
  <c r="GS1018" i="3"/>
  <c r="GS1016" i="3"/>
  <c r="GS1017" i="3"/>
  <c r="GS1010" i="3"/>
  <c r="GS1015" i="3"/>
  <c r="GS1011" i="3"/>
  <c r="GS1007" i="3"/>
  <c r="GS1008" i="3"/>
  <c r="GS1009" i="3"/>
  <c r="GS1012" i="3"/>
  <c r="GS1004" i="3"/>
  <c r="GS1006" i="3"/>
  <c r="GS1005" i="3"/>
  <c r="GX2" i="3"/>
  <c r="GW1000" i="3"/>
  <c r="GT1002" i="3"/>
  <c r="GT1030" i="3" l="1"/>
  <c r="GT1032" i="3"/>
  <c r="GT1028" i="3"/>
  <c r="GT1031" i="3"/>
  <c r="GT1027" i="3"/>
  <c r="GT1023" i="3"/>
  <c r="GT1026" i="3"/>
  <c r="GT1029" i="3"/>
  <c r="GT1022" i="3"/>
  <c r="GT1018" i="3"/>
  <c r="GT1021" i="3"/>
  <c r="GT1020" i="3"/>
  <c r="GT1019" i="3"/>
  <c r="GT1016" i="3"/>
  <c r="GT1017" i="3"/>
  <c r="GT1010" i="3"/>
  <c r="GT1015" i="3"/>
  <c r="GT1011" i="3"/>
  <c r="GT1012" i="3"/>
  <c r="GT1008" i="3"/>
  <c r="GT1009" i="3"/>
  <c r="GT1004" i="3"/>
  <c r="GT1005" i="3"/>
  <c r="GT1006" i="3"/>
  <c r="GT1007" i="3"/>
  <c r="GX1000" i="3"/>
  <c r="GY2" i="3"/>
  <c r="GU1002" i="3"/>
  <c r="GU1032" i="3" l="1"/>
  <c r="GU1030" i="3"/>
  <c r="GU1031" i="3"/>
  <c r="GU1026" i="3"/>
  <c r="GU1027" i="3"/>
  <c r="GU1029" i="3"/>
  <c r="GU1028" i="3"/>
  <c r="GU1021" i="3"/>
  <c r="GU1020" i="3"/>
  <c r="GU1019" i="3"/>
  <c r="GU1023" i="3"/>
  <c r="GU1022" i="3"/>
  <c r="GU1018" i="3"/>
  <c r="GU1017" i="3"/>
  <c r="GU1012" i="3"/>
  <c r="GU1015" i="3"/>
  <c r="GU1011" i="3"/>
  <c r="GU1016" i="3"/>
  <c r="GU1008" i="3"/>
  <c r="GU1009" i="3"/>
  <c r="GU1010" i="3"/>
  <c r="GU1005" i="3"/>
  <c r="GU1006" i="3"/>
  <c r="GU1007" i="3"/>
  <c r="GU1004" i="3"/>
  <c r="GZ2" i="3"/>
  <c r="GY1000" i="3"/>
  <c r="GV1002" i="3"/>
  <c r="GV1031" i="3" l="1"/>
  <c r="GV1032" i="3"/>
  <c r="GV1030" i="3"/>
  <c r="GV1029" i="3"/>
  <c r="GV1027" i="3"/>
  <c r="GV1026" i="3"/>
  <c r="GV1028" i="3"/>
  <c r="GV1020" i="3"/>
  <c r="GV1023" i="3"/>
  <c r="GV1019" i="3"/>
  <c r="GV1022" i="3"/>
  <c r="GV1017" i="3"/>
  <c r="GV1018" i="3"/>
  <c r="GV1021" i="3"/>
  <c r="GV1015" i="3"/>
  <c r="GV1016" i="3"/>
  <c r="GV1011" i="3"/>
  <c r="GV1010" i="3"/>
  <c r="GV1009" i="3"/>
  <c r="GV1012" i="3"/>
  <c r="GV1005" i="3"/>
  <c r="GV1007" i="3"/>
  <c r="GV1006" i="3"/>
  <c r="GV1004" i="3"/>
  <c r="GV1008" i="3"/>
  <c r="GZ1000" i="3"/>
  <c r="HA2" i="3"/>
  <c r="GW1002" i="3"/>
  <c r="GW1031" i="3" l="1"/>
  <c r="GW1032" i="3"/>
  <c r="GW1030" i="3"/>
  <c r="GW1029" i="3"/>
  <c r="GW1027" i="3"/>
  <c r="GW1028" i="3"/>
  <c r="GW1026" i="3"/>
  <c r="GW1023" i="3"/>
  <c r="GW1022" i="3"/>
  <c r="GW1019" i="3"/>
  <c r="GW1018" i="3"/>
  <c r="GW1021" i="3"/>
  <c r="GW1020" i="3"/>
  <c r="GW1012" i="3"/>
  <c r="GW1015" i="3"/>
  <c r="GW1017" i="3"/>
  <c r="GW1016" i="3"/>
  <c r="GW1009" i="3"/>
  <c r="GW1010" i="3"/>
  <c r="GW1007" i="3"/>
  <c r="GW1011" i="3"/>
  <c r="GW1006" i="3"/>
  <c r="GW1004" i="3"/>
  <c r="GW1005" i="3"/>
  <c r="GW1008" i="3"/>
  <c r="HA1000" i="3"/>
  <c r="HB2" i="3"/>
  <c r="GX1002" i="3"/>
  <c r="GX1032" i="3" l="1"/>
  <c r="GX1031" i="3"/>
  <c r="GX1030" i="3"/>
  <c r="GX1029" i="3"/>
  <c r="GX1027" i="3"/>
  <c r="GX1028" i="3"/>
  <c r="GX1023" i="3"/>
  <c r="GX1021" i="3"/>
  <c r="GX1026" i="3"/>
  <c r="GX1022" i="3"/>
  <c r="GX1018" i="3"/>
  <c r="GX1020" i="3"/>
  <c r="GX1012" i="3"/>
  <c r="GX1015" i="3"/>
  <c r="GX1016" i="3"/>
  <c r="GX1017" i="3"/>
  <c r="GX1019" i="3"/>
  <c r="GX1010" i="3"/>
  <c r="GX1011" i="3"/>
  <c r="GX1008" i="3"/>
  <c r="GX1006" i="3"/>
  <c r="GX1004" i="3"/>
  <c r="GX1009" i="3"/>
  <c r="GX1007" i="3"/>
  <c r="GX1005" i="3"/>
  <c r="HB1000" i="3"/>
  <c r="HC2" i="3"/>
  <c r="GY1002" i="3"/>
  <c r="GY1032" i="3" l="1"/>
  <c r="GY1031" i="3"/>
  <c r="GY1030" i="3"/>
  <c r="GY1029" i="3"/>
  <c r="GY1028" i="3"/>
  <c r="GY1027" i="3"/>
  <c r="GY1023" i="3"/>
  <c r="GY1022" i="3"/>
  <c r="GY1021" i="3"/>
  <c r="GY1020" i="3"/>
  <c r="GY1018" i="3"/>
  <c r="GY1026" i="3"/>
  <c r="GY1019" i="3"/>
  <c r="GY1015" i="3"/>
  <c r="GY1016" i="3"/>
  <c r="GY1009" i="3"/>
  <c r="GY1017" i="3"/>
  <c r="GY1012" i="3"/>
  <c r="GY1010" i="3"/>
  <c r="GY1008" i="3"/>
  <c r="GY1011" i="3"/>
  <c r="GY1006" i="3"/>
  <c r="GY1007" i="3"/>
  <c r="GY1005" i="3"/>
  <c r="GY1004" i="3"/>
  <c r="HD2" i="3"/>
  <c r="HC1000" i="3"/>
  <c r="GZ1002" i="3"/>
  <c r="GZ1032" i="3" l="1"/>
  <c r="GZ1031" i="3"/>
  <c r="GZ1030" i="3"/>
  <c r="GZ1027" i="3"/>
  <c r="GZ1029" i="3"/>
  <c r="GZ1028" i="3"/>
  <c r="GZ1022" i="3"/>
  <c r="GZ1023" i="3"/>
  <c r="GZ1026" i="3"/>
  <c r="GZ1021" i="3"/>
  <c r="GZ1020" i="3"/>
  <c r="GZ1018" i="3"/>
  <c r="GZ1019" i="3"/>
  <c r="GZ1015" i="3"/>
  <c r="GZ1016" i="3"/>
  <c r="GZ1017" i="3"/>
  <c r="GZ1009" i="3"/>
  <c r="GZ1010" i="3"/>
  <c r="GZ1012" i="3"/>
  <c r="GZ1011" i="3"/>
  <c r="GZ1007" i="3"/>
  <c r="GZ1008" i="3"/>
  <c r="GZ1004" i="3"/>
  <c r="GZ1005" i="3"/>
  <c r="GZ1006" i="3"/>
  <c r="HE2" i="3"/>
  <c r="HD1000" i="3"/>
  <c r="HA1002" i="3"/>
  <c r="HA1032" i="3" l="1"/>
  <c r="HA1029" i="3"/>
  <c r="HA1030" i="3"/>
  <c r="HA1031" i="3"/>
  <c r="HA1028" i="3"/>
  <c r="HA1023" i="3"/>
  <c r="HA1026" i="3"/>
  <c r="HA1027" i="3"/>
  <c r="HA1022" i="3"/>
  <c r="HA1021" i="3"/>
  <c r="HA1020" i="3"/>
  <c r="HA1019" i="3"/>
  <c r="HA1016" i="3"/>
  <c r="HA1017" i="3"/>
  <c r="HA1010" i="3"/>
  <c r="HA1012" i="3"/>
  <c r="HA1018" i="3"/>
  <c r="HA1011" i="3"/>
  <c r="HA1007" i="3"/>
  <c r="HA1015" i="3"/>
  <c r="HA1008" i="3"/>
  <c r="HA1004" i="3"/>
  <c r="HA1009" i="3"/>
  <c r="HA1006" i="3"/>
  <c r="HA1005" i="3"/>
  <c r="HF2" i="3"/>
  <c r="HE1000" i="3"/>
  <c r="HB1002" i="3"/>
  <c r="HB1032" i="3" l="1"/>
  <c r="HB1030" i="3"/>
  <c r="HB1031" i="3"/>
  <c r="HB1029" i="3"/>
  <c r="HB1028" i="3"/>
  <c r="HB1027" i="3"/>
  <c r="HB1023" i="3"/>
  <c r="HB1026" i="3"/>
  <c r="HB1022" i="3"/>
  <c r="HB1018" i="3"/>
  <c r="HB1021" i="3"/>
  <c r="HB1020" i="3"/>
  <c r="HB1019" i="3"/>
  <c r="HB1016" i="3"/>
  <c r="HB1017" i="3"/>
  <c r="HB1010" i="3"/>
  <c r="HB1012" i="3"/>
  <c r="HB1011" i="3"/>
  <c r="HB1015" i="3"/>
  <c r="HB1008" i="3"/>
  <c r="HB1009" i="3"/>
  <c r="HB1004" i="3"/>
  <c r="HB1007" i="3"/>
  <c r="HB1005" i="3"/>
  <c r="HB1006" i="3"/>
  <c r="HG2" i="3"/>
  <c r="HF1000" i="3"/>
  <c r="HC1002" i="3"/>
  <c r="HC1031" i="3" l="1"/>
  <c r="HC1032" i="3"/>
  <c r="HC1030" i="3"/>
  <c r="HC1026" i="3"/>
  <c r="HC1028" i="3"/>
  <c r="HC1029" i="3"/>
  <c r="HC1027" i="3"/>
  <c r="HC1022" i="3"/>
  <c r="HC1023" i="3"/>
  <c r="HC1021" i="3"/>
  <c r="HC1020" i="3"/>
  <c r="HC1019" i="3"/>
  <c r="HC1018" i="3"/>
  <c r="HC1017" i="3"/>
  <c r="HC1012" i="3"/>
  <c r="HC1011" i="3"/>
  <c r="HC1016" i="3"/>
  <c r="HC1015" i="3"/>
  <c r="HC1010" i="3"/>
  <c r="HC1008" i="3"/>
  <c r="HC1009" i="3"/>
  <c r="HC1007" i="3"/>
  <c r="HC1005" i="3"/>
  <c r="HC1006" i="3"/>
  <c r="HC1004" i="3"/>
  <c r="HG1000" i="3"/>
  <c r="HH2" i="3"/>
  <c r="HD1002" i="3"/>
  <c r="HD1031" i="3" l="1"/>
  <c r="HD1032" i="3"/>
  <c r="HD1030" i="3"/>
  <c r="HD1028" i="3"/>
  <c r="HD1029" i="3"/>
  <c r="HD1027" i="3"/>
  <c r="HD1026" i="3"/>
  <c r="HD1020" i="3"/>
  <c r="HD1023" i="3"/>
  <c r="HD1021" i="3"/>
  <c r="HD1019" i="3"/>
  <c r="HD1022" i="3"/>
  <c r="HD1017" i="3"/>
  <c r="HD1018" i="3"/>
  <c r="HD1015" i="3"/>
  <c r="HD1016" i="3"/>
  <c r="HD1012" i="3"/>
  <c r="HD1011" i="3"/>
  <c r="HD1010" i="3"/>
  <c r="HD1009" i="3"/>
  <c r="HD1005" i="3"/>
  <c r="HD1008" i="3"/>
  <c r="HD1004" i="3"/>
  <c r="HD1007" i="3"/>
  <c r="HD1006" i="3"/>
  <c r="HI2" i="3"/>
  <c r="HH1000" i="3"/>
  <c r="HE1002" i="3"/>
  <c r="HE1031" i="3" l="1"/>
  <c r="HE1030" i="3"/>
  <c r="HE1029" i="3"/>
  <c r="HE1028" i="3"/>
  <c r="HE1027" i="3"/>
  <c r="HE1032" i="3"/>
  <c r="HE1026" i="3"/>
  <c r="HE1023" i="3"/>
  <c r="HE1022" i="3"/>
  <c r="HE1020" i="3"/>
  <c r="HE1021" i="3"/>
  <c r="HE1019" i="3"/>
  <c r="HE1018" i="3"/>
  <c r="HE1017" i="3"/>
  <c r="HE1012" i="3"/>
  <c r="HE1015" i="3"/>
  <c r="HE1016" i="3"/>
  <c r="HE1009" i="3"/>
  <c r="HE1011" i="3"/>
  <c r="HE1007" i="3"/>
  <c r="HE1006" i="3"/>
  <c r="HE1008" i="3"/>
  <c r="HE1004" i="3"/>
  <c r="HE1005" i="3"/>
  <c r="HE1010" i="3"/>
  <c r="HJ2" i="3"/>
  <c r="HI1000" i="3"/>
  <c r="HF1002" i="3"/>
  <c r="HF1032" i="3" l="1"/>
  <c r="HF1031" i="3"/>
  <c r="HF1029" i="3"/>
  <c r="HF1027" i="3"/>
  <c r="HF1030" i="3"/>
  <c r="HF1026" i="3"/>
  <c r="HF1028" i="3"/>
  <c r="HF1023" i="3"/>
  <c r="HF1021" i="3"/>
  <c r="HF1022" i="3"/>
  <c r="HF1019" i="3"/>
  <c r="HF1018" i="3"/>
  <c r="HF1020" i="3"/>
  <c r="HF1012" i="3"/>
  <c r="HF1015" i="3"/>
  <c r="HF1016" i="3"/>
  <c r="HF1017" i="3"/>
  <c r="HF1010" i="3"/>
  <c r="HF1011" i="3"/>
  <c r="HF1009" i="3"/>
  <c r="HF1008" i="3"/>
  <c r="HF1006" i="3"/>
  <c r="HF1004" i="3"/>
  <c r="HF1005" i="3"/>
  <c r="HF1007" i="3"/>
  <c r="HK2" i="3"/>
  <c r="HJ1000" i="3"/>
  <c r="HG1002" i="3"/>
  <c r="HH1002" i="3" l="1"/>
  <c r="HG1032" i="3"/>
  <c r="HG1031" i="3"/>
  <c r="HG1030" i="3"/>
  <c r="HG1029" i="3"/>
  <c r="HG1027" i="3"/>
  <c r="HG1028" i="3"/>
  <c r="HG1023" i="3"/>
  <c r="HG1022" i="3"/>
  <c r="HG1019" i="3"/>
  <c r="HG1018" i="3"/>
  <c r="HG1021" i="3"/>
  <c r="HG1020" i="3"/>
  <c r="HG1026" i="3"/>
  <c r="HG1015" i="3"/>
  <c r="HG1016" i="3"/>
  <c r="HG1017" i="3"/>
  <c r="HG1009" i="3"/>
  <c r="HG1011" i="3"/>
  <c r="HG1012" i="3"/>
  <c r="HG1008" i="3"/>
  <c r="HG1010" i="3"/>
  <c r="HG1006" i="3"/>
  <c r="HG1007" i="3"/>
  <c r="HG1005" i="3"/>
  <c r="HG1004" i="3"/>
  <c r="HL2" i="3"/>
  <c r="HK1000" i="3"/>
  <c r="HI1002" i="3"/>
  <c r="HI1032" i="3" l="1"/>
  <c r="HI1029" i="3"/>
  <c r="HI1030" i="3"/>
  <c r="HI1028" i="3"/>
  <c r="HI1023" i="3"/>
  <c r="HI1031" i="3"/>
  <c r="HI1026" i="3"/>
  <c r="HI1027" i="3"/>
  <c r="HI1019" i="3"/>
  <c r="HI1021" i="3"/>
  <c r="HI1020" i="3"/>
  <c r="HI1018" i="3"/>
  <c r="HI1022" i="3"/>
  <c r="HI1016" i="3"/>
  <c r="HI1017" i="3"/>
  <c r="HI1010" i="3"/>
  <c r="HI1011" i="3"/>
  <c r="HI1015" i="3"/>
  <c r="HI1009" i="3"/>
  <c r="HI1007" i="3"/>
  <c r="HI1008" i="3"/>
  <c r="HI1012" i="3"/>
  <c r="HI1004" i="3"/>
  <c r="HI1006" i="3"/>
  <c r="HI1005" i="3"/>
  <c r="HH1032" i="3"/>
  <c r="HH1030" i="3"/>
  <c r="HH1031" i="3"/>
  <c r="HH1027" i="3"/>
  <c r="HH1029" i="3"/>
  <c r="HH1028" i="3"/>
  <c r="HH1022" i="3"/>
  <c r="HH1023" i="3"/>
  <c r="HH1026" i="3"/>
  <c r="HH1021" i="3"/>
  <c r="HH1020" i="3"/>
  <c r="HH1019" i="3"/>
  <c r="HH1018" i="3"/>
  <c r="HH1015" i="3"/>
  <c r="HH1016" i="3"/>
  <c r="HH1009" i="3"/>
  <c r="HH1017" i="3"/>
  <c r="HH1010" i="3"/>
  <c r="HH1011" i="3"/>
  <c r="HH1012" i="3"/>
  <c r="HH1007" i="3"/>
  <c r="HH1008" i="3"/>
  <c r="HH1004" i="3"/>
  <c r="HH1005" i="3"/>
  <c r="HH1006" i="3"/>
  <c r="HM2" i="3"/>
  <c r="HL1000" i="3"/>
  <c r="HJ1002" i="3"/>
  <c r="HJ1031" i="3" l="1"/>
  <c r="HJ1032" i="3"/>
  <c r="HJ1030" i="3"/>
  <c r="HJ1028" i="3"/>
  <c r="HJ1029" i="3"/>
  <c r="HJ1023" i="3"/>
  <c r="HJ1026" i="3"/>
  <c r="HJ1027" i="3"/>
  <c r="HJ1018" i="3"/>
  <c r="HJ1019" i="3"/>
  <c r="HJ1021" i="3"/>
  <c r="HJ1020" i="3"/>
  <c r="HJ1022" i="3"/>
  <c r="HJ1016" i="3"/>
  <c r="HJ1017" i="3"/>
  <c r="HJ1010" i="3"/>
  <c r="HJ1011" i="3"/>
  <c r="HJ1015" i="3"/>
  <c r="HJ1012" i="3"/>
  <c r="HJ1008" i="3"/>
  <c r="HJ1004" i="3"/>
  <c r="HJ1005" i="3"/>
  <c r="HJ1007" i="3"/>
  <c r="HJ1006" i="3"/>
  <c r="HJ1009" i="3"/>
  <c r="HN2" i="3"/>
  <c r="HM1000" i="3"/>
  <c r="HK1002" i="3"/>
  <c r="HK1032" i="3" l="1"/>
  <c r="HK1030" i="3"/>
  <c r="HK1031" i="3"/>
  <c r="HK1029" i="3"/>
  <c r="HK1026" i="3"/>
  <c r="HK1028" i="3"/>
  <c r="HK1027" i="3"/>
  <c r="HK1022" i="3"/>
  <c r="HK1023" i="3"/>
  <c r="HK1019" i="3"/>
  <c r="HK1021" i="3"/>
  <c r="HK1020" i="3"/>
  <c r="HK1017" i="3"/>
  <c r="HK1012" i="3"/>
  <c r="HK1018" i="3"/>
  <c r="HK1011" i="3"/>
  <c r="HK1016" i="3"/>
  <c r="HK1015" i="3"/>
  <c r="HK1008" i="3"/>
  <c r="HK1010" i="3"/>
  <c r="HK1005" i="3"/>
  <c r="HK1009" i="3"/>
  <c r="HK1006" i="3"/>
  <c r="HK1004" i="3"/>
  <c r="HK1007" i="3"/>
  <c r="HO2" i="3"/>
  <c r="HN1000" i="3"/>
  <c r="HL1002" i="3"/>
  <c r="HL1031" i="3" l="1"/>
  <c r="HL1032" i="3"/>
  <c r="HL1029" i="3"/>
  <c r="HL1030" i="3"/>
  <c r="HL1028" i="3"/>
  <c r="HL1027" i="3"/>
  <c r="HL1026" i="3"/>
  <c r="HL1022" i="3"/>
  <c r="HL1020" i="3"/>
  <c r="HL1019" i="3"/>
  <c r="HL1021" i="3"/>
  <c r="HL1023" i="3"/>
  <c r="HL1017" i="3"/>
  <c r="HL1018" i="3"/>
  <c r="HL1015" i="3"/>
  <c r="HL1016" i="3"/>
  <c r="HL1011" i="3"/>
  <c r="HL1012" i="3"/>
  <c r="HL1010" i="3"/>
  <c r="HL1009" i="3"/>
  <c r="HL1005" i="3"/>
  <c r="HL1007" i="3"/>
  <c r="HL1008" i="3"/>
  <c r="HL1006" i="3"/>
  <c r="HL1004" i="3"/>
  <c r="HP2" i="3"/>
  <c r="HO1000" i="3"/>
  <c r="HM1002" i="3"/>
  <c r="HM1031" i="3" l="1"/>
  <c r="HM1032" i="3"/>
  <c r="HM1030" i="3"/>
  <c r="HM1029" i="3"/>
  <c r="HM1028" i="3"/>
  <c r="HM1027" i="3"/>
  <c r="HM1026" i="3"/>
  <c r="HM1023" i="3"/>
  <c r="HM1021" i="3"/>
  <c r="HM1020" i="3"/>
  <c r="HM1022" i="3"/>
  <c r="HM1019" i="3"/>
  <c r="HM1018" i="3"/>
  <c r="HM1017" i="3"/>
  <c r="HM1012" i="3"/>
  <c r="HM1015" i="3"/>
  <c r="HM1016" i="3"/>
  <c r="HM1011" i="3"/>
  <c r="HM1010" i="3"/>
  <c r="HM1009" i="3"/>
  <c r="HM1007" i="3"/>
  <c r="HM1008" i="3"/>
  <c r="HM1006" i="3"/>
  <c r="HM1004" i="3"/>
  <c r="HM1005" i="3"/>
  <c r="HQ2" i="3"/>
  <c r="HP1000" i="3"/>
  <c r="HN1002" i="3"/>
  <c r="HN1032" i="3" l="1"/>
  <c r="HN1031" i="3"/>
  <c r="HN1030" i="3"/>
  <c r="HN1029" i="3"/>
  <c r="HN1028" i="3"/>
  <c r="HN1027" i="3"/>
  <c r="HN1026" i="3"/>
  <c r="HN1023" i="3"/>
  <c r="HN1021" i="3"/>
  <c r="HN1020" i="3"/>
  <c r="HN1022" i="3"/>
  <c r="HN1018" i="3"/>
  <c r="HN1017" i="3"/>
  <c r="HN1012" i="3"/>
  <c r="HN1015" i="3"/>
  <c r="HN1016" i="3"/>
  <c r="HN1019" i="3"/>
  <c r="HN1010" i="3"/>
  <c r="HN1011" i="3"/>
  <c r="HN1009" i="3"/>
  <c r="HN1008" i="3"/>
  <c r="HN1007" i="3"/>
  <c r="HN1006" i="3"/>
  <c r="HN1004" i="3"/>
  <c r="HN1005" i="3"/>
  <c r="HR2" i="3"/>
  <c r="HQ1000" i="3"/>
  <c r="HO1002" i="3"/>
  <c r="HO1032" i="3" l="1"/>
  <c r="HO1031" i="3"/>
  <c r="HO1030" i="3"/>
  <c r="HO1029" i="3"/>
  <c r="HO1028" i="3"/>
  <c r="HO1027" i="3"/>
  <c r="HO1026" i="3"/>
  <c r="HO1023" i="3"/>
  <c r="HO1022" i="3"/>
  <c r="HO1021" i="3"/>
  <c r="HO1020" i="3"/>
  <c r="HO1018" i="3"/>
  <c r="HO1019" i="3"/>
  <c r="HO1015" i="3"/>
  <c r="HO1016" i="3"/>
  <c r="HO1017" i="3"/>
  <c r="HO1009" i="3"/>
  <c r="HO1012" i="3"/>
  <c r="HO1011" i="3"/>
  <c r="HO1010" i="3"/>
  <c r="HO1008" i="3"/>
  <c r="HO1007" i="3"/>
  <c r="HO1006" i="3"/>
  <c r="HO1005" i="3"/>
  <c r="HO1004" i="3"/>
  <c r="HS2" i="3"/>
  <c r="HR1000" i="3"/>
  <c r="HP1002" i="3"/>
  <c r="HP1032" i="3" l="1"/>
  <c r="HP1031" i="3"/>
  <c r="HP1030" i="3"/>
  <c r="HP1027" i="3"/>
  <c r="HP1028" i="3"/>
  <c r="HP1029" i="3"/>
  <c r="HP1022" i="3"/>
  <c r="HP1023" i="3"/>
  <c r="HP1026" i="3"/>
  <c r="HP1021" i="3"/>
  <c r="HP1020" i="3"/>
  <c r="HP1018" i="3"/>
  <c r="HP1019" i="3"/>
  <c r="HP1015" i="3"/>
  <c r="HP1016" i="3"/>
  <c r="HP1017" i="3"/>
  <c r="HP1009" i="3"/>
  <c r="HP1012" i="3"/>
  <c r="HP1010" i="3"/>
  <c r="HP1011" i="3"/>
  <c r="HP1007" i="3"/>
  <c r="HP1008" i="3"/>
  <c r="HP1004" i="3"/>
  <c r="HP1005" i="3"/>
  <c r="HP1006" i="3"/>
  <c r="HT2" i="3"/>
  <c r="HS1000" i="3"/>
  <c r="HQ1002" i="3"/>
  <c r="HQ1029" i="3" l="1"/>
  <c r="HQ1031" i="3"/>
  <c r="HQ1030" i="3"/>
  <c r="HQ1032" i="3"/>
  <c r="HQ1028" i="3"/>
  <c r="HQ1027" i="3"/>
  <c r="HQ1023" i="3"/>
  <c r="HQ1022" i="3"/>
  <c r="HQ1019" i="3"/>
  <c r="HQ1026" i="3"/>
  <c r="HQ1021" i="3"/>
  <c r="HQ1020" i="3"/>
  <c r="HQ1018" i="3"/>
  <c r="HQ1016" i="3"/>
  <c r="HQ1012" i="3"/>
  <c r="HQ1015" i="3"/>
  <c r="HQ1010" i="3"/>
  <c r="HQ1011" i="3"/>
  <c r="HQ1007" i="3"/>
  <c r="HQ1017" i="3"/>
  <c r="HQ1009" i="3"/>
  <c r="HQ1008" i="3"/>
  <c r="HQ1004" i="3"/>
  <c r="HQ1006" i="3"/>
  <c r="HQ1005" i="3"/>
  <c r="HU2" i="3"/>
  <c r="HT1000" i="3"/>
  <c r="HR1002" i="3"/>
  <c r="HR1032" i="3" l="1"/>
  <c r="HR1031" i="3"/>
  <c r="HR1030" i="3"/>
  <c r="HR1028" i="3"/>
  <c r="HR1029" i="3"/>
  <c r="HR1023" i="3"/>
  <c r="HR1027" i="3"/>
  <c r="HR1026" i="3"/>
  <c r="HR1018" i="3"/>
  <c r="HR1019" i="3"/>
  <c r="HR1022" i="3"/>
  <c r="HR1021" i="3"/>
  <c r="HR1020" i="3"/>
  <c r="HR1016" i="3"/>
  <c r="HR1017" i="3"/>
  <c r="HR1015" i="3"/>
  <c r="HR1010" i="3"/>
  <c r="HR1011" i="3"/>
  <c r="HR1009" i="3"/>
  <c r="HR1008" i="3"/>
  <c r="HR1012" i="3"/>
  <c r="HR1004" i="3"/>
  <c r="HR1005" i="3"/>
  <c r="HR1006" i="3"/>
  <c r="HR1007" i="3"/>
  <c r="HV2" i="3"/>
  <c r="HU1000" i="3"/>
  <c r="HS1002" i="3"/>
  <c r="HS1031" i="3" l="1"/>
  <c r="HS1030" i="3"/>
  <c r="HS1032" i="3"/>
  <c r="HS1029" i="3"/>
  <c r="HS1028" i="3"/>
  <c r="HS1026" i="3"/>
  <c r="HS1027" i="3"/>
  <c r="HS1019" i="3"/>
  <c r="HS1022" i="3"/>
  <c r="HS1021" i="3"/>
  <c r="HS1020" i="3"/>
  <c r="HS1018" i="3"/>
  <c r="HS1017" i="3"/>
  <c r="HS1012" i="3"/>
  <c r="HS1016" i="3"/>
  <c r="HS1011" i="3"/>
  <c r="HS1023" i="3"/>
  <c r="HS1009" i="3"/>
  <c r="HS1008" i="3"/>
  <c r="HS1015" i="3"/>
  <c r="HS1010" i="3"/>
  <c r="HS1005" i="3"/>
  <c r="HS1006" i="3"/>
  <c r="HS1007" i="3"/>
  <c r="HS1004" i="3"/>
  <c r="HW2" i="3"/>
  <c r="HV1000" i="3"/>
  <c r="HT1002" i="3"/>
  <c r="HT1031" i="3" l="1"/>
  <c r="HT1032" i="3"/>
  <c r="HT1029" i="3"/>
  <c r="HT1030" i="3"/>
  <c r="HT1027" i="3"/>
  <c r="HT1028" i="3"/>
  <c r="HT1026" i="3"/>
  <c r="HT1020" i="3"/>
  <c r="HT1023" i="3"/>
  <c r="HT1022" i="3"/>
  <c r="HT1019" i="3"/>
  <c r="HT1021" i="3"/>
  <c r="HT1017" i="3"/>
  <c r="HT1018" i="3"/>
  <c r="HT1015" i="3"/>
  <c r="HT1016" i="3"/>
  <c r="HT1011" i="3"/>
  <c r="HT1012" i="3"/>
  <c r="HT1010" i="3"/>
  <c r="HT1005" i="3"/>
  <c r="HT1009" i="3"/>
  <c r="HT1008" i="3"/>
  <c r="HT1007" i="3"/>
  <c r="HT1006" i="3"/>
  <c r="HT1004" i="3"/>
  <c r="HX2" i="3"/>
  <c r="HW1000" i="3"/>
  <c r="HU1002" i="3"/>
  <c r="HU1031" i="3" l="1"/>
  <c r="HU1032" i="3"/>
  <c r="HU1030" i="3"/>
  <c r="HU1029" i="3"/>
  <c r="HU1027" i="3"/>
  <c r="HU1028" i="3"/>
  <c r="HU1026" i="3"/>
  <c r="HU1023" i="3"/>
  <c r="HU1022" i="3"/>
  <c r="HU1021" i="3"/>
  <c r="HU1020" i="3"/>
  <c r="HU1019" i="3"/>
  <c r="HU1018" i="3"/>
  <c r="HU1012" i="3"/>
  <c r="HU1017" i="3"/>
  <c r="HU1015" i="3"/>
  <c r="HU1011" i="3"/>
  <c r="HU1010" i="3"/>
  <c r="HU1016" i="3"/>
  <c r="HU1007" i="3"/>
  <c r="HU1009" i="3"/>
  <c r="HU1008" i="3"/>
  <c r="HU1006" i="3"/>
  <c r="HU1004" i="3"/>
  <c r="HU1005" i="3"/>
  <c r="HY2" i="3"/>
  <c r="HX1000" i="3"/>
  <c r="HV1002" i="3"/>
  <c r="HV1032" i="3" l="1"/>
  <c r="HV1031" i="3"/>
  <c r="HV1030" i="3"/>
  <c r="HV1027" i="3"/>
  <c r="HV1028" i="3"/>
  <c r="HV1029" i="3"/>
  <c r="HV1026" i="3"/>
  <c r="HV1023" i="3"/>
  <c r="HV1021" i="3"/>
  <c r="HV1022" i="3"/>
  <c r="HV1020" i="3"/>
  <c r="HV1019" i="3"/>
  <c r="HV1018" i="3"/>
  <c r="HV1012" i="3"/>
  <c r="HV1015" i="3"/>
  <c r="HV1010" i="3"/>
  <c r="HV1011" i="3"/>
  <c r="HV1009" i="3"/>
  <c r="HV1008" i="3"/>
  <c r="HV1006" i="3"/>
  <c r="HV1007" i="3"/>
  <c r="HV1004" i="3"/>
  <c r="HV1005" i="3"/>
  <c r="HZ2" i="3"/>
  <c r="HY1000" i="3"/>
  <c r="HW1002" i="3"/>
  <c r="HW1032" i="3" l="1"/>
  <c r="HW1030" i="3"/>
  <c r="HW1029" i="3"/>
  <c r="HW1027" i="3"/>
  <c r="HW1028" i="3"/>
  <c r="HW1031" i="3"/>
  <c r="HW1026" i="3"/>
  <c r="HW1023" i="3"/>
  <c r="HW1022" i="3"/>
  <c r="HW1021" i="3"/>
  <c r="HW1020" i="3"/>
  <c r="HW1019" i="3"/>
  <c r="HW1018" i="3"/>
  <c r="HW1017" i="3"/>
  <c r="HW1015" i="3"/>
  <c r="HW1016" i="3"/>
  <c r="HW1009" i="3"/>
  <c r="HW1010" i="3"/>
  <c r="HW1012" i="3"/>
  <c r="HW1008" i="3"/>
  <c r="HW1006" i="3"/>
  <c r="HW1005" i="3"/>
  <c r="HW1011" i="3"/>
  <c r="HW1007" i="3"/>
  <c r="HW1004" i="3"/>
  <c r="IA2" i="3"/>
  <c r="HZ1000" i="3"/>
  <c r="HX1002" i="3"/>
  <c r="HX1032" i="3" l="1"/>
  <c r="HX1030" i="3"/>
  <c r="HX1027" i="3"/>
  <c r="HX1028" i="3"/>
  <c r="HX1029" i="3"/>
  <c r="HX1031" i="3"/>
  <c r="HX1026" i="3"/>
  <c r="HX1022" i="3"/>
  <c r="HX1023" i="3"/>
  <c r="HX1021" i="3"/>
  <c r="HX1020" i="3"/>
  <c r="HX1019" i="3"/>
  <c r="HX1018" i="3"/>
  <c r="HX1015" i="3"/>
  <c r="HX1016" i="3"/>
  <c r="HX1009" i="3"/>
  <c r="HX1010" i="3"/>
  <c r="HX1012" i="3"/>
  <c r="HX1011" i="3"/>
  <c r="HX1017" i="3"/>
  <c r="HX1007" i="3"/>
  <c r="HX1008" i="3"/>
  <c r="HX1004" i="3"/>
  <c r="HX1005" i="3"/>
  <c r="HX1006" i="3"/>
  <c r="IB2" i="3"/>
  <c r="IA1000" i="3"/>
  <c r="HY1002" i="3"/>
  <c r="HY1032" i="3" l="1"/>
  <c r="HY1031" i="3"/>
  <c r="HY1029" i="3"/>
  <c r="HY1030" i="3"/>
  <c r="HY1028" i="3"/>
  <c r="HY1027" i="3"/>
  <c r="HY1023" i="3"/>
  <c r="HY1022" i="3"/>
  <c r="HY1019" i="3"/>
  <c r="HY1026" i="3"/>
  <c r="HY1018" i="3"/>
  <c r="HY1020" i="3"/>
  <c r="HY1016" i="3"/>
  <c r="HY1021" i="3"/>
  <c r="HY1017" i="3"/>
  <c r="HY1010" i="3"/>
  <c r="HY1012" i="3"/>
  <c r="HY1011" i="3"/>
  <c r="HY1015" i="3"/>
  <c r="HY1007" i="3"/>
  <c r="HY1008" i="3"/>
  <c r="HY1009" i="3"/>
  <c r="HY1004" i="3"/>
  <c r="HY1005" i="3"/>
  <c r="HY1006" i="3"/>
  <c r="IC2" i="3"/>
  <c r="IB1000" i="3"/>
  <c r="HZ1002" i="3"/>
  <c r="HZ1032" i="3" l="1"/>
  <c r="HZ1030" i="3"/>
  <c r="HZ1031" i="3"/>
  <c r="HZ1028" i="3"/>
  <c r="HZ1029" i="3"/>
  <c r="HZ1027" i="3"/>
  <c r="HZ1023" i="3"/>
  <c r="HZ1022" i="3"/>
  <c r="HZ1026" i="3"/>
  <c r="HZ1018" i="3"/>
  <c r="HZ1019" i="3"/>
  <c r="HZ1021" i="3"/>
  <c r="HZ1020" i="3"/>
  <c r="HZ1016" i="3"/>
  <c r="HZ1010" i="3"/>
  <c r="HZ1012" i="3"/>
  <c r="HZ1011" i="3"/>
  <c r="HZ1017" i="3"/>
  <c r="HZ1015" i="3"/>
  <c r="HZ1008" i="3"/>
  <c r="HZ1009" i="3"/>
  <c r="HZ1004" i="3"/>
  <c r="HZ1007" i="3"/>
  <c r="HZ1005" i="3"/>
  <c r="HZ1006" i="3"/>
  <c r="ID2" i="3"/>
  <c r="IC1000" i="3"/>
  <c r="IA1002" i="3"/>
  <c r="IA1030" i="3" l="1"/>
  <c r="IA1032" i="3"/>
  <c r="IA1031" i="3"/>
  <c r="IA1029" i="3"/>
  <c r="IA1026" i="3"/>
  <c r="IA1028" i="3"/>
  <c r="IA1027" i="3"/>
  <c r="IA1023" i="3"/>
  <c r="IA1019" i="3"/>
  <c r="IA1021" i="3"/>
  <c r="IA1020" i="3"/>
  <c r="IA1018" i="3"/>
  <c r="IA1022" i="3"/>
  <c r="IA1012" i="3"/>
  <c r="IA1017" i="3"/>
  <c r="IA1011" i="3"/>
  <c r="IA1015" i="3"/>
  <c r="IA1016" i="3"/>
  <c r="IA1008" i="3"/>
  <c r="IA1009" i="3"/>
  <c r="IA1007" i="3"/>
  <c r="IA1005" i="3"/>
  <c r="IA1006" i="3"/>
  <c r="IA1010" i="3"/>
  <c r="IA1004" i="3"/>
  <c r="IE2" i="3"/>
  <c r="ID1000" i="3"/>
  <c r="IB1002" i="3"/>
  <c r="IB1031" i="3" l="1"/>
  <c r="IB1032" i="3"/>
  <c r="IB1030" i="3"/>
  <c r="IB1029" i="3"/>
  <c r="IB1028" i="3"/>
  <c r="IB1027" i="3"/>
  <c r="IB1026" i="3"/>
  <c r="IB1020" i="3"/>
  <c r="IB1019" i="3"/>
  <c r="IB1021" i="3"/>
  <c r="IB1023" i="3"/>
  <c r="IB1018" i="3"/>
  <c r="IB1017" i="3"/>
  <c r="IB1022" i="3"/>
  <c r="IB1015" i="3"/>
  <c r="IB1016" i="3"/>
  <c r="IB1011" i="3"/>
  <c r="IB1012" i="3"/>
  <c r="IB1010" i="3"/>
  <c r="IB1009" i="3"/>
  <c r="IB1007" i="3"/>
  <c r="IB1005" i="3"/>
  <c r="IB1004" i="3"/>
  <c r="IB1008" i="3"/>
  <c r="IB1006" i="3"/>
  <c r="IF2" i="3"/>
  <c r="IE1000" i="3"/>
  <c r="IC1002" i="3"/>
  <c r="IC1031" i="3" l="1"/>
  <c r="IC1032" i="3"/>
  <c r="IC1029" i="3"/>
  <c r="IC1028" i="3"/>
  <c r="IC1030" i="3"/>
  <c r="IC1027" i="3"/>
  <c r="IC1026" i="3"/>
  <c r="IC1023" i="3"/>
  <c r="IC1022" i="3"/>
  <c r="IC1021" i="3"/>
  <c r="IC1020" i="3"/>
  <c r="IC1019" i="3"/>
  <c r="IC1012" i="3"/>
  <c r="IC1018" i="3"/>
  <c r="IC1017" i="3"/>
  <c r="IC1015" i="3"/>
  <c r="IC1016" i="3"/>
  <c r="IC1009" i="3"/>
  <c r="IC1007" i="3"/>
  <c r="IC1011" i="3"/>
  <c r="IC1010" i="3"/>
  <c r="IC1006" i="3"/>
  <c r="IC1004" i="3"/>
  <c r="IC1008" i="3"/>
  <c r="IC1005" i="3"/>
  <c r="IG2" i="3"/>
  <c r="IF1000" i="3"/>
  <c r="ID1002" i="3"/>
  <c r="ID1032" i="3" l="1"/>
  <c r="ID1031" i="3"/>
  <c r="ID1028" i="3"/>
  <c r="ID1030" i="3"/>
  <c r="ID1027" i="3"/>
  <c r="ID1029" i="3"/>
  <c r="ID1026" i="3"/>
  <c r="ID1023" i="3"/>
  <c r="ID1022" i="3"/>
  <c r="ID1021" i="3"/>
  <c r="ID1020" i="3"/>
  <c r="ID1018" i="3"/>
  <c r="ID1012" i="3"/>
  <c r="ID1017" i="3"/>
  <c r="ID1015" i="3"/>
  <c r="ID1016" i="3"/>
  <c r="ID1019" i="3"/>
  <c r="ID1010" i="3"/>
  <c r="ID1011" i="3"/>
  <c r="ID1008" i="3"/>
  <c r="ID1006" i="3"/>
  <c r="ID1004" i="3"/>
  <c r="ID1007" i="3"/>
  <c r="ID1009" i="3"/>
  <c r="ID1005" i="3"/>
  <c r="IH2" i="3"/>
  <c r="IG1000" i="3"/>
  <c r="IE1002" i="3"/>
  <c r="IE1032" i="3" l="1"/>
  <c r="IE1031" i="3"/>
  <c r="IE1030" i="3"/>
  <c r="IE1027" i="3"/>
  <c r="IE1029" i="3"/>
  <c r="IE1028" i="3"/>
  <c r="IE1026" i="3"/>
  <c r="IE1023" i="3"/>
  <c r="IE1021" i="3"/>
  <c r="IE1020" i="3"/>
  <c r="IE1022" i="3"/>
  <c r="IE1018" i="3"/>
  <c r="IE1019" i="3"/>
  <c r="IE1017" i="3"/>
  <c r="IE1015" i="3"/>
  <c r="IE1016" i="3"/>
  <c r="IE1012" i="3"/>
  <c r="IE1009" i="3"/>
  <c r="IE1008" i="3"/>
  <c r="IE1011" i="3"/>
  <c r="IE1010" i="3"/>
  <c r="IE1006" i="3"/>
  <c r="IE1005" i="3"/>
  <c r="IE1007" i="3"/>
  <c r="IE1004" i="3"/>
  <c r="II2" i="3"/>
  <c r="IH1000" i="3"/>
  <c r="IF1002" i="3"/>
  <c r="IF1032" i="3" l="1"/>
  <c r="IF1031" i="3"/>
  <c r="IF1030" i="3"/>
  <c r="IF1027" i="3"/>
  <c r="IF1028" i="3"/>
  <c r="IF1029" i="3"/>
  <c r="IF1022" i="3"/>
  <c r="IF1026" i="3"/>
  <c r="IF1023" i="3"/>
  <c r="IF1021" i="3"/>
  <c r="IF1020" i="3"/>
  <c r="IF1018" i="3"/>
  <c r="IF1019" i="3"/>
  <c r="IF1017" i="3"/>
  <c r="IF1015" i="3"/>
  <c r="IF1016" i="3"/>
  <c r="IF1009" i="3"/>
  <c r="IF1010" i="3"/>
  <c r="IF1011" i="3"/>
  <c r="IF1012" i="3"/>
  <c r="IF1007" i="3"/>
  <c r="IF1008" i="3"/>
  <c r="IF1004" i="3"/>
  <c r="IF1005" i="3"/>
  <c r="IF1006" i="3"/>
  <c r="IJ2" i="3"/>
  <c r="II1000" i="3"/>
  <c r="IG1002" i="3"/>
  <c r="IG1029" i="3" l="1"/>
  <c r="IG1032" i="3"/>
  <c r="IG1031" i="3"/>
  <c r="IG1030" i="3"/>
  <c r="IG1028" i="3"/>
  <c r="IG1027" i="3"/>
  <c r="IG1026" i="3"/>
  <c r="IG1023" i="3"/>
  <c r="IG1019" i="3"/>
  <c r="IG1022" i="3"/>
  <c r="IG1018" i="3"/>
  <c r="IG1021" i="3"/>
  <c r="IG1020" i="3"/>
  <c r="IG1016" i="3"/>
  <c r="IG1010" i="3"/>
  <c r="IG1015" i="3"/>
  <c r="IG1011" i="3"/>
  <c r="IG1017" i="3"/>
  <c r="IG1012" i="3"/>
  <c r="IG1007" i="3"/>
  <c r="IG1008" i="3"/>
  <c r="IG1004" i="3"/>
  <c r="IG1009" i="3"/>
  <c r="IG1006" i="3"/>
  <c r="IG1005" i="3"/>
  <c r="IK2" i="3"/>
  <c r="IJ1000" i="3"/>
  <c r="IH1002" i="3"/>
  <c r="IH1032" i="3" l="1"/>
  <c r="IH1031" i="3"/>
  <c r="IH1030" i="3"/>
  <c r="IH1028" i="3"/>
  <c r="IH1029" i="3"/>
  <c r="IH1027" i="3"/>
  <c r="IH1023" i="3"/>
  <c r="IH1026" i="3"/>
  <c r="IH1022" i="3"/>
  <c r="IH1018" i="3"/>
  <c r="IH1019" i="3"/>
  <c r="IH1021" i="3"/>
  <c r="IH1020" i="3"/>
  <c r="IH1016" i="3"/>
  <c r="IH1017" i="3"/>
  <c r="IH1010" i="3"/>
  <c r="IH1015" i="3"/>
  <c r="IH1011" i="3"/>
  <c r="IH1008" i="3"/>
  <c r="IH1009" i="3"/>
  <c r="IH1004" i="3"/>
  <c r="IH1005" i="3"/>
  <c r="IH1012" i="3"/>
  <c r="IH1007" i="3"/>
  <c r="IH1006" i="3"/>
  <c r="IL2" i="3"/>
  <c r="IK1000" i="3"/>
  <c r="II1002" i="3"/>
  <c r="II1032" i="3" l="1"/>
  <c r="II1031" i="3"/>
  <c r="II1030" i="3"/>
  <c r="II1029" i="3"/>
  <c r="II1027" i="3"/>
  <c r="II1026" i="3"/>
  <c r="II1028" i="3"/>
  <c r="II1022" i="3"/>
  <c r="II1019" i="3"/>
  <c r="II1023" i="3"/>
  <c r="II1021" i="3"/>
  <c r="II1020" i="3"/>
  <c r="II1018" i="3"/>
  <c r="II1012" i="3"/>
  <c r="II1015" i="3"/>
  <c r="II1011" i="3"/>
  <c r="II1017" i="3"/>
  <c r="II1016" i="3"/>
  <c r="II1008" i="3"/>
  <c r="II1010" i="3"/>
  <c r="II1009" i="3"/>
  <c r="II1005" i="3"/>
  <c r="II1007" i="3"/>
  <c r="II1006" i="3"/>
  <c r="II1004" i="3"/>
  <c r="IM2" i="3"/>
  <c r="IL1000" i="3"/>
  <c r="IJ1002" i="3"/>
  <c r="IJ1031" i="3" l="1"/>
  <c r="IJ1032" i="3"/>
  <c r="IJ1029" i="3"/>
  <c r="IJ1030" i="3"/>
  <c r="IJ1028" i="3"/>
  <c r="IJ1027" i="3"/>
  <c r="IJ1020" i="3"/>
  <c r="IJ1023" i="3"/>
  <c r="IJ1019" i="3"/>
  <c r="IJ1026" i="3"/>
  <c r="IJ1022" i="3"/>
  <c r="IJ1021" i="3"/>
  <c r="IJ1017" i="3"/>
  <c r="IJ1018" i="3"/>
  <c r="IJ1015" i="3"/>
  <c r="IJ1016" i="3"/>
  <c r="IJ1011" i="3"/>
  <c r="IJ1012" i="3"/>
  <c r="IJ1010" i="3"/>
  <c r="IJ1009" i="3"/>
  <c r="IJ1005" i="3"/>
  <c r="IJ1008" i="3"/>
  <c r="IJ1006" i="3"/>
  <c r="IJ1004" i="3"/>
  <c r="IJ1007" i="3"/>
  <c r="IN2" i="3"/>
  <c r="IM1000" i="3"/>
  <c r="IK1002" i="3"/>
  <c r="IK1031" i="3" l="1"/>
  <c r="IK1032" i="3"/>
  <c r="IK1029" i="3"/>
  <c r="IK1030" i="3"/>
  <c r="IK1028" i="3"/>
  <c r="IK1026" i="3"/>
  <c r="IK1023" i="3"/>
  <c r="IK1027" i="3"/>
  <c r="IK1022" i="3"/>
  <c r="IK1021" i="3"/>
  <c r="IK1020" i="3"/>
  <c r="IK1018" i="3"/>
  <c r="IK1019" i="3"/>
  <c r="IK1012" i="3"/>
  <c r="IK1015" i="3"/>
  <c r="IK1017" i="3"/>
  <c r="IK1016" i="3"/>
  <c r="IK1009" i="3"/>
  <c r="IK1010" i="3"/>
  <c r="IK1011" i="3"/>
  <c r="IK1007" i="3"/>
  <c r="IK1006" i="3"/>
  <c r="IK1008" i="3"/>
  <c r="IK1004" i="3"/>
  <c r="IK1005" i="3"/>
  <c r="IO2" i="3"/>
  <c r="IN1000" i="3"/>
  <c r="IL1002" i="3"/>
  <c r="IL1032" i="3" l="1"/>
  <c r="IL1029" i="3"/>
  <c r="IL1030" i="3"/>
  <c r="IL1031" i="3"/>
  <c r="IL1028" i="3"/>
  <c r="IL1027" i="3"/>
  <c r="IL1026" i="3"/>
  <c r="IL1023" i="3"/>
  <c r="IL1021" i="3"/>
  <c r="IL1022" i="3"/>
  <c r="IL1020" i="3"/>
  <c r="IL1019" i="3"/>
  <c r="IL1012" i="3"/>
  <c r="IL1018" i="3"/>
  <c r="IL1015" i="3"/>
  <c r="IL1017" i="3"/>
  <c r="IL1016" i="3"/>
  <c r="IL1010" i="3"/>
  <c r="IL1011" i="3"/>
  <c r="IL1009" i="3"/>
  <c r="IL1008" i="3"/>
  <c r="IL1006" i="3"/>
  <c r="IL1007" i="3"/>
  <c r="IL1004" i="3"/>
  <c r="IL1005" i="3"/>
  <c r="IP2" i="3"/>
  <c r="IO1000" i="3"/>
  <c r="IM1002" i="3"/>
  <c r="IM1032" i="3" l="1"/>
  <c r="IM1030" i="3"/>
  <c r="IM1031" i="3"/>
  <c r="IM1028" i="3"/>
  <c r="IM1029" i="3"/>
  <c r="IM1027" i="3"/>
  <c r="IM1026" i="3"/>
  <c r="IM1023" i="3"/>
  <c r="IM1022" i="3"/>
  <c r="IM1021" i="3"/>
  <c r="IM1020" i="3"/>
  <c r="IM1019" i="3"/>
  <c r="IM1018" i="3"/>
  <c r="IM1015" i="3"/>
  <c r="IM1017" i="3"/>
  <c r="IM1016" i="3"/>
  <c r="IM1009" i="3"/>
  <c r="IM1012" i="3"/>
  <c r="IM1010" i="3"/>
  <c r="IM1011" i="3"/>
  <c r="IM1008" i="3"/>
  <c r="IM1006" i="3"/>
  <c r="IM1007" i="3"/>
  <c r="IM1005" i="3"/>
  <c r="IM1004" i="3"/>
  <c r="IQ2" i="3"/>
  <c r="IP1000" i="3"/>
  <c r="IN1002" i="3"/>
  <c r="IN1032" i="3" l="1"/>
  <c r="IN1030" i="3"/>
  <c r="IN1031" i="3"/>
  <c r="IN1027" i="3"/>
  <c r="IN1028" i="3"/>
  <c r="IN1029" i="3"/>
  <c r="IN1022" i="3"/>
  <c r="IN1026" i="3"/>
  <c r="IN1023" i="3"/>
  <c r="IN1021" i="3"/>
  <c r="IN1020" i="3"/>
  <c r="IN1019" i="3"/>
  <c r="IN1018" i="3"/>
  <c r="IN1015" i="3"/>
  <c r="IN1017" i="3"/>
  <c r="IN1016" i="3"/>
  <c r="IN1009" i="3"/>
  <c r="IN1012" i="3"/>
  <c r="IN1010" i="3"/>
  <c r="IN1011" i="3"/>
  <c r="IN1007" i="3"/>
  <c r="IN1008" i="3"/>
  <c r="IN1004" i="3"/>
  <c r="IN1005" i="3"/>
  <c r="IN1006" i="3"/>
  <c r="IR2" i="3"/>
  <c r="IQ1000" i="3"/>
  <c r="IO1002" i="3"/>
  <c r="IO1032" i="3" l="1"/>
  <c r="IO1029" i="3"/>
  <c r="IO1030" i="3"/>
  <c r="IO1031" i="3"/>
  <c r="IO1028" i="3"/>
  <c r="IO1027" i="3"/>
  <c r="IO1026" i="3"/>
  <c r="IO1023" i="3"/>
  <c r="IO1021" i="3"/>
  <c r="IO1020" i="3"/>
  <c r="IO1022" i="3"/>
  <c r="IO1019" i="3"/>
  <c r="IO1018" i="3"/>
  <c r="IO1017" i="3"/>
  <c r="IO1016" i="3"/>
  <c r="IO1015" i="3"/>
  <c r="IO1012" i="3"/>
  <c r="IO1010" i="3"/>
  <c r="IO1011" i="3"/>
  <c r="IO1009" i="3"/>
  <c r="IO1007" i="3"/>
  <c r="IO1008" i="3"/>
  <c r="IO1004" i="3"/>
  <c r="IO1006" i="3"/>
  <c r="IO1005" i="3"/>
  <c r="IS2" i="3"/>
  <c r="IR1000" i="3"/>
  <c r="IP1002" i="3"/>
  <c r="IP1031" i="3" l="1"/>
  <c r="IP1030" i="3"/>
  <c r="IP1028" i="3"/>
  <c r="IP1032" i="3"/>
  <c r="IP1029" i="3"/>
  <c r="IP1027" i="3"/>
  <c r="IP1026" i="3"/>
  <c r="IP1023" i="3"/>
  <c r="IP1021" i="3"/>
  <c r="IP1022" i="3"/>
  <c r="IP1018" i="3"/>
  <c r="IP1019" i="3"/>
  <c r="IP1020" i="3"/>
  <c r="IP1016" i="3"/>
  <c r="IP1012" i="3"/>
  <c r="IP1010" i="3"/>
  <c r="IP1017" i="3"/>
  <c r="IP1011" i="3"/>
  <c r="IP1015" i="3"/>
  <c r="IP1008" i="3"/>
  <c r="IP1007" i="3"/>
  <c r="IP1004" i="3"/>
  <c r="IP1005" i="3"/>
  <c r="IP1009" i="3"/>
  <c r="IP1006" i="3"/>
  <c r="IT2" i="3"/>
  <c r="IS1000" i="3"/>
  <c r="IQ1002" i="3"/>
  <c r="IQ1032" i="3" l="1"/>
  <c r="IQ1030" i="3"/>
  <c r="IQ1031" i="3"/>
  <c r="IQ1029" i="3"/>
  <c r="IQ1026" i="3"/>
  <c r="IQ1028" i="3"/>
  <c r="IQ1027" i="3"/>
  <c r="IQ1023" i="3"/>
  <c r="IQ1022" i="3"/>
  <c r="IQ1021" i="3"/>
  <c r="IQ1019" i="3"/>
  <c r="IQ1020" i="3"/>
  <c r="IQ1018" i="3"/>
  <c r="IQ1012" i="3"/>
  <c r="IQ1017" i="3"/>
  <c r="IQ1011" i="3"/>
  <c r="IQ1016" i="3"/>
  <c r="IQ1015" i="3"/>
  <c r="IQ1008" i="3"/>
  <c r="IQ1010" i="3"/>
  <c r="IQ1005" i="3"/>
  <c r="IQ1009" i="3"/>
  <c r="IQ1006" i="3"/>
  <c r="IQ1004" i="3"/>
  <c r="IQ1007" i="3"/>
  <c r="IU2" i="3"/>
  <c r="IT1000" i="3"/>
  <c r="IR1002" i="3"/>
  <c r="IR1031" i="3" l="1"/>
  <c r="IR1030" i="3"/>
  <c r="IR1032" i="3"/>
  <c r="IR1029" i="3"/>
  <c r="IR1028" i="3"/>
  <c r="IR1027" i="3"/>
  <c r="IR1020" i="3"/>
  <c r="IR1022" i="3"/>
  <c r="IR1019" i="3"/>
  <c r="IR1026" i="3"/>
  <c r="IR1023" i="3"/>
  <c r="IR1017" i="3"/>
  <c r="IR1018" i="3"/>
  <c r="IR1021" i="3"/>
  <c r="IR1015" i="3"/>
  <c r="IR1016" i="3"/>
  <c r="IR1011" i="3"/>
  <c r="IR1010" i="3"/>
  <c r="IR1009" i="3"/>
  <c r="IR1012" i="3"/>
  <c r="IR1005" i="3"/>
  <c r="IR1006" i="3"/>
  <c r="IR1008" i="3"/>
  <c r="IR1004" i="3"/>
  <c r="IR1007" i="3"/>
  <c r="IV2" i="3"/>
  <c r="IU1000" i="3"/>
  <c r="IS1002" i="3"/>
  <c r="IS1031" i="3" l="1"/>
  <c r="IS1032" i="3"/>
  <c r="IS1030" i="3"/>
  <c r="IS1029" i="3"/>
  <c r="IS1023" i="3"/>
  <c r="IS1027" i="3"/>
  <c r="IS1026" i="3"/>
  <c r="IS1028" i="3"/>
  <c r="IS1020" i="3"/>
  <c r="IS1019" i="3"/>
  <c r="IS1018" i="3"/>
  <c r="IS1022" i="3"/>
  <c r="IS1021" i="3"/>
  <c r="IS1012" i="3"/>
  <c r="IS1015" i="3"/>
  <c r="IS1017" i="3"/>
  <c r="IS1016" i="3"/>
  <c r="IS1010" i="3"/>
  <c r="IS1011" i="3"/>
  <c r="IS1009" i="3"/>
  <c r="IS1007" i="3"/>
  <c r="IS1008" i="3"/>
  <c r="IS1006" i="3"/>
  <c r="IS1004" i="3"/>
  <c r="IS1005" i="3"/>
  <c r="IW2" i="3"/>
  <c r="IV1000" i="3"/>
  <c r="IT1002" i="3"/>
  <c r="IT1032" i="3" l="1"/>
  <c r="IT1031" i="3"/>
  <c r="IT1030" i="3"/>
  <c r="IT1029" i="3"/>
  <c r="IT1023" i="3"/>
  <c r="IT1028" i="3"/>
  <c r="IT1027" i="3"/>
  <c r="IT1026" i="3"/>
  <c r="IT1021" i="3"/>
  <c r="IT1020" i="3"/>
  <c r="IT1018" i="3"/>
  <c r="IT1022" i="3"/>
  <c r="IT1012" i="3"/>
  <c r="IT1015" i="3"/>
  <c r="IT1019" i="3"/>
  <c r="IT1017" i="3"/>
  <c r="IT1016" i="3"/>
  <c r="IT1010" i="3"/>
  <c r="IT1011" i="3"/>
  <c r="IT1009" i="3"/>
  <c r="IT1008" i="3"/>
  <c r="IT1006" i="3"/>
  <c r="IT1004" i="3"/>
  <c r="IT1007" i="3"/>
  <c r="IT1005" i="3"/>
  <c r="IX2" i="3"/>
  <c r="IW1000" i="3"/>
  <c r="IU1002" i="3"/>
  <c r="IU1032" i="3" l="1"/>
  <c r="IU1031" i="3"/>
  <c r="IU1030" i="3"/>
  <c r="IU1029" i="3"/>
  <c r="IU1028" i="3"/>
  <c r="IU1027" i="3"/>
  <c r="IU1023" i="3"/>
  <c r="IU1026" i="3"/>
  <c r="IU1022" i="3"/>
  <c r="IU1020" i="3"/>
  <c r="IU1021" i="3"/>
  <c r="IU1019" i="3"/>
  <c r="IU1018" i="3"/>
  <c r="IU1015" i="3"/>
  <c r="IU1017" i="3"/>
  <c r="IU1016" i="3"/>
  <c r="IU1009" i="3"/>
  <c r="IU1012" i="3"/>
  <c r="IU1011" i="3"/>
  <c r="IU1008" i="3"/>
  <c r="IU1006" i="3"/>
  <c r="IU1007" i="3"/>
  <c r="IU1010" i="3"/>
  <c r="IU1005" i="3"/>
  <c r="IU1004" i="3"/>
  <c r="IY2" i="3"/>
  <c r="IX1000" i="3"/>
  <c r="IV1002" i="3"/>
  <c r="IV1032" i="3" l="1"/>
  <c r="IV1031" i="3"/>
  <c r="IV1030" i="3"/>
  <c r="IV1027" i="3"/>
  <c r="IV1028" i="3"/>
  <c r="IV1029" i="3"/>
  <c r="IV1022" i="3"/>
  <c r="IV1023" i="3"/>
  <c r="IV1026" i="3"/>
  <c r="IV1020" i="3"/>
  <c r="IV1021" i="3"/>
  <c r="IV1019" i="3"/>
  <c r="IV1018" i="3"/>
  <c r="IV1015" i="3"/>
  <c r="IV1017" i="3"/>
  <c r="IV1016" i="3"/>
  <c r="IV1009" i="3"/>
  <c r="IV1010" i="3"/>
  <c r="IV1011" i="3"/>
  <c r="IV1007" i="3"/>
  <c r="IV1008" i="3"/>
  <c r="IV1012" i="3"/>
  <c r="IV1004" i="3"/>
  <c r="IV1005" i="3"/>
  <c r="IV1006" i="3"/>
  <c r="IZ2" i="3"/>
  <c r="IY1000" i="3"/>
  <c r="IW1002" i="3"/>
  <c r="IW1032" i="3" l="1"/>
  <c r="IW1031" i="3"/>
  <c r="IW1029" i="3"/>
  <c r="IW1030" i="3"/>
  <c r="IW1028" i="3"/>
  <c r="IW1027" i="3"/>
  <c r="IW1023" i="3"/>
  <c r="IW1026" i="3"/>
  <c r="IW1022" i="3"/>
  <c r="IW1021" i="3"/>
  <c r="IW1020" i="3"/>
  <c r="IW1019" i="3"/>
  <c r="IW1018" i="3"/>
  <c r="IW1017" i="3"/>
  <c r="IW1016" i="3"/>
  <c r="IW1010" i="3"/>
  <c r="IW1011" i="3"/>
  <c r="IW1012" i="3"/>
  <c r="IW1015" i="3"/>
  <c r="IW1007" i="3"/>
  <c r="IW1009" i="3"/>
  <c r="IW1008" i="3"/>
  <c r="IW1004" i="3"/>
  <c r="IW1005" i="3"/>
  <c r="IW1006" i="3"/>
  <c r="JA2" i="3"/>
  <c r="IZ1000" i="3"/>
  <c r="IX1002" i="3"/>
  <c r="IX1032" i="3" l="1"/>
  <c r="IX1030" i="3"/>
  <c r="IX1028" i="3"/>
  <c r="IX1031" i="3"/>
  <c r="IX1029" i="3"/>
  <c r="IX1027" i="3"/>
  <c r="IX1023" i="3"/>
  <c r="IX1026" i="3"/>
  <c r="IX1021" i="3"/>
  <c r="IX1020" i="3"/>
  <c r="IX1018" i="3"/>
  <c r="IX1019" i="3"/>
  <c r="IX1022" i="3"/>
  <c r="IX1017" i="3"/>
  <c r="IX1016" i="3"/>
  <c r="IX1010" i="3"/>
  <c r="IX1011" i="3"/>
  <c r="IX1012" i="3"/>
  <c r="IX1015" i="3"/>
  <c r="IX1009" i="3"/>
  <c r="IX1008" i="3"/>
  <c r="IX1004" i="3"/>
  <c r="IX1005" i="3"/>
  <c r="IX1006" i="3"/>
  <c r="IX1007" i="3"/>
  <c r="JB2" i="3"/>
  <c r="JA1000" i="3"/>
  <c r="IY1002" i="3"/>
  <c r="IY1032" i="3" l="1"/>
  <c r="IY1030" i="3"/>
  <c r="IY1031" i="3"/>
  <c r="IY1029" i="3"/>
  <c r="IY1026" i="3"/>
  <c r="IY1027" i="3"/>
  <c r="IY1028" i="3"/>
  <c r="IY1019" i="3"/>
  <c r="IY1023" i="3"/>
  <c r="IY1021" i="3"/>
  <c r="IY1022" i="3"/>
  <c r="IY1020" i="3"/>
  <c r="IY1018" i="3"/>
  <c r="IY1012" i="3"/>
  <c r="IY1017" i="3"/>
  <c r="IY1016" i="3"/>
  <c r="IY1011" i="3"/>
  <c r="IY1015" i="3"/>
  <c r="IY1009" i="3"/>
  <c r="IY1008" i="3"/>
  <c r="IY1010" i="3"/>
  <c r="IY1005" i="3"/>
  <c r="IY1007" i="3"/>
  <c r="IY1006" i="3"/>
  <c r="IY1004" i="3"/>
  <c r="JC2" i="3"/>
  <c r="JB1000" i="3"/>
  <c r="IZ1002" i="3"/>
  <c r="IZ1031" i="3" l="1"/>
  <c r="IZ1032" i="3"/>
  <c r="IZ1029" i="3"/>
  <c r="IZ1030" i="3"/>
  <c r="IZ1027" i="3"/>
  <c r="IZ1028" i="3"/>
  <c r="IZ1026" i="3"/>
  <c r="IZ1020" i="3"/>
  <c r="IZ1023" i="3"/>
  <c r="IZ1022" i="3"/>
  <c r="IZ1019" i="3"/>
  <c r="IZ1021" i="3"/>
  <c r="IZ1017" i="3"/>
  <c r="IZ1018" i="3"/>
  <c r="IZ1015" i="3"/>
  <c r="IZ1016" i="3"/>
  <c r="IZ1011" i="3"/>
  <c r="IZ1012" i="3"/>
  <c r="IZ1010" i="3"/>
  <c r="IZ1005" i="3"/>
  <c r="IZ1008" i="3"/>
  <c r="IZ1007" i="3"/>
  <c r="IZ1004" i="3"/>
  <c r="IZ1009" i="3"/>
  <c r="IZ1006" i="3"/>
  <c r="JD2" i="3"/>
  <c r="JC1000" i="3"/>
  <c r="JA1002" i="3"/>
  <c r="JA1031" i="3" l="1"/>
  <c r="JA1032" i="3"/>
  <c r="JA1029" i="3"/>
  <c r="JA1027" i="3"/>
  <c r="JA1028" i="3"/>
  <c r="JA1030" i="3"/>
  <c r="JA1023" i="3"/>
  <c r="JA1026" i="3"/>
  <c r="JA1021" i="3"/>
  <c r="JA1022" i="3"/>
  <c r="JA1020" i="3"/>
  <c r="JA1018" i="3"/>
  <c r="JA1019" i="3"/>
  <c r="JA1012" i="3"/>
  <c r="JA1015" i="3"/>
  <c r="JA1017" i="3"/>
  <c r="JA1011" i="3"/>
  <c r="JA1016" i="3"/>
  <c r="JA1007" i="3"/>
  <c r="JA1010" i="3"/>
  <c r="JA1008" i="3"/>
  <c r="JA1009" i="3"/>
  <c r="JA1006" i="3"/>
  <c r="JA1004" i="3"/>
  <c r="JA1005" i="3"/>
  <c r="JE2" i="3"/>
  <c r="JD1000" i="3"/>
  <c r="JB1002" i="3"/>
  <c r="JB1032" i="3" l="1"/>
  <c r="JB1031" i="3"/>
  <c r="JB1029" i="3"/>
  <c r="JB1030" i="3"/>
  <c r="JB1028" i="3"/>
  <c r="JB1027" i="3"/>
  <c r="JB1023" i="3"/>
  <c r="JB1021" i="3"/>
  <c r="JB1026" i="3"/>
  <c r="JB1022" i="3"/>
  <c r="JB1020" i="3"/>
  <c r="JB1018" i="3"/>
  <c r="JB1019" i="3"/>
  <c r="JB1012" i="3"/>
  <c r="JB1015" i="3"/>
  <c r="JB1016" i="3"/>
  <c r="JB1010" i="3"/>
  <c r="JB1011" i="3"/>
  <c r="JB1017" i="3"/>
  <c r="JB1009" i="3"/>
  <c r="JB1008" i="3"/>
  <c r="JB1007" i="3"/>
  <c r="JB1006" i="3"/>
  <c r="JB1004" i="3"/>
  <c r="JB1005" i="3"/>
  <c r="JF2" i="3"/>
  <c r="JE1000" i="3"/>
  <c r="JC1002" i="3"/>
  <c r="JC1032" i="3" l="1"/>
  <c r="JC1030" i="3"/>
  <c r="JC1031" i="3"/>
  <c r="JC1029" i="3"/>
  <c r="JC1028" i="3"/>
  <c r="JC1027" i="3"/>
  <c r="JC1023" i="3"/>
  <c r="JC1026" i="3"/>
  <c r="JC1021" i="3"/>
  <c r="JC1022" i="3"/>
  <c r="JC1020" i="3"/>
  <c r="JC1018" i="3"/>
  <c r="JC1019" i="3"/>
  <c r="JC1015" i="3"/>
  <c r="JC1016" i="3"/>
  <c r="JC1017" i="3"/>
  <c r="JC1012" i="3"/>
  <c r="JC1009" i="3"/>
  <c r="JC1010" i="3"/>
  <c r="JC1008" i="3"/>
  <c r="JC1006" i="3"/>
  <c r="JC1011" i="3"/>
  <c r="JC1005" i="3"/>
  <c r="JC1007" i="3"/>
  <c r="JC1004" i="3"/>
  <c r="JG2" i="3"/>
  <c r="JF1000" i="3"/>
  <c r="JD1002" i="3"/>
  <c r="JD1032" i="3" l="1"/>
  <c r="JD1030" i="3"/>
  <c r="JD1031" i="3"/>
  <c r="JD1029" i="3"/>
  <c r="JD1027" i="3"/>
  <c r="JD1028" i="3"/>
  <c r="JD1022" i="3"/>
  <c r="JD1023" i="3"/>
  <c r="JD1026" i="3"/>
  <c r="JD1021" i="3"/>
  <c r="JD1020" i="3"/>
  <c r="JD1019" i="3"/>
  <c r="JD1015" i="3"/>
  <c r="JD1016" i="3"/>
  <c r="JD1017" i="3"/>
  <c r="JD1012" i="3"/>
  <c r="JD1009" i="3"/>
  <c r="JD1018" i="3"/>
  <c r="JD1010" i="3"/>
  <c r="JD1011" i="3"/>
  <c r="JD1007" i="3"/>
  <c r="JD1008" i="3"/>
  <c r="JD1004" i="3"/>
  <c r="JD1005" i="3"/>
  <c r="JD1006" i="3"/>
  <c r="JH2" i="3"/>
  <c r="JG1000" i="3"/>
  <c r="JE1002" i="3"/>
  <c r="JE1032" i="3" l="1"/>
  <c r="JE1031" i="3"/>
  <c r="JE1029" i="3"/>
  <c r="JE1030" i="3"/>
  <c r="JE1028" i="3"/>
  <c r="JE1027" i="3"/>
  <c r="JE1023" i="3"/>
  <c r="JE1026" i="3"/>
  <c r="JE1022" i="3"/>
  <c r="JE1021" i="3"/>
  <c r="JE1018" i="3"/>
  <c r="JE1020" i="3"/>
  <c r="JE1019" i="3"/>
  <c r="JE1016" i="3"/>
  <c r="JE1017" i="3"/>
  <c r="JE1010" i="3"/>
  <c r="JE1015" i="3"/>
  <c r="JE1011" i="3"/>
  <c r="JE1007" i="3"/>
  <c r="JE1008" i="3"/>
  <c r="JE1012" i="3"/>
  <c r="JE1009" i="3"/>
  <c r="JE1004" i="3"/>
  <c r="JE1006" i="3"/>
  <c r="JE1005" i="3"/>
  <c r="JI2" i="3"/>
  <c r="JH1000" i="3"/>
  <c r="JF1002" i="3"/>
  <c r="JF1030" i="3" l="1"/>
  <c r="JF1032" i="3"/>
  <c r="JF1031" i="3"/>
  <c r="JF1028" i="3"/>
  <c r="JF1029" i="3"/>
  <c r="JF1027" i="3"/>
  <c r="JF1023" i="3"/>
  <c r="JF1026" i="3"/>
  <c r="JF1022" i="3"/>
  <c r="JF1021" i="3"/>
  <c r="JF1018" i="3"/>
  <c r="JF1020" i="3"/>
  <c r="JF1019" i="3"/>
  <c r="JF1016" i="3"/>
  <c r="JF1017" i="3"/>
  <c r="JF1010" i="3"/>
  <c r="JF1015" i="3"/>
  <c r="JF1011" i="3"/>
  <c r="JF1012" i="3"/>
  <c r="JF1008" i="3"/>
  <c r="JF1009" i="3"/>
  <c r="JF1004" i="3"/>
  <c r="JF1005" i="3"/>
  <c r="JF1006" i="3"/>
  <c r="JF1007" i="3"/>
  <c r="JJ2" i="3"/>
  <c r="JI1000" i="3"/>
  <c r="JG1002" i="3"/>
  <c r="JG1032" i="3" l="1"/>
  <c r="JG1030" i="3"/>
  <c r="JG1031" i="3"/>
  <c r="JG1026" i="3"/>
  <c r="JG1027" i="3"/>
  <c r="JG1029" i="3"/>
  <c r="JG1028" i="3"/>
  <c r="JG1023" i="3"/>
  <c r="JG1020" i="3"/>
  <c r="JG1022" i="3"/>
  <c r="JG1019" i="3"/>
  <c r="JG1021" i="3"/>
  <c r="JG1018" i="3"/>
  <c r="JG1017" i="3"/>
  <c r="JG1012" i="3"/>
  <c r="JG1015" i="3"/>
  <c r="JG1011" i="3"/>
  <c r="JG1016" i="3"/>
  <c r="JG1008" i="3"/>
  <c r="JG1009" i="3"/>
  <c r="JG1010" i="3"/>
  <c r="JG1005" i="3"/>
  <c r="JG1006" i="3"/>
  <c r="JG1007" i="3"/>
  <c r="JG1004" i="3"/>
  <c r="JK2" i="3"/>
  <c r="JJ1000" i="3"/>
  <c r="JH1002" i="3"/>
  <c r="JH1031" i="3" l="1"/>
  <c r="JH1032" i="3"/>
  <c r="JH1030" i="3"/>
  <c r="JH1029" i="3"/>
  <c r="JH1027" i="3"/>
  <c r="JH1026" i="3"/>
  <c r="JH1028" i="3"/>
  <c r="JH1020" i="3"/>
  <c r="JH1022" i="3"/>
  <c r="JH1019" i="3"/>
  <c r="JH1023" i="3"/>
  <c r="JH1017" i="3"/>
  <c r="JH1021" i="3"/>
  <c r="JH1018" i="3"/>
  <c r="JH1015" i="3"/>
  <c r="JH1016" i="3"/>
  <c r="JH1011" i="3"/>
  <c r="JH1010" i="3"/>
  <c r="JH1009" i="3"/>
  <c r="JH1012" i="3"/>
  <c r="JH1005" i="3"/>
  <c r="JH1007" i="3"/>
  <c r="JH1008" i="3"/>
  <c r="JH1006" i="3"/>
  <c r="JH1004" i="3"/>
  <c r="JL2" i="3"/>
  <c r="JK1000" i="3"/>
  <c r="JI1002" i="3"/>
  <c r="JI1031" i="3" l="1"/>
  <c r="JI1032" i="3"/>
  <c r="JI1030" i="3"/>
  <c r="JI1029" i="3"/>
  <c r="JI1027" i="3"/>
  <c r="JI1028" i="3"/>
  <c r="JI1026" i="3"/>
  <c r="JI1023" i="3"/>
  <c r="JI1021" i="3"/>
  <c r="JI1022" i="3"/>
  <c r="JI1020" i="3"/>
  <c r="JI1019" i="3"/>
  <c r="JI1018" i="3"/>
  <c r="JI1012" i="3"/>
  <c r="JI1015" i="3"/>
  <c r="JI1016" i="3"/>
  <c r="JI1017" i="3"/>
  <c r="JI1009" i="3"/>
  <c r="JI1010" i="3"/>
  <c r="JI1007" i="3"/>
  <c r="JI1011" i="3"/>
  <c r="JI1006" i="3"/>
  <c r="JI1004" i="3"/>
  <c r="JI1005" i="3"/>
  <c r="JI1008" i="3"/>
  <c r="JM2" i="3"/>
  <c r="JL1000" i="3"/>
  <c r="JJ1002" i="3"/>
  <c r="JJ1032" i="3" l="1"/>
  <c r="JJ1031" i="3"/>
  <c r="JJ1030" i="3"/>
  <c r="JJ1029" i="3"/>
  <c r="JJ1028" i="3"/>
  <c r="JJ1027" i="3"/>
  <c r="JJ1023" i="3"/>
  <c r="JJ1021" i="3"/>
  <c r="JJ1022" i="3"/>
  <c r="JJ1026" i="3"/>
  <c r="JJ1018" i="3"/>
  <c r="JJ1012" i="3"/>
  <c r="JJ1015" i="3"/>
  <c r="JJ1019" i="3"/>
  <c r="JJ1016" i="3"/>
  <c r="JJ1017" i="3"/>
  <c r="JJ1020" i="3"/>
  <c r="JJ1010" i="3"/>
  <c r="JJ1011" i="3"/>
  <c r="JJ1008" i="3"/>
  <c r="JJ1009" i="3"/>
  <c r="JJ1006" i="3"/>
  <c r="JJ1004" i="3"/>
  <c r="JJ1007" i="3"/>
  <c r="JJ1005" i="3"/>
  <c r="JN2" i="3"/>
  <c r="JM1000" i="3"/>
  <c r="JK1002" i="3"/>
  <c r="JK1032" i="3" l="1"/>
  <c r="JK1031" i="3"/>
  <c r="JK1030" i="3"/>
  <c r="JK1029" i="3"/>
  <c r="JK1028" i="3"/>
  <c r="JK1027" i="3"/>
  <c r="JK1023" i="3"/>
  <c r="JK1026" i="3"/>
  <c r="JK1021" i="3"/>
  <c r="JK1020" i="3"/>
  <c r="JK1022" i="3"/>
  <c r="JK1018" i="3"/>
  <c r="JK1019" i="3"/>
  <c r="JK1015" i="3"/>
  <c r="JK1016" i="3"/>
  <c r="JK1009" i="3"/>
  <c r="JK1012" i="3"/>
  <c r="JK1017" i="3"/>
  <c r="JK1010" i="3"/>
  <c r="JK1008" i="3"/>
  <c r="JK1011" i="3"/>
  <c r="JK1006" i="3"/>
  <c r="JK1007" i="3"/>
  <c r="JK1005" i="3"/>
  <c r="JK1004" i="3"/>
  <c r="JO2" i="3"/>
  <c r="JN1000" i="3"/>
  <c r="JL1002" i="3"/>
  <c r="JL1032" i="3" l="1"/>
  <c r="JL1031" i="3"/>
  <c r="JL1030" i="3"/>
  <c r="JL1027" i="3"/>
  <c r="JL1029" i="3"/>
  <c r="JL1028" i="3"/>
  <c r="JL1022" i="3"/>
  <c r="JL1023" i="3"/>
  <c r="JL1026" i="3"/>
  <c r="JL1021" i="3"/>
  <c r="JL1020" i="3"/>
  <c r="JL1018" i="3"/>
  <c r="JL1017" i="3"/>
  <c r="JL1019" i="3"/>
  <c r="JL1015" i="3"/>
  <c r="JL1016" i="3"/>
  <c r="JL1009" i="3"/>
  <c r="JL1010" i="3"/>
  <c r="JL1012" i="3"/>
  <c r="JL1011" i="3"/>
  <c r="JL1007" i="3"/>
  <c r="JL1008" i="3"/>
  <c r="JL1004" i="3"/>
  <c r="JL1005" i="3"/>
  <c r="JL1006" i="3"/>
  <c r="JP2" i="3"/>
  <c r="JO1000" i="3"/>
  <c r="JM1002" i="3"/>
  <c r="JM1032" i="3" l="1"/>
  <c r="JM1029" i="3"/>
  <c r="JM1030" i="3"/>
  <c r="JM1031" i="3"/>
  <c r="JM1028" i="3"/>
  <c r="JM1027" i="3"/>
  <c r="JM1023" i="3"/>
  <c r="JM1026" i="3"/>
  <c r="JM1021" i="3"/>
  <c r="JM1018" i="3"/>
  <c r="JM1020" i="3"/>
  <c r="JM1019" i="3"/>
  <c r="JM1022" i="3"/>
  <c r="JM1016" i="3"/>
  <c r="JM1017" i="3"/>
  <c r="JM1010" i="3"/>
  <c r="JM1012" i="3"/>
  <c r="JM1011" i="3"/>
  <c r="JM1007" i="3"/>
  <c r="JM1008" i="3"/>
  <c r="JM1009" i="3"/>
  <c r="JM1004" i="3"/>
  <c r="JM1006" i="3"/>
  <c r="JM1005" i="3"/>
  <c r="JM1015" i="3"/>
  <c r="JQ2" i="3"/>
  <c r="JP1000" i="3"/>
  <c r="JN1002" i="3"/>
  <c r="JN1030" i="3" l="1"/>
  <c r="JN1032" i="3"/>
  <c r="JN1029" i="3"/>
  <c r="JN1028" i="3"/>
  <c r="JN1031" i="3"/>
  <c r="JN1027" i="3"/>
  <c r="JN1023" i="3"/>
  <c r="JN1026" i="3"/>
  <c r="JN1022" i="3"/>
  <c r="JN1021" i="3"/>
  <c r="JN1018" i="3"/>
  <c r="JN1020" i="3"/>
  <c r="JN1019" i="3"/>
  <c r="JN1016" i="3"/>
  <c r="JN1017" i="3"/>
  <c r="JN1010" i="3"/>
  <c r="JN1012" i="3"/>
  <c r="JN1011" i="3"/>
  <c r="JN1015" i="3"/>
  <c r="JN1008" i="3"/>
  <c r="JN1009" i="3"/>
  <c r="JN1004" i="3"/>
  <c r="JN1007" i="3"/>
  <c r="JN1005" i="3"/>
  <c r="JN1006" i="3"/>
  <c r="JR2" i="3"/>
  <c r="JQ1000" i="3"/>
  <c r="JO1002" i="3"/>
  <c r="JO1031" i="3" l="1"/>
  <c r="JO1030" i="3"/>
  <c r="JO1032" i="3"/>
  <c r="JO1026" i="3"/>
  <c r="JO1028" i="3"/>
  <c r="JO1027" i="3"/>
  <c r="JO1029" i="3"/>
  <c r="JO1022" i="3"/>
  <c r="JO1023" i="3"/>
  <c r="JO1020" i="3"/>
  <c r="JO1019" i="3"/>
  <c r="JO1021" i="3"/>
  <c r="JO1018" i="3"/>
  <c r="JO1017" i="3"/>
  <c r="JO1012" i="3"/>
  <c r="JO1011" i="3"/>
  <c r="JO1016" i="3"/>
  <c r="JO1015" i="3"/>
  <c r="JO1010" i="3"/>
  <c r="JO1008" i="3"/>
  <c r="JO1009" i="3"/>
  <c r="JO1007" i="3"/>
  <c r="JO1005" i="3"/>
  <c r="JO1006" i="3"/>
  <c r="JO1004" i="3"/>
  <c r="JS2" i="3"/>
  <c r="JR1000" i="3"/>
  <c r="JP1002" i="3"/>
  <c r="JP1031" i="3" l="1"/>
  <c r="JP1032" i="3"/>
  <c r="JP1030" i="3"/>
  <c r="JP1028" i="3"/>
  <c r="JP1027" i="3"/>
  <c r="JP1029" i="3"/>
  <c r="JP1026" i="3"/>
  <c r="JP1020" i="3"/>
  <c r="JP1023" i="3"/>
  <c r="JP1019" i="3"/>
  <c r="JP1021" i="3"/>
  <c r="JP1022" i="3"/>
  <c r="JP1017" i="3"/>
  <c r="JP1015" i="3"/>
  <c r="JP1018" i="3"/>
  <c r="JP1016" i="3"/>
  <c r="JP1012" i="3"/>
  <c r="JP1011" i="3"/>
  <c r="JP1010" i="3"/>
  <c r="JP1009" i="3"/>
  <c r="JP1005" i="3"/>
  <c r="JP1008" i="3"/>
  <c r="JP1007" i="3"/>
  <c r="JP1004" i="3"/>
  <c r="JP1006" i="3"/>
  <c r="JT2" i="3"/>
  <c r="JS1000" i="3"/>
  <c r="JQ1002" i="3"/>
  <c r="JQ1031" i="3" l="1"/>
  <c r="JQ1032" i="3"/>
  <c r="JQ1030" i="3"/>
  <c r="JQ1029" i="3"/>
  <c r="JQ1028" i="3"/>
  <c r="JQ1027" i="3"/>
  <c r="JQ1026" i="3"/>
  <c r="JQ1023" i="3"/>
  <c r="JQ1021" i="3"/>
  <c r="JQ1020" i="3"/>
  <c r="JQ1022" i="3"/>
  <c r="JQ1019" i="3"/>
  <c r="JQ1018" i="3"/>
  <c r="JQ1012" i="3"/>
  <c r="JQ1017" i="3"/>
  <c r="JQ1015" i="3"/>
  <c r="JQ1016" i="3"/>
  <c r="JQ1009" i="3"/>
  <c r="JQ1011" i="3"/>
  <c r="JQ1007" i="3"/>
  <c r="JQ1006" i="3"/>
  <c r="JQ1010" i="3"/>
  <c r="JQ1008" i="3"/>
  <c r="JQ1004" i="3"/>
  <c r="JQ1005" i="3"/>
  <c r="JU2" i="3"/>
  <c r="JT1000" i="3"/>
  <c r="JR1002" i="3"/>
  <c r="JR1032" i="3" l="1"/>
  <c r="JR1031" i="3"/>
  <c r="JR1029" i="3"/>
  <c r="JR1028" i="3"/>
  <c r="JR1027" i="3"/>
  <c r="JR1026" i="3"/>
  <c r="JR1030" i="3"/>
  <c r="JR1023" i="3"/>
  <c r="JR1021" i="3"/>
  <c r="JR1022" i="3"/>
  <c r="JR1019" i="3"/>
  <c r="JR1018" i="3"/>
  <c r="JR1020" i="3"/>
  <c r="JR1012" i="3"/>
  <c r="JR1017" i="3"/>
  <c r="JR1015" i="3"/>
  <c r="JR1016" i="3"/>
  <c r="JR1010" i="3"/>
  <c r="JR1011" i="3"/>
  <c r="JR1009" i="3"/>
  <c r="JR1008" i="3"/>
  <c r="JR1006" i="3"/>
  <c r="JR1004" i="3"/>
  <c r="JR1007" i="3"/>
  <c r="JR1005" i="3"/>
  <c r="JV2" i="3"/>
  <c r="JU1000" i="3"/>
  <c r="JS1002" i="3"/>
  <c r="JS1032" i="3" l="1"/>
  <c r="JS1031" i="3"/>
  <c r="JS1030" i="3"/>
  <c r="JS1029" i="3"/>
  <c r="JS1028" i="3"/>
  <c r="JS1027" i="3"/>
  <c r="JS1023" i="3"/>
  <c r="JS1026" i="3"/>
  <c r="JS1022" i="3"/>
  <c r="JS1021" i="3"/>
  <c r="JS1019" i="3"/>
  <c r="JS1018" i="3"/>
  <c r="JS1020" i="3"/>
  <c r="JS1017" i="3"/>
  <c r="JS1015" i="3"/>
  <c r="JS1016" i="3"/>
  <c r="JS1009" i="3"/>
  <c r="JS1012" i="3"/>
  <c r="JS1011" i="3"/>
  <c r="JS1008" i="3"/>
  <c r="JS1010" i="3"/>
  <c r="JS1006" i="3"/>
  <c r="JS1007" i="3"/>
  <c r="JS1005" i="3"/>
  <c r="JS1004" i="3"/>
  <c r="JW2" i="3"/>
  <c r="JV1000" i="3"/>
  <c r="JT1002" i="3"/>
  <c r="JT1032" i="3" l="1"/>
  <c r="JT1031" i="3"/>
  <c r="JT1030" i="3"/>
  <c r="JT1027" i="3"/>
  <c r="JT1029" i="3"/>
  <c r="JT1028" i="3"/>
  <c r="JT1022" i="3"/>
  <c r="JT1023" i="3"/>
  <c r="JT1021" i="3"/>
  <c r="JT1020" i="3"/>
  <c r="JT1019" i="3"/>
  <c r="JT1018" i="3"/>
  <c r="JT1026" i="3"/>
  <c r="JT1017" i="3"/>
  <c r="JT1015" i="3"/>
  <c r="JT1016" i="3"/>
  <c r="JT1009" i="3"/>
  <c r="JT1010" i="3"/>
  <c r="JT1011" i="3"/>
  <c r="JT1012" i="3"/>
  <c r="JT1007" i="3"/>
  <c r="JT1008" i="3"/>
  <c r="JT1004" i="3"/>
  <c r="JT1005" i="3"/>
  <c r="JT1006" i="3"/>
  <c r="JX2" i="3"/>
  <c r="JW1000" i="3"/>
  <c r="JU1002" i="3"/>
  <c r="JU1032" i="3" l="1"/>
  <c r="JU1029" i="3"/>
  <c r="JU1031" i="3"/>
  <c r="JU1030" i="3"/>
  <c r="JU1028" i="3"/>
  <c r="JU1027" i="3"/>
  <c r="JU1023" i="3"/>
  <c r="JU1026" i="3"/>
  <c r="JU1021" i="3"/>
  <c r="JU1018" i="3"/>
  <c r="JU1022" i="3"/>
  <c r="JU1019" i="3"/>
  <c r="JU1020" i="3"/>
  <c r="JU1016" i="3"/>
  <c r="JU1010" i="3"/>
  <c r="JU1011" i="3"/>
  <c r="JU1017" i="3"/>
  <c r="JU1015" i="3"/>
  <c r="JU1009" i="3"/>
  <c r="JU1007" i="3"/>
  <c r="JU1012" i="3"/>
  <c r="JU1008" i="3"/>
  <c r="JU1004" i="3"/>
  <c r="JU1006" i="3"/>
  <c r="JU1005" i="3"/>
  <c r="JY2" i="3"/>
  <c r="JX1000" i="3"/>
  <c r="JV1002" i="3"/>
  <c r="JV1031" i="3" l="1"/>
  <c r="JV1032" i="3"/>
  <c r="JV1030" i="3"/>
  <c r="JV1028" i="3"/>
  <c r="JV1029" i="3"/>
  <c r="JV1023" i="3"/>
  <c r="JV1026" i="3"/>
  <c r="JV1027" i="3"/>
  <c r="JV1021" i="3"/>
  <c r="JV1018" i="3"/>
  <c r="JV1022" i="3"/>
  <c r="JV1019" i="3"/>
  <c r="JV1020" i="3"/>
  <c r="JV1016" i="3"/>
  <c r="JV1017" i="3"/>
  <c r="JV1010" i="3"/>
  <c r="JV1011" i="3"/>
  <c r="JV1015" i="3"/>
  <c r="JV1012" i="3"/>
  <c r="JV1008" i="3"/>
  <c r="JV1004" i="3"/>
  <c r="JV1005" i="3"/>
  <c r="JV1007" i="3"/>
  <c r="JV1006" i="3"/>
  <c r="JV1009" i="3"/>
  <c r="JZ2" i="3"/>
  <c r="JY1000" i="3"/>
  <c r="JW1002" i="3"/>
  <c r="JW1032" i="3" l="1"/>
  <c r="JW1030" i="3"/>
  <c r="JW1031" i="3"/>
  <c r="JW1029" i="3"/>
  <c r="JW1026" i="3"/>
  <c r="JW1027" i="3"/>
  <c r="JW1028" i="3"/>
  <c r="JW1022" i="3"/>
  <c r="JW1023" i="3"/>
  <c r="JW1019" i="3"/>
  <c r="JW1020" i="3"/>
  <c r="JW1021" i="3"/>
  <c r="JW1017" i="3"/>
  <c r="JW1018" i="3"/>
  <c r="JW1012" i="3"/>
  <c r="JW1011" i="3"/>
  <c r="JW1016" i="3"/>
  <c r="JW1015" i="3"/>
  <c r="JW1008" i="3"/>
  <c r="JW1010" i="3"/>
  <c r="JW1005" i="3"/>
  <c r="JW1006" i="3"/>
  <c r="JW1009" i="3"/>
  <c r="JW1004" i="3"/>
  <c r="JW1007" i="3"/>
  <c r="KA2" i="3"/>
  <c r="JZ1000" i="3"/>
  <c r="JX1002" i="3"/>
  <c r="JX1031" i="3" l="1"/>
  <c r="JX1032" i="3"/>
  <c r="JX1029" i="3"/>
  <c r="JX1027" i="3"/>
  <c r="JX1030" i="3"/>
  <c r="JX1028" i="3"/>
  <c r="JX1026" i="3"/>
  <c r="JX1022" i="3"/>
  <c r="JX1020" i="3"/>
  <c r="JX1019" i="3"/>
  <c r="JX1017" i="3"/>
  <c r="JX1018" i="3"/>
  <c r="JX1023" i="3"/>
  <c r="JX1015" i="3"/>
  <c r="JX1016" i="3"/>
  <c r="JX1011" i="3"/>
  <c r="JX1012" i="3"/>
  <c r="JX1021" i="3"/>
  <c r="JX1010" i="3"/>
  <c r="JX1009" i="3"/>
  <c r="JX1005" i="3"/>
  <c r="JX1007" i="3"/>
  <c r="JX1006" i="3"/>
  <c r="JX1008" i="3"/>
  <c r="JX1004" i="3"/>
  <c r="KB2" i="3"/>
  <c r="KA1000" i="3"/>
  <c r="JY1002" i="3"/>
  <c r="JY1031" i="3" l="1"/>
  <c r="JY1032" i="3"/>
  <c r="JY1030" i="3"/>
  <c r="JY1029" i="3"/>
  <c r="JY1027" i="3"/>
  <c r="JY1028" i="3"/>
  <c r="JY1026" i="3"/>
  <c r="JY1023" i="3"/>
  <c r="JY1021" i="3"/>
  <c r="JY1022" i="3"/>
  <c r="JY1020" i="3"/>
  <c r="JY1019" i="3"/>
  <c r="JY1018" i="3"/>
  <c r="JY1012" i="3"/>
  <c r="JY1015" i="3"/>
  <c r="JY1016" i="3"/>
  <c r="JY1017" i="3"/>
  <c r="JY1011" i="3"/>
  <c r="JY1010" i="3"/>
  <c r="JY1009" i="3"/>
  <c r="JY1007" i="3"/>
  <c r="JY1008" i="3"/>
  <c r="JY1006" i="3"/>
  <c r="JY1004" i="3"/>
  <c r="JY1005" i="3"/>
  <c r="KC2" i="3"/>
  <c r="KB1000" i="3"/>
  <c r="JZ1002" i="3"/>
  <c r="JZ1032" i="3" l="1"/>
  <c r="JZ1031" i="3"/>
  <c r="JZ1030" i="3"/>
  <c r="JZ1028" i="3"/>
  <c r="JZ1029" i="3"/>
  <c r="JZ1027" i="3"/>
  <c r="JZ1026" i="3"/>
  <c r="JZ1023" i="3"/>
  <c r="JZ1021" i="3"/>
  <c r="JZ1022" i="3"/>
  <c r="JZ1020" i="3"/>
  <c r="JZ1012" i="3"/>
  <c r="JZ1019" i="3"/>
  <c r="JZ1015" i="3"/>
  <c r="JZ1017" i="3"/>
  <c r="JZ1016" i="3"/>
  <c r="JZ1018" i="3"/>
  <c r="JZ1010" i="3"/>
  <c r="JZ1011" i="3"/>
  <c r="JZ1009" i="3"/>
  <c r="JZ1008" i="3"/>
  <c r="JZ1007" i="3"/>
  <c r="JZ1006" i="3"/>
  <c r="JZ1004" i="3"/>
  <c r="JZ1005" i="3"/>
  <c r="KD2" i="3"/>
  <c r="KC1000" i="3"/>
  <c r="KA1002" i="3"/>
  <c r="KA1032" i="3" l="1"/>
  <c r="KA1031" i="3"/>
  <c r="KA1030" i="3"/>
  <c r="KA1029" i="3"/>
  <c r="KA1027" i="3"/>
  <c r="KA1028" i="3"/>
  <c r="KA1026" i="3"/>
  <c r="KA1023" i="3"/>
  <c r="KA1022" i="3"/>
  <c r="KA1021" i="3"/>
  <c r="KA1020" i="3"/>
  <c r="KA1019" i="3"/>
  <c r="KA1018" i="3"/>
  <c r="KA1015" i="3"/>
  <c r="KA1017" i="3"/>
  <c r="KA1016" i="3"/>
  <c r="KA1009" i="3"/>
  <c r="KA1012" i="3"/>
  <c r="KA1011" i="3"/>
  <c r="KA1010" i="3"/>
  <c r="KA1008" i="3"/>
  <c r="KA1007" i="3"/>
  <c r="KA1006" i="3"/>
  <c r="KA1005" i="3"/>
  <c r="KA1004" i="3"/>
  <c r="KE2" i="3"/>
  <c r="KD1000" i="3"/>
  <c r="KB1002" i="3"/>
  <c r="KB1032" i="3" l="1"/>
  <c r="KB1030" i="3"/>
  <c r="KB1027" i="3"/>
  <c r="KB1028" i="3"/>
  <c r="KB1029" i="3"/>
  <c r="KB1031" i="3"/>
  <c r="KB1022" i="3"/>
  <c r="KB1023" i="3"/>
  <c r="KB1021" i="3"/>
  <c r="KB1026" i="3"/>
  <c r="KB1020" i="3"/>
  <c r="KB1017" i="3"/>
  <c r="KB1019" i="3"/>
  <c r="KB1018" i="3"/>
  <c r="KB1015" i="3"/>
  <c r="KB1016" i="3"/>
  <c r="KB1009" i="3"/>
  <c r="KB1012" i="3"/>
  <c r="KB1010" i="3"/>
  <c r="KB1011" i="3"/>
  <c r="KB1007" i="3"/>
  <c r="KB1008" i="3"/>
  <c r="KB1004" i="3"/>
  <c r="KB1005" i="3"/>
  <c r="KB1006" i="3"/>
  <c r="KF2" i="3"/>
  <c r="KE1000" i="3"/>
  <c r="KC1002" i="3"/>
  <c r="KC1029" i="3" l="1"/>
  <c r="KC1030" i="3"/>
  <c r="KC1032" i="3"/>
  <c r="KC1028" i="3"/>
  <c r="KC1031" i="3"/>
  <c r="KC1027" i="3"/>
  <c r="KC1023" i="3"/>
  <c r="KC1026" i="3"/>
  <c r="KC1022" i="3"/>
  <c r="KC1021" i="3"/>
  <c r="KC1018" i="3"/>
  <c r="KC1019" i="3"/>
  <c r="KC1020" i="3"/>
  <c r="KC1016" i="3"/>
  <c r="KC1017" i="3"/>
  <c r="KC1012" i="3"/>
  <c r="KC1015" i="3"/>
  <c r="KC1010" i="3"/>
  <c r="KC1011" i="3"/>
  <c r="KC1007" i="3"/>
  <c r="KC1009" i="3"/>
  <c r="KC1008" i="3"/>
  <c r="KC1004" i="3"/>
  <c r="KC1006" i="3"/>
  <c r="KC1005" i="3"/>
  <c r="KG2" i="3"/>
  <c r="KF1000" i="3"/>
  <c r="KD1002" i="3"/>
  <c r="KD1032" i="3" l="1"/>
  <c r="KD1030" i="3"/>
  <c r="KD1031" i="3"/>
  <c r="KD1028" i="3"/>
  <c r="KD1029" i="3"/>
  <c r="KD1023" i="3"/>
  <c r="KD1026" i="3"/>
  <c r="KD1021" i="3"/>
  <c r="KD1018" i="3"/>
  <c r="KD1027" i="3"/>
  <c r="KD1019" i="3"/>
  <c r="KD1020" i="3"/>
  <c r="KD1022" i="3"/>
  <c r="KD1016" i="3"/>
  <c r="KD1017" i="3"/>
  <c r="KD1015" i="3"/>
  <c r="KD1010" i="3"/>
  <c r="KD1011" i="3"/>
  <c r="KD1012" i="3"/>
  <c r="KD1009" i="3"/>
  <c r="KD1008" i="3"/>
  <c r="KD1004" i="3"/>
  <c r="KD1005" i="3"/>
  <c r="KD1006" i="3"/>
  <c r="KD1007" i="3"/>
  <c r="KH2" i="3"/>
  <c r="KG1000" i="3"/>
  <c r="KE1002" i="3"/>
  <c r="KE1030" i="3" l="1"/>
  <c r="KE1031" i="3"/>
  <c r="KE1032" i="3"/>
  <c r="KE1029" i="3"/>
  <c r="KE1026" i="3"/>
  <c r="KE1028" i="3"/>
  <c r="KE1027" i="3"/>
  <c r="KE1019" i="3"/>
  <c r="KE1021" i="3"/>
  <c r="KE1020" i="3"/>
  <c r="KE1017" i="3"/>
  <c r="KE1018" i="3"/>
  <c r="KE1023" i="3"/>
  <c r="KE1022" i="3"/>
  <c r="KE1012" i="3"/>
  <c r="KE1016" i="3"/>
  <c r="KE1011" i="3"/>
  <c r="KE1009" i="3"/>
  <c r="KE1008" i="3"/>
  <c r="KE1010" i="3"/>
  <c r="KE1015" i="3"/>
  <c r="KE1005" i="3"/>
  <c r="KE1006" i="3"/>
  <c r="KE1007" i="3"/>
  <c r="KE1004" i="3"/>
  <c r="KI2" i="3"/>
  <c r="KH1000" i="3"/>
  <c r="KF1002" i="3"/>
  <c r="KF1031" i="3" l="1"/>
  <c r="KF1032" i="3"/>
  <c r="KF1029" i="3"/>
  <c r="KF1030" i="3"/>
  <c r="KF1028" i="3"/>
  <c r="KF1027" i="3"/>
  <c r="KF1026" i="3"/>
  <c r="KF1020" i="3"/>
  <c r="KF1023" i="3"/>
  <c r="KF1022" i="3"/>
  <c r="KF1019" i="3"/>
  <c r="KF1021" i="3"/>
  <c r="KF1017" i="3"/>
  <c r="KF1018" i="3"/>
  <c r="KF1015" i="3"/>
  <c r="KF1016" i="3"/>
  <c r="KF1011" i="3"/>
  <c r="KF1012" i="3"/>
  <c r="KF1010" i="3"/>
  <c r="KF1005" i="3"/>
  <c r="KF1008" i="3"/>
  <c r="KF1009" i="3"/>
  <c r="KF1007" i="3"/>
  <c r="KF1006" i="3"/>
  <c r="KF1004" i="3"/>
  <c r="KJ2" i="3"/>
  <c r="KI1000" i="3"/>
  <c r="KG1002" i="3"/>
  <c r="KG1031" i="3" l="1"/>
  <c r="KG1032" i="3"/>
  <c r="KG1030" i="3"/>
  <c r="KG1028" i="3"/>
  <c r="KG1029" i="3"/>
  <c r="KG1027" i="3"/>
  <c r="KG1026" i="3"/>
  <c r="KG1023" i="3"/>
  <c r="KG1022" i="3"/>
  <c r="KG1021" i="3"/>
  <c r="KG1020" i="3"/>
  <c r="KG1018" i="3"/>
  <c r="KG1019" i="3"/>
  <c r="KG1017" i="3"/>
  <c r="KG1012" i="3"/>
  <c r="KG1015" i="3"/>
  <c r="KG1011" i="3"/>
  <c r="KG1010" i="3"/>
  <c r="KG1016" i="3"/>
  <c r="KG1007" i="3"/>
  <c r="KG1009" i="3"/>
  <c r="KG1008" i="3"/>
  <c r="KG1006" i="3"/>
  <c r="KG1004" i="3"/>
  <c r="KG1005" i="3"/>
  <c r="KK2" i="3"/>
  <c r="KJ1000" i="3"/>
  <c r="KH1002" i="3"/>
  <c r="KH1032" i="3" l="1"/>
  <c r="KH1031" i="3"/>
  <c r="KH1030" i="3"/>
  <c r="KH1028" i="3"/>
  <c r="KH1029" i="3"/>
  <c r="KH1027" i="3"/>
  <c r="KH1026" i="3"/>
  <c r="KH1023" i="3"/>
  <c r="KH1021" i="3"/>
  <c r="KH1020" i="3"/>
  <c r="KH1022" i="3"/>
  <c r="KH1018" i="3"/>
  <c r="KH1019" i="3"/>
  <c r="KH1012" i="3"/>
  <c r="KH1015" i="3"/>
  <c r="KH1016" i="3"/>
  <c r="KH1017" i="3"/>
  <c r="KH1010" i="3"/>
  <c r="KH1011" i="3"/>
  <c r="KH1009" i="3"/>
  <c r="KH1008" i="3"/>
  <c r="KH1006" i="3"/>
  <c r="KH1007" i="3"/>
  <c r="KH1004" i="3"/>
  <c r="KH1005" i="3"/>
  <c r="KL2" i="3"/>
  <c r="KK1000" i="3"/>
  <c r="KI1002" i="3"/>
  <c r="KI1032" i="3" l="1"/>
  <c r="KI1031" i="3"/>
  <c r="KI1030" i="3"/>
  <c r="KI1029" i="3"/>
  <c r="KI1028" i="3"/>
  <c r="KI1027" i="3"/>
  <c r="KI1026" i="3"/>
  <c r="KI1023" i="3"/>
  <c r="KI1020" i="3"/>
  <c r="KI1021" i="3"/>
  <c r="KI1022" i="3"/>
  <c r="KI1018" i="3"/>
  <c r="KI1019" i="3"/>
  <c r="KI1015" i="3"/>
  <c r="KI1016" i="3"/>
  <c r="KI1017" i="3"/>
  <c r="KI1009" i="3"/>
  <c r="KI1010" i="3"/>
  <c r="KI1008" i="3"/>
  <c r="KI1006" i="3"/>
  <c r="KI1011" i="3"/>
  <c r="KI1005" i="3"/>
  <c r="KI1004" i="3"/>
  <c r="KI1007" i="3"/>
  <c r="KI1012" i="3"/>
  <c r="KM2" i="3"/>
  <c r="KL1000" i="3"/>
  <c r="KJ1002" i="3"/>
  <c r="KJ1032" i="3" l="1"/>
  <c r="KJ1031" i="3"/>
  <c r="KJ1030" i="3"/>
  <c r="KJ1027" i="3"/>
  <c r="KJ1028" i="3"/>
  <c r="KJ1029" i="3"/>
  <c r="KJ1026" i="3"/>
  <c r="KJ1022" i="3"/>
  <c r="KJ1023" i="3"/>
  <c r="KJ1021" i="3"/>
  <c r="KJ1019" i="3"/>
  <c r="KJ1020" i="3"/>
  <c r="KJ1017" i="3"/>
  <c r="KJ1015" i="3"/>
  <c r="KJ1016" i="3"/>
  <c r="KJ1018" i="3"/>
  <c r="KJ1009" i="3"/>
  <c r="KJ1010" i="3"/>
  <c r="KJ1012" i="3"/>
  <c r="KJ1011" i="3"/>
  <c r="KJ1007" i="3"/>
  <c r="KJ1008" i="3"/>
  <c r="KJ1004" i="3"/>
  <c r="KJ1005" i="3"/>
  <c r="KJ1006" i="3"/>
  <c r="KN2" i="3"/>
  <c r="KM1000" i="3"/>
  <c r="KK1002" i="3"/>
  <c r="KK1032" i="3" l="1"/>
  <c r="KK1031" i="3"/>
  <c r="KK1029" i="3"/>
  <c r="KK1030" i="3"/>
  <c r="KK1028" i="3"/>
  <c r="KK1027" i="3"/>
  <c r="KK1023" i="3"/>
  <c r="KK1026" i="3"/>
  <c r="KK1022" i="3"/>
  <c r="KK1021" i="3"/>
  <c r="KK1018" i="3"/>
  <c r="KK1019" i="3"/>
  <c r="KK1020" i="3"/>
  <c r="KK1016" i="3"/>
  <c r="KK1017" i="3"/>
  <c r="KK1010" i="3"/>
  <c r="KK1012" i="3"/>
  <c r="KK1011" i="3"/>
  <c r="KK1015" i="3"/>
  <c r="KK1007" i="3"/>
  <c r="KK1008" i="3"/>
  <c r="KK1009" i="3"/>
  <c r="KK1004" i="3"/>
  <c r="KK1005" i="3"/>
  <c r="KK1006" i="3"/>
  <c r="KO2" i="3"/>
  <c r="KN1000" i="3"/>
  <c r="KL1002" i="3"/>
  <c r="KL1032" i="3" l="1"/>
  <c r="KL1031" i="3"/>
  <c r="KL1030" i="3"/>
  <c r="KL1028" i="3"/>
  <c r="KL1029" i="3"/>
  <c r="KL1027" i="3"/>
  <c r="KL1023" i="3"/>
  <c r="KL1022" i="3"/>
  <c r="KL1021" i="3"/>
  <c r="KL1018" i="3"/>
  <c r="KL1019" i="3"/>
  <c r="KL1026" i="3"/>
  <c r="KL1020" i="3"/>
  <c r="KL1016" i="3"/>
  <c r="KL1017" i="3"/>
  <c r="KL1010" i="3"/>
  <c r="KL1012" i="3"/>
  <c r="KL1011" i="3"/>
  <c r="KL1015" i="3"/>
  <c r="KL1008" i="3"/>
  <c r="KL1009" i="3"/>
  <c r="KL1004" i="3"/>
  <c r="KL1007" i="3"/>
  <c r="KL1005" i="3"/>
  <c r="KL1006" i="3"/>
  <c r="KP2" i="3"/>
  <c r="KO1000" i="3"/>
  <c r="KM1002" i="3"/>
  <c r="KM1031" i="3" l="1"/>
  <c r="KM1030" i="3"/>
  <c r="KM1032" i="3"/>
  <c r="KM1029" i="3"/>
  <c r="KM1026" i="3"/>
  <c r="KM1028" i="3"/>
  <c r="KM1027" i="3"/>
  <c r="KM1023" i="3"/>
  <c r="KM1019" i="3"/>
  <c r="KM1022" i="3"/>
  <c r="KM1020" i="3"/>
  <c r="KM1017" i="3"/>
  <c r="KM1021" i="3"/>
  <c r="KM1018" i="3"/>
  <c r="KM1012" i="3"/>
  <c r="KM1011" i="3"/>
  <c r="KM1015" i="3"/>
  <c r="KM1016" i="3"/>
  <c r="KM1008" i="3"/>
  <c r="KM1009" i="3"/>
  <c r="KM1007" i="3"/>
  <c r="KM1005" i="3"/>
  <c r="KM1006" i="3"/>
  <c r="KM1004" i="3"/>
  <c r="KM1010" i="3"/>
  <c r="KQ2" i="3"/>
  <c r="KP1000" i="3"/>
  <c r="KN1002" i="3"/>
  <c r="KN1031" i="3" l="1"/>
  <c r="KN1032" i="3"/>
  <c r="KN1030" i="3"/>
  <c r="KN1029" i="3"/>
  <c r="KN1027" i="3"/>
  <c r="KN1026" i="3"/>
  <c r="KN1020" i="3"/>
  <c r="KN1028" i="3"/>
  <c r="KN1019" i="3"/>
  <c r="KN1022" i="3"/>
  <c r="KN1023" i="3"/>
  <c r="KN1017" i="3"/>
  <c r="KN1021" i="3"/>
  <c r="KN1018" i="3"/>
  <c r="KN1015" i="3"/>
  <c r="KN1016" i="3"/>
  <c r="KN1011" i="3"/>
  <c r="KN1012" i="3"/>
  <c r="KN1010" i="3"/>
  <c r="KN1009" i="3"/>
  <c r="KN1007" i="3"/>
  <c r="KN1005" i="3"/>
  <c r="KN1004" i="3"/>
  <c r="KN1008" i="3"/>
  <c r="KN1006" i="3"/>
  <c r="KR2" i="3"/>
  <c r="KQ1000" i="3"/>
  <c r="KO1002" i="3"/>
  <c r="KO1031" i="3" l="1"/>
  <c r="KO1032" i="3"/>
  <c r="KO1029" i="3"/>
  <c r="KO1030" i="3"/>
  <c r="KO1028" i="3"/>
  <c r="KO1027" i="3"/>
  <c r="KO1026" i="3"/>
  <c r="KO1023" i="3"/>
  <c r="KO1022" i="3"/>
  <c r="KO1021" i="3"/>
  <c r="KO1020" i="3"/>
  <c r="KO1019" i="3"/>
  <c r="KO1018" i="3"/>
  <c r="KO1012" i="3"/>
  <c r="KO1017" i="3"/>
  <c r="KO1015" i="3"/>
  <c r="KO1016" i="3"/>
  <c r="KO1009" i="3"/>
  <c r="KO1007" i="3"/>
  <c r="KO1011" i="3"/>
  <c r="KO1010" i="3"/>
  <c r="KO1006" i="3"/>
  <c r="KO1004" i="3"/>
  <c r="KO1005" i="3"/>
  <c r="KO1008" i="3"/>
  <c r="KS2" i="3"/>
  <c r="KR1000" i="3"/>
  <c r="KP1002" i="3"/>
  <c r="KP1032" i="3" l="1"/>
  <c r="KP1031" i="3"/>
  <c r="KP1028" i="3"/>
  <c r="KP1029" i="3"/>
  <c r="KP1030" i="3"/>
  <c r="KP1027" i="3"/>
  <c r="KP1026" i="3"/>
  <c r="KP1023" i="3"/>
  <c r="KP1022" i="3"/>
  <c r="KP1021" i="3"/>
  <c r="KP1020" i="3"/>
  <c r="KP1018" i="3"/>
  <c r="KP1012" i="3"/>
  <c r="KP1019" i="3"/>
  <c r="KP1017" i="3"/>
  <c r="KP1015" i="3"/>
  <c r="KP1016" i="3"/>
  <c r="KP1010" i="3"/>
  <c r="KP1011" i="3"/>
  <c r="KP1008" i="3"/>
  <c r="KP1006" i="3"/>
  <c r="KP1009" i="3"/>
  <c r="KP1004" i="3"/>
  <c r="KP1007" i="3"/>
  <c r="KP1005" i="3"/>
  <c r="KT2" i="3"/>
  <c r="KS1000" i="3"/>
  <c r="KQ1002" i="3"/>
  <c r="KQ1032" i="3" l="1"/>
  <c r="KQ1030" i="3"/>
  <c r="KQ1031" i="3"/>
  <c r="KQ1027" i="3"/>
  <c r="KQ1028" i="3"/>
  <c r="KQ1026" i="3"/>
  <c r="KQ1023" i="3"/>
  <c r="KQ1022" i="3"/>
  <c r="KQ1020" i="3"/>
  <c r="KQ1029" i="3"/>
  <c r="KQ1021" i="3"/>
  <c r="KQ1018" i="3"/>
  <c r="KQ1019" i="3"/>
  <c r="KQ1017" i="3"/>
  <c r="KQ1015" i="3"/>
  <c r="KQ1016" i="3"/>
  <c r="KQ1012" i="3"/>
  <c r="KQ1009" i="3"/>
  <c r="KQ1008" i="3"/>
  <c r="KQ1011" i="3"/>
  <c r="KQ1010" i="3"/>
  <c r="KQ1006" i="3"/>
  <c r="KQ1005" i="3"/>
  <c r="KQ1007" i="3"/>
  <c r="KQ1004" i="3"/>
  <c r="KU2" i="3"/>
  <c r="KT1000" i="3"/>
  <c r="KR1002" i="3"/>
  <c r="KR1032" i="3" l="1"/>
  <c r="KR1031" i="3"/>
  <c r="KR1030" i="3"/>
  <c r="KR1027" i="3"/>
  <c r="KR1028" i="3"/>
  <c r="KR1029" i="3"/>
  <c r="KR1022" i="3"/>
  <c r="KR1026" i="3"/>
  <c r="KR1023" i="3"/>
  <c r="KR1020" i="3"/>
  <c r="KR1021" i="3"/>
  <c r="KR1018" i="3"/>
  <c r="KR1017" i="3"/>
  <c r="KR1019" i="3"/>
  <c r="KR1015" i="3"/>
  <c r="KR1016" i="3"/>
  <c r="KR1009" i="3"/>
  <c r="KR1010" i="3"/>
  <c r="KR1011" i="3"/>
  <c r="KR1007" i="3"/>
  <c r="KR1008" i="3"/>
  <c r="KR1012" i="3"/>
  <c r="KR1004" i="3"/>
  <c r="KR1005" i="3"/>
  <c r="KR1006" i="3"/>
  <c r="KV2" i="3"/>
  <c r="KU1000" i="3"/>
  <c r="KS1002" i="3"/>
  <c r="KS1029" i="3" l="1"/>
  <c r="KS1032" i="3"/>
  <c r="KS1030" i="3"/>
  <c r="KS1031" i="3"/>
  <c r="KS1028" i="3"/>
  <c r="KS1027" i="3"/>
  <c r="KS1026" i="3"/>
  <c r="KS1023" i="3"/>
  <c r="KS1021" i="3"/>
  <c r="KS1022" i="3"/>
  <c r="KS1018" i="3"/>
  <c r="KS1019" i="3"/>
  <c r="KS1020" i="3"/>
  <c r="KS1017" i="3"/>
  <c r="KS1016" i="3"/>
  <c r="KS1010" i="3"/>
  <c r="KS1015" i="3"/>
  <c r="KS1011" i="3"/>
  <c r="KS1012" i="3"/>
  <c r="KS1007" i="3"/>
  <c r="KS1008" i="3"/>
  <c r="KS1009" i="3"/>
  <c r="KS1004" i="3"/>
  <c r="KS1006" i="3"/>
  <c r="KS1005" i="3"/>
  <c r="KW2" i="3"/>
  <c r="KV1000" i="3"/>
  <c r="KT1002" i="3"/>
  <c r="KT1032" i="3" l="1"/>
  <c r="KT1030" i="3"/>
  <c r="KT1031" i="3"/>
  <c r="KT1028" i="3"/>
  <c r="KT1029" i="3"/>
  <c r="KT1027" i="3"/>
  <c r="KT1023" i="3"/>
  <c r="KT1021" i="3"/>
  <c r="KT1022" i="3"/>
  <c r="KT1018" i="3"/>
  <c r="KT1019" i="3"/>
  <c r="KT1026" i="3"/>
  <c r="KT1016" i="3"/>
  <c r="KT1020" i="3"/>
  <c r="KT1017" i="3"/>
  <c r="KT1010" i="3"/>
  <c r="KT1015" i="3"/>
  <c r="KT1011" i="3"/>
  <c r="KT1008" i="3"/>
  <c r="KT1012" i="3"/>
  <c r="KT1009" i="3"/>
  <c r="KT1004" i="3"/>
  <c r="KT1005" i="3"/>
  <c r="KT1007" i="3"/>
  <c r="KT1006" i="3"/>
  <c r="KX2" i="3"/>
  <c r="KW1000" i="3"/>
  <c r="KU1002" i="3"/>
  <c r="KU1032" i="3" l="1"/>
  <c r="KU1031" i="3"/>
  <c r="KU1030" i="3"/>
  <c r="KU1029" i="3"/>
  <c r="KU1027" i="3"/>
  <c r="KU1026" i="3"/>
  <c r="KU1028" i="3"/>
  <c r="KU1022" i="3"/>
  <c r="KU1019" i="3"/>
  <c r="KU1021" i="3"/>
  <c r="KU1023" i="3"/>
  <c r="KU1020" i="3"/>
  <c r="KU1018" i="3"/>
  <c r="KU1017" i="3"/>
  <c r="KU1012" i="3"/>
  <c r="KU1015" i="3"/>
  <c r="KU1011" i="3"/>
  <c r="KU1016" i="3"/>
  <c r="KU1008" i="3"/>
  <c r="KU1010" i="3"/>
  <c r="KU1009" i="3"/>
  <c r="KU1005" i="3"/>
  <c r="KU1007" i="3"/>
  <c r="KU1006" i="3"/>
  <c r="KU1004" i="3"/>
  <c r="KY2" i="3"/>
  <c r="KX1000" i="3"/>
  <c r="KV1002" i="3"/>
  <c r="KV1031" i="3" l="1"/>
  <c r="KV1032" i="3"/>
  <c r="KV1029" i="3"/>
  <c r="KV1030" i="3"/>
  <c r="KV1028" i="3"/>
  <c r="KV1027" i="3"/>
  <c r="KV1020" i="3"/>
  <c r="KV1026" i="3"/>
  <c r="KV1023" i="3"/>
  <c r="KV1019" i="3"/>
  <c r="KV1021" i="3"/>
  <c r="KV1017" i="3"/>
  <c r="KV1022" i="3"/>
  <c r="KV1018" i="3"/>
  <c r="KV1015" i="3"/>
  <c r="KV1016" i="3"/>
  <c r="KV1011" i="3"/>
  <c r="KV1012" i="3"/>
  <c r="KV1010" i="3"/>
  <c r="KV1009" i="3"/>
  <c r="KV1005" i="3"/>
  <c r="KV1008" i="3"/>
  <c r="KV1007" i="3"/>
  <c r="KV1006" i="3"/>
  <c r="KV1004" i="3"/>
  <c r="KZ2" i="3"/>
  <c r="KY1000" i="3"/>
  <c r="KW1002" i="3"/>
  <c r="KW1031" i="3" l="1"/>
  <c r="KW1032" i="3"/>
  <c r="KW1029" i="3"/>
  <c r="KW1030" i="3"/>
  <c r="KW1028" i="3"/>
  <c r="KW1027" i="3"/>
  <c r="KW1026" i="3"/>
  <c r="KW1023" i="3"/>
  <c r="KW1021" i="3"/>
  <c r="KW1020" i="3"/>
  <c r="KW1022" i="3"/>
  <c r="KW1019" i="3"/>
  <c r="KW1018" i="3"/>
  <c r="KW1012" i="3"/>
  <c r="KW1015" i="3"/>
  <c r="KW1017" i="3"/>
  <c r="KW1016" i="3"/>
  <c r="KW1009" i="3"/>
  <c r="KW1010" i="3"/>
  <c r="KW1011" i="3"/>
  <c r="KW1007" i="3"/>
  <c r="KW1006" i="3"/>
  <c r="KW1008" i="3"/>
  <c r="KW1004" i="3"/>
  <c r="KW1005" i="3"/>
  <c r="LA2" i="3"/>
  <c r="KZ1000" i="3"/>
  <c r="KX1002" i="3"/>
  <c r="KX1032" i="3" l="1"/>
  <c r="KX1031" i="3"/>
  <c r="KX1029" i="3"/>
  <c r="KX1030" i="3"/>
  <c r="KX1028" i="3"/>
  <c r="KX1027" i="3"/>
  <c r="KX1026" i="3"/>
  <c r="KX1023" i="3"/>
  <c r="KX1021" i="3"/>
  <c r="KX1022" i="3"/>
  <c r="KX1020" i="3"/>
  <c r="KX1019" i="3"/>
  <c r="KX1018" i="3"/>
  <c r="KX1012" i="3"/>
  <c r="KX1015" i="3"/>
  <c r="KX1016" i="3"/>
  <c r="KX1010" i="3"/>
  <c r="KX1011" i="3"/>
  <c r="KX1009" i="3"/>
  <c r="KX1008" i="3"/>
  <c r="KX1006" i="3"/>
  <c r="KX1007" i="3"/>
  <c r="KX1004" i="3"/>
  <c r="KX1017" i="3"/>
  <c r="KX1005" i="3"/>
  <c r="LB2" i="3"/>
  <c r="LA1000" i="3"/>
  <c r="KY1002" i="3"/>
  <c r="KY1032" i="3" l="1"/>
  <c r="KY1031" i="3"/>
  <c r="KY1030" i="3"/>
  <c r="KY1028" i="3"/>
  <c r="KY1027" i="3"/>
  <c r="KY1026" i="3"/>
  <c r="KY1023" i="3"/>
  <c r="KY1029" i="3"/>
  <c r="KY1022" i="3"/>
  <c r="KY1021" i="3"/>
  <c r="KY1020" i="3"/>
  <c r="KY1019" i="3"/>
  <c r="KY1018" i="3"/>
  <c r="KY1015" i="3"/>
  <c r="KY1016" i="3"/>
  <c r="KY1017" i="3"/>
  <c r="KY1009" i="3"/>
  <c r="KY1012" i="3"/>
  <c r="KY1010" i="3"/>
  <c r="KY1011" i="3"/>
  <c r="KY1008" i="3"/>
  <c r="KY1006" i="3"/>
  <c r="KY1007" i="3"/>
  <c r="KY1005" i="3"/>
  <c r="KY1004" i="3"/>
  <c r="LC2" i="3"/>
  <c r="LB1000" i="3"/>
  <c r="KZ1002" i="3"/>
  <c r="KZ1032" i="3" l="1"/>
  <c r="KZ1031" i="3"/>
  <c r="KZ1030" i="3"/>
  <c r="KZ1027" i="3"/>
  <c r="KZ1028" i="3"/>
  <c r="KZ1029" i="3"/>
  <c r="KZ1022" i="3"/>
  <c r="KZ1026" i="3"/>
  <c r="KZ1023" i="3"/>
  <c r="KZ1021" i="3"/>
  <c r="KZ1020" i="3"/>
  <c r="KZ1019" i="3"/>
  <c r="KZ1018" i="3"/>
  <c r="KZ1017" i="3"/>
  <c r="KZ1015" i="3"/>
  <c r="KZ1016" i="3"/>
  <c r="KZ1009" i="3"/>
  <c r="KZ1012" i="3"/>
  <c r="KZ1010" i="3"/>
  <c r="KZ1011" i="3"/>
  <c r="KZ1007" i="3"/>
  <c r="KZ1008" i="3"/>
  <c r="KZ1004" i="3"/>
  <c r="KZ1005" i="3"/>
  <c r="KZ1006" i="3"/>
  <c r="LD2" i="3"/>
  <c r="LC1000" i="3"/>
  <c r="LA1002" i="3"/>
  <c r="LA1031" i="3" l="1"/>
  <c r="LA1029" i="3"/>
  <c r="LA1032" i="3"/>
  <c r="LA1030" i="3"/>
  <c r="LA1028" i="3"/>
  <c r="LA1023" i="3"/>
  <c r="LA1027" i="3"/>
  <c r="LA1026" i="3"/>
  <c r="LA1021" i="3"/>
  <c r="LA1020" i="3"/>
  <c r="LA1018" i="3"/>
  <c r="LA1019" i="3"/>
  <c r="LA1022" i="3"/>
  <c r="LA1016" i="3"/>
  <c r="LA1017" i="3"/>
  <c r="LA1015" i="3"/>
  <c r="LA1012" i="3"/>
  <c r="LA1010" i="3"/>
  <c r="LA1011" i="3"/>
  <c r="LA1009" i="3"/>
  <c r="LA1007" i="3"/>
  <c r="LA1008" i="3"/>
  <c r="LA1004" i="3"/>
  <c r="LA1006" i="3"/>
  <c r="LA1005" i="3"/>
  <c r="LE2" i="3"/>
  <c r="LD1000" i="3"/>
  <c r="LB1002" i="3"/>
  <c r="LB1031" i="3" l="1"/>
  <c r="LB1032" i="3"/>
  <c r="LB1030" i="3"/>
  <c r="LB1028" i="3"/>
  <c r="LB1029" i="3"/>
  <c r="LB1027" i="3"/>
  <c r="LB1026" i="3"/>
  <c r="LB1023" i="3"/>
  <c r="LB1021" i="3"/>
  <c r="LB1018" i="3"/>
  <c r="LB1019" i="3"/>
  <c r="LB1022" i="3"/>
  <c r="LB1020" i="3"/>
  <c r="LB1016" i="3"/>
  <c r="LB1017" i="3"/>
  <c r="LB1012" i="3"/>
  <c r="LB1010" i="3"/>
  <c r="LB1011" i="3"/>
  <c r="LB1008" i="3"/>
  <c r="LB1015" i="3"/>
  <c r="LB1007" i="3"/>
  <c r="LB1004" i="3"/>
  <c r="LB1005" i="3"/>
  <c r="LB1006" i="3"/>
  <c r="LB1009" i="3"/>
  <c r="LF2" i="3"/>
  <c r="LE1000" i="3"/>
  <c r="LC1002" i="3"/>
  <c r="LC1032" i="3" l="1"/>
  <c r="LC1030" i="3"/>
  <c r="LC1031" i="3"/>
  <c r="LC1029" i="3"/>
  <c r="LC1026" i="3"/>
  <c r="LC1027" i="3"/>
  <c r="LC1023" i="3"/>
  <c r="LC1028" i="3"/>
  <c r="LC1022" i="3"/>
  <c r="LC1019" i="3"/>
  <c r="LC1017" i="3"/>
  <c r="LC1018" i="3"/>
  <c r="LC1021" i="3"/>
  <c r="LC1020" i="3"/>
  <c r="LC1012" i="3"/>
  <c r="LC1011" i="3"/>
  <c r="LC1016" i="3"/>
  <c r="LC1015" i="3"/>
  <c r="LC1008" i="3"/>
  <c r="LC1010" i="3"/>
  <c r="LC1009" i="3"/>
  <c r="LC1005" i="3"/>
  <c r="LC1006" i="3"/>
  <c r="LC1007" i="3"/>
  <c r="LC1004" i="3"/>
  <c r="LG2" i="3"/>
  <c r="LF1000" i="3"/>
  <c r="LD1002" i="3"/>
  <c r="LD1031" i="3" l="1"/>
  <c r="LD1032" i="3"/>
  <c r="LD1030" i="3"/>
  <c r="LD1029" i="3"/>
  <c r="LD1027" i="3"/>
  <c r="LD1028" i="3"/>
  <c r="LD1020" i="3"/>
  <c r="LD1026" i="3"/>
  <c r="LD1023" i="3"/>
  <c r="LD1022" i="3"/>
  <c r="LD1019" i="3"/>
  <c r="LD1017" i="3"/>
  <c r="LD1018" i="3"/>
  <c r="LD1021" i="3"/>
  <c r="LD1015" i="3"/>
  <c r="LD1016" i="3"/>
  <c r="LD1011" i="3"/>
  <c r="LD1010" i="3"/>
  <c r="LD1012" i="3"/>
  <c r="LD1009" i="3"/>
  <c r="LD1005" i="3"/>
  <c r="LD1006" i="3"/>
  <c r="LD1004" i="3"/>
  <c r="LD1008" i="3"/>
  <c r="LD1007" i="3"/>
  <c r="LH2" i="3"/>
  <c r="LG1000" i="3"/>
  <c r="LE1002" i="3"/>
  <c r="LE1031" i="3" l="1"/>
  <c r="LE1032" i="3"/>
  <c r="LE1030" i="3"/>
  <c r="LE1029" i="3"/>
  <c r="LE1028" i="3"/>
  <c r="LE1027" i="3"/>
  <c r="LE1021" i="3"/>
  <c r="LE1026" i="3"/>
  <c r="LE1023" i="3"/>
  <c r="LE1022" i="3"/>
  <c r="LE1020" i="3"/>
  <c r="LE1019" i="3"/>
  <c r="LE1018" i="3"/>
  <c r="LE1017" i="3"/>
  <c r="LE1012" i="3"/>
  <c r="LE1015" i="3"/>
  <c r="LE1016" i="3"/>
  <c r="LE1010" i="3"/>
  <c r="LE1011" i="3"/>
  <c r="LE1009" i="3"/>
  <c r="LE1007" i="3"/>
  <c r="LE1008" i="3"/>
  <c r="LE1006" i="3"/>
  <c r="LE1004" i="3"/>
  <c r="LE1005" i="3"/>
  <c r="LI2" i="3"/>
  <c r="LH1000" i="3"/>
  <c r="LF1002" i="3"/>
  <c r="LF1032" i="3" l="1"/>
  <c r="LF1030" i="3"/>
  <c r="LF1031" i="3"/>
  <c r="LF1029" i="3"/>
  <c r="LF1028" i="3"/>
  <c r="LF1026" i="3"/>
  <c r="LF1023" i="3"/>
  <c r="LF1021" i="3"/>
  <c r="LF1027" i="3"/>
  <c r="LF1022" i="3"/>
  <c r="LF1020" i="3"/>
  <c r="LF1019" i="3"/>
  <c r="LF1017" i="3"/>
  <c r="LF1012" i="3"/>
  <c r="LF1018" i="3"/>
  <c r="LF1015" i="3"/>
  <c r="LF1016" i="3"/>
  <c r="LF1010" i="3"/>
  <c r="LF1011" i="3"/>
  <c r="LF1009" i="3"/>
  <c r="LF1008" i="3"/>
  <c r="LF1006" i="3"/>
  <c r="LF1004" i="3"/>
  <c r="LF1007" i="3"/>
  <c r="LF1005" i="3"/>
  <c r="LJ2" i="3"/>
  <c r="LI1000" i="3"/>
  <c r="LG1002" i="3"/>
  <c r="LG1032" i="3" l="1"/>
  <c r="LG1031" i="3"/>
  <c r="LG1030" i="3"/>
  <c r="LG1029" i="3"/>
  <c r="LG1028" i="3"/>
  <c r="LG1027" i="3"/>
  <c r="LG1022" i="3"/>
  <c r="LG1026" i="3"/>
  <c r="LG1023" i="3"/>
  <c r="LG1020" i="3"/>
  <c r="LG1021" i="3"/>
  <c r="LG1019" i="3"/>
  <c r="LG1018" i="3"/>
  <c r="LG1015" i="3"/>
  <c r="LG1016" i="3"/>
  <c r="LG1009" i="3"/>
  <c r="LG1017" i="3"/>
  <c r="LG1012" i="3"/>
  <c r="LG1011" i="3"/>
  <c r="LG1008" i="3"/>
  <c r="LG1006" i="3"/>
  <c r="LG1010" i="3"/>
  <c r="LG1007" i="3"/>
  <c r="LG1005" i="3"/>
  <c r="LG1004" i="3"/>
  <c r="LK2" i="3"/>
  <c r="LJ1000" i="3"/>
  <c r="LH1002" i="3"/>
  <c r="LH1032" i="3" l="1"/>
  <c r="LH1030" i="3"/>
  <c r="LH1031" i="3"/>
  <c r="LH1027" i="3"/>
  <c r="LH1028" i="3"/>
  <c r="LH1029" i="3"/>
  <c r="LH1022" i="3"/>
  <c r="LH1026" i="3"/>
  <c r="LH1023" i="3"/>
  <c r="LH1020" i="3"/>
  <c r="LH1021" i="3"/>
  <c r="LH1017" i="3"/>
  <c r="LH1019" i="3"/>
  <c r="LH1018" i="3"/>
  <c r="LH1015" i="3"/>
  <c r="LH1016" i="3"/>
  <c r="LH1009" i="3"/>
  <c r="LH1010" i="3"/>
  <c r="LH1011" i="3"/>
  <c r="LH1007" i="3"/>
  <c r="LH1012" i="3"/>
  <c r="LH1008" i="3"/>
  <c r="LH1004" i="3"/>
  <c r="LH1005" i="3"/>
  <c r="LH1006" i="3"/>
  <c r="LL2" i="3"/>
  <c r="LK1000" i="3"/>
  <c r="LI1002" i="3"/>
  <c r="LI1030" i="3" l="1"/>
  <c r="LI1032" i="3"/>
  <c r="LI1031" i="3"/>
  <c r="LI1029" i="3"/>
  <c r="LI1028" i="3"/>
  <c r="LI1023" i="3"/>
  <c r="LI1027" i="3"/>
  <c r="LI1026" i="3"/>
  <c r="LI1022" i="3"/>
  <c r="LI1021" i="3"/>
  <c r="LI1020" i="3"/>
  <c r="LI1018" i="3"/>
  <c r="LI1019" i="3"/>
  <c r="LI1016" i="3"/>
  <c r="LI1017" i="3"/>
  <c r="LI1010" i="3"/>
  <c r="LI1011" i="3"/>
  <c r="LI1012" i="3"/>
  <c r="LI1015" i="3"/>
  <c r="LI1007" i="3"/>
  <c r="LI1009" i="3"/>
  <c r="LI1008" i="3"/>
  <c r="LI1004" i="3"/>
  <c r="LI1006" i="3"/>
  <c r="LI1005" i="3"/>
  <c r="LM2" i="3"/>
  <c r="LL1000" i="3"/>
  <c r="LJ1002" i="3"/>
  <c r="LJ1032" i="3" l="1"/>
  <c r="LJ1030" i="3"/>
  <c r="LJ1031" i="3"/>
  <c r="LJ1028" i="3"/>
  <c r="LJ1029" i="3"/>
  <c r="LJ1027" i="3"/>
  <c r="LJ1026" i="3"/>
  <c r="LJ1023" i="3"/>
  <c r="LJ1022" i="3"/>
  <c r="LJ1021" i="3"/>
  <c r="LJ1020" i="3"/>
  <c r="LJ1018" i="3"/>
  <c r="LJ1019" i="3"/>
  <c r="LJ1016" i="3"/>
  <c r="LJ1010" i="3"/>
  <c r="LJ1011" i="3"/>
  <c r="LJ1012" i="3"/>
  <c r="LJ1015" i="3"/>
  <c r="LJ1017" i="3"/>
  <c r="LJ1009" i="3"/>
  <c r="LJ1008" i="3"/>
  <c r="LJ1004" i="3"/>
  <c r="LJ1005" i="3"/>
  <c r="LJ1006" i="3"/>
  <c r="LJ1007" i="3"/>
  <c r="LN2" i="3"/>
  <c r="LM1000" i="3"/>
  <c r="LK1002" i="3"/>
  <c r="LK1032" i="3" l="1"/>
  <c r="LK1030" i="3"/>
  <c r="LK1031" i="3"/>
  <c r="LK1029" i="3"/>
  <c r="LK1026" i="3"/>
  <c r="LK1027" i="3"/>
  <c r="LK1028" i="3"/>
  <c r="LK1023" i="3"/>
  <c r="LK1022" i="3"/>
  <c r="LK1019" i="3"/>
  <c r="LK1021" i="3"/>
  <c r="LK1017" i="3"/>
  <c r="LK1020" i="3"/>
  <c r="LK1018" i="3"/>
  <c r="LK1012" i="3"/>
  <c r="LK1016" i="3"/>
  <c r="LK1011" i="3"/>
  <c r="LK1015" i="3"/>
  <c r="LK1009" i="3"/>
  <c r="LK1008" i="3"/>
  <c r="LK1010" i="3"/>
  <c r="LK1005" i="3"/>
  <c r="LK1007" i="3"/>
  <c r="LK1006" i="3"/>
  <c r="LK1004" i="3"/>
  <c r="LO2" i="3"/>
  <c r="LN1000" i="3"/>
  <c r="LL1002" i="3"/>
  <c r="LL1031" i="3" l="1"/>
  <c r="LL1030" i="3"/>
  <c r="LL1029" i="3"/>
  <c r="LL1027" i="3"/>
  <c r="LL1028" i="3"/>
  <c r="LL1032" i="3"/>
  <c r="LL1026" i="3"/>
  <c r="LL1023" i="3"/>
  <c r="LL1020" i="3"/>
  <c r="LL1022" i="3"/>
  <c r="LL1019" i="3"/>
  <c r="LL1021" i="3"/>
  <c r="LL1017" i="3"/>
  <c r="LL1018" i="3"/>
  <c r="LL1015" i="3"/>
  <c r="LL1016" i="3"/>
  <c r="LL1011" i="3"/>
  <c r="LL1012" i="3"/>
  <c r="LL1010" i="3"/>
  <c r="LL1005" i="3"/>
  <c r="LL1008" i="3"/>
  <c r="LL1007" i="3"/>
  <c r="LL1009" i="3"/>
  <c r="LL1004" i="3"/>
  <c r="LL1006" i="3"/>
  <c r="LP2" i="3"/>
  <c r="LO1000" i="3"/>
  <c r="LM1002" i="3"/>
  <c r="LM1031" i="3" l="1"/>
  <c r="LM1032" i="3"/>
  <c r="LM1030" i="3"/>
  <c r="LM1029" i="3"/>
  <c r="LM1027" i="3"/>
  <c r="LM1028" i="3"/>
  <c r="LM1021" i="3"/>
  <c r="LM1022" i="3"/>
  <c r="LM1026" i="3"/>
  <c r="LM1023" i="3"/>
  <c r="LM1018" i="3"/>
  <c r="LM1020" i="3"/>
  <c r="LM1019" i="3"/>
  <c r="LM1012" i="3"/>
  <c r="LM1015" i="3"/>
  <c r="LM1017" i="3"/>
  <c r="LM1011" i="3"/>
  <c r="LM1016" i="3"/>
  <c r="LM1007" i="3"/>
  <c r="LM1010" i="3"/>
  <c r="LM1009" i="3"/>
  <c r="LM1008" i="3"/>
  <c r="LM1006" i="3"/>
  <c r="LM1004" i="3"/>
  <c r="LM1005" i="3"/>
  <c r="LQ2" i="3"/>
  <c r="LP1000" i="3"/>
  <c r="LN1002" i="3"/>
  <c r="LN1032" i="3" l="1"/>
  <c r="LN1031" i="3"/>
  <c r="LN1029" i="3"/>
  <c r="LN1028" i="3"/>
  <c r="LN1030" i="3"/>
  <c r="LN1021" i="3"/>
  <c r="LN1026" i="3"/>
  <c r="LN1023" i="3"/>
  <c r="LN1022" i="3"/>
  <c r="LN1027" i="3"/>
  <c r="LN1020" i="3"/>
  <c r="LN1018" i="3"/>
  <c r="LN1019" i="3"/>
  <c r="LN1012" i="3"/>
  <c r="LN1015" i="3"/>
  <c r="LN1017" i="3"/>
  <c r="LN1016" i="3"/>
  <c r="LN1010" i="3"/>
  <c r="LN1011" i="3"/>
  <c r="LN1009" i="3"/>
  <c r="LN1008" i="3"/>
  <c r="LN1007" i="3"/>
  <c r="LN1006" i="3"/>
  <c r="LN1004" i="3"/>
  <c r="LN1005" i="3"/>
  <c r="LR2" i="3"/>
  <c r="LQ1000" i="3"/>
  <c r="LO1002" i="3"/>
  <c r="LO1032" i="3" l="1"/>
  <c r="LO1031" i="3"/>
  <c r="LO1030" i="3"/>
  <c r="LO1029" i="3"/>
  <c r="LO1028" i="3"/>
  <c r="LO1022" i="3"/>
  <c r="LO1027" i="3"/>
  <c r="LO1026" i="3"/>
  <c r="LO1023" i="3"/>
  <c r="LO1021" i="3"/>
  <c r="LO1020" i="3"/>
  <c r="LO1019" i="3"/>
  <c r="LO1018" i="3"/>
  <c r="LO1015" i="3"/>
  <c r="LO1017" i="3"/>
  <c r="LO1016" i="3"/>
  <c r="LO1012" i="3"/>
  <c r="LO1009" i="3"/>
  <c r="LO1010" i="3"/>
  <c r="LO1008" i="3"/>
  <c r="LO1006" i="3"/>
  <c r="LO1005" i="3"/>
  <c r="LO1011" i="3"/>
  <c r="LO1007" i="3"/>
  <c r="LO1004" i="3"/>
  <c r="LS2" i="3"/>
  <c r="LR1000" i="3"/>
  <c r="LP1002" i="3"/>
  <c r="LP1032" i="3" l="1"/>
  <c r="LP1031" i="3"/>
  <c r="LP1030" i="3"/>
  <c r="LP1029" i="3"/>
  <c r="LP1027" i="3"/>
  <c r="LP1028" i="3"/>
  <c r="LP1022" i="3"/>
  <c r="LP1026" i="3"/>
  <c r="LP1023" i="3"/>
  <c r="LP1021" i="3"/>
  <c r="LP1020" i="3"/>
  <c r="LP1019" i="3"/>
  <c r="LP1017" i="3"/>
  <c r="LP1015" i="3"/>
  <c r="LP1018" i="3"/>
  <c r="LP1016" i="3"/>
  <c r="LP1012" i="3"/>
  <c r="LP1009" i="3"/>
  <c r="LP1010" i="3"/>
  <c r="LP1011" i="3"/>
  <c r="LP1007" i="3"/>
  <c r="LP1008" i="3"/>
  <c r="LP1004" i="3"/>
  <c r="LP1005" i="3"/>
  <c r="LP1006" i="3"/>
  <c r="LT2" i="3"/>
  <c r="LS1000" i="3"/>
  <c r="LQ1002" i="3"/>
  <c r="LQ1030" i="3" l="1"/>
  <c r="LQ1032" i="3"/>
  <c r="LQ1031" i="3"/>
  <c r="LQ1029" i="3"/>
  <c r="LQ1028" i="3"/>
  <c r="LQ1023" i="3"/>
  <c r="LQ1027" i="3"/>
  <c r="LQ1026" i="3"/>
  <c r="LQ1021" i="3"/>
  <c r="LQ1018" i="3"/>
  <c r="LQ1020" i="3"/>
  <c r="LQ1019" i="3"/>
  <c r="LQ1022" i="3"/>
  <c r="LQ1017" i="3"/>
  <c r="LQ1016" i="3"/>
  <c r="LQ1010" i="3"/>
  <c r="LQ1015" i="3"/>
  <c r="LQ1011" i="3"/>
  <c r="LQ1007" i="3"/>
  <c r="LQ1012" i="3"/>
  <c r="LQ1008" i="3"/>
  <c r="LQ1009" i="3"/>
  <c r="LQ1004" i="3"/>
  <c r="LQ1006" i="3"/>
  <c r="LQ1005" i="3"/>
  <c r="LU2" i="3"/>
  <c r="LT1000" i="3"/>
  <c r="LR1002" i="3"/>
  <c r="LR1031" i="3" l="1"/>
  <c r="LR1030" i="3"/>
  <c r="LR1032" i="3"/>
  <c r="LR1028" i="3"/>
  <c r="LR1026" i="3"/>
  <c r="LR1029" i="3"/>
  <c r="LR1027" i="3"/>
  <c r="LR1023" i="3"/>
  <c r="LR1021" i="3"/>
  <c r="LR1018" i="3"/>
  <c r="LR1020" i="3"/>
  <c r="LR1019" i="3"/>
  <c r="LR1022" i="3"/>
  <c r="LR1017" i="3"/>
  <c r="LR1016" i="3"/>
  <c r="LR1015" i="3"/>
  <c r="LR1010" i="3"/>
  <c r="LR1011" i="3"/>
  <c r="LR1012" i="3"/>
  <c r="LR1008" i="3"/>
  <c r="LR1009" i="3"/>
  <c r="LR1004" i="3"/>
  <c r="LR1005" i="3"/>
  <c r="LR1006" i="3"/>
  <c r="LR1007" i="3"/>
  <c r="LV2" i="3"/>
  <c r="LU1000" i="3"/>
  <c r="LS1002" i="3"/>
  <c r="LS1032" i="3" l="1"/>
  <c r="LS1031" i="3"/>
  <c r="LS1030" i="3"/>
  <c r="LS1026" i="3"/>
  <c r="LS1029" i="3"/>
  <c r="LS1027" i="3"/>
  <c r="LS1023" i="3"/>
  <c r="LS1028" i="3"/>
  <c r="LS1022" i="3"/>
  <c r="LS1020" i="3"/>
  <c r="LS1019" i="3"/>
  <c r="LS1017" i="3"/>
  <c r="LS1021" i="3"/>
  <c r="LS1018" i="3"/>
  <c r="LS1012" i="3"/>
  <c r="LS1015" i="3"/>
  <c r="LS1011" i="3"/>
  <c r="LS1016" i="3"/>
  <c r="LS1008" i="3"/>
  <c r="LS1009" i="3"/>
  <c r="LS1010" i="3"/>
  <c r="LS1005" i="3"/>
  <c r="LS1006" i="3"/>
  <c r="LS1007" i="3"/>
  <c r="LS1004" i="3"/>
  <c r="LW2" i="3"/>
  <c r="LV1000" i="3"/>
  <c r="LT1002" i="3"/>
  <c r="LT1031" i="3" l="1"/>
  <c r="LT1032" i="3"/>
  <c r="LT1030" i="3"/>
  <c r="LT1029" i="3"/>
  <c r="LT1027" i="3"/>
  <c r="LT1023" i="3"/>
  <c r="LT1026" i="3"/>
  <c r="LT1028" i="3"/>
  <c r="LT1022" i="3"/>
  <c r="LT1020" i="3"/>
  <c r="LT1019" i="3"/>
  <c r="LT1017" i="3"/>
  <c r="LT1021" i="3"/>
  <c r="LT1018" i="3"/>
  <c r="LT1015" i="3"/>
  <c r="LT1016" i="3"/>
  <c r="LT1011" i="3"/>
  <c r="LT1010" i="3"/>
  <c r="LT1012" i="3"/>
  <c r="LT1009" i="3"/>
  <c r="LT1005" i="3"/>
  <c r="LT1007" i="3"/>
  <c r="LT1008" i="3"/>
  <c r="LT1006" i="3"/>
  <c r="LT1004" i="3"/>
  <c r="LX2" i="3"/>
  <c r="LW1000" i="3"/>
  <c r="LU1002" i="3"/>
  <c r="LU1031" i="3" l="1"/>
  <c r="LU1032" i="3"/>
  <c r="LU1030" i="3"/>
  <c r="LU1029" i="3"/>
  <c r="LU1027" i="3"/>
  <c r="LU1028" i="3"/>
  <c r="LU1023" i="3"/>
  <c r="LU1026" i="3"/>
  <c r="LU1021" i="3"/>
  <c r="LU1022" i="3"/>
  <c r="LU1020" i="3"/>
  <c r="LU1019" i="3"/>
  <c r="LU1018" i="3"/>
  <c r="LU1012" i="3"/>
  <c r="LU1015" i="3"/>
  <c r="LU1017" i="3"/>
  <c r="LU1016" i="3"/>
  <c r="LU1009" i="3"/>
  <c r="LU1010" i="3"/>
  <c r="LU1007" i="3"/>
  <c r="LU1011" i="3"/>
  <c r="LU1006" i="3"/>
  <c r="LU1004" i="3"/>
  <c r="LU1008" i="3"/>
  <c r="LU1005" i="3"/>
  <c r="LY2" i="3"/>
  <c r="LX1000" i="3"/>
  <c r="LV1002" i="3"/>
  <c r="LV1032" i="3" l="1"/>
  <c r="LV1031" i="3"/>
  <c r="LV1029" i="3"/>
  <c r="LV1028" i="3"/>
  <c r="LV1027" i="3"/>
  <c r="LV1030" i="3"/>
  <c r="LV1026" i="3"/>
  <c r="LV1023" i="3"/>
  <c r="LV1021" i="3"/>
  <c r="LV1022" i="3"/>
  <c r="LV1020" i="3"/>
  <c r="LV1019" i="3"/>
  <c r="LV1018" i="3"/>
  <c r="LV1012" i="3"/>
  <c r="LV1015" i="3"/>
  <c r="LV1016" i="3"/>
  <c r="LV1017" i="3"/>
  <c r="LV1010" i="3"/>
  <c r="LV1011" i="3"/>
  <c r="LV1008" i="3"/>
  <c r="LV1009" i="3"/>
  <c r="LV1006" i="3"/>
  <c r="LV1004" i="3"/>
  <c r="LV1007" i="3"/>
  <c r="LV1005" i="3"/>
  <c r="LZ2" i="3"/>
  <c r="LY1000" i="3"/>
  <c r="LW1002" i="3"/>
  <c r="LW1032" i="3" l="1"/>
  <c r="LW1031" i="3"/>
  <c r="LW1029" i="3"/>
  <c r="LW1030" i="3"/>
  <c r="LW1028" i="3"/>
  <c r="LW1022" i="3"/>
  <c r="LW1027" i="3"/>
  <c r="LW1026" i="3"/>
  <c r="LW1023" i="3"/>
  <c r="LW1021" i="3"/>
  <c r="LW1020" i="3"/>
  <c r="LW1019" i="3"/>
  <c r="LW1018" i="3"/>
  <c r="LW1015" i="3"/>
  <c r="LW1016" i="3"/>
  <c r="LW1009" i="3"/>
  <c r="LW1017" i="3"/>
  <c r="LW1012" i="3"/>
  <c r="LW1010" i="3"/>
  <c r="LW1008" i="3"/>
  <c r="LW1011" i="3"/>
  <c r="LW1006" i="3"/>
  <c r="LW1007" i="3"/>
  <c r="LW1005" i="3"/>
  <c r="LW1004" i="3"/>
  <c r="MA2" i="3"/>
  <c r="LZ1000" i="3"/>
  <c r="LX1002" i="3"/>
  <c r="LX1032" i="3" l="1"/>
  <c r="LX1031" i="3"/>
  <c r="LX1030" i="3"/>
  <c r="LX1027" i="3"/>
  <c r="LX1029" i="3"/>
  <c r="LX1028" i="3"/>
  <c r="LX1022" i="3"/>
  <c r="LX1023" i="3"/>
  <c r="LX1026" i="3"/>
  <c r="LX1021" i="3"/>
  <c r="LX1020" i="3"/>
  <c r="LX1019" i="3"/>
  <c r="LX1018" i="3"/>
  <c r="LX1017" i="3"/>
  <c r="LX1015" i="3"/>
  <c r="LX1016" i="3"/>
  <c r="LX1009" i="3"/>
  <c r="LX1010" i="3"/>
  <c r="LX1012" i="3"/>
  <c r="LX1011" i="3"/>
  <c r="LX1007" i="3"/>
  <c r="LX1008" i="3"/>
  <c r="LX1004" i="3"/>
  <c r="LX1005" i="3"/>
  <c r="LX1006" i="3"/>
  <c r="MB2" i="3"/>
  <c r="MA1000" i="3"/>
  <c r="LY1002" i="3"/>
  <c r="LY1032" i="3" l="1"/>
  <c r="LY1030" i="3"/>
  <c r="LY1029" i="3"/>
  <c r="LY1028" i="3"/>
  <c r="LY1023" i="3"/>
  <c r="LY1031" i="3"/>
  <c r="LY1027" i="3"/>
  <c r="LY1026" i="3"/>
  <c r="LY1022" i="3"/>
  <c r="LY1021" i="3"/>
  <c r="LY1018" i="3"/>
  <c r="LY1020" i="3"/>
  <c r="LY1019" i="3"/>
  <c r="LY1016" i="3"/>
  <c r="LY1017" i="3"/>
  <c r="LY1015" i="3"/>
  <c r="LY1010" i="3"/>
  <c r="LY1012" i="3"/>
  <c r="LY1011" i="3"/>
  <c r="LY1007" i="3"/>
  <c r="LY1008" i="3"/>
  <c r="LY1009" i="3"/>
  <c r="LY1004" i="3"/>
  <c r="LY1006" i="3"/>
  <c r="LY1005" i="3"/>
  <c r="MC2" i="3"/>
  <c r="MB1000" i="3"/>
  <c r="LZ1002" i="3"/>
  <c r="LZ1032" i="3" l="1"/>
  <c r="LZ1030" i="3"/>
  <c r="LZ1031" i="3"/>
  <c r="LZ1029" i="3"/>
  <c r="LZ1028" i="3"/>
  <c r="LZ1026" i="3"/>
  <c r="LZ1027" i="3"/>
  <c r="LZ1023" i="3"/>
  <c r="LZ1019" i="3"/>
  <c r="LZ1022" i="3"/>
  <c r="LZ1021" i="3"/>
  <c r="LZ1018" i="3"/>
  <c r="LZ1020" i="3"/>
  <c r="LZ1016" i="3"/>
  <c r="LZ1017" i="3"/>
  <c r="LZ1015" i="3"/>
  <c r="LZ1010" i="3"/>
  <c r="LZ1012" i="3"/>
  <c r="LZ1011" i="3"/>
  <c r="LZ1008" i="3"/>
  <c r="LZ1009" i="3"/>
  <c r="LZ1004" i="3"/>
  <c r="LZ1007" i="3"/>
  <c r="LZ1005" i="3"/>
  <c r="LZ1006" i="3"/>
  <c r="MD2" i="3"/>
  <c r="MC1000" i="3"/>
  <c r="MA1002" i="3"/>
  <c r="MA1031" i="3" l="1"/>
  <c r="MA1032" i="3"/>
  <c r="MA1030" i="3"/>
  <c r="MA1029" i="3"/>
  <c r="MA1026" i="3"/>
  <c r="MA1028" i="3"/>
  <c r="MA1027" i="3"/>
  <c r="MA1023" i="3"/>
  <c r="MA1020" i="3"/>
  <c r="MA1019" i="3"/>
  <c r="MA1022" i="3"/>
  <c r="MA1021" i="3"/>
  <c r="MA1018" i="3"/>
  <c r="MA1017" i="3"/>
  <c r="MA1012" i="3"/>
  <c r="MA1011" i="3"/>
  <c r="MA1016" i="3"/>
  <c r="MA1010" i="3"/>
  <c r="MA1008" i="3"/>
  <c r="MA1015" i="3"/>
  <c r="MA1009" i="3"/>
  <c r="MA1007" i="3"/>
  <c r="MA1005" i="3"/>
  <c r="MA1006" i="3"/>
  <c r="MA1004" i="3"/>
  <c r="ME2" i="3"/>
  <c r="MD1000" i="3"/>
  <c r="MB1002" i="3"/>
  <c r="MB1031" i="3" l="1"/>
  <c r="MB1032" i="3"/>
  <c r="MB1030" i="3"/>
  <c r="MB1028" i="3"/>
  <c r="MB1027" i="3"/>
  <c r="MB1023" i="3"/>
  <c r="MB1029" i="3"/>
  <c r="MB1026" i="3"/>
  <c r="MB1020" i="3"/>
  <c r="MB1019" i="3"/>
  <c r="MB1022" i="3"/>
  <c r="MB1021" i="3"/>
  <c r="MB1017" i="3"/>
  <c r="MB1018" i="3"/>
  <c r="MB1015" i="3"/>
  <c r="MB1016" i="3"/>
  <c r="MB1012" i="3"/>
  <c r="MB1011" i="3"/>
  <c r="MB1010" i="3"/>
  <c r="MB1009" i="3"/>
  <c r="MB1005" i="3"/>
  <c r="MB1008" i="3"/>
  <c r="MB1007" i="3"/>
  <c r="MB1004" i="3"/>
  <c r="MB1006" i="3"/>
  <c r="MF2" i="3"/>
  <c r="ME1000" i="3"/>
  <c r="MC1002" i="3"/>
  <c r="MC1031" i="3" l="1"/>
  <c r="MC1032" i="3"/>
  <c r="MC1030" i="3"/>
  <c r="MC1029" i="3"/>
  <c r="MC1028" i="3"/>
  <c r="MC1027" i="3"/>
  <c r="MC1023" i="3"/>
  <c r="MC1026" i="3"/>
  <c r="MC1022" i="3"/>
  <c r="MC1021" i="3"/>
  <c r="MC1020" i="3"/>
  <c r="MC1019" i="3"/>
  <c r="MC1018" i="3"/>
  <c r="MC1012" i="3"/>
  <c r="MC1017" i="3"/>
  <c r="MC1015" i="3"/>
  <c r="MC1016" i="3"/>
  <c r="MC1009" i="3"/>
  <c r="MC1011" i="3"/>
  <c r="MC1007" i="3"/>
  <c r="MC1010" i="3"/>
  <c r="MC1006" i="3"/>
  <c r="MC1008" i="3"/>
  <c r="MC1004" i="3"/>
  <c r="MC1005" i="3"/>
  <c r="MG2" i="3"/>
  <c r="MF1000" i="3"/>
  <c r="MD1002" i="3"/>
  <c r="MD1032" i="3" l="1"/>
  <c r="MD1030" i="3"/>
  <c r="MD1031" i="3"/>
  <c r="MD1029" i="3"/>
  <c r="MD1028" i="3"/>
  <c r="MD1027" i="3"/>
  <c r="MD1023" i="3"/>
  <c r="MD1026" i="3"/>
  <c r="MD1022" i="3"/>
  <c r="MD1021" i="3"/>
  <c r="MD1020" i="3"/>
  <c r="MD1019" i="3"/>
  <c r="MD1018" i="3"/>
  <c r="MD1012" i="3"/>
  <c r="MD1017" i="3"/>
  <c r="MD1015" i="3"/>
  <c r="MD1016" i="3"/>
  <c r="MD1010" i="3"/>
  <c r="MD1011" i="3"/>
  <c r="MD1009" i="3"/>
  <c r="MD1006" i="3"/>
  <c r="MD1008" i="3"/>
  <c r="MD1004" i="3"/>
  <c r="MD1007" i="3"/>
  <c r="MD1005" i="3"/>
  <c r="MH2" i="3"/>
  <c r="MG1000" i="3"/>
  <c r="ME1002" i="3"/>
  <c r="ME1032" i="3" l="1"/>
  <c r="ME1031" i="3"/>
  <c r="ME1029" i="3"/>
  <c r="ME1030" i="3"/>
  <c r="ME1028" i="3"/>
  <c r="ME1027" i="3"/>
  <c r="ME1026" i="3"/>
  <c r="ME1022" i="3"/>
  <c r="ME1023" i="3"/>
  <c r="ME1021" i="3"/>
  <c r="ME1018" i="3"/>
  <c r="ME1017" i="3"/>
  <c r="ME1015" i="3"/>
  <c r="ME1016" i="3"/>
  <c r="ME1009" i="3"/>
  <c r="ME1019" i="3"/>
  <c r="ME1012" i="3"/>
  <c r="ME1020" i="3"/>
  <c r="ME1011" i="3"/>
  <c r="ME1008" i="3"/>
  <c r="ME1010" i="3"/>
  <c r="ME1006" i="3"/>
  <c r="ME1007" i="3"/>
  <c r="ME1005" i="3"/>
  <c r="ME1004" i="3"/>
  <c r="MI2" i="3"/>
  <c r="MH1000" i="3"/>
  <c r="MF1002" i="3"/>
  <c r="MF1032" i="3" l="1"/>
  <c r="MF1031" i="3"/>
  <c r="MF1027" i="3"/>
  <c r="MF1029" i="3"/>
  <c r="MF1028" i="3"/>
  <c r="MF1030" i="3"/>
  <c r="MF1026" i="3"/>
  <c r="MF1022" i="3"/>
  <c r="MF1023" i="3"/>
  <c r="MF1021" i="3"/>
  <c r="MF1020" i="3"/>
  <c r="MF1019" i="3"/>
  <c r="MF1018" i="3"/>
  <c r="MF1017" i="3"/>
  <c r="MF1015" i="3"/>
  <c r="MF1016" i="3"/>
  <c r="MF1009" i="3"/>
  <c r="MF1010" i="3"/>
  <c r="MF1011" i="3"/>
  <c r="MF1012" i="3"/>
  <c r="MF1007" i="3"/>
  <c r="MF1008" i="3"/>
  <c r="MF1006" i="3"/>
  <c r="MF1004" i="3"/>
  <c r="MF1005" i="3"/>
  <c r="MJ2" i="3"/>
  <c r="MI1000" i="3"/>
  <c r="MG1002" i="3"/>
  <c r="MG1030" i="3" l="1"/>
  <c r="MG1032" i="3"/>
  <c r="MG1029" i="3"/>
  <c r="MG1031" i="3"/>
  <c r="MG1028" i="3"/>
  <c r="MG1023" i="3"/>
  <c r="MG1027" i="3"/>
  <c r="MG1021" i="3"/>
  <c r="MG1026" i="3"/>
  <c r="MG1022" i="3"/>
  <c r="MG1018" i="3"/>
  <c r="MG1020" i="3"/>
  <c r="MG1019" i="3"/>
  <c r="MG1016" i="3"/>
  <c r="MG1010" i="3"/>
  <c r="MG1017" i="3"/>
  <c r="MG1011" i="3"/>
  <c r="MG1015" i="3"/>
  <c r="MG1009" i="3"/>
  <c r="MG1007" i="3"/>
  <c r="MG1008" i="3"/>
  <c r="MG1004" i="3"/>
  <c r="MG1012" i="3"/>
  <c r="MG1006" i="3"/>
  <c r="MG1005" i="3"/>
  <c r="MK2" i="3"/>
  <c r="MJ1000" i="3"/>
  <c r="MH1002" i="3"/>
  <c r="MH1031" i="3" l="1"/>
  <c r="MH1032" i="3"/>
  <c r="MH1030" i="3"/>
  <c r="MH1028" i="3"/>
  <c r="MH1029" i="3"/>
  <c r="MH1026" i="3"/>
  <c r="MH1027" i="3"/>
  <c r="MH1023" i="3"/>
  <c r="MH1019" i="3"/>
  <c r="MH1021" i="3"/>
  <c r="MH1022" i="3"/>
  <c r="MH1018" i="3"/>
  <c r="MH1020" i="3"/>
  <c r="MH1016" i="3"/>
  <c r="MH1017" i="3"/>
  <c r="MH1015" i="3"/>
  <c r="MH1010" i="3"/>
  <c r="MH1011" i="3"/>
  <c r="MH1012" i="3"/>
  <c r="MH1008" i="3"/>
  <c r="MH1009" i="3"/>
  <c r="MH1004" i="3"/>
  <c r="MH1005" i="3"/>
  <c r="MH1007" i="3"/>
  <c r="MH1006" i="3"/>
  <c r="ML2" i="3"/>
  <c r="MK1000" i="3"/>
  <c r="MI1002" i="3"/>
  <c r="MI1032" i="3" l="1"/>
  <c r="MI1031" i="3"/>
  <c r="MI1030" i="3"/>
  <c r="MI1029" i="3"/>
  <c r="MI1026" i="3"/>
  <c r="MI1027" i="3"/>
  <c r="MI1028" i="3"/>
  <c r="MI1023" i="3"/>
  <c r="MI1022" i="3"/>
  <c r="MI1020" i="3"/>
  <c r="MI1019" i="3"/>
  <c r="MI1021" i="3"/>
  <c r="MI1017" i="3"/>
  <c r="MI1018" i="3"/>
  <c r="MI1012" i="3"/>
  <c r="MI1011" i="3"/>
  <c r="MI1016" i="3"/>
  <c r="MI1015" i="3"/>
  <c r="MI1008" i="3"/>
  <c r="MI1010" i="3"/>
  <c r="MI1009" i="3"/>
  <c r="MI1005" i="3"/>
  <c r="MI1006" i="3"/>
  <c r="MI1007" i="3"/>
  <c r="MI1004" i="3"/>
  <c r="MM2" i="3"/>
  <c r="ML1000" i="3"/>
  <c r="MJ1002" i="3"/>
  <c r="MJ1031" i="3" l="1"/>
  <c r="MJ1032" i="3"/>
  <c r="MJ1030" i="3"/>
  <c r="MJ1027" i="3"/>
  <c r="MJ1028" i="3"/>
  <c r="MJ1029" i="3"/>
  <c r="MJ1023" i="3"/>
  <c r="MJ1020" i="3"/>
  <c r="MJ1022" i="3"/>
  <c r="MJ1026" i="3"/>
  <c r="MJ1019" i="3"/>
  <c r="MJ1017" i="3"/>
  <c r="MJ1018" i="3"/>
  <c r="MJ1021" i="3"/>
  <c r="MJ1015" i="3"/>
  <c r="MJ1016" i="3"/>
  <c r="MJ1011" i="3"/>
  <c r="MJ1012" i="3"/>
  <c r="MJ1010" i="3"/>
  <c r="MJ1009" i="3"/>
  <c r="MJ1005" i="3"/>
  <c r="MJ1007" i="3"/>
  <c r="MJ1006" i="3"/>
  <c r="MJ1008" i="3"/>
  <c r="MJ1004" i="3"/>
  <c r="MN2" i="3"/>
  <c r="MM1000" i="3"/>
  <c r="MK1002" i="3"/>
  <c r="MK1031" i="3" l="1"/>
  <c r="MK1032" i="3"/>
  <c r="MK1030" i="3"/>
  <c r="MK1027" i="3"/>
  <c r="MK1029" i="3"/>
  <c r="MK1028" i="3"/>
  <c r="MK1023" i="3"/>
  <c r="MK1026" i="3"/>
  <c r="MK1021" i="3"/>
  <c r="MK1020" i="3"/>
  <c r="MK1019" i="3"/>
  <c r="MK1022" i="3"/>
  <c r="MK1018" i="3"/>
  <c r="MK1012" i="3"/>
  <c r="MK1015" i="3"/>
  <c r="MK1017" i="3"/>
  <c r="MK1016" i="3"/>
  <c r="MK1011" i="3"/>
  <c r="MK1010" i="3"/>
  <c r="MK1009" i="3"/>
  <c r="MK1007" i="3"/>
  <c r="MK1008" i="3"/>
  <c r="MK1004" i="3"/>
  <c r="MK1006" i="3"/>
  <c r="MK1005" i="3"/>
  <c r="MO2" i="3"/>
  <c r="MN1000" i="3"/>
  <c r="ML1002" i="3"/>
  <c r="ML1032" i="3" l="1"/>
  <c r="ML1031" i="3"/>
  <c r="ML1030" i="3"/>
  <c r="ML1028" i="3"/>
  <c r="ML1029" i="3"/>
  <c r="ML1027" i="3"/>
  <c r="ML1023" i="3"/>
  <c r="ML1026" i="3"/>
  <c r="ML1021" i="3"/>
  <c r="ML1020" i="3"/>
  <c r="ML1019" i="3"/>
  <c r="ML1012" i="3"/>
  <c r="ML1015" i="3"/>
  <c r="ML1017" i="3"/>
  <c r="ML1016" i="3"/>
  <c r="ML1018" i="3"/>
  <c r="ML1022" i="3"/>
  <c r="ML1010" i="3"/>
  <c r="ML1011" i="3"/>
  <c r="ML1006" i="3"/>
  <c r="ML1009" i="3"/>
  <c r="ML1007" i="3"/>
  <c r="ML1008" i="3"/>
  <c r="ML1004" i="3"/>
  <c r="ML1005" i="3"/>
  <c r="MP2" i="3"/>
  <c r="MO1000" i="3"/>
  <c r="MM1002" i="3"/>
  <c r="MM1032" i="3" l="1"/>
  <c r="MM1031" i="3"/>
  <c r="MM1030" i="3"/>
  <c r="MM1029" i="3"/>
  <c r="MM1027" i="3"/>
  <c r="MM1028" i="3"/>
  <c r="MM1023" i="3"/>
  <c r="MM1022" i="3"/>
  <c r="MM1026" i="3"/>
  <c r="MM1021" i="3"/>
  <c r="MM1020" i="3"/>
  <c r="MM1019" i="3"/>
  <c r="MM1018" i="3"/>
  <c r="MM1015" i="3"/>
  <c r="MM1017" i="3"/>
  <c r="MM1016" i="3"/>
  <c r="MM1009" i="3"/>
  <c r="MM1012" i="3"/>
  <c r="MM1011" i="3"/>
  <c r="MM1010" i="3"/>
  <c r="MM1008" i="3"/>
  <c r="MM1007" i="3"/>
  <c r="MM1006" i="3"/>
  <c r="MM1005" i="3"/>
  <c r="MM1004" i="3"/>
  <c r="MQ2" i="3"/>
  <c r="MP1000" i="3"/>
  <c r="MN1002" i="3"/>
  <c r="MN1032" i="3" l="1"/>
  <c r="MN1031" i="3"/>
  <c r="MN1027" i="3"/>
  <c r="MN1030" i="3"/>
  <c r="MN1028" i="3"/>
  <c r="MN1029" i="3"/>
  <c r="MN1022" i="3"/>
  <c r="MN1026" i="3"/>
  <c r="MN1023" i="3"/>
  <c r="MN1021" i="3"/>
  <c r="MN1017" i="3"/>
  <c r="MN1020" i="3"/>
  <c r="MN1019" i="3"/>
  <c r="MN1018" i="3"/>
  <c r="MN1015" i="3"/>
  <c r="MN1016" i="3"/>
  <c r="MN1009" i="3"/>
  <c r="MN1012" i="3"/>
  <c r="MN1010" i="3"/>
  <c r="MN1011" i="3"/>
  <c r="MN1007" i="3"/>
  <c r="MN1008" i="3"/>
  <c r="MN1006" i="3"/>
  <c r="MN1004" i="3"/>
  <c r="MN1005" i="3"/>
  <c r="MR2" i="3"/>
  <c r="MQ1000" i="3"/>
  <c r="MO1002" i="3"/>
  <c r="MO1030" i="3" l="1"/>
  <c r="MO1031" i="3"/>
  <c r="MO1029" i="3"/>
  <c r="MO1028" i="3"/>
  <c r="MO1027" i="3"/>
  <c r="MO1023" i="3"/>
  <c r="MO1032" i="3"/>
  <c r="MO1026" i="3"/>
  <c r="MO1022" i="3"/>
  <c r="MO1021" i="3"/>
  <c r="MO1018" i="3"/>
  <c r="MO1020" i="3"/>
  <c r="MO1019" i="3"/>
  <c r="MO1017" i="3"/>
  <c r="MO1016" i="3"/>
  <c r="MO1012" i="3"/>
  <c r="MO1010" i="3"/>
  <c r="MO1011" i="3"/>
  <c r="MO1015" i="3"/>
  <c r="MO1007" i="3"/>
  <c r="MO1009" i="3"/>
  <c r="MO1008" i="3"/>
  <c r="MO1006" i="3"/>
  <c r="MO1004" i="3"/>
  <c r="MO1005" i="3"/>
  <c r="MS2" i="3"/>
  <c r="MR1000" i="3"/>
  <c r="MP1002" i="3"/>
  <c r="MP1031" i="3" l="1"/>
  <c r="MP1032" i="3"/>
  <c r="MP1028" i="3"/>
  <c r="MP1030" i="3"/>
  <c r="MP1029" i="3"/>
  <c r="MP1026" i="3"/>
  <c r="MP1027" i="3"/>
  <c r="MP1022" i="3"/>
  <c r="MP1019" i="3"/>
  <c r="MP1021" i="3"/>
  <c r="MP1018" i="3"/>
  <c r="MP1020" i="3"/>
  <c r="MP1023" i="3"/>
  <c r="MP1016" i="3"/>
  <c r="MP1017" i="3"/>
  <c r="MP1015" i="3"/>
  <c r="MP1010" i="3"/>
  <c r="MP1011" i="3"/>
  <c r="MP1009" i="3"/>
  <c r="MP1008" i="3"/>
  <c r="MP1012" i="3"/>
  <c r="MP1007" i="3"/>
  <c r="MP1004" i="3"/>
  <c r="MP1005" i="3"/>
  <c r="MP1006" i="3"/>
  <c r="MT2" i="3"/>
  <c r="MS1000" i="3"/>
  <c r="MQ1002" i="3"/>
  <c r="MQ1030" i="3" l="1"/>
  <c r="MQ1029" i="3"/>
  <c r="MQ1032" i="3"/>
  <c r="MQ1026" i="3"/>
  <c r="MQ1031" i="3"/>
  <c r="MQ1028" i="3"/>
  <c r="MQ1023" i="3"/>
  <c r="MQ1027" i="3"/>
  <c r="MQ1021" i="3"/>
  <c r="MQ1020" i="3"/>
  <c r="MQ1019" i="3"/>
  <c r="MQ1022" i="3"/>
  <c r="MQ1017" i="3"/>
  <c r="MQ1018" i="3"/>
  <c r="MQ1012" i="3"/>
  <c r="MQ1016" i="3"/>
  <c r="MQ1011" i="3"/>
  <c r="MQ1015" i="3"/>
  <c r="MQ1009" i="3"/>
  <c r="MQ1008" i="3"/>
  <c r="MQ1010" i="3"/>
  <c r="MQ1005" i="3"/>
  <c r="MQ1006" i="3"/>
  <c r="MQ1004" i="3"/>
  <c r="MQ1007" i="3"/>
  <c r="MU2" i="3"/>
  <c r="MT1000" i="3"/>
  <c r="MR1002" i="3"/>
  <c r="MR1031" i="3" l="1"/>
  <c r="MR1032" i="3"/>
  <c r="MR1030" i="3"/>
  <c r="MR1029" i="3"/>
  <c r="MR1028" i="3"/>
  <c r="MR1027" i="3"/>
  <c r="MR1026" i="3"/>
  <c r="MR1023" i="3"/>
  <c r="MR1020" i="3"/>
  <c r="MR1021" i="3"/>
  <c r="MR1019" i="3"/>
  <c r="MR1022" i="3"/>
  <c r="MR1017" i="3"/>
  <c r="MR1018" i="3"/>
  <c r="MR1015" i="3"/>
  <c r="MR1016" i="3"/>
  <c r="MR1011" i="3"/>
  <c r="MR1012" i="3"/>
  <c r="MR1010" i="3"/>
  <c r="MR1005" i="3"/>
  <c r="MR1008" i="3"/>
  <c r="MR1006" i="3"/>
  <c r="MR1004" i="3"/>
  <c r="MR1009" i="3"/>
  <c r="MR1007" i="3"/>
  <c r="MV2" i="3"/>
  <c r="MU1000" i="3"/>
  <c r="MS1002" i="3"/>
  <c r="MS1031" i="3" l="1"/>
  <c r="MS1032" i="3"/>
  <c r="MS1030" i="3"/>
  <c r="MS1028" i="3"/>
  <c r="MS1029" i="3"/>
  <c r="MS1027" i="3"/>
  <c r="MS1023" i="3"/>
  <c r="MS1021" i="3"/>
  <c r="MS1026" i="3"/>
  <c r="MS1022" i="3"/>
  <c r="MS1020" i="3"/>
  <c r="MS1019" i="3"/>
  <c r="MS1018" i="3"/>
  <c r="MS1017" i="3"/>
  <c r="MS1012" i="3"/>
  <c r="MS1015" i="3"/>
  <c r="MS1016" i="3"/>
  <c r="MS1011" i="3"/>
  <c r="MS1010" i="3"/>
  <c r="MS1007" i="3"/>
  <c r="MS1009" i="3"/>
  <c r="MS1008" i="3"/>
  <c r="MS1006" i="3"/>
  <c r="MS1004" i="3"/>
  <c r="MS1005" i="3"/>
  <c r="MW2" i="3"/>
  <c r="MV1000" i="3"/>
  <c r="MT1002" i="3"/>
  <c r="MT1032" i="3" l="1"/>
  <c r="MT1031" i="3"/>
  <c r="MT1030" i="3"/>
  <c r="MT1028" i="3"/>
  <c r="MT1029" i="3"/>
  <c r="MT1027" i="3"/>
  <c r="MT1023" i="3"/>
  <c r="MT1021" i="3"/>
  <c r="MT1022" i="3"/>
  <c r="MT1020" i="3"/>
  <c r="MT1019" i="3"/>
  <c r="MT1018" i="3"/>
  <c r="MT1026" i="3"/>
  <c r="MT1017" i="3"/>
  <c r="MT1012" i="3"/>
  <c r="MT1015" i="3"/>
  <c r="MT1016" i="3"/>
  <c r="MT1009" i="3"/>
  <c r="MT1010" i="3"/>
  <c r="MT1011" i="3"/>
  <c r="MT1006" i="3"/>
  <c r="MT1007" i="3"/>
  <c r="MT1008" i="3"/>
  <c r="MT1004" i="3"/>
  <c r="MT1005" i="3"/>
  <c r="MX2" i="3"/>
  <c r="MW1000" i="3"/>
  <c r="MU1002" i="3"/>
  <c r="MU1032" i="3" l="1"/>
  <c r="MU1030" i="3"/>
  <c r="MU1028" i="3"/>
  <c r="MU1031" i="3"/>
  <c r="MU1029" i="3"/>
  <c r="MU1027" i="3"/>
  <c r="MU1023" i="3"/>
  <c r="MU1022" i="3"/>
  <c r="MU1026" i="3"/>
  <c r="MU1020" i="3"/>
  <c r="MU1019" i="3"/>
  <c r="MU1021" i="3"/>
  <c r="MU1018" i="3"/>
  <c r="MU1015" i="3"/>
  <c r="MU1016" i="3"/>
  <c r="MU1017" i="3"/>
  <c r="MU1009" i="3"/>
  <c r="MU1010" i="3"/>
  <c r="MU1008" i="3"/>
  <c r="MU1012" i="3"/>
  <c r="MU1011" i="3"/>
  <c r="MU1007" i="3"/>
  <c r="MU1005" i="3"/>
  <c r="MU1006" i="3"/>
  <c r="MU1004" i="3"/>
  <c r="MY2" i="3"/>
  <c r="MX1000" i="3"/>
  <c r="MV1002" i="3"/>
  <c r="MV1032" i="3" l="1"/>
  <c r="MV1030" i="3"/>
  <c r="MV1031" i="3"/>
  <c r="MV1027" i="3"/>
  <c r="MV1028" i="3"/>
  <c r="MV1029" i="3"/>
  <c r="MV1023" i="3"/>
  <c r="MV1022" i="3"/>
  <c r="MV1026" i="3"/>
  <c r="MV1021" i="3"/>
  <c r="MV1020" i="3"/>
  <c r="MV1019" i="3"/>
  <c r="MV1017" i="3"/>
  <c r="MV1015" i="3"/>
  <c r="MV1016" i="3"/>
  <c r="MV1018" i="3"/>
  <c r="MV1009" i="3"/>
  <c r="MV1010" i="3"/>
  <c r="MV1012" i="3"/>
  <c r="MV1011" i="3"/>
  <c r="MV1007" i="3"/>
  <c r="MV1008" i="3"/>
  <c r="MV1006" i="3"/>
  <c r="MV1004" i="3"/>
  <c r="MV1005" i="3"/>
  <c r="MZ2" i="3"/>
  <c r="MY1000" i="3"/>
  <c r="MW1002" i="3"/>
  <c r="MW1030" i="3" l="1"/>
  <c r="MW1032" i="3"/>
  <c r="MW1031" i="3"/>
  <c r="MW1029" i="3"/>
  <c r="MW1028" i="3"/>
  <c r="MW1023" i="3"/>
  <c r="MW1027" i="3"/>
  <c r="MW1026" i="3"/>
  <c r="MW1021" i="3"/>
  <c r="MW1018" i="3"/>
  <c r="MW1022" i="3"/>
  <c r="MW1020" i="3"/>
  <c r="MW1019" i="3"/>
  <c r="MW1017" i="3"/>
  <c r="MW1016" i="3"/>
  <c r="MW1010" i="3"/>
  <c r="MW1015" i="3"/>
  <c r="MW1012" i="3"/>
  <c r="MW1011" i="3"/>
  <c r="MW1007" i="3"/>
  <c r="MW1008" i="3"/>
  <c r="MW1009" i="3"/>
  <c r="MW1006" i="3"/>
  <c r="MW1004" i="3"/>
  <c r="MW1005" i="3"/>
  <c r="NA2" i="3"/>
  <c r="MZ1000" i="3"/>
  <c r="MX1002" i="3"/>
  <c r="MX1032" i="3" l="1"/>
  <c r="MX1031" i="3"/>
  <c r="MX1030" i="3"/>
  <c r="MX1028" i="3"/>
  <c r="MX1029" i="3"/>
  <c r="MX1027" i="3"/>
  <c r="MX1026" i="3"/>
  <c r="MX1019" i="3"/>
  <c r="MX1021" i="3"/>
  <c r="MX1018" i="3"/>
  <c r="MX1022" i="3"/>
  <c r="MX1020" i="3"/>
  <c r="MX1023" i="3"/>
  <c r="MX1016" i="3"/>
  <c r="MX1017" i="3"/>
  <c r="MX1015" i="3"/>
  <c r="MX1010" i="3"/>
  <c r="MX1012" i="3"/>
  <c r="MX1011" i="3"/>
  <c r="MX1008" i="3"/>
  <c r="MX1009" i="3"/>
  <c r="MX1006" i="3"/>
  <c r="MX1004" i="3"/>
  <c r="MX1005" i="3"/>
  <c r="MX1007" i="3"/>
  <c r="NB2" i="3"/>
  <c r="NA1000" i="3"/>
  <c r="MY1002" i="3"/>
  <c r="MY1031" i="3" l="1"/>
  <c r="MY1032" i="3"/>
  <c r="MY1029" i="3"/>
  <c r="MY1030" i="3"/>
  <c r="MY1028" i="3"/>
  <c r="MY1026" i="3"/>
  <c r="MY1023" i="3"/>
  <c r="MY1022" i="3"/>
  <c r="MY1020" i="3"/>
  <c r="MY1019" i="3"/>
  <c r="MY1017" i="3"/>
  <c r="MY1027" i="3"/>
  <c r="MY1021" i="3"/>
  <c r="MY1018" i="3"/>
  <c r="MY1012" i="3"/>
  <c r="MY1015" i="3"/>
  <c r="MY1011" i="3"/>
  <c r="MY1016" i="3"/>
  <c r="MY1008" i="3"/>
  <c r="MY1009" i="3"/>
  <c r="MY1010" i="3"/>
  <c r="MY1005" i="3"/>
  <c r="MY1006" i="3"/>
  <c r="MY1004" i="3"/>
  <c r="MY1007" i="3"/>
  <c r="NC2" i="3"/>
  <c r="NB1000" i="3"/>
  <c r="MZ1002" i="3"/>
  <c r="MZ1031" i="3" l="1"/>
  <c r="MZ1030" i="3"/>
  <c r="MZ1032" i="3"/>
  <c r="MZ1029" i="3"/>
  <c r="MZ1028" i="3"/>
  <c r="MZ1026" i="3"/>
  <c r="MZ1027" i="3"/>
  <c r="MZ1023" i="3"/>
  <c r="MZ1022" i="3"/>
  <c r="MZ1020" i="3"/>
  <c r="MZ1019" i="3"/>
  <c r="MZ1017" i="3"/>
  <c r="MZ1021" i="3"/>
  <c r="MZ1018" i="3"/>
  <c r="MZ1015" i="3"/>
  <c r="MZ1016" i="3"/>
  <c r="MZ1011" i="3"/>
  <c r="MZ1012" i="3"/>
  <c r="MZ1010" i="3"/>
  <c r="MZ1009" i="3"/>
  <c r="MZ1005" i="3"/>
  <c r="MZ1007" i="3"/>
  <c r="MZ1004" i="3"/>
  <c r="MZ1006" i="3"/>
  <c r="MZ1008" i="3"/>
  <c r="ND2" i="3"/>
  <c r="ND1000" i="3" s="1"/>
  <c r="NC1000" i="3"/>
  <c r="NA1002" i="3"/>
  <c r="NA1031" i="3" l="1"/>
  <c r="NA1032" i="3"/>
  <c r="NA1030" i="3"/>
  <c r="NA1029" i="3"/>
  <c r="NA1027" i="3"/>
  <c r="NA1026" i="3"/>
  <c r="NA1023" i="3"/>
  <c r="NA1021" i="3"/>
  <c r="NA1028" i="3"/>
  <c r="NA1022" i="3"/>
  <c r="NA1020" i="3"/>
  <c r="NA1019" i="3"/>
  <c r="NA1018" i="3"/>
  <c r="NA1012" i="3"/>
  <c r="NA1015" i="3"/>
  <c r="NA1016" i="3"/>
  <c r="NA1009" i="3"/>
  <c r="NA1007" i="3"/>
  <c r="NA1017" i="3"/>
  <c r="NA1011" i="3"/>
  <c r="NA1010" i="3"/>
  <c r="NA1006" i="3"/>
  <c r="NA1004" i="3"/>
  <c r="NA1005" i="3"/>
  <c r="NA1008" i="3"/>
  <c r="NB1002" i="3"/>
  <c r="NB1032" i="3" l="1"/>
  <c r="NB1031" i="3"/>
  <c r="NB1030" i="3"/>
  <c r="NB1028" i="3"/>
  <c r="NB1029" i="3"/>
  <c r="NB1027" i="3"/>
  <c r="NB1026" i="3"/>
  <c r="NB1021" i="3"/>
  <c r="NB1023" i="3"/>
  <c r="NB1022" i="3"/>
  <c r="NB1020" i="3"/>
  <c r="NB1019" i="3"/>
  <c r="NB1018" i="3"/>
  <c r="NB1012" i="3"/>
  <c r="NB1015" i="3"/>
  <c r="NB1017" i="3"/>
  <c r="NB1016" i="3"/>
  <c r="NB1009" i="3"/>
  <c r="NB1010" i="3"/>
  <c r="NB1011" i="3"/>
  <c r="NB1006" i="3"/>
  <c r="NB1007" i="3"/>
  <c r="NB1008" i="3"/>
  <c r="NB1004" i="3"/>
  <c r="NB1005" i="3"/>
  <c r="NC1002" i="3"/>
  <c r="NC1032" i="3" l="1"/>
  <c r="NC1031" i="3"/>
  <c r="NC1030" i="3"/>
  <c r="NC1028" i="3"/>
  <c r="NC1029" i="3"/>
  <c r="NC1027" i="3"/>
  <c r="NC1022" i="3"/>
  <c r="NC1023" i="3"/>
  <c r="NC1021" i="3"/>
  <c r="NC1020" i="3"/>
  <c r="NC1019" i="3"/>
  <c r="NC1026" i="3"/>
  <c r="NC1018" i="3"/>
  <c r="NC1015" i="3"/>
  <c r="NC1017" i="3"/>
  <c r="NC1016" i="3"/>
  <c r="NC1012" i="3"/>
  <c r="NC1009" i="3"/>
  <c r="NC1008" i="3"/>
  <c r="NC1011" i="3"/>
  <c r="NC1010" i="3"/>
  <c r="NC1007" i="3"/>
  <c r="NC1006" i="3"/>
  <c r="NC1005" i="3"/>
  <c r="NC1004" i="3"/>
  <c r="ND1002" i="3"/>
  <c r="ND1032" i="3" l="1"/>
  <c r="ND1031" i="3"/>
  <c r="ND1030" i="3"/>
  <c r="ND1027" i="3"/>
  <c r="ND1028" i="3"/>
  <c r="ND1029" i="3"/>
  <c r="ND1022" i="3"/>
  <c r="ND1023" i="3"/>
  <c r="ND1026" i="3"/>
  <c r="ND1020" i="3"/>
  <c r="ND1019" i="3"/>
  <c r="ND1021" i="3"/>
  <c r="ND1018" i="3"/>
  <c r="ND1017" i="3"/>
  <c r="ND1015" i="3"/>
  <c r="ND1016" i="3"/>
  <c r="ND1009" i="3"/>
  <c r="ND1010" i="3"/>
  <c r="ND1011" i="3"/>
  <c r="ND1007" i="3"/>
  <c r="ND1008" i="3"/>
  <c r="ND1012" i="3"/>
  <c r="ND1004" i="3"/>
  <c r="ND1005" i="3"/>
  <c r="ND1006" i="3"/>
  <c r="BK277" i="5"/>
  <c r="BJ277" i="5" l="1"/>
  <c r="BM277" i="5"/>
  <c r="D6" i="5" l="1"/>
  <c r="NQ1000" i="3" l="1"/>
  <c r="J19" i="5"/>
  <c r="T101" i="5"/>
  <c r="U101" i="5"/>
  <c r="V101" i="5" l="1"/>
  <c r="N11" i="5" l="1"/>
  <c r="E11" i="5" s="1"/>
  <c r="F11" i="5" s="1"/>
  <c r="N9" i="5"/>
  <c r="E9" i="5" s="1"/>
  <c r="F9" i="5" s="1"/>
  <c r="N16" i="5"/>
  <c r="E16" i="5" s="1"/>
  <c r="F16" i="5" s="1"/>
  <c r="NP1000" i="3"/>
  <c r="NP1013" i="3" s="1"/>
  <c r="NR1013" i="3" s="1"/>
  <c r="N28" i="5"/>
  <c r="E28" i="5" s="1"/>
  <c r="F28" i="5" s="1"/>
  <c r="N32" i="5"/>
  <c r="E32" i="5" s="1"/>
  <c r="F32" i="5" s="1"/>
  <c r="N14" i="5"/>
  <c r="E14" i="5" s="1"/>
  <c r="F14" i="5" s="1"/>
  <c r="N29" i="5"/>
  <c r="E29" i="5" s="1"/>
  <c r="F29" i="5" s="1"/>
  <c r="N21" i="5"/>
  <c r="E21" i="5" s="1"/>
  <c r="F21" i="5" s="1"/>
  <c r="N33" i="5"/>
  <c r="E33" i="5" s="1"/>
  <c r="F33" i="5" s="1"/>
  <c r="N31" i="5"/>
  <c r="E31" i="5" s="1"/>
  <c r="F31" i="5" s="1"/>
  <c r="N34" i="5"/>
  <c r="E34" i="5" s="1"/>
  <c r="F34" i="5" s="1"/>
  <c r="N22" i="5"/>
  <c r="E22" i="5" s="1"/>
  <c r="F22" i="5" s="1"/>
  <c r="N26" i="5"/>
  <c r="E26" i="5" s="1"/>
  <c r="F26" i="5" s="1"/>
  <c r="N18" i="5"/>
  <c r="E18" i="5" s="1"/>
  <c r="F18" i="5" s="1"/>
  <c r="N30" i="5"/>
  <c r="E30" i="5" s="1"/>
  <c r="F30" i="5" s="1"/>
  <c r="N19" i="5"/>
  <c r="E19" i="5" s="1"/>
  <c r="F19" i="5" s="1"/>
  <c r="N24" i="5"/>
  <c r="E24" i="5" s="1"/>
  <c r="F24" i="5" s="1"/>
  <c r="N17" i="5"/>
  <c r="E17" i="5" s="1"/>
  <c r="F17" i="5" s="1"/>
  <c r="N15" i="5"/>
  <c r="E15" i="5" s="1"/>
  <c r="F15" i="5" s="1"/>
  <c r="N35" i="5"/>
  <c r="E35" i="5" s="1"/>
  <c r="F35" i="5" s="1"/>
  <c r="N10" i="5"/>
  <c r="E10" i="5" s="1"/>
  <c r="F10" i="5" s="1"/>
  <c r="N20" i="5"/>
  <c r="E20" i="5" s="1"/>
  <c r="F20" i="5" s="1"/>
  <c r="N12" i="5"/>
  <c r="E12" i="5" s="1"/>
  <c r="F12" i="5" s="1"/>
  <c r="N27" i="5"/>
  <c r="E27" i="5" s="1"/>
  <c r="F27" i="5" s="1"/>
  <c r="N13" i="5"/>
  <c r="E13" i="5" s="1"/>
  <c r="F13" i="5" s="1"/>
  <c r="N25" i="5"/>
  <c r="E25" i="5" s="1"/>
  <c r="F25" i="5" s="1"/>
  <c r="N23" i="5"/>
  <c r="E23" i="5" s="1"/>
  <c r="F23" i="5" s="1"/>
  <c r="NS1013" i="3"/>
  <c r="NP1021" i="3" l="1"/>
  <c r="NR1021" i="3" s="1"/>
  <c r="NP1002" i="3"/>
  <c r="NR1002" i="3" s="1"/>
  <c r="NP1016" i="3"/>
  <c r="NR1016" i="3" s="1"/>
  <c r="NP1009" i="3"/>
  <c r="NR1009" i="3" s="1"/>
  <c r="NP1014" i="3"/>
  <c r="NR1014" i="3" s="1"/>
  <c r="NP1017" i="3"/>
  <c r="NR1017" i="3" s="1"/>
  <c r="NP1004" i="3"/>
  <c r="NR1004" i="3" s="1"/>
  <c r="NP1028" i="3"/>
  <c r="NR1028" i="3" s="1"/>
  <c r="NP1015" i="3"/>
  <c r="NR1015" i="3" s="1"/>
  <c r="NP1005" i="3"/>
  <c r="NR1005" i="3" s="1"/>
  <c r="NP1024" i="3"/>
  <c r="NR1024" i="3" s="1"/>
  <c r="NP1010" i="3"/>
  <c r="NR1010" i="3" s="1"/>
  <c r="NP1007" i="3"/>
  <c r="NR1007" i="3" s="1"/>
  <c r="NP1023" i="3"/>
  <c r="NR1023" i="3" s="1"/>
  <c r="NP1018" i="3"/>
  <c r="NR1018" i="3" s="1"/>
  <c r="NP1027" i="3"/>
  <c r="NR1027" i="3" s="1"/>
  <c r="NP1012" i="3"/>
  <c r="NR1012" i="3" s="1"/>
  <c r="NP1011" i="3"/>
  <c r="NR1011" i="3" s="1"/>
  <c r="NP1022" i="3"/>
  <c r="NR1022" i="3" s="1"/>
  <c r="NP1026" i="3"/>
  <c r="NR1026" i="3" s="1"/>
  <c r="NP1029" i="3"/>
  <c r="NR1029" i="3" s="1"/>
  <c r="NP1008" i="3"/>
  <c r="NR1008" i="3" s="1"/>
  <c r="NP1025" i="3"/>
  <c r="NR1025" i="3" s="1"/>
  <c r="NP1020" i="3"/>
  <c r="NR1020" i="3" s="1"/>
  <c r="NP1019" i="3"/>
  <c r="NR1019" i="3" s="1"/>
  <c r="NP1006" i="3"/>
  <c r="NR1006" i="3" s="1"/>
  <c r="G19" i="5"/>
  <c r="K21" i="5"/>
  <c r="K32" i="5" s="1"/>
  <c r="K28" i="5"/>
  <c r="K24" i="5"/>
  <c r="NS1009" i="3"/>
  <c r="NS1025" i="3"/>
  <c r="NS1007" i="3"/>
  <c r="NS1023" i="3"/>
  <c r="NS1029" i="3"/>
  <c r="NS1005" i="3"/>
  <c r="NS1006" i="3"/>
  <c r="NS1012" i="3"/>
  <c r="NS1026" i="3"/>
  <c r="NS1022" i="3"/>
  <c r="NS1015" i="3"/>
  <c r="NS1016" i="3"/>
  <c r="NS1028" i="3"/>
  <c r="NS1014" i="3"/>
  <c r="NS1021" i="3"/>
  <c r="NS1011" i="3"/>
  <c r="NS1024" i="3"/>
  <c r="NS1019" i="3"/>
  <c r="NS1002" i="3"/>
  <c r="NS1004" i="3"/>
  <c r="NS1020" i="3"/>
  <c r="NS1010" i="3"/>
  <c r="NS1008" i="3"/>
  <c r="NS1018" i="3"/>
  <c r="NS1017" i="3"/>
  <c r="NS1027" i="3"/>
  <c r="G9" i="5" l="1"/>
  <c r="G27" i="5"/>
  <c r="G22" i="5"/>
  <c r="G15" i="5"/>
  <c r="G11" i="5"/>
  <c r="G21" i="5"/>
  <c r="G10" i="5"/>
  <c r="G23" i="5"/>
  <c r="G20" i="5"/>
  <c r="G12" i="5"/>
  <c r="G26" i="5"/>
  <c r="G24" i="5"/>
  <c r="G25" i="5"/>
  <c r="G14" i="5"/>
  <c r="G29" i="5"/>
  <c r="G18" i="5"/>
  <c r="G13" i="5"/>
  <c r="G17" i="5"/>
  <c r="G16" i="5"/>
  <c r="G28" i="5"/>
  <c r="G30" i="5"/>
</calcChain>
</file>

<file path=xl/sharedStrings.xml><?xml version="1.0" encoding="utf-8"?>
<sst xmlns="http://schemas.openxmlformats.org/spreadsheetml/2006/main" count="57041" uniqueCount="580">
  <si>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</si>
  <si>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</si>
  <si>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</si>
  <si>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</si>
  <si>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</si>
  <si>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</si>
  <si>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</si>
  <si>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</si>
  <si>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</si>
  <si>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</si>
  <si>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</si>
  <si>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</si>
  <si>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SETAP</t>
  </si>
  <si>
    <t>F8369776</t>
  </si>
  <si>
    <t>RAFAELA MOERBECK DE ASSIS FIGUEIREDO</t>
  </si>
  <si>
    <t>BH</t>
  </si>
  <si>
    <t>A</t>
  </si>
  <si>
    <t>LS</t>
  </si>
  <si>
    <t>F0169310</t>
  </si>
  <si>
    <t>ADRIANA CARRARO LOLO</t>
  </si>
  <si>
    <t>HO</t>
  </si>
  <si>
    <t>F</t>
  </si>
  <si>
    <t>F0709059</t>
  </si>
  <si>
    <t>AMILCAR JULIANI IMASAVA</t>
  </si>
  <si>
    <t>F0733866</t>
  </si>
  <si>
    <t>ANDERSON MARQUES DA SILVA</t>
  </si>
  <si>
    <t>F3189942</t>
  </si>
  <si>
    <t>FELIPE LACCELVA DOS SANTOS</t>
  </si>
  <si>
    <t>F4432281</t>
  </si>
  <si>
    <t>ISABEL AKIKO ROCHA MIURA</t>
  </si>
  <si>
    <t>F6363259</t>
  </si>
  <si>
    <t>LUIS CARLOS WIECK JUNIOR</t>
  </si>
  <si>
    <t>LT</t>
  </si>
  <si>
    <t>F6766139</t>
  </si>
  <si>
    <t>MARCELO CARABETTO ARAUJO</t>
  </si>
  <si>
    <t>EL</t>
  </si>
  <si>
    <t>F7336434</t>
  </si>
  <si>
    <t>NATALIA RASO PORTES BRUNO</t>
  </si>
  <si>
    <t xml:space="preserve"> </t>
  </si>
  <si>
    <t>SINISTRADAS</t>
  </si>
  <si>
    <t>F6769944</t>
  </si>
  <si>
    <t>MARCELO ORDONO DO NASCIMENTO PADREDI</t>
  </si>
  <si>
    <t>F1106749</t>
  </si>
  <si>
    <t>ANTONIO SANTOS ALVES</t>
  </si>
  <si>
    <t>F1712997</t>
  </si>
  <si>
    <t>CAMILA DOS SANTOS MOLINA ALVES</t>
  </si>
  <si>
    <t>F2504599</t>
  </si>
  <si>
    <t>DOMENICO TANESE NETO</t>
  </si>
  <si>
    <t>F4679636</t>
  </si>
  <si>
    <t>JEAN COELHO</t>
  </si>
  <si>
    <t>F7047018</t>
  </si>
  <si>
    <t>MAURICIO MASSAMI INOUE</t>
  </si>
  <si>
    <t>F8783668</t>
  </si>
  <si>
    <t>ROSANA APARECIDA DA SILVA NUNES</t>
  </si>
  <si>
    <t>F8785212</t>
  </si>
  <si>
    <t>ROSEANE FERREIRA DE OLIVEIRA MANOEL</t>
  </si>
  <si>
    <t>F9457852</t>
  </si>
  <si>
    <t>VANESSA KOIKE</t>
  </si>
  <si>
    <t>MONITORIA</t>
  </si>
  <si>
    <t>F4713168</t>
  </si>
  <si>
    <t>JIM EITI SUZUKI</t>
  </si>
  <si>
    <t>F0891009</t>
  </si>
  <si>
    <t>ANTONIO CARLOS MESSIAS FILHO</t>
  </si>
  <si>
    <t>F2007968</t>
  </si>
  <si>
    <t>CEZAR TOSHIAKI NAKASE</t>
  </si>
  <si>
    <t>F2105099</t>
  </si>
  <si>
    <t>CLEITON RODRIGUES DA SILVA</t>
  </si>
  <si>
    <t>F2705999</t>
  </si>
  <si>
    <t>EDSON ISSAO SHIMODA</t>
  </si>
  <si>
    <t>F5952019</t>
  </si>
  <si>
    <t>JOSIAS MATOS DE ARAUJO</t>
  </si>
  <si>
    <t>F6798403</t>
  </si>
  <si>
    <t>MARCO AURELIO DE FREITAS RODRIGUES</t>
  </si>
  <si>
    <t>Quantidade de Ausências</t>
  </si>
  <si>
    <t>Farol</t>
  </si>
  <si>
    <t>Porcentagem de Ausências</t>
  </si>
  <si>
    <t>Legenda</t>
  </si>
  <si>
    <t>Férias</t>
  </si>
  <si>
    <t>Abono</t>
  </si>
  <si>
    <t>Banco de Horas / Folga</t>
  </si>
  <si>
    <t>Home</t>
  </si>
  <si>
    <t>Licença Saúde</t>
  </si>
  <si>
    <t xml:space="preserve">Luto </t>
  </si>
  <si>
    <t>Apoio eleitoral</t>
  </si>
  <si>
    <t>Público-Alvo</t>
  </si>
  <si>
    <t>NU = NÃO ÚTIL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</si>
  <si>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</si>
  <si>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</si>
  <si>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</si>
  <si>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</si>
  <si>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</si>
  <si>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</si>
  <si>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</si>
  <si>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</si>
  <si>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</si>
  <si>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</si>
  <si>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</si>
  <si>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</si>
  <si>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</si>
  <si>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</si>
  <si>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</si>
  <si>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</si>
  <si>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</si>
  <si>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</si>
  <si>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</si>
  <si>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</si>
  <si>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</si>
  <si>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</si>
  <si>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</si>
  <si>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</si>
  <si>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Acompanhamento do TRI - 9098</t>
  </si>
  <si>
    <t>Data TRI</t>
  </si>
  <si>
    <t>Data Desejada</t>
  </si>
  <si>
    <t>Funcionário</t>
  </si>
  <si>
    <t xml:space="preserve">Afastamento
</t>
  </si>
  <si>
    <t>Home office</t>
  </si>
  <si>
    <t>Retorno presencial (estimado)</t>
  </si>
  <si>
    <t>Cesup Rede SP 9098</t>
  </si>
  <si>
    <t xml:space="preserve">0.169.310-7 </t>
  </si>
  <si>
    <t>Demais funcis</t>
  </si>
  <si>
    <t>0.709.059-5</t>
  </si>
  <si>
    <t xml:space="preserve">Gerentes </t>
  </si>
  <si>
    <t>0.733.866-X</t>
  </si>
  <si>
    <t xml:space="preserve">Total </t>
  </si>
  <si>
    <t>0.891.009-X</t>
  </si>
  <si>
    <t>1.106.749-7</t>
  </si>
  <si>
    <t>Ausências programadas permitidas**</t>
  </si>
  <si>
    <t>1.712.997-4</t>
  </si>
  <si>
    <t>2.007.968-0</t>
  </si>
  <si>
    <t>2.105.099-6</t>
  </si>
  <si>
    <t>2.504.599-7</t>
  </si>
  <si>
    <t>2.705.999-5</t>
  </si>
  <si>
    <t>Programado para</t>
  </si>
  <si>
    <t>3.189.942-0</t>
  </si>
  <si>
    <t>4.432.281-X</t>
  </si>
  <si>
    <t xml:space="preserve">4.679.636-3 </t>
  </si>
  <si>
    <t>Ausências Não Programadas</t>
  </si>
  <si>
    <t>5.952.019-1</t>
  </si>
  <si>
    <t>6.363.259-</t>
  </si>
  <si>
    <t>6.766.139-4</t>
  </si>
  <si>
    <t>Férias, BH, Abonos, LS +15</t>
  </si>
  <si>
    <t>6.798.403-7</t>
  </si>
  <si>
    <t>7.047.018-9</t>
  </si>
  <si>
    <t>7.336.434-7</t>
  </si>
  <si>
    <t>8.783.668-8</t>
  </si>
  <si>
    <t>TRI</t>
  </si>
  <si>
    <t>8.785.212-8</t>
  </si>
  <si>
    <t>9.457.852-4</t>
  </si>
  <si>
    <t>1.812.980-3</t>
  </si>
  <si>
    <t>CARLOS HENRIQUE DE SOUZA</t>
  </si>
  <si>
    <t>2.597.764-4</t>
  </si>
  <si>
    <t>EDER LUIS EINHARDT QUADROTTI</t>
  </si>
  <si>
    <t>Ausências programadas</t>
  </si>
  <si>
    <t>4.713.168-3</t>
  </si>
  <si>
    <t>6.769.944-8</t>
  </si>
  <si>
    <t>8.369.776-4</t>
  </si>
  <si>
    <t xml:space="preserve">                                                                                </t>
  </si>
  <si>
    <t>Ausências Programadas</t>
  </si>
  <si>
    <t>Data</t>
  </si>
  <si>
    <t>lin_hoje</t>
  </si>
  <si>
    <t>Próximo dia útil</t>
  </si>
  <si>
    <t>Mês</t>
  </si>
  <si>
    <t>Dia</t>
  </si>
  <si>
    <t>Col_Area</t>
  </si>
  <si>
    <t>Licença saúde</t>
  </si>
  <si>
    <t>Outras Ausências</t>
  </si>
  <si>
    <t>Licença saúde + de 15d</t>
  </si>
  <si>
    <t>ND</t>
  </si>
  <si>
    <t>7h - 8h</t>
  </si>
  <si>
    <t>ANTONIO S.</t>
  </si>
  <si>
    <t>MAURICIO</t>
  </si>
  <si>
    <t>ADRIANA</t>
  </si>
  <si>
    <t>ISABEL</t>
  </si>
  <si>
    <t>VANESSA</t>
  </si>
  <si>
    <t>8h - 9h</t>
  </si>
  <si>
    <t>JIM</t>
  </si>
  <si>
    <t>9h - 10h</t>
  </si>
  <si>
    <t>RAFAELA</t>
  </si>
  <si>
    <t>JEAN</t>
  </si>
  <si>
    <t>MARCELO P</t>
  </si>
  <si>
    <t>CLEITON</t>
  </si>
  <si>
    <t>10h - 11h</t>
  </si>
  <si>
    <t>MARCO</t>
  </si>
  <si>
    <t>EDSON</t>
  </si>
  <si>
    <t>11h - 12h</t>
  </si>
  <si>
    <t>12h - 12h15</t>
  </si>
  <si>
    <t>FELIPE</t>
  </si>
  <si>
    <t>ANTONIO M</t>
  </si>
  <si>
    <t>CAMILA</t>
  </si>
  <si>
    <t>12h15 - 12h30</t>
  </si>
  <si>
    <t>12h30 - 12h45</t>
  </si>
  <si>
    <t>LUIS</t>
  </si>
  <si>
    <t>NATALIA</t>
  </si>
  <si>
    <t>12h45 - 13h</t>
  </si>
  <si>
    <t>13h - 13h15</t>
  </si>
  <si>
    <t>13h15 - 13h30</t>
  </si>
  <si>
    <t>CARABETTO</t>
  </si>
  <si>
    <t>13h30 - 14h</t>
  </si>
  <si>
    <t>14h- 15h</t>
  </si>
  <si>
    <t>JONATHAN</t>
  </si>
  <si>
    <t>15h- 16h</t>
  </si>
  <si>
    <t>16h - 17h</t>
  </si>
  <si>
    <t>17h - 18h</t>
  </si>
  <si>
    <t>18h - 19h</t>
  </si>
  <si>
    <t>ocupação</t>
  </si>
  <si>
    <t>THAUANY</t>
  </si>
  <si>
    <t>Cleiton</t>
  </si>
  <si>
    <t>Edson</t>
  </si>
  <si>
    <t>12h - 13h</t>
  </si>
  <si>
    <t>13h - 14h</t>
  </si>
  <si>
    <t>DOMENICO</t>
  </si>
  <si>
    <t>MAURÍCIO</t>
  </si>
  <si>
    <t>MAURIÍCIO</t>
  </si>
  <si>
    <t>ANDERSON</t>
  </si>
  <si>
    <t>MARCELO</t>
  </si>
  <si>
    <t>Jim</t>
  </si>
  <si>
    <t>ROSANA</t>
  </si>
  <si>
    <t>Antônio M</t>
  </si>
  <si>
    <t>Josias</t>
  </si>
  <si>
    <t>Cezar</t>
  </si>
  <si>
    <t>Marco</t>
  </si>
  <si>
    <t>ROSEANE</t>
  </si>
  <si>
    <t>JULIANA</t>
  </si>
  <si>
    <t>Marcelo</t>
  </si>
  <si>
    <t>Thauany</t>
  </si>
  <si>
    <t>Carabetto</t>
  </si>
  <si>
    <t>Jonathan</t>
  </si>
  <si>
    <t>Domenico</t>
  </si>
  <si>
    <t xml:space="preserve">Cézar </t>
  </si>
  <si>
    <t>Isabel</t>
  </si>
  <si>
    <t>Cézar</t>
  </si>
  <si>
    <t>Jean</t>
  </si>
  <si>
    <t>NATÁLIA</t>
  </si>
  <si>
    <t>Rafaela</t>
  </si>
  <si>
    <t>Camila</t>
  </si>
  <si>
    <t>ROSE</t>
  </si>
  <si>
    <t xml:space="preserve">Marco </t>
  </si>
  <si>
    <t>DESMONTADA</t>
  </si>
  <si>
    <t>INSTALAÇÃO  ELETRICA E REDE</t>
  </si>
  <si>
    <t>AMILCAR</t>
  </si>
  <si>
    <t>ANTONIO</t>
  </si>
  <si>
    <t>Anderson</t>
  </si>
  <si>
    <t>Roseane</t>
  </si>
  <si>
    <t>CEZAR</t>
  </si>
  <si>
    <t>JOSIAS</t>
  </si>
  <si>
    <t>Juliano</t>
  </si>
  <si>
    <t>Messias</t>
  </si>
  <si>
    <t>Marco A.</t>
  </si>
  <si>
    <t>MESAS SEM OCUPAÇÃO:</t>
  </si>
  <si>
    <t xml:space="preserve">AUSENTES NO DIA: </t>
  </si>
  <si>
    <t>QTD MESAS SEM OCUPAÇÃO:</t>
  </si>
  <si>
    <t>Carolina (9099)</t>
  </si>
  <si>
    <t>Natalia</t>
  </si>
  <si>
    <t>Rosana</t>
  </si>
  <si>
    <t>Natália</t>
  </si>
  <si>
    <t>Felipe</t>
  </si>
  <si>
    <t>Estagiária Queila</t>
  </si>
  <si>
    <t xml:space="preserve">Jim </t>
  </si>
  <si>
    <t>23/05/2022</t>
  </si>
  <si>
    <t>POSIÇÃO 21</t>
  </si>
  <si>
    <t>POSIÇÃO 22</t>
  </si>
  <si>
    <t>POSIÇÃO 23</t>
  </si>
  <si>
    <t>POSIÇÃO 24</t>
  </si>
  <si>
    <t>POSIÇÃO 25</t>
  </si>
  <si>
    <t>POSIÇÃO 26</t>
  </si>
  <si>
    <t>POSIÇÃO 27</t>
  </si>
  <si>
    <t>POSIÇÃO 28</t>
  </si>
  <si>
    <t>POSIÇÃO 29</t>
  </si>
  <si>
    <t>POSIÇÃO 30</t>
  </si>
  <si>
    <t>POSIÇÃO 31</t>
  </si>
  <si>
    <t>POSIÇÃO 32</t>
  </si>
  <si>
    <t>POSIÇÃO 33</t>
  </si>
  <si>
    <t>POSIÇÃO 34</t>
  </si>
  <si>
    <t>POSIÇÃO 35</t>
  </si>
  <si>
    <t>POSIÇÃO 36</t>
  </si>
  <si>
    <t>POSIÇÃO 37</t>
  </si>
  <si>
    <t>POSIÇÃO 38</t>
  </si>
  <si>
    <t>POSIÇÃO 39</t>
  </si>
  <si>
    <t>POSIÇÃO 40</t>
  </si>
  <si>
    <t>POSIÇÃO 41</t>
  </si>
  <si>
    <t>POSIÇÃO 42</t>
  </si>
  <si>
    <t>POSIÇÃO 43</t>
  </si>
  <si>
    <t>POSIÇÃO 44</t>
  </si>
  <si>
    <t>24/05/2022</t>
  </si>
  <si>
    <t>25/05/2022</t>
  </si>
  <si>
    <t>26/05/2022</t>
  </si>
  <si>
    <t>27/05/2022</t>
  </si>
  <si>
    <t>30/05/2022</t>
  </si>
  <si>
    <t>31/05/2022</t>
  </si>
  <si>
    <t>01/06/2022</t>
  </si>
  <si>
    <t>02/06/2022</t>
  </si>
  <si>
    <t>03/06/2022</t>
  </si>
  <si>
    <t>06/06/2022</t>
  </si>
  <si>
    <t>07/06/2022</t>
  </si>
  <si>
    <t>08/06/2022</t>
  </si>
  <si>
    <t>09/06/2022</t>
  </si>
  <si>
    <t>10/06/2022</t>
  </si>
  <si>
    <t>13/06/2022</t>
  </si>
  <si>
    <t>14/06/2022</t>
  </si>
  <si>
    <t>15/06/2022</t>
  </si>
  <si>
    <t>17/06/2022</t>
  </si>
  <si>
    <t>20/06/2022</t>
  </si>
  <si>
    <t>21/06/2022</t>
  </si>
  <si>
    <t>22/06/2022</t>
  </si>
  <si>
    <t>23/06/2022</t>
  </si>
  <si>
    <t>24/06/2022</t>
  </si>
  <si>
    <t>27/06/2022</t>
  </si>
  <si>
    <t>28/06/2022</t>
  </si>
  <si>
    <t>29/06/2022</t>
  </si>
  <si>
    <t>30/06/2022</t>
  </si>
  <si>
    <t>POSIÇÃO 45</t>
  </si>
  <si>
    <t>POSIÇÃO 46</t>
  </si>
  <si>
    <t>POSIÇÃO 47</t>
  </si>
  <si>
    <t>POSIÇÃO 48</t>
  </si>
  <si>
    <t>POSIÇÃO 49</t>
  </si>
  <si>
    <t>POSIÇÃO 50</t>
  </si>
  <si>
    <t>POSIÇÃO 51</t>
  </si>
  <si>
    <t>POSIÇÃO 52</t>
  </si>
  <si>
    <t>POSIÇÃO 53</t>
  </si>
  <si>
    <t>POSIÇÃO 54</t>
  </si>
  <si>
    <t>POSIÇÃO 55</t>
  </si>
  <si>
    <t>POSIÇÃO 56</t>
  </si>
  <si>
    <t>POSIÇÃO 57</t>
  </si>
  <si>
    <t>POSIÇÃO 58</t>
  </si>
  <si>
    <t>POSIÇÃO 59</t>
  </si>
  <si>
    <t>POSIÇÃO 60</t>
  </si>
  <si>
    <t>POSIÇÃO 61</t>
  </si>
  <si>
    <t>POSIÇÃO 62</t>
  </si>
  <si>
    <t>POSIÇÃO 63</t>
  </si>
  <si>
    <t>POSIÇÃO 64</t>
  </si>
  <si>
    <t>POSIÇÃO 65</t>
  </si>
  <si>
    <t>POSIÇÃO 66</t>
  </si>
  <si>
    <t>POSIÇÃO 67</t>
  </si>
  <si>
    <t>POSIÇÃO 68</t>
  </si>
  <si>
    <t>POSIÇÃO 69</t>
  </si>
  <si>
    <t>POSIÇÃO 70</t>
  </si>
  <si>
    <t>POSIÇÃO 71</t>
  </si>
  <si>
    <t>POSIÇÃO 72</t>
  </si>
  <si>
    <t>POSIÇÃO 73</t>
  </si>
  <si>
    <t>POSIÇÃO 74</t>
  </si>
  <si>
    <t>POSIÇÃO 75</t>
  </si>
  <si>
    <t>POSIÇÃO 76</t>
  </si>
  <si>
    <t>Reinaldo</t>
  </si>
  <si>
    <t>Ana Claudia</t>
  </si>
  <si>
    <t>Willians</t>
  </si>
  <si>
    <t>Ronaldo</t>
  </si>
  <si>
    <t>Ligia Lindoso</t>
  </si>
  <si>
    <t>Fátima</t>
  </si>
  <si>
    <t>Carlos Cury</t>
  </si>
  <si>
    <t>Glaucio</t>
  </si>
  <si>
    <t>Carol</t>
  </si>
  <si>
    <t>Juliana Romanelli</t>
  </si>
  <si>
    <t>João Batista</t>
  </si>
  <si>
    <t>Marcelo Napolitano</t>
  </si>
  <si>
    <t>Modena</t>
  </si>
  <si>
    <t>Ligia N</t>
  </si>
  <si>
    <t>Sandra</t>
  </si>
  <si>
    <t>Patricia</t>
  </si>
  <si>
    <t>Hélio</t>
  </si>
  <si>
    <t>Vanessa</t>
  </si>
  <si>
    <t>André M</t>
  </si>
  <si>
    <t>Tatiangela</t>
  </si>
  <si>
    <t>Rosa Helena</t>
  </si>
  <si>
    <t>Livia</t>
  </si>
  <si>
    <t>Juliana</t>
  </si>
  <si>
    <t>Jonas</t>
  </si>
  <si>
    <t>Nadja</t>
  </si>
  <si>
    <t>Patricia Salviato</t>
  </si>
  <si>
    <t>Dirceu</t>
  </si>
  <si>
    <t>Marlon</t>
  </si>
  <si>
    <t>Silvema</t>
  </si>
  <si>
    <t>Maurício</t>
  </si>
  <si>
    <t>Evandro</t>
  </si>
  <si>
    <t>Cury</t>
  </si>
  <si>
    <t>Felipe Delfino</t>
  </si>
  <si>
    <t>Giuliano</t>
  </si>
  <si>
    <t>Patricia Haruki</t>
  </si>
  <si>
    <t>camila</t>
  </si>
  <si>
    <t>Alexandra</t>
  </si>
  <si>
    <t>Elisabeth</t>
  </si>
  <si>
    <t>Mariana</t>
  </si>
  <si>
    <t>Mauricio</t>
  </si>
  <si>
    <t>Rosa</t>
  </si>
  <si>
    <t xml:space="preserve">Juliana </t>
  </si>
  <si>
    <t>Marcelo Trevisan</t>
  </si>
  <si>
    <t xml:space="preserve">Camila </t>
  </si>
  <si>
    <t xml:space="preserve">Alexandra </t>
  </si>
  <si>
    <t>Helio</t>
  </si>
  <si>
    <t>Alex Baron</t>
  </si>
  <si>
    <t>Fábio</t>
  </si>
  <si>
    <t>Bruno</t>
  </si>
  <si>
    <t>Luciana</t>
  </si>
  <si>
    <t>Olinda</t>
  </si>
  <si>
    <t>Neide</t>
  </si>
  <si>
    <t>soraia</t>
  </si>
  <si>
    <t>Vitor</t>
  </si>
  <si>
    <t>Fernando</t>
  </si>
  <si>
    <t>Bellini</t>
  </si>
  <si>
    <t>Lívia</t>
  </si>
  <si>
    <t>Soraia</t>
  </si>
  <si>
    <t>Berton</t>
  </si>
  <si>
    <t>Andre</t>
  </si>
  <si>
    <t>Fátima Berlezi</t>
  </si>
  <si>
    <t>Vitor Stefanelli</t>
  </si>
  <si>
    <t>Sandra Loyo</t>
  </si>
  <si>
    <t>André</t>
  </si>
  <si>
    <t>Beth</t>
  </si>
  <si>
    <t xml:space="preserve">Sandra </t>
  </si>
  <si>
    <t>Nina</t>
  </si>
  <si>
    <t>Ricardo Flausino</t>
  </si>
  <si>
    <t>Alex</t>
  </si>
  <si>
    <t>Gustavo</t>
  </si>
  <si>
    <t>Lígia Lindoso</t>
  </si>
  <si>
    <t>Patrícia</t>
  </si>
  <si>
    <t xml:space="preserve">Carol </t>
  </si>
  <si>
    <t xml:space="preserve">Alex Baron </t>
  </si>
  <si>
    <t xml:space="preserve">Vitor </t>
  </si>
  <si>
    <t xml:space="preserve">Felipe </t>
  </si>
  <si>
    <t>Vitor Stefaneli</t>
  </si>
  <si>
    <t xml:space="preserve">Fabio </t>
  </si>
  <si>
    <t>ROSA</t>
  </si>
  <si>
    <t>Napolitano</t>
  </si>
  <si>
    <t>Felipinho</t>
  </si>
  <si>
    <t>Tatiângela</t>
  </si>
  <si>
    <t>Lígia N</t>
  </si>
  <si>
    <t>Luciana Shimada</t>
  </si>
  <si>
    <t>marcelo</t>
  </si>
  <si>
    <t>04/07/2022</t>
  </si>
  <si>
    <t>05/07/2022</t>
  </si>
  <si>
    <t>06/07/2022</t>
  </si>
  <si>
    <t>OLINDA</t>
  </si>
  <si>
    <t>ANA CLÁUDIA</t>
  </si>
  <si>
    <t>LÍGIA LINDOSO</t>
  </si>
  <si>
    <t>LIGIA AKEMI</t>
  </si>
  <si>
    <t>NEIDE</t>
  </si>
  <si>
    <t>PATRICIA</t>
  </si>
  <si>
    <t>SORAIA</t>
  </si>
  <si>
    <t>BERLEZI</t>
  </si>
  <si>
    <t>VÍTOR</t>
  </si>
  <si>
    <t>SILVEMA</t>
  </si>
  <si>
    <t>HÉLIO</t>
  </si>
  <si>
    <t>MARLON</t>
  </si>
  <si>
    <t xml:space="preserve">JULIANA </t>
  </si>
  <si>
    <t>CAROL MARCÍLIO</t>
  </si>
  <si>
    <t>BERTON</t>
  </si>
  <si>
    <t>REINALDO</t>
  </si>
  <si>
    <t>MODENA</t>
  </si>
  <si>
    <t>RONALDO</t>
  </si>
  <si>
    <t>SANDRA LIMA</t>
  </si>
  <si>
    <t>GLÁUCIO</t>
  </si>
  <si>
    <t>GIULIANO</t>
  </si>
  <si>
    <t>FABIO SBRAGIA</t>
  </si>
  <si>
    <t>EVANDRO</t>
  </si>
  <si>
    <t>JONAS</t>
  </si>
  <si>
    <t>ALEXANDRA</t>
  </si>
  <si>
    <t>BETH</t>
  </si>
  <si>
    <t>07/07/2022</t>
  </si>
  <si>
    <t>MARCELO TREVISAN</t>
  </si>
  <si>
    <t>LIVIA</t>
  </si>
  <si>
    <t>ANDRÉ</t>
  </si>
  <si>
    <t>08/07/2022</t>
  </si>
  <si>
    <t>HELIO</t>
  </si>
  <si>
    <t>NAPOLITANO</t>
  </si>
  <si>
    <t>SANDRA LOYO</t>
  </si>
  <si>
    <t>DIRCEU</t>
  </si>
  <si>
    <t>VITOR</t>
  </si>
  <si>
    <t>TATIÂNGELA</t>
  </si>
  <si>
    <t>ALEX</t>
  </si>
  <si>
    <t>CAROLINA</t>
  </si>
  <si>
    <t>ALEXSANDRO</t>
  </si>
  <si>
    <t>FABIO</t>
  </si>
  <si>
    <t>ANDRE</t>
  </si>
  <si>
    <t>PATRÍCIA</t>
  </si>
  <si>
    <t>PATRÍCIA HARUMI</t>
  </si>
  <si>
    <t>BRUNO</t>
  </si>
  <si>
    <t>LÍVIA</t>
  </si>
  <si>
    <t>FÁBIO</t>
  </si>
  <si>
    <t>CURY</t>
  </si>
  <si>
    <t xml:space="preserve">SILVEMA </t>
  </si>
  <si>
    <t>Carlos Augusto</t>
  </si>
  <si>
    <t>Paula</t>
  </si>
  <si>
    <t>Lígia Akemi</t>
  </si>
  <si>
    <t>Berlezi</t>
  </si>
  <si>
    <t>Sandra Lima</t>
  </si>
  <si>
    <t>Alexsandro</t>
  </si>
  <si>
    <t>Ana Cláudia</t>
  </si>
  <si>
    <t>Trevisan</t>
  </si>
  <si>
    <t>Fábio Sbragia</t>
  </si>
  <si>
    <t xml:space="preserve">Ligia </t>
  </si>
  <si>
    <t>Ligia Akemi</t>
  </si>
  <si>
    <t xml:space="preserve">Helio </t>
  </si>
  <si>
    <t>Carol Marcilio</t>
  </si>
  <si>
    <t>Dia da Semana</t>
  </si>
  <si>
    <t>Feriado</t>
  </si>
  <si>
    <t>sábado</t>
  </si>
  <si>
    <t>Confraternização Universal</t>
  </si>
  <si>
    <t>segunda-feira</t>
  </si>
  <si>
    <t>Carnaval</t>
  </si>
  <si>
    <t>terça-feira</t>
  </si>
  <si>
    <t>sexta-feira</t>
  </si>
  <si>
    <t>Paixão de Cristo</t>
  </si>
  <si>
    <t>quinta-feira</t>
  </si>
  <si>
    <t>Tiradentes</t>
  </si>
  <si>
    <t>domingo</t>
  </si>
  <si>
    <t>Dia do Trabalho</t>
  </si>
  <si>
    <t>Corpus Christi</t>
  </si>
  <si>
    <t>quarta-feira</t>
  </si>
  <si>
    <t>Independência do Brasil</t>
  </si>
  <si>
    <r>
      <t>Nossa Sr.</t>
    </r>
    <r>
      <rPr>
        <vertAlign val="superscript"/>
        <sz val="14"/>
        <color indexed="8"/>
        <rFont val="Arial"/>
        <family val="2"/>
      </rPr>
      <t>a</t>
    </r>
    <r>
      <rPr>
        <sz val="14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</si>
  <si>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</si>
  <si>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</si>
  <si>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</si>
  <si>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Fonte: ANBIMA</t>
  </si>
  <si>
    <t>POSIÇÃO 77</t>
  </si>
  <si>
    <t>POSIÇÃO 78</t>
  </si>
  <si>
    <t>POSIÇÃO 79</t>
  </si>
  <si>
    <t>POSIÇÃO 80</t>
  </si>
  <si>
    <t>POSIÇÃO 81</t>
  </si>
  <si>
    <t>POSIÇÃO 82</t>
  </si>
  <si>
    <t>POSIÇÃO 83</t>
  </si>
  <si>
    <t>POSIÇÃO 84</t>
  </si>
  <si>
    <t>POSIÇÃO 85</t>
  </si>
  <si>
    <t>POSIÇÃO 86</t>
  </si>
  <si>
    <t>POSIÇÃO 87</t>
  </si>
  <si>
    <t>POSIÇÃO 88</t>
  </si>
  <si>
    <t>POSIÇÃO 89</t>
  </si>
  <si>
    <t>POSIÇÃO 90</t>
  </si>
  <si>
    <t>POSIÇÃO 91</t>
  </si>
  <si>
    <t>POSIÇÃO 92</t>
  </si>
  <si>
    <t>POSIÇÃO 93</t>
  </si>
  <si>
    <t>POSIÇÃO 94</t>
  </si>
  <si>
    <t>POSIÇÃO 95</t>
  </si>
  <si>
    <t>POSIÇÃO 96</t>
  </si>
  <si>
    <t>POSIÇÃO 97</t>
  </si>
  <si>
    <t>POSIÇÃO 98</t>
  </si>
  <si>
    <t>POSIÇÃO 99</t>
  </si>
  <si>
    <t>POSIÇÃO 100</t>
  </si>
  <si>
    <t>x</t>
  </si>
  <si>
    <t> </t>
  </si>
  <si>
    <t>PAULO</t>
  </si>
  <si>
    <t>SILMARA</t>
  </si>
  <si>
    <t>EDER</t>
  </si>
  <si>
    <t>CESAR</t>
  </si>
  <si>
    <t>ANA CLAUDIA</t>
  </si>
  <si>
    <t>PAULA</t>
  </si>
  <si>
    <t>KARINA</t>
  </si>
  <si>
    <t>JOSE CARLOS</t>
  </si>
  <si>
    <t>CAIO</t>
  </si>
  <si>
    <t>FELIPPE</t>
  </si>
  <si>
    <t>ANGELA</t>
  </si>
  <si>
    <t>AMANDA</t>
  </si>
  <si>
    <t>ANA PAULA</t>
  </si>
  <si>
    <t>SERGIO</t>
  </si>
  <si>
    <t>CAROL</t>
  </si>
  <si>
    <t>LIGIA</t>
  </si>
  <si>
    <t>RICARDO</t>
  </si>
  <si>
    <t>DANIEL</t>
  </si>
  <si>
    <t>ERICA</t>
  </si>
  <si>
    <t>FERNANDA</t>
  </si>
  <si>
    <t>MARILIA</t>
  </si>
  <si>
    <t>ANA ABIB</t>
  </si>
  <si>
    <t>CLAUDIA</t>
  </si>
  <si>
    <t>RENATO</t>
  </si>
  <si>
    <t>ALESSANDRA</t>
  </si>
  <si>
    <t>RAMON</t>
  </si>
  <si>
    <t>LUIS PAULO</t>
  </si>
  <si>
    <t>IDSON</t>
  </si>
  <si>
    <t>ÂNGELO</t>
  </si>
  <si>
    <t>REGINALDO</t>
  </si>
  <si>
    <t>SANDRA</t>
  </si>
  <si>
    <t xml:space="preserve">MARCO </t>
  </si>
  <si>
    <t>PERINETI</t>
  </si>
  <si>
    <t>ANGELO</t>
  </si>
  <si>
    <t>PAULO SA</t>
  </si>
  <si>
    <t>TITO</t>
  </si>
  <si>
    <t>TONON</t>
  </si>
  <si>
    <t>WYSS</t>
  </si>
  <si>
    <t>RAPHAEL</t>
  </si>
  <si>
    <t>MARCO AURELIO</t>
  </si>
  <si>
    <t>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</si>
</sst>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;;@"/>
    <numFmt numFmtId="165" formatCode="dd/mm/yy;@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sz val="14"/>
      <color indexed="8"/>
      <name val="Arial"/>
      <family val="2"/>
    </font>
    <font>
      <vertAlign val="superscript"/>
      <sz val="14"/>
      <color indexed="8"/>
      <name val="Arial"/>
      <family val="2"/>
    </font>
    <font>
      <b/>
      <sz val="14"/>
      <color indexed="8"/>
      <name val="Arial"/>
      <family val="2"/>
    </font>
    <font>
      <b/>
      <sz val="22"/>
      <color theme="8" tint="-0.499984740745262"/>
      <name val="Calibri"/>
      <family val="2"/>
      <scheme val="minor"/>
    </font>
    <font>
      <b/>
      <sz val="26"/>
      <color theme="8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2CC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medium">
        <color auto="1"/>
      </right>
      <top/>
      <bottom/>
      <diagonal/>
    </border>
    <border>
      <left style="thin">
        <color theme="0" tint="-0.24994659260841701"/>
      </left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75">
    <xf numFmtId="0" fontId="0" fillId="0" borderId="0" xfId="0"/>
    <xf numFmtId="0" fontId="0" fillId="3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1" applyFont="1"/>
    <xf numFmtId="9" fontId="6" fillId="3" borderId="0" xfId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2" fillId="12" borderId="0" xfId="0" applyFont="1" applyFill="1" applyAlignment="1">
      <alignment horizontal="center"/>
    </xf>
    <xf numFmtId="0" fontId="2" fillId="14" borderId="0" xfId="0" applyFont="1" applyFill="1" applyAlignment="1">
      <alignment horizontal="center"/>
    </xf>
    <xf numFmtId="0" fontId="8" fillId="15" borderId="0" xfId="0" applyFont="1" applyFill="1" applyAlignment="1">
      <alignment horizontal="center"/>
    </xf>
    <xf numFmtId="14" fontId="0" fillId="0" borderId="0" xfId="0" applyNumberFormat="1"/>
    <xf numFmtId="0" fontId="0" fillId="3" borderId="0" xfId="0" applyFill="1"/>
    <xf numFmtId="0" fontId="9" fillId="3" borderId="0" xfId="0" applyFont="1" applyFill="1"/>
    <xf numFmtId="0" fontId="10" fillId="3" borderId="0" xfId="0" applyFont="1" applyFill="1"/>
    <xf numFmtId="0" fontId="10" fillId="3" borderId="0" xfId="0" applyFont="1" applyFill="1" applyAlignment="1">
      <alignment horizontal="center"/>
    </xf>
    <xf numFmtId="1" fontId="10" fillId="3" borderId="0" xfId="0" applyNumberFormat="1" applyFont="1" applyFill="1" applyAlignment="1">
      <alignment horizontal="center"/>
    </xf>
    <xf numFmtId="0" fontId="0" fillId="3" borderId="0" xfId="0" applyFill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wrapText="1"/>
    </xf>
    <xf numFmtId="0" fontId="10" fillId="3" borderId="0" xfId="0" applyFont="1" applyFill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10" fillId="3" borderId="6" xfId="0" applyNumberFormat="1" applyFont="1" applyFill="1" applyBorder="1" applyAlignment="1">
      <alignment horizontal="center" vertical="center"/>
    </xf>
    <xf numFmtId="0" fontId="10" fillId="3" borderId="0" xfId="0" applyFont="1" applyFill="1" applyAlignment="1">
      <alignment wrapText="1"/>
    </xf>
    <xf numFmtId="0" fontId="10" fillId="3" borderId="1" xfId="0" applyFont="1" applyFill="1" applyBorder="1"/>
    <xf numFmtId="0" fontId="10" fillId="3" borderId="1" xfId="0" applyFont="1" applyFill="1" applyBorder="1" applyAlignment="1">
      <alignment horizontal="center" vertical="center"/>
    </xf>
    <xf numFmtId="14" fontId="10" fillId="3" borderId="1" xfId="0" applyNumberFormat="1" applyFont="1" applyFill="1" applyBorder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14" fontId="10" fillId="3" borderId="10" xfId="0" applyNumberFormat="1" applyFont="1" applyFill="1" applyBorder="1" applyAlignment="1">
      <alignment horizontal="center" vertical="center"/>
    </xf>
    <xf numFmtId="14" fontId="10" fillId="3" borderId="4" xfId="0" applyNumberFormat="1" applyFont="1" applyFill="1" applyBorder="1" applyAlignment="1">
      <alignment horizontal="center" vertical="center"/>
    </xf>
    <xf numFmtId="1" fontId="10" fillId="3" borderId="6" xfId="0" applyNumberFormat="1" applyFont="1" applyFill="1" applyBorder="1" applyAlignment="1">
      <alignment horizontal="center" vertical="center"/>
    </xf>
    <xf numFmtId="1" fontId="10" fillId="3" borderId="11" xfId="0" applyNumberFormat="1" applyFont="1" applyFill="1" applyBorder="1" applyAlignment="1">
      <alignment horizontal="center" vertical="center"/>
    </xf>
    <xf numFmtId="1" fontId="10" fillId="3" borderId="0" xfId="0" applyNumberFormat="1" applyFont="1" applyFill="1"/>
    <xf numFmtId="14" fontId="10" fillId="2" borderId="10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4" fontId="10" fillId="0" borderId="0" xfId="0" applyNumberFormat="1" applyFont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0" fontId="10" fillId="0" borderId="0" xfId="0" applyFont="1"/>
    <xf numFmtId="0" fontId="0" fillId="3" borderId="12" xfId="0" applyFill="1" applyBorder="1" applyAlignment="1">
      <alignment horizontal="center"/>
    </xf>
    <xf numFmtId="1" fontId="0" fillId="3" borderId="12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14" fontId="10" fillId="3" borderId="13" xfId="0" applyNumberFormat="1" applyFont="1" applyFill="1" applyBorder="1" applyAlignment="1">
      <alignment horizontal="center" vertical="center"/>
    </xf>
    <xf numFmtId="14" fontId="10" fillId="3" borderId="15" xfId="0" applyNumberFormat="1" applyFont="1" applyFill="1" applyBorder="1" applyAlignment="1">
      <alignment horizontal="center" vertical="center"/>
    </xf>
    <xf numFmtId="1" fontId="10" fillId="3" borderId="15" xfId="0" applyNumberFormat="1" applyFont="1" applyFill="1" applyBorder="1" applyAlignment="1">
      <alignment horizontal="center" vertical="center"/>
    </xf>
    <xf numFmtId="1" fontId="10" fillId="3" borderId="14" xfId="0" applyNumberFormat="1" applyFont="1" applyFill="1" applyBorder="1" applyAlignment="1">
      <alignment horizontal="center" vertical="center"/>
    </xf>
    <xf numFmtId="14" fontId="10" fillId="3" borderId="0" xfId="0" applyNumberFormat="1" applyFont="1" applyFill="1" applyAlignment="1">
      <alignment vertical="center" wrapText="1"/>
    </xf>
    <xf numFmtId="14" fontId="10" fillId="3" borderId="5" xfId="0" applyNumberFormat="1" applyFont="1" applyFill="1" applyBorder="1" applyAlignment="1">
      <alignment vertical="center" wrapText="1"/>
    </xf>
    <xf numFmtId="0" fontId="10" fillId="3" borderId="11" xfId="0" applyFont="1" applyFill="1" applyBorder="1" applyAlignment="1">
      <alignment horizontal="center" vertical="center" wrapText="1"/>
    </xf>
    <xf numFmtId="1" fontId="10" fillId="3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4" fontId="11" fillId="3" borderId="5" xfId="0" applyNumberFormat="1" applyFont="1" applyFill="1" applyBorder="1" applyAlignment="1">
      <alignment vertical="center"/>
    </xf>
    <xf numFmtId="0" fontId="15" fillId="3" borderId="5" xfId="0" applyFont="1" applyFill="1" applyBorder="1" applyAlignment="1">
      <alignment vertical="center"/>
    </xf>
    <xf numFmtId="14" fontId="11" fillId="3" borderId="5" xfId="0" applyNumberFormat="1" applyFont="1" applyFill="1" applyBorder="1" applyAlignment="1">
      <alignment vertical="center" wrapText="1"/>
    </xf>
    <xf numFmtId="1" fontId="15" fillId="3" borderId="5" xfId="0" applyNumberFormat="1" applyFont="1" applyFill="1" applyBorder="1" applyAlignment="1">
      <alignment vertical="center"/>
    </xf>
    <xf numFmtId="1" fontId="10" fillId="3" borderId="11" xfId="0" applyNumberFormat="1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/>
    </xf>
    <xf numFmtId="1" fontId="0" fillId="3" borderId="0" xfId="0" applyNumberFormat="1" applyFill="1"/>
    <xf numFmtId="1" fontId="0" fillId="3" borderId="14" xfId="0" applyNumberFormat="1" applyFill="1" applyBorder="1" applyAlignment="1">
      <alignment horizontal="center"/>
    </xf>
    <xf numFmtId="0" fontId="10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1" fontId="0" fillId="3" borderId="0" xfId="0" applyNumberFormat="1" applyFill="1" applyAlignment="1">
      <alignment horizontal="center"/>
    </xf>
    <xf numFmtId="0" fontId="16" fillId="3" borderId="0" xfId="0" applyFont="1" applyFill="1"/>
    <xf numFmtId="0" fontId="0" fillId="16" borderId="0" xfId="0" applyFill="1"/>
    <xf numFmtId="0" fontId="18" fillId="0" borderId="0" xfId="0" applyFont="1"/>
    <xf numFmtId="0" fontId="10" fillId="18" borderId="1" xfId="0" applyFont="1" applyFill="1" applyBorder="1"/>
    <xf numFmtId="0" fontId="10" fillId="18" borderId="1" xfId="0" applyFont="1" applyFill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1" fontId="10" fillId="3" borderId="0" xfId="0" applyNumberFormat="1" applyFont="1" applyFill="1" applyAlignment="1">
      <alignment wrapText="1"/>
    </xf>
    <xf numFmtId="0" fontId="0" fillId="0" borderId="16" xfId="0" applyBorder="1"/>
    <xf numFmtId="0" fontId="19" fillId="5" borderId="0" xfId="0" applyFont="1" applyFill="1" applyAlignment="1">
      <alignment horizontal="center" vertical="center"/>
    </xf>
    <xf numFmtId="0" fontId="19" fillId="5" borderId="0" xfId="0" applyFont="1" applyFill="1"/>
    <xf numFmtId="0" fontId="18" fillId="13" borderId="0" xfId="0" applyFont="1" applyFill="1"/>
    <xf numFmtId="0" fontId="18" fillId="9" borderId="0" xfId="0" applyFont="1" applyFill="1"/>
    <xf numFmtId="0" fontId="18" fillId="16" borderId="0" xfId="0" applyFont="1" applyFill="1"/>
    <xf numFmtId="0" fontId="18" fillId="0" borderId="0" xfId="0" applyFont="1" applyAlignment="1">
      <alignment horizontal="center" vertical="center"/>
    </xf>
    <xf numFmtId="14" fontId="20" fillId="19" borderId="17" xfId="0" applyNumberFormat="1" applyFont="1" applyFill="1" applyBorder="1" applyAlignment="1">
      <alignment horizontal="left" wrapText="1"/>
    </xf>
    <xf numFmtId="0" fontId="20" fillId="19" borderId="18" xfId="0" applyFont="1" applyFill="1" applyBorder="1" applyAlignment="1">
      <alignment horizontal="left" wrapText="1"/>
    </xf>
    <xf numFmtId="0" fontId="20" fillId="19" borderId="19" xfId="0" applyFont="1" applyFill="1" applyBorder="1" applyAlignment="1">
      <alignment horizontal="left" wrapText="1"/>
    </xf>
    <xf numFmtId="14" fontId="20" fillId="19" borderId="20" xfId="0" applyNumberFormat="1" applyFont="1" applyFill="1" applyBorder="1" applyAlignment="1">
      <alignment horizontal="left" wrapText="1"/>
    </xf>
    <xf numFmtId="0" fontId="20" fillId="19" borderId="21" xfId="0" applyFont="1" applyFill="1" applyBorder="1" applyAlignment="1">
      <alignment horizontal="left" wrapText="1"/>
    </xf>
    <xf numFmtId="0" fontId="20" fillId="19" borderId="22" xfId="0" applyFont="1" applyFill="1" applyBorder="1" applyAlignment="1">
      <alignment horizontal="left" wrapText="1"/>
    </xf>
    <xf numFmtId="14" fontId="20" fillId="20" borderId="17" xfId="0" applyNumberFormat="1" applyFont="1" applyFill="1" applyBorder="1" applyAlignment="1">
      <alignment horizontal="left" wrapText="1"/>
    </xf>
    <xf numFmtId="0" fontId="20" fillId="20" borderId="18" xfId="0" applyFont="1" applyFill="1" applyBorder="1" applyAlignment="1">
      <alignment horizontal="left" wrapText="1"/>
    </xf>
    <xf numFmtId="0" fontId="20" fillId="20" borderId="19" xfId="0" applyFont="1" applyFill="1" applyBorder="1" applyAlignment="1">
      <alignment horizontal="left" wrapText="1"/>
    </xf>
    <xf numFmtId="14" fontId="20" fillId="20" borderId="20" xfId="0" applyNumberFormat="1" applyFont="1" applyFill="1" applyBorder="1" applyAlignment="1">
      <alignment horizontal="left" wrapText="1"/>
    </xf>
    <xf numFmtId="0" fontId="20" fillId="20" borderId="21" xfId="0" applyFont="1" applyFill="1" applyBorder="1" applyAlignment="1">
      <alignment horizontal="left" wrapText="1"/>
    </xf>
    <xf numFmtId="0" fontId="20" fillId="20" borderId="22" xfId="0" applyFont="1" applyFill="1" applyBorder="1" applyAlignment="1">
      <alignment horizontal="left" wrapText="1"/>
    </xf>
    <xf numFmtId="0" fontId="22" fillId="0" borderId="0" xfId="0" applyFont="1"/>
    <xf numFmtId="1" fontId="0" fillId="0" borderId="0" xfId="0" applyNumberFormat="1"/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vertical="center"/>
    </xf>
    <xf numFmtId="165" fontId="25" fillId="21" borderId="23" xfId="0" applyNumberFormat="1" applyFont="1" applyFill="1" applyBorder="1" applyAlignment="1">
      <alignment horizontal="center"/>
    </xf>
    <xf numFmtId="0" fontId="26" fillId="8" borderId="7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22" borderId="7" xfId="0" applyFill="1" applyBorder="1" applyAlignment="1">
      <alignment horizontal="center" vertical="center"/>
    </xf>
    <xf numFmtId="9" fontId="1" fillId="4" borderId="0" xfId="1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27" fillId="23" borderId="24" xfId="0" applyFont="1" applyFill="1" applyBorder="1" applyAlignment="1">
      <alignment horizontal="center"/>
    </xf>
    <xf numFmtId="0" fontId="25" fillId="21" borderId="24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9" fontId="1" fillId="4" borderId="0" xfId="1" applyFont="1" applyFill="1" applyAlignment="1">
      <alignment horizontal="center" vertical="center"/>
    </xf>
    <xf numFmtId="0" fontId="14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16" fontId="1" fillId="6" borderId="7" xfId="0" quotePrefix="1" applyNumberFormat="1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165" fontId="1" fillId="6" borderId="7" xfId="0" quotePrefix="1" applyNumberFormat="1" applyFont="1" applyFill="1" applyBorder="1" applyAlignment="1">
      <alignment horizontal="center" vertical="center"/>
    </xf>
    <xf numFmtId="165" fontId="1" fillId="6" borderId="7" xfId="0" applyNumberFormat="1" applyFont="1" applyFill="1" applyBorder="1" applyAlignment="1">
      <alignment horizontal="center" vertical="center"/>
    </xf>
    <xf numFmtId="0" fontId="30" fillId="24" borderId="23" xfId="0" applyFont="1" applyFill="1" applyBorder="1"/>
    <xf numFmtId="0" fontId="27" fillId="25" borderId="23" xfId="0" applyFont="1" applyFill="1" applyBorder="1"/>
    <xf numFmtId="0" fontId="30" fillId="11" borderId="23" xfId="0" applyFont="1" applyFill="1" applyBorder="1"/>
    <xf numFmtId="0" fontId="23" fillId="3" borderId="0" xfId="0" applyFont="1" applyFill="1" applyAlignment="1">
      <alignment horizontal="left" vertical="center"/>
    </xf>
    <xf numFmtId="14" fontId="23" fillId="3" borderId="0" xfId="0" applyNumberFormat="1" applyFont="1" applyFill="1" applyAlignment="1">
      <alignment horizontal="left" vertical="center"/>
    </xf>
    <xf numFmtId="14" fontId="1" fillId="6" borderId="7" xfId="0" quotePrefix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49" fontId="1" fillId="8" borderId="29" xfId="0" applyNumberFormat="1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49" fontId="1" fillId="8" borderId="28" xfId="0" applyNumberFormat="1" applyFont="1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49" fontId="0" fillId="8" borderId="29" xfId="0" applyNumberFormat="1" applyFill="1" applyBorder="1" applyAlignment="1">
      <alignment horizontal="center" vertical="center"/>
    </xf>
    <xf numFmtId="164" fontId="0" fillId="8" borderId="29" xfId="0" applyNumberFormat="1" applyFill="1" applyBorder="1" applyAlignment="1">
      <alignment horizontal="center" vertical="center"/>
    </xf>
    <xf numFmtId="0" fontId="2" fillId="8" borderId="29" xfId="0" applyFont="1" applyFill="1" applyBorder="1" applyAlignment="1">
      <alignment horizontal="center"/>
    </xf>
    <xf numFmtId="164" fontId="2" fillId="8" borderId="29" xfId="0" applyNumberFormat="1" applyFont="1" applyFill="1" applyBorder="1" applyAlignment="1">
      <alignment horizontal="center" vertical="center"/>
    </xf>
    <xf numFmtId="49" fontId="1" fillId="8" borderId="31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49" fontId="1" fillId="8" borderId="32" xfId="0" applyNumberFormat="1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49" fontId="0" fillId="8" borderId="32" xfId="0" applyNumberFormat="1" applyFill="1" applyBorder="1" applyAlignment="1">
      <alignment horizontal="center" vertical="center"/>
    </xf>
    <xf numFmtId="164" fontId="0" fillId="8" borderId="32" xfId="0" applyNumberFormat="1" applyFill="1" applyBorder="1" applyAlignment="1">
      <alignment horizontal="center" vertical="center"/>
    </xf>
    <xf numFmtId="164" fontId="2" fillId="8" borderId="32" xfId="0" applyNumberFormat="1" applyFont="1" applyFill="1" applyBorder="1" applyAlignment="1">
      <alignment horizontal="center" vertical="center"/>
    </xf>
    <xf numFmtId="49" fontId="1" fillId="8" borderId="25" xfId="0" applyNumberFormat="1" applyFont="1" applyFill="1" applyBorder="1" applyAlignment="1">
      <alignment horizontal="center" vertical="center"/>
    </xf>
    <xf numFmtId="49" fontId="1" fillId="8" borderId="26" xfId="0" applyNumberFormat="1" applyFon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49" fontId="0" fillId="8" borderId="26" xfId="0" applyNumberFormat="1" applyFill="1" applyBorder="1" applyAlignment="1">
      <alignment horizontal="center" vertical="center"/>
    </xf>
    <xf numFmtId="164" fontId="0" fillId="8" borderId="26" xfId="0" applyNumberFormat="1" applyFill="1" applyBorder="1" applyAlignment="1">
      <alignment horizontal="center" vertical="center"/>
    </xf>
    <xf numFmtId="164" fontId="0" fillId="8" borderId="27" xfId="0" applyNumberFormat="1" applyFill="1" applyBorder="1" applyAlignment="1">
      <alignment horizontal="center" vertical="center"/>
    </xf>
    <xf numFmtId="164" fontId="0" fillId="8" borderId="30" xfId="0" applyNumberFormat="1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164" fontId="0" fillId="8" borderId="33" xfId="0" applyNumberForma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49" fontId="1" fillId="8" borderId="30" xfId="0" applyNumberFormat="1" applyFont="1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49" fontId="1" fillId="8" borderId="36" xfId="0" applyNumberFormat="1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37" xfId="0" applyFill="1" applyBorder="1" applyAlignment="1">
      <alignment horizontal="center" vertical="center"/>
    </xf>
    <xf numFmtId="0" fontId="0" fillId="8" borderId="35" xfId="0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35" xfId="0" applyFont="1" applyFill="1" applyBorder="1" applyAlignment="1">
      <alignment horizontal="center" vertical="center"/>
    </xf>
    <xf numFmtId="164" fontId="0" fillId="8" borderId="28" xfId="0" applyNumberFormat="1" applyFill="1" applyBorder="1" applyAlignment="1">
      <alignment horizontal="center" vertical="center"/>
    </xf>
    <xf numFmtId="164" fontId="0" fillId="8" borderId="36" xfId="0" applyNumberFormat="1" applyFill="1" applyBorder="1" applyAlignment="1">
      <alignment horizontal="center" vertical="center"/>
    </xf>
    <xf numFmtId="164" fontId="0" fillId="8" borderId="37" xfId="0" applyNumberFormat="1" applyFill="1" applyBorder="1" applyAlignment="1">
      <alignment horizontal="center" vertical="center"/>
    </xf>
    <xf numFmtId="164" fontId="0" fillId="8" borderId="35" xfId="0" applyNumberFormat="1" applyFill="1" applyBorder="1" applyAlignment="1">
      <alignment horizontal="center" vertical="center"/>
    </xf>
    <xf numFmtId="0" fontId="4" fillId="8" borderId="28" xfId="0" applyFont="1" applyFill="1" applyBorder="1" applyAlignment="1">
      <alignment horizontal="center" vertical="center"/>
    </xf>
    <xf numFmtId="49" fontId="0" fillId="8" borderId="28" xfId="0" applyNumberFormat="1" applyFill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8" borderId="25" xfId="0" applyNumberFormat="1" applyFill="1" applyBorder="1" applyAlignment="1">
      <alignment horizontal="center" vertical="center"/>
    </xf>
    <xf numFmtId="49" fontId="1" fillId="8" borderId="37" xfId="0" applyNumberFormat="1" applyFont="1" applyFill="1" applyBorder="1" applyAlignment="1">
      <alignment horizontal="center" vertical="center"/>
    </xf>
    <xf numFmtId="49" fontId="1" fillId="8" borderId="35" xfId="0" applyNumberFormat="1" applyFont="1" applyFill="1" applyBorder="1" applyAlignment="1">
      <alignment horizontal="center" vertical="center"/>
    </xf>
    <xf numFmtId="164" fontId="2" fillId="8" borderId="28" xfId="0" applyNumberFormat="1" applyFont="1" applyFill="1" applyBorder="1" applyAlignment="1">
      <alignment horizontal="center" vertical="center"/>
    </xf>
    <xf numFmtId="164" fontId="2" fillId="8" borderId="31" xfId="0" applyNumberFormat="1" applyFont="1" applyFill="1" applyBorder="1" applyAlignment="1">
      <alignment horizontal="center" vertical="center"/>
    </xf>
    <xf numFmtId="164" fontId="0" fillId="8" borderId="25" xfId="0" applyNumberFormat="1" applyFill="1" applyBorder="1" applyAlignment="1">
      <alignment horizontal="center" vertical="center"/>
    </xf>
    <xf numFmtId="164" fontId="0" fillId="8" borderId="31" xfId="0" applyNumberFormat="1" applyFill="1" applyBorder="1" applyAlignment="1">
      <alignment horizontal="center" vertical="center"/>
    </xf>
    <xf numFmtId="164" fontId="2" fillId="8" borderId="36" xfId="0" applyNumberFormat="1" applyFont="1" applyFill="1" applyBorder="1" applyAlignment="1">
      <alignment horizontal="center" vertical="center"/>
    </xf>
    <xf numFmtId="164" fontId="2" fillId="8" borderId="37" xfId="0" applyNumberFormat="1" applyFont="1" applyFill="1" applyBorder="1" applyAlignment="1">
      <alignment horizontal="center" vertical="center"/>
    </xf>
    <xf numFmtId="49" fontId="0" fillId="8" borderId="36" xfId="0" applyNumberForma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13" borderId="25" xfId="0" applyFont="1" applyFill="1" applyBorder="1" applyAlignment="1">
      <alignment horizontal="center" vertical="center"/>
    </xf>
    <xf numFmtId="0" fontId="1" fillId="13" borderId="26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0" fontId="1" fillId="27" borderId="25" xfId="0" applyFont="1" applyFill="1" applyBorder="1" applyAlignment="1">
      <alignment horizontal="center" vertical="center"/>
    </xf>
    <xf numFmtId="0" fontId="1" fillId="27" borderId="26" xfId="0" applyFont="1" applyFill="1" applyBorder="1" applyAlignment="1">
      <alignment horizontal="center" vertical="center"/>
    </xf>
    <xf numFmtId="0" fontId="1" fillId="27" borderId="35" xfId="0" applyFont="1" applyFill="1" applyBorder="1" applyAlignment="1">
      <alignment horizontal="center" vertical="center"/>
    </xf>
    <xf numFmtId="0" fontId="1" fillId="26" borderId="25" xfId="0" applyFont="1" applyFill="1" applyBorder="1" applyAlignment="1">
      <alignment horizontal="center" vertical="center"/>
    </xf>
    <xf numFmtId="0" fontId="1" fillId="26" borderId="26" xfId="0" applyFont="1" applyFill="1" applyBorder="1" applyAlignment="1">
      <alignment horizontal="center" vertical="center"/>
    </xf>
    <xf numFmtId="0" fontId="1" fillId="26" borderId="35" xfId="0" applyFont="1" applyFill="1" applyBorder="1" applyAlignment="1">
      <alignment horizontal="center" vertical="center"/>
    </xf>
    <xf numFmtId="0" fontId="1" fillId="26" borderId="27" xfId="0" applyFont="1" applyFill="1" applyBorder="1" applyAlignment="1">
      <alignment horizontal="center" vertical="center"/>
    </xf>
    <xf numFmtId="164" fontId="31" fillId="29" borderId="29" xfId="0" applyNumberFormat="1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30" borderId="29" xfId="0" applyFont="1" applyFill="1" applyBorder="1" applyAlignment="1">
      <alignment horizontal="center" vertical="center"/>
    </xf>
    <xf numFmtId="0" fontId="1" fillId="7" borderId="29" xfId="0" applyFont="1" applyFill="1" applyBorder="1" applyAlignment="1">
      <alignment horizontal="center" vertical="center"/>
    </xf>
    <xf numFmtId="164" fontId="31" fillId="14" borderId="29" xfId="0" applyNumberFormat="1" applyFont="1" applyFill="1" applyBorder="1" applyAlignment="1">
      <alignment horizontal="center" vertical="center"/>
    </xf>
    <xf numFmtId="0" fontId="31" fillId="31" borderId="29" xfId="0" applyFont="1" applyFill="1" applyBorder="1" applyAlignment="1">
      <alignment horizontal="center"/>
    </xf>
    <xf numFmtId="164" fontId="1" fillId="28" borderId="29" xfId="0" applyNumberFormat="1" applyFont="1" applyFill="1" applyBorder="1" applyAlignment="1">
      <alignment horizontal="center" vertical="center"/>
    </xf>
    <xf numFmtId="0" fontId="7" fillId="32" borderId="38" xfId="0" applyFont="1" applyFill="1" applyBorder="1" applyAlignment="1">
      <alignment horizontal="left" vertical="center"/>
    </xf>
    <xf numFmtId="0" fontId="7" fillId="33" borderId="38" xfId="0" applyFont="1" applyFill="1" applyBorder="1" applyAlignment="1">
      <alignment horizontal="left" vertical="center"/>
    </xf>
    <xf numFmtId="0" fontId="7" fillId="16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center" vertical="center"/>
    </xf>
    <xf numFmtId="0" fontId="7" fillId="32" borderId="0" xfId="0" applyFont="1" applyFill="1" applyAlignment="1">
      <alignment horizontal="center"/>
    </xf>
    <xf numFmtId="2" fontId="32" fillId="33" borderId="0" xfId="1" applyNumberFormat="1" applyFont="1" applyFill="1" applyAlignment="1">
      <alignment horizontal="center" vertical="center"/>
    </xf>
    <xf numFmtId="9" fontId="32" fillId="16" borderId="0" xfId="1" applyFont="1" applyFill="1" applyAlignment="1">
      <alignment horizontal="center" vertical="center"/>
    </xf>
    <xf numFmtId="0" fontId="7" fillId="32" borderId="0" xfId="0" applyFont="1" applyFill="1"/>
    <xf numFmtId="0" fontId="7" fillId="33" borderId="0" xfId="0" applyFont="1" applyFill="1"/>
    <xf numFmtId="0" fontId="7" fillId="16" borderId="0" xfId="0" applyFont="1" applyFill="1"/>
    <xf numFmtId="164" fontId="2" fillId="8" borderId="30" xfId="0" applyNumberFormat="1" applyFont="1" applyFill="1" applyBorder="1" applyAlignment="1">
      <alignment horizontal="center" vertical="center"/>
    </xf>
    <xf numFmtId="164" fontId="2" fillId="8" borderId="33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16" borderId="0" xfId="0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14" fontId="10" fillId="3" borderId="5" xfId="0" applyNumberFormat="1" applyFont="1" applyFill="1" applyBorder="1" applyAlignment="1">
      <alignment horizontal="left" vertical="center"/>
    </xf>
    <xf numFmtId="14" fontId="14" fillId="16" borderId="4" xfId="0" applyNumberFormat="1" applyFont="1" applyFill="1" applyBorder="1" applyAlignment="1">
      <alignment horizontal="center" vertical="center" wrapText="1"/>
    </xf>
    <xf numFmtId="14" fontId="14" fillId="16" borderId="10" xfId="0" applyNumberFormat="1" applyFont="1" applyFill="1" applyBorder="1" applyAlignment="1">
      <alignment horizontal="center" vertical="center" wrapText="1"/>
    </xf>
    <xf numFmtId="1" fontId="15" fillId="16" borderId="6" xfId="0" applyNumberFormat="1" applyFont="1" applyFill="1" applyBorder="1" applyAlignment="1">
      <alignment horizontal="center" vertical="center"/>
    </xf>
    <xf numFmtId="1" fontId="15" fillId="16" borderId="11" xfId="0" applyNumberFormat="1" applyFont="1" applyFill="1" applyBorder="1" applyAlignment="1">
      <alignment horizontal="center" vertical="center"/>
    </xf>
    <xf numFmtId="14" fontId="14" fillId="13" borderId="4" xfId="0" applyNumberFormat="1" applyFont="1" applyFill="1" applyBorder="1" applyAlignment="1">
      <alignment horizontal="center" vertical="center" wrapText="1"/>
    </xf>
    <xf numFmtId="14" fontId="14" fillId="13" borderId="10" xfId="0" applyNumberFormat="1" applyFont="1" applyFill="1" applyBorder="1" applyAlignment="1">
      <alignment horizontal="center" vertical="center" wrapText="1"/>
    </xf>
    <xf numFmtId="0" fontId="15" fillId="13" borderId="6" xfId="0" applyFont="1" applyFill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14" fontId="11" fillId="9" borderId="4" xfId="0" applyNumberFormat="1" applyFont="1" applyFill="1" applyBorder="1" applyAlignment="1">
      <alignment horizontal="center" vertical="center" wrapText="1"/>
    </xf>
    <xf numFmtId="14" fontId="11" fillId="9" borderId="10" xfId="0" applyNumberFormat="1" applyFont="1" applyFill="1" applyBorder="1" applyAlignment="1">
      <alignment horizontal="center" vertical="center" wrapText="1"/>
    </xf>
    <xf numFmtId="14" fontId="11" fillId="9" borderId="13" xfId="0" applyNumberFormat="1" applyFont="1" applyFill="1" applyBorder="1" applyAlignment="1">
      <alignment horizontal="center" vertical="center" wrapText="1"/>
    </xf>
    <xf numFmtId="1" fontId="15" fillId="9" borderId="6" xfId="0" applyNumberFormat="1" applyFont="1" applyFill="1" applyBorder="1" applyAlignment="1">
      <alignment horizontal="center" vertical="center"/>
    </xf>
    <xf numFmtId="1" fontId="15" fillId="9" borderId="11" xfId="0" applyNumberFormat="1" applyFont="1" applyFill="1" applyBorder="1" applyAlignment="1">
      <alignment horizontal="center" vertical="center"/>
    </xf>
    <xf numFmtId="1" fontId="15" fillId="9" borderId="14" xfId="0" applyNumberFormat="1" applyFont="1" applyFill="1" applyBorder="1" applyAlignment="1">
      <alignment horizontal="center" vertical="center"/>
    </xf>
    <xf numFmtId="1" fontId="11" fillId="17" borderId="4" xfId="0" applyNumberFormat="1" applyFont="1" applyFill="1" applyBorder="1" applyAlignment="1">
      <alignment horizontal="center" vertical="center" wrapText="1"/>
    </xf>
    <xf numFmtId="1" fontId="11" fillId="17" borderId="10" xfId="0" applyNumberFormat="1" applyFont="1" applyFill="1" applyBorder="1" applyAlignment="1">
      <alignment horizontal="center" vertical="center" wrapText="1"/>
    </xf>
    <xf numFmtId="1" fontId="11" fillId="17" borderId="13" xfId="0" applyNumberFormat="1" applyFont="1" applyFill="1" applyBorder="1" applyAlignment="1">
      <alignment horizontal="center" vertical="center" wrapText="1"/>
    </xf>
    <xf numFmtId="1" fontId="15" fillId="17" borderId="6" xfId="0" applyNumberFormat="1" applyFont="1" applyFill="1" applyBorder="1" applyAlignment="1">
      <alignment horizontal="center" vertical="center"/>
    </xf>
    <xf numFmtId="1" fontId="15" fillId="17" borderId="11" xfId="0" applyNumberFormat="1" applyFont="1" applyFill="1" applyBorder="1" applyAlignment="1">
      <alignment horizontal="center" vertical="center"/>
    </xf>
    <xf numFmtId="1" fontId="15" fillId="17" borderId="14" xfId="0" applyNumberFormat="1" applyFont="1" applyFill="1" applyBorder="1" applyAlignment="1">
      <alignment horizontal="center" vertical="center"/>
    </xf>
    <xf numFmtId="14" fontId="11" fillId="3" borderId="5" xfId="0" applyNumberFormat="1" applyFont="1" applyFill="1" applyBorder="1" applyAlignment="1">
      <alignment horizontal="center" vertical="center"/>
    </xf>
    <xf numFmtId="14" fontId="12" fillId="9" borderId="10" xfId="0" applyNumberFormat="1" applyFont="1" applyFill="1" applyBorder="1" applyAlignment="1">
      <alignment horizontal="left" vertical="center" wrapText="1"/>
    </xf>
    <xf numFmtId="14" fontId="12" fillId="9" borderId="13" xfId="0" applyNumberFormat="1" applyFont="1" applyFill="1" applyBorder="1" applyAlignment="1">
      <alignment horizontal="left" vertical="center" wrapText="1"/>
    </xf>
    <xf numFmtId="1" fontId="13" fillId="9" borderId="11" xfId="0" applyNumberFormat="1" applyFont="1" applyFill="1" applyBorder="1" applyAlignment="1">
      <alignment horizontal="center" vertical="center"/>
    </xf>
    <xf numFmtId="1" fontId="13" fillId="9" borderId="14" xfId="0" applyNumberFormat="1" applyFont="1" applyFill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 vertical="center"/>
    </xf>
    <xf numFmtId="14" fontId="11" fillId="3" borderId="0" xfId="0" applyNumberFormat="1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1" fontId="29" fillId="8" borderId="0" xfId="0" applyNumberFormat="1" applyFont="1" applyFill="1" applyAlignment="1">
      <alignment horizontal="center" vertical="center"/>
    </xf>
    <xf numFmtId="0" fontId="29" fillId="8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</cellXfs>
  <cellStyles count="2">
    <cellStyle name="Normal" xfId="0" builtinId="0"/>
    <cellStyle name="Porcentagem" xfId="1" builtinId="5"/>
  </cellStyles>
  <dxfs count="24173"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auto="1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</font>
      <fill>
        <patternFill>
          <bgColor rgb="FFFF99FF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2CC"/>
      <color rgb="FFFF99FF"/>
      <color rgb="FFBDD7EE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9B4E6-1BAC-4C56-9BFB-95481E8DB0F5}">
  <sheetPr codeName="Planilha1"/>
  <dimension ref="A2:NS1059"/>
  <sheetViews>
    <sheetView showGridLines="0" zoomScale="70" zoomScaleNormal="70" workbookViewId="0">
      <pane xSplit="2" ySplit="4" topLeftCell="HK5" activePane="bottomRight" state="frozen"/>
      <selection pane="bottomRight" activeCell="JJ32" sqref="JJ32"/>
      <selection pane="bottomLeft" activeCell="A5" sqref="A5"/>
      <selection pane="topRight" activeCell="C1" sqref="C1"/>
    </sheetView>
  </sheetViews>
  <sheetFormatPr defaultColWidth="4.28515625" defaultRowHeight="14.45"/>
  <cols>
    <col min="1" max="1" width="13.140625" customWidth="1"/>
    <col min="2" max="2" width="48.7109375" bestFit="1" customWidth="1"/>
    <col min="3" max="337" width="5.85546875" customWidth="1"/>
    <col min="338" max="368" width="5.85546875" style="13" customWidth="1"/>
    <col min="379" max="379" width="6" bestFit="1" customWidth="1"/>
    <col min="380" max="380" width="10.7109375" bestFit="1" customWidth="1"/>
    <col min="381" max="381" width="12.42578125" bestFit="1" customWidth="1"/>
    <col min="382" max="382" width="21.5703125" bestFit="1" customWidth="1"/>
    <col min="383" max="383" width="12.42578125" bestFit="1" customWidth="1"/>
  </cols>
  <sheetData>
    <row r="2" spans="1:368" s="7" customFormat="1" ht="15.75" hidden="1" customHeight="1">
      <c r="A2" s="6">
        <v>2022</v>
      </c>
      <c r="B2" s="6"/>
      <c r="C2" s="6">
        <v>1</v>
      </c>
      <c r="D2" s="6">
        <f>C2+1</f>
        <v>2</v>
      </c>
      <c r="E2" s="6">
        <f t="shared" ref="E2:BP2" si="0">D2+1</f>
        <v>3</v>
      </c>
      <c r="F2" s="6">
        <f t="shared" si="0"/>
        <v>4</v>
      </c>
      <c r="G2" s="6">
        <f t="shared" si="0"/>
        <v>5</v>
      </c>
      <c r="H2" s="6">
        <f t="shared" si="0"/>
        <v>6</v>
      </c>
      <c r="I2" s="6">
        <f t="shared" si="0"/>
        <v>7</v>
      </c>
      <c r="J2" s="6">
        <f t="shared" si="0"/>
        <v>8</v>
      </c>
      <c r="K2" s="6">
        <f t="shared" si="0"/>
        <v>9</v>
      </c>
      <c r="L2" s="6">
        <f t="shared" si="0"/>
        <v>10</v>
      </c>
      <c r="M2" s="6">
        <f t="shared" si="0"/>
        <v>11</v>
      </c>
      <c r="N2" s="6">
        <f t="shared" si="0"/>
        <v>12</v>
      </c>
      <c r="O2" s="6">
        <f t="shared" si="0"/>
        <v>13</v>
      </c>
      <c r="P2" s="6">
        <f t="shared" si="0"/>
        <v>14</v>
      </c>
      <c r="Q2" s="6">
        <f t="shared" si="0"/>
        <v>15</v>
      </c>
      <c r="R2" s="6">
        <f t="shared" si="0"/>
        <v>16</v>
      </c>
      <c r="S2" s="6">
        <f t="shared" si="0"/>
        <v>17</v>
      </c>
      <c r="T2" s="6">
        <f t="shared" si="0"/>
        <v>18</v>
      </c>
      <c r="U2" s="6">
        <f t="shared" si="0"/>
        <v>19</v>
      </c>
      <c r="V2" s="6">
        <f t="shared" si="0"/>
        <v>20</v>
      </c>
      <c r="W2" s="6">
        <f t="shared" si="0"/>
        <v>21</v>
      </c>
      <c r="X2" s="6">
        <f t="shared" si="0"/>
        <v>22</v>
      </c>
      <c r="Y2" s="6">
        <f t="shared" si="0"/>
        <v>23</v>
      </c>
      <c r="Z2" s="6">
        <f t="shared" si="0"/>
        <v>24</v>
      </c>
      <c r="AA2" s="6">
        <f t="shared" si="0"/>
        <v>25</v>
      </c>
      <c r="AB2" s="6">
        <f t="shared" si="0"/>
        <v>26</v>
      </c>
      <c r="AC2" s="6">
        <f t="shared" si="0"/>
        <v>27</v>
      </c>
      <c r="AD2" s="6">
        <f t="shared" si="0"/>
        <v>28</v>
      </c>
      <c r="AE2" s="6">
        <f t="shared" si="0"/>
        <v>29</v>
      </c>
      <c r="AF2" s="6">
        <f t="shared" si="0"/>
        <v>30</v>
      </c>
      <c r="AG2" s="166">
        <f t="shared" si="0"/>
        <v>31</v>
      </c>
      <c r="AH2" s="6">
        <f t="shared" si="0"/>
        <v>32</v>
      </c>
      <c r="AI2" s="6">
        <f t="shared" si="0"/>
        <v>33</v>
      </c>
      <c r="AJ2" s="6">
        <f t="shared" si="0"/>
        <v>34</v>
      </c>
      <c r="AK2" s="6">
        <f t="shared" si="0"/>
        <v>35</v>
      </c>
      <c r="AL2" s="6">
        <f t="shared" si="0"/>
        <v>36</v>
      </c>
      <c r="AM2" s="6">
        <f t="shared" si="0"/>
        <v>37</v>
      </c>
      <c r="AN2" s="6">
        <f t="shared" si="0"/>
        <v>38</v>
      </c>
      <c r="AO2" s="6">
        <f t="shared" si="0"/>
        <v>39</v>
      </c>
      <c r="AP2" s="6">
        <f t="shared" si="0"/>
        <v>40</v>
      </c>
      <c r="AQ2" s="6">
        <f t="shared" si="0"/>
        <v>41</v>
      </c>
      <c r="AR2" s="6">
        <f t="shared" si="0"/>
        <v>42</v>
      </c>
      <c r="AS2" s="6">
        <f t="shared" si="0"/>
        <v>43</v>
      </c>
      <c r="AT2" s="6">
        <f t="shared" si="0"/>
        <v>44</v>
      </c>
      <c r="AU2" s="6">
        <f t="shared" si="0"/>
        <v>45</v>
      </c>
      <c r="AV2" s="6">
        <f t="shared" si="0"/>
        <v>46</v>
      </c>
      <c r="AW2" s="6">
        <f t="shared" si="0"/>
        <v>47</v>
      </c>
      <c r="AX2" s="6">
        <f t="shared" si="0"/>
        <v>48</v>
      </c>
      <c r="AY2" s="6">
        <f t="shared" si="0"/>
        <v>49</v>
      </c>
      <c r="AZ2" s="6">
        <f t="shared" si="0"/>
        <v>50</v>
      </c>
      <c r="BA2" s="6">
        <f t="shared" si="0"/>
        <v>51</v>
      </c>
      <c r="BB2" s="6">
        <f t="shared" si="0"/>
        <v>52</v>
      </c>
      <c r="BC2" s="6">
        <f t="shared" si="0"/>
        <v>53</v>
      </c>
      <c r="BD2" s="6">
        <f t="shared" si="0"/>
        <v>54</v>
      </c>
      <c r="BE2" s="6">
        <f t="shared" si="0"/>
        <v>55</v>
      </c>
      <c r="BF2" s="6">
        <f t="shared" si="0"/>
        <v>56</v>
      </c>
      <c r="BG2" s="6">
        <f t="shared" si="0"/>
        <v>57</v>
      </c>
      <c r="BH2" s="6">
        <f t="shared" si="0"/>
        <v>58</v>
      </c>
      <c r="BI2" s="6">
        <f t="shared" si="0"/>
        <v>59</v>
      </c>
      <c r="BJ2" s="166">
        <f t="shared" si="0"/>
        <v>60</v>
      </c>
      <c r="BK2" s="6">
        <f t="shared" si="0"/>
        <v>61</v>
      </c>
      <c r="BL2" s="6">
        <f t="shared" si="0"/>
        <v>62</v>
      </c>
      <c r="BM2" s="6">
        <f t="shared" si="0"/>
        <v>63</v>
      </c>
      <c r="BN2" s="6">
        <f t="shared" si="0"/>
        <v>64</v>
      </c>
      <c r="BO2" s="6">
        <f t="shared" si="0"/>
        <v>65</v>
      </c>
      <c r="BP2" s="6">
        <f t="shared" si="0"/>
        <v>66</v>
      </c>
      <c r="BQ2" s="6">
        <f t="shared" ref="BQ2:EB2" si="1">BP2+1</f>
        <v>67</v>
      </c>
      <c r="BR2" s="6">
        <f t="shared" si="1"/>
        <v>68</v>
      </c>
      <c r="BS2" s="6">
        <f t="shared" si="1"/>
        <v>69</v>
      </c>
      <c r="BT2" s="6">
        <f t="shared" si="1"/>
        <v>70</v>
      </c>
      <c r="BU2" s="6">
        <f t="shared" si="1"/>
        <v>71</v>
      </c>
      <c r="BV2" s="6">
        <f t="shared" si="1"/>
        <v>72</v>
      </c>
      <c r="BW2" s="6">
        <f t="shared" si="1"/>
        <v>73</v>
      </c>
      <c r="BX2" s="6">
        <f t="shared" si="1"/>
        <v>74</v>
      </c>
      <c r="BY2" s="6">
        <f t="shared" si="1"/>
        <v>75</v>
      </c>
      <c r="BZ2" s="6">
        <f t="shared" si="1"/>
        <v>76</v>
      </c>
      <c r="CA2" s="6">
        <f t="shared" si="1"/>
        <v>77</v>
      </c>
      <c r="CB2" s="6">
        <f t="shared" si="1"/>
        <v>78</v>
      </c>
      <c r="CC2" s="6">
        <f t="shared" si="1"/>
        <v>79</v>
      </c>
      <c r="CD2" s="6">
        <f t="shared" si="1"/>
        <v>80</v>
      </c>
      <c r="CE2" s="6">
        <f t="shared" si="1"/>
        <v>81</v>
      </c>
      <c r="CF2" s="6">
        <f t="shared" si="1"/>
        <v>82</v>
      </c>
      <c r="CG2" s="6">
        <f t="shared" si="1"/>
        <v>83</v>
      </c>
      <c r="CH2" s="6">
        <f t="shared" si="1"/>
        <v>84</v>
      </c>
      <c r="CI2" s="6">
        <f t="shared" si="1"/>
        <v>85</v>
      </c>
      <c r="CJ2" s="6">
        <f t="shared" si="1"/>
        <v>86</v>
      </c>
      <c r="CK2" s="6">
        <f t="shared" si="1"/>
        <v>87</v>
      </c>
      <c r="CL2" s="6">
        <f t="shared" si="1"/>
        <v>88</v>
      </c>
      <c r="CM2" s="6">
        <f t="shared" si="1"/>
        <v>89</v>
      </c>
      <c r="CN2" s="6">
        <f t="shared" si="1"/>
        <v>90</v>
      </c>
      <c r="CO2" s="166">
        <f t="shared" si="1"/>
        <v>91</v>
      </c>
      <c r="CP2" s="6">
        <f t="shared" si="1"/>
        <v>92</v>
      </c>
      <c r="CQ2" s="6">
        <f t="shared" si="1"/>
        <v>93</v>
      </c>
      <c r="CR2" s="6">
        <f t="shared" si="1"/>
        <v>94</v>
      </c>
      <c r="CS2" s="6">
        <f t="shared" si="1"/>
        <v>95</v>
      </c>
      <c r="CT2" s="6">
        <f t="shared" si="1"/>
        <v>96</v>
      </c>
      <c r="CU2" s="6">
        <f t="shared" si="1"/>
        <v>97</v>
      </c>
      <c r="CV2" s="6">
        <f t="shared" si="1"/>
        <v>98</v>
      </c>
      <c r="CW2" s="6">
        <f t="shared" si="1"/>
        <v>99</v>
      </c>
      <c r="CX2" s="6">
        <f t="shared" si="1"/>
        <v>100</v>
      </c>
      <c r="CY2" s="6">
        <f t="shared" si="1"/>
        <v>101</v>
      </c>
      <c r="CZ2" s="6">
        <f t="shared" si="1"/>
        <v>102</v>
      </c>
      <c r="DA2" s="6">
        <f t="shared" si="1"/>
        <v>103</v>
      </c>
      <c r="DB2" s="6">
        <f t="shared" si="1"/>
        <v>104</v>
      </c>
      <c r="DC2" s="6">
        <f t="shared" si="1"/>
        <v>105</v>
      </c>
      <c r="DD2" s="6">
        <f t="shared" si="1"/>
        <v>106</v>
      </c>
      <c r="DE2" s="6">
        <f t="shared" si="1"/>
        <v>107</v>
      </c>
      <c r="DF2" s="6">
        <f t="shared" si="1"/>
        <v>108</v>
      </c>
      <c r="DG2" s="6">
        <f t="shared" si="1"/>
        <v>109</v>
      </c>
      <c r="DH2" s="6">
        <f t="shared" si="1"/>
        <v>110</v>
      </c>
      <c r="DI2" s="6">
        <f t="shared" si="1"/>
        <v>111</v>
      </c>
      <c r="DJ2" s="6">
        <f t="shared" si="1"/>
        <v>112</v>
      </c>
      <c r="DK2" s="6">
        <f t="shared" si="1"/>
        <v>113</v>
      </c>
      <c r="DL2" s="6">
        <f t="shared" si="1"/>
        <v>114</v>
      </c>
      <c r="DM2" s="6">
        <f t="shared" si="1"/>
        <v>115</v>
      </c>
      <c r="DN2" s="6">
        <f t="shared" si="1"/>
        <v>116</v>
      </c>
      <c r="DO2" s="6">
        <f t="shared" si="1"/>
        <v>117</v>
      </c>
      <c r="DP2" s="6">
        <f t="shared" si="1"/>
        <v>118</v>
      </c>
      <c r="DQ2" s="6">
        <f t="shared" si="1"/>
        <v>119</v>
      </c>
      <c r="DR2" s="6">
        <f t="shared" si="1"/>
        <v>120</v>
      </c>
      <c r="DS2" s="6">
        <f t="shared" si="1"/>
        <v>121</v>
      </c>
      <c r="DT2" s="6">
        <f t="shared" si="1"/>
        <v>122</v>
      </c>
      <c r="DU2" s="6">
        <f t="shared" si="1"/>
        <v>123</v>
      </c>
      <c r="DV2" s="6">
        <f t="shared" si="1"/>
        <v>124</v>
      </c>
      <c r="DW2" s="6">
        <f t="shared" si="1"/>
        <v>125</v>
      </c>
      <c r="DX2" s="6">
        <f t="shared" si="1"/>
        <v>126</v>
      </c>
      <c r="DY2" s="6">
        <f t="shared" si="1"/>
        <v>127</v>
      </c>
      <c r="DZ2" s="6">
        <f t="shared" si="1"/>
        <v>128</v>
      </c>
      <c r="EA2" s="6">
        <f t="shared" si="1"/>
        <v>129</v>
      </c>
      <c r="EB2" s="6">
        <f t="shared" si="1"/>
        <v>130</v>
      </c>
      <c r="EC2" s="6">
        <f t="shared" ref="EC2:GN2" si="2">EB2+1</f>
        <v>131</v>
      </c>
      <c r="ED2" s="6">
        <f t="shared" si="2"/>
        <v>132</v>
      </c>
      <c r="EE2" s="6">
        <f t="shared" si="2"/>
        <v>133</v>
      </c>
      <c r="EF2" s="6">
        <f t="shared" si="2"/>
        <v>134</v>
      </c>
      <c r="EG2" s="6">
        <f t="shared" si="2"/>
        <v>135</v>
      </c>
      <c r="EH2" s="6">
        <f t="shared" si="2"/>
        <v>136</v>
      </c>
      <c r="EI2" s="6">
        <f t="shared" si="2"/>
        <v>137</v>
      </c>
      <c r="EJ2" s="6">
        <f t="shared" si="2"/>
        <v>138</v>
      </c>
      <c r="EK2" s="6">
        <f t="shared" si="2"/>
        <v>139</v>
      </c>
      <c r="EL2" s="6">
        <f t="shared" si="2"/>
        <v>140</v>
      </c>
      <c r="EM2" s="6">
        <f t="shared" si="2"/>
        <v>141</v>
      </c>
      <c r="EN2" s="6">
        <f t="shared" si="2"/>
        <v>142</v>
      </c>
      <c r="EO2" s="6">
        <f t="shared" si="2"/>
        <v>143</v>
      </c>
      <c r="EP2" s="6">
        <f t="shared" si="2"/>
        <v>144</v>
      </c>
      <c r="EQ2" s="6">
        <f t="shared" si="2"/>
        <v>145</v>
      </c>
      <c r="ER2" s="6">
        <f t="shared" si="2"/>
        <v>146</v>
      </c>
      <c r="ES2" s="6">
        <f t="shared" si="2"/>
        <v>147</v>
      </c>
      <c r="ET2" s="6">
        <f t="shared" si="2"/>
        <v>148</v>
      </c>
      <c r="EU2" s="6">
        <f t="shared" si="2"/>
        <v>149</v>
      </c>
      <c r="EV2" s="6">
        <f t="shared" si="2"/>
        <v>150</v>
      </c>
      <c r="EW2" s="6">
        <f t="shared" si="2"/>
        <v>151</v>
      </c>
      <c r="EX2" s="6">
        <f t="shared" si="2"/>
        <v>152</v>
      </c>
      <c r="EY2" s="6">
        <f t="shared" si="2"/>
        <v>153</v>
      </c>
      <c r="EZ2" s="6">
        <f t="shared" si="2"/>
        <v>154</v>
      </c>
      <c r="FA2" s="6">
        <f t="shared" si="2"/>
        <v>155</v>
      </c>
      <c r="FB2" s="6">
        <f t="shared" si="2"/>
        <v>156</v>
      </c>
      <c r="FC2" s="6">
        <f t="shared" si="2"/>
        <v>157</v>
      </c>
      <c r="FD2" s="6">
        <f t="shared" si="2"/>
        <v>158</v>
      </c>
      <c r="FE2" s="6">
        <f t="shared" si="2"/>
        <v>159</v>
      </c>
      <c r="FF2" s="6">
        <f t="shared" si="2"/>
        <v>160</v>
      </c>
      <c r="FG2" s="6">
        <f t="shared" si="2"/>
        <v>161</v>
      </c>
      <c r="FH2" s="6">
        <f t="shared" si="2"/>
        <v>162</v>
      </c>
      <c r="FI2" s="6">
        <f t="shared" si="2"/>
        <v>163</v>
      </c>
      <c r="FJ2" s="6">
        <f t="shared" si="2"/>
        <v>164</v>
      </c>
      <c r="FK2" s="6">
        <f t="shared" si="2"/>
        <v>165</v>
      </c>
      <c r="FL2" s="6">
        <f t="shared" si="2"/>
        <v>166</v>
      </c>
      <c r="FM2" s="6">
        <f t="shared" si="2"/>
        <v>167</v>
      </c>
      <c r="FN2" s="6">
        <f t="shared" si="2"/>
        <v>168</v>
      </c>
      <c r="FO2" s="6">
        <f t="shared" si="2"/>
        <v>169</v>
      </c>
      <c r="FP2" s="6">
        <f t="shared" si="2"/>
        <v>170</v>
      </c>
      <c r="FQ2" s="6">
        <f t="shared" si="2"/>
        <v>171</v>
      </c>
      <c r="FR2" s="6">
        <f t="shared" si="2"/>
        <v>172</v>
      </c>
      <c r="FS2" s="6">
        <f t="shared" si="2"/>
        <v>173</v>
      </c>
      <c r="FT2" s="6">
        <f t="shared" si="2"/>
        <v>174</v>
      </c>
      <c r="FU2" s="6">
        <f t="shared" si="2"/>
        <v>175</v>
      </c>
      <c r="FV2" s="6">
        <f t="shared" si="2"/>
        <v>176</v>
      </c>
      <c r="FW2" s="6">
        <f t="shared" si="2"/>
        <v>177</v>
      </c>
      <c r="FX2" s="6">
        <f t="shared" si="2"/>
        <v>178</v>
      </c>
      <c r="FY2" s="6">
        <f t="shared" si="2"/>
        <v>179</v>
      </c>
      <c r="FZ2" s="6">
        <f t="shared" si="2"/>
        <v>180</v>
      </c>
      <c r="GA2" s="6">
        <f t="shared" si="2"/>
        <v>181</v>
      </c>
      <c r="GB2" s="6">
        <f t="shared" si="2"/>
        <v>182</v>
      </c>
      <c r="GC2" s="6">
        <f t="shared" si="2"/>
        <v>183</v>
      </c>
      <c r="GD2" s="6">
        <f t="shared" si="2"/>
        <v>184</v>
      </c>
      <c r="GE2" s="6">
        <f t="shared" si="2"/>
        <v>185</v>
      </c>
      <c r="GF2" s="6">
        <f t="shared" si="2"/>
        <v>186</v>
      </c>
      <c r="GG2" s="6">
        <f t="shared" si="2"/>
        <v>187</v>
      </c>
      <c r="GH2" s="6">
        <f t="shared" si="2"/>
        <v>188</v>
      </c>
      <c r="GI2" s="6">
        <f t="shared" si="2"/>
        <v>189</v>
      </c>
      <c r="GJ2" s="6">
        <f t="shared" si="2"/>
        <v>190</v>
      </c>
      <c r="GK2" s="6">
        <f t="shared" si="2"/>
        <v>191</v>
      </c>
      <c r="GL2" s="6">
        <f t="shared" si="2"/>
        <v>192</v>
      </c>
      <c r="GM2" s="6">
        <f t="shared" si="2"/>
        <v>193</v>
      </c>
      <c r="GN2" s="6">
        <f t="shared" si="2"/>
        <v>194</v>
      </c>
      <c r="GO2" s="6">
        <f t="shared" ref="GO2:IZ2" si="3">GN2+1</f>
        <v>195</v>
      </c>
      <c r="GP2" s="6">
        <f t="shared" si="3"/>
        <v>196</v>
      </c>
      <c r="GQ2" s="6">
        <f t="shared" si="3"/>
        <v>197</v>
      </c>
      <c r="GR2" s="6">
        <f t="shared" si="3"/>
        <v>198</v>
      </c>
      <c r="GS2" s="6">
        <f t="shared" si="3"/>
        <v>199</v>
      </c>
      <c r="GT2" s="6">
        <f t="shared" si="3"/>
        <v>200</v>
      </c>
      <c r="GU2" s="6">
        <f t="shared" si="3"/>
        <v>201</v>
      </c>
      <c r="GV2" s="6">
        <f t="shared" si="3"/>
        <v>202</v>
      </c>
      <c r="GW2" s="6">
        <f t="shared" si="3"/>
        <v>203</v>
      </c>
      <c r="GX2" s="6">
        <f t="shared" si="3"/>
        <v>204</v>
      </c>
      <c r="GY2" s="6">
        <f t="shared" si="3"/>
        <v>205</v>
      </c>
      <c r="GZ2" s="6">
        <f t="shared" si="3"/>
        <v>206</v>
      </c>
      <c r="HA2" s="6">
        <f t="shared" si="3"/>
        <v>207</v>
      </c>
      <c r="HB2" s="6">
        <f t="shared" si="3"/>
        <v>208</v>
      </c>
      <c r="HC2" s="6">
        <f t="shared" si="3"/>
        <v>209</v>
      </c>
      <c r="HD2" s="6">
        <f t="shared" si="3"/>
        <v>210</v>
      </c>
      <c r="HE2" s="6">
        <f t="shared" si="3"/>
        <v>211</v>
      </c>
      <c r="HF2" s="6">
        <f t="shared" si="3"/>
        <v>212</v>
      </c>
      <c r="HG2" s="6">
        <f t="shared" si="3"/>
        <v>213</v>
      </c>
      <c r="HH2" s="6">
        <f t="shared" si="3"/>
        <v>214</v>
      </c>
      <c r="HI2" s="6">
        <f t="shared" si="3"/>
        <v>215</v>
      </c>
      <c r="HJ2" s="6">
        <f t="shared" si="3"/>
        <v>216</v>
      </c>
      <c r="HK2" s="6">
        <f t="shared" si="3"/>
        <v>217</v>
      </c>
      <c r="HL2" s="6">
        <f t="shared" si="3"/>
        <v>218</v>
      </c>
      <c r="HM2" s="6">
        <f t="shared" si="3"/>
        <v>219</v>
      </c>
      <c r="HN2" s="6">
        <f t="shared" si="3"/>
        <v>220</v>
      </c>
      <c r="HO2" s="6">
        <f t="shared" si="3"/>
        <v>221</v>
      </c>
      <c r="HP2" s="6">
        <f t="shared" si="3"/>
        <v>222</v>
      </c>
      <c r="HQ2" s="6">
        <f t="shared" si="3"/>
        <v>223</v>
      </c>
      <c r="HR2" s="6">
        <f t="shared" si="3"/>
        <v>224</v>
      </c>
      <c r="HS2" s="6">
        <f t="shared" si="3"/>
        <v>225</v>
      </c>
      <c r="HT2" s="6">
        <f t="shared" si="3"/>
        <v>226</v>
      </c>
      <c r="HU2" s="6">
        <f t="shared" si="3"/>
        <v>227</v>
      </c>
      <c r="HV2" s="6">
        <f t="shared" si="3"/>
        <v>228</v>
      </c>
      <c r="HW2" s="6">
        <f t="shared" si="3"/>
        <v>229</v>
      </c>
      <c r="HX2" s="6">
        <f t="shared" si="3"/>
        <v>230</v>
      </c>
      <c r="HY2" s="6">
        <f t="shared" si="3"/>
        <v>231</v>
      </c>
      <c r="HZ2" s="6">
        <f t="shared" si="3"/>
        <v>232</v>
      </c>
      <c r="IA2" s="6">
        <f t="shared" si="3"/>
        <v>233</v>
      </c>
      <c r="IB2" s="6">
        <f t="shared" si="3"/>
        <v>234</v>
      </c>
      <c r="IC2" s="6">
        <f t="shared" si="3"/>
        <v>235</v>
      </c>
      <c r="ID2" s="6">
        <f t="shared" si="3"/>
        <v>236</v>
      </c>
      <c r="IE2" s="6">
        <f t="shared" si="3"/>
        <v>237</v>
      </c>
      <c r="IF2" s="6">
        <f t="shared" si="3"/>
        <v>238</v>
      </c>
      <c r="IG2" s="6">
        <f t="shared" si="3"/>
        <v>239</v>
      </c>
      <c r="IH2" s="6">
        <f t="shared" si="3"/>
        <v>240</v>
      </c>
      <c r="II2" s="6">
        <f t="shared" si="3"/>
        <v>241</v>
      </c>
      <c r="IJ2" s="6">
        <f t="shared" si="3"/>
        <v>242</v>
      </c>
      <c r="IK2" s="6">
        <f t="shared" si="3"/>
        <v>243</v>
      </c>
      <c r="IL2" s="6">
        <f t="shared" si="3"/>
        <v>244</v>
      </c>
      <c r="IM2" s="6">
        <f t="shared" si="3"/>
        <v>245</v>
      </c>
      <c r="IN2" s="6">
        <f t="shared" si="3"/>
        <v>246</v>
      </c>
      <c r="IO2" s="6">
        <f t="shared" si="3"/>
        <v>247</v>
      </c>
      <c r="IP2" s="6">
        <f t="shared" si="3"/>
        <v>248</v>
      </c>
      <c r="IQ2" s="6">
        <f t="shared" si="3"/>
        <v>249</v>
      </c>
      <c r="IR2" s="6">
        <f t="shared" si="3"/>
        <v>250</v>
      </c>
      <c r="IS2" s="6">
        <f t="shared" si="3"/>
        <v>251</v>
      </c>
      <c r="IT2" s="6">
        <f t="shared" si="3"/>
        <v>252</v>
      </c>
      <c r="IU2" s="6">
        <f t="shared" si="3"/>
        <v>253</v>
      </c>
      <c r="IV2" s="6">
        <f t="shared" si="3"/>
        <v>254</v>
      </c>
      <c r="IW2" s="6">
        <f t="shared" si="3"/>
        <v>255</v>
      </c>
      <c r="IX2" s="6">
        <f t="shared" si="3"/>
        <v>256</v>
      </c>
      <c r="IY2" s="6">
        <f t="shared" si="3"/>
        <v>257</v>
      </c>
      <c r="IZ2" s="6">
        <f t="shared" si="3"/>
        <v>258</v>
      </c>
      <c r="JA2" s="6">
        <f t="shared" ref="JA2:LL2" si="4">IZ2+1</f>
        <v>259</v>
      </c>
      <c r="JB2" s="6">
        <f t="shared" si="4"/>
        <v>260</v>
      </c>
      <c r="JC2" s="6">
        <f t="shared" si="4"/>
        <v>261</v>
      </c>
      <c r="JD2" s="6">
        <f t="shared" si="4"/>
        <v>262</v>
      </c>
      <c r="JE2" s="6">
        <f t="shared" si="4"/>
        <v>263</v>
      </c>
      <c r="JF2" s="6">
        <f t="shared" si="4"/>
        <v>264</v>
      </c>
      <c r="JG2" s="6">
        <f t="shared" si="4"/>
        <v>265</v>
      </c>
      <c r="JH2" s="6">
        <f t="shared" si="4"/>
        <v>266</v>
      </c>
      <c r="JI2" s="6">
        <f t="shared" si="4"/>
        <v>267</v>
      </c>
      <c r="JJ2" s="6">
        <f t="shared" si="4"/>
        <v>268</v>
      </c>
      <c r="JK2" s="6">
        <f t="shared" si="4"/>
        <v>269</v>
      </c>
      <c r="JL2" s="6">
        <f t="shared" si="4"/>
        <v>270</v>
      </c>
      <c r="JM2" s="6">
        <f t="shared" si="4"/>
        <v>271</v>
      </c>
      <c r="JN2" s="6">
        <f t="shared" si="4"/>
        <v>272</v>
      </c>
      <c r="JO2" s="6">
        <f t="shared" si="4"/>
        <v>273</v>
      </c>
      <c r="JP2" s="6">
        <f t="shared" si="4"/>
        <v>274</v>
      </c>
      <c r="JQ2" s="6">
        <f t="shared" si="4"/>
        <v>275</v>
      </c>
      <c r="JR2" s="6">
        <f t="shared" si="4"/>
        <v>276</v>
      </c>
      <c r="JS2" s="6">
        <f t="shared" si="4"/>
        <v>277</v>
      </c>
      <c r="JT2" s="6">
        <f t="shared" si="4"/>
        <v>278</v>
      </c>
      <c r="JU2" s="6">
        <f t="shared" si="4"/>
        <v>279</v>
      </c>
      <c r="JV2" s="6">
        <f t="shared" si="4"/>
        <v>280</v>
      </c>
      <c r="JW2" s="6">
        <f t="shared" si="4"/>
        <v>281</v>
      </c>
      <c r="JX2" s="6">
        <f t="shared" si="4"/>
        <v>282</v>
      </c>
      <c r="JY2" s="6">
        <f t="shared" si="4"/>
        <v>283</v>
      </c>
      <c r="JZ2" s="6">
        <f t="shared" si="4"/>
        <v>284</v>
      </c>
      <c r="KA2" s="6">
        <f t="shared" si="4"/>
        <v>285</v>
      </c>
      <c r="KB2" s="6">
        <f t="shared" si="4"/>
        <v>286</v>
      </c>
      <c r="KC2" s="6">
        <f t="shared" si="4"/>
        <v>287</v>
      </c>
      <c r="KD2" s="6">
        <f t="shared" si="4"/>
        <v>288</v>
      </c>
      <c r="KE2" s="6">
        <f t="shared" si="4"/>
        <v>289</v>
      </c>
      <c r="KF2" s="6">
        <f t="shared" si="4"/>
        <v>290</v>
      </c>
      <c r="KG2" s="6">
        <f t="shared" si="4"/>
        <v>291</v>
      </c>
      <c r="KH2" s="6">
        <f t="shared" si="4"/>
        <v>292</v>
      </c>
      <c r="KI2" s="6">
        <f t="shared" si="4"/>
        <v>293</v>
      </c>
      <c r="KJ2" s="6">
        <f t="shared" si="4"/>
        <v>294</v>
      </c>
      <c r="KK2" s="6">
        <f t="shared" si="4"/>
        <v>295</v>
      </c>
      <c r="KL2" s="6">
        <f t="shared" si="4"/>
        <v>296</v>
      </c>
      <c r="KM2" s="6">
        <f t="shared" si="4"/>
        <v>297</v>
      </c>
      <c r="KN2" s="6">
        <f t="shared" si="4"/>
        <v>298</v>
      </c>
      <c r="KO2" s="6">
        <f t="shared" si="4"/>
        <v>299</v>
      </c>
      <c r="KP2" s="6">
        <f t="shared" si="4"/>
        <v>300</v>
      </c>
      <c r="KQ2" s="6">
        <f t="shared" si="4"/>
        <v>301</v>
      </c>
      <c r="KR2" s="6">
        <f t="shared" si="4"/>
        <v>302</v>
      </c>
      <c r="KS2" s="6">
        <f t="shared" si="4"/>
        <v>303</v>
      </c>
      <c r="KT2" s="6">
        <f t="shared" si="4"/>
        <v>304</v>
      </c>
      <c r="KU2" s="6">
        <f t="shared" si="4"/>
        <v>305</v>
      </c>
      <c r="KV2" s="6">
        <f t="shared" si="4"/>
        <v>306</v>
      </c>
      <c r="KW2" s="6">
        <f t="shared" si="4"/>
        <v>307</v>
      </c>
      <c r="KX2" s="6">
        <f t="shared" si="4"/>
        <v>308</v>
      </c>
      <c r="KY2" s="6">
        <f t="shared" si="4"/>
        <v>309</v>
      </c>
      <c r="KZ2" s="6">
        <f t="shared" si="4"/>
        <v>310</v>
      </c>
      <c r="LA2" s="6">
        <f t="shared" si="4"/>
        <v>311</v>
      </c>
      <c r="LB2" s="6">
        <f t="shared" si="4"/>
        <v>312</v>
      </c>
      <c r="LC2" s="6">
        <f t="shared" si="4"/>
        <v>313</v>
      </c>
      <c r="LD2" s="6">
        <f t="shared" si="4"/>
        <v>314</v>
      </c>
      <c r="LE2" s="6">
        <f t="shared" si="4"/>
        <v>315</v>
      </c>
      <c r="LF2" s="6">
        <f t="shared" si="4"/>
        <v>316</v>
      </c>
      <c r="LG2" s="6">
        <f t="shared" si="4"/>
        <v>317</v>
      </c>
      <c r="LH2" s="6">
        <f t="shared" si="4"/>
        <v>318</v>
      </c>
      <c r="LI2" s="6">
        <f t="shared" si="4"/>
        <v>319</v>
      </c>
      <c r="LJ2" s="6">
        <f t="shared" si="4"/>
        <v>320</v>
      </c>
      <c r="LK2" s="6">
        <f t="shared" si="4"/>
        <v>321</v>
      </c>
      <c r="LL2" s="6">
        <f t="shared" si="4"/>
        <v>322</v>
      </c>
      <c r="LM2" s="6">
        <f t="shared" ref="LM2:ND2" si="5">LL2+1</f>
        <v>323</v>
      </c>
      <c r="LN2" s="6">
        <f t="shared" si="5"/>
        <v>324</v>
      </c>
      <c r="LO2" s="6">
        <f t="shared" si="5"/>
        <v>325</v>
      </c>
      <c r="LP2" s="6">
        <f t="shared" si="5"/>
        <v>326</v>
      </c>
      <c r="LQ2" s="6">
        <f t="shared" si="5"/>
        <v>327</v>
      </c>
      <c r="LR2" s="6">
        <f t="shared" si="5"/>
        <v>328</v>
      </c>
      <c r="LS2" s="6">
        <f t="shared" si="5"/>
        <v>329</v>
      </c>
      <c r="LT2" s="6">
        <f t="shared" si="5"/>
        <v>330</v>
      </c>
      <c r="LU2" s="6">
        <f t="shared" si="5"/>
        <v>331</v>
      </c>
      <c r="LV2" s="6">
        <f t="shared" si="5"/>
        <v>332</v>
      </c>
      <c r="LW2" s="6">
        <f t="shared" si="5"/>
        <v>333</v>
      </c>
      <c r="LX2" s="6">
        <f t="shared" si="5"/>
        <v>334</v>
      </c>
      <c r="LY2" s="6">
        <f t="shared" si="5"/>
        <v>335</v>
      </c>
      <c r="LZ2" s="6">
        <f t="shared" si="5"/>
        <v>336</v>
      </c>
      <c r="MA2" s="6">
        <f t="shared" si="5"/>
        <v>337</v>
      </c>
      <c r="MB2" s="6">
        <f t="shared" si="5"/>
        <v>338</v>
      </c>
      <c r="MC2" s="6">
        <f t="shared" si="5"/>
        <v>339</v>
      </c>
      <c r="MD2" s="6">
        <f t="shared" si="5"/>
        <v>340</v>
      </c>
      <c r="ME2" s="6">
        <f t="shared" si="5"/>
        <v>341</v>
      </c>
      <c r="MF2" s="6">
        <f t="shared" si="5"/>
        <v>342</v>
      </c>
      <c r="MG2" s="6">
        <f t="shared" si="5"/>
        <v>343</v>
      </c>
      <c r="MH2" s="6">
        <f t="shared" si="5"/>
        <v>344</v>
      </c>
      <c r="MI2" s="6">
        <f t="shared" si="5"/>
        <v>345</v>
      </c>
      <c r="MJ2" s="6">
        <f t="shared" si="5"/>
        <v>346</v>
      </c>
      <c r="MK2" s="6">
        <f t="shared" si="5"/>
        <v>347</v>
      </c>
      <c r="ML2" s="6">
        <f t="shared" si="5"/>
        <v>348</v>
      </c>
      <c r="MM2" s="6">
        <f t="shared" si="5"/>
        <v>349</v>
      </c>
      <c r="MN2" s="6">
        <f t="shared" si="5"/>
        <v>350</v>
      </c>
      <c r="MO2" s="6">
        <f t="shared" si="5"/>
        <v>351</v>
      </c>
      <c r="MP2" s="6">
        <f t="shared" si="5"/>
        <v>352</v>
      </c>
      <c r="MQ2" s="6">
        <f t="shared" si="5"/>
        <v>353</v>
      </c>
      <c r="MR2" s="6">
        <f t="shared" si="5"/>
        <v>354</v>
      </c>
      <c r="MS2" s="6">
        <f t="shared" si="5"/>
        <v>355</v>
      </c>
      <c r="MT2" s="6">
        <f t="shared" si="5"/>
        <v>356</v>
      </c>
      <c r="MU2" s="6">
        <f t="shared" si="5"/>
        <v>357</v>
      </c>
      <c r="MV2" s="6">
        <f t="shared" si="5"/>
        <v>358</v>
      </c>
      <c r="MW2" s="6">
        <f t="shared" si="5"/>
        <v>359</v>
      </c>
      <c r="MX2" s="6">
        <f t="shared" si="5"/>
        <v>360</v>
      </c>
      <c r="MY2" s="6">
        <f t="shared" si="5"/>
        <v>361</v>
      </c>
      <c r="MZ2" s="6">
        <f t="shared" si="5"/>
        <v>362</v>
      </c>
      <c r="NA2" s="6">
        <f t="shared" si="5"/>
        <v>363</v>
      </c>
      <c r="NB2" s="6">
        <f t="shared" si="5"/>
        <v>364</v>
      </c>
      <c r="NC2" s="6">
        <f t="shared" si="5"/>
        <v>365</v>
      </c>
      <c r="ND2" s="6">
        <f t="shared" si="5"/>
        <v>366</v>
      </c>
    </row>
    <row r="3" spans="1:368" s="7" customFormat="1" ht="18" customHeight="1">
      <c r="A3" s="229"/>
      <c r="B3" s="230"/>
      <c r="C3" s="157" t="s">
        <v>0</v>
      </c>
      <c r="D3" s="158" t="s">
        <v>0</v>
      </c>
      <c r="E3" s="158" t="s">
        <v>0</v>
      </c>
      <c r="F3" s="158" t="s">
        <v>0</v>
      </c>
      <c r="G3" s="158" t="s">
        <v>0</v>
      </c>
      <c r="H3" s="158" t="s">
        <v>0</v>
      </c>
      <c r="I3" s="158" t="s">
        <v>0</v>
      </c>
      <c r="J3" s="158" t="s">
        <v>0</v>
      </c>
      <c r="K3" s="158" t="s">
        <v>0</v>
      </c>
      <c r="L3" s="158" t="s">
        <v>0</v>
      </c>
      <c r="M3" s="158" t="s">
        <v>0</v>
      </c>
      <c r="N3" s="158" t="s">
        <v>0</v>
      </c>
      <c r="O3" s="158" t="s">
        <v>0</v>
      </c>
      <c r="P3" s="158" t="s">
        <v>0</v>
      </c>
      <c r="Q3" s="158" t="s">
        <v>0</v>
      </c>
      <c r="R3" s="158" t="s">
        <v>0</v>
      </c>
      <c r="S3" s="158" t="s">
        <v>0</v>
      </c>
      <c r="T3" s="158" t="s">
        <v>0</v>
      </c>
      <c r="U3" s="158" t="s">
        <v>0</v>
      </c>
      <c r="V3" s="158" t="s">
        <v>0</v>
      </c>
      <c r="W3" s="158" t="s">
        <v>0</v>
      </c>
      <c r="X3" s="158" t="s">
        <v>0</v>
      </c>
      <c r="Y3" s="158" t="s">
        <v>0</v>
      </c>
      <c r="Z3" s="158" t="s">
        <v>0</v>
      </c>
      <c r="AA3" s="158" t="s">
        <v>0</v>
      </c>
      <c r="AB3" s="158" t="s">
        <v>0</v>
      </c>
      <c r="AC3" s="158" t="s">
        <v>0</v>
      </c>
      <c r="AD3" s="158" t="s">
        <v>0</v>
      </c>
      <c r="AE3" s="158" t="s">
        <v>0</v>
      </c>
      <c r="AF3" s="162" t="s">
        <v>0</v>
      </c>
      <c r="AG3" s="167" t="s">
        <v>0</v>
      </c>
      <c r="AH3" s="174" t="s">
        <v>1</v>
      </c>
      <c r="AI3" s="175" t="s">
        <v>1</v>
      </c>
      <c r="AJ3" s="175" t="s">
        <v>1</v>
      </c>
      <c r="AK3" s="175" t="s">
        <v>1</v>
      </c>
      <c r="AL3" s="175" t="s">
        <v>1</v>
      </c>
      <c r="AM3" s="175" t="s">
        <v>1</v>
      </c>
      <c r="AN3" s="175" t="s">
        <v>1</v>
      </c>
      <c r="AO3" s="175" t="s">
        <v>1</v>
      </c>
      <c r="AP3" s="175" t="s">
        <v>1</v>
      </c>
      <c r="AQ3" s="175" t="s">
        <v>1</v>
      </c>
      <c r="AR3" s="175" t="s">
        <v>1</v>
      </c>
      <c r="AS3" s="175" t="s">
        <v>1</v>
      </c>
      <c r="AT3" s="175" t="s">
        <v>1</v>
      </c>
      <c r="AU3" s="175" t="s">
        <v>1</v>
      </c>
      <c r="AV3" s="175" t="s">
        <v>1</v>
      </c>
      <c r="AW3" s="175" t="s">
        <v>1</v>
      </c>
      <c r="AX3" s="175" t="s">
        <v>1</v>
      </c>
      <c r="AY3" s="175" t="s">
        <v>1</v>
      </c>
      <c r="AZ3" s="175" t="s">
        <v>1</v>
      </c>
      <c r="BA3" s="175" t="s">
        <v>1</v>
      </c>
      <c r="BB3" s="175" t="s">
        <v>1</v>
      </c>
      <c r="BC3" s="175" t="s">
        <v>1</v>
      </c>
      <c r="BD3" s="175" t="s">
        <v>1</v>
      </c>
      <c r="BE3" s="175" t="s">
        <v>1</v>
      </c>
      <c r="BF3" s="175" t="s">
        <v>1</v>
      </c>
      <c r="BG3" s="175" t="s">
        <v>1</v>
      </c>
      <c r="BH3" s="175" t="s">
        <v>1</v>
      </c>
      <c r="BI3" s="176" t="s">
        <v>1</v>
      </c>
      <c r="BJ3" s="177" t="s">
        <v>1</v>
      </c>
      <c r="BK3" s="195" t="s">
        <v>2</v>
      </c>
      <c r="BL3" s="196" t="s">
        <v>2</v>
      </c>
      <c r="BM3" s="196" t="s">
        <v>2</v>
      </c>
      <c r="BN3" s="196" t="s">
        <v>2</v>
      </c>
      <c r="BO3" s="196" t="s">
        <v>2</v>
      </c>
      <c r="BP3" s="196" t="s">
        <v>2</v>
      </c>
      <c r="BQ3" s="196" t="s">
        <v>2</v>
      </c>
      <c r="BR3" s="196" t="s">
        <v>2</v>
      </c>
      <c r="BS3" s="196" t="s">
        <v>2</v>
      </c>
      <c r="BT3" s="196" t="s">
        <v>2</v>
      </c>
      <c r="BU3" s="196" t="s">
        <v>2</v>
      </c>
      <c r="BV3" s="196" t="s">
        <v>2</v>
      </c>
      <c r="BW3" s="196" t="s">
        <v>2</v>
      </c>
      <c r="BX3" s="196" t="s">
        <v>2</v>
      </c>
      <c r="BY3" s="196" t="s">
        <v>2</v>
      </c>
      <c r="BZ3" s="196" t="s">
        <v>2</v>
      </c>
      <c r="CA3" s="196" t="s">
        <v>2</v>
      </c>
      <c r="CB3" s="196" t="s">
        <v>2</v>
      </c>
      <c r="CC3" s="196" t="s">
        <v>2</v>
      </c>
      <c r="CD3" s="196" t="s">
        <v>2</v>
      </c>
      <c r="CE3" s="196" t="s">
        <v>2</v>
      </c>
      <c r="CF3" s="196" t="s">
        <v>2</v>
      </c>
      <c r="CG3" s="196" t="s">
        <v>2</v>
      </c>
      <c r="CH3" s="196" t="s">
        <v>2</v>
      </c>
      <c r="CI3" s="196" t="s">
        <v>2</v>
      </c>
      <c r="CJ3" s="196" t="s">
        <v>2</v>
      </c>
      <c r="CK3" s="196" t="s">
        <v>2</v>
      </c>
      <c r="CL3" s="196" t="s">
        <v>2</v>
      </c>
      <c r="CM3" s="196" t="s">
        <v>2</v>
      </c>
      <c r="CN3" s="197" t="s">
        <v>2</v>
      </c>
      <c r="CO3" s="198" t="s">
        <v>2</v>
      </c>
      <c r="CP3" s="199" t="s">
        <v>3</v>
      </c>
      <c r="CQ3" s="200" t="s">
        <v>3</v>
      </c>
      <c r="CR3" s="200" t="s">
        <v>3</v>
      </c>
      <c r="CS3" s="200" t="s">
        <v>3</v>
      </c>
      <c r="CT3" s="200" t="s">
        <v>3</v>
      </c>
      <c r="CU3" s="200" t="s">
        <v>3</v>
      </c>
      <c r="CV3" s="200" t="s">
        <v>3</v>
      </c>
      <c r="CW3" s="200" t="s">
        <v>3</v>
      </c>
      <c r="CX3" s="200" t="s">
        <v>3</v>
      </c>
      <c r="CY3" s="200" t="s">
        <v>3</v>
      </c>
      <c r="CZ3" s="200" t="s">
        <v>3</v>
      </c>
      <c r="DA3" s="200" t="s">
        <v>3</v>
      </c>
      <c r="DB3" s="200" t="s">
        <v>3</v>
      </c>
      <c r="DC3" s="200" t="s">
        <v>3</v>
      </c>
      <c r="DD3" s="200" t="s">
        <v>3</v>
      </c>
      <c r="DE3" s="200" t="s">
        <v>3</v>
      </c>
      <c r="DF3" s="200" t="s">
        <v>3</v>
      </c>
      <c r="DG3" s="200" t="s">
        <v>3</v>
      </c>
      <c r="DH3" s="200" t="s">
        <v>3</v>
      </c>
      <c r="DI3" s="200" t="s">
        <v>3</v>
      </c>
      <c r="DJ3" s="200" t="s">
        <v>3</v>
      </c>
      <c r="DK3" s="200" t="s">
        <v>3</v>
      </c>
      <c r="DL3" s="200" t="s">
        <v>3</v>
      </c>
      <c r="DM3" s="200" t="s">
        <v>3</v>
      </c>
      <c r="DN3" s="200" t="s">
        <v>3</v>
      </c>
      <c r="DO3" s="200" t="s">
        <v>3</v>
      </c>
      <c r="DP3" s="200" t="s">
        <v>3</v>
      </c>
      <c r="DQ3" s="200" t="s">
        <v>3</v>
      </c>
      <c r="DR3" s="200" t="s">
        <v>3</v>
      </c>
      <c r="DS3" s="201" t="s">
        <v>3</v>
      </c>
      <c r="DT3" s="202" t="s">
        <v>4</v>
      </c>
      <c r="DU3" s="203" t="s">
        <v>4</v>
      </c>
      <c r="DV3" s="203" t="s">
        <v>4</v>
      </c>
      <c r="DW3" s="203" t="s">
        <v>4</v>
      </c>
      <c r="DX3" s="203" t="s">
        <v>4</v>
      </c>
      <c r="DY3" s="203" t="s">
        <v>4</v>
      </c>
      <c r="DZ3" s="203" t="s">
        <v>4</v>
      </c>
      <c r="EA3" s="203" t="s">
        <v>4</v>
      </c>
      <c r="EB3" s="203" t="s">
        <v>4</v>
      </c>
      <c r="EC3" s="203" t="s">
        <v>4</v>
      </c>
      <c r="ED3" s="203" t="s">
        <v>4</v>
      </c>
      <c r="EE3" s="203" t="s">
        <v>4</v>
      </c>
      <c r="EF3" s="203" t="s">
        <v>4</v>
      </c>
      <c r="EG3" s="203" t="s">
        <v>4</v>
      </c>
      <c r="EH3" s="203" t="s">
        <v>4</v>
      </c>
      <c r="EI3" s="203" t="s">
        <v>4</v>
      </c>
      <c r="EJ3" s="203" t="s">
        <v>4</v>
      </c>
      <c r="EK3" s="203" t="s">
        <v>4</v>
      </c>
      <c r="EL3" s="203" t="s">
        <v>4</v>
      </c>
      <c r="EM3" s="203" t="s">
        <v>4</v>
      </c>
      <c r="EN3" s="203" t="s">
        <v>4</v>
      </c>
      <c r="EO3" s="203" t="s">
        <v>4</v>
      </c>
      <c r="EP3" s="203" t="s">
        <v>4</v>
      </c>
      <c r="EQ3" s="203" t="s">
        <v>4</v>
      </c>
      <c r="ER3" s="203" t="s">
        <v>4</v>
      </c>
      <c r="ES3" s="203" t="s">
        <v>4</v>
      </c>
      <c r="ET3" s="203" t="s">
        <v>4</v>
      </c>
      <c r="EU3" s="203" t="s">
        <v>4</v>
      </c>
      <c r="EV3" s="203" t="s">
        <v>4</v>
      </c>
      <c r="EW3" s="203" t="s">
        <v>4</v>
      </c>
      <c r="EX3" s="204" t="s">
        <v>4</v>
      </c>
      <c r="EY3" s="205" t="s">
        <v>5</v>
      </c>
      <c r="EZ3" s="206" t="s">
        <v>5</v>
      </c>
      <c r="FA3" s="206" t="s">
        <v>5</v>
      </c>
      <c r="FB3" s="206" t="s">
        <v>5</v>
      </c>
      <c r="FC3" s="206" t="s">
        <v>5</v>
      </c>
      <c r="FD3" s="206" t="s">
        <v>5</v>
      </c>
      <c r="FE3" s="206" t="s">
        <v>5</v>
      </c>
      <c r="FF3" s="206" t="s">
        <v>5</v>
      </c>
      <c r="FG3" s="206" t="s">
        <v>5</v>
      </c>
      <c r="FH3" s="206" t="s">
        <v>5</v>
      </c>
      <c r="FI3" s="206" t="s">
        <v>5</v>
      </c>
      <c r="FJ3" s="206" t="s">
        <v>5</v>
      </c>
      <c r="FK3" s="206" t="s">
        <v>5</v>
      </c>
      <c r="FL3" s="206" t="s">
        <v>5</v>
      </c>
      <c r="FM3" s="206" t="s">
        <v>5</v>
      </c>
      <c r="FN3" s="206" t="s">
        <v>5</v>
      </c>
      <c r="FO3" s="206" t="s">
        <v>5</v>
      </c>
      <c r="FP3" s="206" t="s">
        <v>5</v>
      </c>
      <c r="FQ3" s="206" t="s">
        <v>5</v>
      </c>
      <c r="FR3" s="206" t="s">
        <v>5</v>
      </c>
      <c r="FS3" s="206" t="s">
        <v>5</v>
      </c>
      <c r="FT3" s="206" t="s">
        <v>5</v>
      </c>
      <c r="FU3" s="206" t="s">
        <v>5</v>
      </c>
      <c r="FV3" s="206" t="s">
        <v>5</v>
      </c>
      <c r="FW3" s="206" t="s">
        <v>5</v>
      </c>
      <c r="FX3" s="206" t="s">
        <v>5</v>
      </c>
      <c r="FY3" s="206" t="s">
        <v>5</v>
      </c>
      <c r="FZ3" s="206" t="s">
        <v>5</v>
      </c>
      <c r="GA3" s="206" t="s">
        <v>5</v>
      </c>
      <c r="GB3" s="207" t="s">
        <v>5</v>
      </c>
      <c r="GC3" s="202" t="s">
        <v>6</v>
      </c>
      <c r="GD3" s="203" t="s">
        <v>6</v>
      </c>
      <c r="GE3" s="203" t="s">
        <v>6</v>
      </c>
      <c r="GF3" s="203" t="s">
        <v>6</v>
      </c>
      <c r="GG3" s="203" t="s">
        <v>6</v>
      </c>
      <c r="GH3" s="203" t="s">
        <v>6</v>
      </c>
      <c r="GI3" s="203" t="s">
        <v>6</v>
      </c>
      <c r="GJ3" s="203" t="s">
        <v>6</v>
      </c>
      <c r="GK3" s="203" t="s">
        <v>6</v>
      </c>
      <c r="GL3" s="203" t="s">
        <v>6</v>
      </c>
      <c r="GM3" s="203" t="s">
        <v>6</v>
      </c>
      <c r="GN3" s="203" t="s">
        <v>6</v>
      </c>
      <c r="GO3" s="203" t="s">
        <v>6</v>
      </c>
      <c r="GP3" s="203" t="s">
        <v>6</v>
      </c>
      <c r="GQ3" s="203" t="s">
        <v>6</v>
      </c>
      <c r="GR3" s="203" t="s">
        <v>6</v>
      </c>
      <c r="GS3" s="203" t="s">
        <v>6</v>
      </c>
      <c r="GT3" s="203" t="s">
        <v>6</v>
      </c>
      <c r="GU3" s="203" t="s">
        <v>6</v>
      </c>
      <c r="GV3" s="203" t="s">
        <v>6</v>
      </c>
      <c r="GW3" s="203" t="s">
        <v>6</v>
      </c>
      <c r="GX3" s="203" t="s">
        <v>6</v>
      </c>
      <c r="GY3" s="203" t="s">
        <v>6</v>
      </c>
      <c r="GZ3" s="203" t="s">
        <v>6</v>
      </c>
      <c r="HA3" s="203" t="s">
        <v>6</v>
      </c>
      <c r="HB3" s="203" t="s">
        <v>6</v>
      </c>
      <c r="HC3" s="203" t="s">
        <v>6</v>
      </c>
      <c r="HD3" s="203" t="s">
        <v>6</v>
      </c>
      <c r="HE3" s="203" t="s">
        <v>6</v>
      </c>
      <c r="HF3" s="203" t="s">
        <v>6</v>
      </c>
      <c r="HG3" s="204" t="s">
        <v>6</v>
      </c>
      <c r="HH3" s="205" t="s">
        <v>7</v>
      </c>
      <c r="HI3" s="206" t="s">
        <v>7</v>
      </c>
      <c r="HJ3" s="206" t="s">
        <v>7</v>
      </c>
      <c r="HK3" s="206" t="s">
        <v>7</v>
      </c>
      <c r="HL3" s="206" t="s">
        <v>7</v>
      </c>
      <c r="HM3" s="206" t="s">
        <v>7</v>
      </c>
      <c r="HN3" s="206" t="s">
        <v>7</v>
      </c>
      <c r="HO3" s="206" t="s">
        <v>7</v>
      </c>
      <c r="HP3" s="206" t="s">
        <v>7</v>
      </c>
      <c r="HQ3" s="206" t="s">
        <v>7</v>
      </c>
      <c r="HR3" s="206" t="s">
        <v>7</v>
      </c>
      <c r="HS3" s="206" t="s">
        <v>7</v>
      </c>
      <c r="HT3" s="206" t="s">
        <v>7</v>
      </c>
      <c r="HU3" s="206" t="s">
        <v>7</v>
      </c>
      <c r="HV3" s="206" t="s">
        <v>7</v>
      </c>
      <c r="HW3" s="206" t="s">
        <v>7</v>
      </c>
      <c r="HX3" s="206" t="s">
        <v>7</v>
      </c>
      <c r="HY3" s="206" t="s">
        <v>7</v>
      </c>
      <c r="HZ3" s="206" t="s">
        <v>7</v>
      </c>
      <c r="IA3" s="206" t="s">
        <v>7</v>
      </c>
      <c r="IB3" s="206" t="s">
        <v>7</v>
      </c>
      <c r="IC3" s="206" t="s">
        <v>7</v>
      </c>
      <c r="ID3" s="206" t="s">
        <v>7</v>
      </c>
      <c r="IE3" s="206" t="s">
        <v>7</v>
      </c>
      <c r="IF3" s="206" t="s">
        <v>7</v>
      </c>
      <c r="IG3" s="206" t="s">
        <v>7</v>
      </c>
      <c r="IH3" s="206" t="s">
        <v>7</v>
      </c>
      <c r="II3" s="206" t="s">
        <v>7</v>
      </c>
      <c r="IJ3" s="206" t="s">
        <v>7</v>
      </c>
      <c r="IK3" s="206" t="s">
        <v>7</v>
      </c>
      <c r="IL3" s="207" t="s">
        <v>7</v>
      </c>
      <c r="IM3" s="205" t="s">
        <v>8</v>
      </c>
      <c r="IN3" s="206" t="s">
        <v>8</v>
      </c>
      <c r="IO3" s="206" t="s">
        <v>8</v>
      </c>
      <c r="IP3" s="206" t="s">
        <v>8</v>
      </c>
      <c r="IQ3" s="206" t="s">
        <v>8</v>
      </c>
      <c r="IR3" s="206" t="s">
        <v>8</v>
      </c>
      <c r="IS3" s="206" t="s">
        <v>8</v>
      </c>
      <c r="IT3" s="206" t="s">
        <v>8</v>
      </c>
      <c r="IU3" s="206" t="s">
        <v>8</v>
      </c>
      <c r="IV3" s="206" t="s">
        <v>8</v>
      </c>
      <c r="IW3" s="206" t="s">
        <v>8</v>
      </c>
      <c r="IX3" s="206" t="s">
        <v>8</v>
      </c>
      <c r="IY3" s="206" t="s">
        <v>8</v>
      </c>
      <c r="IZ3" s="206" t="s">
        <v>8</v>
      </c>
      <c r="JA3" s="206" t="s">
        <v>8</v>
      </c>
      <c r="JB3" s="206" t="s">
        <v>8</v>
      </c>
      <c r="JC3" s="206" t="s">
        <v>8</v>
      </c>
      <c r="JD3" s="206" t="s">
        <v>8</v>
      </c>
      <c r="JE3" s="206" t="s">
        <v>8</v>
      </c>
      <c r="JF3" s="206" t="s">
        <v>8</v>
      </c>
      <c r="JG3" s="206" t="s">
        <v>8</v>
      </c>
      <c r="JH3" s="206" t="s">
        <v>8</v>
      </c>
      <c r="JI3" s="206" t="s">
        <v>8</v>
      </c>
      <c r="JJ3" s="206" t="s">
        <v>8</v>
      </c>
      <c r="JK3" s="206" t="s">
        <v>8</v>
      </c>
      <c r="JL3" s="206" t="s">
        <v>8</v>
      </c>
      <c r="JM3" s="206" t="s">
        <v>8</v>
      </c>
      <c r="JN3" s="206" t="s">
        <v>8</v>
      </c>
      <c r="JO3" s="206" t="s">
        <v>8</v>
      </c>
      <c r="JP3" s="207" t="s">
        <v>8</v>
      </c>
      <c r="JQ3" s="174" t="s">
        <v>9</v>
      </c>
      <c r="JR3" s="175" t="s">
        <v>9</v>
      </c>
      <c r="JS3" s="175" t="s">
        <v>9</v>
      </c>
      <c r="JT3" s="175" t="s">
        <v>9</v>
      </c>
      <c r="JU3" s="175" t="s">
        <v>9</v>
      </c>
      <c r="JV3" s="175" t="s">
        <v>9</v>
      </c>
      <c r="JW3" s="175" t="s">
        <v>9</v>
      </c>
      <c r="JX3" s="175" t="s">
        <v>9</v>
      </c>
      <c r="JY3" s="175" t="s">
        <v>9</v>
      </c>
      <c r="JZ3" s="175" t="s">
        <v>9</v>
      </c>
      <c r="KA3" s="175" t="s">
        <v>9</v>
      </c>
      <c r="KB3" s="175" t="s">
        <v>9</v>
      </c>
      <c r="KC3" s="175" t="s">
        <v>9</v>
      </c>
      <c r="KD3" s="175" t="s">
        <v>9</v>
      </c>
      <c r="KE3" s="175" t="s">
        <v>9</v>
      </c>
      <c r="KF3" s="175" t="s">
        <v>9</v>
      </c>
      <c r="KG3" s="175" t="s">
        <v>9</v>
      </c>
      <c r="KH3" s="175" t="s">
        <v>9</v>
      </c>
      <c r="KI3" s="175" t="s">
        <v>9</v>
      </c>
      <c r="KJ3" s="175" t="s">
        <v>9</v>
      </c>
      <c r="KK3" s="175" t="s">
        <v>9</v>
      </c>
      <c r="KL3" s="175" t="s">
        <v>9</v>
      </c>
      <c r="KM3" s="175" t="s">
        <v>9</v>
      </c>
      <c r="KN3" s="175" t="s">
        <v>9</v>
      </c>
      <c r="KO3" s="175" t="s">
        <v>9</v>
      </c>
      <c r="KP3" s="175" t="s">
        <v>9</v>
      </c>
      <c r="KQ3" s="175" t="s">
        <v>9</v>
      </c>
      <c r="KR3" s="175" t="s">
        <v>9</v>
      </c>
      <c r="KS3" s="175" t="s">
        <v>9</v>
      </c>
      <c r="KT3" s="175" t="s">
        <v>9</v>
      </c>
      <c r="KU3" s="177" t="s">
        <v>9</v>
      </c>
      <c r="KV3" s="202" t="s">
        <v>10</v>
      </c>
      <c r="KW3" s="203" t="s">
        <v>10</v>
      </c>
      <c r="KX3" s="203" t="s">
        <v>10</v>
      </c>
      <c r="KY3" s="203" t="s">
        <v>10</v>
      </c>
      <c r="KZ3" s="203" t="s">
        <v>10</v>
      </c>
      <c r="LA3" s="203" t="s">
        <v>10</v>
      </c>
      <c r="LB3" s="203" t="s">
        <v>10</v>
      </c>
      <c r="LC3" s="203" t="s">
        <v>10</v>
      </c>
      <c r="LD3" s="203" t="s">
        <v>10</v>
      </c>
      <c r="LE3" s="203" t="s">
        <v>10</v>
      </c>
      <c r="LF3" s="203" t="s">
        <v>10</v>
      </c>
      <c r="LG3" s="203" t="s">
        <v>10</v>
      </c>
      <c r="LH3" s="203" t="s">
        <v>10</v>
      </c>
      <c r="LI3" s="203" t="s">
        <v>10</v>
      </c>
      <c r="LJ3" s="203" t="s">
        <v>10</v>
      </c>
      <c r="LK3" s="203" t="s">
        <v>10</v>
      </c>
      <c r="LL3" s="203" t="s">
        <v>10</v>
      </c>
      <c r="LM3" s="203" t="s">
        <v>10</v>
      </c>
      <c r="LN3" s="203" t="s">
        <v>10</v>
      </c>
      <c r="LO3" s="203" t="s">
        <v>10</v>
      </c>
      <c r="LP3" s="203" t="s">
        <v>10</v>
      </c>
      <c r="LQ3" s="203" t="s">
        <v>10</v>
      </c>
      <c r="LR3" s="203" t="s">
        <v>10</v>
      </c>
      <c r="LS3" s="203" t="s">
        <v>10</v>
      </c>
      <c r="LT3" s="203" t="s">
        <v>10</v>
      </c>
      <c r="LU3" s="203" t="s">
        <v>10</v>
      </c>
      <c r="LV3" s="203" t="s">
        <v>10</v>
      </c>
      <c r="LW3" s="203" t="s">
        <v>10</v>
      </c>
      <c r="LX3" s="203" t="s">
        <v>10</v>
      </c>
      <c r="LY3" s="204" t="s">
        <v>10</v>
      </c>
      <c r="LZ3" s="205" t="s">
        <v>11</v>
      </c>
      <c r="MA3" s="206" t="s">
        <v>11</v>
      </c>
      <c r="MB3" s="206" t="s">
        <v>11</v>
      </c>
      <c r="MC3" s="206" t="s">
        <v>11</v>
      </c>
      <c r="MD3" s="206" t="s">
        <v>11</v>
      </c>
      <c r="ME3" s="206" t="s">
        <v>11</v>
      </c>
      <c r="MF3" s="206" t="s">
        <v>11</v>
      </c>
      <c r="MG3" s="206" t="s">
        <v>11</v>
      </c>
      <c r="MH3" s="206" t="s">
        <v>11</v>
      </c>
      <c r="MI3" s="206" t="s">
        <v>11</v>
      </c>
      <c r="MJ3" s="206" t="s">
        <v>11</v>
      </c>
      <c r="MK3" s="206" t="s">
        <v>11</v>
      </c>
      <c r="ML3" s="206" t="s">
        <v>11</v>
      </c>
      <c r="MM3" s="206" t="s">
        <v>11</v>
      </c>
      <c r="MN3" s="206" t="s">
        <v>11</v>
      </c>
      <c r="MO3" s="206" t="s">
        <v>11</v>
      </c>
      <c r="MP3" s="206" t="s">
        <v>11</v>
      </c>
      <c r="MQ3" s="206" t="s">
        <v>11</v>
      </c>
      <c r="MR3" s="206" t="s">
        <v>11</v>
      </c>
      <c r="MS3" s="206" t="s">
        <v>11</v>
      </c>
      <c r="MT3" s="206" t="s">
        <v>11</v>
      </c>
      <c r="MU3" s="206" t="s">
        <v>11</v>
      </c>
      <c r="MV3" s="206" t="s">
        <v>11</v>
      </c>
      <c r="MW3" s="206" t="s">
        <v>11</v>
      </c>
      <c r="MX3" s="206" t="s">
        <v>11</v>
      </c>
      <c r="MY3" s="206" t="s">
        <v>11</v>
      </c>
      <c r="MZ3" s="206" t="s">
        <v>11</v>
      </c>
      <c r="NA3" s="206" t="s">
        <v>11</v>
      </c>
      <c r="NB3" s="206" t="s">
        <v>11</v>
      </c>
      <c r="NC3" s="206" t="s">
        <v>11</v>
      </c>
      <c r="ND3" s="208" t="s">
        <v>11</v>
      </c>
    </row>
    <row r="4" spans="1:368" s="7" customFormat="1" ht="18" customHeight="1">
      <c r="A4" s="233" t="s">
        <v>12</v>
      </c>
      <c r="B4" s="234"/>
      <c r="C4" s="131">
        <v>1</v>
      </c>
      <c r="D4" s="132">
        <v>2</v>
      </c>
      <c r="E4" s="132">
        <v>3</v>
      </c>
      <c r="F4" s="132">
        <v>4</v>
      </c>
      <c r="G4" s="132">
        <v>5</v>
      </c>
      <c r="H4" s="132">
        <v>6</v>
      </c>
      <c r="I4" s="132">
        <v>7</v>
      </c>
      <c r="J4" s="132">
        <v>8</v>
      </c>
      <c r="K4" s="132">
        <v>9</v>
      </c>
      <c r="L4" s="133">
        <v>10</v>
      </c>
      <c r="M4" s="133">
        <v>11</v>
      </c>
      <c r="N4" s="132">
        <v>12</v>
      </c>
      <c r="O4" s="132">
        <v>13</v>
      </c>
      <c r="P4" s="133">
        <v>14</v>
      </c>
      <c r="Q4" s="133">
        <v>15</v>
      </c>
      <c r="R4" s="133">
        <v>16</v>
      </c>
      <c r="S4" s="133">
        <v>17</v>
      </c>
      <c r="T4" s="133">
        <v>18</v>
      </c>
      <c r="U4" s="132">
        <v>19</v>
      </c>
      <c r="V4" s="132">
        <v>20</v>
      </c>
      <c r="W4" s="133">
        <v>21</v>
      </c>
      <c r="X4" s="133">
        <v>22</v>
      </c>
      <c r="Y4" s="133">
        <v>23</v>
      </c>
      <c r="Z4" s="133">
        <v>24</v>
      </c>
      <c r="AA4" s="133">
        <v>25</v>
      </c>
      <c r="AB4" s="132">
        <v>26</v>
      </c>
      <c r="AC4" s="132">
        <v>27</v>
      </c>
      <c r="AD4" s="133">
        <v>28</v>
      </c>
      <c r="AE4" s="133">
        <v>29</v>
      </c>
      <c r="AF4" s="163">
        <v>30</v>
      </c>
      <c r="AG4" s="168">
        <v>31</v>
      </c>
      <c r="AH4" s="131">
        <v>1</v>
      </c>
      <c r="AI4" s="132">
        <v>2</v>
      </c>
      <c r="AJ4" s="132">
        <v>3</v>
      </c>
      <c r="AK4" s="132">
        <v>4</v>
      </c>
      <c r="AL4" s="132">
        <v>5</v>
      </c>
      <c r="AM4" s="132">
        <v>6</v>
      </c>
      <c r="AN4" s="132">
        <v>7</v>
      </c>
      <c r="AO4" s="132">
        <v>8</v>
      </c>
      <c r="AP4" s="132">
        <v>9</v>
      </c>
      <c r="AQ4" s="133">
        <v>10</v>
      </c>
      <c r="AR4" s="133">
        <v>11</v>
      </c>
      <c r="AS4" s="133">
        <v>12</v>
      </c>
      <c r="AT4" s="133">
        <v>13</v>
      </c>
      <c r="AU4" s="133">
        <v>14</v>
      </c>
      <c r="AV4" s="133">
        <v>15</v>
      </c>
      <c r="AW4" s="133">
        <v>16</v>
      </c>
      <c r="AX4" s="133">
        <v>17</v>
      </c>
      <c r="AY4" s="133">
        <v>18</v>
      </c>
      <c r="AZ4" s="133">
        <v>19</v>
      </c>
      <c r="BA4" s="133">
        <v>20</v>
      </c>
      <c r="BB4" s="133">
        <v>21</v>
      </c>
      <c r="BC4" s="133">
        <v>22</v>
      </c>
      <c r="BD4" s="133">
        <v>23</v>
      </c>
      <c r="BE4" s="133">
        <v>24</v>
      </c>
      <c r="BF4" s="133">
        <v>25</v>
      </c>
      <c r="BG4" s="133">
        <v>26</v>
      </c>
      <c r="BH4" s="133">
        <v>27</v>
      </c>
      <c r="BI4" s="163">
        <v>28</v>
      </c>
      <c r="BJ4" s="173">
        <v>29</v>
      </c>
      <c r="BK4" s="131">
        <v>1</v>
      </c>
      <c r="BL4" s="132">
        <v>2</v>
      </c>
      <c r="BM4" s="132">
        <v>3</v>
      </c>
      <c r="BN4" s="132">
        <v>4</v>
      </c>
      <c r="BO4" s="132">
        <v>5</v>
      </c>
      <c r="BP4" s="132">
        <v>6</v>
      </c>
      <c r="BQ4" s="132">
        <v>7</v>
      </c>
      <c r="BR4" s="132">
        <v>8</v>
      </c>
      <c r="BS4" s="132">
        <v>9</v>
      </c>
      <c r="BT4" s="133">
        <v>10</v>
      </c>
      <c r="BU4" s="133">
        <v>11</v>
      </c>
      <c r="BV4" s="133">
        <v>12</v>
      </c>
      <c r="BW4" s="133">
        <v>13</v>
      </c>
      <c r="BX4" s="133">
        <v>14</v>
      </c>
      <c r="BY4" s="133">
        <v>15</v>
      </c>
      <c r="BZ4" s="133">
        <v>16</v>
      </c>
      <c r="CA4" s="133">
        <v>17</v>
      </c>
      <c r="CB4" s="133">
        <v>18</v>
      </c>
      <c r="CC4" s="133">
        <v>19</v>
      </c>
      <c r="CD4" s="133">
        <v>20</v>
      </c>
      <c r="CE4" s="133">
        <v>21</v>
      </c>
      <c r="CF4" s="133">
        <v>22</v>
      </c>
      <c r="CG4" s="133">
        <v>23</v>
      </c>
      <c r="CH4" s="133">
        <v>24</v>
      </c>
      <c r="CI4" s="133">
        <v>25</v>
      </c>
      <c r="CJ4" s="133">
        <v>26</v>
      </c>
      <c r="CK4" s="133">
        <v>27</v>
      </c>
      <c r="CL4" s="133">
        <v>28</v>
      </c>
      <c r="CM4" s="133">
        <v>29</v>
      </c>
      <c r="CN4" s="134">
        <v>30</v>
      </c>
      <c r="CO4" s="173">
        <v>31</v>
      </c>
      <c r="CP4" s="131">
        <v>1</v>
      </c>
      <c r="CQ4" s="132">
        <v>2</v>
      </c>
      <c r="CR4" s="132">
        <v>3</v>
      </c>
      <c r="CS4" s="132">
        <v>4</v>
      </c>
      <c r="CT4" s="132">
        <v>5</v>
      </c>
      <c r="CU4" s="132">
        <v>6</v>
      </c>
      <c r="CV4" s="132">
        <v>7</v>
      </c>
      <c r="CW4" s="132">
        <v>8</v>
      </c>
      <c r="CX4" s="132">
        <v>9</v>
      </c>
      <c r="CY4" s="133">
        <v>10</v>
      </c>
      <c r="CZ4" s="133">
        <v>11</v>
      </c>
      <c r="DA4" s="133">
        <v>12</v>
      </c>
      <c r="DB4" s="133">
        <v>13</v>
      </c>
      <c r="DC4" s="133">
        <v>14</v>
      </c>
      <c r="DD4" s="133">
        <v>15</v>
      </c>
      <c r="DE4" s="133">
        <v>16</v>
      </c>
      <c r="DF4" s="133">
        <v>17</v>
      </c>
      <c r="DG4" s="133">
        <v>18</v>
      </c>
      <c r="DH4" s="133">
        <v>19</v>
      </c>
      <c r="DI4" s="133">
        <v>20</v>
      </c>
      <c r="DJ4" s="133">
        <v>21</v>
      </c>
      <c r="DK4" s="133">
        <v>22</v>
      </c>
      <c r="DL4" s="133">
        <v>23</v>
      </c>
      <c r="DM4" s="133">
        <v>24</v>
      </c>
      <c r="DN4" s="133">
        <v>25</v>
      </c>
      <c r="DO4" s="133">
        <v>26</v>
      </c>
      <c r="DP4" s="133">
        <v>27</v>
      </c>
      <c r="DQ4" s="133">
        <v>28</v>
      </c>
      <c r="DR4" s="133">
        <v>29</v>
      </c>
      <c r="DS4" s="168">
        <v>30</v>
      </c>
      <c r="DT4" s="182">
        <v>1</v>
      </c>
      <c r="DU4" s="132">
        <v>2</v>
      </c>
      <c r="DV4" s="132">
        <v>3</v>
      </c>
      <c r="DW4" s="132">
        <v>4</v>
      </c>
      <c r="DX4" s="132">
        <v>5</v>
      </c>
      <c r="DY4" s="132">
        <v>6</v>
      </c>
      <c r="DZ4" s="132">
        <v>7</v>
      </c>
      <c r="EA4" s="132">
        <v>8</v>
      </c>
      <c r="EB4" s="132">
        <v>9</v>
      </c>
      <c r="EC4" s="133">
        <v>10</v>
      </c>
      <c r="ED4" s="133">
        <v>11</v>
      </c>
      <c r="EE4" s="133">
        <v>12</v>
      </c>
      <c r="EF4" s="133">
        <v>13</v>
      </c>
      <c r="EG4" s="133">
        <v>14</v>
      </c>
      <c r="EH4" s="133">
        <v>15</v>
      </c>
      <c r="EI4" s="133">
        <v>16</v>
      </c>
      <c r="EJ4" s="133">
        <v>17</v>
      </c>
      <c r="EK4" s="133">
        <v>18</v>
      </c>
      <c r="EL4" s="133">
        <v>19</v>
      </c>
      <c r="EM4" s="133">
        <v>20</v>
      </c>
      <c r="EN4" s="133">
        <v>21</v>
      </c>
      <c r="EO4" s="133">
        <v>22</v>
      </c>
      <c r="EP4" s="133">
        <v>23</v>
      </c>
      <c r="EQ4" s="133">
        <v>24</v>
      </c>
      <c r="ER4" s="133">
        <v>25</v>
      </c>
      <c r="ES4" s="133">
        <v>26</v>
      </c>
      <c r="ET4" s="133">
        <v>27</v>
      </c>
      <c r="EU4" s="133">
        <v>28</v>
      </c>
      <c r="EV4" s="133">
        <v>29</v>
      </c>
      <c r="EW4" s="132">
        <v>30</v>
      </c>
      <c r="EX4" s="173">
        <v>31</v>
      </c>
      <c r="EY4" s="131">
        <v>1</v>
      </c>
      <c r="EZ4" s="132">
        <v>2</v>
      </c>
      <c r="FA4" s="132">
        <v>3</v>
      </c>
      <c r="FB4" s="132">
        <v>4</v>
      </c>
      <c r="FC4" s="132">
        <v>5</v>
      </c>
      <c r="FD4" s="132">
        <v>6</v>
      </c>
      <c r="FE4" s="132">
        <v>7</v>
      </c>
      <c r="FF4" s="132">
        <v>8</v>
      </c>
      <c r="FG4" s="132">
        <v>9</v>
      </c>
      <c r="FH4" s="133">
        <v>10</v>
      </c>
      <c r="FI4" s="133">
        <v>11</v>
      </c>
      <c r="FJ4" s="133">
        <v>12</v>
      </c>
      <c r="FK4" s="133">
        <v>13</v>
      </c>
      <c r="FL4" s="133">
        <v>14</v>
      </c>
      <c r="FM4" s="133">
        <v>15</v>
      </c>
      <c r="FN4" s="133">
        <v>16</v>
      </c>
      <c r="FO4" s="133">
        <v>17</v>
      </c>
      <c r="FP4" s="133">
        <v>18</v>
      </c>
      <c r="FQ4" s="133">
        <v>19</v>
      </c>
      <c r="FR4" s="133">
        <v>20</v>
      </c>
      <c r="FS4" s="133">
        <v>21</v>
      </c>
      <c r="FT4" s="133">
        <v>22</v>
      </c>
      <c r="FU4" s="133">
        <v>23</v>
      </c>
      <c r="FV4" s="133">
        <v>24</v>
      </c>
      <c r="FW4" s="133">
        <v>25</v>
      </c>
      <c r="FX4" s="133">
        <v>26</v>
      </c>
      <c r="FY4" s="133">
        <v>27</v>
      </c>
      <c r="FZ4" s="133">
        <v>28</v>
      </c>
      <c r="GA4" s="133">
        <v>29</v>
      </c>
      <c r="GB4" s="168">
        <v>30</v>
      </c>
      <c r="GC4" s="131">
        <v>1</v>
      </c>
      <c r="GD4" s="132">
        <v>2</v>
      </c>
      <c r="GE4" s="132">
        <v>3</v>
      </c>
      <c r="GF4" s="132">
        <v>4</v>
      </c>
      <c r="GG4" s="132">
        <v>5</v>
      </c>
      <c r="GH4" s="132">
        <v>6</v>
      </c>
      <c r="GI4" s="132">
        <v>7</v>
      </c>
      <c r="GJ4" s="132">
        <v>8</v>
      </c>
      <c r="GK4" s="132">
        <v>9</v>
      </c>
      <c r="GL4" s="133">
        <v>10</v>
      </c>
      <c r="GM4" s="133">
        <v>11</v>
      </c>
      <c r="GN4" s="133">
        <v>12</v>
      </c>
      <c r="GO4" s="133">
        <v>13</v>
      </c>
      <c r="GP4" s="133">
        <v>14</v>
      </c>
      <c r="GQ4" s="133">
        <v>15</v>
      </c>
      <c r="GR4" s="133">
        <v>16</v>
      </c>
      <c r="GS4" s="133">
        <v>17</v>
      </c>
      <c r="GT4" s="133">
        <v>18</v>
      </c>
      <c r="GU4" s="133">
        <v>19</v>
      </c>
      <c r="GV4" s="133">
        <v>20</v>
      </c>
      <c r="GW4" s="133">
        <v>21</v>
      </c>
      <c r="GX4" s="133">
        <v>22</v>
      </c>
      <c r="GY4" s="133">
        <v>23</v>
      </c>
      <c r="GZ4" s="133">
        <v>24</v>
      </c>
      <c r="HA4" s="133">
        <v>25</v>
      </c>
      <c r="HB4" s="133">
        <v>26</v>
      </c>
      <c r="HC4" s="133">
        <v>27</v>
      </c>
      <c r="HD4" s="133">
        <v>28</v>
      </c>
      <c r="HE4" s="133">
        <v>29</v>
      </c>
      <c r="HF4" s="133">
        <v>30</v>
      </c>
      <c r="HG4" s="168">
        <v>31</v>
      </c>
      <c r="HH4" s="131">
        <v>1</v>
      </c>
      <c r="HI4" s="132">
        <v>2</v>
      </c>
      <c r="HJ4" s="132">
        <v>3</v>
      </c>
      <c r="HK4" s="132">
        <v>4</v>
      </c>
      <c r="HL4" s="132">
        <v>5</v>
      </c>
      <c r="HM4" s="132">
        <v>6</v>
      </c>
      <c r="HN4" s="132">
        <v>7</v>
      </c>
      <c r="HO4" s="132">
        <v>8</v>
      </c>
      <c r="HP4" s="132">
        <v>9</v>
      </c>
      <c r="HQ4" s="133">
        <v>10</v>
      </c>
      <c r="HR4" s="133">
        <v>11</v>
      </c>
      <c r="HS4" s="133">
        <v>12</v>
      </c>
      <c r="HT4" s="133">
        <v>13</v>
      </c>
      <c r="HU4" s="133">
        <v>14</v>
      </c>
      <c r="HV4" s="133">
        <v>15</v>
      </c>
      <c r="HW4" s="133">
        <v>16</v>
      </c>
      <c r="HX4" s="133">
        <v>17</v>
      </c>
      <c r="HY4" s="133">
        <v>18</v>
      </c>
      <c r="HZ4" s="133">
        <v>19</v>
      </c>
      <c r="IA4" s="133">
        <v>20</v>
      </c>
      <c r="IB4" s="133">
        <v>21</v>
      </c>
      <c r="IC4" s="133">
        <v>22</v>
      </c>
      <c r="ID4" s="133">
        <v>23</v>
      </c>
      <c r="IE4" s="133">
        <v>24</v>
      </c>
      <c r="IF4" s="133">
        <v>25</v>
      </c>
      <c r="IG4" s="133">
        <v>26</v>
      </c>
      <c r="IH4" s="133">
        <v>27</v>
      </c>
      <c r="II4" s="133">
        <v>28</v>
      </c>
      <c r="IJ4" s="133">
        <v>29</v>
      </c>
      <c r="IK4" s="133">
        <v>30</v>
      </c>
      <c r="IL4" s="168">
        <v>31</v>
      </c>
      <c r="IM4" s="131">
        <v>1</v>
      </c>
      <c r="IN4" s="132">
        <v>2</v>
      </c>
      <c r="IO4" s="132">
        <v>3</v>
      </c>
      <c r="IP4" s="132">
        <v>4</v>
      </c>
      <c r="IQ4" s="132">
        <v>5</v>
      </c>
      <c r="IR4" s="132">
        <v>6</v>
      </c>
      <c r="IS4" s="132">
        <v>7</v>
      </c>
      <c r="IT4" s="132">
        <v>8</v>
      </c>
      <c r="IU4" s="132">
        <v>9</v>
      </c>
      <c r="IV4" s="133">
        <v>10</v>
      </c>
      <c r="IW4" s="133">
        <v>11</v>
      </c>
      <c r="IX4" s="133">
        <v>12</v>
      </c>
      <c r="IY4" s="133">
        <v>13</v>
      </c>
      <c r="IZ4" s="133">
        <v>14</v>
      </c>
      <c r="JA4" s="133">
        <v>15</v>
      </c>
      <c r="JB4" s="133">
        <v>16</v>
      </c>
      <c r="JC4" s="133">
        <v>17</v>
      </c>
      <c r="JD4" s="133">
        <v>18</v>
      </c>
      <c r="JE4" s="133">
        <v>19</v>
      </c>
      <c r="JF4" s="133">
        <v>20</v>
      </c>
      <c r="JG4" s="133">
        <v>21</v>
      </c>
      <c r="JH4" s="133">
        <v>22</v>
      </c>
      <c r="JI4" s="133">
        <v>23</v>
      </c>
      <c r="JJ4" s="133">
        <v>24</v>
      </c>
      <c r="JK4" s="133">
        <v>25</v>
      </c>
      <c r="JL4" s="133">
        <v>26</v>
      </c>
      <c r="JM4" s="133">
        <v>27</v>
      </c>
      <c r="JN4" s="133">
        <v>28</v>
      </c>
      <c r="JO4" s="133">
        <v>29</v>
      </c>
      <c r="JP4" s="168">
        <v>30</v>
      </c>
      <c r="JQ4" s="131">
        <v>1</v>
      </c>
      <c r="JR4" s="132">
        <v>2</v>
      </c>
      <c r="JS4" s="132">
        <v>3</v>
      </c>
      <c r="JT4" s="132">
        <v>4</v>
      </c>
      <c r="JU4" s="132">
        <v>5</v>
      </c>
      <c r="JV4" s="132">
        <v>6</v>
      </c>
      <c r="JW4" s="132">
        <v>7</v>
      </c>
      <c r="JX4" s="132">
        <v>8</v>
      </c>
      <c r="JY4" s="132">
        <v>9</v>
      </c>
      <c r="JZ4" s="133">
        <v>10</v>
      </c>
      <c r="KA4" s="133">
        <v>11</v>
      </c>
      <c r="KB4" s="133">
        <v>12</v>
      </c>
      <c r="KC4" s="133">
        <v>13</v>
      </c>
      <c r="KD4" s="133">
        <v>14</v>
      </c>
      <c r="KE4" s="133">
        <v>15</v>
      </c>
      <c r="KF4" s="133">
        <v>16</v>
      </c>
      <c r="KG4" s="133">
        <v>17</v>
      </c>
      <c r="KH4" s="133">
        <v>18</v>
      </c>
      <c r="KI4" s="133">
        <v>19</v>
      </c>
      <c r="KJ4" s="133">
        <v>20</v>
      </c>
      <c r="KK4" s="133">
        <v>21</v>
      </c>
      <c r="KL4" s="133">
        <v>22</v>
      </c>
      <c r="KM4" s="133">
        <v>23</v>
      </c>
      <c r="KN4" s="133">
        <v>24</v>
      </c>
      <c r="KO4" s="133">
        <v>25</v>
      </c>
      <c r="KP4" s="133">
        <v>26</v>
      </c>
      <c r="KQ4" s="133">
        <v>27</v>
      </c>
      <c r="KR4" s="133">
        <v>28</v>
      </c>
      <c r="KS4" s="133">
        <v>29</v>
      </c>
      <c r="KT4" s="133">
        <v>30</v>
      </c>
      <c r="KU4" s="168">
        <v>31</v>
      </c>
      <c r="KV4" s="131">
        <v>1</v>
      </c>
      <c r="KW4" s="132">
        <v>2</v>
      </c>
      <c r="KX4" s="132">
        <v>3</v>
      </c>
      <c r="KY4" s="132">
        <v>4</v>
      </c>
      <c r="KZ4" s="132">
        <v>5</v>
      </c>
      <c r="LA4" s="132">
        <v>6</v>
      </c>
      <c r="LB4" s="132">
        <v>7</v>
      </c>
      <c r="LC4" s="132">
        <v>8</v>
      </c>
      <c r="LD4" s="132">
        <v>9</v>
      </c>
      <c r="LE4" s="133">
        <v>10</v>
      </c>
      <c r="LF4" s="133">
        <v>11</v>
      </c>
      <c r="LG4" s="133">
        <v>12</v>
      </c>
      <c r="LH4" s="133">
        <v>13</v>
      </c>
      <c r="LI4" s="133">
        <v>14</v>
      </c>
      <c r="LJ4" s="133">
        <v>15</v>
      </c>
      <c r="LK4" s="133">
        <v>16</v>
      </c>
      <c r="LL4" s="133">
        <v>17</v>
      </c>
      <c r="LM4" s="133">
        <v>18</v>
      </c>
      <c r="LN4" s="133">
        <v>19</v>
      </c>
      <c r="LO4" s="133">
        <v>20</v>
      </c>
      <c r="LP4" s="133">
        <v>21</v>
      </c>
      <c r="LQ4" s="133">
        <v>22</v>
      </c>
      <c r="LR4" s="133">
        <v>23</v>
      </c>
      <c r="LS4" s="133">
        <v>24</v>
      </c>
      <c r="LT4" s="133">
        <v>25</v>
      </c>
      <c r="LU4" s="133">
        <v>26</v>
      </c>
      <c r="LV4" s="133">
        <v>27</v>
      </c>
      <c r="LW4" s="133">
        <v>28</v>
      </c>
      <c r="LX4" s="133">
        <v>29</v>
      </c>
      <c r="LY4" s="168">
        <v>30</v>
      </c>
      <c r="LZ4" s="131">
        <v>1</v>
      </c>
      <c r="MA4" s="132">
        <v>2</v>
      </c>
      <c r="MB4" s="132">
        <v>3</v>
      </c>
      <c r="MC4" s="132">
        <v>4</v>
      </c>
      <c r="MD4" s="132">
        <v>5</v>
      </c>
      <c r="ME4" s="132">
        <v>6</v>
      </c>
      <c r="MF4" s="132">
        <v>7</v>
      </c>
      <c r="MG4" s="132">
        <v>8</v>
      </c>
      <c r="MH4" s="132">
        <v>9</v>
      </c>
      <c r="MI4" s="133">
        <v>10</v>
      </c>
      <c r="MJ4" s="133">
        <v>11</v>
      </c>
      <c r="MK4" s="133">
        <v>12</v>
      </c>
      <c r="ML4" s="133">
        <v>13</v>
      </c>
      <c r="MM4" s="133">
        <v>14</v>
      </c>
      <c r="MN4" s="133">
        <v>15</v>
      </c>
      <c r="MO4" s="133">
        <v>16</v>
      </c>
      <c r="MP4" s="133">
        <v>17</v>
      </c>
      <c r="MQ4" s="133">
        <v>18</v>
      </c>
      <c r="MR4" s="133">
        <v>19</v>
      </c>
      <c r="MS4" s="133">
        <v>20</v>
      </c>
      <c r="MT4" s="133">
        <v>21</v>
      </c>
      <c r="MU4" s="133">
        <v>22</v>
      </c>
      <c r="MV4" s="133">
        <v>23</v>
      </c>
      <c r="MW4" s="133">
        <v>24</v>
      </c>
      <c r="MX4" s="133">
        <v>25</v>
      </c>
      <c r="MY4" s="133">
        <v>26</v>
      </c>
      <c r="MZ4" s="133">
        <v>27</v>
      </c>
      <c r="NA4" s="133">
        <v>28</v>
      </c>
      <c r="NB4" s="133">
        <v>29</v>
      </c>
      <c r="NC4" s="132">
        <v>30</v>
      </c>
      <c r="ND4" s="134">
        <v>31</v>
      </c>
    </row>
    <row r="5" spans="1:368" s="8" customFormat="1" ht="18" customHeight="1">
      <c r="A5" s="9" t="s">
        <v>13</v>
      </c>
      <c r="B5" s="128" t="s">
        <v>14</v>
      </c>
      <c r="C5" s="135"/>
      <c r="D5" s="132"/>
      <c r="E5" s="133"/>
      <c r="F5" s="133"/>
      <c r="G5" s="136"/>
      <c r="H5" s="136"/>
      <c r="I5" s="136"/>
      <c r="J5" s="136"/>
      <c r="K5" s="136"/>
      <c r="L5" s="136"/>
      <c r="M5" s="133"/>
      <c r="N5" s="136"/>
      <c r="O5" s="136"/>
      <c r="P5" s="136"/>
      <c r="Q5" s="136"/>
      <c r="R5" s="136"/>
      <c r="S5" s="136"/>
      <c r="T5" s="133"/>
      <c r="U5" s="136"/>
      <c r="V5" s="136"/>
      <c r="W5" s="136"/>
      <c r="X5" s="136"/>
      <c r="Y5" s="136"/>
      <c r="Z5" s="136"/>
      <c r="AA5" s="133"/>
      <c r="AB5" s="136"/>
      <c r="AC5" s="136"/>
      <c r="AD5" s="136"/>
      <c r="AE5" s="136"/>
      <c r="AF5" s="155"/>
      <c r="AG5" s="169"/>
      <c r="AH5" s="159"/>
      <c r="AI5" s="132"/>
      <c r="AJ5" s="136"/>
      <c r="AK5" s="136"/>
      <c r="AL5" s="136"/>
      <c r="AM5" s="136"/>
      <c r="AN5" s="136"/>
      <c r="AO5" s="136"/>
      <c r="AP5" s="136"/>
      <c r="AQ5" s="136"/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36"/>
      <c r="BI5" s="155"/>
      <c r="BJ5" s="169"/>
      <c r="BK5" s="159"/>
      <c r="BL5" s="136"/>
      <c r="BM5" s="136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36"/>
      <c r="CJ5" s="136"/>
      <c r="CK5" s="136"/>
      <c r="CL5" s="136"/>
      <c r="CM5" s="136"/>
      <c r="CN5" s="155"/>
      <c r="CO5" s="169"/>
      <c r="CP5" s="159"/>
      <c r="CQ5" s="137"/>
      <c r="CR5" s="136"/>
      <c r="CS5" s="136"/>
      <c r="CT5" s="136"/>
      <c r="CU5" s="136"/>
      <c r="CV5" s="136"/>
      <c r="CW5" s="136"/>
      <c r="CX5" s="137"/>
      <c r="CY5" s="136"/>
      <c r="CZ5" s="136"/>
      <c r="DA5" s="136"/>
      <c r="DB5" s="136"/>
      <c r="DC5" s="136"/>
      <c r="DD5" s="136"/>
      <c r="DE5" s="137"/>
      <c r="DF5" s="136"/>
      <c r="DG5" s="136"/>
      <c r="DH5" s="136"/>
      <c r="DI5" s="136"/>
      <c r="DJ5" s="136"/>
      <c r="DK5" s="136" t="s">
        <v>15</v>
      </c>
      <c r="DL5" s="137"/>
      <c r="DM5" s="136"/>
      <c r="DN5" s="138"/>
      <c r="DO5" s="138"/>
      <c r="DP5" s="138"/>
      <c r="DQ5" s="138"/>
      <c r="DR5" s="138"/>
      <c r="DS5" s="168"/>
      <c r="DT5" s="183"/>
      <c r="DU5" s="138"/>
      <c r="DV5" s="138"/>
      <c r="DW5" s="138"/>
      <c r="DX5" s="138"/>
      <c r="DY5" s="138"/>
      <c r="DZ5" s="136"/>
      <c r="EA5" s="136"/>
      <c r="EB5" s="138"/>
      <c r="EC5" s="138"/>
      <c r="ED5" s="138"/>
      <c r="EE5" s="138"/>
      <c r="EF5" s="138"/>
      <c r="EG5" s="137"/>
      <c r="EH5" s="136"/>
      <c r="EI5" s="138"/>
      <c r="EJ5" s="138"/>
      <c r="EK5" s="138"/>
      <c r="EL5" s="138"/>
      <c r="EM5" s="138"/>
      <c r="EN5" s="137"/>
      <c r="EO5" s="136"/>
      <c r="EP5" s="138"/>
      <c r="EQ5" s="138"/>
      <c r="ER5" s="138"/>
      <c r="ES5" s="138"/>
      <c r="ET5" s="138"/>
      <c r="EU5" s="137"/>
      <c r="EV5" s="136"/>
      <c r="EW5" s="138"/>
      <c r="EX5" s="179"/>
      <c r="EY5" s="178"/>
      <c r="EZ5" s="138"/>
      <c r="FA5" s="138" t="s">
        <v>15</v>
      </c>
      <c r="FB5" s="137"/>
      <c r="FC5" s="136"/>
      <c r="FD5" s="138"/>
      <c r="FE5" s="138"/>
      <c r="FF5" s="138"/>
      <c r="FG5" s="138"/>
      <c r="FH5" s="138"/>
      <c r="FI5" s="137"/>
      <c r="FJ5" s="136"/>
      <c r="FK5" s="138"/>
      <c r="FL5" s="138"/>
      <c r="FM5" s="138"/>
      <c r="FN5" s="138"/>
      <c r="FO5" s="138"/>
      <c r="FP5" s="137"/>
      <c r="FQ5" s="136"/>
      <c r="FR5" s="138"/>
      <c r="FS5" s="138"/>
      <c r="FT5" s="138"/>
      <c r="FU5" s="138"/>
      <c r="FV5" s="138"/>
      <c r="FW5" s="137"/>
      <c r="FX5" s="136"/>
      <c r="FY5" s="138"/>
      <c r="FZ5" s="138"/>
      <c r="GA5" s="138"/>
      <c r="GB5" s="179"/>
      <c r="GC5" s="178"/>
      <c r="GD5" s="137"/>
      <c r="GE5" s="136"/>
      <c r="GF5" s="138"/>
      <c r="GG5" s="138"/>
      <c r="GH5" s="138"/>
      <c r="GI5" s="138"/>
      <c r="GJ5" s="138" t="s">
        <v>16</v>
      </c>
      <c r="GK5" s="137"/>
      <c r="GL5" s="136"/>
      <c r="GM5" s="138"/>
      <c r="GN5" s="138"/>
      <c r="GO5" s="138"/>
      <c r="GP5" s="138"/>
      <c r="GQ5" s="138"/>
      <c r="GR5" s="137"/>
      <c r="GS5" s="136"/>
      <c r="GT5" s="138"/>
      <c r="GU5" s="138"/>
      <c r="GV5" s="138"/>
      <c r="GW5" s="138"/>
      <c r="GX5" s="138"/>
      <c r="GY5" s="137"/>
      <c r="GZ5" s="136"/>
      <c r="HA5" s="138"/>
      <c r="HB5" s="138"/>
      <c r="HC5" s="138"/>
      <c r="HD5" s="138"/>
      <c r="HE5" s="138"/>
      <c r="HF5" s="137"/>
      <c r="HG5" s="169"/>
      <c r="HH5" s="178"/>
      <c r="HI5" s="138"/>
      <c r="HJ5" s="138"/>
      <c r="HK5" s="139" t="s">
        <v>17</v>
      </c>
      <c r="HL5" s="139" t="s">
        <v>17</v>
      </c>
      <c r="HM5" s="137"/>
      <c r="HN5" s="136"/>
      <c r="HO5" s="138"/>
      <c r="HP5" s="138"/>
      <c r="HQ5" s="138"/>
      <c r="HR5" s="138"/>
      <c r="HS5" s="138"/>
      <c r="HT5" s="137"/>
      <c r="HU5" s="136"/>
      <c r="HV5" s="138"/>
      <c r="HW5" s="138"/>
      <c r="HX5" s="138"/>
      <c r="HY5" s="138"/>
      <c r="HZ5" s="138"/>
      <c r="IA5" s="137"/>
      <c r="IB5" s="136"/>
      <c r="IC5" s="138"/>
      <c r="ID5" s="138"/>
      <c r="IE5" s="138"/>
      <c r="IF5" s="138"/>
      <c r="IG5" s="138"/>
      <c r="IH5" s="137"/>
      <c r="II5" s="136"/>
      <c r="IJ5" s="138"/>
      <c r="IK5" s="138"/>
      <c r="IL5" s="179"/>
      <c r="IM5" s="178"/>
      <c r="IN5" s="138"/>
      <c r="IO5" s="138"/>
      <c r="IP5" s="138"/>
      <c r="IQ5" s="138"/>
      <c r="IR5" s="138"/>
      <c r="IS5" s="138"/>
      <c r="IT5" s="138"/>
      <c r="IU5" s="138"/>
      <c r="IV5" s="138"/>
      <c r="IW5" s="138"/>
      <c r="IX5" s="138"/>
      <c r="IY5" s="138"/>
      <c r="IZ5" s="138"/>
      <c r="JA5" s="138"/>
      <c r="JB5" s="138"/>
      <c r="JC5" s="138"/>
      <c r="JD5" s="138"/>
      <c r="JE5" s="138"/>
      <c r="JF5" s="138"/>
      <c r="JG5" s="138"/>
      <c r="JH5" s="138"/>
      <c r="JI5" s="138"/>
      <c r="JJ5" s="138"/>
      <c r="JK5" s="138"/>
      <c r="JL5" s="138"/>
      <c r="JM5" s="138"/>
      <c r="JN5" s="138"/>
      <c r="JO5" s="138"/>
      <c r="JP5" s="179"/>
      <c r="JQ5" s="178"/>
      <c r="JR5" s="138"/>
      <c r="JS5" s="138"/>
      <c r="JT5" s="138"/>
      <c r="JU5" s="138"/>
      <c r="JV5" s="138"/>
      <c r="JW5" s="138"/>
      <c r="JX5" s="138"/>
      <c r="JY5" s="138"/>
      <c r="JZ5" s="138"/>
      <c r="KA5" s="138"/>
      <c r="KB5" s="138"/>
      <c r="KC5" s="138"/>
      <c r="KD5" s="138"/>
      <c r="KE5" s="138"/>
      <c r="KF5" s="138"/>
      <c r="KG5" s="138"/>
      <c r="KH5" s="138"/>
      <c r="KI5" s="138"/>
      <c r="KJ5" s="138"/>
      <c r="KK5" s="138"/>
      <c r="KL5" s="138"/>
      <c r="KM5" s="138"/>
      <c r="KN5" s="138"/>
      <c r="KO5" s="138"/>
      <c r="KP5" s="138"/>
      <c r="KQ5" s="138"/>
      <c r="KR5" s="138"/>
      <c r="KS5" s="138"/>
      <c r="KT5" s="138"/>
      <c r="KU5" s="179"/>
      <c r="KV5" s="178"/>
      <c r="KW5" s="138"/>
      <c r="KX5" s="138"/>
      <c r="KY5" s="138"/>
      <c r="KZ5" s="138"/>
      <c r="LA5" s="138"/>
      <c r="LB5" s="138"/>
      <c r="LC5" s="138"/>
      <c r="LD5" s="138"/>
      <c r="LE5" s="138"/>
      <c r="LF5" s="138"/>
      <c r="LG5" s="138"/>
      <c r="LH5" s="138"/>
      <c r="LI5" s="138"/>
      <c r="LJ5" s="138"/>
      <c r="LK5" s="138"/>
      <c r="LL5" s="138"/>
      <c r="LM5" s="138"/>
      <c r="LN5" s="138"/>
      <c r="LO5" s="138"/>
      <c r="LP5" s="138"/>
      <c r="LQ5" s="138"/>
      <c r="LR5" s="138"/>
      <c r="LS5" s="138"/>
      <c r="LT5" s="138"/>
      <c r="LU5" s="138"/>
      <c r="LV5" s="138"/>
      <c r="LW5" s="138"/>
      <c r="LX5" s="138"/>
      <c r="LY5" s="179"/>
      <c r="LZ5" s="188"/>
      <c r="MA5" s="140"/>
      <c r="MB5" s="140"/>
      <c r="MC5" s="140"/>
      <c r="MD5" s="140"/>
      <c r="ME5" s="140"/>
      <c r="MF5" s="140"/>
      <c r="MG5" s="140"/>
      <c r="MH5" s="140"/>
      <c r="MI5" s="140"/>
      <c r="MJ5" s="140"/>
      <c r="MK5" s="140"/>
      <c r="ML5" s="140"/>
      <c r="MM5" s="140"/>
      <c r="MN5" s="140"/>
      <c r="MO5" s="140"/>
      <c r="MP5" s="140"/>
      <c r="MQ5" s="140"/>
      <c r="MR5" s="140"/>
      <c r="MS5" s="140"/>
      <c r="MT5" s="140"/>
      <c r="MU5" s="140"/>
      <c r="MV5" s="140"/>
      <c r="MW5" s="140"/>
      <c r="MX5" s="140"/>
      <c r="MY5" s="140"/>
      <c r="MZ5" s="140"/>
      <c r="NA5" s="140"/>
      <c r="NB5" s="140"/>
      <c r="NC5" s="140"/>
      <c r="ND5" s="226"/>
    </row>
    <row r="6" spans="1:368" s="8" customFormat="1" ht="18" customHeight="1">
      <c r="A6" s="9" t="s">
        <v>18</v>
      </c>
      <c r="B6" s="128" t="s">
        <v>19</v>
      </c>
      <c r="C6" s="135"/>
      <c r="D6" s="136"/>
      <c r="E6" s="133"/>
      <c r="F6" s="133"/>
      <c r="G6" s="136"/>
      <c r="H6" s="136"/>
      <c r="I6" s="133"/>
      <c r="J6" s="133"/>
      <c r="K6" s="133"/>
      <c r="L6" s="133"/>
      <c r="M6" s="133"/>
      <c r="N6" s="136"/>
      <c r="O6" s="136"/>
      <c r="P6" s="133"/>
      <c r="Q6" s="133"/>
      <c r="R6" s="133"/>
      <c r="S6" s="133"/>
      <c r="T6" s="133"/>
      <c r="U6" s="136"/>
      <c r="V6" s="136"/>
      <c r="W6" s="136"/>
      <c r="X6" s="136"/>
      <c r="Y6" s="136"/>
      <c r="Z6" s="136"/>
      <c r="AA6" s="133"/>
      <c r="AB6" s="136"/>
      <c r="AC6" s="136"/>
      <c r="AD6" s="136"/>
      <c r="AE6" s="136"/>
      <c r="AF6" s="155"/>
      <c r="AG6" s="169"/>
      <c r="AH6" s="159"/>
      <c r="AI6" s="132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  <c r="AZ6" s="136"/>
      <c r="BA6" s="136"/>
      <c r="BB6" s="136"/>
      <c r="BC6" s="136"/>
      <c r="BD6" s="136"/>
      <c r="BE6" s="136"/>
      <c r="BF6" s="136"/>
      <c r="BG6" s="136"/>
      <c r="BH6" s="136"/>
      <c r="BI6" s="155"/>
      <c r="BJ6" s="169"/>
      <c r="BK6" s="159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136"/>
      <c r="CK6" s="136"/>
      <c r="CL6" s="136"/>
      <c r="CM6" s="136"/>
      <c r="CN6" s="155"/>
      <c r="CO6" s="169"/>
      <c r="CP6" s="159"/>
      <c r="CQ6" s="137"/>
      <c r="CR6" s="136"/>
      <c r="CS6" s="136"/>
      <c r="CT6" s="136"/>
      <c r="CU6" s="136"/>
      <c r="CV6" s="136"/>
      <c r="CW6" s="136"/>
      <c r="CX6" s="137"/>
      <c r="CY6" s="136"/>
      <c r="CZ6" s="136"/>
      <c r="DA6" s="136"/>
      <c r="DB6" s="136"/>
      <c r="DC6" s="136"/>
      <c r="DD6" s="136"/>
      <c r="DE6" s="137"/>
      <c r="DF6" s="136"/>
      <c r="DG6" s="136"/>
      <c r="DH6" s="136"/>
      <c r="DI6" s="136"/>
      <c r="DJ6" s="136"/>
      <c r="DK6" s="136"/>
      <c r="DL6" s="137"/>
      <c r="DM6" s="136"/>
      <c r="DN6" s="138"/>
      <c r="DO6" s="138"/>
      <c r="DP6" s="138"/>
      <c r="DQ6" s="138"/>
      <c r="DR6" s="138"/>
      <c r="DS6" s="168"/>
      <c r="DT6" s="183"/>
      <c r="DU6" s="138"/>
      <c r="DV6" s="138"/>
      <c r="DW6" s="138"/>
      <c r="DX6" s="138"/>
      <c r="DY6" s="138"/>
      <c r="DZ6" s="136"/>
      <c r="EA6" s="136"/>
      <c r="EB6" s="138" t="s">
        <v>20</v>
      </c>
      <c r="EC6" s="138" t="s">
        <v>20</v>
      </c>
      <c r="ED6" s="138" t="s">
        <v>20</v>
      </c>
      <c r="EE6" s="138" t="s">
        <v>20</v>
      </c>
      <c r="EF6" s="138"/>
      <c r="EG6" s="137"/>
      <c r="EH6" s="136"/>
      <c r="EI6" s="138"/>
      <c r="EJ6" s="138"/>
      <c r="EK6" s="138"/>
      <c r="EL6" s="138"/>
      <c r="EM6" s="138"/>
      <c r="EN6" s="137"/>
      <c r="EO6" s="136"/>
      <c r="EP6" s="138"/>
      <c r="EQ6" s="138"/>
      <c r="ER6" s="138"/>
      <c r="ES6" s="138"/>
      <c r="ET6" s="138"/>
      <c r="EU6" s="137"/>
      <c r="EV6" s="136"/>
      <c r="EW6" s="138"/>
      <c r="EX6" s="179" t="s">
        <v>20</v>
      </c>
      <c r="EY6" s="178"/>
      <c r="EZ6" s="138"/>
      <c r="FA6" s="138"/>
      <c r="FB6" s="137"/>
      <c r="FC6" s="136"/>
      <c r="FD6" s="138"/>
      <c r="FE6" s="138"/>
      <c r="FF6" s="138" t="s">
        <v>20</v>
      </c>
      <c r="FG6" s="138"/>
      <c r="FH6" s="138"/>
      <c r="FI6" s="137"/>
      <c r="FJ6" s="136"/>
      <c r="FK6" s="138" t="s">
        <v>20</v>
      </c>
      <c r="FL6" s="139" t="s">
        <v>17</v>
      </c>
      <c r="FM6" s="139" t="s">
        <v>17</v>
      </c>
      <c r="FN6" s="139" t="s">
        <v>17</v>
      </c>
      <c r="FO6" s="138"/>
      <c r="FP6" s="137"/>
      <c r="FQ6" s="136"/>
      <c r="FR6" s="138"/>
      <c r="FS6" s="138"/>
      <c r="FT6" s="138"/>
      <c r="FU6" s="138"/>
      <c r="FV6" s="138"/>
      <c r="FW6" s="137"/>
      <c r="FX6" s="136"/>
      <c r="FY6" s="138"/>
      <c r="FZ6" s="138"/>
      <c r="GA6" s="138"/>
      <c r="GB6" s="179" t="s">
        <v>20</v>
      </c>
      <c r="GC6" s="178"/>
      <c r="GD6" s="137"/>
      <c r="GE6" s="136"/>
      <c r="GF6" s="138"/>
      <c r="GG6" s="138"/>
      <c r="GH6" s="138"/>
      <c r="GI6" s="138"/>
      <c r="GJ6" s="138"/>
      <c r="GK6" s="137"/>
      <c r="GL6" s="136"/>
      <c r="GM6" s="138" t="s">
        <v>16</v>
      </c>
      <c r="GN6" s="138"/>
      <c r="GO6" s="138"/>
      <c r="GP6" s="138"/>
      <c r="GQ6" s="138"/>
      <c r="GR6" s="137"/>
      <c r="GS6" s="136"/>
      <c r="GT6" s="138"/>
      <c r="GU6" s="138"/>
      <c r="GV6" s="138" t="s">
        <v>20</v>
      </c>
      <c r="GW6" s="138"/>
      <c r="GX6" s="138"/>
      <c r="GY6" s="137"/>
      <c r="GZ6" s="136"/>
      <c r="HA6" s="138"/>
      <c r="HB6" s="138"/>
      <c r="HC6" s="138"/>
      <c r="HD6" s="138"/>
      <c r="HE6" s="138"/>
      <c r="HF6" s="137"/>
      <c r="HG6" s="169"/>
      <c r="HH6" s="178"/>
      <c r="HI6" s="138"/>
      <c r="HJ6" s="138"/>
      <c r="HK6" s="138"/>
      <c r="HL6" s="138" t="s">
        <v>20</v>
      </c>
      <c r="HM6" s="137"/>
      <c r="HN6" s="136"/>
      <c r="HO6" s="138" t="s">
        <v>21</v>
      </c>
      <c r="HP6" s="138" t="s">
        <v>21</v>
      </c>
      <c r="HQ6" s="138" t="s">
        <v>21</v>
      </c>
      <c r="HR6" s="138" t="s">
        <v>21</v>
      </c>
      <c r="HS6" s="138" t="s">
        <v>21</v>
      </c>
      <c r="HT6" s="137" t="s">
        <v>21</v>
      </c>
      <c r="HU6" s="136" t="s">
        <v>21</v>
      </c>
      <c r="HV6" s="138" t="s">
        <v>21</v>
      </c>
      <c r="HW6" s="138" t="s">
        <v>21</v>
      </c>
      <c r="HX6" s="138" t="s">
        <v>21</v>
      </c>
      <c r="HY6" s="138" t="s">
        <v>21</v>
      </c>
      <c r="HZ6" s="138" t="s">
        <v>16</v>
      </c>
      <c r="IA6" s="137"/>
      <c r="IB6" s="136"/>
      <c r="IC6" s="138"/>
      <c r="ID6" s="138"/>
      <c r="IE6" s="138"/>
      <c r="IF6" s="138"/>
      <c r="IG6" s="138"/>
      <c r="IH6" s="137"/>
      <c r="II6" s="136"/>
      <c r="IJ6" s="138"/>
      <c r="IK6" s="138"/>
      <c r="IL6" s="179"/>
      <c r="IM6" s="178"/>
      <c r="IN6" s="138"/>
      <c r="IO6" s="138"/>
      <c r="IP6" s="138"/>
      <c r="IQ6" s="138"/>
      <c r="IR6" s="138"/>
      <c r="IS6" s="138"/>
      <c r="IT6" s="138"/>
      <c r="IU6" s="138"/>
      <c r="IV6" s="138"/>
      <c r="IW6" s="138"/>
      <c r="IX6" s="138"/>
      <c r="IY6" s="138"/>
      <c r="IZ6" s="138"/>
      <c r="JA6" s="138"/>
      <c r="JB6" s="138"/>
      <c r="JC6" s="138"/>
      <c r="JD6" s="138"/>
      <c r="JE6" s="138"/>
      <c r="JF6" s="138"/>
      <c r="JG6" s="138"/>
      <c r="JH6" s="138"/>
      <c r="JI6" s="138"/>
      <c r="JJ6" s="138"/>
      <c r="JK6" s="138"/>
      <c r="JL6" s="138"/>
      <c r="JM6" s="138"/>
      <c r="JN6" s="138"/>
      <c r="JO6" s="138"/>
      <c r="JP6" s="179"/>
      <c r="JQ6" s="178"/>
      <c r="JR6" s="138"/>
      <c r="JS6" s="138"/>
      <c r="JT6" s="138"/>
      <c r="JU6" s="138"/>
      <c r="JV6" s="138"/>
      <c r="JW6" s="138"/>
      <c r="JX6" s="138"/>
      <c r="JY6" s="138"/>
      <c r="JZ6" s="138"/>
      <c r="KA6" s="138"/>
      <c r="KB6" s="138"/>
      <c r="KC6" s="138"/>
      <c r="KD6" s="138"/>
      <c r="KE6" s="138"/>
      <c r="KF6" s="138"/>
      <c r="KG6" s="138"/>
      <c r="KH6" s="138"/>
      <c r="KI6" s="138"/>
      <c r="KJ6" s="138"/>
      <c r="KK6" s="138"/>
      <c r="KL6" s="138"/>
      <c r="KM6" s="138"/>
      <c r="KN6" s="138"/>
      <c r="KO6" s="138"/>
      <c r="KP6" s="138"/>
      <c r="KQ6" s="138"/>
      <c r="KR6" s="138"/>
      <c r="KS6" s="138"/>
      <c r="KT6" s="138"/>
      <c r="KU6" s="179"/>
      <c r="KV6" s="178"/>
      <c r="KW6" s="138"/>
      <c r="KX6" s="138"/>
      <c r="KY6" s="138"/>
      <c r="KZ6" s="138"/>
      <c r="LA6" s="138"/>
      <c r="LB6" s="138"/>
      <c r="LC6" s="138"/>
      <c r="LD6" s="138"/>
      <c r="LE6" s="138"/>
      <c r="LF6" s="138"/>
      <c r="LG6" s="138"/>
      <c r="LH6" s="138"/>
      <c r="LI6" s="138" t="s">
        <v>16</v>
      </c>
      <c r="LJ6" s="138"/>
      <c r="LK6" s="138"/>
      <c r="LL6" s="138"/>
      <c r="LM6" s="138"/>
      <c r="LN6" s="138"/>
      <c r="LO6" s="138"/>
      <c r="LP6" s="138"/>
      <c r="LQ6" s="138"/>
      <c r="LR6" s="138"/>
      <c r="LS6" s="138"/>
      <c r="LT6" s="138"/>
      <c r="LU6" s="138"/>
      <c r="LV6" s="138"/>
      <c r="LW6" s="138"/>
      <c r="LX6" s="138"/>
      <c r="LY6" s="179"/>
      <c r="LZ6" s="188"/>
      <c r="MA6" s="140"/>
      <c r="MB6" s="140"/>
      <c r="MC6" s="140"/>
      <c r="MD6" s="140"/>
      <c r="ME6" s="140"/>
      <c r="MF6" s="140"/>
      <c r="MG6" s="140"/>
      <c r="MH6" s="140"/>
      <c r="MI6" s="140"/>
      <c r="MJ6" s="140"/>
      <c r="MK6" s="140"/>
      <c r="ML6" s="140"/>
      <c r="MM6" s="140"/>
      <c r="MN6" s="140"/>
      <c r="MO6" s="140"/>
      <c r="MP6" s="140"/>
      <c r="MQ6" s="140"/>
      <c r="MR6" s="140"/>
      <c r="MS6" s="140"/>
      <c r="MT6" s="140"/>
      <c r="MU6" s="140"/>
      <c r="MV6" s="140"/>
      <c r="MW6" s="140"/>
      <c r="MX6" s="140"/>
      <c r="MY6" s="140"/>
      <c r="MZ6" s="140"/>
      <c r="NA6" s="140"/>
      <c r="NB6" s="140"/>
      <c r="NC6" s="140"/>
      <c r="ND6" s="226"/>
    </row>
    <row r="7" spans="1:368" s="8" customFormat="1" ht="18" customHeight="1">
      <c r="A7" s="11" t="s">
        <v>22</v>
      </c>
      <c r="B7" s="128" t="s">
        <v>23</v>
      </c>
      <c r="C7" s="135"/>
      <c r="D7" s="136"/>
      <c r="E7" s="133"/>
      <c r="F7" s="133"/>
      <c r="G7" s="136"/>
      <c r="H7" s="136"/>
      <c r="I7" s="136"/>
      <c r="J7" s="136"/>
      <c r="K7" s="136"/>
      <c r="L7" s="136"/>
      <c r="M7" s="133"/>
      <c r="N7" s="136"/>
      <c r="O7" s="136"/>
      <c r="P7" s="136"/>
      <c r="Q7" s="136"/>
      <c r="R7" s="136"/>
      <c r="S7" s="136"/>
      <c r="T7" s="133"/>
      <c r="U7" s="136"/>
      <c r="V7" s="136"/>
      <c r="W7" s="136"/>
      <c r="X7" s="136"/>
      <c r="Y7" s="136"/>
      <c r="Z7" s="136"/>
      <c r="AA7" s="133"/>
      <c r="AB7" s="136"/>
      <c r="AC7" s="136"/>
      <c r="AD7" s="136"/>
      <c r="AE7" s="136"/>
      <c r="AF7" s="155"/>
      <c r="AG7" s="169"/>
      <c r="AH7" s="159"/>
      <c r="AI7" s="132"/>
      <c r="AJ7" s="132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55"/>
      <c r="BJ7" s="169"/>
      <c r="BK7" s="159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55"/>
      <c r="CO7" s="169"/>
      <c r="CP7" s="159"/>
      <c r="CQ7" s="137"/>
      <c r="CR7" s="136"/>
      <c r="CS7" s="136"/>
      <c r="CT7" s="136"/>
      <c r="CU7" s="136"/>
      <c r="CV7" s="136"/>
      <c r="CW7" s="136"/>
      <c r="CX7" s="137"/>
      <c r="CY7" s="136"/>
      <c r="CZ7" s="136"/>
      <c r="DA7" s="136"/>
      <c r="DB7" s="136"/>
      <c r="DC7" s="136"/>
      <c r="DD7" s="136"/>
      <c r="DE7" s="137"/>
      <c r="DF7" s="136"/>
      <c r="DG7" s="136"/>
      <c r="DH7" s="136"/>
      <c r="DI7" s="136"/>
      <c r="DJ7" s="136"/>
      <c r="DK7" s="136"/>
      <c r="DL7" s="137"/>
      <c r="DM7" s="136"/>
      <c r="DN7" s="138"/>
      <c r="DO7" s="138"/>
      <c r="DP7" s="138"/>
      <c r="DQ7" s="138"/>
      <c r="DR7" s="138"/>
      <c r="DS7" s="179"/>
      <c r="DT7" s="17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7"/>
      <c r="EH7" s="136"/>
      <c r="EI7" s="138"/>
      <c r="EJ7" s="138"/>
      <c r="EK7" s="138"/>
      <c r="EL7" s="138"/>
      <c r="EM7" s="138"/>
      <c r="EN7" s="137"/>
      <c r="EO7" s="136"/>
      <c r="EP7" s="140" t="s">
        <v>17</v>
      </c>
      <c r="EQ7" s="140" t="s">
        <v>17</v>
      </c>
      <c r="ER7" s="140" t="s">
        <v>17</v>
      </c>
      <c r="ES7" s="140" t="s">
        <v>17</v>
      </c>
      <c r="ET7" s="140" t="s">
        <v>17</v>
      </c>
      <c r="EU7" s="140" t="s">
        <v>17</v>
      </c>
      <c r="EV7" s="140" t="s">
        <v>17</v>
      </c>
      <c r="EW7" s="140" t="s">
        <v>17</v>
      </c>
      <c r="EX7" s="192" t="s">
        <v>17</v>
      </c>
      <c r="EY7" s="188" t="s">
        <v>17</v>
      </c>
      <c r="EZ7" s="140" t="s">
        <v>17</v>
      </c>
      <c r="FA7" s="140" t="s">
        <v>17</v>
      </c>
      <c r="FB7" s="140" t="s">
        <v>17</v>
      </c>
      <c r="FC7" s="140" t="s">
        <v>17</v>
      </c>
      <c r="FD7" s="140" t="s">
        <v>17</v>
      </c>
      <c r="FE7" s="140" t="s">
        <v>17</v>
      </c>
      <c r="FF7" s="138"/>
      <c r="FG7" s="138"/>
      <c r="FH7" s="138"/>
      <c r="FI7" s="137"/>
      <c r="FJ7" s="136"/>
      <c r="FK7" s="138"/>
      <c r="FL7" s="138" t="s">
        <v>20</v>
      </c>
      <c r="FM7" s="138"/>
      <c r="FN7" s="138"/>
      <c r="FO7" s="138"/>
      <c r="FP7" s="137"/>
      <c r="FQ7" s="136"/>
      <c r="FR7" s="138"/>
      <c r="FS7" s="138"/>
      <c r="FT7" s="138"/>
      <c r="FU7" s="138" t="s">
        <v>21</v>
      </c>
      <c r="FV7" s="138" t="s">
        <v>21</v>
      </c>
      <c r="FW7" s="137" t="s">
        <v>21</v>
      </c>
      <c r="FX7" s="136" t="s">
        <v>21</v>
      </c>
      <c r="FY7" s="138" t="s">
        <v>21</v>
      </c>
      <c r="FZ7" s="138" t="s">
        <v>21</v>
      </c>
      <c r="GA7" s="138" t="s">
        <v>21</v>
      </c>
      <c r="GB7" s="179" t="s">
        <v>21</v>
      </c>
      <c r="GC7" s="178" t="s">
        <v>21</v>
      </c>
      <c r="GD7" s="137" t="s">
        <v>21</v>
      </c>
      <c r="GE7" s="136" t="s">
        <v>21</v>
      </c>
      <c r="GF7" s="138" t="s">
        <v>21</v>
      </c>
      <c r="GG7" s="138" t="s">
        <v>21</v>
      </c>
      <c r="GH7" s="138" t="s">
        <v>21</v>
      </c>
      <c r="GI7" s="138" t="s">
        <v>21</v>
      </c>
      <c r="GJ7" s="138" t="s">
        <v>21</v>
      </c>
      <c r="GK7" s="137" t="s">
        <v>21</v>
      </c>
      <c r="GL7" s="136" t="s">
        <v>21</v>
      </c>
      <c r="GM7" s="138"/>
      <c r="GN7" s="138"/>
      <c r="GO7" s="138"/>
      <c r="GP7" s="138"/>
      <c r="GQ7" s="138"/>
      <c r="GR7" s="137"/>
      <c r="GS7" s="136"/>
      <c r="GT7" s="138"/>
      <c r="GU7" s="138"/>
      <c r="GV7" s="138"/>
      <c r="GW7" s="138" t="s">
        <v>20</v>
      </c>
      <c r="GX7" s="138"/>
      <c r="GY7" s="137"/>
      <c r="GZ7" s="136"/>
      <c r="HA7" s="138"/>
      <c r="HB7" s="138"/>
      <c r="HC7" s="138"/>
      <c r="HD7" s="138"/>
      <c r="HE7" s="138"/>
      <c r="HF7" s="137"/>
      <c r="HG7" s="169"/>
      <c r="HH7" s="178"/>
      <c r="HI7" s="138"/>
      <c r="HJ7" s="138"/>
      <c r="HK7" s="138"/>
      <c r="HL7" s="138"/>
      <c r="HM7" s="137"/>
      <c r="HN7" s="136"/>
      <c r="HO7" s="138"/>
      <c r="HP7" s="138"/>
      <c r="HQ7" s="138"/>
      <c r="HR7" s="138"/>
      <c r="HS7" s="138"/>
      <c r="HT7" s="137"/>
      <c r="HU7" s="136"/>
      <c r="HV7" s="138" t="s">
        <v>20</v>
      </c>
      <c r="HW7" s="138" t="s">
        <v>20</v>
      </c>
      <c r="HX7" s="138" t="s">
        <v>20</v>
      </c>
      <c r="HY7" s="138" t="s">
        <v>20</v>
      </c>
      <c r="HZ7" s="138" t="s">
        <v>20</v>
      </c>
      <c r="IA7" s="137"/>
      <c r="IB7" s="136"/>
      <c r="IC7" s="138"/>
      <c r="ID7" s="138"/>
      <c r="IE7" s="138"/>
      <c r="IF7" s="138"/>
      <c r="IG7" s="138"/>
      <c r="IH7" s="137"/>
      <c r="II7" s="136"/>
      <c r="IJ7" s="138"/>
      <c r="IK7" s="138"/>
      <c r="IL7" s="179"/>
      <c r="IM7" s="178"/>
      <c r="IN7" s="138"/>
      <c r="IO7" s="138"/>
      <c r="IP7" s="138"/>
      <c r="IQ7" s="138"/>
      <c r="IR7" s="138"/>
      <c r="IS7" s="138"/>
      <c r="IT7" s="138"/>
      <c r="IU7" s="138"/>
      <c r="IV7" s="138"/>
      <c r="IW7" s="138"/>
      <c r="IX7" s="138"/>
      <c r="IY7" s="138"/>
      <c r="IZ7" s="138"/>
      <c r="JA7" s="138"/>
      <c r="JB7" s="138"/>
      <c r="JC7" s="138"/>
      <c r="JD7" s="138"/>
      <c r="JE7" s="138"/>
      <c r="JF7" s="138"/>
      <c r="JG7" s="138"/>
      <c r="JH7" s="138"/>
      <c r="JI7" s="138"/>
      <c r="JJ7" s="138"/>
      <c r="JK7" s="138"/>
      <c r="JL7" s="138"/>
      <c r="JM7" s="138"/>
      <c r="JN7" s="138"/>
      <c r="JO7" s="138"/>
      <c r="JP7" s="179"/>
      <c r="JQ7" s="178"/>
      <c r="JR7" s="138"/>
      <c r="JS7" s="138"/>
      <c r="JT7" s="138"/>
      <c r="JU7" s="138"/>
      <c r="JV7" s="138"/>
      <c r="JW7" s="138"/>
      <c r="JX7" s="138"/>
      <c r="JY7" s="138"/>
      <c r="JZ7" s="138"/>
      <c r="KA7" s="138"/>
      <c r="KB7" s="138"/>
      <c r="KC7" s="138"/>
      <c r="KD7" s="138"/>
      <c r="KE7" s="138"/>
      <c r="KF7" s="138"/>
      <c r="KG7" s="138"/>
      <c r="KH7" s="138"/>
      <c r="KI7" s="138"/>
      <c r="KJ7" s="138"/>
      <c r="KK7" s="138"/>
      <c r="KL7" s="138"/>
      <c r="KM7" s="138"/>
      <c r="KN7" s="138"/>
      <c r="KO7" s="138"/>
      <c r="KP7" s="138"/>
      <c r="KQ7" s="138"/>
      <c r="KR7" s="138"/>
      <c r="KS7" s="138"/>
      <c r="KT7" s="138"/>
      <c r="KU7" s="179"/>
      <c r="KV7" s="178"/>
      <c r="KW7" s="138"/>
      <c r="KX7" s="138"/>
      <c r="KY7" s="138"/>
      <c r="KZ7" s="138"/>
      <c r="LA7" s="138"/>
      <c r="LB7" s="138"/>
      <c r="LC7" s="138"/>
      <c r="LD7" s="138"/>
      <c r="LE7" s="138"/>
      <c r="LF7" s="138"/>
      <c r="LG7" s="138"/>
      <c r="LH7" s="138"/>
      <c r="LI7" s="138"/>
      <c r="LJ7" s="138"/>
      <c r="LK7" s="138"/>
      <c r="LL7" s="138"/>
      <c r="LM7" s="138"/>
      <c r="LN7" s="138"/>
      <c r="LO7" s="138"/>
      <c r="LP7" s="138"/>
      <c r="LQ7" s="138"/>
      <c r="LR7" s="138"/>
      <c r="LS7" s="138"/>
      <c r="LT7" s="138"/>
      <c r="LU7" s="138"/>
      <c r="LV7" s="138"/>
      <c r="LW7" s="138"/>
      <c r="LX7" s="138"/>
      <c r="LY7" s="179"/>
      <c r="LZ7" s="188"/>
      <c r="MA7" s="140"/>
      <c r="MB7" s="140"/>
      <c r="MC7" s="140"/>
      <c r="MD7" s="140"/>
      <c r="ME7" s="140"/>
      <c r="MF7" s="140"/>
      <c r="MG7" s="140"/>
      <c r="MH7" s="140"/>
      <c r="MI7" s="140"/>
      <c r="MJ7" s="140"/>
      <c r="MK7" s="140"/>
      <c r="ML7" s="140"/>
      <c r="MM7" s="140"/>
      <c r="MN7" s="140"/>
      <c r="MO7" s="140"/>
      <c r="MP7" s="140"/>
      <c r="MQ7" s="140"/>
      <c r="MR7" s="140"/>
      <c r="MS7" s="140"/>
      <c r="MT7" s="140"/>
      <c r="MU7" s="140"/>
      <c r="MV7" s="140"/>
      <c r="MW7" s="140"/>
      <c r="MX7" s="140"/>
      <c r="MY7" s="140"/>
      <c r="MZ7" s="140"/>
      <c r="NA7" s="140"/>
      <c r="NB7" s="140"/>
      <c r="NC7" s="140"/>
      <c r="ND7" s="226"/>
    </row>
    <row r="8" spans="1:368" s="8" customFormat="1" ht="18" customHeight="1">
      <c r="A8" s="11" t="s">
        <v>24</v>
      </c>
      <c r="B8" s="129" t="s">
        <v>25</v>
      </c>
      <c r="C8" s="135"/>
      <c r="D8" s="136"/>
      <c r="E8" s="133"/>
      <c r="F8" s="133"/>
      <c r="G8" s="136"/>
      <c r="H8" s="136"/>
      <c r="I8" s="133"/>
      <c r="J8" s="133"/>
      <c r="K8" s="133"/>
      <c r="L8" s="133"/>
      <c r="M8" s="133"/>
      <c r="N8" s="136"/>
      <c r="O8" s="136"/>
      <c r="P8" s="133"/>
      <c r="Q8" s="133"/>
      <c r="R8" s="133"/>
      <c r="S8" s="133"/>
      <c r="T8" s="133"/>
      <c r="U8" s="136"/>
      <c r="V8" s="136"/>
      <c r="W8" s="136"/>
      <c r="X8" s="136"/>
      <c r="Y8" s="136"/>
      <c r="Z8" s="136"/>
      <c r="AA8" s="133"/>
      <c r="AB8" s="132"/>
      <c r="AC8" s="132"/>
      <c r="AD8" s="136"/>
      <c r="AE8" s="136"/>
      <c r="AF8" s="155"/>
      <c r="AG8" s="169"/>
      <c r="AH8" s="159"/>
      <c r="AI8" s="132"/>
      <c r="AJ8" s="132"/>
      <c r="AK8" s="136"/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55"/>
      <c r="BJ8" s="169"/>
      <c r="BK8" s="159"/>
      <c r="BL8" s="136" t="s">
        <v>21</v>
      </c>
      <c r="BM8" s="136" t="s">
        <v>21</v>
      </c>
      <c r="BN8" s="136" t="s">
        <v>21</v>
      </c>
      <c r="BO8" s="136" t="s">
        <v>21</v>
      </c>
      <c r="BP8" s="136" t="s">
        <v>21</v>
      </c>
      <c r="BQ8" s="136" t="s">
        <v>21</v>
      </c>
      <c r="BR8" s="136" t="s">
        <v>21</v>
      </c>
      <c r="BS8" s="136" t="s">
        <v>21</v>
      </c>
      <c r="BT8" s="136" t="s">
        <v>21</v>
      </c>
      <c r="BU8" s="136" t="s">
        <v>21</v>
      </c>
      <c r="BV8" s="136" t="s">
        <v>21</v>
      </c>
      <c r="BW8" s="136" t="s">
        <v>21</v>
      </c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55"/>
      <c r="CO8" s="169"/>
      <c r="CP8" s="159"/>
      <c r="CQ8" s="137"/>
      <c r="CR8" s="136"/>
      <c r="CS8" s="136"/>
      <c r="CT8" s="136"/>
      <c r="CU8" s="136"/>
      <c r="CV8" s="136"/>
      <c r="CW8" s="136"/>
      <c r="CX8" s="137"/>
      <c r="CY8" s="136"/>
      <c r="CZ8" s="136"/>
      <c r="DA8" s="136"/>
      <c r="DB8" s="136"/>
      <c r="DC8" s="136"/>
      <c r="DD8" s="136"/>
      <c r="DE8" s="137"/>
      <c r="DF8" s="136"/>
      <c r="DG8" s="136"/>
      <c r="DH8" s="136"/>
      <c r="DI8" s="136"/>
      <c r="DJ8" s="136"/>
      <c r="DK8" s="136"/>
      <c r="DL8" s="137"/>
      <c r="DM8" s="136"/>
      <c r="DN8" s="138"/>
      <c r="DO8" s="138"/>
      <c r="DP8" s="138"/>
      <c r="DQ8" s="138"/>
      <c r="DR8" s="138"/>
      <c r="DS8" s="168"/>
      <c r="DT8" s="183"/>
      <c r="DU8" s="138" t="s">
        <v>20</v>
      </c>
      <c r="DV8" s="138" t="s">
        <v>20</v>
      </c>
      <c r="DW8" s="138" t="s">
        <v>20</v>
      </c>
      <c r="DX8" s="138" t="s">
        <v>20</v>
      </c>
      <c r="DY8" s="138" t="s">
        <v>20</v>
      </c>
      <c r="DZ8" s="136"/>
      <c r="EA8" s="136"/>
      <c r="EB8" s="138"/>
      <c r="EC8" s="138"/>
      <c r="ED8" s="138"/>
      <c r="EE8" s="138"/>
      <c r="EF8" s="138"/>
      <c r="EG8" s="137"/>
      <c r="EH8" s="136"/>
      <c r="EI8" s="138"/>
      <c r="EJ8" s="138"/>
      <c r="EK8" s="138"/>
      <c r="EL8" s="138"/>
      <c r="EM8" s="138"/>
      <c r="EN8" s="137"/>
      <c r="EO8" s="136"/>
      <c r="EP8" s="138"/>
      <c r="EQ8" s="140" t="s">
        <v>17</v>
      </c>
      <c r="ER8" s="140" t="s">
        <v>17</v>
      </c>
      <c r="ES8" s="140" t="s">
        <v>17</v>
      </c>
      <c r="ET8" s="140" t="s">
        <v>17</v>
      </c>
      <c r="EU8" s="140" t="s">
        <v>17</v>
      </c>
      <c r="EV8" s="136"/>
      <c r="EW8" s="138" t="s">
        <v>15</v>
      </c>
      <c r="EX8" s="179"/>
      <c r="EY8" s="178"/>
      <c r="EZ8" s="138"/>
      <c r="FA8" s="138"/>
      <c r="FB8" s="137"/>
      <c r="FC8" s="136"/>
      <c r="FD8" s="138"/>
      <c r="FE8" s="138"/>
      <c r="FF8" s="138"/>
      <c r="FG8" s="138"/>
      <c r="FH8" s="138" t="s">
        <v>20</v>
      </c>
      <c r="FI8" s="137"/>
      <c r="FJ8" s="136"/>
      <c r="FK8" s="138"/>
      <c r="FL8" s="138"/>
      <c r="FM8" s="138" t="s">
        <v>20</v>
      </c>
      <c r="FN8" s="138"/>
      <c r="FO8" s="138" t="s">
        <v>16</v>
      </c>
      <c r="FP8" s="137"/>
      <c r="FQ8" s="136"/>
      <c r="FR8" s="138" t="s">
        <v>21</v>
      </c>
      <c r="FS8" s="138" t="s">
        <v>21</v>
      </c>
      <c r="FT8" s="138" t="s">
        <v>21</v>
      </c>
      <c r="FU8" s="138" t="s">
        <v>21</v>
      </c>
      <c r="FV8" s="138" t="s">
        <v>21</v>
      </c>
      <c r="FW8" s="137" t="s">
        <v>21</v>
      </c>
      <c r="FX8" s="136" t="s">
        <v>21</v>
      </c>
      <c r="FY8" s="138" t="s">
        <v>21</v>
      </c>
      <c r="FZ8" s="138" t="s">
        <v>21</v>
      </c>
      <c r="GA8" s="138" t="s">
        <v>21</v>
      </c>
      <c r="GB8" s="179" t="s">
        <v>21</v>
      </c>
      <c r="GC8" s="178" t="s">
        <v>21</v>
      </c>
      <c r="GD8" s="137"/>
      <c r="GE8" s="136"/>
      <c r="GF8" s="138"/>
      <c r="GG8" s="138"/>
      <c r="GH8" s="138"/>
      <c r="GI8" s="138"/>
      <c r="GJ8" s="138"/>
      <c r="GK8" s="137"/>
      <c r="GL8" s="136"/>
      <c r="GM8" s="138"/>
      <c r="GN8" s="138"/>
      <c r="GO8" s="138" t="s">
        <v>20</v>
      </c>
      <c r="GP8" s="138"/>
      <c r="GQ8" s="138"/>
      <c r="GR8" s="137"/>
      <c r="GS8" s="136"/>
      <c r="GT8" s="138"/>
      <c r="GU8" s="138"/>
      <c r="GV8" s="138"/>
      <c r="GW8" s="138"/>
      <c r="GX8" s="138"/>
      <c r="GY8" s="137"/>
      <c r="GZ8" s="136"/>
      <c r="HA8" s="138"/>
      <c r="HB8" s="138"/>
      <c r="HC8" s="138"/>
      <c r="HD8" s="138"/>
      <c r="HE8" s="138"/>
      <c r="HF8" s="137"/>
      <c r="HG8" s="169"/>
      <c r="HH8" s="178"/>
      <c r="HI8" s="138"/>
      <c r="HJ8" s="138"/>
      <c r="HK8" s="138"/>
      <c r="HL8" s="138"/>
      <c r="HM8" s="137"/>
      <c r="HN8" s="136"/>
      <c r="HO8" s="138"/>
      <c r="HP8" s="138"/>
      <c r="HQ8" s="138"/>
      <c r="HR8" s="138"/>
      <c r="HS8" s="138"/>
      <c r="HT8" s="137"/>
      <c r="HU8" s="136"/>
      <c r="HV8" s="138"/>
      <c r="HW8" s="138"/>
      <c r="HX8" s="138"/>
      <c r="HY8" s="138"/>
      <c r="HZ8" s="138"/>
      <c r="IA8" s="137"/>
      <c r="IB8" s="136"/>
      <c r="IC8" s="138"/>
      <c r="ID8" s="138"/>
      <c r="IE8" s="138"/>
      <c r="IF8" s="138"/>
      <c r="IG8" s="138"/>
      <c r="IH8" s="137"/>
      <c r="II8" s="136"/>
      <c r="IJ8" s="138"/>
      <c r="IK8" s="138"/>
      <c r="IL8" s="179"/>
      <c r="IM8" s="178"/>
      <c r="IN8" s="138"/>
      <c r="IO8" s="138"/>
      <c r="IP8" s="138"/>
      <c r="IQ8" s="138"/>
      <c r="IR8" s="138"/>
      <c r="IS8" s="138"/>
      <c r="IT8" s="138"/>
      <c r="IU8" s="138"/>
      <c r="IV8" s="138"/>
      <c r="IW8" s="138"/>
      <c r="IX8" s="138"/>
      <c r="IY8" s="138"/>
      <c r="IZ8" s="138"/>
      <c r="JA8" s="138"/>
      <c r="JB8" s="138"/>
      <c r="JC8" s="138"/>
      <c r="JD8" s="138"/>
      <c r="JE8" s="138"/>
      <c r="JF8" s="138"/>
      <c r="JG8" s="138"/>
      <c r="JH8" s="138"/>
      <c r="JI8" s="138"/>
      <c r="JJ8" s="138"/>
      <c r="JK8" s="138"/>
      <c r="JL8" s="138"/>
      <c r="JM8" s="138"/>
      <c r="JN8" s="138"/>
      <c r="JO8" s="138"/>
      <c r="JP8" s="179"/>
      <c r="JQ8" s="178"/>
      <c r="JR8" s="138"/>
      <c r="JS8" s="138"/>
      <c r="JT8" s="138"/>
      <c r="JU8" s="138"/>
      <c r="JV8" s="138"/>
      <c r="JW8" s="138"/>
      <c r="JX8" s="138"/>
      <c r="JY8" s="138"/>
      <c r="JZ8" s="138"/>
      <c r="KA8" s="138"/>
      <c r="KB8" s="138"/>
      <c r="KC8" s="138"/>
      <c r="KD8" s="138"/>
      <c r="KE8" s="138"/>
      <c r="KF8" s="138"/>
      <c r="KG8" s="138"/>
      <c r="KH8" s="138"/>
      <c r="KI8" s="138"/>
      <c r="KJ8" s="138"/>
      <c r="KK8" s="138"/>
      <c r="KL8" s="138"/>
      <c r="KM8" s="138"/>
      <c r="KN8" s="138"/>
      <c r="KO8" s="138"/>
      <c r="KP8" s="138"/>
      <c r="KQ8" s="138"/>
      <c r="KR8" s="138"/>
      <c r="KS8" s="138"/>
      <c r="KT8" s="138"/>
      <c r="KU8" s="179"/>
      <c r="KV8" s="178"/>
      <c r="KW8" s="138"/>
      <c r="KX8" s="138"/>
      <c r="KY8" s="138"/>
      <c r="KZ8" s="138"/>
      <c r="LA8" s="138"/>
      <c r="LB8" s="138"/>
      <c r="LC8" s="138"/>
      <c r="LD8" s="138"/>
      <c r="LE8" s="138"/>
      <c r="LF8" s="138"/>
      <c r="LG8" s="138"/>
      <c r="LH8" s="138"/>
      <c r="LI8" s="138"/>
      <c r="LJ8" s="138"/>
      <c r="LK8" s="138"/>
      <c r="LL8" s="138"/>
      <c r="LM8" s="138"/>
      <c r="LN8" s="138"/>
      <c r="LO8" s="138"/>
      <c r="LP8" s="138"/>
      <c r="LQ8" s="138"/>
      <c r="LR8" s="138"/>
      <c r="LS8" s="138"/>
      <c r="LT8" s="138"/>
      <c r="LU8" s="138"/>
      <c r="LV8" s="138"/>
      <c r="LW8" s="138"/>
      <c r="LX8" s="138"/>
      <c r="LY8" s="179"/>
      <c r="LZ8" s="188"/>
      <c r="MA8" s="140"/>
      <c r="MB8" s="140"/>
      <c r="MC8" s="140"/>
      <c r="MD8" s="140" t="s">
        <v>21</v>
      </c>
      <c r="ME8" s="140" t="s">
        <v>21</v>
      </c>
      <c r="MF8" s="140" t="s">
        <v>21</v>
      </c>
      <c r="MG8" s="140" t="s">
        <v>21</v>
      </c>
      <c r="MH8" s="140" t="s">
        <v>21</v>
      </c>
      <c r="MI8" s="140" t="s">
        <v>21</v>
      </c>
      <c r="MJ8" s="140" t="s">
        <v>21</v>
      </c>
      <c r="MK8" s="140" t="s">
        <v>21</v>
      </c>
      <c r="ML8" s="140" t="s">
        <v>21</v>
      </c>
      <c r="MM8" s="140" t="s">
        <v>21</v>
      </c>
      <c r="MN8" s="140" t="s">
        <v>21</v>
      </c>
      <c r="MO8" s="140" t="s">
        <v>21</v>
      </c>
      <c r="MP8" s="140"/>
      <c r="MQ8" s="140"/>
      <c r="MR8" s="140"/>
      <c r="MS8" s="140"/>
      <c r="MT8" s="140"/>
      <c r="MU8" s="140"/>
      <c r="MV8" s="140"/>
      <c r="MW8" s="140"/>
      <c r="MX8" s="140"/>
      <c r="MY8" s="140"/>
      <c r="MZ8" s="140"/>
      <c r="NA8" s="140"/>
      <c r="NB8" s="140"/>
      <c r="NC8" s="140"/>
      <c r="ND8" s="226"/>
    </row>
    <row r="9" spans="1:368" s="8" customFormat="1" ht="18" customHeight="1">
      <c r="A9" s="9" t="s">
        <v>26</v>
      </c>
      <c r="B9" s="129" t="s">
        <v>27</v>
      </c>
      <c r="C9" s="135"/>
      <c r="D9" s="136"/>
      <c r="E9" s="133"/>
      <c r="F9" s="133"/>
      <c r="G9" s="136"/>
      <c r="H9" s="136"/>
      <c r="I9" s="133"/>
      <c r="J9" s="133"/>
      <c r="K9" s="133"/>
      <c r="L9" s="133"/>
      <c r="M9" s="133"/>
      <c r="N9" s="136"/>
      <c r="O9" s="136"/>
      <c r="P9" s="133"/>
      <c r="Q9" s="133"/>
      <c r="R9" s="133"/>
      <c r="S9" s="133"/>
      <c r="T9" s="133"/>
      <c r="U9" s="136"/>
      <c r="V9" s="136"/>
      <c r="W9" s="136"/>
      <c r="X9" s="136"/>
      <c r="Y9" s="136"/>
      <c r="Z9" s="136"/>
      <c r="AA9" s="133"/>
      <c r="AB9" s="132"/>
      <c r="AC9" s="132"/>
      <c r="AD9" s="136"/>
      <c r="AE9" s="136"/>
      <c r="AF9" s="155"/>
      <c r="AG9" s="169"/>
      <c r="AH9" s="159"/>
      <c r="AI9" s="132"/>
      <c r="AJ9" s="132"/>
      <c r="AK9" s="136"/>
      <c r="AL9" s="136"/>
      <c r="AM9" s="136"/>
      <c r="AN9" s="136"/>
      <c r="AO9" s="136"/>
      <c r="AP9" s="136"/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6"/>
      <c r="BC9" s="136"/>
      <c r="BD9" s="136"/>
      <c r="BE9" s="136"/>
      <c r="BF9" s="136"/>
      <c r="BG9" s="136"/>
      <c r="BH9" s="136"/>
      <c r="BI9" s="155"/>
      <c r="BJ9" s="169"/>
      <c r="BK9" s="159"/>
      <c r="BL9" s="136"/>
      <c r="BM9" s="136"/>
      <c r="BN9" s="136"/>
      <c r="BO9" s="136"/>
      <c r="BP9" s="136"/>
      <c r="BQ9" s="136"/>
      <c r="BR9" s="136"/>
      <c r="BS9" s="136"/>
      <c r="BT9" s="136"/>
      <c r="BU9" s="136"/>
      <c r="BV9" s="136"/>
      <c r="BW9" s="136"/>
      <c r="BX9" s="136"/>
      <c r="BY9" s="136"/>
      <c r="BZ9" s="136"/>
      <c r="CA9" s="136"/>
      <c r="CB9" s="136"/>
      <c r="CC9" s="136"/>
      <c r="CD9" s="136"/>
      <c r="CE9" s="136"/>
      <c r="CF9" s="136"/>
      <c r="CG9" s="136"/>
      <c r="CH9" s="136"/>
      <c r="CI9" s="136"/>
      <c r="CJ9" s="136"/>
      <c r="CK9" s="136"/>
      <c r="CL9" s="136"/>
      <c r="CM9" s="136"/>
      <c r="CN9" s="155"/>
      <c r="CO9" s="169"/>
      <c r="CP9" s="159"/>
      <c r="CQ9" s="137"/>
      <c r="CR9" s="136"/>
      <c r="CS9" s="136"/>
      <c r="CT9" s="136"/>
      <c r="CU9" s="136"/>
      <c r="CV9" s="136"/>
      <c r="CW9" s="136"/>
      <c r="CX9" s="137"/>
      <c r="CY9" s="136"/>
      <c r="CZ9" s="136"/>
      <c r="DA9" s="136"/>
      <c r="DB9" s="136"/>
      <c r="DC9" s="136"/>
      <c r="DD9" s="136"/>
      <c r="DE9" s="137"/>
      <c r="DF9" s="136"/>
      <c r="DG9" s="136"/>
      <c r="DH9" s="136"/>
      <c r="DI9" s="136"/>
      <c r="DJ9" s="136"/>
      <c r="DK9" s="136"/>
      <c r="DL9" s="137"/>
      <c r="DM9" s="136"/>
      <c r="DN9" s="138"/>
      <c r="DO9" s="138"/>
      <c r="DP9" s="138"/>
      <c r="DQ9" s="138"/>
      <c r="DR9" s="138"/>
      <c r="DS9" s="168"/>
      <c r="DT9" s="183"/>
      <c r="DU9" s="138"/>
      <c r="DV9" s="138"/>
      <c r="DW9" s="138"/>
      <c r="DX9" s="138"/>
      <c r="DY9" s="138" t="s">
        <v>16</v>
      </c>
      <c r="DZ9" s="136"/>
      <c r="EA9" s="136"/>
      <c r="EB9" s="138"/>
      <c r="EC9" s="138"/>
      <c r="ED9" s="138"/>
      <c r="EE9" s="138"/>
      <c r="EF9" s="138"/>
      <c r="EG9" s="137"/>
      <c r="EH9" s="136"/>
      <c r="EI9" s="138"/>
      <c r="EJ9" s="138"/>
      <c r="EK9" s="138"/>
      <c r="EL9" s="138"/>
      <c r="EM9" s="138"/>
      <c r="EN9" s="137"/>
      <c r="EO9" s="136"/>
      <c r="EP9" s="138"/>
      <c r="EQ9" s="138"/>
      <c r="ER9" s="138"/>
      <c r="ES9" s="138"/>
      <c r="ET9" s="138"/>
      <c r="EU9" s="137"/>
      <c r="EV9" s="136"/>
      <c r="EW9" s="138"/>
      <c r="EX9" s="179"/>
      <c r="EY9" s="178"/>
      <c r="EZ9" s="138" t="s">
        <v>20</v>
      </c>
      <c r="FA9" s="138"/>
      <c r="FB9" s="137"/>
      <c r="FC9" s="136"/>
      <c r="FD9" s="138"/>
      <c r="FE9" s="138" t="s">
        <v>20</v>
      </c>
      <c r="FF9" s="138"/>
      <c r="FG9" s="138"/>
      <c r="FH9" s="138"/>
      <c r="FI9" s="137"/>
      <c r="FJ9" s="136"/>
      <c r="FK9" s="138"/>
      <c r="FL9" s="138"/>
      <c r="FM9" s="138"/>
      <c r="FN9" s="138"/>
      <c r="FO9" s="138"/>
      <c r="FP9" s="137"/>
      <c r="FQ9" s="136"/>
      <c r="FR9" s="138"/>
      <c r="FS9" s="138"/>
      <c r="FT9" s="138"/>
      <c r="FU9" s="138"/>
      <c r="FV9" s="138"/>
      <c r="FW9" s="137"/>
      <c r="FX9" s="136"/>
      <c r="FY9" s="138"/>
      <c r="FZ9" s="138"/>
      <c r="GA9" s="138"/>
      <c r="GB9" s="179"/>
      <c r="GC9" s="178"/>
      <c r="GD9" s="137"/>
      <c r="GE9" s="136"/>
      <c r="GF9" s="138"/>
      <c r="GG9" s="138"/>
      <c r="GH9" s="138"/>
      <c r="GI9" s="138"/>
      <c r="GJ9" s="138"/>
      <c r="GK9" s="137"/>
      <c r="GL9" s="136"/>
      <c r="GM9" s="138"/>
      <c r="GN9" s="138"/>
      <c r="GO9" s="138"/>
      <c r="GP9" s="138" t="s">
        <v>20</v>
      </c>
      <c r="GQ9" s="138"/>
      <c r="GR9" s="137"/>
      <c r="GS9" s="136"/>
      <c r="GT9" s="138"/>
      <c r="GU9" s="138"/>
      <c r="GV9" s="138"/>
      <c r="GW9" s="138"/>
      <c r="GX9" s="138"/>
      <c r="GY9" s="137"/>
      <c r="GZ9" s="136"/>
      <c r="HA9" s="138"/>
      <c r="HB9" s="138"/>
      <c r="HC9" s="138"/>
      <c r="HD9" s="138"/>
      <c r="HE9" s="138"/>
      <c r="HF9" s="137"/>
      <c r="HG9" s="169"/>
      <c r="HH9" s="178" t="s">
        <v>20</v>
      </c>
      <c r="HI9" s="138"/>
      <c r="HJ9" s="138"/>
      <c r="HK9" s="138"/>
      <c r="HL9" s="138"/>
      <c r="HM9" s="137"/>
      <c r="HN9" s="136"/>
      <c r="HO9" s="138"/>
      <c r="HP9" s="138"/>
      <c r="HQ9" s="138"/>
      <c r="HR9" s="138"/>
      <c r="HS9" s="138"/>
      <c r="HT9" s="137"/>
      <c r="HU9" s="136"/>
      <c r="HV9" s="138"/>
      <c r="HW9" s="138"/>
      <c r="HX9" s="138"/>
      <c r="HY9" s="138"/>
      <c r="HZ9" s="138"/>
      <c r="IA9" s="137"/>
      <c r="IB9" s="136"/>
      <c r="IC9" s="138" t="s">
        <v>21</v>
      </c>
      <c r="ID9" s="138" t="s">
        <v>21</v>
      </c>
      <c r="IE9" s="138" t="s">
        <v>21</v>
      </c>
      <c r="IF9" s="138" t="s">
        <v>21</v>
      </c>
      <c r="IG9" s="138" t="s">
        <v>21</v>
      </c>
      <c r="IH9" s="137" t="s">
        <v>21</v>
      </c>
      <c r="II9" s="136" t="s">
        <v>21</v>
      </c>
      <c r="IJ9" s="138" t="s">
        <v>21</v>
      </c>
      <c r="IK9" s="138" t="s">
        <v>21</v>
      </c>
      <c r="IL9" s="179" t="s">
        <v>21</v>
      </c>
      <c r="IM9" s="178" t="s">
        <v>21</v>
      </c>
      <c r="IN9" s="138" t="s">
        <v>21</v>
      </c>
      <c r="IO9" s="138" t="s">
        <v>21</v>
      </c>
      <c r="IP9" s="138" t="s">
        <v>21</v>
      </c>
      <c r="IQ9" s="138" t="s">
        <v>21</v>
      </c>
      <c r="IR9" s="138" t="s">
        <v>21</v>
      </c>
      <c r="IS9" s="138"/>
      <c r="IT9" s="138" t="s">
        <v>16</v>
      </c>
      <c r="IU9" s="138" t="s">
        <v>16</v>
      </c>
      <c r="IV9" s="138"/>
      <c r="IW9" s="138"/>
      <c r="IX9" s="138"/>
      <c r="IY9" s="138"/>
      <c r="IZ9" s="138"/>
      <c r="JA9" s="138"/>
      <c r="JB9" s="138"/>
      <c r="JC9" s="138"/>
      <c r="JD9" s="138"/>
      <c r="JE9" s="138"/>
      <c r="JF9" s="138"/>
      <c r="JG9" s="138"/>
      <c r="JH9" s="138"/>
      <c r="JI9" s="138"/>
      <c r="JJ9" s="138"/>
      <c r="JK9" s="138"/>
      <c r="JL9" s="138"/>
      <c r="JM9" s="138"/>
      <c r="JN9" s="138"/>
      <c r="JO9" s="138"/>
      <c r="JP9" s="179"/>
      <c r="JQ9" s="178"/>
      <c r="JR9" s="138"/>
      <c r="JS9" s="138" t="s">
        <v>21</v>
      </c>
      <c r="JT9" s="138" t="s">
        <v>21</v>
      </c>
      <c r="JU9" s="138" t="s">
        <v>21</v>
      </c>
      <c r="JV9" s="138" t="s">
        <v>21</v>
      </c>
      <c r="JW9" s="138" t="s">
        <v>21</v>
      </c>
      <c r="JX9" s="138" t="s">
        <v>21</v>
      </c>
      <c r="JY9" s="138" t="s">
        <v>21</v>
      </c>
      <c r="JZ9" s="138" t="s">
        <v>21</v>
      </c>
      <c r="KA9" s="138" t="s">
        <v>21</v>
      </c>
      <c r="KB9" s="138"/>
      <c r="KC9" s="138" t="s">
        <v>16</v>
      </c>
      <c r="KD9" s="138" t="s">
        <v>16</v>
      </c>
      <c r="KE9" s="138"/>
      <c r="KF9" s="138"/>
      <c r="KG9" s="138"/>
      <c r="KH9" s="138"/>
      <c r="KI9" s="138"/>
      <c r="KJ9" s="138"/>
      <c r="KK9" s="138"/>
      <c r="KL9" s="138"/>
      <c r="KM9" s="138"/>
      <c r="KN9" s="138"/>
      <c r="KO9" s="138"/>
      <c r="KP9" s="138"/>
      <c r="KQ9" s="138"/>
      <c r="KR9" s="138"/>
      <c r="KS9" s="138"/>
      <c r="KT9" s="138"/>
      <c r="KU9" s="179"/>
      <c r="KV9" s="178"/>
      <c r="KW9" s="138"/>
      <c r="KX9" s="138" t="s">
        <v>16</v>
      </c>
      <c r="KY9" s="138" t="s">
        <v>16</v>
      </c>
      <c r="KZ9" s="138"/>
      <c r="LA9" s="138"/>
      <c r="LB9" s="138" t="s">
        <v>21</v>
      </c>
      <c r="LC9" s="138" t="s">
        <v>21</v>
      </c>
      <c r="LD9" s="138" t="s">
        <v>21</v>
      </c>
      <c r="LE9" s="138" t="s">
        <v>21</v>
      </c>
      <c r="LF9" s="138" t="s">
        <v>21</v>
      </c>
      <c r="LG9" s="138"/>
      <c r="LH9" s="138"/>
      <c r="LI9" s="138" t="s">
        <v>16</v>
      </c>
      <c r="LJ9" s="138"/>
      <c r="LK9" s="138"/>
      <c r="LL9" s="138"/>
      <c r="LM9" s="138"/>
      <c r="LN9" s="138"/>
      <c r="LO9" s="138"/>
      <c r="LP9" s="138"/>
      <c r="LQ9" s="138"/>
      <c r="LR9" s="138"/>
      <c r="LS9" s="138"/>
      <c r="LT9" s="138"/>
      <c r="LU9" s="138"/>
      <c r="LV9" s="138"/>
      <c r="LW9" s="138"/>
      <c r="LX9" s="138"/>
      <c r="LY9" s="179"/>
      <c r="LZ9" s="188"/>
      <c r="MA9" s="140"/>
      <c r="MB9" s="140"/>
      <c r="MC9" s="140"/>
      <c r="MD9" s="140"/>
      <c r="ME9" s="140"/>
      <c r="MF9" s="140"/>
      <c r="MG9" s="140"/>
      <c r="MH9" s="140"/>
      <c r="MI9" s="140"/>
      <c r="MJ9" s="140"/>
      <c r="MK9" s="140"/>
      <c r="ML9" s="140"/>
      <c r="MM9" s="140"/>
      <c r="MN9" s="140"/>
      <c r="MO9" s="140"/>
      <c r="MP9" s="140"/>
      <c r="MQ9" s="140"/>
      <c r="MR9" s="140"/>
      <c r="MS9" s="140"/>
      <c r="MT9" s="140"/>
      <c r="MU9" s="140"/>
      <c r="MV9" s="140"/>
      <c r="MW9" s="140"/>
      <c r="MX9" s="140"/>
      <c r="MY9" s="140"/>
      <c r="MZ9" s="140"/>
      <c r="NA9" s="140"/>
      <c r="NB9" s="140"/>
      <c r="NC9" s="140"/>
      <c r="ND9" s="226"/>
    </row>
    <row r="10" spans="1:368" s="8" customFormat="1" ht="18" customHeight="1">
      <c r="A10" s="9" t="s">
        <v>28</v>
      </c>
      <c r="B10" s="128" t="s">
        <v>29</v>
      </c>
      <c r="C10" s="135"/>
      <c r="D10" s="136"/>
      <c r="E10" s="136"/>
      <c r="F10" s="133"/>
      <c r="G10" s="136"/>
      <c r="H10" s="136"/>
      <c r="I10" s="136"/>
      <c r="J10" s="136"/>
      <c r="K10" s="136"/>
      <c r="L10" s="136"/>
      <c r="M10" s="133"/>
      <c r="N10" s="136"/>
      <c r="O10" s="136"/>
      <c r="P10" s="133"/>
      <c r="Q10" s="133"/>
      <c r="R10" s="133"/>
      <c r="S10" s="133"/>
      <c r="T10" s="133"/>
      <c r="U10" s="136"/>
      <c r="V10" s="136"/>
      <c r="W10" s="136"/>
      <c r="X10" s="136"/>
      <c r="Y10" s="136"/>
      <c r="Z10" s="136"/>
      <c r="AA10" s="133"/>
      <c r="AB10" s="132"/>
      <c r="AC10" s="132"/>
      <c r="AD10" s="136"/>
      <c r="AE10" s="136"/>
      <c r="AF10" s="155"/>
      <c r="AG10" s="169"/>
      <c r="AH10" s="159"/>
      <c r="AI10" s="132"/>
      <c r="AJ10" s="132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55"/>
      <c r="BJ10" s="169"/>
      <c r="BK10" s="159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55"/>
      <c r="CO10" s="169"/>
      <c r="CP10" s="159"/>
      <c r="CQ10" s="137"/>
      <c r="CR10" s="136"/>
      <c r="CS10" s="136"/>
      <c r="CT10" s="136"/>
      <c r="CU10" s="136"/>
      <c r="CV10" s="136"/>
      <c r="CW10" s="136"/>
      <c r="CX10" s="137"/>
      <c r="CY10" s="136"/>
      <c r="CZ10" s="136"/>
      <c r="DA10" s="136"/>
      <c r="DB10" s="136"/>
      <c r="DC10" s="136"/>
      <c r="DD10" s="136"/>
      <c r="DE10" s="137"/>
      <c r="DF10" s="136"/>
      <c r="DG10" s="136"/>
      <c r="DH10" s="136"/>
      <c r="DI10" s="136"/>
      <c r="DJ10" s="136"/>
      <c r="DK10" s="136"/>
      <c r="DL10" s="137"/>
      <c r="DM10" s="136"/>
      <c r="DN10" s="136"/>
      <c r="DO10" s="136"/>
      <c r="DP10" s="136"/>
      <c r="DQ10" s="136"/>
      <c r="DR10" s="136"/>
      <c r="DS10" s="168"/>
      <c r="DT10" s="183"/>
      <c r="DU10" s="136"/>
      <c r="DV10" s="136"/>
      <c r="DW10" s="136"/>
      <c r="DX10" s="136"/>
      <c r="DY10" s="136"/>
      <c r="DZ10" s="136"/>
      <c r="EA10" s="136"/>
      <c r="EB10" s="138"/>
      <c r="EC10" s="138"/>
      <c r="ED10" s="138"/>
      <c r="EE10" s="138"/>
      <c r="EF10" s="138" t="s">
        <v>20</v>
      </c>
      <c r="EG10" s="137"/>
      <c r="EH10" s="136"/>
      <c r="EI10" s="138" t="s">
        <v>20</v>
      </c>
      <c r="EJ10" s="138" t="s">
        <v>20</v>
      </c>
      <c r="EK10" s="138" t="s">
        <v>20</v>
      </c>
      <c r="EL10" s="138" t="s">
        <v>20</v>
      </c>
      <c r="EM10" s="138" t="s">
        <v>20</v>
      </c>
      <c r="EN10" s="137"/>
      <c r="EO10" s="136"/>
      <c r="EP10" s="138" t="s">
        <v>20</v>
      </c>
      <c r="EQ10" s="138" t="s">
        <v>20</v>
      </c>
      <c r="ER10" s="138" t="s">
        <v>20</v>
      </c>
      <c r="ES10" s="138" t="s">
        <v>20</v>
      </c>
      <c r="ET10" s="138" t="s">
        <v>20</v>
      </c>
      <c r="EU10" s="137"/>
      <c r="EV10" s="136"/>
      <c r="EW10" s="138" t="s">
        <v>20</v>
      </c>
      <c r="EX10" s="179"/>
      <c r="EY10" s="178"/>
      <c r="EZ10" s="138" t="s">
        <v>20</v>
      </c>
      <c r="FA10" s="138"/>
      <c r="FB10" s="137"/>
      <c r="FC10" s="136"/>
      <c r="FD10" s="138"/>
      <c r="FE10" s="138"/>
      <c r="FF10" s="138"/>
      <c r="FG10" s="138"/>
      <c r="FH10" s="138" t="s">
        <v>20</v>
      </c>
      <c r="FI10" s="137"/>
      <c r="FJ10" s="136"/>
      <c r="FK10" s="138"/>
      <c r="FL10" s="138"/>
      <c r="FM10" s="138" t="s">
        <v>20</v>
      </c>
      <c r="FN10" s="138"/>
      <c r="FO10" s="138" t="s">
        <v>16</v>
      </c>
      <c r="FP10" s="137"/>
      <c r="FQ10" s="136"/>
      <c r="FR10" s="138" t="s">
        <v>20</v>
      </c>
      <c r="FS10" s="138"/>
      <c r="FT10" s="138"/>
      <c r="FU10" s="138"/>
      <c r="FV10" s="138"/>
      <c r="FW10" s="137"/>
      <c r="FX10" s="136"/>
      <c r="FY10" s="140" t="s">
        <v>17</v>
      </c>
      <c r="FZ10" s="140" t="s">
        <v>17</v>
      </c>
      <c r="GA10" s="140" t="s">
        <v>17</v>
      </c>
      <c r="GB10" s="192" t="s">
        <v>17</v>
      </c>
      <c r="GC10" s="188" t="s">
        <v>17</v>
      </c>
      <c r="GD10" s="137"/>
      <c r="GE10" s="136"/>
      <c r="GF10" s="140" t="s">
        <v>17</v>
      </c>
      <c r="GG10" s="138"/>
      <c r="GH10" s="140" t="s">
        <v>17</v>
      </c>
      <c r="GI10" s="140" t="s">
        <v>17</v>
      </c>
      <c r="GJ10" s="140" t="s">
        <v>17</v>
      </c>
      <c r="GK10" s="137"/>
      <c r="GL10" s="136"/>
      <c r="GM10" s="138"/>
      <c r="GN10" s="138" t="s">
        <v>20</v>
      </c>
      <c r="GO10" s="138"/>
      <c r="GP10" s="138"/>
      <c r="GQ10" s="138"/>
      <c r="GR10" s="137"/>
      <c r="GS10" s="136"/>
      <c r="GT10" s="136" t="s">
        <v>16</v>
      </c>
      <c r="GU10" s="136" t="s">
        <v>16</v>
      </c>
      <c r="GV10" s="138"/>
      <c r="GW10" s="138"/>
      <c r="GX10" s="138"/>
      <c r="GY10" s="137"/>
      <c r="GZ10" s="136"/>
      <c r="HA10" s="138"/>
      <c r="HB10" s="138"/>
      <c r="HC10" s="138"/>
      <c r="HD10" s="138"/>
      <c r="HE10" s="138"/>
      <c r="HF10" s="137"/>
      <c r="HG10" s="169"/>
      <c r="HH10" s="178"/>
      <c r="HI10" s="138" t="s">
        <v>20</v>
      </c>
      <c r="HJ10" s="138"/>
      <c r="HK10" s="138"/>
      <c r="HL10" s="138"/>
      <c r="HM10" s="137"/>
      <c r="HN10" s="136"/>
      <c r="HO10" s="138"/>
      <c r="HP10" s="138"/>
      <c r="HQ10" s="138" t="s">
        <v>20</v>
      </c>
      <c r="HR10" s="138"/>
      <c r="HS10" s="138"/>
      <c r="HT10" s="137"/>
      <c r="HU10" s="136"/>
      <c r="HV10" s="138"/>
      <c r="HW10" s="138"/>
      <c r="HX10" s="138"/>
      <c r="HY10" s="138"/>
      <c r="HZ10" s="138"/>
      <c r="IA10" s="137"/>
      <c r="IB10" s="136"/>
      <c r="IC10" s="138"/>
      <c r="ID10" s="138"/>
      <c r="IE10" s="138"/>
      <c r="IF10" s="138"/>
      <c r="IG10" s="138"/>
      <c r="IH10" s="137"/>
      <c r="II10" s="136"/>
      <c r="IJ10" s="138"/>
      <c r="IK10" s="138"/>
      <c r="IL10" s="179"/>
      <c r="IM10" s="178"/>
      <c r="IN10" s="138"/>
      <c r="IO10" s="138"/>
      <c r="IP10" s="138"/>
      <c r="IQ10" s="138" t="s">
        <v>16</v>
      </c>
      <c r="IR10" s="138" t="s">
        <v>16</v>
      </c>
      <c r="IS10" s="138"/>
      <c r="IT10" s="138"/>
      <c r="IU10" s="138"/>
      <c r="IV10" s="138"/>
      <c r="IW10" s="138"/>
      <c r="IX10" s="138"/>
      <c r="IY10" s="138"/>
      <c r="IZ10" s="138"/>
      <c r="JA10" s="138"/>
      <c r="JB10" s="138"/>
      <c r="JC10" s="138"/>
      <c r="JD10" s="138"/>
      <c r="JE10" s="138"/>
      <c r="JF10" s="138"/>
      <c r="JG10" s="138"/>
      <c r="JH10" s="138"/>
      <c r="JI10" s="138"/>
      <c r="JJ10" s="138"/>
      <c r="JK10" s="138"/>
      <c r="JL10" s="138"/>
      <c r="JM10" s="138"/>
      <c r="JN10" s="138"/>
      <c r="JO10" s="138"/>
      <c r="JP10" s="179"/>
      <c r="JQ10" s="178"/>
      <c r="JR10" s="138"/>
      <c r="JS10" s="138" t="s">
        <v>21</v>
      </c>
      <c r="JT10" s="138" t="s">
        <v>21</v>
      </c>
      <c r="JU10" s="138" t="s">
        <v>21</v>
      </c>
      <c r="JV10" s="138" t="s">
        <v>21</v>
      </c>
      <c r="JW10" s="138" t="s">
        <v>21</v>
      </c>
      <c r="JX10" s="138"/>
      <c r="JY10" s="138"/>
      <c r="JZ10" s="138" t="s">
        <v>16</v>
      </c>
      <c r="KA10" s="138" t="s">
        <v>16</v>
      </c>
      <c r="KB10" s="138"/>
      <c r="KC10" s="138"/>
      <c r="KD10" s="138"/>
      <c r="KE10" s="138"/>
      <c r="KF10" s="138"/>
      <c r="KG10" s="138"/>
      <c r="KH10" s="138"/>
      <c r="KI10" s="138"/>
      <c r="KJ10" s="138"/>
      <c r="KK10" s="138"/>
      <c r="KL10" s="138"/>
      <c r="KM10" s="138"/>
      <c r="KN10" s="138"/>
      <c r="KO10" s="138"/>
      <c r="KP10" s="138"/>
      <c r="KQ10" s="138"/>
      <c r="KR10" s="138"/>
      <c r="KS10" s="138"/>
      <c r="KT10" s="138"/>
      <c r="KU10" s="179"/>
      <c r="KV10" s="178"/>
      <c r="KW10" s="138"/>
      <c r="KX10" s="138"/>
      <c r="KY10" s="138"/>
      <c r="KZ10" s="138"/>
      <c r="LA10" s="138"/>
      <c r="LB10" s="138"/>
      <c r="LC10" s="138"/>
      <c r="LD10" s="138"/>
      <c r="LE10" s="138"/>
      <c r="LF10" s="138"/>
      <c r="LG10" s="138"/>
      <c r="LH10" s="138"/>
      <c r="LI10" s="138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79"/>
      <c r="LZ10" s="188"/>
      <c r="MA10" s="140"/>
      <c r="MB10" s="140"/>
      <c r="MC10" s="140"/>
      <c r="MD10" s="140"/>
      <c r="ME10" s="140"/>
      <c r="MF10" s="140"/>
      <c r="MG10" s="140"/>
      <c r="MH10" s="140"/>
      <c r="MI10" s="140"/>
      <c r="MJ10" s="140"/>
      <c r="MK10" s="140"/>
      <c r="ML10" s="140"/>
      <c r="MM10" s="140"/>
      <c r="MN10" s="140"/>
      <c r="MO10" s="140"/>
      <c r="MP10" s="140"/>
      <c r="MQ10" s="140"/>
      <c r="MR10" s="140"/>
      <c r="MS10" s="140"/>
      <c r="MT10" s="140"/>
      <c r="MU10" s="140"/>
      <c r="MV10" s="140"/>
      <c r="MW10" s="140"/>
      <c r="MX10" s="140"/>
      <c r="MY10" s="140" t="s">
        <v>21</v>
      </c>
      <c r="MZ10" s="140" t="s">
        <v>21</v>
      </c>
      <c r="NA10" s="140" t="s">
        <v>21</v>
      </c>
      <c r="NB10" s="140" t="s">
        <v>21</v>
      </c>
      <c r="NC10" s="140" t="s">
        <v>21</v>
      </c>
      <c r="ND10" s="226"/>
    </row>
    <row r="11" spans="1:368" s="8" customFormat="1" ht="18" customHeight="1">
      <c r="A11" s="9" t="s">
        <v>30</v>
      </c>
      <c r="B11" s="128" t="s">
        <v>31</v>
      </c>
      <c r="C11" s="135"/>
      <c r="D11" s="136"/>
      <c r="E11" s="133"/>
      <c r="F11" s="133"/>
      <c r="G11" s="136"/>
      <c r="H11" s="136"/>
      <c r="I11" s="133"/>
      <c r="J11" s="133"/>
      <c r="K11" s="133"/>
      <c r="L11" s="133"/>
      <c r="M11" s="133"/>
      <c r="N11" s="136"/>
      <c r="O11" s="136"/>
      <c r="P11" s="133"/>
      <c r="Q11" s="133"/>
      <c r="R11" s="133"/>
      <c r="S11" s="133"/>
      <c r="T11" s="133"/>
      <c r="U11" s="136"/>
      <c r="V11" s="136"/>
      <c r="W11" s="136"/>
      <c r="X11" s="136"/>
      <c r="Y11" s="136"/>
      <c r="Z11" s="136"/>
      <c r="AA11" s="133"/>
      <c r="AB11" s="132"/>
      <c r="AC11" s="132"/>
      <c r="AD11" s="136"/>
      <c r="AE11" s="136"/>
      <c r="AF11" s="155"/>
      <c r="AG11" s="169"/>
      <c r="AH11" s="159"/>
      <c r="AI11" s="132"/>
      <c r="AJ11" s="132"/>
      <c r="AK11" s="136"/>
      <c r="AL11" s="136"/>
      <c r="AM11" s="136"/>
      <c r="AN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  <c r="AY11" s="136"/>
      <c r="AZ11" s="136"/>
      <c r="BA11" s="136"/>
      <c r="BB11" s="136"/>
      <c r="BC11" s="136"/>
      <c r="BD11" s="136"/>
      <c r="BE11" s="136"/>
      <c r="BF11" s="136"/>
      <c r="BG11" s="136"/>
      <c r="BH11" s="136"/>
      <c r="BI11" s="155"/>
      <c r="BJ11" s="169"/>
      <c r="BK11" s="159"/>
      <c r="BL11" s="136"/>
      <c r="BM11" s="136"/>
      <c r="BN11" s="136"/>
      <c r="BO11" s="136"/>
      <c r="BP11" s="136"/>
      <c r="BQ11" s="136"/>
      <c r="BR11" s="136"/>
      <c r="BS11" s="136" t="s">
        <v>21</v>
      </c>
      <c r="BT11" s="136" t="s">
        <v>21</v>
      </c>
      <c r="BU11" s="136" t="s">
        <v>21</v>
      </c>
      <c r="BV11" s="136" t="s">
        <v>21</v>
      </c>
      <c r="BW11" s="136" t="s">
        <v>21</v>
      </c>
      <c r="BX11" s="136" t="s">
        <v>21</v>
      </c>
      <c r="BY11" s="136" t="s">
        <v>21</v>
      </c>
      <c r="BZ11" s="136" t="s">
        <v>21</v>
      </c>
      <c r="CA11" s="136" t="s">
        <v>21</v>
      </c>
      <c r="CB11" s="136" t="s">
        <v>21</v>
      </c>
      <c r="CC11" s="136" t="s">
        <v>21</v>
      </c>
      <c r="CD11" s="136" t="s">
        <v>21</v>
      </c>
      <c r="CE11" s="136" t="s">
        <v>21</v>
      </c>
      <c r="CF11" s="136" t="s">
        <v>21</v>
      </c>
      <c r="CG11" s="136" t="s">
        <v>21</v>
      </c>
      <c r="CH11" s="136" t="s">
        <v>21</v>
      </c>
      <c r="CI11" s="136" t="s">
        <v>21</v>
      </c>
      <c r="CJ11" s="136" t="s">
        <v>21</v>
      </c>
      <c r="CK11" s="136" t="s">
        <v>21</v>
      </c>
      <c r="CL11" s="136"/>
      <c r="CM11" s="136"/>
      <c r="CN11" s="155"/>
      <c r="CO11" s="169"/>
      <c r="CP11" s="159"/>
      <c r="CQ11" s="137"/>
      <c r="CR11" s="136"/>
      <c r="CS11" s="136"/>
      <c r="CT11" s="136"/>
      <c r="CU11" s="136"/>
      <c r="CV11" s="136"/>
      <c r="CW11" s="136"/>
      <c r="CX11" s="137"/>
      <c r="CY11" s="136"/>
      <c r="CZ11" s="136"/>
      <c r="DA11" s="136"/>
      <c r="DB11" s="136"/>
      <c r="DC11" s="136" t="s">
        <v>16</v>
      </c>
      <c r="DD11" s="136"/>
      <c r="DE11" s="137"/>
      <c r="DF11" s="136"/>
      <c r="DG11" s="136"/>
      <c r="DH11" s="136"/>
      <c r="DI11" s="136"/>
      <c r="DJ11" s="136"/>
      <c r="DK11" s="136"/>
      <c r="DL11" s="137"/>
      <c r="DM11" s="136"/>
      <c r="DN11" s="138" t="s">
        <v>20</v>
      </c>
      <c r="DO11" s="138" t="s">
        <v>20</v>
      </c>
      <c r="DP11" s="138" t="s">
        <v>20</v>
      </c>
      <c r="DQ11" s="138" t="s">
        <v>20</v>
      </c>
      <c r="DR11" s="138" t="s">
        <v>20</v>
      </c>
      <c r="DS11" s="168"/>
      <c r="DT11" s="183"/>
      <c r="DU11" s="138"/>
      <c r="DV11" s="138"/>
      <c r="DW11" s="138"/>
      <c r="DX11" s="138"/>
      <c r="DY11" s="138"/>
      <c r="DZ11" s="136"/>
      <c r="EA11" s="136"/>
      <c r="EB11" s="138"/>
      <c r="EC11" s="138"/>
      <c r="ED11" s="138"/>
      <c r="EE11" s="138"/>
      <c r="EF11" s="138"/>
      <c r="EG11" s="137"/>
      <c r="EH11" s="136"/>
      <c r="EI11" s="138" t="s">
        <v>21</v>
      </c>
      <c r="EJ11" s="138" t="s">
        <v>21</v>
      </c>
      <c r="EK11" s="138" t="s">
        <v>21</v>
      </c>
      <c r="EL11" s="138" t="s">
        <v>21</v>
      </c>
      <c r="EM11" s="138" t="s">
        <v>21</v>
      </c>
      <c r="EN11" s="137"/>
      <c r="EO11" s="136"/>
      <c r="EP11" s="138" t="s">
        <v>16</v>
      </c>
      <c r="EQ11" s="138" t="s">
        <v>16</v>
      </c>
      <c r="ER11" s="138"/>
      <c r="ES11" s="138"/>
      <c r="ET11" s="138"/>
      <c r="EU11" s="137"/>
      <c r="EV11" s="136"/>
      <c r="EW11" s="138"/>
      <c r="EX11" s="179"/>
      <c r="EY11" s="178" t="s">
        <v>20</v>
      </c>
      <c r="EZ11" s="138"/>
      <c r="FA11" s="138"/>
      <c r="FB11" s="137"/>
      <c r="FC11" s="136"/>
      <c r="FD11" s="140" t="s">
        <v>32</v>
      </c>
      <c r="FE11" s="140" t="s">
        <v>32</v>
      </c>
      <c r="FF11" s="140" t="s">
        <v>32</v>
      </c>
      <c r="FG11" s="140" t="s">
        <v>32</v>
      </c>
      <c r="FH11" s="138"/>
      <c r="FI11" s="137"/>
      <c r="FJ11" s="136"/>
      <c r="FK11" s="138"/>
      <c r="FL11" s="138"/>
      <c r="FM11" s="138"/>
      <c r="FN11" s="138"/>
      <c r="FO11" s="138"/>
      <c r="FP11" s="137"/>
      <c r="FQ11" s="136"/>
      <c r="FR11" s="138"/>
      <c r="FS11" s="138" t="s">
        <v>20</v>
      </c>
      <c r="FT11" s="138"/>
      <c r="FU11" s="138"/>
      <c r="FV11" s="138"/>
      <c r="FW11" s="137"/>
      <c r="FX11" s="136"/>
      <c r="FY11" s="138"/>
      <c r="FZ11" s="138"/>
      <c r="GA11" s="138"/>
      <c r="GB11" s="179"/>
      <c r="GC11" s="178"/>
      <c r="GD11" s="137"/>
      <c r="GE11" s="136"/>
      <c r="GF11" s="138" t="s">
        <v>20</v>
      </c>
      <c r="GG11" s="140" t="s">
        <v>17</v>
      </c>
      <c r="GH11" s="140" t="s">
        <v>17</v>
      </c>
      <c r="GI11" s="140" t="s">
        <v>17</v>
      </c>
      <c r="GJ11" s="138"/>
      <c r="GK11" s="137"/>
      <c r="GL11" s="136"/>
      <c r="GM11" s="138" t="s">
        <v>21</v>
      </c>
      <c r="GN11" s="138" t="s">
        <v>21</v>
      </c>
      <c r="GO11" s="138" t="s">
        <v>21</v>
      </c>
      <c r="GP11" s="138" t="s">
        <v>21</v>
      </c>
      <c r="GQ11" s="138" t="s">
        <v>21</v>
      </c>
      <c r="GR11" s="137" t="s">
        <v>21</v>
      </c>
      <c r="GS11" s="136" t="s">
        <v>21</v>
      </c>
      <c r="GT11" s="138" t="s">
        <v>21</v>
      </c>
      <c r="GU11" s="138" t="s">
        <v>21</v>
      </c>
      <c r="GV11" s="138" t="s">
        <v>21</v>
      </c>
      <c r="GW11" s="138" t="s">
        <v>21</v>
      </c>
      <c r="GX11" s="138" t="s">
        <v>21</v>
      </c>
      <c r="GY11" s="137" t="s">
        <v>21</v>
      </c>
      <c r="GZ11" s="136" t="s">
        <v>21</v>
      </c>
      <c r="HA11" s="138" t="s">
        <v>21</v>
      </c>
      <c r="HB11" s="138" t="s">
        <v>21</v>
      </c>
      <c r="HC11" s="138" t="s">
        <v>21</v>
      </c>
      <c r="HD11" s="138" t="s">
        <v>21</v>
      </c>
      <c r="HE11" s="138" t="s">
        <v>21</v>
      </c>
      <c r="HF11" s="137" t="s">
        <v>21</v>
      </c>
      <c r="HG11" s="194" t="s">
        <v>21</v>
      </c>
      <c r="HH11" s="178" t="s">
        <v>21</v>
      </c>
      <c r="HI11" s="138" t="s">
        <v>21</v>
      </c>
      <c r="HJ11" s="138" t="s">
        <v>21</v>
      </c>
      <c r="HK11" s="138" t="s">
        <v>21</v>
      </c>
      <c r="HL11" s="138" t="s">
        <v>16</v>
      </c>
      <c r="HM11" s="137"/>
      <c r="HN11" s="136"/>
      <c r="HO11" s="138" t="s">
        <v>16</v>
      </c>
      <c r="HP11" s="138"/>
      <c r="HQ11" s="138"/>
      <c r="HR11" s="138"/>
      <c r="HS11" s="138"/>
      <c r="HT11" s="137"/>
      <c r="HU11" s="136"/>
      <c r="HV11" s="138"/>
      <c r="HW11" s="138"/>
      <c r="HX11" s="138"/>
      <c r="HY11" s="138"/>
      <c r="HZ11" s="138"/>
      <c r="IA11" s="137"/>
      <c r="IB11" s="136"/>
      <c r="IC11" s="138"/>
      <c r="ID11" s="138"/>
      <c r="IE11" s="138"/>
      <c r="IF11" s="138"/>
      <c r="IG11" s="138"/>
      <c r="IH11" s="137"/>
      <c r="II11" s="136"/>
      <c r="IJ11" s="138"/>
      <c r="IK11" s="138"/>
      <c r="IL11" s="179"/>
      <c r="IM11" s="178"/>
      <c r="IN11" s="138"/>
      <c r="IO11" s="138"/>
      <c r="IP11" s="138"/>
      <c r="IQ11" s="138"/>
      <c r="IR11" s="138"/>
      <c r="IS11" s="138"/>
      <c r="IT11" s="138"/>
      <c r="IU11" s="138"/>
      <c r="IV11" s="138"/>
      <c r="IW11" s="138"/>
      <c r="IX11" s="138"/>
      <c r="IY11" s="138"/>
      <c r="IZ11" s="138"/>
      <c r="JA11" s="138"/>
      <c r="JB11" s="138"/>
      <c r="JC11" s="138"/>
      <c r="JD11" s="138"/>
      <c r="JE11" s="138"/>
      <c r="JF11" s="138"/>
      <c r="JG11" s="138"/>
      <c r="JH11" s="138"/>
      <c r="JI11" s="138"/>
      <c r="JJ11" s="138"/>
      <c r="JK11" s="138"/>
      <c r="JL11" s="138"/>
      <c r="JM11" s="138"/>
      <c r="JN11" s="138"/>
      <c r="JO11" s="138"/>
      <c r="JP11" s="179"/>
      <c r="JQ11" s="178"/>
      <c r="JR11" s="138"/>
      <c r="JS11" s="138"/>
      <c r="JT11" s="138"/>
      <c r="JU11" s="138"/>
      <c r="JV11" s="138"/>
      <c r="JW11" s="138"/>
      <c r="JX11" s="138"/>
      <c r="JY11" s="138"/>
      <c r="JZ11" s="138"/>
      <c r="KA11" s="138"/>
      <c r="KB11" s="138"/>
      <c r="KC11" s="138"/>
      <c r="KD11" s="138"/>
      <c r="KE11" s="138"/>
      <c r="KF11" s="138"/>
      <c r="KG11" s="138"/>
      <c r="KH11" s="138"/>
      <c r="KI11" s="138"/>
      <c r="KJ11" s="138"/>
      <c r="KK11" s="138"/>
      <c r="KL11" s="138"/>
      <c r="KM11" s="138"/>
      <c r="KN11" s="138"/>
      <c r="KO11" s="138"/>
      <c r="KP11" s="138"/>
      <c r="KQ11" s="138"/>
      <c r="KR11" s="138"/>
      <c r="KS11" s="138"/>
      <c r="KT11" s="138"/>
      <c r="KU11" s="179"/>
      <c r="KV11" s="178"/>
      <c r="KW11" s="138"/>
      <c r="KX11" s="138"/>
      <c r="KY11" s="138"/>
      <c r="KZ11" s="138"/>
      <c r="LA11" s="138"/>
      <c r="LB11" s="138"/>
      <c r="LC11" s="138"/>
      <c r="LD11" s="138"/>
      <c r="LE11" s="138"/>
      <c r="LF11" s="138"/>
      <c r="LG11" s="138"/>
      <c r="LH11" s="138"/>
      <c r="LI11" s="138" t="s">
        <v>16</v>
      </c>
      <c r="LJ11" s="138"/>
      <c r="LK11" s="138"/>
      <c r="LL11" s="138"/>
      <c r="LM11" s="138"/>
      <c r="LN11" s="138"/>
      <c r="LO11" s="138"/>
      <c r="LP11" s="138"/>
      <c r="LQ11" s="138"/>
      <c r="LR11" s="138"/>
      <c r="LS11" s="138"/>
      <c r="LT11" s="138"/>
      <c r="LU11" s="138"/>
      <c r="LV11" s="138"/>
      <c r="LW11" s="138"/>
      <c r="LX11" s="138"/>
      <c r="LY11" s="179"/>
      <c r="LZ11" s="188"/>
      <c r="MA11" s="140"/>
      <c r="MB11" s="140"/>
      <c r="MC11" s="140"/>
      <c r="MD11" s="140"/>
      <c r="ME11" s="140"/>
      <c r="MF11" s="140"/>
      <c r="MG11" s="140"/>
      <c r="MH11" s="140"/>
      <c r="MI11" s="140"/>
      <c r="MJ11" s="140"/>
      <c r="MK11" s="140"/>
      <c r="ML11" s="140"/>
      <c r="MM11" s="140"/>
      <c r="MN11" s="140"/>
      <c r="MO11" s="140"/>
      <c r="MP11" s="140"/>
      <c r="MQ11" s="140"/>
      <c r="MR11" s="140"/>
      <c r="MS11" s="140"/>
      <c r="MT11" s="140"/>
      <c r="MU11" s="140"/>
      <c r="MV11" s="140"/>
      <c r="MW11" s="140"/>
      <c r="MX11" s="140"/>
      <c r="MY11" s="140"/>
      <c r="MZ11" s="140"/>
      <c r="NA11" s="140"/>
      <c r="NB11" s="140"/>
      <c r="NC11" s="140"/>
      <c r="ND11" s="226"/>
    </row>
    <row r="12" spans="1:368" s="8" customFormat="1" ht="18" customHeight="1">
      <c r="A12" s="9" t="s">
        <v>33</v>
      </c>
      <c r="B12" s="128" t="s">
        <v>34</v>
      </c>
      <c r="C12" s="135"/>
      <c r="D12" s="136"/>
      <c r="E12" s="133"/>
      <c r="F12" s="133"/>
      <c r="G12" s="136"/>
      <c r="H12" s="136"/>
      <c r="I12" s="133"/>
      <c r="J12" s="133"/>
      <c r="K12" s="133"/>
      <c r="L12" s="133"/>
      <c r="M12" s="133"/>
      <c r="N12" s="136"/>
      <c r="O12" s="136"/>
      <c r="P12" s="133"/>
      <c r="Q12" s="133"/>
      <c r="R12" s="133"/>
      <c r="S12" s="133"/>
      <c r="T12" s="133"/>
      <c r="U12" s="136"/>
      <c r="V12" s="136"/>
      <c r="W12" s="136"/>
      <c r="X12" s="136"/>
      <c r="Y12" s="136"/>
      <c r="Z12" s="136"/>
      <c r="AA12" s="133"/>
      <c r="AB12" s="132"/>
      <c r="AC12" s="132"/>
      <c r="AD12" s="136"/>
      <c r="AE12" s="136"/>
      <c r="AF12" s="155"/>
      <c r="AG12" s="169"/>
      <c r="AH12" s="159"/>
      <c r="AI12" s="132"/>
      <c r="AJ12" s="132"/>
      <c r="AK12" s="136"/>
      <c r="AL12" s="136"/>
      <c r="AM12" s="136"/>
      <c r="AN12" s="136"/>
      <c r="AO12" s="136"/>
      <c r="AP12" s="136"/>
      <c r="AQ12" s="136"/>
      <c r="AR12" s="136"/>
      <c r="AS12" s="136"/>
      <c r="AT12" s="136"/>
      <c r="AU12" s="136"/>
      <c r="AV12" s="136"/>
      <c r="AW12" s="136"/>
      <c r="AX12" s="136"/>
      <c r="AY12" s="136"/>
      <c r="AZ12" s="136"/>
      <c r="BA12" s="136"/>
      <c r="BB12" s="136"/>
      <c r="BC12" s="136"/>
      <c r="BD12" s="136"/>
      <c r="BE12" s="136"/>
      <c r="BF12" s="136"/>
      <c r="BG12" s="136"/>
      <c r="BH12" s="136"/>
      <c r="BI12" s="155"/>
      <c r="BJ12" s="169"/>
      <c r="BK12" s="159"/>
      <c r="BL12" s="136"/>
      <c r="BM12" s="136"/>
      <c r="BN12" s="136"/>
      <c r="BO12" s="136"/>
      <c r="BP12" s="136"/>
      <c r="BQ12" s="136"/>
      <c r="BR12" s="136"/>
      <c r="BS12" s="136"/>
      <c r="BT12" s="136"/>
      <c r="BU12" s="136"/>
      <c r="BV12" s="136"/>
      <c r="BW12" s="136"/>
      <c r="BX12" s="136"/>
      <c r="BY12" s="136"/>
      <c r="BZ12" s="136"/>
      <c r="CA12" s="136"/>
      <c r="CB12" s="136"/>
      <c r="CC12" s="136"/>
      <c r="CD12" s="136"/>
      <c r="CE12" s="136"/>
      <c r="CF12" s="136"/>
      <c r="CG12" s="136"/>
      <c r="CH12" s="136"/>
      <c r="CI12" s="136"/>
      <c r="CJ12" s="136"/>
      <c r="CK12" s="136"/>
      <c r="CL12" s="136"/>
      <c r="CM12" s="136"/>
      <c r="CN12" s="155"/>
      <c r="CO12" s="169"/>
      <c r="CP12" s="159"/>
      <c r="CQ12" s="137"/>
      <c r="CR12" s="136"/>
      <c r="CS12" s="136"/>
      <c r="CT12" s="136"/>
      <c r="CU12" s="136"/>
      <c r="CV12" s="136"/>
      <c r="CW12" s="136"/>
      <c r="CX12" s="137"/>
      <c r="CY12" s="136"/>
      <c r="CZ12" s="136" t="s">
        <v>20</v>
      </c>
      <c r="DA12" s="136" t="s">
        <v>20</v>
      </c>
      <c r="DB12" s="136" t="s">
        <v>20</v>
      </c>
      <c r="DC12" s="136"/>
      <c r="DD12" s="136"/>
      <c r="DE12" s="137"/>
      <c r="DF12" s="136"/>
      <c r="DG12" s="136"/>
      <c r="DH12" s="136"/>
      <c r="DI12" s="136"/>
      <c r="DJ12" s="136"/>
      <c r="DK12" s="138" t="s">
        <v>20</v>
      </c>
      <c r="DL12" s="137"/>
      <c r="DM12" s="136"/>
      <c r="DN12" s="138"/>
      <c r="DO12" s="138"/>
      <c r="DP12" s="138"/>
      <c r="DQ12" s="138"/>
      <c r="DR12" s="138"/>
      <c r="DS12" s="168"/>
      <c r="DT12" s="183"/>
      <c r="DU12" s="138"/>
      <c r="DV12" s="138"/>
      <c r="DW12" s="138"/>
      <c r="DX12" s="138"/>
      <c r="DY12" s="138"/>
      <c r="DZ12" s="136"/>
      <c r="EA12" s="136"/>
      <c r="EB12" s="138"/>
      <c r="EC12" s="138"/>
      <c r="ED12" s="138"/>
      <c r="EE12" s="138"/>
      <c r="EF12" s="138"/>
      <c r="EG12" s="137"/>
      <c r="EH12" s="136"/>
      <c r="EI12" s="138"/>
      <c r="EJ12" s="138"/>
      <c r="EK12" s="138"/>
      <c r="EL12" s="138"/>
      <c r="EM12" s="138"/>
      <c r="EN12" s="137"/>
      <c r="EO12" s="136"/>
      <c r="EP12" s="138"/>
      <c r="EQ12" s="138"/>
      <c r="ER12" s="138"/>
      <c r="ES12" s="138"/>
      <c r="ET12" s="138"/>
      <c r="EU12" s="137"/>
      <c r="EV12" s="136"/>
      <c r="EW12" s="138"/>
      <c r="EX12" s="179"/>
      <c r="EY12" s="178"/>
      <c r="EZ12" s="138"/>
      <c r="FA12" s="138" t="s">
        <v>20</v>
      </c>
      <c r="FB12" s="137"/>
      <c r="FC12" s="136"/>
      <c r="FD12" s="138"/>
      <c r="FE12" s="138" t="s">
        <v>20</v>
      </c>
      <c r="FF12" s="138"/>
      <c r="FG12" s="138" t="s">
        <v>20</v>
      </c>
      <c r="FH12" s="138"/>
      <c r="FI12" s="137"/>
      <c r="FJ12" s="136"/>
      <c r="FK12" s="138"/>
      <c r="FL12" s="138"/>
      <c r="FM12" s="138"/>
      <c r="FN12" s="138"/>
      <c r="FO12" s="138"/>
      <c r="FP12" s="137"/>
      <c r="FQ12" s="136"/>
      <c r="FR12" s="138"/>
      <c r="FS12" s="138"/>
      <c r="FT12" s="138"/>
      <c r="FU12" s="138"/>
      <c r="FV12" s="138"/>
      <c r="FW12" s="137"/>
      <c r="FX12" s="136"/>
      <c r="FY12" s="138"/>
      <c r="FZ12" s="138"/>
      <c r="GA12" s="138"/>
      <c r="GB12" s="179"/>
      <c r="GC12" s="178"/>
      <c r="GD12" s="137"/>
      <c r="GE12" s="136"/>
      <c r="GF12" s="138"/>
      <c r="GG12" s="138"/>
      <c r="GH12" s="138" t="s">
        <v>16</v>
      </c>
      <c r="GI12" s="138" t="s">
        <v>16</v>
      </c>
      <c r="GJ12" s="138" t="s">
        <v>16</v>
      </c>
      <c r="GK12" s="137"/>
      <c r="GL12" s="136"/>
      <c r="GM12" s="138"/>
      <c r="GN12" s="138"/>
      <c r="GO12" s="138"/>
      <c r="GP12" s="138"/>
      <c r="GQ12" s="138"/>
      <c r="GR12" s="137"/>
      <c r="GS12" s="136"/>
      <c r="GT12" s="138"/>
      <c r="GU12" s="138"/>
      <c r="GV12" s="138"/>
      <c r="GW12" s="138"/>
      <c r="GX12" s="138" t="s">
        <v>20</v>
      </c>
      <c r="GY12" s="137"/>
      <c r="GZ12" s="136"/>
      <c r="HA12" s="138"/>
      <c r="HB12" s="138"/>
      <c r="HC12" s="138"/>
      <c r="HD12" s="138"/>
      <c r="HE12" s="138"/>
      <c r="HF12" s="137"/>
      <c r="HG12" s="169"/>
      <c r="HH12" s="178"/>
      <c r="HI12" s="138"/>
      <c r="HJ12" s="138" t="s">
        <v>20</v>
      </c>
      <c r="HK12" s="138"/>
      <c r="HL12" s="138"/>
      <c r="HM12" s="137"/>
      <c r="HN12" s="136"/>
      <c r="HO12" s="138"/>
      <c r="HP12" s="138"/>
      <c r="HQ12" s="138"/>
      <c r="HR12" s="138" t="s">
        <v>20</v>
      </c>
      <c r="HS12" s="138"/>
      <c r="HT12" s="137"/>
      <c r="HU12" s="136"/>
      <c r="HV12" s="138"/>
      <c r="HW12" s="138"/>
      <c r="HX12" s="138"/>
      <c r="HY12" s="138"/>
      <c r="HZ12" s="138"/>
      <c r="IA12" s="137"/>
      <c r="IB12" s="136"/>
      <c r="IC12" s="138"/>
      <c r="ID12" s="138"/>
      <c r="IE12" s="138"/>
      <c r="IF12" s="138"/>
      <c r="IG12" s="138"/>
      <c r="IH12" s="137"/>
      <c r="II12" s="136"/>
      <c r="IJ12" s="138"/>
      <c r="IK12" s="138"/>
      <c r="IL12" s="179"/>
      <c r="IM12" s="178"/>
      <c r="IN12" s="138"/>
      <c r="IO12" s="138"/>
      <c r="IP12" s="138"/>
      <c r="IQ12" s="138"/>
      <c r="IR12" s="138"/>
      <c r="IS12" s="138"/>
      <c r="IT12" s="138"/>
      <c r="IU12" s="138"/>
      <c r="IV12" s="138"/>
      <c r="IW12" s="138"/>
      <c r="IX12" s="138" t="s">
        <v>21</v>
      </c>
      <c r="IY12" s="138" t="s">
        <v>21</v>
      </c>
      <c r="IZ12" s="138" t="s">
        <v>21</v>
      </c>
      <c r="JA12" s="138" t="s">
        <v>21</v>
      </c>
      <c r="JB12" s="138" t="s">
        <v>21</v>
      </c>
      <c r="JC12" s="138" t="s">
        <v>21</v>
      </c>
      <c r="JD12" s="138" t="s">
        <v>21</v>
      </c>
      <c r="JE12" s="138" t="s">
        <v>21</v>
      </c>
      <c r="JF12" s="138" t="s">
        <v>21</v>
      </c>
      <c r="JG12" s="138" t="s">
        <v>21</v>
      </c>
      <c r="JH12" s="138" t="s">
        <v>21</v>
      </c>
      <c r="JI12" s="138" t="s">
        <v>21</v>
      </c>
      <c r="JJ12" s="138"/>
      <c r="JK12" s="138"/>
      <c r="JL12" s="138"/>
      <c r="JM12" s="138"/>
      <c r="JN12" s="138"/>
      <c r="JO12" s="138" t="s">
        <v>35</v>
      </c>
      <c r="JP12" s="179" t="s">
        <v>35</v>
      </c>
      <c r="JQ12" s="178"/>
      <c r="JR12" s="138"/>
      <c r="JS12" s="138"/>
      <c r="JT12" s="138"/>
      <c r="JU12" s="138"/>
      <c r="JV12" s="138"/>
      <c r="JW12" s="138"/>
      <c r="JX12" s="138"/>
      <c r="JY12" s="138"/>
      <c r="JZ12" s="138"/>
      <c r="KA12" s="138"/>
      <c r="KB12" s="138"/>
      <c r="KC12" s="138"/>
      <c r="KD12" s="138"/>
      <c r="KE12" s="138"/>
      <c r="KF12" s="138"/>
      <c r="KG12" s="138"/>
      <c r="KH12" s="138"/>
      <c r="KI12" s="138"/>
      <c r="KJ12" s="138"/>
      <c r="KK12" s="138"/>
      <c r="KL12" s="138"/>
      <c r="KM12" s="138"/>
      <c r="KN12" s="138"/>
      <c r="KO12" s="138"/>
      <c r="KP12" s="138"/>
      <c r="KQ12" s="138" t="s">
        <v>35</v>
      </c>
      <c r="KR12" s="138" t="s">
        <v>35</v>
      </c>
      <c r="KS12" s="138"/>
      <c r="KT12" s="138"/>
      <c r="KU12" s="179"/>
      <c r="KV12" s="178"/>
      <c r="KW12" s="138"/>
      <c r="KX12" s="138"/>
      <c r="KY12" s="138"/>
      <c r="KZ12" s="138"/>
      <c r="LA12" s="138"/>
      <c r="LB12" s="138"/>
      <c r="LC12" s="138"/>
      <c r="LD12" s="138"/>
      <c r="LE12" s="138"/>
      <c r="LF12" s="138"/>
      <c r="LG12" s="138"/>
      <c r="LH12" s="138"/>
      <c r="LI12" s="138"/>
      <c r="LJ12" s="138"/>
      <c r="LK12" s="138"/>
      <c r="LL12" s="138"/>
      <c r="LM12" s="138"/>
      <c r="LN12" s="138"/>
      <c r="LO12" s="138"/>
      <c r="LP12" s="138"/>
      <c r="LQ12" s="138"/>
      <c r="LR12" s="138"/>
      <c r="LS12" s="138"/>
      <c r="LT12" s="138"/>
      <c r="LU12" s="138"/>
      <c r="LV12" s="138"/>
      <c r="LW12" s="138"/>
      <c r="LX12" s="138"/>
      <c r="LY12" s="179"/>
      <c r="LZ12" s="188"/>
      <c r="MA12" s="140"/>
      <c r="MB12" s="140"/>
      <c r="MC12" s="140"/>
      <c r="MD12" s="140"/>
      <c r="ME12" s="140"/>
      <c r="MF12" s="140"/>
      <c r="MG12" s="140"/>
      <c r="MH12" s="140"/>
      <c r="MI12" s="140"/>
      <c r="MJ12" s="140"/>
      <c r="MK12" s="140"/>
      <c r="ML12" s="140"/>
      <c r="MM12" s="140"/>
      <c r="MN12" s="140"/>
      <c r="MO12" s="140"/>
      <c r="MP12" s="140"/>
      <c r="MQ12" s="140"/>
      <c r="MR12" s="140"/>
      <c r="MS12" s="140"/>
      <c r="MT12" s="140"/>
      <c r="MU12" s="140"/>
      <c r="MV12" s="140"/>
      <c r="MW12" s="140"/>
      <c r="MX12" s="140"/>
      <c r="MY12" s="140"/>
      <c r="MZ12" s="140"/>
      <c r="NA12" s="140"/>
      <c r="NB12" s="140"/>
      <c r="NC12" s="140"/>
      <c r="ND12" s="226"/>
    </row>
    <row r="13" spans="1:368" s="8" customFormat="1" ht="18" customHeight="1">
      <c r="A13" s="9" t="s">
        <v>36</v>
      </c>
      <c r="B13" s="128" t="s">
        <v>37</v>
      </c>
      <c r="C13" s="141"/>
      <c r="D13" s="142"/>
      <c r="E13" s="143"/>
      <c r="F13" s="143"/>
      <c r="G13" s="142"/>
      <c r="H13" s="142"/>
      <c r="I13" s="143"/>
      <c r="J13" s="143"/>
      <c r="K13" s="143"/>
      <c r="L13" s="143"/>
      <c r="M13" s="143"/>
      <c r="N13" s="142"/>
      <c r="O13" s="142"/>
      <c r="P13" s="143"/>
      <c r="Q13" s="143"/>
      <c r="R13" s="143"/>
      <c r="S13" s="143"/>
      <c r="T13" s="143"/>
      <c r="U13" s="142"/>
      <c r="V13" s="142"/>
      <c r="W13" s="142"/>
      <c r="X13" s="142"/>
      <c r="Y13" s="142"/>
      <c r="Z13" s="142"/>
      <c r="AA13" s="143"/>
      <c r="AB13" s="144"/>
      <c r="AC13" s="144"/>
      <c r="AD13" s="142"/>
      <c r="AE13" s="142"/>
      <c r="AF13" s="164"/>
      <c r="AG13" s="170"/>
      <c r="AH13" s="160"/>
      <c r="AI13" s="144"/>
      <c r="AJ13" s="144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64"/>
      <c r="BJ13" s="170"/>
      <c r="BK13" s="17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64"/>
      <c r="CO13" s="170"/>
      <c r="CP13" s="160"/>
      <c r="CQ13" s="145"/>
      <c r="CR13" s="142"/>
      <c r="CS13" s="142" t="s">
        <v>20</v>
      </c>
      <c r="CT13" s="142" t="s">
        <v>20</v>
      </c>
      <c r="CU13" s="142" t="s">
        <v>20</v>
      </c>
      <c r="CV13" s="142" t="s">
        <v>20</v>
      </c>
      <c r="CW13" s="142" t="s">
        <v>20</v>
      </c>
      <c r="CX13" s="145"/>
      <c r="CY13" s="142"/>
      <c r="CZ13" s="142" t="s">
        <v>21</v>
      </c>
      <c r="DA13" s="142" t="s">
        <v>21</v>
      </c>
      <c r="DB13" s="142" t="s">
        <v>21</v>
      </c>
      <c r="DC13" s="142" t="s">
        <v>21</v>
      </c>
      <c r="DD13" s="142"/>
      <c r="DE13" s="145"/>
      <c r="DF13" s="142"/>
      <c r="DG13" s="142" t="s">
        <v>21</v>
      </c>
      <c r="DH13" s="142" t="s">
        <v>21</v>
      </c>
      <c r="DI13" s="142" t="s">
        <v>21</v>
      </c>
      <c r="DJ13" s="142"/>
      <c r="DK13" s="142" t="s">
        <v>16</v>
      </c>
      <c r="DL13" s="145"/>
      <c r="DM13" s="142"/>
      <c r="DN13" s="146"/>
      <c r="DO13" s="146"/>
      <c r="DP13" s="146"/>
      <c r="DQ13" s="146"/>
      <c r="DR13" s="146"/>
      <c r="DS13" s="186"/>
      <c r="DT13" s="184"/>
      <c r="DU13" s="146"/>
      <c r="DV13" s="146"/>
      <c r="DW13" s="146"/>
      <c r="DX13" s="146"/>
      <c r="DY13" s="146"/>
      <c r="DZ13" s="142"/>
      <c r="EA13" s="142"/>
      <c r="EB13" s="146"/>
      <c r="EC13" s="146"/>
      <c r="ED13" s="146"/>
      <c r="EE13" s="146"/>
      <c r="EF13" s="146"/>
      <c r="EG13" s="145"/>
      <c r="EH13" s="142"/>
      <c r="EI13" s="146"/>
      <c r="EJ13" s="146"/>
      <c r="EK13" s="146"/>
      <c r="EL13" s="146"/>
      <c r="EM13" s="146"/>
      <c r="EN13" s="145"/>
      <c r="EO13" s="142"/>
      <c r="EP13" s="147" t="s">
        <v>17</v>
      </c>
      <c r="EQ13" s="147" t="s">
        <v>17</v>
      </c>
      <c r="ER13" s="147" t="s">
        <v>17</v>
      </c>
      <c r="ES13" s="147" t="s">
        <v>17</v>
      </c>
      <c r="ET13" s="147" t="s">
        <v>17</v>
      </c>
      <c r="EU13" s="147" t="s">
        <v>17</v>
      </c>
      <c r="EV13" s="147" t="s">
        <v>17</v>
      </c>
      <c r="EW13" s="147" t="s">
        <v>17</v>
      </c>
      <c r="EX13" s="193" t="s">
        <v>17</v>
      </c>
      <c r="EY13" s="189" t="s">
        <v>17</v>
      </c>
      <c r="EZ13" s="147" t="s">
        <v>17</v>
      </c>
      <c r="FA13" s="147" t="s">
        <v>17</v>
      </c>
      <c r="FB13" s="145"/>
      <c r="FC13" s="142"/>
      <c r="FD13" s="146"/>
      <c r="FE13" s="146"/>
      <c r="FF13" s="146"/>
      <c r="FG13" s="146"/>
      <c r="FH13" s="146"/>
      <c r="FI13" s="145"/>
      <c r="FJ13" s="142"/>
      <c r="FK13" s="146"/>
      <c r="FL13" s="146" t="s">
        <v>20</v>
      </c>
      <c r="FM13" s="146"/>
      <c r="FN13" s="146"/>
      <c r="FO13" s="146" t="s">
        <v>16</v>
      </c>
      <c r="FP13" s="145"/>
      <c r="FQ13" s="142"/>
      <c r="FR13" s="146"/>
      <c r="FS13" s="146" t="s">
        <v>38</v>
      </c>
      <c r="FT13" s="146" t="s">
        <v>20</v>
      </c>
      <c r="FU13" s="146"/>
      <c r="FV13" s="146"/>
      <c r="FW13" s="145"/>
      <c r="FX13" s="142"/>
      <c r="FY13" s="146"/>
      <c r="FZ13" s="146"/>
      <c r="GA13" s="146"/>
      <c r="GB13" s="180"/>
      <c r="GC13" s="191"/>
      <c r="GD13" s="145"/>
      <c r="GE13" s="142"/>
      <c r="GF13" s="146"/>
      <c r="GG13" s="146"/>
      <c r="GH13" s="146"/>
      <c r="GI13" s="146"/>
      <c r="GJ13" s="146"/>
      <c r="GK13" s="145"/>
      <c r="GL13" s="142"/>
      <c r="GM13" s="146"/>
      <c r="GN13" s="146"/>
      <c r="GO13" s="146"/>
      <c r="GP13" s="146"/>
      <c r="GQ13" s="146" t="s">
        <v>20</v>
      </c>
      <c r="GR13" s="145"/>
      <c r="GS13" s="142"/>
      <c r="GT13" s="146"/>
      <c r="GU13" s="146"/>
      <c r="GV13" s="146"/>
      <c r="GW13" s="146"/>
      <c r="GX13" s="146"/>
      <c r="GY13" s="145"/>
      <c r="GZ13" s="142"/>
      <c r="HA13" s="146" t="s">
        <v>21</v>
      </c>
      <c r="HB13" s="146" t="s">
        <v>21</v>
      </c>
      <c r="HC13" s="146" t="s">
        <v>21</v>
      </c>
      <c r="HD13" s="146" t="s">
        <v>21</v>
      </c>
      <c r="HE13" s="146" t="s">
        <v>21</v>
      </c>
      <c r="HF13" s="145"/>
      <c r="HG13" s="170"/>
      <c r="HH13" s="191"/>
      <c r="HI13" s="146"/>
      <c r="HJ13" s="146"/>
      <c r="HK13" s="146"/>
      <c r="HL13" s="146"/>
      <c r="HM13" s="145"/>
      <c r="HN13" s="142"/>
      <c r="HO13" s="146"/>
      <c r="HP13" s="146" t="s">
        <v>20</v>
      </c>
      <c r="HQ13" s="146"/>
      <c r="HR13" s="146"/>
      <c r="HS13" s="146" t="s">
        <v>16</v>
      </c>
      <c r="HT13" s="145"/>
      <c r="HU13" s="142"/>
      <c r="HV13" s="146"/>
      <c r="HW13" s="146"/>
      <c r="HX13" s="146"/>
      <c r="HY13" s="146"/>
      <c r="HZ13" s="146"/>
      <c r="IA13" s="145"/>
      <c r="IB13" s="142"/>
      <c r="IC13" s="146"/>
      <c r="ID13" s="146"/>
      <c r="IE13" s="146"/>
      <c r="IF13" s="146"/>
      <c r="IG13" s="146"/>
      <c r="IH13" s="145"/>
      <c r="II13" s="142"/>
      <c r="IJ13" s="146"/>
      <c r="IK13" s="146"/>
      <c r="IL13" s="180"/>
      <c r="IM13" s="191"/>
      <c r="IN13" s="146"/>
      <c r="IO13" s="146"/>
      <c r="IP13" s="146"/>
      <c r="IQ13" s="146" t="s">
        <v>16</v>
      </c>
      <c r="IR13" s="146" t="s">
        <v>16</v>
      </c>
      <c r="IS13" s="146"/>
      <c r="IT13" s="146" t="s">
        <v>21</v>
      </c>
      <c r="IU13" s="146" t="s">
        <v>21</v>
      </c>
      <c r="IV13" s="146" t="s">
        <v>21</v>
      </c>
      <c r="IW13" s="146" t="s">
        <v>21</v>
      </c>
      <c r="IX13" s="146" t="s">
        <v>21</v>
      </c>
      <c r="IY13" s="146" t="s">
        <v>21</v>
      </c>
      <c r="IZ13" s="146" t="s">
        <v>21</v>
      </c>
      <c r="JA13" s="146" t="s">
        <v>21</v>
      </c>
      <c r="JB13" s="146" t="s">
        <v>21</v>
      </c>
      <c r="JC13" s="146" t="s">
        <v>21</v>
      </c>
      <c r="JD13" s="146" t="s">
        <v>21</v>
      </c>
      <c r="JE13" s="146" t="s">
        <v>21</v>
      </c>
      <c r="JF13" s="146" t="s">
        <v>21</v>
      </c>
      <c r="JG13" s="146" t="s">
        <v>21</v>
      </c>
      <c r="JH13" s="146" t="s">
        <v>21</v>
      </c>
      <c r="JI13" s="146" t="s">
        <v>16</v>
      </c>
      <c r="JJ13" s="146"/>
      <c r="JK13" s="146"/>
      <c r="JL13" s="146"/>
      <c r="JM13" s="146"/>
      <c r="JN13" s="146"/>
      <c r="JO13" s="146"/>
      <c r="JP13" s="180"/>
      <c r="JQ13" s="191"/>
      <c r="JR13" s="146"/>
      <c r="JS13" s="146"/>
      <c r="JT13" s="146"/>
      <c r="JU13" s="146"/>
      <c r="JV13" s="146"/>
      <c r="JW13" s="146"/>
      <c r="JX13" s="146"/>
      <c r="JY13" s="146"/>
      <c r="JZ13" s="146"/>
      <c r="KA13" s="146"/>
      <c r="KB13" s="146"/>
      <c r="KC13" s="146"/>
      <c r="KD13" s="146"/>
      <c r="KE13" s="146"/>
      <c r="KF13" s="146"/>
      <c r="KG13" s="146"/>
      <c r="KH13" s="146"/>
      <c r="KI13" s="146"/>
      <c r="KJ13" s="146"/>
      <c r="KK13" s="146"/>
      <c r="KL13" s="146"/>
      <c r="KM13" s="146"/>
      <c r="KN13" s="146"/>
      <c r="KO13" s="146"/>
      <c r="KP13" s="146"/>
      <c r="KQ13" s="146"/>
      <c r="KR13" s="146"/>
      <c r="KS13" s="146"/>
      <c r="KT13" s="146"/>
      <c r="KU13" s="180"/>
      <c r="KV13" s="191"/>
      <c r="KW13" s="146"/>
      <c r="KX13" s="146"/>
      <c r="KY13" s="146"/>
      <c r="KZ13" s="146"/>
      <c r="LA13" s="146"/>
      <c r="LB13" s="146"/>
      <c r="LC13" s="146"/>
      <c r="LD13" s="146"/>
      <c r="LE13" s="146"/>
      <c r="LF13" s="146"/>
      <c r="LG13" s="146"/>
      <c r="LH13" s="146"/>
      <c r="LI13" s="146"/>
      <c r="LJ13" s="146"/>
      <c r="LK13" s="146"/>
      <c r="LL13" s="146"/>
      <c r="LM13" s="146"/>
      <c r="LN13" s="146"/>
      <c r="LO13" s="146"/>
      <c r="LP13" s="146"/>
      <c r="LQ13" s="146"/>
      <c r="LR13" s="146"/>
      <c r="LS13" s="146"/>
      <c r="LT13" s="146"/>
      <c r="LU13" s="146"/>
      <c r="LV13" s="146"/>
      <c r="LW13" s="146"/>
      <c r="LX13" s="146"/>
      <c r="LY13" s="180"/>
      <c r="LZ13" s="189"/>
      <c r="MA13" s="147"/>
      <c r="MB13" s="147"/>
      <c r="MC13" s="147"/>
      <c r="MD13" s="147"/>
      <c r="ME13" s="147"/>
      <c r="MF13" s="147"/>
      <c r="MG13" s="147"/>
      <c r="MH13" s="147"/>
      <c r="MI13" s="147"/>
      <c r="MJ13" s="147"/>
      <c r="MK13" s="147"/>
      <c r="ML13" s="147"/>
      <c r="MM13" s="147"/>
      <c r="MN13" s="147"/>
      <c r="MO13" s="147"/>
      <c r="MP13" s="147"/>
      <c r="MQ13" s="147"/>
      <c r="MR13" s="147"/>
      <c r="MS13" s="147"/>
      <c r="MT13" s="147"/>
      <c r="MU13" s="147"/>
      <c r="MV13" s="147"/>
      <c r="MW13" s="147"/>
      <c r="MX13" s="147"/>
      <c r="MY13" s="147"/>
      <c r="MZ13" s="147"/>
      <c r="NA13" s="147"/>
      <c r="NB13" s="147"/>
      <c r="NC13" s="147"/>
      <c r="ND13" s="227"/>
    </row>
    <row r="14" spans="1:368" ht="18" customHeight="1"/>
    <row r="15" spans="1:368" ht="18" customHeight="1">
      <c r="A15" s="235" t="s">
        <v>39</v>
      </c>
      <c r="B15" s="235"/>
    </row>
    <row r="16" spans="1:368" s="8" customFormat="1" ht="18" customHeight="1">
      <c r="A16" s="9" t="s">
        <v>40</v>
      </c>
      <c r="B16" s="128" t="s">
        <v>41</v>
      </c>
      <c r="C16" s="148"/>
      <c r="D16" s="130"/>
      <c r="E16" s="149"/>
      <c r="F16" s="149"/>
      <c r="G16" s="150"/>
      <c r="H16" s="150"/>
      <c r="I16" s="150"/>
      <c r="J16" s="150"/>
      <c r="K16" s="150"/>
      <c r="L16" s="150"/>
      <c r="M16" s="149"/>
      <c r="N16" s="150"/>
      <c r="O16" s="150"/>
      <c r="P16" s="150"/>
      <c r="Q16" s="150"/>
      <c r="R16" s="150"/>
      <c r="S16" s="150"/>
      <c r="T16" s="149"/>
      <c r="U16" s="150"/>
      <c r="V16" s="150"/>
      <c r="W16" s="150"/>
      <c r="X16" s="150"/>
      <c r="Y16" s="150"/>
      <c r="Z16" s="150"/>
      <c r="AA16" s="149"/>
      <c r="AB16" s="150"/>
      <c r="AC16" s="150"/>
      <c r="AD16" s="150"/>
      <c r="AE16" s="150"/>
      <c r="AF16" s="165"/>
      <c r="AG16" s="171"/>
      <c r="AH16" s="161"/>
      <c r="AI16" s="13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AY16" s="150"/>
      <c r="AZ16" s="150"/>
      <c r="BA16" s="150"/>
      <c r="BB16" s="150"/>
      <c r="BC16" s="150"/>
      <c r="BD16" s="150"/>
      <c r="BE16" s="150"/>
      <c r="BF16" s="150"/>
      <c r="BG16" s="150"/>
      <c r="BH16" s="150"/>
      <c r="BI16" s="165"/>
      <c r="BJ16" s="171"/>
      <c r="BK16" s="161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0"/>
      <c r="CF16" s="150"/>
      <c r="CG16" s="150"/>
      <c r="CH16" s="150"/>
      <c r="CI16" s="150"/>
      <c r="CJ16" s="150"/>
      <c r="CK16" s="150"/>
      <c r="CL16" s="150"/>
      <c r="CM16" s="150"/>
      <c r="CN16" s="165"/>
      <c r="CO16" s="171"/>
      <c r="CP16" s="161"/>
      <c r="CQ16" s="151"/>
      <c r="CR16" s="150"/>
      <c r="CS16" s="150"/>
      <c r="CT16" s="150"/>
      <c r="CU16" s="150"/>
      <c r="CV16" s="150"/>
      <c r="CW16" s="150"/>
      <c r="CX16" s="151"/>
      <c r="CY16" s="150"/>
      <c r="CZ16" s="150"/>
      <c r="DA16" s="150"/>
      <c r="DB16" s="150"/>
      <c r="DC16" s="150"/>
      <c r="DD16" s="150"/>
      <c r="DE16" s="151"/>
      <c r="DF16" s="150"/>
      <c r="DG16" s="150"/>
      <c r="DH16" s="150"/>
      <c r="DI16" s="150"/>
      <c r="DJ16" s="150"/>
      <c r="DK16" s="150"/>
      <c r="DL16" s="151"/>
      <c r="DM16" s="150"/>
      <c r="DN16" s="152"/>
      <c r="DO16" s="152"/>
      <c r="DP16" s="152"/>
      <c r="DQ16" s="152"/>
      <c r="DR16" s="152"/>
      <c r="DS16" s="187"/>
      <c r="DT16" s="185"/>
      <c r="DU16" s="152"/>
      <c r="DV16" s="152"/>
      <c r="DW16" s="152"/>
      <c r="DX16" s="152"/>
      <c r="DY16" s="152"/>
      <c r="DZ16" s="151"/>
      <c r="EA16" s="150"/>
      <c r="EB16" s="152"/>
      <c r="EC16" s="152"/>
      <c r="ED16" s="152"/>
      <c r="EE16" s="152"/>
      <c r="EF16" s="152"/>
      <c r="EG16" s="151"/>
      <c r="EH16" s="150"/>
      <c r="EI16" s="152"/>
      <c r="EJ16" s="152"/>
      <c r="EK16" s="152"/>
      <c r="EL16" s="152"/>
      <c r="EM16" s="152"/>
      <c r="EN16" s="151"/>
      <c r="EO16" s="150"/>
      <c r="EP16" s="152"/>
      <c r="EQ16" s="152"/>
      <c r="ER16" s="152"/>
      <c r="ES16" s="152"/>
      <c r="ET16" s="152"/>
      <c r="EU16" s="151"/>
      <c r="EV16" s="150"/>
      <c r="EW16" s="152"/>
      <c r="EX16" s="181"/>
      <c r="EY16" s="190"/>
      <c r="EZ16" s="152"/>
      <c r="FA16" s="152"/>
      <c r="FB16" s="151"/>
      <c r="FC16" s="150"/>
      <c r="FD16" s="152"/>
      <c r="FE16" s="152"/>
      <c r="FF16" s="152"/>
      <c r="FG16" s="152"/>
      <c r="FH16" s="152"/>
      <c r="FI16" s="151"/>
      <c r="FJ16" s="150"/>
      <c r="FK16" s="152"/>
      <c r="FL16" s="152"/>
      <c r="FM16" s="152"/>
      <c r="FN16" s="152"/>
      <c r="FO16" s="152" t="s">
        <v>16</v>
      </c>
      <c r="FP16" s="151"/>
      <c r="FQ16" s="150"/>
      <c r="FR16" s="152"/>
      <c r="FS16" s="152"/>
      <c r="FT16" s="152"/>
      <c r="FU16" s="152"/>
      <c r="FV16" s="152"/>
      <c r="FW16" s="151"/>
      <c r="FX16" s="150"/>
      <c r="FY16" s="152"/>
      <c r="FZ16" s="152"/>
      <c r="GA16" s="152"/>
      <c r="GB16" s="181"/>
      <c r="GC16" s="190"/>
      <c r="GD16" s="151"/>
      <c r="GE16" s="150"/>
      <c r="GF16" s="152"/>
      <c r="GG16" s="152"/>
      <c r="GH16" s="152"/>
      <c r="GI16" s="152"/>
      <c r="GJ16" s="152"/>
      <c r="GK16" s="151"/>
      <c r="GL16" s="150"/>
      <c r="GM16" s="152"/>
      <c r="GN16" s="152"/>
      <c r="GO16" s="152"/>
      <c r="GP16" s="152"/>
      <c r="GQ16" s="152"/>
      <c r="GR16" s="151"/>
      <c r="GS16" s="150"/>
      <c r="GT16" s="152"/>
      <c r="GU16" s="152"/>
      <c r="GV16" s="152"/>
      <c r="GW16" s="152"/>
      <c r="GX16" s="152"/>
      <c r="GY16" s="151"/>
      <c r="GZ16" s="150"/>
      <c r="HA16" s="152"/>
      <c r="HB16" s="152"/>
      <c r="HC16" s="152"/>
      <c r="HD16" s="152"/>
      <c r="HE16" s="152"/>
      <c r="HF16" s="151"/>
      <c r="HG16" s="171"/>
      <c r="HH16" s="190"/>
      <c r="HI16" s="152"/>
      <c r="HJ16" s="152"/>
      <c r="HK16" s="152"/>
      <c r="HL16" s="152"/>
      <c r="HM16" s="151"/>
      <c r="HN16" s="150"/>
      <c r="HO16" s="152" t="s">
        <v>21</v>
      </c>
      <c r="HP16" s="152" t="s">
        <v>21</v>
      </c>
      <c r="HQ16" s="152" t="s">
        <v>21</v>
      </c>
      <c r="HR16" s="152" t="s">
        <v>21</v>
      </c>
      <c r="HS16" s="152" t="s">
        <v>21</v>
      </c>
      <c r="HT16" s="151" t="s">
        <v>21</v>
      </c>
      <c r="HU16" s="150" t="s">
        <v>21</v>
      </c>
      <c r="HV16" s="152" t="s">
        <v>21</v>
      </c>
      <c r="HW16" s="152" t="s">
        <v>21</v>
      </c>
      <c r="HX16" s="152" t="s">
        <v>21</v>
      </c>
      <c r="HY16" s="152" t="s">
        <v>21</v>
      </c>
      <c r="HZ16" s="152" t="s">
        <v>21</v>
      </c>
      <c r="IA16" s="151" t="s">
        <v>21</v>
      </c>
      <c r="IB16" s="150" t="s">
        <v>21</v>
      </c>
      <c r="IC16" s="152" t="s">
        <v>21</v>
      </c>
      <c r="ID16" s="152" t="s">
        <v>16</v>
      </c>
      <c r="IE16" s="152" t="s">
        <v>16</v>
      </c>
      <c r="IF16" s="152" t="s">
        <v>16</v>
      </c>
      <c r="IG16" s="152" t="s">
        <v>16</v>
      </c>
      <c r="IH16" s="151"/>
      <c r="II16" s="150"/>
      <c r="IJ16" s="152"/>
      <c r="IK16" s="152"/>
      <c r="IL16" s="181"/>
      <c r="IM16" s="190"/>
      <c r="IN16" s="152"/>
      <c r="IO16" s="152"/>
      <c r="IP16" s="152"/>
      <c r="IQ16" s="152"/>
      <c r="IR16" s="152"/>
      <c r="IS16" s="152"/>
      <c r="IT16" s="152"/>
      <c r="IU16" s="152"/>
      <c r="IV16" s="152"/>
      <c r="IW16" s="152"/>
      <c r="IX16" s="152"/>
      <c r="IY16" s="152"/>
      <c r="IZ16" s="152"/>
      <c r="JA16" s="152"/>
      <c r="JB16" s="152"/>
      <c r="JC16" s="152"/>
      <c r="JD16" s="152"/>
      <c r="JE16" s="152"/>
      <c r="JF16" s="152"/>
      <c r="JG16" s="152"/>
      <c r="JH16" s="152"/>
      <c r="JI16" s="152"/>
      <c r="JJ16" s="152"/>
      <c r="JK16" s="152"/>
      <c r="JL16" s="152"/>
      <c r="JM16" s="152"/>
      <c r="JN16" s="152"/>
      <c r="JO16" s="152"/>
      <c r="JP16" s="181"/>
      <c r="JQ16" s="190"/>
      <c r="JR16" s="152"/>
      <c r="JS16" s="152"/>
      <c r="JT16" s="152"/>
      <c r="JU16" s="152"/>
      <c r="JV16" s="152"/>
      <c r="JW16" s="152"/>
      <c r="JX16" s="152"/>
      <c r="JY16" s="152"/>
      <c r="JZ16" s="152"/>
      <c r="KA16" s="152"/>
      <c r="KB16" s="152"/>
      <c r="KC16" s="152"/>
      <c r="KD16" s="152"/>
      <c r="KE16" s="152"/>
      <c r="KF16" s="152"/>
      <c r="KG16" s="152"/>
      <c r="KH16" s="152"/>
      <c r="KI16" s="152"/>
      <c r="KJ16" s="152"/>
      <c r="KK16" s="152"/>
      <c r="KL16" s="152"/>
      <c r="KM16" s="152"/>
      <c r="KN16" s="152"/>
      <c r="KO16" s="152"/>
      <c r="KP16" s="152"/>
      <c r="KQ16" s="152"/>
      <c r="KR16" s="152"/>
      <c r="KS16" s="152"/>
      <c r="KT16" s="152"/>
      <c r="KU16" s="181"/>
      <c r="KV16" s="190"/>
      <c r="KW16" s="152"/>
      <c r="KX16" s="152"/>
      <c r="KY16" s="152"/>
      <c r="KZ16" s="152"/>
      <c r="LA16" s="152"/>
      <c r="LB16" s="152"/>
      <c r="LC16" s="152"/>
      <c r="LD16" s="152"/>
      <c r="LE16" s="152"/>
      <c r="LF16" s="152"/>
      <c r="LG16" s="152"/>
      <c r="LH16" s="152"/>
      <c r="LI16" s="152"/>
      <c r="LJ16" s="152"/>
      <c r="LK16" s="152"/>
      <c r="LL16" s="152"/>
      <c r="LM16" s="152"/>
      <c r="LN16" s="152"/>
      <c r="LO16" s="152"/>
      <c r="LP16" s="152"/>
      <c r="LQ16" s="152"/>
      <c r="LR16" s="152"/>
      <c r="LS16" s="152"/>
      <c r="LT16" s="152"/>
      <c r="LU16" s="152"/>
      <c r="LV16" s="152"/>
      <c r="LW16" s="152"/>
      <c r="LX16" s="152"/>
      <c r="LY16" s="181"/>
      <c r="LZ16" s="190"/>
      <c r="MA16" s="152"/>
      <c r="MB16" s="152"/>
      <c r="MC16" s="152"/>
      <c r="MD16" s="152"/>
      <c r="ME16" s="152"/>
      <c r="MF16" s="152"/>
      <c r="MG16" s="152"/>
      <c r="MH16" s="152"/>
      <c r="MI16" s="152"/>
      <c r="MJ16" s="152"/>
      <c r="MK16" s="152"/>
      <c r="ML16" s="152"/>
      <c r="MM16" s="152"/>
      <c r="MN16" s="152"/>
      <c r="MO16" s="152"/>
      <c r="MP16" s="152"/>
      <c r="MQ16" s="152"/>
      <c r="MR16" s="152"/>
      <c r="MS16" s="152"/>
      <c r="MT16" s="152"/>
      <c r="MU16" s="152"/>
      <c r="MV16" s="152"/>
      <c r="MW16" s="152"/>
      <c r="MX16" s="152"/>
      <c r="MY16" s="152"/>
      <c r="MZ16" s="152"/>
      <c r="NA16" s="152"/>
      <c r="NB16" s="152"/>
      <c r="NC16" s="152"/>
      <c r="ND16" s="153"/>
    </row>
    <row r="17" spans="1:368" s="8" customFormat="1" ht="18" customHeight="1">
      <c r="A17" s="9" t="s">
        <v>42</v>
      </c>
      <c r="B17" s="128" t="s">
        <v>43</v>
      </c>
      <c r="C17" s="135"/>
      <c r="D17" s="136"/>
      <c r="E17" s="133"/>
      <c r="F17" s="133"/>
      <c r="G17" s="136"/>
      <c r="H17" s="136"/>
      <c r="I17" s="133"/>
      <c r="J17" s="133"/>
      <c r="K17" s="133"/>
      <c r="L17" s="133"/>
      <c r="M17" s="133"/>
      <c r="N17" s="136"/>
      <c r="O17" s="136"/>
      <c r="P17" s="133"/>
      <c r="Q17" s="133"/>
      <c r="R17" s="133"/>
      <c r="S17" s="133"/>
      <c r="T17" s="133"/>
      <c r="U17" s="136"/>
      <c r="V17" s="136"/>
      <c r="W17" s="136"/>
      <c r="X17" s="136"/>
      <c r="Y17" s="136"/>
      <c r="Z17" s="136"/>
      <c r="AA17" s="133"/>
      <c r="AB17" s="136"/>
      <c r="AC17" s="136"/>
      <c r="AD17" s="136"/>
      <c r="AE17" s="136"/>
      <c r="AF17" s="155"/>
      <c r="AG17" s="169"/>
      <c r="AH17" s="159"/>
      <c r="AI17" s="132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36"/>
      <c r="AZ17" s="136"/>
      <c r="BA17" s="136"/>
      <c r="BB17" s="136"/>
      <c r="BC17" s="136"/>
      <c r="BD17" s="136"/>
      <c r="BE17" s="136"/>
      <c r="BF17" s="136"/>
      <c r="BG17" s="136"/>
      <c r="BH17" s="136"/>
      <c r="BI17" s="155"/>
      <c r="BJ17" s="169"/>
      <c r="BK17" s="159"/>
      <c r="BL17" s="136"/>
      <c r="BM17" s="136"/>
      <c r="BN17" s="136"/>
      <c r="BO17" s="136"/>
      <c r="BP17" s="136"/>
      <c r="BQ17" s="136"/>
      <c r="BR17" s="136"/>
      <c r="BS17" s="136"/>
      <c r="BT17" s="136"/>
      <c r="BU17" s="136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  <c r="CK17" s="136"/>
      <c r="CL17" s="136"/>
      <c r="CM17" s="136"/>
      <c r="CN17" s="155"/>
      <c r="CO17" s="169"/>
      <c r="CP17" s="159" t="s">
        <v>21</v>
      </c>
      <c r="CQ17" s="137" t="s">
        <v>21</v>
      </c>
      <c r="CR17" s="136" t="s">
        <v>21</v>
      </c>
      <c r="CS17" s="136" t="s">
        <v>21</v>
      </c>
      <c r="CT17" s="136" t="s">
        <v>21</v>
      </c>
      <c r="CU17" s="136" t="s">
        <v>21</v>
      </c>
      <c r="CV17" s="136" t="s">
        <v>21</v>
      </c>
      <c r="CW17" s="136" t="s">
        <v>21</v>
      </c>
      <c r="CX17" s="137" t="s">
        <v>21</v>
      </c>
      <c r="CY17" s="136" t="s">
        <v>21</v>
      </c>
      <c r="CZ17" s="136" t="s">
        <v>21</v>
      </c>
      <c r="DA17" s="136" t="s">
        <v>21</v>
      </c>
      <c r="DB17" s="136" t="s">
        <v>21</v>
      </c>
      <c r="DC17" s="136" t="s">
        <v>21</v>
      </c>
      <c r="DD17" s="136" t="s">
        <v>21</v>
      </c>
      <c r="DE17" s="137" t="s">
        <v>21</v>
      </c>
      <c r="DF17" s="136" t="s">
        <v>21</v>
      </c>
      <c r="DG17" s="136" t="s">
        <v>21</v>
      </c>
      <c r="DH17" s="136" t="s">
        <v>21</v>
      </c>
      <c r="DI17" s="136" t="s">
        <v>16</v>
      </c>
      <c r="DJ17" s="136"/>
      <c r="DK17" s="136" t="s">
        <v>16</v>
      </c>
      <c r="DL17" s="137"/>
      <c r="DM17" s="136"/>
      <c r="DN17" s="138"/>
      <c r="DO17" s="138"/>
      <c r="DP17" s="138"/>
      <c r="DQ17" s="138"/>
      <c r="DR17" s="138"/>
      <c r="DS17" s="168"/>
      <c r="DT17" s="183"/>
      <c r="DU17" s="138"/>
      <c r="DV17" s="138"/>
      <c r="DW17" s="138"/>
      <c r="DX17" s="138"/>
      <c r="DY17" s="138"/>
      <c r="DZ17" s="137"/>
      <c r="EA17" s="136"/>
      <c r="EB17" s="138" t="s">
        <v>20</v>
      </c>
      <c r="EC17" s="138" t="s">
        <v>20</v>
      </c>
      <c r="ED17" s="138" t="s">
        <v>20</v>
      </c>
      <c r="EE17" s="138" t="s">
        <v>20</v>
      </c>
      <c r="EF17" s="138" t="s">
        <v>20</v>
      </c>
      <c r="EG17" s="137"/>
      <c r="EH17" s="136"/>
      <c r="EI17" s="138"/>
      <c r="EJ17" s="138"/>
      <c r="EK17" s="138"/>
      <c r="EL17" s="138"/>
      <c r="EM17" s="138"/>
      <c r="EN17" s="137"/>
      <c r="EO17" s="136"/>
      <c r="EP17" s="138"/>
      <c r="EQ17" s="138"/>
      <c r="ER17" s="138"/>
      <c r="ES17" s="138"/>
      <c r="ET17" s="138"/>
      <c r="EU17" s="137"/>
      <c r="EV17" s="136"/>
      <c r="EW17" s="138"/>
      <c r="EX17" s="179"/>
      <c r="EY17" s="178"/>
      <c r="EZ17" s="138"/>
      <c r="FA17" s="138"/>
      <c r="FB17" s="137"/>
      <c r="FC17" s="136"/>
      <c r="FD17" s="138" t="s">
        <v>20</v>
      </c>
      <c r="FE17" s="138" t="s">
        <v>20</v>
      </c>
      <c r="FF17" s="138" t="s">
        <v>20</v>
      </c>
      <c r="FG17" s="138" t="s">
        <v>20</v>
      </c>
      <c r="FH17" s="138" t="s">
        <v>20</v>
      </c>
      <c r="FI17" s="137"/>
      <c r="FJ17" s="136"/>
      <c r="FK17" s="138"/>
      <c r="FL17" s="138"/>
      <c r="FM17" s="138"/>
      <c r="FN17" s="138"/>
      <c r="FO17" s="138"/>
      <c r="FP17" s="137"/>
      <c r="FQ17" s="136"/>
      <c r="FR17" s="138"/>
      <c r="FS17" s="138"/>
      <c r="FT17" s="138"/>
      <c r="FU17" s="138"/>
      <c r="FV17" s="138"/>
      <c r="FW17" s="137"/>
      <c r="FX17" s="136"/>
      <c r="FY17" s="138"/>
      <c r="FZ17" s="138"/>
      <c r="GA17" s="138"/>
      <c r="GB17" s="179"/>
      <c r="GC17" s="178"/>
      <c r="GD17" s="137"/>
      <c r="GE17" s="136"/>
      <c r="GF17" s="138"/>
      <c r="GG17" s="138"/>
      <c r="GH17" s="138"/>
      <c r="GI17" s="138"/>
      <c r="GJ17" s="138"/>
      <c r="GK17" s="137"/>
      <c r="GL17" s="136"/>
      <c r="GM17" s="138"/>
      <c r="GN17" s="138"/>
      <c r="GO17" s="138"/>
      <c r="GP17" s="138"/>
      <c r="GQ17" s="138"/>
      <c r="GR17" s="137"/>
      <c r="GS17" s="136"/>
      <c r="GT17" s="138" t="s">
        <v>20</v>
      </c>
      <c r="GU17" s="138" t="s">
        <v>20</v>
      </c>
      <c r="GV17" s="138" t="s">
        <v>20</v>
      </c>
      <c r="GW17" s="138" t="s">
        <v>20</v>
      </c>
      <c r="GX17" s="138" t="s">
        <v>20</v>
      </c>
      <c r="GY17" s="137"/>
      <c r="GZ17" s="136"/>
      <c r="HA17" s="138"/>
      <c r="HB17" s="138"/>
      <c r="HC17" s="138"/>
      <c r="HD17" s="138"/>
      <c r="HE17" s="138"/>
      <c r="HF17" s="137"/>
      <c r="HG17" s="169"/>
      <c r="HH17" s="178"/>
      <c r="HI17" s="138"/>
      <c r="HJ17" s="138"/>
      <c r="HK17" s="138"/>
      <c r="HL17" s="138"/>
      <c r="HM17" s="137"/>
      <c r="HN17" s="136"/>
      <c r="HO17" s="138"/>
      <c r="HP17" s="138"/>
      <c r="HQ17" s="138"/>
      <c r="HR17" s="138"/>
      <c r="HS17" s="138"/>
      <c r="HT17" s="137"/>
      <c r="HU17" s="136"/>
      <c r="HV17" s="138" t="s">
        <v>16</v>
      </c>
      <c r="HW17" s="138"/>
      <c r="HX17" s="138"/>
      <c r="HY17" s="138"/>
      <c r="HZ17" s="138"/>
      <c r="IA17" s="137"/>
      <c r="IB17" s="136"/>
      <c r="IC17" s="138"/>
      <c r="ID17" s="138"/>
      <c r="IE17" s="138"/>
      <c r="IF17" s="138"/>
      <c r="IG17" s="138"/>
      <c r="IH17" s="137"/>
      <c r="II17" s="136"/>
      <c r="IJ17" s="138"/>
      <c r="IK17" s="138"/>
      <c r="IL17" s="179"/>
      <c r="IM17" s="178"/>
      <c r="IN17" s="138"/>
      <c r="IO17" s="138"/>
      <c r="IP17" s="138"/>
      <c r="IQ17" s="138"/>
      <c r="IR17" s="138"/>
      <c r="IS17" s="138"/>
      <c r="IT17" s="138"/>
      <c r="IU17" s="138"/>
      <c r="IV17" s="138"/>
      <c r="IW17" s="138"/>
      <c r="IX17" s="138"/>
      <c r="IY17" s="138"/>
      <c r="IZ17" s="138"/>
      <c r="JA17" s="138"/>
      <c r="JB17" s="138"/>
      <c r="JC17" s="138"/>
      <c r="JD17" s="138"/>
      <c r="JE17" s="138"/>
      <c r="JF17" s="138"/>
      <c r="JG17" s="138"/>
      <c r="JH17" s="138"/>
      <c r="JI17" s="138"/>
      <c r="JJ17" s="138"/>
      <c r="JK17" s="138"/>
      <c r="JL17" s="138"/>
      <c r="JM17" s="138"/>
      <c r="JN17" s="138"/>
      <c r="JO17" s="138"/>
      <c r="JP17" s="179"/>
      <c r="JQ17" s="178"/>
      <c r="JR17" s="138"/>
      <c r="JS17" s="138"/>
      <c r="JT17" s="138"/>
      <c r="JU17" s="138"/>
      <c r="JV17" s="138"/>
      <c r="JW17" s="138" t="s">
        <v>16</v>
      </c>
      <c r="JX17" s="138"/>
      <c r="JY17" s="138"/>
      <c r="JZ17" s="138" t="s">
        <v>16</v>
      </c>
      <c r="KA17" s="138" t="s">
        <v>16</v>
      </c>
      <c r="KB17" s="138"/>
      <c r="KC17" s="138"/>
      <c r="KD17" s="138"/>
      <c r="KE17" s="138"/>
      <c r="KF17" s="138"/>
      <c r="KG17" s="138"/>
      <c r="KH17" s="138"/>
      <c r="KI17" s="138"/>
      <c r="KJ17" s="138"/>
      <c r="KK17" s="138"/>
      <c r="KL17" s="138"/>
      <c r="KM17" s="138"/>
      <c r="KN17" s="138"/>
      <c r="KO17" s="138"/>
      <c r="KP17" s="138"/>
      <c r="KQ17" s="138"/>
      <c r="KR17" s="138"/>
      <c r="KS17" s="138"/>
      <c r="KT17" s="138"/>
      <c r="KU17" s="179"/>
      <c r="KV17" s="178"/>
      <c r="KW17" s="138"/>
      <c r="KX17" s="138"/>
      <c r="KY17" s="138"/>
      <c r="KZ17" s="138"/>
      <c r="LA17" s="138"/>
      <c r="LB17" s="138"/>
      <c r="LC17" s="138"/>
      <c r="LD17" s="138"/>
      <c r="LE17" s="138"/>
      <c r="LF17" s="138"/>
      <c r="LG17" s="138"/>
      <c r="LH17" s="138"/>
      <c r="LI17" s="138"/>
      <c r="LJ17" s="138"/>
      <c r="LK17" s="138"/>
      <c r="LL17" s="138"/>
      <c r="LM17" s="138"/>
      <c r="LN17" s="138"/>
      <c r="LO17" s="138"/>
      <c r="LP17" s="138"/>
      <c r="LQ17" s="138"/>
      <c r="LR17" s="138"/>
      <c r="LS17" s="138"/>
      <c r="LT17" s="138"/>
      <c r="LU17" s="138"/>
      <c r="LV17" s="138"/>
      <c r="LW17" s="138"/>
      <c r="LX17" s="138"/>
      <c r="LY17" s="179"/>
      <c r="LZ17" s="178"/>
      <c r="MA17" s="138"/>
      <c r="MB17" s="138"/>
      <c r="MC17" s="138"/>
      <c r="MD17" s="138"/>
      <c r="ME17" s="138"/>
      <c r="MF17" s="138"/>
      <c r="MG17" s="138"/>
      <c r="MH17" s="138"/>
      <c r="MI17" s="138"/>
      <c r="MJ17" s="138"/>
      <c r="MK17" s="138"/>
      <c r="ML17" s="138"/>
      <c r="MM17" s="138"/>
      <c r="MN17" s="138"/>
      <c r="MO17" s="138"/>
      <c r="MP17" s="138"/>
      <c r="MQ17" s="138"/>
      <c r="MR17" s="138"/>
      <c r="MS17" s="138"/>
      <c r="MT17" s="138"/>
      <c r="MU17" s="138"/>
      <c r="MV17" s="138"/>
      <c r="MW17" s="138"/>
      <c r="MX17" s="138"/>
      <c r="MY17" s="138"/>
      <c r="MZ17" s="138"/>
      <c r="NA17" s="138"/>
      <c r="NB17" s="138"/>
      <c r="NC17" s="138"/>
      <c r="ND17" s="154"/>
    </row>
    <row r="18" spans="1:368" s="8" customFormat="1" ht="18" customHeight="1">
      <c r="A18" s="11" t="s">
        <v>44</v>
      </c>
      <c r="B18" s="128" t="s">
        <v>45</v>
      </c>
      <c r="C18" s="135"/>
      <c r="D18" s="136"/>
      <c r="E18" s="133"/>
      <c r="F18" s="133"/>
      <c r="G18" s="136"/>
      <c r="H18" s="136"/>
      <c r="I18" s="136"/>
      <c r="J18" s="136"/>
      <c r="K18" s="136"/>
      <c r="L18" s="136"/>
      <c r="M18" s="133"/>
      <c r="N18" s="136"/>
      <c r="O18" s="136"/>
      <c r="P18" s="136"/>
      <c r="Q18" s="136"/>
      <c r="R18" s="136"/>
      <c r="S18" s="136"/>
      <c r="T18" s="133"/>
      <c r="U18" s="136"/>
      <c r="V18" s="136"/>
      <c r="W18" s="136"/>
      <c r="X18" s="136"/>
      <c r="Y18" s="136"/>
      <c r="Z18" s="136"/>
      <c r="AA18" s="133"/>
      <c r="AB18" s="136"/>
      <c r="AC18" s="136"/>
      <c r="AD18" s="136"/>
      <c r="AE18" s="136"/>
      <c r="AF18" s="155"/>
      <c r="AG18" s="169"/>
      <c r="AH18" s="159"/>
      <c r="AI18" s="132"/>
      <c r="AJ18" s="132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  <c r="BC18" s="136"/>
      <c r="BD18" s="136"/>
      <c r="BE18" s="136"/>
      <c r="BF18" s="136"/>
      <c r="BG18" s="136"/>
      <c r="BH18" s="136"/>
      <c r="BI18" s="155"/>
      <c r="BJ18" s="169"/>
      <c r="BK18" s="159"/>
      <c r="BL18" s="136"/>
      <c r="BM18" s="136"/>
      <c r="BN18" s="136"/>
      <c r="BO18" s="136"/>
      <c r="BP18" s="136"/>
      <c r="BQ18" s="136"/>
      <c r="BR18" s="136"/>
      <c r="BS18" s="136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  <c r="CK18" s="136"/>
      <c r="CL18" s="136"/>
      <c r="CM18" s="136"/>
      <c r="CN18" s="155"/>
      <c r="CO18" s="169"/>
      <c r="CP18" s="159" t="s">
        <v>16</v>
      </c>
      <c r="CQ18" s="137"/>
      <c r="CR18" s="136"/>
      <c r="CS18" s="136" t="s">
        <v>21</v>
      </c>
      <c r="CT18" s="136" t="s">
        <v>21</v>
      </c>
      <c r="CU18" s="136" t="s">
        <v>21</v>
      </c>
      <c r="CV18" s="136" t="s">
        <v>21</v>
      </c>
      <c r="CW18" s="136" t="s">
        <v>21</v>
      </c>
      <c r="CX18" s="137"/>
      <c r="CY18" s="136"/>
      <c r="CZ18" s="136" t="s">
        <v>21</v>
      </c>
      <c r="DA18" s="136" t="s">
        <v>21</v>
      </c>
      <c r="DB18" s="136" t="s">
        <v>21</v>
      </c>
      <c r="DC18" s="136" t="s">
        <v>21</v>
      </c>
      <c r="DD18" s="136" t="s">
        <v>21</v>
      </c>
      <c r="DE18" s="137" t="s">
        <v>21</v>
      </c>
      <c r="DF18" s="136" t="s">
        <v>21</v>
      </c>
      <c r="DG18" s="136" t="s">
        <v>21</v>
      </c>
      <c r="DH18" s="136" t="s">
        <v>21</v>
      </c>
      <c r="DI18" s="136" t="s">
        <v>21</v>
      </c>
      <c r="DJ18" s="136" t="s">
        <v>21</v>
      </c>
      <c r="DK18" s="136" t="s">
        <v>21</v>
      </c>
      <c r="DL18" s="137" t="s">
        <v>21</v>
      </c>
      <c r="DM18" s="136" t="s">
        <v>21</v>
      </c>
      <c r="DN18" s="138" t="s">
        <v>21</v>
      </c>
      <c r="DO18" s="138" t="s">
        <v>21</v>
      </c>
      <c r="DP18" s="138" t="s">
        <v>21</v>
      </c>
      <c r="DQ18" s="138" t="s">
        <v>21</v>
      </c>
      <c r="DR18" s="138" t="s">
        <v>21</v>
      </c>
      <c r="DS18" s="168" t="s">
        <v>21</v>
      </c>
      <c r="DT18" s="183" t="s">
        <v>21</v>
      </c>
      <c r="DU18" s="138" t="s">
        <v>21</v>
      </c>
      <c r="DV18" s="138" t="s">
        <v>21</v>
      </c>
      <c r="DW18" s="138"/>
      <c r="DX18" s="138"/>
      <c r="DY18" s="138"/>
      <c r="DZ18" s="137"/>
      <c r="EA18" s="136"/>
      <c r="EB18" s="138"/>
      <c r="EC18" s="138"/>
      <c r="ED18" s="138"/>
      <c r="EE18" s="138"/>
      <c r="EF18" s="138"/>
      <c r="EG18" s="137"/>
      <c r="EH18" s="136"/>
      <c r="EI18" s="138"/>
      <c r="EJ18" s="138"/>
      <c r="EK18" s="138"/>
      <c r="EL18" s="138"/>
      <c r="EM18" s="138"/>
      <c r="EN18" s="137"/>
      <c r="EO18" s="136"/>
      <c r="EP18" s="138"/>
      <c r="EQ18" s="138"/>
      <c r="ER18" s="138" t="s">
        <v>20</v>
      </c>
      <c r="ES18" s="138" t="s">
        <v>20</v>
      </c>
      <c r="ET18" s="138"/>
      <c r="EU18" s="137"/>
      <c r="EV18" s="136"/>
      <c r="EW18" s="140" t="s">
        <v>17</v>
      </c>
      <c r="EX18" s="192" t="s">
        <v>17</v>
      </c>
      <c r="EY18" s="188" t="s">
        <v>17</v>
      </c>
      <c r="EZ18" s="140" t="s">
        <v>17</v>
      </c>
      <c r="FA18" s="140" t="s">
        <v>17</v>
      </c>
      <c r="FB18" s="137"/>
      <c r="FC18" s="136"/>
      <c r="FD18" s="138"/>
      <c r="FE18" s="138"/>
      <c r="FF18" s="138"/>
      <c r="FG18" s="138"/>
      <c r="FH18" s="138"/>
      <c r="FI18" s="137"/>
      <c r="FJ18" s="136"/>
      <c r="FK18" s="138" t="s">
        <v>20</v>
      </c>
      <c r="FL18" s="138" t="s">
        <v>20</v>
      </c>
      <c r="FM18" s="138" t="s">
        <v>20</v>
      </c>
      <c r="FN18" s="138"/>
      <c r="FO18" s="138" t="s">
        <v>16</v>
      </c>
      <c r="FP18" s="137"/>
      <c r="FQ18" s="136"/>
      <c r="FR18" s="138"/>
      <c r="FS18" s="138"/>
      <c r="FT18" s="138"/>
      <c r="FU18" s="138"/>
      <c r="FV18" s="138"/>
      <c r="FW18" s="137"/>
      <c r="FX18" s="136"/>
      <c r="FY18" s="138" t="s">
        <v>20</v>
      </c>
      <c r="FZ18" s="138" t="s">
        <v>20</v>
      </c>
      <c r="GA18" s="138" t="s">
        <v>20</v>
      </c>
      <c r="GB18" s="179" t="s">
        <v>20</v>
      </c>
      <c r="GC18" s="178" t="s">
        <v>16</v>
      </c>
      <c r="GD18" s="137"/>
      <c r="GE18" s="136"/>
      <c r="GF18" s="138"/>
      <c r="GG18" s="138"/>
      <c r="GH18" s="138"/>
      <c r="GI18" s="138"/>
      <c r="GJ18" s="138"/>
      <c r="GK18" s="137"/>
      <c r="GL18" s="136"/>
      <c r="GM18" s="138"/>
      <c r="GN18" s="138"/>
      <c r="GO18" s="138"/>
      <c r="GP18" s="138"/>
      <c r="GQ18" s="138"/>
      <c r="GR18" s="137"/>
      <c r="GS18" s="136"/>
      <c r="GT18" s="138"/>
      <c r="GU18" s="138"/>
      <c r="GV18" s="138"/>
      <c r="GW18" s="138"/>
      <c r="GX18" s="138"/>
      <c r="GY18" s="137"/>
      <c r="GZ18" s="136"/>
      <c r="HA18" s="138"/>
      <c r="HB18" s="138"/>
      <c r="HC18" s="138"/>
      <c r="HD18" s="138"/>
      <c r="HE18" s="138"/>
      <c r="HF18" s="137"/>
      <c r="HG18" s="169"/>
      <c r="HH18" s="178" t="s">
        <v>20</v>
      </c>
      <c r="HI18" s="138" t="s">
        <v>20</v>
      </c>
      <c r="HJ18" s="138" t="s">
        <v>20</v>
      </c>
      <c r="HK18" s="138" t="s">
        <v>16</v>
      </c>
      <c r="HL18" s="138" t="s">
        <v>16</v>
      </c>
      <c r="HM18" s="137"/>
      <c r="HN18" s="136"/>
      <c r="HO18" s="138"/>
      <c r="HP18" s="138"/>
      <c r="HQ18" s="138"/>
      <c r="HR18" s="138"/>
      <c r="HS18" s="138"/>
      <c r="HT18" s="137"/>
      <c r="HU18" s="136"/>
      <c r="HV18" s="138"/>
      <c r="HW18" s="138"/>
      <c r="HX18" s="138"/>
      <c r="HY18" s="138"/>
      <c r="HZ18" s="138"/>
      <c r="IA18" s="137"/>
      <c r="IB18" s="136"/>
      <c r="IC18" s="138"/>
      <c r="ID18" s="138"/>
      <c r="IE18" s="138"/>
      <c r="IF18" s="138"/>
      <c r="IG18" s="138"/>
      <c r="IH18" s="137"/>
      <c r="II18" s="136"/>
      <c r="IJ18" s="138"/>
      <c r="IK18" s="138"/>
      <c r="IL18" s="179"/>
      <c r="IM18" s="178"/>
      <c r="IN18" s="138"/>
      <c r="IO18" s="138"/>
      <c r="IP18" s="138"/>
      <c r="IQ18" s="138"/>
      <c r="IR18" s="138"/>
      <c r="IS18" s="138"/>
      <c r="IT18" s="138"/>
      <c r="IU18" s="138"/>
      <c r="IV18" s="138"/>
      <c r="IW18" s="138"/>
      <c r="IX18" s="138"/>
      <c r="IY18" s="138"/>
      <c r="IZ18" s="138"/>
      <c r="JA18" s="138"/>
      <c r="JB18" s="138"/>
      <c r="JC18" s="138"/>
      <c r="JD18" s="138"/>
      <c r="JE18" s="138"/>
      <c r="JF18" s="138"/>
      <c r="JG18" s="138"/>
      <c r="JH18" s="138"/>
      <c r="JI18" s="138"/>
      <c r="JJ18" s="138"/>
      <c r="JK18" s="138"/>
      <c r="JL18" s="138"/>
      <c r="JM18" s="138"/>
      <c r="JN18" s="138"/>
      <c r="JO18" s="138"/>
      <c r="JP18" s="179" t="s">
        <v>16</v>
      </c>
      <c r="JQ18" s="178"/>
      <c r="JR18" s="138"/>
      <c r="JS18" s="138"/>
      <c r="JT18" s="138"/>
      <c r="JU18" s="138"/>
      <c r="JV18" s="138"/>
      <c r="JW18" s="138"/>
      <c r="JX18" s="138"/>
      <c r="JY18" s="138"/>
      <c r="JZ18" s="138"/>
      <c r="KA18" s="138"/>
      <c r="KB18" s="138"/>
      <c r="KC18" s="138"/>
      <c r="KD18" s="138"/>
      <c r="KE18" s="138"/>
      <c r="KF18" s="138"/>
      <c r="KG18" s="138"/>
      <c r="KH18" s="138"/>
      <c r="KI18" s="138"/>
      <c r="KJ18" s="138"/>
      <c r="KK18" s="138"/>
      <c r="KL18" s="138"/>
      <c r="KM18" s="138"/>
      <c r="KN18" s="138"/>
      <c r="KO18" s="138"/>
      <c r="KP18" s="138"/>
      <c r="KQ18" s="138"/>
      <c r="KR18" s="138"/>
      <c r="KS18" s="138"/>
      <c r="KT18" s="138"/>
      <c r="KU18" s="179"/>
      <c r="KV18" s="178"/>
      <c r="KW18" s="138"/>
      <c r="KX18" s="138"/>
      <c r="KY18" s="138"/>
      <c r="KZ18" s="138"/>
      <c r="LA18" s="138"/>
      <c r="LB18" s="138"/>
      <c r="LC18" s="138"/>
      <c r="LD18" s="138"/>
      <c r="LE18" s="138"/>
      <c r="LF18" s="138"/>
      <c r="LG18" s="138"/>
      <c r="LH18" s="138"/>
      <c r="LI18" s="138"/>
      <c r="LJ18" s="138"/>
      <c r="LK18" s="138"/>
      <c r="LL18" s="138"/>
      <c r="LM18" s="138"/>
      <c r="LN18" s="138"/>
      <c r="LO18" s="138"/>
      <c r="LP18" s="138"/>
      <c r="LQ18" s="138"/>
      <c r="LR18" s="138"/>
      <c r="LS18" s="138"/>
      <c r="LT18" s="138"/>
      <c r="LU18" s="138"/>
      <c r="LV18" s="138"/>
      <c r="LW18" s="138"/>
      <c r="LX18" s="138"/>
      <c r="LY18" s="179"/>
      <c r="LZ18" s="178"/>
      <c r="MA18" s="138"/>
      <c r="MB18" s="138"/>
      <c r="MC18" s="138"/>
      <c r="MD18" s="138"/>
      <c r="ME18" s="138"/>
      <c r="MF18" s="138"/>
      <c r="MG18" s="138"/>
      <c r="MH18" s="138"/>
      <c r="MI18" s="138"/>
      <c r="MJ18" s="138"/>
      <c r="MK18" s="138"/>
      <c r="ML18" s="138"/>
      <c r="MM18" s="138"/>
      <c r="MN18" s="138"/>
      <c r="MO18" s="138"/>
      <c r="MP18" s="138"/>
      <c r="MQ18" s="138"/>
      <c r="MR18" s="138"/>
      <c r="MS18" s="138"/>
      <c r="MT18" s="138"/>
      <c r="MU18" s="138"/>
      <c r="MV18" s="138"/>
      <c r="MW18" s="138"/>
      <c r="MX18" s="138"/>
      <c r="MY18" s="138"/>
      <c r="MZ18" s="138"/>
      <c r="NA18" s="138"/>
      <c r="NB18" s="138"/>
      <c r="NC18" s="138"/>
      <c r="ND18" s="154"/>
    </row>
    <row r="19" spans="1:368" s="8" customFormat="1" ht="18" customHeight="1">
      <c r="A19" s="11" t="s">
        <v>46</v>
      </c>
      <c r="B19" s="129" t="s">
        <v>47</v>
      </c>
      <c r="C19" s="135"/>
      <c r="D19" s="136"/>
      <c r="E19" s="133"/>
      <c r="F19" s="133"/>
      <c r="G19" s="136"/>
      <c r="H19" s="136"/>
      <c r="I19" s="133"/>
      <c r="J19" s="133"/>
      <c r="K19" s="133"/>
      <c r="L19" s="133"/>
      <c r="M19" s="133"/>
      <c r="N19" s="136"/>
      <c r="O19" s="136"/>
      <c r="P19" s="133"/>
      <c r="Q19" s="133"/>
      <c r="R19" s="133"/>
      <c r="S19" s="133"/>
      <c r="T19" s="133"/>
      <c r="U19" s="136"/>
      <c r="V19" s="136"/>
      <c r="W19" s="136"/>
      <c r="X19" s="136"/>
      <c r="Y19" s="136"/>
      <c r="Z19" s="136"/>
      <c r="AA19" s="133"/>
      <c r="AB19" s="132"/>
      <c r="AC19" s="132"/>
      <c r="AD19" s="136"/>
      <c r="AE19" s="136"/>
      <c r="AF19" s="155"/>
      <c r="AG19" s="169"/>
      <c r="AH19" s="159"/>
      <c r="AI19" s="132"/>
      <c r="AJ19" s="132"/>
      <c r="AK19" s="136"/>
      <c r="AL19" s="136"/>
      <c r="AM19" s="136"/>
      <c r="AN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  <c r="AY19" s="136"/>
      <c r="AZ19" s="136"/>
      <c r="BA19" s="136"/>
      <c r="BB19" s="136"/>
      <c r="BC19" s="136"/>
      <c r="BD19" s="136"/>
      <c r="BE19" s="136"/>
      <c r="BF19" s="136"/>
      <c r="BG19" s="136"/>
      <c r="BH19" s="136"/>
      <c r="BI19" s="155"/>
      <c r="BJ19" s="169"/>
      <c r="BK19" s="159"/>
      <c r="BL19" s="136"/>
      <c r="BM19" s="136"/>
      <c r="BN19" s="136"/>
      <c r="BO19" s="136"/>
      <c r="BP19" s="136"/>
      <c r="BQ19" s="136"/>
      <c r="BR19" s="136"/>
      <c r="BS19" s="136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55"/>
      <c r="CO19" s="169"/>
      <c r="CP19" s="159"/>
      <c r="CQ19" s="137"/>
      <c r="CR19" s="136"/>
      <c r="CS19" s="136"/>
      <c r="CT19" s="136"/>
      <c r="CU19" s="136"/>
      <c r="CV19" s="136"/>
      <c r="CW19" s="136"/>
      <c r="CX19" s="137"/>
      <c r="CY19" s="136"/>
      <c r="CZ19" s="136"/>
      <c r="DA19" s="136"/>
      <c r="DB19" s="136"/>
      <c r="DC19" s="136"/>
      <c r="DD19" s="136"/>
      <c r="DE19" s="137"/>
      <c r="DF19" s="136"/>
      <c r="DG19" s="136"/>
      <c r="DH19" s="136"/>
      <c r="DI19" s="136"/>
      <c r="DJ19" s="136"/>
      <c r="DK19" s="136"/>
      <c r="DL19" s="137"/>
      <c r="DM19" s="136"/>
      <c r="DN19" s="138"/>
      <c r="DO19" s="138"/>
      <c r="DP19" s="138"/>
      <c r="DQ19" s="138"/>
      <c r="DR19" s="138"/>
      <c r="DS19" s="168"/>
      <c r="DT19" s="183"/>
      <c r="DU19" s="138"/>
      <c r="DV19" s="138"/>
      <c r="DW19" s="138"/>
      <c r="DX19" s="138"/>
      <c r="DY19" s="138"/>
      <c r="DZ19" s="137"/>
      <c r="EA19" s="136"/>
      <c r="EB19" s="138"/>
      <c r="EC19" s="138"/>
      <c r="ED19" s="138"/>
      <c r="EE19" s="138"/>
      <c r="EF19" s="138"/>
      <c r="EG19" s="137"/>
      <c r="EH19" s="136"/>
      <c r="EI19" s="138"/>
      <c r="EJ19" s="138"/>
      <c r="EK19" s="138"/>
      <c r="EL19" s="138"/>
      <c r="EM19" s="138"/>
      <c r="EN19" s="137"/>
      <c r="EO19" s="136"/>
      <c r="EP19" s="138" t="s">
        <v>20</v>
      </c>
      <c r="EQ19" s="138" t="s">
        <v>20</v>
      </c>
      <c r="ER19" s="138"/>
      <c r="ES19" s="138"/>
      <c r="ET19" s="138"/>
      <c r="EU19" s="137"/>
      <c r="EV19" s="136"/>
      <c r="EW19" s="138"/>
      <c r="EX19" s="192" t="s">
        <v>17</v>
      </c>
      <c r="EY19" s="188" t="s">
        <v>17</v>
      </c>
      <c r="EZ19" s="140" t="s">
        <v>17</v>
      </c>
      <c r="FA19" s="140" t="s">
        <v>17</v>
      </c>
      <c r="FB19" s="140" t="s">
        <v>17</v>
      </c>
      <c r="FC19" s="140" t="s">
        <v>17</v>
      </c>
      <c r="FD19" s="140" t="s">
        <v>17</v>
      </c>
      <c r="FE19" s="140" t="s">
        <v>17</v>
      </c>
      <c r="FF19" s="140" t="s">
        <v>17</v>
      </c>
      <c r="FG19" s="140" t="s">
        <v>17</v>
      </c>
      <c r="FH19" s="140" t="s">
        <v>17</v>
      </c>
      <c r="FI19" s="140" t="s">
        <v>17</v>
      </c>
      <c r="FJ19" s="140" t="s">
        <v>17</v>
      </c>
      <c r="FK19" s="138"/>
      <c r="FL19" s="138"/>
      <c r="FM19" s="138"/>
      <c r="FN19" s="138"/>
      <c r="FO19" s="138"/>
      <c r="FP19" s="137"/>
      <c r="FQ19" s="136"/>
      <c r="FR19" s="138" t="s">
        <v>20</v>
      </c>
      <c r="FS19" s="138" t="s">
        <v>20</v>
      </c>
      <c r="FT19" s="138" t="s">
        <v>20</v>
      </c>
      <c r="FU19" s="138" t="s">
        <v>20</v>
      </c>
      <c r="FV19" s="138" t="s">
        <v>20</v>
      </c>
      <c r="FW19" s="137"/>
      <c r="FX19" s="136"/>
      <c r="FY19" s="138"/>
      <c r="FZ19" s="138"/>
      <c r="GA19" s="138"/>
      <c r="GB19" s="179"/>
      <c r="GC19" s="178"/>
      <c r="GD19" s="137"/>
      <c r="GE19" s="136"/>
      <c r="GF19" s="138"/>
      <c r="GG19" s="138"/>
      <c r="GH19" s="138"/>
      <c r="GI19" s="138"/>
      <c r="GJ19" s="138"/>
      <c r="GK19" s="137"/>
      <c r="GL19" s="136"/>
      <c r="GM19" s="138"/>
      <c r="GN19" s="138"/>
      <c r="GO19" s="138"/>
      <c r="GP19" s="138"/>
      <c r="GQ19" s="138"/>
      <c r="GR19" s="137"/>
      <c r="GS19" s="136"/>
      <c r="GT19" s="138"/>
      <c r="GU19" s="138"/>
      <c r="GV19" s="138"/>
      <c r="GW19" s="138"/>
      <c r="GX19" s="138"/>
      <c r="GY19" s="137"/>
      <c r="GZ19" s="136"/>
      <c r="HA19" s="138"/>
      <c r="HB19" s="138"/>
      <c r="HC19" s="138"/>
      <c r="HD19" s="138"/>
      <c r="HE19" s="138"/>
      <c r="HF19" s="137"/>
      <c r="HG19" s="169"/>
      <c r="HH19" s="178"/>
      <c r="HI19" s="138"/>
      <c r="HJ19" s="138"/>
      <c r="HK19" s="138"/>
      <c r="HL19" s="138"/>
      <c r="HM19" s="137"/>
      <c r="HN19" s="136"/>
      <c r="HO19" s="138" t="s">
        <v>16</v>
      </c>
      <c r="HP19" s="138" t="s">
        <v>16</v>
      </c>
      <c r="HQ19" s="138" t="s">
        <v>20</v>
      </c>
      <c r="HR19" s="138" t="s">
        <v>20</v>
      </c>
      <c r="HS19" s="138" t="s">
        <v>20</v>
      </c>
      <c r="HT19" s="137"/>
      <c r="HU19" s="136"/>
      <c r="HV19" s="138"/>
      <c r="HW19" s="138"/>
      <c r="HX19" s="138"/>
      <c r="HY19" s="138"/>
      <c r="HZ19" s="138"/>
      <c r="IA19" s="137"/>
      <c r="IB19" s="136"/>
      <c r="IC19" s="138"/>
      <c r="ID19" s="138"/>
      <c r="IE19" s="138"/>
      <c r="IF19" s="138"/>
      <c r="IG19" s="138"/>
      <c r="IH19" s="137"/>
      <c r="II19" s="136"/>
      <c r="IJ19" s="138"/>
      <c r="IK19" s="138"/>
      <c r="IL19" s="179"/>
      <c r="IM19" s="178"/>
      <c r="IN19" s="138"/>
      <c r="IO19" s="138"/>
      <c r="IP19" s="138"/>
      <c r="IQ19" s="138"/>
      <c r="IR19" s="138"/>
      <c r="IS19" s="138"/>
      <c r="IT19" s="138"/>
      <c r="IU19" s="138"/>
      <c r="IV19" s="138"/>
      <c r="IW19" s="138"/>
      <c r="IX19" s="138"/>
      <c r="IY19" s="138"/>
      <c r="IZ19" s="138"/>
      <c r="JA19" s="138"/>
      <c r="JB19" s="138"/>
      <c r="JC19" s="138"/>
      <c r="JD19" s="138"/>
      <c r="JE19" s="138"/>
      <c r="JF19" s="138"/>
      <c r="JG19" s="138"/>
      <c r="JH19" s="138"/>
      <c r="JI19" s="138"/>
      <c r="JJ19" s="138"/>
      <c r="JK19" s="138"/>
      <c r="JL19" s="138"/>
      <c r="JM19" s="138"/>
      <c r="JN19" s="138"/>
      <c r="JO19" s="138"/>
      <c r="JP19" s="179"/>
      <c r="JQ19" s="178"/>
      <c r="JR19" s="138"/>
      <c r="JS19" s="138"/>
      <c r="JT19" s="138"/>
      <c r="JU19" s="138"/>
      <c r="JV19" s="138"/>
      <c r="JW19" s="138"/>
      <c r="JX19" s="138"/>
      <c r="JY19" s="138"/>
      <c r="JZ19" s="138"/>
      <c r="KA19" s="138"/>
      <c r="KB19" s="138"/>
      <c r="KC19" s="138"/>
      <c r="KD19" s="138"/>
      <c r="KE19" s="138"/>
      <c r="KF19" s="138"/>
      <c r="KG19" s="138"/>
      <c r="KH19" s="138"/>
      <c r="KI19" s="138"/>
      <c r="KJ19" s="138"/>
      <c r="KK19" s="138"/>
      <c r="KL19" s="138"/>
      <c r="KM19" s="138"/>
      <c r="KN19" s="138"/>
      <c r="KO19" s="138"/>
      <c r="KP19" s="138"/>
      <c r="KQ19" s="138"/>
      <c r="KR19" s="138"/>
      <c r="KS19" s="138"/>
      <c r="KT19" s="138"/>
      <c r="KU19" s="179"/>
      <c r="KV19" s="178"/>
      <c r="KW19" s="138"/>
      <c r="KX19" s="138"/>
      <c r="KY19" s="138"/>
      <c r="KZ19" s="138"/>
      <c r="LA19" s="138"/>
      <c r="LB19" s="138" t="s">
        <v>21</v>
      </c>
      <c r="LC19" s="138" t="s">
        <v>21</v>
      </c>
      <c r="LD19" s="138" t="s">
        <v>21</v>
      </c>
      <c r="LE19" s="138" t="s">
        <v>21</v>
      </c>
      <c r="LF19" s="138" t="s">
        <v>21</v>
      </c>
      <c r="LG19" s="138" t="s">
        <v>21</v>
      </c>
      <c r="LH19" s="138" t="s">
        <v>21</v>
      </c>
      <c r="LI19" s="138" t="s">
        <v>21</v>
      </c>
      <c r="LJ19" s="138" t="s">
        <v>21</v>
      </c>
      <c r="LK19" s="138" t="s">
        <v>21</v>
      </c>
      <c r="LL19" s="138" t="s">
        <v>21</v>
      </c>
      <c r="LM19" s="138" t="s">
        <v>21</v>
      </c>
      <c r="LN19" s="138" t="s">
        <v>21</v>
      </c>
      <c r="LO19" s="138" t="s">
        <v>21</v>
      </c>
      <c r="LP19" s="138" t="s">
        <v>21</v>
      </c>
      <c r="LQ19" s="138" t="s">
        <v>21</v>
      </c>
      <c r="LR19" s="138" t="s">
        <v>21</v>
      </c>
      <c r="LS19" s="138" t="s">
        <v>21</v>
      </c>
      <c r="LT19" s="138" t="s">
        <v>21</v>
      </c>
      <c r="LU19" s="138" t="s">
        <v>21</v>
      </c>
      <c r="LV19" s="138" t="s">
        <v>21</v>
      </c>
      <c r="LW19" s="138" t="s">
        <v>21</v>
      </c>
      <c r="LX19" s="138" t="s">
        <v>21</v>
      </c>
      <c r="LY19" s="179" t="s">
        <v>21</v>
      </c>
      <c r="LZ19" s="178" t="s">
        <v>21</v>
      </c>
      <c r="MA19" s="138" t="s">
        <v>21</v>
      </c>
      <c r="MB19" s="138" t="s">
        <v>21</v>
      </c>
      <c r="MC19" s="138" t="s">
        <v>21</v>
      </c>
      <c r="MD19" s="138" t="s">
        <v>21</v>
      </c>
      <c r="ME19" s="138" t="s">
        <v>21</v>
      </c>
      <c r="MF19" s="138"/>
      <c r="MG19" s="138"/>
      <c r="MH19" s="138"/>
      <c r="MI19" s="138"/>
      <c r="MJ19" s="138"/>
      <c r="MK19" s="138"/>
      <c r="ML19" s="138"/>
      <c r="MM19" s="138"/>
      <c r="MN19" s="138"/>
      <c r="MO19" s="138"/>
      <c r="MP19" s="138"/>
      <c r="MQ19" s="138"/>
      <c r="MR19" s="138"/>
      <c r="MS19" s="138"/>
      <c r="MT19" s="138"/>
      <c r="MU19" s="138"/>
      <c r="MV19" s="138"/>
      <c r="MW19" s="138"/>
      <c r="MX19" s="138"/>
      <c r="MY19" s="138"/>
      <c r="MZ19" s="138"/>
      <c r="NA19" s="138"/>
      <c r="NB19" s="138"/>
      <c r="NC19" s="138"/>
      <c r="ND19" s="154"/>
    </row>
    <row r="20" spans="1:368" s="8" customFormat="1" ht="18" customHeight="1">
      <c r="A20" s="9" t="s">
        <v>48</v>
      </c>
      <c r="B20" s="129" t="s">
        <v>49</v>
      </c>
      <c r="C20" s="135"/>
      <c r="D20" s="136"/>
      <c r="E20" s="133"/>
      <c r="F20" s="133"/>
      <c r="G20" s="136"/>
      <c r="H20" s="136"/>
      <c r="I20" s="133"/>
      <c r="J20" s="133"/>
      <c r="K20" s="133"/>
      <c r="L20" s="133"/>
      <c r="M20" s="133"/>
      <c r="N20" s="136"/>
      <c r="O20" s="136"/>
      <c r="P20" s="133"/>
      <c r="Q20" s="133"/>
      <c r="R20" s="133"/>
      <c r="S20" s="133"/>
      <c r="T20" s="133"/>
      <c r="U20" s="136"/>
      <c r="V20" s="136"/>
      <c r="W20" s="136"/>
      <c r="X20" s="136"/>
      <c r="Y20" s="136"/>
      <c r="Z20" s="136"/>
      <c r="AA20" s="133"/>
      <c r="AB20" s="132"/>
      <c r="AC20" s="132"/>
      <c r="AD20" s="136"/>
      <c r="AE20" s="136"/>
      <c r="AF20" s="155"/>
      <c r="AG20" s="169"/>
      <c r="AH20" s="159"/>
      <c r="AI20" s="132"/>
      <c r="AJ20" s="132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36"/>
      <c r="BB20" s="136"/>
      <c r="BC20" s="136"/>
      <c r="BD20" s="136"/>
      <c r="BE20" s="136"/>
      <c r="BF20" s="136"/>
      <c r="BG20" s="136"/>
      <c r="BH20" s="136"/>
      <c r="BI20" s="155"/>
      <c r="BJ20" s="169"/>
      <c r="BK20" s="159"/>
      <c r="BL20" s="136"/>
      <c r="BM20" s="136"/>
      <c r="BN20" s="136"/>
      <c r="BO20" s="136"/>
      <c r="BP20" s="136"/>
      <c r="BQ20" s="136"/>
      <c r="BR20" s="136"/>
      <c r="BS20" s="136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  <c r="CK20" s="136"/>
      <c r="CL20" s="136"/>
      <c r="CM20" s="136"/>
      <c r="CN20" s="155"/>
      <c r="CO20" s="169"/>
      <c r="CP20" s="159"/>
      <c r="CQ20" s="137"/>
      <c r="CR20" s="136"/>
      <c r="CS20" s="136" t="s">
        <v>20</v>
      </c>
      <c r="CT20" s="136" t="s">
        <v>20</v>
      </c>
      <c r="CU20" s="136" t="s">
        <v>20</v>
      </c>
      <c r="CV20" s="136" t="s">
        <v>20</v>
      </c>
      <c r="CW20" s="136" t="s">
        <v>20</v>
      </c>
      <c r="CX20" s="137"/>
      <c r="CY20" s="136"/>
      <c r="CZ20" s="136"/>
      <c r="DA20" s="136"/>
      <c r="DB20" s="136"/>
      <c r="DC20" s="136"/>
      <c r="DD20" s="136"/>
      <c r="DE20" s="137"/>
      <c r="DF20" s="136"/>
      <c r="DG20" s="136"/>
      <c r="DH20" s="136"/>
      <c r="DI20" s="136"/>
      <c r="DJ20" s="136"/>
      <c r="DK20" s="136"/>
      <c r="DL20" s="137"/>
      <c r="DM20" s="136"/>
      <c r="DN20" s="138"/>
      <c r="DO20" s="138"/>
      <c r="DP20" s="138"/>
      <c r="DQ20" s="138"/>
      <c r="DR20" s="138"/>
      <c r="DS20" s="168"/>
      <c r="DT20" s="183"/>
      <c r="DU20" s="138"/>
      <c r="DV20" s="138"/>
      <c r="DW20" s="138"/>
      <c r="DX20" s="138"/>
      <c r="DY20" s="138"/>
      <c r="DZ20" s="137"/>
      <c r="EA20" s="136"/>
      <c r="EB20" s="138"/>
      <c r="EC20" s="138"/>
      <c r="ED20" s="138"/>
      <c r="EE20" s="138"/>
      <c r="EF20" s="138" t="s">
        <v>15</v>
      </c>
      <c r="EG20" s="137"/>
      <c r="EH20" s="136"/>
      <c r="EI20" s="138" t="s">
        <v>21</v>
      </c>
      <c r="EJ20" s="138" t="s">
        <v>21</v>
      </c>
      <c r="EK20" s="138" t="s">
        <v>21</v>
      </c>
      <c r="EL20" s="138" t="s">
        <v>21</v>
      </c>
      <c r="EM20" s="138" t="s">
        <v>21</v>
      </c>
      <c r="EN20" s="137" t="s">
        <v>21</v>
      </c>
      <c r="EO20" s="136" t="s">
        <v>21</v>
      </c>
      <c r="EP20" s="138" t="s">
        <v>21</v>
      </c>
      <c r="EQ20" s="138" t="s">
        <v>21</v>
      </c>
      <c r="ER20" s="138" t="s">
        <v>21</v>
      </c>
      <c r="ES20" s="138" t="s">
        <v>21</v>
      </c>
      <c r="ET20" s="138" t="s">
        <v>16</v>
      </c>
      <c r="EU20" s="137"/>
      <c r="EV20" s="136"/>
      <c r="EW20" s="138"/>
      <c r="EX20" s="179"/>
      <c r="EY20" s="178"/>
      <c r="EZ20" s="138"/>
      <c r="FA20" s="138"/>
      <c r="FB20" s="137"/>
      <c r="FC20" s="136"/>
      <c r="FD20" s="138" t="s">
        <v>20</v>
      </c>
      <c r="FE20" s="138" t="s">
        <v>20</v>
      </c>
      <c r="FF20" s="138" t="s">
        <v>20</v>
      </c>
      <c r="FG20" s="138" t="s">
        <v>20</v>
      </c>
      <c r="FH20" s="138" t="s">
        <v>20</v>
      </c>
      <c r="FI20" s="137"/>
      <c r="FJ20" s="136"/>
      <c r="FK20" s="138"/>
      <c r="FL20" s="138"/>
      <c r="FM20" s="138"/>
      <c r="FN20" s="138"/>
      <c r="FO20" s="138"/>
      <c r="FP20" s="137"/>
      <c r="FQ20" s="136"/>
      <c r="FR20" s="138"/>
      <c r="FS20" s="138"/>
      <c r="FT20" s="138"/>
      <c r="FU20" s="138"/>
      <c r="FV20" s="138"/>
      <c r="FW20" s="137"/>
      <c r="FX20" s="136"/>
      <c r="FY20" s="138"/>
      <c r="FZ20" s="138"/>
      <c r="GA20" s="138"/>
      <c r="GB20" s="179"/>
      <c r="GC20" s="178"/>
      <c r="GD20" s="137"/>
      <c r="GE20" s="136"/>
      <c r="GF20" s="138"/>
      <c r="GG20" s="138"/>
      <c r="GH20" s="138"/>
      <c r="GI20" s="138"/>
      <c r="GJ20" s="138"/>
      <c r="GK20" s="137"/>
      <c r="GL20" s="136"/>
      <c r="GM20" s="138"/>
      <c r="GN20" s="138"/>
      <c r="GO20" s="138"/>
      <c r="GP20" s="138"/>
      <c r="GQ20" s="138"/>
      <c r="GR20" s="137"/>
      <c r="GS20" s="136"/>
      <c r="GT20" s="138"/>
      <c r="GU20" s="138"/>
      <c r="GV20" s="138"/>
      <c r="GW20" s="138"/>
      <c r="GX20" s="138"/>
      <c r="GY20" s="137"/>
      <c r="GZ20" s="136"/>
      <c r="HA20" s="138" t="s">
        <v>20</v>
      </c>
      <c r="HB20" s="138" t="s">
        <v>20</v>
      </c>
      <c r="HC20" s="138" t="s">
        <v>20</v>
      </c>
      <c r="HD20" s="138" t="s">
        <v>16</v>
      </c>
      <c r="HE20" s="138" t="s">
        <v>16</v>
      </c>
      <c r="HF20" s="137"/>
      <c r="HG20" s="169"/>
      <c r="HH20" s="178"/>
      <c r="HI20" s="138"/>
      <c r="HJ20" s="138"/>
      <c r="HK20" s="138"/>
      <c r="HL20" s="138"/>
      <c r="HM20" s="137"/>
      <c r="HN20" s="136"/>
      <c r="HO20" s="138"/>
      <c r="HP20" s="138"/>
      <c r="HQ20" s="138"/>
      <c r="HR20" s="138"/>
      <c r="HS20" s="138"/>
      <c r="HT20" s="137"/>
      <c r="HU20" s="136"/>
      <c r="HV20" s="138"/>
      <c r="HW20" s="138"/>
      <c r="HX20" s="138"/>
      <c r="HY20" s="138"/>
      <c r="HZ20" s="138"/>
      <c r="IA20" s="137"/>
      <c r="IB20" s="136"/>
      <c r="IC20" s="138" t="s">
        <v>20</v>
      </c>
      <c r="ID20" s="138" t="s">
        <v>20</v>
      </c>
      <c r="IE20" s="138" t="s">
        <v>20</v>
      </c>
      <c r="IF20" s="138" t="s">
        <v>20</v>
      </c>
      <c r="IG20" s="138" t="s">
        <v>20</v>
      </c>
      <c r="IH20" s="137"/>
      <c r="II20" s="136"/>
      <c r="IJ20" s="138"/>
      <c r="IK20" s="138"/>
      <c r="IL20" s="179"/>
      <c r="IM20" s="178"/>
      <c r="IN20" s="138"/>
      <c r="IO20" s="138"/>
      <c r="IP20" s="138"/>
      <c r="IQ20" s="138"/>
      <c r="IR20" s="138"/>
      <c r="IS20" s="138"/>
      <c r="IT20" s="138"/>
      <c r="IU20" s="138"/>
      <c r="IV20" s="138"/>
      <c r="IW20" s="138"/>
      <c r="IX20" s="138"/>
      <c r="IY20" s="138"/>
      <c r="IZ20" s="138"/>
      <c r="JA20" s="138"/>
      <c r="JB20" s="138"/>
      <c r="JC20" s="138"/>
      <c r="JD20" s="138"/>
      <c r="JE20" s="138"/>
      <c r="JF20" s="138"/>
      <c r="JG20" s="138"/>
      <c r="JH20" s="138"/>
      <c r="JI20" s="138"/>
      <c r="JJ20" s="138"/>
      <c r="JK20" s="138"/>
      <c r="JL20" s="138"/>
      <c r="JM20" s="138"/>
      <c r="JN20" s="138"/>
      <c r="JO20" s="138"/>
      <c r="JP20" s="179"/>
      <c r="JQ20" s="178"/>
      <c r="JR20" s="138"/>
      <c r="JS20" s="138"/>
      <c r="JT20" s="138"/>
      <c r="JU20" s="138"/>
      <c r="JV20" s="138"/>
      <c r="JW20" s="138"/>
      <c r="JX20" s="138"/>
      <c r="JY20" s="138"/>
      <c r="JZ20" s="138"/>
      <c r="KA20" s="138"/>
      <c r="KB20" s="138"/>
      <c r="KC20" s="138" t="s">
        <v>16</v>
      </c>
      <c r="KD20" s="138" t="s">
        <v>16</v>
      </c>
      <c r="KE20" s="138"/>
      <c r="KF20" s="138"/>
      <c r="KG20" s="138" t="s">
        <v>21</v>
      </c>
      <c r="KH20" s="138" t="s">
        <v>21</v>
      </c>
      <c r="KI20" s="138" t="s">
        <v>21</v>
      </c>
      <c r="KJ20" s="138" t="s">
        <v>21</v>
      </c>
      <c r="KK20" s="138" t="s">
        <v>21</v>
      </c>
      <c r="KL20" s="138" t="s">
        <v>21</v>
      </c>
      <c r="KM20" s="138" t="s">
        <v>21</v>
      </c>
      <c r="KN20" s="138" t="s">
        <v>21</v>
      </c>
      <c r="KO20" s="138" t="s">
        <v>21</v>
      </c>
      <c r="KP20" s="138" t="s">
        <v>21</v>
      </c>
      <c r="KQ20" s="138" t="s">
        <v>21</v>
      </c>
      <c r="KR20" s="138" t="s">
        <v>21</v>
      </c>
      <c r="KS20" s="138" t="s">
        <v>21</v>
      </c>
      <c r="KT20" s="138" t="s">
        <v>21</v>
      </c>
      <c r="KU20" s="179" t="s">
        <v>21</v>
      </c>
      <c r="KV20" s="178" t="s">
        <v>21</v>
      </c>
      <c r="KW20" s="138" t="s">
        <v>21</v>
      </c>
      <c r="KX20" s="138" t="s">
        <v>21</v>
      </c>
      <c r="KY20" s="138" t="s">
        <v>21</v>
      </c>
      <c r="KZ20" s="138"/>
      <c r="LA20" s="138"/>
      <c r="LB20" s="138"/>
      <c r="LC20" s="138"/>
      <c r="LD20" s="138"/>
      <c r="LE20" s="138"/>
      <c r="LF20" s="138"/>
      <c r="LG20" s="138"/>
      <c r="LH20" s="138"/>
      <c r="LI20" s="138" t="s">
        <v>16</v>
      </c>
      <c r="LJ20" s="138"/>
      <c r="LK20" s="138"/>
      <c r="LL20" s="138"/>
      <c r="LM20" s="138"/>
      <c r="LN20" s="138"/>
      <c r="LO20" s="138"/>
      <c r="LP20" s="138"/>
      <c r="LQ20" s="138"/>
      <c r="LR20" s="138"/>
      <c r="LS20" s="138"/>
      <c r="LT20" s="138"/>
      <c r="LU20" s="138"/>
      <c r="LV20" s="138"/>
      <c r="LW20" s="138"/>
      <c r="LX20" s="138"/>
      <c r="LY20" s="179"/>
      <c r="LZ20" s="178"/>
      <c r="MA20" s="138"/>
      <c r="MB20" s="138"/>
      <c r="MC20" s="138"/>
      <c r="MD20" s="138"/>
      <c r="ME20" s="138"/>
      <c r="MF20" s="138"/>
      <c r="MG20" s="138"/>
      <c r="MH20" s="138"/>
      <c r="MI20" s="138"/>
      <c r="MJ20" s="138"/>
      <c r="MK20" s="138"/>
      <c r="ML20" s="138"/>
      <c r="MM20" s="138"/>
      <c r="MN20" s="138"/>
      <c r="MO20" s="138"/>
      <c r="MP20" s="138"/>
      <c r="MQ20" s="138"/>
      <c r="MR20" s="138"/>
      <c r="MS20" s="138"/>
      <c r="MT20" s="138"/>
      <c r="MU20" s="138"/>
      <c r="MV20" s="138"/>
      <c r="MW20" s="138"/>
      <c r="MX20" s="138"/>
      <c r="MY20" s="138"/>
      <c r="MZ20" s="138"/>
      <c r="NA20" s="138"/>
      <c r="NB20" s="138"/>
      <c r="NC20" s="138"/>
      <c r="ND20" s="154"/>
    </row>
    <row r="21" spans="1:368" ht="18" customHeight="1">
      <c r="A21" s="9" t="s">
        <v>50</v>
      </c>
      <c r="B21" s="128" t="s">
        <v>51</v>
      </c>
      <c r="C21" s="135"/>
      <c r="D21" s="136"/>
      <c r="E21" s="136"/>
      <c r="F21" s="133"/>
      <c r="G21" s="136"/>
      <c r="H21" s="136"/>
      <c r="I21" s="136"/>
      <c r="J21" s="136"/>
      <c r="K21" s="136"/>
      <c r="L21" s="136"/>
      <c r="M21" s="133"/>
      <c r="N21" s="136"/>
      <c r="O21" s="136"/>
      <c r="P21" s="133"/>
      <c r="Q21" s="133"/>
      <c r="R21" s="133"/>
      <c r="S21" s="133"/>
      <c r="T21" s="133"/>
      <c r="U21" s="136"/>
      <c r="V21" s="136"/>
      <c r="W21" s="136"/>
      <c r="X21" s="136"/>
      <c r="Y21" s="136"/>
      <c r="Z21" s="136"/>
      <c r="AA21" s="133"/>
      <c r="AB21" s="132"/>
      <c r="AC21" s="132"/>
      <c r="AD21" s="136"/>
      <c r="AE21" s="136"/>
      <c r="AF21" s="155"/>
      <c r="AG21" s="169"/>
      <c r="AH21" s="159"/>
      <c r="AI21" s="132"/>
      <c r="AJ21" s="132"/>
      <c r="AK21" s="136"/>
      <c r="AL21" s="136"/>
      <c r="AM21" s="136"/>
      <c r="AN21" s="136"/>
      <c r="AO21" s="136"/>
      <c r="AP21" s="136"/>
      <c r="AQ21" s="136"/>
      <c r="AR21" s="136"/>
      <c r="AS21" s="136"/>
      <c r="AT21" s="136"/>
      <c r="AU21" s="136"/>
      <c r="AV21" s="136"/>
      <c r="AW21" s="136"/>
      <c r="AX21" s="136"/>
      <c r="AY21" s="136"/>
      <c r="AZ21" s="136"/>
      <c r="BA21" s="136"/>
      <c r="BB21" s="136"/>
      <c r="BC21" s="136"/>
      <c r="BD21" s="136"/>
      <c r="BE21" s="136"/>
      <c r="BF21" s="136"/>
      <c r="BG21" s="136"/>
      <c r="BH21" s="136"/>
      <c r="BI21" s="155"/>
      <c r="BJ21" s="169"/>
      <c r="BK21" s="159"/>
      <c r="BL21" s="136"/>
      <c r="BM21" s="136"/>
      <c r="BN21" s="136"/>
      <c r="BO21" s="136"/>
      <c r="BP21" s="136"/>
      <c r="BQ21" s="136"/>
      <c r="BR21" s="136"/>
      <c r="BS21" s="136"/>
      <c r="BT21" s="136"/>
      <c r="BU21" s="136"/>
      <c r="BV21" s="136"/>
      <c r="BW21" s="136"/>
      <c r="BX21" s="136"/>
      <c r="BY21" s="136"/>
      <c r="BZ21" s="136"/>
      <c r="CA21" s="136"/>
      <c r="CB21" s="136"/>
      <c r="CC21" s="136"/>
      <c r="CD21" s="136"/>
      <c r="CE21" s="136"/>
      <c r="CF21" s="136"/>
      <c r="CG21" s="136"/>
      <c r="CH21" s="136"/>
      <c r="CI21" s="136"/>
      <c r="CJ21" s="136"/>
      <c r="CK21" s="136"/>
      <c r="CL21" s="136"/>
      <c r="CM21" s="136"/>
      <c r="CN21" s="155"/>
      <c r="CO21" s="169"/>
      <c r="CP21" s="159" t="s">
        <v>20</v>
      </c>
      <c r="CQ21" s="136" t="s">
        <v>20</v>
      </c>
      <c r="CR21" s="136" t="s">
        <v>20</v>
      </c>
      <c r="CS21" s="136" t="s">
        <v>20</v>
      </c>
      <c r="CT21" s="136" t="s">
        <v>20</v>
      </c>
      <c r="CU21" s="136" t="s">
        <v>20</v>
      </c>
      <c r="CV21" s="136" t="s">
        <v>20</v>
      </c>
      <c r="CW21" s="136" t="s">
        <v>20</v>
      </c>
      <c r="CX21" s="137"/>
      <c r="CY21" s="136"/>
      <c r="CZ21" s="136"/>
      <c r="DA21" s="136"/>
      <c r="DB21" s="136"/>
      <c r="DC21" s="136" t="s">
        <v>16</v>
      </c>
      <c r="DD21" s="136"/>
      <c r="DE21" s="137"/>
      <c r="DF21" s="136"/>
      <c r="DG21" s="136"/>
      <c r="DH21" s="136"/>
      <c r="DI21" s="136"/>
      <c r="DJ21" s="136"/>
      <c r="DK21" s="136"/>
      <c r="DL21" s="137"/>
      <c r="DM21" s="136"/>
      <c r="DN21" s="136"/>
      <c r="DO21" s="136"/>
      <c r="DP21" s="136"/>
      <c r="DQ21" s="136"/>
      <c r="DR21" s="136"/>
      <c r="DS21" s="168"/>
      <c r="DT21" s="183"/>
      <c r="DU21" s="136"/>
      <c r="DV21" s="136"/>
      <c r="DW21" s="136"/>
      <c r="DX21" s="136"/>
      <c r="DY21" s="136"/>
      <c r="DZ21" s="137"/>
      <c r="EA21" s="136"/>
      <c r="EB21" s="136"/>
      <c r="EC21" s="136"/>
      <c r="ED21" s="136"/>
      <c r="EE21" s="136"/>
      <c r="EF21" s="136"/>
      <c r="EG21" s="137"/>
      <c r="EH21" s="136"/>
      <c r="EI21" s="136" t="s">
        <v>20</v>
      </c>
      <c r="EJ21" s="136" t="s">
        <v>20</v>
      </c>
      <c r="EK21" s="136" t="s">
        <v>20</v>
      </c>
      <c r="EL21" s="136" t="s">
        <v>20</v>
      </c>
      <c r="EM21" s="136" t="s">
        <v>16</v>
      </c>
      <c r="EN21" s="137"/>
      <c r="EO21" s="136"/>
      <c r="EP21" s="136"/>
      <c r="EQ21" s="136"/>
      <c r="ER21" s="136"/>
      <c r="ES21" s="136"/>
      <c r="ET21" s="136"/>
      <c r="EU21" s="137"/>
      <c r="EV21" s="136"/>
      <c r="EW21" s="136"/>
      <c r="EX21" s="169"/>
      <c r="EY21" s="159"/>
      <c r="EZ21" s="136"/>
      <c r="FA21" s="136"/>
      <c r="FB21" s="137"/>
      <c r="FC21" s="136"/>
      <c r="FD21" s="136"/>
      <c r="FE21" s="136"/>
      <c r="FF21" s="136"/>
      <c r="FG21" s="136"/>
      <c r="FH21" s="136"/>
      <c r="FI21" s="137"/>
      <c r="FJ21" s="136"/>
      <c r="FK21" s="136"/>
      <c r="FL21" s="136"/>
      <c r="FM21" s="136"/>
      <c r="FN21" s="138"/>
      <c r="FO21" s="136"/>
      <c r="FP21" s="137"/>
      <c r="FQ21" s="136"/>
      <c r="FR21" s="136"/>
      <c r="FS21" s="136"/>
      <c r="FT21" s="136"/>
      <c r="FU21" s="136"/>
      <c r="FV21" s="136"/>
      <c r="FW21" s="137"/>
      <c r="FX21" s="136"/>
      <c r="FY21" s="136"/>
      <c r="FZ21" s="136"/>
      <c r="GA21" s="136"/>
      <c r="GB21" s="169"/>
      <c r="GC21" s="159"/>
      <c r="GD21" s="137"/>
      <c r="GE21" s="136"/>
      <c r="GF21" s="136" t="s">
        <v>20</v>
      </c>
      <c r="GG21" s="136" t="s">
        <v>20</v>
      </c>
      <c r="GH21" s="136" t="s">
        <v>20</v>
      </c>
      <c r="GI21" s="136" t="s">
        <v>20</v>
      </c>
      <c r="GJ21" s="136" t="s">
        <v>20</v>
      </c>
      <c r="GK21" s="137"/>
      <c r="GL21" s="136"/>
      <c r="GM21" s="136"/>
      <c r="GN21" s="136"/>
      <c r="GO21" s="136"/>
      <c r="GP21" s="136"/>
      <c r="GQ21" s="136"/>
      <c r="GR21" s="137"/>
      <c r="GS21" s="136"/>
      <c r="GT21" s="136"/>
      <c r="GU21" s="136"/>
      <c r="GV21" s="136"/>
      <c r="GW21" s="136"/>
      <c r="GX21" s="136"/>
      <c r="GY21" s="137"/>
      <c r="GZ21" s="136"/>
      <c r="HA21" s="136" t="s">
        <v>21</v>
      </c>
      <c r="HB21" s="136" t="s">
        <v>21</v>
      </c>
      <c r="HC21" s="136" t="s">
        <v>21</v>
      </c>
      <c r="HD21" s="136" t="s">
        <v>21</v>
      </c>
      <c r="HE21" s="136" t="s">
        <v>21</v>
      </c>
      <c r="HF21" s="137"/>
      <c r="HG21" s="169"/>
      <c r="HH21" s="159"/>
      <c r="HI21" s="136"/>
      <c r="HJ21" s="136"/>
      <c r="HK21" s="136"/>
      <c r="HL21" s="136"/>
      <c r="HM21" s="137"/>
      <c r="HN21" s="136"/>
      <c r="HO21" s="136"/>
      <c r="HP21" s="136"/>
      <c r="HQ21" s="136"/>
      <c r="HR21" s="136"/>
      <c r="HS21" s="136"/>
      <c r="HT21" s="137"/>
      <c r="HU21" s="136"/>
      <c r="HV21" s="136"/>
      <c r="HW21" s="136" t="s">
        <v>20</v>
      </c>
      <c r="HX21" s="136" t="s">
        <v>20</v>
      </c>
      <c r="HY21" s="136" t="s">
        <v>20</v>
      </c>
      <c r="HZ21" s="136" t="s">
        <v>20</v>
      </c>
      <c r="IA21" s="137"/>
      <c r="IB21" s="136"/>
      <c r="IC21" s="136"/>
      <c r="ID21" s="136"/>
      <c r="IE21" s="136"/>
      <c r="IF21" s="136"/>
      <c r="IG21" s="136"/>
      <c r="IH21" s="137"/>
      <c r="II21" s="136"/>
      <c r="IJ21" s="136"/>
      <c r="IK21" s="136"/>
      <c r="IL21" s="169"/>
      <c r="IM21" s="159"/>
      <c r="IN21" s="136"/>
      <c r="IO21" s="136"/>
      <c r="IP21" s="136"/>
      <c r="IQ21" s="136"/>
      <c r="IR21" s="136"/>
      <c r="IS21" s="136"/>
      <c r="IT21" s="136"/>
      <c r="IU21" s="136"/>
      <c r="IV21" s="136"/>
      <c r="IW21" s="136"/>
      <c r="IX21" s="136"/>
      <c r="IY21" s="136"/>
      <c r="IZ21" s="136"/>
      <c r="JA21" s="136"/>
      <c r="JB21" s="136"/>
      <c r="JC21" s="136"/>
      <c r="JD21" s="136"/>
      <c r="JE21" s="136"/>
      <c r="JF21" s="136"/>
      <c r="JG21" s="136"/>
      <c r="JH21" s="136"/>
      <c r="JI21" s="136"/>
      <c r="JJ21" s="136"/>
      <c r="JK21" s="136"/>
      <c r="JL21" s="136"/>
      <c r="JM21" s="136"/>
      <c r="JN21" s="136"/>
      <c r="JO21" s="136"/>
      <c r="JP21" s="169"/>
      <c r="JQ21" s="159"/>
      <c r="JR21" s="136"/>
      <c r="JS21" s="136"/>
      <c r="JT21" s="136"/>
      <c r="JU21" s="136"/>
      <c r="JV21" s="136"/>
      <c r="JW21" s="136"/>
      <c r="JX21" s="136"/>
      <c r="JY21" s="136"/>
      <c r="JZ21" s="136"/>
      <c r="KA21" s="136"/>
      <c r="KB21" s="136"/>
      <c r="KC21" s="136"/>
      <c r="KD21" s="136"/>
      <c r="KE21" s="136"/>
      <c r="KF21" s="136"/>
      <c r="KG21" s="136"/>
      <c r="KH21" s="136"/>
      <c r="KI21" s="136"/>
      <c r="KJ21" s="136"/>
      <c r="KK21" s="136"/>
      <c r="KL21" s="136"/>
      <c r="KM21" s="136"/>
      <c r="KN21" s="136"/>
      <c r="KO21" s="136"/>
      <c r="KP21" s="136"/>
      <c r="KQ21" s="136"/>
      <c r="KR21" s="136"/>
      <c r="KS21" s="136"/>
      <c r="KT21" s="136"/>
      <c r="KU21" s="169"/>
      <c r="KV21" s="159"/>
      <c r="KW21" s="136"/>
      <c r="KX21" s="136"/>
      <c r="KY21" s="136"/>
      <c r="KZ21" s="136"/>
      <c r="LA21" s="136"/>
      <c r="LB21" s="136" t="s">
        <v>21</v>
      </c>
      <c r="LC21" s="136" t="s">
        <v>21</v>
      </c>
      <c r="LD21" s="136" t="s">
        <v>21</v>
      </c>
      <c r="LE21" s="136" t="s">
        <v>21</v>
      </c>
      <c r="LF21" s="136" t="s">
        <v>21</v>
      </c>
      <c r="LG21" s="136"/>
      <c r="LH21" s="136"/>
      <c r="LI21" s="136"/>
      <c r="LJ21" s="136"/>
      <c r="LK21" s="136"/>
      <c r="LL21" s="136"/>
      <c r="LM21" s="136"/>
      <c r="LN21" s="136"/>
      <c r="LO21" s="136"/>
      <c r="LP21" s="136"/>
      <c r="LQ21" s="136"/>
      <c r="LR21" s="136"/>
      <c r="LS21" s="136"/>
      <c r="LT21" s="136"/>
      <c r="LU21" s="136"/>
      <c r="LV21" s="136"/>
      <c r="LW21" s="136"/>
      <c r="LX21" s="136"/>
      <c r="LY21" s="169"/>
      <c r="LZ21" s="159"/>
      <c r="MA21" s="136"/>
      <c r="MB21" s="136"/>
      <c r="MC21" s="136"/>
      <c r="MD21" s="136"/>
      <c r="ME21" s="136"/>
      <c r="MF21" s="136"/>
      <c r="MG21" s="136"/>
      <c r="MH21" s="136"/>
      <c r="MI21" s="136"/>
      <c r="MJ21" s="136"/>
      <c r="MK21" s="136"/>
      <c r="ML21" s="136"/>
      <c r="MM21" s="136"/>
      <c r="MN21" s="136"/>
      <c r="MO21" s="136"/>
      <c r="MP21" s="136"/>
      <c r="MQ21" s="136"/>
      <c r="MR21" s="136"/>
      <c r="MS21" s="136"/>
      <c r="MT21" s="136"/>
      <c r="MU21" s="136"/>
      <c r="MV21" s="136"/>
      <c r="MW21" s="136"/>
      <c r="MX21" s="136"/>
      <c r="MY21" s="136"/>
      <c r="MZ21" s="136"/>
      <c r="NA21" s="136"/>
      <c r="NB21" s="136"/>
      <c r="NC21" s="136"/>
      <c r="ND21" s="155"/>
    </row>
    <row r="22" spans="1:368" ht="18" customHeight="1">
      <c r="A22" s="9" t="s">
        <v>52</v>
      </c>
      <c r="B22" s="128" t="s">
        <v>53</v>
      </c>
      <c r="C22" s="135"/>
      <c r="D22" s="136"/>
      <c r="E22" s="133"/>
      <c r="F22" s="133"/>
      <c r="G22" s="136"/>
      <c r="H22" s="136"/>
      <c r="I22" s="133"/>
      <c r="J22" s="133"/>
      <c r="K22" s="133"/>
      <c r="L22" s="133"/>
      <c r="M22" s="133"/>
      <c r="N22" s="136"/>
      <c r="O22" s="136"/>
      <c r="P22" s="133"/>
      <c r="Q22" s="133"/>
      <c r="R22" s="133"/>
      <c r="S22" s="133"/>
      <c r="T22" s="133"/>
      <c r="U22" s="136"/>
      <c r="V22" s="136"/>
      <c r="W22" s="136"/>
      <c r="X22" s="136"/>
      <c r="Y22" s="136"/>
      <c r="Z22" s="136"/>
      <c r="AA22" s="133"/>
      <c r="AB22" s="132"/>
      <c r="AC22" s="132"/>
      <c r="AD22" s="136"/>
      <c r="AE22" s="136"/>
      <c r="AF22" s="155"/>
      <c r="AG22" s="169"/>
      <c r="AH22" s="159"/>
      <c r="AI22" s="132"/>
      <c r="AJ22" s="132"/>
      <c r="AK22" s="136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  <c r="AY22" s="136"/>
      <c r="AZ22" s="136"/>
      <c r="BA22" s="136"/>
      <c r="BB22" s="136"/>
      <c r="BC22" s="136"/>
      <c r="BD22" s="136"/>
      <c r="BE22" s="136"/>
      <c r="BF22" s="136"/>
      <c r="BG22" s="136"/>
      <c r="BH22" s="136"/>
      <c r="BI22" s="155"/>
      <c r="BJ22" s="169"/>
      <c r="BK22" s="159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36"/>
      <c r="CB22" s="136"/>
      <c r="CC22" s="136"/>
      <c r="CD22" s="136"/>
      <c r="CE22" s="136"/>
      <c r="CF22" s="136"/>
      <c r="CG22" s="136"/>
      <c r="CH22" s="136"/>
      <c r="CI22" s="136"/>
      <c r="CJ22" s="136"/>
      <c r="CK22" s="136"/>
      <c r="CL22" s="136"/>
      <c r="CM22" s="136"/>
      <c r="CN22" s="155"/>
      <c r="CO22" s="169"/>
      <c r="CP22" s="159"/>
      <c r="CQ22" s="137"/>
      <c r="CR22" s="136"/>
      <c r="CS22" s="136"/>
      <c r="CT22" s="136"/>
      <c r="CU22" s="136"/>
      <c r="CV22" s="136"/>
      <c r="CW22" s="136"/>
      <c r="CX22" s="137"/>
      <c r="CY22" s="136"/>
      <c r="CZ22" s="136"/>
      <c r="DA22" s="136"/>
      <c r="DB22" s="136"/>
      <c r="DC22" s="136"/>
      <c r="DD22" s="136"/>
      <c r="DE22" s="137"/>
      <c r="DF22" s="136"/>
      <c r="DG22" s="136"/>
      <c r="DH22" s="136"/>
      <c r="DI22" s="136"/>
      <c r="DJ22" s="136"/>
      <c r="DK22" s="136" t="s">
        <v>16</v>
      </c>
      <c r="DL22" s="137"/>
      <c r="DM22" s="136"/>
      <c r="DN22" s="138" t="s">
        <v>21</v>
      </c>
      <c r="DO22" s="138" t="s">
        <v>21</v>
      </c>
      <c r="DP22" s="138" t="s">
        <v>21</v>
      </c>
      <c r="DQ22" s="138" t="s">
        <v>21</v>
      </c>
      <c r="DR22" s="138" t="s">
        <v>21</v>
      </c>
      <c r="DS22" s="168"/>
      <c r="DT22" s="183"/>
      <c r="DU22" s="138" t="s">
        <v>20</v>
      </c>
      <c r="DV22" s="138" t="s">
        <v>20</v>
      </c>
      <c r="DW22" s="138" t="s">
        <v>20</v>
      </c>
      <c r="DX22" s="138" t="s">
        <v>20</v>
      </c>
      <c r="DY22" s="138" t="s">
        <v>20</v>
      </c>
      <c r="DZ22" s="137"/>
      <c r="EA22" s="136"/>
      <c r="EB22" s="138"/>
      <c r="EC22" s="138"/>
      <c r="ED22" s="138"/>
      <c r="EE22" s="138"/>
      <c r="EF22" s="138"/>
      <c r="EG22" s="137"/>
      <c r="EH22" s="136"/>
      <c r="EI22" s="138"/>
      <c r="EJ22" s="138"/>
      <c r="EK22" s="138"/>
      <c r="EL22" s="138"/>
      <c r="EM22" s="138"/>
      <c r="EN22" s="137"/>
      <c r="EO22" s="136"/>
      <c r="EP22" s="138"/>
      <c r="EQ22" s="138"/>
      <c r="ER22" s="138"/>
      <c r="ES22" s="138"/>
      <c r="ET22" s="138"/>
      <c r="EU22" s="137"/>
      <c r="EV22" s="136"/>
      <c r="EW22" s="138"/>
      <c r="EX22" s="179"/>
      <c r="EY22" s="178"/>
      <c r="EZ22" s="138"/>
      <c r="FA22" s="138" t="s">
        <v>16</v>
      </c>
      <c r="FB22" s="137"/>
      <c r="FC22" s="136"/>
      <c r="FD22" s="138"/>
      <c r="FE22" s="138"/>
      <c r="FF22" s="138"/>
      <c r="FG22" s="138"/>
      <c r="FH22" s="138"/>
      <c r="FI22" s="137"/>
      <c r="FJ22" s="136"/>
      <c r="FK22" s="138"/>
      <c r="FL22" s="138"/>
      <c r="FM22" s="138"/>
      <c r="FN22" s="138"/>
      <c r="FO22" s="138"/>
      <c r="FP22" s="137"/>
      <c r="FQ22" s="136"/>
      <c r="FR22" s="138" t="s">
        <v>16</v>
      </c>
      <c r="FS22" s="138" t="s">
        <v>20</v>
      </c>
      <c r="FT22" s="138" t="s">
        <v>20</v>
      </c>
      <c r="FU22" s="138" t="s">
        <v>20</v>
      </c>
      <c r="FV22" s="138" t="s">
        <v>20</v>
      </c>
      <c r="FW22" s="137"/>
      <c r="FX22" s="136"/>
      <c r="FY22" s="138"/>
      <c r="FZ22" s="138"/>
      <c r="GA22" s="138"/>
      <c r="GB22" s="179"/>
      <c r="GC22" s="178"/>
      <c r="GD22" s="137"/>
      <c r="GE22" s="136"/>
      <c r="GF22" s="138" t="s">
        <v>21</v>
      </c>
      <c r="GG22" s="138" t="s">
        <v>21</v>
      </c>
      <c r="GH22" s="138" t="s">
        <v>21</v>
      </c>
      <c r="GI22" s="138" t="s">
        <v>21</v>
      </c>
      <c r="GJ22" s="138" t="s">
        <v>21</v>
      </c>
      <c r="GK22" s="137" t="s">
        <v>21</v>
      </c>
      <c r="GL22" s="136" t="s">
        <v>21</v>
      </c>
      <c r="GM22" s="138" t="s">
        <v>21</v>
      </c>
      <c r="GN22" s="138" t="s">
        <v>21</v>
      </c>
      <c r="GO22" s="138" t="s">
        <v>21</v>
      </c>
      <c r="GP22" s="138" t="s">
        <v>21</v>
      </c>
      <c r="GQ22" s="138" t="s">
        <v>21</v>
      </c>
      <c r="GR22" s="137" t="s">
        <v>21</v>
      </c>
      <c r="GS22" s="136" t="s">
        <v>21</v>
      </c>
      <c r="GT22" s="138" t="s">
        <v>21</v>
      </c>
      <c r="GU22" s="138" t="s">
        <v>21</v>
      </c>
      <c r="GV22" s="138" t="s">
        <v>21</v>
      </c>
      <c r="GW22" s="138" t="s">
        <v>21</v>
      </c>
      <c r="GX22" s="138" t="s">
        <v>21</v>
      </c>
      <c r="GY22" s="137"/>
      <c r="GZ22" s="136"/>
      <c r="HA22" s="138"/>
      <c r="HB22" s="138"/>
      <c r="HC22" s="138"/>
      <c r="HD22" s="138"/>
      <c r="HE22" s="138"/>
      <c r="HF22" s="137"/>
      <c r="HG22" s="169"/>
      <c r="HH22" s="178"/>
      <c r="HI22" s="138"/>
      <c r="HJ22" s="138"/>
      <c r="HK22" s="138"/>
      <c r="HL22" s="138"/>
      <c r="HM22" s="137"/>
      <c r="HN22" s="136"/>
      <c r="HO22" s="138" t="s">
        <v>20</v>
      </c>
      <c r="HP22" s="138" t="s">
        <v>20</v>
      </c>
      <c r="HQ22" s="138" t="s">
        <v>20</v>
      </c>
      <c r="HR22" s="138" t="s">
        <v>20</v>
      </c>
      <c r="HS22" s="138" t="s">
        <v>20</v>
      </c>
      <c r="HT22" s="137"/>
      <c r="HU22" s="136"/>
      <c r="HV22" s="138"/>
      <c r="HW22" s="138"/>
      <c r="HX22" s="138"/>
      <c r="HY22" s="138"/>
      <c r="HZ22" s="138"/>
      <c r="IA22" s="137"/>
      <c r="IB22" s="136"/>
      <c r="IC22" s="138"/>
      <c r="ID22" s="138"/>
      <c r="IE22" s="138"/>
      <c r="IF22" s="138"/>
      <c r="IG22" s="138"/>
      <c r="IH22" s="137"/>
      <c r="II22" s="136"/>
      <c r="IJ22" s="138" t="s">
        <v>20</v>
      </c>
      <c r="IK22" s="138" t="s">
        <v>20</v>
      </c>
      <c r="IL22" s="179" t="s">
        <v>20</v>
      </c>
      <c r="IM22" s="178" t="s">
        <v>20</v>
      </c>
      <c r="IN22" s="138" t="s">
        <v>16</v>
      </c>
      <c r="IO22" s="138"/>
      <c r="IP22" s="138"/>
      <c r="IQ22" s="138"/>
      <c r="IR22" s="138"/>
      <c r="IS22" s="138"/>
      <c r="IT22" s="138"/>
      <c r="IU22" s="138"/>
      <c r="IV22" s="138"/>
      <c r="IW22" s="138"/>
      <c r="IX22" s="138"/>
      <c r="IY22" s="138"/>
      <c r="IZ22" s="138"/>
      <c r="JA22" s="138"/>
      <c r="JB22" s="138"/>
      <c r="JC22" s="138"/>
      <c r="JD22" s="138"/>
      <c r="JE22" s="138"/>
      <c r="JF22" s="138"/>
      <c r="JG22" s="138"/>
      <c r="JH22" s="138"/>
      <c r="JI22" s="138"/>
      <c r="JJ22" s="138"/>
      <c r="JK22" s="138"/>
      <c r="JL22" s="138"/>
      <c r="JM22" s="138"/>
      <c r="JN22" s="138"/>
      <c r="JO22" s="138"/>
      <c r="JP22" s="179"/>
      <c r="JQ22" s="178"/>
      <c r="JR22" s="138"/>
      <c r="JS22" s="138"/>
      <c r="JT22" s="138"/>
      <c r="JU22" s="138"/>
      <c r="JV22" s="138"/>
      <c r="JW22" s="138"/>
      <c r="JX22" s="138"/>
      <c r="JY22" s="138"/>
      <c r="JZ22" s="138"/>
      <c r="KA22" s="138"/>
      <c r="KB22" s="138"/>
      <c r="KC22" s="138"/>
      <c r="KD22" s="138"/>
      <c r="KE22" s="138"/>
      <c r="KF22" s="138"/>
      <c r="KG22" s="138"/>
      <c r="KH22" s="138"/>
      <c r="KI22" s="138"/>
      <c r="KJ22" s="138"/>
      <c r="KK22" s="138"/>
      <c r="KL22" s="138"/>
      <c r="KM22" s="138"/>
      <c r="KN22" s="138"/>
      <c r="KO22" s="138"/>
      <c r="KP22" s="138"/>
      <c r="KQ22" s="138"/>
      <c r="KR22" s="138"/>
      <c r="KS22" s="138"/>
      <c r="KT22" s="138"/>
      <c r="KU22" s="179"/>
      <c r="KV22" s="178"/>
      <c r="KW22" s="138"/>
      <c r="KX22" s="138"/>
      <c r="KY22" s="138"/>
      <c r="KZ22" s="138"/>
      <c r="LA22" s="138"/>
      <c r="LB22" s="138"/>
      <c r="LC22" s="138"/>
      <c r="LD22" s="138"/>
      <c r="LE22" s="138"/>
      <c r="LF22" s="138"/>
      <c r="LG22" s="138"/>
      <c r="LH22" s="138"/>
      <c r="LI22" s="138"/>
      <c r="LJ22" s="138"/>
      <c r="LK22" s="138"/>
      <c r="LL22" s="138"/>
      <c r="LM22" s="138"/>
      <c r="LN22" s="138"/>
      <c r="LO22" s="138"/>
      <c r="LP22" s="138"/>
      <c r="LQ22" s="138"/>
      <c r="LR22" s="138"/>
      <c r="LS22" s="138"/>
      <c r="LT22" s="138"/>
      <c r="LU22" s="138"/>
      <c r="LV22" s="138"/>
      <c r="LW22" s="138"/>
      <c r="LX22" s="138"/>
      <c r="LY22" s="179"/>
      <c r="LZ22" s="178"/>
      <c r="MA22" s="138"/>
      <c r="MB22" s="138"/>
      <c r="MC22" s="138"/>
      <c r="MD22" s="138"/>
      <c r="ME22" s="138"/>
      <c r="MF22" s="138"/>
      <c r="MG22" s="138"/>
      <c r="MH22" s="138"/>
      <c r="MI22" s="138"/>
      <c r="MJ22" s="138"/>
      <c r="MK22" s="138"/>
      <c r="ML22" s="138"/>
      <c r="MM22" s="138"/>
      <c r="MN22" s="138"/>
      <c r="MO22" s="138"/>
      <c r="MP22" s="138"/>
      <c r="MQ22" s="138"/>
      <c r="MR22" s="138"/>
      <c r="MS22" s="138"/>
      <c r="MT22" s="138"/>
      <c r="MU22" s="138"/>
      <c r="MV22" s="138"/>
      <c r="MW22" s="138"/>
      <c r="MX22" s="138"/>
      <c r="MY22" s="138"/>
      <c r="MZ22" s="138"/>
      <c r="NA22" s="138"/>
      <c r="NB22" s="138"/>
      <c r="NC22" s="138"/>
      <c r="ND22" s="154"/>
    </row>
    <row r="23" spans="1:368" ht="18" customHeight="1">
      <c r="A23" s="9" t="s">
        <v>54</v>
      </c>
      <c r="B23" s="128" t="s">
        <v>55</v>
      </c>
      <c r="C23" s="135"/>
      <c r="D23" s="136"/>
      <c r="E23" s="133"/>
      <c r="F23" s="133"/>
      <c r="G23" s="136"/>
      <c r="H23" s="136"/>
      <c r="I23" s="133"/>
      <c r="J23" s="133"/>
      <c r="K23" s="133"/>
      <c r="L23" s="133"/>
      <c r="M23" s="133"/>
      <c r="N23" s="136"/>
      <c r="O23" s="136"/>
      <c r="P23" s="133"/>
      <c r="Q23" s="133"/>
      <c r="R23" s="133"/>
      <c r="S23" s="133"/>
      <c r="T23" s="133"/>
      <c r="U23" s="136"/>
      <c r="V23" s="136"/>
      <c r="W23" s="136"/>
      <c r="X23" s="136"/>
      <c r="Y23" s="136"/>
      <c r="Z23" s="136"/>
      <c r="AA23" s="133"/>
      <c r="AB23" s="132"/>
      <c r="AC23" s="132"/>
      <c r="AD23" s="136"/>
      <c r="AE23" s="136"/>
      <c r="AF23" s="155"/>
      <c r="AG23" s="169"/>
      <c r="AH23" s="159"/>
      <c r="AI23" s="132"/>
      <c r="AJ23" s="132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55"/>
      <c r="BJ23" s="169"/>
      <c r="BK23" s="159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55"/>
      <c r="CO23" s="169"/>
      <c r="CP23" s="159"/>
      <c r="CQ23" s="137"/>
      <c r="CR23" s="136"/>
      <c r="CS23" s="136"/>
      <c r="CT23" s="136"/>
      <c r="CU23" s="136"/>
      <c r="CV23" s="136"/>
      <c r="CW23" s="136"/>
      <c r="CX23" s="137"/>
      <c r="CY23" s="136"/>
      <c r="CZ23" s="136"/>
      <c r="DA23" s="136"/>
      <c r="DB23" s="136"/>
      <c r="DC23" s="136"/>
      <c r="DD23" s="136"/>
      <c r="DE23" s="137"/>
      <c r="DF23" s="136"/>
      <c r="DG23" s="136"/>
      <c r="DH23" s="136"/>
      <c r="DI23" s="136"/>
      <c r="DJ23" s="136"/>
      <c r="DK23" s="136"/>
      <c r="DL23" s="137"/>
      <c r="DM23" s="136"/>
      <c r="DN23" s="138"/>
      <c r="DO23" s="138"/>
      <c r="DP23" s="138"/>
      <c r="DQ23" s="138"/>
      <c r="DR23" s="138"/>
      <c r="DS23" s="168"/>
      <c r="DT23" s="183"/>
      <c r="DU23" s="138" t="s">
        <v>21</v>
      </c>
      <c r="DV23" s="138" t="s">
        <v>21</v>
      </c>
      <c r="DW23" s="138" t="s">
        <v>21</v>
      </c>
      <c r="DX23" s="138" t="s">
        <v>21</v>
      </c>
      <c r="DY23" s="138" t="s">
        <v>21</v>
      </c>
      <c r="DZ23" s="138" t="s">
        <v>21</v>
      </c>
      <c r="EA23" s="138" t="s">
        <v>21</v>
      </c>
      <c r="EB23" s="138" t="s">
        <v>21</v>
      </c>
      <c r="EC23" s="138" t="s">
        <v>21</v>
      </c>
      <c r="ED23" s="138" t="s">
        <v>21</v>
      </c>
      <c r="EE23" s="138" t="s">
        <v>21</v>
      </c>
      <c r="EF23" s="138" t="s">
        <v>21</v>
      </c>
      <c r="EG23" s="137"/>
      <c r="EH23" s="136"/>
      <c r="EI23" s="138"/>
      <c r="EJ23" s="138"/>
      <c r="EK23" s="138"/>
      <c r="EL23" s="138"/>
      <c r="EM23" s="138"/>
      <c r="EN23" s="137"/>
      <c r="EO23" s="136"/>
      <c r="EP23" s="138"/>
      <c r="EQ23" s="138"/>
      <c r="ER23" s="138"/>
      <c r="ES23" s="138"/>
      <c r="ET23" s="138"/>
      <c r="EU23" s="137"/>
      <c r="EV23" s="136"/>
      <c r="EW23" s="138" t="s">
        <v>20</v>
      </c>
      <c r="EX23" s="179" t="s">
        <v>20</v>
      </c>
      <c r="EY23" s="178" t="s">
        <v>20</v>
      </c>
      <c r="EZ23" s="138" t="s">
        <v>20</v>
      </c>
      <c r="FA23" s="138" t="s">
        <v>20</v>
      </c>
      <c r="FB23" s="137"/>
      <c r="FC23" s="136"/>
      <c r="FD23" s="138"/>
      <c r="FE23" s="138"/>
      <c r="FF23" s="138"/>
      <c r="FG23" s="138"/>
      <c r="FH23" s="138"/>
      <c r="FI23" s="137"/>
      <c r="FJ23" s="136"/>
      <c r="FK23" s="138"/>
      <c r="FL23" s="138"/>
      <c r="FM23" s="138"/>
      <c r="FN23" s="138"/>
      <c r="FO23" s="138"/>
      <c r="FP23" s="137"/>
      <c r="FQ23" s="136"/>
      <c r="FR23" s="138"/>
      <c r="FS23" s="138"/>
      <c r="FT23" s="138"/>
      <c r="FU23" s="138"/>
      <c r="FV23" s="138"/>
      <c r="FW23" s="137"/>
      <c r="FX23" s="136"/>
      <c r="FY23" s="138" t="s">
        <v>16</v>
      </c>
      <c r="FZ23" s="138" t="s">
        <v>16</v>
      </c>
      <c r="GA23" s="138" t="s">
        <v>16</v>
      </c>
      <c r="GB23" s="179" t="s">
        <v>20</v>
      </c>
      <c r="GC23" s="178" t="s">
        <v>20</v>
      </c>
      <c r="GD23" s="137"/>
      <c r="GE23" s="136"/>
      <c r="GF23" s="138"/>
      <c r="GG23" s="138"/>
      <c r="GH23" s="138"/>
      <c r="GI23" s="138"/>
      <c r="GJ23" s="138"/>
      <c r="GK23" s="137"/>
      <c r="GL23" s="136"/>
      <c r="GM23" s="138" t="s">
        <v>20</v>
      </c>
      <c r="GN23" s="138" t="s">
        <v>20</v>
      </c>
      <c r="GO23" s="138" t="s">
        <v>20</v>
      </c>
      <c r="GP23" s="138" t="s">
        <v>20</v>
      </c>
      <c r="GQ23" s="138" t="s">
        <v>20</v>
      </c>
      <c r="GR23" s="137"/>
      <c r="GS23" s="136"/>
      <c r="GT23" s="138"/>
      <c r="GU23" s="138"/>
      <c r="GV23" s="138"/>
      <c r="GW23" s="138"/>
      <c r="GX23" s="138"/>
      <c r="GY23" s="137"/>
      <c r="GZ23" s="136"/>
      <c r="HA23" s="138"/>
      <c r="HB23" s="138"/>
      <c r="HC23" s="138"/>
      <c r="HD23" s="138"/>
      <c r="HE23" s="138"/>
      <c r="HF23" s="137"/>
      <c r="HG23" s="169"/>
      <c r="HH23" s="178" t="s">
        <v>16</v>
      </c>
      <c r="HI23" s="138" t="s">
        <v>16</v>
      </c>
      <c r="HJ23" s="138" t="s">
        <v>20</v>
      </c>
      <c r="HK23" s="138" t="s">
        <v>20</v>
      </c>
      <c r="HL23" s="138" t="s">
        <v>20</v>
      </c>
      <c r="HM23" s="137"/>
      <c r="HN23" s="136"/>
      <c r="HO23" s="138"/>
      <c r="HP23" s="138"/>
      <c r="HQ23" s="138"/>
      <c r="HR23" s="138"/>
      <c r="HS23" s="138"/>
      <c r="HT23" s="137"/>
      <c r="HU23" s="136"/>
      <c r="HV23" s="138"/>
      <c r="HW23" s="138"/>
      <c r="HX23" s="138"/>
      <c r="HY23" s="138"/>
      <c r="HZ23" s="138"/>
      <c r="IA23" s="137"/>
      <c r="IB23" s="136"/>
      <c r="IC23" s="138"/>
      <c r="ID23" s="138"/>
      <c r="IE23" s="138"/>
      <c r="IF23" s="138"/>
      <c r="IG23" s="138"/>
      <c r="IH23" s="137"/>
      <c r="II23" s="136"/>
      <c r="IJ23" s="138"/>
      <c r="IK23" s="138"/>
      <c r="IL23" s="179"/>
      <c r="IM23" s="178"/>
      <c r="IN23" s="138"/>
      <c r="IO23" s="138"/>
      <c r="IP23" s="138"/>
      <c r="IQ23" s="138"/>
      <c r="IR23" s="138"/>
      <c r="IS23" s="138"/>
      <c r="IT23" s="138"/>
      <c r="IU23" s="138"/>
      <c r="IV23" s="138"/>
      <c r="IW23" s="138"/>
      <c r="IX23" s="138" t="s">
        <v>21</v>
      </c>
      <c r="IY23" s="138" t="s">
        <v>21</v>
      </c>
      <c r="IZ23" s="138" t="s">
        <v>21</v>
      </c>
      <c r="JA23" s="138" t="s">
        <v>21</v>
      </c>
      <c r="JB23" s="138" t="s">
        <v>21</v>
      </c>
      <c r="JC23" s="138" t="s">
        <v>21</v>
      </c>
      <c r="JD23" s="138" t="s">
        <v>21</v>
      </c>
      <c r="JE23" s="138" t="s">
        <v>21</v>
      </c>
      <c r="JF23" s="138" t="s">
        <v>21</v>
      </c>
      <c r="JG23" s="138" t="s">
        <v>21</v>
      </c>
      <c r="JH23" s="138" t="s">
        <v>21</v>
      </c>
      <c r="JI23" s="138" t="s">
        <v>21</v>
      </c>
      <c r="JJ23" s="138" t="s">
        <v>21</v>
      </c>
      <c r="JK23" s="138" t="s">
        <v>21</v>
      </c>
      <c r="JL23" s="138" t="s">
        <v>21</v>
      </c>
      <c r="JM23" s="138" t="s">
        <v>21</v>
      </c>
      <c r="JN23" s="138" t="s">
        <v>21</v>
      </c>
      <c r="JO23" s="138" t="s">
        <v>21</v>
      </c>
      <c r="JP23" s="179" t="s">
        <v>16</v>
      </c>
      <c r="JQ23" s="178"/>
      <c r="JR23" s="138"/>
      <c r="JS23" s="138"/>
      <c r="JT23" s="138"/>
      <c r="JU23" s="138"/>
      <c r="JV23" s="138"/>
      <c r="JW23" s="138"/>
      <c r="JX23" s="138"/>
      <c r="JY23" s="138"/>
      <c r="JZ23" s="138"/>
      <c r="KA23" s="138"/>
      <c r="KB23" s="138"/>
      <c r="KC23" s="138"/>
      <c r="KD23" s="138"/>
      <c r="KE23" s="138"/>
      <c r="KF23" s="138"/>
      <c r="KG23" s="138"/>
      <c r="KH23" s="138"/>
      <c r="KI23" s="138"/>
      <c r="KJ23" s="138"/>
      <c r="KK23" s="138"/>
      <c r="KL23" s="138"/>
      <c r="KM23" s="138"/>
      <c r="KN23" s="138"/>
      <c r="KO23" s="138"/>
      <c r="KP23" s="138"/>
      <c r="KQ23" s="138"/>
      <c r="KR23" s="138"/>
      <c r="KS23" s="138"/>
      <c r="KT23" s="138"/>
      <c r="KU23" s="179"/>
      <c r="KV23" s="178"/>
      <c r="KW23" s="138"/>
      <c r="KX23" s="138"/>
      <c r="KY23" s="138"/>
      <c r="KZ23" s="138"/>
      <c r="LA23" s="138"/>
      <c r="LB23" s="138"/>
      <c r="LC23" s="138"/>
      <c r="LD23" s="138"/>
      <c r="LE23" s="138"/>
      <c r="LF23" s="138"/>
      <c r="LG23" s="138"/>
      <c r="LH23" s="138"/>
      <c r="LI23" s="138"/>
      <c r="LJ23" s="138"/>
      <c r="LK23" s="138"/>
      <c r="LL23" s="138"/>
      <c r="LM23" s="138"/>
      <c r="LN23" s="138"/>
      <c r="LO23" s="138"/>
      <c r="LP23" s="138"/>
      <c r="LQ23" s="138"/>
      <c r="LR23" s="138"/>
      <c r="LS23" s="138"/>
      <c r="LT23" s="138"/>
      <c r="LU23" s="138"/>
      <c r="LV23" s="138"/>
      <c r="LW23" s="138"/>
      <c r="LX23" s="138"/>
      <c r="LY23" s="179"/>
      <c r="LZ23" s="178"/>
      <c r="MA23" s="138"/>
      <c r="MB23" s="138"/>
      <c r="MC23" s="138"/>
      <c r="MD23" s="138"/>
      <c r="ME23" s="138"/>
      <c r="MF23" s="138"/>
      <c r="MG23" s="138"/>
      <c r="MH23" s="138"/>
      <c r="MI23" s="138"/>
      <c r="MJ23" s="138"/>
      <c r="MK23" s="138"/>
      <c r="ML23" s="138"/>
      <c r="MM23" s="138"/>
      <c r="MN23" s="138"/>
      <c r="MO23" s="138"/>
      <c r="MP23" s="138"/>
      <c r="MQ23" s="138"/>
      <c r="MR23" s="138"/>
      <c r="MS23" s="138"/>
      <c r="MT23" s="138"/>
      <c r="MU23" s="138"/>
      <c r="MV23" s="138"/>
      <c r="MW23" s="138"/>
      <c r="MX23" s="138"/>
      <c r="MY23" s="138"/>
      <c r="MZ23" s="138"/>
      <c r="NA23" s="138"/>
      <c r="NB23" s="138"/>
      <c r="NC23" s="138"/>
      <c r="ND23" s="154"/>
    </row>
    <row r="24" spans="1:368" ht="18" customHeight="1">
      <c r="A24" s="9" t="s">
        <v>56</v>
      </c>
      <c r="B24" s="128" t="s">
        <v>57</v>
      </c>
      <c r="C24" s="141"/>
      <c r="D24" s="142"/>
      <c r="E24" s="143"/>
      <c r="F24" s="143"/>
      <c r="G24" s="142"/>
      <c r="H24" s="142"/>
      <c r="I24" s="143"/>
      <c r="J24" s="143"/>
      <c r="K24" s="143"/>
      <c r="L24" s="143"/>
      <c r="M24" s="143"/>
      <c r="N24" s="142"/>
      <c r="O24" s="142"/>
      <c r="P24" s="143"/>
      <c r="Q24" s="143"/>
      <c r="R24" s="143"/>
      <c r="S24" s="143"/>
      <c r="T24" s="143"/>
      <c r="U24" s="142"/>
      <c r="V24" s="142"/>
      <c r="W24" s="142"/>
      <c r="X24" s="142"/>
      <c r="Y24" s="142"/>
      <c r="Z24" s="142"/>
      <c r="AA24" s="143"/>
      <c r="AB24" s="144"/>
      <c r="AC24" s="144"/>
      <c r="AD24" s="142"/>
      <c r="AE24" s="142"/>
      <c r="AF24" s="164"/>
      <c r="AG24" s="170"/>
      <c r="AH24" s="160"/>
      <c r="AI24" s="144"/>
      <c r="AJ24" s="144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64"/>
      <c r="BJ24" s="170"/>
      <c r="BK24" s="17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64"/>
      <c r="CO24" s="170"/>
      <c r="CP24" s="160"/>
      <c r="CQ24" s="145"/>
      <c r="CR24" s="142"/>
      <c r="CS24" s="142"/>
      <c r="CT24" s="142"/>
      <c r="CU24" s="142"/>
      <c r="CV24" s="142"/>
      <c r="CW24" s="142"/>
      <c r="CX24" s="145"/>
      <c r="CY24" s="142"/>
      <c r="CZ24" s="142"/>
      <c r="DA24" s="142"/>
      <c r="DB24" s="142"/>
      <c r="DC24" s="142"/>
      <c r="DD24" s="142"/>
      <c r="DE24" s="145"/>
      <c r="DF24" s="142"/>
      <c r="DG24" s="142"/>
      <c r="DH24" s="142"/>
      <c r="DI24" s="142"/>
      <c r="DJ24" s="142"/>
      <c r="DK24" s="142"/>
      <c r="DL24" s="145"/>
      <c r="DM24" s="142"/>
      <c r="DN24" s="146"/>
      <c r="DO24" s="146"/>
      <c r="DP24" s="146"/>
      <c r="DQ24" s="146"/>
      <c r="DR24" s="146"/>
      <c r="DS24" s="186"/>
      <c r="DT24" s="184"/>
      <c r="DU24" s="146"/>
      <c r="DV24" s="146"/>
      <c r="DW24" s="146"/>
      <c r="DX24" s="146"/>
      <c r="DY24" s="146"/>
      <c r="DZ24" s="145"/>
      <c r="EA24" s="142"/>
      <c r="EB24" s="146"/>
      <c r="EC24" s="146"/>
      <c r="ED24" s="146"/>
      <c r="EE24" s="146"/>
      <c r="EF24" s="146"/>
      <c r="EG24" s="145"/>
      <c r="EH24" s="142"/>
      <c r="EI24" s="146"/>
      <c r="EJ24" s="146"/>
      <c r="EK24" s="146"/>
      <c r="EL24" s="146"/>
      <c r="EM24" s="146"/>
      <c r="EN24" s="145"/>
      <c r="EO24" s="142"/>
      <c r="EP24" s="146"/>
      <c r="EQ24" s="146"/>
      <c r="ER24" s="146"/>
      <c r="ES24" s="146"/>
      <c r="ET24" s="146"/>
      <c r="EU24" s="145"/>
      <c r="EV24" s="142"/>
      <c r="EW24" s="146" t="s">
        <v>20</v>
      </c>
      <c r="EX24" s="180" t="s">
        <v>20</v>
      </c>
      <c r="EY24" s="191" t="s">
        <v>20</v>
      </c>
      <c r="EZ24" s="146" t="s">
        <v>20</v>
      </c>
      <c r="FA24" s="146" t="s">
        <v>20</v>
      </c>
      <c r="FB24" s="145"/>
      <c r="FC24" s="142"/>
      <c r="FD24" s="146"/>
      <c r="FE24" s="146"/>
      <c r="FF24" s="146"/>
      <c r="FG24" s="146"/>
      <c r="FH24" s="146"/>
      <c r="FI24" s="145"/>
      <c r="FJ24" s="142"/>
      <c r="FK24" s="146" t="s">
        <v>20</v>
      </c>
      <c r="FL24" s="146" t="s">
        <v>20</v>
      </c>
      <c r="FM24" s="146" t="s">
        <v>20</v>
      </c>
      <c r="FN24" s="146"/>
      <c r="FO24" s="146" t="s">
        <v>16</v>
      </c>
      <c r="FP24" s="145"/>
      <c r="FQ24" s="142"/>
      <c r="FR24" s="146"/>
      <c r="FS24" s="146"/>
      <c r="FT24" s="146"/>
      <c r="FU24" s="146"/>
      <c r="FV24" s="146"/>
      <c r="FW24" s="145"/>
      <c r="FX24" s="142"/>
      <c r="FY24" s="146"/>
      <c r="FZ24" s="146"/>
      <c r="GA24" s="146"/>
      <c r="GB24" s="180"/>
      <c r="GC24" s="191"/>
      <c r="GD24" s="145"/>
      <c r="GE24" s="142"/>
      <c r="GF24" s="146"/>
      <c r="GG24" s="146"/>
      <c r="GH24" s="146"/>
      <c r="GI24" s="146"/>
      <c r="GJ24" s="146"/>
      <c r="GK24" s="145"/>
      <c r="GL24" s="142"/>
      <c r="GM24" s="146"/>
      <c r="GN24" s="146"/>
      <c r="GO24" s="146"/>
      <c r="GP24" s="146"/>
      <c r="GQ24" s="146"/>
      <c r="GR24" s="145"/>
      <c r="GS24" s="142"/>
      <c r="GT24" s="146"/>
      <c r="GU24" s="146"/>
      <c r="GV24" s="146"/>
      <c r="GW24" s="146"/>
      <c r="GX24" s="146"/>
      <c r="GY24" s="145"/>
      <c r="GZ24" s="142"/>
      <c r="HA24" s="146"/>
      <c r="HB24" s="146"/>
      <c r="HC24" s="146"/>
      <c r="HD24" s="146"/>
      <c r="HE24" s="146"/>
      <c r="HF24" s="145"/>
      <c r="HG24" s="170"/>
      <c r="HH24" s="191"/>
      <c r="HI24" s="146"/>
      <c r="HJ24" s="146"/>
      <c r="HK24" s="146"/>
      <c r="HL24" s="146"/>
      <c r="HM24" s="145"/>
      <c r="HN24" s="142"/>
      <c r="HO24" s="146"/>
      <c r="HP24" s="146"/>
      <c r="HQ24" s="146"/>
      <c r="HR24" s="146"/>
      <c r="HS24" s="146" t="s">
        <v>17</v>
      </c>
      <c r="HT24" s="145" t="s">
        <v>17</v>
      </c>
      <c r="HU24" s="142" t="s">
        <v>17</v>
      </c>
      <c r="HV24" s="146" t="s">
        <v>17</v>
      </c>
      <c r="HW24" s="146" t="s">
        <v>20</v>
      </c>
      <c r="HX24" s="146" t="s">
        <v>20</v>
      </c>
      <c r="HY24" s="146" t="s">
        <v>20</v>
      </c>
      <c r="HZ24" s="146" t="s">
        <v>20</v>
      </c>
      <c r="IA24" s="145"/>
      <c r="IB24" s="142"/>
      <c r="IC24" s="146" t="s">
        <v>16</v>
      </c>
      <c r="ID24" s="146" t="s">
        <v>16</v>
      </c>
      <c r="IE24" s="146" t="s">
        <v>16</v>
      </c>
      <c r="IF24" s="146" t="s">
        <v>16</v>
      </c>
      <c r="IG24" s="146" t="s">
        <v>16</v>
      </c>
      <c r="IH24" s="145"/>
      <c r="II24" s="142"/>
      <c r="IJ24" s="146" t="s">
        <v>21</v>
      </c>
      <c r="IK24" s="146" t="s">
        <v>21</v>
      </c>
      <c r="IL24" s="180" t="s">
        <v>21</v>
      </c>
      <c r="IM24" s="191" t="s">
        <v>21</v>
      </c>
      <c r="IN24" s="146" t="s">
        <v>21</v>
      </c>
      <c r="IO24" s="146"/>
      <c r="IP24" s="146"/>
      <c r="IQ24" s="146"/>
      <c r="IR24" s="146"/>
      <c r="IS24" s="146"/>
      <c r="IT24" s="146"/>
      <c r="IU24" s="146"/>
      <c r="IV24" s="146"/>
      <c r="IW24" s="146"/>
      <c r="IX24" s="146"/>
      <c r="IY24" s="146"/>
      <c r="IZ24" s="146"/>
      <c r="JA24" s="146"/>
      <c r="JB24" s="146"/>
      <c r="JC24" s="146"/>
      <c r="JD24" s="146"/>
      <c r="JE24" s="146"/>
      <c r="JF24" s="146"/>
      <c r="JG24" s="146"/>
      <c r="JH24" s="146"/>
      <c r="JI24" s="146"/>
      <c r="JJ24" s="146"/>
      <c r="JK24" s="146"/>
      <c r="JL24" s="146"/>
      <c r="JM24" s="146"/>
      <c r="JN24" s="146"/>
      <c r="JO24" s="146"/>
      <c r="JP24" s="180"/>
      <c r="JQ24" s="191"/>
      <c r="JR24" s="146"/>
      <c r="JS24" s="146"/>
      <c r="JT24" s="146"/>
      <c r="JU24" s="146"/>
      <c r="JV24" s="146"/>
      <c r="JW24" s="146"/>
      <c r="JX24" s="146"/>
      <c r="JY24" s="146"/>
      <c r="JZ24" s="146"/>
      <c r="KA24" s="146"/>
      <c r="KB24" s="146"/>
      <c r="KC24" s="146"/>
      <c r="KD24" s="146"/>
      <c r="KE24" s="146"/>
      <c r="KF24" s="146"/>
      <c r="KG24" s="146"/>
      <c r="KH24" s="146"/>
      <c r="KI24" s="146"/>
      <c r="KJ24" s="146"/>
      <c r="KK24" s="146"/>
      <c r="KL24" s="146"/>
      <c r="KM24" s="146"/>
      <c r="KN24" s="146"/>
      <c r="KO24" s="146"/>
      <c r="KP24" s="146"/>
      <c r="KQ24" s="146"/>
      <c r="KR24" s="146"/>
      <c r="KS24" s="146"/>
      <c r="KT24" s="146"/>
      <c r="KU24" s="180"/>
      <c r="KV24" s="191"/>
      <c r="KW24" s="146"/>
      <c r="KX24" s="146"/>
      <c r="KY24" s="146"/>
      <c r="KZ24" s="146"/>
      <c r="LA24" s="146"/>
      <c r="LB24" s="146"/>
      <c r="LC24" s="146"/>
      <c r="LD24" s="146"/>
      <c r="LE24" s="146"/>
      <c r="LF24" s="146"/>
      <c r="LG24" s="146"/>
      <c r="LH24" s="146"/>
      <c r="LI24" s="146"/>
      <c r="LJ24" s="146"/>
      <c r="LK24" s="146"/>
      <c r="LL24" s="146"/>
      <c r="LM24" s="146"/>
      <c r="LN24" s="146"/>
      <c r="LO24" s="146"/>
      <c r="LP24" s="146"/>
      <c r="LQ24" s="146"/>
      <c r="LR24" s="146"/>
      <c r="LS24" s="146"/>
      <c r="LT24" s="146"/>
      <c r="LU24" s="146"/>
      <c r="LV24" s="146"/>
      <c r="LW24" s="146"/>
      <c r="LX24" s="146"/>
      <c r="LY24" s="180"/>
      <c r="LZ24" s="191"/>
      <c r="MA24" s="146"/>
      <c r="MB24" s="146"/>
      <c r="MC24" s="146"/>
      <c r="MD24" s="146"/>
      <c r="ME24" s="146"/>
      <c r="MF24" s="146"/>
      <c r="MG24" s="146"/>
      <c r="MH24" s="146"/>
      <c r="MI24" s="146"/>
      <c r="MJ24" s="146"/>
      <c r="MK24" s="146"/>
      <c r="ML24" s="146"/>
      <c r="MM24" s="146"/>
      <c r="MN24" s="146"/>
      <c r="MO24" s="146"/>
      <c r="MP24" s="146"/>
      <c r="MQ24" s="146"/>
      <c r="MR24" s="146"/>
      <c r="MS24" s="146"/>
      <c r="MT24" s="146"/>
      <c r="MU24" s="146"/>
      <c r="MV24" s="146"/>
      <c r="MW24" s="146"/>
      <c r="MX24" s="146"/>
      <c r="MY24" s="146"/>
      <c r="MZ24" s="146"/>
      <c r="NA24" s="146"/>
      <c r="NB24" s="146"/>
      <c r="NC24" s="146"/>
      <c r="ND24" s="156"/>
    </row>
    <row r="25" spans="1:368" ht="18" customHeight="1"/>
    <row r="26" spans="1:368" ht="18" customHeight="1">
      <c r="A26" s="233" t="s">
        <v>58</v>
      </c>
      <c r="B26" s="234"/>
    </row>
    <row r="27" spans="1:368" ht="18" customHeight="1">
      <c r="A27" s="9" t="s">
        <v>59</v>
      </c>
      <c r="B27" s="128" t="s">
        <v>60</v>
      </c>
      <c r="C27" s="148"/>
      <c r="D27" s="130"/>
      <c r="E27" s="149"/>
      <c r="F27" s="149"/>
      <c r="G27" s="150"/>
      <c r="H27" s="150"/>
      <c r="I27" s="150"/>
      <c r="J27" s="150"/>
      <c r="K27" s="150"/>
      <c r="L27" s="150"/>
      <c r="M27" s="149"/>
      <c r="N27" s="150"/>
      <c r="O27" s="150"/>
      <c r="P27" s="150"/>
      <c r="Q27" s="150"/>
      <c r="R27" s="150"/>
      <c r="S27" s="150"/>
      <c r="T27" s="149"/>
      <c r="U27" s="150"/>
      <c r="V27" s="150"/>
      <c r="W27" s="150"/>
      <c r="X27" s="150"/>
      <c r="Y27" s="150"/>
      <c r="Z27" s="150"/>
      <c r="AA27" s="149"/>
      <c r="AB27" s="150"/>
      <c r="AC27" s="150"/>
      <c r="AD27" s="150"/>
      <c r="AE27" s="150"/>
      <c r="AF27" s="165"/>
      <c r="AG27" s="171"/>
      <c r="AH27" s="161"/>
      <c r="AI27" s="13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65"/>
      <c r="BJ27" s="171"/>
      <c r="BK27" s="161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65"/>
      <c r="CO27" s="171"/>
      <c r="CP27" s="161"/>
      <c r="CQ27" s="151"/>
      <c r="CR27" s="150"/>
      <c r="CS27" s="150"/>
      <c r="CT27" s="150"/>
      <c r="CU27" s="150"/>
      <c r="CV27" s="150"/>
      <c r="CW27" s="150"/>
      <c r="CX27" s="151"/>
      <c r="CY27" s="150"/>
      <c r="CZ27" s="150"/>
      <c r="DA27" s="150"/>
      <c r="DB27" s="150"/>
      <c r="DC27" s="150"/>
      <c r="DD27" s="150"/>
      <c r="DE27" s="151"/>
      <c r="DF27" s="150"/>
      <c r="DG27" s="150"/>
      <c r="DH27" s="150"/>
      <c r="DI27" s="150"/>
      <c r="DJ27" s="150"/>
      <c r="DK27" s="150"/>
      <c r="DL27" s="151"/>
      <c r="DM27" s="150"/>
      <c r="DN27" s="152"/>
      <c r="DO27" s="152"/>
      <c r="DP27" s="152"/>
      <c r="DQ27" s="152"/>
      <c r="DR27" s="152"/>
      <c r="DS27" s="187"/>
      <c r="DT27" s="185"/>
      <c r="DU27" s="152"/>
      <c r="DV27" s="152"/>
      <c r="DW27" s="152"/>
      <c r="DX27" s="152"/>
      <c r="DY27" s="152"/>
      <c r="DZ27" s="151"/>
      <c r="EA27" s="150"/>
      <c r="EB27" s="152"/>
      <c r="EC27" s="152"/>
      <c r="ED27" s="152"/>
      <c r="EE27" s="152"/>
      <c r="EF27" s="152"/>
      <c r="EG27" s="151"/>
      <c r="EH27" s="150"/>
      <c r="EI27" s="152"/>
      <c r="EJ27" s="152"/>
      <c r="EK27" s="152"/>
      <c r="EL27" s="152"/>
      <c r="EM27" s="152"/>
      <c r="EN27" s="151"/>
      <c r="EO27" s="150"/>
      <c r="EP27" s="152"/>
      <c r="EQ27" s="152"/>
      <c r="ER27" s="152"/>
      <c r="ES27" s="152"/>
      <c r="ET27" s="152"/>
      <c r="EU27" s="151"/>
      <c r="EV27" s="150"/>
      <c r="EW27" s="152"/>
      <c r="EX27" s="181"/>
      <c r="EY27" s="190"/>
      <c r="EZ27" s="152"/>
      <c r="FA27" s="152"/>
      <c r="FB27" s="151"/>
      <c r="FC27" s="150"/>
      <c r="FD27" s="152"/>
      <c r="FE27" s="152"/>
      <c r="FF27" s="152"/>
      <c r="FG27" s="152"/>
      <c r="FH27" s="152"/>
      <c r="FI27" s="151"/>
      <c r="FJ27" s="150"/>
      <c r="FK27" s="152"/>
      <c r="FL27" s="152"/>
      <c r="FM27" s="152" t="s">
        <v>16</v>
      </c>
      <c r="FN27" s="152"/>
      <c r="FO27" s="152" t="s">
        <v>16</v>
      </c>
      <c r="FP27" s="151"/>
      <c r="FQ27" s="150"/>
      <c r="FR27" s="152"/>
      <c r="FS27" s="152"/>
      <c r="FT27" s="152"/>
      <c r="FU27" s="152"/>
      <c r="FV27" s="152"/>
      <c r="FW27" s="151"/>
      <c r="FX27" s="150"/>
      <c r="FY27" s="152"/>
      <c r="FZ27" s="152"/>
      <c r="GA27" s="152"/>
      <c r="GB27" s="181"/>
      <c r="GC27" s="190"/>
      <c r="GD27" s="151"/>
      <c r="GE27" s="150"/>
      <c r="GF27" s="152"/>
      <c r="GG27" s="152"/>
      <c r="GH27" s="152"/>
      <c r="GI27" s="152"/>
      <c r="GJ27" s="152"/>
      <c r="GK27" s="151"/>
      <c r="GL27" s="150"/>
      <c r="GM27" s="152"/>
      <c r="GN27" s="152"/>
      <c r="GO27" s="152"/>
      <c r="GP27" s="152"/>
      <c r="GQ27" s="152"/>
      <c r="GR27" s="151"/>
      <c r="GS27" s="150"/>
      <c r="GT27" s="152"/>
      <c r="GU27" s="152"/>
      <c r="GV27" s="152"/>
      <c r="GW27" s="152"/>
      <c r="GX27" s="152"/>
      <c r="GY27" s="151"/>
      <c r="GZ27" s="150"/>
      <c r="HA27" s="152"/>
      <c r="HB27" s="152"/>
      <c r="HC27" s="152"/>
      <c r="HD27" s="152"/>
      <c r="HE27" s="152"/>
      <c r="HF27" s="151"/>
      <c r="HG27" s="171"/>
      <c r="HH27" s="190"/>
      <c r="HI27" s="152"/>
      <c r="HJ27" s="152"/>
      <c r="HK27" s="152"/>
      <c r="HL27" s="152"/>
      <c r="HM27" s="151"/>
      <c r="HN27" s="150"/>
      <c r="HO27" s="152"/>
      <c r="HP27" s="152"/>
      <c r="HQ27" s="152"/>
      <c r="HR27" s="152"/>
      <c r="HS27" s="152"/>
      <c r="HT27" s="151"/>
      <c r="HU27" s="150"/>
      <c r="HV27" s="152"/>
      <c r="HW27" s="152"/>
      <c r="HX27" s="152"/>
      <c r="HY27" s="152"/>
      <c r="HZ27" s="152"/>
      <c r="IA27" s="151"/>
      <c r="IB27" s="150"/>
      <c r="IC27" s="152"/>
      <c r="ID27" s="152"/>
      <c r="IE27" s="152"/>
      <c r="IF27" s="152"/>
      <c r="IG27" s="152"/>
      <c r="IH27" s="151"/>
      <c r="II27" s="150"/>
      <c r="IJ27" s="152"/>
      <c r="IK27" s="152"/>
      <c r="IL27" s="181"/>
      <c r="IM27" s="190"/>
      <c r="IN27" s="152"/>
      <c r="IO27" s="152"/>
      <c r="IP27" s="152"/>
      <c r="IQ27" s="152"/>
      <c r="IR27" s="152"/>
      <c r="IS27" s="152"/>
      <c r="IT27" s="152"/>
      <c r="IU27" s="152"/>
      <c r="IV27" s="152"/>
      <c r="IW27" s="152"/>
      <c r="IX27" s="152"/>
      <c r="IY27" s="152"/>
      <c r="IZ27" s="152"/>
      <c r="JA27" s="152"/>
      <c r="JB27" s="152"/>
      <c r="JC27" s="152"/>
      <c r="JD27" s="152"/>
      <c r="JE27" s="152"/>
      <c r="JF27" s="152"/>
      <c r="JG27" s="152"/>
      <c r="JH27" s="152"/>
      <c r="JI27" s="152"/>
      <c r="JJ27" s="152"/>
      <c r="JK27" s="152"/>
      <c r="JL27" s="152"/>
      <c r="JM27" s="152"/>
      <c r="JN27" s="152"/>
      <c r="JO27" s="152"/>
      <c r="JP27" s="181"/>
      <c r="JQ27" s="190"/>
      <c r="JR27" s="152"/>
      <c r="JS27" s="152"/>
      <c r="JT27" s="152"/>
      <c r="JU27" s="152"/>
      <c r="JV27" s="152"/>
      <c r="JW27" s="152"/>
      <c r="JX27" s="152"/>
      <c r="JY27" s="152"/>
      <c r="JZ27" s="152"/>
      <c r="KA27" s="152"/>
      <c r="KB27" s="152"/>
      <c r="KC27" s="152"/>
      <c r="KD27" s="152"/>
      <c r="KE27" s="152"/>
      <c r="KF27" s="152"/>
      <c r="KG27" s="152"/>
      <c r="KH27" s="152"/>
      <c r="KI27" s="152"/>
      <c r="KJ27" s="152"/>
      <c r="KK27" s="152"/>
      <c r="KL27" s="152"/>
      <c r="KM27" s="152"/>
      <c r="KN27" s="152"/>
      <c r="KO27" s="152"/>
      <c r="KP27" s="152"/>
      <c r="KQ27" s="152"/>
      <c r="KR27" s="152"/>
      <c r="KS27" s="152"/>
      <c r="KT27" s="152"/>
      <c r="KU27" s="181"/>
      <c r="KV27" s="190"/>
      <c r="KW27" s="152"/>
      <c r="KX27" s="152"/>
      <c r="KY27" s="152"/>
      <c r="KZ27" s="152"/>
      <c r="LA27" s="152"/>
      <c r="LB27" s="152"/>
      <c r="LC27" s="152"/>
      <c r="LD27" s="152"/>
      <c r="LE27" s="152"/>
      <c r="LF27" s="152"/>
      <c r="LG27" s="152"/>
      <c r="LH27" s="152"/>
      <c r="LI27" s="152"/>
      <c r="LJ27" s="152"/>
      <c r="LK27" s="152"/>
      <c r="LL27" s="152"/>
      <c r="LM27" s="152"/>
      <c r="LN27" s="152"/>
      <c r="LO27" s="152"/>
      <c r="LP27" s="152"/>
      <c r="LQ27" s="152"/>
      <c r="LR27" s="152"/>
      <c r="LS27" s="152"/>
      <c r="LT27" s="152"/>
      <c r="LU27" s="152"/>
      <c r="LV27" s="152"/>
      <c r="LW27" s="152"/>
      <c r="LX27" s="152"/>
      <c r="LY27" s="181"/>
      <c r="LZ27" s="190"/>
      <c r="MA27" s="152"/>
      <c r="MB27" s="152"/>
      <c r="MC27" s="152"/>
      <c r="MD27" s="152"/>
      <c r="ME27" s="152"/>
      <c r="MF27" s="152"/>
      <c r="MG27" s="152"/>
      <c r="MH27" s="152"/>
      <c r="MI27" s="152"/>
      <c r="MJ27" s="152"/>
      <c r="MK27" s="152"/>
      <c r="ML27" s="152"/>
      <c r="MM27" s="152"/>
      <c r="MN27" s="152"/>
      <c r="MO27" s="152"/>
      <c r="MP27" s="152"/>
      <c r="MQ27" s="152"/>
      <c r="MR27" s="152"/>
      <c r="MS27" s="152"/>
      <c r="MT27" s="152"/>
      <c r="MU27" s="152"/>
      <c r="MV27" s="152"/>
      <c r="MW27" s="152"/>
      <c r="MX27" s="152"/>
      <c r="MY27" s="152"/>
      <c r="MZ27" s="152"/>
      <c r="NA27" s="152"/>
      <c r="NB27" s="152"/>
      <c r="NC27" s="152"/>
      <c r="ND27" s="153"/>
    </row>
    <row r="28" spans="1:368" ht="18" customHeight="1">
      <c r="A28" s="9" t="s">
        <v>61</v>
      </c>
      <c r="B28" s="128" t="s">
        <v>62</v>
      </c>
      <c r="C28" s="135"/>
      <c r="D28" s="136"/>
      <c r="E28" s="133"/>
      <c r="F28" s="133"/>
      <c r="G28" s="136"/>
      <c r="H28" s="136"/>
      <c r="I28" s="133"/>
      <c r="J28" s="133"/>
      <c r="K28" s="133"/>
      <c r="L28" s="133"/>
      <c r="M28" s="133"/>
      <c r="N28" s="136"/>
      <c r="O28" s="136"/>
      <c r="P28" s="133"/>
      <c r="Q28" s="133"/>
      <c r="R28" s="133"/>
      <c r="S28" s="133"/>
      <c r="T28" s="133"/>
      <c r="U28" s="136"/>
      <c r="V28" s="136"/>
      <c r="W28" s="136"/>
      <c r="X28" s="136"/>
      <c r="Y28" s="136"/>
      <c r="Z28" s="136"/>
      <c r="AA28" s="133"/>
      <c r="AB28" s="136"/>
      <c r="AC28" s="136"/>
      <c r="AD28" s="136"/>
      <c r="AE28" s="136"/>
      <c r="AF28" s="155"/>
      <c r="AG28" s="169"/>
      <c r="AH28" s="159"/>
      <c r="AI28" s="132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55"/>
      <c r="BJ28" s="169"/>
      <c r="BK28" s="159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  <c r="CK28" s="136"/>
      <c r="CL28" s="136"/>
      <c r="CM28" s="136"/>
      <c r="CN28" s="155"/>
      <c r="CO28" s="169"/>
      <c r="CP28" s="159"/>
      <c r="CQ28" s="137"/>
      <c r="CR28" s="136"/>
      <c r="CS28" s="136"/>
      <c r="CT28" s="136"/>
      <c r="CU28" s="136"/>
      <c r="CV28" s="136"/>
      <c r="CW28" s="136"/>
      <c r="CX28" s="137"/>
      <c r="CY28" s="136"/>
      <c r="CZ28" s="136"/>
      <c r="DA28" s="136" t="s">
        <v>15</v>
      </c>
      <c r="DB28" s="136" t="s">
        <v>15</v>
      </c>
      <c r="DC28" s="136" t="s">
        <v>15</v>
      </c>
      <c r="DD28" s="136"/>
      <c r="DE28" s="137"/>
      <c r="DF28" s="136"/>
      <c r="DG28" s="136" t="s">
        <v>16</v>
      </c>
      <c r="DH28" s="136" t="s">
        <v>16</v>
      </c>
      <c r="DI28" s="136" t="s">
        <v>16</v>
      </c>
      <c r="DJ28" s="136"/>
      <c r="DK28" s="136" t="s">
        <v>16</v>
      </c>
      <c r="DL28" s="137"/>
      <c r="DM28" s="136"/>
      <c r="DN28" s="138" t="s">
        <v>21</v>
      </c>
      <c r="DO28" s="138" t="s">
        <v>21</v>
      </c>
      <c r="DP28" s="138" t="s">
        <v>21</v>
      </c>
      <c r="DQ28" s="138" t="s">
        <v>21</v>
      </c>
      <c r="DR28" s="138" t="s">
        <v>21</v>
      </c>
      <c r="DS28" s="168"/>
      <c r="DT28" s="183"/>
      <c r="DU28" s="138"/>
      <c r="DV28" s="138"/>
      <c r="DW28" s="138"/>
      <c r="DX28" s="138"/>
      <c r="DY28" s="138"/>
      <c r="DZ28" s="137"/>
      <c r="EA28" s="136"/>
      <c r="EB28" s="138"/>
      <c r="EC28" s="138"/>
      <c r="ED28" s="138"/>
      <c r="EE28" s="138"/>
      <c r="EF28" s="138"/>
      <c r="EG28" s="137"/>
      <c r="EH28" s="136"/>
      <c r="EI28" s="138" t="s">
        <v>20</v>
      </c>
      <c r="EJ28" s="138" t="s">
        <v>20</v>
      </c>
      <c r="EK28" s="138" t="s">
        <v>20</v>
      </c>
      <c r="EL28" s="138" t="s">
        <v>20</v>
      </c>
      <c r="EM28" s="138" t="s">
        <v>20</v>
      </c>
      <c r="EN28" s="137"/>
      <c r="EO28" s="136"/>
      <c r="EP28" s="138" t="s">
        <v>21</v>
      </c>
      <c r="EQ28" s="138" t="s">
        <v>21</v>
      </c>
      <c r="ER28" s="138" t="s">
        <v>21</v>
      </c>
      <c r="ES28" s="138" t="s">
        <v>21</v>
      </c>
      <c r="ET28" s="138" t="s">
        <v>21</v>
      </c>
      <c r="EU28" s="137"/>
      <c r="EV28" s="136"/>
      <c r="EW28" s="138" t="s">
        <v>38</v>
      </c>
      <c r="EX28" s="179" t="s">
        <v>21</v>
      </c>
      <c r="EY28" s="178" t="s">
        <v>21</v>
      </c>
      <c r="EZ28" s="138" t="s">
        <v>21</v>
      </c>
      <c r="FA28" s="138" t="s">
        <v>21</v>
      </c>
      <c r="FB28" s="137" t="s">
        <v>21</v>
      </c>
      <c r="FC28" s="136" t="s">
        <v>21</v>
      </c>
      <c r="FD28" s="138" t="s">
        <v>21</v>
      </c>
      <c r="FE28" s="138" t="s">
        <v>21</v>
      </c>
      <c r="FF28" s="138" t="s">
        <v>21</v>
      </c>
      <c r="FG28" s="138" t="s">
        <v>21</v>
      </c>
      <c r="FH28" s="138" t="s">
        <v>21</v>
      </c>
      <c r="FI28" s="137" t="s">
        <v>21</v>
      </c>
      <c r="FJ28" s="136" t="s">
        <v>21</v>
      </c>
      <c r="FK28" s="138" t="s">
        <v>21</v>
      </c>
      <c r="FL28" s="138" t="s">
        <v>21</v>
      </c>
      <c r="FM28" s="138" t="s">
        <v>21</v>
      </c>
      <c r="FN28" s="138"/>
      <c r="FO28" s="138" t="s">
        <v>16</v>
      </c>
      <c r="FP28" s="137"/>
      <c r="FQ28" s="136"/>
      <c r="FR28" s="138" t="s">
        <v>20</v>
      </c>
      <c r="FS28" s="138" t="s">
        <v>20</v>
      </c>
      <c r="FT28" s="138" t="s">
        <v>20</v>
      </c>
      <c r="FU28" s="138" t="s">
        <v>20</v>
      </c>
      <c r="FV28" s="138" t="s">
        <v>20</v>
      </c>
      <c r="FW28" s="137"/>
      <c r="FX28" s="136"/>
      <c r="FY28" s="138"/>
      <c r="FZ28" s="138"/>
      <c r="GA28" s="138"/>
      <c r="GB28" s="179"/>
      <c r="GC28" s="178"/>
      <c r="GD28" s="137"/>
      <c r="GE28" s="136"/>
      <c r="GF28" s="139" t="s">
        <v>32</v>
      </c>
      <c r="GG28" s="139" t="s">
        <v>32</v>
      </c>
      <c r="GH28" s="139" t="s">
        <v>32</v>
      </c>
      <c r="GI28" s="139" t="s">
        <v>32</v>
      </c>
      <c r="GJ28" s="140" t="s">
        <v>17</v>
      </c>
      <c r="GK28" s="137"/>
      <c r="GL28" s="136"/>
      <c r="GM28" s="138" t="s">
        <v>20</v>
      </c>
      <c r="GN28" s="138" t="s">
        <v>20</v>
      </c>
      <c r="GO28" s="138" t="s">
        <v>20</v>
      </c>
      <c r="GP28" s="138" t="s">
        <v>20</v>
      </c>
      <c r="GQ28" s="138" t="s">
        <v>20</v>
      </c>
      <c r="GR28" s="137"/>
      <c r="GS28" s="136"/>
      <c r="GT28" s="138"/>
      <c r="GU28" s="138"/>
      <c r="GV28" s="138"/>
      <c r="GW28" s="138"/>
      <c r="GX28" s="138"/>
      <c r="GY28" s="137"/>
      <c r="GZ28" s="136"/>
      <c r="HA28" s="138"/>
      <c r="HB28" s="138"/>
      <c r="HC28" s="138"/>
      <c r="HD28" s="138"/>
      <c r="HE28" s="138"/>
      <c r="HF28" s="137"/>
      <c r="HG28" s="169"/>
      <c r="HH28" s="178"/>
      <c r="HI28" s="138"/>
      <c r="HJ28" s="138" t="s">
        <v>20</v>
      </c>
      <c r="HK28" s="138" t="s">
        <v>20</v>
      </c>
      <c r="HL28" s="138" t="s">
        <v>20</v>
      </c>
      <c r="HM28" s="137"/>
      <c r="HN28" s="136"/>
      <c r="HO28" s="138" t="s">
        <v>20</v>
      </c>
      <c r="HP28" s="138" t="s">
        <v>20</v>
      </c>
      <c r="HQ28" s="138"/>
      <c r="HR28" s="138"/>
      <c r="HS28" s="138"/>
      <c r="HT28" s="137"/>
      <c r="HU28" s="136"/>
      <c r="HV28" s="138"/>
      <c r="HW28" s="138"/>
      <c r="HX28" s="138"/>
      <c r="HY28" s="138"/>
      <c r="HZ28" s="138"/>
      <c r="IA28" s="137"/>
      <c r="IB28" s="136"/>
      <c r="IC28" s="138"/>
      <c r="ID28" s="138"/>
      <c r="IE28" s="138"/>
      <c r="IF28" s="138"/>
      <c r="IG28" s="138"/>
      <c r="IH28" s="137"/>
      <c r="II28" s="136"/>
      <c r="IJ28" s="138"/>
      <c r="IK28" s="138"/>
      <c r="IL28" s="179"/>
      <c r="IM28" s="178"/>
      <c r="IN28" s="138"/>
      <c r="IO28" s="138"/>
      <c r="IP28" s="138"/>
      <c r="IQ28" s="138" t="s">
        <v>20</v>
      </c>
      <c r="IR28" s="138" t="s">
        <v>20</v>
      </c>
      <c r="IS28" s="138" t="s">
        <v>20</v>
      </c>
      <c r="IT28" s="138" t="s">
        <v>20</v>
      </c>
      <c r="IU28" s="138" t="s">
        <v>20</v>
      </c>
      <c r="IV28" s="138"/>
      <c r="IW28" s="138"/>
      <c r="IX28" s="138"/>
      <c r="IY28" s="138"/>
      <c r="IZ28" s="138"/>
      <c r="JA28" s="138"/>
      <c r="JB28" s="138"/>
      <c r="JC28" s="138"/>
      <c r="JD28" s="138"/>
      <c r="JE28" s="138"/>
      <c r="JF28" s="138"/>
      <c r="JG28" s="138"/>
      <c r="JH28" s="138"/>
      <c r="JI28" s="138"/>
      <c r="JJ28" s="138"/>
      <c r="JK28" s="138"/>
      <c r="JL28" s="138" t="s">
        <v>20</v>
      </c>
      <c r="JM28" s="138" t="s">
        <v>20</v>
      </c>
      <c r="JN28" s="138"/>
      <c r="JO28" s="138"/>
      <c r="JP28" s="179"/>
      <c r="JQ28" s="178"/>
      <c r="JR28" s="138"/>
      <c r="JS28" s="138"/>
      <c r="JT28" s="138"/>
      <c r="JU28" s="138"/>
      <c r="JV28" s="138"/>
      <c r="JW28" s="138"/>
      <c r="JX28" s="138"/>
      <c r="JY28" s="138"/>
      <c r="JZ28" s="138"/>
      <c r="KA28" s="138"/>
      <c r="KB28" s="138"/>
      <c r="KC28" s="138"/>
      <c r="KD28" s="138"/>
      <c r="KE28" s="138"/>
      <c r="KF28" s="138"/>
      <c r="KG28" s="138"/>
      <c r="KH28" s="138"/>
      <c r="KI28" s="138"/>
      <c r="KJ28" s="138"/>
      <c r="KK28" s="138"/>
      <c r="KL28" s="138"/>
      <c r="KM28" s="138"/>
      <c r="KN28" s="138"/>
      <c r="KO28" s="138"/>
      <c r="KP28" s="138"/>
      <c r="KQ28" s="138"/>
      <c r="KR28" s="138"/>
      <c r="KS28" s="138"/>
      <c r="KT28" s="138"/>
      <c r="KU28" s="179"/>
      <c r="KV28" s="178"/>
      <c r="KW28" s="138"/>
      <c r="KX28" s="138"/>
      <c r="KY28" s="138"/>
      <c r="KZ28" s="138"/>
      <c r="LA28" s="138"/>
      <c r="LB28" s="138"/>
      <c r="LC28" s="138"/>
      <c r="LD28" s="138"/>
      <c r="LE28" s="138"/>
      <c r="LF28" s="138"/>
      <c r="LG28" s="138"/>
      <c r="LH28" s="138"/>
      <c r="LI28" s="138"/>
      <c r="LJ28" s="138"/>
      <c r="LK28" s="138"/>
      <c r="LL28" s="138"/>
      <c r="LM28" s="138"/>
      <c r="LN28" s="138"/>
      <c r="LO28" s="138"/>
      <c r="LP28" s="138"/>
      <c r="LQ28" s="138"/>
      <c r="LR28" s="138"/>
      <c r="LS28" s="138"/>
      <c r="LT28" s="138"/>
      <c r="LU28" s="138"/>
      <c r="LV28" s="138"/>
      <c r="LW28" s="138"/>
      <c r="LX28" s="138"/>
      <c r="LY28" s="179"/>
      <c r="LZ28" s="178"/>
      <c r="MA28" s="138"/>
      <c r="MB28" s="138"/>
      <c r="MC28" s="138"/>
      <c r="MD28" s="138"/>
      <c r="ME28" s="138"/>
      <c r="MF28" s="138"/>
      <c r="MG28" s="138"/>
      <c r="MH28" s="138"/>
      <c r="MI28" s="138"/>
      <c r="MJ28" s="138"/>
      <c r="MK28" s="138"/>
      <c r="ML28" s="138"/>
      <c r="MM28" s="138"/>
      <c r="MN28" s="138"/>
      <c r="MO28" s="138"/>
      <c r="MP28" s="138"/>
      <c r="MQ28" s="138"/>
      <c r="MR28" s="138"/>
      <c r="MS28" s="138"/>
      <c r="MT28" s="138"/>
      <c r="MU28" s="138"/>
      <c r="MV28" s="138"/>
      <c r="MW28" s="138"/>
      <c r="MX28" s="138"/>
      <c r="MY28" s="138"/>
      <c r="MZ28" s="138"/>
      <c r="NA28" s="138"/>
      <c r="NB28" s="138"/>
      <c r="NC28" s="138"/>
      <c r="ND28" s="154"/>
    </row>
    <row r="29" spans="1:368" ht="18" customHeight="1">
      <c r="A29" s="11" t="s">
        <v>63</v>
      </c>
      <c r="B29" s="128" t="s">
        <v>64</v>
      </c>
      <c r="C29" s="135"/>
      <c r="D29" s="136"/>
      <c r="E29" s="133"/>
      <c r="F29" s="133"/>
      <c r="G29" s="136"/>
      <c r="H29" s="136"/>
      <c r="I29" s="136"/>
      <c r="J29" s="136"/>
      <c r="K29" s="136"/>
      <c r="L29" s="136"/>
      <c r="M29" s="133"/>
      <c r="N29" s="136"/>
      <c r="O29" s="136"/>
      <c r="P29" s="136"/>
      <c r="Q29" s="136"/>
      <c r="R29" s="136"/>
      <c r="S29" s="136"/>
      <c r="T29" s="133"/>
      <c r="U29" s="136"/>
      <c r="V29" s="136"/>
      <c r="W29" s="136"/>
      <c r="X29" s="136"/>
      <c r="Y29" s="136"/>
      <c r="Z29" s="136"/>
      <c r="AA29" s="133"/>
      <c r="AB29" s="136"/>
      <c r="AC29" s="136"/>
      <c r="AD29" s="136"/>
      <c r="AE29" s="136"/>
      <c r="AF29" s="155"/>
      <c r="AG29" s="169"/>
      <c r="AH29" s="159"/>
      <c r="AI29" s="132"/>
      <c r="AJ29" s="132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55"/>
      <c r="BJ29" s="169"/>
      <c r="BK29" s="159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55"/>
      <c r="CO29" s="169"/>
      <c r="CP29" s="159"/>
      <c r="CQ29" s="137"/>
      <c r="CR29" s="136"/>
      <c r="CS29" s="136"/>
      <c r="CT29" s="136"/>
      <c r="CU29" s="136"/>
      <c r="CV29" s="136"/>
      <c r="CW29" s="136"/>
      <c r="CX29" s="137"/>
      <c r="CY29" s="136"/>
      <c r="CZ29" s="136"/>
      <c r="DA29" s="136"/>
      <c r="DB29" s="136"/>
      <c r="DC29" s="136"/>
      <c r="DD29" s="136"/>
      <c r="DE29" s="137"/>
      <c r="DF29" s="136"/>
      <c r="DG29" s="136" t="s">
        <v>20</v>
      </c>
      <c r="DH29" s="136" t="s">
        <v>20</v>
      </c>
      <c r="DI29" s="136" t="s">
        <v>20</v>
      </c>
      <c r="DJ29" s="136"/>
      <c r="DK29" s="136" t="s">
        <v>20</v>
      </c>
      <c r="DL29" s="137"/>
      <c r="DM29" s="136"/>
      <c r="DN29" s="138"/>
      <c r="DO29" s="138"/>
      <c r="DP29" s="138"/>
      <c r="DQ29" s="138"/>
      <c r="DR29" s="138"/>
      <c r="DS29" s="168"/>
      <c r="DT29" s="183"/>
      <c r="DU29" s="138" t="s">
        <v>21</v>
      </c>
      <c r="DV29" s="138" t="s">
        <v>21</v>
      </c>
      <c r="DW29" s="138" t="s">
        <v>21</v>
      </c>
      <c r="DX29" s="138" t="s">
        <v>21</v>
      </c>
      <c r="DY29" s="138" t="s">
        <v>21</v>
      </c>
      <c r="DZ29" s="137" t="s">
        <v>21</v>
      </c>
      <c r="EA29" s="136" t="s">
        <v>21</v>
      </c>
      <c r="EB29" s="138" t="s">
        <v>21</v>
      </c>
      <c r="EC29" s="138" t="s">
        <v>21</v>
      </c>
      <c r="ED29" s="138" t="s">
        <v>21</v>
      </c>
      <c r="EE29" s="138" t="s">
        <v>21</v>
      </c>
      <c r="EF29" s="138" t="s">
        <v>16</v>
      </c>
      <c r="EG29" s="137"/>
      <c r="EH29" s="136"/>
      <c r="EI29" s="138"/>
      <c r="EJ29" s="138"/>
      <c r="EK29" s="138"/>
      <c r="EL29" s="138"/>
      <c r="EM29" s="138"/>
      <c r="EN29" s="137"/>
      <c r="EO29" s="136"/>
      <c r="EP29" s="138" t="s">
        <v>20</v>
      </c>
      <c r="EQ29" s="138" t="s">
        <v>20</v>
      </c>
      <c r="ER29" s="138" t="s">
        <v>20</v>
      </c>
      <c r="ES29" s="138" t="s">
        <v>20</v>
      </c>
      <c r="ET29" s="138" t="s">
        <v>15</v>
      </c>
      <c r="EU29" s="137"/>
      <c r="EV29" s="136"/>
      <c r="EW29" s="138"/>
      <c r="EX29" s="179"/>
      <c r="EY29" s="178"/>
      <c r="EZ29" s="138"/>
      <c r="FA29" s="138"/>
      <c r="FB29" s="137"/>
      <c r="FC29" s="136"/>
      <c r="FD29" s="138"/>
      <c r="FE29" s="138"/>
      <c r="FF29" s="138"/>
      <c r="FG29" s="138"/>
      <c r="FH29" s="138"/>
      <c r="FI29" s="137"/>
      <c r="FJ29" s="136"/>
      <c r="FK29" s="138"/>
      <c r="FL29" s="138" t="s">
        <v>20</v>
      </c>
      <c r="FM29" s="138"/>
      <c r="FN29" s="138"/>
      <c r="FO29" s="138"/>
      <c r="FP29" s="137"/>
      <c r="FQ29" s="136"/>
      <c r="FR29" s="138"/>
      <c r="FS29" s="138" t="s">
        <v>20</v>
      </c>
      <c r="FT29" s="138" t="s">
        <v>20</v>
      </c>
      <c r="FU29" s="138" t="s">
        <v>20</v>
      </c>
      <c r="FV29" s="138" t="s">
        <v>20</v>
      </c>
      <c r="FW29" s="137"/>
      <c r="FX29" s="136"/>
      <c r="FY29" s="138"/>
      <c r="FZ29" s="138"/>
      <c r="GA29" s="138"/>
      <c r="GB29" s="179"/>
      <c r="GC29" s="178"/>
      <c r="GD29" s="137"/>
      <c r="GE29" s="136"/>
      <c r="GF29" s="138"/>
      <c r="GG29" s="138"/>
      <c r="GH29" s="138"/>
      <c r="GI29" s="138"/>
      <c r="GJ29" s="138" t="s">
        <v>15</v>
      </c>
      <c r="GK29" s="137"/>
      <c r="GL29" s="136"/>
      <c r="GM29" s="138"/>
      <c r="GN29" s="138"/>
      <c r="GO29" s="138"/>
      <c r="GP29" s="138"/>
      <c r="GQ29" s="138"/>
      <c r="GR29" s="137"/>
      <c r="GS29" s="136"/>
      <c r="GT29" s="138" t="s">
        <v>20</v>
      </c>
      <c r="GU29" s="138" t="s">
        <v>20</v>
      </c>
      <c r="GV29" s="138" t="s">
        <v>20</v>
      </c>
      <c r="GW29" s="138" t="s">
        <v>20</v>
      </c>
      <c r="GX29" s="138" t="s">
        <v>20</v>
      </c>
      <c r="GY29" s="137"/>
      <c r="GZ29" s="136"/>
      <c r="HA29" s="138"/>
      <c r="HB29" s="138"/>
      <c r="HC29" s="138"/>
      <c r="HD29" s="138"/>
      <c r="HE29" s="138"/>
      <c r="HF29" s="137"/>
      <c r="HG29" s="169"/>
      <c r="HH29" s="178"/>
      <c r="HI29" s="138"/>
      <c r="HJ29" s="138"/>
      <c r="HK29" s="138"/>
      <c r="HL29" s="138"/>
      <c r="HM29" s="137"/>
      <c r="HN29" s="136"/>
      <c r="HO29" s="138"/>
      <c r="HP29" s="138"/>
      <c r="HQ29" s="138"/>
      <c r="HR29" s="138"/>
      <c r="HS29" s="138"/>
      <c r="HT29" s="137"/>
      <c r="HU29" s="136"/>
      <c r="HV29" s="138" t="s">
        <v>21</v>
      </c>
      <c r="HW29" s="138" t="s">
        <v>21</v>
      </c>
      <c r="HX29" s="138" t="s">
        <v>21</v>
      </c>
      <c r="HY29" s="138" t="s">
        <v>21</v>
      </c>
      <c r="HZ29" s="138" t="s">
        <v>21</v>
      </c>
      <c r="IA29" s="137" t="s">
        <v>21</v>
      </c>
      <c r="IB29" s="136" t="s">
        <v>21</v>
      </c>
      <c r="IC29" s="138" t="s">
        <v>21</v>
      </c>
      <c r="ID29" s="138" t="s">
        <v>21</v>
      </c>
      <c r="IE29" s="138" t="s">
        <v>21</v>
      </c>
      <c r="IF29" s="138" t="s">
        <v>21</v>
      </c>
      <c r="IG29" s="138" t="s">
        <v>21</v>
      </c>
      <c r="IH29" s="137" t="s">
        <v>21</v>
      </c>
      <c r="II29" s="136" t="s">
        <v>21</v>
      </c>
      <c r="IJ29" s="138" t="s">
        <v>21</v>
      </c>
      <c r="IK29" s="138" t="s">
        <v>21</v>
      </c>
      <c r="IL29" s="179" t="s">
        <v>21</v>
      </c>
      <c r="IM29" s="178" t="s">
        <v>21</v>
      </c>
      <c r="IN29" s="138" t="s">
        <v>21</v>
      </c>
      <c r="IO29" s="138"/>
      <c r="IP29" s="138"/>
      <c r="IQ29" s="138" t="s">
        <v>16</v>
      </c>
      <c r="IR29" s="138" t="s">
        <v>16</v>
      </c>
      <c r="IS29" s="138" t="s">
        <v>20</v>
      </c>
      <c r="IT29" s="138" t="s">
        <v>20</v>
      </c>
      <c r="IU29" s="138" t="s">
        <v>20</v>
      </c>
      <c r="IV29" s="138"/>
      <c r="IW29" s="138"/>
      <c r="IX29" s="138" t="s">
        <v>38</v>
      </c>
      <c r="IY29" s="138" t="s">
        <v>38</v>
      </c>
      <c r="IZ29" s="138" t="s">
        <v>38</v>
      </c>
      <c r="JA29" s="138" t="s">
        <v>38</v>
      </c>
      <c r="JB29" s="138" t="s">
        <v>38</v>
      </c>
      <c r="JC29" s="138"/>
      <c r="JD29" s="138"/>
      <c r="JE29" s="138"/>
      <c r="JF29" s="138"/>
      <c r="JG29" s="138"/>
      <c r="JH29" s="138"/>
      <c r="JI29" s="138"/>
      <c r="JJ29" s="138"/>
      <c r="JK29" s="138"/>
      <c r="JL29" s="138" t="s">
        <v>20</v>
      </c>
      <c r="JM29" s="138" t="s">
        <v>20</v>
      </c>
      <c r="JN29" s="138"/>
      <c r="JO29" s="138"/>
      <c r="JP29" s="179"/>
      <c r="JQ29" s="178"/>
      <c r="JR29" s="138"/>
      <c r="JS29" s="138"/>
      <c r="JT29" s="138"/>
      <c r="JU29" s="138"/>
      <c r="JV29" s="138"/>
      <c r="JW29" s="138"/>
      <c r="JX29" s="138"/>
      <c r="JY29" s="138"/>
      <c r="JZ29" s="138"/>
      <c r="KA29" s="138"/>
      <c r="KB29" s="138"/>
      <c r="KC29" s="138"/>
      <c r="KD29" s="138"/>
      <c r="KE29" s="138"/>
      <c r="KF29" s="138"/>
      <c r="KG29" s="138"/>
      <c r="KH29" s="138"/>
      <c r="KI29" s="138"/>
      <c r="KJ29" s="138"/>
      <c r="KK29" s="138"/>
      <c r="KL29" s="138"/>
      <c r="KM29" s="138"/>
      <c r="KN29" s="138"/>
      <c r="KO29" s="138"/>
      <c r="KP29" s="138"/>
      <c r="KQ29" s="138"/>
      <c r="KR29" s="138"/>
      <c r="KS29" s="138"/>
      <c r="KT29" s="138"/>
      <c r="KU29" s="179"/>
      <c r="KV29" s="178"/>
      <c r="KW29" s="138"/>
      <c r="KX29" s="138"/>
      <c r="KY29" s="138"/>
      <c r="KZ29" s="138"/>
      <c r="LA29" s="138"/>
      <c r="LB29" s="138"/>
      <c r="LC29" s="138"/>
      <c r="LD29" s="138"/>
      <c r="LE29" s="138"/>
      <c r="LF29" s="138"/>
      <c r="LG29" s="138"/>
      <c r="LH29" s="138"/>
      <c r="LI29" s="138"/>
      <c r="LJ29" s="138"/>
      <c r="LK29" s="138"/>
      <c r="LL29" s="138"/>
      <c r="LM29" s="138"/>
      <c r="LN29" s="138"/>
      <c r="LO29" s="138"/>
      <c r="LP29" s="138"/>
      <c r="LQ29" s="138"/>
      <c r="LR29" s="138"/>
      <c r="LS29" s="138"/>
      <c r="LT29" s="138"/>
      <c r="LU29" s="138"/>
      <c r="LV29" s="138"/>
      <c r="LW29" s="138"/>
      <c r="LX29" s="138"/>
      <c r="LY29" s="179"/>
      <c r="LZ29" s="178"/>
      <c r="MA29" s="138"/>
      <c r="MB29" s="138"/>
      <c r="MC29" s="138"/>
      <c r="MD29" s="138"/>
      <c r="ME29" s="138"/>
      <c r="MF29" s="138"/>
      <c r="MG29" s="138"/>
      <c r="MH29" s="138"/>
      <c r="MI29" s="138"/>
      <c r="MJ29" s="138"/>
      <c r="MK29" s="138"/>
      <c r="ML29" s="138"/>
      <c r="MM29" s="138"/>
      <c r="MN29" s="138"/>
      <c r="MO29" s="138"/>
      <c r="MP29" s="138"/>
      <c r="MQ29" s="138"/>
      <c r="MR29" s="138"/>
      <c r="MS29" s="138"/>
      <c r="MT29" s="138"/>
      <c r="MU29" s="138"/>
      <c r="MV29" s="138"/>
      <c r="MW29" s="138"/>
      <c r="MX29" s="138"/>
      <c r="MY29" s="138"/>
      <c r="MZ29" s="138"/>
      <c r="NA29" s="138"/>
      <c r="NB29" s="138"/>
      <c r="NC29" s="138"/>
      <c r="ND29" s="154"/>
    </row>
    <row r="30" spans="1:368" ht="18" customHeight="1">
      <c r="A30" s="11" t="s">
        <v>65</v>
      </c>
      <c r="B30" s="129" t="s">
        <v>66</v>
      </c>
      <c r="C30" s="135"/>
      <c r="D30" s="136"/>
      <c r="E30" s="133"/>
      <c r="F30" s="133"/>
      <c r="G30" s="136"/>
      <c r="H30" s="136"/>
      <c r="I30" s="133"/>
      <c r="J30" s="133"/>
      <c r="K30" s="133"/>
      <c r="L30" s="133"/>
      <c r="M30" s="133"/>
      <c r="N30" s="136"/>
      <c r="O30" s="136"/>
      <c r="P30" s="133"/>
      <c r="Q30" s="133"/>
      <c r="R30" s="133"/>
      <c r="S30" s="133"/>
      <c r="T30" s="133"/>
      <c r="U30" s="136"/>
      <c r="V30" s="136"/>
      <c r="W30" s="136"/>
      <c r="X30" s="136"/>
      <c r="Y30" s="136"/>
      <c r="Z30" s="136"/>
      <c r="AA30" s="133"/>
      <c r="AB30" s="132"/>
      <c r="AC30" s="132"/>
      <c r="AD30" s="136"/>
      <c r="AE30" s="136"/>
      <c r="AF30" s="155"/>
      <c r="AG30" s="169"/>
      <c r="AH30" s="159"/>
      <c r="AI30" s="132"/>
      <c r="AJ30" s="132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55"/>
      <c r="BJ30" s="169"/>
      <c r="BK30" s="159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55"/>
      <c r="CO30" s="169"/>
      <c r="CP30" s="159"/>
      <c r="CQ30" s="137"/>
      <c r="CR30" s="136"/>
      <c r="CS30" s="136"/>
      <c r="CT30" s="136"/>
      <c r="CU30" s="136"/>
      <c r="CV30" s="136"/>
      <c r="CW30" s="136"/>
      <c r="CX30" s="137"/>
      <c r="CY30" s="136"/>
      <c r="CZ30" s="136" t="s">
        <v>20</v>
      </c>
      <c r="DA30" s="136" t="s">
        <v>20</v>
      </c>
      <c r="DB30" s="136" t="s">
        <v>20</v>
      </c>
      <c r="DC30" s="136" t="s">
        <v>20</v>
      </c>
      <c r="DD30" s="136"/>
      <c r="DE30" s="137"/>
      <c r="DF30" s="136"/>
      <c r="DG30" s="136"/>
      <c r="DH30" s="136"/>
      <c r="DI30" s="136"/>
      <c r="DJ30" s="136"/>
      <c r="DK30" s="136"/>
      <c r="DL30" s="137"/>
      <c r="DM30" s="136"/>
      <c r="DN30" s="138"/>
      <c r="DO30" s="138"/>
      <c r="DP30" s="138"/>
      <c r="DQ30" s="138"/>
      <c r="DR30" s="138"/>
      <c r="DS30" s="168"/>
      <c r="DT30" s="183"/>
      <c r="DU30" s="138"/>
      <c r="DV30" s="138"/>
      <c r="DW30" s="138"/>
      <c r="DX30" s="138"/>
      <c r="DY30" s="138"/>
      <c r="DZ30" s="137"/>
      <c r="EA30" s="136"/>
      <c r="EB30" s="138"/>
      <c r="EC30" s="138"/>
      <c r="ED30" s="138"/>
      <c r="EE30" s="138"/>
      <c r="EF30" s="138"/>
      <c r="EG30" s="137"/>
      <c r="EH30" s="136"/>
      <c r="EI30" s="138" t="s">
        <v>20</v>
      </c>
      <c r="EJ30" s="138" t="s">
        <v>20</v>
      </c>
      <c r="EK30" s="138" t="s">
        <v>20</v>
      </c>
      <c r="EL30" s="138" t="s">
        <v>20</v>
      </c>
      <c r="EM30" s="138" t="s">
        <v>20</v>
      </c>
      <c r="EN30" s="137"/>
      <c r="EO30" s="136"/>
      <c r="EP30" s="138"/>
      <c r="EQ30" s="138"/>
      <c r="ER30" s="138"/>
      <c r="ES30" s="138"/>
      <c r="ET30" s="138"/>
      <c r="EU30" s="137"/>
      <c r="EV30" s="136"/>
      <c r="EW30" s="138"/>
      <c r="EX30" s="179"/>
      <c r="EY30" s="178"/>
      <c r="EZ30" s="138"/>
      <c r="FA30" s="138"/>
      <c r="FB30" s="137"/>
      <c r="FC30" s="136"/>
      <c r="FD30" s="138"/>
      <c r="FE30" s="138"/>
      <c r="FF30" s="138"/>
      <c r="FG30" s="138"/>
      <c r="FH30" s="138"/>
      <c r="FI30" s="137"/>
      <c r="FJ30" s="136"/>
      <c r="FK30" s="138"/>
      <c r="FL30" s="138"/>
      <c r="FM30" s="138"/>
      <c r="FN30" s="138"/>
      <c r="FO30" s="138"/>
      <c r="FP30" s="137"/>
      <c r="FQ30" s="136"/>
      <c r="FR30" s="138"/>
      <c r="FS30" s="138"/>
      <c r="FT30" s="138"/>
      <c r="FU30" s="138"/>
      <c r="FV30" s="140" t="s">
        <v>17</v>
      </c>
      <c r="FW30" s="137"/>
      <c r="FX30" s="136"/>
      <c r="FY30" s="140" t="s">
        <v>17</v>
      </c>
      <c r="FZ30" s="138"/>
      <c r="GA30" s="140" t="s">
        <v>17</v>
      </c>
      <c r="GB30" s="192" t="s">
        <v>17</v>
      </c>
      <c r="GC30" s="188" t="s">
        <v>17</v>
      </c>
      <c r="GD30" s="137"/>
      <c r="GE30" s="136"/>
      <c r="GF30" s="138"/>
      <c r="GG30" s="138"/>
      <c r="GH30" s="138"/>
      <c r="GI30" s="138"/>
      <c r="GJ30" s="138"/>
      <c r="GK30" s="137"/>
      <c r="GL30" s="136"/>
      <c r="GM30" s="138"/>
      <c r="GN30" s="138"/>
      <c r="GO30" s="138"/>
      <c r="GP30" s="138"/>
      <c r="GQ30" s="138"/>
      <c r="GR30" s="137"/>
      <c r="GS30" s="136"/>
      <c r="GT30" s="138"/>
      <c r="GU30" s="138"/>
      <c r="GV30" s="138"/>
      <c r="GW30" s="138"/>
      <c r="GX30" s="138"/>
      <c r="GY30" s="137"/>
      <c r="GZ30" s="136"/>
      <c r="HA30" s="138"/>
      <c r="HB30" s="138"/>
      <c r="HC30" s="138"/>
      <c r="HD30" s="138"/>
      <c r="HE30" s="138"/>
      <c r="HF30" s="137"/>
      <c r="HG30" s="169"/>
      <c r="HH30" s="178" t="s">
        <v>20</v>
      </c>
      <c r="HI30" s="138" t="s">
        <v>20</v>
      </c>
      <c r="HJ30" s="138" t="s">
        <v>20</v>
      </c>
      <c r="HK30" s="138" t="s">
        <v>20</v>
      </c>
      <c r="HL30" s="138" t="s">
        <v>16</v>
      </c>
      <c r="HM30" s="137"/>
      <c r="HN30" s="136"/>
      <c r="HO30" s="138"/>
      <c r="HP30" s="138"/>
      <c r="HQ30" s="138" t="s">
        <v>20</v>
      </c>
      <c r="HR30" s="138" t="s">
        <v>20</v>
      </c>
      <c r="HS30" s="138" t="s">
        <v>20</v>
      </c>
      <c r="HT30" s="137"/>
      <c r="HU30" s="136"/>
      <c r="HV30" s="138"/>
      <c r="HW30" s="138"/>
      <c r="HX30" s="138"/>
      <c r="HY30" s="138"/>
      <c r="HZ30" s="138"/>
      <c r="IA30" s="137"/>
      <c r="IB30" s="136"/>
      <c r="IC30" s="138"/>
      <c r="ID30" s="138"/>
      <c r="IE30" s="138"/>
      <c r="IF30" s="138"/>
      <c r="IG30" s="138"/>
      <c r="IH30" s="137"/>
      <c r="II30" s="136"/>
      <c r="IJ30" s="138"/>
      <c r="IK30" s="138"/>
      <c r="IL30" s="179"/>
      <c r="IM30" s="178"/>
      <c r="IN30" s="138"/>
      <c r="IO30" s="138"/>
      <c r="IP30" s="138"/>
      <c r="IQ30" s="138"/>
      <c r="IR30" s="138"/>
      <c r="IS30" s="138"/>
      <c r="IT30" s="138"/>
      <c r="IU30" s="138"/>
      <c r="IV30" s="138"/>
      <c r="IW30" s="138"/>
      <c r="IX30" s="138" t="s">
        <v>20</v>
      </c>
      <c r="IY30" s="138" t="s">
        <v>20</v>
      </c>
      <c r="IZ30" s="138" t="s">
        <v>20</v>
      </c>
      <c r="JA30" s="138" t="s">
        <v>20</v>
      </c>
      <c r="JB30" s="138" t="s">
        <v>20</v>
      </c>
      <c r="JC30" s="138"/>
      <c r="JD30" s="138"/>
      <c r="JE30" s="138" t="s">
        <v>38</v>
      </c>
      <c r="JF30" s="138" t="s">
        <v>38</v>
      </c>
      <c r="JG30" s="138" t="s">
        <v>38</v>
      </c>
      <c r="JH30" s="138" t="s">
        <v>38</v>
      </c>
      <c r="JI30" s="138" t="s">
        <v>38</v>
      </c>
      <c r="JJ30" s="138"/>
      <c r="JK30" s="138"/>
      <c r="JL30" s="138"/>
      <c r="JM30" s="138"/>
      <c r="JN30" s="138" t="s">
        <v>20</v>
      </c>
      <c r="JO30" s="138" t="s">
        <v>20</v>
      </c>
      <c r="JP30" s="179" t="s">
        <v>20</v>
      </c>
      <c r="JQ30" s="178"/>
      <c r="JR30" s="138"/>
      <c r="JS30" s="138"/>
      <c r="JT30" s="138"/>
      <c r="JU30" s="138"/>
      <c r="JV30" s="138"/>
      <c r="JW30" s="138"/>
      <c r="JX30" s="138"/>
      <c r="JY30" s="138"/>
      <c r="JZ30" s="138"/>
      <c r="KA30" s="138"/>
      <c r="KB30" s="138"/>
      <c r="KC30" s="138"/>
      <c r="KD30" s="138"/>
      <c r="KE30" s="138"/>
      <c r="KF30" s="138"/>
      <c r="KG30" s="138"/>
      <c r="KH30" s="138"/>
      <c r="KI30" s="138"/>
      <c r="KJ30" s="138"/>
      <c r="KK30" s="138"/>
      <c r="KL30" s="138"/>
      <c r="KM30" s="138"/>
      <c r="KN30" s="138"/>
      <c r="KO30" s="138"/>
      <c r="KP30" s="138"/>
      <c r="KQ30" s="138"/>
      <c r="KR30" s="138"/>
      <c r="KS30" s="138"/>
      <c r="KT30" s="138"/>
      <c r="KU30" s="179"/>
      <c r="KV30" s="178"/>
      <c r="KW30" s="138"/>
      <c r="KX30" s="138"/>
      <c r="KY30" s="138"/>
      <c r="KZ30" s="138"/>
      <c r="LA30" s="138"/>
      <c r="LB30" s="138"/>
      <c r="LC30" s="138"/>
      <c r="LD30" s="138"/>
      <c r="LE30" s="138"/>
      <c r="LF30" s="138"/>
      <c r="LG30" s="138"/>
      <c r="LH30" s="138"/>
      <c r="LI30" s="138"/>
      <c r="LJ30" s="138"/>
      <c r="LK30" s="138"/>
      <c r="LL30" s="138"/>
      <c r="LM30" s="138"/>
      <c r="LN30" s="138"/>
      <c r="LO30" s="138"/>
      <c r="LP30" s="138"/>
      <c r="LQ30" s="138"/>
      <c r="LR30" s="138"/>
      <c r="LS30" s="138"/>
      <c r="LT30" s="138"/>
      <c r="LU30" s="138"/>
      <c r="LV30" s="138"/>
      <c r="LW30" s="138"/>
      <c r="LX30" s="138"/>
      <c r="LY30" s="179"/>
      <c r="LZ30" s="178"/>
      <c r="MA30" s="138"/>
      <c r="MB30" s="138"/>
      <c r="MC30" s="138"/>
      <c r="MD30" s="138"/>
      <c r="ME30" s="138"/>
      <c r="MF30" s="138"/>
      <c r="MG30" s="138"/>
      <c r="MH30" s="138"/>
      <c r="MI30" s="138"/>
      <c r="MJ30" s="138"/>
      <c r="MK30" s="138"/>
      <c r="ML30" s="138"/>
      <c r="MM30" s="138"/>
      <c r="MN30" s="138"/>
      <c r="MO30" s="138"/>
      <c r="MP30" s="138"/>
      <c r="MQ30" s="138"/>
      <c r="MR30" s="138"/>
      <c r="MS30" s="138"/>
      <c r="MT30" s="138"/>
      <c r="MU30" s="138"/>
      <c r="MV30" s="138"/>
      <c r="MW30" s="138"/>
      <c r="MX30" s="138"/>
      <c r="MY30" s="138"/>
      <c r="MZ30" s="138"/>
      <c r="NA30" s="138"/>
      <c r="NB30" s="138"/>
      <c r="NC30" s="138"/>
      <c r="ND30" s="154"/>
    </row>
    <row r="31" spans="1:368" ht="18" customHeight="1">
      <c r="A31" s="9" t="s">
        <v>67</v>
      </c>
      <c r="B31" s="129" t="s">
        <v>68</v>
      </c>
      <c r="C31" s="135"/>
      <c r="D31" s="136"/>
      <c r="E31" s="133"/>
      <c r="F31" s="133"/>
      <c r="G31" s="136"/>
      <c r="H31" s="136"/>
      <c r="I31" s="133"/>
      <c r="J31" s="133"/>
      <c r="K31" s="133"/>
      <c r="L31" s="133"/>
      <c r="M31" s="133"/>
      <c r="N31" s="136"/>
      <c r="O31" s="136"/>
      <c r="P31" s="133"/>
      <c r="Q31" s="133"/>
      <c r="R31" s="133"/>
      <c r="S31" s="133"/>
      <c r="T31" s="133"/>
      <c r="U31" s="136"/>
      <c r="V31" s="136"/>
      <c r="W31" s="136"/>
      <c r="X31" s="136"/>
      <c r="Y31" s="136"/>
      <c r="Z31" s="136"/>
      <c r="AA31" s="133"/>
      <c r="AB31" s="132"/>
      <c r="AC31" s="132"/>
      <c r="AD31" s="136"/>
      <c r="AE31" s="136"/>
      <c r="AF31" s="155"/>
      <c r="AG31" s="169"/>
      <c r="AH31" s="159"/>
      <c r="AI31" s="132"/>
      <c r="AJ31" s="132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55"/>
      <c r="BJ31" s="169"/>
      <c r="BK31" s="159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55"/>
      <c r="CO31" s="169"/>
      <c r="CP31" s="159"/>
      <c r="CQ31" s="137"/>
      <c r="CR31" s="136"/>
      <c r="CS31" s="136" t="s">
        <v>21</v>
      </c>
      <c r="CT31" s="136" t="s">
        <v>21</v>
      </c>
      <c r="CU31" s="136" t="s">
        <v>21</v>
      </c>
      <c r="CV31" s="136" t="s">
        <v>21</v>
      </c>
      <c r="CW31" s="136" t="s">
        <v>21</v>
      </c>
      <c r="CX31" s="137" t="s">
        <v>21</v>
      </c>
      <c r="CY31" s="136" t="s">
        <v>21</v>
      </c>
      <c r="CZ31" s="136" t="s">
        <v>21</v>
      </c>
      <c r="DA31" s="136" t="s">
        <v>21</v>
      </c>
      <c r="DB31" s="136" t="s">
        <v>21</v>
      </c>
      <c r="DC31" s="136" t="s">
        <v>21</v>
      </c>
      <c r="DD31" s="136"/>
      <c r="DE31" s="137"/>
      <c r="DF31" s="136"/>
      <c r="DG31" s="136" t="s">
        <v>16</v>
      </c>
      <c r="DH31" s="136" t="s">
        <v>16</v>
      </c>
      <c r="DI31" s="136" t="s">
        <v>16</v>
      </c>
      <c r="DJ31" s="136"/>
      <c r="DK31" s="136"/>
      <c r="DL31" s="137"/>
      <c r="DM31" s="136"/>
      <c r="DN31" s="138" t="s">
        <v>20</v>
      </c>
      <c r="DO31" s="138" t="s">
        <v>20</v>
      </c>
      <c r="DP31" s="138" t="s">
        <v>20</v>
      </c>
      <c r="DQ31" s="138" t="s">
        <v>20</v>
      </c>
      <c r="DR31" s="138" t="s">
        <v>20</v>
      </c>
      <c r="DS31" s="168"/>
      <c r="DT31" s="183"/>
      <c r="DU31" s="138"/>
      <c r="DV31" s="138"/>
      <c r="DW31" s="138"/>
      <c r="DX31" s="138"/>
      <c r="DY31" s="138"/>
      <c r="DZ31" s="137"/>
      <c r="EA31" s="136"/>
      <c r="EB31" s="138"/>
      <c r="EC31" s="138"/>
      <c r="ED31" s="138"/>
      <c r="EE31" s="138"/>
      <c r="EF31" s="138"/>
      <c r="EG31" s="137"/>
      <c r="EH31" s="136"/>
      <c r="EI31" s="138"/>
      <c r="EJ31" s="138"/>
      <c r="EK31" s="138"/>
      <c r="EL31" s="138"/>
      <c r="EM31" s="138"/>
      <c r="EN31" s="137"/>
      <c r="EO31" s="136"/>
      <c r="EP31" s="138"/>
      <c r="EQ31" s="138"/>
      <c r="ER31" s="138"/>
      <c r="ES31" s="138"/>
      <c r="ET31" s="138"/>
      <c r="EU31" s="137"/>
      <c r="EV31" s="136"/>
      <c r="EW31" s="138"/>
      <c r="EX31" s="179"/>
      <c r="EY31" s="178"/>
      <c r="EZ31" s="138"/>
      <c r="FA31" s="138"/>
      <c r="FB31" s="137"/>
      <c r="FC31" s="136"/>
      <c r="FD31" s="138" t="s">
        <v>20</v>
      </c>
      <c r="FE31" s="138" t="s">
        <v>20</v>
      </c>
      <c r="FF31" s="138" t="s">
        <v>20</v>
      </c>
      <c r="FG31" s="138" t="s">
        <v>20</v>
      </c>
      <c r="FH31" s="138" t="s">
        <v>20</v>
      </c>
      <c r="FI31" s="137"/>
      <c r="FJ31" s="136"/>
      <c r="FK31" s="138"/>
      <c r="FL31" s="138"/>
      <c r="FM31" s="138"/>
      <c r="FN31" s="138"/>
      <c r="FO31" s="138"/>
      <c r="FP31" s="137"/>
      <c r="FQ31" s="136"/>
      <c r="FR31" s="138"/>
      <c r="FS31" s="138"/>
      <c r="FT31" s="138"/>
      <c r="FU31" s="138"/>
      <c r="FV31" s="138"/>
      <c r="FW31" s="137"/>
      <c r="FX31" s="136"/>
      <c r="FY31" s="138" t="s">
        <v>20</v>
      </c>
      <c r="FZ31" s="138" t="s">
        <v>20</v>
      </c>
      <c r="GA31" s="138" t="s">
        <v>20</v>
      </c>
      <c r="GB31" s="179" t="s">
        <v>20</v>
      </c>
      <c r="GC31" s="178" t="s">
        <v>20</v>
      </c>
      <c r="GD31" s="137"/>
      <c r="GE31" s="136"/>
      <c r="GF31" s="138"/>
      <c r="GG31" s="138"/>
      <c r="GH31" s="138"/>
      <c r="GI31" s="138"/>
      <c r="GJ31" s="138"/>
      <c r="GK31" s="137"/>
      <c r="GL31" s="136"/>
      <c r="GM31" s="138"/>
      <c r="GN31" s="138"/>
      <c r="GO31" s="138"/>
      <c r="GP31" s="138"/>
      <c r="GQ31" s="138"/>
      <c r="GR31" s="137"/>
      <c r="GS31" s="136"/>
      <c r="GT31" s="138"/>
      <c r="GU31" s="138"/>
      <c r="GV31" s="138"/>
      <c r="GW31" s="138"/>
      <c r="GX31" s="138"/>
      <c r="GY31" s="137"/>
      <c r="GZ31" s="136"/>
      <c r="HA31" s="138" t="s">
        <v>20</v>
      </c>
      <c r="HB31" s="138" t="s">
        <v>16</v>
      </c>
      <c r="HC31" s="138" t="s">
        <v>20</v>
      </c>
      <c r="HD31" s="138" t="s">
        <v>20</v>
      </c>
      <c r="HE31" s="138" t="s">
        <v>20</v>
      </c>
      <c r="HF31" s="137"/>
      <c r="HG31" s="169"/>
      <c r="HH31" s="178"/>
      <c r="HI31" s="138"/>
      <c r="HJ31" s="138"/>
      <c r="HK31" s="138"/>
      <c r="HL31" s="138"/>
      <c r="HM31" s="137"/>
      <c r="HN31" s="136"/>
      <c r="HO31" s="138"/>
      <c r="HP31" s="138"/>
      <c r="HQ31" s="138"/>
      <c r="HR31" s="138"/>
      <c r="HS31" s="138"/>
      <c r="HT31" s="137"/>
      <c r="HU31" s="136"/>
      <c r="HV31" s="138"/>
      <c r="HW31" s="138"/>
      <c r="HX31" s="138"/>
      <c r="HY31" s="138"/>
      <c r="HZ31" s="138"/>
      <c r="IA31" s="137"/>
      <c r="IB31" s="136"/>
      <c r="IC31" s="138" t="s">
        <v>20</v>
      </c>
      <c r="ID31" s="138" t="s">
        <v>20</v>
      </c>
      <c r="IE31" s="138" t="s">
        <v>20</v>
      </c>
      <c r="IF31" s="138" t="s">
        <v>20</v>
      </c>
      <c r="IG31" s="138" t="s">
        <v>20</v>
      </c>
      <c r="IH31" s="137"/>
      <c r="II31" s="136"/>
      <c r="IJ31" s="138"/>
      <c r="IK31" s="138"/>
      <c r="IL31" s="179"/>
      <c r="IM31" s="178"/>
      <c r="IN31" s="138"/>
      <c r="IO31" s="138"/>
      <c r="IP31" s="138"/>
      <c r="IQ31" s="138"/>
      <c r="IR31" s="138"/>
      <c r="IS31" s="138"/>
      <c r="IT31" s="138"/>
      <c r="IU31" s="138"/>
      <c r="IV31" s="138"/>
      <c r="IW31" s="138"/>
      <c r="IX31" s="138" t="s">
        <v>20</v>
      </c>
      <c r="IY31" s="138" t="s">
        <v>20</v>
      </c>
      <c r="IZ31" s="138" t="s">
        <v>20</v>
      </c>
      <c r="JA31" s="138" t="s">
        <v>20</v>
      </c>
      <c r="JB31" s="138" t="s">
        <v>20</v>
      </c>
      <c r="JC31" s="138"/>
      <c r="JD31" s="138"/>
      <c r="JE31" s="138"/>
      <c r="JF31" s="138"/>
      <c r="JG31" s="138"/>
      <c r="JH31" s="138"/>
      <c r="JI31" s="138"/>
      <c r="JJ31" s="138"/>
      <c r="JK31" s="138"/>
      <c r="JL31" s="138" t="s">
        <v>38</v>
      </c>
      <c r="JM31" s="138" t="s">
        <v>38</v>
      </c>
      <c r="JN31" s="138" t="s">
        <v>20</v>
      </c>
      <c r="JO31" s="138" t="s">
        <v>20</v>
      </c>
      <c r="JP31" s="179" t="s">
        <v>20</v>
      </c>
      <c r="JQ31" s="178"/>
      <c r="JR31" s="138"/>
      <c r="JS31" s="138"/>
      <c r="JT31" s="138"/>
      <c r="JU31" s="138"/>
      <c r="JV31" s="138"/>
      <c r="JW31" s="138"/>
      <c r="JX31" s="138"/>
      <c r="JY31" s="138"/>
      <c r="JZ31" s="138"/>
      <c r="KA31" s="138"/>
      <c r="KB31" s="138"/>
      <c r="KC31" s="138"/>
      <c r="KD31" s="138"/>
      <c r="KE31" s="138"/>
      <c r="KF31" s="138"/>
      <c r="KG31" s="138"/>
      <c r="KH31" s="138"/>
      <c r="KI31" s="138"/>
      <c r="KJ31" s="138"/>
      <c r="KK31" s="138"/>
      <c r="KL31" s="138"/>
      <c r="KM31" s="138"/>
      <c r="KN31" s="138"/>
      <c r="KO31" s="138"/>
      <c r="KP31" s="138"/>
      <c r="KQ31" s="138"/>
      <c r="KR31" s="138"/>
      <c r="KS31" s="138"/>
      <c r="KT31" s="138"/>
      <c r="KU31" s="179"/>
      <c r="KV31" s="178"/>
      <c r="KW31" s="138"/>
      <c r="KX31" s="138"/>
      <c r="KY31" s="138"/>
      <c r="KZ31" s="138"/>
      <c r="LA31" s="138"/>
      <c r="LB31" s="138"/>
      <c r="LC31" s="138"/>
      <c r="LD31" s="138"/>
      <c r="LE31" s="138"/>
      <c r="LF31" s="138"/>
      <c r="LG31" s="138"/>
      <c r="LH31" s="138"/>
      <c r="LI31" s="138"/>
      <c r="LJ31" s="138"/>
      <c r="LK31" s="138"/>
      <c r="LL31" s="138"/>
      <c r="LM31" s="138"/>
      <c r="LN31" s="138"/>
      <c r="LO31" s="138"/>
      <c r="LP31" s="138"/>
      <c r="LQ31" s="138"/>
      <c r="LR31" s="138"/>
      <c r="LS31" s="138"/>
      <c r="LT31" s="138"/>
      <c r="LU31" s="138"/>
      <c r="LV31" s="138"/>
      <c r="LW31" s="138"/>
      <c r="LX31" s="138"/>
      <c r="LY31" s="179"/>
      <c r="LZ31" s="178"/>
      <c r="MA31" s="138"/>
      <c r="MB31" s="138"/>
      <c r="MC31" s="138"/>
      <c r="MD31" s="138"/>
      <c r="ME31" s="138"/>
      <c r="MF31" s="138"/>
      <c r="MG31" s="138"/>
      <c r="MH31" s="138"/>
      <c r="MI31" s="138"/>
      <c r="MJ31" s="138"/>
      <c r="MK31" s="138"/>
      <c r="ML31" s="138"/>
      <c r="MM31" s="138"/>
      <c r="MN31" s="138"/>
      <c r="MO31" s="138"/>
      <c r="MP31" s="138"/>
      <c r="MQ31" s="138"/>
      <c r="MR31" s="138"/>
      <c r="MS31" s="138"/>
      <c r="MT31" s="138"/>
      <c r="MU31" s="138"/>
      <c r="MV31" s="138"/>
      <c r="MW31" s="138"/>
      <c r="MX31" s="138"/>
      <c r="MY31" s="138"/>
      <c r="MZ31" s="138"/>
      <c r="NA31" s="138"/>
      <c r="NB31" s="138"/>
      <c r="NC31" s="138"/>
      <c r="ND31" s="154"/>
    </row>
    <row r="32" spans="1:368" ht="18" customHeight="1">
      <c r="A32" s="9" t="s">
        <v>69</v>
      </c>
      <c r="B32" s="128" t="s">
        <v>70</v>
      </c>
      <c r="C32" s="135"/>
      <c r="D32" s="136"/>
      <c r="E32" s="136"/>
      <c r="F32" s="133"/>
      <c r="G32" s="136"/>
      <c r="H32" s="136"/>
      <c r="I32" s="136"/>
      <c r="J32" s="136"/>
      <c r="K32" s="136"/>
      <c r="L32" s="136"/>
      <c r="M32" s="133"/>
      <c r="N32" s="136"/>
      <c r="O32" s="136"/>
      <c r="P32" s="133"/>
      <c r="Q32" s="133"/>
      <c r="R32" s="133"/>
      <c r="S32" s="133"/>
      <c r="T32" s="133"/>
      <c r="U32" s="136"/>
      <c r="V32" s="136"/>
      <c r="W32" s="136"/>
      <c r="X32" s="136"/>
      <c r="Y32" s="136"/>
      <c r="Z32" s="136"/>
      <c r="AA32" s="133"/>
      <c r="AB32" s="132"/>
      <c r="AC32" s="132"/>
      <c r="AD32" s="136"/>
      <c r="AE32" s="136"/>
      <c r="AF32" s="155"/>
      <c r="AG32" s="169"/>
      <c r="AH32" s="159"/>
      <c r="AI32" s="132"/>
      <c r="AJ32" s="132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55"/>
      <c r="BJ32" s="169"/>
      <c r="BK32" s="159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55"/>
      <c r="CO32" s="169"/>
      <c r="CP32" s="159"/>
      <c r="CQ32" s="137"/>
      <c r="CR32" s="136"/>
      <c r="CS32" s="136" t="s">
        <v>20</v>
      </c>
      <c r="CT32" s="136" t="s">
        <v>20</v>
      </c>
      <c r="CU32" s="136" t="s">
        <v>20</v>
      </c>
      <c r="CV32" s="136" t="s">
        <v>20</v>
      </c>
      <c r="CW32" s="136" t="s">
        <v>20</v>
      </c>
      <c r="CX32" s="137"/>
      <c r="CY32" s="136"/>
      <c r="CZ32" s="136"/>
      <c r="DA32" s="136"/>
      <c r="DB32" s="136"/>
      <c r="DC32" s="136"/>
      <c r="DD32" s="136"/>
      <c r="DE32" s="137"/>
      <c r="DF32" s="136"/>
      <c r="DG32" s="136"/>
      <c r="DH32" s="136"/>
      <c r="DI32" s="136"/>
      <c r="DJ32" s="136"/>
      <c r="DK32" s="136"/>
      <c r="DL32" s="137"/>
      <c r="DM32" s="136"/>
      <c r="DN32" s="138"/>
      <c r="DO32" s="138"/>
      <c r="DP32" s="138"/>
      <c r="DQ32" s="138"/>
      <c r="DR32" s="138"/>
      <c r="DS32" s="168"/>
      <c r="DT32" s="183"/>
      <c r="DU32" s="138" t="s">
        <v>20</v>
      </c>
      <c r="DV32" s="138" t="s">
        <v>20</v>
      </c>
      <c r="DW32" s="138" t="s">
        <v>20</v>
      </c>
      <c r="DX32" s="138" t="s">
        <v>20</v>
      </c>
      <c r="DY32" s="138" t="s">
        <v>20</v>
      </c>
      <c r="DZ32" s="137"/>
      <c r="EA32" s="136"/>
      <c r="EB32" s="138"/>
      <c r="EC32" s="138"/>
      <c r="ED32" s="138"/>
      <c r="EE32" s="138"/>
      <c r="EF32" s="138"/>
      <c r="EG32" s="137"/>
      <c r="EH32" s="136"/>
      <c r="EI32" s="138"/>
      <c r="EJ32" s="138"/>
      <c r="EK32" s="138"/>
      <c r="EL32" s="138"/>
      <c r="EM32" s="138"/>
      <c r="EN32" s="137"/>
      <c r="EO32" s="136"/>
      <c r="EP32" s="138"/>
      <c r="EQ32" s="138"/>
      <c r="ER32" s="138"/>
      <c r="ES32" s="138"/>
      <c r="ET32" s="138"/>
      <c r="EU32" s="137"/>
      <c r="EV32" s="136"/>
      <c r="EW32" s="138" t="s">
        <v>20</v>
      </c>
      <c r="EX32" s="179" t="s">
        <v>20</v>
      </c>
      <c r="EY32" s="178" t="s">
        <v>20</v>
      </c>
      <c r="EZ32" s="138" t="s">
        <v>20</v>
      </c>
      <c r="FA32" s="138" t="s">
        <v>20</v>
      </c>
      <c r="FB32" s="137"/>
      <c r="FC32" s="136"/>
      <c r="FD32" s="138"/>
      <c r="FE32" s="138"/>
      <c r="FF32" s="138"/>
      <c r="FG32" s="138"/>
      <c r="FH32" s="138"/>
      <c r="FI32" s="137"/>
      <c r="FJ32" s="136"/>
      <c r="FK32" s="138"/>
      <c r="FL32" s="138"/>
      <c r="FM32" s="138"/>
      <c r="FN32" s="138"/>
      <c r="FO32" s="138"/>
      <c r="FP32" s="137"/>
      <c r="FQ32" s="136"/>
      <c r="FR32" s="138"/>
      <c r="FS32" s="138"/>
      <c r="FT32" s="138"/>
      <c r="FU32" s="138"/>
      <c r="FV32" s="138"/>
      <c r="FW32" s="137"/>
      <c r="FX32" s="136"/>
      <c r="FY32" s="138"/>
      <c r="FZ32" s="138"/>
      <c r="GA32" s="138"/>
      <c r="GB32" s="179"/>
      <c r="GC32" s="178"/>
      <c r="GD32" s="137"/>
      <c r="GE32" s="136"/>
      <c r="GF32" s="138" t="s">
        <v>20</v>
      </c>
      <c r="GG32" s="138" t="s">
        <v>20</v>
      </c>
      <c r="GH32" s="138" t="s">
        <v>20</v>
      </c>
      <c r="GI32" s="138" t="s">
        <v>20</v>
      </c>
      <c r="GJ32" s="138" t="s">
        <v>20</v>
      </c>
      <c r="GK32" s="137"/>
      <c r="GL32" s="136"/>
      <c r="GM32" s="138"/>
      <c r="GN32" s="138"/>
      <c r="GO32" s="138"/>
      <c r="GP32" s="138"/>
      <c r="GQ32" s="138"/>
      <c r="GR32" s="137"/>
      <c r="GS32" s="136"/>
      <c r="GT32" s="138"/>
      <c r="GU32" s="138"/>
      <c r="GV32" s="138"/>
      <c r="GW32" s="138"/>
      <c r="GX32" s="138"/>
      <c r="GY32" s="137"/>
      <c r="GZ32" s="136"/>
      <c r="HA32" s="138"/>
      <c r="HB32" s="138"/>
      <c r="HC32" s="138"/>
      <c r="HD32" s="138"/>
      <c r="HE32" s="138"/>
      <c r="HF32" s="137"/>
      <c r="HG32" s="169"/>
      <c r="HH32" s="178"/>
      <c r="HI32" s="138"/>
      <c r="HJ32" s="138"/>
      <c r="HK32" s="138"/>
      <c r="HL32" s="138"/>
      <c r="HM32" s="137"/>
      <c r="HN32" s="136"/>
      <c r="HO32" s="138" t="s">
        <v>20</v>
      </c>
      <c r="HP32" s="138" t="s">
        <v>20</v>
      </c>
      <c r="HQ32" s="138" t="s">
        <v>20</v>
      </c>
      <c r="HR32" s="138" t="s">
        <v>20</v>
      </c>
      <c r="HS32" s="138" t="s">
        <v>16</v>
      </c>
      <c r="HT32" s="137"/>
      <c r="HU32" s="136"/>
      <c r="HV32" s="138"/>
      <c r="HW32" s="138"/>
      <c r="HX32" s="138"/>
      <c r="HY32" s="138"/>
      <c r="HZ32" s="138"/>
      <c r="IA32" s="137"/>
      <c r="IB32" s="136"/>
      <c r="IC32" s="138"/>
      <c r="ID32" s="138"/>
      <c r="IE32" s="138"/>
      <c r="IF32" s="138"/>
      <c r="IG32" s="138"/>
      <c r="IH32" s="137"/>
      <c r="II32" s="136"/>
      <c r="IJ32" s="138" t="s">
        <v>20</v>
      </c>
      <c r="IK32" s="138" t="s">
        <v>20</v>
      </c>
      <c r="IL32" s="179" t="s">
        <v>20</v>
      </c>
      <c r="IM32" s="178" t="s">
        <v>20</v>
      </c>
      <c r="IN32" s="138" t="s">
        <v>16</v>
      </c>
      <c r="IO32" s="138"/>
      <c r="IP32" s="138"/>
      <c r="IQ32" s="138"/>
      <c r="IR32" s="138"/>
      <c r="IS32" s="138"/>
      <c r="IT32" s="138"/>
      <c r="IU32" s="138"/>
      <c r="IV32" s="138"/>
      <c r="IW32" s="138"/>
      <c r="IX32" s="138"/>
      <c r="IY32" s="138"/>
      <c r="IZ32" s="138"/>
      <c r="JA32" s="138"/>
      <c r="JB32" s="138"/>
      <c r="JC32" s="138"/>
      <c r="JD32" s="138"/>
      <c r="JE32" s="138" t="s">
        <v>20</v>
      </c>
      <c r="JF32" s="138" t="s">
        <v>20</v>
      </c>
      <c r="JG32" s="138" t="s">
        <v>20</v>
      </c>
      <c r="JH32" s="138" t="s">
        <v>20</v>
      </c>
      <c r="JI32" s="138" t="s">
        <v>20</v>
      </c>
      <c r="JJ32" s="138"/>
      <c r="JK32" s="138"/>
      <c r="JL32" s="138"/>
      <c r="JM32" s="138"/>
      <c r="JN32" s="138"/>
      <c r="JO32" s="138"/>
      <c r="JP32" s="179"/>
      <c r="JQ32" s="178"/>
      <c r="JR32" s="138"/>
      <c r="JS32" s="138"/>
      <c r="JT32" s="138"/>
      <c r="JU32" s="138"/>
      <c r="JV32" s="138"/>
      <c r="JW32" s="138"/>
      <c r="JX32" s="138"/>
      <c r="JY32" s="138"/>
      <c r="JZ32" s="138"/>
      <c r="KA32" s="138"/>
      <c r="KB32" s="138"/>
      <c r="KC32" s="138"/>
      <c r="KD32" s="138"/>
      <c r="KE32" s="138"/>
      <c r="KF32" s="138"/>
      <c r="KG32" s="138"/>
      <c r="KH32" s="138"/>
      <c r="KI32" s="138"/>
      <c r="KJ32" s="138"/>
      <c r="KK32" s="138"/>
      <c r="KL32" s="138"/>
      <c r="KM32" s="138"/>
      <c r="KN32" s="138"/>
      <c r="KO32" s="138"/>
      <c r="KP32" s="138"/>
      <c r="KQ32" s="138"/>
      <c r="KR32" s="138"/>
      <c r="KS32" s="138"/>
      <c r="KT32" s="138"/>
      <c r="KU32" s="179"/>
      <c r="KV32" s="178"/>
      <c r="KW32" s="138"/>
      <c r="KX32" s="138"/>
      <c r="KY32" s="138"/>
      <c r="KZ32" s="138"/>
      <c r="LA32" s="138"/>
      <c r="LB32" s="138"/>
      <c r="LC32" s="138"/>
      <c r="LD32" s="138"/>
      <c r="LE32" s="138"/>
      <c r="LF32" s="138"/>
      <c r="LG32" s="138"/>
      <c r="LH32" s="138"/>
      <c r="LI32" s="138"/>
      <c r="LJ32" s="138"/>
      <c r="LK32" s="138"/>
      <c r="LL32" s="138"/>
      <c r="LM32" s="138"/>
      <c r="LN32" s="138"/>
      <c r="LO32" s="138"/>
      <c r="LP32" s="138"/>
      <c r="LQ32" s="138"/>
      <c r="LR32" s="138"/>
      <c r="LS32" s="138"/>
      <c r="LT32" s="138"/>
      <c r="LU32" s="138"/>
      <c r="LV32" s="138"/>
      <c r="LW32" s="138"/>
      <c r="LX32" s="138"/>
      <c r="LY32" s="179"/>
      <c r="LZ32" s="178"/>
      <c r="MA32" s="138"/>
      <c r="MB32" s="138"/>
      <c r="MC32" s="138"/>
      <c r="MD32" s="138"/>
      <c r="ME32" s="138"/>
      <c r="MF32" s="138"/>
      <c r="MG32" s="138"/>
      <c r="MH32" s="138"/>
      <c r="MI32" s="138"/>
      <c r="MJ32" s="138"/>
      <c r="MK32" s="138"/>
      <c r="ML32" s="138"/>
      <c r="MM32" s="138"/>
      <c r="MN32" s="138"/>
      <c r="MO32" s="138"/>
      <c r="MP32" s="138"/>
      <c r="MQ32" s="138"/>
      <c r="MR32" s="138"/>
      <c r="MS32" s="138"/>
      <c r="MT32" s="138"/>
      <c r="MU32" s="138"/>
      <c r="MV32" s="138"/>
      <c r="MW32" s="138"/>
      <c r="MX32" s="138"/>
      <c r="MY32" s="138"/>
      <c r="MZ32" s="138"/>
      <c r="NA32" s="138"/>
      <c r="NB32" s="138"/>
      <c r="NC32" s="138"/>
      <c r="ND32" s="154"/>
    </row>
    <row r="33" spans="1:368" ht="18" customHeight="1">
      <c r="A33" s="9" t="s">
        <v>71</v>
      </c>
      <c r="B33" s="128" t="s">
        <v>72</v>
      </c>
      <c r="C33" s="141"/>
      <c r="D33" s="142"/>
      <c r="E33" s="143"/>
      <c r="F33" s="143"/>
      <c r="G33" s="142"/>
      <c r="H33" s="142"/>
      <c r="I33" s="143"/>
      <c r="J33" s="143"/>
      <c r="K33" s="143"/>
      <c r="L33" s="143"/>
      <c r="M33" s="143"/>
      <c r="N33" s="142"/>
      <c r="O33" s="142"/>
      <c r="P33" s="143"/>
      <c r="Q33" s="143"/>
      <c r="R33" s="143"/>
      <c r="S33" s="143"/>
      <c r="T33" s="143"/>
      <c r="U33" s="142"/>
      <c r="V33" s="142"/>
      <c r="W33" s="142"/>
      <c r="X33" s="142"/>
      <c r="Y33" s="142"/>
      <c r="Z33" s="142"/>
      <c r="AA33" s="143"/>
      <c r="AB33" s="144"/>
      <c r="AC33" s="144"/>
      <c r="AD33" s="142"/>
      <c r="AE33" s="142"/>
      <c r="AF33" s="164"/>
      <c r="AG33" s="170"/>
      <c r="AH33" s="160"/>
      <c r="AI33" s="144"/>
      <c r="AJ33" s="144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64"/>
      <c r="BJ33" s="170"/>
      <c r="BK33" s="160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64"/>
      <c r="CO33" s="170"/>
      <c r="CP33" s="160"/>
      <c r="CQ33" s="145"/>
      <c r="CR33" s="142"/>
      <c r="CS33" s="142" t="s">
        <v>20</v>
      </c>
      <c r="CT33" s="142" t="s">
        <v>20</v>
      </c>
      <c r="CU33" s="142" t="s">
        <v>20</v>
      </c>
      <c r="CV33" s="142" t="s">
        <v>20</v>
      </c>
      <c r="CW33" s="142" t="s">
        <v>20</v>
      </c>
      <c r="CX33" s="145"/>
      <c r="CY33" s="142"/>
      <c r="CZ33" s="142"/>
      <c r="DA33" s="142"/>
      <c r="DB33" s="142"/>
      <c r="DC33" s="142"/>
      <c r="DD33" s="142"/>
      <c r="DE33" s="145"/>
      <c r="DF33" s="142"/>
      <c r="DG33" s="142"/>
      <c r="DH33" s="142"/>
      <c r="DI33" s="142"/>
      <c r="DJ33" s="142"/>
      <c r="DK33" s="142"/>
      <c r="DL33" s="145"/>
      <c r="DM33" s="142"/>
      <c r="DN33" s="146"/>
      <c r="DO33" s="146"/>
      <c r="DP33" s="146"/>
      <c r="DQ33" s="146"/>
      <c r="DR33" s="146"/>
      <c r="DS33" s="186"/>
      <c r="DT33" s="184"/>
      <c r="DU33" s="146"/>
      <c r="DV33" s="146"/>
      <c r="DW33" s="146"/>
      <c r="DX33" s="146"/>
      <c r="DY33" s="146"/>
      <c r="DZ33" s="145"/>
      <c r="EA33" s="142"/>
      <c r="EB33" s="146" t="s">
        <v>20</v>
      </c>
      <c r="EC33" s="146" t="s">
        <v>20</v>
      </c>
      <c r="ED33" s="146" t="s">
        <v>20</v>
      </c>
      <c r="EE33" s="146" t="s">
        <v>20</v>
      </c>
      <c r="EF33" s="146" t="s">
        <v>20</v>
      </c>
      <c r="EG33" s="145"/>
      <c r="EH33" s="142"/>
      <c r="EI33" s="146"/>
      <c r="EJ33" s="146"/>
      <c r="EK33" s="146"/>
      <c r="EL33" s="146"/>
      <c r="EM33" s="146"/>
      <c r="EN33" s="145"/>
      <c r="EO33" s="142"/>
      <c r="EP33" s="146"/>
      <c r="EQ33" s="146"/>
      <c r="ER33" s="146"/>
      <c r="ES33" s="146"/>
      <c r="ET33" s="146"/>
      <c r="EU33" s="145"/>
      <c r="EV33" s="142"/>
      <c r="EW33" s="147" t="s">
        <v>17</v>
      </c>
      <c r="EX33" s="193" t="s">
        <v>17</v>
      </c>
      <c r="EY33" s="189" t="s">
        <v>17</v>
      </c>
      <c r="EZ33" s="147" t="s">
        <v>17</v>
      </c>
      <c r="FA33" s="147" t="s">
        <v>17</v>
      </c>
      <c r="FB33" s="145"/>
      <c r="FC33" s="142"/>
      <c r="FD33" s="146" t="s">
        <v>20</v>
      </c>
      <c r="FE33" s="146" t="s">
        <v>20</v>
      </c>
      <c r="FF33" s="146"/>
      <c r="FG33" s="146"/>
      <c r="FH33" s="146"/>
      <c r="FI33" s="145"/>
      <c r="FJ33" s="142"/>
      <c r="FK33" s="146" t="s">
        <v>20</v>
      </c>
      <c r="FL33" s="146" t="s">
        <v>20</v>
      </c>
      <c r="FM33" s="146" t="s">
        <v>20</v>
      </c>
      <c r="FN33" s="146"/>
      <c r="FO33" s="146" t="s">
        <v>20</v>
      </c>
      <c r="FP33" s="145"/>
      <c r="FQ33" s="142"/>
      <c r="FR33" s="146"/>
      <c r="FS33" s="146"/>
      <c r="FT33" s="146"/>
      <c r="FU33" s="146"/>
      <c r="FV33" s="146"/>
      <c r="FW33" s="145"/>
      <c r="FX33" s="142"/>
      <c r="FY33" s="146"/>
      <c r="FZ33" s="146"/>
      <c r="GA33" s="146"/>
      <c r="GB33" s="180"/>
      <c r="GC33" s="191"/>
      <c r="GD33" s="145"/>
      <c r="GE33" s="142"/>
      <c r="GF33" s="146" t="s">
        <v>21</v>
      </c>
      <c r="GG33" s="146" t="s">
        <v>21</v>
      </c>
      <c r="GH33" s="146" t="s">
        <v>21</v>
      </c>
      <c r="GI33" s="146" t="s">
        <v>21</v>
      </c>
      <c r="GJ33" s="146" t="s">
        <v>21</v>
      </c>
      <c r="GK33" s="145" t="s">
        <v>21</v>
      </c>
      <c r="GL33" s="142" t="s">
        <v>21</v>
      </c>
      <c r="GM33" s="146" t="s">
        <v>21</v>
      </c>
      <c r="GN33" s="146" t="s">
        <v>21</v>
      </c>
      <c r="GO33" s="146" t="s">
        <v>21</v>
      </c>
      <c r="GP33" s="146" t="s">
        <v>21</v>
      </c>
      <c r="GQ33" s="146" t="s">
        <v>21</v>
      </c>
      <c r="GR33" s="145" t="s">
        <v>21</v>
      </c>
      <c r="GS33" s="142" t="s">
        <v>21</v>
      </c>
      <c r="GT33" s="146" t="s">
        <v>21</v>
      </c>
      <c r="GU33" s="146" t="s">
        <v>21</v>
      </c>
      <c r="GV33" s="146" t="s">
        <v>21</v>
      </c>
      <c r="GW33" s="146" t="s">
        <v>21</v>
      </c>
      <c r="GX33" s="146" t="s">
        <v>21</v>
      </c>
      <c r="GY33" s="145" t="s">
        <v>21</v>
      </c>
      <c r="GZ33" s="142" t="s">
        <v>21</v>
      </c>
      <c r="HA33" s="146" t="s">
        <v>21</v>
      </c>
      <c r="HB33" s="146" t="s">
        <v>21</v>
      </c>
      <c r="HC33" s="146" t="s">
        <v>21</v>
      </c>
      <c r="HD33" s="146" t="s">
        <v>21</v>
      </c>
      <c r="HE33" s="146" t="s">
        <v>21</v>
      </c>
      <c r="HF33" s="145" t="s">
        <v>21</v>
      </c>
      <c r="HG33" s="170" t="s">
        <v>21</v>
      </c>
      <c r="HH33" s="191" t="s">
        <v>21</v>
      </c>
      <c r="HI33" s="146" t="s">
        <v>21</v>
      </c>
      <c r="HJ33" s="146"/>
      <c r="HK33" s="146"/>
      <c r="HL33" s="146"/>
      <c r="HM33" s="145"/>
      <c r="HN33" s="142"/>
      <c r="HO33" s="146"/>
      <c r="HP33" s="146"/>
      <c r="HQ33" s="146"/>
      <c r="HR33" s="146"/>
      <c r="HS33" s="146"/>
      <c r="HT33" s="145"/>
      <c r="HU33" s="142"/>
      <c r="HV33" s="146" t="s">
        <v>20</v>
      </c>
      <c r="HW33" s="146" t="s">
        <v>20</v>
      </c>
      <c r="HX33" s="146" t="s">
        <v>16</v>
      </c>
      <c r="HY33" s="146" t="s">
        <v>16</v>
      </c>
      <c r="HZ33" s="146" t="s">
        <v>20</v>
      </c>
      <c r="IA33" s="145"/>
      <c r="IB33" s="142"/>
      <c r="IC33" s="146"/>
      <c r="ID33" s="146"/>
      <c r="IE33" s="146"/>
      <c r="IF33" s="146"/>
      <c r="IG33" s="146"/>
      <c r="IH33" s="145"/>
      <c r="II33" s="142"/>
      <c r="IJ33" s="146"/>
      <c r="IK33" s="146"/>
      <c r="IL33" s="180"/>
      <c r="IM33" s="191"/>
      <c r="IN33" s="146"/>
      <c r="IO33" s="146"/>
      <c r="IP33" s="146"/>
      <c r="IQ33" s="146"/>
      <c r="IR33" s="146"/>
      <c r="IS33" s="146"/>
      <c r="IT33" s="146"/>
      <c r="IU33" s="146"/>
      <c r="IV33" s="146"/>
      <c r="IW33" s="146"/>
      <c r="IX33" s="146"/>
      <c r="IY33" s="146"/>
      <c r="IZ33" s="146"/>
      <c r="JA33" s="146"/>
      <c r="JB33" s="146"/>
      <c r="JC33" s="146"/>
      <c r="JD33" s="146"/>
      <c r="JE33" s="146" t="s">
        <v>20</v>
      </c>
      <c r="JF33" s="146" t="s">
        <v>20</v>
      </c>
      <c r="JG33" s="146" t="s">
        <v>20</v>
      </c>
      <c r="JH33" s="146" t="s">
        <v>20</v>
      </c>
      <c r="JI33" s="146" t="s">
        <v>20</v>
      </c>
      <c r="JJ33" s="146"/>
      <c r="JK33" s="146"/>
      <c r="JL33" s="146"/>
      <c r="JM33" s="146"/>
      <c r="JN33" s="146"/>
      <c r="JO33" s="146"/>
      <c r="JP33" s="180"/>
      <c r="JQ33" s="191"/>
      <c r="JR33" s="146"/>
      <c r="JS33" s="146"/>
      <c r="JT33" s="146"/>
      <c r="JU33" s="146"/>
      <c r="JV33" s="146"/>
      <c r="JW33" s="146"/>
      <c r="JX33" s="146"/>
      <c r="JY33" s="146"/>
      <c r="JZ33" s="146"/>
      <c r="KA33" s="146"/>
      <c r="KB33" s="146"/>
      <c r="KC33" s="146"/>
      <c r="KD33" s="146"/>
      <c r="KE33" s="146"/>
      <c r="KF33" s="146"/>
      <c r="KG33" s="146"/>
      <c r="KH33" s="146"/>
      <c r="KI33" s="146"/>
      <c r="KJ33" s="146"/>
      <c r="KK33" s="146"/>
      <c r="KL33" s="146"/>
      <c r="KM33" s="146"/>
      <c r="KN33" s="146"/>
      <c r="KO33" s="146"/>
      <c r="KP33" s="146"/>
      <c r="KQ33" s="146"/>
      <c r="KR33" s="146"/>
      <c r="KS33" s="146"/>
      <c r="KT33" s="146"/>
      <c r="KU33" s="180"/>
      <c r="KV33" s="191"/>
      <c r="KW33" s="146"/>
      <c r="KX33" s="146"/>
      <c r="KY33" s="146"/>
      <c r="KZ33" s="146"/>
      <c r="LA33" s="146"/>
      <c r="LB33" s="146"/>
      <c r="LC33" s="146"/>
      <c r="LD33" s="146"/>
      <c r="LE33" s="146"/>
      <c r="LF33" s="146"/>
      <c r="LG33" s="146"/>
      <c r="LH33" s="146"/>
      <c r="LI33" s="146"/>
      <c r="LJ33" s="146"/>
      <c r="LK33" s="146"/>
      <c r="LL33" s="146"/>
      <c r="LM33" s="146"/>
      <c r="LN33" s="146"/>
      <c r="LO33" s="146"/>
      <c r="LP33" s="146"/>
      <c r="LQ33" s="146"/>
      <c r="LR33" s="146"/>
      <c r="LS33" s="146"/>
      <c r="LT33" s="146"/>
      <c r="LU33" s="146"/>
      <c r="LV33" s="146"/>
      <c r="LW33" s="146"/>
      <c r="LX33" s="146"/>
      <c r="LY33" s="180"/>
      <c r="LZ33" s="191"/>
      <c r="MA33" s="146"/>
      <c r="MB33" s="146"/>
      <c r="MC33" s="146"/>
      <c r="MD33" s="146"/>
      <c r="ME33" s="146"/>
      <c r="MF33" s="146"/>
      <c r="MG33" s="146"/>
      <c r="MH33" s="146"/>
      <c r="MI33" s="146"/>
      <c r="MJ33" s="146"/>
      <c r="MK33" s="146"/>
      <c r="ML33" s="146"/>
      <c r="MM33" s="146"/>
      <c r="MN33" s="146"/>
      <c r="MO33" s="146"/>
      <c r="MP33" s="146"/>
      <c r="MQ33" s="146"/>
      <c r="MR33" s="146"/>
      <c r="MS33" s="146"/>
      <c r="MT33" s="146"/>
      <c r="MU33" s="146"/>
      <c r="MV33" s="146"/>
      <c r="MW33" s="146"/>
      <c r="MX33" s="146"/>
      <c r="MY33" s="146"/>
      <c r="MZ33" s="146"/>
      <c r="NA33" s="146"/>
      <c r="NB33" s="146"/>
      <c r="NC33" s="146"/>
      <c r="ND33" s="156"/>
    </row>
    <row r="34" spans="1:368" s="77" customFormat="1" ht="24" customHeight="1">
      <c r="B34" s="216" t="s">
        <v>73</v>
      </c>
      <c r="C34" s="219">
        <f t="shared" ref="C34:AH34" si="6">COUNTA(C6:C13,C17:C24,C28:C33)</f>
        <v>0</v>
      </c>
      <c r="D34" s="219">
        <f t="shared" si="6"/>
        <v>0</v>
      </c>
      <c r="E34" s="219">
        <f t="shared" si="6"/>
        <v>0</v>
      </c>
      <c r="F34" s="219">
        <f t="shared" si="6"/>
        <v>0</v>
      </c>
      <c r="G34" s="219">
        <f t="shared" si="6"/>
        <v>0</v>
      </c>
      <c r="H34" s="219">
        <f t="shared" si="6"/>
        <v>0</v>
      </c>
      <c r="I34" s="219">
        <f t="shared" si="6"/>
        <v>0</v>
      </c>
      <c r="J34" s="219">
        <f t="shared" si="6"/>
        <v>0</v>
      </c>
      <c r="K34" s="219">
        <f t="shared" si="6"/>
        <v>0</v>
      </c>
      <c r="L34" s="219">
        <f t="shared" si="6"/>
        <v>0</v>
      </c>
      <c r="M34" s="219">
        <f t="shared" si="6"/>
        <v>0</v>
      </c>
      <c r="N34" s="219">
        <f t="shared" si="6"/>
        <v>0</v>
      </c>
      <c r="O34" s="219">
        <f t="shared" si="6"/>
        <v>0</v>
      </c>
      <c r="P34" s="219">
        <f t="shared" si="6"/>
        <v>0</v>
      </c>
      <c r="Q34" s="219">
        <f t="shared" si="6"/>
        <v>0</v>
      </c>
      <c r="R34" s="219">
        <f t="shared" si="6"/>
        <v>0</v>
      </c>
      <c r="S34" s="219">
        <f t="shared" si="6"/>
        <v>0</v>
      </c>
      <c r="T34" s="219">
        <f t="shared" si="6"/>
        <v>0</v>
      </c>
      <c r="U34" s="219">
        <f t="shared" si="6"/>
        <v>0</v>
      </c>
      <c r="V34" s="219">
        <f t="shared" si="6"/>
        <v>0</v>
      </c>
      <c r="W34" s="219">
        <f t="shared" si="6"/>
        <v>0</v>
      </c>
      <c r="X34" s="219">
        <f t="shared" si="6"/>
        <v>0</v>
      </c>
      <c r="Y34" s="219">
        <f t="shared" si="6"/>
        <v>0</v>
      </c>
      <c r="Z34" s="219">
        <f t="shared" si="6"/>
        <v>0</v>
      </c>
      <c r="AA34" s="219">
        <f t="shared" si="6"/>
        <v>0</v>
      </c>
      <c r="AB34" s="219">
        <f t="shared" si="6"/>
        <v>0</v>
      </c>
      <c r="AC34" s="219">
        <f t="shared" si="6"/>
        <v>0</v>
      </c>
      <c r="AD34" s="219">
        <f t="shared" si="6"/>
        <v>0</v>
      </c>
      <c r="AE34" s="219">
        <f t="shared" si="6"/>
        <v>0</v>
      </c>
      <c r="AF34" s="219">
        <f t="shared" si="6"/>
        <v>0</v>
      </c>
      <c r="AG34" s="219">
        <f t="shared" si="6"/>
        <v>0</v>
      </c>
      <c r="AH34" s="219">
        <f t="shared" si="6"/>
        <v>0</v>
      </c>
      <c r="AI34" s="219">
        <f t="shared" ref="AI34:BN34" si="7">COUNTA(AI6:AI13,AI17:AI24,AI28:AI33)</f>
        <v>0</v>
      </c>
      <c r="AJ34" s="219">
        <f t="shared" si="7"/>
        <v>0</v>
      </c>
      <c r="AK34" s="219">
        <f t="shared" si="7"/>
        <v>0</v>
      </c>
      <c r="AL34" s="219">
        <f t="shared" si="7"/>
        <v>0</v>
      </c>
      <c r="AM34" s="219">
        <f t="shared" si="7"/>
        <v>0</v>
      </c>
      <c r="AN34" s="219">
        <f t="shared" si="7"/>
        <v>0</v>
      </c>
      <c r="AO34" s="219">
        <f t="shared" si="7"/>
        <v>0</v>
      </c>
      <c r="AP34" s="219">
        <f t="shared" si="7"/>
        <v>0</v>
      </c>
      <c r="AQ34" s="219">
        <f t="shared" si="7"/>
        <v>0</v>
      </c>
      <c r="AR34" s="219">
        <f t="shared" si="7"/>
        <v>0</v>
      </c>
      <c r="AS34" s="219">
        <f t="shared" si="7"/>
        <v>0</v>
      </c>
      <c r="AT34" s="219">
        <f t="shared" si="7"/>
        <v>0</v>
      </c>
      <c r="AU34" s="219">
        <f t="shared" si="7"/>
        <v>0</v>
      </c>
      <c r="AV34" s="219">
        <f t="shared" si="7"/>
        <v>0</v>
      </c>
      <c r="AW34" s="219">
        <f t="shared" si="7"/>
        <v>0</v>
      </c>
      <c r="AX34" s="219">
        <f t="shared" si="7"/>
        <v>0</v>
      </c>
      <c r="AY34" s="219">
        <f t="shared" si="7"/>
        <v>0</v>
      </c>
      <c r="AZ34" s="219">
        <f t="shared" si="7"/>
        <v>0</v>
      </c>
      <c r="BA34" s="219">
        <f t="shared" si="7"/>
        <v>0</v>
      </c>
      <c r="BB34" s="219">
        <f t="shared" si="7"/>
        <v>0</v>
      </c>
      <c r="BC34" s="219">
        <f t="shared" si="7"/>
        <v>0</v>
      </c>
      <c r="BD34" s="219">
        <f t="shared" si="7"/>
        <v>0</v>
      </c>
      <c r="BE34" s="219">
        <f t="shared" si="7"/>
        <v>0</v>
      </c>
      <c r="BF34" s="219">
        <f t="shared" si="7"/>
        <v>0</v>
      </c>
      <c r="BG34" s="219">
        <f t="shared" si="7"/>
        <v>0</v>
      </c>
      <c r="BH34" s="219">
        <f t="shared" si="7"/>
        <v>0</v>
      </c>
      <c r="BI34" s="219">
        <f t="shared" si="7"/>
        <v>0</v>
      </c>
      <c r="BJ34" s="219">
        <f t="shared" si="7"/>
        <v>0</v>
      </c>
      <c r="BK34" s="219">
        <f t="shared" si="7"/>
        <v>0</v>
      </c>
      <c r="BL34" s="219">
        <f t="shared" si="7"/>
        <v>1</v>
      </c>
      <c r="BM34" s="219">
        <f t="shared" si="7"/>
        <v>1</v>
      </c>
      <c r="BN34" s="219">
        <f t="shared" si="7"/>
        <v>1</v>
      </c>
      <c r="BO34" s="219">
        <f t="shared" ref="BO34:CT34" si="8">COUNTA(BO6:BO13,BO17:BO24,BO28:BO33)</f>
        <v>1</v>
      </c>
      <c r="BP34" s="219">
        <f t="shared" si="8"/>
        <v>1</v>
      </c>
      <c r="BQ34" s="219">
        <f t="shared" si="8"/>
        <v>1</v>
      </c>
      <c r="BR34" s="219">
        <f t="shared" si="8"/>
        <v>1</v>
      </c>
      <c r="BS34" s="219">
        <f t="shared" si="8"/>
        <v>2</v>
      </c>
      <c r="BT34" s="219">
        <f t="shared" si="8"/>
        <v>2</v>
      </c>
      <c r="BU34" s="219">
        <f t="shared" si="8"/>
        <v>2</v>
      </c>
      <c r="BV34" s="219">
        <f t="shared" si="8"/>
        <v>2</v>
      </c>
      <c r="BW34" s="219">
        <f t="shared" si="8"/>
        <v>2</v>
      </c>
      <c r="BX34" s="219">
        <f t="shared" si="8"/>
        <v>1</v>
      </c>
      <c r="BY34" s="219">
        <f t="shared" si="8"/>
        <v>1</v>
      </c>
      <c r="BZ34" s="219">
        <f t="shared" si="8"/>
        <v>1</v>
      </c>
      <c r="CA34" s="219">
        <f t="shared" si="8"/>
        <v>1</v>
      </c>
      <c r="CB34" s="219">
        <f t="shared" si="8"/>
        <v>1</v>
      </c>
      <c r="CC34" s="219">
        <f t="shared" si="8"/>
        <v>1</v>
      </c>
      <c r="CD34" s="219">
        <f t="shared" si="8"/>
        <v>1</v>
      </c>
      <c r="CE34" s="219">
        <f t="shared" si="8"/>
        <v>1</v>
      </c>
      <c r="CF34" s="219">
        <f t="shared" si="8"/>
        <v>1</v>
      </c>
      <c r="CG34" s="219">
        <f t="shared" si="8"/>
        <v>1</v>
      </c>
      <c r="CH34" s="219">
        <f t="shared" si="8"/>
        <v>1</v>
      </c>
      <c r="CI34" s="219">
        <f t="shared" si="8"/>
        <v>1</v>
      </c>
      <c r="CJ34" s="219">
        <f t="shared" si="8"/>
        <v>1</v>
      </c>
      <c r="CK34" s="219">
        <f t="shared" si="8"/>
        <v>1</v>
      </c>
      <c r="CL34" s="219">
        <f t="shared" si="8"/>
        <v>0</v>
      </c>
      <c r="CM34" s="219">
        <f t="shared" si="8"/>
        <v>0</v>
      </c>
      <c r="CN34" s="219">
        <f t="shared" si="8"/>
        <v>0</v>
      </c>
      <c r="CO34" s="219">
        <f t="shared" si="8"/>
        <v>0</v>
      </c>
      <c r="CP34" s="219">
        <f t="shared" si="8"/>
        <v>3</v>
      </c>
      <c r="CQ34" s="219">
        <f t="shared" si="8"/>
        <v>2</v>
      </c>
      <c r="CR34" s="219">
        <f t="shared" si="8"/>
        <v>2</v>
      </c>
      <c r="CS34" s="219">
        <f t="shared" si="8"/>
        <v>8</v>
      </c>
      <c r="CT34" s="219">
        <f t="shared" si="8"/>
        <v>8</v>
      </c>
      <c r="CU34" s="219">
        <f t="shared" ref="CU34:CW34" si="9">COUNTA(CU6:CU13,CU17:CU24,CU28:CU33)</f>
        <v>8</v>
      </c>
      <c r="CV34" s="219">
        <f t="shared" si="9"/>
        <v>8</v>
      </c>
      <c r="CW34" s="219">
        <f t="shared" si="9"/>
        <v>8</v>
      </c>
      <c r="CX34" s="219"/>
      <c r="CY34" s="219"/>
      <c r="CZ34" s="219">
        <f>COUNTA(CZ6:CZ13,CZ17:CZ24,CZ28:CZ33)</f>
        <v>6</v>
      </c>
      <c r="DA34" s="219">
        <f>COUNTA(DA6:DA13,DA17:DA24,DA28:DA33)</f>
        <v>7</v>
      </c>
      <c r="DB34" s="219">
        <f>COUNTA(DB6:DB13,DB17:DB24,DB28:DB33)</f>
        <v>7</v>
      </c>
      <c r="DC34" s="219">
        <f>COUNTA(DC6:DC13,DC17:DC24,DC28:DC33)</f>
        <v>8</v>
      </c>
      <c r="DD34" s="219"/>
      <c r="DE34" s="219"/>
      <c r="DF34" s="219"/>
      <c r="DG34" s="219">
        <f>COUNTA(DG6:DG13,DG17:DG24,DG28:DG33)</f>
        <v>6</v>
      </c>
      <c r="DH34" s="219">
        <f>COUNTA(DH6:DH13,DH17:DH24,DH28:DH33)</f>
        <v>6</v>
      </c>
      <c r="DI34" s="219">
        <f>COUNTA(DI6:DI13,DI17:DI24,DI28:DI33)</f>
        <v>6</v>
      </c>
      <c r="DJ34" s="219"/>
      <c r="DK34" s="219">
        <f>COUNTA(DK6:DK13,DK17:DK24,DK28:DK33)</f>
        <v>7</v>
      </c>
      <c r="DL34" s="219"/>
      <c r="DM34" s="219"/>
      <c r="DN34" s="219">
        <f>COUNTA(DN6:DN13,DN17:DN24,DN28:DN33)</f>
        <v>5</v>
      </c>
      <c r="DO34" s="219">
        <f>COUNTA(DO6:DO13,DO17:DO24,DO28:DO33)</f>
        <v>5</v>
      </c>
      <c r="DP34" s="219">
        <f>COUNTA(DP6:DP13,DP17:DP24,DP28:DP33)</f>
        <v>5</v>
      </c>
      <c r="DQ34" s="219">
        <f>COUNTA(DQ6:DQ13,DQ17:DQ24,DQ28:DQ33)</f>
        <v>5</v>
      </c>
      <c r="DR34" s="219">
        <f>COUNTA(DR6:DR13,DR17:DR24,DR28:DR33)</f>
        <v>5</v>
      </c>
      <c r="DS34" s="219"/>
      <c r="DT34" s="219"/>
      <c r="DU34" s="219">
        <f>COUNTA(DU6:DU13,DU17:DU24,DU28:DU33)</f>
        <v>6</v>
      </c>
      <c r="DV34" s="219">
        <f>COUNTA(DV6:DV13,DV17:DV24,DV28:DV33)</f>
        <v>6</v>
      </c>
      <c r="DW34" s="219">
        <f>COUNTA(DW6:DW13,DW17:DW24,DW28:DW33)</f>
        <v>5</v>
      </c>
      <c r="DX34" s="219">
        <f>COUNTA(DX6:DX13,DX17:DX24,DX28:DX33)</f>
        <v>5</v>
      </c>
      <c r="DY34" s="219">
        <f>COUNTA(DY6:DY13,DY17:DY24,DY28:DY33)</f>
        <v>6</v>
      </c>
      <c r="DZ34" s="220"/>
      <c r="EA34" s="220"/>
      <c r="EB34" s="219">
        <f>COUNTA(EB6:EB13,EB17:EB24,EB28:EB33)</f>
        <v>5</v>
      </c>
      <c r="EC34" s="219">
        <f>COUNTA(EC6:EC13,EC17:EC24,EC28:EC33)</f>
        <v>5</v>
      </c>
      <c r="ED34" s="219">
        <f>COUNTA(ED6:ED13,ED17:ED24,ED28:ED33)</f>
        <v>5</v>
      </c>
      <c r="EE34" s="219">
        <f>COUNTA(EE6:EE13,EE17:EE24,EE28:EE33)</f>
        <v>5</v>
      </c>
      <c r="EF34" s="219">
        <f>COUNTA(EF6:EF13,EF17:EF24,EF28:EF33)</f>
        <v>6</v>
      </c>
      <c r="EG34" s="219"/>
      <c r="EH34" s="219"/>
      <c r="EI34" s="219">
        <f>COUNTA(EI6:EI13,EI17:EI24,EI28:EI33)</f>
        <v>6</v>
      </c>
      <c r="EJ34" s="219">
        <f>COUNTA(EJ6:EJ13,EJ17:EJ24,EJ28:EJ33)</f>
        <v>6</v>
      </c>
      <c r="EK34" s="219">
        <f>COUNTA(EK6:EK13,EK17:EK24,EK28:EK33)</f>
        <v>6</v>
      </c>
      <c r="EL34" s="219">
        <f>COUNTA(EL6:EL13,EL17:EL24,EL28:EL33)</f>
        <v>6</v>
      </c>
      <c r="EM34" s="219">
        <f>COUNTA(EM6:EM13,EM17:EM24,EM28:EM33)</f>
        <v>6</v>
      </c>
      <c r="EN34" s="219"/>
      <c r="EO34" s="219"/>
      <c r="EP34" s="219">
        <f>COUNTA(EP6:EP13,EP17:EP24,EP28:EP33)</f>
        <v>8</v>
      </c>
      <c r="EQ34" s="219">
        <f>COUNTA(EQ6:EQ13,EQ17:EQ24,EQ28:EQ33)</f>
        <v>9</v>
      </c>
      <c r="ER34" s="219">
        <f>COUNTA(ER6:ER13,ER17:ER24,ER28:ER33)</f>
        <v>8</v>
      </c>
      <c r="ES34" s="219">
        <f>COUNTA(ES6:ES13,ES17:ES24,ES28:ES33)</f>
        <v>8</v>
      </c>
      <c r="ET34" s="219">
        <f>COUNTA(ET6:ET13,ET17:ET24,ET28:ET33)</f>
        <v>7</v>
      </c>
      <c r="EU34" s="220"/>
      <c r="EV34" s="220"/>
      <c r="EW34" s="219">
        <f>COUNTA(EW6:EW13,EW17:EW24,EW28:EW33)</f>
        <v>10</v>
      </c>
      <c r="EX34" s="219">
        <f>COUNTA(EX6:EX13,EX17:EX24,EX28:EX33)</f>
        <v>10</v>
      </c>
      <c r="EY34" s="219">
        <f>COUNTA(EY6:EY13,EY17:EY24,EY28:EY33)</f>
        <v>10</v>
      </c>
      <c r="EZ34" s="219">
        <f>COUNTA(EZ6:EZ13,EZ17:EZ24,EZ28:EZ33)</f>
        <v>11</v>
      </c>
      <c r="FA34" s="219">
        <f>COUNTA(FA6:FA13,FA17:FA24,FA28:FA33)</f>
        <v>11</v>
      </c>
      <c r="FB34" s="223"/>
      <c r="FC34" s="223"/>
      <c r="FD34" s="219">
        <f>COUNTA(FD6:FD13,FD17:FD24,FD28:FD33)</f>
        <v>8</v>
      </c>
      <c r="FE34" s="219">
        <f>COUNTA(FE6:FE13,FE17:FE24,FE28:FE33)</f>
        <v>10</v>
      </c>
      <c r="FF34" s="219">
        <f>COUNTA(FF6:FF13,FF17:FF24,FF28:FF33)</f>
        <v>7</v>
      </c>
      <c r="FG34" s="219">
        <f>COUNTA(FG6:FG13,FG17:FG24,FG28:FG33)</f>
        <v>7</v>
      </c>
      <c r="FH34" s="219">
        <f>COUNTA(FH6:FH13,FH17:FH24,FH28:FH33)</f>
        <v>7</v>
      </c>
      <c r="FI34" s="223"/>
      <c r="FJ34" s="223"/>
      <c r="FK34" s="219">
        <f>COUNTA(FK6:FK13,FK17:FK24,FK28:FK33)</f>
        <v>5</v>
      </c>
      <c r="FL34" s="219">
        <f>COUNTA(FL6:FL13,FL17:FL24,FL28:FL33)</f>
        <v>8</v>
      </c>
      <c r="FM34" s="219">
        <f>COUNTA(FM6:FM13,FM17:FM24,FM28:FM33)</f>
        <v>7</v>
      </c>
      <c r="FN34" s="219"/>
      <c r="FO34" s="219">
        <f>COUNTA(FO6:FO13,FO17:FO24,FO28:FO33)</f>
        <v>7</v>
      </c>
      <c r="FP34" s="223"/>
      <c r="FQ34" s="223"/>
      <c r="FR34" s="219">
        <f>COUNTA(FR6:FR13,FR17:FR24,FR28:FR33)</f>
        <v>5</v>
      </c>
      <c r="FS34" s="219">
        <f>COUNTA(FS6:FS13,FS17:FS24,FS28:FS33)</f>
        <v>7</v>
      </c>
      <c r="FT34" s="219">
        <f>COUNTA(FT6:FT13,FT17:FT24,FT28:FT33)</f>
        <v>6</v>
      </c>
      <c r="FU34" s="219">
        <f>COUNTA(FU6:FU13,FU17:FU24,FU28:FU33)</f>
        <v>6</v>
      </c>
      <c r="FV34" s="219">
        <f>COUNTA(FV6:FV13,FV17:FV24,FV28:FV33)</f>
        <v>7</v>
      </c>
      <c r="FW34" s="223"/>
      <c r="FX34" s="223"/>
      <c r="FY34" s="219">
        <f>COUNTA(FY6:FY13,FY17:FY24,FY28:FY33)</f>
        <v>7</v>
      </c>
      <c r="FZ34" s="219">
        <f>COUNTA(FZ6:FZ13,FZ17:FZ24,FZ28:FZ33)</f>
        <v>6</v>
      </c>
      <c r="GA34" s="219">
        <f>COUNTA(GA6:GA13,GA17:GA24,GA28:GA33)</f>
        <v>7</v>
      </c>
      <c r="GB34" s="219">
        <f>COUNTA(GB6:GB13,GB17:GB24,GB28:GB33)</f>
        <v>8</v>
      </c>
      <c r="GC34" s="219">
        <f>COUNTA(GC6:GC13,GC17:GC24,GC28:GC33)</f>
        <v>7</v>
      </c>
      <c r="GD34" s="223"/>
      <c r="GE34" s="223"/>
      <c r="GF34" s="219">
        <f>COUNTA(GF6:GF13,GF17:GF24,GF28:GF33)</f>
        <v>8</v>
      </c>
      <c r="GG34" s="219">
        <f>COUNTA(GG6:GG13,GG17:GG24,GG28:GG33)</f>
        <v>7</v>
      </c>
      <c r="GH34" s="219">
        <f>COUNTA(GH6:GH13,GH17:GH24,GH28:GH33)</f>
        <v>9</v>
      </c>
      <c r="GI34" s="219">
        <f>COUNTA(GI6:GI13,GI17:GI24,GI28:GI33)</f>
        <v>9</v>
      </c>
      <c r="GJ34" s="219">
        <f>COUNTA(GJ6:GJ13,GJ17:GJ24,GJ28:GJ33)</f>
        <v>9</v>
      </c>
      <c r="GK34" s="223"/>
      <c r="GL34" s="223"/>
      <c r="GM34" s="219">
        <f>COUNTA(GM6:GM13,GM17:GM24,GM28:GM33)</f>
        <v>6</v>
      </c>
      <c r="GN34" s="219">
        <f>COUNTA(GN6:GN13,GN17:GN24,GN28:GN33)</f>
        <v>6</v>
      </c>
      <c r="GO34" s="219">
        <f>COUNTA(GO6:GO13,GO17:GO24,GO28:GO33)</f>
        <v>6</v>
      </c>
      <c r="GP34" s="219">
        <f>COUNTA(GP6:GP13,GP17:GP24,GP28:GP33)</f>
        <v>6</v>
      </c>
      <c r="GQ34" s="219">
        <f>COUNTA(GQ6:GQ13,GQ17:GQ24,GQ28:GQ33)</f>
        <v>6</v>
      </c>
      <c r="GR34" s="223"/>
      <c r="GS34" s="223"/>
      <c r="GT34" s="219">
        <f>COUNTA(GT6:GT13,GT17:GT24,GT28:GT33)</f>
        <v>6</v>
      </c>
      <c r="GU34" s="219">
        <f>COUNTA(GU6:GU13,GU17:GU24,GU28:GU33)</f>
        <v>6</v>
      </c>
      <c r="GV34" s="219">
        <f>COUNTA(GV6:GV13,GV17:GV24,GV28:GV33)</f>
        <v>6</v>
      </c>
      <c r="GW34" s="219">
        <f>COUNTA(GW6:GW13,GW17:GW24,GW28:GW33)</f>
        <v>6</v>
      </c>
      <c r="GX34" s="219">
        <f>COUNTA(GX6:GX13,GX17:GX24,GX28:GX33)</f>
        <v>6</v>
      </c>
      <c r="GY34" s="223"/>
      <c r="GZ34" s="223"/>
      <c r="HA34" s="219">
        <f>COUNTA(HA6:HA13,HA17:HA24,HA28:HA33)</f>
        <v>6</v>
      </c>
      <c r="HB34" s="219">
        <f>COUNTA(HB6:HB13,HB17:HB24,HB28:HB33)</f>
        <v>6</v>
      </c>
      <c r="HC34" s="219">
        <f>COUNTA(HC6:HC13,HC17:HC24,HC28:HC33)</f>
        <v>6</v>
      </c>
      <c r="HD34" s="219">
        <f>COUNTA(HD6:HD13,HD17:HD24,HD28:HD33)</f>
        <v>6</v>
      </c>
      <c r="HE34" s="219">
        <f>COUNTA(HE6:HE13,HE17:HE24,HE28:HE33)</f>
        <v>6</v>
      </c>
      <c r="HF34" s="223"/>
      <c r="HG34" s="223"/>
      <c r="HH34" s="219">
        <f>COUNTA(HH6:HH13,HH17:HH24,HH28:HH33)</f>
        <v>6</v>
      </c>
      <c r="HI34" s="219">
        <f>COUNTA(HI6:HI13,HI17:HI24,HI28:HI33)</f>
        <v>6</v>
      </c>
      <c r="HJ34" s="219">
        <f>COUNTA(HJ6:HJ13,HJ17:HJ24,HJ28:HJ33)</f>
        <v>6</v>
      </c>
      <c r="HK34" s="219">
        <f>COUNTA(HK6:HK13,HK17:HK24,HK28:HK33)</f>
        <v>5</v>
      </c>
      <c r="HL34" s="219">
        <f>COUNTA(HL6:HL13,HL17:HL24,HL28:HL33)</f>
        <v>6</v>
      </c>
      <c r="HM34" s="223"/>
      <c r="HN34" s="223"/>
      <c r="HO34" s="219">
        <f>COUNTA(HO6:HO13,HO17:HO24,HO28:HO33)</f>
        <v>6</v>
      </c>
      <c r="HP34" s="219">
        <f>COUNTA(HP6:HP13,HP17:HP24,HP28:HP33)</f>
        <v>6</v>
      </c>
      <c r="HQ34" s="219">
        <f>COUNTA(HQ6:HQ13,HQ17:HQ24,HQ28:HQ33)</f>
        <v>6</v>
      </c>
      <c r="HR34" s="219">
        <f>COUNTA(HR6:HR13,HR17:HR24,HR28:HR33)</f>
        <v>6</v>
      </c>
      <c r="HS34" s="219">
        <f>COUNTA(HS6:HS13,HS17:HS24,HS28:HS33)</f>
        <v>7</v>
      </c>
      <c r="HT34" s="223"/>
      <c r="HU34" s="223"/>
      <c r="HV34" s="219">
        <f>COUNTA(HV6:HV13,HV17:HV24,HV28:HV33)</f>
        <v>6</v>
      </c>
      <c r="HW34" s="219">
        <f>COUNTA(HW6:HW13,HW17:HW24,HW28:HW33)</f>
        <v>6</v>
      </c>
      <c r="HX34" s="219">
        <f>COUNTA(HX6:HX13,HX17:HX24,HX28:HX33)</f>
        <v>6</v>
      </c>
      <c r="HY34" s="219">
        <f>COUNTA(HY6:HY13,HY17:HY24,HY28:HY33)</f>
        <v>6</v>
      </c>
      <c r="HZ34" s="219">
        <f>COUNTA(HZ6:HZ13,HZ17:HZ24,HZ28:HZ33)</f>
        <v>6</v>
      </c>
      <c r="IA34" s="223"/>
      <c r="IB34" s="223"/>
      <c r="IC34" s="219">
        <f>COUNTA(IC6:IC13,IC17:IC24,IC28:IC33)</f>
        <v>5</v>
      </c>
      <c r="ID34" s="219">
        <f>COUNTA(ID6:ID13,ID17:ID24,ID28:ID33)</f>
        <v>5</v>
      </c>
      <c r="IE34" s="219">
        <f>COUNTA(IE6:IE13,IE17:IE24,IE28:IE33)</f>
        <v>5</v>
      </c>
      <c r="IF34" s="219">
        <f>COUNTA(IF6:IF13,IF17:IF24,IF28:IF33)</f>
        <v>5</v>
      </c>
      <c r="IG34" s="219">
        <f>COUNTA(IG6:IG13,IG17:IG24,IG28:IG33)</f>
        <v>5</v>
      </c>
      <c r="IH34" s="223"/>
      <c r="II34" s="223"/>
      <c r="IJ34" s="219">
        <f t="shared" ref="IJ34:JO34" si="10">COUNTA(IJ6:IJ13,IJ17:IJ24,IJ28:IJ33)</f>
        <v>5</v>
      </c>
      <c r="IK34" s="219">
        <f t="shared" si="10"/>
        <v>5</v>
      </c>
      <c r="IL34" s="219">
        <f t="shared" si="10"/>
        <v>5</v>
      </c>
      <c r="IM34" s="219">
        <f t="shared" si="10"/>
        <v>5</v>
      </c>
      <c r="IN34" s="219">
        <f t="shared" si="10"/>
        <v>5</v>
      </c>
      <c r="IO34" s="219">
        <f t="shared" si="10"/>
        <v>1</v>
      </c>
      <c r="IP34" s="219">
        <f t="shared" si="10"/>
        <v>1</v>
      </c>
      <c r="IQ34" s="219">
        <f t="shared" si="10"/>
        <v>5</v>
      </c>
      <c r="IR34" s="219">
        <f t="shared" si="10"/>
        <v>5</v>
      </c>
      <c r="IS34" s="219">
        <f t="shared" si="10"/>
        <v>2</v>
      </c>
      <c r="IT34" s="219">
        <f t="shared" si="10"/>
        <v>4</v>
      </c>
      <c r="IU34" s="219">
        <f t="shared" si="10"/>
        <v>4</v>
      </c>
      <c r="IV34" s="219">
        <f t="shared" si="10"/>
        <v>1</v>
      </c>
      <c r="IW34" s="219">
        <f t="shared" si="10"/>
        <v>1</v>
      </c>
      <c r="IX34" s="219">
        <f t="shared" si="10"/>
        <v>6</v>
      </c>
      <c r="IY34" s="219">
        <f t="shared" si="10"/>
        <v>6</v>
      </c>
      <c r="IZ34" s="219">
        <f t="shared" si="10"/>
        <v>6</v>
      </c>
      <c r="JA34" s="219">
        <f t="shared" si="10"/>
        <v>6</v>
      </c>
      <c r="JB34" s="219">
        <f t="shared" si="10"/>
        <v>6</v>
      </c>
      <c r="JC34" s="219">
        <f t="shared" si="10"/>
        <v>3</v>
      </c>
      <c r="JD34" s="219">
        <f t="shared" si="10"/>
        <v>3</v>
      </c>
      <c r="JE34" s="219">
        <f t="shared" si="10"/>
        <v>6</v>
      </c>
      <c r="JF34" s="219">
        <f t="shared" si="10"/>
        <v>6</v>
      </c>
      <c r="JG34" s="219">
        <f t="shared" si="10"/>
        <v>6</v>
      </c>
      <c r="JH34" s="219">
        <f t="shared" si="10"/>
        <v>6</v>
      </c>
      <c r="JI34" s="219">
        <f t="shared" si="10"/>
        <v>6</v>
      </c>
      <c r="JJ34" s="219">
        <f t="shared" si="10"/>
        <v>1</v>
      </c>
      <c r="JK34" s="219">
        <f t="shared" si="10"/>
        <v>1</v>
      </c>
      <c r="JL34" s="219">
        <f t="shared" si="10"/>
        <v>4</v>
      </c>
      <c r="JM34" s="219">
        <f t="shared" si="10"/>
        <v>4</v>
      </c>
      <c r="JN34" s="219">
        <f t="shared" si="10"/>
        <v>3</v>
      </c>
      <c r="JO34" s="219">
        <f t="shared" si="10"/>
        <v>4</v>
      </c>
      <c r="JP34" s="219">
        <f t="shared" ref="JP34:KU34" si="11">COUNTA(JP6:JP13,JP17:JP24,JP28:JP33)</f>
        <v>5</v>
      </c>
      <c r="JQ34" s="219">
        <f t="shared" si="11"/>
        <v>0</v>
      </c>
      <c r="JR34" s="219">
        <f t="shared" si="11"/>
        <v>0</v>
      </c>
      <c r="JS34" s="219">
        <f t="shared" si="11"/>
        <v>2</v>
      </c>
      <c r="JT34" s="219">
        <f t="shared" si="11"/>
        <v>2</v>
      </c>
      <c r="JU34" s="219">
        <f t="shared" si="11"/>
        <v>2</v>
      </c>
      <c r="JV34" s="219">
        <f t="shared" si="11"/>
        <v>2</v>
      </c>
      <c r="JW34" s="219">
        <f t="shared" si="11"/>
        <v>3</v>
      </c>
      <c r="JX34" s="219">
        <f t="shared" si="11"/>
        <v>1</v>
      </c>
      <c r="JY34" s="219">
        <f t="shared" si="11"/>
        <v>1</v>
      </c>
      <c r="JZ34" s="219">
        <f t="shared" si="11"/>
        <v>3</v>
      </c>
      <c r="KA34" s="219">
        <f t="shared" si="11"/>
        <v>3</v>
      </c>
      <c r="KB34" s="219">
        <f t="shared" si="11"/>
        <v>0</v>
      </c>
      <c r="KC34" s="219">
        <f t="shared" si="11"/>
        <v>2</v>
      </c>
      <c r="KD34" s="219">
        <f t="shared" si="11"/>
        <v>2</v>
      </c>
      <c r="KE34" s="219">
        <f t="shared" si="11"/>
        <v>0</v>
      </c>
      <c r="KF34" s="219">
        <f t="shared" si="11"/>
        <v>0</v>
      </c>
      <c r="KG34" s="219">
        <f t="shared" si="11"/>
        <v>1</v>
      </c>
      <c r="KH34" s="219">
        <f t="shared" si="11"/>
        <v>1</v>
      </c>
      <c r="KI34" s="219">
        <f t="shared" si="11"/>
        <v>1</v>
      </c>
      <c r="KJ34" s="219">
        <f t="shared" si="11"/>
        <v>1</v>
      </c>
      <c r="KK34" s="219">
        <f t="shared" si="11"/>
        <v>1</v>
      </c>
      <c r="KL34" s="219">
        <f t="shared" si="11"/>
        <v>1</v>
      </c>
      <c r="KM34" s="219">
        <f t="shared" si="11"/>
        <v>1</v>
      </c>
      <c r="KN34" s="219">
        <f t="shared" si="11"/>
        <v>1</v>
      </c>
      <c r="KO34" s="219">
        <f t="shared" si="11"/>
        <v>1</v>
      </c>
      <c r="KP34" s="219">
        <f t="shared" si="11"/>
        <v>1</v>
      </c>
      <c r="KQ34" s="219">
        <f t="shared" si="11"/>
        <v>2</v>
      </c>
      <c r="KR34" s="219">
        <f t="shared" si="11"/>
        <v>2</v>
      </c>
      <c r="KS34" s="219">
        <f t="shared" si="11"/>
        <v>1</v>
      </c>
      <c r="KT34" s="219">
        <f t="shared" si="11"/>
        <v>1</v>
      </c>
      <c r="KU34" s="219">
        <f t="shared" si="11"/>
        <v>1</v>
      </c>
      <c r="KV34" s="219">
        <f t="shared" ref="KV34:MA34" si="12">COUNTA(KV6:KV13,KV17:KV24,KV28:KV33)</f>
        <v>1</v>
      </c>
      <c r="KW34" s="219">
        <f t="shared" si="12"/>
        <v>1</v>
      </c>
      <c r="KX34" s="219">
        <f t="shared" si="12"/>
        <v>2</v>
      </c>
      <c r="KY34" s="219">
        <f t="shared" si="12"/>
        <v>2</v>
      </c>
      <c r="KZ34" s="219">
        <f t="shared" si="12"/>
        <v>0</v>
      </c>
      <c r="LA34" s="219">
        <f t="shared" si="12"/>
        <v>0</v>
      </c>
      <c r="LB34" s="219">
        <f t="shared" si="12"/>
        <v>3</v>
      </c>
      <c r="LC34" s="219">
        <f t="shared" si="12"/>
        <v>3</v>
      </c>
      <c r="LD34" s="219">
        <f t="shared" si="12"/>
        <v>3</v>
      </c>
      <c r="LE34" s="219">
        <f t="shared" si="12"/>
        <v>3</v>
      </c>
      <c r="LF34" s="219">
        <f t="shared" si="12"/>
        <v>3</v>
      </c>
      <c r="LG34" s="219">
        <f t="shared" si="12"/>
        <v>1</v>
      </c>
      <c r="LH34" s="219">
        <f t="shared" si="12"/>
        <v>1</v>
      </c>
      <c r="LI34" s="219">
        <f t="shared" si="12"/>
        <v>5</v>
      </c>
      <c r="LJ34" s="219">
        <f t="shared" si="12"/>
        <v>1</v>
      </c>
      <c r="LK34" s="219">
        <f t="shared" si="12"/>
        <v>1</v>
      </c>
      <c r="LL34" s="219">
        <f t="shared" si="12"/>
        <v>1</v>
      </c>
      <c r="LM34" s="219">
        <f t="shared" si="12"/>
        <v>1</v>
      </c>
      <c r="LN34" s="219">
        <f t="shared" si="12"/>
        <v>1</v>
      </c>
      <c r="LO34" s="219">
        <f t="shared" si="12"/>
        <v>1</v>
      </c>
      <c r="LP34" s="219">
        <f t="shared" si="12"/>
        <v>1</v>
      </c>
      <c r="LQ34" s="219">
        <f t="shared" si="12"/>
        <v>1</v>
      </c>
      <c r="LR34" s="219">
        <f t="shared" si="12"/>
        <v>1</v>
      </c>
      <c r="LS34" s="219">
        <f t="shared" si="12"/>
        <v>1</v>
      </c>
      <c r="LT34" s="219">
        <f t="shared" si="12"/>
        <v>1</v>
      </c>
      <c r="LU34" s="219">
        <f t="shared" si="12"/>
        <v>1</v>
      </c>
      <c r="LV34" s="219">
        <f t="shared" si="12"/>
        <v>1</v>
      </c>
      <c r="LW34" s="219">
        <f t="shared" si="12"/>
        <v>1</v>
      </c>
      <c r="LX34" s="219">
        <f t="shared" si="12"/>
        <v>1</v>
      </c>
      <c r="LY34" s="219">
        <f t="shared" si="12"/>
        <v>1</v>
      </c>
      <c r="LZ34" s="219">
        <f t="shared" si="12"/>
        <v>1</v>
      </c>
      <c r="MA34" s="219">
        <f t="shared" si="12"/>
        <v>1</v>
      </c>
      <c r="MB34" s="219">
        <f t="shared" ref="MB34:ND34" si="13">COUNTA(MB6:MB13,MB17:MB24,MB28:MB33)</f>
        <v>1</v>
      </c>
      <c r="MC34" s="219">
        <f t="shared" si="13"/>
        <v>1</v>
      </c>
      <c r="MD34" s="219">
        <f t="shared" si="13"/>
        <v>2</v>
      </c>
      <c r="ME34" s="219">
        <f t="shared" si="13"/>
        <v>2</v>
      </c>
      <c r="MF34" s="219">
        <f t="shared" si="13"/>
        <v>1</v>
      </c>
      <c r="MG34" s="219">
        <f t="shared" si="13"/>
        <v>1</v>
      </c>
      <c r="MH34" s="219">
        <f t="shared" si="13"/>
        <v>1</v>
      </c>
      <c r="MI34" s="219">
        <f t="shared" si="13"/>
        <v>1</v>
      </c>
      <c r="MJ34" s="219">
        <f t="shared" si="13"/>
        <v>1</v>
      </c>
      <c r="MK34" s="219">
        <f t="shared" si="13"/>
        <v>1</v>
      </c>
      <c r="ML34" s="219">
        <f t="shared" si="13"/>
        <v>1</v>
      </c>
      <c r="MM34" s="219">
        <f t="shared" si="13"/>
        <v>1</v>
      </c>
      <c r="MN34" s="219">
        <f t="shared" si="13"/>
        <v>1</v>
      </c>
      <c r="MO34" s="219">
        <f t="shared" si="13"/>
        <v>1</v>
      </c>
      <c r="MP34" s="219">
        <f t="shared" si="13"/>
        <v>0</v>
      </c>
      <c r="MQ34" s="219">
        <f t="shared" si="13"/>
        <v>0</v>
      </c>
      <c r="MR34" s="219">
        <f t="shared" si="13"/>
        <v>0</v>
      </c>
      <c r="MS34" s="219">
        <f t="shared" si="13"/>
        <v>0</v>
      </c>
      <c r="MT34" s="219">
        <f t="shared" si="13"/>
        <v>0</v>
      </c>
      <c r="MU34" s="219">
        <f t="shared" si="13"/>
        <v>0</v>
      </c>
      <c r="MV34" s="219">
        <f t="shared" si="13"/>
        <v>0</v>
      </c>
      <c r="MW34" s="219">
        <f t="shared" si="13"/>
        <v>0</v>
      </c>
      <c r="MX34" s="219">
        <f t="shared" si="13"/>
        <v>0</v>
      </c>
      <c r="MY34" s="219">
        <f t="shared" si="13"/>
        <v>1</v>
      </c>
      <c r="MZ34" s="219">
        <f t="shared" si="13"/>
        <v>1</v>
      </c>
      <c r="NA34" s="219">
        <f t="shared" si="13"/>
        <v>1</v>
      </c>
      <c r="NB34" s="219">
        <f t="shared" si="13"/>
        <v>1</v>
      </c>
      <c r="NC34" s="219">
        <f t="shared" si="13"/>
        <v>1</v>
      </c>
      <c r="ND34" s="219">
        <f t="shared" si="13"/>
        <v>0</v>
      </c>
    </row>
    <row r="35" spans="1:368" s="77" customFormat="1" ht="24" customHeight="1">
      <c r="B35" s="217" t="s">
        <v>74</v>
      </c>
      <c r="C35" s="221" t="str">
        <f t="shared" ref="C35:AH35" si="14">IF(C34=0,"",C34/$A$46)</f>
        <v/>
      </c>
      <c r="D35" s="221" t="str">
        <f t="shared" si="14"/>
        <v/>
      </c>
      <c r="E35" s="221" t="str">
        <f t="shared" si="14"/>
        <v/>
      </c>
      <c r="F35" s="221" t="str">
        <f t="shared" si="14"/>
        <v/>
      </c>
      <c r="G35" s="221" t="str">
        <f t="shared" si="14"/>
        <v/>
      </c>
      <c r="H35" s="221" t="str">
        <f t="shared" si="14"/>
        <v/>
      </c>
      <c r="I35" s="221" t="str">
        <f t="shared" si="14"/>
        <v/>
      </c>
      <c r="J35" s="221" t="str">
        <f t="shared" si="14"/>
        <v/>
      </c>
      <c r="K35" s="221" t="str">
        <f t="shared" si="14"/>
        <v/>
      </c>
      <c r="L35" s="221" t="str">
        <f t="shared" si="14"/>
        <v/>
      </c>
      <c r="M35" s="221" t="str">
        <f t="shared" si="14"/>
        <v/>
      </c>
      <c r="N35" s="221" t="str">
        <f t="shared" si="14"/>
        <v/>
      </c>
      <c r="O35" s="221" t="str">
        <f t="shared" si="14"/>
        <v/>
      </c>
      <c r="P35" s="221" t="str">
        <f t="shared" si="14"/>
        <v/>
      </c>
      <c r="Q35" s="221" t="str">
        <f t="shared" si="14"/>
        <v/>
      </c>
      <c r="R35" s="221" t="str">
        <f t="shared" si="14"/>
        <v/>
      </c>
      <c r="S35" s="221" t="str">
        <f t="shared" si="14"/>
        <v/>
      </c>
      <c r="T35" s="221" t="str">
        <f t="shared" si="14"/>
        <v/>
      </c>
      <c r="U35" s="221" t="str">
        <f t="shared" si="14"/>
        <v/>
      </c>
      <c r="V35" s="221" t="str">
        <f t="shared" si="14"/>
        <v/>
      </c>
      <c r="W35" s="221" t="str">
        <f t="shared" si="14"/>
        <v/>
      </c>
      <c r="X35" s="221" t="str">
        <f t="shared" si="14"/>
        <v/>
      </c>
      <c r="Y35" s="221" t="str">
        <f t="shared" si="14"/>
        <v/>
      </c>
      <c r="Z35" s="221" t="str">
        <f t="shared" si="14"/>
        <v/>
      </c>
      <c r="AA35" s="221" t="str">
        <f t="shared" si="14"/>
        <v/>
      </c>
      <c r="AB35" s="221" t="str">
        <f t="shared" si="14"/>
        <v/>
      </c>
      <c r="AC35" s="221" t="str">
        <f t="shared" si="14"/>
        <v/>
      </c>
      <c r="AD35" s="221" t="str">
        <f t="shared" si="14"/>
        <v/>
      </c>
      <c r="AE35" s="221" t="str">
        <f t="shared" si="14"/>
        <v/>
      </c>
      <c r="AF35" s="221" t="str">
        <f t="shared" si="14"/>
        <v/>
      </c>
      <c r="AG35" s="221" t="str">
        <f t="shared" si="14"/>
        <v/>
      </c>
      <c r="AH35" s="221" t="str">
        <f t="shared" si="14"/>
        <v/>
      </c>
      <c r="AI35" s="221" t="str">
        <f t="shared" ref="AI35:BN35" si="15">IF(AI34=0,"",AI34/$A$46)</f>
        <v/>
      </c>
      <c r="AJ35" s="221" t="str">
        <f t="shared" si="15"/>
        <v/>
      </c>
      <c r="AK35" s="221" t="str">
        <f t="shared" si="15"/>
        <v/>
      </c>
      <c r="AL35" s="221" t="str">
        <f t="shared" si="15"/>
        <v/>
      </c>
      <c r="AM35" s="221" t="str">
        <f t="shared" si="15"/>
        <v/>
      </c>
      <c r="AN35" s="221" t="str">
        <f t="shared" si="15"/>
        <v/>
      </c>
      <c r="AO35" s="221" t="str">
        <f t="shared" si="15"/>
        <v/>
      </c>
      <c r="AP35" s="221" t="str">
        <f t="shared" si="15"/>
        <v/>
      </c>
      <c r="AQ35" s="221" t="str">
        <f t="shared" si="15"/>
        <v/>
      </c>
      <c r="AR35" s="221" t="str">
        <f t="shared" si="15"/>
        <v/>
      </c>
      <c r="AS35" s="221" t="str">
        <f t="shared" si="15"/>
        <v/>
      </c>
      <c r="AT35" s="221" t="str">
        <f t="shared" si="15"/>
        <v/>
      </c>
      <c r="AU35" s="221" t="str">
        <f t="shared" si="15"/>
        <v/>
      </c>
      <c r="AV35" s="221" t="str">
        <f t="shared" si="15"/>
        <v/>
      </c>
      <c r="AW35" s="221" t="str">
        <f t="shared" si="15"/>
        <v/>
      </c>
      <c r="AX35" s="221" t="str">
        <f t="shared" si="15"/>
        <v/>
      </c>
      <c r="AY35" s="221" t="str">
        <f t="shared" si="15"/>
        <v/>
      </c>
      <c r="AZ35" s="221" t="str">
        <f t="shared" si="15"/>
        <v/>
      </c>
      <c r="BA35" s="221" t="str">
        <f t="shared" si="15"/>
        <v/>
      </c>
      <c r="BB35" s="221" t="str">
        <f t="shared" si="15"/>
        <v/>
      </c>
      <c r="BC35" s="221" t="str">
        <f t="shared" si="15"/>
        <v/>
      </c>
      <c r="BD35" s="221" t="str">
        <f t="shared" si="15"/>
        <v/>
      </c>
      <c r="BE35" s="221" t="str">
        <f t="shared" si="15"/>
        <v/>
      </c>
      <c r="BF35" s="221" t="str">
        <f t="shared" si="15"/>
        <v/>
      </c>
      <c r="BG35" s="221" t="str">
        <f t="shared" si="15"/>
        <v/>
      </c>
      <c r="BH35" s="221" t="str">
        <f t="shared" si="15"/>
        <v/>
      </c>
      <c r="BI35" s="221" t="str">
        <f t="shared" si="15"/>
        <v/>
      </c>
      <c r="BJ35" s="221" t="str">
        <f t="shared" si="15"/>
        <v/>
      </c>
      <c r="BK35" s="221" t="str">
        <f t="shared" si="15"/>
        <v/>
      </c>
      <c r="BL35" s="221">
        <f t="shared" si="15"/>
        <v>4.5454545454545456E-2</v>
      </c>
      <c r="BM35" s="221">
        <f t="shared" si="15"/>
        <v>4.5454545454545456E-2</v>
      </c>
      <c r="BN35" s="221">
        <f t="shared" si="15"/>
        <v>4.5454545454545456E-2</v>
      </c>
      <c r="BO35" s="221">
        <f t="shared" ref="BO35:CO35" si="16">IF(BO34=0,"",BO34/$A$46)</f>
        <v>4.5454545454545456E-2</v>
      </c>
      <c r="BP35" s="221">
        <f t="shared" si="16"/>
        <v>4.5454545454545456E-2</v>
      </c>
      <c r="BQ35" s="221">
        <f t="shared" si="16"/>
        <v>4.5454545454545456E-2</v>
      </c>
      <c r="BR35" s="221">
        <f t="shared" si="16"/>
        <v>4.5454545454545456E-2</v>
      </c>
      <c r="BS35" s="221">
        <f t="shared" si="16"/>
        <v>9.0909090909090912E-2</v>
      </c>
      <c r="BT35" s="221">
        <f t="shared" si="16"/>
        <v>9.0909090909090912E-2</v>
      </c>
      <c r="BU35" s="221">
        <f t="shared" si="16"/>
        <v>9.0909090909090912E-2</v>
      </c>
      <c r="BV35" s="221">
        <f t="shared" si="16"/>
        <v>9.0909090909090912E-2</v>
      </c>
      <c r="BW35" s="221">
        <f t="shared" si="16"/>
        <v>9.0909090909090912E-2</v>
      </c>
      <c r="BX35" s="221">
        <f t="shared" si="16"/>
        <v>4.5454545454545456E-2</v>
      </c>
      <c r="BY35" s="221">
        <f t="shared" si="16"/>
        <v>4.5454545454545456E-2</v>
      </c>
      <c r="BZ35" s="221">
        <f t="shared" si="16"/>
        <v>4.5454545454545456E-2</v>
      </c>
      <c r="CA35" s="221">
        <f t="shared" si="16"/>
        <v>4.5454545454545456E-2</v>
      </c>
      <c r="CB35" s="221">
        <f t="shared" si="16"/>
        <v>4.5454545454545456E-2</v>
      </c>
      <c r="CC35" s="221">
        <f t="shared" si="16"/>
        <v>4.5454545454545456E-2</v>
      </c>
      <c r="CD35" s="221">
        <f t="shared" si="16"/>
        <v>4.5454545454545456E-2</v>
      </c>
      <c r="CE35" s="221">
        <f t="shared" si="16"/>
        <v>4.5454545454545456E-2</v>
      </c>
      <c r="CF35" s="221">
        <f t="shared" si="16"/>
        <v>4.5454545454545456E-2</v>
      </c>
      <c r="CG35" s="221">
        <f t="shared" si="16"/>
        <v>4.5454545454545456E-2</v>
      </c>
      <c r="CH35" s="221">
        <f t="shared" si="16"/>
        <v>4.5454545454545456E-2</v>
      </c>
      <c r="CI35" s="221">
        <f t="shared" si="16"/>
        <v>4.5454545454545456E-2</v>
      </c>
      <c r="CJ35" s="221">
        <f t="shared" si="16"/>
        <v>4.5454545454545456E-2</v>
      </c>
      <c r="CK35" s="221">
        <f t="shared" si="16"/>
        <v>4.5454545454545456E-2</v>
      </c>
      <c r="CL35" s="221" t="str">
        <f t="shared" si="16"/>
        <v/>
      </c>
      <c r="CM35" s="221" t="str">
        <f t="shared" si="16"/>
        <v/>
      </c>
      <c r="CN35" s="221" t="str">
        <f t="shared" si="16"/>
        <v/>
      </c>
      <c r="CO35" s="221" t="str">
        <f t="shared" si="16"/>
        <v/>
      </c>
      <c r="CP35" s="221">
        <f t="shared" ref="CP35:DY35" si="17">IF(CP34=0,"",CP34/$A$46)</f>
        <v>0.13636363636363635</v>
      </c>
      <c r="CQ35" s="221">
        <f t="shared" si="17"/>
        <v>9.0909090909090912E-2</v>
      </c>
      <c r="CR35" s="221">
        <f t="shared" si="17"/>
        <v>9.0909090909090912E-2</v>
      </c>
      <c r="CS35" s="221">
        <f>IF(CS34=0,"",CS34/$A$46)</f>
        <v>0.36363636363636365</v>
      </c>
      <c r="CT35" s="221">
        <f t="shared" si="17"/>
        <v>0.36363636363636365</v>
      </c>
      <c r="CU35" s="221">
        <f t="shared" si="17"/>
        <v>0.36363636363636365</v>
      </c>
      <c r="CV35" s="221">
        <f t="shared" si="17"/>
        <v>0.36363636363636365</v>
      </c>
      <c r="CW35" s="221">
        <f t="shared" si="17"/>
        <v>0.36363636363636365</v>
      </c>
      <c r="CX35" s="221" t="str">
        <f t="shared" si="17"/>
        <v/>
      </c>
      <c r="CY35" s="221" t="str">
        <f t="shared" si="17"/>
        <v/>
      </c>
      <c r="CZ35" s="221">
        <f t="shared" si="17"/>
        <v>0.27272727272727271</v>
      </c>
      <c r="DA35" s="221">
        <f t="shared" si="17"/>
        <v>0.31818181818181818</v>
      </c>
      <c r="DB35" s="221">
        <f t="shared" si="17"/>
        <v>0.31818181818181818</v>
      </c>
      <c r="DC35" s="221">
        <f t="shared" si="17"/>
        <v>0.36363636363636365</v>
      </c>
      <c r="DD35" s="221" t="str">
        <f t="shared" si="17"/>
        <v/>
      </c>
      <c r="DE35" s="221" t="str">
        <f t="shared" si="17"/>
        <v/>
      </c>
      <c r="DF35" s="221" t="str">
        <f t="shared" si="17"/>
        <v/>
      </c>
      <c r="DG35" s="221">
        <f t="shared" si="17"/>
        <v>0.27272727272727271</v>
      </c>
      <c r="DH35" s="221">
        <f t="shared" si="17"/>
        <v>0.27272727272727271</v>
      </c>
      <c r="DI35" s="221">
        <f t="shared" si="17"/>
        <v>0.27272727272727271</v>
      </c>
      <c r="DJ35" s="221" t="str">
        <f t="shared" si="17"/>
        <v/>
      </c>
      <c r="DK35" s="221">
        <f t="shared" si="17"/>
        <v>0.31818181818181818</v>
      </c>
      <c r="DL35" s="221" t="str">
        <f t="shared" si="17"/>
        <v/>
      </c>
      <c r="DM35" s="221" t="str">
        <f t="shared" si="17"/>
        <v/>
      </c>
      <c r="DN35" s="221">
        <f t="shared" si="17"/>
        <v>0.22727272727272727</v>
      </c>
      <c r="DO35" s="221">
        <f t="shared" si="17"/>
        <v>0.22727272727272727</v>
      </c>
      <c r="DP35" s="221">
        <f t="shared" si="17"/>
        <v>0.22727272727272727</v>
      </c>
      <c r="DQ35" s="221">
        <f t="shared" si="17"/>
        <v>0.22727272727272727</v>
      </c>
      <c r="DR35" s="221">
        <f t="shared" si="17"/>
        <v>0.22727272727272727</v>
      </c>
      <c r="DS35" s="221" t="str">
        <f t="shared" si="17"/>
        <v/>
      </c>
      <c r="DT35" s="221" t="str">
        <f t="shared" si="17"/>
        <v/>
      </c>
      <c r="DU35" s="221">
        <f t="shared" si="17"/>
        <v>0.27272727272727271</v>
      </c>
      <c r="DV35" s="221">
        <f t="shared" si="17"/>
        <v>0.27272727272727271</v>
      </c>
      <c r="DW35" s="221">
        <f t="shared" si="17"/>
        <v>0.22727272727272727</v>
      </c>
      <c r="DX35" s="221">
        <f t="shared" si="17"/>
        <v>0.22727272727272727</v>
      </c>
      <c r="DY35" s="221">
        <f t="shared" si="17"/>
        <v>0.27272727272727271</v>
      </c>
      <c r="DZ35" s="221"/>
      <c r="EA35" s="221"/>
      <c r="EB35" s="221">
        <f t="shared" ref="EB35:EM35" si="18">IF(EB34=0,"",EB34/$A$46)</f>
        <v>0.22727272727272727</v>
      </c>
      <c r="EC35" s="221">
        <f t="shared" si="18"/>
        <v>0.22727272727272727</v>
      </c>
      <c r="ED35" s="221">
        <f t="shared" si="18"/>
        <v>0.22727272727272727</v>
      </c>
      <c r="EE35" s="221">
        <f t="shared" si="18"/>
        <v>0.22727272727272727</v>
      </c>
      <c r="EF35" s="221">
        <f t="shared" si="18"/>
        <v>0.27272727272727271</v>
      </c>
      <c r="EG35" s="221" t="str">
        <f t="shared" si="18"/>
        <v/>
      </c>
      <c r="EH35" s="221" t="str">
        <f t="shared" si="18"/>
        <v/>
      </c>
      <c r="EI35" s="221">
        <f t="shared" si="18"/>
        <v>0.27272727272727271</v>
      </c>
      <c r="EJ35" s="221">
        <f t="shared" si="18"/>
        <v>0.27272727272727271</v>
      </c>
      <c r="EK35" s="221">
        <f t="shared" si="18"/>
        <v>0.27272727272727271</v>
      </c>
      <c r="EL35" s="221">
        <f t="shared" si="18"/>
        <v>0.27272727272727271</v>
      </c>
      <c r="EM35" s="221">
        <f t="shared" si="18"/>
        <v>0.27272727272727271</v>
      </c>
      <c r="EN35" s="221"/>
      <c r="EO35" s="221"/>
      <c r="EP35" s="221">
        <f t="shared" ref="EP35:FA35" si="19">IF(EP34=0,"",EP34/$A$46)</f>
        <v>0.36363636363636365</v>
      </c>
      <c r="EQ35" s="221">
        <f t="shared" si="19"/>
        <v>0.40909090909090912</v>
      </c>
      <c r="ER35" s="221">
        <f t="shared" si="19"/>
        <v>0.36363636363636365</v>
      </c>
      <c r="ES35" s="221">
        <f t="shared" si="19"/>
        <v>0.36363636363636365</v>
      </c>
      <c r="ET35" s="221">
        <f t="shared" si="19"/>
        <v>0.31818181818181818</v>
      </c>
      <c r="EU35" s="221" t="str">
        <f t="shared" si="19"/>
        <v/>
      </c>
      <c r="EV35" s="221" t="str">
        <f t="shared" si="19"/>
        <v/>
      </c>
      <c r="EW35" s="221">
        <f t="shared" si="19"/>
        <v>0.45454545454545453</v>
      </c>
      <c r="EX35" s="221">
        <f t="shared" si="19"/>
        <v>0.45454545454545453</v>
      </c>
      <c r="EY35" s="221">
        <f t="shared" si="19"/>
        <v>0.45454545454545453</v>
      </c>
      <c r="EZ35" s="221">
        <f t="shared" si="19"/>
        <v>0.5</v>
      </c>
      <c r="FA35" s="221">
        <f t="shared" si="19"/>
        <v>0.5</v>
      </c>
      <c r="FB35" s="224"/>
      <c r="FC35" s="224"/>
      <c r="FD35" s="221">
        <f>IF(FD34=0,"",FD34/$A$46)</f>
        <v>0.36363636363636365</v>
      </c>
      <c r="FE35" s="221">
        <f>IF(FE34=0,"",FE34/$A$46)</f>
        <v>0.45454545454545453</v>
      </c>
      <c r="FF35" s="221">
        <f>IF(FF34=0,"",FF34/$A$46)</f>
        <v>0.31818181818181818</v>
      </c>
      <c r="FG35" s="221">
        <f>IF(FG34=0,"",FG34/$A$46)</f>
        <v>0.31818181818181818</v>
      </c>
      <c r="FH35" s="221">
        <f>IF(FH34=0,"",FH34/$A$46)</f>
        <v>0.31818181818181818</v>
      </c>
      <c r="FI35" s="224"/>
      <c r="FJ35" s="224"/>
      <c r="FK35" s="221">
        <f>IF(FK34=0,"",FK34/$A$46)</f>
        <v>0.22727272727272727</v>
      </c>
      <c r="FL35" s="221">
        <f>IF(FL34=0,"",FL34/$A$46)</f>
        <v>0.36363636363636365</v>
      </c>
      <c r="FM35" s="221">
        <f>IF(FM34=0,"",FM34/$A$46)</f>
        <v>0.31818181818181818</v>
      </c>
      <c r="FN35" s="221" t="str">
        <f>IF(FN34=0,"",FN34/$A$46)</f>
        <v/>
      </c>
      <c r="FO35" s="221">
        <f>IF(FO34=0,"",FO34/$A$46)</f>
        <v>0.31818181818181818</v>
      </c>
      <c r="FP35" s="224"/>
      <c r="FQ35" s="224"/>
      <c r="FR35" s="221">
        <f>IF(FR34=0,"",FR34/$A$46)</f>
        <v>0.22727272727272727</v>
      </c>
      <c r="FS35" s="221">
        <f>IF(FS34=0,"",FS34/$A$46)</f>
        <v>0.31818181818181818</v>
      </c>
      <c r="FT35" s="221">
        <f>IF(FT34=0,"",FT34/$A$46)</f>
        <v>0.27272727272727271</v>
      </c>
      <c r="FU35" s="221">
        <f>IF(FU34=0,"",FU34/$A$46)</f>
        <v>0.27272727272727271</v>
      </c>
      <c r="FV35" s="221">
        <f>IF(FV34=0,"",FV34/$A$46)</f>
        <v>0.31818181818181818</v>
      </c>
      <c r="FW35" s="224"/>
      <c r="FX35" s="224"/>
      <c r="FY35" s="221">
        <f>IF(FY34=0,"",FY34/$A$46)</f>
        <v>0.31818181818181818</v>
      </c>
      <c r="FZ35" s="221">
        <f>IF(FZ34=0,"",FZ34/$A$46)</f>
        <v>0.27272727272727271</v>
      </c>
      <c r="GA35" s="221">
        <f>IF(GA34=0,"",GA34/$A$46)</f>
        <v>0.31818181818181818</v>
      </c>
      <c r="GB35" s="221">
        <f>IF(GB34=0,"",GB34/$A$46)</f>
        <v>0.36363636363636365</v>
      </c>
      <c r="GC35" s="221">
        <f>IF(GC34=0,"",GC34/$A$46)</f>
        <v>0.31818181818181818</v>
      </c>
      <c r="GD35" s="224"/>
      <c r="GE35" s="224"/>
      <c r="GF35" s="221">
        <f>IF(GF34=0,"",GF34/$A$46)</f>
        <v>0.36363636363636365</v>
      </c>
      <c r="GG35" s="221">
        <f>IF(GG34=0,"",GG34/$A$46)</f>
        <v>0.31818181818181818</v>
      </c>
      <c r="GH35" s="221">
        <f>IF(GH34=0,"",GH34/$A$46)</f>
        <v>0.40909090909090912</v>
      </c>
      <c r="GI35" s="221">
        <f>IF(GI34=0,"",GI34/$A$46)</f>
        <v>0.40909090909090912</v>
      </c>
      <c r="GJ35" s="221">
        <f>IF(GJ34=0,"",GJ34/$A$46)</f>
        <v>0.40909090909090912</v>
      </c>
      <c r="GK35" s="224"/>
      <c r="GL35" s="224"/>
      <c r="GM35" s="221">
        <f>IF(GM34=0,"",GM34/$A$46)</f>
        <v>0.27272727272727271</v>
      </c>
      <c r="GN35" s="221">
        <f>IF(GN34=0,"",GN34/$A$46)</f>
        <v>0.27272727272727271</v>
      </c>
      <c r="GO35" s="221">
        <f>IF(GO34=0,"",GO34/$A$46)</f>
        <v>0.27272727272727271</v>
      </c>
      <c r="GP35" s="221">
        <f>IF(GP34=0,"",GP34/$A$46)</f>
        <v>0.27272727272727271</v>
      </c>
      <c r="GQ35" s="221">
        <f>IF(GQ34=0,"",GQ34/$A$46)</f>
        <v>0.27272727272727271</v>
      </c>
      <c r="GR35" s="224"/>
      <c r="GS35" s="224"/>
      <c r="GT35" s="221">
        <f>IF(GT34=0,"",GT34/$A$46)</f>
        <v>0.27272727272727271</v>
      </c>
      <c r="GU35" s="221">
        <f>IF(GU34=0,"",GU34/$A$46)</f>
        <v>0.27272727272727271</v>
      </c>
      <c r="GV35" s="221">
        <f>IF(GV34=0,"",GV34/$A$46)</f>
        <v>0.27272727272727271</v>
      </c>
      <c r="GW35" s="221">
        <f>IF(GW34=0,"",GW34/$A$46)</f>
        <v>0.27272727272727271</v>
      </c>
      <c r="GX35" s="221">
        <f>IF(GX34=0,"",GX34/$A$46)</f>
        <v>0.27272727272727271</v>
      </c>
      <c r="GY35" s="224"/>
      <c r="GZ35" s="224"/>
      <c r="HA35" s="221">
        <f>IF(HA34=0,"",HA34/$A$46)</f>
        <v>0.27272727272727271</v>
      </c>
      <c r="HB35" s="221">
        <f>IF(HB34=0,"",HB34/$A$46)</f>
        <v>0.27272727272727271</v>
      </c>
      <c r="HC35" s="221">
        <f>IF(HC34=0,"",HC34/$A$46)</f>
        <v>0.27272727272727271</v>
      </c>
      <c r="HD35" s="221">
        <f>IF(HD34=0,"",HD34/$A$46)</f>
        <v>0.27272727272727271</v>
      </c>
      <c r="HE35" s="221">
        <f>IF(HE34=0,"",HE34/$A$46)</f>
        <v>0.27272727272727271</v>
      </c>
      <c r="HF35" s="224"/>
      <c r="HG35" s="224"/>
      <c r="HH35" s="221">
        <f>IF(HH34=0,"",HH34/$A$46)</f>
        <v>0.27272727272727271</v>
      </c>
      <c r="HI35" s="221">
        <f>IF(HI34=0,"",HI34/$A$46)</f>
        <v>0.27272727272727271</v>
      </c>
      <c r="HJ35" s="221">
        <f>IF(HJ34=0,"",HJ34/$A$46)</f>
        <v>0.27272727272727271</v>
      </c>
      <c r="HK35" s="221">
        <f>IF(HK34=0,"",HK34/$A$46)</f>
        <v>0.22727272727272727</v>
      </c>
      <c r="HL35" s="221">
        <f>IF(HL34=0,"",HL34/$A$46)</f>
        <v>0.27272727272727271</v>
      </c>
      <c r="HM35" s="224"/>
      <c r="HN35" s="224"/>
      <c r="HO35" s="221">
        <f>IF(HO34=0,"",HO34/$A$46)</f>
        <v>0.27272727272727271</v>
      </c>
      <c r="HP35" s="221">
        <f>IF(HP34=0,"",HP34/$A$46)</f>
        <v>0.27272727272727271</v>
      </c>
      <c r="HQ35" s="221">
        <f>IF(HQ34=0,"",HQ34/$A$46)</f>
        <v>0.27272727272727271</v>
      </c>
      <c r="HR35" s="221">
        <f>IF(HR34=0,"",HR34/$A$46)</f>
        <v>0.27272727272727271</v>
      </c>
      <c r="HS35" s="221">
        <f>IF(HS34=0,"",HS34/$A$46)</f>
        <v>0.31818181818181818</v>
      </c>
      <c r="HT35" s="224"/>
      <c r="HU35" s="224"/>
      <c r="HV35" s="221">
        <f>IF(HV34=0,"",HV34/$A$46)</f>
        <v>0.27272727272727271</v>
      </c>
      <c r="HW35" s="221">
        <f>IF(HW34=0,"",HW34/$A$46)</f>
        <v>0.27272727272727271</v>
      </c>
      <c r="HX35" s="221">
        <f>IF(HX34=0,"",HX34/$A$46)</f>
        <v>0.27272727272727271</v>
      </c>
      <c r="HY35" s="221">
        <f>IF(HY34=0,"",HY34/$A$46)</f>
        <v>0.27272727272727271</v>
      </c>
      <c r="HZ35" s="221">
        <f>IF(HZ34=0,"",HZ34/$A$46)</f>
        <v>0.27272727272727271</v>
      </c>
      <c r="IA35" s="224"/>
      <c r="IB35" s="224"/>
      <c r="IC35" s="221">
        <f>IF(IC34=0,"",IC34/$A$46)</f>
        <v>0.22727272727272727</v>
      </c>
      <c r="ID35" s="221">
        <f>IF(ID34=0,"",ID34/$A$46)</f>
        <v>0.22727272727272727</v>
      </c>
      <c r="IE35" s="221">
        <f>IF(IE34=0,"",IE34/$A$46)</f>
        <v>0.22727272727272727</v>
      </c>
      <c r="IF35" s="221">
        <f>IF(IF34=0,"",IF34/$A$46)</f>
        <v>0.22727272727272727</v>
      </c>
      <c r="IG35" s="221">
        <f>IF(IG34=0,"",IG34/$A$46)</f>
        <v>0.22727272727272727</v>
      </c>
      <c r="IH35" s="224"/>
      <c r="II35" s="224"/>
      <c r="IJ35" s="221">
        <f t="shared" ref="IJ35:IS35" si="20">IF(IJ34=0,"",IJ34/$A$46)</f>
        <v>0.22727272727272727</v>
      </c>
      <c r="IK35" s="221">
        <f t="shared" si="20"/>
        <v>0.22727272727272727</v>
      </c>
      <c r="IL35" s="221">
        <f t="shared" si="20"/>
        <v>0.22727272727272727</v>
      </c>
      <c r="IM35" s="221">
        <f t="shared" si="20"/>
        <v>0.22727272727272727</v>
      </c>
      <c r="IN35" s="221">
        <f t="shared" si="20"/>
        <v>0.22727272727272727</v>
      </c>
      <c r="IO35" s="221">
        <f t="shared" si="20"/>
        <v>4.5454545454545456E-2</v>
      </c>
      <c r="IP35" s="221">
        <f t="shared" si="20"/>
        <v>4.5454545454545456E-2</v>
      </c>
      <c r="IQ35" s="221">
        <f t="shared" si="20"/>
        <v>0.22727272727272727</v>
      </c>
      <c r="IR35" s="221">
        <f t="shared" si="20"/>
        <v>0.22727272727272727</v>
      </c>
      <c r="IS35" s="221">
        <f t="shared" si="20"/>
        <v>9.0909090909090912E-2</v>
      </c>
      <c r="IT35" s="221">
        <f t="shared" ref="IT35:LE35" si="21">IF(IT34=0,"",IT34/$A$46)</f>
        <v>0.18181818181818182</v>
      </c>
      <c r="IU35" s="221">
        <f t="shared" si="21"/>
        <v>0.18181818181818182</v>
      </c>
      <c r="IV35" s="221">
        <f t="shared" si="21"/>
        <v>4.5454545454545456E-2</v>
      </c>
      <c r="IW35" s="221">
        <f t="shared" si="21"/>
        <v>4.5454545454545456E-2</v>
      </c>
      <c r="IX35" s="221">
        <f t="shared" si="21"/>
        <v>0.27272727272727271</v>
      </c>
      <c r="IY35" s="221">
        <f t="shared" si="21"/>
        <v>0.27272727272727271</v>
      </c>
      <c r="IZ35" s="221">
        <f t="shared" si="21"/>
        <v>0.27272727272727271</v>
      </c>
      <c r="JA35" s="221">
        <f t="shared" si="21"/>
        <v>0.27272727272727271</v>
      </c>
      <c r="JB35" s="221">
        <f t="shared" si="21"/>
        <v>0.27272727272727271</v>
      </c>
      <c r="JC35" s="221">
        <f t="shared" si="21"/>
        <v>0.13636363636363635</v>
      </c>
      <c r="JD35" s="221">
        <f t="shared" si="21"/>
        <v>0.13636363636363635</v>
      </c>
      <c r="JE35" s="221">
        <f t="shared" si="21"/>
        <v>0.27272727272727271</v>
      </c>
      <c r="JF35" s="221">
        <f t="shared" si="21"/>
        <v>0.27272727272727271</v>
      </c>
      <c r="JG35" s="221">
        <f t="shared" si="21"/>
        <v>0.27272727272727271</v>
      </c>
      <c r="JH35" s="221">
        <f t="shared" si="21"/>
        <v>0.27272727272727271</v>
      </c>
      <c r="JI35" s="221">
        <f t="shared" si="21"/>
        <v>0.27272727272727271</v>
      </c>
      <c r="JJ35" s="221">
        <f t="shared" si="21"/>
        <v>4.5454545454545456E-2</v>
      </c>
      <c r="JK35" s="221">
        <f t="shared" si="21"/>
        <v>4.5454545454545456E-2</v>
      </c>
      <c r="JL35" s="221">
        <f t="shared" si="21"/>
        <v>0.18181818181818182</v>
      </c>
      <c r="JM35" s="221">
        <f t="shared" si="21"/>
        <v>0.18181818181818182</v>
      </c>
      <c r="JN35" s="221">
        <f t="shared" si="21"/>
        <v>0.13636363636363635</v>
      </c>
      <c r="JO35" s="221">
        <f t="shared" si="21"/>
        <v>0.18181818181818182</v>
      </c>
      <c r="JP35" s="221">
        <f t="shared" si="21"/>
        <v>0.22727272727272727</v>
      </c>
      <c r="JQ35" s="221" t="str">
        <f t="shared" si="21"/>
        <v/>
      </c>
      <c r="JR35" s="221" t="str">
        <f t="shared" si="21"/>
        <v/>
      </c>
      <c r="JS35" s="221">
        <f t="shared" si="21"/>
        <v>9.0909090909090912E-2</v>
      </c>
      <c r="JT35" s="221">
        <f t="shared" si="21"/>
        <v>9.0909090909090912E-2</v>
      </c>
      <c r="JU35" s="221">
        <f t="shared" si="21"/>
        <v>9.0909090909090912E-2</v>
      </c>
      <c r="JV35" s="221">
        <f t="shared" si="21"/>
        <v>9.0909090909090912E-2</v>
      </c>
      <c r="JW35" s="221">
        <f t="shared" si="21"/>
        <v>0.13636363636363635</v>
      </c>
      <c r="JX35" s="221">
        <f t="shared" si="21"/>
        <v>4.5454545454545456E-2</v>
      </c>
      <c r="JY35" s="221">
        <f t="shared" si="21"/>
        <v>4.5454545454545456E-2</v>
      </c>
      <c r="JZ35" s="221">
        <f t="shared" si="21"/>
        <v>0.13636363636363635</v>
      </c>
      <c r="KA35" s="221">
        <f t="shared" si="21"/>
        <v>0.13636363636363635</v>
      </c>
      <c r="KB35" s="221" t="str">
        <f t="shared" si="21"/>
        <v/>
      </c>
      <c r="KC35" s="221">
        <f t="shared" si="21"/>
        <v>9.0909090909090912E-2</v>
      </c>
      <c r="KD35" s="221">
        <f t="shared" si="21"/>
        <v>9.0909090909090912E-2</v>
      </c>
      <c r="KE35" s="221" t="str">
        <f t="shared" si="21"/>
        <v/>
      </c>
      <c r="KF35" s="221" t="str">
        <f t="shared" si="21"/>
        <v/>
      </c>
      <c r="KG35" s="221">
        <f t="shared" si="21"/>
        <v>4.5454545454545456E-2</v>
      </c>
      <c r="KH35" s="221">
        <f t="shared" si="21"/>
        <v>4.5454545454545456E-2</v>
      </c>
      <c r="KI35" s="221">
        <f t="shared" si="21"/>
        <v>4.5454545454545456E-2</v>
      </c>
      <c r="KJ35" s="221">
        <f t="shared" si="21"/>
        <v>4.5454545454545456E-2</v>
      </c>
      <c r="KK35" s="221">
        <f t="shared" si="21"/>
        <v>4.5454545454545456E-2</v>
      </c>
      <c r="KL35" s="221">
        <f t="shared" si="21"/>
        <v>4.5454545454545456E-2</v>
      </c>
      <c r="KM35" s="221">
        <f t="shared" si="21"/>
        <v>4.5454545454545456E-2</v>
      </c>
      <c r="KN35" s="221">
        <f t="shared" si="21"/>
        <v>4.5454545454545456E-2</v>
      </c>
      <c r="KO35" s="221">
        <f t="shared" si="21"/>
        <v>4.5454545454545456E-2</v>
      </c>
      <c r="KP35" s="221">
        <f t="shared" si="21"/>
        <v>4.5454545454545456E-2</v>
      </c>
      <c r="KQ35" s="221">
        <f t="shared" si="21"/>
        <v>9.0909090909090912E-2</v>
      </c>
      <c r="KR35" s="221">
        <f t="shared" si="21"/>
        <v>9.0909090909090912E-2</v>
      </c>
      <c r="KS35" s="221">
        <f t="shared" si="21"/>
        <v>4.5454545454545456E-2</v>
      </c>
      <c r="KT35" s="221">
        <f t="shared" si="21"/>
        <v>4.5454545454545456E-2</v>
      </c>
      <c r="KU35" s="221">
        <f t="shared" si="21"/>
        <v>4.5454545454545456E-2</v>
      </c>
      <c r="KV35" s="221">
        <f t="shared" si="21"/>
        <v>4.5454545454545456E-2</v>
      </c>
      <c r="KW35" s="221">
        <f t="shared" si="21"/>
        <v>4.5454545454545456E-2</v>
      </c>
      <c r="KX35" s="221">
        <f t="shared" si="21"/>
        <v>9.0909090909090912E-2</v>
      </c>
      <c r="KY35" s="221">
        <f t="shared" si="21"/>
        <v>9.0909090909090912E-2</v>
      </c>
      <c r="KZ35" s="221" t="str">
        <f t="shared" si="21"/>
        <v/>
      </c>
      <c r="LA35" s="221" t="str">
        <f t="shared" si="21"/>
        <v/>
      </c>
      <c r="LB35" s="221">
        <f t="shared" si="21"/>
        <v>0.13636363636363635</v>
      </c>
      <c r="LC35" s="221">
        <f t="shared" si="21"/>
        <v>0.13636363636363635</v>
      </c>
      <c r="LD35" s="221">
        <f t="shared" si="21"/>
        <v>0.13636363636363635</v>
      </c>
      <c r="LE35" s="221">
        <f t="shared" si="21"/>
        <v>0.13636363636363635</v>
      </c>
      <c r="LF35" s="221">
        <f t="shared" ref="LF35:ND35" si="22">IF(LF34=0,"",LF34/$A$46)</f>
        <v>0.13636363636363635</v>
      </c>
      <c r="LG35" s="221">
        <f t="shared" si="22"/>
        <v>4.5454545454545456E-2</v>
      </c>
      <c r="LH35" s="221">
        <f t="shared" si="22"/>
        <v>4.5454545454545456E-2</v>
      </c>
      <c r="LI35" s="221">
        <f t="shared" si="22"/>
        <v>0.22727272727272727</v>
      </c>
      <c r="LJ35" s="221">
        <f t="shared" si="22"/>
        <v>4.5454545454545456E-2</v>
      </c>
      <c r="LK35" s="221">
        <f t="shared" si="22"/>
        <v>4.5454545454545456E-2</v>
      </c>
      <c r="LL35" s="221">
        <f t="shared" si="22"/>
        <v>4.5454545454545456E-2</v>
      </c>
      <c r="LM35" s="221">
        <f t="shared" si="22"/>
        <v>4.5454545454545456E-2</v>
      </c>
      <c r="LN35" s="221">
        <f t="shared" si="22"/>
        <v>4.5454545454545456E-2</v>
      </c>
      <c r="LO35" s="221">
        <f t="shared" si="22"/>
        <v>4.5454545454545456E-2</v>
      </c>
      <c r="LP35" s="221">
        <f t="shared" si="22"/>
        <v>4.5454545454545456E-2</v>
      </c>
      <c r="LQ35" s="221">
        <f t="shared" si="22"/>
        <v>4.5454545454545456E-2</v>
      </c>
      <c r="LR35" s="221">
        <f t="shared" si="22"/>
        <v>4.5454545454545456E-2</v>
      </c>
      <c r="LS35" s="221">
        <f t="shared" si="22"/>
        <v>4.5454545454545456E-2</v>
      </c>
      <c r="LT35" s="221">
        <f t="shared" si="22"/>
        <v>4.5454545454545456E-2</v>
      </c>
      <c r="LU35" s="221">
        <f t="shared" si="22"/>
        <v>4.5454545454545456E-2</v>
      </c>
      <c r="LV35" s="221">
        <f t="shared" si="22"/>
        <v>4.5454545454545456E-2</v>
      </c>
      <c r="LW35" s="221">
        <f t="shared" si="22"/>
        <v>4.5454545454545456E-2</v>
      </c>
      <c r="LX35" s="221">
        <f t="shared" si="22"/>
        <v>4.5454545454545456E-2</v>
      </c>
      <c r="LY35" s="221">
        <f t="shared" si="22"/>
        <v>4.5454545454545456E-2</v>
      </c>
      <c r="LZ35" s="221">
        <f t="shared" si="22"/>
        <v>4.5454545454545456E-2</v>
      </c>
      <c r="MA35" s="221">
        <f t="shared" si="22"/>
        <v>4.5454545454545456E-2</v>
      </c>
      <c r="MB35" s="221">
        <f t="shared" si="22"/>
        <v>4.5454545454545456E-2</v>
      </c>
      <c r="MC35" s="221">
        <f t="shared" si="22"/>
        <v>4.5454545454545456E-2</v>
      </c>
      <c r="MD35" s="221">
        <f t="shared" si="22"/>
        <v>9.0909090909090912E-2</v>
      </c>
      <c r="ME35" s="221">
        <f t="shared" si="22"/>
        <v>9.0909090909090912E-2</v>
      </c>
      <c r="MF35" s="221">
        <f t="shared" si="22"/>
        <v>4.5454545454545456E-2</v>
      </c>
      <c r="MG35" s="221">
        <f t="shared" si="22"/>
        <v>4.5454545454545456E-2</v>
      </c>
      <c r="MH35" s="221">
        <f t="shared" si="22"/>
        <v>4.5454545454545456E-2</v>
      </c>
      <c r="MI35" s="221">
        <f t="shared" si="22"/>
        <v>4.5454545454545456E-2</v>
      </c>
      <c r="MJ35" s="221">
        <f t="shared" si="22"/>
        <v>4.5454545454545456E-2</v>
      </c>
      <c r="MK35" s="221">
        <f t="shared" si="22"/>
        <v>4.5454545454545456E-2</v>
      </c>
      <c r="ML35" s="221">
        <f t="shared" si="22"/>
        <v>4.5454545454545456E-2</v>
      </c>
      <c r="MM35" s="221">
        <f t="shared" si="22"/>
        <v>4.5454545454545456E-2</v>
      </c>
      <c r="MN35" s="221">
        <f t="shared" si="22"/>
        <v>4.5454545454545456E-2</v>
      </c>
      <c r="MO35" s="221">
        <f t="shared" si="22"/>
        <v>4.5454545454545456E-2</v>
      </c>
      <c r="MP35" s="221" t="str">
        <f t="shared" si="22"/>
        <v/>
      </c>
      <c r="MQ35" s="221" t="str">
        <f t="shared" si="22"/>
        <v/>
      </c>
      <c r="MR35" s="221" t="str">
        <f t="shared" si="22"/>
        <v/>
      </c>
      <c r="MS35" s="221" t="str">
        <f t="shared" si="22"/>
        <v/>
      </c>
      <c r="MT35" s="221" t="str">
        <f t="shared" si="22"/>
        <v/>
      </c>
      <c r="MU35" s="221" t="str">
        <f t="shared" si="22"/>
        <v/>
      </c>
      <c r="MV35" s="221" t="str">
        <f t="shared" si="22"/>
        <v/>
      </c>
      <c r="MW35" s="221" t="str">
        <f t="shared" si="22"/>
        <v/>
      </c>
      <c r="MX35" s="221" t="str">
        <f t="shared" si="22"/>
        <v/>
      </c>
      <c r="MY35" s="221">
        <f t="shared" si="22"/>
        <v>4.5454545454545456E-2</v>
      </c>
      <c r="MZ35" s="221">
        <f t="shared" si="22"/>
        <v>4.5454545454545456E-2</v>
      </c>
      <c r="NA35" s="221">
        <f t="shared" si="22"/>
        <v>4.5454545454545456E-2</v>
      </c>
      <c r="NB35" s="221">
        <f t="shared" si="22"/>
        <v>4.5454545454545456E-2</v>
      </c>
      <c r="NC35" s="221">
        <f t="shared" si="22"/>
        <v>4.5454545454545456E-2</v>
      </c>
      <c r="ND35" s="221" t="str">
        <f t="shared" si="22"/>
        <v/>
      </c>
    </row>
    <row r="36" spans="1:368" s="77" customFormat="1" ht="24" customHeight="1">
      <c r="B36" s="218" t="s">
        <v>75</v>
      </c>
      <c r="C36" s="222" t="str">
        <f t="shared" ref="C36:AH36" si="23">IF(C34=0,"",C34/$A$46)</f>
        <v/>
      </c>
      <c r="D36" s="222" t="str">
        <f t="shared" si="23"/>
        <v/>
      </c>
      <c r="E36" s="222" t="str">
        <f t="shared" si="23"/>
        <v/>
      </c>
      <c r="F36" s="222" t="str">
        <f t="shared" si="23"/>
        <v/>
      </c>
      <c r="G36" s="222" t="str">
        <f t="shared" si="23"/>
        <v/>
      </c>
      <c r="H36" s="222" t="str">
        <f t="shared" si="23"/>
        <v/>
      </c>
      <c r="I36" s="222" t="str">
        <f t="shared" si="23"/>
        <v/>
      </c>
      <c r="J36" s="222" t="str">
        <f t="shared" si="23"/>
        <v/>
      </c>
      <c r="K36" s="222" t="str">
        <f t="shared" si="23"/>
        <v/>
      </c>
      <c r="L36" s="222" t="str">
        <f t="shared" si="23"/>
        <v/>
      </c>
      <c r="M36" s="222" t="str">
        <f t="shared" si="23"/>
        <v/>
      </c>
      <c r="N36" s="222" t="str">
        <f t="shared" si="23"/>
        <v/>
      </c>
      <c r="O36" s="222" t="str">
        <f t="shared" si="23"/>
        <v/>
      </c>
      <c r="P36" s="222" t="str">
        <f t="shared" si="23"/>
        <v/>
      </c>
      <c r="Q36" s="222" t="str">
        <f t="shared" si="23"/>
        <v/>
      </c>
      <c r="R36" s="222" t="str">
        <f t="shared" si="23"/>
        <v/>
      </c>
      <c r="S36" s="222" t="str">
        <f t="shared" si="23"/>
        <v/>
      </c>
      <c r="T36" s="222" t="str">
        <f t="shared" si="23"/>
        <v/>
      </c>
      <c r="U36" s="222" t="str">
        <f t="shared" si="23"/>
        <v/>
      </c>
      <c r="V36" s="222" t="str">
        <f t="shared" si="23"/>
        <v/>
      </c>
      <c r="W36" s="222" t="str">
        <f t="shared" si="23"/>
        <v/>
      </c>
      <c r="X36" s="222" t="str">
        <f t="shared" si="23"/>
        <v/>
      </c>
      <c r="Y36" s="222" t="str">
        <f t="shared" si="23"/>
        <v/>
      </c>
      <c r="Z36" s="222" t="str">
        <f t="shared" si="23"/>
        <v/>
      </c>
      <c r="AA36" s="222" t="str">
        <f t="shared" si="23"/>
        <v/>
      </c>
      <c r="AB36" s="222" t="str">
        <f t="shared" si="23"/>
        <v/>
      </c>
      <c r="AC36" s="222" t="str">
        <f t="shared" si="23"/>
        <v/>
      </c>
      <c r="AD36" s="222" t="str">
        <f t="shared" si="23"/>
        <v/>
      </c>
      <c r="AE36" s="222" t="str">
        <f t="shared" si="23"/>
        <v/>
      </c>
      <c r="AF36" s="222" t="str">
        <f t="shared" si="23"/>
        <v/>
      </c>
      <c r="AG36" s="222" t="str">
        <f t="shared" si="23"/>
        <v/>
      </c>
      <c r="AH36" s="222" t="str">
        <f t="shared" si="23"/>
        <v/>
      </c>
      <c r="AI36" s="222" t="str">
        <f t="shared" ref="AI36:BN36" si="24">IF(AI34=0,"",AI34/$A$46)</f>
        <v/>
      </c>
      <c r="AJ36" s="222" t="str">
        <f t="shared" si="24"/>
        <v/>
      </c>
      <c r="AK36" s="222" t="str">
        <f t="shared" si="24"/>
        <v/>
      </c>
      <c r="AL36" s="222" t="str">
        <f t="shared" si="24"/>
        <v/>
      </c>
      <c r="AM36" s="222" t="str">
        <f t="shared" si="24"/>
        <v/>
      </c>
      <c r="AN36" s="222" t="str">
        <f t="shared" si="24"/>
        <v/>
      </c>
      <c r="AO36" s="222" t="str">
        <f t="shared" si="24"/>
        <v/>
      </c>
      <c r="AP36" s="222" t="str">
        <f t="shared" si="24"/>
        <v/>
      </c>
      <c r="AQ36" s="222" t="str">
        <f t="shared" si="24"/>
        <v/>
      </c>
      <c r="AR36" s="222" t="str">
        <f t="shared" si="24"/>
        <v/>
      </c>
      <c r="AS36" s="222" t="str">
        <f t="shared" si="24"/>
        <v/>
      </c>
      <c r="AT36" s="222" t="str">
        <f t="shared" si="24"/>
        <v/>
      </c>
      <c r="AU36" s="222" t="str">
        <f t="shared" si="24"/>
        <v/>
      </c>
      <c r="AV36" s="222" t="str">
        <f t="shared" si="24"/>
        <v/>
      </c>
      <c r="AW36" s="222" t="str">
        <f t="shared" si="24"/>
        <v/>
      </c>
      <c r="AX36" s="222" t="str">
        <f t="shared" si="24"/>
        <v/>
      </c>
      <c r="AY36" s="222" t="str">
        <f t="shared" si="24"/>
        <v/>
      </c>
      <c r="AZ36" s="222" t="str">
        <f t="shared" si="24"/>
        <v/>
      </c>
      <c r="BA36" s="222" t="str">
        <f t="shared" si="24"/>
        <v/>
      </c>
      <c r="BB36" s="222" t="str">
        <f t="shared" si="24"/>
        <v/>
      </c>
      <c r="BC36" s="222" t="str">
        <f t="shared" si="24"/>
        <v/>
      </c>
      <c r="BD36" s="222" t="str">
        <f t="shared" si="24"/>
        <v/>
      </c>
      <c r="BE36" s="222" t="str">
        <f t="shared" si="24"/>
        <v/>
      </c>
      <c r="BF36" s="222" t="str">
        <f t="shared" si="24"/>
        <v/>
      </c>
      <c r="BG36" s="222" t="str">
        <f t="shared" si="24"/>
        <v/>
      </c>
      <c r="BH36" s="222" t="str">
        <f t="shared" si="24"/>
        <v/>
      </c>
      <c r="BI36" s="222" t="str">
        <f t="shared" si="24"/>
        <v/>
      </c>
      <c r="BJ36" s="222" t="str">
        <f t="shared" si="24"/>
        <v/>
      </c>
      <c r="BK36" s="222" t="str">
        <f t="shared" si="24"/>
        <v/>
      </c>
      <c r="BL36" s="222">
        <f t="shared" si="24"/>
        <v>4.5454545454545456E-2</v>
      </c>
      <c r="BM36" s="222">
        <f t="shared" si="24"/>
        <v>4.5454545454545456E-2</v>
      </c>
      <c r="BN36" s="222">
        <f t="shared" si="24"/>
        <v>4.5454545454545456E-2</v>
      </c>
      <c r="BO36" s="222">
        <f t="shared" ref="BO36:CO36" si="25">IF(BO34=0,"",BO34/$A$46)</f>
        <v>4.5454545454545456E-2</v>
      </c>
      <c r="BP36" s="222">
        <f t="shared" si="25"/>
        <v>4.5454545454545456E-2</v>
      </c>
      <c r="BQ36" s="222">
        <f t="shared" si="25"/>
        <v>4.5454545454545456E-2</v>
      </c>
      <c r="BR36" s="222">
        <f t="shared" si="25"/>
        <v>4.5454545454545456E-2</v>
      </c>
      <c r="BS36" s="222">
        <f t="shared" si="25"/>
        <v>9.0909090909090912E-2</v>
      </c>
      <c r="BT36" s="222">
        <f t="shared" si="25"/>
        <v>9.0909090909090912E-2</v>
      </c>
      <c r="BU36" s="222">
        <f t="shared" si="25"/>
        <v>9.0909090909090912E-2</v>
      </c>
      <c r="BV36" s="222">
        <f t="shared" si="25"/>
        <v>9.0909090909090912E-2</v>
      </c>
      <c r="BW36" s="222">
        <f t="shared" si="25"/>
        <v>9.0909090909090912E-2</v>
      </c>
      <c r="BX36" s="222">
        <f t="shared" si="25"/>
        <v>4.5454545454545456E-2</v>
      </c>
      <c r="BY36" s="222">
        <f t="shared" si="25"/>
        <v>4.5454545454545456E-2</v>
      </c>
      <c r="BZ36" s="222">
        <f t="shared" si="25"/>
        <v>4.5454545454545456E-2</v>
      </c>
      <c r="CA36" s="222">
        <f t="shared" si="25"/>
        <v>4.5454545454545456E-2</v>
      </c>
      <c r="CB36" s="222">
        <f t="shared" si="25"/>
        <v>4.5454545454545456E-2</v>
      </c>
      <c r="CC36" s="222">
        <f t="shared" si="25"/>
        <v>4.5454545454545456E-2</v>
      </c>
      <c r="CD36" s="222">
        <f t="shared" si="25"/>
        <v>4.5454545454545456E-2</v>
      </c>
      <c r="CE36" s="222">
        <f t="shared" si="25"/>
        <v>4.5454545454545456E-2</v>
      </c>
      <c r="CF36" s="222">
        <f t="shared" si="25"/>
        <v>4.5454545454545456E-2</v>
      </c>
      <c r="CG36" s="222">
        <f t="shared" si="25"/>
        <v>4.5454545454545456E-2</v>
      </c>
      <c r="CH36" s="222">
        <f t="shared" si="25"/>
        <v>4.5454545454545456E-2</v>
      </c>
      <c r="CI36" s="222">
        <f t="shared" si="25"/>
        <v>4.5454545454545456E-2</v>
      </c>
      <c r="CJ36" s="222">
        <f t="shared" si="25"/>
        <v>4.5454545454545456E-2</v>
      </c>
      <c r="CK36" s="222">
        <f t="shared" si="25"/>
        <v>4.5454545454545456E-2</v>
      </c>
      <c r="CL36" s="222" t="str">
        <f t="shared" si="25"/>
        <v/>
      </c>
      <c r="CM36" s="222" t="str">
        <f t="shared" si="25"/>
        <v/>
      </c>
      <c r="CN36" s="222" t="str">
        <f t="shared" si="25"/>
        <v/>
      </c>
      <c r="CO36" s="222" t="str">
        <f t="shared" si="25"/>
        <v/>
      </c>
      <c r="CP36" s="222">
        <f t="shared" ref="CP36:DY36" si="26">IF(CP34=0,"",CP34/$A$46)</f>
        <v>0.13636363636363635</v>
      </c>
      <c r="CQ36" s="222">
        <f t="shared" si="26"/>
        <v>9.0909090909090912E-2</v>
      </c>
      <c r="CR36" s="222">
        <f t="shared" si="26"/>
        <v>9.0909090909090912E-2</v>
      </c>
      <c r="CS36" s="222">
        <f>IF(CS34=0,"",CS34/$A$46)</f>
        <v>0.36363636363636365</v>
      </c>
      <c r="CT36" s="222">
        <f t="shared" si="26"/>
        <v>0.36363636363636365</v>
      </c>
      <c r="CU36" s="222">
        <f t="shared" si="26"/>
        <v>0.36363636363636365</v>
      </c>
      <c r="CV36" s="222">
        <f t="shared" si="26"/>
        <v>0.36363636363636365</v>
      </c>
      <c r="CW36" s="222">
        <f t="shared" si="26"/>
        <v>0.36363636363636365</v>
      </c>
      <c r="CX36" s="222" t="str">
        <f t="shared" si="26"/>
        <v/>
      </c>
      <c r="CY36" s="222" t="str">
        <f t="shared" si="26"/>
        <v/>
      </c>
      <c r="CZ36" s="222">
        <f t="shared" si="26"/>
        <v>0.27272727272727271</v>
      </c>
      <c r="DA36" s="222">
        <f t="shared" si="26"/>
        <v>0.31818181818181818</v>
      </c>
      <c r="DB36" s="222">
        <f t="shared" si="26"/>
        <v>0.31818181818181818</v>
      </c>
      <c r="DC36" s="222">
        <f t="shared" si="26"/>
        <v>0.36363636363636365</v>
      </c>
      <c r="DD36" s="222" t="str">
        <f t="shared" si="26"/>
        <v/>
      </c>
      <c r="DE36" s="222" t="str">
        <f t="shared" si="26"/>
        <v/>
      </c>
      <c r="DF36" s="222" t="str">
        <f t="shared" si="26"/>
        <v/>
      </c>
      <c r="DG36" s="222">
        <f t="shared" si="26"/>
        <v>0.27272727272727271</v>
      </c>
      <c r="DH36" s="222">
        <f t="shared" si="26"/>
        <v>0.27272727272727271</v>
      </c>
      <c r="DI36" s="222">
        <f t="shared" si="26"/>
        <v>0.27272727272727271</v>
      </c>
      <c r="DJ36" s="222" t="str">
        <f t="shared" si="26"/>
        <v/>
      </c>
      <c r="DK36" s="222">
        <f t="shared" si="26"/>
        <v>0.31818181818181818</v>
      </c>
      <c r="DL36" s="222" t="str">
        <f t="shared" si="26"/>
        <v/>
      </c>
      <c r="DM36" s="222" t="str">
        <f t="shared" si="26"/>
        <v/>
      </c>
      <c r="DN36" s="222">
        <f t="shared" si="26"/>
        <v>0.22727272727272727</v>
      </c>
      <c r="DO36" s="222">
        <f t="shared" si="26"/>
        <v>0.22727272727272727</v>
      </c>
      <c r="DP36" s="222">
        <f t="shared" si="26"/>
        <v>0.22727272727272727</v>
      </c>
      <c r="DQ36" s="222">
        <f t="shared" si="26"/>
        <v>0.22727272727272727</v>
      </c>
      <c r="DR36" s="222">
        <f t="shared" si="26"/>
        <v>0.22727272727272727</v>
      </c>
      <c r="DS36" s="222" t="str">
        <f t="shared" si="26"/>
        <v/>
      </c>
      <c r="DT36" s="222" t="str">
        <f t="shared" si="26"/>
        <v/>
      </c>
      <c r="DU36" s="222">
        <f t="shared" si="26"/>
        <v>0.27272727272727271</v>
      </c>
      <c r="DV36" s="222">
        <f t="shared" si="26"/>
        <v>0.27272727272727271</v>
      </c>
      <c r="DW36" s="222">
        <f t="shared" si="26"/>
        <v>0.22727272727272727</v>
      </c>
      <c r="DX36" s="222">
        <f t="shared" si="26"/>
        <v>0.22727272727272727</v>
      </c>
      <c r="DY36" s="222">
        <f t="shared" si="26"/>
        <v>0.27272727272727271</v>
      </c>
      <c r="DZ36" s="222"/>
      <c r="EA36" s="222"/>
      <c r="EB36" s="222">
        <f t="shared" ref="EB36:EM36" si="27">IF(EB34=0,"",EB34/$A$46)</f>
        <v>0.22727272727272727</v>
      </c>
      <c r="EC36" s="222">
        <f t="shared" si="27"/>
        <v>0.22727272727272727</v>
      </c>
      <c r="ED36" s="222">
        <f t="shared" si="27"/>
        <v>0.22727272727272727</v>
      </c>
      <c r="EE36" s="222">
        <f t="shared" si="27"/>
        <v>0.22727272727272727</v>
      </c>
      <c r="EF36" s="222">
        <f t="shared" si="27"/>
        <v>0.27272727272727271</v>
      </c>
      <c r="EG36" s="222" t="str">
        <f t="shared" si="27"/>
        <v/>
      </c>
      <c r="EH36" s="222" t="str">
        <f t="shared" si="27"/>
        <v/>
      </c>
      <c r="EI36" s="222">
        <f t="shared" si="27"/>
        <v>0.27272727272727271</v>
      </c>
      <c r="EJ36" s="222">
        <f t="shared" si="27"/>
        <v>0.27272727272727271</v>
      </c>
      <c r="EK36" s="222">
        <f t="shared" si="27"/>
        <v>0.27272727272727271</v>
      </c>
      <c r="EL36" s="222">
        <f t="shared" si="27"/>
        <v>0.27272727272727271</v>
      </c>
      <c r="EM36" s="222">
        <f t="shared" si="27"/>
        <v>0.27272727272727271</v>
      </c>
      <c r="EN36" s="222"/>
      <c r="EO36" s="222"/>
      <c r="EP36" s="222">
        <f t="shared" ref="EP36:FA36" si="28">IF(EP34=0,"",EP34/$A$46)</f>
        <v>0.36363636363636365</v>
      </c>
      <c r="EQ36" s="222">
        <f t="shared" si="28"/>
        <v>0.40909090909090912</v>
      </c>
      <c r="ER36" s="222">
        <f t="shared" si="28"/>
        <v>0.36363636363636365</v>
      </c>
      <c r="ES36" s="222">
        <f t="shared" si="28"/>
        <v>0.36363636363636365</v>
      </c>
      <c r="ET36" s="222">
        <f t="shared" si="28"/>
        <v>0.31818181818181818</v>
      </c>
      <c r="EU36" s="222" t="str">
        <f t="shared" si="28"/>
        <v/>
      </c>
      <c r="EV36" s="222" t="str">
        <f t="shared" si="28"/>
        <v/>
      </c>
      <c r="EW36" s="222">
        <f t="shared" si="28"/>
        <v>0.45454545454545453</v>
      </c>
      <c r="EX36" s="222">
        <f t="shared" si="28"/>
        <v>0.45454545454545453</v>
      </c>
      <c r="EY36" s="222">
        <f t="shared" si="28"/>
        <v>0.45454545454545453</v>
      </c>
      <c r="EZ36" s="222">
        <f t="shared" si="28"/>
        <v>0.5</v>
      </c>
      <c r="FA36" s="222">
        <f t="shared" si="28"/>
        <v>0.5</v>
      </c>
      <c r="FB36" s="225"/>
      <c r="FC36" s="225"/>
      <c r="FD36" s="222">
        <f>IF(FD34=0,"",FD34/$A$46)</f>
        <v>0.36363636363636365</v>
      </c>
      <c r="FE36" s="222">
        <f>IF(FE34=0,"",FE34/$A$46)</f>
        <v>0.45454545454545453</v>
      </c>
      <c r="FF36" s="222">
        <f>IF(FF34=0,"",FF34/$A$46)</f>
        <v>0.31818181818181818</v>
      </c>
      <c r="FG36" s="222">
        <f>IF(FG34=0,"",FG34/$A$46)</f>
        <v>0.31818181818181818</v>
      </c>
      <c r="FH36" s="222">
        <f>IF(FH34=0,"",FH34/$A$46)</f>
        <v>0.31818181818181818</v>
      </c>
      <c r="FI36" s="225"/>
      <c r="FJ36" s="225"/>
      <c r="FK36" s="222">
        <f>IF(FK34=0,"",FK34/$A$46)</f>
        <v>0.22727272727272727</v>
      </c>
      <c r="FL36" s="222">
        <f>IF(FL34=0,"",FL34/$A$46)</f>
        <v>0.36363636363636365</v>
      </c>
      <c r="FM36" s="222">
        <f>IF(FM34=0,"",FM34/$A$46)</f>
        <v>0.31818181818181818</v>
      </c>
      <c r="FN36" s="222" t="str">
        <f>IF(FN34=0,"",FN34/$A$46)</f>
        <v/>
      </c>
      <c r="FO36" s="222">
        <f>IF(FO34=0,"",FO34/$A$46)</f>
        <v>0.31818181818181818</v>
      </c>
      <c r="FP36" s="225"/>
      <c r="FQ36" s="225"/>
      <c r="FR36" s="222">
        <f>IF(FR34=0,"",FR34/$A$46)</f>
        <v>0.22727272727272727</v>
      </c>
      <c r="FS36" s="222">
        <f>IF(FS34=0,"",FS34/$A$46)</f>
        <v>0.31818181818181818</v>
      </c>
      <c r="FT36" s="222">
        <f>IF(FT34=0,"",FT34/$A$46)</f>
        <v>0.27272727272727271</v>
      </c>
      <c r="FU36" s="222">
        <f>IF(FU34=0,"",FU34/$A$46)</f>
        <v>0.27272727272727271</v>
      </c>
      <c r="FV36" s="222">
        <f>IF(FV34=0,"",FV34/$A$46)</f>
        <v>0.31818181818181818</v>
      </c>
      <c r="FW36" s="225"/>
      <c r="FX36" s="225"/>
      <c r="FY36" s="222">
        <f>IF(FY34=0,"",FY34/$A$46)</f>
        <v>0.31818181818181818</v>
      </c>
      <c r="FZ36" s="222">
        <f>IF(FZ34=0,"",FZ34/$A$46)</f>
        <v>0.27272727272727271</v>
      </c>
      <c r="GA36" s="222">
        <f>IF(GA34=0,"",GA34/$A$46)</f>
        <v>0.31818181818181818</v>
      </c>
      <c r="GB36" s="222">
        <f>IF(GB34=0,"",GB34/$A$46)</f>
        <v>0.36363636363636365</v>
      </c>
      <c r="GC36" s="222">
        <f>IF(GC34=0,"",GC34/$A$46)</f>
        <v>0.31818181818181818</v>
      </c>
      <c r="GD36" s="225"/>
      <c r="GE36" s="225"/>
      <c r="GF36" s="222">
        <f>IF(GF34=0,"",GF34/$A$46)</f>
        <v>0.36363636363636365</v>
      </c>
      <c r="GG36" s="222">
        <f>IF(GG34=0,"",GG34/$A$46)</f>
        <v>0.31818181818181818</v>
      </c>
      <c r="GH36" s="222">
        <f>IF(GH34=0,"",GH34/$A$46)</f>
        <v>0.40909090909090912</v>
      </c>
      <c r="GI36" s="222">
        <f>IF(GI34=0,"",GI34/$A$46)</f>
        <v>0.40909090909090912</v>
      </c>
      <c r="GJ36" s="222">
        <f>IF(GJ34=0,"",GJ34/$A$46)</f>
        <v>0.40909090909090912</v>
      </c>
      <c r="GK36" s="225"/>
      <c r="GL36" s="225"/>
      <c r="GM36" s="222">
        <f>IF(GM34=0,"",GM34/$A$46)</f>
        <v>0.27272727272727271</v>
      </c>
      <c r="GN36" s="222">
        <f>IF(GN34=0,"",GN34/$A$46)</f>
        <v>0.27272727272727271</v>
      </c>
      <c r="GO36" s="222">
        <f>IF(GO34=0,"",GO34/$A$46)</f>
        <v>0.27272727272727271</v>
      </c>
      <c r="GP36" s="222">
        <f>IF(GP34=0,"",GP34/$A$46)</f>
        <v>0.27272727272727271</v>
      </c>
      <c r="GQ36" s="222">
        <f>IF(GQ34=0,"",GQ34/$A$46)</f>
        <v>0.27272727272727271</v>
      </c>
      <c r="GR36" s="225"/>
      <c r="GS36" s="225"/>
      <c r="GT36" s="222">
        <f>IF(GT34=0,"",GT34/$A$46)</f>
        <v>0.27272727272727271</v>
      </c>
      <c r="GU36" s="222">
        <f>IF(GU34=0,"",GU34/$A$46)</f>
        <v>0.27272727272727271</v>
      </c>
      <c r="GV36" s="222">
        <f>IF(GV34=0,"",GV34/$A$46)</f>
        <v>0.27272727272727271</v>
      </c>
      <c r="GW36" s="222">
        <f>IF(GW34=0,"",GW34/$A$46)</f>
        <v>0.27272727272727271</v>
      </c>
      <c r="GX36" s="222">
        <f>IF(GX34=0,"",GX34/$A$46)</f>
        <v>0.27272727272727271</v>
      </c>
      <c r="GY36" s="225"/>
      <c r="GZ36" s="225"/>
      <c r="HA36" s="222">
        <f>IF(HA34=0,"",HA34/$A$46)</f>
        <v>0.27272727272727271</v>
      </c>
      <c r="HB36" s="222">
        <f>IF(HB34=0,"",HB34/$A$46)</f>
        <v>0.27272727272727271</v>
      </c>
      <c r="HC36" s="222">
        <f>IF(HC34=0,"",HC34/$A$46)</f>
        <v>0.27272727272727271</v>
      </c>
      <c r="HD36" s="222">
        <f>IF(HD34=0,"",HD34/$A$46)</f>
        <v>0.27272727272727271</v>
      </c>
      <c r="HE36" s="222">
        <f>IF(HE34=0,"",HE34/$A$46)</f>
        <v>0.27272727272727271</v>
      </c>
      <c r="HF36" s="225"/>
      <c r="HG36" s="225"/>
      <c r="HH36" s="222">
        <f>IF(HH34=0,"",HH34/$A$46)</f>
        <v>0.27272727272727271</v>
      </c>
      <c r="HI36" s="222">
        <f>IF(HI34=0,"",HI34/$A$46)</f>
        <v>0.27272727272727271</v>
      </c>
      <c r="HJ36" s="222">
        <f>IF(HJ34=0,"",HJ34/$A$46)</f>
        <v>0.27272727272727271</v>
      </c>
      <c r="HK36" s="222">
        <f>IF(HK34=0,"",HK34/$A$46)</f>
        <v>0.22727272727272727</v>
      </c>
      <c r="HL36" s="222">
        <f>IF(HL34=0,"",HL34/$A$46)</f>
        <v>0.27272727272727271</v>
      </c>
      <c r="HM36" s="225"/>
      <c r="HN36" s="225"/>
      <c r="HO36" s="222">
        <f>IF(HO34=0,"",HO34/$A$46)</f>
        <v>0.27272727272727271</v>
      </c>
      <c r="HP36" s="222">
        <f>IF(HP34=0,"",HP34/$A$46)</f>
        <v>0.27272727272727271</v>
      </c>
      <c r="HQ36" s="222">
        <f>IF(HQ34=0,"",HQ34/$A$46)</f>
        <v>0.27272727272727271</v>
      </c>
      <c r="HR36" s="222">
        <f>IF(HR34=0,"",HR34/$A$46)</f>
        <v>0.27272727272727271</v>
      </c>
      <c r="HS36" s="222">
        <f>IF(HS34=0,"",HS34/$A$46)</f>
        <v>0.31818181818181818</v>
      </c>
      <c r="HT36" s="225"/>
      <c r="HU36" s="225"/>
      <c r="HV36" s="222">
        <f>IF(HV34=0,"",HV34/$A$46)</f>
        <v>0.27272727272727271</v>
      </c>
      <c r="HW36" s="222">
        <f>IF(HW34=0,"",HW34/$A$46)</f>
        <v>0.27272727272727271</v>
      </c>
      <c r="HX36" s="222">
        <f>IF(HX34=0,"",HX34/$A$46)</f>
        <v>0.27272727272727271</v>
      </c>
      <c r="HY36" s="222">
        <f>IF(HY34=0,"",HY34/$A$46)</f>
        <v>0.27272727272727271</v>
      </c>
      <c r="HZ36" s="222">
        <f>IF(HZ34=0,"",HZ34/$A$46)</f>
        <v>0.27272727272727271</v>
      </c>
      <c r="IA36" s="225"/>
      <c r="IB36" s="225"/>
      <c r="IC36" s="222">
        <f>IF(IC34=0,"",IC34/$A$46)</f>
        <v>0.22727272727272727</v>
      </c>
      <c r="ID36" s="222">
        <f>IF(ID34=0,"",ID34/$A$46)</f>
        <v>0.22727272727272727</v>
      </c>
      <c r="IE36" s="222">
        <f>IF(IE34=0,"",IE34/$A$46)</f>
        <v>0.22727272727272727</v>
      </c>
      <c r="IF36" s="222">
        <f>IF(IF34=0,"",IF34/$A$46)</f>
        <v>0.22727272727272727</v>
      </c>
      <c r="IG36" s="222">
        <f>IF(IG34=0,"",IG34/$A$46)</f>
        <v>0.22727272727272727</v>
      </c>
      <c r="IH36" s="225"/>
      <c r="II36" s="225"/>
      <c r="IJ36" s="222">
        <f t="shared" ref="IJ36:IS36" si="29">IF(IJ34=0,"",IJ34/$A$46)</f>
        <v>0.22727272727272727</v>
      </c>
      <c r="IK36" s="222">
        <f t="shared" si="29"/>
        <v>0.22727272727272727</v>
      </c>
      <c r="IL36" s="222">
        <f t="shared" si="29"/>
        <v>0.22727272727272727</v>
      </c>
      <c r="IM36" s="222">
        <f t="shared" si="29"/>
        <v>0.22727272727272727</v>
      </c>
      <c r="IN36" s="222">
        <f t="shared" si="29"/>
        <v>0.22727272727272727</v>
      </c>
      <c r="IO36" s="222">
        <f t="shared" si="29"/>
        <v>4.5454545454545456E-2</v>
      </c>
      <c r="IP36" s="222">
        <f t="shared" si="29"/>
        <v>4.5454545454545456E-2</v>
      </c>
      <c r="IQ36" s="222">
        <f t="shared" si="29"/>
        <v>0.22727272727272727</v>
      </c>
      <c r="IR36" s="222">
        <f t="shared" si="29"/>
        <v>0.22727272727272727</v>
      </c>
      <c r="IS36" s="222">
        <f t="shared" si="29"/>
        <v>9.0909090909090912E-2</v>
      </c>
      <c r="IT36" s="222">
        <f t="shared" ref="IT36:LE36" si="30">IF(IT34=0,"",IT34/$A$46)</f>
        <v>0.18181818181818182</v>
      </c>
      <c r="IU36" s="222">
        <f t="shared" si="30"/>
        <v>0.18181818181818182</v>
      </c>
      <c r="IV36" s="222">
        <f t="shared" si="30"/>
        <v>4.5454545454545456E-2</v>
      </c>
      <c r="IW36" s="222">
        <f t="shared" si="30"/>
        <v>4.5454545454545456E-2</v>
      </c>
      <c r="IX36" s="222">
        <f t="shared" si="30"/>
        <v>0.27272727272727271</v>
      </c>
      <c r="IY36" s="222">
        <f t="shared" si="30"/>
        <v>0.27272727272727271</v>
      </c>
      <c r="IZ36" s="222">
        <f t="shared" si="30"/>
        <v>0.27272727272727271</v>
      </c>
      <c r="JA36" s="222">
        <f t="shared" si="30"/>
        <v>0.27272727272727271</v>
      </c>
      <c r="JB36" s="222">
        <f t="shared" si="30"/>
        <v>0.27272727272727271</v>
      </c>
      <c r="JC36" s="222">
        <f t="shared" si="30"/>
        <v>0.13636363636363635</v>
      </c>
      <c r="JD36" s="222">
        <f t="shared" si="30"/>
        <v>0.13636363636363635</v>
      </c>
      <c r="JE36" s="222">
        <f t="shared" si="30"/>
        <v>0.27272727272727271</v>
      </c>
      <c r="JF36" s="222">
        <f t="shared" si="30"/>
        <v>0.27272727272727271</v>
      </c>
      <c r="JG36" s="222">
        <f t="shared" si="30"/>
        <v>0.27272727272727271</v>
      </c>
      <c r="JH36" s="222">
        <f t="shared" si="30"/>
        <v>0.27272727272727271</v>
      </c>
      <c r="JI36" s="222">
        <f t="shared" si="30"/>
        <v>0.27272727272727271</v>
      </c>
      <c r="JJ36" s="222">
        <f t="shared" si="30"/>
        <v>4.5454545454545456E-2</v>
      </c>
      <c r="JK36" s="222">
        <f t="shared" si="30"/>
        <v>4.5454545454545456E-2</v>
      </c>
      <c r="JL36" s="222">
        <f t="shared" si="30"/>
        <v>0.18181818181818182</v>
      </c>
      <c r="JM36" s="222">
        <f t="shared" si="30"/>
        <v>0.18181818181818182</v>
      </c>
      <c r="JN36" s="222">
        <f t="shared" si="30"/>
        <v>0.13636363636363635</v>
      </c>
      <c r="JO36" s="222">
        <f t="shared" si="30"/>
        <v>0.18181818181818182</v>
      </c>
      <c r="JP36" s="222">
        <f t="shared" si="30"/>
        <v>0.22727272727272727</v>
      </c>
      <c r="JQ36" s="222" t="str">
        <f t="shared" si="30"/>
        <v/>
      </c>
      <c r="JR36" s="222" t="str">
        <f t="shared" si="30"/>
        <v/>
      </c>
      <c r="JS36" s="222">
        <f t="shared" si="30"/>
        <v>9.0909090909090912E-2</v>
      </c>
      <c r="JT36" s="222">
        <f t="shared" si="30"/>
        <v>9.0909090909090912E-2</v>
      </c>
      <c r="JU36" s="222">
        <f t="shared" si="30"/>
        <v>9.0909090909090912E-2</v>
      </c>
      <c r="JV36" s="222">
        <f t="shared" si="30"/>
        <v>9.0909090909090912E-2</v>
      </c>
      <c r="JW36" s="222">
        <f t="shared" si="30"/>
        <v>0.13636363636363635</v>
      </c>
      <c r="JX36" s="222">
        <f t="shared" si="30"/>
        <v>4.5454545454545456E-2</v>
      </c>
      <c r="JY36" s="222">
        <f t="shared" si="30"/>
        <v>4.5454545454545456E-2</v>
      </c>
      <c r="JZ36" s="222">
        <f t="shared" si="30"/>
        <v>0.13636363636363635</v>
      </c>
      <c r="KA36" s="222">
        <f t="shared" si="30"/>
        <v>0.13636363636363635</v>
      </c>
      <c r="KB36" s="222" t="str">
        <f t="shared" si="30"/>
        <v/>
      </c>
      <c r="KC36" s="222">
        <f t="shared" si="30"/>
        <v>9.0909090909090912E-2</v>
      </c>
      <c r="KD36" s="222">
        <f t="shared" si="30"/>
        <v>9.0909090909090912E-2</v>
      </c>
      <c r="KE36" s="222" t="str">
        <f t="shared" si="30"/>
        <v/>
      </c>
      <c r="KF36" s="222" t="str">
        <f t="shared" si="30"/>
        <v/>
      </c>
      <c r="KG36" s="222">
        <f t="shared" si="30"/>
        <v>4.5454545454545456E-2</v>
      </c>
      <c r="KH36" s="222">
        <f t="shared" si="30"/>
        <v>4.5454545454545456E-2</v>
      </c>
      <c r="KI36" s="222">
        <f t="shared" si="30"/>
        <v>4.5454545454545456E-2</v>
      </c>
      <c r="KJ36" s="222">
        <f t="shared" si="30"/>
        <v>4.5454545454545456E-2</v>
      </c>
      <c r="KK36" s="222">
        <f t="shared" si="30"/>
        <v>4.5454545454545456E-2</v>
      </c>
      <c r="KL36" s="222">
        <f t="shared" si="30"/>
        <v>4.5454545454545456E-2</v>
      </c>
      <c r="KM36" s="222">
        <f t="shared" si="30"/>
        <v>4.5454545454545456E-2</v>
      </c>
      <c r="KN36" s="222">
        <f t="shared" si="30"/>
        <v>4.5454545454545456E-2</v>
      </c>
      <c r="KO36" s="222">
        <f t="shared" si="30"/>
        <v>4.5454545454545456E-2</v>
      </c>
      <c r="KP36" s="222">
        <f t="shared" si="30"/>
        <v>4.5454545454545456E-2</v>
      </c>
      <c r="KQ36" s="222">
        <f t="shared" si="30"/>
        <v>9.0909090909090912E-2</v>
      </c>
      <c r="KR36" s="222">
        <f t="shared" si="30"/>
        <v>9.0909090909090912E-2</v>
      </c>
      <c r="KS36" s="222">
        <f t="shared" si="30"/>
        <v>4.5454545454545456E-2</v>
      </c>
      <c r="KT36" s="222">
        <f t="shared" si="30"/>
        <v>4.5454545454545456E-2</v>
      </c>
      <c r="KU36" s="222">
        <f t="shared" si="30"/>
        <v>4.5454545454545456E-2</v>
      </c>
      <c r="KV36" s="222">
        <f t="shared" si="30"/>
        <v>4.5454545454545456E-2</v>
      </c>
      <c r="KW36" s="222">
        <f t="shared" si="30"/>
        <v>4.5454545454545456E-2</v>
      </c>
      <c r="KX36" s="222">
        <f t="shared" si="30"/>
        <v>9.0909090909090912E-2</v>
      </c>
      <c r="KY36" s="222">
        <f t="shared" si="30"/>
        <v>9.0909090909090912E-2</v>
      </c>
      <c r="KZ36" s="222" t="str">
        <f t="shared" si="30"/>
        <v/>
      </c>
      <c r="LA36" s="222" t="str">
        <f t="shared" si="30"/>
        <v/>
      </c>
      <c r="LB36" s="222">
        <f t="shared" si="30"/>
        <v>0.13636363636363635</v>
      </c>
      <c r="LC36" s="222">
        <f t="shared" si="30"/>
        <v>0.13636363636363635</v>
      </c>
      <c r="LD36" s="222">
        <f t="shared" si="30"/>
        <v>0.13636363636363635</v>
      </c>
      <c r="LE36" s="222">
        <f t="shared" si="30"/>
        <v>0.13636363636363635</v>
      </c>
      <c r="LF36" s="222">
        <f t="shared" ref="LF36:ND36" si="31">IF(LF34=0,"",LF34/$A$46)</f>
        <v>0.13636363636363635</v>
      </c>
      <c r="LG36" s="222">
        <f t="shared" si="31"/>
        <v>4.5454545454545456E-2</v>
      </c>
      <c r="LH36" s="222">
        <f t="shared" si="31"/>
        <v>4.5454545454545456E-2</v>
      </c>
      <c r="LI36" s="222">
        <f t="shared" si="31"/>
        <v>0.22727272727272727</v>
      </c>
      <c r="LJ36" s="222">
        <f t="shared" si="31"/>
        <v>4.5454545454545456E-2</v>
      </c>
      <c r="LK36" s="222">
        <f t="shared" si="31"/>
        <v>4.5454545454545456E-2</v>
      </c>
      <c r="LL36" s="222">
        <f t="shared" si="31"/>
        <v>4.5454545454545456E-2</v>
      </c>
      <c r="LM36" s="222">
        <f t="shared" si="31"/>
        <v>4.5454545454545456E-2</v>
      </c>
      <c r="LN36" s="222">
        <f t="shared" si="31"/>
        <v>4.5454545454545456E-2</v>
      </c>
      <c r="LO36" s="222">
        <f t="shared" si="31"/>
        <v>4.5454545454545456E-2</v>
      </c>
      <c r="LP36" s="222">
        <f t="shared" si="31"/>
        <v>4.5454545454545456E-2</v>
      </c>
      <c r="LQ36" s="222">
        <f t="shared" si="31"/>
        <v>4.5454545454545456E-2</v>
      </c>
      <c r="LR36" s="222">
        <f t="shared" si="31"/>
        <v>4.5454545454545456E-2</v>
      </c>
      <c r="LS36" s="222">
        <f t="shared" si="31"/>
        <v>4.5454545454545456E-2</v>
      </c>
      <c r="LT36" s="222">
        <f t="shared" si="31"/>
        <v>4.5454545454545456E-2</v>
      </c>
      <c r="LU36" s="222">
        <f t="shared" si="31"/>
        <v>4.5454545454545456E-2</v>
      </c>
      <c r="LV36" s="222">
        <f t="shared" si="31"/>
        <v>4.5454545454545456E-2</v>
      </c>
      <c r="LW36" s="222">
        <f t="shared" si="31"/>
        <v>4.5454545454545456E-2</v>
      </c>
      <c r="LX36" s="222">
        <f t="shared" si="31"/>
        <v>4.5454545454545456E-2</v>
      </c>
      <c r="LY36" s="222">
        <f t="shared" si="31"/>
        <v>4.5454545454545456E-2</v>
      </c>
      <c r="LZ36" s="222">
        <f t="shared" si="31"/>
        <v>4.5454545454545456E-2</v>
      </c>
      <c r="MA36" s="222">
        <f t="shared" si="31"/>
        <v>4.5454545454545456E-2</v>
      </c>
      <c r="MB36" s="222">
        <f t="shared" si="31"/>
        <v>4.5454545454545456E-2</v>
      </c>
      <c r="MC36" s="222">
        <f t="shared" si="31"/>
        <v>4.5454545454545456E-2</v>
      </c>
      <c r="MD36" s="222">
        <f t="shared" si="31"/>
        <v>9.0909090909090912E-2</v>
      </c>
      <c r="ME36" s="222">
        <f t="shared" si="31"/>
        <v>9.0909090909090912E-2</v>
      </c>
      <c r="MF36" s="222">
        <f t="shared" si="31"/>
        <v>4.5454545454545456E-2</v>
      </c>
      <c r="MG36" s="222">
        <f t="shared" si="31"/>
        <v>4.5454545454545456E-2</v>
      </c>
      <c r="MH36" s="222">
        <f t="shared" si="31"/>
        <v>4.5454545454545456E-2</v>
      </c>
      <c r="MI36" s="222">
        <f t="shared" si="31"/>
        <v>4.5454545454545456E-2</v>
      </c>
      <c r="MJ36" s="222">
        <f t="shared" si="31"/>
        <v>4.5454545454545456E-2</v>
      </c>
      <c r="MK36" s="222">
        <f t="shared" si="31"/>
        <v>4.5454545454545456E-2</v>
      </c>
      <c r="ML36" s="222">
        <f t="shared" si="31"/>
        <v>4.5454545454545456E-2</v>
      </c>
      <c r="MM36" s="222">
        <f t="shared" si="31"/>
        <v>4.5454545454545456E-2</v>
      </c>
      <c r="MN36" s="222">
        <f t="shared" si="31"/>
        <v>4.5454545454545456E-2</v>
      </c>
      <c r="MO36" s="222">
        <f t="shared" si="31"/>
        <v>4.5454545454545456E-2</v>
      </c>
      <c r="MP36" s="222" t="str">
        <f t="shared" si="31"/>
        <v/>
      </c>
      <c r="MQ36" s="222" t="str">
        <f t="shared" si="31"/>
        <v/>
      </c>
      <c r="MR36" s="222" t="str">
        <f t="shared" si="31"/>
        <v/>
      </c>
      <c r="MS36" s="222" t="str">
        <f t="shared" si="31"/>
        <v/>
      </c>
      <c r="MT36" s="222" t="str">
        <f t="shared" si="31"/>
        <v/>
      </c>
      <c r="MU36" s="222" t="str">
        <f t="shared" si="31"/>
        <v/>
      </c>
      <c r="MV36" s="222" t="str">
        <f t="shared" si="31"/>
        <v/>
      </c>
      <c r="MW36" s="222" t="str">
        <f t="shared" si="31"/>
        <v/>
      </c>
      <c r="MX36" s="222" t="str">
        <f t="shared" si="31"/>
        <v/>
      </c>
      <c r="MY36" s="222">
        <f t="shared" si="31"/>
        <v>4.5454545454545456E-2</v>
      </c>
      <c r="MZ36" s="222">
        <f t="shared" si="31"/>
        <v>4.5454545454545456E-2</v>
      </c>
      <c r="NA36" s="222">
        <f t="shared" si="31"/>
        <v>4.5454545454545456E-2</v>
      </c>
      <c r="NB36" s="222">
        <f t="shared" si="31"/>
        <v>4.5454545454545456E-2</v>
      </c>
      <c r="NC36" s="222">
        <f t="shared" si="31"/>
        <v>4.5454545454545456E-2</v>
      </c>
      <c r="ND36" s="222" t="str">
        <f t="shared" si="31"/>
        <v/>
      </c>
    </row>
    <row r="37" spans="1:368"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D37" s="15"/>
      <c r="FE37" s="15"/>
      <c r="FF37" s="15"/>
      <c r="FG37" s="15"/>
      <c r="FH37" s="15"/>
      <c r="FK37" s="15"/>
      <c r="FL37" s="15"/>
      <c r="FM37" s="15"/>
      <c r="FN37" s="15"/>
      <c r="FO37" s="15"/>
      <c r="FR37" s="15"/>
      <c r="FS37" s="15"/>
      <c r="FT37" s="15"/>
      <c r="FU37" s="15"/>
      <c r="FV37" s="15"/>
      <c r="FY37" s="15"/>
      <c r="FZ37" s="15"/>
      <c r="GA37" s="15"/>
      <c r="GB37" s="15"/>
      <c r="GC37" s="15"/>
      <c r="GF37" s="15"/>
      <c r="GG37" s="15"/>
      <c r="GH37" s="15"/>
      <c r="GI37" s="15"/>
      <c r="GJ37" s="15"/>
      <c r="GM37" s="15"/>
      <c r="GN37" s="15"/>
      <c r="GO37" s="15"/>
      <c r="GP37" s="15"/>
      <c r="GQ37" s="15"/>
      <c r="GT37" s="15"/>
      <c r="GU37" s="15"/>
      <c r="GV37" s="15"/>
      <c r="GW37" s="15"/>
      <c r="GX37" s="15"/>
      <c r="HA37" s="15"/>
      <c r="HB37" s="15"/>
      <c r="HC37" s="15"/>
      <c r="HD37" s="15"/>
      <c r="HE37" s="15"/>
      <c r="HH37" s="15"/>
      <c r="HI37" s="15"/>
      <c r="HJ37" s="15"/>
      <c r="HK37" s="15"/>
      <c r="HL37" s="15"/>
      <c r="HO37" s="15"/>
      <c r="HP37" s="15"/>
      <c r="HQ37" s="15"/>
      <c r="HR37" s="15"/>
      <c r="HS37" s="15"/>
      <c r="HV37" s="15"/>
      <c r="HW37" s="15"/>
      <c r="HX37" s="15"/>
      <c r="HY37" s="15"/>
      <c r="HZ37" s="15"/>
      <c r="IC37" s="15"/>
      <c r="ID37" s="15"/>
      <c r="IE37" s="15"/>
      <c r="IF37" s="15"/>
      <c r="IG37" s="15"/>
      <c r="IJ37" s="15"/>
      <c r="IK37" s="15"/>
      <c r="IL37" s="15"/>
      <c r="IM37" s="15"/>
      <c r="IN37" s="15"/>
      <c r="IO37" s="15"/>
      <c r="IP37" s="15"/>
      <c r="IQ37" s="15"/>
      <c r="IR37" s="15"/>
      <c r="IS37" s="15"/>
      <c r="IT37" s="15"/>
      <c r="IU37" s="15"/>
      <c r="IV37" s="15"/>
      <c r="IW37" s="15"/>
      <c r="IX37" s="15"/>
      <c r="IY37" s="15"/>
      <c r="IZ37" s="15"/>
      <c r="JA37" s="15"/>
      <c r="JB37" s="15"/>
      <c r="JC37" s="15"/>
      <c r="JD37" s="15"/>
      <c r="JE37" s="15"/>
      <c r="JF37" s="15"/>
      <c r="JG37" s="15"/>
      <c r="JH37" s="15"/>
      <c r="JI37" s="15"/>
      <c r="JJ37" s="15"/>
      <c r="JK37" s="15"/>
      <c r="JL37" s="15"/>
      <c r="JM37" s="15"/>
      <c r="JN37" s="15"/>
      <c r="JO37" s="15"/>
      <c r="JP37" s="15"/>
      <c r="JQ37" s="15"/>
      <c r="JR37" s="15"/>
      <c r="JS37" s="15"/>
      <c r="JT37" s="15"/>
      <c r="JU37" s="15"/>
      <c r="JV37" s="15"/>
      <c r="JW37" s="15"/>
      <c r="JX37" s="15"/>
      <c r="JY37" s="15"/>
      <c r="JZ37" s="15"/>
      <c r="KA37" s="15"/>
      <c r="KB37" s="15"/>
      <c r="KC37" s="15"/>
      <c r="KD37" s="15"/>
      <c r="KE37" s="15"/>
      <c r="KF37" s="15"/>
      <c r="KG37" s="15"/>
      <c r="KH37" s="15"/>
      <c r="KI37" s="15"/>
      <c r="KJ37" s="15"/>
      <c r="KK37" s="15"/>
      <c r="KL37" s="15"/>
      <c r="KM37" s="15"/>
      <c r="KN37" s="15"/>
      <c r="KO37" s="15"/>
      <c r="KP37" s="15"/>
      <c r="KQ37" s="15"/>
      <c r="KR37" s="15"/>
      <c r="KS37" s="15"/>
      <c r="KT37" s="15"/>
      <c r="KU37" s="15"/>
      <c r="KV37" s="15"/>
      <c r="KW37" s="15"/>
      <c r="KX37" s="15"/>
      <c r="KY37" s="15"/>
      <c r="KZ37" s="15"/>
      <c r="LA37" s="15"/>
      <c r="LB37" s="15"/>
      <c r="LC37" s="15"/>
      <c r="LD37" s="15"/>
      <c r="LE37" s="15"/>
      <c r="LF37" s="15"/>
      <c r="LG37" s="15"/>
      <c r="LH37" s="15"/>
      <c r="LI37" s="15"/>
      <c r="LJ37" s="15"/>
      <c r="LK37" s="15"/>
      <c r="LL37" s="15"/>
      <c r="LM37" s="15"/>
      <c r="LN37" s="15"/>
      <c r="LO37" s="15"/>
      <c r="LP37" s="15"/>
      <c r="LQ37" s="15"/>
      <c r="LR37" s="15"/>
      <c r="LS37" s="15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</row>
    <row r="38" spans="1:368" ht="15.6">
      <c r="A38" s="231" t="s">
        <v>76</v>
      </c>
      <c r="B38" s="232"/>
      <c r="CP38" s="13"/>
      <c r="CQ38" s="14"/>
    </row>
    <row r="39" spans="1:368">
      <c r="A39" s="209" t="s">
        <v>21</v>
      </c>
      <c r="B39" s="3" t="s">
        <v>77</v>
      </c>
    </row>
    <row r="40" spans="1:368">
      <c r="A40" s="210" t="s">
        <v>16</v>
      </c>
      <c r="B40" s="3" t="s">
        <v>78</v>
      </c>
    </row>
    <row r="41" spans="1:368">
      <c r="A41" s="211" t="s">
        <v>15</v>
      </c>
      <c r="B41" s="3" t="s">
        <v>79</v>
      </c>
    </row>
    <row r="42" spans="1:368">
      <c r="A42" s="212" t="s">
        <v>20</v>
      </c>
      <c r="B42" s="3" t="s">
        <v>80</v>
      </c>
    </row>
    <row r="43" spans="1:368">
      <c r="A43" s="213" t="s">
        <v>17</v>
      </c>
      <c r="B43" s="3" t="s">
        <v>81</v>
      </c>
    </row>
    <row r="44" spans="1:368">
      <c r="A44" s="214" t="s">
        <v>32</v>
      </c>
      <c r="B44" s="3" t="s">
        <v>82</v>
      </c>
    </row>
    <row r="45" spans="1:368">
      <c r="A45" s="215" t="s">
        <v>35</v>
      </c>
      <c r="B45" s="3" t="s">
        <v>83</v>
      </c>
    </row>
    <row r="46" spans="1:368" ht="18.600000000000001">
      <c r="A46" s="16">
        <f>COUNTA(B6:B13,B17:B24,B28:B33)</f>
        <v>22</v>
      </c>
      <c r="B46" s="1" t="s">
        <v>84</v>
      </c>
    </row>
    <row r="48" spans="1:368">
      <c r="HC48" s="21"/>
    </row>
    <row r="283" spans="57:57">
      <c r="BE283">
        <v>2</v>
      </c>
    </row>
    <row r="286" spans="57:57">
      <c r="BE286">
        <v>6</v>
      </c>
    </row>
    <row r="287" spans="57:57">
      <c r="BE287">
        <v>5</v>
      </c>
    </row>
    <row r="288" spans="57:57">
      <c r="BE288">
        <v>6</v>
      </c>
    </row>
    <row r="289" spans="57:57">
      <c r="BE289">
        <v>6</v>
      </c>
    </row>
    <row r="292" spans="57:57">
      <c r="BE292">
        <v>6</v>
      </c>
    </row>
    <row r="293" spans="57:57">
      <c r="BE293">
        <v>6</v>
      </c>
    </row>
    <row r="294" spans="57:57">
      <c r="BE294">
        <v>6</v>
      </c>
    </row>
    <row r="295" spans="57:57">
      <c r="BE295">
        <v>6</v>
      </c>
    </row>
    <row r="999" spans="1:383">
      <c r="C999">
        <f>COLUMN(C1)</f>
        <v>3</v>
      </c>
    </row>
    <row r="1000" spans="1:383">
      <c r="C1000">
        <f t="shared" ref="C1000:BN1000" si="32">C2</f>
        <v>1</v>
      </c>
      <c r="D1000">
        <f t="shared" si="32"/>
        <v>2</v>
      </c>
      <c r="E1000">
        <f t="shared" si="32"/>
        <v>3</v>
      </c>
      <c r="F1000">
        <f t="shared" si="32"/>
        <v>4</v>
      </c>
      <c r="G1000">
        <f t="shared" si="32"/>
        <v>5</v>
      </c>
      <c r="H1000">
        <f t="shared" si="32"/>
        <v>6</v>
      </c>
      <c r="I1000">
        <f t="shared" si="32"/>
        <v>7</v>
      </c>
      <c r="J1000">
        <f t="shared" si="32"/>
        <v>8</v>
      </c>
      <c r="K1000">
        <f t="shared" si="32"/>
        <v>9</v>
      </c>
      <c r="L1000">
        <f t="shared" si="32"/>
        <v>10</v>
      </c>
      <c r="M1000">
        <f t="shared" si="32"/>
        <v>11</v>
      </c>
      <c r="N1000">
        <f t="shared" si="32"/>
        <v>12</v>
      </c>
      <c r="O1000">
        <f t="shared" si="32"/>
        <v>13</v>
      </c>
      <c r="P1000">
        <f t="shared" si="32"/>
        <v>14</v>
      </c>
      <c r="Q1000">
        <f t="shared" si="32"/>
        <v>15</v>
      </c>
      <c r="R1000">
        <f t="shared" si="32"/>
        <v>16</v>
      </c>
      <c r="S1000">
        <f t="shared" si="32"/>
        <v>17</v>
      </c>
      <c r="T1000">
        <f t="shared" si="32"/>
        <v>18</v>
      </c>
      <c r="U1000">
        <f t="shared" si="32"/>
        <v>19</v>
      </c>
      <c r="V1000">
        <f t="shared" si="32"/>
        <v>20</v>
      </c>
      <c r="W1000">
        <f t="shared" si="32"/>
        <v>21</v>
      </c>
      <c r="X1000">
        <f t="shared" si="32"/>
        <v>22</v>
      </c>
      <c r="Y1000">
        <f t="shared" si="32"/>
        <v>23</v>
      </c>
      <c r="Z1000">
        <f t="shared" si="32"/>
        <v>24</v>
      </c>
      <c r="AA1000">
        <f t="shared" si="32"/>
        <v>25</v>
      </c>
      <c r="AB1000">
        <f t="shared" si="32"/>
        <v>26</v>
      </c>
      <c r="AC1000">
        <f t="shared" si="32"/>
        <v>27</v>
      </c>
      <c r="AD1000">
        <f t="shared" si="32"/>
        <v>28</v>
      </c>
      <c r="AE1000">
        <f t="shared" si="32"/>
        <v>29</v>
      </c>
      <c r="AF1000">
        <f t="shared" si="32"/>
        <v>30</v>
      </c>
      <c r="AG1000">
        <f t="shared" si="32"/>
        <v>31</v>
      </c>
      <c r="AH1000">
        <f t="shared" si="32"/>
        <v>32</v>
      </c>
      <c r="AI1000">
        <f t="shared" si="32"/>
        <v>33</v>
      </c>
      <c r="AJ1000">
        <f t="shared" si="32"/>
        <v>34</v>
      </c>
      <c r="AK1000">
        <f t="shared" si="32"/>
        <v>35</v>
      </c>
      <c r="AL1000">
        <f t="shared" si="32"/>
        <v>36</v>
      </c>
      <c r="AM1000">
        <f t="shared" si="32"/>
        <v>37</v>
      </c>
      <c r="AN1000">
        <f t="shared" si="32"/>
        <v>38</v>
      </c>
      <c r="AO1000">
        <f t="shared" si="32"/>
        <v>39</v>
      </c>
      <c r="AP1000">
        <f t="shared" si="32"/>
        <v>40</v>
      </c>
      <c r="AQ1000">
        <f t="shared" si="32"/>
        <v>41</v>
      </c>
      <c r="AR1000">
        <f t="shared" si="32"/>
        <v>42</v>
      </c>
      <c r="AS1000">
        <f t="shared" si="32"/>
        <v>43</v>
      </c>
      <c r="AT1000">
        <f t="shared" si="32"/>
        <v>44</v>
      </c>
      <c r="AU1000">
        <f t="shared" si="32"/>
        <v>45</v>
      </c>
      <c r="AV1000">
        <f t="shared" si="32"/>
        <v>46</v>
      </c>
      <c r="AW1000">
        <f t="shared" si="32"/>
        <v>47</v>
      </c>
      <c r="AX1000">
        <f t="shared" si="32"/>
        <v>48</v>
      </c>
      <c r="AY1000">
        <f t="shared" si="32"/>
        <v>49</v>
      </c>
      <c r="AZ1000">
        <f t="shared" si="32"/>
        <v>50</v>
      </c>
      <c r="BA1000">
        <f t="shared" si="32"/>
        <v>51</v>
      </c>
      <c r="BB1000">
        <f t="shared" si="32"/>
        <v>52</v>
      </c>
      <c r="BC1000">
        <f t="shared" si="32"/>
        <v>53</v>
      </c>
      <c r="BD1000">
        <f t="shared" si="32"/>
        <v>54</v>
      </c>
      <c r="BE1000">
        <f t="shared" si="32"/>
        <v>55</v>
      </c>
      <c r="BF1000">
        <f t="shared" si="32"/>
        <v>56</v>
      </c>
      <c r="BG1000">
        <f t="shared" si="32"/>
        <v>57</v>
      </c>
      <c r="BH1000">
        <f t="shared" si="32"/>
        <v>58</v>
      </c>
      <c r="BI1000">
        <f t="shared" si="32"/>
        <v>59</v>
      </c>
      <c r="BJ1000">
        <f t="shared" si="32"/>
        <v>60</v>
      </c>
      <c r="BK1000">
        <f t="shared" si="32"/>
        <v>61</v>
      </c>
      <c r="BL1000">
        <f t="shared" si="32"/>
        <v>62</v>
      </c>
      <c r="BM1000">
        <f t="shared" si="32"/>
        <v>63</v>
      </c>
      <c r="BN1000">
        <f t="shared" si="32"/>
        <v>64</v>
      </c>
      <c r="BO1000">
        <f t="shared" ref="BO1000:DZ1000" si="33">BO2</f>
        <v>65</v>
      </c>
      <c r="BP1000">
        <f t="shared" si="33"/>
        <v>66</v>
      </c>
      <c r="BQ1000">
        <f t="shared" si="33"/>
        <v>67</v>
      </c>
      <c r="BR1000">
        <f t="shared" si="33"/>
        <v>68</v>
      </c>
      <c r="BS1000">
        <f t="shared" si="33"/>
        <v>69</v>
      </c>
      <c r="BT1000">
        <f t="shared" si="33"/>
        <v>70</v>
      </c>
      <c r="BU1000">
        <f t="shared" si="33"/>
        <v>71</v>
      </c>
      <c r="BV1000">
        <f t="shared" si="33"/>
        <v>72</v>
      </c>
      <c r="BW1000">
        <f t="shared" si="33"/>
        <v>73</v>
      </c>
      <c r="BX1000">
        <f t="shared" si="33"/>
        <v>74</v>
      </c>
      <c r="BY1000">
        <f t="shared" si="33"/>
        <v>75</v>
      </c>
      <c r="BZ1000">
        <f t="shared" si="33"/>
        <v>76</v>
      </c>
      <c r="CA1000">
        <f t="shared" si="33"/>
        <v>77</v>
      </c>
      <c r="CB1000">
        <f t="shared" si="33"/>
        <v>78</v>
      </c>
      <c r="CC1000">
        <f t="shared" si="33"/>
        <v>79</v>
      </c>
      <c r="CD1000">
        <f t="shared" si="33"/>
        <v>80</v>
      </c>
      <c r="CE1000">
        <f t="shared" si="33"/>
        <v>81</v>
      </c>
      <c r="CF1000">
        <f t="shared" si="33"/>
        <v>82</v>
      </c>
      <c r="CG1000">
        <f t="shared" si="33"/>
        <v>83</v>
      </c>
      <c r="CH1000">
        <f t="shared" si="33"/>
        <v>84</v>
      </c>
      <c r="CI1000">
        <f t="shared" si="33"/>
        <v>85</v>
      </c>
      <c r="CJ1000">
        <f t="shared" si="33"/>
        <v>86</v>
      </c>
      <c r="CK1000">
        <f t="shared" si="33"/>
        <v>87</v>
      </c>
      <c r="CL1000">
        <f t="shared" si="33"/>
        <v>88</v>
      </c>
      <c r="CM1000">
        <f t="shared" si="33"/>
        <v>89</v>
      </c>
      <c r="CN1000">
        <f t="shared" si="33"/>
        <v>90</v>
      </c>
      <c r="CO1000">
        <f t="shared" si="33"/>
        <v>91</v>
      </c>
      <c r="CP1000">
        <f t="shared" si="33"/>
        <v>92</v>
      </c>
      <c r="CQ1000">
        <f t="shared" si="33"/>
        <v>93</v>
      </c>
      <c r="CR1000">
        <f t="shared" si="33"/>
        <v>94</v>
      </c>
      <c r="CS1000">
        <f t="shared" si="33"/>
        <v>95</v>
      </c>
      <c r="CT1000">
        <f t="shared" si="33"/>
        <v>96</v>
      </c>
      <c r="CU1000">
        <f t="shared" si="33"/>
        <v>97</v>
      </c>
      <c r="CV1000">
        <f t="shared" si="33"/>
        <v>98</v>
      </c>
      <c r="CW1000">
        <f t="shared" si="33"/>
        <v>99</v>
      </c>
      <c r="CX1000">
        <f t="shared" si="33"/>
        <v>100</v>
      </c>
      <c r="CY1000">
        <f t="shared" si="33"/>
        <v>101</v>
      </c>
      <c r="CZ1000">
        <f t="shared" si="33"/>
        <v>102</v>
      </c>
      <c r="DA1000">
        <f t="shared" si="33"/>
        <v>103</v>
      </c>
      <c r="DB1000">
        <f t="shared" si="33"/>
        <v>104</v>
      </c>
      <c r="DC1000">
        <f t="shared" si="33"/>
        <v>105</v>
      </c>
      <c r="DD1000">
        <f t="shared" si="33"/>
        <v>106</v>
      </c>
      <c r="DE1000">
        <f t="shared" si="33"/>
        <v>107</v>
      </c>
      <c r="DF1000">
        <f t="shared" si="33"/>
        <v>108</v>
      </c>
      <c r="DG1000">
        <f t="shared" si="33"/>
        <v>109</v>
      </c>
      <c r="DH1000">
        <f t="shared" si="33"/>
        <v>110</v>
      </c>
      <c r="DI1000">
        <f t="shared" si="33"/>
        <v>111</v>
      </c>
      <c r="DJ1000">
        <f t="shared" si="33"/>
        <v>112</v>
      </c>
      <c r="DK1000">
        <f t="shared" si="33"/>
        <v>113</v>
      </c>
      <c r="DL1000">
        <f t="shared" si="33"/>
        <v>114</v>
      </c>
      <c r="DM1000">
        <f t="shared" si="33"/>
        <v>115</v>
      </c>
      <c r="DN1000">
        <f t="shared" si="33"/>
        <v>116</v>
      </c>
      <c r="DO1000">
        <f t="shared" si="33"/>
        <v>117</v>
      </c>
      <c r="DP1000">
        <f t="shared" si="33"/>
        <v>118</v>
      </c>
      <c r="DQ1000">
        <f t="shared" si="33"/>
        <v>119</v>
      </c>
      <c r="DR1000">
        <f t="shared" si="33"/>
        <v>120</v>
      </c>
      <c r="DS1000">
        <f t="shared" si="33"/>
        <v>121</v>
      </c>
      <c r="DT1000">
        <f t="shared" si="33"/>
        <v>122</v>
      </c>
      <c r="DU1000">
        <f t="shared" si="33"/>
        <v>123</v>
      </c>
      <c r="DV1000">
        <f t="shared" si="33"/>
        <v>124</v>
      </c>
      <c r="DW1000">
        <f t="shared" si="33"/>
        <v>125</v>
      </c>
      <c r="DX1000">
        <f t="shared" si="33"/>
        <v>126</v>
      </c>
      <c r="DY1000">
        <f t="shared" si="33"/>
        <v>127</v>
      </c>
      <c r="DZ1000">
        <f t="shared" si="33"/>
        <v>128</v>
      </c>
      <c r="EA1000">
        <f t="shared" ref="EA1000:GB1000" si="34">EA2</f>
        <v>129</v>
      </c>
      <c r="EB1000">
        <f t="shared" si="34"/>
        <v>130</v>
      </c>
      <c r="EC1000">
        <f t="shared" si="34"/>
        <v>131</v>
      </c>
      <c r="ED1000">
        <f t="shared" si="34"/>
        <v>132</v>
      </c>
      <c r="EE1000">
        <f t="shared" si="34"/>
        <v>133</v>
      </c>
      <c r="EF1000">
        <f t="shared" si="34"/>
        <v>134</v>
      </c>
      <c r="EG1000">
        <f t="shared" si="34"/>
        <v>135</v>
      </c>
      <c r="EH1000">
        <f t="shared" si="34"/>
        <v>136</v>
      </c>
      <c r="EI1000">
        <f t="shared" si="34"/>
        <v>137</v>
      </c>
      <c r="EJ1000">
        <f t="shared" si="34"/>
        <v>138</v>
      </c>
      <c r="EK1000">
        <f t="shared" si="34"/>
        <v>139</v>
      </c>
      <c r="EL1000">
        <f t="shared" si="34"/>
        <v>140</v>
      </c>
      <c r="EM1000">
        <f t="shared" si="34"/>
        <v>141</v>
      </c>
      <c r="EN1000">
        <f t="shared" si="34"/>
        <v>142</v>
      </c>
      <c r="EO1000">
        <f t="shared" si="34"/>
        <v>143</v>
      </c>
      <c r="EP1000">
        <f t="shared" si="34"/>
        <v>144</v>
      </c>
      <c r="EQ1000">
        <f t="shared" si="34"/>
        <v>145</v>
      </c>
      <c r="ER1000">
        <f t="shared" si="34"/>
        <v>146</v>
      </c>
      <c r="ES1000">
        <f t="shared" si="34"/>
        <v>147</v>
      </c>
      <c r="ET1000">
        <f t="shared" si="34"/>
        <v>148</v>
      </c>
      <c r="EU1000">
        <f t="shared" si="34"/>
        <v>149</v>
      </c>
      <c r="EV1000">
        <f t="shared" si="34"/>
        <v>150</v>
      </c>
      <c r="EW1000">
        <f t="shared" si="34"/>
        <v>151</v>
      </c>
      <c r="EX1000">
        <f t="shared" si="34"/>
        <v>152</v>
      </c>
      <c r="EY1000">
        <f t="shared" si="34"/>
        <v>153</v>
      </c>
      <c r="EZ1000">
        <f t="shared" si="34"/>
        <v>154</v>
      </c>
      <c r="FA1000">
        <f t="shared" si="34"/>
        <v>155</v>
      </c>
      <c r="FB1000">
        <f t="shared" si="34"/>
        <v>156</v>
      </c>
      <c r="FC1000">
        <f t="shared" si="34"/>
        <v>157</v>
      </c>
      <c r="FD1000">
        <f t="shared" si="34"/>
        <v>158</v>
      </c>
      <c r="FE1000">
        <f t="shared" si="34"/>
        <v>159</v>
      </c>
      <c r="FF1000">
        <f t="shared" si="34"/>
        <v>160</v>
      </c>
      <c r="FG1000">
        <f t="shared" si="34"/>
        <v>161</v>
      </c>
      <c r="FH1000">
        <f t="shared" si="34"/>
        <v>162</v>
      </c>
      <c r="FI1000">
        <f t="shared" si="34"/>
        <v>163</v>
      </c>
      <c r="FJ1000">
        <f t="shared" si="34"/>
        <v>164</v>
      </c>
      <c r="FK1000">
        <f t="shared" si="34"/>
        <v>165</v>
      </c>
      <c r="FL1000">
        <f t="shared" si="34"/>
        <v>166</v>
      </c>
      <c r="FM1000">
        <f t="shared" si="34"/>
        <v>167</v>
      </c>
      <c r="FN1000">
        <f t="shared" si="34"/>
        <v>168</v>
      </c>
      <c r="FO1000">
        <f t="shared" si="34"/>
        <v>169</v>
      </c>
      <c r="FP1000">
        <f t="shared" si="34"/>
        <v>170</v>
      </c>
      <c r="FQ1000">
        <f t="shared" si="34"/>
        <v>171</v>
      </c>
      <c r="FR1000">
        <f t="shared" si="34"/>
        <v>172</v>
      </c>
      <c r="FS1000">
        <f t="shared" si="34"/>
        <v>173</v>
      </c>
      <c r="FT1000">
        <f t="shared" si="34"/>
        <v>174</v>
      </c>
      <c r="FU1000">
        <f t="shared" si="34"/>
        <v>175</v>
      </c>
      <c r="FV1000">
        <f t="shared" si="34"/>
        <v>176</v>
      </c>
      <c r="FW1000">
        <f t="shared" si="34"/>
        <v>177</v>
      </c>
      <c r="FX1000">
        <f t="shared" si="34"/>
        <v>178</v>
      </c>
      <c r="FY1000">
        <f t="shared" si="34"/>
        <v>179</v>
      </c>
      <c r="FZ1000">
        <f t="shared" si="34"/>
        <v>180</v>
      </c>
      <c r="GA1000">
        <f t="shared" si="34"/>
        <v>181</v>
      </c>
      <c r="GB1000">
        <f t="shared" si="34"/>
        <v>182</v>
      </c>
      <c r="GC1000">
        <f>GC2</f>
        <v>183</v>
      </c>
      <c r="GD1000">
        <f t="shared" ref="GD1000:IO1000" si="35">GD2</f>
        <v>184</v>
      </c>
      <c r="GE1000">
        <f t="shared" si="35"/>
        <v>185</v>
      </c>
      <c r="GF1000">
        <f t="shared" si="35"/>
        <v>186</v>
      </c>
      <c r="GG1000">
        <f t="shared" si="35"/>
        <v>187</v>
      </c>
      <c r="GH1000">
        <f t="shared" si="35"/>
        <v>188</v>
      </c>
      <c r="GI1000">
        <f t="shared" si="35"/>
        <v>189</v>
      </c>
      <c r="GJ1000">
        <f t="shared" si="35"/>
        <v>190</v>
      </c>
      <c r="GK1000">
        <f t="shared" si="35"/>
        <v>191</v>
      </c>
      <c r="GL1000">
        <f t="shared" si="35"/>
        <v>192</v>
      </c>
      <c r="GM1000">
        <f t="shared" si="35"/>
        <v>193</v>
      </c>
      <c r="GN1000">
        <f t="shared" si="35"/>
        <v>194</v>
      </c>
      <c r="GO1000">
        <f t="shared" si="35"/>
        <v>195</v>
      </c>
      <c r="GP1000">
        <f t="shared" si="35"/>
        <v>196</v>
      </c>
      <c r="GQ1000">
        <f t="shared" si="35"/>
        <v>197</v>
      </c>
      <c r="GR1000">
        <f t="shared" si="35"/>
        <v>198</v>
      </c>
      <c r="GS1000">
        <f t="shared" si="35"/>
        <v>199</v>
      </c>
      <c r="GT1000">
        <f t="shared" si="35"/>
        <v>200</v>
      </c>
      <c r="GU1000">
        <f t="shared" si="35"/>
        <v>201</v>
      </c>
      <c r="GV1000">
        <f t="shared" si="35"/>
        <v>202</v>
      </c>
      <c r="GW1000">
        <f t="shared" si="35"/>
        <v>203</v>
      </c>
      <c r="GX1000">
        <f t="shared" si="35"/>
        <v>204</v>
      </c>
      <c r="GY1000">
        <f t="shared" si="35"/>
        <v>205</v>
      </c>
      <c r="GZ1000">
        <f t="shared" si="35"/>
        <v>206</v>
      </c>
      <c r="HA1000">
        <f t="shared" si="35"/>
        <v>207</v>
      </c>
      <c r="HB1000">
        <f t="shared" si="35"/>
        <v>208</v>
      </c>
      <c r="HC1000">
        <f t="shared" si="35"/>
        <v>209</v>
      </c>
      <c r="HD1000">
        <f t="shared" si="35"/>
        <v>210</v>
      </c>
      <c r="HE1000">
        <f t="shared" si="35"/>
        <v>211</v>
      </c>
      <c r="HF1000">
        <f t="shared" si="35"/>
        <v>212</v>
      </c>
      <c r="HG1000">
        <f t="shared" si="35"/>
        <v>213</v>
      </c>
      <c r="HH1000">
        <f t="shared" si="35"/>
        <v>214</v>
      </c>
      <c r="HI1000">
        <f t="shared" si="35"/>
        <v>215</v>
      </c>
      <c r="HJ1000">
        <f t="shared" si="35"/>
        <v>216</v>
      </c>
      <c r="HK1000">
        <f t="shared" si="35"/>
        <v>217</v>
      </c>
      <c r="HL1000">
        <f t="shared" si="35"/>
        <v>218</v>
      </c>
      <c r="HM1000">
        <f t="shared" si="35"/>
        <v>219</v>
      </c>
      <c r="HN1000">
        <f t="shared" si="35"/>
        <v>220</v>
      </c>
      <c r="HO1000">
        <f t="shared" si="35"/>
        <v>221</v>
      </c>
      <c r="HP1000">
        <f t="shared" si="35"/>
        <v>222</v>
      </c>
      <c r="HQ1000">
        <f t="shared" si="35"/>
        <v>223</v>
      </c>
      <c r="HR1000">
        <f t="shared" si="35"/>
        <v>224</v>
      </c>
      <c r="HS1000">
        <f t="shared" si="35"/>
        <v>225</v>
      </c>
      <c r="HT1000">
        <f t="shared" si="35"/>
        <v>226</v>
      </c>
      <c r="HU1000">
        <f t="shared" si="35"/>
        <v>227</v>
      </c>
      <c r="HV1000">
        <f t="shared" si="35"/>
        <v>228</v>
      </c>
      <c r="HW1000">
        <f t="shared" si="35"/>
        <v>229</v>
      </c>
      <c r="HX1000">
        <f t="shared" si="35"/>
        <v>230</v>
      </c>
      <c r="HY1000">
        <f t="shared" si="35"/>
        <v>231</v>
      </c>
      <c r="HZ1000">
        <f t="shared" si="35"/>
        <v>232</v>
      </c>
      <c r="IA1000">
        <f t="shared" si="35"/>
        <v>233</v>
      </c>
      <c r="IB1000">
        <f t="shared" si="35"/>
        <v>234</v>
      </c>
      <c r="IC1000">
        <f t="shared" si="35"/>
        <v>235</v>
      </c>
      <c r="ID1000">
        <f t="shared" si="35"/>
        <v>236</v>
      </c>
      <c r="IE1000">
        <f t="shared" si="35"/>
        <v>237</v>
      </c>
      <c r="IF1000">
        <f t="shared" si="35"/>
        <v>238</v>
      </c>
      <c r="IG1000">
        <f t="shared" si="35"/>
        <v>239</v>
      </c>
      <c r="IH1000">
        <f t="shared" si="35"/>
        <v>240</v>
      </c>
      <c r="II1000">
        <f t="shared" si="35"/>
        <v>241</v>
      </c>
      <c r="IJ1000">
        <f t="shared" si="35"/>
        <v>242</v>
      </c>
      <c r="IK1000">
        <f t="shared" si="35"/>
        <v>243</v>
      </c>
      <c r="IL1000">
        <f t="shared" si="35"/>
        <v>244</v>
      </c>
      <c r="IM1000">
        <f t="shared" si="35"/>
        <v>245</v>
      </c>
      <c r="IN1000">
        <f t="shared" si="35"/>
        <v>246</v>
      </c>
      <c r="IO1000">
        <f t="shared" si="35"/>
        <v>247</v>
      </c>
      <c r="IP1000">
        <f t="shared" ref="IP1000:LA1000" si="36">IP2</f>
        <v>248</v>
      </c>
      <c r="IQ1000">
        <f t="shared" si="36"/>
        <v>249</v>
      </c>
      <c r="IR1000">
        <f t="shared" si="36"/>
        <v>250</v>
      </c>
      <c r="IS1000">
        <f t="shared" si="36"/>
        <v>251</v>
      </c>
      <c r="IT1000">
        <f t="shared" si="36"/>
        <v>252</v>
      </c>
      <c r="IU1000">
        <f t="shared" si="36"/>
        <v>253</v>
      </c>
      <c r="IV1000">
        <f t="shared" si="36"/>
        <v>254</v>
      </c>
      <c r="IW1000">
        <f t="shared" si="36"/>
        <v>255</v>
      </c>
      <c r="IX1000">
        <f t="shared" si="36"/>
        <v>256</v>
      </c>
      <c r="IY1000">
        <f t="shared" si="36"/>
        <v>257</v>
      </c>
      <c r="IZ1000">
        <f t="shared" si="36"/>
        <v>258</v>
      </c>
      <c r="JA1000">
        <f t="shared" si="36"/>
        <v>259</v>
      </c>
      <c r="JB1000">
        <f t="shared" si="36"/>
        <v>260</v>
      </c>
      <c r="JC1000">
        <f t="shared" si="36"/>
        <v>261</v>
      </c>
      <c r="JD1000">
        <f t="shared" si="36"/>
        <v>262</v>
      </c>
      <c r="JE1000">
        <f t="shared" si="36"/>
        <v>263</v>
      </c>
      <c r="JF1000">
        <f t="shared" si="36"/>
        <v>264</v>
      </c>
      <c r="JG1000">
        <f t="shared" si="36"/>
        <v>265</v>
      </c>
      <c r="JH1000">
        <f t="shared" si="36"/>
        <v>266</v>
      </c>
      <c r="JI1000">
        <f t="shared" si="36"/>
        <v>267</v>
      </c>
      <c r="JJ1000">
        <f t="shared" si="36"/>
        <v>268</v>
      </c>
      <c r="JK1000">
        <f t="shared" si="36"/>
        <v>269</v>
      </c>
      <c r="JL1000">
        <f t="shared" si="36"/>
        <v>270</v>
      </c>
      <c r="JM1000">
        <f t="shared" si="36"/>
        <v>271</v>
      </c>
      <c r="JN1000">
        <f t="shared" si="36"/>
        <v>272</v>
      </c>
      <c r="JO1000">
        <f t="shared" si="36"/>
        <v>273</v>
      </c>
      <c r="JP1000">
        <f t="shared" si="36"/>
        <v>274</v>
      </c>
      <c r="JQ1000">
        <f t="shared" si="36"/>
        <v>275</v>
      </c>
      <c r="JR1000">
        <f t="shared" si="36"/>
        <v>276</v>
      </c>
      <c r="JS1000">
        <f t="shared" si="36"/>
        <v>277</v>
      </c>
      <c r="JT1000">
        <f t="shared" si="36"/>
        <v>278</v>
      </c>
      <c r="JU1000">
        <f t="shared" si="36"/>
        <v>279</v>
      </c>
      <c r="JV1000">
        <f t="shared" si="36"/>
        <v>280</v>
      </c>
      <c r="JW1000">
        <f t="shared" si="36"/>
        <v>281</v>
      </c>
      <c r="JX1000">
        <f t="shared" si="36"/>
        <v>282</v>
      </c>
      <c r="JY1000">
        <f t="shared" si="36"/>
        <v>283</v>
      </c>
      <c r="JZ1000">
        <f t="shared" si="36"/>
        <v>284</v>
      </c>
      <c r="KA1000">
        <f t="shared" si="36"/>
        <v>285</v>
      </c>
      <c r="KB1000">
        <f t="shared" si="36"/>
        <v>286</v>
      </c>
      <c r="KC1000">
        <f t="shared" si="36"/>
        <v>287</v>
      </c>
      <c r="KD1000">
        <f t="shared" si="36"/>
        <v>288</v>
      </c>
      <c r="KE1000">
        <f t="shared" si="36"/>
        <v>289</v>
      </c>
      <c r="KF1000">
        <f t="shared" si="36"/>
        <v>290</v>
      </c>
      <c r="KG1000">
        <f t="shared" si="36"/>
        <v>291</v>
      </c>
      <c r="KH1000">
        <f t="shared" si="36"/>
        <v>292</v>
      </c>
      <c r="KI1000">
        <f t="shared" si="36"/>
        <v>293</v>
      </c>
      <c r="KJ1000">
        <f t="shared" si="36"/>
        <v>294</v>
      </c>
      <c r="KK1000">
        <f t="shared" si="36"/>
        <v>295</v>
      </c>
      <c r="KL1000">
        <f t="shared" si="36"/>
        <v>296</v>
      </c>
      <c r="KM1000">
        <f t="shared" si="36"/>
        <v>297</v>
      </c>
      <c r="KN1000">
        <f t="shared" si="36"/>
        <v>298</v>
      </c>
      <c r="KO1000">
        <f t="shared" si="36"/>
        <v>299</v>
      </c>
      <c r="KP1000">
        <f t="shared" si="36"/>
        <v>300</v>
      </c>
      <c r="KQ1000">
        <f t="shared" si="36"/>
        <v>301</v>
      </c>
      <c r="KR1000">
        <f t="shared" si="36"/>
        <v>302</v>
      </c>
      <c r="KS1000">
        <f t="shared" si="36"/>
        <v>303</v>
      </c>
      <c r="KT1000">
        <f t="shared" si="36"/>
        <v>304</v>
      </c>
      <c r="KU1000">
        <f t="shared" si="36"/>
        <v>305</v>
      </c>
      <c r="KV1000">
        <f t="shared" si="36"/>
        <v>306</v>
      </c>
      <c r="KW1000">
        <f t="shared" si="36"/>
        <v>307</v>
      </c>
      <c r="KX1000">
        <f t="shared" si="36"/>
        <v>308</v>
      </c>
      <c r="KY1000">
        <f t="shared" si="36"/>
        <v>309</v>
      </c>
      <c r="KZ1000">
        <f t="shared" si="36"/>
        <v>310</v>
      </c>
      <c r="LA1000">
        <f t="shared" si="36"/>
        <v>311</v>
      </c>
      <c r="LB1000">
        <f t="shared" ref="LB1000:ND1000" si="37">LB2</f>
        <v>312</v>
      </c>
      <c r="LC1000">
        <f t="shared" si="37"/>
        <v>313</v>
      </c>
      <c r="LD1000">
        <f t="shared" si="37"/>
        <v>314</v>
      </c>
      <c r="LE1000">
        <f t="shared" si="37"/>
        <v>315</v>
      </c>
      <c r="LF1000">
        <f t="shared" si="37"/>
        <v>316</v>
      </c>
      <c r="LG1000">
        <f t="shared" si="37"/>
        <v>317</v>
      </c>
      <c r="LH1000">
        <f t="shared" si="37"/>
        <v>318</v>
      </c>
      <c r="LI1000">
        <f t="shared" si="37"/>
        <v>319</v>
      </c>
      <c r="LJ1000">
        <f t="shared" si="37"/>
        <v>320</v>
      </c>
      <c r="LK1000">
        <f t="shared" si="37"/>
        <v>321</v>
      </c>
      <c r="LL1000">
        <f t="shared" si="37"/>
        <v>322</v>
      </c>
      <c r="LM1000">
        <f t="shared" si="37"/>
        <v>323</v>
      </c>
      <c r="LN1000">
        <f t="shared" si="37"/>
        <v>324</v>
      </c>
      <c r="LO1000">
        <f t="shared" si="37"/>
        <v>325</v>
      </c>
      <c r="LP1000">
        <f t="shared" si="37"/>
        <v>326</v>
      </c>
      <c r="LQ1000">
        <f t="shared" si="37"/>
        <v>327</v>
      </c>
      <c r="LR1000">
        <f t="shared" si="37"/>
        <v>328</v>
      </c>
      <c r="LS1000">
        <f t="shared" si="37"/>
        <v>329</v>
      </c>
      <c r="LT1000">
        <f t="shared" si="37"/>
        <v>330</v>
      </c>
      <c r="LU1000">
        <f t="shared" si="37"/>
        <v>331</v>
      </c>
      <c r="LV1000">
        <f t="shared" si="37"/>
        <v>332</v>
      </c>
      <c r="LW1000">
        <f t="shared" si="37"/>
        <v>333</v>
      </c>
      <c r="LX1000">
        <f t="shared" si="37"/>
        <v>334</v>
      </c>
      <c r="LY1000">
        <f t="shared" si="37"/>
        <v>335</v>
      </c>
      <c r="LZ1000" s="13">
        <f t="shared" si="37"/>
        <v>336</v>
      </c>
      <c r="MA1000" s="13">
        <f t="shared" si="37"/>
        <v>337</v>
      </c>
      <c r="MB1000" s="13">
        <f t="shared" si="37"/>
        <v>338</v>
      </c>
      <c r="MC1000" s="13">
        <f t="shared" si="37"/>
        <v>339</v>
      </c>
      <c r="MD1000" s="13">
        <f t="shared" si="37"/>
        <v>340</v>
      </c>
      <c r="ME1000" s="13">
        <f t="shared" si="37"/>
        <v>341</v>
      </c>
      <c r="MF1000" s="13">
        <f t="shared" si="37"/>
        <v>342</v>
      </c>
      <c r="MG1000" s="13">
        <f t="shared" si="37"/>
        <v>343</v>
      </c>
      <c r="MH1000" s="13">
        <f t="shared" si="37"/>
        <v>344</v>
      </c>
      <c r="MI1000" s="13">
        <f t="shared" si="37"/>
        <v>345</v>
      </c>
      <c r="MJ1000" s="13">
        <f t="shared" si="37"/>
        <v>346</v>
      </c>
      <c r="MK1000" s="13">
        <f t="shared" si="37"/>
        <v>347</v>
      </c>
      <c r="ML1000" s="13">
        <f t="shared" si="37"/>
        <v>348</v>
      </c>
      <c r="MM1000" s="13">
        <f t="shared" si="37"/>
        <v>349</v>
      </c>
      <c r="MN1000" s="13">
        <f t="shared" si="37"/>
        <v>350</v>
      </c>
      <c r="MO1000" s="13">
        <f t="shared" si="37"/>
        <v>351</v>
      </c>
      <c r="MP1000" s="13">
        <f t="shared" si="37"/>
        <v>352</v>
      </c>
      <c r="MQ1000" s="13">
        <f t="shared" si="37"/>
        <v>353</v>
      </c>
      <c r="MR1000" s="13">
        <f t="shared" si="37"/>
        <v>354</v>
      </c>
      <c r="MS1000" s="13">
        <f t="shared" si="37"/>
        <v>355</v>
      </c>
      <c r="MT1000" s="13">
        <f t="shared" si="37"/>
        <v>356</v>
      </c>
      <c r="MU1000" s="13">
        <f t="shared" si="37"/>
        <v>357</v>
      </c>
      <c r="MV1000" s="13">
        <f t="shared" si="37"/>
        <v>358</v>
      </c>
      <c r="MW1000" s="13">
        <f t="shared" si="37"/>
        <v>359</v>
      </c>
      <c r="MX1000" s="13">
        <f t="shared" si="37"/>
        <v>360</v>
      </c>
      <c r="MY1000" s="13">
        <f t="shared" si="37"/>
        <v>361</v>
      </c>
      <c r="MZ1000" s="13">
        <f t="shared" si="37"/>
        <v>362</v>
      </c>
      <c r="NA1000" s="13">
        <f t="shared" si="37"/>
        <v>363</v>
      </c>
      <c r="NB1000" s="13">
        <f t="shared" si="37"/>
        <v>364</v>
      </c>
      <c r="NC1000" s="13">
        <f t="shared" si="37"/>
        <v>365</v>
      </c>
      <c r="ND1000" s="13">
        <f t="shared" si="37"/>
        <v>366</v>
      </c>
      <c r="NP1000">
        <f ca="1">TRI!V101</f>
        <v>228</v>
      </c>
      <c r="NQ1000" s="21">
        <f ca="1">TRI!D6</f>
        <v>44788</v>
      </c>
    </row>
    <row r="1001" spans="1:383">
      <c r="B1001">
        <f>ROW(B1001)</f>
        <v>1001</v>
      </c>
      <c r="C1001" s="82">
        <v>1</v>
      </c>
      <c r="D1001" s="82"/>
      <c r="E1001" s="82"/>
      <c r="F1001" s="82"/>
      <c r="G1001" s="82"/>
      <c r="H1001" s="82"/>
      <c r="I1001" s="82"/>
      <c r="J1001" s="82"/>
      <c r="K1001" s="82"/>
      <c r="L1001" s="82"/>
      <c r="M1001" s="82"/>
      <c r="N1001" s="82"/>
      <c r="O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2"/>
      <c r="AD1001" s="82"/>
      <c r="AE1001" s="82"/>
      <c r="AF1001" s="82"/>
      <c r="AG1001" s="82"/>
      <c r="GC1001" s="230"/>
      <c r="GD1001" s="230"/>
      <c r="GE1001" s="230"/>
      <c r="GF1001" s="230"/>
      <c r="GG1001" s="230"/>
      <c r="GH1001" s="230"/>
      <c r="GI1001" s="230"/>
      <c r="GJ1001" s="230"/>
      <c r="GK1001" s="230"/>
      <c r="GL1001" s="230"/>
      <c r="GM1001" s="230"/>
      <c r="GN1001" s="230"/>
      <c r="GO1001" s="230"/>
      <c r="GP1001" s="230"/>
      <c r="GQ1001" s="230"/>
      <c r="GR1001" s="230"/>
      <c r="GS1001" s="230"/>
      <c r="GT1001" s="230"/>
      <c r="GU1001" s="230"/>
      <c r="GV1001" s="230"/>
      <c r="GW1001" s="230"/>
      <c r="GX1001" s="230"/>
      <c r="GY1001" s="230"/>
      <c r="GZ1001" s="230"/>
      <c r="HA1001" s="230"/>
      <c r="HB1001" s="230"/>
      <c r="HC1001" s="230"/>
      <c r="HD1001" s="230"/>
      <c r="HE1001" s="230"/>
      <c r="HF1001" s="230"/>
      <c r="HG1001" s="230"/>
    </row>
    <row r="1002" spans="1:383">
      <c r="A1002" t="s">
        <v>85</v>
      </c>
      <c r="C1002" s="80">
        <f>DATE($A$2,C1001,C4)</f>
        <v>44562</v>
      </c>
      <c r="D1002" s="80">
        <f>C1002+1</f>
        <v>44563</v>
      </c>
      <c r="E1002" s="80">
        <f t="shared" ref="E1002:BP1002" si="38">D1002+1</f>
        <v>44564</v>
      </c>
      <c r="F1002" s="80">
        <f t="shared" si="38"/>
        <v>44565</v>
      </c>
      <c r="G1002" s="80">
        <f t="shared" si="38"/>
        <v>44566</v>
      </c>
      <c r="H1002" s="80">
        <f t="shared" si="38"/>
        <v>44567</v>
      </c>
      <c r="I1002" s="80">
        <f t="shared" si="38"/>
        <v>44568</v>
      </c>
      <c r="J1002" s="80">
        <f t="shared" si="38"/>
        <v>44569</v>
      </c>
      <c r="K1002" s="80">
        <f t="shared" si="38"/>
        <v>44570</v>
      </c>
      <c r="L1002" s="80">
        <f t="shared" si="38"/>
        <v>44571</v>
      </c>
      <c r="M1002" s="80">
        <f t="shared" si="38"/>
        <v>44572</v>
      </c>
      <c r="N1002" s="80">
        <f t="shared" si="38"/>
        <v>44573</v>
      </c>
      <c r="O1002" s="80">
        <f t="shared" si="38"/>
        <v>44574</v>
      </c>
      <c r="P1002" s="80">
        <f t="shared" si="38"/>
        <v>44575</v>
      </c>
      <c r="Q1002" s="80">
        <f t="shared" si="38"/>
        <v>44576</v>
      </c>
      <c r="R1002" s="80">
        <f t="shared" si="38"/>
        <v>44577</v>
      </c>
      <c r="S1002" s="80">
        <f t="shared" si="38"/>
        <v>44578</v>
      </c>
      <c r="T1002" s="80">
        <f t="shared" si="38"/>
        <v>44579</v>
      </c>
      <c r="U1002" s="80">
        <f t="shared" si="38"/>
        <v>44580</v>
      </c>
      <c r="V1002" s="80">
        <f t="shared" si="38"/>
        <v>44581</v>
      </c>
      <c r="W1002" s="80">
        <f t="shared" si="38"/>
        <v>44582</v>
      </c>
      <c r="X1002" s="80">
        <f t="shared" si="38"/>
        <v>44583</v>
      </c>
      <c r="Y1002" s="80">
        <f t="shared" si="38"/>
        <v>44584</v>
      </c>
      <c r="Z1002" s="80">
        <f t="shared" si="38"/>
        <v>44585</v>
      </c>
      <c r="AA1002" s="80">
        <f t="shared" si="38"/>
        <v>44586</v>
      </c>
      <c r="AB1002" s="80">
        <f t="shared" si="38"/>
        <v>44587</v>
      </c>
      <c r="AC1002" s="80">
        <f t="shared" si="38"/>
        <v>44588</v>
      </c>
      <c r="AD1002" s="80">
        <f t="shared" si="38"/>
        <v>44589</v>
      </c>
      <c r="AE1002" s="80">
        <f t="shared" si="38"/>
        <v>44590</v>
      </c>
      <c r="AF1002" s="80">
        <f t="shared" si="38"/>
        <v>44591</v>
      </c>
      <c r="AG1002" s="80">
        <f t="shared" si="38"/>
        <v>44592</v>
      </c>
      <c r="AH1002" s="80">
        <f t="shared" si="38"/>
        <v>44593</v>
      </c>
      <c r="AI1002" s="80">
        <f t="shared" si="38"/>
        <v>44594</v>
      </c>
      <c r="AJ1002" s="80">
        <f t="shared" si="38"/>
        <v>44595</v>
      </c>
      <c r="AK1002" s="80">
        <f t="shared" si="38"/>
        <v>44596</v>
      </c>
      <c r="AL1002" s="80">
        <f t="shared" si="38"/>
        <v>44597</v>
      </c>
      <c r="AM1002" s="80">
        <f t="shared" si="38"/>
        <v>44598</v>
      </c>
      <c r="AN1002" s="80">
        <f t="shared" si="38"/>
        <v>44599</v>
      </c>
      <c r="AO1002" s="80">
        <f t="shared" si="38"/>
        <v>44600</v>
      </c>
      <c r="AP1002" s="80">
        <f t="shared" si="38"/>
        <v>44601</v>
      </c>
      <c r="AQ1002" s="80">
        <f t="shared" si="38"/>
        <v>44602</v>
      </c>
      <c r="AR1002" s="80">
        <f t="shared" si="38"/>
        <v>44603</v>
      </c>
      <c r="AS1002" s="80">
        <f t="shared" si="38"/>
        <v>44604</v>
      </c>
      <c r="AT1002" s="80">
        <f t="shared" si="38"/>
        <v>44605</v>
      </c>
      <c r="AU1002" s="80">
        <f t="shared" si="38"/>
        <v>44606</v>
      </c>
      <c r="AV1002" s="80">
        <f t="shared" si="38"/>
        <v>44607</v>
      </c>
      <c r="AW1002" s="80">
        <f t="shared" si="38"/>
        <v>44608</v>
      </c>
      <c r="AX1002" s="80">
        <f t="shared" si="38"/>
        <v>44609</v>
      </c>
      <c r="AY1002" s="80">
        <f t="shared" si="38"/>
        <v>44610</v>
      </c>
      <c r="AZ1002" s="80">
        <f t="shared" si="38"/>
        <v>44611</v>
      </c>
      <c r="BA1002" s="80">
        <f t="shared" si="38"/>
        <v>44612</v>
      </c>
      <c r="BB1002" s="80">
        <f t="shared" si="38"/>
        <v>44613</v>
      </c>
      <c r="BC1002" s="80">
        <f t="shared" si="38"/>
        <v>44614</v>
      </c>
      <c r="BD1002" s="80">
        <f t="shared" si="38"/>
        <v>44615</v>
      </c>
      <c r="BE1002" s="80">
        <f t="shared" si="38"/>
        <v>44616</v>
      </c>
      <c r="BF1002" s="80">
        <f t="shared" si="38"/>
        <v>44617</v>
      </c>
      <c r="BG1002" s="80">
        <f t="shared" si="38"/>
        <v>44618</v>
      </c>
      <c r="BH1002" s="80">
        <f t="shared" si="38"/>
        <v>44619</v>
      </c>
      <c r="BI1002" s="80">
        <f t="shared" si="38"/>
        <v>44620</v>
      </c>
      <c r="BJ1002" s="80">
        <f>IF(MOD(A2,4)=0,BI1002+1,BI1002)</f>
        <v>44620</v>
      </c>
      <c r="BK1002" s="80">
        <f t="shared" si="38"/>
        <v>44621</v>
      </c>
      <c r="BL1002" s="80">
        <f t="shared" si="38"/>
        <v>44622</v>
      </c>
      <c r="BM1002" s="80">
        <f t="shared" si="38"/>
        <v>44623</v>
      </c>
      <c r="BN1002" s="80">
        <f t="shared" si="38"/>
        <v>44624</v>
      </c>
      <c r="BO1002" s="80">
        <f t="shared" si="38"/>
        <v>44625</v>
      </c>
      <c r="BP1002" s="80">
        <f t="shared" si="38"/>
        <v>44626</v>
      </c>
      <c r="BQ1002" s="80">
        <f t="shared" ref="BQ1002:EB1002" si="39">BP1002+1</f>
        <v>44627</v>
      </c>
      <c r="BR1002" s="80">
        <f t="shared" si="39"/>
        <v>44628</v>
      </c>
      <c r="BS1002" s="80">
        <f t="shared" si="39"/>
        <v>44629</v>
      </c>
      <c r="BT1002" s="80">
        <f t="shared" si="39"/>
        <v>44630</v>
      </c>
      <c r="BU1002" s="80">
        <f t="shared" si="39"/>
        <v>44631</v>
      </c>
      <c r="BV1002" s="80">
        <f t="shared" si="39"/>
        <v>44632</v>
      </c>
      <c r="BW1002" s="80">
        <f t="shared" si="39"/>
        <v>44633</v>
      </c>
      <c r="BX1002" s="80">
        <f t="shared" si="39"/>
        <v>44634</v>
      </c>
      <c r="BY1002" s="80">
        <f t="shared" si="39"/>
        <v>44635</v>
      </c>
      <c r="BZ1002" s="80">
        <f t="shared" si="39"/>
        <v>44636</v>
      </c>
      <c r="CA1002" s="80">
        <f t="shared" si="39"/>
        <v>44637</v>
      </c>
      <c r="CB1002" s="80">
        <f t="shared" si="39"/>
        <v>44638</v>
      </c>
      <c r="CC1002" s="80">
        <f t="shared" si="39"/>
        <v>44639</v>
      </c>
      <c r="CD1002" s="80">
        <f t="shared" si="39"/>
        <v>44640</v>
      </c>
      <c r="CE1002" s="80">
        <f t="shared" si="39"/>
        <v>44641</v>
      </c>
      <c r="CF1002" s="80">
        <f t="shared" si="39"/>
        <v>44642</v>
      </c>
      <c r="CG1002" s="80">
        <f t="shared" si="39"/>
        <v>44643</v>
      </c>
      <c r="CH1002" s="80">
        <f t="shared" si="39"/>
        <v>44644</v>
      </c>
      <c r="CI1002" s="80">
        <f t="shared" si="39"/>
        <v>44645</v>
      </c>
      <c r="CJ1002" s="80">
        <f t="shared" si="39"/>
        <v>44646</v>
      </c>
      <c r="CK1002" s="80">
        <f t="shared" si="39"/>
        <v>44647</v>
      </c>
      <c r="CL1002" s="80">
        <f t="shared" si="39"/>
        <v>44648</v>
      </c>
      <c r="CM1002" s="80">
        <f t="shared" si="39"/>
        <v>44649</v>
      </c>
      <c r="CN1002" s="80">
        <f t="shared" si="39"/>
        <v>44650</v>
      </c>
      <c r="CO1002" s="80">
        <f t="shared" si="39"/>
        <v>44651</v>
      </c>
      <c r="CP1002" s="80">
        <f t="shared" si="39"/>
        <v>44652</v>
      </c>
      <c r="CQ1002" s="80">
        <f t="shared" si="39"/>
        <v>44653</v>
      </c>
      <c r="CR1002" s="80">
        <f t="shared" si="39"/>
        <v>44654</v>
      </c>
      <c r="CS1002" s="80">
        <f t="shared" si="39"/>
        <v>44655</v>
      </c>
      <c r="CT1002" s="80">
        <f t="shared" si="39"/>
        <v>44656</v>
      </c>
      <c r="CU1002" s="80">
        <f t="shared" si="39"/>
        <v>44657</v>
      </c>
      <c r="CV1002" s="80">
        <f t="shared" si="39"/>
        <v>44658</v>
      </c>
      <c r="CW1002" s="80">
        <f t="shared" si="39"/>
        <v>44659</v>
      </c>
      <c r="CX1002" s="80">
        <f t="shared" si="39"/>
        <v>44660</v>
      </c>
      <c r="CY1002" s="80">
        <f t="shared" si="39"/>
        <v>44661</v>
      </c>
      <c r="CZ1002" s="80">
        <f t="shared" si="39"/>
        <v>44662</v>
      </c>
      <c r="DA1002" s="80">
        <f t="shared" si="39"/>
        <v>44663</v>
      </c>
      <c r="DB1002" s="80">
        <f t="shared" si="39"/>
        <v>44664</v>
      </c>
      <c r="DC1002" s="80">
        <f t="shared" si="39"/>
        <v>44665</v>
      </c>
      <c r="DD1002" s="80">
        <f t="shared" si="39"/>
        <v>44666</v>
      </c>
      <c r="DE1002" s="80">
        <f t="shared" si="39"/>
        <v>44667</v>
      </c>
      <c r="DF1002" s="80">
        <f t="shared" si="39"/>
        <v>44668</v>
      </c>
      <c r="DG1002" s="80">
        <f t="shared" si="39"/>
        <v>44669</v>
      </c>
      <c r="DH1002" s="80">
        <f t="shared" si="39"/>
        <v>44670</v>
      </c>
      <c r="DI1002" s="80">
        <f t="shared" si="39"/>
        <v>44671</v>
      </c>
      <c r="DJ1002" s="80">
        <f t="shared" si="39"/>
        <v>44672</v>
      </c>
      <c r="DK1002" s="80">
        <f t="shared" si="39"/>
        <v>44673</v>
      </c>
      <c r="DL1002" s="80">
        <f t="shared" si="39"/>
        <v>44674</v>
      </c>
      <c r="DM1002" s="80">
        <f t="shared" si="39"/>
        <v>44675</v>
      </c>
      <c r="DN1002" s="80">
        <f t="shared" si="39"/>
        <v>44676</v>
      </c>
      <c r="DO1002" s="80">
        <f t="shared" si="39"/>
        <v>44677</v>
      </c>
      <c r="DP1002" s="80">
        <f t="shared" si="39"/>
        <v>44678</v>
      </c>
      <c r="DQ1002" s="80">
        <f t="shared" si="39"/>
        <v>44679</v>
      </c>
      <c r="DR1002" s="80">
        <f t="shared" si="39"/>
        <v>44680</v>
      </c>
      <c r="DS1002" s="80">
        <f t="shared" si="39"/>
        <v>44681</v>
      </c>
      <c r="DT1002" s="80">
        <f t="shared" si="39"/>
        <v>44682</v>
      </c>
      <c r="DU1002" s="80">
        <f t="shared" si="39"/>
        <v>44683</v>
      </c>
      <c r="DV1002" s="80">
        <f t="shared" si="39"/>
        <v>44684</v>
      </c>
      <c r="DW1002" s="80">
        <f t="shared" si="39"/>
        <v>44685</v>
      </c>
      <c r="DX1002" s="80">
        <f t="shared" si="39"/>
        <v>44686</v>
      </c>
      <c r="DY1002" s="80">
        <f t="shared" si="39"/>
        <v>44687</v>
      </c>
      <c r="DZ1002" s="80">
        <f t="shared" si="39"/>
        <v>44688</v>
      </c>
      <c r="EA1002" s="80">
        <f t="shared" si="39"/>
        <v>44689</v>
      </c>
      <c r="EB1002" s="80">
        <f t="shared" si="39"/>
        <v>44690</v>
      </c>
      <c r="EC1002" s="80">
        <f t="shared" ref="EC1002:GN1002" si="40">EB1002+1</f>
        <v>44691</v>
      </c>
      <c r="ED1002" s="80">
        <f t="shared" si="40"/>
        <v>44692</v>
      </c>
      <c r="EE1002" s="80">
        <f t="shared" si="40"/>
        <v>44693</v>
      </c>
      <c r="EF1002" s="80">
        <f t="shared" si="40"/>
        <v>44694</v>
      </c>
      <c r="EG1002" s="80">
        <f t="shared" si="40"/>
        <v>44695</v>
      </c>
      <c r="EH1002" s="80">
        <f t="shared" si="40"/>
        <v>44696</v>
      </c>
      <c r="EI1002" s="80">
        <f t="shared" si="40"/>
        <v>44697</v>
      </c>
      <c r="EJ1002" s="80">
        <f t="shared" si="40"/>
        <v>44698</v>
      </c>
      <c r="EK1002" s="80">
        <f t="shared" si="40"/>
        <v>44699</v>
      </c>
      <c r="EL1002" s="80">
        <f t="shared" si="40"/>
        <v>44700</v>
      </c>
      <c r="EM1002" s="80">
        <f t="shared" si="40"/>
        <v>44701</v>
      </c>
      <c r="EN1002" s="80">
        <f t="shared" si="40"/>
        <v>44702</v>
      </c>
      <c r="EO1002" s="80">
        <f t="shared" si="40"/>
        <v>44703</v>
      </c>
      <c r="EP1002" s="80">
        <f t="shared" si="40"/>
        <v>44704</v>
      </c>
      <c r="EQ1002" s="80">
        <f t="shared" si="40"/>
        <v>44705</v>
      </c>
      <c r="ER1002" s="80">
        <f t="shared" si="40"/>
        <v>44706</v>
      </c>
      <c r="ES1002" s="80">
        <f t="shared" si="40"/>
        <v>44707</v>
      </c>
      <c r="ET1002" s="80">
        <f t="shared" si="40"/>
        <v>44708</v>
      </c>
      <c r="EU1002" s="80">
        <f t="shared" si="40"/>
        <v>44709</v>
      </c>
      <c r="EV1002" s="80">
        <f t="shared" si="40"/>
        <v>44710</v>
      </c>
      <c r="EW1002" s="80">
        <f t="shared" si="40"/>
        <v>44711</v>
      </c>
      <c r="EX1002" s="80">
        <f t="shared" si="40"/>
        <v>44712</v>
      </c>
      <c r="EY1002" s="80">
        <f t="shared" si="40"/>
        <v>44713</v>
      </c>
      <c r="EZ1002" s="80">
        <f t="shared" si="40"/>
        <v>44714</v>
      </c>
      <c r="FA1002" s="80">
        <f t="shared" si="40"/>
        <v>44715</v>
      </c>
      <c r="FB1002" s="80">
        <f t="shared" si="40"/>
        <v>44716</v>
      </c>
      <c r="FC1002" s="80">
        <f t="shared" si="40"/>
        <v>44717</v>
      </c>
      <c r="FD1002" s="80">
        <f t="shared" si="40"/>
        <v>44718</v>
      </c>
      <c r="FE1002" s="80">
        <f t="shared" si="40"/>
        <v>44719</v>
      </c>
      <c r="FF1002" s="80">
        <f t="shared" si="40"/>
        <v>44720</v>
      </c>
      <c r="FG1002" s="80">
        <f t="shared" si="40"/>
        <v>44721</v>
      </c>
      <c r="FH1002" s="80">
        <f t="shared" si="40"/>
        <v>44722</v>
      </c>
      <c r="FI1002" s="80">
        <f t="shared" si="40"/>
        <v>44723</v>
      </c>
      <c r="FJ1002" s="80">
        <f t="shared" si="40"/>
        <v>44724</v>
      </c>
      <c r="FK1002" s="80">
        <f t="shared" si="40"/>
        <v>44725</v>
      </c>
      <c r="FL1002" s="80">
        <f t="shared" si="40"/>
        <v>44726</v>
      </c>
      <c r="FM1002" s="80">
        <f t="shared" si="40"/>
        <v>44727</v>
      </c>
      <c r="FN1002" s="80">
        <f t="shared" si="40"/>
        <v>44728</v>
      </c>
      <c r="FO1002" s="80">
        <f t="shared" si="40"/>
        <v>44729</v>
      </c>
      <c r="FP1002" s="80">
        <f t="shared" si="40"/>
        <v>44730</v>
      </c>
      <c r="FQ1002" s="80">
        <f t="shared" si="40"/>
        <v>44731</v>
      </c>
      <c r="FR1002" s="80">
        <f t="shared" si="40"/>
        <v>44732</v>
      </c>
      <c r="FS1002" s="80">
        <f t="shared" si="40"/>
        <v>44733</v>
      </c>
      <c r="FT1002" s="80">
        <f t="shared" si="40"/>
        <v>44734</v>
      </c>
      <c r="FU1002" s="80">
        <f t="shared" si="40"/>
        <v>44735</v>
      </c>
      <c r="FV1002" s="80">
        <f t="shared" si="40"/>
        <v>44736</v>
      </c>
      <c r="FW1002" s="80">
        <f t="shared" si="40"/>
        <v>44737</v>
      </c>
      <c r="FX1002" s="80">
        <f t="shared" si="40"/>
        <v>44738</v>
      </c>
      <c r="FY1002" s="80">
        <f t="shared" si="40"/>
        <v>44739</v>
      </c>
      <c r="FZ1002" s="80">
        <f t="shared" si="40"/>
        <v>44740</v>
      </c>
      <c r="GA1002" s="80">
        <f t="shared" si="40"/>
        <v>44741</v>
      </c>
      <c r="GB1002" s="80">
        <f t="shared" si="40"/>
        <v>44742</v>
      </c>
      <c r="GC1002" s="80">
        <f t="shared" si="40"/>
        <v>44743</v>
      </c>
      <c r="GD1002" s="80">
        <f t="shared" si="40"/>
        <v>44744</v>
      </c>
      <c r="GE1002" s="80">
        <f t="shared" si="40"/>
        <v>44745</v>
      </c>
      <c r="GF1002" s="80">
        <f t="shared" si="40"/>
        <v>44746</v>
      </c>
      <c r="GG1002" s="80">
        <f t="shared" si="40"/>
        <v>44747</v>
      </c>
      <c r="GH1002" s="80">
        <f t="shared" si="40"/>
        <v>44748</v>
      </c>
      <c r="GI1002" s="80">
        <f t="shared" si="40"/>
        <v>44749</v>
      </c>
      <c r="GJ1002" s="80">
        <f t="shared" si="40"/>
        <v>44750</v>
      </c>
      <c r="GK1002" s="80">
        <f t="shared" si="40"/>
        <v>44751</v>
      </c>
      <c r="GL1002" s="80">
        <f t="shared" si="40"/>
        <v>44752</v>
      </c>
      <c r="GM1002" s="80">
        <f t="shared" si="40"/>
        <v>44753</v>
      </c>
      <c r="GN1002" s="80">
        <f t="shared" si="40"/>
        <v>44754</v>
      </c>
      <c r="GO1002" s="80">
        <f t="shared" ref="GO1002:IZ1002" si="41">GN1002+1</f>
        <v>44755</v>
      </c>
      <c r="GP1002" s="80">
        <f t="shared" si="41"/>
        <v>44756</v>
      </c>
      <c r="GQ1002" s="80">
        <f t="shared" si="41"/>
        <v>44757</v>
      </c>
      <c r="GR1002" s="80">
        <f t="shared" si="41"/>
        <v>44758</v>
      </c>
      <c r="GS1002" s="80">
        <f t="shared" si="41"/>
        <v>44759</v>
      </c>
      <c r="GT1002" s="80">
        <f t="shared" si="41"/>
        <v>44760</v>
      </c>
      <c r="GU1002" s="80">
        <f t="shared" si="41"/>
        <v>44761</v>
      </c>
      <c r="GV1002" s="80">
        <f t="shared" si="41"/>
        <v>44762</v>
      </c>
      <c r="GW1002" s="80">
        <f t="shared" si="41"/>
        <v>44763</v>
      </c>
      <c r="GX1002" s="80">
        <f t="shared" si="41"/>
        <v>44764</v>
      </c>
      <c r="GY1002" s="80">
        <f t="shared" si="41"/>
        <v>44765</v>
      </c>
      <c r="GZ1002" s="80">
        <f t="shared" si="41"/>
        <v>44766</v>
      </c>
      <c r="HA1002" s="80">
        <f t="shared" si="41"/>
        <v>44767</v>
      </c>
      <c r="HB1002" s="80">
        <f t="shared" si="41"/>
        <v>44768</v>
      </c>
      <c r="HC1002" s="80">
        <f t="shared" si="41"/>
        <v>44769</v>
      </c>
      <c r="HD1002" s="80">
        <f t="shared" si="41"/>
        <v>44770</v>
      </c>
      <c r="HE1002" s="80">
        <f t="shared" si="41"/>
        <v>44771</v>
      </c>
      <c r="HF1002" s="80">
        <f t="shared" si="41"/>
        <v>44772</v>
      </c>
      <c r="HG1002" s="80">
        <f t="shared" si="41"/>
        <v>44773</v>
      </c>
      <c r="HH1002" s="80">
        <f t="shared" si="41"/>
        <v>44774</v>
      </c>
      <c r="HI1002" s="80">
        <f t="shared" si="41"/>
        <v>44775</v>
      </c>
      <c r="HJ1002" s="80">
        <f t="shared" si="41"/>
        <v>44776</v>
      </c>
      <c r="HK1002" s="80">
        <f t="shared" si="41"/>
        <v>44777</v>
      </c>
      <c r="HL1002" s="80">
        <f t="shared" si="41"/>
        <v>44778</v>
      </c>
      <c r="HM1002" s="80">
        <f t="shared" si="41"/>
        <v>44779</v>
      </c>
      <c r="HN1002" s="80">
        <f t="shared" si="41"/>
        <v>44780</v>
      </c>
      <c r="HO1002" s="80">
        <f t="shared" si="41"/>
        <v>44781</v>
      </c>
      <c r="HP1002" s="80">
        <f t="shared" si="41"/>
        <v>44782</v>
      </c>
      <c r="HQ1002" s="80">
        <f t="shared" si="41"/>
        <v>44783</v>
      </c>
      <c r="HR1002" s="80">
        <f t="shared" si="41"/>
        <v>44784</v>
      </c>
      <c r="HS1002" s="80">
        <f t="shared" si="41"/>
        <v>44785</v>
      </c>
      <c r="HT1002" s="80">
        <f t="shared" si="41"/>
        <v>44786</v>
      </c>
      <c r="HU1002" s="80">
        <f t="shared" si="41"/>
        <v>44787</v>
      </c>
      <c r="HV1002" s="80">
        <f t="shared" si="41"/>
        <v>44788</v>
      </c>
      <c r="HW1002" s="80">
        <f t="shared" si="41"/>
        <v>44789</v>
      </c>
      <c r="HX1002" s="80">
        <f t="shared" si="41"/>
        <v>44790</v>
      </c>
      <c r="HY1002" s="80">
        <f t="shared" si="41"/>
        <v>44791</v>
      </c>
      <c r="HZ1002" s="80">
        <f t="shared" si="41"/>
        <v>44792</v>
      </c>
      <c r="IA1002" s="80">
        <f t="shared" si="41"/>
        <v>44793</v>
      </c>
      <c r="IB1002" s="80">
        <f t="shared" si="41"/>
        <v>44794</v>
      </c>
      <c r="IC1002" s="80">
        <f t="shared" si="41"/>
        <v>44795</v>
      </c>
      <c r="ID1002" s="80">
        <f t="shared" si="41"/>
        <v>44796</v>
      </c>
      <c r="IE1002" s="80">
        <f t="shared" si="41"/>
        <v>44797</v>
      </c>
      <c r="IF1002" s="80">
        <f t="shared" si="41"/>
        <v>44798</v>
      </c>
      <c r="IG1002" s="80">
        <f t="shared" si="41"/>
        <v>44799</v>
      </c>
      <c r="IH1002" s="80">
        <f t="shared" si="41"/>
        <v>44800</v>
      </c>
      <c r="II1002" s="80">
        <f t="shared" si="41"/>
        <v>44801</v>
      </c>
      <c r="IJ1002" s="80">
        <f t="shared" si="41"/>
        <v>44802</v>
      </c>
      <c r="IK1002" s="80">
        <f t="shared" si="41"/>
        <v>44803</v>
      </c>
      <c r="IL1002" s="80">
        <f t="shared" si="41"/>
        <v>44804</v>
      </c>
      <c r="IM1002" s="80">
        <f t="shared" si="41"/>
        <v>44805</v>
      </c>
      <c r="IN1002" s="80">
        <f t="shared" si="41"/>
        <v>44806</v>
      </c>
      <c r="IO1002" s="80">
        <f t="shared" si="41"/>
        <v>44807</v>
      </c>
      <c r="IP1002" s="80">
        <f t="shared" si="41"/>
        <v>44808</v>
      </c>
      <c r="IQ1002" s="80">
        <f t="shared" si="41"/>
        <v>44809</v>
      </c>
      <c r="IR1002" s="80">
        <f t="shared" si="41"/>
        <v>44810</v>
      </c>
      <c r="IS1002" s="80">
        <f t="shared" si="41"/>
        <v>44811</v>
      </c>
      <c r="IT1002" s="80">
        <f t="shared" si="41"/>
        <v>44812</v>
      </c>
      <c r="IU1002" s="80">
        <f t="shared" si="41"/>
        <v>44813</v>
      </c>
      <c r="IV1002" s="80">
        <f t="shared" si="41"/>
        <v>44814</v>
      </c>
      <c r="IW1002" s="80">
        <f t="shared" si="41"/>
        <v>44815</v>
      </c>
      <c r="IX1002" s="80">
        <f t="shared" si="41"/>
        <v>44816</v>
      </c>
      <c r="IY1002" s="80">
        <f t="shared" si="41"/>
        <v>44817</v>
      </c>
      <c r="IZ1002" s="80">
        <f t="shared" si="41"/>
        <v>44818</v>
      </c>
      <c r="JA1002" s="80">
        <f t="shared" ref="JA1002:LL1002" si="42">IZ1002+1</f>
        <v>44819</v>
      </c>
      <c r="JB1002" s="80">
        <f t="shared" si="42"/>
        <v>44820</v>
      </c>
      <c r="JC1002" s="80">
        <f t="shared" si="42"/>
        <v>44821</v>
      </c>
      <c r="JD1002" s="80">
        <f t="shared" si="42"/>
        <v>44822</v>
      </c>
      <c r="JE1002" s="80">
        <f t="shared" si="42"/>
        <v>44823</v>
      </c>
      <c r="JF1002" s="80">
        <f t="shared" si="42"/>
        <v>44824</v>
      </c>
      <c r="JG1002" s="80">
        <f t="shared" si="42"/>
        <v>44825</v>
      </c>
      <c r="JH1002" s="80">
        <f t="shared" si="42"/>
        <v>44826</v>
      </c>
      <c r="JI1002" s="80">
        <f t="shared" si="42"/>
        <v>44827</v>
      </c>
      <c r="JJ1002" s="80">
        <f t="shared" si="42"/>
        <v>44828</v>
      </c>
      <c r="JK1002" s="80">
        <f t="shared" si="42"/>
        <v>44829</v>
      </c>
      <c r="JL1002" s="80">
        <f t="shared" si="42"/>
        <v>44830</v>
      </c>
      <c r="JM1002" s="80">
        <f t="shared" si="42"/>
        <v>44831</v>
      </c>
      <c r="JN1002" s="80">
        <f t="shared" si="42"/>
        <v>44832</v>
      </c>
      <c r="JO1002" s="80">
        <f t="shared" si="42"/>
        <v>44833</v>
      </c>
      <c r="JP1002" s="80">
        <f t="shared" si="42"/>
        <v>44834</v>
      </c>
      <c r="JQ1002" s="80">
        <f t="shared" si="42"/>
        <v>44835</v>
      </c>
      <c r="JR1002" s="80">
        <f t="shared" si="42"/>
        <v>44836</v>
      </c>
      <c r="JS1002" s="80">
        <f t="shared" si="42"/>
        <v>44837</v>
      </c>
      <c r="JT1002" s="80">
        <f t="shared" si="42"/>
        <v>44838</v>
      </c>
      <c r="JU1002" s="80">
        <f t="shared" si="42"/>
        <v>44839</v>
      </c>
      <c r="JV1002" s="80">
        <f t="shared" si="42"/>
        <v>44840</v>
      </c>
      <c r="JW1002" s="80">
        <f t="shared" si="42"/>
        <v>44841</v>
      </c>
      <c r="JX1002" s="80">
        <f t="shared" si="42"/>
        <v>44842</v>
      </c>
      <c r="JY1002" s="80">
        <f t="shared" si="42"/>
        <v>44843</v>
      </c>
      <c r="JZ1002" s="80">
        <f t="shared" si="42"/>
        <v>44844</v>
      </c>
      <c r="KA1002" s="80">
        <f t="shared" si="42"/>
        <v>44845</v>
      </c>
      <c r="KB1002" s="80">
        <f t="shared" si="42"/>
        <v>44846</v>
      </c>
      <c r="KC1002" s="80">
        <f t="shared" si="42"/>
        <v>44847</v>
      </c>
      <c r="KD1002" s="80">
        <f t="shared" si="42"/>
        <v>44848</v>
      </c>
      <c r="KE1002" s="80">
        <f t="shared" si="42"/>
        <v>44849</v>
      </c>
      <c r="KF1002" s="80">
        <f t="shared" si="42"/>
        <v>44850</v>
      </c>
      <c r="KG1002" s="80">
        <f t="shared" si="42"/>
        <v>44851</v>
      </c>
      <c r="KH1002" s="80">
        <f t="shared" si="42"/>
        <v>44852</v>
      </c>
      <c r="KI1002" s="80">
        <f t="shared" si="42"/>
        <v>44853</v>
      </c>
      <c r="KJ1002" s="80">
        <f t="shared" si="42"/>
        <v>44854</v>
      </c>
      <c r="KK1002" s="80">
        <f t="shared" si="42"/>
        <v>44855</v>
      </c>
      <c r="KL1002" s="80">
        <f t="shared" si="42"/>
        <v>44856</v>
      </c>
      <c r="KM1002" s="80">
        <f t="shared" si="42"/>
        <v>44857</v>
      </c>
      <c r="KN1002" s="80">
        <f t="shared" si="42"/>
        <v>44858</v>
      </c>
      <c r="KO1002" s="80">
        <f t="shared" si="42"/>
        <v>44859</v>
      </c>
      <c r="KP1002" s="80">
        <f t="shared" si="42"/>
        <v>44860</v>
      </c>
      <c r="KQ1002" s="80">
        <f t="shared" si="42"/>
        <v>44861</v>
      </c>
      <c r="KR1002" s="80">
        <f t="shared" si="42"/>
        <v>44862</v>
      </c>
      <c r="KS1002" s="80">
        <f t="shared" si="42"/>
        <v>44863</v>
      </c>
      <c r="KT1002" s="80">
        <f t="shared" si="42"/>
        <v>44864</v>
      </c>
      <c r="KU1002" s="80">
        <f t="shared" si="42"/>
        <v>44865</v>
      </c>
      <c r="KV1002" s="80">
        <f t="shared" si="42"/>
        <v>44866</v>
      </c>
      <c r="KW1002" s="80">
        <f t="shared" si="42"/>
        <v>44867</v>
      </c>
      <c r="KX1002" s="80">
        <f t="shared" si="42"/>
        <v>44868</v>
      </c>
      <c r="KY1002" s="80">
        <f t="shared" si="42"/>
        <v>44869</v>
      </c>
      <c r="KZ1002" s="80">
        <f t="shared" si="42"/>
        <v>44870</v>
      </c>
      <c r="LA1002" s="80">
        <f t="shared" si="42"/>
        <v>44871</v>
      </c>
      <c r="LB1002" s="80">
        <f t="shared" si="42"/>
        <v>44872</v>
      </c>
      <c r="LC1002" s="80">
        <f t="shared" si="42"/>
        <v>44873</v>
      </c>
      <c r="LD1002" s="80">
        <f t="shared" si="42"/>
        <v>44874</v>
      </c>
      <c r="LE1002" s="80">
        <f t="shared" si="42"/>
        <v>44875</v>
      </c>
      <c r="LF1002" s="80">
        <f t="shared" si="42"/>
        <v>44876</v>
      </c>
      <c r="LG1002" s="80">
        <f t="shared" si="42"/>
        <v>44877</v>
      </c>
      <c r="LH1002" s="80">
        <f t="shared" si="42"/>
        <v>44878</v>
      </c>
      <c r="LI1002" s="80">
        <f t="shared" si="42"/>
        <v>44879</v>
      </c>
      <c r="LJ1002" s="80">
        <f t="shared" si="42"/>
        <v>44880</v>
      </c>
      <c r="LK1002" s="80">
        <f t="shared" si="42"/>
        <v>44881</v>
      </c>
      <c r="LL1002" s="80">
        <f t="shared" si="42"/>
        <v>44882</v>
      </c>
      <c r="LM1002" s="80">
        <f t="shared" ref="LM1002:ND1002" si="43">LL1002+1</f>
        <v>44883</v>
      </c>
      <c r="LN1002" s="80">
        <f t="shared" si="43"/>
        <v>44884</v>
      </c>
      <c r="LO1002" s="80">
        <f t="shared" si="43"/>
        <v>44885</v>
      </c>
      <c r="LP1002" s="80">
        <f t="shared" si="43"/>
        <v>44886</v>
      </c>
      <c r="LQ1002" s="80">
        <f t="shared" si="43"/>
        <v>44887</v>
      </c>
      <c r="LR1002" s="80">
        <f t="shared" si="43"/>
        <v>44888</v>
      </c>
      <c r="LS1002" s="80">
        <f t="shared" si="43"/>
        <v>44889</v>
      </c>
      <c r="LT1002" s="80">
        <f t="shared" si="43"/>
        <v>44890</v>
      </c>
      <c r="LU1002" s="80">
        <f t="shared" si="43"/>
        <v>44891</v>
      </c>
      <c r="LV1002" s="80">
        <f t="shared" si="43"/>
        <v>44892</v>
      </c>
      <c r="LW1002" s="80">
        <f t="shared" si="43"/>
        <v>44893</v>
      </c>
      <c r="LX1002" s="80">
        <f t="shared" si="43"/>
        <v>44894</v>
      </c>
      <c r="LY1002" s="80">
        <f t="shared" si="43"/>
        <v>44895</v>
      </c>
      <c r="LZ1002" s="80">
        <f t="shared" si="43"/>
        <v>44896</v>
      </c>
      <c r="MA1002" s="80">
        <f t="shared" si="43"/>
        <v>44897</v>
      </c>
      <c r="MB1002" s="80">
        <f t="shared" si="43"/>
        <v>44898</v>
      </c>
      <c r="MC1002" s="80">
        <f t="shared" si="43"/>
        <v>44899</v>
      </c>
      <c r="MD1002" s="80">
        <f t="shared" si="43"/>
        <v>44900</v>
      </c>
      <c r="ME1002" s="80">
        <f t="shared" si="43"/>
        <v>44901</v>
      </c>
      <c r="MF1002" s="80">
        <f t="shared" si="43"/>
        <v>44902</v>
      </c>
      <c r="MG1002" s="80">
        <f t="shared" si="43"/>
        <v>44903</v>
      </c>
      <c r="MH1002" s="80">
        <f t="shared" si="43"/>
        <v>44904</v>
      </c>
      <c r="MI1002" s="80">
        <f t="shared" si="43"/>
        <v>44905</v>
      </c>
      <c r="MJ1002" s="80">
        <f t="shared" si="43"/>
        <v>44906</v>
      </c>
      <c r="MK1002" s="80">
        <f t="shared" si="43"/>
        <v>44907</v>
      </c>
      <c r="ML1002" s="80">
        <f t="shared" si="43"/>
        <v>44908</v>
      </c>
      <c r="MM1002" s="80">
        <f t="shared" si="43"/>
        <v>44909</v>
      </c>
      <c r="MN1002" s="80">
        <f t="shared" si="43"/>
        <v>44910</v>
      </c>
      <c r="MO1002" s="80">
        <f t="shared" si="43"/>
        <v>44911</v>
      </c>
      <c r="MP1002" s="80">
        <f t="shared" si="43"/>
        <v>44912</v>
      </c>
      <c r="MQ1002" s="80">
        <f t="shared" si="43"/>
        <v>44913</v>
      </c>
      <c r="MR1002" s="80">
        <f t="shared" si="43"/>
        <v>44914</v>
      </c>
      <c r="MS1002" s="80">
        <f t="shared" si="43"/>
        <v>44915</v>
      </c>
      <c r="MT1002" s="80">
        <f t="shared" si="43"/>
        <v>44916</v>
      </c>
      <c r="MU1002" s="80">
        <f t="shared" si="43"/>
        <v>44917</v>
      </c>
      <c r="MV1002" s="80">
        <f t="shared" si="43"/>
        <v>44918</v>
      </c>
      <c r="MW1002" s="80">
        <f t="shared" si="43"/>
        <v>44919</v>
      </c>
      <c r="MX1002" s="80">
        <f t="shared" si="43"/>
        <v>44920</v>
      </c>
      <c r="MY1002" s="80">
        <f t="shared" si="43"/>
        <v>44921</v>
      </c>
      <c r="MZ1002" s="80">
        <f t="shared" si="43"/>
        <v>44922</v>
      </c>
      <c r="NA1002" s="80">
        <f t="shared" si="43"/>
        <v>44923</v>
      </c>
      <c r="NB1002" s="80">
        <f t="shared" si="43"/>
        <v>44924</v>
      </c>
      <c r="NC1002" s="80">
        <f t="shared" si="43"/>
        <v>44925</v>
      </c>
      <c r="ND1002" s="80">
        <f t="shared" si="43"/>
        <v>44926</v>
      </c>
      <c r="NO1002" s="102">
        <f>TRI!P9</f>
        <v>1005</v>
      </c>
      <c r="NP1002" t="str">
        <f t="shared" ref="NP1002:NP1029" ca="1" si="44">ADDRESS(NO1002,$NP$1000+COL_INI-1,1,1)</f>
        <v>$HV$1005</v>
      </c>
      <c r="NQ1002" t="str">
        <f t="shared" ref="NQ1002:NQ1029" si="45">ADDRESS(NO1002,366+COL_INI-1,1,1)</f>
        <v>$ND$1005</v>
      </c>
      <c r="NR1002" t="str">
        <f ca="1">NP1002&amp;":"&amp;NQ1002</f>
        <v>$HV$1005:$ND$1005</v>
      </c>
      <c r="NS1002" s="21">
        <f ca="1">IF($NQ$1000+MATCH(0,INDIRECT(NR1002),0)-1=$NQ$1000,"",$NQ$1000+MATCH(0,INDIRECT(NR1002),0)-1)</f>
        <v>44795</v>
      </c>
    </row>
    <row r="1004" spans="1:383">
      <c r="B1004" t="str">
        <f t="shared" ref="B1004:B1012" si="46">B5</f>
        <v>RAFAELA MOERBECK DE ASSIS FIGUEIREDO</v>
      </c>
      <c r="C1004" s="10" t="str">
        <f t="shared" ref="C1004:BN1004" si="47">IF(OR(WEEKDAY(C$1002,11)&gt;5,ISNUMBER(MATCH(C$1002,Area_Feriados,0))),"NU",C5)</f>
        <v>NU</v>
      </c>
      <c r="D1004" s="10" t="str">
        <f t="shared" si="47"/>
        <v>NU</v>
      </c>
      <c r="E1004" s="10">
        <f t="shared" si="47"/>
        <v>0</v>
      </c>
      <c r="F1004" s="10">
        <f t="shared" si="47"/>
        <v>0</v>
      </c>
      <c r="G1004" s="10">
        <f t="shared" si="47"/>
        <v>0</v>
      </c>
      <c r="H1004" s="10">
        <f t="shared" si="47"/>
        <v>0</v>
      </c>
      <c r="I1004" s="10">
        <f t="shared" si="47"/>
        <v>0</v>
      </c>
      <c r="J1004" s="10" t="str">
        <f t="shared" si="47"/>
        <v>NU</v>
      </c>
      <c r="K1004" s="10" t="str">
        <f t="shared" si="47"/>
        <v>NU</v>
      </c>
      <c r="L1004" s="10">
        <f t="shared" si="47"/>
        <v>0</v>
      </c>
      <c r="M1004" s="10">
        <f t="shared" si="47"/>
        <v>0</v>
      </c>
      <c r="N1004" s="10">
        <f t="shared" si="47"/>
        <v>0</v>
      </c>
      <c r="O1004" s="10">
        <f t="shared" si="47"/>
        <v>0</v>
      </c>
      <c r="P1004" s="10">
        <f t="shared" si="47"/>
        <v>0</v>
      </c>
      <c r="Q1004" s="10" t="str">
        <f t="shared" si="47"/>
        <v>NU</v>
      </c>
      <c r="R1004" s="10" t="str">
        <f t="shared" si="47"/>
        <v>NU</v>
      </c>
      <c r="S1004" s="10">
        <f t="shared" si="47"/>
        <v>0</v>
      </c>
      <c r="T1004" s="10">
        <f t="shared" si="47"/>
        <v>0</v>
      </c>
      <c r="U1004" s="10">
        <f t="shared" si="47"/>
        <v>0</v>
      </c>
      <c r="V1004" s="10">
        <f t="shared" si="47"/>
        <v>0</v>
      </c>
      <c r="W1004" s="10">
        <f t="shared" si="47"/>
        <v>0</v>
      </c>
      <c r="X1004" s="10" t="str">
        <f t="shared" si="47"/>
        <v>NU</v>
      </c>
      <c r="Y1004" s="10" t="str">
        <f t="shared" si="47"/>
        <v>NU</v>
      </c>
      <c r="Z1004" s="10">
        <f t="shared" si="47"/>
        <v>0</v>
      </c>
      <c r="AA1004" s="10">
        <f t="shared" si="47"/>
        <v>0</v>
      </c>
      <c r="AB1004" s="10">
        <f t="shared" si="47"/>
        <v>0</v>
      </c>
      <c r="AC1004" s="10">
        <f t="shared" si="47"/>
        <v>0</v>
      </c>
      <c r="AD1004" s="10">
        <f t="shared" si="47"/>
        <v>0</v>
      </c>
      <c r="AE1004" s="10" t="str">
        <f t="shared" si="47"/>
        <v>NU</v>
      </c>
      <c r="AF1004" s="10" t="str">
        <f t="shared" si="47"/>
        <v>NU</v>
      </c>
      <c r="AG1004" s="10">
        <f t="shared" si="47"/>
        <v>0</v>
      </c>
      <c r="AH1004" s="10">
        <f t="shared" si="47"/>
        <v>0</v>
      </c>
      <c r="AI1004" s="10">
        <f t="shared" si="47"/>
        <v>0</v>
      </c>
      <c r="AJ1004" s="10">
        <f t="shared" si="47"/>
        <v>0</v>
      </c>
      <c r="AK1004" s="10">
        <f t="shared" si="47"/>
        <v>0</v>
      </c>
      <c r="AL1004" s="10" t="str">
        <f t="shared" si="47"/>
        <v>NU</v>
      </c>
      <c r="AM1004" s="10" t="str">
        <f t="shared" si="47"/>
        <v>NU</v>
      </c>
      <c r="AN1004" s="10">
        <f t="shared" si="47"/>
        <v>0</v>
      </c>
      <c r="AO1004" s="10">
        <f t="shared" si="47"/>
        <v>0</v>
      </c>
      <c r="AP1004" s="10">
        <f t="shared" si="47"/>
        <v>0</v>
      </c>
      <c r="AQ1004" s="10">
        <f t="shared" si="47"/>
        <v>0</v>
      </c>
      <c r="AR1004" s="10">
        <f t="shared" si="47"/>
        <v>0</v>
      </c>
      <c r="AS1004" s="10" t="str">
        <f t="shared" si="47"/>
        <v>NU</v>
      </c>
      <c r="AT1004" s="10" t="str">
        <f t="shared" si="47"/>
        <v>NU</v>
      </c>
      <c r="AU1004" s="10">
        <f t="shared" si="47"/>
        <v>0</v>
      </c>
      <c r="AV1004" s="10">
        <f t="shared" si="47"/>
        <v>0</v>
      </c>
      <c r="AW1004" s="10">
        <f t="shared" si="47"/>
        <v>0</v>
      </c>
      <c r="AX1004" s="10">
        <f t="shared" si="47"/>
        <v>0</v>
      </c>
      <c r="AY1004" s="10">
        <f t="shared" si="47"/>
        <v>0</v>
      </c>
      <c r="AZ1004" s="10" t="str">
        <f t="shared" si="47"/>
        <v>NU</v>
      </c>
      <c r="BA1004" s="10" t="str">
        <f t="shared" si="47"/>
        <v>NU</v>
      </c>
      <c r="BB1004" s="10">
        <f t="shared" si="47"/>
        <v>0</v>
      </c>
      <c r="BC1004" s="10">
        <f t="shared" si="47"/>
        <v>0</v>
      </c>
      <c r="BD1004" s="10">
        <f t="shared" si="47"/>
        <v>0</v>
      </c>
      <c r="BE1004" s="10">
        <f t="shared" si="47"/>
        <v>0</v>
      </c>
      <c r="BF1004" s="10">
        <f t="shared" si="47"/>
        <v>0</v>
      </c>
      <c r="BG1004" s="10" t="str">
        <f t="shared" si="47"/>
        <v>NU</v>
      </c>
      <c r="BH1004" s="10" t="str">
        <f t="shared" si="47"/>
        <v>NU</v>
      </c>
      <c r="BI1004" s="10" t="str">
        <f t="shared" si="47"/>
        <v>NU</v>
      </c>
      <c r="BJ1004" s="10" t="str">
        <f t="shared" si="47"/>
        <v>NU</v>
      </c>
      <c r="BK1004" s="10" t="str">
        <f t="shared" si="47"/>
        <v>NU</v>
      </c>
      <c r="BL1004" s="10">
        <f t="shared" si="47"/>
        <v>0</v>
      </c>
      <c r="BM1004" s="10">
        <f t="shared" si="47"/>
        <v>0</v>
      </c>
      <c r="BN1004" s="10">
        <f t="shared" si="47"/>
        <v>0</v>
      </c>
      <c r="BO1004" s="10" t="str">
        <f t="shared" ref="BO1004:DZ1004" si="48">IF(OR(WEEKDAY(BO$1002,11)&gt;5,ISNUMBER(MATCH(BO$1002,Area_Feriados,0))),"NU",BO5)</f>
        <v>NU</v>
      </c>
      <c r="BP1004" s="10" t="str">
        <f t="shared" si="48"/>
        <v>NU</v>
      </c>
      <c r="BQ1004" s="10">
        <f t="shared" si="48"/>
        <v>0</v>
      </c>
      <c r="BR1004" s="10">
        <f t="shared" si="48"/>
        <v>0</v>
      </c>
      <c r="BS1004" s="10">
        <f t="shared" si="48"/>
        <v>0</v>
      </c>
      <c r="BT1004" s="10">
        <f t="shared" si="48"/>
        <v>0</v>
      </c>
      <c r="BU1004" s="10">
        <f t="shared" si="48"/>
        <v>0</v>
      </c>
      <c r="BV1004" s="10" t="str">
        <f t="shared" si="48"/>
        <v>NU</v>
      </c>
      <c r="BW1004" s="10" t="str">
        <f t="shared" si="48"/>
        <v>NU</v>
      </c>
      <c r="BX1004" s="10">
        <f t="shared" si="48"/>
        <v>0</v>
      </c>
      <c r="BY1004" s="10">
        <f t="shared" si="48"/>
        <v>0</v>
      </c>
      <c r="BZ1004" s="10">
        <f t="shared" si="48"/>
        <v>0</v>
      </c>
      <c r="CA1004" s="10">
        <f t="shared" si="48"/>
        <v>0</v>
      </c>
      <c r="CB1004" s="10">
        <f t="shared" si="48"/>
        <v>0</v>
      </c>
      <c r="CC1004" s="10" t="str">
        <f t="shared" si="48"/>
        <v>NU</v>
      </c>
      <c r="CD1004" s="10" t="str">
        <f t="shared" si="48"/>
        <v>NU</v>
      </c>
      <c r="CE1004" s="10">
        <f t="shared" si="48"/>
        <v>0</v>
      </c>
      <c r="CF1004" s="10">
        <f t="shared" si="48"/>
        <v>0</v>
      </c>
      <c r="CG1004" s="10">
        <f t="shared" si="48"/>
        <v>0</v>
      </c>
      <c r="CH1004" s="10">
        <f t="shared" si="48"/>
        <v>0</v>
      </c>
      <c r="CI1004" s="10">
        <f t="shared" si="48"/>
        <v>0</v>
      </c>
      <c r="CJ1004" s="10" t="str">
        <f t="shared" si="48"/>
        <v>NU</v>
      </c>
      <c r="CK1004" s="10" t="str">
        <f t="shared" si="48"/>
        <v>NU</v>
      </c>
      <c r="CL1004" s="10">
        <f t="shared" si="48"/>
        <v>0</v>
      </c>
      <c r="CM1004" s="10">
        <f t="shared" si="48"/>
        <v>0</v>
      </c>
      <c r="CN1004" s="10">
        <f t="shared" si="48"/>
        <v>0</v>
      </c>
      <c r="CO1004" s="10">
        <f t="shared" si="48"/>
        <v>0</v>
      </c>
      <c r="CP1004" s="10">
        <f t="shared" si="48"/>
        <v>0</v>
      </c>
      <c r="CQ1004" s="10" t="str">
        <f t="shared" si="48"/>
        <v>NU</v>
      </c>
      <c r="CR1004" s="10" t="str">
        <f t="shared" si="48"/>
        <v>NU</v>
      </c>
      <c r="CS1004" s="10">
        <f t="shared" si="48"/>
        <v>0</v>
      </c>
      <c r="CT1004" s="10">
        <f t="shared" si="48"/>
        <v>0</v>
      </c>
      <c r="CU1004" s="10">
        <f t="shared" si="48"/>
        <v>0</v>
      </c>
      <c r="CV1004" s="10">
        <f t="shared" si="48"/>
        <v>0</v>
      </c>
      <c r="CW1004" s="10">
        <f t="shared" si="48"/>
        <v>0</v>
      </c>
      <c r="CX1004" s="10" t="str">
        <f t="shared" si="48"/>
        <v>NU</v>
      </c>
      <c r="CY1004" s="10" t="str">
        <f t="shared" si="48"/>
        <v>NU</v>
      </c>
      <c r="CZ1004" s="10">
        <f t="shared" si="48"/>
        <v>0</v>
      </c>
      <c r="DA1004" s="10">
        <f t="shared" si="48"/>
        <v>0</v>
      </c>
      <c r="DB1004" s="10">
        <f t="shared" si="48"/>
        <v>0</v>
      </c>
      <c r="DC1004" s="10">
        <f t="shared" si="48"/>
        <v>0</v>
      </c>
      <c r="DD1004" s="10" t="str">
        <f t="shared" si="48"/>
        <v>NU</v>
      </c>
      <c r="DE1004" s="10" t="str">
        <f t="shared" si="48"/>
        <v>NU</v>
      </c>
      <c r="DF1004" s="10" t="str">
        <f t="shared" si="48"/>
        <v>NU</v>
      </c>
      <c r="DG1004" s="10">
        <f t="shared" si="48"/>
        <v>0</v>
      </c>
      <c r="DH1004" s="10">
        <f t="shared" si="48"/>
        <v>0</v>
      </c>
      <c r="DI1004" s="10">
        <f t="shared" si="48"/>
        <v>0</v>
      </c>
      <c r="DJ1004" s="10" t="str">
        <f t="shared" si="48"/>
        <v>NU</v>
      </c>
      <c r="DK1004" s="10" t="str">
        <f t="shared" si="48"/>
        <v>BH</v>
      </c>
      <c r="DL1004" s="10" t="str">
        <f t="shared" si="48"/>
        <v>NU</v>
      </c>
      <c r="DM1004" s="10" t="str">
        <f t="shared" si="48"/>
        <v>NU</v>
      </c>
      <c r="DN1004" s="10">
        <f t="shared" si="48"/>
        <v>0</v>
      </c>
      <c r="DO1004" s="10">
        <f t="shared" si="48"/>
        <v>0</v>
      </c>
      <c r="DP1004" s="10">
        <f t="shared" si="48"/>
        <v>0</v>
      </c>
      <c r="DQ1004" s="10">
        <f t="shared" si="48"/>
        <v>0</v>
      </c>
      <c r="DR1004" s="10">
        <f t="shared" si="48"/>
        <v>0</v>
      </c>
      <c r="DS1004" s="10" t="str">
        <f t="shared" si="48"/>
        <v>NU</v>
      </c>
      <c r="DT1004" s="10" t="str">
        <f t="shared" si="48"/>
        <v>NU</v>
      </c>
      <c r="DU1004" s="10">
        <f t="shared" si="48"/>
        <v>0</v>
      </c>
      <c r="DV1004" s="10">
        <f t="shared" si="48"/>
        <v>0</v>
      </c>
      <c r="DW1004" s="10">
        <f t="shared" si="48"/>
        <v>0</v>
      </c>
      <c r="DX1004" s="10">
        <f t="shared" si="48"/>
        <v>0</v>
      </c>
      <c r="DY1004" s="10">
        <f t="shared" si="48"/>
        <v>0</v>
      </c>
      <c r="DZ1004" s="10" t="str">
        <f t="shared" si="48"/>
        <v>NU</v>
      </c>
      <c r="EA1004" s="10" t="str">
        <f t="shared" ref="EA1004:GL1004" si="49">IF(OR(WEEKDAY(EA$1002,11)&gt;5,ISNUMBER(MATCH(EA$1002,Area_Feriados,0))),"NU",EA5)</f>
        <v>NU</v>
      </c>
      <c r="EB1004" s="10">
        <f t="shared" si="49"/>
        <v>0</v>
      </c>
      <c r="EC1004" s="10">
        <f t="shared" si="49"/>
        <v>0</v>
      </c>
      <c r="ED1004" s="10">
        <f t="shared" si="49"/>
        <v>0</v>
      </c>
      <c r="EE1004" s="10">
        <f t="shared" si="49"/>
        <v>0</v>
      </c>
      <c r="EF1004" s="10">
        <f t="shared" si="49"/>
        <v>0</v>
      </c>
      <c r="EG1004" s="10" t="str">
        <f t="shared" si="49"/>
        <v>NU</v>
      </c>
      <c r="EH1004" s="10" t="str">
        <f t="shared" si="49"/>
        <v>NU</v>
      </c>
      <c r="EI1004" s="10">
        <f t="shared" si="49"/>
        <v>0</v>
      </c>
      <c r="EJ1004" s="10">
        <f t="shared" si="49"/>
        <v>0</v>
      </c>
      <c r="EK1004" s="10">
        <f t="shared" si="49"/>
        <v>0</v>
      </c>
      <c r="EL1004" s="10">
        <f t="shared" si="49"/>
        <v>0</v>
      </c>
      <c r="EM1004" s="10">
        <f t="shared" si="49"/>
        <v>0</v>
      </c>
      <c r="EN1004" s="10" t="str">
        <f t="shared" si="49"/>
        <v>NU</v>
      </c>
      <c r="EO1004" s="10" t="str">
        <f t="shared" si="49"/>
        <v>NU</v>
      </c>
      <c r="EP1004" s="10">
        <f t="shared" si="49"/>
        <v>0</v>
      </c>
      <c r="EQ1004" s="10">
        <f t="shared" si="49"/>
        <v>0</v>
      </c>
      <c r="ER1004" s="10">
        <f t="shared" si="49"/>
        <v>0</v>
      </c>
      <c r="ES1004" s="10">
        <f t="shared" si="49"/>
        <v>0</v>
      </c>
      <c r="ET1004" s="10">
        <f t="shared" si="49"/>
        <v>0</v>
      </c>
      <c r="EU1004" s="10" t="str">
        <f t="shared" si="49"/>
        <v>NU</v>
      </c>
      <c r="EV1004" s="10" t="str">
        <f t="shared" si="49"/>
        <v>NU</v>
      </c>
      <c r="EW1004" s="10">
        <f t="shared" si="49"/>
        <v>0</v>
      </c>
      <c r="EX1004" s="10">
        <f t="shared" si="49"/>
        <v>0</v>
      </c>
      <c r="EY1004" s="10">
        <f t="shared" si="49"/>
        <v>0</v>
      </c>
      <c r="EZ1004" s="10">
        <f t="shared" si="49"/>
        <v>0</v>
      </c>
      <c r="FA1004" s="10" t="str">
        <f t="shared" si="49"/>
        <v>BH</v>
      </c>
      <c r="FB1004" s="10" t="str">
        <f t="shared" si="49"/>
        <v>NU</v>
      </c>
      <c r="FC1004" s="10" t="str">
        <f t="shared" si="49"/>
        <v>NU</v>
      </c>
      <c r="FD1004" s="10">
        <f t="shared" si="49"/>
        <v>0</v>
      </c>
      <c r="FE1004" s="10">
        <f t="shared" si="49"/>
        <v>0</v>
      </c>
      <c r="FF1004" s="10">
        <f t="shared" si="49"/>
        <v>0</v>
      </c>
      <c r="FG1004" s="10">
        <f t="shared" si="49"/>
        <v>0</v>
      </c>
      <c r="FH1004" s="10">
        <f t="shared" si="49"/>
        <v>0</v>
      </c>
      <c r="FI1004" s="10" t="str">
        <f t="shared" si="49"/>
        <v>NU</v>
      </c>
      <c r="FJ1004" s="10" t="str">
        <f t="shared" si="49"/>
        <v>NU</v>
      </c>
      <c r="FK1004" s="10">
        <f t="shared" si="49"/>
        <v>0</v>
      </c>
      <c r="FL1004" s="10">
        <f t="shared" si="49"/>
        <v>0</v>
      </c>
      <c r="FM1004" s="10">
        <f t="shared" si="49"/>
        <v>0</v>
      </c>
      <c r="FN1004" s="10" t="str">
        <f t="shared" si="49"/>
        <v>NU</v>
      </c>
      <c r="FO1004" s="10">
        <f t="shared" si="49"/>
        <v>0</v>
      </c>
      <c r="FP1004" s="10" t="str">
        <f t="shared" si="49"/>
        <v>NU</v>
      </c>
      <c r="FQ1004" s="10" t="str">
        <f t="shared" si="49"/>
        <v>NU</v>
      </c>
      <c r="FR1004" s="10">
        <f t="shared" si="49"/>
        <v>0</v>
      </c>
      <c r="FS1004" s="10">
        <f t="shared" si="49"/>
        <v>0</v>
      </c>
      <c r="FT1004" s="10">
        <f t="shared" si="49"/>
        <v>0</v>
      </c>
      <c r="FU1004" s="10">
        <f t="shared" si="49"/>
        <v>0</v>
      </c>
      <c r="FV1004" s="10">
        <f t="shared" si="49"/>
        <v>0</v>
      </c>
      <c r="FW1004" s="10" t="str">
        <f t="shared" si="49"/>
        <v>NU</v>
      </c>
      <c r="FX1004" s="10" t="str">
        <f t="shared" si="49"/>
        <v>NU</v>
      </c>
      <c r="FY1004" s="10">
        <f t="shared" si="49"/>
        <v>0</v>
      </c>
      <c r="FZ1004" s="10">
        <f t="shared" si="49"/>
        <v>0</v>
      </c>
      <c r="GA1004" s="10">
        <f t="shared" si="49"/>
        <v>0</v>
      </c>
      <c r="GB1004" s="10">
        <f t="shared" si="49"/>
        <v>0</v>
      </c>
      <c r="GC1004" s="10">
        <f t="shared" si="49"/>
        <v>0</v>
      </c>
      <c r="GD1004" s="10" t="str">
        <f t="shared" si="49"/>
        <v>NU</v>
      </c>
      <c r="GE1004" s="10" t="str">
        <f t="shared" si="49"/>
        <v>NU</v>
      </c>
      <c r="GF1004" s="10">
        <f t="shared" si="49"/>
        <v>0</v>
      </c>
      <c r="GG1004" s="10">
        <f t="shared" si="49"/>
        <v>0</v>
      </c>
      <c r="GH1004" s="10">
        <f t="shared" si="49"/>
        <v>0</v>
      </c>
      <c r="GI1004" s="10">
        <f t="shared" si="49"/>
        <v>0</v>
      </c>
      <c r="GJ1004" s="10" t="str">
        <f t="shared" si="49"/>
        <v>A</v>
      </c>
      <c r="GK1004" s="10" t="str">
        <f t="shared" si="49"/>
        <v>NU</v>
      </c>
      <c r="GL1004" s="10" t="str">
        <f t="shared" si="49"/>
        <v>NU</v>
      </c>
      <c r="GM1004" s="10">
        <f t="shared" ref="GM1004:IX1004" si="50">IF(OR(WEEKDAY(GM$1002,11)&gt;5,ISNUMBER(MATCH(GM$1002,Area_Feriados,0))),"NU",GM5)</f>
        <v>0</v>
      </c>
      <c r="GN1004" s="10">
        <f t="shared" si="50"/>
        <v>0</v>
      </c>
      <c r="GO1004" s="10">
        <f t="shared" si="50"/>
        <v>0</v>
      </c>
      <c r="GP1004" s="10">
        <f t="shared" si="50"/>
        <v>0</v>
      </c>
      <c r="GQ1004" s="10">
        <f t="shared" si="50"/>
        <v>0</v>
      </c>
      <c r="GR1004" s="10" t="str">
        <f t="shared" si="50"/>
        <v>NU</v>
      </c>
      <c r="GS1004" s="10" t="str">
        <f t="shared" si="50"/>
        <v>NU</v>
      </c>
      <c r="GT1004" s="10">
        <f t="shared" si="50"/>
        <v>0</v>
      </c>
      <c r="GU1004" s="10">
        <f t="shared" si="50"/>
        <v>0</v>
      </c>
      <c r="GV1004" s="10">
        <f t="shared" si="50"/>
        <v>0</v>
      </c>
      <c r="GW1004" s="10">
        <f t="shared" si="50"/>
        <v>0</v>
      </c>
      <c r="GX1004" s="10">
        <f t="shared" si="50"/>
        <v>0</v>
      </c>
      <c r="GY1004" s="10" t="str">
        <f t="shared" si="50"/>
        <v>NU</v>
      </c>
      <c r="GZ1004" s="10" t="str">
        <f t="shared" si="50"/>
        <v>NU</v>
      </c>
      <c r="HA1004" s="10">
        <f t="shared" si="50"/>
        <v>0</v>
      </c>
      <c r="HB1004" s="10">
        <f t="shared" si="50"/>
        <v>0</v>
      </c>
      <c r="HC1004" s="10">
        <f t="shared" si="50"/>
        <v>0</v>
      </c>
      <c r="HD1004" s="10">
        <f t="shared" si="50"/>
        <v>0</v>
      </c>
      <c r="HE1004" s="10">
        <f t="shared" si="50"/>
        <v>0</v>
      </c>
      <c r="HF1004" s="10" t="str">
        <f t="shared" si="50"/>
        <v>NU</v>
      </c>
      <c r="HG1004" s="10" t="str">
        <f t="shared" si="50"/>
        <v>NU</v>
      </c>
      <c r="HH1004" s="10">
        <f t="shared" si="50"/>
        <v>0</v>
      </c>
      <c r="HI1004" s="10">
        <f t="shared" si="50"/>
        <v>0</v>
      </c>
      <c r="HJ1004" s="10">
        <f t="shared" si="50"/>
        <v>0</v>
      </c>
      <c r="HK1004" s="10" t="str">
        <f t="shared" si="50"/>
        <v>LS</v>
      </c>
      <c r="HL1004" s="10" t="str">
        <f t="shared" si="50"/>
        <v>LS</v>
      </c>
      <c r="HM1004" s="10" t="str">
        <f t="shared" si="50"/>
        <v>NU</v>
      </c>
      <c r="HN1004" s="10" t="str">
        <f t="shared" si="50"/>
        <v>NU</v>
      </c>
      <c r="HO1004" s="10">
        <f t="shared" si="50"/>
        <v>0</v>
      </c>
      <c r="HP1004" s="10">
        <f t="shared" si="50"/>
        <v>0</v>
      </c>
      <c r="HQ1004" s="10">
        <f t="shared" si="50"/>
        <v>0</v>
      </c>
      <c r="HR1004" s="10">
        <f t="shared" si="50"/>
        <v>0</v>
      </c>
      <c r="HS1004" s="10">
        <f t="shared" si="50"/>
        <v>0</v>
      </c>
      <c r="HT1004" s="10" t="str">
        <f t="shared" si="50"/>
        <v>NU</v>
      </c>
      <c r="HU1004" s="10" t="str">
        <f t="shared" si="50"/>
        <v>NU</v>
      </c>
      <c r="HV1004" s="10">
        <f t="shared" si="50"/>
        <v>0</v>
      </c>
      <c r="HW1004" s="10">
        <f t="shared" si="50"/>
        <v>0</v>
      </c>
      <c r="HX1004" s="10">
        <f t="shared" si="50"/>
        <v>0</v>
      </c>
      <c r="HY1004" s="10">
        <f t="shared" si="50"/>
        <v>0</v>
      </c>
      <c r="HZ1004" s="10">
        <f t="shared" si="50"/>
        <v>0</v>
      </c>
      <c r="IA1004" s="10" t="str">
        <f t="shared" si="50"/>
        <v>NU</v>
      </c>
      <c r="IB1004" s="10" t="str">
        <f t="shared" si="50"/>
        <v>NU</v>
      </c>
      <c r="IC1004" s="10">
        <f t="shared" si="50"/>
        <v>0</v>
      </c>
      <c r="ID1004" s="10">
        <f t="shared" si="50"/>
        <v>0</v>
      </c>
      <c r="IE1004" s="10">
        <f t="shared" si="50"/>
        <v>0</v>
      </c>
      <c r="IF1004" s="10">
        <f t="shared" si="50"/>
        <v>0</v>
      </c>
      <c r="IG1004" s="10">
        <f t="shared" si="50"/>
        <v>0</v>
      </c>
      <c r="IH1004" s="10" t="str">
        <f t="shared" si="50"/>
        <v>NU</v>
      </c>
      <c r="II1004" s="10" t="str">
        <f t="shared" si="50"/>
        <v>NU</v>
      </c>
      <c r="IJ1004" s="10">
        <f t="shared" si="50"/>
        <v>0</v>
      </c>
      <c r="IK1004" s="10">
        <f t="shared" si="50"/>
        <v>0</v>
      </c>
      <c r="IL1004" s="10">
        <f t="shared" si="50"/>
        <v>0</v>
      </c>
      <c r="IM1004" s="10">
        <f t="shared" si="50"/>
        <v>0</v>
      </c>
      <c r="IN1004" s="10">
        <f t="shared" si="50"/>
        <v>0</v>
      </c>
      <c r="IO1004" s="10" t="str">
        <f t="shared" si="50"/>
        <v>NU</v>
      </c>
      <c r="IP1004" s="10" t="str">
        <f t="shared" si="50"/>
        <v>NU</v>
      </c>
      <c r="IQ1004" s="10">
        <f t="shared" si="50"/>
        <v>0</v>
      </c>
      <c r="IR1004" s="10">
        <f t="shared" si="50"/>
        <v>0</v>
      </c>
      <c r="IS1004" s="10" t="str">
        <f t="shared" si="50"/>
        <v>NU</v>
      </c>
      <c r="IT1004" s="10">
        <f t="shared" si="50"/>
        <v>0</v>
      </c>
      <c r="IU1004" s="10">
        <f t="shared" si="50"/>
        <v>0</v>
      </c>
      <c r="IV1004" s="10" t="str">
        <f t="shared" si="50"/>
        <v>NU</v>
      </c>
      <c r="IW1004" s="10" t="str">
        <f t="shared" si="50"/>
        <v>NU</v>
      </c>
      <c r="IX1004" s="10">
        <f t="shared" si="50"/>
        <v>0</v>
      </c>
      <c r="IY1004" s="10">
        <f t="shared" ref="IY1004:LJ1004" si="51">IF(OR(WEEKDAY(IY$1002,11)&gt;5,ISNUMBER(MATCH(IY$1002,Area_Feriados,0))),"NU",IY5)</f>
        <v>0</v>
      </c>
      <c r="IZ1004" s="10">
        <f t="shared" si="51"/>
        <v>0</v>
      </c>
      <c r="JA1004" s="10">
        <f t="shared" si="51"/>
        <v>0</v>
      </c>
      <c r="JB1004" s="10">
        <f t="shared" si="51"/>
        <v>0</v>
      </c>
      <c r="JC1004" s="10" t="str">
        <f t="shared" si="51"/>
        <v>NU</v>
      </c>
      <c r="JD1004" s="10" t="str">
        <f t="shared" si="51"/>
        <v>NU</v>
      </c>
      <c r="JE1004" s="10">
        <f t="shared" si="51"/>
        <v>0</v>
      </c>
      <c r="JF1004" s="10">
        <f t="shared" si="51"/>
        <v>0</v>
      </c>
      <c r="JG1004" s="10">
        <f t="shared" si="51"/>
        <v>0</v>
      </c>
      <c r="JH1004" s="10">
        <f t="shared" si="51"/>
        <v>0</v>
      </c>
      <c r="JI1004" s="10">
        <f t="shared" si="51"/>
        <v>0</v>
      </c>
      <c r="JJ1004" s="10" t="str">
        <f t="shared" si="51"/>
        <v>NU</v>
      </c>
      <c r="JK1004" s="10" t="str">
        <f t="shared" si="51"/>
        <v>NU</v>
      </c>
      <c r="JL1004" s="10">
        <f t="shared" si="51"/>
        <v>0</v>
      </c>
      <c r="JM1004" s="10">
        <f t="shared" si="51"/>
        <v>0</v>
      </c>
      <c r="JN1004" s="10">
        <f t="shared" si="51"/>
        <v>0</v>
      </c>
      <c r="JO1004" s="10">
        <f t="shared" si="51"/>
        <v>0</v>
      </c>
      <c r="JP1004" s="10">
        <f t="shared" si="51"/>
        <v>0</v>
      </c>
      <c r="JQ1004" s="10" t="str">
        <f t="shared" si="51"/>
        <v>NU</v>
      </c>
      <c r="JR1004" s="10" t="str">
        <f t="shared" si="51"/>
        <v>NU</v>
      </c>
      <c r="JS1004" s="10">
        <f t="shared" si="51"/>
        <v>0</v>
      </c>
      <c r="JT1004" s="10">
        <f t="shared" si="51"/>
        <v>0</v>
      </c>
      <c r="JU1004" s="10">
        <f t="shared" si="51"/>
        <v>0</v>
      </c>
      <c r="JV1004" s="10">
        <f t="shared" si="51"/>
        <v>0</v>
      </c>
      <c r="JW1004" s="10">
        <f t="shared" si="51"/>
        <v>0</v>
      </c>
      <c r="JX1004" s="10" t="str">
        <f t="shared" si="51"/>
        <v>NU</v>
      </c>
      <c r="JY1004" s="10" t="str">
        <f t="shared" si="51"/>
        <v>NU</v>
      </c>
      <c r="JZ1004" s="10">
        <f t="shared" si="51"/>
        <v>0</v>
      </c>
      <c r="KA1004" s="10">
        <f t="shared" si="51"/>
        <v>0</v>
      </c>
      <c r="KB1004" s="10" t="str">
        <f t="shared" si="51"/>
        <v>NU</v>
      </c>
      <c r="KC1004" s="10">
        <f t="shared" si="51"/>
        <v>0</v>
      </c>
      <c r="KD1004" s="10">
        <f t="shared" si="51"/>
        <v>0</v>
      </c>
      <c r="KE1004" s="10" t="str">
        <f t="shared" si="51"/>
        <v>NU</v>
      </c>
      <c r="KF1004" s="10" t="str">
        <f t="shared" si="51"/>
        <v>NU</v>
      </c>
      <c r="KG1004" s="10">
        <f t="shared" si="51"/>
        <v>0</v>
      </c>
      <c r="KH1004" s="10">
        <f t="shared" si="51"/>
        <v>0</v>
      </c>
      <c r="KI1004" s="10">
        <f t="shared" si="51"/>
        <v>0</v>
      </c>
      <c r="KJ1004" s="10">
        <f t="shared" si="51"/>
        <v>0</v>
      </c>
      <c r="KK1004" s="10">
        <f t="shared" si="51"/>
        <v>0</v>
      </c>
      <c r="KL1004" s="10" t="str">
        <f t="shared" si="51"/>
        <v>NU</v>
      </c>
      <c r="KM1004" s="10" t="str">
        <f t="shared" si="51"/>
        <v>NU</v>
      </c>
      <c r="KN1004" s="10">
        <f t="shared" si="51"/>
        <v>0</v>
      </c>
      <c r="KO1004" s="10">
        <f t="shared" si="51"/>
        <v>0</v>
      </c>
      <c r="KP1004" s="10">
        <f t="shared" si="51"/>
        <v>0</v>
      </c>
      <c r="KQ1004" s="10">
        <f t="shared" si="51"/>
        <v>0</v>
      </c>
      <c r="KR1004" s="10">
        <f t="shared" si="51"/>
        <v>0</v>
      </c>
      <c r="KS1004" s="10" t="str">
        <f t="shared" si="51"/>
        <v>NU</v>
      </c>
      <c r="KT1004" s="10" t="str">
        <f t="shared" si="51"/>
        <v>NU</v>
      </c>
      <c r="KU1004" s="10">
        <f t="shared" si="51"/>
        <v>0</v>
      </c>
      <c r="KV1004" s="10">
        <f t="shared" si="51"/>
        <v>0</v>
      </c>
      <c r="KW1004" s="10" t="str">
        <f t="shared" si="51"/>
        <v>NU</v>
      </c>
      <c r="KX1004" s="10">
        <f t="shared" si="51"/>
        <v>0</v>
      </c>
      <c r="KY1004" s="10">
        <f t="shared" si="51"/>
        <v>0</v>
      </c>
      <c r="KZ1004" s="10" t="str">
        <f t="shared" si="51"/>
        <v>NU</v>
      </c>
      <c r="LA1004" s="10" t="str">
        <f t="shared" si="51"/>
        <v>NU</v>
      </c>
      <c r="LB1004" s="10">
        <f t="shared" si="51"/>
        <v>0</v>
      </c>
      <c r="LC1004" s="10">
        <f t="shared" si="51"/>
        <v>0</v>
      </c>
      <c r="LD1004" s="10">
        <f t="shared" si="51"/>
        <v>0</v>
      </c>
      <c r="LE1004" s="10">
        <f t="shared" si="51"/>
        <v>0</v>
      </c>
      <c r="LF1004" s="10">
        <f t="shared" si="51"/>
        <v>0</v>
      </c>
      <c r="LG1004" s="10" t="str">
        <f t="shared" si="51"/>
        <v>NU</v>
      </c>
      <c r="LH1004" s="10" t="str">
        <f t="shared" si="51"/>
        <v>NU</v>
      </c>
      <c r="LI1004" s="10">
        <f t="shared" si="51"/>
        <v>0</v>
      </c>
      <c r="LJ1004" s="10" t="str">
        <f t="shared" si="51"/>
        <v>NU</v>
      </c>
      <c r="LK1004" s="10">
        <f t="shared" ref="LK1004:ND1004" si="52">IF(OR(WEEKDAY(LK$1002,11)&gt;5,ISNUMBER(MATCH(LK$1002,Area_Feriados,0))),"NU",LK5)</f>
        <v>0</v>
      </c>
      <c r="LL1004" s="10">
        <f t="shared" si="52"/>
        <v>0</v>
      </c>
      <c r="LM1004" s="10">
        <f t="shared" si="52"/>
        <v>0</v>
      </c>
      <c r="LN1004" s="10" t="str">
        <f t="shared" si="52"/>
        <v>NU</v>
      </c>
      <c r="LO1004" s="10" t="str">
        <f t="shared" si="52"/>
        <v>NU</v>
      </c>
      <c r="LP1004" s="10">
        <f t="shared" si="52"/>
        <v>0</v>
      </c>
      <c r="LQ1004" s="10">
        <f t="shared" si="52"/>
        <v>0</v>
      </c>
      <c r="LR1004" s="10">
        <f t="shared" si="52"/>
        <v>0</v>
      </c>
      <c r="LS1004" s="10">
        <f t="shared" si="52"/>
        <v>0</v>
      </c>
      <c r="LT1004" s="10">
        <f t="shared" si="52"/>
        <v>0</v>
      </c>
      <c r="LU1004" s="10" t="str">
        <f t="shared" si="52"/>
        <v>NU</v>
      </c>
      <c r="LV1004" s="10" t="str">
        <f t="shared" si="52"/>
        <v>NU</v>
      </c>
      <c r="LW1004" s="10">
        <f t="shared" si="52"/>
        <v>0</v>
      </c>
      <c r="LX1004" s="10">
        <f t="shared" si="52"/>
        <v>0</v>
      </c>
      <c r="LY1004" s="10">
        <f t="shared" si="52"/>
        <v>0</v>
      </c>
      <c r="LZ1004" s="10">
        <f t="shared" si="52"/>
        <v>0</v>
      </c>
      <c r="MA1004" s="10">
        <f t="shared" si="52"/>
        <v>0</v>
      </c>
      <c r="MB1004" s="10" t="str">
        <f t="shared" si="52"/>
        <v>NU</v>
      </c>
      <c r="MC1004" s="10" t="str">
        <f t="shared" si="52"/>
        <v>NU</v>
      </c>
      <c r="MD1004" s="10">
        <f t="shared" si="52"/>
        <v>0</v>
      </c>
      <c r="ME1004" s="10">
        <f t="shared" si="52"/>
        <v>0</v>
      </c>
      <c r="MF1004" s="10">
        <f t="shared" si="52"/>
        <v>0</v>
      </c>
      <c r="MG1004" s="10">
        <f t="shared" si="52"/>
        <v>0</v>
      </c>
      <c r="MH1004" s="10">
        <f t="shared" si="52"/>
        <v>0</v>
      </c>
      <c r="MI1004" s="10" t="str">
        <f t="shared" si="52"/>
        <v>NU</v>
      </c>
      <c r="MJ1004" s="10" t="str">
        <f t="shared" si="52"/>
        <v>NU</v>
      </c>
      <c r="MK1004" s="10">
        <f t="shared" si="52"/>
        <v>0</v>
      </c>
      <c r="ML1004" s="10">
        <f t="shared" si="52"/>
        <v>0</v>
      </c>
      <c r="MM1004" s="10">
        <f t="shared" si="52"/>
        <v>0</v>
      </c>
      <c r="MN1004" s="10">
        <f t="shared" si="52"/>
        <v>0</v>
      </c>
      <c r="MO1004" s="10">
        <f t="shared" si="52"/>
        <v>0</v>
      </c>
      <c r="MP1004" s="10" t="str">
        <f t="shared" si="52"/>
        <v>NU</v>
      </c>
      <c r="MQ1004" s="10" t="str">
        <f t="shared" si="52"/>
        <v>NU</v>
      </c>
      <c r="MR1004" s="10">
        <f t="shared" si="52"/>
        <v>0</v>
      </c>
      <c r="MS1004" s="10">
        <f t="shared" si="52"/>
        <v>0</v>
      </c>
      <c r="MT1004" s="10">
        <f t="shared" si="52"/>
        <v>0</v>
      </c>
      <c r="MU1004" s="10">
        <f t="shared" si="52"/>
        <v>0</v>
      </c>
      <c r="MV1004" s="10">
        <f t="shared" si="52"/>
        <v>0</v>
      </c>
      <c r="MW1004" s="10" t="str">
        <f t="shared" si="52"/>
        <v>NU</v>
      </c>
      <c r="MX1004" s="10" t="str">
        <f t="shared" si="52"/>
        <v>NU</v>
      </c>
      <c r="MY1004" s="10">
        <f t="shared" si="52"/>
        <v>0</v>
      </c>
      <c r="MZ1004" s="10">
        <f t="shared" si="52"/>
        <v>0</v>
      </c>
      <c r="NA1004" s="10">
        <f t="shared" si="52"/>
        <v>0</v>
      </c>
      <c r="NB1004" s="10">
        <f t="shared" si="52"/>
        <v>0</v>
      </c>
      <c r="NC1004" s="10">
        <f t="shared" si="52"/>
        <v>0</v>
      </c>
      <c r="ND1004" s="10" t="str">
        <f t="shared" si="52"/>
        <v>NU</v>
      </c>
      <c r="NO1004" s="102">
        <f>TRI!P10</f>
        <v>1006</v>
      </c>
      <c r="NP1004" t="str">
        <f t="shared" ca="1" si="44"/>
        <v>$HV$1006</v>
      </c>
      <c r="NQ1004" t="str">
        <f t="shared" si="45"/>
        <v>$ND$1006</v>
      </c>
      <c r="NR1004" t="str">
        <f t="shared" ref="NR1004:NR1029" ca="1" si="53">NP1004&amp;":"&amp;NQ1004</f>
        <v>$HV$1006:$ND$1006</v>
      </c>
      <c r="NS1004" s="21">
        <f t="shared" ref="NS1004:NS1029" ca="1" si="54">IF($NQ$1000+MATCH(0,INDIRECT(NR1004),0)-1=$NQ$1000,"",$NQ$1000+MATCH(0,INDIRECT(NR1004),0)-1)</f>
        <v>44795</v>
      </c>
    </row>
    <row r="1005" spans="1:383">
      <c r="B1005" t="str">
        <f t="shared" si="46"/>
        <v>ADRIANA CARRARO LOLO</v>
      </c>
      <c r="C1005" s="10" t="str">
        <f t="shared" ref="C1005:BN1005" si="55">IF(OR(WEEKDAY(C$1002,11)&gt;5,ISNUMBER(MATCH(C$1002,Area_Feriados,0))),"NU",C6)</f>
        <v>NU</v>
      </c>
      <c r="D1005" s="10" t="str">
        <f t="shared" si="55"/>
        <v>NU</v>
      </c>
      <c r="E1005" s="10">
        <f t="shared" si="55"/>
        <v>0</v>
      </c>
      <c r="F1005" s="10">
        <f t="shared" si="55"/>
        <v>0</v>
      </c>
      <c r="G1005" s="10">
        <f t="shared" si="55"/>
        <v>0</v>
      </c>
      <c r="H1005" s="10">
        <f t="shared" si="55"/>
        <v>0</v>
      </c>
      <c r="I1005" s="10">
        <f t="shared" si="55"/>
        <v>0</v>
      </c>
      <c r="J1005" s="10" t="str">
        <f t="shared" si="55"/>
        <v>NU</v>
      </c>
      <c r="K1005" s="10" t="str">
        <f t="shared" si="55"/>
        <v>NU</v>
      </c>
      <c r="L1005" s="10">
        <f t="shared" si="55"/>
        <v>0</v>
      </c>
      <c r="M1005" s="10">
        <f t="shared" si="55"/>
        <v>0</v>
      </c>
      <c r="N1005" s="10">
        <f t="shared" si="55"/>
        <v>0</v>
      </c>
      <c r="O1005" s="10">
        <f t="shared" si="55"/>
        <v>0</v>
      </c>
      <c r="P1005" s="10">
        <f t="shared" si="55"/>
        <v>0</v>
      </c>
      <c r="Q1005" s="10" t="str">
        <f t="shared" si="55"/>
        <v>NU</v>
      </c>
      <c r="R1005" s="10" t="str">
        <f t="shared" si="55"/>
        <v>NU</v>
      </c>
      <c r="S1005" s="10">
        <f t="shared" si="55"/>
        <v>0</v>
      </c>
      <c r="T1005" s="10">
        <f t="shared" si="55"/>
        <v>0</v>
      </c>
      <c r="U1005" s="10">
        <f t="shared" si="55"/>
        <v>0</v>
      </c>
      <c r="V1005" s="10">
        <f t="shared" si="55"/>
        <v>0</v>
      </c>
      <c r="W1005" s="10">
        <f t="shared" si="55"/>
        <v>0</v>
      </c>
      <c r="X1005" s="10" t="str">
        <f t="shared" si="55"/>
        <v>NU</v>
      </c>
      <c r="Y1005" s="10" t="str">
        <f t="shared" si="55"/>
        <v>NU</v>
      </c>
      <c r="Z1005" s="10">
        <f t="shared" si="55"/>
        <v>0</v>
      </c>
      <c r="AA1005" s="10">
        <f t="shared" si="55"/>
        <v>0</v>
      </c>
      <c r="AB1005" s="10">
        <f t="shared" si="55"/>
        <v>0</v>
      </c>
      <c r="AC1005" s="10">
        <f t="shared" si="55"/>
        <v>0</v>
      </c>
      <c r="AD1005" s="10">
        <f t="shared" si="55"/>
        <v>0</v>
      </c>
      <c r="AE1005" s="10" t="str">
        <f t="shared" si="55"/>
        <v>NU</v>
      </c>
      <c r="AF1005" s="10" t="str">
        <f t="shared" si="55"/>
        <v>NU</v>
      </c>
      <c r="AG1005" s="10">
        <f t="shared" si="55"/>
        <v>0</v>
      </c>
      <c r="AH1005" s="10">
        <f t="shared" si="55"/>
        <v>0</v>
      </c>
      <c r="AI1005" s="10">
        <f t="shared" si="55"/>
        <v>0</v>
      </c>
      <c r="AJ1005" s="10">
        <f t="shared" si="55"/>
        <v>0</v>
      </c>
      <c r="AK1005" s="10">
        <f t="shared" si="55"/>
        <v>0</v>
      </c>
      <c r="AL1005" s="10" t="str">
        <f t="shared" si="55"/>
        <v>NU</v>
      </c>
      <c r="AM1005" s="10" t="str">
        <f t="shared" si="55"/>
        <v>NU</v>
      </c>
      <c r="AN1005" s="10">
        <f t="shared" si="55"/>
        <v>0</v>
      </c>
      <c r="AO1005" s="10">
        <f t="shared" si="55"/>
        <v>0</v>
      </c>
      <c r="AP1005" s="10">
        <f t="shared" si="55"/>
        <v>0</v>
      </c>
      <c r="AQ1005" s="10">
        <f t="shared" si="55"/>
        <v>0</v>
      </c>
      <c r="AR1005" s="10">
        <f t="shared" si="55"/>
        <v>0</v>
      </c>
      <c r="AS1005" s="10" t="str">
        <f t="shared" si="55"/>
        <v>NU</v>
      </c>
      <c r="AT1005" s="10" t="str">
        <f t="shared" si="55"/>
        <v>NU</v>
      </c>
      <c r="AU1005" s="10">
        <f t="shared" si="55"/>
        <v>0</v>
      </c>
      <c r="AV1005" s="10">
        <f t="shared" si="55"/>
        <v>0</v>
      </c>
      <c r="AW1005" s="10">
        <f t="shared" si="55"/>
        <v>0</v>
      </c>
      <c r="AX1005" s="10">
        <f t="shared" si="55"/>
        <v>0</v>
      </c>
      <c r="AY1005" s="10">
        <f t="shared" si="55"/>
        <v>0</v>
      </c>
      <c r="AZ1005" s="10" t="str">
        <f t="shared" si="55"/>
        <v>NU</v>
      </c>
      <c r="BA1005" s="10" t="str">
        <f t="shared" si="55"/>
        <v>NU</v>
      </c>
      <c r="BB1005" s="10">
        <f t="shared" si="55"/>
        <v>0</v>
      </c>
      <c r="BC1005" s="10">
        <f t="shared" si="55"/>
        <v>0</v>
      </c>
      <c r="BD1005" s="10">
        <f t="shared" si="55"/>
        <v>0</v>
      </c>
      <c r="BE1005" s="10">
        <f t="shared" si="55"/>
        <v>0</v>
      </c>
      <c r="BF1005" s="10">
        <f t="shared" si="55"/>
        <v>0</v>
      </c>
      <c r="BG1005" s="10" t="str">
        <f t="shared" si="55"/>
        <v>NU</v>
      </c>
      <c r="BH1005" s="10" t="str">
        <f t="shared" si="55"/>
        <v>NU</v>
      </c>
      <c r="BI1005" s="10" t="str">
        <f t="shared" si="55"/>
        <v>NU</v>
      </c>
      <c r="BJ1005" s="10" t="str">
        <f t="shared" si="55"/>
        <v>NU</v>
      </c>
      <c r="BK1005" s="10" t="str">
        <f t="shared" si="55"/>
        <v>NU</v>
      </c>
      <c r="BL1005" s="10">
        <f t="shared" si="55"/>
        <v>0</v>
      </c>
      <c r="BM1005" s="10">
        <f t="shared" si="55"/>
        <v>0</v>
      </c>
      <c r="BN1005" s="10">
        <f t="shared" si="55"/>
        <v>0</v>
      </c>
      <c r="BO1005" s="10" t="str">
        <f t="shared" ref="BO1005:DZ1005" si="56">IF(OR(WEEKDAY(BO$1002,11)&gt;5,ISNUMBER(MATCH(BO$1002,Area_Feriados,0))),"NU",BO6)</f>
        <v>NU</v>
      </c>
      <c r="BP1005" s="10" t="str">
        <f t="shared" si="56"/>
        <v>NU</v>
      </c>
      <c r="BQ1005" s="10">
        <f t="shared" si="56"/>
        <v>0</v>
      </c>
      <c r="BR1005" s="10">
        <f t="shared" si="56"/>
        <v>0</v>
      </c>
      <c r="BS1005" s="10">
        <f t="shared" si="56"/>
        <v>0</v>
      </c>
      <c r="BT1005" s="10">
        <f t="shared" si="56"/>
        <v>0</v>
      </c>
      <c r="BU1005" s="10">
        <f t="shared" si="56"/>
        <v>0</v>
      </c>
      <c r="BV1005" s="10" t="str">
        <f t="shared" si="56"/>
        <v>NU</v>
      </c>
      <c r="BW1005" s="10" t="str">
        <f t="shared" si="56"/>
        <v>NU</v>
      </c>
      <c r="BX1005" s="10">
        <f t="shared" si="56"/>
        <v>0</v>
      </c>
      <c r="BY1005" s="10">
        <f t="shared" si="56"/>
        <v>0</v>
      </c>
      <c r="BZ1005" s="10">
        <f t="shared" si="56"/>
        <v>0</v>
      </c>
      <c r="CA1005" s="10">
        <f t="shared" si="56"/>
        <v>0</v>
      </c>
      <c r="CB1005" s="10">
        <f t="shared" si="56"/>
        <v>0</v>
      </c>
      <c r="CC1005" s="10" t="str">
        <f t="shared" si="56"/>
        <v>NU</v>
      </c>
      <c r="CD1005" s="10" t="str">
        <f t="shared" si="56"/>
        <v>NU</v>
      </c>
      <c r="CE1005" s="10">
        <f t="shared" si="56"/>
        <v>0</v>
      </c>
      <c r="CF1005" s="10">
        <f t="shared" si="56"/>
        <v>0</v>
      </c>
      <c r="CG1005" s="10">
        <f t="shared" si="56"/>
        <v>0</v>
      </c>
      <c r="CH1005" s="10">
        <f t="shared" si="56"/>
        <v>0</v>
      </c>
      <c r="CI1005" s="10">
        <f t="shared" si="56"/>
        <v>0</v>
      </c>
      <c r="CJ1005" s="10" t="str">
        <f t="shared" si="56"/>
        <v>NU</v>
      </c>
      <c r="CK1005" s="10" t="str">
        <f t="shared" si="56"/>
        <v>NU</v>
      </c>
      <c r="CL1005" s="10">
        <f t="shared" si="56"/>
        <v>0</v>
      </c>
      <c r="CM1005" s="10">
        <f t="shared" si="56"/>
        <v>0</v>
      </c>
      <c r="CN1005" s="10">
        <f t="shared" si="56"/>
        <v>0</v>
      </c>
      <c r="CO1005" s="10">
        <f t="shared" si="56"/>
        <v>0</v>
      </c>
      <c r="CP1005" s="10">
        <f t="shared" si="56"/>
        <v>0</v>
      </c>
      <c r="CQ1005" s="10" t="str">
        <f t="shared" si="56"/>
        <v>NU</v>
      </c>
      <c r="CR1005" s="10" t="str">
        <f t="shared" si="56"/>
        <v>NU</v>
      </c>
      <c r="CS1005" s="10">
        <f t="shared" si="56"/>
        <v>0</v>
      </c>
      <c r="CT1005" s="10">
        <f t="shared" si="56"/>
        <v>0</v>
      </c>
      <c r="CU1005" s="10">
        <f t="shared" si="56"/>
        <v>0</v>
      </c>
      <c r="CV1005" s="10">
        <f t="shared" si="56"/>
        <v>0</v>
      </c>
      <c r="CW1005" s="10">
        <f t="shared" si="56"/>
        <v>0</v>
      </c>
      <c r="CX1005" s="10" t="str">
        <f t="shared" si="56"/>
        <v>NU</v>
      </c>
      <c r="CY1005" s="10" t="str">
        <f t="shared" si="56"/>
        <v>NU</v>
      </c>
      <c r="CZ1005" s="10">
        <f t="shared" si="56"/>
        <v>0</v>
      </c>
      <c r="DA1005" s="10">
        <f t="shared" si="56"/>
        <v>0</v>
      </c>
      <c r="DB1005" s="10">
        <f t="shared" si="56"/>
        <v>0</v>
      </c>
      <c r="DC1005" s="10">
        <f t="shared" si="56"/>
        <v>0</v>
      </c>
      <c r="DD1005" s="10" t="str">
        <f t="shared" si="56"/>
        <v>NU</v>
      </c>
      <c r="DE1005" s="10" t="str">
        <f t="shared" si="56"/>
        <v>NU</v>
      </c>
      <c r="DF1005" s="10" t="str">
        <f t="shared" si="56"/>
        <v>NU</v>
      </c>
      <c r="DG1005" s="10">
        <f t="shared" si="56"/>
        <v>0</v>
      </c>
      <c r="DH1005" s="10">
        <f t="shared" si="56"/>
        <v>0</v>
      </c>
      <c r="DI1005" s="10">
        <f t="shared" si="56"/>
        <v>0</v>
      </c>
      <c r="DJ1005" s="10" t="str">
        <f t="shared" si="56"/>
        <v>NU</v>
      </c>
      <c r="DK1005" s="10">
        <f t="shared" si="56"/>
        <v>0</v>
      </c>
      <c r="DL1005" s="10" t="str">
        <f t="shared" si="56"/>
        <v>NU</v>
      </c>
      <c r="DM1005" s="10" t="str">
        <f t="shared" si="56"/>
        <v>NU</v>
      </c>
      <c r="DN1005" s="10">
        <f t="shared" si="56"/>
        <v>0</v>
      </c>
      <c r="DO1005" s="10">
        <f t="shared" si="56"/>
        <v>0</v>
      </c>
      <c r="DP1005" s="10">
        <f t="shared" si="56"/>
        <v>0</v>
      </c>
      <c r="DQ1005" s="10">
        <f t="shared" si="56"/>
        <v>0</v>
      </c>
      <c r="DR1005" s="10">
        <f t="shared" si="56"/>
        <v>0</v>
      </c>
      <c r="DS1005" s="10" t="str">
        <f t="shared" si="56"/>
        <v>NU</v>
      </c>
      <c r="DT1005" s="10" t="str">
        <f t="shared" si="56"/>
        <v>NU</v>
      </c>
      <c r="DU1005" s="10">
        <f t="shared" si="56"/>
        <v>0</v>
      </c>
      <c r="DV1005" s="10">
        <f t="shared" si="56"/>
        <v>0</v>
      </c>
      <c r="DW1005" s="10">
        <f t="shared" si="56"/>
        <v>0</v>
      </c>
      <c r="DX1005" s="10">
        <f t="shared" si="56"/>
        <v>0</v>
      </c>
      <c r="DY1005" s="10">
        <f t="shared" si="56"/>
        <v>0</v>
      </c>
      <c r="DZ1005" s="10" t="str">
        <f t="shared" si="56"/>
        <v>NU</v>
      </c>
      <c r="EA1005" s="10" t="str">
        <f t="shared" ref="EA1005:GL1005" si="57">IF(OR(WEEKDAY(EA$1002,11)&gt;5,ISNUMBER(MATCH(EA$1002,Area_Feriados,0))),"NU",EA6)</f>
        <v>NU</v>
      </c>
      <c r="EB1005" s="10" t="str">
        <f t="shared" si="57"/>
        <v>HO</v>
      </c>
      <c r="EC1005" s="10" t="str">
        <f t="shared" si="57"/>
        <v>HO</v>
      </c>
      <c r="ED1005" s="10" t="str">
        <f t="shared" si="57"/>
        <v>HO</v>
      </c>
      <c r="EE1005" s="10" t="str">
        <f t="shared" si="57"/>
        <v>HO</v>
      </c>
      <c r="EF1005" s="10">
        <f t="shared" si="57"/>
        <v>0</v>
      </c>
      <c r="EG1005" s="10" t="str">
        <f t="shared" si="57"/>
        <v>NU</v>
      </c>
      <c r="EH1005" s="10" t="str">
        <f t="shared" si="57"/>
        <v>NU</v>
      </c>
      <c r="EI1005" s="10">
        <f t="shared" si="57"/>
        <v>0</v>
      </c>
      <c r="EJ1005" s="10">
        <f t="shared" si="57"/>
        <v>0</v>
      </c>
      <c r="EK1005" s="10">
        <f t="shared" si="57"/>
        <v>0</v>
      </c>
      <c r="EL1005" s="10">
        <f t="shared" si="57"/>
        <v>0</v>
      </c>
      <c r="EM1005" s="10">
        <f t="shared" si="57"/>
        <v>0</v>
      </c>
      <c r="EN1005" s="10" t="str">
        <f t="shared" si="57"/>
        <v>NU</v>
      </c>
      <c r="EO1005" s="10" t="str">
        <f t="shared" si="57"/>
        <v>NU</v>
      </c>
      <c r="EP1005" s="10">
        <f t="shared" si="57"/>
        <v>0</v>
      </c>
      <c r="EQ1005" s="10">
        <f t="shared" si="57"/>
        <v>0</v>
      </c>
      <c r="ER1005" s="10">
        <f t="shared" si="57"/>
        <v>0</v>
      </c>
      <c r="ES1005" s="10">
        <f t="shared" si="57"/>
        <v>0</v>
      </c>
      <c r="ET1005" s="10">
        <f t="shared" si="57"/>
        <v>0</v>
      </c>
      <c r="EU1005" s="10" t="str">
        <f t="shared" si="57"/>
        <v>NU</v>
      </c>
      <c r="EV1005" s="10" t="str">
        <f t="shared" si="57"/>
        <v>NU</v>
      </c>
      <c r="EW1005" s="10">
        <f t="shared" si="57"/>
        <v>0</v>
      </c>
      <c r="EX1005" s="10" t="str">
        <f t="shared" si="57"/>
        <v>HO</v>
      </c>
      <c r="EY1005" s="10">
        <f t="shared" si="57"/>
        <v>0</v>
      </c>
      <c r="EZ1005" s="10">
        <f t="shared" si="57"/>
        <v>0</v>
      </c>
      <c r="FA1005" s="10">
        <f t="shared" si="57"/>
        <v>0</v>
      </c>
      <c r="FB1005" s="10" t="str">
        <f t="shared" si="57"/>
        <v>NU</v>
      </c>
      <c r="FC1005" s="10" t="str">
        <f t="shared" si="57"/>
        <v>NU</v>
      </c>
      <c r="FD1005" s="10">
        <f t="shared" si="57"/>
        <v>0</v>
      </c>
      <c r="FE1005" s="10">
        <f t="shared" si="57"/>
        <v>0</v>
      </c>
      <c r="FF1005" s="10" t="str">
        <f t="shared" si="57"/>
        <v>HO</v>
      </c>
      <c r="FG1005" s="10">
        <f t="shared" si="57"/>
        <v>0</v>
      </c>
      <c r="FH1005" s="10">
        <f t="shared" si="57"/>
        <v>0</v>
      </c>
      <c r="FI1005" s="10" t="str">
        <f t="shared" si="57"/>
        <v>NU</v>
      </c>
      <c r="FJ1005" s="10" t="str">
        <f t="shared" si="57"/>
        <v>NU</v>
      </c>
      <c r="FK1005" s="10" t="str">
        <f t="shared" si="57"/>
        <v>HO</v>
      </c>
      <c r="FL1005" s="10" t="str">
        <f t="shared" si="57"/>
        <v>LS</v>
      </c>
      <c r="FM1005" s="10" t="str">
        <f t="shared" si="57"/>
        <v>LS</v>
      </c>
      <c r="FN1005" s="10" t="str">
        <f t="shared" si="57"/>
        <v>NU</v>
      </c>
      <c r="FO1005" s="10">
        <f t="shared" si="57"/>
        <v>0</v>
      </c>
      <c r="FP1005" s="10" t="str">
        <f t="shared" si="57"/>
        <v>NU</v>
      </c>
      <c r="FQ1005" s="10" t="str">
        <f t="shared" si="57"/>
        <v>NU</v>
      </c>
      <c r="FR1005" s="10">
        <f t="shared" si="57"/>
        <v>0</v>
      </c>
      <c r="FS1005" s="10">
        <f t="shared" si="57"/>
        <v>0</v>
      </c>
      <c r="FT1005" s="10">
        <f t="shared" si="57"/>
        <v>0</v>
      </c>
      <c r="FU1005" s="10">
        <f t="shared" si="57"/>
        <v>0</v>
      </c>
      <c r="FV1005" s="10">
        <f t="shared" si="57"/>
        <v>0</v>
      </c>
      <c r="FW1005" s="10" t="str">
        <f t="shared" si="57"/>
        <v>NU</v>
      </c>
      <c r="FX1005" s="10" t="str">
        <f t="shared" si="57"/>
        <v>NU</v>
      </c>
      <c r="FY1005" s="10">
        <f t="shared" si="57"/>
        <v>0</v>
      </c>
      <c r="FZ1005" s="10">
        <f t="shared" si="57"/>
        <v>0</v>
      </c>
      <c r="GA1005" s="10">
        <f t="shared" si="57"/>
        <v>0</v>
      </c>
      <c r="GB1005" s="10" t="str">
        <f t="shared" si="57"/>
        <v>HO</v>
      </c>
      <c r="GC1005" s="10">
        <f t="shared" si="57"/>
        <v>0</v>
      </c>
      <c r="GD1005" s="10" t="str">
        <f t="shared" si="57"/>
        <v>NU</v>
      </c>
      <c r="GE1005" s="10" t="str">
        <f t="shared" si="57"/>
        <v>NU</v>
      </c>
      <c r="GF1005" s="10">
        <f t="shared" si="57"/>
        <v>0</v>
      </c>
      <c r="GG1005" s="10">
        <f t="shared" si="57"/>
        <v>0</v>
      </c>
      <c r="GH1005" s="10">
        <f t="shared" si="57"/>
        <v>0</v>
      </c>
      <c r="GI1005" s="10">
        <f t="shared" si="57"/>
        <v>0</v>
      </c>
      <c r="GJ1005" s="10">
        <f t="shared" si="57"/>
        <v>0</v>
      </c>
      <c r="GK1005" s="10" t="str">
        <f t="shared" si="57"/>
        <v>NU</v>
      </c>
      <c r="GL1005" s="10" t="str">
        <f t="shared" si="57"/>
        <v>NU</v>
      </c>
      <c r="GM1005" s="10" t="str">
        <f t="shared" ref="GM1005:IX1005" si="58">IF(OR(WEEKDAY(GM$1002,11)&gt;5,ISNUMBER(MATCH(GM$1002,Area_Feriados,0))),"NU",GM6)</f>
        <v>A</v>
      </c>
      <c r="GN1005" s="10">
        <f t="shared" si="58"/>
        <v>0</v>
      </c>
      <c r="GO1005" s="10">
        <f t="shared" si="58"/>
        <v>0</v>
      </c>
      <c r="GP1005" s="10">
        <f t="shared" si="58"/>
        <v>0</v>
      </c>
      <c r="GQ1005" s="10">
        <f t="shared" si="58"/>
        <v>0</v>
      </c>
      <c r="GR1005" s="10" t="str">
        <f t="shared" si="58"/>
        <v>NU</v>
      </c>
      <c r="GS1005" s="10" t="str">
        <f t="shared" si="58"/>
        <v>NU</v>
      </c>
      <c r="GT1005" s="10">
        <f t="shared" si="58"/>
        <v>0</v>
      </c>
      <c r="GU1005" s="10">
        <f t="shared" si="58"/>
        <v>0</v>
      </c>
      <c r="GV1005" s="10" t="str">
        <f t="shared" si="58"/>
        <v>HO</v>
      </c>
      <c r="GW1005" s="10">
        <f t="shared" si="58"/>
        <v>0</v>
      </c>
      <c r="GX1005" s="10">
        <f t="shared" si="58"/>
        <v>0</v>
      </c>
      <c r="GY1005" s="10" t="str">
        <f t="shared" si="58"/>
        <v>NU</v>
      </c>
      <c r="GZ1005" s="10" t="str">
        <f t="shared" si="58"/>
        <v>NU</v>
      </c>
      <c r="HA1005" s="10">
        <f t="shared" si="58"/>
        <v>0</v>
      </c>
      <c r="HB1005" s="10">
        <f t="shared" si="58"/>
        <v>0</v>
      </c>
      <c r="HC1005" s="10">
        <f t="shared" si="58"/>
        <v>0</v>
      </c>
      <c r="HD1005" s="10">
        <f t="shared" si="58"/>
        <v>0</v>
      </c>
      <c r="HE1005" s="10">
        <f t="shared" si="58"/>
        <v>0</v>
      </c>
      <c r="HF1005" s="10" t="str">
        <f t="shared" si="58"/>
        <v>NU</v>
      </c>
      <c r="HG1005" s="10" t="str">
        <f t="shared" si="58"/>
        <v>NU</v>
      </c>
      <c r="HH1005" s="10">
        <f t="shared" si="58"/>
        <v>0</v>
      </c>
      <c r="HI1005" s="10">
        <f t="shared" si="58"/>
        <v>0</v>
      </c>
      <c r="HJ1005" s="10">
        <f t="shared" si="58"/>
        <v>0</v>
      </c>
      <c r="HK1005" s="10">
        <f t="shared" si="58"/>
        <v>0</v>
      </c>
      <c r="HL1005" s="10" t="str">
        <f t="shared" si="58"/>
        <v>HO</v>
      </c>
      <c r="HM1005" s="10" t="str">
        <f t="shared" si="58"/>
        <v>NU</v>
      </c>
      <c r="HN1005" s="10" t="str">
        <f t="shared" si="58"/>
        <v>NU</v>
      </c>
      <c r="HO1005" s="10" t="str">
        <f t="shared" si="58"/>
        <v>F</v>
      </c>
      <c r="HP1005" s="10" t="str">
        <f t="shared" si="58"/>
        <v>F</v>
      </c>
      <c r="HQ1005" s="10" t="str">
        <f t="shared" si="58"/>
        <v>F</v>
      </c>
      <c r="HR1005" s="10" t="str">
        <f t="shared" si="58"/>
        <v>F</v>
      </c>
      <c r="HS1005" s="10" t="str">
        <f t="shared" si="58"/>
        <v>F</v>
      </c>
      <c r="HT1005" s="10" t="str">
        <f t="shared" si="58"/>
        <v>NU</v>
      </c>
      <c r="HU1005" s="10" t="str">
        <f t="shared" si="58"/>
        <v>NU</v>
      </c>
      <c r="HV1005" s="10" t="str">
        <f t="shared" si="58"/>
        <v>F</v>
      </c>
      <c r="HW1005" s="10" t="str">
        <f t="shared" si="58"/>
        <v>F</v>
      </c>
      <c r="HX1005" s="10" t="str">
        <f t="shared" si="58"/>
        <v>F</v>
      </c>
      <c r="HY1005" s="10" t="str">
        <f t="shared" si="58"/>
        <v>F</v>
      </c>
      <c r="HZ1005" s="10" t="str">
        <f t="shared" si="58"/>
        <v>A</v>
      </c>
      <c r="IA1005" s="10" t="str">
        <f t="shared" si="58"/>
        <v>NU</v>
      </c>
      <c r="IB1005" s="10" t="str">
        <f t="shared" si="58"/>
        <v>NU</v>
      </c>
      <c r="IC1005" s="10">
        <f t="shared" si="58"/>
        <v>0</v>
      </c>
      <c r="ID1005" s="10">
        <f t="shared" si="58"/>
        <v>0</v>
      </c>
      <c r="IE1005" s="10">
        <f t="shared" si="58"/>
        <v>0</v>
      </c>
      <c r="IF1005" s="10">
        <f t="shared" si="58"/>
        <v>0</v>
      </c>
      <c r="IG1005" s="10">
        <f t="shared" si="58"/>
        <v>0</v>
      </c>
      <c r="IH1005" s="10" t="str">
        <f t="shared" si="58"/>
        <v>NU</v>
      </c>
      <c r="II1005" s="10" t="str">
        <f t="shared" si="58"/>
        <v>NU</v>
      </c>
      <c r="IJ1005" s="10">
        <f t="shared" si="58"/>
        <v>0</v>
      </c>
      <c r="IK1005" s="10">
        <f t="shared" si="58"/>
        <v>0</v>
      </c>
      <c r="IL1005" s="10">
        <f t="shared" si="58"/>
        <v>0</v>
      </c>
      <c r="IM1005" s="10">
        <f t="shared" si="58"/>
        <v>0</v>
      </c>
      <c r="IN1005" s="10">
        <f t="shared" si="58"/>
        <v>0</v>
      </c>
      <c r="IO1005" s="10" t="str">
        <f t="shared" si="58"/>
        <v>NU</v>
      </c>
      <c r="IP1005" s="10" t="str">
        <f t="shared" si="58"/>
        <v>NU</v>
      </c>
      <c r="IQ1005" s="10">
        <f t="shared" si="58"/>
        <v>0</v>
      </c>
      <c r="IR1005" s="10">
        <f t="shared" si="58"/>
        <v>0</v>
      </c>
      <c r="IS1005" s="10" t="str">
        <f t="shared" si="58"/>
        <v>NU</v>
      </c>
      <c r="IT1005" s="10">
        <f t="shared" si="58"/>
        <v>0</v>
      </c>
      <c r="IU1005" s="10">
        <f t="shared" si="58"/>
        <v>0</v>
      </c>
      <c r="IV1005" s="10" t="str">
        <f t="shared" si="58"/>
        <v>NU</v>
      </c>
      <c r="IW1005" s="10" t="str">
        <f t="shared" si="58"/>
        <v>NU</v>
      </c>
      <c r="IX1005" s="10">
        <f t="shared" si="58"/>
        <v>0</v>
      </c>
      <c r="IY1005" s="10">
        <f t="shared" ref="IY1005:LJ1005" si="59">IF(OR(WEEKDAY(IY$1002,11)&gt;5,ISNUMBER(MATCH(IY$1002,Area_Feriados,0))),"NU",IY6)</f>
        <v>0</v>
      </c>
      <c r="IZ1005" s="10">
        <f t="shared" si="59"/>
        <v>0</v>
      </c>
      <c r="JA1005" s="10">
        <f t="shared" si="59"/>
        <v>0</v>
      </c>
      <c r="JB1005" s="10">
        <f t="shared" si="59"/>
        <v>0</v>
      </c>
      <c r="JC1005" s="10" t="str">
        <f t="shared" si="59"/>
        <v>NU</v>
      </c>
      <c r="JD1005" s="10" t="str">
        <f t="shared" si="59"/>
        <v>NU</v>
      </c>
      <c r="JE1005" s="10">
        <f t="shared" si="59"/>
        <v>0</v>
      </c>
      <c r="JF1005" s="10">
        <f t="shared" si="59"/>
        <v>0</v>
      </c>
      <c r="JG1005" s="10">
        <f t="shared" si="59"/>
        <v>0</v>
      </c>
      <c r="JH1005" s="10">
        <f t="shared" si="59"/>
        <v>0</v>
      </c>
      <c r="JI1005" s="10">
        <f t="shared" si="59"/>
        <v>0</v>
      </c>
      <c r="JJ1005" s="10" t="str">
        <f t="shared" si="59"/>
        <v>NU</v>
      </c>
      <c r="JK1005" s="10" t="str">
        <f t="shared" si="59"/>
        <v>NU</v>
      </c>
      <c r="JL1005" s="10">
        <f t="shared" si="59"/>
        <v>0</v>
      </c>
      <c r="JM1005" s="10">
        <f t="shared" si="59"/>
        <v>0</v>
      </c>
      <c r="JN1005" s="10">
        <f t="shared" si="59"/>
        <v>0</v>
      </c>
      <c r="JO1005" s="10">
        <f t="shared" si="59"/>
        <v>0</v>
      </c>
      <c r="JP1005" s="10">
        <f t="shared" si="59"/>
        <v>0</v>
      </c>
      <c r="JQ1005" s="10" t="str">
        <f t="shared" si="59"/>
        <v>NU</v>
      </c>
      <c r="JR1005" s="10" t="str">
        <f t="shared" si="59"/>
        <v>NU</v>
      </c>
      <c r="JS1005" s="10">
        <f t="shared" si="59"/>
        <v>0</v>
      </c>
      <c r="JT1005" s="10">
        <f t="shared" si="59"/>
        <v>0</v>
      </c>
      <c r="JU1005" s="10">
        <f t="shared" si="59"/>
        <v>0</v>
      </c>
      <c r="JV1005" s="10">
        <f t="shared" si="59"/>
        <v>0</v>
      </c>
      <c r="JW1005" s="10">
        <f t="shared" si="59"/>
        <v>0</v>
      </c>
      <c r="JX1005" s="10" t="str">
        <f t="shared" si="59"/>
        <v>NU</v>
      </c>
      <c r="JY1005" s="10" t="str">
        <f t="shared" si="59"/>
        <v>NU</v>
      </c>
      <c r="JZ1005" s="10">
        <f t="shared" si="59"/>
        <v>0</v>
      </c>
      <c r="KA1005" s="10">
        <f t="shared" si="59"/>
        <v>0</v>
      </c>
      <c r="KB1005" s="10" t="str">
        <f t="shared" si="59"/>
        <v>NU</v>
      </c>
      <c r="KC1005" s="10">
        <f t="shared" si="59"/>
        <v>0</v>
      </c>
      <c r="KD1005" s="10">
        <f t="shared" si="59"/>
        <v>0</v>
      </c>
      <c r="KE1005" s="10" t="str">
        <f t="shared" si="59"/>
        <v>NU</v>
      </c>
      <c r="KF1005" s="10" t="str">
        <f t="shared" si="59"/>
        <v>NU</v>
      </c>
      <c r="KG1005" s="10">
        <f t="shared" si="59"/>
        <v>0</v>
      </c>
      <c r="KH1005" s="10">
        <f t="shared" si="59"/>
        <v>0</v>
      </c>
      <c r="KI1005" s="10">
        <f t="shared" si="59"/>
        <v>0</v>
      </c>
      <c r="KJ1005" s="10">
        <f t="shared" si="59"/>
        <v>0</v>
      </c>
      <c r="KK1005" s="10">
        <f t="shared" si="59"/>
        <v>0</v>
      </c>
      <c r="KL1005" s="10" t="str">
        <f t="shared" si="59"/>
        <v>NU</v>
      </c>
      <c r="KM1005" s="10" t="str">
        <f t="shared" si="59"/>
        <v>NU</v>
      </c>
      <c r="KN1005" s="10">
        <f t="shared" si="59"/>
        <v>0</v>
      </c>
      <c r="KO1005" s="10">
        <f t="shared" si="59"/>
        <v>0</v>
      </c>
      <c r="KP1005" s="10">
        <f t="shared" si="59"/>
        <v>0</v>
      </c>
      <c r="KQ1005" s="10">
        <f t="shared" si="59"/>
        <v>0</v>
      </c>
      <c r="KR1005" s="10">
        <f t="shared" si="59"/>
        <v>0</v>
      </c>
      <c r="KS1005" s="10" t="str">
        <f t="shared" si="59"/>
        <v>NU</v>
      </c>
      <c r="KT1005" s="10" t="str">
        <f t="shared" si="59"/>
        <v>NU</v>
      </c>
      <c r="KU1005" s="10">
        <f t="shared" si="59"/>
        <v>0</v>
      </c>
      <c r="KV1005" s="10">
        <f t="shared" si="59"/>
        <v>0</v>
      </c>
      <c r="KW1005" s="10" t="str">
        <f t="shared" si="59"/>
        <v>NU</v>
      </c>
      <c r="KX1005" s="10">
        <f t="shared" si="59"/>
        <v>0</v>
      </c>
      <c r="KY1005" s="10">
        <f t="shared" si="59"/>
        <v>0</v>
      </c>
      <c r="KZ1005" s="10" t="str">
        <f t="shared" si="59"/>
        <v>NU</v>
      </c>
      <c r="LA1005" s="10" t="str">
        <f t="shared" si="59"/>
        <v>NU</v>
      </c>
      <c r="LB1005" s="10">
        <f t="shared" si="59"/>
        <v>0</v>
      </c>
      <c r="LC1005" s="10">
        <f t="shared" si="59"/>
        <v>0</v>
      </c>
      <c r="LD1005" s="10">
        <f t="shared" si="59"/>
        <v>0</v>
      </c>
      <c r="LE1005" s="10">
        <f t="shared" si="59"/>
        <v>0</v>
      </c>
      <c r="LF1005" s="10">
        <f t="shared" si="59"/>
        <v>0</v>
      </c>
      <c r="LG1005" s="10" t="str">
        <f t="shared" si="59"/>
        <v>NU</v>
      </c>
      <c r="LH1005" s="10" t="str">
        <f t="shared" si="59"/>
        <v>NU</v>
      </c>
      <c r="LI1005" s="10" t="str">
        <f t="shared" si="59"/>
        <v>A</v>
      </c>
      <c r="LJ1005" s="10" t="str">
        <f t="shared" si="59"/>
        <v>NU</v>
      </c>
      <c r="LK1005" s="10">
        <f t="shared" ref="LK1005:ND1005" si="60">IF(OR(WEEKDAY(LK$1002,11)&gt;5,ISNUMBER(MATCH(LK$1002,Area_Feriados,0))),"NU",LK6)</f>
        <v>0</v>
      </c>
      <c r="LL1005" s="10">
        <f t="shared" si="60"/>
        <v>0</v>
      </c>
      <c r="LM1005" s="10">
        <f t="shared" si="60"/>
        <v>0</v>
      </c>
      <c r="LN1005" s="10" t="str">
        <f t="shared" si="60"/>
        <v>NU</v>
      </c>
      <c r="LO1005" s="10" t="str">
        <f t="shared" si="60"/>
        <v>NU</v>
      </c>
      <c r="LP1005" s="10">
        <f t="shared" si="60"/>
        <v>0</v>
      </c>
      <c r="LQ1005" s="10">
        <f t="shared" si="60"/>
        <v>0</v>
      </c>
      <c r="LR1005" s="10">
        <f t="shared" si="60"/>
        <v>0</v>
      </c>
      <c r="LS1005" s="10">
        <f t="shared" si="60"/>
        <v>0</v>
      </c>
      <c r="LT1005" s="10">
        <f t="shared" si="60"/>
        <v>0</v>
      </c>
      <c r="LU1005" s="10" t="str">
        <f t="shared" si="60"/>
        <v>NU</v>
      </c>
      <c r="LV1005" s="10" t="str">
        <f t="shared" si="60"/>
        <v>NU</v>
      </c>
      <c r="LW1005" s="10">
        <f t="shared" si="60"/>
        <v>0</v>
      </c>
      <c r="LX1005" s="10">
        <f t="shared" si="60"/>
        <v>0</v>
      </c>
      <c r="LY1005" s="10">
        <f t="shared" si="60"/>
        <v>0</v>
      </c>
      <c r="LZ1005" s="10">
        <f t="shared" si="60"/>
        <v>0</v>
      </c>
      <c r="MA1005" s="10">
        <f t="shared" si="60"/>
        <v>0</v>
      </c>
      <c r="MB1005" s="10" t="str">
        <f t="shared" si="60"/>
        <v>NU</v>
      </c>
      <c r="MC1005" s="10" t="str">
        <f t="shared" si="60"/>
        <v>NU</v>
      </c>
      <c r="MD1005" s="10">
        <f t="shared" si="60"/>
        <v>0</v>
      </c>
      <c r="ME1005" s="10">
        <f t="shared" si="60"/>
        <v>0</v>
      </c>
      <c r="MF1005" s="10">
        <f t="shared" si="60"/>
        <v>0</v>
      </c>
      <c r="MG1005" s="10">
        <f t="shared" si="60"/>
        <v>0</v>
      </c>
      <c r="MH1005" s="10">
        <f t="shared" si="60"/>
        <v>0</v>
      </c>
      <c r="MI1005" s="10" t="str">
        <f t="shared" si="60"/>
        <v>NU</v>
      </c>
      <c r="MJ1005" s="10" t="str">
        <f t="shared" si="60"/>
        <v>NU</v>
      </c>
      <c r="MK1005" s="10">
        <f t="shared" si="60"/>
        <v>0</v>
      </c>
      <c r="ML1005" s="10">
        <f t="shared" si="60"/>
        <v>0</v>
      </c>
      <c r="MM1005" s="10">
        <f t="shared" si="60"/>
        <v>0</v>
      </c>
      <c r="MN1005" s="10">
        <f t="shared" si="60"/>
        <v>0</v>
      </c>
      <c r="MO1005" s="10">
        <f t="shared" si="60"/>
        <v>0</v>
      </c>
      <c r="MP1005" s="10" t="str">
        <f t="shared" si="60"/>
        <v>NU</v>
      </c>
      <c r="MQ1005" s="10" t="str">
        <f t="shared" si="60"/>
        <v>NU</v>
      </c>
      <c r="MR1005" s="10">
        <f t="shared" si="60"/>
        <v>0</v>
      </c>
      <c r="MS1005" s="10">
        <f t="shared" si="60"/>
        <v>0</v>
      </c>
      <c r="MT1005" s="10">
        <f t="shared" si="60"/>
        <v>0</v>
      </c>
      <c r="MU1005" s="10">
        <f t="shared" si="60"/>
        <v>0</v>
      </c>
      <c r="MV1005" s="10">
        <f t="shared" si="60"/>
        <v>0</v>
      </c>
      <c r="MW1005" s="10" t="str">
        <f t="shared" si="60"/>
        <v>NU</v>
      </c>
      <c r="MX1005" s="10" t="str">
        <f t="shared" si="60"/>
        <v>NU</v>
      </c>
      <c r="MY1005" s="10">
        <f t="shared" si="60"/>
        <v>0</v>
      </c>
      <c r="MZ1005" s="10">
        <f t="shared" si="60"/>
        <v>0</v>
      </c>
      <c r="NA1005" s="10">
        <f t="shared" si="60"/>
        <v>0</v>
      </c>
      <c r="NB1005" s="10">
        <f t="shared" si="60"/>
        <v>0</v>
      </c>
      <c r="NC1005" s="10">
        <f t="shared" si="60"/>
        <v>0</v>
      </c>
      <c r="ND1005" s="10" t="str">
        <f t="shared" si="60"/>
        <v>NU</v>
      </c>
      <c r="NO1005" s="102">
        <f>TRI!P11</f>
        <v>1007</v>
      </c>
      <c r="NP1005" t="str">
        <f t="shared" ca="1" si="44"/>
        <v>$HV$1007</v>
      </c>
      <c r="NQ1005" t="str">
        <f t="shared" si="45"/>
        <v>$ND$1007</v>
      </c>
      <c r="NR1005" t="str">
        <f t="shared" ca="1" si="53"/>
        <v>$HV$1007:$ND$1007</v>
      </c>
      <c r="NS1005" s="21" t="str">
        <f t="shared" ca="1" si="54"/>
        <v/>
      </c>
    </row>
    <row r="1006" spans="1:383">
      <c r="B1006" t="str">
        <f t="shared" si="46"/>
        <v>AMILCAR JULIANI IMASAVA</v>
      </c>
      <c r="C1006" s="10" t="str">
        <f t="shared" ref="C1006:BN1006" si="61">IF(OR(WEEKDAY(C$1002,11)&gt;5,ISNUMBER(MATCH(C$1002,Area_Feriados,0))),"NU",C7)</f>
        <v>NU</v>
      </c>
      <c r="D1006" s="10" t="str">
        <f t="shared" si="61"/>
        <v>NU</v>
      </c>
      <c r="E1006" s="10">
        <f t="shared" si="61"/>
        <v>0</v>
      </c>
      <c r="F1006" s="10">
        <f t="shared" si="61"/>
        <v>0</v>
      </c>
      <c r="G1006" s="10">
        <f t="shared" si="61"/>
        <v>0</v>
      </c>
      <c r="H1006" s="10">
        <f t="shared" si="61"/>
        <v>0</v>
      </c>
      <c r="I1006" s="10">
        <f t="shared" si="61"/>
        <v>0</v>
      </c>
      <c r="J1006" s="10" t="str">
        <f t="shared" si="61"/>
        <v>NU</v>
      </c>
      <c r="K1006" s="10" t="str">
        <f t="shared" si="61"/>
        <v>NU</v>
      </c>
      <c r="L1006" s="10">
        <f t="shared" si="61"/>
        <v>0</v>
      </c>
      <c r="M1006" s="10">
        <f t="shared" si="61"/>
        <v>0</v>
      </c>
      <c r="N1006" s="10">
        <f t="shared" si="61"/>
        <v>0</v>
      </c>
      <c r="O1006" s="10">
        <f t="shared" si="61"/>
        <v>0</v>
      </c>
      <c r="P1006" s="10">
        <f t="shared" si="61"/>
        <v>0</v>
      </c>
      <c r="Q1006" s="10" t="str">
        <f t="shared" si="61"/>
        <v>NU</v>
      </c>
      <c r="R1006" s="10" t="str">
        <f t="shared" si="61"/>
        <v>NU</v>
      </c>
      <c r="S1006" s="10">
        <f t="shared" si="61"/>
        <v>0</v>
      </c>
      <c r="T1006" s="10">
        <f t="shared" si="61"/>
        <v>0</v>
      </c>
      <c r="U1006" s="10">
        <f t="shared" si="61"/>
        <v>0</v>
      </c>
      <c r="V1006" s="10">
        <f t="shared" si="61"/>
        <v>0</v>
      </c>
      <c r="W1006" s="10">
        <f t="shared" si="61"/>
        <v>0</v>
      </c>
      <c r="X1006" s="10" t="str">
        <f t="shared" si="61"/>
        <v>NU</v>
      </c>
      <c r="Y1006" s="10" t="str">
        <f t="shared" si="61"/>
        <v>NU</v>
      </c>
      <c r="Z1006" s="10">
        <f t="shared" si="61"/>
        <v>0</v>
      </c>
      <c r="AA1006" s="10">
        <f t="shared" si="61"/>
        <v>0</v>
      </c>
      <c r="AB1006" s="10">
        <f t="shared" si="61"/>
        <v>0</v>
      </c>
      <c r="AC1006" s="10">
        <f t="shared" si="61"/>
        <v>0</v>
      </c>
      <c r="AD1006" s="10">
        <f t="shared" si="61"/>
        <v>0</v>
      </c>
      <c r="AE1006" s="10" t="str">
        <f t="shared" si="61"/>
        <v>NU</v>
      </c>
      <c r="AF1006" s="10" t="str">
        <f t="shared" si="61"/>
        <v>NU</v>
      </c>
      <c r="AG1006" s="10">
        <f t="shared" si="61"/>
        <v>0</v>
      </c>
      <c r="AH1006" s="10">
        <f t="shared" si="61"/>
        <v>0</v>
      </c>
      <c r="AI1006" s="10">
        <f t="shared" si="61"/>
        <v>0</v>
      </c>
      <c r="AJ1006" s="10">
        <f t="shared" si="61"/>
        <v>0</v>
      </c>
      <c r="AK1006" s="10">
        <f t="shared" si="61"/>
        <v>0</v>
      </c>
      <c r="AL1006" s="10" t="str">
        <f t="shared" si="61"/>
        <v>NU</v>
      </c>
      <c r="AM1006" s="10" t="str">
        <f t="shared" si="61"/>
        <v>NU</v>
      </c>
      <c r="AN1006" s="10">
        <f t="shared" si="61"/>
        <v>0</v>
      </c>
      <c r="AO1006" s="10">
        <f t="shared" si="61"/>
        <v>0</v>
      </c>
      <c r="AP1006" s="10">
        <f t="shared" si="61"/>
        <v>0</v>
      </c>
      <c r="AQ1006" s="10">
        <f t="shared" si="61"/>
        <v>0</v>
      </c>
      <c r="AR1006" s="10">
        <f t="shared" si="61"/>
        <v>0</v>
      </c>
      <c r="AS1006" s="10" t="str">
        <f t="shared" si="61"/>
        <v>NU</v>
      </c>
      <c r="AT1006" s="10" t="str">
        <f t="shared" si="61"/>
        <v>NU</v>
      </c>
      <c r="AU1006" s="10">
        <f t="shared" si="61"/>
        <v>0</v>
      </c>
      <c r="AV1006" s="10">
        <f t="shared" si="61"/>
        <v>0</v>
      </c>
      <c r="AW1006" s="10">
        <f t="shared" si="61"/>
        <v>0</v>
      </c>
      <c r="AX1006" s="10">
        <f t="shared" si="61"/>
        <v>0</v>
      </c>
      <c r="AY1006" s="10">
        <f t="shared" si="61"/>
        <v>0</v>
      </c>
      <c r="AZ1006" s="10" t="str">
        <f t="shared" si="61"/>
        <v>NU</v>
      </c>
      <c r="BA1006" s="10" t="str">
        <f t="shared" si="61"/>
        <v>NU</v>
      </c>
      <c r="BB1006" s="10">
        <f t="shared" si="61"/>
        <v>0</v>
      </c>
      <c r="BC1006" s="10">
        <f t="shared" si="61"/>
        <v>0</v>
      </c>
      <c r="BD1006" s="10">
        <f t="shared" si="61"/>
        <v>0</v>
      </c>
      <c r="BE1006" s="10">
        <f t="shared" si="61"/>
        <v>0</v>
      </c>
      <c r="BF1006" s="10">
        <f t="shared" si="61"/>
        <v>0</v>
      </c>
      <c r="BG1006" s="10" t="str">
        <f t="shared" si="61"/>
        <v>NU</v>
      </c>
      <c r="BH1006" s="10" t="str">
        <f t="shared" si="61"/>
        <v>NU</v>
      </c>
      <c r="BI1006" s="10" t="str">
        <f t="shared" si="61"/>
        <v>NU</v>
      </c>
      <c r="BJ1006" s="10" t="str">
        <f t="shared" si="61"/>
        <v>NU</v>
      </c>
      <c r="BK1006" s="10" t="str">
        <f t="shared" si="61"/>
        <v>NU</v>
      </c>
      <c r="BL1006" s="10">
        <f t="shared" si="61"/>
        <v>0</v>
      </c>
      <c r="BM1006" s="10">
        <f t="shared" si="61"/>
        <v>0</v>
      </c>
      <c r="BN1006" s="10">
        <f t="shared" si="61"/>
        <v>0</v>
      </c>
      <c r="BO1006" s="10" t="str">
        <f t="shared" ref="BO1006:DZ1006" si="62">IF(OR(WEEKDAY(BO$1002,11)&gt;5,ISNUMBER(MATCH(BO$1002,Area_Feriados,0))),"NU",BO7)</f>
        <v>NU</v>
      </c>
      <c r="BP1006" s="10" t="str">
        <f t="shared" si="62"/>
        <v>NU</v>
      </c>
      <c r="BQ1006" s="10">
        <f t="shared" si="62"/>
        <v>0</v>
      </c>
      <c r="BR1006" s="10">
        <f t="shared" si="62"/>
        <v>0</v>
      </c>
      <c r="BS1006" s="10">
        <f t="shared" si="62"/>
        <v>0</v>
      </c>
      <c r="BT1006" s="10">
        <f t="shared" si="62"/>
        <v>0</v>
      </c>
      <c r="BU1006" s="10">
        <f t="shared" si="62"/>
        <v>0</v>
      </c>
      <c r="BV1006" s="10" t="str">
        <f t="shared" si="62"/>
        <v>NU</v>
      </c>
      <c r="BW1006" s="10" t="str">
        <f t="shared" si="62"/>
        <v>NU</v>
      </c>
      <c r="BX1006" s="10">
        <f t="shared" si="62"/>
        <v>0</v>
      </c>
      <c r="BY1006" s="10">
        <f t="shared" si="62"/>
        <v>0</v>
      </c>
      <c r="BZ1006" s="10">
        <f t="shared" si="62"/>
        <v>0</v>
      </c>
      <c r="CA1006" s="10">
        <f t="shared" si="62"/>
        <v>0</v>
      </c>
      <c r="CB1006" s="10">
        <f t="shared" si="62"/>
        <v>0</v>
      </c>
      <c r="CC1006" s="10" t="str">
        <f t="shared" si="62"/>
        <v>NU</v>
      </c>
      <c r="CD1006" s="10" t="str">
        <f t="shared" si="62"/>
        <v>NU</v>
      </c>
      <c r="CE1006" s="10">
        <f t="shared" si="62"/>
        <v>0</v>
      </c>
      <c r="CF1006" s="10">
        <f t="shared" si="62"/>
        <v>0</v>
      </c>
      <c r="CG1006" s="10">
        <f t="shared" si="62"/>
        <v>0</v>
      </c>
      <c r="CH1006" s="10">
        <f t="shared" si="62"/>
        <v>0</v>
      </c>
      <c r="CI1006" s="10">
        <f t="shared" si="62"/>
        <v>0</v>
      </c>
      <c r="CJ1006" s="10" t="str">
        <f t="shared" si="62"/>
        <v>NU</v>
      </c>
      <c r="CK1006" s="10" t="str">
        <f t="shared" si="62"/>
        <v>NU</v>
      </c>
      <c r="CL1006" s="10">
        <f t="shared" si="62"/>
        <v>0</v>
      </c>
      <c r="CM1006" s="10">
        <f t="shared" si="62"/>
        <v>0</v>
      </c>
      <c r="CN1006" s="10">
        <f t="shared" si="62"/>
        <v>0</v>
      </c>
      <c r="CO1006" s="10">
        <f t="shared" si="62"/>
        <v>0</v>
      </c>
      <c r="CP1006" s="10">
        <f t="shared" si="62"/>
        <v>0</v>
      </c>
      <c r="CQ1006" s="10" t="str">
        <f t="shared" si="62"/>
        <v>NU</v>
      </c>
      <c r="CR1006" s="10" t="str">
        <f t="shared" si="62"/>
        <v>NU</v>
      </c>
      <c r="CS1006" s="10">
        <f t="shared" si="62"/>
        <v>0</v>
      </c>
      <c r="CT1006" s="10">
        <f t="shared" si="62"/>
        <v>0</v>
      </c>
      <c r="CU1006" s="10">
        <f t="shared" si="62"/>
        <v>0</v>
      </c>
      <c r="CV1006" s="10">
        <f t="shared" si="62"/>
        <v>0</v>
      </c>
      <c r="CW1006" s="10">
        <f t="shared" si="62"/>
        <v>0</v>
      </c>
      <c r="CX1006" s="10" t="str">
        <f t="shared" si="62"/>
        <v>NU</v>
      </c>
      <c r="CY1006" s="10" t="str">
        <f t="shared" si="62"/>
        <v>NU</v>
      </c>
      <c r="CZ1006" s="10">
        <f t="shared" si="62"/>
        <v>0</v>
      </c>
      <c r="DA1006" s="10">
        <f t="shared" si="62"/>
        <v>0</v>
      </c>
      <c r="DB1006" s="10">
        <f t="shared" si="62"/>
        <v>0</v>
      </c>
      <c r="DC1006" s="10">
        <f t="shared" si="62"/>
        <v>0</v>
      </c>
      <c r="DD1006" s="10" t="str">
        <f t="shared" si="62"/>
        <v>NU</v>
      </c>
      <c r="DE1006" s="10" t="str">
        <f t="shared" si="62"/>
        <v>NU</v>
      </c>
      <c r="DF1006" s="10" t="str">
        <f t="shared" si="62"/>
        <v>NU</v>
      </c>
      <c r="DG1006" s="10">
        <f t="shared" si="62"/>
        <v>0</v>
      </c>
      <c r="DH1006" s="10">
        <f t="shared" si="62"/>
        <v>0</v>
      </c>
      <c r="DI1006" s="10">
        <f t="shared" si="62"/>
        <v>0</v>
      </c>
      <c r="DJ1006" s="10" t="str">
        <f t="shared" si="62"/>
        <v>NU</v>
      </c>
      <c r="DK1006" s="10">
        <f t="shared" si="62"/>
        <v>0</v>
      </c>
      <c r="DL1006" s="10" t="str">
        <f t="shared" si="62"/>
        <v>NU</v>
      </c>
      <c r="DM1006" s="10" t="str">
        <f t="shared" si="62"/>
        <v>NU</v>
      </c>
      <c r="DN1006" s="10">
        <f t="shared" si="62"/>
        <v>0</v>
      </c>
      <c r="DO1006" s="10">
        <f t="shared" si="62"/>
        <v>0</v>
      </c>
      <c r="DP1006" s="10">
        <f t="shared" si="62"/>
        <v>0</v>
      </c>
      <c r="DQ1006" s="10">
        <f t="shared" si="62"/>
        <v>0</v>
      </c>
      <c r="DR1006" s="10">
        <f t="shared" si="62"/>
        <v>0</v>
      </c>
      <c r="DS1006" s="10" t="str">
        <f t="shared" si="62"/>
        <v>NU</v>
      </c>
      <c r="DT1006" s="10" t="str">
        <f t="shared" si="62"/>
        <v>NU</v>
      </c>
      <c r="DU1006" s="10">
        <f t="shared" si="62"/>
        <v>0</v>
      </c>
      <c r="DV1006" s="10">
        <f t="shared" si="62"/>
        <v>0</v>
      </c>
      <c r="DW1006" s="10">
        <f t="shared" si="62"/>
        <v>0</v>
      </c>
      <c r="DX1006" s="10">
        <f t="shared" si="62"/>
        <v>0</v>
      </c>
      <c r="DY1006" s="10">
        <f t="shared" si="62"/>
        <v>0</v>
      </c>
      <c r="DZ1006" s="10" t="str">
        <f t="shared" si="62"/>
        <v>NU</v>
      </c>
      <c r="EA1006" s="10" t="str">
        <f t="shared" ref="EA1006:GL1006" si="63">IF(OR(WEEKDAY(EA$1002,11)&gt;5,ISNUMBER(MATCH(EA$1002,Area_Feriados,0))),"NU",EA7)</f>
        <v>NU</v>
      </c>
      <c r="EB1006" s="10">
        <f t="shared" si="63"/>
        <v>0</v>
      </c>
      <c r="EC1006" s="10">
        <f t="shared" si="63"/>
        <v>0</v>
      </c>
      <c r="ED1006" s="10">
        <f t="shared" si="63"/>
        <v>0</v>
      </c>
      <c r="EE1006" s="10">
        <f t="shared" si="63"/>
        <v>0</v>
      </c>
      <c r="EF1006" s="10">
        <f t="shared" si="63"/>
        <v>0</v>
      </c>
      <c r="EG1006" s="10" t="str">
        <f t="shared" si="63"/>
        <v>NU</v>
      </c>
      <c r="EH1006" s="10" t="str">
        <f t="shared" si="63"/>
        <v>NU</v>
      </c>
      <c r="EI1006" s="10">
        <f t="shared" si="63"/>
        <v>0</v>
      </c>
      <c r="EJ1006" s="10">
        <f t="shared" si="63"/>
        <v>0</v>
      </c>
      <c r="EK1006" s="10">
        <f t="shared" si="63"/>
        <v>0</v>
      </c>
      <c r="EL1006" s="10">
        <f t="shared" si="63"/>
        <v>0</v>
      </c>
      <c r="EM1006" s="10">
        <f t="shared" si="63"/>
        <v>0</v>
      </c>
      <c r="EN1006" s="10" t="str">
        <f t="shared" si="63"/>
        <v>NU</v>
      </c>
      <c r="EO1006" s="10" t="str">
        <f t="shared" si="63"/>
        <v>NU</v>
      </c>
      <c r="EP1006" s="10" t="str">
        <f t="shared" si="63"/>
        <v>LS</v>
      </c>
      <c r="EQ1006" s="10" t="str">
        <f t="shared" si="63"/>
        <v>LS</v>
      </c>
      <c r="ER1006" s="10" t="str">
        <f t="shared" si="63"/>
        <v>LS</v>
      </c>
      <c r="ES1006" s="10" t="str">
        <f t="shared" si="63"/>
        <v>LS</v>
      </c>
      <c r="ET1006" s="10" t="str">
        <f t="shared" si="63"/>
        <v>LS</v>
      </c>
      <c r="EU1006" s="10" t="str">
        <f t="shared" si="63"/>
        <v>NU</v>
      </c>
      <c r="EV1006" s="10" t="str">
        <f t="shared" si="63"/>
        <v>NU</v>
      </c>
      <c r="EW1006" s="10" t="str">
        <f t="shared" si="63"/>
        <v>LS</v>
      </c>
      <c r="EX1006" s="10" t="str">
        <f t="shared" si="63"/>
        <v>LS</v>
      </c>
      <c r="EY1006" s="10" t="str">
        <f t="shared" si="63"/>
        <v>LS</v>
      </c>
      <c r="EZ1006" s="10" t="str">
        <f t="shared" si="63"/>
        <v>LS</v>
      </c>
      <c r="FA1006" s="10" t="str">
        <f t="shared" si="63"/>
        <v>LS</v>
      </c>
      <c r="FB1006" s="10" t="str">
        <f t="shared" si="63"/>
        <v>NU</v>
      </c>
      <c r="FC1006" s="10" t="str">
        <f t="shared" si="63"/>
        <v>NU</v>
      </c>
      <c r="FD1006" s="10" t="str">
        <f t="shared" si="63"/>
        <v>LS</v>
      </c>
      <c r="FE1006" s="10" t="str">
        <f t="shared" si="63"/>
        <v>LS</v>
      </c>
      <c r="FF1006" s="10">
        <f t="shared" si="63"/>
        <v>0</v>
      </c>
      <c r="FG1006" s="10">
        <f t="shared" si="63"/>
        <v>0</v>
      </c>
      <c r="FH1006" s="10">
        <f t="shared" si="63"/>
        <v>0</v>
      </c>
      <c r="FI1006" s="10" t="str">
        <f t="shared" si="63"/>
        <v>NU</v>
      </c>
      <c r="FJ1006" s="10" t="str">
        <f t="shared" si="63"/>
        <v>NU</v>
      </c>
      <c r="FK1006" s="10">
        <f t="shared" si="63"/>
        <v>0</v>
      </c>
      <c r="FL1006" s="10" t="str">
        <f t="shared" si="63"/>
        <v>HO</v>
      </c>
      <c r="FM1006" s="10">
        <f t="shared" si="63"/>
        <v>0</v>
      </c>
      <c r="FN1006" s="10" t="str">
        <f t="shared" si="63"/>
        <v>NU</v>
      </c>
      <c r="FO1006" s="10">
        <f t="shared" si="63"/>
        <v>0</v>
      </c>
      <c r="FP1006" s="10" t="str">
        <f t="shared" si="63"/>
        <v>NU</v>
      </c>
      <c r="FQ1006" s="10" t="str">
        <f t="shared" si="63"/>
        <v>NU</v>
      </c>
      <c r="FR1006" s="10">
        <f t="shared" si="63"/>
        <v>0</v>
      </c>
      <c r="FS1006" s="10">
        <f t="shared" si="63"/>
        <v>0</v>
      </c>
      <c r="FT1006" s="10">
        <f t="shared" si="63"/>
        <v>0</v>
      </c>
      <c r="FU1006" s="10" t="str">
        <f t="shared" si="63"/>
        <v>F</v>
      </c>
      <c r="FV1006" s="10" t="str">
        <f t="shared" si="63"/>
        <v>F</v>
      </c>
      <c r="FW1006" s="10" t="str">
        <f t="shared" si="63"/>
        <v>NU</v>
      </c>
      <c r="FX1006" s="10" t="str">
        <f t="shared" si="63"/>
        <v>NU</v>
      </c>
      <c r="FY1006" s="10" t="str">
        <f t="shared" si="63"/>
        <v>F</v>
      </c>
      <c r="FZ1006" s="10" t="str">
        <f t="shared" si="63"/>
        <v>F</v>
      </c>
      <c r="GA1006" s="10" t="str">
        <f t="shared" si="63"/>
        <v>F</v>
      </c>
      <c r="GB1006" s="10" t="str">
        <f t="shared" si="63"/>
        <v>F</v>
      </c>
      <c r="GC1006" s="10" t="str">
        <f t="shared" si="63"/>
        <v>F</v>
      </c>
      <c r="GD1006" s="10" t="str">
        <f t="shared" si="63"/>
        <v>NU</v>
      </c>
      <c r="GE1006" s="10" t="str">
        <f t="shared" si="63"/>
        <v>NU</v>
      </c>
      <c r="GF1006" s="10" t="str">
        <f t="shared" si="63"/>
        <v>F</v>
      </c>
      <c r="GG1006" s="10" t="str">
        <f t="shared" si="63"/>
        <v>F</v>
      </c>
      <c r="GH1006" s="10" t="str">
        <f t="shared" si="63"/>
        <v>F</v>
      </c>
      <c r="GI1006" s="10" t="str">
        <f t="shared" si="63"/>
        <v>F</v>
      </c>
      <c r="GJ1006" s="10" t="str">
        <f t="shared" si="63"/>
        <v>F</v>
      </c>
      <c r="GK1006" s="10" t="str">
        <f t="shared" si="63"/>
        <v>NU</v>
      </c>
      <c r="GL1006" s="10" t="str">
        <f t="shared" si="63"/>
        <v>NU</v>
      </c>
      <c r="GM1006" s="10">
        <f t="shared" ref="GM1006:IX1006" si="64">IF(OR(WEEKDAY(GM$1002,11)&gt;5,ISNUMBER(MATCH(GM$1002,Area_Feriados,0))),"NU",GM7)</f>
        <v>0</v>
      </c>
      <c r="GN1006" s="10">
        <f t="shared" si="64"/>
        <v>0</v>
      </c>
      <c r="GO1006" s="10">
        <f t="shared" si="64"/>
        <v>0</v>
      </c>
      <c r="GP1006" s="10">
        <f t="shared" si="64"/>
        <v>0</v>
      </c>
      <c r="GQ1006" s="10">
        <f t="shared" si="64"/>
        <v>0</v>
      </c>
      <c r="GR1006" s="10" t="str">
        <f t="shared" si="64"/>
        <v>NU</v>
      </c>
      <c r="GS1006" s="10" t="str">
        <f t="shared" si="64"/>
        <v>NU</v>
      </c>
      <c r="GT1006" s="10">
        <f t="shared" si="64"/>
        <v>0</v>
      </c>
      <c r="GU1006" s="10">
        <f t="shared" si="64"/>
        <v>0</v>
      </c>
      <c r="GV1006" s="10">
        <f t="shared" si="64"/>
        <v>0</v>
      </c>
      <c r="GW1006" s="10" t="str">
        <f t="shared" si="64"/>
        <v>HO</v>
      </c>
      <c r="GX1006" s="10">
        <f t="shared" si="64"/>
        <v>0</v>
      </c>
      <c r="GY1006" s="10" t="str">
        <f t="shared" si="64"/>
        <v>NU</v>
      </c>
      <c r="GZ1006" s="10" t="str">
        <f t="shared" si="64"/>
        <v>NU</v>
      </c>
      <c r="HA1006" s="10">
        <f t="shared" si="64"/>
        <v>0</v>
      </c>
      <c r="HB1006" s="10">
        <f t="shared" si="64"/>
        <v>0</v>
      </c>
      <c r="HC1006" s="10">
        <f t="shared" si="64"/>
        <v>0</v>
      </c>
      <c r="HD1006" s="10">
        <f t="shared" si="64"/>
        <v>0</v>
      </c>
      <c r="HE1006" s="10">
        <f t="shared" si="64"/>
        <v>0</v>
      </c>
      <c r="HF1006" s="10" t="str">
        <f t="shared" si="64"/>
        <v>NU</v>
      </c>
      <c r="HG1006" s="10" t="str">
        <f t="shared" si="64"/>
        <v>NU</v>
      </c>
      <c r="HH1006" s="10">
        <f t="shared" si="64"/>
        <v>0</v>
      </c>
      <c r="HI1006" s="10">
        <f t="shared" si="64"/>
        <v>0</v>
      </c>
      <c r="HJ1006" s="10">
        <f t="shared" si="64"/>
        <v>0</v>
      </c>
      <c r="HK1006" s="10">
        <f t="shared" si="64"/>
        <v>0</v>
      </c>
      <c r="HL1006" s="10">
        <f t="shared" si="64"/>
        <v>0</v>
      </c>
      <c r="HM1006" s="10" t="str">
        <f t="shared" si="64"/>
        <v>NU</v>
      </c>
      <c r="HN1006" s="10" t="str">
        <f t="shared" si="64"/>
        <v>NU</v>
      </c>
      <c r="HO1006" s="10">
        <f t="shared" si="64"/>
        <v>0</v>
      </c>
      <c r="HP1006" s="10">
        <f t="shared" si="64"/>
        <v>0</v>
      </c>
      <c r="HQ1006" s="10">
        <f t="shared" si="64"/>
        <v>0</v>
      </c>
      <c r="HR1006" s="10">
        <f t="shared" si="64"/>
        <v>0</v>
      </c>
      <c r="HS1006" s="10">
        <f t="shared" si="64"/>
        <v>0</v>
      </c>
      <c r="HT1006" s="10" t="str">
        <f t="shared" si="64"/>
        <v>NU</v>
      </c>
      <c r="HU1006" s="10" t="str">
        <f t="shared" si="64"/>
        <v>NU</v>
      </c>
      <c r="HV1006" s="10" t="str">
        <f t="shared" si="64"/>
        <v>HO</v>
      </c>
      <c r="HW1006" s="10" t="str">
        <f t="shared" si="64"/>
        <v>HO</v>
      </c>
      <c r="HX1006" s="10" t="str">
        <f t="shared" si="64"/>
        <v>HO</v>
      </c>
      <c r="HY1006" s="10" t="str">
        <f t="shared" si="64"/>
        <v>HO</v>
      </c>
      <c r="HZ1006" s="10" t="str">
        <f t="shared" si="64"/>
        <v>HO</v>
      </c>
      <c r="IA1006" s="10" t="str">
        <f t="shared" si="64"/>
        <v>NU</v>
      </c>
      <c r="IB1006" s="10" t="str">
        <f t="shared" si="64"/>
        <v>NU</v>
      </c>
      <c r="IC1006" s="10">
        <f t="shared" si="64"/>
        <v>0</v>
      </c>
      <c r="ID1006" s="10">
        <f t="shared" si="64"/>
        <v>0</v>
      </c>
      <c r="IE1006" s="10">
        <f t="shared" si="64"/>
        <v>0</v>
      </c>
      <c r="IF1006" s="10">
        <f t="shared" si="64"/>
        <v>0</v>
      </c>
      <c r="IG1006" s="10">
        <f t="shared" si="64"/>
        <v>0</v>
      </c>
      <c r="IH1006" s="10" t="str">
        <f t="shared" si="64"/>
        <v>NU</v>
      </c>
      <c r="II1006" s="10" t="str">
        <f t="shared" si="64"/>
        <v>NU</v>
      </c>
      <c r="IJ1006" s="10">
        <f t="shared" si="64"/>
        <v>0</v>
      </c>
      <c r="IK1006" s="10">
        <f t="shared" si="64"/>
        <v>0</v>
      </c>
      <c r="IL1006" s="10">
        <f t="shared" si="64"/>
        <v>0</v>
      </c>
      <c r="IM1006" s="10">
        <f t="shared" si="64"/>
        <v>0</v>
      </c>
      <c r="IN1006" s="10">
        <f t="shared" si="64"/>
        <v>0</v>
      </c>
      <c r="IO1006" s="10" t="str">
        <f t="shared" si="64"/>
        <v>NU</v>
      </c>
      <c r="IP1006" s="10" t="str">
        <f t="shared" si="64"/>
        <v>NU</v>
      </c>
      <c r="IQ1006" s="10">
        <f t="shared" si="64"/>
        <v>0</v>
      </c>
      <c r="IR1006" s="10">
        <f t="shared" si="64"/>
        <v>0</v>
      </c>
      <c r="IS1006" s="10" t="str">
        <f t="shared" si="64"/>
        <v>NU</v>
      </c>
      <c r="IT1006" s="10">
        <f t="shared" si="64"/>
        <v>0</v>
      </c>
      <c r="IU1006" s="10">
        <f t="shared" si="64"/>
        <v>0</v>
      </c>
      <c r="IV1006" s="10" t="str">
        <f t="shared" si="64"/>
        <v>NU</v>
      </c>
      <c r="IW1006" s="10" t="str">
        <f t="shared" si="64"/>
        <v>NU</v>
      </c>
      <c r="IX1006" s="10">
        <f t="shared" si="64"/>
        <v>0</v>
      </c>
      <c r="IY1006" s="10">
        <f t="shared" ref="IY1006:LJ1006" si="65">IF(OR(WEEKDAY(IY$1002,11)&gt;5,ISNUMBER(MATCH(IY$1002,Area_Feriados,0))),"NU",IY7)</f>
        <v>0</v>
      </c>
      <c r="IZ1006" s="10">
        <f t="shared" si="65"/>
        <v>0</v>
      </c>
      <c r="JA1006" s="10">
        <f t="shared" si="65"/>
        <v>0</v>
      </c>
      <c r="JB1006" s="10">
        <f t="shared" si="65"/>
        <v>0</v>
      </c>
      <c r="JC1006" s="10" t="str">
        <f t="shared" si="65"/>
        <v>NU</v>
      </c>
      <c r="JD1006" s="10" t="str">
        <f t="shared" si="65"/>
        <v>NU</v>
      </c>
      <c r="JE1006" s="10">
        <f t="shared" si="65"/>
        <v>0</v>
      </c>
      <c r="JF1006" s="10">
        <f t="shared" si="65"/>
        <v>0</v>
      </c>
      <c r="JG1006" s="10">
        <f t="shared" si="65"/>
        <v>0</v>
      </c>
      <c r="JH1006" s="10">
        <f t="shared" si="65"/>
        <v>0</v>
      </c>
      <c r="JI1006" s="10">
        <f t="shared" si="65"/>
        <v>0</v>
      </c>
      <c r="JJ1006" s="10" t="str">
        <f t="shared" si="65"/>
        <v>NU</v>
      </c>
      <c r="JK1006" s="10" t="str">
        <f t="shared" si="65"/>
        <v>NU</v>
      </c>
      <c r="JL1006" s="10">
        <f t="shared" si="65"/>
        <v>0</v>
      </c>
      <c r="JM1006" s="10">
        <f t="shared" si="65"/>
        <v>0</v>
      </c>
      <c r="JN1006" s="10">
        <f t="shared" si="65"/>
        <v>0</v>
      </c>
      <c r="JO1006" s="10">
        <f t="shared" si="65"/>
        <v>0</v>
      </c>
      <c r="JP1006" s="10">
        <f t="shared" si="65"/>
        <v>0</v>
      </c>
      <c r="JQ1006" s="10" t="str">
        <f t="shared" si="65"/>
        <v>NU</v>
      </c>
      <c r="JR1006" s="10" t="str">
        <f t="shared" si="65"/>
        <v>NU</v>
      </c>
      <c r="JS1006" s="10">
        <f t="shared" si="65"/>
        <v>0</v>
      </c>
      <c r="JT1006" s="10">
        <f t="shared" si="65"/>
        <v>0</v>
      </c>
      <c r="JU1006" s="10">
        <f t="shared" si="65"/>
        <v>0</v>
      </c>
      <c r="JV1006" s="10">
        <f t="shared" si="65"/>
        <v>0</v>
      </c>
      <c r="JW1006" s="10">
        <f t="shared" si="65"/>
        <v>0</v>
      </c>
      <c r="JX1006" s="10" t="str">
        <f t="shared" si="65"/>
        <v>NU</v>
      </c>
      <c r="JY1006" s="10" t="str">
        <f t="shared" si="65"/>
        <v>NU</v>
      </c>
      <c r="JZ1006" s="10">
        <f t="shared" si="65"/>
        <v>0</v>
      </c>
      <c r="KA1006" s="10">
        <f t="shared" si="65"/>
        <v>0</v>
      </c>
      <c r="KB1006" s="10" t="str">
        <f t="shared" si="65"/>
        <v>NU</v>
      </c>
      <c r="KC1006" s="10">
        <f t="shared" si="65"/>
        <v>0</v>
      </c>
      <c r="KD1006" s="10">
        <f t="shared" si="65"/>
        <v>0</v>
      </c>
      <c r="KE1006" s="10" t="str">
        <f t="shared" si="65"/>
        <v>NU</v>
      </c>
      <c r="KF1006" s="10" t="str">
        <f t="shared" si="65"/>
        <v>NU</v>
      </c>
      <c r="KG1006" s="10">
        <f t="shared" si="65"/>
        <v>0</v>
      </c>
      <c r="KH1006" s="10">
        <f t="shared" si="65"/>
        <v>0</v>
      </c>
      <c r="KI1006" s="10">
        <f t="shared" si="65"/>
        <v>0</v>
      </c>
      <c r="KJ1006" s="10">
        <f t="shared" si="65"/>
        <v>0</v>
      </c>
      <c r="KK1006" s="10">
        <f t="shared" si="65"/>
        <v>0</v>
      </c>
      <c r="KL1006" s="10" t="str">
        <f t="shared" si="65"/>
        <v>NU</v>
      </c>
      <c r="KM1006" s="10" t="str">
        <f t="shared" si="65"/>
        <v>NU</v>
      </c>
      <c r="KN1006" s="10">
        <f t="shared" si="65"/>
        <v>0</v>
      </c>
      <c r="KO1006" s="10">
        <f t="shared" si="65"/>
        <v>0</v>
      </c>
      <c r="KP1006" s="10">
        <f t="shared" si="65"/>
        <v>0</v>
      </c>
      <c r="KQ1006" s="10">
        <f t="shared" si="65"/>
        <v>0</v>
      </c>
      <c r="KR1006" s="10">
        <f t="shared" si="65"/>
        <v>0</v>
      </c>
      <c r="KS1006" s="10" t="str">
        <f t="shared" si="65"/>
        <v>NU</v>
      </c>
      <c r="KT1006" s="10" t="str">
        <f t="shared" si="65"/>
        <v>NU</v>
      </c>
      <c r="KU1006" s="10">
        <f t="shared" si="65"/>
        <v>0</v>
      </c>
      <c r="KV1006" s="10">
        <f t="shared" si="65"/>
        <v>0</v>
      </c>
      <c r="KW1006" s="10" t="str">
        <f t="shared" si="65"/>
        <v>NU</v>
      </c>
      <c r="KX1006" s="10">
        <f t="shared" si="65"/>
        <v>0</v>
      </c>
      <c r="KY1006" s="10">
        <f t="shared" si="65"/>
        <v>0</v>
      </c>
      <c r="KZ1006" s="10" t="str">
        <f t="shared" si="65"/>
        <v>NU</v>
      </c>
      <c r="LA1006" s="10" t="str">
        <f t="shared" si="65"/>
        <v>NU</v>
      </c>
      <c r="LB1006" s="10">
        <f t="shared" si="65"/>
        <v>0</v>
      </c>
      <c r="LC1006" s="10">
        <f t="shared" si="65"/>
        <v>0</v>
      </c>
      <c r="LD1006" s="10">
        <f t="shared" si="65"/>
        <v>0</v>
      </c>
      <c r="LE1006" s="10">
        <f t="shared" si="65"/>
        <v>0</v>
      </c>
      <c r="LF1006" s="10">
        <f t="shared" si="65"/>
        <v>0</v>
      </c>
      <c r="LG1006" s="10" t="str">
        <f t="shared" si="65"/>
        <v>NU</v>
      </c>
      <c r="LH1006" s="10" t="str">
        <f t="shared" si="65"/>
        <v>NU</v>
      </c>
      <c r="LI1006" s="10">
        <f t="shared" si="65"/>
        <v>0</v>
      </c>
      <c r="LJ1006" s="10" t="str">
        <f t="shared" si="65"/>
        <v>NU</v>
      </c>
      <c r="LK1006" s="10">
        <f t="shared" ref="LK1006:ND1006" si="66">IF(OR(WEEKDAY(LK$1002,11)&gt;5,ISNUMBER(MATCH(LK$1002,Area_Feriados,0))),"NU",LK7)</f>
        <v>0</v>
      </c>
      <c r="LL1006" s="10">
        <f t="shared" si="66"/>
        <v>0</v>
      </c>
      <c r="LM1006" s="10">
        <f t="shared" si="66"/>
        <v>0</v>
      </c>
      <c r="LN1006" s="10" t="str">
        <f t="shared" si="66"/>
        <v>NU</v>
      </c>
      <c r="LO1006" s="10" t="str">
        <f t="shared" si="66"/>
        <v>NU</v>
      </c>
      <c r="LP1006" s="10">
        <f t="shared" si="66"/>
        <v>0</v>
      </c>
      <c r="LQ1006" s="10">
        <f t="shared" si="66"/>
        <v>0</v>
      </c>
      <c r="LR1006" s="10">
        <f t="shared" si="66"/>
        <v>0</v>
      </c>
      <c r="LS1006" s="10">
        <f t="shared" si="66"/>
        <v>0</v>
      </c>
      <c r="LT1006" s="10">
        <f t="shared" si="66"/>
        <v>0</v>
      </c>
      <c r="LU1006" s="10" t="str">
        <f t="shared" si="66"/>
        <v>NU</v>
      </c>
      <c r="LV1006" s="10" t="str">
        <f t="shared" si="66"/>
        <v>NU</v>
      </c>
      <c r="LW1006" s="10">
        <f t="shared" si="66"/>
        <v>0</v>
      </c>
      <c r="LX1006" s="10">
        <f t="shared" si="66"/>
        <v>0</v>
      </c>
      <c r="LY1006" s="10">
        <f t="shared" si="66"/>
        <v>0</v>
      </c>
      <c r="LZ1006" s="10">
        <f t="shared" si="66"/>
        <v>0</v>
      </c>
      <c r="MA1006" s="10">
        <f t="shared" si="66"/>
        <v>0</v>
      </c>
      <c r="MB1006" s="10" t="str">
        <f t="shared" si="66"/>
        <v>NU</v>
      </c>
      <c r="MC1006" s="10" t="str">
        <f t="shared" si="66"/>
        <v>NU</v>
      </c>
      <c r="MD1006" s="10">
        <f t="shared" si="66"/>
        <v>0</v>
      </c>
      <c r="ME1006" s="10">
        <f t="shared" si="66"/>
        <v>0</v>
      </c>
      <c r="MF1006" s="10">
        <f t="shared" si="66"/>
        <v>0</v>
      </c>
      <c r="MG1006" s="10">
        <f t="shared" si="66"/>
        <v>0</v>
      </c>
      <c r="MH1006" s="10">
        <f t="shared" si="66"/>
        <v>0</v>
      </c>
      <c r="MI1006" s="10" t="str">
        <f t="shared" si="66"/>
        <v>NU</v>
      </c>
      <c r="MJ1006" s="10" t="str">
        <f t="shared" si="66"/>
        <v>NU</v>
      </c>
      <c r="MK1006" s="10">
        <f t="shared" si="66"/>
        <v>0</v>
      </c>
      <c r="ML1006" s="10">
        <f t="shared" si="66"/>
        <v>0</v>
      </c>
      <c r="MM1006" s="10">
        <f t="shared" si="66"/>
        <v>0</v>
      </c>
      <c r="MN1006" s="10">
        <f t="shared" si="66"/>
        <v>0</v>
      </c>
      <c r="MO1006" s="10">
        <f t="shared" si="66"/>
        <v>0</v>
      </c>
      <c r="MP1006" s="10" t="str">
        <f t="shared" si="66"/>
        <v>NU</v>
      </c>
      <c r="MQ1006" s="10" t="str">
        <f t="shared" si="66"/>
        <v>NU</v>
      </c>
      <c r="MR1006" s="10">
        <f t="shared" si="66"/>
        <v>0</v>
      </c>
      <c r="MS1006" s="10">
        <f t="shared" si="66"/>
        <v>0</v>
      </c>
      <c r="MT1006" s="10">
        <f t="shared" si="66"/>
        <v>0</v>
      </c>
      <c r="MU1006" s="10">
        <f t="shared" si="66"/>
        <v>0</v>
      </c>
      <c r="MV1006" s="10">
        <f t="shared" si="66"/>
        <v>0</v>
      </c>
      <c r="MW1006" s="10" t="str">
        <f t="shared" si="66"/>
        <v>NU</v>
      </c>
      <c r="MX1006" s="10" t="str">
        <f t="shared" si="66"/>
        <v>NU</v>
      </c>
      <c r="MY1006" s="10">
        <f t="shared" si="66"/>
        <v>0</v>
      </c>
      <c r="MZ1006" s="10">
        <f t="shared" si="66"/>
        <v>0</v>
      </c>
      <c r="NA1006" s="10">
        <f t="shared" si="66"/>
        <v>0</v>
      </c>
      <c r="NB1006" s="10">
        <f t="shared" si="66"/>
        <v>0</v>
      </c>
      <c r="NC1006" s="10">
        <f t="shared" si="66"/>
        <v>0</v>
      </c>
      <c r="ND1006" s="10" t="str">
        <f t="shared" si="66"/>
        <v>NU</v>
      </c>
      <c r="NO1006" s="102">
        <f>TRI!P12</f>
        <v>1027</v>
      </c>
      <c r="NP1006" t="str">
        <f t="shared" ca="1" si="44"/>
        <v>$HV$1027</v>
      </c>
      <c r="NQ1006" t="str">
        <f t="shared" si="45"/>
        <v>$ND$1027</v>
      </c>
      <c r="NR1006" t="str">
        <f t="shared" ca="1" si="53"/>
        <v>$HV$1027:$ND$1027</v>
      </c>
      <c r="NS1006" s="21" t="str">
        <f t="shared" ca="1" si="54"/>
        <v/>
      </c>
    </row>
    <row r="1007" spans="1:383">
      <c r="B1007" t="str">
        <f t="shared" si="46"/>
        <v>ANDERSON MARQUES DA SILVA</v>
      </c>
      <c r="C1007" s="10" t="str">
        <f t="shared" ref="C1007:BN1007" si="67">IF(OR(WEEKDAY(C$1002,11)&gt;5,ISNUMBER(MATCH(C$1002,Area_Feriados,0))),"NU",C8)</f>
        <v>NU</v>
      </c>
      <c r="D1007" s="10" t="str">
        <f t="shared" si="67"/>
        <v>NU</v>
      </c>
      <c r="E1007" s="10">
        <f t="shared" si="67"/>
        <v>0</v>
      </c>
      <c r="F1007" s="10">
        <f t="shared" si="67"/>
        <v>0</v>
      </c>
      <c r="G1007" s="10">
        <f t="shared" si="67"/>
        <v>0</v>
      </c>
      <c r="H1007" s="10">
        <f t="shared" si="67"/>
        <v>0</v>
      </c>
      <c r="I1007" s="10">
        <f t="shared" si="67"/>
        <v>0</v>
      </c>
      <c r="J1007" s="10" t="str">
        <f t="shared" si="67"/>
        <v>NU</v>
      </c>
      <c r="K1007" s="10" t="str">
        <f t="shared" si="67"/>
        <v>NU</v>
      </c>
      <c r="L1007" s="10">
        <f t="shared" si="67"/>
        <v>0</v>
      </c>
      <c r="M1007" s="10">
        <f t="shared" si="67"/>
        <v>0</v>
      </c>
      <c r="N1007" s="10">
        <f t="shared" si="67"/>
        <v>0</v>
      </c>
      <c r="O1007" s="10">
        <f t="shared" si="67"/>
        <v>0</v>
      </c>
      <c r="P1007" s="10">
        <f t="shared" si="67"/>
        <v>0</v>
      </c>
      <c r="Q1007" s="10" t="str">
        <f t="shared" si="67"/>
        <v>NU</v>
      </c>
      <c r="R1007" s="10" t="str">
        <f t="shared" si="67"/>
        <v>NU</v>
      </c>
      <c r="S1007" s="10">
        <f t="shared" si="67"/>
        <v>0</v>
      </c>
      <c r="T1007" s="10">
        <f t="shared" si="67"/>
        <v>0</v>
      </c>
      <c r="U1007" s="10">
        <f t="shared" si="67"/>
        <v>0</v>
      </c>
      <c r="V1007" s="10">
        <f t="shared" si="67"/>
        <v>0</v>
      </c>
      <c r="W1007" s="10">
        <f t="shared" si="67"/>
        <v>0</v>
      </c>
      <c r="X1007" s="10" t="str">
        <f t="shared" si="67"/>
        <v>NU</v>
      </c>
      <c r="Y1007" s="10" t="str">
        <f t="shared" si="67"/>
        <v>NU</v>
      </c>
      <c r="Z1007" s="10">
        <f t="shared" si="67"/>
        <v>0</v>
      </c>
      <c r="AA1007" s="10">
        <f t="shared" si="67"/>
        <v>0</v>
      </c>
      <c r="AB1007" s="10">
        <f t="shared" si="67"/>
        <v>0</v>
      </c>
      <c r="AC1007" s="10">
        <f t="shared" si="67"/>
        <v>0</v>
      </c>
      <c r="AD1007" s="10">
        <f t="shared" si="67"/>
        <v>0</v>
      </c>
      <c r="AE1007" s="10" t="str">
        <f t="shared" si="67"/>
        <v>NU</v>
      </c>
      <c r="AF1007" s="10" t="str">
        <f t="shared" si="67"/>
        <v>NU</v>
      </c>
      <c r="AG1007" s="10">
        <f t="shared" si="67"/>
        <v>0</v>
      </c>
      <c r="AH1007" s="10">
        <f t="shared" si="67"/>
        <v>0</v>
      </c>
      <c r="AI1007" s="10">
        <f t="shared" si="67"/>
        <v>0</v>
      </c>
      <c r="AJ1007" s="10">
        <f t="shared" si="67"/>
        <v>0</v>
      </c>
      <c r="AK1007" s="10">
        <f t="shared" si="67"/>
        <v>0</v>
      </c>
      <c r="AL1007" s="10" t="str">
        <f t="shared" si="67"/>
        <v>NU</v>
      </c>
      <c r="AM1007" s="10" t="str">
        <f t="shared" si="67"/>
        <v>NU</v>
      </c>
      <c r="AN1007" s="10">
        <f t="shared" si="67"/>
        <v>0</v>
      </c>
      <c r="AO1007" s="10">
        <f t="shared" si="67"/>
        <v>0</v>
      </c>
      <c r="AP1007" s="10">
        <f t="shared" si="67"/>
        <v>0</v>
      </c>
      <c r="AQ1007" s="10">
        <f t="shared" si="67"/>
        <v>0</v>
      </c>
      <c r="AR1007" s="10">
        <f t="shared" si="67"/>
        <v>0</v>
      </c>
      <c r="AS1007" s="10" t="str">
        <f t="shared" si="67"/>
        <v>NU</v>
      </c>
      <c r="AT1007" s="10" t="str">
        <f t="shared" si="67"/>
        <v>NU</v>
      </c>
      <c r="AU1007" s="10">
        <f t="shared" si="67"/>
        <v>0</v>
      </c>
      <c r="AV1007" s="10">
        <f t="shared" si="67"/>
        <v>0</v>
      </c>
      <c r="AW1007" s="10">
        <f t="shared" si="67"/>
        <v>0</v>
      </c>
      <c r="AX1007" s="10">
        <f t="shared" si="67"/>
        <v>0</v>
      </c>
      <c r="AY1007" s="10">
        <f t="shared" si="67"/>
        <v>0</v>
      </c>
      <c r="AZ1007" s="10" t="str">
        <f t="shared" si="67"/>
        <v>NU</v>
      </c>
      <c r="BA1007" s="10" t="str">
        <f t="shared" si="67"/>
        <v>NU</v>
      </c>
      <c r="BB1007" s="10">
        <f t="shared" si="67"/>
        <v>0</v>
      </c>
      <c r="BC1007" s="10">
        <f t="shared" si="67"/>
        <v>0</v>
      </c>
      <c r="BD1007" s="10">
        <f t="shared" si="67"/>
        <v>0</v>
      </c>
      <c r="BE1007" s="10">
        <f t="shared" si="67"/>
        <v>0</v>
      </c>
      <c r="BF1007" s="10">
        <f t="shared" si="67"/>
        <v>0</v>
      </c>
      <c r="BG1007" s="10" t="str">
        <f t="shared" si="67"/>
        <v>NU</v>
      </c>
      <c r="BH1007" s="10" t="str">
        <f t="shared" si="67"/>
        <v>NU</v>
      </c>
      <c r="BI1007" s="10" t="str">
        <f t="shared" si="67"/>
        <v>NU</v>
      </c>
      <c r="BJ1007" s="10" t="str">
        <f t="shared" si="67"/>
        <v>NU</v>
      </c>
      <c r="BK1007" s="10" t="str">
        <f t="shared" si="67"/>
        <v>NU</v>
      </c>
      <c r="BL1007" s="10" t="str">
        <f t="shared" si="67"/>
        <v>F</v>
      </c>
      <c r="BM1007" s="10" t="str">
        <f t="shared" si="67"/>
        <v>F</v>
      </c>
      <c r="BN1007" s="10" t="str">
        <f t="shared" si="67"/>
        <v>F</v>
      </c>
      <c r="BO1007" s="10" t="str">
        <f t="shared" ref="BO1007:DZ1007" si="68">IF(OR(WEEKDAY(BO$1002,11)&gt;5,ISNUMBER(MATCH(BO$1002,Area_Feriados,0))),"NU",BO8)</f>
        <v>NU</v>
      </c>
      <c r="BP1007" s="10" t="str">
        <f t="shared" si="68"/>
        <v>NU</v>
      </c>
      <c r="BQ1007" s="10" t="str">
        <f t="shared" si="68"/>
        <v>F</v>
      </c>
      <c r="BR1007" s="10" t="str">
        <f t="shared" si="68"/>
        <v>F</v>
      </c>
      <c r="BS1007" s="10" t="str">
        <f t="shared" si="68"/>
        <v>F</v>
      </c>
      <c r="BT1007" s="10" t="str">
        <f t="shared" si="68"/>
        <v>F</v>
      </c>
      <c r="BU1007" s="10" t="str">
        <f t="shared" si="68"/>
        <v>F</v>
      </c>
      <c r="BV1007" s="10" t="str">
        <f t="shared" si="68"/>
        <v>NU</v>
      </c>
      <c r="BW1007" s="10" t="str">
        <f t="shared" si="68"/>
        <v>NU</v>
      </c>
      <c r="BX1007" s="10">
        <f t="shared" si="68"/>
        <v>0</v>
      </c>
      <c r="BY1007" s="10">
        <f t="shared" si="68"/>
        <v>0</v>
      </c>
      <c r="BZ1007" s="10">
        <f t="shared" si="68"/>
        <v>0</v>
      </c>
      <c r="CA1007" s="10">
        <f t="shared" si="68"/>
        <v>0</v>
      </c>
      <c r="CB1007" s="10">
        <f t="shared" si="68"/>
        <v>0</v>
      </c>
      <c r="CC1007" s="10" t="str">
        <f t="shared" si="68"/>
        <v>NU</v>
      </c>
      <c r="CD1007" s="10" t="str">
        <f t="shared" si="68"/>
        <v>NU</v>
      </c>
      <c r="CE1007" s="10">
        <f t="shared" si="68"/>
        <v>0</v>
      </c>
      <c r="CF1007" s="10">
        <f t="shared" si="68"/>
        <v>0</v>
      </c>
      <c r="CG1007" s="10">
        <f t="shared" si="68"/>
        <v>0</v>
      </c>
      <c r="CH1007" s="10">
        <f t="shared" si="68"/>
        <v>0</v>
      </c>
      <c r="CI1007" s="10">
        <f t="shared" si="68"/>
        <v>0</v>
      </c>
      <c r="CJ1007" s="10" t="str">
        <f t="shared" si="68"/>
        <v>NU</v>
      </c>
      <c r="CK1007" s="10" t="str">
        <f t="shared" si="68"/>
        <v>NU</v>
      </c>
      <c r="CL1007" s="10">
        <f t="shared" si="68"/>
        <v>0</v>
      </c>
      <c r="CM1007" s="10">
        <f t="shared" si="68"/>
        <v>0</v>
      </c>
      <c r="CN1007" s="10">
        <f t="shared" si="68"/>
        <v>0</v>
      </c>
      <c r="CO1007" s="10">
        <f t="shared" si="68"/>
        <v>0</v>
      </c>
      <c r="CP1007" s="10">
        <f t="shared" si="68"/>
        <v>0</v>
      </c>
      <c r="CQ1007" s="10" t="str">
        <f t="shared" si="68"/>
        <v>NU</v>
      </c>
      <c r="CR1007" s="10" t="str">
        <f t="shared" si="68"/>
        <v>NU</v>
      </c>
      <c r="CS1007" s="10">
        <f t="shared" si="68"/>
        <v>0</v>
      </c>
      <c r="CT1007" s="10">
        <f t="shared" si="68"/>
        <v>0</v>
      </c>
      <c r="CU1007" s="10">
        <f t="shared" si="68"/>
        <v>0</v>
      </c>
      <c r="CV1007" s="10">
        <f t="shared" si="68"/>
        <v>0</v>
      </c>
      <c r="CW1007" s="10">
        <f t="shared" si="68"/>
        <v>0</v>
      </c>
      <c r="CX1007" s="10" t="str">
        <f t="shared" si="68"/>
        <v>NU</v>
      </c>
      <c r="CY1007" s="10" t="str">
        <f t="shared" si="68"/>
        <v>NU</v>
      </c>
      <c r="CZ1007" s="10">
        <f t="shared" si="68"/>
        <v>0</v>
      </c>
      <c r="DA1007" s="10">
        <f t="shared" si="68"/>
        <v>0</v>
      </c>
      <c r="DB1007" s="10">
        <f t="shared" si="68"/>
        <v>0</v>
      </c>
      <c r="DC1007" s="10">
        <f t="shared" si="68"/>
        <v>0</v>
      </c>
      <c r="DD1007" s="10" t="str">
        <f t="shared" si="68"/>
        <v>NU</v>
      </c>
      <c r="DE1007" s="10" t="str">
        <f t="shared" si="68"/>
        <v>NU</v>
      </c>
      <c r="DF1007" s="10" t="str">
        <f t="shared" si="68"/>
        <v>NU</v>
      </c>
      <c r="DG1007" s="10">
        <f t="shared" si="68"/>
        <v>0</v>
      </c>
      <c r="DH1007" s="10">
        <f t="shared" si="68"/>
        <v>0</v>
      </c>
      <c r="DI1007" s="10">
        <f t="shared" si="68"/>
        <v>0</v>
      </c>
      <c r="DJ1007" s="10" t="str">
        <f t="shared" si="68"/>
        <v>NU</v>
      </c>
      <c r="DK1007" s="10">
        <f t="shared" si="68"/>
        <v>0</v>
      </c>
      <c r="DL1007" s="10" t="str">
        <f t="shared" si="68"/>
        <v>NU</v>
      </c>
      <c r="DM1007" s="10" t="str">
        <f t="shared" si="68"/>
        <v>NU</v>
      </c>
      <c r="DN1007" s="10">
        <f t="shared" si="68"/>
        <v>0</v>
      </c>
      <c r="DO1007" s="10">
        <f t="shared" si="68"/>
        <v>0</v>
      </c>
      <c r="DP1007" s="10">
        <f t="shared" si="68"/>
        <v>0</v>
      </c>
      <c r="DQ1007" s="10">
        <f t="shared" si="68"/>
        <v>0</v>
      </c>
      <c r="DR1007" s="10">
        <f t="shared" si="68"/>
        <v>0</v>
      </c>
      <c r="DS1007" s="10" t="str">
        <f t="shared" si="68"/>
        <v>NU</v>
      </c>
      <c r="DT1007" s="10" t="str">
        <f t="shared" si="68"/>
        <v>NU</v>
      </c>
      <c r="DU1007" s="10" t="str">
        <f t="shared" si="68"/>
        <v>HO</v>
      </c>
      <c r="DV1007" s="10" t="str">
        <f t="shared" si="68"/>
        <v>HO</v>
      </c>
      <c r="DW1007" s="10" t="str">
        <f t="shared" si="68"/>
        <v>HO</v>
      </c>
      <c r="DX1007" s="10" t="str">
        <f t="shared" si="68"/>
        <v>HO</v>
      </c>
      <c r="DY1007" s="10" t="str">
        <f t="shared" si="68"/>
        <v>HO</v>
      </c>
      <c r="DZ1007" s="10" t="str">
        <f t="shared" si="68"/>
        <v>NU</v>
      </c>
      <c r="EA1007" s="10" t="str">
        <f t="shared" ref="EA1007:GL1007" si="69">IF(OR(WEEKDAY(EA$1002,11)&gt;5,ISNUMBER(MATCH(EA$1002,Area_Feriados,0))),"NU",EA8)</f>
        <v>NU</v>
      </c>
      <c r="EB1007" s="10">
        <f t="shared" si="69"/>
        <v>0</v>
      </c>
      <c r="EC1007" s="10">
        <f t="shared" si="69"/>
        <v>0</v>
      </c>
      <c r="ED1007" s="10">
        <f t="shared" si="69"/>
        <v>0</v>
      </c>
      <c r="EE1007" s="10">
        <f t="shared" si="69"/>
        <v>0</v>
      </c>
      <c r="EF1007" s="10">
        <f t="shared" si="69"/>
        <v>0</v>
      </c>
      <c r="EG1007" s="10" t="str">
        <f t="shared" si="69"/>
        <v>NU</v>
      </c>
      <c r="EH1007" s="10" t="str">
        <f t="shared" si="69"/>
        <v>NU</v>
      </c>
      <c r="EI1007" s="10">
        <f t="shared" si="69"/>
        <v>0</v>
      </c>
      <c r="EJ1007" s="10">
        <f t="shared" si="69"/>
        <v>0</v>
      </c>
      <c r="EK1007" s="10">
        <f t="shared" si="69"/>
        <v>0</v>
      </c>
      <c r="EL1007" s="10">
        <f t="shared" si="69"/>
        <v>0</v>
      </c>
      <c r="EM1007" s="10">
        <f t="shared" si="69"/>
        <v>0</v>
      </c>
      <c r="EN1007" s="10" t="str">
        <f t="shared" si="69"/>
        <v>NU</v>
      </c>
      <c r="EO1007" s="10" t="str">
        <f t="shared" si="69"/>
        <v>NU</v>
      </c>
      <c r="EP1007" s="10">
        <f t="shared" si="69"/>
        <v>0</v>
      </c>
      <c r="EQ1007" s="10" t="str">
        <f t="shared" si="69"/>
        <v>LS</v>
      </c>
      <c r="ER1007" s="10" t="str">
        <f t="shared" si="69"/>
        <v>LS</v>
      </c>
      <c r="ES1007" s="10" t="str">
        <f t="shared" si="69"/>
        <v>LS</v>
      </c>
      <c r="ET1007" s="10" t="str">
        <f t="shared" si="69"/>
        <v>LS</v>
      </c>
      <c r="EU1007" s="10" t="str">
        <f t="shared" si="69"/>
        <v>NU</v>
      </c>
      <c r="EV1007" s="10" t="str">
        <f t="shared" si="69"/>
        <v>NU</v>
      </c>
      <c r="EW1007" s="10" t="str">
        <f t="shared" si="69"/>
        <v>BH</v>
      </c>
      <c r="EX1007" s="10">
        <f t="shared" si="69"/>
        <v>0</v>
      </c>
      <c r="EY1007" s="10">
        <f t="shared" si="69"/>
        <v>0</v>
      </c>
      <c r="EZ1007" s="10">
        <f t="shared" si="69"/>
        <v>0</v>
      </c>
      <c r="FA1007" s="10">
        <f t="shared" si="69"/>
        <v>0</v>
      </c>
      <c r="FB1007" s="10" t="str">
        <f t="shared" si="69"/>
        <v>NU</v>
      </c>
      <c r="FC1007" s="10" t="str">
        <f t="shared" si="69"/>
        <v>NU</v>
      </c>
      <c r="FD1007" s="10">
        <f t="shared" si="69"/>
        <v>0</v>
      </c>
      <c r="FE1007" s="10">
        <f t="shared" si="69"/>
        <v>0</v>
      </c>
      <c r="FF1007" s="10">
        <f t="shared" si="69"/>
        <v>0</v>
      </c>
      <c r="FG1007" s="10">
        <f t="shared" si="69"/>
        <v>0</v>
      </c>
      <c r="FH1007" s="10" t="str">
        <f t="shared" si="69"/>
        <v>HO</v>
      </c>
      <c r="FI1007" s="10" t="str">
        <f t="shared" si="69"/>
        <v>NU</v>
      </c>
      <c r="FJ1007" s="10" t="str">
        <f t="shared" si="69"/>
        <v>NU</v>
      </c>
      <c r="FK1007" s="10">
        <f t="shared" si="69"/>
        <v>0</v>
      </c>
      <c r="FL1007" s="10">
        <f t="shared" si="69"/>
        <v>0</v>
      </c>
      <c r="FM1007" s="10" t="str">
        <f t="shared" si="69"/>
        <v>HO</v>
      </c>
      <c r="FN1007" s="10" t="str">
        <f t="shared" si="69"/>
        <v>NU</v>
      </c>
      <c r="FO1007" s="10" t="str">
        <f t="shared" si="69"/>
        <v>A</v>
      </c>
      <c r="FP1007" s="10" t="str">
        <f t="shared" si="69"/>
        <v>NU</v>
      </c>
      <c r="FQ1007" s="10" t="str">
        <f t="shared" si="69"/>
        <v>NU</v>
      </c>
      <c r="FR1007" s="10" t="str">
        <f t="shared" si="69"/>
        <v>F</v>
      </c>
      <c r="FS1007" s="10" t="str">
        <f t="shared" si="69"/>
        <v>F</v>
      </c>
      <c r="FT1007" s="10" t="str">
        <f t="shared" si="69"/>
        <v>F</v>
      </c>
      <c r="FU1007" s="10" t="str">
        <f t="shared" si="69"/>
        <v>F</v>
      </c>
      <c r="FV1007" s="10" t="str">
        <f t="shared" si="69"/>
        <v>F</v>
      </c>
      <c r="FW1007" s="10" t="str">
        <f t="shared" si="69"/>
        <v>NU</v>
      </c>
      <c r="FX1007" s="10" t="str">
        <f t="shared" si="69"/>
        <v>NU</v>
      </c>
      <c r="FY1007" s="10" t="str">
        <f t="shared" si="69"/>
        <v>F</v>
      </c>
      <c r="FZ1007" s="10" t="str">
        <f t="shared" si="69"/>
        <v>F</v>
      </c>
      <c r="GA1007" s="10" t="str">
        <f t="shared" si="69"/>
        <v>F</v>
      </c>
      <c r="GB1007" s="10" t="str">
        <f t="shared" si="69"/>
        <v>F</v>
      </c>
      <c r="GC1007" s="10" t="str">
        <f t="shared" si="69"/>
        <v>F</v>
      </c>
      <c r="GD1007" s="10" t="str">
        <f t="shared" si="69"/>
        <v>NU</v>
      </c>
      <c r="GE1007" s="10" t="str">
        <f t="shared" si="69"/>
        <v>NU</v>
      </c>
      <c r="GF1007" s="10">
        <f t="shared" si="69"/>
        <v>0</v>
      </c>
      <c r="GG1007" s="10">
        <f t="shared" si="69"/>
        <v>0</v>
      </c>
      <c r="GH1007" s="10">
        <f t="shared" si="69"/>
        <v>0</v>
      </c>
      <c r="GI1007" s="10">
        <f t="shared" si="69"/>
        <v>0</v>
      </c>
      <c r="GJ1007" s="10">
        <f t="shared" si="69"/>
        <v>0</v>
      </c>
      <c r="GK1007" s="10" t="str">
        <f t="shared" si="69"/>
        <v>NU</v>
      </c>
      <c r="GL1007" s="10" t="str">
        <f t="shared" si="69"/>
        <v>NU</v>
      </c>
      <c r="GM1007" s="10">
        <f t="shared" ref="GM1007:IX1007" si="70">IF(OR(WEEKDAY(GM$1002,11)&gt;5,ISNUMBER(MATCH(GM$1002,Area_Feriados,0))),"NU",GM8)</f>
        <v>0</v>
      </c>
      <c r="GN1007" s="10">
        <f t="shared" si="70"/>
        <v>0</v>
      </c>
      <c r="GO1007" s="10" t="str">
        <f t="shared" si="70"/>
        <v>HO</v>
      </c>
      <c r="GP1007" s="10">
        <f t="shared" si="70"/>
        <v>0</v>
      </c>
      <c r="GQ1007" s="10">
        <f t="shared" si="70"/>
        <v>0</v>
      </c>
      <c r="GR1007" s="10" t="str">
        <f t="shared" si="70"/>
        <v>NU</v>
      </c>
      <c r="GS1007" s="10" t="str">
        <f t="shared" si="70"/>
        <v>NU</v>
      </c>
      <c r="GT1007" s="10">
        <f t="shared" si="70"/>
        <v>0</v>
      </c>
      <c r="GU1007" s="10">
        <f t="shared" si="70"/>
        <v>0</v>
      </c>
      <c r="GV1007" s="10">
        <f t="shared" si="70"/>
        <v>0</v>
      </c>
      <c r="GW1007" s="10">
        <f t="shared" si="70"/>
        <v>0</v>
      </c>
      <c r="GX1007" s="10">
        <f t="shared" si="70"/>
        <v>0</v>
      </c>
      <c r="GY1007" s="10" t="str">
        <f t="shared" si="70"/>
        <v>NU</v>
      </c>
      <c r="GZ1007" s="10" t="str">
        <f t="shared" si="70"/>
        <v>NU</v>
      </c>
      <c r="HA1007" s="10">
        <f t="shared" si="70"/>
        <v>0</v>
      </c>
      <c r="HB1007" s="10">
        <f t="shared" si="70"/>
        <v>0</v>
      </c>
      <c r="HC1007" s="10">
        <f t="shared" si="70"/>
        <v>0</v>
      </c>
      <c r="HD1007" s="10">
        <f t="shared" si="70"/>
        <v>0</v>
      </c>
      <c r="HE1007" s="10">
        <f t="shared" si="70"/>
        <v>0</v>
      </c>
      <c r="HF1007" s="10" t="str">
        <f t="shared" si="70"/>
        <v>NU</v>
      </c>
      <c r="HG1007" s="10" t="str">
        <f t="shared" si="70"/>
        <v>NU</v>
      </c>
      <c r="HH1007" s="10">
        <f t="shared" si="70"/>
        <v>0</v>
      </c>
      <c r="HI1007" s="10">
        <f t="shared" si="70"/>
        <v>0</v>
      </c>
      <c r="HJ1007" s="10">
        <f t="shared" si="70"/>
        <v>0</v>
      </c>
      <c r="HK1007" s="10">
        <f t="shared" si="70"/>
        <v>0</v>
      </c>
      <c r="HL1007" s="10">
        <f t="shared" si="70"/>
        <v>0</v>
      </c>
      <c r="HM1007" s="10" t="str">
        <f t="shared" si="70"/>
        <v>NU</v>
      </c>
      <c r="HN1007" s="10" t="str">
        <f t="shared" si="70"/>
        <v>NU</v>
      </c>
      <c r="HO1007" s="10">
        <f t="shared" si="70"/>
        <v>0</v>
      </c>
      <c r="HP1007" s="10">
        <f t="shared" si="70"/>
        <v>0</v>
      </c>
      <c r="HQ1007" s="10">
        <f t="shared" si="70"/>
        <v>0</v>
      </c>
      <c r="HR1007" s="10">
        <f t="shared" si="70"/>
        <v>0</v>
      </c>
      <c r="HS1007" s="10">
        <f t="shared" si="70"/>
        <v>0</v>
      </c>
      <c r="HT1007" s="10" t="str">
        <f t="shared" si="70"/>
        <v>NU</v>
      </c>
      <c r="HU1007" s="10" t="str">
        <f t="shared" si="70"/>
        <v>NU</v>
      </c>
      <c r="HV1007" s="10">
        <f t="shared" si="70"/>
        <v>0</v>
      </c>
      <c r="HW1007" s="10">
        <f t="shared" si="70"/>
        <v>0</v>
      </c>
      <c r="HX1007" s="10">
        <f t="shared" si="70"/>
        <v>0</v>
      </c>
      <c r="HY1007" s="10">
        <f t="shared" si="70"/>
        <v>0</v>
      </c>
      <c r="HZ1007" s="10">
        <f t="shared" si="70"/>
        <v>0</v>
      </c>
      <c r="IA1007" s="10" t="str">
        <f t="shared" si="70"/>
        <v>NU</v>
      </c>
      <c r="IB1007" s="10" t="str">
        <f t="shared" si="70"/>
        <v>NU</v>
      </c>
      <c r="IC1007" s="10">
        <f t="shared" si="70"/>
        <v>0</v>
      </c>
      <c r="ID1007" s="10">
        <f t="shared" si="70"/>
        <v>0</v>
      </c>
      <c r="IE1007" s="10">
        <f t="shared" si="70"/>
        <v>0</v>
      </c>
      <c r="IF1007" s="10">
        <f t="shared" si="70"/>
        <v>0</v>
      </c>
      <c r="IG1007" s="10">
        <f t="shared" si="70"/>
        <v>0</v>
      </c>
      <c r="IH1007" s="10" t="str">
        <f t="shared" si="70"/>
        <v>NU</v>
      </c>
      <c r="II1007" s="10" t="str">
        <f t="shared" si="70"/>
        <v>NU</v>
      </c>
      <c r="IJ1007" s="10">
        <f t="shared" si="70"/>
        <v>0</v>
      </c>
      <c r="IK1007" s="10">
        <f t="shared" si="70"/>
        <v>0</v>
      </c>
      <c r="IL1007" s="10">
        <f t="shared" si="70"/>
        <v>0</v>
      </c>
      <c r="IM1007" s="10">
        <f t="shared" si="70"/>
        <v>0</v>
      </c>
      <c r="IN1007" s="10">
        <f t="shared" si="70"/>
        <v>0</v>
      </c>
      <c r="IO1007" s="10" t="str">
        <f t="shared" si="70"/>
        <v>NU</v>
      </c>
      <c r="IP1007" s="10" t="str">
        <f t="shared" si="70"/>
        <v>NU</v>
      </c>
      <c r="IQ1007" s="10">
        <f t="shared" si="70"/>
        <v>0</v>
      </c>
      <c r="IR1007" s="10">
        <f t="shared" si="70"/>
        <v>0</v>
      </c>
      <c r="IS1007" s="10" t="str">
        <f t="shared" si="70"/>
        <v>NU</v>
      </c>
      <c r="IT1007" s="10">
        <f t="shared" si="70"/>
        <v>0</v>
      </c>
      <c r="IU1007" s="10">
        <f t="shared" si="70"/>
        <v>0</v>
      </c>
      <c r="IV1007" s="10" t="str">
        <f t="shared" si="70"/>
        <v>NU</v>
      </c>
      <c r="IW1007" s="10" t="str">
        <f t="shared" si="70"/>
        <v>NU</v>
      </c>
      <c r="IX1007" s="10">
        <f t="shared" si="70"/>
        <v>0</v>
      </c>
      <c r="IY1007" s="10">
        <f t="shared" ref="IY1007:LJ1007" si="71">IF(OR(WEEKDAY(IY$1002,11)&gt;5,ISNUMBER(MATCH(IY$1002,Area_Feriados,0))),"NU",IY8)</f>
        <v>0</v>
      </c>
      <c r="IZ1007" s="10">
        <f t="shared" si="71"/>
        <v>0</v>
      </c>
      <c r="JA1007" s="10">
        <f t="shared" si="71"/>
        <v>0</v>
      </c>
      <c r="JB1007" s="10">
        <f t="shared" si="71"/>
        <v>0</v>
      </c>
      <c r="JC1007" s="10" t="str">
        <f t="shared" si="71"/>
        <v>NU</v>
      </c>
      <c r="JD1007" s="10" t="str">
        <f t="shared" si="71"/>
        <v>NU</v>
      </c>
      <c r="JE1007" s="10">
        <f t="shared" si="71"/>
        <v>0</v>
      </c>
      <c r="JF1007" s="10">
        <f t="shared" si="71"/>
        <v>0</v>
      </c>
      <c r="JG1007" s="10">
        <f t="shared" si="71"/>
        <v>0</v>
      </c>
      <c r="JH1007" s="10">
        <f t="shared" si="71"/>
        <v>0</v>
      </c>
      <c r="JI1007" s="10">
        <f t="shared" si="71"/>
        <v>0</v>
      </c>
      <c r="JJ1007" s="10" t="str">
        <f t="shared" si="71"/>
        <v>NU</v>
      </c>
      <c r="JK1007" s="10" t="str">
        <f t="shared" si="71"/>
        <v>NU</v>
      </c>
      <c r="JL1007" s="10">
        <f t="shared" si="71"/>
        <v>0</v>
      </c>
      <c r="JM1007" s="10">
        <f t="shared" si="71"/>
        <v>0</v>
      </c>
      <c r="JN1007" s="10">
        <f t="shared" si="71"/>
        <v>0</v>
      </c>
      <c r="JO1007" s="10">
        <f t="shared" si="71"/>
        <v>0</v>
      </c>
      <c r="JP1007" s="10">
        <f t="shared" si="71"/>
        <v>0</v>
      </c>
      <c r="JQ1007" s="10" t="str">
        <f t="shared" si="71"/>
        <v>NU</v>
      </c>
      <c r="JR1007" s="10" t="str">
        <f t="shared" si="71"/>
        <v>NU</v>
      </c>
      <c r="JS1007" s="10">
        <f t="shared" si="71"/>
        <v>0</v>
      </c>
      <c r="JT1007" s="10">
        <f t="shared" si="71"/>
        <v>0</v>
      </c>
      <c r="JU1007" s="10">
        <f t="shared" si="71"/>
        <v>0</v>
      </c>
      <c r="JV1007" s="10">
        <f t="shared" si="71"/>
        <v>0</v>
      </c>
      <c r="JW1007" s="10">
        <f t="shared" si="71"/>
        <v>0</v>
      </c>
      <c r="JX1007" s="10" t="str">
        <f t="shared" si="71"/>
        <v>NU</v>
      </c>
      <c r="JY1007" s="10" t="str">
        <f t="shared" si="71"/>
        <v>NU</v>
      </c>
      <c r="JZ1007" s="10">
        <f t="shared" si="71"/>
        <v>0</v>
      </c>
      <c r="KA1007" s="10">
        <f t="shared" si="71"/>
        <v>0</v>
      </c>
      <c r="KB1007" s="10" t="str">
        <f t="shared" si="71"/>
        <v>NU</v>
      </c>
      <c r="KC1007" s="10">
        <f t="shared" si="71"/>
        <v>0</v>
      </c>
      <c r="KD1007" s="10">
        <f t="shared" si="71"/>
        <v>0</v>
      </c>
      <c r="KE1007" s="10" t="str">
        <f t="shared" si="71"/>
        <v>NU</v>
      </c>
      <c r="KF1007" s="10" t="str">
        <f t="shared" si="71"/>
        <v>NU</v>
      </c>
      <c r="KG1007" s="10">
        <f t="shared" si="71"/>
        <v>0</v>
      </c>
      <c r="KH1007" s="10">
        <f t="shared" si="71"/>
        <v>0</v>
      </c>
      <c r="KI1007" s="10">
        <f t="shared" si="71"/>
        <v>0</v>
      </c>
      <c r="KJ1007" s="10">
        <f t="shared" si="71"/>
        <v>0</v>
      </c>
      <c r="KK1007" s="10">
        <f t="shared" si="71"/>
        <v>0</v>
      </c>
      <c r="KL1007" s="10" t="str">
        <f t="shared" si="71"/>
        <v>NU</v>
      </c>
      <c r="KM1007" s="10" t="str">
        <f t="shared" si="71"/>
        <v>NU</v>
      </c>
      <c r="KN1007" s="10">
        <f t="shared" si="71"/>
        <v>0</v>
      </c>
      <c r="KO1007" s="10">
        <f t="shared" si="71"/>
        <v>0</v>
      </c>
      <c r="KP1007" s="10">
        <f t="shared" si="71"/>
        <v>0</v>
      </c>
      <c r="KQ1007" s="10">
        <f t="shared" si="71"/>
        <v>0</v>
      </c>
      <c r="KR1007" s="10">
        <f t="shared" si="71"/>
        <v>0</v>
      </c>
      <c r="KS1007" s="10" t="str">
        <f t="shared" si="71"/>
        <v>NU</v>
      </c>
      <c r="KT1007" s="10" t="str">
        <f t="shared" si="71"/>
        <v>NU</v>
      </c>
      <c r="KU1007" s="10">
        <f t="shared" si="71"/>
        <v>0</v>
      </c>
      <c r="KV1007" s="10">
        <f t="shared" si="71"/>
        <v>0</v>
      </c>
      <c r="KW1007" s="10" t="str">
        <f t="shared" si="71"/>
        <v>NU</v>
      </c>
      <c r="KX1007" s="10">
        <f t="shared" si="71"/>
        <v>0</v>
      </c>
      <c r="KY1007" s="10">
        <f t="shared" si="71"/>
        <v>0</v>
      </c>
      <c r="KZ1007" s="10" t="str">
        <f t="shared" si="71"/>
        <v>NU</v>
      </c>
      <c r="LA1007" s="10" t="str">
        <f t="shared" si="71"/>
        <v>NU</v>
      </c>
      <c r="LB1007" s="10">
        <f t="shared" si="71"/>
        <v>0</v>
      </c>
      <c r="LC1007" s="10">
        <f t="shared" si="71"/>
        <v>0</v>
      </c>
      <c r="LD1007" s="10">
        <f t="shared" si="71"/>
        <v>0</v>
      </c>
      <c r="LE1007" s="10">
        <f t="shared" si="71"/>
        <v>0</v>
      </c>
      <c r="LF1007" s="10">
        <f t="shared" si="71"/>
        <v>0</v>
      </c>
      <c r="LG1007" s="10" t="str">
        <f t="shared" si="71"/>
        <v>NU</v>
      </c>
      <c r="LH1007" s="10" t="str">
        <f t="shared" si="71"/>
        <v>NU</v>
      </c>
      <c r="LI1007" s="10">
        <f t="shared" si="71"/>
        <v>0</v>
      </c>
      <c r="LJ1007" s="10" t="str">
        <f t="shared" si="71"/>
        <v>NU</v>
      </c>
      <c r="LK1007" s="10">
        <f t="shared" ref="LK1007:ND1007" si="72">IF(OR(WEEKDAY(LK$1002,11)&gt;5,ISNUMBER(MATCH(LK$1002,Area_Feriados,0))),"NU",LK8)</f>
        <v>0</v>
      </c>
      <c r="LL1007" s="10">
        <f t="shared" si="72"/>
        <v>0</v>
      </c>
      <c r="LM1007" s="10">
        <f t="shared" si="72"/>
        <v>0</v>
      </c>
      <c r="LN1007" s="10" t="str">
        <f t="shared" si="72"/>
        <v>NU</v>
      </c>
      <c r="LO1007" s="10" t="str">
        <f t="shared" si="72"/>
        <v>NU</v>
      </c>
      <c r="LP1007" s="10">
        <f t="shared" si="72"/>
        <v>0</v>
      </c>
      <c r="LQ1007" s="10">
        <f t="shared" si="72"/>
        <v>0</v>
      </c>
      <c r="LR1007" s="10">
        <f t="shared" si="72"/>
        <v>0</v>
      </c>
      <c r="LS1007" s="10">
        <f t="shared" si="72"/>
        <v>0</v>
      </c>
      <c r="LT1007" s="10">
        <f t="shared" si="72"/>
        <v>0</v>
      </c>
      <c r="LU1007" s="10" t="str">
        <f t="shared" si="72"/>
        <v>NU</v>
      </c>
      <c r="LV1007" s="10" t="str">
        <f t="shared" si="72"/>
        <v>NU</v>
      </c>
      <c r="LW1007" s="10">
        <f t="shared" si="72"/>
        <v>0</v>
      </c>
      <c r="LX1007" s="10">
        <f t="shared" si="72"/>
        <v>0</v>
      </c>
      <c r="LY1007" s="10">
        <f t="shared" si="72"/>
        <v>0</v>
      </c>
      <c r="LZ1007" s="10">
        <f t="shared" si="72"/>
        <v>0</v>
      </c>
      <c r="MA1007" s="10">
        <f t="shared" si="72"/>
        <v>0</v>
      </c>
      <c r="MB1007" s="10" t="str">
        <f t="shared" si="72"/>
        <v>NU</v>
      </c>
      <c r="MC1007" s="10" t="str">
        <f t="shared" si="72"/>
        <v>NU</v>
      </c>
      <c r="MD1007" s="10" t="str">
        <f t="shared" si="72"/>
        <v>F</v>
      </c>
      <c r="ME1007" s="10" t="str">
        <f t="shared" si="72"/>
        <v>F</v>
      </c>
      <c r="MF1007" s="10" t="str">
        <f t="shared" si="72"/>
        <v>F</v>
      </c>
      <c r="MG1007" s="10" t="str">
        <f t="shared" si="72"/>
        <v>F</v>
      </c>
      <c r="MH1007" s="10" t="str">
        <f t="shared" si="72"/>
        <v>F</v>
      </c>
      <c r="MI1007" s="10" t="str">
        <f t="shared" si="72"/>
        <v>NU</v>
      </c>
      <c r="MJ1007" s="10" t="str">
        <f t="shared" si="72"/>
        <v>NU</v>
      </c>
      <c r="MK1007" s="10" t="str">
        <f t="shared" si="72"/>
        <v>F</v>
      </c>
      <c r="ML1007" s="10" t="str">
        <f t="shared" si="72"/>
        <v>F</v>
      </c>
      <c r="MM1007" s="10" t="str">
        <f t="shared" si="72"/>
        <v>F</v>
      </c>
      <c r="MN1007" s="10" t="str">
        <f t="shared" si="72"/>
        <v>F</v>
      </c>
      <c r="MO1007" s="10" t="str">
        <f t="shared" si="72"/>
        <v>F</v>
      </c>
      <c r="MP1007" s="10" t="str">
        <f t="shared" si="72"/>
        <v>NU</v>
      </c>
      <c r="MQ1007" s="10" t="str">
        <f t="shared" si="72"/>
        <v>NU</v>
      </c>
      <c r="MR1007" s="10">
        <f t="shared" si="72"/>
        <v>0</v>
      </c>
      <c r="MS1007" s="10">
        <f t="shared" si="72"/>
        <v>0</v>
      </c>
      <c r="MT1007" s="10">
        <f t="shared" si="72"/>
        <v>0</v>
      </c>
      <c r="MU1007" s="10">
        <f t="shared" si="72"/>
        <v>0</v>
      </c>
      <c r="MV1007" s="10">
        <f t="shared" si="72"/>
        <v>0</v>
      </c>
      <c r="MW1007" s="10" t="str">
        <f t="shared" si="72"/>
        <v>NU</v>
      </c>
      <c r="MX1007" s="10" t="str">
        <f t="shared" si="72"/>
        <v>NU</v>
      </c>
      <c r="MY1007" s="10">
        <f t="shared" si="72"/>
        <v>0</v>
      </c>
      <c r="MZ1007" s="10">
        <f t="shared" si="72"/>
        <v>0</v>
      </c>
      <c r="NA1007" s="10">
        <f t="shared" si="72"/>
        <v>0</v>
      </c>
      <c r="NB1007" s="10">
        <f t="shared" si="72"/>
        <v>0</v>
      </c>
      <c r="NC1007" s="10">
        <f t="shared" si="72"/>
        <v>0</v>
      </c>
      <c r="ND1007" s="10" t="str">
        <f t="shared" si="72"/>
        <v>NU</v>
      </c>
      <c r="NO1007" s="102">
        <f>TRI!P13</f>
        <v>1016</v>
      </c>
      <c r="NP1007" t="str">
        <f t="shared" ca="1" si="44"/>
        <v>$HV$1016</v>
      </c>
      <c r="NQ1007" t="str">
        <f t="shared" si="45"/>
        <v>$ND$1016</v>
      </c>
      <c r="NR1007" t="str">
        <f t="shared" ca="1" si="53"/>
        <v>$HV$1016:$ND$1016</v>
      </c>
      <c r="NS1007" s="21">
        <f t="shared" ca="1" si="54"/>
        <v>44789</v>
      </c>
    </row>
    <row r="1008" spans="1:383">
      <c r="B1008" t="str">
        <f t="shared" si="46"/>
        <v>FELIPE LACCELVA DOS SANTOS</v>
      </c>
      <c r="C1008" s="10" t="str">
        <f t="shared" ref="C1008:BN1008" si="73">IF(OR(WEEKDAY(C$1002,11)&gt;5,ISNUMBER(MATCH(C$1002,Area_Feriados,0))),"NU",C9)</f>
        <v>NU</v>
      </c>
      <c r="D1008" s="10" t="str">
        <f t="shared" si="73"/>
        <v>NU</v>
      </c>
      <c r="E1008" s="10">
        <f t="shared" si="73"/>
        <v>0</v>
      </c>
      <c r="F1008" s="10">
        <f t="shared" si="73"/>
        <v>0</v>
      </c>
      <c r="G1008" s="10">
        <f t="shared" si="73"/>
        <v>0</v>
      </c>
      <c r="H1008" s="10">
        <f t="shared" si="73"/>
        <v>0</v>
      </c>
      <c r="I1008" s="10">
        <f t="shared" si="73"/>
        <v>0</v>
      </c>
      <c r="J1008" s="10" t="str">
        <f t="shared" si="73"/>
        <v>NU</v>
      </c>
      <c r="K1008" s="10" t="str">
        <f t="shared" si="73"/>
        <v>NU</v>
      </c>
      <c r="L1008" s="10">
        <f t="shared" si="73"/>
        <v>0</v>
      </c>
      <c r="M1008" s="10">
        <f t="shared" si="73"/>
        <v>0</v>
      </c>
      <c r="N1008" s="10">
        <f t="shared" si="73"/>
        <v>0</v>
      </c>
      <c r="O1008" s="10">
        <f t="shared" si="73"/>
        <v>0</v>
      </c>
      <c r="P1008" s="10">
        <f t="shared" si="73"/>
        <v>0</v>
      </c>
      <c r="Q1008" s="10" t="str">
        <f t="shared" si="73"/>
        <v>NU</v>
      </c>
      <c r="R1008" s="10" t="str">
        <f t="shared" si="73"/>
        <v>NU</v>
      </c>
      <c r="S1008" s="10">
        <f t="shared" si="73"/>
        <v>0</v>
      </c>
      <c r="T1008" s="10">
        <f t="shared" si="73"/>
        <v>0</v>
      </c>
      <c r="U1008" s="10">
        <f t="shared" si="73"/>
        <v>0</v>
      </c>
      <c r="V1008" s="10">
        <f t="shared" si="73"/>
        <v>0</v>
      </c>
      <c r="W1008" s="10">
        <f t="shared" si="73"/>
        <v>0</v>
      </c>
      <c r="X1008" s="10" t="str">
        <f t="shared" si="73"/>
        <v>NU</v>
      </c>
      <c r="Y1008" s="10" t="str">
        <f t="shared" si="73"/>
        <v>NU</v>
      </c>
      <c r="Z1008" s="10">
        <f t="shared" si="73"/>
        <v>0</v>
      </c>
      <c r="AA1008" s="10">
        <f t="shared" si="73"/>
        <v>0</v>
      </c>
      <c r="AB1008" s="10">
        <f t="shared" si="73"/>
        <v>0</v>
      </c>
      <c r="AC1008" s="10">
        <f t="shared" si="73"/>
        <v>0</v>
      </c>
      <c r="AD1008" s="10">
        <f t="shared" si="73"/>
        <v>0</v>
      </c>
      <c r="AE1008" s="10" t="str">
        <f t="shared" si="73"/>
        <v>NU</v>
      </c>
      <c r="AF1008" s="10" t="str">
        <f t="shared" si="73"/>
        <v>NU</v>
      </c>
      <c r="AG1008" s="10">
        <f t="shared" si="73"/>
        <v>0</v>
      </c>
      <c r="AH1008" s="10">
        <f t="shared" si="73"/>
        <v>0</v>
      </c>
      <c r="AI1008" s="10">
        <f t="shared" si="73"/>
        <v>0</v>
      </c>
      <c r="AJ1008" s="10">
        <f t="shared" si="73"/>
        <v>0</v>
      </c>
      <c r="AK1008" s="10">
        <f t="shared" si="73"/>
        <v>0</v>
      </c>
      <c r="AL1008" s="10" t="str">
        <f t="shared" si="73"/>
        <v>NU</v>
      </c>
      <c r="AM1008" s="10" t="str">
        <f t="shared" si="73"/>
        <v>NU</v>
      </c>
      <c r="AN1008" s="10">
        <f t="shared" si="73"/>
        <v>0</v>
      </c>
      <c r="AO1008" s="10">
        <f t="shared" si="73"/>
        <v>0</v>
      </c>
      <c r="AP1008" s="10">
        <f t="shared" si="73"/>
        <v>0</v>
      </c>
      <c r="AQ1008" s="10">
        <f t="shared" si="73"/>
        <v>0</v>
      </c>
      <c r="AR1008" s="10">
        <f t="shared" si="73"/>
        <v>0</v>
      </c>
      <c r="AS1008" s="10" t="str">
        <f t="shared" si="73"/>
        <v>NU</v>
      </c>
      <c r="AT1008" s="10" t="str">
        <f t="shared" si="73"/>
        <v>NU</v>
      </c>
      <c r="AU1008" s="10">
        <f t="shared" si="73"/>
        <v>0</v>
      </c>
      <c r="AV1008" s="10">
        <f t="shared" si="73"/>
        <v>0</v>
      </c>
      <c r="AW1008" s="10">
        <f t="shared" si="73"/>
        <v>0</v>
      </c>
      <c r="AX1008" s="10">
        <f t="shared" si="73"/>
        <v>0</v>
      </c>
      <c r="AY1008" s="10">
        <f t="shared" si="73"/>
        <v>0</v>
      </c>
      <c r="AZ1008" s="10" t="str">
        <f t="shared" si="73"/>
        <v>NU</v>
      </c>
      <c r="BA1008" s="10" t="str">
        <f t="shared" si="73"/>
        <v>NU</v>
      </c>
      <c r="BB1008" s="10">
        <f t="shared" si="73"/>
        <v>0</v>
      </c>
      <c r="BC1008" s="10">
        <f t="shared" si="73"/>
        <v>0</v>
      </c>
      <c r="BD1008" s="10">
        <f t="shared" si="73"/>
        <v>0</v>
      </c>
      <c r="BE1008" s="10">
        <f t="shared" si="73"/>
        <v>0</v>
      </c>
      <c r="BF1008" s="10">
        <f t="shared" si="73"/>
        <v>0</v>
      </c>
      <c r="BG1008" s="10" t="str">
        <f t="shared" si="73"/>
        <v>NU</v>
      </c>
      <c r="BH1008" s="10" t="str">
        <f t="shared" si="73"/>
        <v>NU</v>
      </c>
      <c r="BI1008" s="10" t="str">
        <f t="shared" si="73"/>
        <v>NU</v>
      </c>
      <c r="BJ1008" s="10" t="str">
        <f t="shared" si="73"/>
        <v>NU</v>
      </c>
      <c r="BK1008" s="10" t="str">
        <f t="shared" si="73"/>
        <v>NU</v>
      </c>
      <c r="BL1008" s="10">
        <f t="shared" si="73"/>
        <v>0</v>
      </c>
      <c r="BM1008" s="10">
        <f t="shared" si="73"/>
        <v>0</v>
      </c>
      <c r="BN1008" s="10">
        <f t="shared" si="73"/>
        <v>0</v>
      </c>
      <c r="BO1008" s="10" t="str">
        <f t="shared" ref="BO1008:DZ1008" si="74">IF(OR(WEEKDAY(BO$1002,11)&gt;5,ISNUMBER(MATCH(BO$1002,Area_Feriados,0))),"NU",BO9)</f>
        <v>NU</v>
      </c>
      <c r="BP1008" s="10" t="str">
        <f t="shared" si="74"/>
        <v>NU</v>
      </c>
      <c r="BQ1008" s="10">
        <f t="shared" si="74"/>
        <v>0</v>
      </c>
      <c r="BR1008" s="10">
        <f t="shared" si="74"/>
        <v>0</v>
      </c>
      <c r="BS1008" s="10">
        <f t="shared" si="74"/>
        <v>0</v>
      </c>
      <c r="BT1008" s="10">
        <f t="shared" si="74"/>
        <v>0</v>
      </c>
      <c r="BU1008" s="10">
        <f t="shared" si="74"/>
        <v>0</v>
      </c>
      <c r="BV1008" s="10" t="str">
        <f t="shared" si="74"/>
        <v>NU</v>
      </c>
      <c r="BW1008" s="10" t="str">
        <f t="shared" si="74"/>
        <v>NU</v>
      </c>
      <c r="BX1008" s="10">
        <f t="shared" si="74"/>
        <v>0</v>
      </c>
      <c r="BY1008" s="10">
        <f t="shared" si="74"/>
        <v>0</v>
      </c>
      <c r="BZ1008" s="10">
        <f t="shared" si="74"/>
        <v>0</v>
      </c>
      <c r="CA1008" s="10">
        <f t="shared" si="74"/>
        <v>0</v>
      </c>
      <c r="CB1008" s="10">
        <f t="shared" si="74"/>
        <v>0</v>
      </c>
      <c r="CC1008" s="10" t="str">
        <f t="shared" si="74"/>
        <v>NU</v>
      </c>
      <c r="CD1008" s="10" t="str">
        <f t="shared" si="74"/>
        <v>NU</v>
      </c>
      <c r="CE1008" s="10">
        <f t="shared" si="74"/>
        <v>0</v>
      </c>
      <c r="CF1008" s="10">
        <f t="shared" si="74"/>
        <v>0</v>
      </c>
      <c r="CG1008" s="10">
        <f t="shared" si="74"/>
        <v>0</v>
      </c>
      <c r="CH1008" s="10">
        <f t="shared" si="74"/>
        <v>0</v>
      </c>
      <c r="CI1008" s="10">
        <f t="shared" si="74"/>
        <v>0</v>
      </c>
      <c r="CJ1008" s="10" t="str">
        <f t="shared" si="74"/>
        <v>NU</v>
      </c>
      <c r="CK1008" s="10" t="str">
        <f t="shared" si="74"/>
        <v>NU</v>
      </c>
      <c r="CL1008" s="10">
        <f t="shared" si="74"/>
        <v>0</v>
      </c>
      <c r="CM1008" s="10">
        <f t="shared" si="74"/>
        <v>0</v>
      </c>
      <c r="CN1008" s="10">
        <f t="shared" si="74"/>
        <v>0</v>
      </c>
      <c r="CO1008" s="10">
        <f t="shared" si="74"/>
        <v>0</v>
      </c>
      <c r="CP1008" s="10">
        <f t="shared" si="74"/>
        <v>0</v>
      </c>
      <c r="CQ1008" s="10" t="str">
        <f t="shared" si="74"/>
        <v>NU</v>
      </c>
      <c r="CR1008" s="10" t="str">
        <f t="shared" si="74"/>
        <v>NU</v>
      </c>
      <c r="CS1008" s="10">
        <f t="shared" si="74"/>
        <v>0</v>
      </c>
      <c r="CT1008" s="10">
        <f t="shared" si="74"/>
        <v>0</v>
      </c>
      <c r="CU1008" s="10">
        <f t="shared" si="74"/>
        <v>0</v>
      </c>
      <c r="CV1008" s="10">
        <f t="shared" si="74"/>
        <v>0</v>
      </c>
      <c r="CW1008" s="10">
        <f t="shared" si="74"/>
        <v>0</v>
      </c>
      <c r="CX1008" s="10" t="str">
        <f t="shared" si="74"/>
        <v>NU</v>
      </c>
      <c r="CY1008" s="10" t="str">
        <f t="shared" si="74"/>
        <v>NU</v>
      </c>
      <c r="CZ1008" s="10">
        <f t="shared" si="74"/>
        <v>0</v>
      </c>
      <c r="DA1008" s="10">
        <f t="shared" si="74"/>
        <v>0</v>
      </c>
      <c r="DB1008" s="10">
        <f t="shared" si="74"/>
        <v>0</v>
      </c>
      <c r="DC1008" s="10">
        <f t="shared" si="74"/>
        <v>0</v>
      </c>
      <c r="DD1008" s="10" t="str">
        <f t="shared" si="74"/>
        <v>NU</v>
      </c>
      <c r="DE1008" s="10" t="str">
        <f t="shared" si="74"/>
        <v>NU</v>
      </c>
      <c r="DF1008" s="10" t="str">
        <f t="shared" si="74"/>
        <v>NU</v>
      </c>
      <c r="DG1008" s="10">
        <f t="shared" si="74"/>
        <v>0</v>
      </c>
      <c r="DH1008" s="10">
        <f t="shared" si="74"/>
        <v>0</v>
      </c>
      <c r="DI1008" s="10">
        <f t="shared" si="74"/>
        <v>0</v>
      </c>
      <c r="DJ1008" s="10" t="str">
        <f t="shared" si="74"/>
        <v>NU</v>
      </c>
      <c r="DK1008" s="10">
        <f t="shared" si="74"/>
        <v>0</v>
      </c>
      <c r="DL1008" s="10" t="str">
        <f t="shared" si="74"/>
        <v>NU</v>
      </c>
      <c r="DM1008" s="10" t="str">
        <f t="shared" si="74"/>
        <v>NU</v>
      </c>
      <c r="DN1008" s="10">
        <f t="shared" si="74"/>
        <v>0</v>
      </c>
      <c r="DO1008" s="10">
        <f t="shared" si="74"/>
        <v>0</v>
      </c>
      <c r="DP1008" s="10">
        <f t="shared" si="74"/>
        <v>0</v>
      </c>
      <c r="DQ1008" s="10">
        <f t="shared" si="74"/>
        <v>0</v>
      </c>
      <c r="DR1008" s="10">
        <f t="shared" si="74"/>
        <v>0</v>
      </c>
      <c r="DS1008" s="10" t="str">
        <f t="shared" si="74"/>
        <v>NU</v>
      </c>
      <c r="DT1008" s="10" t="str">
        <f t="shared" si="74"/>
        <v>NU</v>
      </c>
      <c r="DU1008" s="10">
        <f t="shared" si="74"/>
        <v>0</v>
      </c>
      <c r="DV1008" s="10">
        <f t="shared" si="74"/>
        <v>0</v>
      </c>
      <c r="DW1008" s="10">
        <f t="shared" si="74"/>
        <v>0</v>
      </c>
      <c r="DX1008" s="10">
        <f t="shared" si="74"/>
        <v>0</v>
      </c>
      <c r="DY1008" s="10" t="str">
        <f t="shared" si="74"/>
        <v>A</v>
      </c>
      <c r="DZ1008" s="10" t="str">
        <f t="shared" si="74"/>
        <v>NU</v>
      </c>
      <c r="EA1008" s="10" t="str">
        <f t="shared" ref="EA1008:GL1008" si="75">IF(OR(WEEKDAY(EA$1002,11)&gt;5,ISNUMBER(MATCH(EA$1002,Area_Feriados,0))),"NU",EA9)</f>
        <v>NU</v>
      </c>
      <c r="EB1008" s="10">
        <f t="shared" si="75"/>
        <v>0</v>
      </c>
      <c r="EC1008" s="10">
        <f t="shared" si="75"/>
        <v>0</v>
      </c>
      <c r="ED1008" s="10">
        <f t="shared" si="75"/>
        <v>0</v>
      </c>
      <c r="EE1008" s="10">
        <f t="shared" si="75"/>
        <v>0</v>
      </c>
      <c r="EF1008" s="10">
        <f t="shared" si="75"/>
        <v>0</v>
      </c>
      <c r="EG1008" s="10" t="str">
        <f t="shared" si="75"/>
        <v>NU</v>
      </c>
      <c r="EH1008" s="10" t="str">
        <f t="shared" si="75"/>
        <v>NU</v>
      </c>
      <c r="EI1008" s="10">
        <f t="shared" si="75"/>
        <v>0</v>
      </c>
      <c r="EJ1008" s="10">
        <f t="shared" si="75"/>
        <v>0</v>
      </c>
      <c r="EK1008" s="10">
        <f t="shared" si="75"/>
        <v>0</v>
      </c>
      <c r="EL1008" s="10">
        <f t="shared" si="75"/>
        <v>0</v>
      </c>
      <c r="EM1008" s="10">
        <f t="shared" si="75"/>
        <v>0</v>
      </c>
      <c r="EN1008" s="10" t="str">
        <f t="shared" si="75"/>
        <v>NU</v>
      </c>
      <c r="EO1008" s="10" t="str">
        <f t="shared" si="75"/>
        <v>NU</v>
      </c>
      <c r="EP1008" s="10">
        <f t="shared" si="75"/>
        <v>0</v>
      </c>
      <c r="EQ1008" s="10">
        <f t="shared" si="75"/>
        <v>0</v>
      </c>
      <c r="ER1008" s="10">
        <f t="shared" si="75"/>
        <v>0</v>
      </c>
      <c r="ES1008" s="10">
        <f t="shared" si="75"/>
        <v>0</v>
      </c>
      <c r="ET1008" s="10">
        <f t="shared" si="75"/>
        <v>0</v>
      </c>
      <c r="EU1008" s="10" t="str">
        <f t="shared" si="75"/>
        <v>NU</v>
      </c>
      <c r="EV1008" s="10" t="str">
        <f t="shared" si="75"/>
        <v>NU</v>
      </c>
      <c r="EW1008" s="10">
        <f t="shared" si="75"/>
        <v>0</v>
      </c>
      <c r="EX1008" s="10">
        <f t="shared" si="75"/>
        <v>0</v>
      </c>
      <c r="EY1008" s="10">
        <f t="shared" si="75"/>
        <v>0</v>
      </c>
      <c r="EZ1008" s="10" t="str">
        <f t="shared" si="75"/>
        <v>HO</v>
      </c>
      <c r="FA1008" s="10">
        <f t="shared" si="75"/>
        <v>0</v>
      </c>
      <c r="FB1008" s="10" t="str">
        <f t="shared" si="75"/>
        <v>NU</v>
      </c>
      <c r="FC1008" s="10" t="str">
        <f t="shared" si="75"/>
        <v>NU</v>
      </c>
      <c r="FD1008" s="10">
        <f t="shared" si="75"/>
        <v>0</v>
      </c>
      <c r="FE1008" s="10" t="str">
        <f t="shared" si="75"/>
        <v>HO</v>
      </c>
      <c r="FF1008" s="10">
        <f t="shared" si="75"/>
        <v>0</v>
      </c>
      <c r="FG1008" s="10">
        <f t="shared" si="75"/>
        <v>0</v>
      </c>
      <c r="FH1008" s="10">
        <f t="shared" si="75"/>
        <v>0</v>
      </c>
      <c r="FI1008" s="10" t="str">
        <f t="shared" si="75"/>
        <v>NU</v>
      </c>
      <c r="FJ1008" s="10" t="str">
        <f t="shared" si="75"/>
        <v>NU</v>
      </c>
      <c r="FK1008" s="10">
        <f t="shared" si="75"/>
        <v>0</v>
      </c>
      <c r="FL1008" s="10">
        <f t="shared" si="75"/>
        <v>0</v>
      </c>
      <c r="FM1008" s="10">
        <f t="shared" si="75"/>
        <v>0</v>
      </c>
      <c r="FN1008" s="10" t="str">
        <f t="shared" si="75"/>
        <v>NU</v>
      </c>
      <c r="FO1008" s="10">
        <f t="shared" si="75"/>
        <v>0</v>
      </c>
      <c r="FP1008" s="10" t="str">
        <f t="shared" si="75"/>
        <v>NU</v>
      </c>
      <c r="FQ1008" s="10" t="str">
        <f t="shared" si="75"/>
        <v>NU</v>
      </c>
      <c r="FR1008" s="10">
        <f t="shared" si="75"/>
        <v>0</v>
      </c>
      <c r="FS1008" s="10">
        <f t="shared" si="75"/>
        <v>0</v>
      </c>
      <c r="FT1008" s="10">
        <f t="shared" si="75"/>
        <v>0</v>
      </c>
      <c r="FU1008" s="10">
        <f t="shared" si="75"/>
        <v>0</v>
      </c>
      <c r="FV1008" s="10">
        <f t="shared" si="75"/>
        <v>0</v>
      </c>
      <c r="FW1008" s="10" t="str">
        <f t="shared" si="75"/>
        <v>NU</v>
      </c>
      <c r="FX1008" s="10" t="str">
        <f t="shared" si="75"/>
        <v>NU</v>
      </c>
      <c r="FY1008" s="10">
        <f t="shared" si="75"/>
        <v>0</v>
      </c>
      <c r="FZ1008" s="10">
        <f t="shared" si="75"/>
        <v>0</v>
      </c>
      <c r="GA1008" s="10">
        <f t="shared" si="75"/>
        <v>0</v>
      </c>
      <c r="GB1008" s="10">
        <f t="shared" si="75"/>
        <v>0</v>
      </c>
      <c r="GC1008" s="10">
        <f t="shared" si="75"/>
        <v>0</v>
      </c>
      <c r="GD1008" s="10" t="str">
        <f t="shared" si="75"/>
        <v>NU</v>
      </c>
      <c r="GE1008" s="10" t="str">
        <f t="shared" si="75"/>
        <v>NU</v>
      </c>
      <c r="GF1008" s="10">
        <f t="shared" si="75"/>
        <v>0</v>
      </c>
      <c r="GG1008" s="10">
        <f t="shared" si="75"/>
        <v>0</v>
      </c>
      <c r="GH1008" s="10">
        <f t="shared" si="75"/>
        <v>0</v>
      </c>
      <c r="GI1008" s="10">
        <f t="shared" si="75"/>
        <v>0</v>
      </c>
      <c r="GJ1008" s="10">
        <f t="shared" si="75"/>
        <v>0</v>
      </c>
      <c r="GK1008" s="10" t="str">
        <f t="shared" si="75"/>
        <v>NU</v>
      </c>
      <c r="GL1008" s="10" t="str">
        <f t="shared" si="75"/>
        <v>NU</v>
      </c>
      <c r="GM1008" s="10">
        <f t="shared" ref="GM1008:IX1008" si="76">IF(OR(WEEKDAY(GM$1002,11)&gt;5,ISNUMBER(MATCH(GM$1002,Area_Feriados,0))),"NU",GM9)</f>
        <v>0</v>
      </c>
      <c r="GN1008" s="10">
        <f t="shared" si="76"/>
        <v>0</v>
      </c>
      <c r="GO1008" s="10">
        <f t="shared" si="76"/>
        <v>0</v>
      </c>
      <c r="GP1008" s="10" t="str">
        <f t="shared" si="76"/>
        <v>HO</v>
      </c>
      <c r="GQ1008" s="10">
        <f t="shared" si="76"/>
        <v>0</v>
      </c>
      <c r="GR1008" s="10" t="str">
        <f t="shared" si="76"/>
        <v>NU</v>
      </c>
      <c r="GS1008" s="10" t="str">
        <f t="shared" si="76"/>
        <v>NU</v>
      </c>
      <c r="GT1008" s="10">
        <f t="shared" si="76"/>
        <v>0</v>
      </c>
      <c r="GU1008" s="10">
        <f t="shared" si="76"/>
        <v>0</v>
      </c>
      <c r="GV1008" s="10">
        <f t="shared" si="76"/>
        <v>0</v>
      </c>
      <c r="GW1008" s="10">
        <f t="shared" si="76"/>
        <v>0</v>
      </c>
      <c r="GX1008" s="10">
        <f t="shared" si="76"/>
        <v>0</v>
      </c>
      <c r="GY1008" s="10" t="str">
        <f t="shared" si="76"/>
        <v>NU</v>
      </c>
      <c r="GZ1008" s="10" t="str">
        <f t="shared" si="76"/>
        <v>NU</v>
      </c>
      <c r="HA1008" s="10">
        <f t="shared" si="76"/>
        <v>0</v>
      </c>
      <c r="HB1008" s="10">
        <f t="shared" si="76"/>
        <v>0</v>
      </c>
      <c r="HC1008" s="10">
        <f t="shared" si="76"/>
        <v>0</v>
      </c>
      <c r="HD1008" s="10">
        <f t="shared" si="76"/>
        <v>0</v>
      </c>
      <c r="HE1008" s="10">
        <f t="shared" si="76"/>
        <v>0</v>
      </c>
      <c r="HF1008" s="10" t="str">
        <f t="shared" si="76"/>
        <v>NU</v>
      </c>
      <c r="HG1008" s="10" t="str">
        <f t="shared" si="76"/>
        <v>NU</v>
      </c>
      <c r="HH1008" s="10" t="str">
        <f t="shared" si="76"/>
        <v>HO</v>
      </c>
      <c r="HI1008" s="10">
        <f t="shared" si="76"/>
        <v>0</v>
      </c>
      <c r="HJ1008" s="10">
        <f t="shared" si="76"/>
        <v>0</v>
      </c>
      <c r="HK1008" s="10">
        <f t="shared" si="76"/>
        <v>0</v>
      </c>
      <c r="HL1008" s="10">
        <f t="shared" si="76"/>
        <v>0</v>
      </c>
      <c r="HM1008" s="10" t="str">
        <f t="shared" si="76"/>
        <v>NU</v>
      </c>
      <c r="HN1008" s="10" t="str">
        <f t="shared" si="76"/>
        <v>NU</v>
      </c>
      <c r="HO1008" s="10">
        <f t="shared" si="76"/>
        <v>0</v>
      </c>
      <c r="HP1008" s="10">
        <f t="shared" si="76"/>
        <v>0</v>
      </c>
      <c r="HQ1008" s="10">
        <f t="shared" si="76"/>
        <v>0</v>
      </c>
      <c r="HR1008" s="10">
        <f t="shared" si="76"/>
        <v>0</v>
      </c>
      <c r="HS1008" s="10">
        <f t="shared" si="76"/>
        <v>0</v>
      </c>
      <c r="HT1008" s="10" t="str">
        <f t="shared" si="76"/>
        <v>NU</v>
      </c>
      <c r="HU1008" s="10" t="str">
        <f t="shared" si="76"/>
        <v>NU</v>
      </c>
      <c r="HV1008" s="10">
        <f t="shared" si="76"/>
        <v>0</v>
      </c>
      <c r="HW1008" s="10">
        <f t="shared" si="76"/>
        <v>0</v>
      </c>
      <c r="HX1008" s="10">
        <f t="shared" si="76"/>
        <v>0</v>
      </c>
      <c r="HY1008" s="10">
        <f t="shared" si="76"/>
        <v>0</v>
      </c>
      <c r="HZ1008" s="10">
        <f t="shared" si="76"/>
        <v>0</v>
      </c>
      <c r="IA1008" s="10" t="str">
        <f t="shared" si="76"/>
        <v>NU</v>
      </c>
      <c r="IB1008" s="10" t="str">
        <f t="shared" si="76"/>
        <v>NU</v>
      </c>
      <c r="IC1008" s="10" t="str">
        <f t="shared" si="76"/>
        <v>F</v>
      </c>
      <c r="ID1008" s="10" t="str">
        <f t="shared" si="76"/>
        <v>F</v>
      </c>
      <c r="IE1008" s="10" t="str">
        <f t="shared" si="76"/>
        <v>F</v>
      </c>
      <c r="IF1008" s="10" t="str">
        <f t="shared" si="76"/>
        <v>F</v>
      </c>
      <c r="IG1008" s="10" t="str">
        <f t="shared" si="76"/>
        <v>F</v>
      </c>
      <c r="IH1008" s="10" t="str">
        <f t="shared" si="76"/>
        <v>NU</v>
      </c>
      <c r="II1008" s="10" t="str">
        <f t="shared" si="76"/>
        <v>NU</v>
      </c>
      <c r="IJ1008" s="10" t="str">
        <f t="shared" si="76"/>
        <v>F</v>
      </c>
      <c r="IK1008" s="10" t="str">
        <f t="shared" si="76"/>
        <v>F</v>
      </c>
      <c r="IL1008" s="10" t="str">
        <f t="shared" si="76"/>
        <v>F</v>
      </c>
      <c r="IM1008" s="10" t="str">
        <f t="shared" si="76"/>
        <v>F</v>
      </c>
      <c r="IN1008" s="10" t="str">
        <f t="shared" si="76"/>
        <v>F</v>
      </c>
      <c r="IO1008" s="10" t="str">
        <f t="shared" si="76"/>
        <v>NU</v>
      </c>
      <c r="IP1008" s="10" t="str">
        <f t="shared" si="76"/>
        <v>NU</v>
      </c>
      <c r="IQ1008" s="10" t="str">
        <f t="shared" si="76"/>
        <v>F</v>
      </c>
      <c r="IR1008" s="10" t="str">
        <f t="shared" si="76"/>
        <v>F</v>
      </c>
      <c r="IS1008" s="10" t="str">
        <f t="shared" si="76"/>
        <v>NU</v>
      </c>
      <c r="IT1008" s="10" t="str">
        <f t="shared" si="76"/>
        <v>A</v>
      </c>
      <c r="IU1008" s="10" t="str">
        <f t="shared" si="76"/>
        <v>A</v>
      </c>
      <c r="IV1008" s="10" t="str">
        <f t="shared" si="76"/>
        <v>NU</v>
      </c>
      <c r="IW1008" s="10" t="str">
        <f t="shared" si="76"/>
        <v>NU</v>
      </c>
      <c r="IX1008" s="10">
        <f t="shared" si="76"/>
        <v>0</v>
      </c>
      <c r="IY1008" s="10">
        <f t="shared" ref="IY1008:LJ1008" si="77">IF(OR(WEEKDAY(IY$1002,11)&gt;5,ISNUMBER(MATCH(IY$1002,Area_Feriados,0))),"NU",IY9)</f>
        <v>0</v>
      </c>
      <c r="IZ1008" s="10">
        <f t="shared" si="77"/>
        <v>0</v>
      </c>
      <c r="JA1008" s="10">
        <f t="shared" si="77"/>
        <v>0</v>
      </c>
      <c r="JB1008" s="10">
        <f t="shared" si="77"/>
        <v>0</v>
      </c>
      <c r="JC1008" s="10" t="str">
        <f t="shared" si="77"/>
        <v>NU</v>
      </c>
      <c r="JD1008" s="10" t="str">
        <f t="shared" si="77"/>
        <v>NU</v>
      </c>
      <c r="JE1008" s="10">
        <f t="shared" si="77"/>
        <v>0</v>
      </c>
      <c r="JF1008" s="10">
        <f t="shared" si="77"/>
        <v>0</v>
      </c>
      <c r="JG1008" s="10">
        <f t="shared" si="77"/>
        <v>0</v>
      </c>
      <c r="JH1008" s="10">
        <f t="shared" si="77"/>
        <v>0</v>
      </c>
      <c r="JI1008" s="10">
        <f t="shared" si="77"/>
        <v>0</v>
      </c>
      <c r="JJ1008" s="10" t="str">
        <f t="shared" si="77"/>
        <v>NU</v>
      </c>
      <c r="JK1008" s="10" t="str">
        <f t="shared" si="77"/>
        <v>NU</v>
      </c>
      <c r="JL1008" s="10">
        <f t="shared" si="77"/>
        <v>0</v>
      </c>
      <c r="JM1008" s="10">
        <f t="shared" si="77"/>
        <v>0</v>
      </c>
      <c r="JN1008" s="10">
        <f t="shared" si="77"/>
        <v>0</v>
      </c>
      <c r="JO1008" s="10">
        <f t="shared" si="77"/>
        <v>0</v>
      </c>
      <c r="JP1008" s="10">
        <f t="shared" si="77"/>
        <v>0</v>
      </c>
      <c r="JQ1008" s="10" t="str">
        <f t="shared" si="77"/>
        <v>NU</v>
      </c>
      <c r="JR1008" s="10" t="str">
        <f t="shared" si="77"/>
        <v>NU</v>
      </c>
      <c r="JS1008" s="10" t="str">
        <f t="shared" si="77"/>
        <v>F</v>
      </c>
      <c r="JT1008" s="10" t="str">
        <f t="shared" si="77"/>
        <v>F</v>
      </c>
      <c r="JU1008" s="10" t="str">
        <f t="shared" si="77"/>
        <v>F</v>
      </c>
      <c r="JV1008" s="10" t="str">
        <f t="shared" si="77"/>
        <v>F</v>
      </c>
      <c r="JW1008" s="10" t="str">
        <f t="shared" si="77"/>
        <v>F</v>
      </c>
      <c r="JX1008" s="10" t="str">
        <f t="shared" si="77"/>
        <v>NU</v>
      </c>
      <c r="JY1008" s="10" t="str">
        <f t="shared" si="77"/>
        <v>NU</v>
      </c>
      <c r="JZ1008" s="10" t="str">
        <f t="shared" si="77"/>
        <v>F</v>
      </c>
      <c r="KA1008" s="10" t="str">
        <f t="shared" si="77"/>
        <v>F</v>
      </c>
      <c r="KB1008" s="10" t="str">
        <f t="shared" si="77"/>
        <v>NU</v>
      </c>
      <c r="KC1008" s="10" t="str">
        <f t="shared" si="77"/>
        <v>A</v>
      </c>
      <c r="KD1008" s="10" t="str">
        <f t="shared" si="77"/>
        <v>A</v>
      </c>
      <c r="KE1008" s="10" t="str">
        <f t="shared" si="77"/>
        <v>NU</v>
      </c>
      <c r="KF1008" s="10" t="str">
        <f t="shared" si="77"/>
        <v>NU</v>
      </c>
      <c r="KG1008" s="10">
        <f t="shared" si="77"/>
        <v>0</v>
      </c>
      <c r="KH1008" s="10">
        <f t="shared" si="77"/>
        <v>0</v>
      </c>
      <c r="KI1008" s="10">
        <f t="shared" si="77"/>
        <v>0</v>
      </c>
      <c r="KJ1008" s="10">
        <f t="shared" si="77"/>
        <v>0</v>
      </c>
      <c r="KK1008" s="10">
        <f t="shared" si="77"/>
        <v>0</v>
      </c>
      <c r="KL1008" s="10" t="str">
        <f t="shared" si="77"/>
        <v>NU</v>
      </c>
      <c r="KM1008" s="10" t="str">
        <f t="shared" si="77"/>
        <v>NU</v>
      </c>
      <c r="KN1008" s="10">
        <f t="shared" si="77"/>
        <v>0</v>
      </c>
      <c r="KO1008" s="10">
        <f t="shared" si="77"/>
        <v>0</v>
      </c>
      <c r="KP1008" s="10">
        <f t="shared" si="77"/>
        <v>0</v>
      </c>
      <c r="KQ1008" s="10">
        <f t="shared" si="77"/>
        <v>0</v>
      </c>
      <c r="KR1008" s="10">
        <f t="shared" si="77"/>
        <v>0</v>
      </c>
      <c r="KS1008" s="10" t="str">
        <f t="shared" si="77"/>
        <v>NU</v>
      </c>
      <c r="KT1008" s="10" t="str">
        <f t="shared" si="77"/>
        <v>NU</v>
      </c>
      <c r="KU1008" s="10">
        <f t="shared" si="77"/>
        <v>0</v>
      </c>
      <c r="KV1008" s="10">
        <f t="shared" si="77"/>
        <v>0</v>
      </c>
      <c r="KW1008" s="10" t="str">
        <f t="shared" si="77"/>
        <v>NU</v>
      </c>
      <c r="KX1008" s="10" t="str">
        <f t="shared" si="77"/>
        <v>A</v>
      </c>
      <c r="KY1008" s="10" t="str">
        <f t="shared" si="77"/>
        <v>A</v>
      </c>
      <c r="KZ1008" s="10" t="str">
        <f t="shared" si="77"/>
        <v>NU</v>
      </c>
      <c r="LA1008" s="10" t="str">
        <f t="shared" si="77"/>
        <v>NU</v>
      </c>
      <c r="LB1008" s="10" t="str">
        <f t="shared" si="77"/>
        <v>F</v>
      </c>
      <c r="LC1008" s="10" t="str">
        <f t="shared" si="77"/>
        <v>F</v>
      </c>
      <c r="LD1008" s="10" t="str">
        <f t="shared" si="77"/>
        <v>F</v>
      </c>
      <c r="LE1008" s="10" t="str">
        <f t="shared" si="77"/>
        <v>F</v>
      </c>
      <c r="LF1008" s="10" t="str">
        <f t="shared" si="77"/>
        <v>F</v>
      </c>
      <c r="LG1008" s="10" t="str">
        <f t="shared" si="77"/>
        <v>NU</v>
      </c>
      <c r="LH1008" s="10" t="str">
        <f t="shared" si="77"/>
        <v>NU</v>
      </c>
      <c r="LI1008" s="10" t="str">
        <f t="shared" si="77"/>
        <v>A</v>
      </c>
      <c r="LJ1008" s="10" t="str">
        <f t="shared" si="77"/>
        <v>NU</v>
      </c>
      <c r="LK1008" s="10">
        <f t="shared" ref="LK1008:ND1008" si="78">IF(OR(WEEKDAY(LK$1002,11)&gt;5,ISNUMBER(MATCH(LK$1002,Area_Feriados,0))),"NU",LK9)</f>
        <v>0</v>
      </c>
      <c r="LL1008" s="10">
        <f t="shared" si="78"/>
        <v>0</v>
      </c>
      <c r="LM1008" s="10">
        <f t="shared" si="78"/>
        <v>0</v>
      </c>
      <c r="LN1008" s="10" t="str">
        <f t="shared" si="78"/>
        <v>NU</v>
      </c>
      <c r="LO1008" s="10" t="str">
        <f t="shared" si="78"/>
        <v>NU</v>
      </c>
      <c r="LP1008" s="10">
        <f t="shared" si="78"/>
        <v>0</v>
      </c>
      <c r="LQ1008" s="10">
        <f t="shared" si="78"/>
        <v>0</v>
      </c>
      <c r="LR1008" s="10">
        <f t="shared" si="78"/>
        <v>0</v>
      </c>
      <c r="LS1008" s="10">
        <f t="shared" si="78"/>
        <v>0</v>
      </c>
      <c r="LT1008" s="10">
        <f t="shared" si="78"/>
        <v>0</v>
      </c>
      <c r="LU1008" s="10" t="str">
        <f t="shared" si="78"/>
        <v>NU</v>
      </c>
      <c r="LV1008" s="10" t="str">
        <f t="shared" si="78"/>
        <v>NU</v>
      </c>
      <c r="LW1008" s="10">
        <f t="shared" si="78"/>
        <v>0</v>
      </c>
      <c r="LX1008" s="10">
        <f t="shared" si="78"/>
        <v>0</v>
      </c>
      <c r="LY1008" s="10">
        <f t="shared" si="78"/>
        <v>0</v>
      </c>
      <c r="LZ1008" s="10">
        <f t="shared" si="78"/>
        <v>0</v>
      </c>
      <c r="MA1008" s="10">
        <f t="shared" si="78"/>
        <v>0</v>
      </c>
      <c r="MB1008" s="10" t="str">
        <f t="shared" si="78"/>
        <v>NU</v>
      </c>
      <c r="MC1008" s="10" t="str">
        <f t="shared" si="78"/>
        <v>NU</v>
      </c>
      <c r="MD1008" s="10">
        <f t="shared" si="78"/>
        <v>0</v>
      </c>
      <c r="ME1008" s="10">
        <f t="shared" si="78"/>
        <v>0</v>
      </c>
      <c r="MF1008" s="10">
        <f t="shared" si="78"/>
        <v>0</v>
      </c>
      <c r="MG1008" s="10">
        <f t="shared" si="78"/>
        <v>0</v>
      </c>
      <c r="MH1008" s="10">
        <f t="shared" si="78"/>
        <v>0</v>
      </c>
      <c r="MI1008" s="10" t="str">
        <f t="shared" si="78"/>
        <v>NU</v>
      </c>
      <c r="MJ1008" s="10" t="str">
        <f t="shared" si="78"/>
        <v>NU</v>
      </c>
      <c r="MK1008" s="10">
        <f t="shared" si="78"/>
        <v>0</v>
      </c>
      <c r="ML1008" s="10">
        <f t="shared" si="78"/>
        <v>0</v>
      </c>
      <c r="MM1008" s="10">
        <f t="shared" si="78"/>
        <v>0</v>
      </c>
      <c r="MN1008" s="10">
        <f t="shared" si="78"/>
        <v>0</v>
      </c>
      <c r="MO1008" s="10">
        <f t="shared" si="78"/>
        <v>0</v>
      </c>
      <c r="MP1008" s="10" t="str">
        <f t="shared" si="78"/>
        <v>NU</v>
      </c>
      <c r="MQ1008" s="10" t="str">
        <f t="shared" si="78"/>
        <v>NU</v>
      </c>
      <c r="MR1008" s="10">
        <f t="shared" si="78"/>
        <v>0</v>
      </c>
      <c r="MS1008" s="10">
        <f t="shared" si="78"/>
        <v>0</v>
      </c>
      <c r="MT1008" s="10">
        <f t="shared" si="78"/>
        <v>0</v>
      </c>
      <c r="MU1008" s="10">
        <f t="shared" si="78"/>
        <v>0</v>
      </c>
      <c r="MV1008" s="10">
        <f t="shared" si="78"/>
        <v>0</v>
      </c>
      <c r="MW1008" s="10" t="str">
        <f t="shared" si="78"/>
        <v>NU</v>
      </c>
      <c r="MX1008" s="10" t="str">
        <f t="shared" si="78"/>
        <v>NU</v>
      </c>
      <c r="MY1008" s="10">
        <f t="shared" si="78"/>
        <v>0</v>
      </c>
      <c r="MZ1008" s="10">
        <f t="shared" si="78"/>
        <v>0</v>
      </c>
      <c r="NA1008" s="10">
        <f t="shared" si="78"/>
        <v>0</v>
      </c>
      <c r="NB1008" s="10">
        <f t="shared" si="78"/>
        <v>0</v>
      </c>
      <c r="NC1008" s="10">
        <f t="shared" si="78"/>
        <v>0</v>
      </c>
      <c r="ND1008" s="10" t="str">
        <f t="shared" si="78"/>
        <v>NU</v>
      </c>
      <c r="NO1008" s="102">
        <f>TRI!P14</f>
        <v>1017</v>
      </c>
      <c r="NP1008" t="str">
        <f t="shared" ca="1" si="44"/>
        <v>$HV$1017</v>
      </c>
      <c r="NQ1008" t="str">
        <f t="shared" si="45"/>
        <v>$ND$1017</v>
      </c>
      <c r="NR1008" t="str">
        <f t="shared" ca="1" si="53"/>
        <v>$HV$1017:$ND$1017</v>
      </c>
      <c r="NS1008" s="21">
        <f t="shared" ca="1" si="54"/>
        <v>44789</v>
      </c>
    </row>
    <row r="1009" spans="2:383">
      <c r="B1009" t="str">
        <f t="shared" si="46"/>
        <v>ISABEL AKIKO ROCHA MIURA</v>
      </c>
      <c r="C1009" s="10" t="str">
        <f t="shared" ref="C1009:BN1009" si="79">IF(OR(WEEKDAY(C$1002,11)&gt;5,ISNUMBER(MATCH(C$1002,Area_Feriados,0))),"NU",C10)</f>
        <v>NU</v>
      </c>
      <c r="D1009" s="10" t="str">
        <f t="shared" si="79"/>
        <v>NU</v>
      </c>
      <c r="E1009" s="10">
        <f t="shared" si="79"/>
        <v>0</v>
      </c>
      <c r="F1009" s="10">
        <f t="shared" si="79"/>
        <v>0</v>
      </c>
      <c r="G1009" s="10">
        <f t="shared" si="79"/>
        <v>0</v>
      </c>
      <c r="H1009" s="10">
        <f t="shared" si="79"/>
        <v>0</v>
      </c>
      <c r="I1009" s="10">
        <f t="shared" si="79"/>
        <v>0</v>
      </c>
      <c r="J1009" s="10" t="str">
        <f t="shared" si="79"/>
        <v>NU</v>
      </c>
      <c r="K1009" s="10" t="str">
        <f t="shared" si="79"/>
        <v>NU</v>
      </c>
      <c r="L1009" s="10">
        <f t="shared" si="79"/>
        <v>0</v>
      </c>
      <c r="M1009" s="10">
        <f t="shared" si="79"/>
        <v>0</v>
      </c>
      <c r="N1009" s="10">
        <f t="shared" si="79"/>
        <v>0</v>
      </c>
      <c r="O1009" s="10">
        <f t="shared" si="79"/>
        <v>0</v>
      </c>
      <c r="P1009" s="10">
        <f t="shared" si="79"/>
        <v>0</v>
      </c>
      <c r="Q1009" s="10" t="str">
        <f t="shared" si="79"/>
        <v>NU</v>
      </c>
      <c r="R1009" s="10" t="str">
        <f t="shared" si="79"/>
        <v>NU</v>
      </c>
      <c r="S1009" s="10">
        <f t="shared" si="79"/>
        <v>0</v>
      </c>
      <c r="T1009" s="10">
        <f t="shared" si="79"/>
        <v>0</v>
      </c>
      <c r="U1009" s="10">
        <f t="shared" si="79"/>
        <v>0</v>
      </c>
      <c r="V1009" s="10">
        <f t="shared" si="79"/>
        <v>0</v>
      </c>
      <c r="W1009" s="10">
        <f t="shared" si="79"/>
        <v>0</v>
      </c>
      <c r="X1009" s="10" t="str">
        <f t="shared" si="79"/>
        <v>NU</v>
      </c>
      <c r="Y1009" s="10" t="str">
        <f t="shared" si="79"/>
        <v>NU</v>
      </c>
      <c r="Z1009" s="10">
        <f t="shared" si="79"/>
        <v>0</v>
      </c>
      <c r="AA1009" s="10">
        <f t="shared" si="79"/>
        <v>0</v>
      </c>
      <c r="AB1009" s="10">
        <f t="shared" si="79"/>
        <v>0</v>
      </c>
      <c r="AC1009" s="10">
        <f t="shared" si="79"/>
        <v>0</v>
      </c>
      <c r="AD1009" s="10">
        <f t="shared" si="79"/>
        <v>0</v>
      </c>
      <c r="AE1009" s="10" t="str">
        <f t="shared" si="79"/>
        <v>NU</v>
      </c>
      <c r="AF1009" s="10" t="str">
        <f t="shared" si="79"/>
        <v>NU</v>
      </c>
      <c r="AG1009" s="10">
        <f t="shared" si="79"/>
        <v>0</v>
      </c>
      <c r="AH1009" s="10">
        <f t="shared" si="79"/>
        <v>0</v>
      </c>
      <c r="AI1009" s="10">
        <f t="shared" si="79"/>
        <v>0</v>
      </c>
      <c r="AJ1009" s="10">
        <f t="shared" si="79"/>
        <v>0</v>
      </c>
      <c r="AK1009" s="10">
        <f t="shared" si="79"/>
        <v>0</v>
      </c>
      <c r="AL1009" s="10" t="str">
        <f t="shared" si="79"/>
        <v>NU</v>
      </c>
      <c r="AM1009" s="10" t="str">
        <f t="shared" si="79"/>
        <v>NU</v>
      </c>
      <c r="AN1009" s="10">
        <f t="shared" si="79"/>
        <v>0</v>
      </c>
      <c r="AO1009" s="10">
        <f t="shared" si="79"/>
        <v>0</v>
      </c>
      <c r="AP1009" s="10">
        <f t="shared" si="79"/>
        <v>0</v>
      </c>
      <c r="AQ1009" s="10">
        <f t="shared" si="79"/>
        <v>0</v>
      </c>
      <c r="AR1009" s="10">
        <f t="shared" si="79"/>
        <v>0</v>
      </c>
      <c r="AS1009" s="10" t="str">
        <f t="shared" si="79"/>
        <v>NU</v>
      </c>
      <c r="AT1009" s="10" t="str">
        <f t="shared" si="79"/>
        <v>NU</v>
      </c>
      <c r="AU1009" s="10">
        <f t="shared" si="79"/>
        <v>0</v>
      </c>
      <c r="AV1009" s="10">
        <f t="shared" si="79"/>
        <v>0</v>
      </c>
      <c r="AW1009" s="10">
        <f t="shared" si="79"/>
        <v>0</v>
      </c>
      <c r="AX1009" s="10">
        <f t="shared" si="79"/>
        <v>0</v>
      </c>
      <c r="AY1009" s="10">
        <f t="shared" si="79"/>
        <v>0</v>
      </c>
      <c r="AZ1009" s="10" t="str">
        <f t="shared" si="79"/>
        <v>NU</v>
      </c>
      <c r="BA1009" s="10" t="str">
        <f t="shared" si="79"/>
        <v>NU</v>
      </c>
      <c r="BB1009" s="10">
        <f t="shared" si="79"/>
        <v>0</v>
      </c>
      <c r="BC1009" s="10">
        <f t="shared" si="79"/>
        <v>0</v>
      </c>
      <c r="BD1009" s="10">
        <f t="shared" si="79"/>
        <v>0</v>
      </c>
      <c r="BE1009" s="10">
        <f t="shared" si="79"/>
        <v>0</v>
      </c>
      <c r="BF1009" s="10">
        <f t="shared" si="79"/>
        <v>0</v>
      </c>
      <c r="BG1009" s="10" t="str">
        <f t="shared" si="79"/>
        <v>NU</v>
      </c>
      <c r="BH1009" s="10" t="str">
        <f t="shared" si="79"/>
        <v>NU</v>
      </c>
      <c r="BI1009" s="10" t="str">
        <f t="shared" si="79"/>
        <v>NU</v>
      </c>
      <c r="BJ1009" s="10" t="str">
        <f t="shared" si="79"/>
        <v>NU</v>
      </c>
      <c r="BK1009" s="10" t="str">
        <f t="shared" si="79"/>
        <v>NU</v>
      </c>
      <c r="BL1009" s="10">
        <f t="shared" si="79"/>
        <v>0</v>
      </c>
      <c r="BM1009" s="10">
        <f t="shared" si="79"/>
        <v>0</v>
      </c>
      <c r="BN1009" s="10">
        <f t="shared" si="79"/>
        <v>0</v>
      </c>
      <c r="BO1009" s="10" t="str">
        <f t="shared" ref="BO1009:DZ1009" si="80">IF(OR(WEEKDAY(BO$1002,11)&gt;5,ISNUMBER(MATCH(BO$1002,Area_Feriados,0))),"NU",BO10)</f>
        <v>NU</v>
      </c>
      <c r="BP1009" s="10" t="str">
        <f t="shared" si="80"/>
        <v>NU</v>
      </c>
      <c r="BQ1009" s="10">
        <f t="shared" si="80"/>
        <v>0</v>
      </c>
      <c r="BR1009" s="10">
        <f t="shared" si="80"/>
        <v>0</v>
      </c>
      <c r="BS1009" s="10">
        <f t="shared" si="80"/>
        <v>0</v>
      </c>
      <c r="BT1009" s="10">
        <f t="shared" si="80"/>
        <v>0</v>
      </c>
      <c r="BU1009" s="10">
        <f t="shared" si="80"/>
        <v>0</v>
      </c>
      <c r="BV1009" s="10" t="str">
        <f t="shared" si="80"/>
        <v>NU</v>
      </c>
      <c r="BW1009" s="10" t="str">
        <f t="shared" si="80"/>
        <v>NU</v>
      </c>
      <c r="BX1009" s="10">
        <f t="shared" si="80"/>
        <v>0</v>
      </c>
      <c r="BY1009" s="10">
        <f t="shared" si="80"/>
        <v>0</v>
      </c>
      <c r="BZ1009" s="10">
        <f t="shared" si="80"/>
        <v>0</v>
      </c>
      <c r="CA1009" s="10">
        <f t="shared" si="80"/>
        <v>0</v>
      </c>
      <c r="CB1009" s="10">
        <f t="shared" si="80"/>
        <v>0</v>
      </c>
      <c r="CC1009" s="10" t="str">
        <f t="shared" si="80"/>
        <v>NU</v>
      </c>
      <c r="CD1009" s="10" t="str">
        <f t="shared" si="80"/>
        <v>NU</v>
      </c>
      <c r="CE1009" s="10">
        <f t="shared" si="80"/>
        <v>0</v>
      </c>
      <c r="CF1009" s="10">
        <f t="shared" si="80"/>
        <v>0</v>
      </c>
      <c r="CG1009" s="10">
        <f t="shared" si="80"/>
        <v>0</v>
      </c>
      <c r="CH1009" s="10">
        <f t="shared" si="80"/>
        <v>0</v>
      </c>
      <c r="CI1009" s="10">
        <f t="shared" si="80"/>
        <v>0</v>
      </c>
      <c r="CJ1009" s="10" t="str">
        <f t="shared" si="80"/>
        <v>NU</v>
      </c>
      <c r="CK1009" s="10" t="str">
        <f t="shared" si="80"/>
        <v>NU</v>
      </c>
      <c r="CL1009" s="10">
        <f t="shared" si="80"/>
        <v>0</v>
      </c>
      <c r="CM1009" s="10">
        <f t="shared" si="80"/>
        <v>0</v>
      </c>
      <c r="CN1009" s="10">
        <f t="shared" si="80"/>
        <v>0</v>
      </c>
      <c r="CO1009" s="10">
        <f t="shared" si="80"/>
        <v>0</v>
      </c>
      <c r="CP1009" s="10">
        <f t="shared" si="80"/>
        <v>0</v>
      </c>
      <c r="CQ1009" s="10" t="str">
        <f t="shared" si="80"/>
        <v>NU</v>
      </c>
      <c r="CR1009" s="10" t="str">
        <f t="shared" si="80"/>
        <v>NU</v>
      </c>
      <c r="CS1009" s="10">
        <f t="shared" si="80"/>
        <v>0</v>
      </c>
      <c r="CT1009" s="10">
        <f t="shared" si="80"/>
        <v>0</v>
      </c>
      <c r="CU1009" s="10">
        <f t="shared" si="80"/>
        <v>0</v>
      </c>
      <c r="CV1009" s="10">
        <f t="shared" si="80"/>
        <v>0</v>
      </c>
      <c r="CW1009" s="10">
        <f t="shared" si="80"/>
        <v>0</v>
      </c>
      <c r="CX1009" s="10" t="str">
        <f t="shared" si="80"/>
        <v>NU</v>
      </c>
      <c r="CY1009" s="10" t="str">
        <f t="shared" si="80"/>
        <v>NU</v>
      </c>
      <c r="CZ1009" s="10">
        <f t="shared" si="80"/>
        <v>0</v>
      </c>
      <c r="DA1009" s="10">
        <f t="shared" si="80"/>
        <v>0</v>
      </c>
      <c r="DB1009" s="10">
        <f t="shared" si="80"/>
        <v>0</v>
      </c>
      <c r="DC1009" s="10">
        <f t="shared" si="80"/>
        <v>0</v>
      </c>
      <c r="DD1009" s="10" t="str">
        <f t="shared" si="80"/>
        <v>NU</v>
      </c>
      <c r="DE1009" s="10" t="str">
        <f t="shared" si="80"/>
        <v>NU</v>
      </c>
      <c r="DF1009" s="10" t="str">
        <f t="shared" si="80"/>
        <v>NU</v>
      </c>
      <c r="DG1009" s="10">
        <f t="shared" si="80"/>
        <v>0</v>
      </c>
      <c r="DH1009" s="10">
        <f t="shared" si="80"/>
        <v>0</v>
      </c>
      <c r="DI1009" s="10">
        <f t="shared" si="80"/>
        <v>0</v>
      </c>
      <c r="DJ1009" s="10" t="str">
        <f t="shared" si="80"/>
        <v>NU</v>
      </c>
      <c r="DK1009" s="10">
        <f t="shared" si="80"/>
        <v>0</v>
      </c>
      <c r="DL1009" s="10" t="str">
        <f t="shared" si="80"/>
        <v>NU</v>
      </c>
      <c r="DM1009" s="10" t="str">
        <f t="shared" si="80"/>
        <v>NU</v>
      </c>
      <c r="DN1009" s="10">
        <f t="shared" si="80"/>
        <v>0</v>
      </c>
      <c r="DO1009" s="10">
        <f t="shared" si="80"/>
        <v>0</v>
      </c>
      <c r="DP1009" s="10">
        <f t="shared" si="80"/>
        <v>0</v>
      </c>
      <c r="DQ1009" s="10">
        <f t="shared" si="80"/>
        <v>0</v>
      </c>
      <c r="DR1009" s="10">
        <f t="shared" si="80"/>
        <v>0</v>
      </c>
      <c r="DS1009" s="10" t="str">
        <f t="shared" si="80"/>
        <v>NU</v>
      </c>
      <c r="DT1009" s="10" t="str">
        <f t="shared" si="80"/>
        <v>NU</v>
      </c>
      <c r="DU1009" s="10">
        <f t="shared" si="80"/>
        <v>0</v>
      </c>
      <c r="DV1009" s="10">
        <f t="shared" si="80"/>
        <v>0</v>
      </c>
      <c r="DW1009" s="10">
        <f t="shared" si="80"/>
        <v>0</v>
      </c>
      <c r="DX1009" s="10">
        <f t="shared" si="80"/>
        <v>0</v>
      </c>
      <c r="DY1009" s="10">
        <f t="shared" si="80"/>
        <v>0</v>
      </c>
      <c r="DZ1009" s="10" t="str">
        <f t="shared" si="80"/>
        <v>NU</v>
      </c>
      <c r="EA1009" s="10" t="str">
        <f t="shared" ref="EA1009:GL1009" si="81">IF(OR(WEEKDAY(EA$1002,11)&gt;5,ISNUMBER(MATCH(EA$1002,Area_Feriados,0))),"NU",EA10)</f>
        <v>NU</v>
      </c>
      <c r="EB1009" s="10">
        <f t="shared" si="81"/>
        <v>0</v>
      </c>
      <c r="EC1009" s="10">
        <f t="shared" si="81"/>
        <v>0</v>
      </c>
      <c r="ED1009" s="10">
        <f t="shared" si="81"/>
        <v>0</v>
      </c>
      <c r="EE1009" s="10">
        <f t="shared" si="81"/>
        <v>0</v>
      </c>
      <c r="EF1009" s="10" t="str">
        <f t="shared" si="81"/>
        <v>HO</v>
      </c>
      <c r="EG1009" s="10" t="str">
        <f t="shared" si="81"/>
        <v>NU</v>
      </c>
      <c r="EH1009" s="10" t="str">
        <f t="shared" si="81"/>
        <v>NU</v>
      </c>
      <c r="EI1009" s="10" t="str">
        <f t="shared" si="81"/>
        <v>HO</v>
      </c>
      <c r="EJ1009" s="10" t="str">
        <f t="shared" si="81"/>
        <v>HO</v>
      </c>
      <c r="EK1009" s="10" t="str">
        <f t="shared" si="81"/>
        <v>HO</v>
      </c>
      <c r="EL1009" s="10" t="str">
        <f t="shared" si="81"/>
        <v>HO</v>
      </c>
      <c r="EM1009" s="10" t="str">
        <f t="shared" si="81"/>
        <v>HO</v>
      </c>
      <c r="EN1009" s="10" t="str">
        <f t="shared" si="81"/>
        <v>NU</v>
      </c>
      <c r="EO1009" s="10" t="str">
        <f t="shared" si="81"/>
        <v>NU</v>
      </c>
      <c r="EP1009" s="10" t="str">
        <f t="shared" si="81"/>
        <v>HO</v>
      </c>
      <c r="EQ1009" s="10" t="str">
        <f t="shared" si="81"/>
        <v>HO</v>
      </c>
      <c r="ER1009" s="10" t="str">
        <f t="shared" si="81"/>
        <v>HO</v>
      </c>
      <c r="ES1009" s="10" t="str">
        <f t="shared" si="81"/>
        <v>HO</v>
      </c>
      <c r="ET1009" s="10" t="str">
        <f t="shared" si="81"/>
        <v>HO</v>
      </c>
      <c r="EU1009" s="10" t="str">
        <f t="shared" si="81"/>
        <v>NU</v>
      </c>
      <c r="EV1009" s="10" t="str">
        <f t="shared" si="81"/>
        <v>NU</v>
      </c>
      <c r="EW1009" s="10" t="str">
        <f t="shared" si="81"/>
        <v>HO</v>
      </c>
      <c r="EX1009" s="10">
        <f t="shared" si="81"/>
        <v>0</v>
      </c>
      <c r="EY1009" s="10">
        <f t="shared" si="81"/>
        <v>0</v>
      </c>
      <c r="EZ1009" s="10" t="str">
        <f t="shared" si="81"/>
        <v>HO</v>
      </c>
      <c r="FA1009" s="10">
        <f t="shared" si="81"/>
        <v>0</v>
      </c>
      <c r="FB1009" s="10" t="str">
        <f t="shared" si="81"/>
        <v>NU</v>
      </c>
      <c r="FC1009" s="10" t="str">
        <f t="shared" si="81"/>
        <v>NU</v>
      </c>
      <c r="FD1009" s="10">
        <f t="shared" si="81"/>
        <v>0</v>
      </c>
      <c r="FE1009" s="10">
        <f t="shared" si="81"/>
        <v>0</v>
      </c>
      <c r="FF1009" s="10">
        <f t="shared" si="81"/>
        <v>0</v>
      </c>
      <c r="FG1009" s="10">
        <f t="shared" si="81"/>
        <v>0</v>
      </c>
      <c r="FH1009" s="10" t="str">
        <f t="shared" si="81"/>
        <v>HO</v>
      </c>
      <c r="FI1009" s="10" t="str">
        <f t="shared" si="81"/>
        <v>NU</v>
      </c>
      <c r="FJ1009" s="10" t="str">
        <f t="shared" si="81"/>
        <v>NU</v>
      </c>
      <c r="FK1009" s="10">
        <f t="shared" si="81"/>
        <v>0</v>
      </c>
      <c r="FL1009" s="10">
        <f t="shared" si="81"/>
        <v>0</v>
      </c>
      <c r="FM1009" s="10" t="str">
        <f t="shared" si="81"/>
        <v>HO</v>
      </c>
      <c r="FN1009" s="10" t="str">
        <f t="shared" si="81"/>
        <v>NU</v>
      </c>
      <c r="FO1009" s="10" t="str">
        <f t="shared" si="81"/>
        <v>A</v>
      </c>
      <c r="FP1009" s="10" t="str">
        <f t="shared" si="81"/>
        <v>NU</v>
      </c>
      <c r="FQ1009" s="10" t="str">
        <f t="shared" si="81"/>
        <v>NU</v>
      </c>
      <c r="FR1009" s="10" t="str">
        <f t="shared" si="81"/>
        <v>HO</v>
      </c>
      <c r="FS1009" s="10">
        <f t="shared" si="81"/>
        <v>0</v>
      </c>
      <c r="FT1009" s="10">
        <f t="shared" si="81"/>
        <v>0</v>
      </c>
      <c r="FU1009" s="10">
        <f t="shared" si="81"/>
        <v>0</v>
      </c>
      <c r="FV1009" s="10">
        <f t="shared" si="81"/>
        <v>0</v>
      </c>
      <c r="FW1009" s="10" t="str">
        <f t="shared" si="81"/>
        <v>NU</v>
      </c>
      <c r="FX1009" s="10" t="str">
        <f t="shared" si="81"/>
        <v>NU</v>
      </c>
      <c r="FY1009" s="10" t="str">
        <f t="shared" si="81"/>
        <v>LS</v>
      </c>
      <c r="FZ1009" s="10" t="str">
        <f t="shared" si="81"/>
        <v>LS</v>
      </c>
      <c r="GA1009" s="10" t="str">
        <f t="shared" si="81"/>
        <v>LS</v>
      </c>
      <c r="GB1009" s="10" t="str">
        <f t="shared" si="81"/>
        <v>LS</v>
      </c>
      <c r="GC1009" s="10" t="str">
        <f t="shared" si="81"/>
        <v>LS</v>
      </c>
      <c r="GD1009" s="10" t="str">
        <f t="shared" si="81"/>
        <v>NU</v>
      </c>
      <c r="GE1009" s="10" t="str">
        <f t="shared" si="81"/>
        <v>NU</v>
      </c>
      <c r="GF1009" s="10" t="str">
        <f t="shared" si="81"/>
        <v>LS</v>
      </c>
      <c r="GG1009" s="10">
        <f t="shared" si="81"/>
        <v>0</v>
      </c>
      <c r="GH1009" s="10" t="str">
        <f t="shared" si="81"/>
        <v>LS</v>
      </c>
      <c r="GI1009" s="10" t="str">
        <f t="shared" si="81"/>
        <v>LS</v>
      </c>
      <c r="GJ1009" s="10" t="str">
        <f t="shared" si="81"/>
        <v>LS</v>
      </c>
      <c r="GK1009" s="10" t="str">
        <f t="shared" si="81"/>
        <v>NU</v>
      </c>
      <c r="GL1009" s="10" t="str">
        <f t="shared" si="81"/>
        <v>NU</v>
      </c>
      <c r="GM1009" s="10">
        <f t="shared" ref="GM1009:IX1009" si="82">IF(OR(WEEKDAY(GM$1002,11)&gt;5,ISNUMBER(MATCH(GM$1002,Area_Feriados,0))),"NU",GM10)</f>
        <v>0</v>
      </c>
      <c r="GN1009" s="10" t="str">
        <f t="shared" si="82"/>
        <v>HO</v>
      </c>
      <c r="GO1009" s="10">
        <f t="shared" si="82"/>
        <v>0</v>
      </c>
      <c r="GP1009" s="10">
        <f t="shared" si="82"/>
        <v>0</v>
      </c>
      <c r="GQ1009" s="10">
        <f t="shared" si="82"/>
        <v>0</v>
      </c>
      <c r="GR1009" s="10" t="str">
        <f t="shared" si="82"/>
        <v>NU</v>
      </c>
      <c r="GS1009" s="10" t="str">
        <f t="shared" si="82"/>
        <v>NU</v>
      </c>
      <c r="GT1009" s="10" t="str">
        <f t="shared" si="82"/>
        <v>A</v>
      </c>
      <c r="GU1009" s="10" t="str">
        <f t="shared" si="82"/>
        <v>A</v>
      </c>
      <c r="GV1009" s="10">
        <f t="shared" si="82"/>
        <v>0</v>
      </c>
      <c r="GW1009" s="10">
        <f t="shared" si="82"/>
        <v>0</v>
      </c>
      <c r="GX1009" s="10">
        <f t="shared" si="82"/>
        <v>0</v>
      </c>
      <c r="GY1009" s="10" t="str">
        <f t="shared" si="82"/>
        <v>NU</v>
      </c>
      <c r="GZ1009" s="10" t="str">
        <f t="shared" si="82"/>
        <v>NU</v>
      </c>
      <c r="HA1009" s="10">
        <f t="shared" si="82"/>
        <v>0</v>
      </c>
      <c r="HB1009" s="10">
        <f t="shared" si="82"/>
        <v>0</v>
      </c>
      <c r="HC1009" s="10">
        <f t="shared" si="82"/>
        <v>0</v>
      </c>
      <c r="HD1009" s="10">
        <f t="shared" si="82"/>
        <v>0</v>
      </c>
      <c r="HE1009" s="10">
        <f t="shared" si="82"/>
        <v>0</v>
      </c>
      <c r="HF1009" s="10" t="str">
        <f t="shared" si="82"/>
        <v>NU</v>
      </c>
      <c r="HG1009" s="10" t="str">
        <f t="shared" si="82"/>
        <v>NU</v>
      </c>
      <c r="HH1009" s="10">
        <f t="shared" si="82"/>
        <v>0</v>
      </c>
      <c r="HI1009" s="10" t="str">
        <f t="shared" si="82"/>
        <v>HO</v>
      </c>
      <c r="HJ1009" s="10">
        <f t="shared" si="82"/>
        <v>0</v>
      </c>
      <c r="HK1009" s="10">
        <f t="shared" si="82"/>
        <v>0</v>
      </c>
      <c r="HL1009" s="10">
        <f t="shared" si="82"/>
        <v>0</v>
      </c>
      <c r="HM1009" s="10" t="str">
        <f t="shared" si="82"/>
        <v>NU</v>
      </c>
      <c r="HN1009" s="10" t="str">
        <f t="shared" si="82"/>
        <v>NU</v>
      </c>
      <c r="HO1009" s="10">
        <f t="shared" si="82"/>
        <v>0</v>
      </c>
      <c r="HP1009" s="10">
        <f t="shared" si="82"/>
        <v>0</v>
      </c>
      <c r="HQ1009" s="10" t="str">
        <f t="shared" si="82"/>
        <v>HO</v>
      </c>
      <c r="HR1009" s="10">
        <f t="shared" si="82"/>
        <v>0</v>
      </c>
      <c r="HS1009" s="10">
        <f t="shared" si="82"/>
        <v>0</v>
      </c>
      <c r="HT1009" s="10" t="str">
        <f t="shared" si="82"/>
        <v>NU</v>
      </c>
      <c r="HU1009" s="10" t="str">
        <f t="shared" si="82"/>
        <v>NU</v>
      </c>
      <c r="HV1009" s="10">
        <f t="shared" si="82"/>
        <v>0</v>
      </c>
      <c r="HW1009" s="10">
        <f t="shared" si="82"/>
        <v>0</v>
      </c>
      <c r="HX1009" s="10">
        <f t="shared" si="82"/>
        <v>0</v>
      </c>
      <c r="HY1009" s="10">
        <f t="shared" si="82"/>
        <v>0</v>
      </c>
      <c r="HZ1009" s="10">
        <f t="shared" si="82"/>
        <v>0</v>
      </c>
      <c r="IA1009" s="10" t="str">
        <f t="shared" si="82"/>
        <v>NU</v>
      </c>
      <c r="IB1009" s="10" t="str">
        <f t="shared" si="82"/>
        <v>NU</v>
      </c>
      <c r="IC1009" s="10">
        <f t="shared" si="82"/>
        <v>0</v>
      </c>
      <c r="ID1009" s="10">
        <f t="shared" si="82"/>
        <v>0</v>
      </c>
      <c r="IE1009" s="10">
        <f t="shared" si="82"/>
        <v>0</v>
      </c>
      <c r="IF1009" s="10">
        <f t="shared" si="82"/>
        <v>0</v>
      </c>
      <c r="IG1009" s="10">
        <f t="shared" si="82"/>
        <v>0</v>
      </c>
      <c r="IH1009" s="10" t="str">
        <f t="shared" si="82"/>
        <v>NU</v>
      </c>
      <c r="II1009" s="10" t="str">
        <f t="shared" si="82"/>
        <v>NU</v>
      </c>
      <c r="IJ1009" s="10">
        <f t="shared" si="82"/>
        <v>0</v>
      </c>
      <c r="IK1009" s="10">
        <f t="shared" si="82"/>
        <v>0</v>
      </c>
      <c r="IL1009" s="10">
        <f t="shared" si="82"/>
        <v>0</v>
      </c>
      <c r="IM1009" s="10">
        <f t="shared" si="82"/>
        <v>0</v>
      </c>
      <c r="IN1009" s="10">
        <f t="shared" si="82"/>
        <v>0</v>
      </c>
      <c r="IO1009" s="10" t="str">
        <f t="shared" si="82"/>
        <v>NU</v>
      </c>
      <c r="IP1009" s="10" t="str">
        <f t="shared" si="82"/>
        <v>NU</v>
      </c>
      <c r="IQ1009" s="10" t="str">
        <f t="shared" si="82"/>
        <v>A</v>
      </c>
      <c r="IR1009" s="10" t="str">
        <f t="shared" si="82"/>
        <v>A</v>
      </c>
      <c r="IS1009" s="10" t="str">
        <f t="shared" si="82"/>
        <v>NU</v>
      </c>
      <c r="IT1009" s="10">
        <f t="shared" si="82"/>
        <v>0</v>
      </c>
      <c r="IU1009" s="10">
        <f t="shared" si="82"/>
        <v>0</v>
      </c>
      <c r="IV1009" s="10" t="str">
        <f t="shared" si="82"/>
        <v>NU</v>
      </c>
      <c r="IW1009" s="10" t="str">
        <f t="shared" si="82"/>
        <v>NU</v>
      </c>
      <c r="IX1009" s="10">
        <f t="shared" si="82"/>
        <v>0</v>
      </c>
      <c r="IY1009" s="10">
        <f t="shared" ref="IY1009:LJ1009" si="83">IF(OR(WEEKDAY(IY$1002,11)&gt;5,ISNUMBER(MATCH(IY$1002,Area_Feriados,0))),"NU",IY10)</f>
        <v>0</v>
      </c>
      <c r="IZ1009" s="10">
        <f t="shared" si="83"/>
        <v>0</v>
      </c>
      <c r="JA1009" s="10">
        <f t="shared" si="83"/>
        <v>0</v>
      </c>
      <c r="JB1009" s="10">
        <f t="shared" si="83"/>
        <v>0</v>
      </c>
      <c r="JC1009" s="10" t="str">
        <f t="shared" si="83"/>
        <v>NU</v>
      </c>
      <c r="JD1009" s="10" t="str">
        <f t="shared" si="83"/>
        <v>NU</v>
      </c>
      <c r="JE1009" s="10">
        <f t="shared" si="83"/>
        <v>0</v>
      </c>
      <c r="JF1009" s="10">
        <f t="shared" si="83"/>
        <v>0</v>
      </c>
      <c r="JG1009" s="10">
        <f t="shared" si="83"/>
        <v>0</v>
      </c>
      <c r="JH1009" s="10">
        <f t="shared" si="83"/>
        <v>0</v>
      </c>
      <c r="JI1009" s="10">
        <f t="shared" si="83"/>
        <v>0</v>
      </c>
      <c r="JJ1009" s="10" t="str">
        <f t="shared" si="83"/>
        <v>NU</v>
      </c>
      <c r="JK1009" s="10" t="str">
        <f t="shared" si="83"/>
        <v>NU</v>
      </c>
      <c r="JL1009" s="10">
        <f t="shared" si="83"/>
        <v>0</v>
      </c>
      <c r="JM1009" s="10">
        <f t="shared" si="83"/>
        <v>0</v>
      </c>
      <c r="JN1009" s="10">
        <f t="shared" si="83"/>
        <v>0</v>
      </c>
      <c r="JO1009" s="10">
        <f t="shared" si="83"/>
        <v>0</v>
      </c>
      <c r="JP1009" s="10">
        <f t="shared" si="83"/>
        <v>0</v>
      </c>
      <c r="JQ1009" s="10" t="str">
        <f t="shared" si="83"/>
        <v>NU</v>
      </c>
      <c r="JR1009" s="10" t="str">
        <f t="shared" si="83"/>
        <v>NU</v>
      </c>
      <c r="JS1009" s="10" t="str">
        <f t="shared" si="83"/>
        <v>F</v>
      </c>
      <c r="JT1009" s="10" t="str">
        <f t="shared" si="83"/>
        <v>F</v>
      </c>
      <c r="JU1009" s="10" t="str">
        <f t="shared" si="83"/>
        <v>F</v>
      </c>
      <c r="JV1009" s="10" t="str">
        <f t="shared" si="83"/>
        <v>F</v>
      </c>
      <c r="JW1009" s="10" t="str">
        <f t="shared" si="83"/>
        <v>F</v>
      </c>
      <c r="JX1009" s="10" t="str">
        <f t="shared" si="83"/>
        <v>NU</v>
      </c>
      <c r="JY1009" s="10" t="str">
        <f t="shared" si="83"/>
        <v>NU</v>
      </c>
      <c r="JZ1009" s="10" t="str">
        <f t="shared" si="83"/>
        <v>A</v>
      </c>
      <c r="KA1009" s="10" t="str">
        <f t="shared" si="83"/>
        <v>A</v>
      </c>
      <c r="KB1009" s="10" t="str">
        <f t="shared" si="83"/>
        <v>NU</v>
      </c>
      <c r="KC1009" s="10">
        <f t="shared" si="83"/>
        <v>0</v>
      </c>
      <c r="KD1009" s="10">
        <f t="shared" si="83"/>
        <v>0</v>
      </c>
      <c r="KE1009" s="10" t="str">
        <f t="shared" si="83"/>
        <v>NU</v>
      </c>
      <c r="KF1009" s="10" t="str">
        <f t="shared" si="83"/>
        <v>NU</v>
      </c>
      <c r="KG1009" s="10">
        <f t="shared" si="83"/>
        <v>0</v>
      </c>
      <c r="KH1009" s="10">
        <f t="shared" si="83"/>
        <v>0</v>
      </c>
      <c r="KI1009" s="10">
        <f t="shared" si="83"/>
        <v>0</v>
      </c>
      <c r="KJ1009" s="10">
        <f t="shared" si="83"/>
        <v>0</v>
      </c>
      <c r="KK1009" s="10">
        <f t="shared" si="83"/>
        <v>0</v>
      </c>
      <c r="KL1009" s="10" t="str">
        <f t="shared" si="83"/>
        <v>NU</v>
      </c>
      <c r="KM1009" s="10" t="str">
        <f t="shared" si="83"/>
        <v>NU</v>
      </c>
      <c r="KN1009" s="10">
        <f t="shared" si="83"/>
        <v>0</v>
      </c>
      <c r="KO1009" s="10">
        <f t="shared" si="83"/>
        <v>0</v>
      </c>
      <c r="KP1009" s="10">
        <f t="shared" si="83"/>
        <v>0</v>
      </c>
      <c r="KQ1009" s="10">
        <f t="shared" si="83"/>
        <v>0</v>
      </c>
      <c r="KR1009" s="10">
        <f t="shared" si="83"/>
        <v>0</v>
      </c>
      <c r="KS1009" s="10" t="str">
        <f t="shared" si="83"/>
        <v>NU</v>
      </c>
      <c r="KT1009" s="10" t="str">
        <f t="shared" si="83"/>
        <v>NU</v>
      </c>
      <c r="KU1009" s="10">
        <f t="shared" si="83"/>
        <v>0</v>
      </c>
      <c r="KV1009" s="10">
        <f t="shared" si="83"/>
        <v>0</v>
      </c>
      <c r="KW1009" s="10" t="str">
        <f t="shared" si="83"/>
        <v>NU</v>
      </c>
      <c r="KX1009" s="10">
        <f t="shared" si="83"/>
        <v>0</v>
      </c>
      <c r="KY1009" s="10">
        <f t="shared" si="83"/>
        <v>0</v>
      </c>
      <c r="KZ1009" s="10" t="str">
        <f t="shared" si="83"/>
        <v>NU</v>
      </c>
      <c r="LA1009" s="10" t="str">
        <f t="shared" si="83"/>
        <v>NU</v>
      </c>
      <c r="LB1009" s="10">
        <f t="shared" si="83"/>
        <v>0</v>
      </c>
      <c r="LC1009" s="10">
        <f t="shared" si="83"/>
        <v>0</v>
      </c>
      <c r="LD1009" s="10">
        <f t="shared" si="83"/>
        <v>0</v>
      </c>
      <c r="LE1009" s="10">
        <f t="shared" si="83"/>
        <v>0</v>
      </c>
      <c r="LF1009" s="10">
        <f t="shared" si="83"/>
        <v>0</v>
      </c>
      <c r="LG1009" s="10" t="str">
        <f t="shared" si="83"/>
        <v>NU</v>
      </c>
      <c r="LH1009" s="10" t="str">
        <f t="shared" si="83"/>
        <v>NU</v>
      </c>
      <c r="LI1009" s="10">
        <f t="shared" si="83"/>
        <v>0</v>
      </c>
      <c r="LJ1009" s="10" t="str">
        <f t="shared" si="83"/>
        <v>NU</v>
      </c>
      <c r="LK1009" s="10">
        <f t="shared" ref="LK1009:ND1009" si="84">IF(OR(WEEKDAY(LK$1002,11)&gt;5,ISNUMBER(MATCH(LK$1002,Area_Feriados,0))),"NU",LK10)</f>
        <v>0</v>
      </c>
      <c r="LL1009" s="10">
        <f t="shared" si="84"/>
        <v>0</v>
      </c>
      <c r="LM1009" s="10">
        <f t="shared" si="84"/>
        <v>0</v>
      </c>
      <c r="LN1009" s="10" t="str">
        <f t="shared" si="84"/>
        <v>NU</v>
      </c>
      <c r="LO1009" s="10" t="str">
        <f t="shared" si="84"/>
        <v>NU</v>
      </c>
      <c r="LP1009" s="10">
        <f t="shared" si="84"/>
        <v>0</v>
      </c>
      <c r="LQ1009" s="10">
        <f t="shared" si="84"/>
        <v>0</v>
      </c>
      <c r="LR1009" s="10">
        <f t="shared" si="84"/>
        <v>0</v>
      </c>
      <c r="LS1009" s="10">
        <f t="shared" si="84"/>
        <v>0</v>
      </c>
      <c r="LT1009" s="10">
        <f t="shared" si="84"/>
        <v>0</v>
      </c>
      <c r="LU1009" s="10" t="str">
        <f t="shared" si="84"/>
        <v>NU</v>
      </c>
      <c r="LV1009" s="10" t="str">
        <f t="shared" si="84"/>
        <v>NU</v>
      </c>
      <c r="LW1009" s="10">
        <f t="shared" si="84"/>
        <v>0</v>
      </c>
      <c r="LX1009" s="10">
        <f t="shared" si="84"/>
        <v>0</v>
      </c>
      <c r="LY1009" s="10">
        <f t="shared" si="84"/>
        <v>0</v>
      </c>
      <c r="LZ1009" s="10">
        <f t="shared" si="84"/>
        <v>0</v>
      </c>
      <c r="MA1009" s="10">
        <f t="shared" si="84"/>
        <v>0</v>
      </c>
      <c r="MB1009" s="10" t="str">
        <f t="shared" si="84"/>
        <v>NU</v>
      </c>
      <c r="MC1009" s="10" t="str">
        <f t="shared" si="84"/>
        <v>NU</v>
      </c>
      <c r="MD1009" s="10">
        <f t="shared" si="84"/>
        <v>0</v>
      </c>
      <c r="ME1009" s="10">
        <f t="shared" si="84"/>
        <v>0</v>
      </c>
      <c r="MF1009" s="10">
        <f t="shared" si="84"/>
        <v>0</v>
      </c>
      <c r="MG1009" s="10">
        <f t="shared" si="84"/>
        <v>0</v>
      </c>
      <c r="MH1009" s="10">
        <f t="shared" si="84"/>
        <v>0</v>
      </c>
      <c r="MI1009" s="10" t="str">
        <f t="shared" si="84"/>
        <v>NU</v>
      </c>
      <c r="MJ1009" s="10" t="str">
        <f t="shared" si="84"/>
        <v>NU</v>
      </c>
      <c r="MK1009" s="10">
        <f t="shared" si="84"/>
        <v>0</v>
      </c>
      <c r="ML1009" s="10">
        <f t="shared" si="84"/>
        <v>0</v>
      </c>
      <c r="MM1009" s="10">
        <f t="shared" si="84"/>
        <v>0</v>
      </c>
      <c r="MN1009" s="10">
        <f t="shared" si="84"/>
        <v>0</v>
      </c>
      <c r="MO1009" s="10">
        <f t="shared" si="84"/>
        <v>0</v>
      </c>
      <c r="MP1009" s="10" t="str">
        <f t="shared" si="84"/>
        <v>NU</v>
      </c>
      <c r="MQ1009" s="10" t="str">
        <f t="shared" si="84"/>
        <v>NU</v>
      </c>
      <c r="MR1009" s="10">
        <f t="shared" si="84"/>
        <v>0</v>
      </c>
      <c r="MS1009" s="10">
        <f t="shared" si="84"/>
        <v>0</v>
      </c>
      <c r="MT1009" s="10">
        <f t="shared" si="84"/>
        <v>0</v>
      </c>
      <c r="MU1009" s="10">
        <f t="shared" si="84"/>
        <v>0</v>
      </c>
      <c r="MV1009" s="10">
        <f t="shared" si="84"/>
        <v>0</v>
      </c>
      <c r="MW1009" s="10" t="str">
        <f t="shared" si="84"/>
        <v>NU</v>
      </c>
      <c r="MX1009" s="10" t="str">
        <f t="shared" si="84"/>
        <v>NU</v>
      </c>
      <c r="MY1009" s="10" t="str">
        <f t="shared" si="84"/>
        <v>F</v>
      </c>
      <c r="MZ1009" s="10" t="str">
        <f t="shared" si="84"/>
        <v>F</v>
      </c>
      <c r="NA1009" s="10" t="str">
        <f t="shared" si="84"/>
        <v>F</v>
      </c>
      <c r="NB1009" s="10" t="str">
        <f t="shared" si="84"/>
        <v>F</v>
      </c>
      <c r="NC1009" s="10" t="str">
        <f t="shared" si="84"/>
        <v>F</v>
      </c>
      <c r="ND1009" s="10" t="str">
        <f t="shared" si="84"/>
        <v>NU</v>
      </c>
      <c r="NO1009" s="102">
        <f>TRI!P15</f>
        <v>1028</v>
      </c>
      <c r="NP1009" t="str">
        <f t="shared" ca="1" si="44"/>
        <v>$HV$1028</v>
      </c>
      <c r="NQ1009" t="str">
        <f t="shared" si="45"/>
        <v>$ND$1028</v>
      </c>
      <c r="NR1009" t="str">
        <f t="shared" ca="1" si="53"/>
        <v>$HV$1028:$ND$1028</v>
      </c>
      <c r="NS1009" s="21">
        <f t="shared" ca="1" si="54"/>
        <v>44823</v>
      </c>
    </row>
    <row r="1010" spans="2:383">
      <c r="B1010" t="str">
        <f t="shared" si="46"/>
        <v>LUIS CARLOS WIECK JUNIOR</v>
      </c>
      <c r="C1010" s="10" t="str">
        <f t="shared" ref="C1010:BN1010" si="85">IF(OR(WEEKDAY(C$1002,11)&gt;5,ISNUMBER(MATCH(C$1002,Area_Feriados,0))),"NU",C11)</f>
        <v>NU</v>
      </c>
      <c r="D1010" s="10" t="str">
        <f t="shared" si="85"/>
        <v>NU</v>
      </c>
      <c r="E1010" s="10">
        <f t="shared" si="85"/>
        <v>0</v>
      </c>
      <c r="F1010" s="10">
        <f t="shared" si="85"/>
        <v>0</v>
      </c>
      <c r="G1010" s="10">
        <f t="shared" si="85"/>
        <v>0</v>
      </c>
      <c r="H1010" s="10">
        <f t="shared" si="85"/>
        <v>0</v>
      </c>
      <c r="I1010" s="10">
        <f t="shared" si="85"/>
        <v>0</v>
      </c>
      <c r="J1010" s="10" t="str">
        <f t="shared" si="85"/>
        <v>NU</v>
      </c>
      <c r="K1010" s="10" t="str">
        <f t="shared" si="85"/>
        <v>NU</v>
      </c>
      <c r="L1010" s="10">
        <f t="shared" si="85"/>
        <v>0</v>
      </c>
      <c r="M1010" s="10">
        <f t="shared" si="85"/>
        <v>0</v>
      </c>
      <c r="N1010" s="10">
        <f t="shared" si="85"/>
        <v>0</v>
      </c>
      <c r="O1010" s="10">
        <f t="shared" si="85"/>
        <v>0</v>
      </c>
      <c r="P1010" s="10">
        <f t="shared" si="85"/>
        <v>0</v>
      </c>
      <c r="Q1010" s="10" t="str">
        <f t="shared" si="85"/>
        <v>NU</v>
      </c>
      <c r="R1010" s="10" t="str">
        <f t="shared" si="85"/>
        <v>NU</v>
      </c>
      <c r="S1010" s="10">
        <f t="shared" si="85"/>
        <v>0</v>
      </c>
      <c r="T1010" s="10">
        <f t="shared" si="85"/>
        <v>0</v>
      </c>
      <c r="U1010" s="10">
        <f t="shared" si="85"/>
        <v>0</v>
      </c>
      <c r="V1010" s="10">
        <f t="shared" si="85"/>
        <v>0</v>
      </c>
      <c r="W1010" s="10">
        <f t="shared" si="85"/>
        <v>0</v>
      </c>
      <c r="X1010" s="10" t="str">
        <f t="shared" si="85"/>
        <v>NU</v>
      </c>
      <c r="Y1010" s="10" t="str">
        <f t="shared" si="85"/>
        <v>NU</v>
      </c>
      <c r="Z1010" s="10">
        <f t="shared" si="85"/>
        <v>0</v>
      </c>
      <c r="AA1010" s="10">
        <f t="shared" si="85"/>
        <v>0</v>
      </c>
      <c r="AB1010" s="10">
        <f t="shared" si="85"/>
        <v>0</v>
      </c>
      <c r="AC1010" s="10">
        <f t="shared" si="85"/>
        <v>0</v>
      </c>
      <c r="AD1010" s="10">
        <f t="shared" si="85"/>
        <v>0</v>
      </c>
      <c r="AE1010" s="10" t="str">
        <f t="shared" si="85"/>
        <v>NU</v>
      </c>
      <c r="AF1010" s="10" t="str">
        <f t="shared" si="85"/>
        <v>NU</v>
      </c>
      <c r="AG1010" s="10">
        <f t="shared" si="85"/>
        <v>0</v>
      </c>
      <c r="AH1010" s="10">
        <f t="shared" si="85"/>
        <v>0</v>
      </c>
      <c r="AI1010" s="10">
        <f t="shared" si="85"/>
        <v>0</v>
      </c>
      <c r="AJ1010" s="10">
        <f t="shared" si="85"/>
        <v>0</v>
      </c>
      <c r="AK1010" s="10">
        <f t="shared" si="85"/>
        <v>0</v>
      </c>
      <c r="AL1010" s="10" t="str">
        <f t="shared" si="85"/>
        <v>NU</v>
      </c>
      <c r="AM1010" s="10" t="str">
        <f t="shared" si="85"/>
        <v>NU</v>
      </c>
      <c r="AN1010" s="10">
        <f t="shared" si="85"/>
        <v>0</v>
      </c>
      <c r="AO1010" s="10">
        <f t="shared" si="85"/>
        <v>0</v>
      </c>
      <c r="AP1010" s="10">
        <f t="shared" si="85"/>
        <v>0</v>
      </c>
      <c r="AQ1010" s="10">
        <f t="shared" si="85"/>
        <v>0</v>
      </c>
      <c r="AR1010" s="10">
        <f t="shared" si="85"/>
        <v>0</v>
      </c>
      <c r="AS1010" s="10" t="str">
        <f t="shared" si="85"/>
        <v>NU</v>
      </c>
      <c r="AT1010" s="10" t="str">
        <f t="shared" si="85"/>
        <v>NU</v>
      </c>
      <c r="AU1010" s="10">
        <f t="shared" si="85"/>
        <v>0</v>
      </c>
      <c r="AV1010" s="10">
        <f t="shared" si="85"/>
        <v>0</v>
      </c>
      <c r="AW1010" s="10">
        <f t="shared" si="85"/>
        <v>0</v>
      </c>
      <c r="AX1010" s="10">
        <f t="shared" si="85"/>
        <v>0</v>
      </c>
      <c r="AY1010" s="10">
        <f t="shared" si="85"/>
        <v>0</v>
      </c>
      <c r="AZ1010" s="10" t="str">
        <f t="shared" si="85"/>
        <v>NU</v>
      </c>
      <c r="BA1010" s="10" t="str">
        <f t="shared" si="85"/>
        <v>NU</v>
      </c>
      <c r="BB1010" s="10">
        <f t="shared" si="85"/>
        <v>0</v>
      </c>
      <c r="BC1010" s="10">
        <f t="shared" si="85"/>
        <v>0</v>
      </c>
      <c r="BD1010" s="10">
        <f t="shared" si="85"/>
        <v>0</v>
      </c>
      <c r="BE1010" s="10">
        <f t="shared" si="85"/>
        <v>0</v>
      </c>
      <c r="BF1010" s="10">
        <f t="shared" si="85"/>
        <v>0</v>
      </c>
      <c r="BG1010" s="10" t="str">
        <f t="shared" si="85"/>
        <v>NU</v>
      </c>
      <c r="BH1010" s="10" t="str">
        <f t="shared" si="85"/>
        <v>NU</v>
      </c>
      <c r="BI1010" s="10" t="str">
        <f t="shared" si="85"/>
        <v>NU</v>
      </c>
      <c r="BJ1010" s="10" t="str">
        <f t="shared" si="85"/>
        <v>NU</v>
      </c>
      <c r="BK1010" s="10" t="str">
        <f t="shared" si="85"/>
        <v>NU</v>
      </c>
      <c r="BL1010" s="10">
        <f t="shared" si="85"/>
        <v>0</v>
      </c>
      <c r="BM1010" s="10">
        <f t="shared" si="85"/>
        <v>0</v>
      </c>
      <c r="BN1010" s="10">
        <f t="shared" si="85"/>
        <v>0</v>
      </c>
      <c r="BO1010" s="10" t="str">
        <f t="shared" ref="BO1010:DZ1010" si="86">IF(OR(WEEKDAY(BO$1002,11)&gt;5,ISNUMBER(MATCH(BO$1002,Area_Feriados,0))),"NU",BO11)</f>
        <v>NU</v>
      </c>
      <c r="BP1010" s="10" t="str">
        <f t="shared" si="86"/>
        <v>NU</v>
      </c>
      <c r="BQ1010" s="10">
        <f t="shared" si="86"/>
        <v>0</v>
      </c>
      <c r="BR1010" s="10">
        <f t="shared" si="86"/>
        <v>0</v>
      </c>
      <c r="BS1010" s="10" t="str">
        <f t="shared" si="86"/>
        <v>F</v>
      </c>
      <c r="BT1010" s="10" t="str">
        <f t="shared" si="86"/>
        <v>F</v>
      </c>
      <c r="BU1010" s="10" t="str">
        <f t="shared" si="86"/>
        <v>F</v>
      </c>
      <c r="BV1010" s="10" t="str">
        <f t="shared" si="86"/>
        <v>NU</v>
      </c>
      <c r="BW1010" s="10" t="str">
        <f t="shared" si="86"/>
        <v>NU</v>
      </c>
      <c r="BX1010" s="10" t="str">
        <f t="shared" si="86"/>
        <v>F</v>
      </c>
      <c r="BY1010" s="10" t="str">
        <f t="shared" si="86"/>
        <v>F</v>
      </c>
      <c r="BZ1010" s="10" t="str">
        <f t="shared" si="86"/>
        <v>F</v>
      </c>
      <c r="CA1010" s="10" t="str">
        <f t="shared" si="86"/>
        <v>F</v>
      </c>
      <c r="CB1010" s="10" t="str">
        <f t="shared" si="86"/>
        <v>F</v>
      </c>
      <c r="CC1010" s="10" t="str">
        <f t="shared" si="86"/>
        <v>NU</v>
      </c>
      <c r="CD1010" s="10" t="str">
        <f t="shared" si="86"/>
        <v>NU</v>
      </c>
      <c r="CE1010" s="10" t="str">
        <f t="shared" si="86"/>
        <v>F</v>
      </c>
      <c r="CF1010" s="10" t="str">
        <f t="shared" si="86"/>
        <v>F</v>
      </c>
      <c r="CG1010" s="10" t="str">
        <f t="shared" si="86"/>
        <v>F</v>
      </c>
      <c r="CH1010" s="10" t="str">
        <f t="shared" si="86"/>
        <v>F</v>
      </c>
      <c r="CI1010" s="10" t="str">
        <f t="shared" si="86"/>
        <v>F</v>
      </c>
      <c r="CJ1010" s="10" t="str">
        <f t="shared" si="86"/>
        <v>NU</v>
      </c>
      <c r="CK1010" s="10" t="str">
        <f t="shared" si="86"/>
        <v>NU</v>
      </c>
      <c r="CL1010" s="10">
        <f t="shared" si="86"/>
        <v>0</v>
      </c>
      <c r="CM1010" s="10">
        <f t="shared" si="86"/>
        <v>0</v>
      </c>
      <c r="CN1010" s="10">
        <f t="shared" si="86"/>
        <v>0</v>
      </c>
      <c r="CO1010" s="10">
        <f t="shared" si="86"/>
        <v>0</v>
      </c>
      <c r="CP1010" s="10">
        <f t="shared" si="86"/>
        <v>0</v>
      </c>
      <c r="CQ1010" s="10" t="str">
        <f t="shared" si="86"/>
        <v>NU</v>
      </c>
      <c r="CR1010" s="10" t="str">
        <f t="shared" si="86"/>
        <v>NU</v>
      </c>
      <c r="CS1010" s="10">
        <f t="shared" si="86"/>
        <v>0</v>
      </c>
      <c r="CT1010" s="10">
        <f t="shared" si="86"/>
        <v>0</v>
      </c>
      <c r="CU1010" s="10">
        <f t="shared" si="86"/>
        <v>0</v>
      </c>
      <c r="CV1010" s="10">
        <f t="shared" si="86"/>
        <v>0</v>
      </c>
      <c r="CW1010" s="10">
        <f t="shared" si="86"/>
        <v>0</v>
      </c>
      <c r="CX1010" s="10" t="str">
        <f t="shared" si="86"/>
        <v>NU</v>
      </c>
      <c r="CY1010" s="10" t="str">
        <f t="shared" si="86"/>
        <v>NU</v>
      </c>
      <c r="CZ1010" s="10">
        <f t="shared" si="86"/>
        <v>0</v>
      </c>
      <c r="DA1010" s="10">
        <f t="shared" si="86"/>
        <v>0</v>
      </c>
      <c r="DB1010" s="10">
        <f t="shared" si="86"/>
        <v>0</v>
      </c>
      <c r="DC1010" s="10" t="str">
        <f t="shared" si="86"/>
        <v>A</v>
      </c>
      <c r="DD1010" s="10" t="str">
        <f t="shared" si="86"/>
        <v>NU</v>
      </c>
      <c r="DE1010" s="10" t="str">
        <f t="shared" si="86"/>
        <v>NU</v>
      </c>
      <c r="DF1010" s="10" t="str">
        <f t="shared" si="86"/>
        <v>NU</v>
      </c>
      <c r="DG1010" s="10">
        <f t="shared" si="86"/>
        <v>0</v>
      </c>
      <c r="DH1010" s="10">
        <f t="shared" si="86"/>
        <v>0</v>
      </c>
      <c r="DI1010" s="10">
        <f t="shared" si="86"/>
        <v>0</v>
      </c>
      <c r="DJ1010" s="10" t="str">
        <f t="shared" si="86"/>
        <v>NU</v>
      </c>
      <c r="DK1010" s="10">
        <f t="shared" si="86"/>
        <v>0</v>
      </c>
      <c r="DL1010" s="10" t="str">
        <f t="shared" si="86"/>
        <v>NU</v>
      </c>
      <c r="DM1010" s="10" t="str">
        <f t="shared" si="86"/>
        <v>NU</v>
      </c>
      <c r="DN1010" s="10" t="str">
        <f t="shared" si="86"/>
        <v>HO</v>
      </c>
      <c r="DO1010" s="10" t="str">
        <f t="shared" si="86"/>
        <v>HO</v>
      </c>
      <c r="DP1010" s="10" t="str">
        <f t="shared" si="86"/>
        <v>HO</v>
      </c>
      <c r="DQ1010" s="10" t="str">
        <f t="shared" si="86"/>
        <v>HO</v>
      </c>
      <c r="DR1010" s="10" t="str">
        <f t="shared" si="86"/>
        <v>HO</v>
      </c>
      <c r="DS1010" s="10" t="str">
        <f t="shared" si="86"/>
        <v>NU</v>
      </c>
      <c r="DT1010" s="10" t="str">
        <f t="shared" si="86"/>
        <v>NU</v>
      </c>
      <c r="DU1010" s="10">
        <f t="shared" si="86"/>
        <v>0</v>
      </c>
      <c r="DV1010" s="10">
        <f t="shared" si="86"/>
        <v>0</v>
      </c>
      <c r="DW1010" s="10">
        <f t="shared" si="86"/>
        <v>0</v>
      </c>
      <c r="DX1010" s="10">
        <f t="shared" si="86"/>
        <v>0</v>
      </c>
      <c r="DY1010" s="10">
        <f t="shared" si="86"/>
        <v>0</v>
      </c>
      <c r="DZ1010" s="10" t="str">
        <f t="shared" si="86"/>
        <v>NU</v>
      </c>
      <c r="EA1010" s="10" t="str">
        <f t="shared" ref="EA1010:GL1010" si="87">IF(OR(WEEKDAY(EA$1002,11)&gt;5,ISNUMBER(MATCH(EA$1002,Area_Feriados,0))),"NU",EA11)</f>
        <v>NU</v>
      </c>
      <c r="EB1010" s="10">
        <f t="shared" si="87"/>
        <v>0</v>
      </c>
      <c r="EC1010" s="10">
        <f t="shared" si="87"/>
        <v>0</v>
      </c>
      <c r="ED1010" s="10">
        <f t="shared" si="87"/>
        <v>0</v>
      </c>
      <c r="EE1010" s="10">
        <f t="shared" si="87"/>
        <v>0</v>
      </c>
      <c r="EF1010" s="10">
        <f t="shared" si="87"/>
        <v>0</v>
      </c>
      <c r="EG1010" s="10" t="str">
        <f t="shared" si="87"/>
        <v>NU</v>
      </c>
      <c r="EH1010" s="10" t="str">
        <f t="shared" si="87"/>
        <v>NU</v>
      </c>
      <c r="EI1010" s="10" t="str">
        <f t="shared" si="87"/>
        <v>F</v>
      </c>
      <c r="EJ1010" s="10" t="str">
        <f t="shared" si="87"/>
        <v>F</v>
      </c>
      <c r="EK1010" s="10" t="str">
        <f t="shared" si="87"/>
        <v>F</v>
      </c>
      <c r="EL1010" s="10" t="str">
        <f t="shared" si="87"/>
        <v>F</v>
      </c>
      <c r="EM1010" s="10" t="str">
        <f t="shared" si="87"/>
        <v>F</v>
      </c>
      <c r="EN1010" s="10" t="str">
        <f t="shared" si="87"/>
        <v>NU</v>
      </c>
      <c r="EO1010" s="10" t="str">
        <f t="shared" si="87"/>
        <v>NU</v>
      </c>
      <c r="EP1010" s="10" t="str">
        <f t="shared" si="87"/>
        <v>A</v>
      </c>
      <c r="EQ1010" s="10" t="str">
        <f t="shared" si="87"/>
        <v>A</v>
      </c>
      <c r="ER1010" s="10">
        <f t="shared" si="87"/>
        <v>0</v>
      </c>
      <c r="ES1010" s="10">
        <f t="shared" si="87"/>
        <v>0</v>
      </c>
      <c r="ET1010" s="10">
        <f t="shared" si="87"/>
        <v>0</v>
      </c>
      <c r="EU1010" s="10" t="str">
        <f t="shared" si="87"/>
        <v>NU</v>
      </c>
      <c r="EV1010" s="10" t="str">
        <f t="shared" si="87"/>
        <v>NU</v>
      </c>
      <c r="EW1010" s="10">
        <f t="shared" si="87"/>
        <v>0</v>
      </c>
      <c r="EX1010" s="10">
        <f t="shared" si="87"/>
        <v>0</v>
      </c>
      <c r="EY1010" s="10" t="str">
        <f t="shared" si="87"/>
        <v>HO</v>
      </c>
      <c r="EZ1010" s="10">
        <f t="shared" si="87"/>
        <v>0</v>
      </c>
      <c r="FA1010" s="10">
        <f t="shared" si="87"/>
        <v>0</v>
      </c>
      <c r="FB1010" s="10" t="str">
        <f t="shared" si="87"/>
        <v>NU</v>
      </c>
      <c r="FC1010" s="10" t="str">
        <f t="shared" si="87"/>
        <v>NU</v>
      </c>
      <c r="FD1010" s="10" t="str">
        <f t="shared" si="87"/>
        <v>LT</v>
      </c>
      <c r="FE1010" s="10" t="str">
        <f t="shared" si="87"/>
        <v>LT</v>
      </c>
      <c r="FF1010" s="10" t="str">
        <f t="shared" si="87"/>
        <v>LT</v>
      </c>
      <c r="FG1010" s="10" t="str">
        <f t="shared" si="87"/>
        <v>LT</v>
      </c>
      <c r="FH1010" s="10">
        <f t="shared" si="87"/>
        <v>0</v>
      </c>
      <c r="FI1010" s="10" t="str">
        <f t="shared" si="87"/>
        <v>NU</v>
      </c>
      <c r="FJ1010" s="10" t="str">
        <f t="shared" si="87"/>
        <v>NU</v>
      </c>
      <c r="FK1010" s="10">
        <f t="shared" si="87"/>
        <v>0</v>
      </c>
      <c r="FL1010" s="10">
        <f t="shared" si="87"/>
        <v>0</v>
      </c>
      <c r="FM1010" s="10">
        <f t="shared" si="87"/>
        <v>0</v>
      </c>
      <c r="FN1010" s="10" t="str">
        <f t="shared" si="87"/>
        <v>NU</v>
      </c>
      <c r="FO1010" s="10">
        <f t="shared" si="87"/>
        <v>0</v>
      </c>
      <c r="FP1010" s="10" t="str">
        <f t="shared" si="87"/>
        <v>NU</v>
      </c>
      <c r="FQ1010" s="10" t="str">
        <f t="shared" si="87"/>
        <v>NU</v>
      </c>
      <c r="FR1010" s="10">
        <f t="shared" si="87"/>
        <v>0</v>
      </c>
      <c r="FS1010" s="10" t="str">
        <f t="shared" si="87"/>
        <v>HO</v>
      </c>
      <c r="FT1010" s="10">
        <f t="shared" si="87"/>
        <v>0</v>
      </c>
      <c r="FU1010" s="10">
        <f t="shared" si="87"/>
        <v>0</v>
      </c>
      <c r="FV1010" s="10">
        <f t="shared" si="87"/>
        <v>0</v>
      </c>
      <c r="FW1010" s="10" t="str">
        <f t="shared" si="87"/>
        <v>NU</v>
      </c>
      <c r="FX1010" s="10" t="str">
        <f t="shared" si="87"/>
        <v>NU</v>
      </c>
      <c r="FY1010" s="10">
        <f t="shared" si="87"/>
        <v>0</v>
      </c>
      <c r="FZ1010" s="10">
        <f t="shared" si="87"/>
        <v>0</v>
      </c>
      <c r="GA1010" s="10">
        <f t="shared" si="87"/>
        <v>0</v>
      </c>
      <c r="GB1010" s="10">
        <f t="shared" si="87"/>
        <v>0</v>
      </c>
      <c r="GC1010" s="10">
        <f t="shared" si="87"/>
        <v>0</v>
      </c>
      <c r="GD1010" s="10" t="str">
        <f t="shared" si="87"/>
        <v>NU</v>
      </c>
      <c r="GE1010" s="10" t="str">
        <f t="shared" si="87"/>
        <v>NU</v>
      </c>
      <c r="GF1010" s="10" t="str">
        <f t="shared" si="87"/>
        <v>HO</v>
      </c>
      <c r="GG1010" s="10" t="str">
        <f t="shared" si="87"/>
        <v>LS</v>
      </c>
      <c r="GH1010" s="10" t="str">
        <f t="shared" si="87"/>
        <v>LS</v>
      </c>
      <c r="GI1010" s="10" t="str">
        <f t="shared" si="87"/>
        <v>LS</v>
      </c>
      <c r="GJ1010" s="10">
        <f t="shared" si="87"/>
        <v>0</v>
      </c>
      <c r="GK1010" s="10" t="str">
        <f t="shared" si="87"/>
        <v>NU</v>
      </c>
      <c r="GL1010" s="10" t="str">
        <f t="shared" si="87"/>
        <v>NU</v>
      </c>
      <c r="GM1010" s="10" t="str">
        <f t="shared" ref="GM1010:IX1010" si="88">IF(OR(WEEKDAY(GM$1002,11)&gt;5,ISNUMBER(MATCH(GM$1002,Area_Feriados,0))),"NU",GM11)</f>
        <v>F</v>
      </c>
      <c r="GN1010" s="10" t="str">
        <f t="shared" si="88"/>
        <v>F</v>
      </c>
      <c r="GO1010" s="10" t="str">
        <f t="shared" si="88"/>
        <v>F</v>
      </c>
      <c r="GP1010" s="10" t="str">
        <f t="shared" si="88"/>
        <v>F</v>
      </c>
      <c r="GQ1010" s="10" t="str">
        <f t="shared" si="88"/>
        <v>F</v>
      </c>
      <c r="GR1010" s="10" t="str">
        <f t="shared" si="88"/>
        <v>NU</v>
      </c>
      <c r="GS1010" s="10" t="str">
        <f t="shared" si="88"/>
        <v>NU</v>
      </c>
      <c r="GT1010" s="10" t="str">
        <f t="shared" si="88"/>
        <v>F</v>
      </c>
      <c r="GU1010" s="10" t="str">
        <f t="shared" si="88"/>
        <v>F</v>
      </c>
      <c r="GV1010" s="10" t="str">
        <f t="shared" si="88"/>
        <v>F</v>
      </c>
      <c r="GW1010" s="10" t="str">
        <f t="shared" si="88"/>
        <v>F</v>
      </c>
      <c r="GX1010" s="10" t="str">
        <f t="shared" si="88"/>
        <v>F</v>
      </c>
      <c r="GY1010" s="10" t="str">
        <f t="shared" si="88"/>
        <v>NU</v>
      </c>
      <c r="GZ1010" s="10" t="str">
        <f t="shared" si="88"/>
        <v>NU</v>
      </c>
      <c r="HA1010" s="10" t="str">
        <f t="shared" si="88"/>
        <v>F</v>
      </c>
      <c r="HB1010" s="10" t="str">
        <f t="shared" si="88"/>
        <v>F</v>
      </c>
      <c r="HC1010" s="10" t="str">
        <f t="shared" si="88"/>
        <v>F</v>
      </c>
      <c r="HD1010" s="10" t="str">
        <f t="shared" si="88"/>
        <v>F</v>
      </c>
      <c r="HE1010" s="10" t="str">
        <f t="shared" si="88"/>
        <v>F</v>
      </c>
      <c r="HF1010" s="10" t="str">
        <f t="shared" si="88"/>
        <v>NU</v>
      </c>
      <c r="HG1010" s="10" t="str">
        <f t="shared" si="88"/>
        <v>NU</v>
      </c>
      <c r="HH1010" s="10" t="str">
        <f t="shared" si="88"/>
        <v>F</v>
      </c>
      <c r="HI1010" s="10" t="str">
        <f t="shared" si="88"/>
        <v>F</v>
      </c>
      <c r="HJ1010" s="10" t="str">
        <f t="shared" si="88"/>
        <v>F</v>
      </c>
      <c r="HK1010" s="10" t="str">
        <f t="shared" si="88"/>
        <v>F</v>
      </c>
      <c r="HL1010" s="10" t="str">
        <f t="shared" si="88"/>
        <v>A</v>
      </c>
      <c r="HM1010" s="10" t="str">
        <f t="shared" si="88"/>
        <v>NU</v>
      </c>
      <c r="HN1010" s="10" t="str">
        <f t="shared" si="88"/>
        <v>NU</v>
      </c>
      <c r="HO1010" s="10" t="str">
        <f t="shared" si="88"/>
        <v>A</v>
      </c>
      <c r="HP1010" s="10">
        <f t="shared" si="88"/>
        <v>0</v>
      </c>
      <c r="HQ1010" s="10">
        <f t="shared" si="88"/>
        <v>0</v>
      </c>
      <c r="HR1010" s="10">
        <f t="shared" si="88"/>
        <v>0</v>
      </c>
      <c r="HS1010" s="10">
        <f t="shared" si="88"/>
        <v>0</v>
      </c>
      <c r="HT1010" s="10" t="str">
        <f t="shared" si="88"/>
        <v>NU</v>
      </c>
      <c r="HU1010" s="10" t="str">
        <f t="shared" si="88"/>
        <v>NU</v>
      </c>
      <c r="HV1010" s="10">
        <f t="shared" si="88"/>
        <v>0</v>
      </c>
      <c r="HW1010" s="10">
        <f t="shared" si="88"/>
        <v>0</v>
      </c>
      <c r="HX1010" s="10">
        <f t="shared" si="88"/>
        <v>0</v>
      </c>
      <c r="HY1010" s="10">
        <f t="shared" si="88"/>
        <v>0</v>
      </c>
      <c r="HZ1010" s="10">
        <f t="shared" si="88"/>
        <v>0</v>
      </c>
      <c r="IA1010" s="10" t="str">
        <f t="shared" si="88"/>
        <v>NU</v>
      </c>
      <c r="IB1010" s="10" t="str">
        <f t="shared" si="88"/>
        <v>NU</v>
      </c>
      <c r="IC1010" s="10">
        <f t="shared" si="88"/>
        <v>0</v>
      </c>
      <c r="ID1010" s="10">
        <f t="shared" si="88"/>
        <v>0</v>
      </c>
      <c r="IE1010" s="10">
        <f t="shared" si="88"/>
        <v>0</v>
      </c>
      <c r="IF1010" s="10">
        <f t="shared" si="88"/>
        <v>0</v>
      </c>
      <c r="IG1010" s="10">
        <f t="shared" si="88"/>
        <v>0</v>
      </c>
      <c r="IH1010" s="10" t="str">
        <f t="shared" si="88"/>
        <v>NU</v>
      </c>
      <c r="II1010" s="10" t="str">
        <f t="shared" si="88"/>
        <v>NU</v>
      </c>
      <c r="IJ1010" s="10">
        <f t="shared" si="88"/>
        <v>0</v>
      </c>
      <c r="IK1010" s="10">
        <f t="shared" si="88"/>
        <v>0</v>
      </c>
      <c r="IL1010" s="10">
        <f t="shared" si="88"/>
        <v>0</v>
      </c>
      <c r="IM1010" s="10">
        <f t="shared" si="88"/>
        <v>0</v>
      </c>
      <c r="IN1010" s="10">
        <f t="shared" si="88"/>
        <v>0</v>
      </c>
      <c r="IO1010" s="10" t="str">
        <f t="shared" si="88"/>
        <v>NU</v>
      </c>
      <c r="IP1010" s="10" t="str">
        <f t="shared" si="88"/>
        <v>NU</v>
      </c>
      <c r="IQ1010" s="10">
        <f t="shared" si="88"/>
        <v>0</v>
      </c>
      <c r="IR1010" s="10">
        <f t="shared" si="88"/>
        <v>0</v>
      </c>
      <c r="IS1010" s="10" t="str">
        <f t="shared" si="88"/>
        <v>NU</v>
      </c>
      <c r="IT1010" s="10">
        <f t="shared" si="88"/>
        <v>0</v>
      </c>
      <c r="IU1010" s="10">
        <f t="shared" si="88"/>
        <v>0</v>
      </c>
      <c r="IV1010" s="10" t="str">
        <f t="shared" si="88"/>
        <v>NU</v>
      </c>
      <c r="IW1010" s="10" t="str">
        <f t="shared" si="88"/>
        <v>NU</v>
      </c>
      <c r="IX1010" s="10">
        <f t="shared" si="88"/>
        <v>0</v>
      </c>
      <c r="IY1010" s="10">
        <f t="shared" ref="IY1010:LJ1010" si="89">IF(OR(WEEKDAY(IY$1002,11)&gt;5,ISNUMBER(MATCH(IY$1002,Area_Feriados,0))),"NU",IY11)</f>
        <v>0</v>
      </c>
      <c r="IZ1010" s="10">
        <f t="shared" si="89"/>
        <v>0</v>
      </c>
      <c r="JA1010" s="10">
        <f t="shared" si="89"/>
        <v>0</v>
      </c>
      <c r="JB1010" s="10">
        <f t="shared" si="89"/>
        <v>0</v>
      </c>
      <c r="JC1010" s="10" t="str">
        <f t="shared" si="89"/>
        <v>NU</v>
      </c>
      <c r="JD1010" s="10" t="str">
        <f t="shared" si="89"/>
        <v>NU</v>
      </c>
      <c r="JE1010" s="10">
        <f t="shared" si="89"/>
        <v>0</v>
      </c>
      <c r="JF1010" s="10">
        <f t="shared" si="89"/>
        <v>0</v>
      </c>
      <c r="JG1010" s="10">
        <f t="shared" si="89"/>
        <v>0</v>
      </c>
      <c r="JH1010" s="10">
        <f t="shared" si="89"/>
        <v>0</v>
      </c>
      <c r="JI1010" s="10">
        <f t="shared" si="89"/>
        <v>0</v>
      </c>
      <c r="JJ1010" s="10" t="str">
        <f t="shared" si="89"/>
        <v>NU</v>
      </c>
      <c r="JK1010" s="10" t="str">
        <f t="shared" si="89"/>
        <v>NU</v>
      </c>
      <c r="JL1010" s="10">
        <f t="shared" si="89"/>
        <v>0</v>
      </c>
      <c r="JM1010" s="10">
        <f t="shared" si="89"/>
        <v>0</v>
      </c>
      <c r="JN1010" s="10">
        <f t="shared" si="89"/>
        <v>0</v>
      </c>
      <c r="JO1010" s="10">
        <f t="shared" si="89"/>
        <v>0</v>
      </c>
      <c r="JP1010" s="10">
        <f t="shared" si="89"/>
        <v>0</v>
      </c>
      <c r="JQ1010" s="10" t="str">
        <f t="shared" si="89"/>
        <v>NU</v>
      </c>
      <c r="JR1010" s="10" t="str">
        <f t="shared" si="89"/>
        <v>NU</v>
      </c>
      <c r="JS1010" s="10">
        <f t="shared" si="89"/>
        <v>0</v>
      </c>
      <c r="JT1010" s="10">
        <f t="shared" si="89"/>
        <v>0</v>
      </c>
      <c r="JU1010" s="10">
        <f t="shared" si="89"/>
        <v>0</v>
      </c>
      <c r="JV1010" s="10">
        <f t="shared" si="89"/>
        <v>0</v>
      </c>
      <c r="JW1010" s="10">
        <f t="shared" si="89"/>
        <v>0</v>
      </c>
      <c r="JX1010" s="10" t="str">
        <f t="shared" si="89"/>
        <v>NU</v>
      </c>
      <c r="JY1010" s="10" t="str">
        <f t="shared" si="89"/>
        <v>NU</v>
      </c>
      <c r="JZ1010" s="10">
        <f t="shared" si="89"/>
        <v>0</v>
      </c>
      <c r="KA1010" s="10">
        <f t="shared" si="89"/>
        <v>0</v>
      </c>
      <c r="KB1010" s="10" t="str">
        <f t="shared" si="89"/>
        <v>NU</v>
      </c>
      <c r="KC1010" s="10">
        <f t="shared" si="89"/>
        <v>0</v>
      </c>
      <c r="KD1010" s="10">
        <f t="shared" si="89"/>
        <v>0</v>
      </c>
      <c r="KE1010" s="10" t="str">
        <f t="shared" si="89"/>
        <v>NU</v>
      </c>
      <c r="KF1010" s="10" t="str">
        <f t="shared" si="89"/>
        <v>NU</v>
      </c>
      <c r="KG1010" s="10">
        <f t="shared" si="89"/>
        <v>0</v>
      </c>
      <c r="KH1010" s="10">
        <f t="shared" si="89"/>
        <v>0</v>
      </c>
      <c r="KI1010" s="10">
        <f t="shared" si="89"/>
        <v>0</v>
      </c>
      <c r="KJ1010" s="10">
        <f t="shared" si="89"/>
        <v>0</v>
      </c>
      <c r="KK1010" s="10">
        <f t="shared" si="89"/>
        <v>0</v>
      </c>
      <c r="KL1010" s="10" t="str">
        <f t="shared" si="89"/>
        <v>NU</v>
      </c>
      <c r="KM1010" s="10" t="str">
        <f t="shared" si="89"/>
        <v>NU</v>
      </c>
      <c r="KN1010" s="10">
        <f t="shared" si="89"/>
        <v>0</v>
      </c>
      <c r="KO1010" s="10">
        <f t="shared" si="89"/>
        <v>0</v>
      </c>
      <c r="KP1010" s="10">
        <f t="shared" si="89"/>
        <v>0</v>
      </c>
      <c r="KQ1010" s="10">
        <f t="shared" si="89"/>
        <v>0</v>
      </c>
      <c r="KR1010" s="10">
        <f t="shared" si="89"/>
        <v>0</v>
      </c>
      <c r="KS1010" s="10" t="str">
        <f t="shared" si="89"/>
        <v>NU</v>
      </c>
      <c r="KT1010" s="10" t="str">
        <f t="shared" si="89"/>
        <v>NU</v>
      </c>
      <c r="KU1010" s="10">
        <f t="shared" si="89"/>
        <v>0</v>
      </c>
      <c r="KV1010" s="10">
        <f t="shared" si="89"/>
        <v>0</v>
      </c>
      <c r="KW1010" s="10" t="str">
        <f t="shared" si="89"/>
        <v>NU</v>
      </c>
      <c r="KX1010" s="10">
        <f t="shared" si="89"/>
        <v>0</v>
      </c>
      <c r="KY1010" s="10">
        <f t="shared" si="89"/>
        <v>0</v>
      </c>
      <c r="KZ1010" s="10" t="str">
        <f t="shared" si="89"/>
        <v>NU</v>
      </c>
      <c r="LA1010" s="10" t="str">
        <f t="shared" si="89"/>
        <v>NU</v>
      </c>
      <c r="LB1010" s="10">
        <f t="shared" si="89"/>
        <v>0</v>
      </c>
      <c r="LC1010" s="10">
        <f t="shared" si="89"/>
        <v>0</v>
      </c>
      <c r="LD1010" s="10">
        <f t="shared" si="89"/>
        <v>0</v>
      </c>
      <c r="LE1010" s="10">
        <f t="shared" si="89"/>
        <v>0</v>
      </c>
      <c r="LF1010" s="10">
        <f t="shared" si="89"/>
        <v>0</v>
      </c>
      <c r="LG1010" s="10" t="str">
        <f t="shared" si="89"/>
        <v>NU</v>
      </c>
      <c r="LH1010" s="10" t="str">
        <f t="shared" si="89"/>
        <v>NU</v>
      </c>
      <c r="LI1010" s="10" t="str">
        <f t="shared" si="89"/>
        <v>A</v>
      </c>
      <c r="LJ1010" s="10" t="str">
        <f t="shared" si="89"/>
        <v>NU</v>
      </c>
      <c r="LK1010" s="10">
        <f t="shared" ref="LK1010:ND1010" si="90">IF(OR(WEEKDAY(LK$1002,11)&gt;5,ISNUMBER(MATCH(LK$1002,Area_Feriados,0))),"NU",LK11)</f>
        <v>0</v>
      </c>
      <c r="LL1010" s="10">
        <f t="shared" si="90"/>
        <v>0</v>
      </c>
      <c r="LM1010" s="10">
        <f t="shared" si="90"/>
        <v>0</v>
      </c>
      <c r="LN1010" s="10" t="str">
        <f t="shared" si="90"/>
        <v>NU</v>
      </c>
      <c r="LO1010" s="10" t="str">
        <f t="shared" si="90"/>
        <v>NU</v>
      </c>
      <c r="LP1010" s="10">
        <f t="shared" si="90"/>
        <v>0</v>
      </c>
      <c r="LQ1010" s="10">
        <f t="shared" si="90"/>
        <v>0</v>
      </c>
      <c r="LR1010" s="10">
        <f t="shared" si="90"/>
        <v>0</v>
      </c>
      <c r="LS1010" s="10">
        <f t="shared" si="90"/>
        <v>0</v>
      </c>
      <c r="LT1010" s="10">
        <f t="shared" si="90"/>
        <v>0</v>
      </c>
      <c r="LU1010" s="10" t="str">
        <f t="shared" si="90"/>
        <v>NU</v>
      </c>
      <c r="LV1010" s="10" t="str">
        <f t="shared" si="90"/>
        <v>NU</v>
      </c>
      <c r="LW1010" s="10">
        <f t="shared" si="90"/>
        <v>0</v>
      </c>
      <c r="LX1010" s="10">
        <f t="shared" si="90"/>
        <v>0</v>
      </c>
      <c r="LY1010" s="10">
        <f t="shared" si="90"/>
        <v>0</v>
      </c>
      <c r="LZ1010" s="10">
        <f t="shared" si="90"/>
        <v>0</v>
      </c>
      <c r="MA1010" s="10">
        <f t="shared" si="90"/>
        <v>0</v>
      </c>
      <c r="MB1010" s="10" t="str">
        <f t="shared" si="90"/>
        <v>NU</v>
      </c>
      <c r="MC1010" s="10" t="str">
        <f t="shared" si="90"/>
        <v>NU</v>
      </c>
      <c r="MD1010" s="10">
        <f t="shared" si="90"/>
        <v>0</v>
      </c>
      <c r="ME1010" s="10">
        <f t="shared" si="90"/>
        <v>0</v>
      </c>
      <c r="MF1010" s="10">
        <f t="shared" si="90"/>
        <v>0</v>
      </c>
      <c r="MG1010" s="10">
        <f t="shared" si="90"/>
        <v>0</v>
      </c>
      <c r="MH1010" s="10">
        <f t="shared" si="90"/>
        <v>0</v>
      </c>
      <c r="MI1010" s="10" t="str">
        <f t="shared" si="90"/>
        <v>NU</v>
      </c>
      <c r="MJ1010" s="10" t="str">
        <f t="shared" si="90"/>
        <v>NU</v>
      </c>
      <c r="MK1010" s="10">
        <f t="shared" si="90"/>
        <v>0</v>
      </c>
      <c r="ML1010" s="10">
        <f t="shared" si="90"/>
        <v>0</v>
      </c>
      <c r="MM1010" s="10">
        <f t="shared" si="90"/>
        <v>0</v>
      </c>
      <c r="MN1010" s="10">
        <f t="shared" si="90"/>
        <v>0</v>
      </c>
      <c r="MO1010" s="10">
        <f t="shared" si="90"/>
        <v>0</v>
      </c>
      <c r="MP1010" s="10" t="str">
        <f t="shared" si="90"/>
        <v>NU</v>
      </c>
      <c r="MQ1010" s="10" t="str">
        <f t="shared" si="90"/>
        <v>NU</v>
      </c>
      <c r="MR1010" s="10">
        <f t="shared" si="90"/>
        <v>0</v>
      </c>
      <c r="MS1010" s="10">
        <f t="shared" si="90"/>
        <v>0</v>
      </c>
      <c r="MT1010" s="10">
        <f t="shared" si="90"/>
        <v>0</v>
      </c>
      <c r="MU1010" s="10">
        <f t="shared" si="90"/>
        <v>0</v>
      </c>
      <c r="MV1010" s="10">
        <f t="shared" si="90"/>
        <v>0</v>
      </c>
      <c r="MW1010" s="10" t="str">
        <f t="shared" si="90"/>
        <v>NU</v>
      </c>
      <c r="MX1010" s="10" t="str">
        <f t="shared" si="90"/>
        <v>NU</v>
      </c>
      <c r="MY1010" s="10">
        <f t="shared" si="90"/>
        <v>0</v>
      </c>
      <c r="MZ1010" s="10">
        <f t="shared" si="90"/>
        <v>0</v>
      </c>
      <c r="NA1010" s="10">
        <f t="shared" si="90"/>
        <v>0</v>
      </c>
      <c r="NB1010" s="10">
        <f t="shared" si="90"/>
        <v>0</v>
      </c>
      <c r="NC1010" s="10">
        <f t="shared" si="90"/>
        <v>0</v>
      </c>
      <c r="ND1010" s="10" t="str">
        <f t="shared" si="90"/>
        <v>NU</v>
      </c>
      <c r="NO1010" s="102">
        <f>TRI!P16</f>
        <v>1029</v>
      </c>
      <c r="NP1010" t="str">
        <f t="shared" ca="1" si="44"/>
        <v>$HV$1029</v>
      </c>
      <c r="NQ1010" t="str">
        <f t="shared" si="45"/>
        <v>$ND$1029</v>
      </c>
      <c r="NR1010" t="str">
        <f t="shared" ca="1" si="53"/>
        <v>$HV$1029:$ND$1029</v>
      </c>
      <c r="NS1010" s="21" t="str">
        <f t="shared" ca="1" si="54"/>
        <v/>
      </c>
    </row>
    <row r="1011" spans="2:383">
      <c r="B1011" t="str">
        <f t="shared" si="46"/>
        <v>MARCELO CARABETTO ARAUJO</v>
      </c>
      <c r="C1011" s="10" t="str">
        <f t="shared" ref="C1011:BN1011" si="91">IF(OR(WEEKDAY(C$1002,11)&gt;5,ISNUMBER(MATCH(C$1002,Area_Feriados,0))),"NU",C12)</f>
        <v>NU</v>
      </c>
      <c r="D1011" s="10" t="str">
        <f t="shared" si="91"/>
        <v>NU</v>
      </c>
      <c r="E1011" s="10">
        <f t="shared" si="91"/>
        <v>0</v>
      </c>
      <c r="F1011" s="10">
        <f t="shared" si="91"/>
        <v>0</v>
      </c>
      <c r="G1011" s="10">
        <f t="shared" si="91"/>
        <v>0</v>
      </c>
      <c r="H1011" s="10">
        <f t="shared" si="91"/>
        <v>0</v>
      </c>
      <c r="I1011" s="10">
        <f t="shared" si="91"/>
        <v>0</v>
      </c>
      <c r="J1011" s="10" t="str">
        <f t="shared" si="91"/>
        <v>NU</v>
      </c>
      <c r="K1011" s="10" t="str">
        <f t="shared" si="91"/>
        <v>NU</v>
      </c>
      <c r="L1011" s="10">
        <f t="shared" si="91"/>
        <v>0</v>
      </c>
      <c r="M1011" s="10">
        <f t="shared" si="91"/>
        <v>0</v>
      </c>
      <c r="N1011" s="10">
        <f t="shared" si="91"/>
        <v>0</v>
      </c>
      <c r="O1011" s="10">
        <f t="shared" si="91"/>
        <v>0</v>
      </c>
      <c r="P1011" s="10">
        <f t="shared" si="91"/>
        <v>0</v>
      </c>
      <c r="Q1011" s="10" t="str">
        <f t="shared" si="91"/>
        <v>NU</v>
      </c>
      <c r="R1011" s="10" t="str">
        <f t="shared" si="91"/>
        <v>NU</v>
      </c>
      <c r="S1011" s="10">
        <f t="shared" si="91"/>
        <v>0</v>
      </c>
      <c r="T1011" s="10">
        <f t="shared" si="91"/>
        <v>0</v>
      </c>
      <c r="U1011" s="10">
        <f t="shared" si="91"/>
        <v>0</v>
      </c>
      <c r="V1011" s="10">
        <f t="shared" si="91"/>
        <v>0</v>
      </c>
      <c r="W1011" s="10">
        <f t="shared" si="91"/>
        <v>0</v>
      </c>
      <c r="X1011" s="10" t="str">
        <f t="shared" si="91"/>
        <v>NU</v>
      </c>
      <c r="Y1011" s="10" t="str">
        <f t="shared" si="91"/>
        <v>NU</v>
      </c>
      <c r="Z1011" s="10">
        <f t="shared" si="91"/>
        <v>0</v>
      </c>
      <c r="AA1011" s="10">
        <f t="shared" si="91"/>
        <v>0</v>
      </c>
      <c r="AB1011" s="10">
        <f t="shared" si="91"/>
        <v>0</v>
      </c>
      <c r="AC1011" s="10">
        <f t="shared" si="91"/>
        <v>0</v>
      </c>
      <c r="AD1011" s="10">
        <f t="shared" si="91"/>
        <v>0</v>
      </c>
      <c r="AE1011" s="10" t="str">
        <f t="shared" si="91"/>
        <v>NU</v>
      </c>
      <c r="AF1011" s="10" t="str">
        <f t="shared" si="91"/>
        <v>NU</v>
      </c>
      <c r="AG1011" s="10">
        <f t="shared" si="91"/>
        <v>0</v>
      </c>
      <c r="AH1011" s="10">
        <f t="shared" si="91"/>
        <v>0</v>
      </c>
      <c r="AI1011" s="10">
        <f t="shared" si="91"/>
        <v>0</v>
      </c>
      <c r="AJ1011" s="10">
        <f t="shared" si="91"/>
        <v>0</v>
      </c>
      <c r="AK1011" s="10">
        <f t="shared" si="91"/>
        <v>0</v>
      </c>
      <c r="AL1011" s="10" t="str">
        <f t="shared" si="91"/>
        <v>NU</v>
      </c>
      <c r="AM1011" s="10" t="str">
        <f t="shared" si="91"/>
        <v>NU</v>
      </c>
      <c r="AN1011" s="10">
        <f t="shared" si="91"/>
        <v>0</v>
      </c>
      <c r="AO1011" s="10">
        <f t="shared" si="91"/>
        <v>0</v>
      </c>
      <c r="AP1011" s="10">
        <f t="shared" si="91"/>
        <v>0</v>
      </c>
      <c r="AQ1011" s="10">
        <f t="shared" si="91"/>
        <v>0</v>
      </c>
      <c r="AR1011" s="10">
        <f t="shared" si="91"/>
        <v>0</v>
      </c>
      <c r="AS1011" s="10" t="str">
        <f t="shared" si="91"/>
        <v>NU</v>
      </c>
      <c r="AT1011" s="10" t="str">
        <f t="shared" si="91"/>
        <v>NU</v>
      </c>
      <c r="AU1011" s="10">
        <f t="shared" si="91"/>
        <v>0</v>
      </c>
      <c r="AV1011" s="10">
        <f t="shared" si="91"/>
        <v>0</v>
      </c>
      <c r="AW1011" s="10">
        <f t="shared" si="91"/>
        <v>0</v>
      </c>
      <c r="AX1011" s="10">
        <f t="shared" si="91"/>
        <v>0</v>
      </c>
      <c r="AY1011" s="10">
        <f t="shared" si="91"/>
        <v>0</v>
      </c>
      <c r="AZ1011" s="10" t="str">
        <f t="shared" si="91"/>
        <v>NU</v>
      </c>
      <c r="BA1011" s="10" t="str">
        <f t="shared" si="91"/>
        <v>NU</v>
      </c>
      <c r="BB1011" s="10">
        <f t="shared" si="91"/>
        <v>0</v>
      </c>
      <c r="BC1011" s="10">
        <f t="shared" si="91"/>
        <v>0</v>
      </c>
      <c r="BD1011" s="10">
        <f t="shared" si="91"/>
        <v>0</v>
      </c>
      <c r="BE1011" s="10">
        <f t="shared" si="91"/>
        <v>0</v>
      </c>
      <c r="BF1011" s="10">
        <f t="shared" si="91"/>
        <v>0</v>
      </c>
      <c r="BG1011" s="10" t="str">
        <f t="shared" si="91"/>
        <v>NU</v>
      </c>
      <c r="BH1011" s="10" t="str">
        <f t="shared" si="91"/>
        <v>NU</v>
      </c>
      <c r="BI1011" s="10" t="str">
        <f t="shared" si="91"/>
        <v>NU</v>
      </c>
      <c r="BJ1011" s="10" t="str">
        <f t="shared" si="91"/>
        <v>NU</v>
      </c>
      <c r="BK1011" s="10" t="str">
        <f t="shared" si="91"/>
        <v>NU</v>
      </c>
      <c r="BL1011" s="10">
        <f t="shared" si="91"/>
        <v>0</v>
      </c>
      <c r="BM1011" s="10">
        <f t="shared" si="91"/>
        <v>0</v>
      </c>
      <c r="BN1011" s="10">
        <f t="shared" si="91"/>
        <v>0</v>
      </c>
      <c r="BO1011" s="10" t="str">
        <f t="shared" ref="BO1011:DZ1011" si="92">IF(OR(WEEKDAY(BO$1002,11)&gt;5,ISNUMBER(MATCH(BO$1002,Area_Feriados,0))),"NU",BO12)</f>
        <v>NU</v>
      </c>
      <c r="BP1011" s="10" t="str">
        <f t="shared" si="92"/>
        <v>NU</v>
      </c>
      <c r="BQ1011" s="10">
        <f t="shared" si="92"/>
        <v>0</v>
      </c>
      <c r="BR1011" s="10">
        <f t="shared" si="92"/>
        <v>0</v>
      </c>
      <c r="BS1011" s="10">
        <f t="shared" si="92"/>
        <v>0</v>
      </c>
      <c r="BT1011" s="10">
        <f t="shared" si="92"/>
        <v>0</v>
      </c>
      <c r="BU1011" s="10">
        <f t="shared" si="92"/>
        <v>0</v>
      </c>
      <c r="BV1011" s="10" t="str">
        <f t="shared" si="92"/>
        <v>NU</v>
      </c>
      <c r="BW1011" s="10" t="str">
        <f t="shared" si="92"/>
        <v>NU</v>
      </c>
      <c r="BX1011" s="10">
        <f t="shared" si="92"/>
        <v>0</v>
      </c>
      <c r="BY1011" s="10">
        <f t="shared" si="92"/>
        <v>0</v>
      </c>
      <c r="BZ1011" s="10">
        <f t="shared" si="92"/>
        <v>0</v>
      </c>
      <c r="CA1011" s="10">
        <f t="shared" si="92"/>
        <v>0</v>
      </c>
      <c r="CB1011" s="10">
        <f t="shared" si="92"/>
        <v>0</v>
      </c>
      <c r="CC1011" s="10" t="str">
        <f t="shared" si="92"/>
        <v>NU</v>
      </c>
      <c r="CD1011" s="10" t="str">
        <f t="shared" si="92"/>
        <v>NU</v>
      </c>
      <c r="CE1011" s="10">
        <f t="shared" si="92"/>
        <v>0</v>
      </c>
      <c r="CF1011" s="10">
        <f t="shared" si="92"/>
        <v>0</v>
      </c>
      <c r="CG1011" s="10">
        <f t="shared" si="92"/>
        <v>0</v>
      </c>
      <c r="CH1011" s="10">
        <f t="shared" si="92"/>
        <v>0</v>
      </c>
      <c r="CI1011" s="10">
        <f t="shared" si="92"/>
        <v>0</v>
      </c>
      <c r="CJ1011" s="10" t="str">
        <f t="shared" si="92"/>
        <v>NU</v>
      </c>
      <c r="CK1011" s="10" t="str">
        <f t="shared" si="92"/>
        <v>NU</v>
      </c>
      <c r="CL1011" s="10">
        <f t="shared" si="92"/>
        <v>0</v>
      </c>
      <c r="CM1011" s="10">
        <f t="shared" si="92"/>
        <v>0</v>
      </c>
      <c r="CN1011" s="10">
        <f t="shared" si="92"/>
        <v>0</v>
      </c>
      <c r="CO1011" s="10">
        <f t="shared" si="92"/>
        <v>0</v>
      </c>
      <c r="CP1011" s="10">
        <f t="shared" si="92"/>
        <v>0</v>
      </c>
      <c r="CQ1011" s="10" t="str">
        <f t="shared" si="92"/>
        <v>NU</v>
      </c>
      <c r="CR1011" s="10" t="str">
        <f t="shared" si="92"/>
        <v>NU</v>
      </c>
      <c r="CS1011" s="10">
        <f t="shared" si="92"/>
        <v>0</v>
      </c>
      <c r="CT1011" s="10">
        <f t="shared" si="92"/>
        <v>0</v>
      </c>
      <c r="CU1011" s="10">
        <f t="shared" si="92"/>
        <v>0</v>
      </c>
      <c r="CV1011" s="10">
        <f t="shared" si="92"/>
        <v>0</v>
      </c>
      <c r="CW1011" s="10">
        <f t="shared" si="92"/>
        <v>0</v>
      </c>
      <c r="CX1011" s="10" t="str">
        <f t="shared" si="92"/>
        <v>NU</v>
      </c>
      <c r="CY1011" s="10" t="str">
        <f t="shared" si="92"/>
        <v>NU</v>
      </c>
      <c r="CZ1011" s="10" t="str">
        <f t="shared" si="92"/>
        <v>HO</v>
      </c>
      <c r="DA1011" s="10" t="str">
        <f t="shared" si="92"/>
        <v>HO</v>
      </c>
      <c r="DB1011" s="10" t="str">
        <f t="shared" si="92"/>
        <v>HO</v>
      </c>
      <c r="DC1011" s="10">
        <f t="shared" si="92"/>
        <v>0</v>
      </c>
      <c r="DD1011" s="10" t="str">
        <f t="shared" si="92"/>
        <v>NU</v>
      </c>
      <c r="DE1011" s="10" t="str">
        <f t="shared" si="92"/>
        <v>NU</v>
      </c>
      <c r="DF1011" s="10" t="str">
        <f t="shared" si="92"/>
        <v>NU</v>
      </c>
      <c r="DG1011" s="10">
        <f t="shared" si="92"/>
        <v>0</v>
      </c>
      <c r="DH1011" s="10">
        <f t="shared" si="92"/>
        <v>0</v>
      </c>
      <c r="DI1011" s="10">
        <f t="shared" si="92"/>
        <v>0</v>
      </c>
      <c r="DJ1011" s="10" t="str">
        <f t="shared" si="92"/>
        <v>NU</v>
      </c>
      <c r="DK1011" s="10" t="str">
        <f t="shared" si="92"/>
        <v>HO</v>
      </c>
      <c r="DL1011" s="10" t="str">
        <f t="shared" si="92"/>
        <v>NU</v>
      </c>
      <c r="DM1011" s="10" t="str">
        <f t="shared" si="92"/>
        <v>NU</v>
      </c>
      <c r="DN1011" s="10">
        <f t="shared" si="92"/>
        <v>0</v>
      </c>
      <c r="DO1011" s="10">
        <f t="shared" si="92"/>
        <v>0</v>
      </c>
      <c r="DP1011" s="10">
        <f t="shared" si="92"/>
        <v>0</v>
      </c>
      <c r="DQ1011" s="10">
        <f t="shared" si="92"/>
        <v>0</v>
      </c>
      <c r="DR1011" s="10">
        <f t="shared" si="92"/>
        <v>0</v>
      </c>
      <c r="DS1011" s="10" t="str">
        <f t="shared" si="92"/>
        <v>NU</v>
      </c>
      <c r="DT1011" s="10" t="str">
        <f t="shared" si="92"/>
        <v>NU</v>
      </c>
      <c r="DU1011" s="10">
        <f t="shared" si="92"/>
        <v>0</v>
      </c>
      <c r="DV1011" s="10">
        <f t="shared" si="92"/>
        <v>0</v>
      </c>
      <c r="DW1011" s="10">
        <f t="shared" si="92"/>
        <v>0</v>
      </c>
      <c r="DX1011" s="10">
        <f t="shared" si="92"/>
        <v>0</v>
      </c>
      <c r="DY1011" s="10">
        <f t="shared" si="92"/>
        <v>0</v>
      </c>
      <c r="DZ1011" s="10" t="str">
        <f t="shared" si="92"/>
        <v>NU</v>
      </c>
      <c r="EA1011" s="10" t="str">
        <f t="shared" ref="EA1011:GL1011" si="93">IF(OR(WEEKDAY(EA$1002,11)&gt;5,ISNUMBER(MATCH(EA$1002,Area_Feriados,0))),"NU",EA12)</f>
        <v>NU</v>
      </c>
      <c r="EB1011" s="10">
        <f t="shared" si="93"/>
        <v>0</v>
      </c>
      <c r="EC1011" s="10">
        <f t="shared" si="93"/>
        <v>0</v>
      </c>
      <c r="ED1011" s="10">
        <f t="shared" si="93"/>
        <v>0</v>
      </c>
      <c r="EE1011" s="10">
        <f t="shared" si="93"/>
        <v>0</v>
      </c>
      <c r="EF1011" s="10">
        <f t="shared" si="93"/>
        <v>0</v>
      </c>
      <c r="EG1011" s="10" t="str">
        <f t="shared" si="93"/>
        <v>NU</v>
      </c>
      <c r="EH1011" s="10" t="str">
        <f t="shared" si="93"/>
        <v>NU</v>
      </c>
      <c r="EI1011" s="10">
        <f t="shared" si="93"/>
        <v>0</v>
      </c>
      <c r="EJ1011" s="10">
        <f t="shared" si="93"/>
        <v>0</v>
      </c>
      <c r="EK1011" s="10">
        <f t="shared" si="93"/>
        <v>0</v>
      </c>
      <c r="EL1011" s="10">
        <f t="shared" si="93"/>
        <v>0</v>
      </c>
      <c r="EM1011" s="10">
        <f t="shared" si="93"/>
        <v>0</v>
      </c>
      <c r="EN1011" s="10" t="str">
        <f t="shared" si="93"/>
        <v>NU</v>
      </c>
      <c r="EO1011" s="10" t="str">
        <f t="shared" si="93"/>
        <v>NU</v>
      </c>
      <c r="EP1011" s="10">
        <f t="shared" si="93"/>
        <v>0</v>
      </c>
      <c r="EQ1011" s="10">
        <f t="shared" si="93"/>
        <v>0</v>
      </c>
      <c r="ER1011" s="10">
        <f t="shared" si="93"/>
        <v>0</v>
      </c>
      <c r="ES1011" s="10">
        <f t="shared" si="93"/>
        <v>0</v>
      </c>
      <c r="ET1011" s="10">
        <f t="shared" si="93"/>
        <v>0</v>
      </c>
      <c r="EU1011" s="10" t="str">
        <f t="shared" si="93"/>
        <v>NU</v>
      </c>
      <c r="EV1011" s="10" t="str">
        <f t="shared" si="93"/>
        <v>NU</v>
      </c>
      <c r="EW1011" s="10">
        <f t="shared" si="93"/>
        <v>0</v>
      </c>
      <c r="EX1011" s="10">
        <f t="shared" si="93"/>
        <v>0</v>
      </c>
      <c r="EY1011" s="10">
        <f t="shared" si="93"/>
        <v>0</v>
      </c>
      <c r="EZ1011" s="10">
        <f t="shared" si="93"/>
        <v>0</v>
      </c>
      <c r="FA1011" s="10" t="str">
        <f t="shared" si="93"/>
        <v>HO</v>
      </c>
      <c r="FB1011" s="10" t="str">
        <f t="shared" si="93"/>
        <v>NU</v>
      </c>
      <c r="FC1011" s="10" t="str">
        <f t="shared" si="93"/>
        <v>NU</v>
      </c>
      <c r="FD1011" s="10">
        <f t="shared" si="93"/>
        <v>0</v>
      </c>
      <c r="FE1011" s="10" t="str">
        <f t="shared" si="93"/>
        <v>HO</v>
      </c>
      <c r="FF1011" s="10">
        <f t="shared" si="93"/>
        <v>0</v>
      </c>
      <c r="FG1011" s="10" t="str">
        <f t="shared" si="93"/>
        <v>HO</v>
      </c>
      <c r="FH1011" s="10">
        <f t="shared" si="93"/>
        <v>0</v>
      </c>
      <c r="FI1011" s="10" t="str">
        <f t="shared" si="93"/>
        <v>NU</v>
      </c>
      <c r="FJ1011" s="10" t="str">
        <f t="shared" si="93"/>
        <v>NU</v>
      </c>
      <c r="FK1011" s="10">
        <f t="shared" si="93"/>
        <v>0</v>
      </c>
      <c r="FL1011" s="10">
        <f t="shared" si="93"/>
        <v>0</v>
      </c>
      <c r="FM1011" s="10">
        <f t="shared" si="93"/>
        <v>0</v>
      </c>
      <c r="FN1011" s="10" t="str">
        <f t="shared" si="93"/>
        <v>NU</v>
      </c>
      <c r="FO1011" s="10">
        <f t="shared" si="93"/>
        <v>0</v>
      </c>
      <c r="FP1011" s="10" t="str">
        <f t="shared" si="93"/>
        <v>NU</v>
      </c>
      <c r="FQ1011" s="10" t="str">
        <f t="shared" si="93"/>
        <v>NU</v>
      </c>
      <c r="FR1011" s="10">
        <f t="shared" si="93"/>
        <v>0</v>
      </c>
      <c r="FS1011" s="10">
        <f t="shared" si="93"/>
        <v>0</v>
      </c>
      <c r="FT1011" s="10">
        <f t="shared" si="93"/>
        <v>0</v>
      </c>
      <c r="FU1011" s="10">
        <f t="shared" si="93"/>
        <v>0</v>
      </c>
      <c r="FV1011" s="10">
        <f t="shared" si="93"/>
        <v>0</v>
      </c>
      <c r="FW1011" s="10" t="str">
        <f t="shared" si="93"/>
        <v>NU</v>
      </c>
      <c r="FX1011" s="10" t="str">
        <f t="shared" si="93"/>
        <v>NU</v>
      </c>
      <c r="FY1011" s="10">
        <f t="shared" si="93"/>
        <v>0</v>
      </c>
      <c r="FZ1011" s="10">
        <f t="shared" si="93"/>
        <v>0</v>
      </c>
      <c r="GA1011" s="10">
        <f t="shared" si="93"/>
        <v>0</v>
      </c>
      <c r="GB1011" s="10">
        <f t="shared" si="93"/>
        <v>0</v>
      </c>
      <c r="GC1011" s="10">
        <f t="shared" si="93"/>
        <v>0</v>
      </c>
      <c r="GD1011" s="10" t="str">
        <f t="shared" si="93"/>
        <v>NU</v>
      </c>
      <c r="GE1011" s="10" t="str">
        <f t="shared" si="93"/>
        <v>NU</v>
      </c>
      <c r="GF1011" s="10">
        <f t="shared" si="93"/>
        <v>0</v>
      </c>
      <c r="GG1011" s="10">
        <f t="shared" si="93"/>
        <v>0</v>
      </c>
      <c r="GH1011" s="10" t="str">
        <f t="shared" si="93"/>
        <v>A</v>
      </c>
      <c r="GI1011" s="10" t="str">
        <f t="shared" si="93"/>
        <v>A</v>
      </c>
      <c r="GJ1011" s="10" t="str">
        <f t="shared" si="93"/>
        <v>A</v>
      </c>
      <c r="GK1011" s="10" t="str">
        <f t="shared" si="93"/>
        <v>NU</v>
      </c>
      <c r="GL1011" s="10" t="str">
        <f t="shared" si="93"/>
        <v>NU</v>
      </c>
      <c r="GM1011" s="10">
        <f t="shared" ref="GM1011:IX1011" si="94">IF(OR(WEEKDAY(GM$1002,11)&gt;5,ISNUMBER(MATCH(GM$1002,Area_Feriados,0))),"NU",GM12)</f>
        <v>0</v>
      </c>
      <c r="GN1011" s="10">
        <f t="shared" si="94"/>
        <v>0</v>
      </c>
      <c r="GO1011" s="10">
        <f t="shared" si="94"/>
        <v>0</v>
      </c>
      <c r="GP1011" s="10">
        <f t="shared" si="94"/>
        <v>0</v>
      </c>
      <c r="GQ1011" s="10">
        <f t="shared" si="94"/>
        <v>0</v>
      </c>
      <c r="GR1011" s="10" t="str">
        <f t="shared" si="94"/>
        <v>NU</v>
      </c>
      <c r="GS1011" s="10" t="str">
        <f t="shared" si="94"/>
        <v>NU</v>
      </c>
      <c r="GT1011" s="10">
        <f t="shared" si="94"/>
        <v>0</v>
      </c>
      <c r="GU1011" s="10">
        <f t="shared" si="94"/>
        <v>0</v>
      </c>
      <c r="GV1011" s="10">
        <f t="shared" si="94"/>
        <v>0</v>
      </c>
      <c r="GW1011" s="10">
        <f t="shared" si="94"/>
        <v>0</v>
      </c>
      <c r="GX1011" s="10" t="str">
        <f t="shared" si="94"/>
        <v>HO</v>
      </c>
      <c r="GY1011" s="10" t="str">
        <f t="shared" si="94"/>
        <v>NU</v>
      </c>
      <c r="GZ1011" s="10" t="str">
        <f t="shared" si="94"/>
        <v>NU</v>
      </c>
      <c r="HA1011" s="10">
        <f t="shared" si="94"/>
        <v>0</v>
      </c>
      <c r="HB1011" s="10">
        <f t="shared" si="94"/>
        <v>0</v>
      </c>
      <c r="HC1011" s="10">
        <f t="shared" si="94"/>
        <v>0</v>
      </c>
      <c r="HD1011" s="10">
        <f t="shared" si="94"/>
        <v>0</v>
      </c>
      <c r="HE1011" s="10">
        <f t="shared" si="94"/>
        <v>0</v>
      </c>
      <c r="HF1011" s="10" t="str">
        <f t="shared" si="94"/>
        <v>NU</v>
      </c>
      <c r="HG1011" s="10" t="str">
        <f t="shared" si="94"/>
        <v>NU</v>
      </c>
      <c r="HH1011" s="10">
        <f t="shared" si="94"/>
        <v>0</v>
      </c>
      <c r="HI1011" s="10">
        <f t="shared" si="94"/>
        <v>0</v>
      </c>
      <c r="HJ1011" s="10" t="str">
        <f t="shared" si="94"/>
        <v>HO</v>
      </c>
      <c r="HK1011" s="10">
        <f t="shared" si="94"/>
        <v>0</v>
      </c>
      <c r="HL1011" s="10">
        <f t="shared" si="94"/>
        <v>0</v>
      </c>
      <c r="HM1011" s="10" t="str">
        <f t="shared" si="94"/>
        <v>NU</v>
      </c>
      <c r="HN1011" s="10" t="str">
        <f t="shared" si="94"/>
        <v>NU</v>
      </c>
      <c r="HO1011" s="10">
        <f t="shared" si="94"/>
        <v>0</v>
      </c>
      <c r="HP1011" s="10">
        <f t="shared" si="94"/>
        <v>0</v>
      </c>
      <c r="HQ1011" s="10">
        <f t="shared" si="94"/>
        <v>0</v>
      </c>
      <c r="HR1011" s="10" t="str">
        <f t="shared" si="94"/>
        <v>HO</v>
      </c>
      <c r="HS1011" s="10">
        <f t="shared" si="94"/>
        <v>0</v>
      </c>
      <c r="HT1011" s="10" t="str">
        <f t="shared" si="94"/>
        <v>NU</v>
      </c>
      <c r="HU1011" s="10" t="str">
        <f t="shared" si="94"/>
        <v>NU</v>
      </c>
      <c r="HV1011" s="10">
        <f t="shared" si="94"/>
        <v>0</v>
      </c>
      <c r="HW1011" s="10">
        <f t="shared" si="94"/>
        <v>0</v>
      </c>
      <c r="HX1011" s="10">
        <f t="shared" si="94"/>
        <v>0</v>
      </c>
      <c r="HY1011" s="10">
        <f t="shared" si="94"/>
        <v>0</v>
      </c>
      <c r="HZ1011" s="10">
        <f t="shared" si="94"/>
        <v>0</v>
      </c>
      <c r="IA1011" s="10" t="str">
        <f t="shared" si="94"/>
        <v>NU</v>
      </c>
      <c r="IB1011" s="10" t="str">
        <f t="shared" si="94"/>
        <v>NU</v>
      </c>
      <c r="IC1011" s="10">
        <f t="shared" si="94"/>
        <v>0</v>
      </c>
      <c r="ID1011" s="10">
        <f t="shared" si="94"/>
        <v>0</v>
      </c>
      <c r="IE1011" s="10">
        <f t="shared" si="94"/>
        <v>0</v>
      </c>
      <c r="IF1011" s="10">
        <f t="shared" si="94"/>
        <v>0</v>
      </c>
      <c r="IG1011" s="10">
        <f t="shared" si="94"/>
        <v>0</v>
      </c>
      <c r="IH1011" s="10" t="str">
        <f t="shared" si="94"/>
        <v>NU</v>
      </c>
      <c r="II1011" s="10" t="str">
        <f t="shared" si="94"/>
        <v>NU</v>
      </c>
      <c r="IJ1011" s="10">
        <f t="shared" si="94"/>
        <v>0</v>
      </c>
      <c r="IK1011" s="10">
        <f t="shared" si="94"/>
        <v>0</v>
      </c>
      <c r="IL1011" s="10">
        <f t="shared" si="94"/>
        <v>0</v>
      </c>
      <c r="IM1011" s="10">
        <f t="shared" si="94"/>
        <v>0</v>
      </c>
      <c r="IN1011" s="10">
        <f t="shared" si="94"/>
        <v>0</v>
      </c>
      <c r="IO1011" s="10" t="str">
        <f t="shared" si="94"/>
        <v>NU</v>
      </c>
      <c r="IP1011" s="10" t="str">
        <f t="shared" si="94"/>
        <v>NU</v>
      </c>
      <c r="IQ1011" s="10">
        <f t="shared" si="94"/>
        <v>0</v>
      </c>
      <c r="IR1011" s="10">
        <f t="shared" si="94"/>
        <v>0</v>
      </c>
      <c r="IS1011" s="10" t="str">
        <f t="shared" si="94"/>
        <v>NU</v>
      </c>
      <c r="IT1011" s="10">
        <f t="shared" si="94"/>
        <v>0</v>
      </c>
      <c r="IU1011" s="10">
        <f t="shared" si="94"/>
        <v>0</v>
      </c>
      <c r="IV1011" s="10" t="str">
        <f t="shared" si="94"/>
        <v>NU</v>
      </c>
      <c r="IW1011" s="10" t="str">
        <f t="shared" si="94"/>
        <v>NU</v>
      </c>
      <c r="IX1011" s="10" t="str">
        <f t="shared" si="94"/>
        <v>F</v>
      </c>
      <c r="IY1011" s="10" t="str">
        <f t="shared" ref="IY1011:LJ1011" si="95">IF(OR(WEEKDAY(IY$1002,11)&gt;5,ISNUMBER(MATCH(IY$1002,Area_Feriados,0))),"NU",IY12)</f>
        <v>F</v>
      </c>
      <c r="IZ1011" s="10" t="str">
        <f t="shared" si="95"/>
        <v>F</v>
      </c>
      <c r="JA1011" s="10" t="str">
        <f t="shared" si="95"/>
        <v>F</v>
      </c>
      <c r="JB1011" s="10" t="str">
        <f t="shared" si="95"/>
        <v>F</v>
      </c>
      <c r="JC1011" s="10" t="str">
        <f t="shared" si="95"/>
        <v>NU</v>
      </c>
      <c r="JD1011" s="10" t="str">
        <f t="shared" si="95"/>
        <v>NU</v>
      </c>
      <c r="JE1011" s="10" t="str">
        <f t="shared" si="95"/>
        <v>F</v>
      </c>
      <c r="JF1011" s="10" t="str">
        <f t="shared" si="95"/>
        <v>F</v>
      </c>
      <c r="JG1011" s="10" t="str">
        <f t="shared" si="95"/>
        <v>F</v>
      </c>
      <c r="JH1011" s="10" t="str">
        <f t="shared" si="95"/>
        <v>F</v>
      </c>
      <c r="JI1011" s="10" t="str">
        <f t="shared" si="95"/>
        <v>F</v>
      </c>
      <c r="JJ1011" s="10" t="str">
        <f t="shared" si="95"/>
        <v>NU</v>
      </c>
      <c r="JK1011" s="10" t="str">
        <f t="shared" si="95"/>
        <v>NU</v>
      </c>
      <c r="JL1011" s="10">
        <f t="shared" si="95"/>
        <v>0</v>
      </c>
      <c r="JM1011" s="10">
        <f t="shared" si="95"/>
        <v>0</v>
      </c>
      <c r="JN1011" s="10">
        <f t="shared" si="95"/>
        <v>0</v>
      </c>
      <c r="JO1011" s="10" t="str">
        <f t="shared" si="95"/>
        <v>EL</v>
      </c>
      <c r="JP1011" s="10" t="str">
        <f t="shared" si="95"/>
        <v>EL</v>
      </c>
      <c r="JQ1011" s="10" t="str">
        <f t="shared" si="95"/>
        <v>NU</v>
      </c>
      <c r="JR1011" s="10" t="str">
        <f t="shared" si="95"/>
        <v>NU</v>
      </c>
      <c r="JS1011" s="10">
        <f t="shared" si="95"/>
        <v>0</v>
      </c>
      <c r="JT1011" s="10">
        <f t="shared" si="95"/>
        <v>0</v>
      </c>
      <c r="JU1011" s="10">
        <f t="shared" si="95"/>
        <v>0</v>
      </c>
      <c r="JV1011" s="10">
        <f t="shared" si="95"/>
        <v>0</v>
      </c>
      <c r="JW1011" s="10">
        <f t="shared" si="95"/>
        <v>0</v>
      </c>
      <c r="JX1011" s="10" t="str">
        <f t="shared" si="95"/>
        <v>NU</v>
      </c>
      <c r="JY1011" s="10" t="str">
        <f t="shared" si="95"/>
        <v>NU</v>
      </c>
      <c r="JZ1011" s="10">
        <f t="shared" si="95"/>
        <v>0</v>
      </c>
      <c r="KA1011" s="10">
        <f t="shared" si="95"/>
        <v>0</v>
      </c>
      <c r="KB1011" s="10" t="str">
        <f t="shared" si="95"/>
        <v>NU</v>
      </c>
      <c r="KC1011" s="10">
        <f t="shared" si="95"/>
        <v>0</v>
      </c>
      <c r="KD1011" s="10">
        <f t="shared" si="95"/>
        <v>0</v>
      </c>
      <c r="KE1011" s="10" t="str">
        <f t="shared" si="95"/>
        <v>NU</v>
      </c>
      <c r="KF1011" s="10" t="str">
        <f t="shared" si="95"/>
        <v>NU</v>
      </c>
      <c r="KG1011" s="10">
        <f t="shared" si="95"/>
        <v>0</v>
      </c>
      <c r="KH1011" s="10">
        <f t="shared" si="95"/>
        <v>0</v>
      </c>
      <c r="KI1011" s="10">
        <f t="shared" si="95"/>
        <v>0</v>
      </c>
      <c r="KJ1011" s="10">
        <f t="shared" si="95"/>
        <v>0</v>
      </c>
      <c r="KK1011" s="10">
        <f t="shared" si="95"/>
        <v>0</v>
      </c>
      <c r="KL1011" s="10" t="str">
        <f t="shared" si="95"/>
        <v>NU</v>
      </c>
      <c r="KM1011" s="10" t="str">
        <f t="shared" si="95"/>
        <v>NU</v>
      </c>
      <c r="KN1011" s="10">
        <f t="shared" si="95"/>
        <v>0</v>
      </c>
      <c r="KO1011" s="10">
        <f t="shared" si="95"/>
        <v>0</v>
      </c>
      <c r="KP1011" s="10">
        <f t="shared" si="95"/>
        <v>0</v>
      </c>
      <c r="KQ1011" s="10" t="str">
        <f t="shared" si="95"/>
        <v>EL</v>
      </c>
      <c r="KR1011" s="10" t="str">
        <f t="shared" si="95"/>
        <v>EL</v>
      </c>
      <c r="KS1011" s="10" t="str">
        <f t="shared" si="95"/>
        <v>NU</v>
      </c>
      <c r="KT1011" s="10" t="str">
        <f t="shared" si="95"/>
        <v>NU</v>
      </c>
      <c r="KU1011" s="10">
        <f t="shared" si="95"/>
        <v>0</v>
      </c>
      <c r="KV1011" s="10">
        <f t="shared" si="95"/>
        <v>0</v>
      </c>
      <c r="KW1011" s="10" t="str">
        <f t="shared" si="95"/>
        <v>NU</v>
      </c>
      <c r="KX1011" s="10">
        <f t="shared" si="95"/>
        <v>0</v>
      </c>
      <c r="KY1011" s="10">
        <f t="shared" si="95"/>
        <v>0</v>
      </c>
      <c r="KZ1011" s="10" t="str">
        <f t="shared" si="95"/>
        <v>NU</v>
      </c>
      <c r="LA1011" s="10" t="str">
        <f t="shared" si="95"/>
        <v>NU</v>
      </c>
      <c r="LB1011" s="10">
        <f t="shared" si="95"/>
        <v>0</v>
      </c>
      <c r="LC1011" s="10">
        <f t="shared" si="95"/>
        <v>0</v>
      </c>
      <c r="LD1011" s="10">
        <f t="shared" si="95"/>
        <v>0</v>
      </c>
      <c r="LE1011" s="10">
        <f t="shared" si="95"/>
        <v>0</v>
      </c>
      <c r="LF1011" s="10">
        <f t="shared" si="95"/>
        <v>0</v>
      </c>
      <c r="LG1011" s="10" t="str">
        <f t="shared" si="95"/>
        <v>NU</v>
      </c>
      <c r="LH1011" s="10" t="str">
        <f t="shared" si="95"/>
        <v>NU</v>
      </c>
      <c r="LI1011" s="10">
        <f t="shared" si="95"/>
        <v>0</v>
      </c>
      <c r="LJ1011" s="10" t="str">
        <f t="shared" si="95"/>
        <v>NU</v>
      </c>
      <c r="LK1011" s="10">
        <f t="shared" ref="LK1011:ND1011" si="96">IF(OR(WEEKDAY(LK$1002,11)&gt;5,ISNUMBER(MATCH(LK$1002,Area_Feriados,0))),"NU",LK12)</f>
        <v>0</v>
      </c>
      <c r="LL1011" s="10">
        <f t="shared" si="96"/>
        <v>0</v>
      </c>
      <c r="LM1011" s="10">
        <f t="shared" si="96"/>
        <v>0</v>
      </c>
      <c r="LN1011" s="10" t="str">
        <f t="shared" si="96"/>
        <v>NU</v>
      </c>
      <c r="LO1011" s="10" t="str">
        <f t="shared" si="96"/>
        <v>NU</v>
      </c>
      <c r="LP1011" s="10">
        <f t="shared" si="96"/>
        <v>0</v>
      </c>
      <c r="LQ1011" s="10">
        <f t="shared" si="96"/>
        <v>0</v>
      </c>
      <c r="LR1011" s="10">
        <f t="shared" si="96"/>
        <v>0</v>
      </c>
      <c r="LS1011" s="10">
        <f t="shared" si="96"/>
        <v>0</v>
      </c>
      <c r="LT1011" s="10">
        <f t="shared" si="96"/>
        <v>0</v>
      </c>
      <c r="LU1011" s="10" t="str">
        <f t="shared" si="96"/>
        <v>NU</v>
      </c>
      <c r="LV1011" s="10" t="str">
        <f t="shared" si="96"/>
        <v>NU</v>
      </c>
      <c r="LW1011" s="10">
        <f t="shared" si="96"/>
        <v>0</v>
      </c>
      <c r="LX1011" s="10">
        <f t="shared" si="96"/>
        <v>0</v>
      </c>
      <c r="LY1011" s="10">
        <f t="shared" si="96"/>
        <v>0</v>
      </c>
      <c r="LZ1011" s="10">
        <f t="shared" si="96"/>
        <v>0</v>
      </c>
      <c r="MA1011" s="10">
        <f t="shared" si="96"/>
        <v>0</v>
      </c>
      <c r="MB1011" s="10" t="str">
        <f t="shared" si="96"/>
        <v>NU</v>
      </c>
      <c r="MC1011" s="10" t="str">
        <f t="shared" si="96"/>
        <v>NU</v>
      </c>
      <c r="MD1011" s="10">
        <f t="shared" si="96"/>
        <v>0</v>
      </c>
      <c r="ME1011" s="10">
        <f t="shared" si="96"/>
        <v>0</v>
      </c>
      <c r="MF1011" s="10">
        <f t="shared" si="96"/>
        <v>0</v>
      </c>
      <c r="MG1011" s="10">
        <f t="shared" si="96"/>
        <v>0</v>
      </c>
      <c r="MH1011" s="10">
        <f t="shared" si="96"/>
        <v>0</v>
      </c>
      <c r="MI1011" s="10" t="str">
        <f t="shared" si="96"/>
        <v>NU</v>
      </c>
      <c r="MJ1011" s="10" t="str">
        <f t="shared" si="96"/>
        <v>NU</v>
      </c>
      <c r="MK1011" s="10">
        <f t="shared" si="96"/>
        <v>0</v>
      </c>
      <c r="ML1011" s="10">
        <f t="shared" si="96"/>
        <v>0</v>
      </c>
      <c r="MM1011" s="10">
        <f t="shared" si="96"/>
        <v>0</v>
      </c>
      <c r="MN1011" s="10">
        <f t="shared" si="96"/>
        <v>0</v>
      </c>
      <c r="MO1011" s="10">
        <f t="shared" si="96"/>
        <v>0</v>
      </c>
      <c r="MP1011" s="10" t="str">
        <f t="shared" si="96"/>
        <v>NU</v>
      </c>
      <c r="MQ1011" s="10" t="str">
        <f t="shared" si="96"/>
        <v>NU</v>
      </c>
      <c r="MR1011" s="10">
        <f t="shared" si="96"/>
        <v>0</v>
      </c>
      <c r="MS1011" s="10">
        <f t="shared" si="96"/>
        <v>0</v>
      </c>
      <c r="MT1011" s="10">
        <f t="shared" si="96"/>
        <v>0</v>
      </c>
      <c r="MU1011" s="10">
        <f t="shared" si="96"/>
        <v>0</v>
      </c>
      <c r="MV1011" s="10">
        <f t="shared" si="96"/>
        <v>0</v>
      </c>
      <c r="MW1011" s="10" t="str">
        <f t="shared" si="96"/>
        <v>NU</v>
      </c>
      <c r="MX1011" s="10" t="str">
        <f t="shared" si="96"/>
        <v>NU</v>
      </c>
      <c r="MY1011" s="10">
        <f t="shared" si="96"/>
        <v>0</v>
      </c>
      <c r="MZ1011" s="10">
        <f t="shared" si="96"/>
        <v>0</v>
      </c>
      <c r="NA1011" s="10">
        <f t="shared" si="96"/>
        <v>0</v>
      </c>
      <c r="NB1011" s="10">
        <f t="shared" si="96"/>
        <v>0</v>
      </c>
      <c r="NC1011" s="10">
        <f t="shared" si="96"/>
        <v>0</v>
      </c>
      <c r="ND1011" s="10" t="str">
        <f t="shared" si="96"/>
        <v>NU</v>
      </c>
      <c r="NO1011" s="102">
        <f>TRI!P17</f>
        <v>1018</v>
      </c>
      <c r="NP1011" t="str">
        <f t="shared" ca="1" si="44"/>
        <v>$HV$1018</v>
      </c>
      <c r="NQ1011" t="str">
        <f t="shared" si="45"/>
        <v>$ND$1018</v>
      </c>
      <c r="NR1011" t="str">
        <f t="shared" ca="1" si="53"/>
        <v>$HV$1018:$ND$1018</v>
      </c>
      <c r="NS1011" s="21" t="str">
        <f t="shared" ca="1" si="54"/>
        <v/>
      </c>
    </row>
    <row r="1012" spans="2:383">
      <c r="B1012" t="str">
        <f t="shared" si="46"/>
        <v>NATALIA RASO PORTES BRUNO</v>
      </c>
      <c r="C1012" s="10" t="str">
        <f t="shared" ref="C1012:BN1012" si="97">IF(OR(WEEKDAY(C$1002,11)&gt;5,ISNUMBER(MATCH(C$1002,Area_Feriados,0))),"NU",C13)</f>
        <v>NU</v>
      </c>
      <c r="D1012" s="10" t="str">
        <f t="shared" si="97"/>
        <v>NU</v>
      </c>
      <c r="E1012" s="10">
        <f t="shared" si="97"/>
        <v>0</v>
      </c>
      <c r="F1012" s="10">
        <f t="shared" si="97"/>
        <v>0</v>
      </c>
      <c r="G1012" s="10">
        <f t="shared" si="97"/>
        <v>0</v>
      </c>
      <c r="H1012" s="10">
        <f t="shared" si="97"/>
        <v>0</v>
      </c>
      <c r="I1012" s="10">
        <f t="shared" si="97"/>
        <v>0</v>
      </c>
      <c r="J1012" s="10" t="str">
        <f t="shared" si="97"/>
        <v>NU</v>
      </c>
      <c r="K1012" s="10" t="str">
        <f t="shared" si="97"/>
        <v>NU</v>
      </c>
      <c r="L1012" s="10">
        <f t="shared" si="97"/>
        <v>0</v>
      </c>
      <c r="M1012" s="10">
        <f t="shared" si="97"/>
        <v>0</v>
      </c>
      <c r="N1012" s="10">
        <f t="shared" si="97"/>
        <v>0</v>
      </c>
      <c r="O1012" s="10">
        <f t="shared" si="97"/>
        <v>0</v>
      </c>
      <c r="P1012" s="10">
        <f t="shared" si="97"/>
        <v>0</v>
      </c>
      <c r="Q1012" s="10" t="str">
        <f t="shared" si="97"/>
        <v>NU</v>
      </c>
      <c r="R1012" s="10" t="str">
        <f t="shared" si="97"/>
        <v>NU</v>
      </c>
      <c r="S1012" s="10">
        <f t="shared" si="97"/>
        <v>0</v>
      </c>
      <c r="T1012" s="10">
        <f t="shared" si="97"/>
        <v>0</v>
      </c>
      <c r="U1012" s="10">
        <f t="shared" si="97"/>
        <v>0</v>
      </c>
      <c r="V1012" s="10">
        <f t="shared" si="97"/>
        <v>0</v>
      </c>
      <c r="W1012" s="10">
        <f t="shared" si="97"/>
        <v>0</v>
      </c>
      <c r="X1012" s="10" t="str">
        <f t="shared" si="97"/>
        <v>NU</v>
      </c>
      <c r="Y1012" s="10" t="str">
        <f t="shared" si="97"/>
        <v>NU</v>
      </c>
      <c r="Z1012" s="10">
        <f t="shared" si="97"/>
        <v>0</v>
      </c>
      <c r="AA1012" s="10">
        <f t="shared" si="97"/>
        <v>0</v>
      </c>
      <c r="AB1012" s="10">
        <f t="shared" si="97"/>
        <v>0</v>
      </c>
      <c r="AC1012" s="10">
        <f t="shared" si="97"/>
        <v>0</v>
      </c>
      <c r="AD1012" s="10">
        <f t="shared" si="97"/>
        <v>0</v>
      </c>
      <c r="AE1012" s="10" t="str">
        <f t="shared" si="97"/>
        <v>NU</v>
      </c>
      <c r="AF1012" s="10" t="str">
        <f t="shared" si="97"/>
        <v>NU</v>
      </c>
      <c r="AG1012" s="10">
        <f t="shared" si="97"/>
        <v>0</v>
      </c>
      <c r="AH1012" s="10">
        <f t="shared" si="97"/>
        <v>0</v>
      </c>
      <c r="AI1012" s="10">
        <f t="shared" si="97"/>
        <v>0</v>
      </c>
      <c r="AJ1012" s="10">
        <f t="shared" si="97"/>
        <v>0</v>
      </c>
      <c r="AK1012" s="10">
        <f t="shared" si="97"/>
        <v>0</v>
      </c>
      <c r="AL1012" s="10" t="str">
        <f t="shared" si="97"/>
        <v>NU</v>
      </c>
      <c r="AM1012" s="10" t="str">
        <f t="shared" si="97"/>
        <v>NU</v>
      </c>
      <c r="AN1012" s="10">
        <f t="shared" si="97"/>
        <v>0</v>
      </c>
      <c r="AO1012" s="10">
        <f t="shared" si="97"/>
        <v>0</v>
      </c>
      <c r="AP1012" s="10">
        <f t="shared" si="97"/>
        <v>0</v>
      </c>
      <c r="AQ1012" s="10">
        <f t="shared" si="97"/>
        <v>0</v>
      </c>
      <c r="AR1012" s="10">
        <f t="shared" si="97"/>
        <v>0</v>
      </c>
      <c r="AS1012" s="10" t="str">
        <f t="shared" si="97"/>
        <v>NU</v>
      </c>
      <c r="AT1012" s="10" t="str">
        <f t="shared" si="97"/>
        <v>NU</v>
      </c>
      <c r="AU1012" s="10">
        <f t="shared" si="97"/>
        <v>0</v>
      </c>
      <c r="AV1012" s="10">
        <f t="shared" si="97"/>
        <v>0</v>
      </c>
      <c r="AW1012" s="10">
        <f t="shared" si="97"/>
        <v>0</v>
      </c>
      <c r="AX1012" s="10">
        <f t="shared" si="97"/>
        <v>0</v>
      </c>
      <c r="AY1012" s="10">
        <f t="shared" si="97"/>
        <v>0</v>
      </c>
      <c r="AZ1012" s="10" t="str">
        <f t="shared" si="97"/>
        <v>NU</v>
      </c>
      <c r="BA1012" s="10" t="str">
        <f t="shared" si="97"/>
        <v>NU</v>
      </c>
      <c r="BB1012" s="10">
        <f t="shared" si="97"/>
        <v>0</v>
      </c>
      <c r="BC1012" s="10">
        <f t="shared" si="97"/>
        <v>0</v>
      </c>
      <c r="BD1012" s="10">
        <f t="shared" si="97"/>
        <v>0</v>
      </c>
      <c r="BE1012" s="10">
        <f t="shared" si="97"/>
        <v>0</v>
      </c>
      <c r="BF1012" s="10">
        <f t="shared" si="97"/>
        <v>0</v>
      </c>
      <c r="BG1012" s="10" t="str">
        <f t="shared" si="97"/>
        <v>NU</v>
      </c>
      <c r="BH1012" s="10" t="str">
        <f t="shared" si="97"/>
        <v>NU</v>
      </c>
      <c r="BI1012" s="10" t="str">
        <f t="shared" si="97"/>
        <v>NU</v>
      </c>
      <c r="BJ1012" s="10" t="str">
        <f t="shared" si="97"/>
        <v>NU</v>
      </c>
      <c r="BK1012" s="10" t="str">
        <f t="shared" si="97"/>
        <v>NU</v>
      </c>
      <c r="BL1012" s="10">
        <f t="shared" si="97"/>
        <v>0</v>
      </c>
      <c r="BM1012" s="10">
        <f t="shared" si="97"/>
        <v>0</v>
      </c>
      <c r="BN1012" s="10">
        <f t="shared" si="97"/>
        <v>0</v>
      </c>
      <c r="BO1012" s="10" t="str">
        <f t="shared" ref="BO1012:DZ1012" si="98">IF(OR(WEEKDAY(BO$1002,11)&gt;5,ISNUMBER(MATCH(BO$1002,Area_Feriados,0))),"NU",BO13)</f>
        <v>NU</v>
      </c>
      <c r="BP1012" s="10" t="str">
        <f t="shared" si="98"/>
        <v>NU</v>
      </c>
      <c r="BQ1012" s="10">
        <f t="shared" si="98"/>
        <v>0</v>
      </c>
      <c r="BR1012" s="10">
        <f t="shared" si="98"/>
        <v>0</v>
      </c>
      <c r="BS1012" s="10">
        <f t="shared" si="98"/>
        <v>0</v>
      </c>
      <c r="BT1012" s="10">
        <f t="shared" si="98"/>
        <v>0</v>
      </c>
      <c r="BU1012" s="10">
        <f t="shared" si="98"/>
        <v>0</v>
      </c>
      <c r="BV1012" s="10" t="str">
        <f t="shared" si="98"/>
        <v>NU</v>
      </c>
      <c r="BW1012" s="10" t="str">
        <f t="shared" si="98"/>
        <v>NU</v>
      </c>
      <c r="BX1012" s="10">
        <f t="shared" si="98"/>
        <v>0</v>
      </c>
      <c r="BY1012" s="10">
        <f t="shared" si="98"/>
        <v>0</v>
      </c>
      <c r="BZ1012" s="10">
        <f t="shared" si="98"/>
        <v>0</v>
      </c>
      <c r="CA1012" s="10">
        <f t="shared" si="98"/>
        <v>0</v>
      </c>
      <c r="CB1012" s="10">
        <f t="shared" si="98"/>
        <v>0</v>
      </c>
      <c r="CC1012" s="10" t="str">
        <f t="shared" si="98"/>
        <v>NU</v>
      </c>
      <c r="CD1012" s="10" t="str">
        <f t="shared" si="98"/>
        <v>NU</v>
      </c>
      <c r="CE1012" s="10">
        <f t="shared" si="98"/>
        <v>0</v>
      </c>
      <c r="CF1012" s="10">
        <f t="shared" si="98"/>
        <v>0</v>
      </c>
      <c r="CG1012" s="10">
        <f t="shared" si="98"/>
        <v>0</v>
      </c>
      <c r="CH1012" s="10">
        <f t="shared" si="98"/>
        <v>0</v>
      </c>
      <c r="CI1012" s="10">
        <f t="shared" si="98"/>
        <v>0</v>
      </c>
      <c r="CJ1012" s="10" t="str">
        <f t="shared" si="98"/>
        <v>NU</v>
      </c>
      <c r="CK1012" s="10" t="str">
        <f t="shared" si="98"/>
        <v>NU</v>
      </c>
      <c r="CL1012" s="10">
        <f t="shared" si="98"/>
        <v>0</v>
      </c>
      <c r="CM1012" s="10">
        <f t="shared" si="98"/>
        <v>0</v>
      </c>
      <c r="CN1012" s="10">
        <f t="shared" si="98"/>
        <v>0</v>
      </c>
      <c r="CO1012" s="10">
        <f t="shared" si="98"/>
        <v>0</v>
      </c>
      <c r="CP1012" s="10">
        <f t="shared" si="98"/>
        <v>0</v>
      </c>
      <c r="CQ1012" s="10" t="str">
        <f t="shared" si="98"/>
        <v>NU</v>
      </c>
      <c r="CR1012" s="10" t="str">
        <f t="shared" si="98"/>
        <v>NU</v>
      </c>
      <c r="CS1012" s="10" t="str">
        <f t="shared" si="98"/>
        <v>HO</v>
      </c>
      <c r="CT1012" s="10" t="str">
        <f t="shared" si="98"/>
        <v>HO</v>
      </c>
      <c r="CU1012" s="10" t="str">
        <f t="shared" si="98"/>
        <v>HO</v>
      </c>
      <c r="CV1012" s="10" t="str">
        <f t="shared" si="98"/>
        <v>HO</v>
      </c>
      <c r="CW1012" s="10" t="str">
        <f t="shared" si="98"/>
        <v>HO</v>
      </c>
      <c r="CX1012" s="10" t="str">
        <f t="shared" si="98"/>
        <v>NU</v>
      </c>
      <c r="CY1012" s="10" t="str">
        <f t="shared" si="98"/>
        <v>NU</v>
      </c>
      <c r="CZ1012" s="10" t="str">
        <f t="shared" si="98"/>
        <v>F</v>
      </c>
      <c r="DA1012" s="10" t="str">
        <f t="shared" si="98"/>
        <v>F</v>
      </c>
      <c r="DB1012" s="10" t="str">
        <f t="shared" si="98"/>
        <v>F</v>
      </c>
      <c r="DC1012" s="10" t="str">
        <f t="shared" si="98"/>
        <v>F</v>
      </c>
      <c r="DD1012" s="10" t="str">
        <f t="shared" si="98"/>
        <v>NU</v>
      </c>
      <c r="DE1012" s="10" t="str">
        <f t="shared" si="98"/>
        <v>NU</v>
      </c>
      <c r="DF1012" s="10" t="str">
        <f t="shared" si="98"/>
        <v>NU</v>
      </c>
      <c r="DG1012" s="10" t="str">
        <f t="shared" si="98"/>
        <v>F</v>
      </c>
      <c r="DH1012" s="10" t="str">
        <f t="shared" si="98"/>
        <v>F</v>
      </c>
      <c r="DI1012" s="10" t="str">
        <f t="shared" si="98"/>
        <v>F</v>
      </c>
      <c r="DJ1012" s="10" t="str">
        <f t="shared" si="98"/>
        <v>NU</v>
      </c>
      <c r="DK1012" s="10" t="str">
        <f t="shared" si="98"/>
        <v>A</v>
      </c>
      <c r="DL1012" s="10" t="str">
        <f t="shared" si="98"/>
        <v>NU</v>
      </c>
      <c r="DM1012" s="10" t="str">
        <f t="shared" si="98"/>
        <v>NU</v>
      </c>
      <c r="DN1012" s="10">
        <f t="shared" si="98"/>
        <v>0</v>
      </c>
      <c r="DO1012" s="10">
        <f t="shared" si="98"/>
        <v>0</v>
      </c>
      <c r="DP1012" s="10">
        <f t="shared" si="98"/>
        <v>0</v>
      </c>
      <c r="DQ1012" s="10">
        <f t="shared" si="98"/>
        <v>0</v>
      </c>
      <c r="DR1012" s="10">
        <f t="shared" si="98"/>
        <v>0</v>
      </c>
      <c r="DS1012" s="10" t="str">
        <f t="shared" si="98"/>
        <v>NU</v>
      </c>
      <c r="DT1012" s="10" t="str">
        <f t="shared" si="98"/>
        <v>NU</v>
      </c>
      <c r="DU1012" s="10">
        <f t="shared" si="98"/>
        <v>0</v>
      </c>
      <c r="DV1012" s="10">
        <f t="shared" si="98"/>
        <v>0</v>
      </c>
      <c r="DW1012" s="10">
        <f t="shared" si="98"/>
        <v>0</v>
      </c>
      <c r="DX1012" s="10">
        <f t="shared" si="98"/>
        <v>0</v>
      </c>
      <c r="DY1012" s="10">
        <f t="shared" si="98"/>
        <v>0</v>
      </c>
      <c r="DZ1012" s="10" t="str">
        <f t="shared" si="98"/>
        <v>NU</v>
      </c>
      <c r="EA1012" s="10" t="str">
        <f t="shared" ref="EA1012:GL1012" si="99">IF(OR(WEEKDAY(EA$1002,11)&gt;5,ISNUMBER(MATCH(EA$1002,Area_Feriados,0))),"NU",EA13)</f>
        <v>NU</v>
      </c>
      <c r="EB1012" s="10">
        <f t="shared" si="99"/>
        <v>0</v>
      </c>
      <c r="EC1012" s="10">
        <f t="shared" si="99"/>
        <v>0</v>
      </c>
      <c r="ED1012" s="10">
        <f t="shared" si="99"/>
        <v>0</v>
      </c>
      <c r="EE1012" s="10">
        <f t="shared" si="99"/>
        <v>0</v>
      </c>
      <c r="EF1012" s="10">
        <f t="shared" si="99"/>
        <v>0</v>
      </c>
      <c r="EG1012" s="10" t="str">
        <f t="shared" si="99"/>
        <v>NU</v>
      </c>
      <c r="EH1012" s="10" t="str">
        <f t="shared" si="99"/>
        <v>NU</v>
      </c>
      <c r="EI1012" s="10">
        <f t="shared" si="99"/>
        <v>0</v>
      </c>
      <c r="EJ1012" s="10">
        <f t="shared" si="99"/>
        <v>0</v>
      </c>
      <c r="EK1012" s="10">
        <f t="shared" si="99"/>
        <v>0</v>
      </c>
      <c r="EL1012" s="10">
        <f t="shared" si="99"/>
        <v>0</v>
      </c>
      <c r="EM1012" s="10">
        <f t="shared" si="99"/>
        <v>0</v>
      </c>
      <c r="EN1012" s="10" t="str">
        <f t="shared" si="99"/>
        <v>NU</v>
      </c>
      <c r="EO1012" s="10" t="str">
        <f t="shared" si="99"/>
        <v>NU</v>
      </c>
      <c r="EP1012" s="10" t="str">
        <f t="shared" si="99"/>
        <v>LS</v>
      </c>
      <c r="EQ1012" s="10" t="str">
        <f t="shared" si="99"/>
        <v>LS</v>
      </c>
      <c r="ER1012" s="10" t="str">
        <f t="shared" si="99"/>
        <v>LS</v>
      </c>
      <c r="ES1012" s="10" t="str">
        <f t="shared" si="99"/>
        <v>LS</v>
      </c>
      <c r="ET1012" s="10" t="str">
        <f t="shared" si="99"/>
        <v>LS</v>
      </c>
      <c r="EU1012" s="10" t="str">
        <f t="shared" si="99"/>
        <v>NU</v>
      </c>
      <c r="EV1012" s="10" t="str">
        <f t="shared" si="99"/>
        <v>NU</v>
      </c>
      <c r="EW1012" s="10" t="str">
        <f t="shared" si="99"/>
        <v>LS</v>
      </c>
      <c r="EX1012" s="10" t="str">
        <f t="shared" si="99"/>
        <v>LS</v>
      </c>
      <c r="EY1012" s="10" t="str">
        <f t="shared" si="99"/>
        <v>LS</v>
      </c>
      <c r="EZ1012" s="10" t="str">
        <f t="shared" si="99"/>
        <v>LS</v>
      </c>
      <c r="FA1012" s="10" t="str">
        <f t="shared" si="99"/>
        <v>LS</v>
      </c>
      <c r="FB1012" s="10" t="str">
        <f t="shared" si="99"/>
        <v>NU</v>
      </c>
      <c r="FC1012" s="10" t="str">
        <f t="shared" si="99"/>
        <v>NU</v>
      </c>
      <c r="FD1012" s="10">
        <f t="shared" si="99"/>
        <v>0</v>
      </c>
      <c r="FE1012" s="10">
        <f t="shared" si="99"/>
        <v>0</v>
      </c>
      <c r="FF1012" s="10">
        <f t="shared" si="99"/>
        <v>0</v>
      </c>
      <c r="FG1012" s="10">
        <f t="shared" si="99"/>
        <v>0</v>
      </c>
      <c r="FH1012" s="10">
        <f t="shared" si="99"/>
        <v>0</v>
      </c>
      <c r="FI1012" s="10" t="str">
        <f t="shared" si="99"/>
        <v>NU</v>
      </c>
      <c r="FJ1012" s="10" t="str">
        <f t="shared" si="99"/>
        <v>NU</v>
      </c>
      <c r="FK1012" s="10">
        <f t="shared" si="99"/>
        <v>0</v>
      </c>
      <c r="FL1012" s="10" t="str">
        <f t="shared" si="99"/>
        <v>HO</v>
      </c>
      <c r="FM1012" s="10">
        <f t="shared" si="99"/>
        <v>0</v>
      </c>
      <c r="FN1012" s="10" t="str">
        <f t="shared" si="99"/>
        <v>NU</v>
      </c>
      <c r="FO1012" s="10" t="str">
        <f t="shared" si="99"/>
        <v>A</v>
      </c>
      <c r="FP1012" s="10" t="str">
        <f t="shared" si="99"/>
        <v>NU</v>
      </c>
      <c r="FQ1012" s="10" t="str">
        <f t="shared" si="99"/>
        <v>NU</v>
      </c>
      <c r="FR1012" s="10">
        <f t="shared" si="99"/>
        <v>0</v>
      </c>
      <c r="FS1012" s="10" t="str">
        <f t="shared" si="99"/>
        <v xml:space="preserve"> </v>
      </c>
      <c r="FT1012" s="10" t="str">
        <f t="shared" si="99"/>
        <v>HO</v>
      </c>
      <c r="FU1012" s="10">
        <f t="shared" si="99"/>
        <v>0</v>
      </c>
      <c r="FV1012" s="10">
        <f t="shared" si="99"/>
        <v>0</v>
      </c>
      <c r="FW1012" s="10" t="str">
        <f t="shared" si="99"/>
        <v>NU</v>
      </c>
      <c r="FX1012" s="10" t="str">
        <f t="shared" si="99"/>
        <v>NU</v>
      </c>
      <c r="FY1012" s="10">
        <f t="shared" si="99"/>
        <v>0</v>
      </c>
      <c r="FZ1012" s="10">
        <f t="shared" si="99"/>
        <v>0</v>
      </c>
      <c r="GA1012" s="10">
        <f t="shared" si="99"/>
        <v>0</v>
      </c>
      <c r="GB1012" s="10">
        <f t="shared" si="99"/>
        <v>0</v>
      </c>
      <c r="GC1012" s="10">
        <f t="shared" si="99"/>
        <v>0</v>
      </c>
      <c r="GD1012" s="10" t="str">
        <f t="shared" si="99"/>
        <v>NU</v>
      </c>
      <c r="GE1012" s="10" t="str">
        <f t="shared" si="99"/>
        <v>NU</v>
      </c>
      <c r="GF1012" s="10">
        <f t="shared" si="99"/>
        <v>0</v>
      </c>
      <c r="GG1012" s="10">
        <f t="shared" si="99"/>
        <v>0</v>
      </c>
      <c r="GH1012" s="10">
        <f t="shared" si="99"/>
        <v>0</v>
      </c>
      <c r="GI1012" s="10">
        <f t="shared" si="99"/>
        <v>0</v>
      </c>
      <c r="GJ1012" s="10">
        <f t="shared" si="99"/>
        <v>0</v>
      </c>
      <c r="GK1012" s="10" t="str">
        <f t="shared" si="99"/>
        <v>NU</v>
      </c>
      <c r="GL1012" s="10" t="str">
        <f t="shared" si="99"/>
        <v>NU</v>
      </c>
      <c r="GM1012" s="10">
        <f t="shared" ref="GM1012:IX1012" si="100">IF(OR(WEEKDAY(GM$1002,11)&gt;5,ISNUMBER(MATCH(GM$1002,Area_Feriados,0))),"NU",GM13)</f>
        <v>0</v>
      </c>
      <c r="GN1012" s="10">
        <f t="shared" si="100"/>
        <v>0</v>
      </c>
      <c r="GO1012" s="10">
        <f t="shared" si="100"/>
        <v>0</v>
      </c>
      <c r="GP1012" s="10">
        <f t="shared" si="100"/>
        <v>0</v>
      </c>
      <c r="GQ1012" s="10" t="str">
        <f t="shared" si="100"/>
        <v>HO</v>
      </c>
      <c r="GR1012" s="10" t="str">
        <f t="shared" si="100"/>
        <v>NU</v>
      </c>
      <c r="GS1012" s="10" t="str">
        <f t="shared" si="100"/>
        <v>NU</v>
      </c>
      <c r="GT1012" s="10">
        <f t="shared" si="100"/>
        <v>0</v>
      </c>
      <c r="GU1012" s="10">
        <f t="shared" si="100"/>
        <v>0</v>
      </c>
      <c r="GV1012" s="10">
        <f t="shared" si="100"/>
        <v>0</v>
      </c>
      <c r="GW1012" s="10">
        <f t="shared" si="100"/>
        <v>0</v>
      </c>
      <c r="GX1012" s="10">
        <f t="shared" si="100"/>
        <v>0</v>
      </c>
      <c r="GY1012" s="10" t="str">
        <f t="shared" si="100"/>
        <v>NU</v>
      </c>
      <c r="GZ1012" s="10" t="str">
        <f t="shared" si="100"/>
        <v>NU</v>
      </c>
      <c r="HA1012" s="10" t="str">
        <f t="shared" si="100"/>
        <v>F</v>
      </c>
      <c r="HB1012" s="10" t="str">
        <f t="shared" si="100"/>
        <v>F</v>
      </c>
      <c r="HC1012" s="10" t="str">
        <f t="shared" si="100"/>
        <v>F</v>
      </c>
      <c r="HD1012" s="10" t="str">
        <f t="shared" si="100"/>
        <v>F</v>
      </c>
      <c r="HE1012" s="10" t="str">
        <f t="shared" si="100"/>
        <v>F</v>
      </c>
      <c r="HF1012" s="10" t="str">
        <f t="shared" si="100"/>
        <v>NU</v>
      </c>
      <c r="HG1012" s="10" t="str">
        <f t="shared" si="100"/>
        <v>NU</v>
      </c>
      <c r="HH1012" s="10">
        <f t="shared" si="100"/>
        <v>0</v>
      </c>
      <c r="HI1012" s="10">
        <f t="shared" si="100"/>
        <v>0</v>
      </c>
      <c r="HJ1012" s="10">
        <f t="shared" si="100"/>
        <v>0</v>
      </c>
      <c r="HK1012" s="10">
        <f t="shared" si="100"/>
        <v>0</v>
      </c>
      <c r="HL1012" s="10">
        <f t="shared" si="100"/>
        <v>0</v>
      </c>
      <c r="HM1012" s="10" t="str">
        <f t="shared" si="100"/>
        <v>NU</v>
      </c>
      <c r="HN1012" s="10" t="str">
        <f t="shared" si="100"/>
        <v>NU</v>
      </c>
      <c r="HO1012" s="10">
        <f t="shared" si="100"/>
        <v>0</v>
      </c>
      <c r="HP1012" s="10" t="str">
        <f t="shared" si="100"/>
        <v>HO</v>
      </c>
      <c r="HQ1012" s="10">
        <f t="shared" si="100"/>
        <v>0</v>
      </c>
      <c r="HR1012" s="10">
        <f t="shared" si="100"/>
        <v>0</v>
      </c>
      <c r="HS1012" s="10" t="str">
        <f t="shared" si="100"/>
        <v>A</v>
      </c>
      <c r="HT1012" s="10" t="str">
        <f t="shared" si="100"/>
        <v>NU</v>
      </c>
      <c r="HU1012" s="10" t="str">
        <f t="shared" si="100"/>
        <v>NU</v>
      </c>
      <c r="HV1012" s="10">
        <f t="shared" si="100"/>
        <v>0</v>
      </c>
      <c r="HW1012" s="10">
        <f t="shared" si="100"/>
        <v>0</v>
      </c>
      <c r="HX1012" s="10">
        <f t="shared" si="100"/>
        <v>0</v>
      </c>
      <c r="HY1012" s="10">
        <f t="shared" si="100"/>
        <v>0</v>
      </c>
      <c r="HZ1012" s="10">
        <f t="shared" si="100"/>
        <v>0</v>
      </c>
      <c r="IA1012" s="10" t="str">
        <f t="shared" si="100"/>
        <v>NU</v>
      </c>
      <c r="IB1012" s="10" t="str">
        <f t="shared" si="100"/>
        <v>NU</v>
      </c>
      <c r="IC1012" s="10">
        <f t="shared" si="100"/>
        <v>0</v>
      </c>
      <c r="ID1012" s="10">
        <f t="shared" si="100"/>
        <v>0</v>
      </c>
      <c r="IE1012" s="10">
        <f t="shared" si="100"/>
        <v>0</v>
      </c>
      <c r="IF1012" s="10">
        <f t="shared" si="100"/>
        <v>0</v>
      </c>
      <c r="IG1012" s="10">
        <f t="shared" si="100"/>
        <v>0</v>
      </c>
      <c r="IH1012" s="10" t="str">
        <f t="shared" si="100"/>
        <v>NU</v>
      </c>
      <c r="II1012" s="10" t="str">
        <f t="shared" si="100"/>
        <v>NU</v>
      </c>
      <c r="IJ1012" s="10">
        <f t="shared" si="100"/>
        <v>0</v>
      </c>
      <c r="IK1012" s="10">
        <f t="shared" si="100"/>
        <v>0</v>
      </c>
      <c r="IL1012" s="10">
        <f t="shared" si="100"/>
        <v>0</v>
      </c>
      <c r="IM1012" s="10">
        <f t="shared" si="100"/>
        <v>0</v>
      </c>
      <c r="IN1012" s="10">
        <f t="shared" si="100"/>
        <v>0</v>
      </c>
      <c r="IO1012" s="10" t="str">
        <f t="shared" si="100"/>
        <v>NU</v>
      </c>
      <c r="IP1012" s="10" t="str">
        <f t="shared" si="100"/>
        <v>NU</v>
      </c>
      <c r="IQ1012" s="10" t="str">
        <f t="shared" si="100"/>
        <v>A</v>
      </c>
      <c r="IR1012" s="10" t="str">
        <f t="shared" si="100"/>
        <v>A</v>
      </c>
      <c r="IS1012" s="10" t="str">
        <f t="shared" si="100"/>
        <v>NU</v>
      </c>
      <c r="IT1012" s="10" t="str">
        <f t="shared" si="100"/>
        <v>F</v>
      </c>
      <c r="IU1012" s="10" t="str">
        <f t="shared" si="100"/>
        <v>F</v>
      </c>
      <c r="IV1012" s="10" t="str">
        <f t="shared" si="100"/>
        <v>NU</v>
      </c>
      <c r="IW1012" s="10" t="str">
        <f t="shared" si="100"/>
        <v>NU</v>
      </c>
      <c r="IX1012" s="10" t="str">
        <f t="shared" si="100"/>
        <v>F</v>
      </c>
      <c r="IY1012" s="10" t="str">
        <f t="shared" ref="IY1012:LJ1012" si="101">IF(OR(WEEKDAY(IY$1002,11)&gt;5,ISNUMBER(MATCH(IY$1002,Area_Feriados,0))),"NU",IY13)</f>
        <v>F</v>
      </c>
      <c r="IZ1012" s="10" t="str">
        <f t="shared" si="101"/>
        <v>F</v>
      </c>
      <c r="JA1012" s="10" t="str">
        <f t="shared" si="101"/>
        <v>F</v>
      </c>
      <c r="JB1012" s="10" t="str">
        <f t="shared" si="101"/>
        <v>F</v>
      </c>
      <c r="JC1012" s="10" t="str">
        <f t="shared" si="101"/>
        <v>NU</v>
      </c>
      <c r="JD1012" s="10" t="str">
        <f t="shared" si="101"/>
        <v>NU</v>
      </c>
      <c r="JE1012" s="10" t="str">
        <f t="shared" si="101"/>
        <v>F</v>
      </c>
      <c r="JF1012" s="10" t="str">
        <f t="shared" si="101"/>
        <v>F</v>
      </c>
      <c r="JG1012" s="10" t="str">
        <f t="shared" si="101"/>
        <v>F</v>
      </c>
      <c r="JH1012" s="10" t="str">
        <f t="shared" si="101"/>
        <v>F</v>
      </c>
      <c r="JI1012" s="10" t="str">
        <f t="shared" si="101"/>
        <v>A</v>
      </c>
      <c r="JJ1012" s="10" t="str">
        <f t="shared" si="101"/>
        <v>NU</v>
      </c>
      <c r="JK1012" s="10" t="str">
        <f t="shared" si="101"/>
        <v>NU</v>
      </c>
      <c r="JL1012" s="10">
        <f t="shared" si="101"/>
        <v>0</v>
      </c>
      <c r="JM1012" s="10">
        <f t="shared" si="101"/>
        <v>0</v>
      </c>
      <c r="JN1012" s="10">
        <f t="shared" si="101"/>
        <v>0</v>
      </c>
      <c r="JO1012" s="10">
        <f t="shared" si="101"/>
        <v>0</v>
      </c>
      <c r="JP1012" s="10">
        <f t="shared" si="101"/>
        <v>0</v>
      </c>
      <c r="JQ1012" s="10" t="str">
        <f t="shared" si="101"/>
        <v>NU</v>
      </c>
      <c r="JR1012" s="10" t="str">
        <f t="shared" si="101"/>
        <v>NU</v>
      </c>
      <c r="JS1012" s="10">
        <f t="shared" si="101"/>
        <v>0</v>
      </c>
      <c r="JT1012" s="10">
        <f t="shared" si="101"/>
        <v>0</v>
      </c>
      <c r="JU1012" s="10">
        <f t="shared" si="101"/>
        <v>0</v>
      </c>
      <c r="JV1012" s="10">
        <f t="shared" si="101"/>
        <v>0</v>
      </c>
      <c r="JW1012" s="10">
        <f t="shared" si="101"/>
        <v>0</v>
      </c>
      <c r="JX1012" s="10" t="str">
        <f t="shared" si="101"/>
        <v>NU</v>
      </c>
      <c r="JY1012" s="10" t="str">
        <f t="shared" si="101"/>
        <v>NU</v>
      </c>
      <c r="JZ1012" s="10">
        <f t="shared" si="101"/>
        <v>0</v>
      </c>
      <c r="KA1012" s="10">
        <f t="shared" si="101"/>
        <v>0</v>
      </c>
      <c r="KB1012" s="10" t="str">
        <f t="shared" si="101"/>
        <v>NU</v>
      </c>
      <c r="KC1012" s="10">
        <f t="shared" si="101"/>
        <v>0</v>
      </c>
      <c r="KD1012" s="10">
        <f t="shared" si="101"/>
        <v>0</v>
      </c>
      <c r="KE1012" s="10" t="str">
        <f t="shared" si="101"/>
        <v>NU</v>
      </c>
      <c r="KF1012" s="10" t="str">
        <f t="shared" si="101"/>
        <v>NU</v>
      </c>
      <c r="KG1012" s="10">
        <f t="shared" si="101"/>
        <v>0</v>
      </c>
      <c r="KH1012" s="10">
        <f t="shared" si="101"/>
        <v>0</v>
      </c>
      <c r="KI1012" s="10">
        <f t="shared" si="101"/>
        <v>0</v>
      </c>
      <c r="KJ1012" s="10">
        <f t="shared" si="101"/>
        <v>0</v>
      </c>
      <c r="KK1012" s="10">
        <f t="shared" si="101"/>
        <v>0</v>
      </c>
      <c r="KL1012" s="10" t="str">
        <f t="shared" si="101"/>
        <v>NU</v>
      </c>
      <c r="KM1012" s="10" t="str">
        <f t="shared" si="101"/>
        <v>NU</v>
      </c>
      <c r="KN1012" s="10">
        <f t="shared" si="101"/>
        <v>0</v>
      </c>
      <c r="KO1012" s="10">
        <f t="shared" si="101"/>
        <v>0</v>
      </c>
      <c r="KP1012" s="10">
        <f t="shared" si="101"/>
        <v>0</v>
      </c>
      <c r="KQ1012" s="10">
        <f t="shared" si="101"/>
        <v>0</v>
      </c>
      <c r="KR1012" s="10">
        <f t="shared" si="101"/>
        <v>0</v>
      </c>
      <c r="KS1012" s="10" t="str">
        <f t="shared" si="101"/>
        <v>NU</v>
      </c>
      <c r="KT1012" s="10" t="str">
        <f t="shared" si="101"/>
        <v>NU</v>
      </c>
      <c r="KU1012" s="10">
        <f t="shared" si="101"/>
        <v>0</v>
      </c>
      <c r="KV1012" s="10">
        <f t="shared" si="101"/>
        <v>0</v>
      </c>
      <c r="KW1012" s="10" t="str">
        <f t="shared" si="101"/>
        <v>NU</v>
      </c>
      <c r="KX1012" s="10">
        <f t="shared" si="101"/>
        <v>0</v>
      </c>
      <c r="KY1012" s="10">
        <f t="shared" si="101"/>
        <v>0</v>
      </c>
      <c r="KZ1012" s="10" t="str">
        <f t="shared" si="101"/>
        <v>NU</v>
      </c>
      <c r="LA1012" s="10" t="str">
        <f t="shared" si="101"/>
        <v>NU</v>
      </c>
      <c r="LB1012" s="10">
        <f t="shared" si="101"/>
        <v>0</v>
      </c>
      <c r="LC1012" s="10">
        <f t="shared" si="101"/>
        <v>0</v>
      </c>
      <c r="LD1012" s="10">
        <f t="shared" si="101"/>
        <v>0</v>
      </c>
      <c r="LE1012" s="10">
        <f t="shared" si="101"/>
        <v>0</v>
      </c>
      <c r="LF1012" s="10">
        <f t="shared" si="101"/>
        <v>0</v>
      </c>
      <c r="LG1012" s="10" t="str">
        <f t="shared" si="101"/>
        <v>NU</v>
      </c>
      <c r="LH1012" s="10" t="str">
        <f t="shared" si="101"/>
        <v>NU</v>
      </c>
      <c r="LI1012" s="10">
        <f t="shared" si="101"/>
        <v>0</v>
      </c>
      <c r="LJ1012" s="10" t="str">
        <f t="shared" si="101"/>
        <v>NU</v>
      </c>
      <c r="LK1012" s="10">
        <f t="shared" ref="LK1012:ND1012" si="102">IF(OR(WEEKDAY(LK$1002,11)&gt;5,ISNUMBER(MATCH(LK$1002,Area_Feriados,0))),"NU",LK13)</f>
        <v>0</v>
      </c>
      <c r="LL1012" s="10">
        <f t="shared" si="102"/>
        <v>0</v>
      </c>
      <c r="LM1012" s="10">
        <f t="shared" si="102"/>
        <v>0</v>
      </c>
      <c r="LN1012" s="10" t="str">
        <f t="shared" si="102"/>
        <v>NU</v>
      </c>
      <c r="LO1012" s="10" t="str">
        <f t="shared" si="102"/>
        <v>NU</v>
      </c>
      <c r="LP1012" s="10">
        <f t="shared" si="102"/>
        <v>0</v>
      </c>
      <c r="LQ1012" s="10">
        <f t="shared" si="102"/>
        <v>0</v>
      </c>
      <c r="LR1012" s="10">
        <f t="shared" si="102"/>
        <v>0</v>
      </c>
      <c r="LS1012" s="10">
        <f t="shared" si="102"/>
        <v>0</v>
      </c>
      <c r="LT1012" s="10">
        <f t="shared" si="102"/>
        <v>0</v>
      </c>
      <c r="LU1012" s="10" t="str">
        <f t="shared" si="102"/>
        <v>NU</v>
      </c>
      <c r="LV1012" s="10" t="str">
        <f t="shared" si="102"/>
        <v>NU</v>
      </c>
      <c r="LW1012" s="10">
        <f t="shared" si="102"/>
        <v>0</v>
      </c>
      <c r="LX1012" s="10">
        <f t="shared" si="102"/>
        <v>0</v>
      </c>
      <c r="LY1012" s="10">
        <f t="shared" si="102"/>
        <v>0</v>
      </c>
      <c r="LZ1012" s="10">
        <f t="shared" si="102"/>
        <v>0</v>
      </c>
      <c r="MA1012" s="10">
        <f t="shared" si="102"/>
        <v>0</v>
      </c>
      <c r="MB1012" s="10" t="str">
        <f t="shared" si="102"/>
        <v>NU</v>
      </c>
      <c r="MC1012" s="10" t="str">
        <f t="shared" si="102"/>
        <v>NU</v>
      </c>
      <c r="MD1012" s="10">
        <f t="shared" si="102"/>
        <v>0</v>
      </c>
      <c r="ME1012" s="10">
        <f t="shared" si="102"/>
        <v>0</v>
      </c>
      <c r="MF1012" s="10">
        <f t="shared" si="102"/>
        <v>0</v>
      </c>
      <c r="MG1012" s="10">
        <f t="shared" si="102"/>
        <v>0</v>
      </c>
      <c r="MH1012" s="10">
        <f t="shared" si="102"/>
        <v>0</v>
      </c>
      <c r="MI1012" s="10" t="str">
        <f t="shared" si="102"/>
        <v>NU</v>
      </c>
      <c r="MJ1012" s="10" t="str">
        <f t="shared" si="102"/>
        <v>NU</v>
      </c>
      <c r="MK1012" s="10">
        <f t="shared" si="102"/>
        <v>0</v>
      </c>
      <c r="ML1012" s="10">
        <f t="shared" si="102"/>
        <v>0</v>
      </c>
      <c r="MM1012" s="10">
        <f t="shared" si="102"/>
        <v>0</v>
      </c>
      <c r="MN1012" s="10">
        <f t="shared" si="102"/>
        <v>0</v>
      </c>
      <c r="MO1012" s="10">
        <f t="shared" si="102"/>
        <v>0</v>
      </c>
      <c r="MP1012" s="10" t="str">
        <f t="shared" si="102"/>
        <v>NU</v>
      </c>
      <c r="MQ1012" s="10" t="str">
        <f t="shared" si="102"/>
        <v>NU</v>
      </c>
      <c r="MR1012" s="10">
        <f t="shared" si="102"/>
        <v>0</v>
      </c>
      <c r="MS1012" s="10">
        <f t="shared" si="102"/>
        <v>0</v>
      </c>
      <c r="MT1012" s="10">
        <f t="shared" si="102"/>
        <v>0</v>
      </c>
      <c r="MU1012" s="10">
        <f t="shared" si="102"/>
        <v>0</v>
      </c>
      <c r="MV1012" s="10">
        <f t="shared" si="102"/>
        <v>0</v>
      </c>
      <c r="MW1012" s="10" t="str">
        <f t="shared" si="102"/>
        <v>NU</v>
      </c>
      <c r="MX1012" s="10" t="str">
        <f t="shared" si="102"/>
        <v>NU</v>
      </c>
      <c r="MY1012" s="10">
        <f t="shared" si="102"/>
        <v>0</v>
      </c>
      <c r="MZ1012" s="10">
        <f t="shared" si="102"/>
        <v>0</v>
      </c>
      <c r="NA1012" s="10">
        <f t="shared" si="102"/>
        <v>0</v>
      </c>
      <c r="NB1012" s="10">
        <f t="shared" si="102"/>
        <v>0</v>
      </c>
      <c r="NC1012" s="10">
        <f t="shared" si="102"/>
        <v>0</v>
      </c>
      <c r="ND1012" s="10" t="str">
        <f t="shared" si="102"/>
        <v>NU</v>
      </c>
      <c r="NO1012" s="102">
        <f>TRI!P18</f>
        <v>1030</v>
      </c>
      <c r="NP1012" t="str">
        <f t="shared" ca="1" si="44"/>
        <v>$HV$1030</v>
      </c>
      <c r="NQ1012" t="str">
        <f t="shared" si="45"/>
        <v>$ND$1030</v>
      </c>
      <c r="NR1012" t="str">
        <f t="shared" ca="1" si="53"/>
        <v>$HV$1030:$ND$1030</v>
      </c>
      <c r="NS1012" s="21" t="str">
        <f t="shared" ca="1" si="54"/>
        <v/>
      </c>
    </row>
    <row r="1013" spans="2:383">
      <c r="NO1013" s="102">
        <f>TRI!P19</f>
        <v>1008</v>
      </c>
      <c r="NP1013" t="str">
        <f t="shared" ca="1" si="44"/>
        <v>$HV$1008</v>
      </c>
      <c r="NQ1013" t="str">
        <f t="shared" si="45"/>
        <v>$ND$1008</v>
      </c>
      <c r="NR1013" t="str">
        <f t="shared" ca="1" si="53"/>
        <v>$HV$1008:$ND$1008</v>
      </c>
      <c r="NS1013" s="21" t="str">
        <f t="shared" ca="1" si="54"/>
        <v/>
      </c>
    </row>
    <row r="1014" spans="2:383">
      <c r="NO1014" s="102">
        <f>TRI!P20</f>
        <v>1009</v>
      </c>
      <c r="NP1014" t="str">
        <f t="shared" ca="1" si="44"/>
        <v>$HV$1009</v>
      </c>
      <c r="NQ1014" t="str">
        <f t="shared" si="45"/>
        <v>$ND$1009</v>
      </c>
      <c r="NR1014" t="str">
        <f t="shared" ca="1" si="53"/>
        <v>$HV$1009:$ND$1009</v>
      </c>
      <c r="NS1014" s="21" t="str">
        <f t="shared" ca="1" si="54"/>
        <v/>
      </c>
    </row>
    <row r="1015" spans="2:383">
      <c r="B1015" t="str">
        <f t="shared" ref="B1015:B1023" si="103">B16</f>
        <v>MARCELO ORDONO DO NASCIMENTO PADREDI</v>
      </c>
      <c r="C1015" s="10" t="str">
        <f t="shared" ref="C1015:BN1015" si="104">IF(OR(WEEKDAY(C$1002,11)&gt;5,ISNUMBER(MATCH(C$1002,Area_Feriados,0))),"NU",C16)</f>
        <v>NU</v>
      </c>
      <c r="D1015" s="10" t="str">
        <f t="shared" si="104"/>
        <v>NU</v>
      </c>
      <c r="E1015" s="10">
        <f t="shared" si="104"/>
        <v>0</v>
      </c>
      <c r="F1015" s="10">
        <f t="shared" si="104"/>
        <v>0</v>
      </c>
      <c r="G1015" s="10">
        <f t="shared" si="104"/>
        <v>0</v>
      </c>
      <c r="H1015" s="10">
        <f t="shared" si="104"/>
        <v>0</v>
      </c>
      <c r="I1015" s="10">
        <f t="shared" si="104"/>
        <v>0</v>
      </c>
      <c r="J1015" s="10" t="str">
        <f t="shared" si="104"/>
        <v>NU</v>
      </c>
      <c r="K1015" s="10" t="str">
        <f t="shared" si="104"/>
        <v>NU</v>
      </c>
      <c r="L1015" s="10">
        <f t="shared" si="104"/>
        <v>0</v>
      </c>
      <c r="M1015" s="10">
        <f t="shared" si="104"/>
        <v>0</v>
      </c>
      <c r="N1015" s="10">
        <f t="shared" si="104"/>
        <v>0</v>
      </c>
      <c r="O1015" s="10">
        <f t="shared" si="104"/>
        <v>0</v>
      </c>
      <c r="P1015" s="10">
        <f t="shared" si="104"/>
        <v>0</v>
      </c>
      <c r="Q1015" s="10" t="str">
        <f t="shared" si="104"/>
        <v>NU</v>
      </c>
      <c r="R1015" s="10" t="str">
        <f t="shared" si="104"/>
        <v>NU</v>
      </c>
      <c r="S1015" s="10">
        <f t="shared" si="104"/>
        <v>0</v>
      </c>
      <c r="T1015" s="10">
        <f t="shared" si="104"/>
        <v>0</v>
      </c>
      <c r="U1015" s="10">
        <f t="shared" si="104"/>
        <v>0</v>
      </c>
      <c r="V1015" s="10">
        <f t="shared" si="104"/>
        <v>0</v>
      </c>
      <c r="W1015" s="10">
        <f t="shared" si="104"/>
        <v>0</v>
      </c>
      <c r="X1015" s="10" t="str">
        <f t="shared" si="104"/>
        <v>NU</v>
      </c>
      <c r="Y1015" s="10" t="str">
        <f t="shared" si="104"/>
        <v>NU</v>
      </c>
      <c r="Z1015" s="10">
        <f t="shared" si="104"/>
        <v>0</v>
      </c>
      <c r="AA1015" s="10">
        <f t="shared" si="104"/>
        <v>0</v>
      </c>
      <c r="AB1015" s="10">
        <f t="shared" si="104"/>
        <v>0</v>
      </c>
      <c r="AC1015" s="10">
        <f t="shared" si="104"/>
        <v>0</v>
      </c>
      <c r="AD1015" s="10">
        <f t="shared" si="104"/>
        <v>0</v>
      </c>
      <c r="AE1015" s="10" t="str">
        <f t="shared" si="104"/>
        <v>NU</v>
      </c>
      <c r="AF1015" s="10" t="str">
        <f t="shared" si="104"/>
        <v>NU</v>
      </c>
      <c r="AG1015" s="10">
        <f t="shared" si="104"/>
        <v>0</v>
      </c>
      <c r="AH1015" s="10">
        <f t="shared" si="104"/>
        <v>0</v>
      </c>
      <c r="AI1015" s="10">
        <f t="shared" si="104"/>
        <v>0</v>
      </c>
      <c r="AJ1015" s="10">
        <f t="shared" si="104"/>
        <v>0</v>
      </c>
      <c r="AK1015" s="10">
        <f t="shared" si="104"/>
        <v>0</v>
      </c>
      <c r="AL1015" s="10" t="str">
        <f t="shared" si="104"/>
        <v>NU</v>
      </c>
      <c r="AM1015" s="10" t="str">
        <f t="shared" si="104"/>
        <v>NU</v>
      </c>
      <c r="AN1015" s="10">
        <f t="shared" si="104"/>
        <v>0</v>
      </c>
      <c r="AO1015" s="10">
        <f t="shared" si="104"/>
        <v>0</v>
      </c>
      <c r="AP1015" s="10">
        <f t="shared" si="104"/>
        <v>0</v>
      </c>
      <c r="AQ1015" s="10">
        <f t="shared" si="104"/>
        <v>0</v>
      </c>
      <c r="AR1015" s="10">
        <f t="shared" si="104"/>
        <v>0</v>
      </c>
      <c r="AS1015" s="10" t="str">
        <f t="shared" si="104"/>
        <v>NU</v>
      </c>
      <c r="AT1015" s="10" t="str">
        <f t="shared" si="104"/>
        <v>NU</v>
      </c>
      <c r="AU1015" s="10">
        <f t="shared" si="104"/>
        <v>0</v>
      </c>
      <c r="AV1015" s="10">
        <f t="shared" si="104"/>
        <v>0</v>
      </c>
      <c r="AW1015" s="10">
        <f t="shared" si="104"/>
        <v>0</v>
      </c>
      <c r="AX1015" s="10">
        <f t="shared" si="104"/>
        <v>0</v>
      </c>
      <c r="AY1015" s="10">
        <f t="shared" si="104"/>
        <v>0</v>
      </c>
      <c r="AZ1015" s="10" t="str">
        <f t="shared" si="104"/>
        <v>NU</v>
      </c>
      <c r="BA1015" s="10" t="str">
        <f t="shared" si="104"/>
        <v>NU</v>
      </c>
      <c r="BB1015" s="10">
        <f t="shared" si="104"/>
        <v>0</v>
      </c>
      <c r="BC1015" s="10">
        <f t="shared" si="104"/>
        <v>0</v>
      </c>
      <c r="BD1015" s="10">
        <f t="shared" si="104"/>
        <v>0</v>
      </c>
      <c r="BE1015" s="10">
        <f t="shared" si="104"/>
        <v>0</v>
      </c>
      <c r="BF1015" s="10">
        <f t="shared" si="104"/>
        <v>0</v>
      </c>
      <c r="BG1015" s="10" t="str">
        <f t="shared" si="104"/>
        <v>NU</v>
      </c>
      <c r="BH1015" s="10" t="str">
        <f t="shared" si="104"/>
        <v>NU</v>
      </c>
      <c r="BI1015" s="10" t="str">
        <f t="shared" si="104"/>
        <v>NU</v>
      </c>
      <c r="BJ1015" s="10" t="str">
        <f t="shared" si="104"/>
        <v>NU</v>
      </c>
      <c r="BK1015" s="10" t="str">
        <f t="shared" si="104"/>
        <v>NU</v>
      </c>
      <c r="BL1015" s="10">
        <f t="shared" si="104"/>
        <v>0</v>
      </c>
      <c r="BM1015" s="10">
        <f t="shared" si="104"/>
        <v>0</v>
      </c>
      <c r="BN1015" s="10">
        <f t="shared" si="104"/>
        <v>0</v>
      </c>
      <c r="BO1015" s="10" t="str">
        <f t="shared" ref="BO1015:DZ1015" si="105">IF(OR(WEEKDAY(BO$1002,11)&gt;5,ISNUMBER(MATCH(BO$1002,Area_Feriados,0))),"NU",BO16)</f>
        <v>NU</v>
      </c>
      <c r="BP1015" s="10" t="str">
        <f t="shared" si="105"/>
        <v>NU</v>
      </c>
      <c r="BQ1015" s="10">
        <f t="shared" si="105"/>
        <v>0</v>
      </c>
      <c r="BR1015" s="10">
        <f t="shared" si="105"/>
        <v>0</v>
      </c>
      <c r="BS1015" s="10">
        <f t="shared" si="105"/>
        <v>0</v>
      </c>
      <c r="BT1015" s="10">
        <f t="shared" si="105"/>
        <v>0</v>
      </c>
      <c r="BU1015" s="10">
        <f t="shared" si="105"/>
        <v>0</v>
      </c>
      <c r="BV1015" s="10" t="str">
        <f t="shared" si="105"/>
        <v>NU</v>
      </c>
      <c r="BW1015" s="10" t="str">
        <f t="shared" si="105"/>
        <v>NU</v>
      </c>
      <c r="BX1015" s="10">
        <f t="shared" si="105"/>
        <v>0</v>
      </c>
      <c r="BY1015" s="10">
        <f t="shared" si="105"/>
        <v>0</v>
      </c>
      <c r="BZ1015" s="10">
        <f t="shared" si="105"/>
        <v>0</v>
      </c>
      <c r="CA1015" s="10">
        <f t="shared" si="105"/>
        <v>0</v>
      </c>
      <c r="CB1015" s="10">
        <f t="shared" si="105"/>
        <v>0</v>
      </c>
      <c r="CC1015" s="10" t="str">
        <f t="shared" si="105"/>
        <v>NU</v>
      </c>
      <c r="CD1015" s="10" t="str">
        <f t="shared" si="105"/>
        <v>NU</v>
      </c>
      <c r="CE1015" s="10">
        <f t="shared" si="105"/>
        <v>0</v>
      </c>
      <c r="CF1015" s="10">
        <f t="shared" si="105"/>
        <v>0</v>
      </c>
      <c r="CG1015" s="10">
        <f t="shared" si="105"/>
        <v>0</v>
      </c>
      <c r="CH1015" s="10">
        <f t="shared" si="105"/>
        <v>0</v>
      </c>
      <c r="CI1015" s="10">
        <f t="shared" si="105"/>
        <v>0</v>
      </c>
      <c r="CJ1015" s="10" t="str">
        <f t="shared" si="105"/>
        <v>NU</v>
      </c>
      <c r="CK1015" s="10" t="str">
        <f t="shared" si="105"/>
        <v>NU</v>
      </c>
      <c r="CL1015" s="10">
        <f t="shared" si="105"/>
        <v>0</v>
      </c>
      <c r="CM1015" s="10">
        <f t="shared" si="105"/>
        <v>0</v>
      </c>
      <c r="CN1015" s="10">
        <f t="shared" si="105"/>
        <v>0</v>
      </c>
      <c r="CO1015" s="10">
        <f t="shared" si="105"/>
        <v>0</v>
      </c>
      <c r="CP1015" s="10">
        <f t="shared" si="105"/>
        <v>0</v>
      </c>
      <c r="CQ1015" s="10" t="str">
        <f t="shared" si="105"/>
        <v>NU</v>
      </c>
      <c r="CR1015" s="10" t="str">
        <f t="shared" si="105"/>
        <v>NU</v>
      </c>
      <c r="CS1015" s="10">
        <f t="shared" si="105"/>
        <v>0</v>
      </c>
      <c r="CT1015" s="10">
        <f t="shared" si="105"/>
        <v>0</v>
      </c>
      <c r="CU1015" s="10">
        <f t="shared" si="105"/>
        <v>0</v>
      </c>
      <c r="CV1015" s="10">
        <f t="shared" si="105"/>
        <v>0</v>
      </c>
      <c r="CW1015" s="10">
        <f t="shared" si="105"/>
        <v>0</v>
      </c>
      <c r="CX1015" s="10" t="str">
        <f t="shared" si="105"/>
        <v>NU</v>
      </c>
      <c r="CY1015" s="10" t="str">
        <f t="shared" si="105"/>
        <v>NU</v>
      </c>
      <c r="CZ1015" s="10">
        <f t="shared" si="105"/>
        <v>0</v>
      </c>
      <c r="DA1015" s="10">
        <f t="shared" si="105"/>
        <v>0</v>
      </c>
      <c r="DB1015" s="10">
        <f t="shared" si="105"/>
        <v>0</v>
      </c>
      <c r="DC1015" s="10">
        <f t="shared" si="105"/>
        <v>0</v>
      </c>
      <c r="DD1015" s="10" t="str">
        <f t="shared" si="105"/>
        <v>NU</v>
      </c>
      <c r="DE1015" s="10" t="str">
        <f t="shared" si="105"/>
        <v>NU</v>
      </c>
      <c r="DF1015" s="10" t="str">
        <f t="shared" si="105"/>
        <v>NU</v>
      </c>
      <c r="DG1015" s="10">
        <f t="shared" si="105"/>
        <v>0</v>
      </c>
      <c r="DH1015" s="10">
        <f t="shared" si="105"/>
        <v>0</v>
      </c>
      <c r="DI1015" s="10">
        <f t="shared" si="105"/>
        <v>0</v>
      </c>
      <c r="DJ1015" s="10" t="str">
        <f t="shared" si="105"/>
        <v>NU</v>
      </c>
      <c r="DK1015" s="10">
        <f t="shared" si="105"/>
        <v>0</v>
      </c>
      <c r="DL1015" s="10" t="str">
        <f t="shared" si="105"/>
        <v>NU</v>
      </c>
      <c r="DM1015" s="10" t="str">
        <f t="shared" si="105"/>
        <v>NU</v>
      </c>
      <c r="DN1015" s="10">
        <f t="shared" si="105"/>
        <v>0</v>
      </c>
      <c r="DO1015" s="10">
        <f t="shared" si="105"/>
        <v>0</v>
      </c>
      <c r="DP1015" s="10">
        <f t="shared" si="105"/>
        <v>0</v>
      </c>
      <c r="DQ1015" s="10">
        <f t="shared" si="105"/>
        <v>0</v>
      </c>
      <c r="DR1015" s="10">
        <f t="shared" si="105"/>
        <v>0</v>
      </c>
      <c r="DS1015" s="10" t="str">
        <f t="shared" si="105"/>
        <v>NU</v>
      </c>
      <c r="DT1015" s="10" t="str">
        <f t="shared" si="105"/>
        <v>NU</v>
      </c>
      <c r="DU1015" s="10">
        <f t="shared" si="105"/>
        <v>0</v>
      </c>
      <c r="DV1015" s="10">
        <f t="shared" si="105"/>
        <v>0</v>
      </c>
      <c r="DW1015" s="10">
        <f t="shared" si="105"/>
        <v>0</v>
      </c>
      <c r="DX1015" s="10">
        <f t="shared" si="105"/>
        <v>0</v>
      </c>
      <c r="DY1015" s="10">
        <f t="shared" si="105"/>
        <v>0</v>
      </c>
      <c r="DZ1015" s="10" t="str">
        <f t="shared" si="105"/>
        <v>NU</v>
      </c>
      <c r="EA1015" s="10" t="str">
        <f t="shared" ref="EA1015:GL1015" si="106">IF(OR(WEEKDAY(EA$1002,11)&gt;5,ISNUMBER(MATCH(EA$1002,Area_Feriados,0))),"NU",EA16)</f>
        <v>NU</v>
      </c>
      <c r="EB1015" s="10">
        <f t="shared" si="106"/>
        <v>0</v>
      </c>
      <c r="EC1015" s="10">
        <f t="shared" si="106"/>
        <v>0</v>
      </c>
      <c r="ED1015" s="10">
        <f t="shared" si="106"/>
        <v>0</v>
      </c>
      <c r="EE1015" s="10">
        <f t="shared" si="106"/>
        <v>0</v>
      </c>
      <c r="EF1015" s="10">
        <f t="shared" si="106"/>
        <v>0</v>
      </c>
      <c r="EG1015" s="10" t="str">
        <f t="shared" si="106"/>
        <v>NU</v>
      </c>
      <c r="EH1015" s="10" t="str">
        <f t="shared" si="106"/>
        <v>NU</v>
      </c>
      <c r="EI1015" s="10">
        <f t="shared" si="106"/>
        <v>0</v>
      </c>
      <c r="EJ1015" s="10">
        <f t="shared" si="106"/>
        <v>0</v>
      </c>
      <c r="EK1015" s="10">
        <f t="shared" si="106"/>
        <v>0</v>
      </c>
      <c r="EL1015" s="10">
        <f t="shared" si="106"/>
        <v>0</v>
      </c>
      <c r="EM1015" s="10">
        <f t="shared" si="106"/>
        <v>0</v>
      </c>
      <c r="EN1015" s="10" t="str">
        <f t="shared" si="106"/>
        <v>NU</v>
      </c>
      <c r="EO1015" s="10" t="str">
        <f t="shared" si="106"/>
        <v>NU</v>
      </c>
      <c r="EP1015" s="10">
        <f t="shared" si="106"/>
        <v>0</v>
      </c>
      <c r="EQ1015" s="10">
        <f t="shared" si="106"/>
        <v>0</v>
      </c>
      <c r="ER1015" s="10">
        <f t="shared" si="106"/>
        <v>0</v>
      </c>
      <c r="ES1015" s="10">
        <f t="shared" si="106"/>
        <v>0</v>
      </c>
      <c r="ET1015" s="10">
        <f t="shared" si="106"/>
        <v>0</v>
      </c>
      <c r="EU1015" s="10" t="str">
        <f t="shared" si="106"/>
        <v>NU</v>
      </c>
      <c r="EV1015" s="10" t="str">
        <f t="shared" si="106"/>
        <v>NU</v>
      </c>
      <c r="EW1015" s="10">
        <f t="shared" si="106"/>
        <v>0</v>
      </c>
      <c r="EX1015" s="10">
        <f t="shared" si="106"/>
        <v>0</v>
      </c>
      <c r="EY1015" s="10">
        <f t="shared" si="106"/>
        <v>0</v>
      </c>
      <c r="EZ1015" s="10">
        <f t="shared" si="106"/>
        <v>0</v>
      </c>
      <c r="FA1015" s="10">
        <f t="shared" si="106"/>
        <v>0</v>
      </c>
      <c r="FB1015" s="10" t="str">
        <f t="shared" si="106"/>
        <v>NU</v>
      </c>
      <c r="FC1015" s="10" t="str">
        <f t="shared" si="106"/>
        <v>NU</v>
      </c>
      <c r="FD1015" s="10">
        <f t="shared" si="106"/>
        <v>0</v>
      </c>
      <c r="FE1015" s="10">
        <f t="shared" si="106"/>
        <v>0</v>
      </c>
      <c r="FF1015" s="10">
        <f t="shared" si="106"/>
        <v>0</v>
      </c>
      <c r="FG1015" s="10">
        <f t="shared" si="106"/>
        <v>0</v>
      </c>
      <c r="FH1015" s="10">
        <f t="shared" si="106"/>
        <v>0</v>
      </c>
      <c r="FI1015" s="10" t="str">
        <f t="shared" si="106"/>
        <v>NU</v>
      </c>
      <c r="FJ1015" s="10" t="str">
        <f t="shared" si="106"/>
        <v>NU</v>
      </c>
      <c r="FK1015" s="10">
        <f t="shared" si="106"/>
        <v>0</v>
      </c>
      <c r="FL1015" s="10">
        <f t="shared" si="106"/>
        <v>0</v>
      </c>
      <c r="FM1015" s="10">
        <f t="shared" si="106"/>
        <v>0</v>
      </c>
      <c r="FN1015" s="10" t="str">
        <f t="shared" si="106"/>
        <v>NU</v>
      </c>
      <c r="FO1015" s="10" t="str">
        <f t="shared" si="106"/>
        <v>A</v>
      </c>
      <c r="FP1015" s="10" t="str">
        <f t="shared" si="106"/>
        <v>NU</v>
      </c>
      <c r="FQ1015" s="10" t="str">
        <f t="shared" si="106"/>
        <v>NU</v>
      </c>
      <c r="FR1015" s="10">
        <f t="shared" si="106"/>
        <v>0</v>
      </c>
      <c r="FS1015" s="10">
        <f t="shared" si="106"/>
        <v>0</v>
      </c>
      <c r="FT1015" s="10">
        <f t="shared" si="106"/>
        <v>0</v>
      </c>
      <c r="FU1015" s="10">
        <f t="shared" si="106"/>
        <v>0</v>
      </c>
      <c r="FV1015" s="10">
        <f t="shared" si="106"/>
        <v>0</v>
      </c>
      <c r="FW1015" s="10" t="str">
        <f t="shared" si="106"/>
        <v>NU</v>
      </c>
      <c r="FX1015" s="10" t="str">
        <f t="shared" si="106"/>
        <v>NU</v>
      </c>
      <c r="FY1015" s="10">
        <f t="shared" si="106"/>
        <v>0</v>
      </c>
      <c r="FZ1015" s="10">
        <f t="shared" si="106"/>
        <v>0</v>
      </c>
      <c r="GA1015" s="10">
        <f t="shared" si="106"/>
        <v>0</v>
      </c>
      <c r="GB1015" s="10">
        <f t="shared" si="106"/>
        <v>0</v>
      </c>
      <c r="GC1015" s="10">
        <f t="shared" si="106"/>
        <v>0</v>
      </c>
      <c r="GD1015" s="10" t="str">
        <f t="shared" si="106"/>
        <v>NU</v>
      </c>
      <c r="GE1015" s="10" t="str">
        <f t="shared" si="106"/>
        <v>NU</v>
      </c>
      <c r="GF1015" s="10">
        <f t="shared" si="106"/>
        <v>0</v>
      </c>
      <c r="GG1015" s="10">
        <f t="shared" si="106"/>
        <v>0</v>
      </c>
      <c r="GH1015" s="10">
        <f t="shared" si="106"/>
        <v>0</v>
      </c>
      <c r="GI1015" s="10">
        <f t="shared" si="106"/>
        <v>0</v>
      </c>
      <c r="GJ1015" s="10">
        <f t="shared" si="106"/>
        <v>0</v>
      </c>
      <c r="GK1015" s="10" t="str">
        <f t="shared" si="106"/>
        <v>NU</v>
      </c>
      <c r="GL1015" s="10" t="str">
        <f t="shared" si="106"/>
        <v>NU</v>
      </c>
      <c r="GM1015" s="10">
        <f t="shared" ref="GM1015:IX1015" si="107">IF(OR(WEEKDAY(GM$1002,11)&gt;5,ISNUMBER(MATCH(GM$1002,Area_Feriados,0))),"NU",GM16)</f>
        <v>0</v>
      </c>
      <c r="GN1015" s="10">
        <f t="shared" si="107"/>
        <v>0</v>
      </c>
      <c r="GO1015" s="10">
        <f t="shared" si="107"/>
        <v>0</v>
      </c>
      <c r="GP1015" s="10">
        <f t="shared" si="107"/>
        <v>0</v>
      </c>
      <c r="GQ1015" s="10">
        <f t="shared" si="107"/>
        <v>0</v>
      </c>
      <c r="GR1015" s="10" t="str">
        <f t="shared" si="107"/>
        <v>NU</v>
      </c>
      <c r="GS1015" s="10" t="str">
        <f t="shared" si="107"/>
        <v>NU</v>
      </c>
      <c r="GT1015" s="10">
        <f t="shared" si="107"/>
        <v>0</v>
      </c>
      <c r="GU1015" s="10">
        <f t="shared" si="107"/>
        <v>0</v>
      </c>
      <c r="GV1015" s="10">
        <f t="shared" si="107"/>
        <v>0</v>
      </c>
      <c r="GW1015" s="10">
        <f t="shared" si="107"/>
        <v>0</v>
      </c>
      <c r="GX1015" s="10">
        <f t="shared" si="107"/>
        <v>0</v>
      </c>
      <c r="GY1015" s="10" t="str">
        <f t="shared" si="107"/>
        <v>NU</v>
      </c>
      <c r="GZ1015" s="10" t="str">
        <f t="shared" si="107"/>
        <v>NU</v>
      </c>
      <c r="HA1015" s="10">
        <f t="shared" si="107"/>
        <v>0</v>
      </c>
      <c r="HB1015" s="10">
        <f t="shared" si="107"/>
        <v>0</v>
      </c>
      <c r="HC1015" s="10">
        <f t="shared" si="107"/>
        <v>0</v>
      </c>
      <c r="HD1015" s="10">
        <f t="shared" si="107"/>
        <v>0</v>
      </c>
      <c r="HE1015" s="10">
        <f t="shared" si="107"/>
        <v>0</v>
      </c>
      <c r="HF1015" s="10" t="str">
        <f t="shared" si="107"/>
        <v>NU</v>
      </c>
      <c r="HG1015" s="10" t="str">
        <f t="shared" si="107"/>
        <v>NU</v>
      </c>
      <c r="HH1015" s="10">
        <f t="shared" si="107"/>
        <v>0</v>
      </c>
      <c r="HI1015" s="10">
        <f t="shared" si="107"/>
        <v>0</v>
      </c>
      <c r="HJ1015" s="10">
        <f t="shared" si="107"/>
        <v>0</v>
      </c>
      <c r="HK1015" s="10">
        <f t="shared" si="107"/>
        <v>0</v>
      </c>
      <c r="HL1015" s="10">
        <f t="shared" si="107"/>
        <v>0</v>
      </c>
      <c r="HM1015" s="10" t="str">
        <f t="shared" si="107"/>
        <v>NU</v>
      </c>
      <c r="HN1015" s="10" t="str">
        <f t="shared" si="107"/>
        <v>NU</v>
      </c>
      <c r="HO1015" s="10" t="str">
        <f t="shared" si="107"/>
        <v>F</v>
      </c>
      <c r="HP1015" s="10" t="str">
        <f t="shared" si="107"/>
        <v>F</v>
      </c>
      <c r="HQ1015" s="10" t="str">
        <f t="shared" si="107"/>
        <v>F</v>
      </c>
      <c r="HR1015" s="10" t="str">
        <f t="shared" si="107"/>
        <v>F</v>
      </c>
      <c r="HS1015" s="10" t="str">
        <f t="shared" si="107"/>
        <v>F</v>
      </c>
      <c r="HT1015" s="10" t="str">
        <f t="shared" si="107"/>
        <v>NU</v>
      </c>
      <c r="HU1015" s="10" t="str">
        <f t="shared" si="107"/>
        <v>NU</v>
      </c>
      <c r="HV1015" s="10" t="str">
        <f t="shared" si="107"/>
        <v>F</v>
      </c>
      <c r="HW1015" s="10" t="str">
        <f t="shared" si="107"/>
        <v>F</v>
      </c>
      <c r="HX1015" s="10" t="str">
        <f t="shared" si="107"/>
        <v>F</v>
      </c>
      <c r="HY1015" s="10" t="str">
        <f t="shared" si="107"/>
        <v>F</v>
      </c>
      <c r="HZ1015" s="10" t="str">
        <f t="shared" si="107"/>
        <v>F</v>
      </c>
      <c r="IA1015" s="10" t="str">
        <f t="shared" si="107"/>
        <v>NU</v>
      </c>
      <c r="IB1015" s="10" t="str">
        <f t="shared" si="107"/>
        <v>NU</v>
      </c>
      <c r="IC1015" s="10" t="str">
        <f t="shared" si="107"/>
        <v>F</v>
      </c>
      <c r="ID1015" s="10" t="str">
        <f t="shared" si="107"/>
        <v>A</v>
      </c>
      <c r="IE1015" s="10" t="str">
        <f t="shared" si="107"/>
        <v>A</v>
      </c>
      <c r="IF1015" s="10" t="str">
        <f t="shared" si="107"/>
        <v>A</v>
      </c>
      <c r="IG1015" s="10" t="str">
        <f t="shared" si="107"/>
        <v>A</v>
      </c>
      <c r="IH1015" s="10" t="str">
        <f t="shared" si="107"/>
        <v>NU</v>
      </c>
      <c r="II1015" s="10" t="str">
        <f t="shared" si="107"/>
        <v>NU</v>
      </c>
      <c r="IJ1015" s="10">
        <f t="shared" si="107"/>
        <v>0</v>
      </c>
      <c r="IK1015" s="10">
        <f t="shared" si="107"/>
        <v>0</v>
      </c>
      <c r="IL1015" s="10">
        <f t="shared" si="107"/>
        <v>0</v>
      </c>
      <c r="IM1015" s="10">
        <f t="shared" si="107"/>
        <v>0</v>
      </c>
      <c r="IN1015" s="10">
        <f t="shared" si="107"/>
        <v>0</v>
      </c>
      <c r="IO1015" s="10" t="str">
        <f t="shared" si="107"/>
        <v>NU</v>
      </c>
      <c r="IP1015" s="10" t="str">
        <f t="shared" si="107"/>
        <v>NU</v>
      </c>
      <c r="IQ1015" s="10">
        <f t="shared" si="107"/>
        <v>0</v>
      </c>
      <c r="IR1015" s="10">
        <f t="shared" si="107"/>
        <v>0</v>
      </c>
      <c r="IS1015" s="10" t="str">
        <f t="shared" si="107"/>
        <v>NU</v>
      </c>
      <c r="IT1015" s="10">
        <f t="shared" si="107"/>
        <v>0</v>
      </c>
      <c r="IU1015" s="10">
        <f t="shared" si="107"/>
        <v>0</v>
      </c>
      <c r="IV1015" s="10" t="str">
        <f t="shared" si="107"/>
        <v>NU</v>
      </c>
      <c r="IW1015" s="10" t="str">
        <f t="shared" si="107"/>
        <v>NU</v>
      </c>
      <c r="IX1015" s="10">
        <f t="shared" si="107"/>
        <v>0</v>
      </c>
      <c r="IY1015" s="10">
        <f t="shared" ref="IY1015:LJ1015" si="108">IF(OR(WEEKDAY(IY$1002,11)&gt;5,ISNUMBER(MATCH(IY$1002,Area_Feriados,0))),"NU",IY16)</f>
        <v>0</v>
      </c>
      <c r="IZ1015" s="10">
        <f t="shared" si="108"/>
        <v>0</v>
      </c>
      <c r="JA1015" s="10">
        <f t="shared" si="108"/>
        <v>0</v>
      </c>
      <c r="JB1015" s="10">
        <f t="shared" si="108"/>
        <v>0</v>
      </c>
      <c r="JC1015" s="10" t="str">
        <f t="shared" si="108"/>
        <v>NU</v>
      </c>
      <c r="JD1015" s="10" t="str">
        <f t="shared" si="108"/>
        <v>NU</v>
      </c>
      <c r="JE1015" s="10">
        <f t="shared" si="108"/>
        <v>0</v>
      </c>
      <c r="JF1015" s="10">
        <f t="shared" si="108"/>
        <v>0</v>
      </c>
      <c r="JG1015" s="10">
        <f t="shared" si="108"/>
        <v>0</v>
      </c>
      <c r="JH1015" s="10">
        <f t="shared" si="108"/>
        <v>0</v>
      </c>
      <c r="JI1015" s="10">
        <f t="shared" si="108"/>
        <v>0</v>
      </c>
      <c r="JJ1015" s="10" t="str">
        <f t="shared" si="108"/>
        <v>NU</v>
      </c>
      <c r="JK1015" s="10" t="str">
        <f t="shared" si="108"/>
        <v>NU</v>
      </c>
      <c r="JL1015" s="10">
        <f t="shared" si="108"/>
        <v>0</v>
      </c>
      <c r="JM1015" s="10">
        <f t="shared" si="108"/>
        <v>0</v>
      </c>
      <c r="JN1015" s="10">
        <f t="shared" si="108"/>
        <v>0</v>
      </c>
      <c r="JO1015" s="10">
        <f t="shared" si="108"/>
        <v>0</v>
      </c>
      <c r="JP1015" s="10">
        <f t="shared" si="108"/>
        <v>0</v>
      </c>
      <c r="JQ1015" s="10" t="str">
        <f t="shared" si="108"/>
        <v>NU</v>
      </c>
      <c r="JR1015" s="10" t="str">
        <f t="shared" si="108"/>
        <v>NU</v>
      </c>
      <c r="JS1015" s="10">
        <f t="shared" si="108"/>
        <v>0</v>
      </c>
      <c r="JT1015" s="10">
        <f t="shared" si="108"/>
        <v>0</v>
      </c>
      <c r="JU1015" s="10">
        <f t="shared" si="108"/>
        <v>0</v>
      </c>
      <c r="JV1015" s="10">
        <f t="shared" si="108"/>
        <v>0</v>
      </c>
      <c r="JW1015" s="10">
        <f t="shared" si="108"/>
        <v>0</v>
      </c>
      <c r="JX1015" s="10" t="str">
        <f t="shared" si="108"/>
        <v>NU</v>
      </c>
      <c r="JY1015" s="10" t="str">
        <f t="shared" si="108"/>
        <v>NU</v>
      </c>
      <c r="JZ1015" s="10">
        <f t="shared" si="108"/>
        <v>0</v>
      </c>
      <c r="KA1015" s="10">
        <f t="shared" si="108"/>
        <v>0</v>
      </c>
      <c r="KB1015" s="10" t="str">
        <f t="shared" si="108"/>
        <v>NU</v>
      </c>
      <c r="KC1015" s="10">
        <f t="shared" si="108"/>
        <v>0</v>
      </c>
      <c r="KD1015" s="10">
        <f t="shared" si="108"/>
        <v>0</v>
      </c>
      <c r="KE1015" s="10" t="str">
        <f t="shared" si="108"/>
        <v>NU</v>
      </c>
      <c r="KF1015" s="10" t="str">
        <f t="shared" si="108"/>
        <v>NU</v>
      </c>
      <c r="KG1015" s="10">
        <f t="shared" si="108"/>
        <v>0</v>
      </c>
      <c r="KH1015" s="10">
        <f t="shared" si="108"/>
        <v>0</v>
      </c>
      <c r="KI1015" s="10">
        <f t="shared" si="108"/>
        <v>0</v>
      </c>
      <c r="KJ1015" s="10">
        <f t="shared" si="108"/>
        <v>0</v>
      </c>
      <c r="KK1015" s="10">
        <f t="shared" si="108"/>
        <v>0</v>
      </c>
      <c r="KL1015" s="10" t="str">
        <f t="shared" si="108"/>
        <v>NU</v>
      </c>
      <c r="KM1015" s="10" t="str">
        <f t="shared" si="108"/>
        <v>NU</v>
      </c>
      <c r="KN1015" s="10">
        <f t="shared" si="108"/>
        <v>0</v>
      </c>
      <c r="KO1015" s="10">
        <f t="shared" si="108"/>
        <v>0</v>
      </c>
      <c r="KP1015" s="10">
        <f t="shared" si="108"/>
        <v>0</v>
      </c>
      <c r="KQ1015" s="10">
        <f t="shared" si="108"/>
        <v>0</v>
      </c>
      <c r="KR1015" s="10">
        <f t="shared" si="108"/>
        <v>0</v>
      </c>
      <c r="KS1015" s="10" t="str">
        <f t="shared" si="108"/>
        <v>NU</v>
      </c>
      <c r="KT1015" s="10" t="str">
        <f t="shared" si="108"/>
        <v>NU</v>
      </c>
      <c r="KU1015" s="10">
        <f t="shared" si="108"/>
        <v>0</v>
      </c>
      <c r="KV1015" s="10">
        <f t="shared" si="108"/>
        <v>0</v>
      </c>
      <c r="KW1015" s="10" t="str">
        <f t="shared" si="108"/>
        <v>NU</v>
      </c>
      <c r="KX1015" s="10">
        <f t="shared" si="108"/>
        <v>0</v>
      </c>
      <c r="KY1015" s="10">
        <f t="shared" si="108"/>
        <v>0</v>
      </c>
      <c r="KZ1015" s="10" t="str">
        <f t="shared" si="108"/>
        <v>NU</v>
      </c>
      <c r="LA1015" s="10" t="str">
        <f t="shared" si="108"/>
        <v>NU</v>
      </c>
      <c r="LB1015" s="10">
        <f t="shared" si="108"/>
        <v>0</v>
      </c>
      <c r="LC1015" s="10">
        <f t="shared" si="108"/>
        <v>0</v>
      </c>
      <c r="LD1015" s="10">
        <f t="shared" si="108"/>
        <v>0</v>
      </c>
      <c r="LE1015" s="10">
        <f t="shared" si="108"/>
        <v>0</v>
      </c>
      <c r="LF1015" s="10">
        <f t="shared" si="108"/>
        <v>0</v>
      </c>
      <c r="LG1015" s="10" t="str">
        <f t="shared" si="108"/>
        <v>NU</v>
      </c>
      <c r="LH1015" s="10" t="str">
        <f t="shared" si="108"/>
        <v>NU</v>
      </c>
      <c r="LI1015" s="10">
        <f t="shared" si="108"/>
        <v>0</v>
      </c>
      <c r="LJ1015" s="10" t="str">
        <f t="shared" si="108"/>
        <v>NU</v>
      </c>
      <c r="LK1015" s="10">
        <f t="shared" ref="LK1015:ND1015" si="109">IF(OR(WEEKDAY(LK$1002,11)&gt;5,ISNUMBER(MATCH(LK$1002,Area_Feriados,0))),"NU",LK16)</f>
        <v>0</v>
      </c>
      <c r="LL1015" s="10">
        <f t="shared" si="109"/>
        <v>0</v>
      </c>
      <c r="LM1015" s="10">
        <f t="shared" si="109"/>
        <v>0</v>
      </c>
      <c r="LN1015" s="10" t="str">
        <f t="shared" si="109"/>
        <v>NU</v>
      </c>
      <c r="LO1015" s="10" t="str">
        <f t="shared" si="109"/>
        <v>NU</v>
      </c>
      <c r="LP1015" s="10">
        <f t="shared" si="109"/>
        <v>0</v>
      </c>
      <c r="LQ1015" s="10">
        <f t="shared" si="109"/>
        <v>0</v>
      </c>
      <c r="LR1015" s="10">
        <f t="shared" si="109"/>
        <v>0</v>
      </c>
      <c r="LS1015" s="10">
        <f t="shared" si="109"/>
        <v>0</v>
      </c>
      <c r="LT1015" s="10">
        <f t="shared" si="109"/>
        <v>0</v>
      </c>
      <c r="LU1015" s="10" t="str">
        <f t="shared" si="109"/>
        <v>NU</v>
      </c>
      <c r="LV1015" s="10" t="str">
        <f t="shared" si="109"/>
        <v>NU</v>
      </c>
      <c r="LW1015" s="10">
        <f t="shared" si="109"/>
        <v>0</v>
      </c>
      <c r="LX1015" s="10">
        <f t="shared" si="109"/>
        <v>0</v>
      </c>
      <c r="LY1015" s="10">
        <f t="shared" si="109"/>
        <v>0</v>
      </c>
      <c r="LZ1015" s="10">
        <f t="shared" si="109"/>
        <v>0</v>
      </c>
      <c r="MA1015" s="10">
        <f t="shared" si="109"/>
        <v>0</v>
      </c>
      <c r="MB1015" s="10" t="str">
        <f t="shared" si="109"/>
        <v>NU</v>
      </c>
      <c r="MC1015" s="10" t="str">
        <f t="shared" si="109"/>
        <v>NU</v>
      </c>
      <c r="MD1015" s="10">
        <f t="shared" si="109"/>
        <v>0</v>
      </c>
      <c r="ME1015" s="10">
        <f t="shared" si="109"/>
        <v>0</v>
      </c>
      <c r="MF1015" s="10">
        <f t="shared" si="109"/>
        <v>0</v>
      </c>
      <c r="MG1015" s="10">
        <f t="shared" si="109"/>
        <v>0</v>
      </c>
      <c r="MH1015" s="10">
        <f t="shared" si="109"/>
        <v>0</v>
      </c>
      <c r="MI1015" s="10" t="str">
        <f t="shared" si="109"/>
        <v>NU</v>
      </c>
      <c r="MJ1015" s="10" t="str">
        <f t="shared" si="109"/>
        <v>NU</v>
      </c>
      <c r="MK1015" s="10">
        <f t="shared" si="109"/>
        <v>0</v>
      </c>
      <c r="ML1015" s="10">
        <f t="shared" si="109"/>
        <v>0</v>
      </c>
      <c r="MM1015" s="10">
        <f t="shared" si="109"/>
        <v>0</v>
      </c>
      <c r="MN1015" s="10">
        <f t="shared" si="109"/>
        <v>0</v>
      </c>
      <c r="MO1015" s="10">
        <f t="shared" si="109"/>
        <v>0</v>
      </c>
      <c r="MP1015" s="10" t="str">
        <f t="shared" si="109"/>
        <v>NU</v>
      </c>
      <c r="MQ1015" s="10" t="str">
        <f t="shared" si="109"/>
        <v>NU</v>
      </c>
      <c r="MR1015" s="10">
        <f t="shared" si="109"/>
        <v>0</v>
      </c>
      <c r="MS1015" s="10">
        <f t="shared" si="109"/>
        <v>0</v>
      </c>
      <c r="MT1015" s="10">
        <f t="shared" si="109"/>
        <v>0</v>
      </c>
      <c r="MU1015" s="10">
        <f t="shared" si="109"/>
        <v>0</v>
      </c>
      <c r="MV1015" s="10">
        <f t="shared" si="109"/>
        <v>0</v>
      </c>
      <c r="MW1015" s="10" t="str">
        <f t="shared" si="109"/>
        <v>NU</v>
      </c>
      <c r="MX1015" s="10" t="str">
        <f t="shared" si="109"/>
        <v>NU</v>
      </c>
      <c r="MY1015" s="10">
        <f t="shared" si="109"/>
        <v>0</v>
      </c>
      <c r="MZ1015" s="10">
        <f t="shared" si="109"/>
        <v>0</v>
      </c>
      <c r="NA1015" s="10">
        <f t="shared" si="109"/>
        <v>0</v>
      </c>
      <c r="NB1015" s="10">
        <f t="shared" si="109"/>
        <v>0</v>
      </c>
      <c r="NC1015" s="10">
        <f t="shared" si="109"/>
        <v>0</v>
      </c>
      <c r="ND1015" s="10" t="str">
        <f t="shared" si="109"/>
        <v>NU</v>
      </c>
      <c r="NO1015" s="102">
        <f>TRI!P21</f>
        <v>1019</v>
      </c>
      <c r="NP1015" t="str">
        <f t="shared" ca="1" si="44"/>
        <v>$HV$1019</v>
      </c>
      <c r="NQ1015" t="str">
        <f t="shared" si="45"/>
        <v>$ND$1019</v>
      </c>
      <c r="NR1015" t="str">
        <f t="shared" ca="1" si="53"/>
        <v>$HV$1019:$ND$1019</v>
      </c>
      <c r="NS1015" s="21" t="str">
        <f t="shared" ca="1" si="54"/>
        <v/>
      </c>
    </row>
    <row r="1016" spans="2:383">
      <c r="B1016" t="str">
        <f t="shared" si="103"/>
        <v>ANTONIO SANTOS ALVES</v>
      </c>
      <c r="C1016" s="10" t="str">
        <f t="shared" ref="C1016:BN1016" si="110">IF(OR(WEEKDAY(C$1002,11)&gt;5,ISNUMBER(MATCH(C$1002,Area_Feriados,0))),"NU",C17)</f>
        <v>NU</v>
      </c>
      <c r="D1016" s="10" t="str">
        <f t="shared" si="110"/>
        <v>NU</v>
      </c>
      <c r="E1016" s="10">
        <f t="shared" si="110"/>
        <v>0</v>
      </c>
      <c r="F1016" s="10">
        <f t="shared" si="110"/>
        <v>0</v>
      </c>
      <c r="G1016" s="10">
        <f t="shared" si="110"/>
        <v>0</v>
      </c>
      <c r="H1016" s="10">
        <f t="shared" si="110"/>
        <v>0</v>
      </c>
      <c r="I1016" s="10">
        <f t="shared" si="110"/>
        <v>0</v>
      </c>
      <c r="J1016" s="10" t="str">
        <f t="shared" si="110"/>
        <v>NU</v>
      </c>
      <c r="K1016" s="10" t="str">
        <f t="shared" si="110"/>
        <v>NU</v>
      </c>
      <c r="L1016" s="10">
        <f t="shared" si="110"/>
        <v>0</v>
      </c>
      <c r="M1016" s="10">
        <f t="shared" si="110"/>
        <v>0</v>
      </c>
      <c r="N1016" s="10">
        <f t="shared" si="110"/>
        <v>0</v>
      </c>
      <c r="O1016" s="10">
        <f t="shared" si="110"/>
        <v>0</v>
      </c>
      <c r="P1016" s="10">
        <f t="shared" si="110"/>
        <v>0</v>
      </c>
      <c r="Q1016" s="10" t="str">
        <f t="shared" si="110"/>
        <v>NU</v>
      </c>
      <c r="R1016" s="10" t="str">
        <f t="shared" si="110"/>
        <v>NU</v>
      </c>
      <c r="S1016" s="10">
        <f t="shared" si="110"/>
        <v>0</v>
      </c>
      <c r="T1016" s="10">
        <f t="shared" si="110"/>
        <v>0</v>
      </c>
      <c r="U1016" s="10">
        <f t="shared" si="110"/>
        <v>0</v>
      </c>
      <c r="V1016" s="10">
        <f t="shared" si="110"/>
        <v>0</v>
      </c>
      <c r="W1016" s="10">
        <f t="shared" si="110"/>
        <v>0</v>
      </c>
      <c r="X1016" s="10" t="str">
        <f t="shared" si="110"/>
        <v>NU</v>
      </c>
      <c r="Y1016" s="10" t="str">
        <f t="shared" si="110"/>
        <v>NU</v>
      </c>
      <c r="Z1016" s="10">
        <f t="shared" si="110"/>
        <v>0</v>
      </c>
      <c r="AA1016" s="10">
        <f t="shared" si="110"/>
        <v>0</v>
      </c>
      <c r="AB1016" s="10">
        <f t="shared" si="110"/>
        <v>0</v>
      </c>
      <c r="AC1016" s="10">
        <f t="shared" si="110"/>
        <v>0</v>
      </c>
      <c r="AD1016" s="10">
        <f t="shared" si="110"/>
        <v>0</v>
      </c>
      <c r="AE1016" s="10" t="str">
        <f t="shared" si="110"/>
        <v>NU</v>
      </c>
      <c r="AF1016" s="10" t="str">
        <f t="shared" si="110"/>
        <v>NU</v>
      </c>
      <c r="AG1016" s="10">
        <f t="shared" si="110"/>
        <v>0</v>
      </c>
      <c r="AH1016" s="10">
        <f t="shared" si="110"/>
        <v>0</v>
      </c>
      <c r="AI1016" s="10">
        <f t="shared" si="110"/>
        <v>0</v>
      </c>
      <c r="AJ1016" s="10">
        <f t="shared" si="110"/>
        <v>0</v>
      </c>
      <c r="AK1016" s="10">
        <f t="shared" si="110"/>
        <v>0</v>
      </c>
      <c r="AL1016" s="10" t="str">
        <f t="shared" si="110"/>
        <v>NU</v>
      </c>
      <c r="AM1016" s="10" t="str">
        <f t="shared" si="110"/>
        <v>NU</v>
      </c>
      <c r="AN1016" s="10">
        <f t="shared" si="110"/>
        <v>0</v>
      </c>
      <c r="AO1016" s="10">
        <f t="shared" si="110"/>
        <v>0</v>
      </c>
      <c r="AP1016" s="10">
        <f t="shared" si="110"/>
        <v>0</v>
      </c>
      <c r="AQ1016" s="10">
        <f t="shared" si="110"/>
        <v>0</v>
      </c>
      <c r="AR1016" s="10">
        <f t="shared" si="110"/>
        <v>0</v>
      </c>
      <c r="AS1016" s="10" t="str">
        <f t="shared" si="110"/>
        <v>NU</v>
      </c>
      <c r="AT1016" s="10" t="str">
        <f t="shared" si="110"/>
        <v>NU</v>
      </c>
      <c r="AU1016" s="10">
        <f t="shared" si="110"/>
        <v>0</v>
      </c>
      <c r="AV1016" s="10">
        <f t="shared" si="110"/>
        <v>0</v>
      </c>
      <c r="AW1016" s="10">
        <f t="shared" si="110"/>
        <v>0</v>
      </c>
      <c r="AX1016" s="10">
        <f t="shared" si="110"/>
        <v>0</v>
      </c>
      <c r="AY1016" s="10">
        <f t="shared" si="110"/>
        <v>0</v>
      </c>
      <c r="AZ1016" s="10" t="str">
        <f t="shared" si="110"/>
        <v>NU</v>
      </c>
      <c r="BA1016" s="10" t="str">
        <f t="shared" si="110"/>
        <v>NU</v>
      </c>
      <c r="BB1016" s="10">
        <f t="shared" si="110"/>
        <v>0</v>
      </c>
      <c r="BC1016" s="10">
        <f t="shared" si="110"/>
        <v>0</v>
      </c>
      <c r="BD1016" s="10">
        <f t="shared" si="110"/>
        <v>0</v>
      </c>
      <c r="BE1016" s="10">
        <f t="shared" si="110"/>
        <v>0</v>
      </c>
      <c r="BF1016" s="10">
        <f t="shared" si="110"/>
        <v>0</v>
      </c>
      <c r="BG1016" s="10" t="str">
        <f t="shared" si="110"/>
        <v>NU</v>
      </c>
      <c r="BH1016" s="10" t="str">
        <f t="shared" si="110"/>
        <v>NU</v>
      </c>
      <c r="BI1016" s="10" t="str">
        <f t="shared" si="110"/>
        <v>NU</v>
      </c>
      <c r="BJ1016" s="10" t="str">
        <f t="shared" si="110"/>
        <v>NU</v>
      </c>
      <c r="BK1016" s="10" t="str">
        <f t="shared" si="110"/>
        <v>NU</v>
      </c>
      <c r="BL1016" s="10">
        <f t="shared" si="110"/>
        <v>0</v>
      </c>
      <c r="BM1016" s="10">
        <f t="shared" si="110"/>
        <v>0</v>
      </c>
      <c r="BN1016" s="10">
        <f t="shared" si="110"/>
        <v>0</v>
      </c>
      <c r="BO1016" s="10" t="str">
        <f t="shared" ref="BO1016:DZ1016" si="111">IF(OR(WEEKDAY(BO$1002,11)&gt;5,ISNUMBER(MATCH(BO$1002,Area_Feriados,0))),"NU",BO17)</f>
        <v>NU</v>
      </c>
      <c r="BP1016" s="10" t="str">
        <f t="shared" si="111"/>
        <v>NU</v>
      </c>
      <c r="BQ1016" s="10">
        <f t="shared" si="111"/>
        <v>0</v>
      </c>
      <c r="BR1016" s="10">
        <f t="shared" si="111"/>
        <v>0</v>
      </c>
      <c r="BS1016" s="10">
        <f t="shared" si="111"/>
        <v>0</v>
      </c>
      <c r="BT1016" s="10">
        <f t="shared" si="111"/>
        <v>0</v>
      </c>
      <c r="BU1016" s="10">
        <f t="shared" si="111"/>
        <v>0</v>
      </c>
      <c r="BV1016" s="10" t="str">
        <f t="shared" si="111"/>
        <v>NU</v>
      </c>
      <c r="BW1016" s="10" t="str">
        <f t="shared" si="111"/>
        <v>NU</v>
      </c>
      <c r="BX1016" s="10">
        <f t="shared" si="111"/>
        <v>0</v>
      </c>
      <c r="BY1016" s="10">
        <f t="shared" si="111"/>
        <v>0</v>
      </c>
      <c r="BZ1016" s="10">
        <f t="shared" si="111"/>
        <v>0</v>
      </c>
      <c r="CA1016" s="10">
        <f t="shared" si="111"/>
        <v>0</v>
      </c>
      <c r="CB1016" s="10">
        <f t="shared" si="111"/>
        <v>0</v>
      </c>
      <c r="CC1016" s="10" t="str">
        <f t="shared" si="111"/>
        <v>NU</v>
      </c>
      <c r="CD1016" s="10" t="str">
        <f t="shared" si="111"/>
        <v>NU</v>
      </c>
      <c r="CE1016" s="10">
        <f t="shared" si="111"/>
        <v>0</v>
      </c>
      <c r="CF1016" s="10">
        <f t="shared" si="111"/>
        <v>0</v>
      </c>
      <c r="CG1016" s="10">
        <f t="shared" si="111"/>
        <v>0</v>
      </c>
      <c r="CH1016" s="10">
        <f t="shared" si="111"/>
        <v>0</v>
      </c>
      <c r="CI1016" s="10">
        <f t="shared" si="111"/>
        <v>0</v>
      </c>
      <c r="CJ1016" s="10" t="str">
        <f t="shared" si="111"/>
        <v>NU</v>
      </c>
      <c r="CK1016" s="10" t="str">
        <f t="shared" si="111"/>
        <v>NU</v>
      </c>
      <c r="CL1016" s="10">
        <f t="shared" si="111"/>
        <v>0</v>
      </c>
      <c r="CM1016" s="10">
        <f t="shared" si="111"/>
        <v>0</v>
      </c>
      <c r="CN1016" s="10">
        <f t="shared" si="111"/>
        <v>0</v>
      </c>
      <c r="CO1016" s="10">
        <f t="shared" si="111"/>
        <v>0</v>
      </c>
      <c r="CP1016" s="10" t="str">
        <f t="shared" si="111"/>
        <v>F</v>
      </c>
      <c r="CQ1016" s="10" t="str">
        <f t="shared" si="111"/>
        <v>NU</v>
      </c>
      <c r="CR1016" s="10" t="str">
        <f t="shared" si="111"/>
        <v>NU</v>
      </c>
      <c r="CS1016" s="10" t="str">
        <f t="shared" si="111"/>
        <v>F</v>
      </c>
      <c r="CT1016" s="10" t="str">
        <f t="shared" si="111"/>
        <v>F</v>
      </c>
      <c r="CU1016" s="10" t="str">
        <f t="shared" si="111"/>
        <v>F</v>
      </c>
      <c r="CV1016" s="10" t="str">
        <f t="shared" si="111"/>
        <v>F</v>
      </c>
      <c r="CW1016" s="10" t="str">
        <f t="shared" si="111"/>
        <v>F</v>
      </c>
      <c r="CX1016" s="10" t="str">
        <f t="shared" si="111"/>
        <v>NU</v>
      </c>
      <c r="CY1016" s="10" t="str">
        <f t="shared" si="111"/>
        <v>NU</v>
      </c>
      <c r="CZ1016" s="10" t="str">
        <f t="shared" si="111"/>
        <v>F</v>
      </c>
      <c r="DA1016" s="10" t="str">
        <f t="shared" si="111"/>
        <v>F</v>
      </c>
      <c r="DB1016" s="10" t="str">
        <f t="shared" si="111"/>
        <v>F</v>
      </c>
      <c r="DC1016" s="10" t="str">
        <f t="shared" si="111"/>
        <v>F</v>
      </c>
      <c r="DD1016" s="10" t="str">
        <f t="shared" si="111"/>
        <v>NU</v>
      </c>
      <c r="DE1016" s="10" t="str">
        <f t="shared" si="111"/>
        <v>NU</v>
      </c>
      <c r="DF1016" s="10" t="str">
        <f t="shared" si="111"/>
        <v>NU</v>
      </c>
      <c r="DG1016" s="10" t="str">
        <f t="shared" si="111"/>
        <v>F</v>
      </c>
      <c r="DH1016" s="10" t="str">
        <f t="shared" si="111"/>
        <v>F</v>
      </c>
      <c r="DI1016" s="10" t="str">
        <f t="shared" si="111"/>
        <v>A</v>
      </c>
      <c r="DJ1016" s="10" t="str">
        <f t="shared" si="111"/>
        <v>NU</v>
      </c>
      <c r="DK1016" s="10" t="str">
        <f t="shared" si="111"/>
        <v>A</v>
      </c>
      <c r="DL1016" s="10" t="str">
        <f t="shared" si="111"/>
        <v>NU</v>
      </c>
      <c r="DM1016" s="10" t="str">
        <f t="shared" si="111"/>
        <v>NU</v>
      </c>
      <c r="DN1016" s="10">
        <f t="shared" si="111"/>
        <v>0</v>
      </c>
      <c r="DO1016" s="10">
        <f t="shared" si="111"/>
        <v>0</v>
      </c>
      <c r="DP1016" s="10">
        <f t="shared" si="111"/>
        <v>0</v>
      </c>
      <c r="DQ1016" s="10">
        <f t="shared" si="111"/>
        <v>0</v>
      </c>
      <c r="DR1016" s="10">
        <f t="shared" si="111"/>
        <v>0</v>
      </c>
      <c r="DS1016" s="10" t="str">
        <f t="shared" si="111"/>
        <v>NU</v>
      </c>
      <c r="DT1016" s="10" t="str">
        <f t="shared" si="111"/>
        <v>NU</v>
      </c>
      <c r="DU1016" s="10">
        <f t="shared" si="111"/>
        <v>0</v>
      </c>
      <c r="DV1016" s="10">
        <f t="shared" si="111"/>
        <v>0</v>
      </c>
      <c r="DW1016" s="10">
        <f t="shared" si="111"/>
        <v>0</v>
      </c>
      <c r="DX1016" s="10">
        <f t="shared" si="111"/>
        <v>0</v>
      </c>
      <c r="DY1016" s="10">
        <f t="shared" si="111"/>
        <v>0</v>
      </c>
      <c r="DZ1016" s="10" t="str">
        <f t="shared" si="111"/>
        <v>NU</v>
      </c>
      <c r="EA1016" s="10" t="str">
        <f t="shared" ref="EA1016:GL1016" si="112">IF(OR(WEEKDAY(EA$1002,11)&gt;5,ISNUMBER(MATCH(EA$1002,Area_Feriados,0))),"NU",EA17)</f>
        <v>NU</v>
      </c>
      <c r="EB1016" s="10" t="str">
        <f t="shared" si="112"/>
        <v>HO</v>
      </c>
      <c r="EC1016" s="10" t="str">
        <f t="shared" si="112"/>
        <v>HO</v>
      </c>
      <c r="ED1016" s="10" t="str">
        <f t="shared" si="112"/>
        <v>HO</v>
      </c>
      <c r="EE1016" s="10" t="str">
        <f t="shared" si="112"/>
        <v>HO</v>
      </c>
      <c r="EF1016" s="10" t="str">
        <f t="shared" si="112"/>
        <v>HO</v>
      </c>
      <c r="EG1016" s="10" t="str">
        <f t="shared" si="112"/>
        <v>NU</v>
      </c>
      <c r="EH1016" s="10" t="str">
        <f t="shared" si="112"/>
        <v>NU</v>
      </c>
      <c r="EI1016" s="10">
        <f t="shared" si="112"/>
        <v>0</v>
      </c>
      <c r="EJ1016" s="10">
        <f t="shared" si="112"/>
        <v>0</v>
      </c>
      <c r="EK1016" s="10">
        <f t="shared" si="112"/>
        <v>0</v>
      </c>
      <c r="EL1016" s="10">
        <f t="shared" si="112"/>
        <v>0</v>
      </c>
      <c r="EM1016" s="10">
        <f t="shared" si="112"/>
        <v>0</v>
      </c>
      <c r="EN1016" s="10" t="str">
        <f t="shared" si="112"/>
        <v>NU</v>
      </c>
      <c r="EO1016" s="10" t="str">
        <f t="shared" si="112"/>
        <v>NU</v>
      </c>
      <c r="EP1016" s="10">
        <f t="shared" si="112"/>
        <v>0</v>
      </c>
      <c r="EQ1016" s="10">
        <f t="shared" si="112"/>
        <v>0</v>
      </c>
      <c r="ER1016" s="10">
        <f t="shared" si="112"/>
        <v>0</v>
      </c>
      <c r="ES1016" s="10">
        <f t="shared" si="112"/>
        <v>0</v>
      </c>
      <c r="ET1016" s="10">
        <f t="shared" si="112"/>
        <v>0</v>
      </c>
      <c r="EU1016" s="10" t="str">
        <f t="shared" si="112"/>
        <v>NU</v>
      </c>
      <c r="EV1016" s="10" t="str">
        <f t="shared" si="112"/>
        <v>NU</v>
      </c>
      <c r="EW1016" s="10">
        <f t="shared" si="112"/>
        <v>0</v>
      </c>
      <c r="EX1016" s="10">
        <f t="shared" si="112"/>
        <v>0</v>
      </c>
      <c r="EY1016" s="10">
        <f t="shared" si="112"/>
        <v>0</v>
      </c>
      <c r="EZ1016" s="10">
        <f t="shared" si="112"/>
        <v>0</v>
      </c>
      <c r="FA1016" s="10">
        <f t="shared" si="112"/>
        <v>0</v>
      </c>
      <c r="FB1016" s="10" t="str">
        <f t="shared" si="112"/>
        <v>NU</v>
      </c>
      <c r="FC1016" s="10" t="str">
        <f t="shared" si="112"/>
        <v>NU</v>
      </c>
      <c r="FD1016" s="10" t="str">
        <f t="shared" si="112"/>
        <v>HO</v>
      </c>
      <c r="FE1016" s="10" t="str">
        <f t="shared" si="112"/>
        <v>HO</v>
      </c>
      <c r="FF1016" s="10" t="str">
        <f t="shared" si="112"/>
        <v>HO</v>
      </c>
      <c r="FG1016" s="10" t="str">
        <f t="shared" si="112"/>
        <v>HO</v>
      </c>
      <c r="FH1016" s="10" t="str">
        <f t="shared" si="112"/>
        <v>HO</v>
      </c>
      <c r="FI1016" s="10" t="str">
        <f t="shared" si="112"/>
        <v>NU</v>
      </c>
      <c r="FJ1016" s="10" t="str">
        <f t="shared" si="112"/>
        <v>NU</v>
      </c>
      <c r="FK1016" s="10">
        <f t="shared" si="112"/>
        <v>0</v>
      </c>
      <c r="FL1016" s="10">
        <f t="shared" si="112"/>
        <v>0</v>
      </c>
      <c r="FM1016" s="10">
        <f t="shared" si="112"/>
        <v>0</v>
      </c>
      <c r="FN1016" s="10" t="str">
        <f t="shared" si="112"/>
        <v>NU</v>
      </c>
      <c r="FO1016" s="10">
        <f t="shared" si="112"/>
        <v>0</v>
      </c>
      <c r="FP1016" s="10" t="str">
        <f t="shared" si="112"/>
        <v>NU</v>
      </c>
      <c r="FQ1016" s="10" t="str">
        <f t="shared" si="112"/>
        <v>NU</v>
      </c>
      <c r="FR1016" s="10">
        <f t="shared" si="112"/>
        <v>0</v>
      </c>
      <c r="FS1016" s="10">
        <f t="shared" si="112"/>
        <v>0</v>
      </c>
      <c r="FT1016" s="10">
        <f t="shared" si="112"/>
        <v>0</v>
      </c>
      <c r="FU1016" s="10">
        <f t="shared" si="112"/>
        <v>0</v>
      </c>
      <c r="FV1016" s="10">
        <f t="shared" si="112"/>
        <v>0</v>
      </c>
      <c r="FW1016" s="10" t="str">
        <f t="shared" si="112"/>
        <v>NU</v>
      </c>
      <c r="FX1016" s="10" t="str">
        <f t="shared" si="112"/>
        <v>NU</v>
      </c>
      <c r="FY1016" s="10">
        <f t="shared" si="112"/>
        <v>0</v>
      </c>
      <c r="FZ1016" s="10">
        <f t="shared" si="112"/>
        <v>0</v>
      </c>
      <c r="GA1016" s="10">
        <f t="shared" si="112"/>
        <v>0</v>
      </c>
      <c r="GB1016" s="10">
        <f t="shared" si="112"/>
        <v>0</v>
      </c>
      <c r="GC1016" s="10">
        <f t="shared" si="112"/>
        <v>0</v>
      </c>
      <c r="GD1016" s="10" t="str">
        <f t="shared" si="112"/>
        <v>NU</v>
      </c>
      <c r="GE1016" s="10" t="str">
        <f t="shared" si="112"/>
        <v>NU</v>
      </c>
      <c r="GF1016" s="10">
        <f t="shared" si="112"/>
        <v>0</v>
      </c>
      <c r="GG1016" s="10">
        <f t="shared" si="112"/>
        <v>0</v>
      </c>
      <c r="GH1016" s="10">
        <f t="shared" si="112"/>
        <v>0</v>
      </c>
      <c r="GI1016" s="10">
        <f t="shared" si="112"/>
        <v>0</v>
      </c>
      <c r="GJ1016" s="10">
        <f t="shared" si="112"/>
        <v>0</v>
      </c>
      <c r="GK1016" s="10" t="str">
        <f t="shared" si="112"/>
        <v>NU</v>
      </c>
      <c r="GL1016" s="10" t="str">
        <f t="shared" si="112"/>
        <v>NU</v>
      </c>
      <c r="GM1016" s="10">
        <f t="shared" ref="GM1016:IX1016" si="113">IF(OR(WEEKDAY(GM$1002,11)&gt;5,ISNUMBER(MATCH(GM$1002,Area_Feriados,0))),"NU",GM17)</f>
        <v>0</v>
      </c>
      <c r="GN1016" s="10">
        <f t="shared" si="113"/>
        <v>0</v>
      </c>
      <c r="GO1016" s="10">
        <f t="shared" si="113"/>
        <v>0</v>
      </c>
      <c r="GP1016" s="10">
        <f t="shared" si="113"/>
        <v>0</v>
      </c>
      <c r="GQ1016" s="10">
        <f t="shared" si="113"/>
        <v>0</v>
      </c>
      <c r="GR1016" s="10" t="str">
        <f t="shared" si="113"/>
        <v>NU</v>
      </c>
      <c r="GS1016" s="10" t="str">
        <f t="shared" si="113"/>
        <v>NU</v>
      </c>
      <c r="GT1016" s="10" t="str">
        <f t="shared" si="113"/>
        <v>HO</v>
      </c>
      <c r="GU1016" s="10" t="str">
        <f t="shared" si="113"/>
        <v>HO</v>
      </c>
      <c r="GV1016" s="10" t="str">
        <f t="shared" si="113"/>
        <v>HO</v>
      </c>
      <c r="GW1016" s="10" t="str">
        <f t="shared" si="113"/>
        <v>HO</v>
      </c>
      <c r="GX1016" s="10" t="str">
        <f t="shared" si="113"/>
        <v>HO</v>
      </c>
      <c r="GY1016" s="10" t="str">
        <f t="shared" si="113"/>
        <v>NU</v>
      </c>
      <c r="GZ1016" s="10" t="str">
        <f t="shared" si="113"/>
        <v>NU</v>
      </c>
      <c r="HA1016" s="10">
        <f t="shared" si="113"/>
        <v>0</v>
      </c>
      <c r="HB1016" s="10">
        <f t="shared" si="113"/>
        <v>0</v>
      </c>
      <c r="HC1016" s="10">
        <f t="shared" si="113"/>
        <v>0</v>
      </c>
      <c r="HD1016" s="10">
        <f t="shared" si="113"/>
        <v>0</v>
      </c>
      <c r="HE1016" s="10">
        <f t="shared" si="113"/>
        <v>0</v>
      </c>
      <c r="HF1016" s="10" t="str">
        <f t="shared" si="113"/>
        <v>NU</v>
      </c>
      <c r="HG1016" s="10" t="str">
        <f t="shared" si="113"/>
        <v>NU</v>
      </c>
      <c r="HH1016" s="10">
        <f t="shared" si="113"/>
        <v>0</v>
      </c>
      <c r="HI1016" s="10">
        <f t="shared" si="113"/>
        <v>0</v>
      </c>
      <c r="HJ1016" s="10">
        <f t="shared" si="113"/>
        <v>0</v>
      </c>
      <c r="HK1016" s="10">
        <f t="shared" si="113"/>
        <v>0</v>
      </c>
      <c r="HL1016" s="10">
        <f t="shared" si="113"/>
        <v>0</v>
      </c>
      <c r="HM1016" s="10" t="str">
        <f t="shared" si="113"/>
        <v>NU</v>
      </c>
      <c r="HN1016" s="10" t="str">
        <f t="shared" si="113"/>
        <v>NU</v>
      </c>
      <c r="HO1016" s="10">
        <f t="shared" si="113"/>
        <v>0</v>
      </c>
      <c r="HP1016" s="10">
        <f t="shared" si="113"/>
        <v>0</v>
      </c>
      <c r="HQ1016" s="10">
        <f t="shared" si="113"/>
        <v>0</v>
      </c>
      <c r="HR1016" s="10">
        <f t="shared" si="113"/>
        <v>0</v>
      </c>
      <c r="HS1016" s="10">
        <f t="shared" si="113"/>
        <v>0</v>
      </c>
      <c r="HT1016" s="10" t="str">
        <f t="shared" si="113"/>
        <v>NU</v>
      </c>
      <c r="HU1016" s="10" t="str">
        <f t="shared" si="113"/>
        <v>NU</v>
      </c>
      <c r="HV1016" s="10" t="s">
        <v>16</v>
      </c>
      <c r="HW1016" s="10">
        <f t="shared" si="113"/>
        <v>0</v>
      </c>
      <c r="HX1016" s="10">
        <f t="shared" si="113"/>
        <v>0</v>
      </c>
      <c r="HY1016" s="10">
        <f t="shared" si="113"/>
        <v>0</v>
      </c>
      <c r="HZ1016" s="10">
        <f t="shared" si="113"/>
        <v>0</v>
      </c>
      <c r="IA1016" s="10" t="str">
        <f t="shared" si="113"/>
        <v>NU</v>
      </c>
      <c r="IB1016" s="10" t="str">
        <f t="shared" si="113"/>
        <v>NU</v>
      </c>
      <c r="IC1016" s="10">
        <f t="shared" si="113"/>
        <v>0</v>
      </c>
      <c r="ID1016" s="10">
        <f t="shared" si="113"/>
        <v>0</v>
      </c>
      <c r="IE1016" s="10">
        <f t="shared" si="113"/>
        <v>0</v>
      </c>
      <c r="IF1016" s="10">
        <f t="shared" si="113"/>
        <v>0</v>
      </c>
      <c r="IG1016" s="10">
        <f t="shared" si="113"/>
        <v>0</v>
      </c>
      <c r="IH1016" s="10" t="str">
        <f t="shared" si="113"/>
        <v>NU</v>
      </c>
      <c r="II1016" s="10" t="str">
        <f t="shared" si="113"/>
        <v>NU</v>
      </c>
      <c r="IJ1016" s="10">
        <f t="shared" si="113"/>
        <v>0</v>
      </c>
      <c r="IK1016" s="10">
        <f t="shared" si="113"/>
        <v>0</v>
      </c>
      <c r="IL1016" s="10">
        <f t="shared" si="113"/>
        <v>0</v>
      </c>
      <c r="IM1016" s="10">
        <f t="shared" si="113"/>
        <v>0</v>
      </c>
      <c r="IN1016" s="10">
        <f t="shared" si="113"/>
        <v>0</v>
      </c>
      <c r="IO1016" s="10" t="str">
        <f t="shared" si="113"/>
        <v>NU</v>
      </c>
      <c r="IP1016" s="10" t="str">
        <f t="shared" si="113"/>
        <v>NU</v>
      </c>
      <c r="IQ1016" s="10">
        <f t="shared" si="113"/>
        <v>0</v>
      </c>
      <c r="IR1016" s="10">
        <f t="shared" si="113"/>
        <v>0</v>
      </c>
      <c r="IS1016" s="10" t="str">
        <f t="shared" si="113"/>
        <v>NU</v>
      </c>
      <c r="IT1016" s="10">
        <f t="shared" si="113"/>
        <v>0</v>
      </c>
      <c r="IU1016" s="10">
        <f t="shared" si="113"/>
        <v>0</v>
      </c>
      <c r="IV1016" s="10" t="str">
        <f t="shared" si="113"/>
        <v>NU</v>
      </c>
      <c r="IW1016" s="10" t="str">
        <f t="shared" si="113"/>
        <v>NU</v>
      </c>
      <c r="IX1016" s="10">
        <f t="shared" si="113"/>
        <v>0</v>
      </c>
      <c r="IY1016" s="10">
        <f t="shared" ref="IY1016:LJ1016" si="114">IF(OR(WEEKDAY(IY$1002,11)&gt;5,ISNUMBER(MATCH(IY$1002,Area_Feriados,0))),"NU",IY17)</f>
        <v>0</v>
      </c>
      <c r="IZ1016" s="10">
        <f t="shared" si="114"/>
        <v>0</v>
      </c>
      <c r="JA1016" s="10">
        <f t="shared" si="114"/>
        <v>0</v>
      </c>
      <c r="JB1016" s="10">
        <f t="shared" si="114"/>
        <v>0</v>
      </c>
      <c r="JC1016" s="10" t="str">
        <f t="shared" si="114"/>
        <v>NU</v>
      </c>
      <c r="JD1016" s="10" t="str">
        <f t="shared" si="114"/>
        <v>NU</v>
      </c>
      <c r="JE1016" s="10">
        <f t="shared" si="114"/>
        <v>0</v>
      </c>
      <c r="JF1016" s="10">
        <f t="shared" si="114"/>
        <v>0</v>
      </c>
      <c r="JG1016" s="10">
        <f t="shared" si="114"/>
        <v>0</v>
      </c>
      <c r="JH1016" s="10">
        <f t="shared" si="114"/>
        <v>0</v>
      </c>
      <c r="JI1016" s="10">
        <f t="shared" si="114"/>
        <v>0</v>
      </c>
      <c r="JJ1016" s="10" t="str">
        <f t="shared" si="114"/>
        <v>NU</v>
      </c>
      <c r="JK1016" s="10" t="str">
        <f t="shared" si="114"/>
        <v>NU</v>
      </c>
      <c r="JL1016" s="10">
        <f t="shared" si="114"/>
        <v>0</v>
      </c>
      <c r="JM1016" s="10">
        <f t="shared" si="114"/>
        <v>0</v>
      </c>
      <c r="JN1016" s="10">
        <f t="shared" si="114"/>
        <v>0</v>
      </c>
      <c r="JO1016" s="10">
        <f t="shared" si="114"/>
        <v>0</v>
      </c>
      <c r="JP1016" s="10">
        <f t="shared" si="114"/>
        <v>0</v>
      </c>
      <c r="JQ1016" s="10" t="str">
        <f t="shared" si="114"/>
        <v>NU</v>
      </c>
      <c r="JR1016" s="10" t="str">
        <f t="shared" si="114"/>
        <v>NU</v>
      </c>
      <c r="JS1016" s="10">
        <f t="shared" si="114"/>
        <v>0</v>
      </c>
      <c r="JT1016" s="10">
        <f t="shared" si="114"/>
        <v>0</v>
      </c>
      <c r="JU1016" s="10">
        <f t="shared" si="114"/>
        <v>0</v>
      </c>
      <c r="JV1016" s="10">
        <f t="shared" si="114"/>
        <v>0</v>
      </c>
      <c r="JW1016" s="10" t="str">
        <f t="shared" si="114"/>
        <v>A</v>
      </c>
      <c r="JX1016" s="10" t="str">
        <f t="shared" si="114"/>
        <v>NU</v>
      </c>
      <c r="JY1016" s="10" t="str">
        <f t="shared" si="114"/>
        <v>NU</v>
      </c>
      <c r="JZ1016" s="10" t="str">
        <f t="shared" si="114"/>
        <v>A</v>
      </c>
      <c r="KA1016" s="10" t="str">
        <f t="shared" si="114"/>
        <v>A</v>
      </c>
      <c r="KB1016" s="10" t="str">
        <f t="shared" si="114"/>
        <v>NU</v>
      </c>
      <c r="KC1016" s="10">
        <f t="shared" si="114"/>
        <v>0</v>
      </c>
      <c r="KD1016" s="10">
        <f t="shared" si="114"/>
        <v>0</v>
      </c>
      <c r="KE1016" s="10" t="str">
        <f t="shared" si="114"/>
        <v>NU</v>
      </c>
      <c r="KF1016" s="10" t="str">
        <f t="shared" si="114"/>
        <v>NU</v>
      </c>
      <c r="KG1016" s="10">
        <f t="shared" si="114"/>
        <v>0</v>
      </c>
      <c r="KH1016" s="10">
        <f t="shared" si="114"/>
        <v>0</v>
      </c>
      <c r="KI1016" s="10">
        <f t="shared" si="114"/>
        <v>0</v>
      </c>
      <c r="KJ1016" s="10">
        <f t="shared" si="114"/>
        <v>0</v>
      </c>
      <c r="KK1016" s="10">
        <f t="shared" si="114"/>
        <v>0</v>
      </c>
      <c r="KL1016" s="10" t="str">
        <f t="shared" si="114"/>
        <v>NU</v>
      </c>
      <c r="KM1016" s="10" t="str">
        <f t="shared" si="114"/>
        <v>NU</v>
      </c>
      <c r="KN1016" s="10">
        <f t="shared" si="114"/>
        <v>0</v>
      </c>
      <c r="KO1016" s="10">
        <f t="shared" si="114"/>
        <v>0</v>
      </c>
      <c r="KP1016" s="10">
        <f t="shared" si="114"/>
        <v>0</v>
      </c>
      <c r="KQ1016" s="10">
        <f t="shared" si="114"/>
        <v>0</v>
      </c>
      <c r="KR1016" s="10">
        <f t="shared" si="114"/>
        <v>0</v>
      </c>
      <c r="KS1016" s="10" t="str">
        <f t="shared" si="114"/>
        <v>NU</v>
      </c>
      <c r="KT1016" s="10" t="str">
        <f t="shared" si="114"/>
        <v>NU</v>
      </c>
      <c r="KU1016" s="10">
        <f t="shared" si="114"/>
        <v>0</v>
      </c>
      <c r="KV1016" s="10">
        <f t="shared" si="114"/>
        <v>0</v>
      </c>
      <c r="KW1016" s="10" t="str">
        <f t="shared" si="114"/>
        <v>NU</v>
      </c>
      <c r="KX1016" s="10">
        <f t="shared" si="114"/>
        <v>0</v>
      </c>
      <c r="KY1016" s="10">
        <f t="shared" si="114"/>
        <v>0</v>
      </c>
      <c r="KZ1016" s="10" t="str">
        <f t="shared" si="114"/>
        <v>NU</v>
      </c>
      <c r="LA1016" s="10" t="str">
        <f t="shared" si="114"/>
        <v>NU</v>
      </c>
      <c r="LB1016" s="10">
        <f t="shared" si="114"/>
        <v>0</v>
      </c>
      <c r="LC1016" s="10">
        <f t="shared" si="114"/>
        <v>0</v>
      </c>
      <c r="LD1016" s="10">
        <f t="shared" si="114"/>
        <v>0</v>
      </c>
      <c r="LE1016" s="10">
        <f t="shared" si="114"/>
        <v>0</v>
      </c>
      <c r="LF1016" s="10">
        <f t="shared" si="114"/>
        <v>0</v>
      </c>
      <c r="LG1016" s="10" t="str">
        <f t="shared" si="114"/>
        <v>NU</v>
      </c>
      <c r="LH1016" s="10" t="str">
        <f t="shared" si="114"/>
        <v>NU</v>
      </c>
      <c r="LI1016" s="10">
        <f t="shared" si="114"/>
        <v>0</v>
      </c>
      <c r="LJ1016" s="10" t="str">
        <f t="shared" si="114"/>
        <v>NU</v>
      </c>
      <c r="LK1016" s="10">
        <f t="shared" ref="LK1016:ND1016" si="115">IF(OR(WEEKDAY(LK$1002,11)&gt;5,ISNUMBER(MATCH(LK$1002,Area_Feriados,0))),"NU",LK17)</f>
        <v>0</v>
      </c>
      <c r="LL1016" s="10">
        <f t="shared" si="115"/>
        <v>0</v>
      </c>
      <c r="LM1016" s="10">
        <f t="shared" si="115"/>
        <v>0</v>
      </c>
      <c r="LN1016" s="10" t="str">
        <f t="shared" si="115"/>
        <v>NU</v>
      </c>
      <c r="LO1016" s="10" t="str">
        <f t="shared" si="115"/>
        <v>NU</v>
      </c>
      <c r="LP1016" s="10">
        <f t="shared" si="115"/>
        <v>0</v>
      </c>
      <c r="LQ1016" s="10">
        <f t="shared" si="115"/>
        <v>0</v>
      </c>
      <c r="LR1016" s="10">
        <f t="shared" si="115"/>
        <v>0</v>
      </c>
      <c r="LS1016" s="10">
        <f t="shared" si="115"/>
        <v>0</v>
      </c>
      <c r="LT1016" s="10">
        <f t="shared" si="115"/>
        <v>0</v>
      </c>
      <c r="LU1016" s="10" t="str">
        <f t="shared" si="115"/>
        <v>NU</v>
      </c>
      <c r="LV1016" s="10" t="str">
        <f t="shared" si="115"/>
        <v>NU</v>
      </c>
      <c r="LW1016" s="10">
        <f t="shared" si="115"/>
        <v>0</v>
      </c>
      <c r="LX1016" s="10">
        <f t="shared" si="115"/>
        <v>0</v>
      </c>
      <c r="LY1016" s="10">
        <f t="shared" si="115"/>
        <v>0</v>
      </c>
      <c r="LZ1016" s="10">
        <f t="shared" si="115"/>
        <v>0</v>
      </c>
      <c r="MA1016" s="10">
        <f t="shared" si="115"/>
        <v>0</v>
      </c>
      <c r="MB1016" s="10" t="str">
        <f t="shared" si="115"/>
        <v>NU</v>
      </c>
      <c r="MC1016" s="10" t="str">
        <f t="shared" si="115"/>
        <v>NU</v>
      </c>
      <c r="MD1016" s="10">
        <f t="shared" si="115"/>
        <v>0</v>
      </c>
      <c r="ME1016" s="10">
        <f t="shared" si="115"/>
        <v>0</v>
      </c>
      <c r="MF1016" s="10">
        <f t="shared" si="115"/>
        <v>0</v>
      </c>
      <c r="MG1016" s="10">
        <f t="shared" si="115"/>
        <v>0</v>
      </c>
      <c r="MH1016" s="10">
        <f t="shared" si="115"/>
        <v>0</v>
      </c>
      <c r="MI1016" s="10" t="str">
        <f t="shared" si="115"/>
        <v>NU</v>
      </c>
      <c r="MJ1016" s="10" t="str">
        <f t="shared" si="115"/>
        <v>NU</v>
      </c>
      <c r="MK1016" s="10">
        <f t="shared" si="115"/>
        <v>0</v>
      </c>
      <c r="ML1016" s="10">
        <f t="shared" si="115"/>
        <v>0</v>
      </c>
      <c r="MM1016" s="10">
        <f t="shared" si="115"/>
        <v>0</v>
      </c>
      <c r="MN1016" s="10">
        <f t="shared" si="115"/>
        <v>0</v>
      </c>
      <c r="MO1016" s="10">
        <f t="shared" si="115"/>
        <v>0</v>
      </c>
      <c r="MP1016" s="10" t="str">
        <f t="shared" si="115"/>
        <v>NU</v>
      </c>
      <c r="MQ1016" s="10" t="str">
        <f t="shared" si="115"/>
        <v>NU</v>
      </c>
      <c r="MR1016" s="10">
        <f t="shared" si="115"/>
        <v>0</v>
      </c>
      <c r="MS1016" s="10">
        <f t="shared" si="115"/>
        <v>0</v>
      </c>
      <c r="MT1016" s="10">
        <f t="shared" si="115"/>
        <v>0</v>
      </c>
      <c r="MU1016" s="10">
        <f t="shared" si="115"/>
        <v>0</v>
      </c>
      <c r="MV1016" s="10">
        <f t="shared" si="115"/>
        <v>0</v>
      </c>
      <c r="MW1016" s="10" t="str">
        <f t="shared" si="115"/>
        <v>NU</v>
      </c>
      <c r="MX1016" s="10" t="str">
        <f t="shared" si="115"/>
        <v>NU</v>
      </c>
      <c r="MY1016" s="10">
        <f t="shared" si="115"/>
        <v>0</v>
      </c>
      <c r="MZ1016" s="10">
        <f t="shared" si="115"/>
        <v>0</v>
      </c>
      <c r="NA1016" s="10">
        <f t="shared" si="115"/>
        <v>0</v>
      </c>
      <c r="NB1016" s="10">
        <f t="shared" si="115"/>
        <v>0</v>
      </c>
      <c r="NC1016" s="10">
        <f t="shared" si="115"/>
        <v>0</v>
      </c>
      <c r="ND1016" s="10" t="str">
        <f t="shared" si="115"/>
        <v>NU</v>
      </c>
      <c r="NO1016" s="102">
        <f>TRI!P22</f>
        <v>1031</v>
      </c>
      <c r="NP1016" t="str">
        <f t="shared" ca="1" si="44"/>
        <v>$HV$1031</v>
      </c>
      <c r="NQ1016" t="str">
        <f t="shared" si="45"/>
        <v>$ND$1031</v>
      </c>
      <c r="NR1016" t="str">
        <f t="shared" ca="1" si="53"/>
        <v>$HV$1031:$ND$1031</v>
      </c>
      <c r="NS1016" s="21" t="str">
        <f t="shared" ca="1" si="54"/>
        <v/>
      </c>
    </row>
    <row r="1017" spans="2:383">
      <c r="B1017" t="str">
        <f t="shared" si="103"/>
        <v>CAMILA DOS SANTOS MOLINA ALVES</v>
      </c>
      <c r="C1017" s="10" t="str">
        <f t="shared" ref="C1017:BN1017" si="116">IF(OR(WEEKDAY(C$1002,11)&gt;5,ISNUMBER(MATCH(C$1002,Area_Feriados,0))),"NU",C18)</f>
        <v>NU</v>
      </c>
      <c r="D1017" s="10" t="str">
        <f t="shared" si="116"/>
        <v>NU</v>
      </c>
      <c r="E1017" s="10">
        <f t="shared" si="116"/>
        <v>0</v>
      </c>
      <c r="F1017" s="10">
        <f t="shared" si="116"/>
        <v>0</v>
      </c>
      <c r="G1017" s="10">
        <f t="shared" si="116"/>
        <v>0</v>
      </c>
      <c r="H1017" s="10">
        <f t="shared" si="116"/>
        <v>0</v>
      </c>
      <c r="I1017" s="10">
        <f t="shared" si="116"/>
        <v>0</v>
      </c>
      <c r="J1017" s="10" t="str">
        <f t="shared" si="116"/>
        <v>NU</v>
      </c>
      <c r="K1017" s="10" t="str">
        <f t="shared" si="116"/>
        <v>NU</v>
      </c>
      <c r="L1017" s="10">
        <f t="shared" si="116"/>
        <v>0</v>
      </c>
      <c r="M1017" s="10">
        <f t="shared" si="116"/>
        <v>0</v>
      </c>
      <c r="N1017" s="10">
        <f t="shared" si="116"/>
        <v>0</v>
      </c>
      <c r="O1017" s="10">
        <f t="shared" si="116"/>
        <v>0</v>
      </c>
      <c r="P1017" s="10">
        <f t="shared" si="116"/>
        <v>0</v>
      </c>
      <c r="Q1017" s="10" t="str">
        <f t="shared" si="116"/>
        <v>NU</v>
      </c>
      <c r="R1017" s="10" t="str">
        <f t="shared" si="116"/>
        <v>NU</v>
      </c>
      <c r="S1017" s="10">
        <f t="shared" si="116"/>
        <v>0</v>
      </c>
      <c r="T1017" s="10">
        <f t="shared" si="116"/>
        <v>0</v>
      </c>
      <c r="U1017" s="10">
        <f t="shared" si="116"/>
        <v>0</v>
      </c>
      <c r="V1017" s="10">
        <f t="shared" si="116"/>
        <v>0</v>
      </c>
      <c r="W1017" s="10">
        <f t="shared" si="116"/>
        <v>0</v>
      </c>
      <c r="X1017" s="10" t="str">
        <f t="shared" si="116"/>
        <v>NU</v>
      </c>
      <c r="Y1017" s="10" t="str">
        <f t="shared" si="116"/>
        <v>NU</v>
      </c>
      <c r="Z1017" s="10">
        <f t="shared" si="116"/>
        <v>0</v>
      </c>
      <c r="AA1017" s="10">
        <f t="shared" si="116"/>
        <v>0</v>
      </c>
      <c r="AB1017" s="10">
        <f t="shared" si="116"/>
        <v>0</v>
      </c>
      <c r="AC1017" s="10">
        <f t="shared" si="116"/>
        <v>0</v>
      </c>
      <c r="AD1017" s="10">
        <f t="shared" si="116"/>
        <v>0</v>
      </c>
      <c r="AE1017" s="10" t="str">
        <f t="shared" si="116"/>
        <v>NU</v>
      </c>
      <c r="AF1017" s="10" t="str">
        <f t="shared" si="116"/>
        <v>NU</v>
      </c>
      <c r="AG1017" s="10">
        <f t="shared" si="116"/>
        <v>0</v>
      </c>
      <c r="AH1017" s="10">
        <f t="shared" si="116"/>
        <v>0</v>
      </c>
      <c r="AI1017" s="10">
        <f t="shared" si="116"/>
        <v>0</v>
      </c>
      <c r="AJ1017" s="10">
        <f t="shared" si="116"/>
        <v>0</v>
      </c>
      <c r="AK1017" s="10">
        <f t="shared" si="116"/>
        <v>0</v>
      </c>
      <c r="AL1017" s="10" t="str">
        <f t="shared" si="116"/>
        <v>NU</v>
      </c>
      <c r="AM1017" s="10" t="str">
        <f t="shared" si="116"/>
        <v>NU</v>
      </c>
      <c r="AN1017" s="10">
        <f t="shared" si="116"/>
        <v>0</v>
      </c>
      <c r="AO1017" s="10">
        <f t="shared" si="116"/>
        <v>0</v>
      </c>
      <c r="AP1017" s="10">
        <f t="shared" si="116"/>
        <v>0</v>
      </c>
      <c r="AQ1017" s="10">
        <f t="shared" si="116"/>
        <v>0</v>
      </c>
      <c r="AR1017" s="10">
        <f t="shared" si="116"/>
        <v>0</v>
      </c>
      <c r="AS1017" s="10" t="str">
        <f t="shared" si="116"/>
        <v>NU</v>
      </c>
      <c r="AT1017" s="10" t="str">
        <f t="shared" si="116"/>
        <v>NU</v>
      </c>
      <c r="AU1017" s="10">
        <f t="shared" si="116"/>
        <v>0</v>
      </c>
      <c r="AV1017" s="10">
        <f t="shared" si="116"/>
        <v>0</v>
      </c>
      <c r="AW1017" s="10">
        <f t="shared" si="116"/>
        <v>0</v>
      </c>
      <c r="AX1017" s="10">
        <f t="shared" si="116"/>
        <v>0</v>
      </c>
      <c r="AY1017" s="10">
        <f t="shared" si="116"/>
        <v>0</v>
      </c>
      <c r="AZ1017" s="10" t="str">
        <f t="shared" si="116"/>
        <v>NU</v>
      </c>
      <c r="BA1017" s="10" t="str">
        <f t="shared" si="116"/>
        <v>NU</v>
      </c>
      <c r="BB1017" s="10">
        <f t="shared" si="116"/>
        <v>0</v>
      </c>
      <c r="BC1017" s="10">
        <f t="shared" si="116"/>
        <v>0</v>
      </c>
      <c r="BD1017" s="10">
        <f t="shared" si="116"/>
        <v>0</v>
      </c>
      <c r="BE1017" s="10">
        <f t="shared" si="116"/>
        <v>0</v>
      </c>
      <c r="BF1017" s="10">
        <f t="shared" si="116"/>
        <v>0</v>
      </c>
      <c r="BG1017" s="10" t="str">
        <f t="shared" si="116"/>
        <v>NU</v>
      </c>
      <c r="BH1017" s="10" t="str">
        <f t="shared" si="116"/>
        <v>NU</v>
      </c>
      <c r="BI1017" s="10" t="str">
        <f t="shared" si="116"/>
        <v>NU</v>
      </c>
      <c r="BJ1017" s="10" t="str">
        <f t="shared" si="116"/>
        <v>NU</v>
      </c>
      <c r="BK1017" s="10" t="str">
        <f t="shared" si="116"/>
        <v>NU</v>
      </c>
      <c r="BL1017" s="10">
        <f t="shared" si="116"/>
        <v>0</v>
      </c>
      <c r="BM1017" s="10">
        <f t="shared" si="116"/>
        <v>0</v>
      </c>
      <c r="BN1017" s="10">
        <f t="shared" si="116"/>
        <v>0</v>
      </c>
      <c r="BO1017" s="10" t="str">
        <f t="shared" ref="BO1017:DZ1017" si="117">IF(OR(WEEKDAY(BO$1002,11)&gt;5,ISNUMBER(MATCH(BO$1002,Area_Feriados,0))),"NU",BO18)</f>
        <v>NU</v>
      </c>
      <c r="BP1017" s="10" t="str">
        <f t="shared" si="117"/>
        <v>NU</v>
      </c>
      <c r="BQ1017" s="10">
        <f t="shared" si="117"/>
        <v>0</v>
      </c>
      <c r="BR1017" s="10">
        <f t="shared" si="117"/>
        <v>0</v>
      </c>
      <c r="BS1017" s="10">
        <f t="shared" si="117"/>
        <v>0</v>
      </c>
      <c r="BT1017" s="10">
        <f t="shared" si="117"/>
        <v>0</v>
      </c>
      <c r="BU1017" s="10">
        <f t="shared" si="117"/>
        <v>0</v>
      </c>
      <c r="BV1017" s="10" t="str">
        <f t="shared" si="117"/>
        <v>NU</v>
      </c>
      <c r="BW1017" s="10" t="str">
        <f t="shared" si="117"/>
        <v>NU</v>
      </c>
      <c r="BX1017" s="10">
        <f t="shared" si="117"/>
        <v>0</v>
      </c>
      <c r="BY1017" s="10">
        <f t="shared" si="117"/>
        <v>0</v>
      </c>
      <c r="BZ1017" s="10">
        <f t="shared" si="117"/>
        <v>0</v>
      </c>
      <c r="CA1017" s="10">
        <f t="shared" si="117"/>
        <v>0</v>
      </c>
      <c r="CB1017" s="10">
        <f t="shared" si="117"/>
        <v>0</v>
      </c>
      <c r="CC1017" s="10" t="str">
        <f t="shared" si="117"/>
        <v>NU</v>
      </c>
      <c r="CD1017" s="10" t="str">
        <f t="shared" si="117"/>
        <v>NU</v>
      </c>
      <c r="CE1017" s="10">
        <f t="shared" si="117"/>
        <v>0</v>
      </c>
      <c r="CF1017" s="10">
        <f t="shared" si="117"/>
        <v>0</v>
      </c>
      <c r="CG1017" s="10">
        <f t="shared" si="117"/>
        <v>0</v>
      </c>
      <c r="CH1017" s="10">
        <f t="shared" si="117"/>
        <v>0</v>
      </c>
      <c r="CI1017" s="10">
        <f t="shared" si="117"/>
        <v>0</v>
      </c>
      <c r="CJ1017" s="10" t="str">
        <f t="shared" si="117"/>
        <v>NU</v>
      </c>
      <c r="CK1017" s="10" t="str">
        <f t="shared" si="117"/>
        <v>NU</v>
      </c>
      <c r="CL1017" s="10">
        <f t="shared" si="117"/>
        <v>0</v>
      </c>
      <c r="CM1017" s="10">
        <f t="shared" si="117"/>
        <v>0</v>
      </c>
      <c r="CN1017" s="10">
        <f t="shared" si="117"/>
        <v>0</v>
      </c>
      <c r="CO1017" s="10">
        <f t="shared" si="117"/>
        <v>0</v>
      </c>
      <c r="CP1017" s="10" t="str">
        <f t="shared" si="117"/>
        <v>A</v>
      </c>
      <c r="CQ1017" s="10" t="str">
        <f t="shared" si="117"/>
        <v>NU</v>
      </c>
      <c r="CR1017" s="10" t="str">
        <f t="shared" si="117"/>
        <v>NU</v>
      </c>
      <c r="CS1017" s="10" t="str">
        <f t="shared" si="117"/>
        <v>F</v>
      </c>
      <c r="CT1017" s="10" t="str">
        <f t="shared" si="117"/>
        <v>F</v>
      </c>
      <c r="CU1017" s="10" t="str">
        <f t="shared" si="117"/>
        <v>F</v>
      </c>
      <c r="CV1017" s="10" t="str">
        <f t="shared" si="117"/>
        <v>F</v>
      </c>
      <c r="CW1017" s="10" t="str">
        <f t="shared" si="117"/>
        <v>F</v>
      </c>
      <c r="CX1017" s="10" t="str">
        <f t="shared" si="117"/>
        <v>NU</v>
      </c>
      <c r="CY1017" s="10" t="str">
        <f t="shared" si="117"/>
        <v>NU</v>
      </c>
      <c r="CZ1017" s="10" t="str">
        <f t="shared" si="117"/>
        <v>F</v>
      </c>
      <c r="DA1017" s="10" t="str">
        <f t="shared" si="117"/>
        <v>F</v>
      </c>
      <c r="DB1017" s="10" t="str">
        <f t="shared" si="117"/>
        <v>F</v>
      </c>
      <c r="DC1017" s="10" t="str">
        <f t="shared" si="117"/>
        <v>F</v>
      </c>
      <c r="DD1017" s="10" t="str">
        <f t="shared" si="117"/>
        <v>NU</v>
      </c>
      <c r="DE1017" s="10" t="str">
        <f t="shared" si="117"/>
        <v>NU</v>
      </c>
      <c r="DF1017" s="10" t="str">
        <f t="shared" si="117"/>
        <v>NU</v>
      </c>
      <c r="DG1017" s="10" t="str">
        <f t="shared" si="117"/>
        <v>F</v>
      </c>
      <c r="DH1017" s="10" t="str">
        <f t="shared" si="117"/>
        <v>F</v>
      </c>
      <c r="DI1017" s="10" t="str">
        <f t="shared" si="117"/>
        <v>F</v>
      </c>
      <c r="DJ1017" s="10" t="str">
        <f t="shared" si="117"/>
        <v>NU</v>
      </c>
      <c r="DK1017" s="10" t="str">
        <f t="shared" si="117"/>
        <v>F</v>
      </c>
      <c r="DL1017" s="10" t="str">
        <f t="shared" si="117"/>
        <v>NU</v>
      </c>
      <c r="DM1017" s="10" t="str">
        <f t="shared" si="117"/>
        <v>NU</v>
      </c>
      <c r="DN1017" s="10" t="str">
        <f t="shared" si="117"/>
        <v>F</v>
      </c>
      <c r="DO1017" s="10" t="str">
        <f t="shared" si="117"/>
        <v>F</v>
      </c>
      <c r="DP1017" s="10" t="str">
        <f t="shared" si="117"/>
        <v>F</v>
      </c>
      <c r="DQ1017" s="10" t="str">
        <f t="shared" si="117"/>
        <v>F</v>
      </c>
      <c r="DR1017" s="10" t="str">
        <f t="shared" si="117"/>
        <v>F</v>
      </c>
      <c r="DS1017" s="10" t="str">
        <f t="shared" si="117"/>
        <v>NU</v>
      </c>
      <c r="DT1017" s="10" t="str">
        <f t="shared" si="117"/>
        <v>NU</v>
      </c>
      <c r="DU1017" s="10" t="str">
        <f t="shared" si="117"/>
        <v>F</v>
      </c>
      <c r="DV1017" s="10" t="str">
        <f t="shared" si="117"/>
        <v>F</v>
      </c>
      <c r="DW1017" s="10">
        <f t="shared" si="117"/>
        <v>0</v>
      </c>
      <c r="DX1017" s="10">
        <f t="shared" si="117"/>
        <v>0</v>
      </c>
      <c r="DY1017" s="10">
        <f t="shared" si="117"/>
        <v>0</v>
      </c>
      <c r="DZ1017" s="10" t="str">
        <f t="shared" si="117"/>
        <v>NU</v>
      </c>
      <c r="EA1017" s="10" t="str">
        <f t="shared" ref="EA1017:GL1017" si="118">IF(OR(WEEKDAY(EA$1002,11)&gt;5,ISNUMBER(MATCH(EA$1002,Area_Feriados,0))),"NU",EA18)</f>
        <v>NU</v>
      </c>
      <c r="EB1017" s="10">
        <f t="shared" si="118"/>
        <v>0</v>
      </c>
      <c r="EC1017" s="10">
        <f t="shared" si="118"/>
        <v>0</v>
      </c>
      <c r="ED1017" s="10">
        <f t="shared" si="118"/>
        <v>0</v>
      </c>
      <c r="EE1017" s="10">
        <f t="shared" si="118"/>
        <v>0</v>
      </c>
      <c r="EF1017" s="10">
        <f t="shared" si="118"/>
        <v>0</v>
      </c>
      <c r="EG1017" s="10" t="str">
        <f t="shared" si="118"/>
        <v>NU</v>
      </c>
      <c r="EH1017" s="10" t="str">
        <f t="shared" si="118"/>
        <v>NU</v>
      </c>
      <c r="EI1017" s="10">
        <f t="shared" si="118"/>
        <v>0</v>
      </c>
      <c r="EJ1017" s="10">
        <f t="shared" si="118"/>
        <v>0</v>
      </c>
      <c r="EK1017" s="10">
        <f t="shared" si="118"/>
        <v>0</v>
      </c>
      <c r="EL1017" s="10">
        <f t="shared" si="118"/>
        <v>0</v>
      </c>
      <c r="EM1017" s="10">
        <f t="shared" si="118"/>
        <v>0</v>
      </c>
      <c r="EN1017" s="10" t="str">
        <f t="shared" si="118"/>
        <v>NU</v>
      </c>
      <c r="EO1017" s="10" t="str">
        <f t="shared" si="118"/>
        <v>NU</v>
      </c>
      <c r="EP1017" s="10">
        <f t="shared" si="118"/>
        <v>0</v>
      </c>
      <c r="EQ1017" s="10">
        <f t="shared" si="118"/>
        <v>0</v>
      </c>
      <c r="ER1017" s="10" t="str">
        <f t="shared" si="118"/>
        <v>HO</v>
      </c>
      <c r="ES1017" s="10" t="str">
        <f t="shared" si="118"/>
        <v>HO</v>
      </c>
      <c r="ET1017" s="10">
        <f t="shared" si="118"/>
        <v>0</v>
      </c>
      <c r="EU1017" s="10" t="str">
        <f t="shared" si="118"/>
        <v>NU</v>
      </c>
      <c r="EV1017" s="10" t="str">
        <f t="shared" si="118"/>
        <v>NU</v>
      </c>
      <c r="EW1017" s="10" t="str">
        <f t="shared" si="118"/>
        <v>LS</v>
      </c>
      <c r="EX1017" s="10" t="str">
        <f t="shared" si="118"/>
        <v>LS</v>
      </c>
      <c r="EY1017" s="10" t="str">
        <f t="shared" si="118"/>
        <v>LS</v>
      </c>
      <c r="EZ1017" s="10" t="str">
        <f t="shared" si="118"/>
        <v>LS</v>
      </c>
      <c r="FA1017" s="10" t="str">
        <f t="shared" si="118"/>
        <v>LS</v>
      </c>
      <c r="FB1017" s="10" t="str">
        <f t="shared" si="118"/>
        <v>NU</v>
      </c>
      <c r="FC1017" s="10" t="str">
        <f t="shared" si="118"/>
        <v>NU</v>
      </c>
      <c r="FD1017" s="10">
        <f t="shared" si="118"/>
        <v>0</v>
      </c>
      <c r="FE1017" s="10">
        <f t="shared" si="118"/>
        <v>0</v>
      </c>
      <c r="FF1017" s="10">
        <f t="shared" si="118"/>
        <v>0</v>
      </c>
      <c r="FG1017" s="10">
        <f t="shared" si="118"/>
        <v>0</v>
      </c>
      <c r="FH1017" s="10">
        <f t="shared" si="118"/>
        <v>0</v>
      </c>
      <c r="FI1017" s="10" t="str">
        <f t="shared" si="118"/>
        <v>NU</v>
      </c>
      <c r="FJ1017" s="10" t="str">
        <f t="shared" si="118"/>
        <v>NU</v>
      </c>
      <c r="FK1017" s="10" t="str">
        <f t="shared" si="118"/>
        <v>HO</v>
      </c>
      <c r="FL1017" s="10" t="str">
        <f t="shared" si="118"/>
        <v>HO</v>
      </c>
      <c r="FM1017" s="10" t="str">
        <f t="shared" si="118"/>
        <v>HO</v>
      </c>
      <c r="FN1017" s="10" t="str">
        <f t="shared" si="118"/>
        <v>NU</v>
      </c>
      <c r="FO1017" s="10" t="str">
        <f t="shared" si="118"/>
        <v>A</v>
      </c>
      <c r="FP1017" s="10" t="str">
        <f t="shared" si="118"/>
        <v>NU</v>
      </c>
      <c r="FQ1017" s="10" t="str">
        <f t="shared" si="118"/>
        <v>NU</v>
      </c>
      <c r="FR1017" s="10">
        <f t="shared" si="118"/>
        <v>0</v>
      </c>
      <c r="FS1017" s="10">
        <f t="shared" si="118"/>
        <v>0</v>
      </c>
      <c r="FT1017" s="10">
        <f t="shared" si="118"/>
        <v>0</v>
      </c>
      <c r="FU1017" s="10">
        <f t="shared" si="118"/>
        <v>0</v>
      </c>
      <c r="FV1017" s="10">
        <f t="shared" si="118"/>
        <v>0</v>
      </c>
      <c r="FW1017" s="10" t="str">
        <f t="shared" si="118"/>
        <v>NU</v>
      </c>
      <c r="FX1017" s="10" t="str">
        <f t="shared" si="118"/>
        <v>NU</v>
      </c>
      <c r="FY1017" s="10" t="str">
        <f t="shared" si="118"/>
        <v>HO</v>
      </c>
      <c r="FZ1017" s="10" t="str">
        <f t="shared" si="118"/>
        <v>HO</v>
      </c>
      <c r="GA1017" s="10" t="str">
        <f t="shared" si="118"/>
        <v>HO</v>
      </c>
      <c r="GB1017" s="10" t="str">
        <f t="shared" si="118"/>
        <v>HO</v>
      </c>
      <c r="GC1017" s="10" t="str">
        <f t="shared" si="118"/>
        <v>A</v>
      </c>
      <c r="GD1017" s="10" t="str">
        <f t="shared" si="118"/>
        <v>NU</v>
      </c>
      <c r="GE1017" s="10" t="str">
        <f t="shared" si="118"/>
        <v>NU</v>
      </c>
      <c r="GF1017" s="10">
        <f t="shared" si="118"/>
        <v>0</v>
      </c>
      <c r="GG1017" s="10">
        <f t="shared" si="118"/>
        <v>0</v>
      </c>
      <c r="GH1017" s="10">
        <f t="shared" si="118"/>
        <v>0</v>
      </c>
      <c r="GI1017" s="10">
        <f t="shared" si="118"/>
        <v>0</v>
      </c>
      <c r="GJ1017" s="10">
        <f t="shared" si="118"/>
        <v>0</v>
      </c>
      <c r="GK1017" s="10" t="str">
        <f t="shared" si="118"/>
        <v>NU</v>
      </c>
      <c r="GL1017" s="10" t="str">
        <f t="shared" si="118"/>
        <v>NU</v>
      </c>
      <c r="GM1017" s="10">
        <f t="shared" ref="GM1017:IX1017" si="119">IF(OR(WEEKDAY(GM$1002,11)&gt;5,ISNUMBER(MATCH(GM$1002,Area_Feriados,0))),"NU",GM18)</f>
        <v>0</v>
      </c>
      <c r="GN1017" s="10">
        <f t="shared" si="119"/>
        <v>0</v>
      </c>
      <c r="GO1017" s="10">
        <f t="shared" si="119"/>
        <v>0</v>
      </c>
      <c r="GP1017" s="10">
        <f t="shared" si="119"/>
        <v>0</v>
      </c>
      <c r="GQ1017" s="10">
        <f t="shared" si="119"/>
        <v>0</v>
      </c>
      <c r="GR1017" s="10" t="str">
        <f t="shared" si="119"/>
        <v>NU</v>
      </c>
      <c r="GS1017" s="10" t="str">
        <f t="shared" si="119"/>
        <v>NU</v>
      </c>
      <c r="GT1017" s="10">
        <f t="shared" si="119"/>
        <v>0</v>
      </c>
      <c r="GU1017" s="10">
        <f t="shared" si="119"/>
        <v>0</v>
      </c>
      <c r="GV1017" s="10">
        <f t="shared" si="119"/>
        <v>0</v>
      </c>
      <c r="GW1017" s="10">
        <f t="shared" si="119"/>
        <v>0</v>
      </c>
      <c r="GX1017" s="10">
        <f t="shared" si="119"/>
        <v>0</v>
      </c>
      <c r="GY1017" s="10" t="str">
        <f t="shared" si="119"/>
        <v>NU</v>
      </c>
      <c r="GZ1017" s="10" t="str">
        <f t="shared" si="119"/>
        <v>NU</v>
      </c>
      <c r="HA1017" s="10">
        <f t="shared" si="119"/>
        <v>0</v>
      </c>
      <c r="HB1017" s="10">
        <f t="shared" si="119"/>
        <v>0</v>
      </c>
      <c r="HC1017" s="10">
        <f t="shared" si="119"/>
        <v>0</v>
      </c>
      <c r="HD1017" s="10">
        <f t="shared" si="119"/>
        <v>0</v>
      </c>
      <c r="HE1017" s="10">
        <f t="shared" si="119"/>
        <v>0</v>
      </c>
      <c r="HF1017" s="10" t="str">
        <f t="shared" si="119"/>
        <v>NU</v>
      </c>
      <c r="HG1017" s="10" t="str">
        <f t="shared" si="119"/>
        <v>NU</v>
      </c>
      <c r="HH1017" s="10" t="str">
        <f t="shared" si="119"/>
        <v>HO</v>
      </c>
      <c r="HI1017" s="10" t="str">
        <f t="shared" si="119"/>
        <v>HO</v>
      </c>
      <c r="HJ1017" s="10" t="str">
        <f t="shared" si="119"/>
        <v>HO</v>
      </c>
      <c r="HK1017" s="10" t="str">
        <f t="shared" si="119"/>
        <v>A</v>
      </c>
      <c r="HL1017" s="10" t="str">
        <f t="shared" si="119"/>
        <v>A</v>
      </c>
      <c r="HM1017" s="10" t="str">
        <f t="shared" si="119"/>
        <v>NU</v>
      </c>
      <c r="HN1017" s="10" t="str">
        <f t="shared" si="119"/>
        <v>NU</v>
      </c>
      <c r="HO1017" s="10">
        <f t="shared" si="119"/>
        <v>0</v>
      </c>
      <c r="HP1017" s="10">
        <f t="shared" si="119"/>
        <v>0</v>
      </c>
      <c r="HQ1017" s="10">
        <f t="shared" si="119"/>
        <v>0</v>
      </c>
      <c r="HR1017" s="10">
        <f t="shared" si="119"/>
        <v>0</v>
      </c>
      <c r="HS1017" s="10">
        <f t="shared" si="119"/>
        <v>0</v>
      </c>
      <c r="HT1017" s="10" t="str">
        <f t="shared" si="119"/>
        <v>NU</v>
      </c>
      <c r="HU1017" s="10" t="str">
        <f t="shared" si="119"/>
        <v>NU</v>
      </c>
      <c r="HV1017" s="10"/>
      <c r="HW1017" s="10">
        <f t="shared" si="119"/>
        <v>0</v>
      </c>
      <c r="HX1017" s="10">
        <f t="shared" si="119"/>
        <v>0</v>
      </c>
      <c r="HY1017" s="10">
        <f t="shared" si="119"/>
        <v>0</v>
      </c>
      <c r="HZ1017" s="10">
        <f t="shared" si="119"/>
        <v>0</v>
      </c>
      <c r="IA1017" s="10" t="str">
        <f t="shared" si="119"/>
        <v>NU</v>
      </c>
      <c r="IB1017" s="10" t="str">
        <f t="shared" si="119"/>
        <v>NU</v>
      </c>
      <c r="IC1017" s="10">
        <f t="shared" si="119"/>
        <v>0</v>
      </c>
      <c r="ID1017" s="10">
        <f t="shared" si="119"/>
        <v>0</v>
      </c>
      <c r="IE1017" s="10">
        <f t="shared" si="119"/>
        <v>0</v>
      </c>
      <c r="IF1017" s="10">
        <f t="shared" si="119"/>
        <v>0</v>
      </c>
      <c r="IG1017" s="10">
        <f t="shared" si="119"/>
        <v>0</v>
      </c>
      <c r="IH1017" s="10" t="str">
        <f t="shared" si="119"/>
        <v>NU</v>
      </c>
      <c r="II1017" s="10" t="str">
        <f t="shared" si="119"/>
        <v>NU</v>
      </c>
      <c r="IJ1017" s="10">
        <f t="shared" si="119"/>
        <v>0</v>
      </c>
      <c r="IK1017" s="10">
        <f t="shared" si="119"/>
        <v>0</v>
      </c>
      <c r="IL1017" s="10">
        <f t="shared" si="119"/>
        <v>0</v>
      </c>
      <c r="IM1017" s="10">
        <f t="shared" si="119"/>
        <v>0</v>
      </c>
      <c r="IN1017" s="10">
        <f t="shared" si="119"/>
        <v>0</v>
      </c>
      <c r="IO1017" s="10" t="str">
        <f t="shared" si="119"/>
        <v>NU</v>
      </c>
      <c r="IP1017" s="10" t="str">
        <f t="shared" si="119"/>
        <v>NU</v>
      </c>
      <c r="IQ1017" s="10">
        <f t="shared" si="119"/>
        <v>0</v>
      </c>
      <c r="IR1017" s="10">
        <f t="shared" si="119"/>
        <v>0</v>
      </c>
      <c r="IS1017" s="10" t="str">
        <f t="shared" si="119"/>
        <v>NU</v>
      </c>
      <c r="IT1017" s="10">
        <f t="shared" si="119"/>
        <v>0</v>
      </c>
      <c r="IU1017" s="10">
        <f t="shared" si="119"/>
        <v>0</v>
      </c>
      <c r="IV1017" s="10" t="str">
        <f t="shared" si="119"/>
        <v>NU</v>
      </c>
      <c r="IW1017" s="10" t="str">
        <f t="shared" si="119"/>
        <v>NU</v>
      </c>
      <c r="IX1017" s="10">
        <f t="shared" si="119"/>
        <v>0</v>
      </c>
      <c r="IY1017" s="10">
        <f t="shared" ref="IY1017:LJ1017" si="120">IF(OR(WEEKDAY(IY$1002,11)&gt;5,ISNUMBER(MATCH(IY$1002,Area_Feriados,0))),"NU",IY18)</f>
        <v>0</v>
      </c>
      <c r="IZ1017" s="10">
        <f t="shared" si="120"/>
        <v>0</v>
      </c>
      <c r="JA1017" s="10">
        <f t="shared" si="120"/>
        <v>0</v>
      </c>
      <c r="JB1017" s="10">
        <f t="shared" si="120"/>
        <v>0</v>
      </c>
      <c r="JC1017" s="10" t="str">
        <f t="shared" si="120"/>
        <v>NU</v>
      </c>
      <c r="JD1017" s="10" t="str">
        <f t="shared" si="120"/>
        <v>NU</v>
      </c>
      <c r="JE1017" s="10">
        <f t="shared" si="120"/>
        <v>0</v>
      </c>
      <c r="JF1017" s="10">
        <f t="shared" si="120"/>
        <v>0</v>
      </c>
      <c r="JG1017" s="10">
        <f t="shared" si="120"/>
        <v>0</v>
      </c>
      <c r="JH1017" s="10">
        <f t="shared" si="120"/>
        <v>0</v>
      </c>
      <c r="JI1017" s="10">
        <f t="shared" si="120"/>
        <v>0</v>
      </c>
      <c r="JJ1017" s="10" t="str">
        <f t="shared" si="120"/>
        <v>NU</v>
      </c>
      <c r="JK1017" s="10" t="str">
        <f t="shared" si="120"/>
        <v>NU</v>
      </c>
      <c r="JL1017" s="10">
        <f t="shared" si="120"/>
        <v>0</v>
      </c>
      <c r="JM1017" s="10">
        <f t="shared" si="120"/>
        <v>0</v>
      </c>
      <c r="JN1017" s="10">
        <f t="shared" si="120"/>
        <v>0</v>
      </c>
      <c r="JO1017" s="10">
        <f t="shared" si="120"/>
        <v>0</v>
      </c>
      <c r="JP1017" s="10" t="str">
        <f t="shared" si="120"/>
        <v>A</v>
      </c>
      <c r="JQ1017" s="10" t="str">
        <f t="shared" si="120"/>
        <v>NU</v>
      </c>
      <c r="JR1017" s="10" t="str">
        <f t="shared" si="120"/>
        <v>NU</v>
      </c>
      <c r="JS1017" s="10">
        <f t="shared" si="120"/>
        <v>0</v>
      </c>
      <c r="JT1017" s="10">
        <f t="shared" si="120"/>
        <v>0</v>
      </c>
      <c r="JU1017" s="10">
        <f t="shared" si="120"/>
        <v>0</v>
      </c>
      <c r="JV1017" s="10">
        <f t="shared" si="120"/>
        <v>0</v>
      </c>
      <c r="JW1017" s="10">
        <f t="shared" si="120"/>
        <v>0</v>
      </c>
      <c r="JX1017" s="10" t="str">
        <f t="shared" si="120"/>
        <v>NU</v>
      </c>
      <c r="JY1017" s="10" t="str">
        <f t="shared" si="120"/>
        <v>NU</v>
      </c>
      <c r="JZ1017" s="10">
        <f t="shared" si="120"/>
        <v>0</v>
      </c>
      <c r="KA1017" s="10">
        <f t="shared" si="120"/>
        <v>0</v>
      </c>
      <c r="KB1017" s="10" t="str">
        <f t="shared" si="120"/>
        <v>NU</v>
      </c>
      <c r="KC1017" s="10">
        <f t="shared" si="120"/>
        <v>0</v>
      </c>
      <c r="KD1017" s="10">
        <f t="shared" si="120"/>
        <v>0</v>
      </c>
      <c r="KE1017" s="10" t="str">
        <f t="shared" si="120"/>
        <v>NU</v>
      </c>
      <c r="KF1017" s="10" t="str">
        <f t="shared" si="120"/>
        <v>NU</v>
      </c>
      <c r="KG1017" s="10">
        <f t="shared" si="120"/>
        <v>0</v>
      </c>
      <c r="KH1017" s="10">
        <f t="shared" si="120"/>
        <v>0</v>
      </c>
      <c r="KI1017" s="10">
        <f t="shared" si="120"/>
        <v>0</v>
      </c>
      <c r="KJ1017" s="10">
        <f t="shared" si="120"/>
        <v>0</v>
      </c>
      <c r="KK1017" s="10">
        <f t="shared" si="120"/>
        <v>0</v>
      </c>
      <c r="KL1017" s="10" t="str">
        <f t="shared" si="120"/>
        <v>NU</v>
      </c>
      <c r="KM1017" s="10" t="str">
        <f t="shared" si="120"/>
        <v>NU</v>
      </c>
      <c r="KN1017" s="10">
        <f t="shared" si="120"/>
        <v>0</v>
      </c>
      <c r="KO1017" s="10">
        <f t="shared" si="120"/>
        <v>0</v>
      </c>
      <c r="KP1017" s="10">
        <f t="shared" si="120"/>
        <v>0</v>
      </c>
      <c r="KQ1017" s="10">
        <f t="shared" si="120"/>
        <v>0</v>
      </c>
      <c r="KR1017" s="10">
        <f t="shared" si="120"/>
        <v>0</v>
      </c>
      <c r="KS1017" s="10" t="str">
        <f t="shared" si="120"/>
        <v>NU</v>
      </c>
      <c r="KT1017" s="10" t="str">
        <f t="shared" si="120"/>
        <v>NU</v>
      </c>
      <c r="KU1017" s="10">
        <f t="shared" si="120"/>
        <v>0</v>
      </c>
      <c r="KV1017" s="10">
        <f t="shared" si="120"/>
        <v>0</v>
      </c>
      <c r="KW1017" s="10" t="str">
        <f t="shared" si="120"/>
        <v>NU</v>
      </c>
      <c r="KX1017" s="10">
        <f t="shared" si="120"/>
        <v>0</v>
      </c>
      <c r="KY1017" s="10">
        <f t="shared" si="120"/>
        <v>0</v>
      </c>
      <c r="KZ1017" s="10" t="str">
        <f t="shared" si="120"/>
        <v>NU</v>
      </c>
      <c r="LA1017" s="10" t="str">
        <f t="shared" si="120"/>
        <v>NU</v>
      </c>
      <c r="LB1017" s="10">
        <f t="shared" si="120"/>
        <v>0</v>
      </c>
      <c r="LC1017" s="10">
        <f t="shared" si="120"/>
        <v>0</v>
      </c>
      <c r="LD1017" s="10">
        <f t="shared" si="120"/>
        <v>0</v>
      </c>
      <c r="LE1017" s="10">
        <f t="shared" si="120"/>
        <v>0</v>
      </c>
      <c r="LF1017" s="10">
        <f t="shared" si="120"/>
        <v>0</v>
      </c>
      <c r="LG1017" s="10" t="str">
        <f t="shared" si="120"/>
        <v>NU</v>
      </c>
      <c r="LH1017" s="10" t="str">
        <f t="shared" si="120"/>
        <v>NU</v>
      </c>
      <c r="LI1017" s="10">
        <f t="shared" si="120"/>
        <v>0</v>
      </c>
      <c r="LJ1017" s="10" t="str">
        <f t="shared" si="120"/>
        <v>NU</v>
      </c>
      <c r="LK1017" s="10">
        <f t="shared" ref="LK1017:ND1017" si="121">IF(OR(WEEKDAY(LK$1002,11)&gt;5,ISNUMBER(MATCH(LK$1002,Area_Feriados,0))),"NU",LK18)</f>
        <v>0</v>
      </c>
      <c r="LL1017" s="10">
        <f t="shared" si="121"/>
        <v>0</v>
      </c>
      <c r="LM1017" s="10">
        <f t="shared" si="121"/>
        <v>0</v>
      </c>
      <c r="LN1017" s="10" t="str">
        <f t="shared" si="121"/>
        <v>NU</v>
      </c>
      <c r="LO1017" s="10" t="str">
        <f t="shared" si="121"/>
        <v>NU</v>
      </c>
      <c r="LP1017" s="10">
        <f t="shared" si="121"/>
        <v>0</v>
      </c>
      <c r="LQ1017" s="10">
        <f t="shared" si="121"/>
        <v>0</v>
      </c>
      <c r="LR1017" s="10">
        <f t="shared" si="121"/>
        <v>0</v>
      </c>
      <c r="LS1017" s="10">
        <f t="shared" si="121"/>
        <v>0</v>
      </c>
      <c r="LT1017" s="10">
        <f t="shared" si="121"/>
        <v>0</v>
      </c>
      <c r="LU1017" s="10" t="str">
        <f t="shared" si="121"/>
        <v>NU</v>
      </c>
      <c r="LV1017" s="10" t="str">
        <f t="shared" si="121"/>
        <v>NU</v>
      </c>
      <c r="LW1017" s="10">
        <f t="shared" si="121"/>
        <v>0</v>
      </c>
      <c r="LX1017" s="10">
        <f t="shared" si="121"/>
        <v>0</v>
      </c>
      <c r="LY1017" s="10">
        <f t="shared" si="121"/>
        <v>0</v>
      </c>
      <c r="LZ1017" s="10">
        <f t="shared" si="121"/>
        <v>0</v>
      </c>
      <c r="MA1017" s="10">
        <f t="shared" si="121"/>
        <v>0</v>
      </c>
      <c r="MB1017" s="10" t="str">
        <f t="shared" si="121"/>
        <v>NU</v>
      </c>
      <c r="MC1017" s="10" t="str">
        <f t="shared" si="121"/>
        <v>NU</v>
      </c>
      <c r="MD1017" s="10">
        <f t="shared" si="121"/>
        <v>0</v>
      </c>
      <c r="ME1017" s="10">
        <f t="shared" si="121"/>
        <v>0</v>
      </c>
      <c r="MF1017" s="10">
        <f t="shared" si="121"/>
        <v>0</v>
      </c>
      <c r="MG1017" s="10">
        <f t="shared" si="121"/>
        <v>0</v>
      </c>
      <c r="MH1017" s="10">
        <f t="shared" si="121"/>
        <v>0</v>
      </c>
      <c r="MI1017" s="10" t="str">
        <f t="shared" si="121"/>
        <v>NU</v>
      </c>
      <c r="MJ1017" s="10" t="str">
        <f t="shared" si="121"/>
        <v>NU</v>
      </c>
      <c r="MK1017" s="10">
        <f t="shared" si="121"/>
        <v>0</v>
      </c>
      <c r="ML1017" s="10">
        <f t="shared" si="121"/>
        <v>0</v>
      </c>
      <c r="MM1017" s="10">
        <f t="shared" si="121"/>
        <v>0</v>
      </c>
      <c r="MN1017" s="10">
        <f t="shared" si="121"/>
        <v>0</v>
      </c>
      <c r="MO1017" s="10">
        <f t="shared" si="121"/>
        <v>0</v>
      </c>
      <c r="MP1017" s="10" t="str">
        <f t="shared" si="121"/>
        <v>NU</v>
      </c>
      <c r="MQ1017" s="10" t="str">
        <f t="shared" si="121"/>
        <v>NU</v>
      </c>
      <c r="MR1017" s="10">
        <f t="shared" si="121"/>
        <v>0</v>
      </c>
      <c r="MS1017" s="10">
        <f t="shared" si="121"/>
        <v>0</v>
      </c>
      <c r="MT1017" s="10">
        <f t="shared" si="121"/>
        <v>0</v>
      </c>
      <c r="MU1017" s="10">
        <f t="shared" si="121"/>
        <v>0</v>
      </c>
      <c r="MV1017" s="10">
        <f t="shared" si="121"/>
        <v>0</v>
      </c>
      <c r="MW1017" s="10" t="str">
        <f t="shared" si="121"/>
        <v>NU</v>
      </c>
      <c r="MX1017" s="10" t="str">
        <f t="shared" si="121"/>
        <v>NU</v>
      </c>
      <c r="MY1017" s="10">
        <f t="shared" si="121"/>
        <v>0</v>
      </c>
      <c r="MZ1017" s="10">
        <f t="shared" si="121"/>
        <v>0</v>
      </c>
      <c r="NA1017" s="10">
        <f t="shared" si="121"/>
        <v>0</v>
      </c>
      <c r="NB1017" s="10">
        <f t="shared" si="121"/>
        <v>0</v>
      </c>
      <c r="NC1017" s="10">
        <f t="shared" si="121"/>
        <v>0</v>
      </c>
      <c r="ND1017" s="10" t="str">
        <f t="shared" si="121"/>
        <v>NU</v>
      </c>
      <c r="NO1017" s="102">
        <f>TRI!P23</f>
        <v>1010</v>
      </c>
      <c r="NP1017" t="str">
        <f t="shared" ca="1" si="44"/>
        <v>$HV$1010</v>
      </c>
      <c r="NQ1017" t="str">
        <f t="shared" si="45"/>
        <v>$ND$1010</v>
      </c>
      <c r="NR1017" t="str">
        <f t="shared" ca="1" si="53"/>
        <v>$HV$1010:$ND$1010</v>
      </c>
      <c r="NS1017" s="21" t="str">
        <f t="shared" ca="1" si="54"/>
        <v/>
      </c>
    </row>
    <row r="1018" spans="2:383">
      <c r="B1018" t="str">
        <f t="shared" si="103"/>
        <v>DOMENICO TANESE NETO</v>
      </c>
      <c r="C1018" s="10" t="str">
        <f t="shared" ref="C1018:BN1018" si="122">IF(OR(WEEKDAY(C$1002,11)&gt;5,ISNUMBER(MATCH(C$1002,Area_Feriados,0))),"NU",C19)</f>
        <v>NU</v>
      </c>
      <c r="D1018" s="10" t="str">
        <f t="shared" si="122"/>
        <v>NU</v>
      </c>
      <c r="E1018" s="10">
        <f t="shared" si="122"/>
        <v>0</v>
      </c>
      <c r="F1018" s="10">
        <f t="shared" si="122"/>
        <v>0</v>
      </c>
      <c r="G1018" s="10">
        <f t="shared" si="122"/>
        <v>0</v>
      </c>
      <c r="H1018" s="10">
        <f t="shared" si="122"/>
        <v>0</v>
      </c>
      <c r="I1018" s="10">
        <f t="shared" si="122"/>
        <v>0</v>
      </c>
      <c r="J1018" s="10" t="str">
        <f t="shared" si="122"/>
        <v>NU</v>
      </c>
      <c r="K1018" s="10" t="str">
        <f t="shared" si="122"/>
        <v>NU</v>
      </c>
      <c r="L1018" s="10">
        <f t="shared" si="122"/>
        <v>0</v>
      </c>
      <c r="M1018" s="10">
        <f t="shared" si="122"/>
        <v>0</v>
      </c>
      <c r="N1018" s="10">
        <f t="shared" si="122"/>
        <v>0</v>
      </c>
      <c r="O1018" s="10">
        <f t="shared" si="122"/>
        <v>0</v>
      </c>
      <c r="P1018" s="10">
        <f t="shared" si="122"/>
        <v>0</v>
      </c>
      <c r="Q1018" s="10" t="str">
        <f t="shared" si="122"/>
        <v>NU</v>
      </c>
      <c r="R1018" s="10" t="str">
        <f t="shared" si="122"/>
        <v>NU</v>
      </c>
      <c r="S1018" s="10">
        <f t="shared" si="122"/>
        <v>0</v>
      </c>
      <c r="T1018" s="10">
        <f t="shared" si="122"/>
        <v>0</v>
      </c>
      <c r="U1018" s="10">
        <f t="shared" si="122"/>
        <v>0</v>
      </c>
      <c r="V1018" s="10">
        <f t="shared" si="122"/>
        <v>0</v>
      </c>
      <c r="W1018" s="10">
        <f t="shared" si="122"/>
        <v>0</v>
      </c>
      <c r="X1018" s="10" t="str">
        <f t="shared" si="122"/>
        <v>NU</v>
      </c>
      <c r="Y1018" s="10" t="str">
        <f t="shared" si="122"/>
        <v>NU</v>
      </c>
      <c r="Z1018" s="10">
        <f t="shared" si="122"/>
        <v>0</v>
      </c>
      <c r="AA1018" s="10">
        <f t="shared" si="122"/>
        <v>0</v>
      </c>
      <c r="AB1018" s="10">
        <f t="shared" si="122"/>
        <v>0</v>
      </c>
      <c r="AC1018" s="10">
        <f t="shared" si="122"/>
        <v>0</v>
      </c>
      <c r="AD1018" s="10">
        <f t="shared" si="122"/>
        <v>0</v>
      </c>
      <c r="AE1018" s="10" t="str">
        <f t="shared" si="122"/>
        <v>NU</v>
      </c>
      <c r="AF1018" s="10" t="str">
        <f t="shared" si="122"/>
        <v>NU</v>
      </c>
      <c r="AG1018" s="10">
        <f t="shared" si="122"/>
        <v>0</v>
      </c>
      <c r="AH1018" s="10">
        <f t="shared" si="122"/>
        <v>0</v>
      </c>
      <c r="AI1018" s="10">
        <f t="shared" si="122"/>
        <v>0</v>
      </c>
      <c r="AJ1018" s="10">
        <f t="shared" si="122"/>
        <v>0</v>
      </c>
      <c r="AK1018" s="10">
        <f t="shared" si="122"/>
        <v>0</v>
      </c>
      <c r="AL1018" s="10" t="str">
        <f t="shared" si="122"/>
        <v>NU</v>
      </c>
      <c r="AM1018" s="10" t="str">
        <f t="shared" si="122"/>
        <v>NU</v>
      </c>
      <c r="AN1018" s="10">
        <f t="shared" si="122"/>
        <v>0</v>
      </c>
      <c r="AO1018" s="10">
        <f t="shared" si="122"/>
        <v>0</v>
      </c>
      <c r="AP1018" s="10">
        <f t="shared" si="122"/>
        <v>0</v>
      </c>
      <c r="AQ1018" s="10">
        <f t="shared" si="122"/>
        <v>0</v>
      </c>
      <c r="AR1018" s="10">
        <f t="shared" si="122"/>
        <v>0</v>
      </c>
      <c r="AS1018" s="10" t="str">
        <f t="shared" si="122"/>
        <v>NU</v>
      </c>
      <c r="AT1018" s="10" t="str">
        <f t="shared" si="122"/>
        <v>NU</v>
      </c>
      <c r="AU1018" s="10">
        <f t="shared" si="122"/>
        <v>0</v>
      </c>
      <c r="AV1018" s="10">
        <f t="shared" si="122"/>
        <v>0</v>
      </c>
      <c r="AW1018" s="10">
        <f t="shared" si="122"/>
        <v>0</v>
      </c>
      <c r="AX1018" s="10">
        <f t="shared" si="122"/>
        <v>0</v>
      </c>
      <c r="AY1018" s="10">
        <f t="shared" si="122"/>
        <v>0</v>
      </c>
      <c r="AZ1018" s="10" t="str">
        <f t="shared" si="122"/>
        <v>NU</v>
      </c>
      <c r="BA1018" s="10" t="str">
        <f t="shared" si="122"/>
        <v>NU</v>
      </c>
      <c r="BB1018" s="10">
        <f t="shared" si="122"/>
        <v>0</v>
      </c>
      <c r="BC1018" s="10">
        <f t="shared" si="122"/>
        <v>0</v>
      </c>
      <c r="BD1018" s="10">
        <f t="shared" si="122"/>
        <v>0</v>
      </c>
      <c r="BE1018" s="10">
        <f t="shared" si="122"/>
        <v>0</v>
      </c>
      <c r="BF1018" s="10">
        <f t="shared" si="122"/>
        <v>0</v>
      </c>
      <c r="BG1018" s="10" t="str">
        <f t="shared" si="122"/>
        <v>NU</v>
      </c>
      <c r="BH1018" s="10" t="str">
        <f t="shared" si="122"/>
        <v>NU</v>
      </c>
      <c r="BI1018" s="10" t="str">
        <f t="shared" si="122"/>
        <v>NU</v>
      </c>
      <c r="BJ1018" s="10" t="str">
        <f t="shared" si="122"/>
        <v>NU</v>
      </c>
      <c r="BK1018" s="10" t="str">
        <f t="shared" si="122"/>
        <v>NU</v>
      </c>
      <c r="BL1018" s="10">
        <f t="shared" si="122"/>
        <v>0</v>
      </c>
      <c r="BM1018" s="10">
        <f t="shared" si="122"/>
        <v>0</v>
      </c>
      <c r="BN1018" s="10">
        <f t="shared" si="122"/>
        <v>0</v>
      </c>
      <c r="BO1018" s="10" t="str">
        <f t="shared" ref="BO1018:DZ1018" si="123">IF(OR(WEEKDAY(BO$1002,11)&gt;5,ISNUMBER(MATCH(BO$1002,Area_Feriados,0))),"NU",BO19)</f>
        <v>NU</v>
      </c>
      <c r="BP1018" s="10" t="str">
        <f t="shared" si="123"/>
        <v>NU</v>
      </c>
      <c r="BQ1018" s="10">
        <f t="shared" si="123"/>
        <v>0</v>
      </c>
      <c r="BR1018" s="10">
        <f t="shared" si="123"/>
        <v>0</v>
      </c>
      <c r="BS1018" s="10">
        <f t="shared" si="123"/>
        <v>0</v>
      </c>
      <c r="BT1018" s="10">
        <f t="shared" si="123"/>
        <v>0</v>
      </c>
      <c r="BU1018" s="10">
        <f t="shared" si="123"/>
        <v>0</v>
      </c>
      <c r="BV1018" s="10" t="str">
        <f t="shared" si="123"/>
        <v>NU</v>
      </c>
      <c r="BW1018" s="10" t="str">
        <f t="shared" si="123"/>
        <v>NU</v>
      </c>
      <c r="BX1018" s="10">
        <f t="shared" si="123"/>
        <v>0</v>
      </c>
      <c r="BY1018" s="10">
        <f t="shared" si="123"/>
        <v>0</v>
      </c>
      <c r="BZ1018" s="10">
        <f t="shared" si="123"/>
        <v>0</v>
      </c>
      <c r="CA1018" s="10">
        <f t="shared" si="123"/>
        <v>0</v>
      </c>
      <c r="CB1018" s="10">
        <f t="shared" si="123"/>
        <v>0</v>
      </c>
      <c r="CC1018" s="10" t="str">
        <f t="shared" si="123"/>
        <v>NU</v>
      </c>
      <c r="CD1018" s="10" t="str">
        <f t="shared" si="123"/>
        <v>NU</v>
      </c>
      <c r="CE1018" s="10">
        <f t="shared" si="123"/>
        <v>0</v>
      </c>
      <c r="CF1018" s="10">
        <f t="shared" si="123"/>
        <v>0</v>
      </c>
      <c r="CG1018" s="10">
        <f t="shared" si="123"/>
        <v>0</v>
      </c>
      <c r="CH1018" s="10">
        <f t="shared" si="123"/>
        <v>0</v>
      </c>
      <c r="CI1018" s="10">
        <f t="shared" si="123"/>
        <v>0</v>
      </c>
      <c r="CJ1018" s="10" t="str">
        <f t="shared" si="123"/>
        <v>NU</v>
      </c>
      <c r="CK1018" s="10" t="str">
        <f t="shared" si="123"/>
        <v>NU</v>
      </c>
      <c r="CL1018" s="10">
        <f t="shared" si="123"/>
        <v>0</v>
      </c>
      <c r="CM1018" s="10">
        <f t="shared" si="123"/>
        <v>0</v>
      </c>
      <c r="CN1018" s="10">
        <f t="shared" si="123"/>
        <v>0</v>
      </c>
      <c r="CO1018" s="10">
        <f t="shared" si="123"/>
        <v>0</v>
      </c>
      <c r="CP1018" s="10">
        <f t="shared" si="123"/>
        <v>0</v>
      </c>
      <c r="CQ1018" s="10" t="str">
        <f t="shared" si="123"/>
        <v>NU</v>
      </c>
      <c r="CR1018" s="10" t="str">
        <f t="shared" si="123"/>
        <v>NU</v>
      </c>
      <c r="CS1018" s="10">
        <f t="shared" si="123"/>
        <v>0</v>
      </c>
      <c r="CT1018" s="10">
        <f t="shared" si="123"/>
        <v>0</v>
      </c>
      <c r="CU1018" s="10">
        <f t="shared" si="123"/>
        <v>0</v>
      </c>
      <c r="CV1018" s="10">
        <f t="shared" si="123"/>
        <v>0</v>
      </c>
      <c r="CW1018" s="10">
        <f t="shared" si="123"/>
        <v>0</v>
      </c>
      <c r="CX1018" s="10" t="str">
        <f t="shared" si="123"/>
        <v>NU</v>
      </c>
      <c r="CY1018" s="10" t="str">
        <f t="shared" si="123"/>
        <v>NU</v>
      </c>
      <c r="CZ1018" s="10">
        <f t="shared" si="123"/>
        <v>0</v>
      </c>
      <c r="DA1018" s="10">
        <f t="shared" si="123"/>
        <v>0</v>
      </c>
      <c r="DB1018" s="10">
        <f t="shared" si="123"/>
        <v>0</v>
      </c>
      <c r="DC1018" s="10">
        <f t="shared" si="123"/>
        <v>0</v>
      </c>
      <c r="DD1018" s="10" t="str">
        <f t="shared" si="123"/>
        <v>NU</v>
      </c>
      <c r="DE1018" s="10" t="str">
        <f t="shared" si="123"/>
        <v>NU</v>
      </c>
      <c r="DF1018" s="10" t="str">
        <f t="shared" si="123"/>
        <v>NU</v>
      </c>
      <c r="DG1018" s="10">
        <f t="shared" si="123"/>
        <v>0</v>
      </c>
      <c r="DH1018" s="10">
        <f t="shared" si="123"/>
        <v>0</v>
      </c>
      <c r="DI1018" s="10">
        <f t="shared" si="123"/>
        <v>0</v>
      </c>
      <c r="DJ1018" s="10" t="str">
        <f t="shared" si="123"/>
        <v>NU</v>
      </c>
      <c r="DK1018" s="10">
        <f t="shared" si="123"/>
        <v>0</v>
      </c>
      <c r="DL1018" s="10" t="str">
        <f t="shared" si="123"/>
        <v>NU</v>
      </c>
      <c r="DM1018" s="10" t="str">
        <f t="shared" si="123"/>
        <v>NU</v>
      </c>
      <c r="DN1018" s="10">
        <f t="shared" si="123"/>
        <v>0</v>
      </c>
      <c r="DO1018" s="10">
        <f t="shared" si="123"/>
        <v>0</v>
      </c>
      <c r="DP1018" s="10">
        <f t="shared" si="123"/>
        <v>0</v>
      </c>
      <c r="DQ1018" s="10">
        <f t="shared" si="123"/>
        <v>0</v>
      </c>
      <c r="DR1018" s="10">
        <f t="shared" si="123"/>
        <v>0</v>
      </c>
      <c r="DS1018" s="10" t="str">
        <f t="shared" si="123"/>
        <v>NU</v>
      </c>
      <c r="DT1018" s="10" t="str">
        <f t="shared" si="123"/>
        <v>NU</v>
      </c>
      <c r="DU1018" s="10">
        <f t="shared" si="123"/>
        <v>0</v>
      </c>
      <c r="DV1018" s="10">
        <f t="shared" si="123"/>
        <v>0</v>
      </c>
      <c r="DW1018" s="10">
        <f t="shared" si="123"/>
        <v>0</v>
      </c>
      <c r="DX1018" s="10">
        <f t="shared" si="123"/>
        <v>0</v>
      </c>
      <c r="DY1018" s="10">
        <f t="shared" si="123"/>
        <v>0</v>
      </c>
      <c r="DZ1018" s="10" t="str">
        <f t="shared" si="123"/>
        <v>NU</v>
      </c>
      <c r="EA1018" s="10" t="str">
        <f t="shared" ref="EA1018:GL1018" si="124">IF(OR(WEEKDAY(EA$1002,11)&gt;5,ISNUMBER(MATCH(EA$1002,Area_Feriados,0))),"NU",EA19)</f>
        <v>NU</v>
      </c>
      <c r="EB1018" s="10">
        <f t="shared" si="124"/>
        <v>0</v>
      </c>
      <c r="EC1018" s="10">
        <f t="shared" si="124"/>
        <v>0</v>
      </c>
      <c r="ED1018" s="10">
        <f t="shared" si="124"/>
        <v>0</v>
      </c>
      <c r="EE1018" s="10">
        <f t="shared" si="124"/>
        <v>0</v>
      </c>
      <c r="EF1018" s="10">
        <f t="shared" si="124"/>
        <v>0</v>
      </c>
      <c r="EG1018" s="10" t="str">
        <f t="shared" si="124"/>
        <v>NU</v>
      </c>
      <c r="EH1018" s="10" t="str">
        <f t="shared" si="124"/>
        <v>NU</v>
      </c>
      <c r="EI1018" s="10">
        <f t="shared" si="124"/>
        <v>0</v>
      </c>
      <c r="EJ1018" s="10">
        <f t="shared" si="124"/>
        <v>0</v>
      </c>
      <c r="EK1018" s="10">
        <f t="shared" si="124"/>
        <v>0</v>
      </c>
      <c r="EL1018" s="10">
        <f t="shared" si="124"/>
        <v>0</v>
      </c>
      <c r="EM1018" s="10">
        <f t="shared" si="124"/>
        <v>0</v>
      </c>
      <c r="EN1018" s="10" t="str">
        <f t="shared" si="124"/>
        <v>NU</v>
      </c>
      <c r="EO1018" s="10" t="str">
        <f t="shared" si="124"/>
        <v>NU</v>
      </c>
      <c r="EP1018" s="10" t="str">
        <f t="shared" si="124"/>
        <v>HO</v>
      </c>
      <c r="EQ1018" s="10" t="str">
        <f t="shared" si="124"/>
        <v>HO</v>
      </c>
      <c r="ER1018" s="10">
        <f t="shared" si="124"/>
        <v>0</v>
      </c>
      <c r="ES1018" s="10">
        <f t="shared" si="124"/>
        <v>0</v>
      </c>
      <c r="ET1018" s="10">
        <f t="shared" si="124"/>
        <v>0</v>
      </c>
      <c r="EU1018" s="10" t="str">
        <f t="shared" si="124"/>
        <v>NU</v>
      </c>
      <c r="EV1018" s="10" t="str">
        <f t="shared" si="124"/>
        <v>NU</v>
      </c>
      <c r="EW1018" s="10">
        <f t="shared" si="124"/>
        <v>0</v>
      </c>
      <c r="EX1018" s="10" t="str">
        <f t="shared" si="124"/>
        <v>LS</v>
      </c>
      <c r="EY1018" s="10" t="str">
        <f t="shared" si="124"/>
        <v>LS</v>
      </c>
      <c r="EZ1018" s="10" t="str">
        <f t="shared" si="124"/>
        <v>LS</v>
      </c>
      <c r="FA1018" s="10" t="str">
        <f t="shared" si="124"/>
        <v>LS</v>
      </c>
      <c r="FB1018" s="10" t="str">
        <f t="shared" si="124"/>
        <v>NU</v>
      </c>
      <c r="FC1018" s="10" t="str">
        <f t="shared" si="124"/>
        <v>NU</v>
      </c>
      <c r="FD1018" s="10" t="str">
        <f t="shared" si="124"/>
        <v>LS</v>
      </c>
      <c r="FE1018" s="10" t="str">
        <f t="shared" si="124"/>
        <v>LS</v>
      </c>
      <c r="FF1018" s="10" t="str">
        <f t="shared" si="124"/>
        <v>LS</v>
      </c>
      <c r="FG1018" s="10" t="str">
        <f t="shared" si="124"/>
        <v>LS</v>
      </c>
      <c r="FH1018" s="10" t="str">
        <f t="shared" si="124"/>
        <v>LS</v>
      </c>
      <c r="FI1018" s="10" t="str">
        <f t="shared" si="124"/>
        <v>NU</v>
      </c>
      <c r="FJ1018" s="10" t="str">
        <f t="shared" si="124"/>
        <v>NU</v>
      </c>
      <c r="FK1018" s="10">
        <f t="shared" si="124"/>
        <v>0</v>
      </c>
      <c r="FL1018" s="10">
        <f t="shared" si="124"/>
        <v>0</v>
      </c>
      <c r="FM1018" s="10">
        <f t="shared" si="124"/>
        <v>0</v>
      </c>
      <c r="FN1018" s="10" t="str">
        <f t="shared" si="124"/>
        <v>NU</v>
      </c>
      <c r="FO1018" s="10">
        <f t="shared" si="124"/>
        <v>0</v>
      </c>
      <c r="FP1018" s="10" t="str">
        <f t="shared" si="124"/>
        <v>NU</v>
      </c>
      <c r="FQ1018" s="10" t="str">
        <f t="shared" si="124"/>
        <v>NU</v>
      </c>
      <c r="FR1018" s="10" t="str">
        <f t="shared" si="124"/>
        <v>HO</v>
      </c>
      <c r="FS1018" s="10" t="str">
        <f t="shared" si="124"/>
        <v>HO</v>
      </c>
      <c r="FT1018" s="10" t="str">
        <f t="shared" si="124"/>
        <v>HO</v>
      </c>
      <c r="FU1018" s="10" t="str">
        <f t="shared" si="124"/>
        <v>HO</v>
      </c>
      <c r="FV1018" s="10" t="str">
        <f t="shared" si="124"/>
        <v>HO</v>
      </c>
      <c r="FW1018" s="10" t="str">
        <f t="shared" si="124"/>
        <v>NU</v>
      </c>
      <c r="FX1018" s="10" t="str">
        <f t="shared" si="124"/>
        <v>NU</v>
      </c>
      <c r="FY1018" s="10">
        <f t="shared" si="124"/>
        <v>0</v>
      </c>
      <c r="FZ1018" s="10">
        <f t="shared" si="124"/>
        <v>0</v>
      </c>
      <c r="GA1018" s="10">
        <f t="shared" si="124"/>
        <v>0</v>
      </c>
      <c r="GB1018" s="10">
        <f t="shared" si="124"/>
        <v>0</v>
      </c>
      <c r="GC1018" s="10">
        <f t="shared" si="124"/>
        <v>0</v>
      </c>
      <c r="GD1018" s="10" t="str">
        <f t="shared" si="124"/>
        <v>NU</v>
      </c>
      <c r="GE1018" s="10" t="str">
        <f t="shared" si="124"/>
        <v>NU</v>
      </c>
      <c r="GF1018" s="10">
        <f t="shared" si="124"/>
        <v>0</v>
      </c>
      <c r="GG1018" s="10">
        <f t="shared" si="124"/>
        <v>0</v>
      </c>
      <c r="GH1018" s="10">
        <f t="shared" si="124"/>
        <v>0</v>
      </c>
      <c r="GI1018" s="10">
        <f t="shared" si="124"/>
        <v>0</v>
      </c>
      <c r="GJ1018" s="10">
        <f t="shared" si="124"/>
        <v>0</v>
      </c>
      <c r="GK1018" s="10" t="str">
        <f t="shared" si="124"/>
        <v>NU</v>
      </c>
      <c r="GL1018" s="10" t="str">
        <f t="shared" si="124"/>
        <v>NU</v>
      </c>
      <c r="GM1018" s="10">
        <f t="shared" ref="GM1018:IX1018" si="125">IF(OR(WEEKDAY(GM$1002,11)&gt;5,ISNUMBER(MATCH(GM$1002,Area_Feriados,0))),"NU",GM19)</f>
        <v>0</v>
      </c>
      <c r="GN1018" s="10">
        <f t="shared" si="125"/>
        <v>0</v>
      </c>
      <c r="GO1018" s="10">
        <f t="shared" si="125"/>
        <v>0</v>
      </c>
      <c r="GP1018" s="10">
        <f t="shared" si="125"/>
        <v>0</v>
      </c>
      <c r="GQ1018" s="10">
        <f t="shared" si="125"/>
        <v>0</v>
      </c>
      <c r="GR1018" s="10" t="str">
        <f t="shared" si="125"/>
        <v>NU</v>
      </c>
      <c r="GS1018" s="10" t="str">
        <f t="shared" si="125"/>
        <v>NU</v>
      </c>
      <c r="GT1018" s="10">
        <f t="shared" si="125"/>
        <v>0</v>
      </c>
      <c r="GU1018" s="10">
        <f t="shared" si="125"/>
        <v>0</v>
      </c>
      <c r="GV1018" s="10">
        <f t="shared" si="125"/>
        <v>0</v>
      </c>
      <c r="GW1018" s="10">
        <f t="shared" si="125"/>
        <v>0</v>
      </c>
      <c r="GX1018" s="10">
        <f t="shared" si="125"/>
        <v>0</v>
      </c>
      <c r="GY1018" s="10" t="str">
        <f t="shared" si="125"/>
        <v>NU</v>
      </c>
      <c r="GZ1018" s="10" t="str">
        <f t="shared" si="125"/>
        <v>NU</v>
      </c>
      <c r="HA1018" s="10">
        <f t="shared" si="125"/>
        <v>0</v>
      </c>
      <c r="HB1018" s="10">
        <f t="shared" si="125"/>
        <v>0</v>
      </c>
      <c r="HC1018" s="10">
        <f t="shared" si="125"/>
        <v>0</v>
      </c>
      <c r="HD1018" s="10">
        <f t="shared" si="125"/>
        <v>0</v>
      </c>
      <c r="HE1018" s="10">
        <f t="shared" si="125"/>
        <v>0</v>
      </c>
      <c r="HF1018" s="10" t="str">
        <f t="shared" si="125"/>
        <v>NU</v>
      </c>
      <c r="HG1018" s="10" t="str">
        <f t="shared" si="125"/>
        <v>NU</v>
      </c>
      <c r="HH1018" s="10">
        <f t="shared" si="125"/>
        <v>0</v>
      </c>
      <c r="HI1018" s="10">
        <f t="shared" si="125"/>
        <v>0</v>
      </c>
      <c r="HJ1018" s="10">
        <f t="shared" si="125"/>
        <v>0</v>
      </c>
      <c r="HK1018" s="10">
        <f t="shared" si="125"/>
        <v>0</v>
      </c>
      <c r="HL1018" s="10">
        <f t="shared" si="125"/>
        <v>0</v>
      </c>
      <c r="HM1018" s="10" t="str">
        <f t="shared" si="125"/>
        <v>NU</v>
      </c>
      <c r="HN1018" s="10" t="str">
        <f t="shared" si="125"/>
        <v>NU</v>
      </c>
      <c r="HO1018" s="10" t="str">
        <f t="shared" si="125"/>
        <v>A</v>
      </c>
      <c r="HP1018" s="10" t="str">
        <f t="shared" si="125"/>
        <v>A</v>
      </c>
      <c r="HQ1018" s="10" t="str">
        <f t="shared" si="125"/>
        <v>HO</v>
      </c>
      <c r="HR1018" s="10" t="str">
        <f t="shared" si="125"/>
        <v>HO</v>
      </c>
      <c r="HS1018" s="10" t="str">
        <f t="shared" si="125"/>
        <v>HO</v>
      </c>
      <c r="HT1018" s="10" t="str">
        <f t="shared" si="125"/>
        <v>NU</v>
      </c>
      <c r="HU1018" s="10" t="str">
        <f t="shared" si="125"/>
        <v>NU</v>
      </c>
      <c r="HV1018" s="10">
        <f t="shared" si="125"/>
        <v>0</v>
      </c>
      <c r="HW1018" s="10">
        <f t="shared" si="125"/>
        <v>0</v>
      </c>
      <c r="HX1018" s="10">
        <f t="shared" si="125"/>
        <v>0</v>
      </c>
      <c r="HY1018" s="10">
        <f t="shared" si="125"/>
        <v>0</v>
      </c>
      <c r="HZ1018" s="10">
        <f t="shared" si="125"/>
        <v>0</v>
      </c>
      <c r="IA1018" s="10" t="str">
        <f t="shared" si="125"/>
        <v>NU</v>
      </c>
      <c r="IB1018" s="10" t="str">
        <f t="shared" si="125"/>
        <v>NU</v>
      </c>
      <c r="IC1018" s="10">
        <f t="shared" si="125"/>
        <v>0</v>
      </c>
      <c r="ID1018" s="10">
        <f t="shared" si="125"/>
        <v>0</v>
      </c>
      <c r="IE1018" s="10">
        <f t="shared" si="125"/>
        <v>0</v>
      </c>
      <c r="IF1018" s="10">
        <f t="shared" si="125"/>
        <v>0</v>
      </c>
      <c r="IG1018" s="10">
        <f t="shared" si="125"/>
        <v>0</v>
      </c>
      <c r="IH1018" s="10" t="str">
        <f t="shared" si="125"/>
        <v>NU</v>
      </c>
      <c r="II1018" s="10" t="str">
        <f t="shared" si="125"/>
        <v>NU</v>
      </c>
      <c r="IJ1018" s="10">
        <f t="shared" si="125"/>
        <v>0</v>
      </c>
      <c r="IK1018" s="10">
        <f t="shared" si="125"/>
        <v>0</v>
      </c>
      <c r="IL1018" s="10">
        <f t="shared" si="125"/>
        <v>0</v>
      </c>
      <c r="IM1018" s="10">
        <f t="shared" si="125"/>
        <v>0</v>
      </c>
      <c r="IN1018" s="10">
        <f t="shared" si="125"/>
        <v>0</v>
      </c>
      <c r="IO1018" s="10" t="str">
        <f t="shared" si="125"/>
        <v>NU</v>
      </c>
      <c r="IP1018" s="10" t="str">
        <f t="shared" si="125"/>
        <v>NU</v>
      </c>
      <c r="IQ1018" s="10">
        <f t="shared" si="125"/>
        <v>0</v>
      </c>
      <c r="IR1018" s="10">
        <f t="shared" si="125"/>
        <v>0</v>
      </c>
      <c r="IS1018" s="10" t="str">
        <f t="shared" si="125"/>
        <v>NU</v>
      </c>
      <c r="IT1018" s="10">
        <f t="shared" si="125"/>
        <v>0</v>
      </c>
      <c r="IU1018" s="10">
        <f t="shared" si="125"/>
        <v>0</v>
      </c>
      <c r="IV1018" s="10" t="str">
        <f t="shared" si="125"/>
        <v>NU</v>
      </c>
      <c r="IW1018" s="10" t="str">
        <f t="shared" si="125"/>
        <v>NU</v>
      </c>
      <c r="IX1018" s="10">
        <f t="shared" si="125"/>
        <v>0</v>
      </c>
      <c r="IY1018" s="10">
        <f t="shared" ref="IY1018:LJ1018" si="126">IF(OR(WEEKDAY(IY$1002,11)&gt;5,ISNUMBER(MATCH(IY$1002,Area_Feriados,0))),"NU",IY19)</f>
        <v>0</v>
      </c>
      <c r="IZ1018" s="10">
        <f t="shared" si="126"/>
        <v>0</v>
      </c>
      <c r="JA1018" s="10">
        <f t="shared" si="126"/>
        <v>0</v>
      </c>
      <c r="JB1018" s="10">
        <f t="shared" si="126"/>
        <v>0</v>
      </c>
      <c r="JC1018" s="10" t="str">
        <f t="shared" si="126"/>
        <v>NU</v>
      </c>
      <c r="JD1018" s="10" t="str">
        <f t="shared" si="126"/>
        <v>NU</v>
      </c>
      <c r="JE1018" s="10">
        <f t="shared" si="126"/>
        <v>0</v>
      </c>
      <c r="JF1018" s="10">
        <f t="shared" si="126"/>
        <v>0</v>
      </c>
      <c r="JG1018" s="10">
        <f t="shared" si="126"/>
        <v>0</v>
      </c>
      <c r="JH1018" s="10">
        <f t="shared" si="126"/>
        <v>0</v>
      </c>
      <c r="JI1018" s="10">
        <f t="shared" si="126"/>
        <v>0</v>
      </c>
      <c r="JJ1018" s="10" t="str">
        <f t="shared" si="126"/>
        <v>NU</v>
      </c>
      <c r="JK1018" s="10" t="str">
        <f t="shared" si="126"/>
        <v>NU</v>
      </c>
      <c r="JL1018" s="10">
        <f t="shared" si="126"/>
        <v>0</v>
      </c>
      <c r="JM1018" s="10">
        <f t="shared" si="126"/>
        <v>0</v>
      </c>
      <c r="JN1018" s="10">
        <f t="shared" si="126"/>
        <v>0</v>
      </c>
      <c r="JO1018" s="10">
        <f t="shared" si="126"/>
        <v>0</v>
      </c>
      <c r="JP1018" s="10">
        <f t="shared" si="126"/>
        <v>0</v>
      </c>
      <c r="JQ1018" s="10" t="str">
        <f t="shared" si="126"/>
        <v>NU</v>
      </c>
      <c r="JR1018" s="10" t="str">
        <f t="shared" si="126"/>
        <v>NU</v>
      </c>
      <c r="JS1018" s="10">
        <f t="shared" si="126"/>
        <v>0</v>
      </c>
      <c r="JT1018" s="10">
        <f t="shared" si="126"/>
        <v>0</v>
      </c>
      <c r="JU1018" s="10">
        <f t="shared" si="126"/>
        <v>0</v>
      </c>
      <c r="JV1018" s="10">
        <f t="shared" si="126"/>
        <v>0</v>
      </c>
      <c r="JW1018" s="10">
        <f t="shared" si="126"/>
        <v>0</v>
      </c>
      <c r="JX1018" s="10" t="str">
        <f t="shared" si="126"/>
        <v>NU</v>
      </c>
      <c r="JY1018" s="10" t="str">
        <f t="shared" si="126"/>
        <v>NU</v>
      </c>
      <c r="JZ1018" s="10">
        <f t="shared" si="126"/>
        <v>0</v>
      </c>
      <c r="KA1018" s="10">
        <f t="shared" si="126"/>
        <v>0</v>
      </c>
      <c r="KB1018" s="10" t="str">
        <f t="shared" si="126"/>
        <v>NU</v>
      </c>
      <c r="KC1018" s="10">
        <f t="shared" si="126"/>
        <v>0</v>
      </c>
      <c r="KD1018" s="10">
        <f t="shared" si="126"/>
        <v>0</v>
      </c>
      <c r="KE1018" s="10" t="str">
        <f t="shared" si="126"/>
        <v>NU</v>
      </c>
      <c r="KF1018" s="10" t="str">
        <f t="shared" si="126"/>
        <v>NU</v>
      </c>
      <c r="KG1018" s="10">
        <f t="shared" si="126"/>
        <v>0</v>
      </c>
      <c r="KH1018" s="10">
        <f t="shared" si="126"/>
        <v>0</v>
      </c>
      <c r="KI1018" s="10">
        <f t="shared" si="126"/>
        <v>0</v>
      </c>
      <c r="KJ1018" s="10">
        <f t="shared" si="126"/>
        <v>0</v>
      </c>
      <c r="KK1018" s="10">
        <f t="shared" si="126"/>
        <v>0</v>
      </c>
      <c r="KL1018" s="10" t="str">
        <f t="shared" si="126"/>
        <v>NU</v>
      </c>
      <c r="KM1018" s="10" t="str">
        <f t="shared" si="126"/>
        <v>NU</v>
      </c>
      <c r="KN1018" s="10">
        <f t="shared" si="126"/>
        <v>0</v>
      </c>
      <c r="KO1018" s="10">
        <f t="shared" si="126"/>
        <v>0</v>
      </c>
      <c r="KP1018" s="10">
        <f t="shared" si="126"/>
        <v>0</v>
      </c>
      <c r="KQ1018" s="10">
        <f t="shared" si="126"/>
        <v>0</v>
      </c>
      <c r="KR1018" s="10">
        <f t="shared" si="126"/>
        <v>0</v>
      </c>
      <c r="KS1018" s="10" t="str">
        <f t="shared" si="126"/>
        <v>NU</v>
      </c>
      <c r="KT1018" s="10" t="str">
        <f t="shared" si="126"/>
        <v>NU</v>
      </c>
      <c r="KU1018" s="10">
        <f t="shared" si="126"/>
        <v>0</v>
      </c>
      <c r="KV1018" s="10">
        <f t="shared" si="126"/>
        <v>0</v>
      </c>
      <c r="KW1018" s="10" t="str">
        <f t="shared" si="126"/>
        <v>NU</v>
      </c>
      <c r="KX1018" s="10">
        <f t="shared" si="126"/>
        <v>0</v>
      </c>
      <c r="KY1018" s="10">
        <f t="shared" si="126"/>
        <v>0</v>
      </c>
      <c r="KZ1018" s="10" t="str">
        <f t="shared" si="126"/>
        <v>NU</v>
      </c>
      <c r="LA1018" s="10" t="str">
        <f t="shared" si="126"/>
        <v>NU</v>
      </c>
      <c r="LB1018" s="10" t="str">
        <f t="shared" si="126"/>
        <v>F</v>
      </c>
      <c r="LC1018" s="10" t="str">
        <f t="shared" si="126"/>
        <v>F</v>
      </c>
      <c r="LD1018" s="10" t="str">
        <f t="shared" si="126"/>
        <v>F</v>
      </c>
      <c r="LE1018" s="10" t="str">
        <f t="shared" si="126"/>
        <v>F</v>
      </c>
      <c r="LF1018" s="10" t="str">
        <f t="shared" si="126"/>
        <v>F</v>
      </c>
      <c r="LG1018" s="10" t="str">
        <f t="shared" si="126"/>
        <v>NU</v>
      </c>
      <c r="LH1018" s="10" t="str">
        <f t="shared" si="126"/>
        <v>NU</v>
      </c>
      <c r="LI1018" s="10" t="str">
        <f t="shared" si="126"/>
        <v>F</v>
      </c>
      <c r="LJ1018" s="10" t="str">
        <f t="shared" si="126"/>
        <v>NU</v>
      </c>
      <c r="LK1018" s="10" t="str">
        <f t="shared" ref="LK1018:ND1018" si="127">IF(OR(WEEKDAY(LK$1002,11)&gt;5,ISNUMBER(MATCH(LK$1002,Area_Feriados,0))),"NU",LK19)</f>
        <v>F</v>
      </c>
      <c r="LL1018" s="10" t="str">
        <f t="shared" si="127"/>
        <v>F</v>
      </c>
      <c r="LM1018" s="10" t="str">
        <f t="shared" si="127"/>
        <v>F</v>
      </c>
      <c r="LN1018" s="10" t="str">
        <f t="shared" si="127"/>
        <v>NU</v>
      </c>
      <c r="LO1018" s="10" t="str">
        <f t="shared" si="127"/>
        <v>NU</v>
      </c>
      <c r="LP1018" s="10" t="str">
        <f t="shared" si="127"/>
        <v>F</v>
      </c>
      <c r="LQ1018" s="10" t="str">
        <f t="shared" si="127"/>
        <v>F</v>
      </c>
      <c r="LR1018" s="10" t="str">
        <f t="shared" si="127"/>
        <v>F</v>
      </c>
      <c r="LS1018" s="10" t="str">
        <f t="shared" si="127"/>
        <v>F</v>
      </c>
      <c r="LT1018" s="10" t="str">
        <f t="shared" si="127"/>
        <v>F</v>
      </c>
      <c r="LU1018" s="10" t="str">
        <f t="shared" si="127"/>
        <v>NU</v>
      </c>
      <c r="LV1018" s="10" t="str">
        <f t="shared" si="127"/>
        <v>NU</v>
      </c>
      <c r="LW1018" s="10" t="str">
        <f t="shared" si="127"/>
        <v>F</v>
      </c>
      <c r="LX1018" s="10" t="str">
        <f t="shared" si="127"/>
        <v>F</v>
      </c>
      <c r="LY1018" s="10" t="str">
        <f t="shared" si="127"/>
        <v>F</v>
      </c>
      <c r="LZ1018" s="10" t="str">
        <f t="shared" si="127"/>
        <v>F</v>
      </c>
      <c r="MA1018" s="10" t="str">
        <f t="shared" si="127"/>
        <v>F</v>
      </c>
      <c r="MB1018" s="10" t="str">
        <f t="shared" si="127"/>
        <v>NU</v>
      </c>
      <c r="MC1018" s="10" t="str">
        <f t="shared" si="127"/>
        <v>NU</v>
      </c>
      <c r="MD1018" s="10" t="str">
        <f t="shared" si="127"/>
        <v>F</v>
      </c>
      <c r="ME1018" s="10" t="str">
        <f t="shared" si="127"/>
        <v>F</v>
      </c>
      <c r="MF1018" s="10">
        <f t="shared" si="127"/>
        <v>0</v>
      </c>
      <c r="MG1018" s="10">
        <f t="shared" si="127"/>
        <v>0</v>
      </c>
      <c r="MH1018" s="10">
        <f t="shared" si="127"/>
        <v>0</v>
      </c>
      <c r="MI1018" s="10" t="str">
        <f t="shared" si="127"/>
        <v>NU</v>
      </c>
      <c r="MJ1018" s="10" t="str">
        <f t="shared" si="127"/>
        <v>NU</v>
      </c>
      <c r="MK1018" s="10">
        <f t="shared" si="127"/>
        <v>0</v>
      </c>
      <c r="ML1018" s="10">
        <f t="shared" si="127"/>
        <v>0</v>
      </c>
      <c r="MM1018" s="10">
        <f t="shared" si="127"/>
        <v>0</v>
      </c>
      <c r="MN1018" s="10">
        <f t="shared" si="127"/>
        <v>0</v>
      </c>
      <c r="MO1018" s="10">
        <f t="shared" si="127"/>
        <v>0</v>
      </c>
      <c r="MP1018" s="10" t="str">
        <f t="shared" si="127"/>
        <v>NU</v>
      </c>
      <c r="MQ1018" s="10" t="str">
        <f t="shared" si="127"/>
        <v>NU</v>
      </c>
      <c r="MR1018" s="10">
        <f t="shared" si="127"/>
        <v>0</v>
      </c>
      <c r="MS1018" s="10">
        <f t="shared" si="127"/>
        <v>0</v>
      </c>
      <c r="MT1018" s="10">
        <f t="shared" si="127"/>
        <v>0</v>
      </c>
      <c r="MU1018" s="10">
        <f t="shared" si="127"/>
        <v>0</v>
      </c>
      <c r="MV1018" s="10">
        <f t="shared" si="127"/>
        <v>0</v>
      </c>
      <c r="MW1018" s="10" t="str">
        <f t="shared" si="127"/>
        <v>NU</v>
      </c>
      <c r="MX1018" s="10" t="str">
        <f t="shared" si="127"/>
        <v>NU</v>
      </c>
      <c r="MY1018" s="10">
        <f t="shared" si="127"/>
        <v>0</v>
      </c>
      <c r="MZ1018" s="10">
        <f t="shared" si="127"/>
        <v>0</v>
      </c>
      <c r="NA1018" s="10">
        <f t="shared" si="127"/>
        <v>0</v>
      </c>
      <c r="NB1018" s="10">
        <f t="shared" si="127"/>
        <v>0</v>
      </c>
      <c r="NC1018" s="10">
        <f t="shared" si="127"/>
        <v>0</v>
      </c>
      <c r="ND1018" s="10" t="str">
        <f t="shared" si="127"/>
        <v>NU</v>
      </c>
      <c r="NO1018" s="102">
        <f>TRI!P24</f>
        <v>1011</v>
      </c>
      <c r="NP1018" t="str">
        <f t="shared" ca="1" si="44"/>
        <v>$HV$1011</v>
      </c>
      <c r="NQ1018" t="str">
        <f t="shared" si="45"/>
        <v>$ND$1011</v>
      </c>
      <c r="NR1018" t="str">
        <f t="shared" ca="1" si="53"/>
        <v>$HV$1011:$ND$1011</v>
      </c>
      <c r="NS1018" s="21" t="str">
        <f t="shared" ca="1" si="54"/>
        <v/>
      </c>
    </row>
    <row r="1019" spans="2:383">
      <c r="B1019" t="str">
        <f t="shared" si="103"/>
        <v>JEAN COELHO</v>
      </c>
      <c r="C1019" s="10" t="str">
        <f t="shared" ref="C1019:BN1019" si="128">IF(OR(WEEKDAY(C$1002,11)&gt;5,ISNUMBER(MATCH(C$1002,Area_Feriados,0))),"NU",C20)</f>
        <v>NU</v>
      </c>
      <c r="D1019" s="10" t="str">
        <f t="shared" si="128"/>
        <v>NU</v>
      </c>
      <c r="E1019" s="10">
        <f t="shared" si="128"/>
        <v>0</v>
      </c>
      <c r="F1019" s="10">
        <f t="shared" si="128"/>
        <v>0</v>
      </c>
      <c r="G1019" s="10">
        <f t="shared" si="128"/>
        <v>0</v>
      </c>
      <c r="H1019" s="10">
        <f t="shared" si="128"/>
        <v>0</v>
      </c>
      <c r="I1019" s="10">
        <f t="shared" si="128"/>
        <v>0</v>
      </c>
      <c r="J1019" s="10" t="str">
        <f t="shared" si="128"/>
        <v>NU</v>
      </c>
      <c r="K1019" s="10" t="str">
        <f t="shared" si="128"/>
        <v>NU</v>
      </c>
      <c r="L1019" s="10">
        <f t="shared" si="128"/>
        <v>0</v>
      </c>
      <c r="M1019" s="10">
        <f t="shared" si="128"/>
        <v>0</v>
      </c>
      <c r="N1019" s="10">
        <f t="shared" si="128"/>
        <v>0</v>
      </c>
      <c r="O1019" s="10">
        <f t="shared" si="128"/>
        <v>0</v>
      </c>
      <c r="P1019" s="10">
        <f t="shared" si="128"/>
        <v>0</v>
      </c>
      <c r="Q1019" s="10" t="str">
        <f t="shared" si="128"/>
        <v>NU</v>
      </c>
      <c r="R1019" s="10" t="str">
        <f t="shared" si="128"/>
        <v>NU</v>
      </c>
      <c r="S1019" s="10">
        <f t="shared" si="128"/>
        <v>0</v>
      </c>
      <c r="T1019" s="10">
        <f t="shared" si="128"/>
        <v>0</v>
      </c>
      <c r="U1019" s="10">
        <f t="shared" si="128"/>
        <v>0</v>
      </c>
      <c r="V1019" s="10">
        <f t="shared" si="128"/>
        <v>0</v>
      </c>
      <c r="W1019" s="10">
        <f t="shared" si="128"/>
        <v>0</v>
      </c>
      <c r="X1019" s="10" t="str">
        <f t="shared" si="128"/>
        <v>NU</v>
      </c>
      <c r="Y1019" s="10" t="str">
        <f t="shared" si="128"/>
        <v>NU</v>
      </c>
      <c r="Z1019" s="10">
        <f t="shared" si="128"/>
        <v>0</v>
      </c>
      <c r="AA1019" s="10">
        <f t="shared" si="128"/>
        <v>0</v>
      </c>
      <c r="AB1019" s="10">
        <f t="shared" si="128"/>
        <v>0</v>
      </c>
      <c r="AC1019" s="10">
        <f t="shared" si="128"/>
        <v>0</v>
      </c>
      <c r="AD1019" s="10">
        <f t="shared" si="128"/>
        <v>0</v>
      </c>
      <c r="AE1019" s="10" t="str">
        <f t="shared" si="128"/>
        <v>NU</v>
      </c>
      <c r="AF1019" s="10" t="str">
        <f t="shared" si="128"/>
        <v>NU</v>
      </c>
      <c r="AG1019" s="10">
        <f t="shared" si="128"/>
        <v>0</v>
      </c>
      <c r="AH1019" s="10">
        <f t="shared" si="128"/>
        <v>0</v>
      </c>
      <c r="AI1019" s="10">
        <f t="shared" si="128"/>
        <v>0</v>
      </c>
      <c r="AJ1019" s="10">
        <f t="shared" si="128"/>
        <v>0</v>
      </c>
      <c r="AK1019" s="10">
        <f t="shared" si="128"/>
        <v>0</v>
      </c>
      <c r="AL1019" s="10" t="str">
        <f t="shared" si="128"/>
        <v>NU</v>
      </c>
      <c r="AM1019" s="10" t="str">
        <f t="shared" si="128"/>
        <v>NU</v>
      </c>
      <c r="AN1019" s="10">
        <f t="shared" si="128"/>
        <v>0</v>
      </c>
      <c r="AO1019" s="10">
        <f t="shared" si="128"/>
        <v>0</v>
      </c>
      <c r="AP1019" s="10">
        <f t="shared" si="128"/>
        <v>0</v>
      </c>
      <c r="AQ1019" s="10">
        <f t="shared" si="128"/>
        <v>0</v>
      </c>
      <c r="AR1019" s="10">
        <f t="shared" si="128"/>
        <v>0</v>
      </c>
      <c r="AS1019" s="10" t="str">
        <f t="shared" si="128"/>
        <v>NU</v>
      </c>
      <c r="AT1019" s="10" t="str">
        <f t="shared" si="128"/>
        <v>NU</v>
      </c>
      <c r="AU1019" s="10">
        <f t="shared" si="128"/>
        <v>0</v>
      </c>
      <c r="AV1019" s="10">
        <f t="shared" si="128"/>
        <v>0</v>
      </c>
      <c r="AW1019" s="10">
        <f t="shared" si="128"/>
        <v>0</v>
      </c>
      <c r="AX1019" s="10">
        <f t="shared" si="128"/>
        <v>0</v>
      </c>
      <c r="AY1019" s="10">
        <f t="shared" si="128"/>
        <v>0</v>
      </c>
      <c r="AZ1019" s="10" t="str">
        <f t="shared" si="128"/>
        <v>NU</v>
      </c>
      <c r="BA1019" s="10" t="str">
        <f t="shared" si="128"/>
        <v>NU</v>
      </c>
      <c r="BB1019" s="10">
        <f t="shared" si="128"/>
        <v>0</v>
      </c>
      <c r="BC1019" s="10">
        <f t="shared" si="128"/>
        <v>0</v>
      </c>
      <c r="BD1019" s="10">
        <f t="shared" si="128"/>
        <v>0</v>
      </c>
      <c r="BE1019" s="10">
        <f t="shared" si="128"/>
        <v>0</v>
      </c>
      <c r="BF1019" s="10">
        <f t="shared" si="128"/>
        <v>0</v>
      </c>
      <c r="BG1019" s="10" t="str">
        <f t="shared" si="128"/>
        <v>NU</v>
      </c>
      <c r="BH1019" s="10" t="str">
        <f t="shared" si="128"/>
        <v>NU</v>
      </c>
      <c r="BI1019" s="10" t="str">
        <f t="shared" si="128"/>
        <v>NU</v>
      </c>
      <c r="BJ1019" s="10" t="str">
        <f t="shared" si="128"/>
        <v>NU</v>
      </c>
      <c r="BK1019" s="10" t="str">
        <f t="shared" si="128"/>
        <v>NU</v>
      </c>
      <c r="BL1019" s="10">
        <f t="shared" si="128"/>
        <v>0</v>
      </c>
      <c r="BM1019" s="10">
        <f t="shared" si="128"/>
        <v>0</v>
      </c>
      <c r="BN1019" s="10">
        <f t="shared" si="128"/>
        <v>0</v>
      </c>
      <c r="BO1019" s="10" t="str">
        <f t="shared" ref="BO1019:DZ1019" si="129">IF(OR(WEEKDAY(BO$1002,11)&gt;5,ISNUMBER(MATCH(BO$1002,Area_Feriados,0))),"NU",BO20)</f>
        <v>NU</v>
      </c>
      <c r="BP1019" s="10" t="str">
        <f t="shared" si="129"/>
        <v>NU</v>
      </c>
      <c r="BQ1019" s="10">
        <f t="shared" si="129"/>
        <v>0</v>
      </c>
      <c r="BR1019" s="10">
        <f t="shared" si="129"/>
        <v>0</v>
      </c>
      <c r="BS1019" s="10">
        <f t="shared" si="129"/>
        <v>0</v>
      </c>
      <c r="BT1019" s="10">
        <f t="shared" si="129"/>
        <v>0</v>
      </c>
      <c r="BU1019" s="10">
        <f t="shared" si="129"/>
        <v>0</v>
      </c>
      <c r="BV1019" s="10" t="str">
        <f t="shared" si="129"/>
        <v>NU</v>
      </c>
      <c r="BW1019" s="10" t="str">
        <f t="shared" si="129"/>
        <v>NU</v>
      </c>
      <c r="BX1019" s="10">
        <f t="shared" si="129"/>
        <v>0</v>
      </c>
      <c r="BY1019" s="10">
        <f t="shared" si="129"/>
        <v>0</v>
      </c>
      <c r="BZ1019" s="10">
        <f t="shared" si="129"/>
        <v>0</v>
      </c>
      <c r="CA1019" s="10">
        <f t="shared" si="129"/>
        <v>0</v>
      </c>
      <c r="CB1019" s="10">
        <f t="shared" si="129"/>
        <v>0</v>
      </c>
      <c r="CC1019" s="10" t="str">
        <f t="shared" si="129"/>
        <v>NU</v>
      </c>
      <c r="CD1019" s="10" t="str">
        <f t="shared" si="129"/>
        <v>NU</v>
      </c>
      <c r="CE1019" s="10">
        <f t="shared" si="129"/>
        <v>0</v>
      </c>
      <c r="CF1019" s="10">
        <f t="shared" si="129"/>
        <v>0</v>
      </c>
      <c r="CG1019" s="10">
        <f t="shared" si="129"/>
        <v>0</v>
      </c>
      <c r="CH1019" s="10">
        <f t="shared" si="129"/>
        <v>0</v>
      </c>
      <c r="CI1019" s="10">
        <f t="shared" si="129"/>
        <v>0</v>
      </c>
      <c r="CJ1019" s="10" t="str">
        <f t="shared" si="129"/>
        <v>NU</v>
      </c>
      <c r="CK1019" s="10" t="str">
        <f t="shared" si="129"/>
        <v>NU</v>
      </c>
      <c r="CL1019" s="10">
        <f t="shared" si="129"/>
        <v>0</v>
      </c>
      <c r="CM1019" s="10">
        <f t="shared" si="129"/>
        <v>0</v>
      </c>
      <c r="CN1019" s="10">
        <f t="shared" si="129"/>
        <v>0</v>
      </c>
      <c r="CO1019" s="10">
        <f t="shared" si="129"/>
        <v>0</v>
      </c>
      <c r="CP1019" s="10">
        <f t="shared" si="129"/>
        <v>0</v>
      </c>
      <c r="CQ1019" s="10" t="str">
        <f t="shared" si="129"/>
        <v>NU</v>
      </c>
      <c r="CR1019" s="10" t="str">
        <f t="shared" si="129"/>
        <v>NU</v>
      </c>
      <c r="CS1019" s="10" t="str">
        <f t="shared" si="129"/>
        <v>HO</v>
      </c>
      <c r="CT1019" s="10" t="str">
        <f t="shared" si="129"/>
        <v>HO</v>
      </c>
      <c r="CU1019" s="10" t="str">
        <f t="shared" si="129"/>
        <v>HO</v>
      </c>
      <c r="CV1019" s="10" t="str">
        <f t="shared" si="129"/>
        <v>HO</v>
      </c>
      <c r="CW1019" s="10" t="str">
        <f t="shared" si="129"/>
        <v>HO</v>
      </c>
      <c r="CX1019" s="10" t="str">
        <f t="shared" si="129"/>
        <v>NU</v>
      </c>
      <c r="CY1019" s="10" t="str">
        <f t="shared" si="129"/>
        <v>NU</v>
      </c>
      <c r="CZ1019" s="10">
        <f t="shared" si="129"/>
        <v>0</v>
      </c>
      <c r="DA1019" s="10">
        <f t="shared" si="129"/>
        <v>0</v>
      </c>
      <c r="DB1019" s="10">
        <f t="shared" si="129"/>
        <v>0</v>
      </c>
      <c r="DC1019" s="10">
        <f t="shared" si="129"/>
        <v>0</v>
      </c>
      <c r="DD1019" s="10" t="str">
        <f t="shared" si="129"/>
        <v>NU</v>
      </c>
      <c r="DE1019" s="10" t="str">
        <f t="shared" si="129"/>
        <v>NU</v>
      </c>
      <c r="DF1019" s="10" t="str">
        <f t="shared" si="129"/>
        <v>NU</v>
      </c>
      <c r="DG1019" s="10">
        <f t="shared" si="129"/>
        <v>0</v>
      </c>
      <c r="DH1019" s="10">
        <f t="shared" si="129"/>
        <v>0</v>
      </c>
      <c r="DI1019" s="10">
        <f t="shared" si="129"/>
        <v>0</v>
      </c>
      <c r="DJ1019" s="10" t="str">
        <f t="shared" si="129"/>
        <v>NU</v>
      </c>
      <c r="DK1019" s="10">
        <f t="shared" si="129"/>
        <v>0</v>
      </c>
      <c r="DL1019" s="10" t="str">
        <f t="shared" si="129"/>
        <v>NU</v>
      </c>
      <c r="DM1019" s="10" t="str">
        <f t="shared" si="129"/>
        <v>NU</v>
      </c>
      <c r="DN1019" s="10">
        <f t="shared" si="129"/>
        <v>0</v>
      </c>
      <c r="DO1019" s="10">
        <f t="shared" si="129"/>
        <v>0</v>
      </c>
      <c r="DP1019" s="10">
        <f t="shared" si="129"/>
        <v>0</v>
      </c>
      <c r="DQ1019" s="10">
        <f t="shared" si="129"/>
        <v>0</v>
      </c>
      <c r="DR1019" s="10">
        <f t="shared" si="129"/>
        <v>0</v>
      </c>
      <c r="DS1019" s="10" t="str">
        <f t="shared" si="129"/>
        <v>NU</v>
      </c>
      <c r="DT1019" s="10" t="str">
        <f t="shared" si="129"/>
        <v>NU</v>
      </c>
      <c r="DU1019" s="10">
        <f t="shared" si="129"/>
        <v>0</v>
      </c>
      <c r="DV1019" s="10">
        <f t="shared" si="129"/>
        <v>0</v>
      </c>
      <c r="DW1019" s="10">
        <f t="shared" si="129"/>
        <v>0</v>
      </c>
      <c r="DX1019" s="10">
        <f t="shared" si="129"/>
        <v>0</v>
      </c>
      <c r="DY1019" s="10">
        <f t="shared" si="129"/>
        <v>0</v>
      </c>
      <c r="DZ1019" s="10" t="str">
        <f t="shared" si="129"/>
        <v>NU</v>
      </c>
      <c r="EA1019" s="10" t="str">
        <f t="shared" ref="EA1019:GL1019" si="130">IF(OR(WEEKDAY(EA$1002,11)&gt;5,ISNUMBER(MATCH(EA$1002,Area_Feriados,0))),"NU",EA20)</f>
        <v>NU</v>
      </c>
      <c r="EB1019" s="10">
        <f t="shared" si="130"/>
        <v>0</v>
      </c>
      <c r="EC1019" s="10">
        <f t="shared" si="130"/>
        <v>0</v>
      </c>
      <c r="ED1019" s="10">
        <f t="shared" si="130"/>
        <v>0</v>
      </c>
      <c r="EE1019" s="10">
        <f t="shared" si="130"/>
        <v>0</v>
      </c>
      <c r="EF1019" s="10" t="str">
        <f t="shared" si="130"/>
        <v>BH</v>
      </c>
      <c r="EG1019" s="10" t="str">
        <f t="shared" si="130"/>
        <v>NU</v>
      </c>
      <c r="EH1019" s="10" t="str">
        <f t="shared" si="130"/>
        <v>NU</v>
      </c>
      <c r="EI1019" s="10" t="str">
        <f t="shared" si="130"/>
        <v>F</v>
      </c>
      <c r="EJ1019" s="10" t="str">
        <f t="shared" si="130"/>
        <v>F</v>
      </c>
      <c r="EK1019" s="10" t="str">
        <f t="shared" si="130"/>
        <v>F</v>
      </c>
      <c r="EL1019" s="10" t="str">
        <f t="shared" si="130"/>
        <v>F</v>
      </c>
      <c r="EM1019" s="10" t="str">
        <f t="shared" si="130"/>
        <v>F</v>
      </c>
      <c r="EN1019" s="10" t="str">
        <f t="shared" si="130"/>
        <v>NU</v>
      </c>
      <c r="EO1019" s="10" t="str">
        <f t="shared" si="130"/>
        <v>NU</v>
      </c>
      <c r="EP1019" s="10" t="str">
        <f t="shared" si="130"/>
        <v>F</v>
      </c>
      <c r="EQ1019" s="10" t="str">
        <f t="shared" si="130"/>
        <v>F</v>
      </c>
      <c r="ER1019" s="10" t="str">
        <f t="shared" si="130"/>
        <v>F</v>
      </c>
      <c r="ES1019" s="10" t="str">
        <f t="shared" si="130"/>
        <v>F</v>
      </c>
      <c r="ET1019" s="10" t="str">
        <f t="shared" si="130"/>
        <v>A</v>
      </c>
      <c r="EU1019" s="10" t="str">
        <f t="shared" si="130"/>
        <v>NU</v>
      </c>
      <c r="EV1019" s="10" t="str">
        <f t="shared" si="130"/>
        <v>NU</v>
      </c>
      <c r="EW1019" s="10">
        <f t="shared" si="130"/>
        <v>0</v>
      </c>
      <c r="EX1019" s="10">
        <f t="shared" si="130"/>
        <v>0</v>
      </c>
      <c r="EY1019" s="10">
        <f t="shared" si="130"/>
        <v>0</v>
      </c>
      <c r="EZ1019" s="10">
        <f t="shared" si="130"/>
        <v>0</v>
      </c>
      <c r="FA1019" s="10">
        <f t="shared" si="130"/>
        <v>0</v>
      </c>
      <c r="FB1019" s="10" t="str">
        <f t="shared" si="130"/>
        <v>NU</v>
      </c>
      <c r="FC1019" s="10" t="str">
        <f t="shared" si="130"/>
        <v>NU</v>
      </c>
      <c r="FD1019" s="10" t="str">
        <f t="shared" si="130"/>
        <v>HO</v>
      </c>
      <c r="FE1019" s="10" t="str">
        <f t="shared" si="130"/>
        <v>HO</v>
      </c>
      <c r="FF1019" s="10" t="str">
        <f t="shared" si="130"/>
        <v>HO</v>
      </c>
      <c r="FG1019" s="10" t="str">
        <f t="shared" si="130"/>
        <v>HO</v>
      </c>
      <c r="FH1019" s="10" t="str">
        <f t="shared" si="130"/>
        <v>HO</v>
      </c>
      <c r="FI1019" s="10" t="str">
        <f t="shared" si="130"/>
        <v>NU</v>
      </c>
      <c r="FJ1019" s="10" t="str">
        <f t="shared" si="130"/>
        <v>NU</v>
      </c>
      <c r="FK1019" s="10">
        <f t="shared" si="130"/>
        <v>0</v>
      </c>
      <c r="FL1019" s="10">
        <f t="shared" si="130"/>
        <v>0</v>
      </c>
      <c r="FM1019" s="10">
        <f t="shared" si="130"/>
        <v>0</v>
      </c>
      <c r="FN1019" s="10" t="str">
        <f t="shared" si="130"/>
        <v>NU</v>
      </c>
      <c r="FO1019" s="10">
        <f t="shared" si="130"/>
        <v>0</v>
      </c>
      <c r="FP1019" s="10" t="str">
        <f t="shared" si="130"/>
        <v>NU</v>
      </c>
      <c r="FQ1019" s="10" t="str">
        <f t="shared" si="130"/>
        <v>NU</v>
      </c>
      <c r="FR1019" s="10">
        <f t="shared" si="130"/>
        <v>0</v>
      </c>
      <c r="FS1019" s="10">
        <f t="shared" si="130"/>
        <v>0</v>
      </c>
      <c r="FT1019" s="10">
        <f t="shared" si="130"/>
        <v>0</v>
      </c>
      <c r="FU1019" s="10">
        <f t="shared" si="130"/>
        <v>0</v>
      </c>
      <c r="FV1019" s="10">
        <f t="shared" si="130"/>
        <v>0</v>
      </c>
      <c r="FW1019" s="10" t="str">
        <f t="shared" si="130"/>
        <v>NU</v>
      </c>
      <c r="FX1019" s="10" t="str">
        <f t="shared" si="130"/>
        <v>NU</v>
      </c>
      <c r="FY1019" s="10">
        <f t="shared" si="130"/>
        <v>0</v>
      </c>
      <c r="FZ1019" s="10">
        <f t="shared" si="130"/>
        <v>0</v>
      </c>
      <c r="GA1019" s="10">
        <f t="shared" si="130"/>
        <v>0</v>
      </c>
      <c r="GB1019" s="10">
        <f t="shared" si="130"/>
        <v>0</v>
      </c>
      <c r="GC1019" s="10">
        <f t="shared" si="130"/>
        <v>0</v>
      </c>
      <c r="GD1019" s="10" t="str">
        <f t="shared" si="130"/>
        <v>NU</v>
      </c>
      <c r="GE1019" s="10" t="str">
        <f t="shared" si="130"/>
        <v>NU</v>
      </c>
      <c r="GF1019" s="10">
        <f t="shared" si="130"/>
        <v>0</v>
      </c>
      <c r="GG1019" s="10">
        <f t="shared" si="130"/>
        <v>0</v>
      </c>
      <c r="GH1019" s="10">
        <f t="shared" si="130"/>
        <v>0</v>
      </c>
      <c r="GI1019" s="10">
        <f t="shared" si="130"/>
        <v>0</v>
      </c>
      <c r="GJ1019" s="10">
        <f t="shared" si="130"/>
        <v>0</v>
      </c>
      <c r="GK1019" s="10" t="str">
        <f t="shared" si="130"/>
        <v>NU</v>
      </c>
      <c r="GL1019" s="10" t="str">
        <f t="shared" si="130"/>
        <v>NU</v>
      </c>
      <c r="GM1019" s="10">
        <f t="shared" ref="GM1019:IX1019" si="131">IF(OR(WEEKDAY(GM$1002,11)&gt;5,ISNUMBER(MATCH(GM$1002,Area_Feriados,0))),"NU",GM20)</f>
        <v>0</v>
      </c>
      <c r="GN1019" s="10">
        <f t="shared" si="131"/>
        <v>0</v>
      </c>
      <c r="GO1019" s="10">
        <f t="shared" si="131"/>
        <v>0</v>
      </c>
      <c r="GP1019" s="10">
        <f t="shared" si="131"/>
        <v>0</v>
      </c>
      <c r="GQ1019" s="10">
        <f t="shared" si="131"/>
        <v>0</v>
      </c>
      <c r="GR1019" s="10" t="str">
        <f t="shared" si="131"/>
        <v>NU</v>
      </c>
      <c r="GS1019" s="10" t="str">
        <f t="shared" si="131"/>
        <v>NU</v>
      </c>
      <c r="GT1019" s="10">
        <f t="shared" si="131"/>
        <v>0</v>
      </c>
      <c r="GU1019" s="10">
        <f t="shared" si="131"/>
        <v>0</v>
      </c>
      <c r="GV1019" s="10">
        <f t="shared" si="131"/>
        <v>0</v>
      </c>
      <c r="GW1019" s="10">
        <f t="shared" si="131"/>
        <v>0</v>
      </c>
      <c r="GX1019" s="10">
        <f t="shared" si="131"/>
        <v>0</v>
      </c>
      <c r="GY1019" s="10" t="str">
        <f t="shared" si="131"/>
        <v>NU</v>
      </c>
      <c r="GZ1019" s="10" t="str">
        <f t="shared" si="131"/>
        <v>NU</v>
      </c>
      <c r="HA1019" s="10" t="str">
        <f t="shared" si="131"/>
        <v>HO</v>
      </c>
      <c r="HB1019" s="10" t="str">
        <f t="shared" si="131"/>
        <v>HO</v>
      </c>
      <c r="HC1019" s="10" t="str">
        <f t="shared" si="131"/>
        <v>HO</v>
      </c>
      <c r="HD1019" s="10" t="str">
        <f t="shared" si="131"/>
        <v>A</v>
      </c>
      <c r="HE1019" s="10" t="str">
        <f t="shared" si="131"/>
        <v>A</v>
      </c>
      <c r="HF1019" s="10" t="str">
        <f t="shared" si="131"/>
        <v>NU</v>
      </c>
      <c r="HG1019" s="10" t="str">
        <f t="shared" si="131"/>
        <v>NU</v>
      </c>
      <c r="HH1019" s="10">
        <f t="shared" si="131"/>
        <v>0</v>
      </c>
      <c r="HI1019" s="10">
        <f t="shared" si="131"/>
        <v>0</v>
      </c>
      <c r="HJ1019" s="10">
        <f t="shared" si="131"/>
        <v>0</v>
      </c>
      <c r="HK1019" s="10">
        <f t="shared" si="131"/>
        <v>0</v>
      </c>
      <c r="HL1019" s="10">
        <f t="shared" si="131"/>
        <v>0</v>
      </c>
      <c r="HM1019" s="10" t="str">
        <f t="shared" si="131"/>
        <v>NU</v>
      </c>
      <c r="HN1019" s="10" t="str">
        <f t="shared" si="131"/>
        <v>NU</v>
      </c>
      <c r="HO1019" s="10">
        <f t="shared" si="131"/>
        <v>0</v>
      </c>
      <c r="HP1019" s="10">
        <f t="shared" si="131"/>
        <v>0</v>
      </c>
      <c r="HQ1019" s="10">
        <f t="shared" si="131"/>
        <v>0</v>
      </c>
      <c r="HR1019" s="10">
        <f t="shared" si="131"/>
        <v>0</v>
      </c>
      <c r="HS1019" s="10">
        <f t="shared" si="131"/>
        <v>0</v>
      </c>
      <c r="HT1019" s="10" t="str">
        <f t="shared" si="131"/>
        <v>NU</v>
      </c>
      <c r="HU1019" s="10" t="str">
        <f t="shared" si="131"/>
        <v>NU</v>
      </c>
      <c r="HV1019" s="10">
        <f t="shared" si="131"/>
        <v>0</v>
      </c>
      <c r="HW1019" s="10">
        <f t="shared" si="131"/>
        <v>0</v>
      </c>
      <c r="HX1019" s="10">
        <f t="shared" si="131"/>
        <v>0</v>
      </c>
      <c r="HY1019" s="10">
        <f t="shared" si="131"/>
        <v>0</v>
      </c>
      <c r="HZ1019" s="10">
        <f t="shared" si="131"/>
        <v>0</v>
      </c>
      <c r="IA1019" s="10" t="str">
        <f t="shared" si="131"/>
        <v>NU</v>
      </c>
      <c r="IB1019" s="10" t="str">
        <f t="shared" si="131"/>
        <v>NU</v>
      </c>
      <c r="IC1019" s="10" t="str">
        <f t="shared" si="131"/>
        <v>HO</v>
      </c>
      <c r="ID1019" s="10" t="str">
        <f t="shared" si="131"/>
        <v>HO</v>
      </c>
      <c r="IE1019" s="10" t="str">
        <f t="shared" si="131"/>
        <v>HO</v>
      </c>
      <c r="IF1019" s="10" t="str">
        <f t="shared" si="131"/>
        <v>HO</v>
      </c>
      <c r="IG1019" s="10" t="str">
        <f t="shared" si="131"/>
        <v>HO</v>
      </c>
      <c r="IH1019" s="10" t="str">
        <f t="shared" si="131"/>
        <v>NU</v>
      </c>
      <c r="II1019" s="10" t="str">
        <f t="shared" si="131"/>
        <v>NU</v>
      </c>
      <c r="IJ1019" s="10">
        <f t="shared" si="131"/>
        <v>0</v>
      </c>
      <c r="IK1019" s="10">
        <f t="shared" si="131"/>
        <v>0</v>
      </c>
      <c r="IL1019" s="10">
        <f t="shared" si="131"/>
        <v>0</v>
      </c>
      <c r="IM1019" s="10">
        <f t="shared" si="131"/>
        <v>0</v>
      </c>
      <c r="IN1019" s="10">
        <f t="shared" si="131"/>
        <v>0</v>
      </c>
      <c r="IO1019" s="10" t="str">
        <f t="shared" si="131"/>
        <v>NU</v>
      </c>
      <c r="IP1019" s="10" t="str">
        <f t="shared" si="131"/>
        <v>NU</v>
      </c>
      <c r="IQ1019" s="10">
        <f t="shared" si="131"/>
        <v>0</v>
      </c>
      <c r="IR1019" s="10">
        <f t="shared" si="131"/>
        <v>0</v>
      </c>
      <c r="IS1019" s="10" t="str">
        <f t="shared" si="131"/>
        <v>NU</v>
      </c>
      <c r="IT1019" s="10">
        <f t="shared" si="131"/>
        <v>0</v>
      </c>
      <c r="IU1019" s="10">
        <f t="shared" si="131"/>
        <v>0</v>
      </c>
      <c r="IV1019" s="10" t="str">
        <f t="shared" si="131"/>
        <v>NU</v>
      </c>
      <c r="IW1019" s="10" t="str">
        <f t="shared" si="131"/>
        <v>NU</v>
      </c>
      <c r="IX1019" s="10">
        <f t="shared" si="131"/>
        <v>0</v>
      </c>
      <c r="IY1019" s="10">
        <f t="shared" ref="IY1019:LJ1019" si="132">IF(OR(WEEKDAY(IY$1002,11)&gt;5,ISNUMBER(MATCH(IY$1002,Area_Feriados,0))),"NU",IY20)</f>
        <v>0</v>
      </c>
      <c r="IZ1019" s="10">
        <f t="shared" si="132"/>
        <v>0</v>
      </c>
      <c r="JA1019" s="10">
        <f t="shared" si="132"/>
        <v>0</v>
      </c>
      <c r="JB1019" s="10">
        <f t="shared" si="132"/>
        <v>0</v>
      </c>
      <c r="JC1019" s="10" t="str">
        <f t="shared" si="132"/>
        <v>NU</v>
      </c>
      <c r="JD1019" s="10" t="str">
        <f t="shared" si="132"/>
        <v>NU</v>
      </c>
      <c r="JE1019" s="10">
        <f t="shared" si="132"/>
        <v>0</v>
      </c>
      <c r="JF1019" s="10">
        <f t="shared" si="132"/>
        <v>0</v>
      </c>
      <c r="JG1019" s="10">
        <f t="shared" si="132"/>
        <v>0</v>
      </c>
      <c r="JH1019" s="10">
        <f t="shared" si="132"/>
        <v>0</v>
      </c>
      <c r="JI1019" s="10">
        <f t="shared" si="132"/>
        <v>0</v>
      </c>
      <c r="JJ1019" s="10" t="str">
        <f t="shared" si="132"/>
        <v>NU</v>
      </c>
      <c r="JK1019" s="10" t="str">
        <f t="shared" si="132"/>
        <v>NU</v>
      </c>
      <c r="JL1019" s="10">
        <f t="shared" si="132"/>
        <v>0</v>
      </c>
      <c r="JM1019" s="10">
        <f t="shared" si="132"/>
        <v>0</v>
      </c>
      <c r="JN1019" s="10">
        <f t="shared" si="132"/>
        <v>0</v>
      </c>
      <c r="JO1019" s="10">
        <f t="shared" si="132"/>
        <v>0</v>
      </c>
      <c r="JP1019" s="10">
        <f t="shared" si="132"/>
        <v>0</v>
      </c>
      <c r="JQ1019" s="10" t="str">
        <f t="shared" si="132"/>
        <v>NU</v>
      </c>
      <c r="JR1019" s="10" t="str">
        <f t="shared" si="132"/>
        <v>NU</v>
      </c>
      <c r="JS1019" s="10">
        <f t="shared" si="132"/>
        <v>0</v>
      </c>
      <c r="JT1019" s="10">
        <f t="shared" si="132"/>
        <v>0</v>
      </c>
      <c r="JU1019" s="10">
        <f t="shared" si="132"/>
        <v>0</v>
      </c>
      <c r="JV1019" s="10">
        <f t="shared" si="132"/>
        <v>0</v>
      </c>
      <c r="JW1019" s="10">
        <f t="shared" si="132"/>
        <v>0</v>
      </c>
      <c r="JX1019" s="10" t="str">
        <f t="shared" si="132"/>
        <v>NU</v>
      </c>
      <c r="JY1019" s="10" t="str">
        <f t="shared" si="132"/>
        <v>NU</v>
      </c>
      <c r="JZ1019" s="10">
        <f t="shared" si="132"/>
        <v>0</v>
      </c>
      <c r="KA1019" s="10">
        <f t="shared" si="132"/>
        <v>0</v>
      </c>
      <c r="KB1019" s="10" t="str">
        <f t="shared" si="132"/>
        <v>NU</v>
      </c>
      <c r="KC1019" s="10" t="str">
        <f t="shared" si="132"/>
        <v>A</v>
      </c>
      <c r="KD1019" s="10" t="str">
        <f t="shared" si="132"/>
        <v>A</v>
      </c>
      <c r="KE1019" s="10" t="str">
        <f t="shared" si="132"/>
        <v>NU</v>
      </c>
      <c r="KF1019" s="10" t="str">
        <f t="shared" si="132"/>
        <v>NU</v>
      </c>
      <c r="KG1019" s="10" t="str">
        <f t="shared" si="132"/>
        <v>F</v>
      </c>
      <c r="KH1019" s="10" t="str">
        <f t="shared" si="132"/>
        <v>F</v>
      </c>
      <c r="KI1019" s="10" t="str">
        <f t="shared" si="132"/>
        <v>F</v>
      </c>
      <c r="KJ1019" s="10" t="str">
        <f t="shared" si="132"/>
        <v>F</v>
      </c>
      <c r="KK1019" s="10" t="str">
        <f t="shared" si="132"/>
        <v>F</v>
      </c>
      <c r="KL1019" s="10" t="str">
        <f t="shared" si="132"/>
        <v>NU</v>
      </c>
      <c r="KM1019" s="10" t="str">
        <f t="shared" si="132"/>
        <v>NU</v>
      </c>
      <c r="KN1019" s="10" t="str">
        <f t="shared" si="132"/>
        <v>F</v>
      </c>
      <c r="KO1019" s="10" t="str">
        <f t="shared" si="132"/>
        <v>F</v>
      </c>
      <c r="KP1019" s="10" t="str">
        <f t="shared" si="132"/>
        <v>F</v>
      </c>
      <c r="KQ1019" s="10" t="str">
        <f t="shared" si="132"/>
        <v>F</v>
      </c>
      <c r="KR1019" s="10" t="str">
        <f t="shared" si="132"/>
        <v>F</v>
      </c>
      <c r="KS1019" s="10" t="str">
        <f t="shared" si="132"/>
        <v>NU</v>
      </c>
      <c r="KT1019" s="10" t="str">
        <f t="shared" si="132"/>
        <v>NU</v>
      </c>
      <c r="KU1019" s="10" t="str">
        <f t="shared" si="132"/>
        <v>F</v>
      </c>
      <c r="KV1019" s="10" t="str">
        <f t="shared" si="132"/>
        <v>F</v>
      </c>
      <c r="KW1019" s="10" t="str">
        <f t="shared" si="132"/>
        <v>NU</v>
      </c>
      <c r="KX1019" s="10" t="str">
        <f t="shared" si="132"/>
        <v>F</v>
      </c>
      <c r="KY1019" s="10" t="str">
        <f t="shared" si="132"/>
        <v>F</v>
      </c>
      <c r="KZ1019" s="10" t="str">
        <f t="shared" si="132"/>
        <v>NU</v>
      </c>
      <c r="LA1019" s="10" t="str">
        <f t="shared" si="132"/>
        <v>NU</v>
      </c>
      <c r="LB1019" s="10">
        <f t="shared" si="132"/>
        <v>0</v>
      </c>
      <c r="LC1019" s="10">
        <f t="shared" si="132"/>
        <v>0</v>
      </c>
      <c r="LD1019" s="10">
        <f t="shared" si="132"/>
        <v>0</v>
      </c>
      <c r="LE1019" s="10">
        <f t="shared" si="132"/>
        <v>0</v>
      </c>
      <c r="LF1019" s="10">
        <f t="shared" si="132"/>
        <v>0</v>
      </c>
      <c r="LG1019" s="10" t="str">
        <f t="shared" si="132"/>
        <v>NU</v>
      </c>
      <c r="LH1019" s="10" t="str">
        <f t="shared" si="132"/>
        <v>NU</v>
      </c>
      <c r="LI1019" s="10" t="str">
        <f t="shared" si="132"/>
        <v>A</v>
      </c>
      <c r="LJ1019" s="10" t="str">
        <f t="shared" si="132"/>
        <v>NU</v>
      </c>
      <c r="LK1019" s="10">
        <f t="shared" ref="LK1019:ND1019" si="133">IF(OR(WEEKDAY(LK$1002,11)&gt;5,ISNUMBER(MATCH(LK$1002,Area_Feriados,0))),"NU",LK20)</f>
        <v>0</v>
      </c>
      <c r="LL1019" s="10">
        <f t="shared" si="133"/>
        <v>0</v>
      </c>
      <c r="LM1019" s="10">
        <f t="shared" si="133"/>
        <v>0</v>
      </c>
      <c r="LN1019" s="10" t="str">
        <f t="shared" si="133"/>
        <v>NU</v>
      </c>
      <c r="LO1019" s="10" t="str">
        <f t="shared" si="133"/>
        <v>NU</v>
      </c>
      <c r="LP1019" s="10">
        <f t="shared" si="133"/>
        <v>0</v>
      </c>
      <c r="LQ1019" s="10">
        <f t="shared" si="133"/>
        <v>0</v>
      </c>
      <c r="LR1019" s="10">
        <f t="shared" si="133"/>
        <v>0</v>
      </c>
      <c r="LS1019" s="10">
        <f t="shared" si="133"/>
        <v>0</v>
      </c>
      <c r="LT1019" s="10">
        <f t="shared" si="133"/>
        <v>0</v>
      </c>
      <c r="LU1019" s="10" t="str">
        <f t="shared" si="133"/>
        <v>NU</v>
      </c>
      <c r="LV1019" s="10" t="str">
        <f t="shared" si="133"/>
        <v>NU</v>
      </c>
      <c r="LW1019" s="10">
        <f t="shared" si="133"/>
        <v>0</v>
      </c>
      <c r="LX1019" s="10">
        <f t="shared" si="133"/>
        <v>0</v>
      </c>
      <c r="LY1019" s="10">
        <f t="shared" si="133"/>
        <v>0</v>
      </c>
      <c r="LZ1019" s="10">
        <f t="shared" si="133"/>
        <v>0</v>
      </c>
      <c r="MA1019" s="10">
        <f t="shared" si="133"/>
        <v>0</v>
      </c>
      <c r="MB1019" s="10" t="str">
        <f t="shared" si="133"/>
        <v>NU</v>
      </c>
      <c r="MC1019" s="10" t="str">
        <f t="shared" si="133"/>
        <v>NU</v>
      </c>
      <c r="MD1019" s="10">
        <f t="shared" si="133"/>
        <v>0</v>
      </c>
      <c r="ME1019" s="10">
        <f t="shared" si="133"/>
        <v>0</v>
      </c>
      <c r="MF1019" s="10">
        <f t="shared" si="133"/>
        <v>0</v>
      </c>
      <c r="MG1019" s="10">
        <f t="shared" si="133"/>
        <v>0</v>
      </c>
      <c r="MH1019" s="10">
        <f t="shared" si="133"/>
        <v>0</v>
      </c>
      <c r="MI1019" s="10" t="str">
        <f t="shared" si="133"/>
        <v>NU</v>
      </c>
      <c r="MJ1019" s="10" t="str">
        <f t="shared" si="133"/>
        <v>NU</v>
      </c>
      <c r="MK1019" s="10">
        <f t="shared" si="133"/>
        <v>0</v>
      </c>
      <c r="ML1019" s="10">
        <f t="shared" si="133"/>
        <v>0</v>
      </c>
      <c r="MM1019" s="10">
        <f t="shared" si="133"/>
        <v>0</v>
      </c>
      <c r="MN1019" s="10">
        <f t="shared" si="133"/>
        <v>0</v>
      </c>
      <c r="MO1019" s="10">
        <f t="shared" si="133"/>
        <v>0</v>
      </c>
      <c r="MP1019" s="10" t="str">
        <f t="shared" si="133"/>
        <v>NU</v>
      </c>
      <c r="MQ1019" s="10" t="str">
        <f t="shared" si="133"/>
        <v>NU</v>
      </c>
      <c r="MR1019" s="10">
        <f t="shared" si="133"/>
        <v>0</v>
      </c>
      <c r="MS1019" s="10">
        <f t="shared" si="133"/>
        <v>0</v>
      </c>
      <c r="MT1019" s="10">
        <f t="shared" si="133"/>
        <v>0</v>
      </c>
      <c r="MU1019" s="10">
        <f t="shared" si="133"/>
        <v>0</v>
      </c>
      <c r="MV1019" s="10">
        <f t="shared" si="133"/>
        <v>0</v>
      </c>
      <c r="MW1019" s="10" t="str">
        <f t="shared" si="133"/>
        <v>NU</v>
      </c>
      <c r="MX1019" s="10" t="str">
        <f t="shared" si="133"/>
        <v>NU</v>
      </c>
      <c r="MY1019" s="10">
        <f t="shared" si="133"/>
        <v>0</v>
      </c>
      <c r="MZ1019" s="10">
        <f t="shared" si="133"/>
        <v>0</v>
      </c>
      <c r="NA1019" s="10">
        <f t="shared" si="133"/>
        <v>0</v>
      </c>
      <c r="NB1019" s="10">
        <f t="shared" si="133"/>
        <v>0</v>
      </c>
      <c r="NC1019" s="10">
        <f t="shared" si="133"/>
        <v>0</v>
      </c>
      <c r="ND1019" s="10" t="str">
        <f t="shared" si="133"/>
        <v>NU</v>
      </c>
      <c r="NO1019" s="102">
        <f>TRI!P25</f>
        <v>1032</v>
      </c>
      <c r="NP1019" t="str">
        <f t="shared" ca="1" si="44"/>
        <v>$HV$1032</v>
      </c>
      <c r="NQ1019" t="str">
        <f t="shared" si="45"/>
        <v>$ND$1032</v>
      </c>
      <c r="NR1019" t="str">
        <f t="shared" ca="1" si="53"/>
        <v>$HV$1032:$ND$1032</v>
      </c>
      <c r="NS1019" s="21">
        <f t="shared" ca="1" si="54"/>
        <v>44795</v>
      </c>
    </row>
    <row r="1020" spans="2:383">
      <c r="B1020" t="str">
        <f t="shared" si="103"/>
        <v>MAURICIO MASSAMI INOUE</v>
      </c>
      <c r="C1020" s="10" t="str">
        <f t="shared" ref="C1020:BN1020" si="134">IF(OR(WEEKDAY(C$1002,11)&gt;5,ISNUMBER(MATCH(C$1002,Area_Feriados,0))),"NU",C21)</f>
        <v>NU</v>
      </c>
      <c r="D1020" s="10" t="str">
        <f t="shared" si="134"/>
        <v>NU</v>
      </c>
      <c r="E1020" s="10">
        <f t="shared" si="134"/>
        <v>0</v>
      </c>
      <c r="F1020" s="10">
        <f t="shared" si="134"/>
        <v>0</v>
      </c>
      <c r="G1020" s="10">
        <f t="shared" si="134"/>
        <v>0</v>
      </c>
      <c r="H1020" s="10">
        <f t="shared" si="134"/>
        <v>0</v>
      </c>
      <c r="I1020" s="10">
        <f t="shared" si="134"/>
        <v>0</v>
      </c>
      <c r="J1020" s="10" t="str">
        <f t="shared" si="134"/>
        <v>NU</v>
      </c>
      <c r="K1020" s="10" t="str">
        <f t="shared" si="134"/>
        <v>NU</v>
      </c>
      <c r="L1020" s="10">
        <f t="shared" si="134"/>
        <v>0</v>
      </c>
      <c r="M1020" s="10">
        <f t="shared" si="134"/>
        <v>0</v>
      </c>
      <c r="N1020" s="10">
        <f t="shared" si="134"/>
        <v>0</v>
      </c>
      <c r="O1020" s="10">
        <f t="shared" si="134"/>
        <v>0</v>
      </c>
      <c r="P1020" s="10">
        <f t="shared" si="134"/>
        <v>0</v>
      </c>
      <c r="Q1020" s="10" t="str">
        <f t="shared" si="134"/>
        <v>NU</v>
      </c>
      <c r="R1020" s="10" t="str">
        <f t="shared" si="134"/>
        <v>NU</v>
      </c>
      <c r="S1020" s="10">
        <f t="shared" si="134"/>
        <v>0</v>
      </c>
      <c r="T1020" s="10">
        <f t="shared" si="134"/>
        <v>0</v>
      </c>
      <c r="U1020" s="10">
        <f t="shared" si="134"/>
        <v>0</v>
      </c>
      <c r="V1020" s="10">
        <f t="shared" si="134"/>
        <v>0</v>
      </c>
      <c r="W1020" s="10">
        <f t="shared" si="134"/>
        <v>0</v>
      </c>
      <c r="X1020" s="10" t="str">
        <f t="shared" si="134"/>
        <v>NU</v>
      </c>
      <c r="Y1020" s="10" t="str">
        <f t="shared" si="134"/>
        <v>NU</v>
      </c>
      <c r="Z1020" s="10">
        <f t="shared" si="134"/>
        <v>0</v>
      </c>
      <c r="AA1020" s="10">
        <f t="shared" si="134"/>
        <v>0</v>
      </c>
      <c r="AB1020" s="10">
        <f t="shared" si="134"/>
        <v>0</v>
      </c>
      <c r="AC1020" s="10">
        <f t="shared" si="134"/>
        <v>0</v>
      </c>
      <c r="AD1020" s="10">
        <f t="shared" si="134"/>
        <v>0</v>
      </c>
      <c r="AE1020" s="10" t="str">
        <f t="shared" si="134"/>
        <v>NU</v>
      </c>
      <c r="AF1020" s="10" t="str">
        <f t="shared" si="134"/>
        <v>NU</v>
      </c>
      <c r="AG1020" s="10">
        <f t="shared" si="134"/>
        <v>0</v>
      </c>
      <c r="AH1020" s="10">
        <f t="shared" si="134"/>
        <v>0</v>
      </c>
      <c r="AI1020" s="10">
        <f t="shared" si="134"/>
        <v>0</v>
      </c>
      <c r="AJ1020" s="10">
        <f t="shared" si="134"/>
        <v>0</v>
      </c>
      <c r="AK1020" s="10">
        <f t="shared" si="134"/>
        <v>0</v>
      </c>
      <c r="AL1020" s="10" t="str">
        <f t="shared" si="134"/>
        <v>NU</v>
      </c>
      <c r="AM1020" s="10" t="str">
        <f t="shared" si="134"/>
        <v>NU</v>
      </c>
      <c r="AN1020" s="10">
        <f t="shared" si="134"/>
        <v>0</v>
      </c>
      <c r="AO1020" s="10">
        <f t="shared" si="134"/>
        <v>0</v>
      </c>
      <c r="AP1020" s="10">
        <f t="shared" si="134"/>
        <v>0</v>
      </c>
      <c r="AQ1020" s="10">
        <f t="shared" si="134"/>
        <v>0</v>
      </c>
      <c r="AR1020" s="10">
        <f t="shared" si="134"/>
        <v>0</v>
      </c>
      <c r="AS1020" s="10" t="str">
        <f t="shared" si="134"/>
        <v>NU</v>
      </c>
      <c r="AT1020" s="10" t="str">
        <f t="shared" si="134"/>
        <v>NU</v>
      </c>
      <c r="AU1020" s="10">
        <f t="shared" si="134"/>
        <v>0</v>
      </c>
      <c r="AV1020" s="10">
        <f t="shared" si="134"/>
        <v>0</v>
      </c>
      <c r="AW1020" s="10">
        <f t="shared" si="134"/>
        <v>0</v>
      </c>
      <c r="AX1020" s="10">
        <f t="shared" si="134"/>
        <v>0</v>
      </c>
      <c r="AY1020" s="10">
        <f t="shared" si="134"/>
        <v>0</v>
      </c>
      <c r="AZ1020" s="10" t="str">
        <f t="shared" si="134"/>
        <v>NU</v>
      </c>
      <c r="BA1020" s="10" t="str">
        <f t="shared" si="134"/>
        <v>NU</v>
      </c>
      <c r="BB1020" s="10">
        <f t="shared" si="134"/>
        <v>0</v>
      </c>
      <c r="BC1020" s="10">
        <f t="shared" si="134"/>
        <v>0</v>
      </c>
      <c r="BD1020" s="10">
        <f t="shared" si="134"/>
        <v>0</v>
      </c>
      <c r="BE1020" s="10">
        <f t="shared" si="134"/>
        <v>0</v>
      </c>
      <c r="BF1020" s="10">
        <f t="shared" si="134"/>
        <v>0</v>
      </c>
      <c r="BG1020" s="10" t="str">
        <f t="shared" si="134"/>
        <v>NU</v>
      </c>
      <c r="BH1020" s="10" t="str">
        <f t="shared" si="134"/>
        <v>NU</v>
      </c>
      <c r="BI1020" s="10" t="str">
        <f t="shared" si="134"/>
        <v>NU</v>
      </c>
      <c r="BJ1020" s="10" t="str">
        <f t="shared" si="134"/>
        <v>NU</v>
      </c>
      <c r="BK1020" s="10" t="str">
        <f t="shared" si="134"/>
        <v>NU</v>
      </c>
      <c r="BL1020" s="10">
        <f t="shared" si="134"/>
        <v>0</v>
      </c>
      <c r="BM1020" s="10">
        <f t="shared" si="134"/>
        <v>0</v>
      </c>
      <c r="BN1020" s="10">
        <f t="shared" si="134"/>
        <v>0</v>
      </c>
      <c r="BO1020" s="10" t="str">
        <f t="shared" ref="BO1020:DZ1020" si="135">IF(OR(WEEKDAY(BO$1002,11)&gt;5,ISNUMBER(MATCH(BO$1002,Area_Feriados,0))),"NU",BO21)</f>
        <v>NU</v>
      </c>
      <c r="BP1020" s="10" t="str">
        <f t="shared" si="135"/>
        <v>NU</v>
      </c>
      <c r="BQ1020" s="10">
        <f t="shared" si="135"/>
        <v>0</v>
      </c>
      <c r="BR1020" s="10">
        <f t="shared" si="135"/>
        <v>0</v>
      </c>
      <c r="BS1020" s="10">
        <f t="shared" si="135"/>
        <v>0</v>
      </c>
      <c r="BT1020" s="10">
        <f t="shared" si="135"/>
        <v>0</v>
      </c>
      <c r="BU1020" s="10">
        <f t="shared" si="135"/>
        <v>0</v>
      </c>
      <c r="BV1020" s="10" t="str">
        <f t="shared" si="135"/>
        <v>NU</v>
      </c>
      <c r="BW1020" s="10" t="str">
        <f t="shared" si="135"/>
        <v>NU</v>
      </c>
      <c r="BX1020" s="10">
        <f t="shared" si="135"/>
        <v>0</v>
      </c>
      <c r="BY1020" s="10">
        <f t="shared" si="135"/>
        <v>0</v>
      </c>
      <c r="BZ1020" s="10">
        <f t="shared" si="135"/>
        <v>0</v>
      </c>
      <c r="CA1020" s="10">
        <f t="shared" si="135"/>
        <v>0</v>
      </c>
      <c r="CB1020" s="10">
        <f t="shared" si="135"/>
        <v>0</v>
      </c>
      <c r="CC1020" s="10" t="str">
        <f t="shared" si="135"/>
        <v>NU</v>
      </c>
      <c r="CD1020" s="10" t="str">
        <f t="shared" si="135"/>
        <v>NU</v>
      </c>
      <c r="CE1020" s="10">
        <f t="shared" si="135"/>
        <v>0</v>
      </c>
      <c r="CF1020" s="10">
        <f t="shared" si="135"/>
        <v>0</v>
      </c>
      <c r="CG1020" s="10">
        <f t="shared" si="135"/>
        <v>0</v>
      </c>
      <c r="CH1020" s="10">
        <f t="shared" si="135"/>
        <v>0</v>
      </c>
      <c r="CI1020" s="10">
        <f t="shared" si="135"/>
        <v>0</v>
      </c>
      <c r="CJ1020" s="10" t="str">
        <f t="shared" si="135"/>
        <v>NU</v>
      </c>
      <c r="CK1020" s="10" t="str">
        <f t="shared" si="135"/>
        <v>NU</v>
      </c>
      <c r="CL1020" s="10">
        <f t="shared" si="135"/>
        <v>0</v>
      </c>
      <c r="CM1020" s="10">
        <f t="shared" si="135"/>
        <v>0</v>
      </c>
      <c r="CN1020" s="10">
        <f t="shared" si="135"/>
        <v>0</v>
      </c>
      <c r="CO1020" s="10">
        <f t="shared" si="135"/>
        <v>0</v>
      </c>
      <c r="CP1020" s="10" t="str">
        <f t="shared" si="135"/>
        <v>HO</v>
      </c>
      <c r="CQ1020" s="10" t="str">
        <f t="shared" si="135"/>
        <v>NU</v>
      </c>
      <c r="CR1020" s="10" t="str">
        <f t="shared" si="135"/>
        <v>NU</v>
      </c>
      <c r="CS1020" s="10" t="str">
        <f t="shared" si="135"/>
        <v>HO</v>
      </c>
      <c r="CT1020" s="10" t="str">
        <f t="shared" si="135"/>
        <v>HO</v>
      </c>
      <c r="CU1020" s="10" t="str">
        <f t="shared" si="135"/>
        <v>HO</v>
      </c>
      <c r="CV1020" s="10" t="str">
        <f t="shared" si="135"/>
        <v>HO</v>
      </c>
      <c r="CW1020" s="10" t="str">
        <f t="shared" si="135"/>
        <v>HO</v>
      </c>
      <c r="CX1020" s="10" t="str">
        <f t="shared" si="135"/>
        <v>NU</v>
      </c>
      <c r="CY1020" s="10" t="str">
        <f t="shared" si="135"/>
        <v>NU</v>
      </c>
      <c r="CZ1020" s="10">
        <f t="shared" si="135"/>
        <v>0</v>
      </c>
      <c r="DA1020" s="10">
        <f t="shared" si="135"/>
        <v>0</v>
      </c>
      <c r="DB1020" s="10">
        <f t="shared" si="135"/>
        <v>0</v>
      </c>
      <c r="DC1020" s="10" t="str">
        <f t="shared" si="135"/>
        <v>A</v>
      </c>
      <c r="DD1020" s="10" t="str">
        <f t="shared" si="135"/>
        <v>NU</v>
      </c>
      <c r="DE1020" s="10" t="str">
        <f t="shared" si="135"/>
        <v>NU</v>
      </c>
      <c r="DF1020" s="10" t="str">
        <f t="shared" si="135"/>
        <v>NU</v>
      </c>
      <c r="DG1020" s="10">
        <f t="shared" si="135"/>
        <v>0</v>
      </c>
      <c r="DH1020" s="10">
        <f t="shared" si="135"/>
        <v>0</v>
      </c>
      <c r="DI1020" s="10">
        <f t="shared" si="135"/>
        <v>0</v>
      </c>
      <c r="DJ1020" s="10" t="str">
        <f t="shared" si="135"/>
        <v>NU</v>
      </c>
      <c r="DK1020" s="10">
        <f t="shared" si="135"/>
        <v>0</v>
      </c>
      <c r="DL1020" s="10" t="str">
        <f t="shared" si="135"/>
        <v>NU</v>
      </c>
      <c r="DM1020" s="10" t="str">
        <f t="shared" si="135"/>
        <v>NU</v>
      </c>
      <c r="DN1020" s="10">
        <f t="shared" si="135"/>
        <v>0</v>
      </c>
      <c r="DO1020" s="10">
        <f t="shared" si="135"/>
        <v>0</v>
      </c>
      <c r="DP1020" s="10">
        <f t="shared" si="135"/>
        <v>0</v>
      </c>
      <c r="DQ1020" s="10">
        <f t="shared" si="135"/>
        <v>0</v>
      </c>
      <c r="DR1020" s="10">
        <f t="shared" si="135"/>
        <v>0</v>
      </c>
      <c r="DS1020" s="10" t="str">
        <f t="shared" si="135"/>
        <v>NU</v>
      </c>
      <c r="DT1020" s="10" t="str">
        <f t="shared" si="135"/>
        <v>NU</v>
      </c>
      <c r="DU1020" s="10">
        <f t="shared" si="135"/>
        <v>0</v>
      </c>
      <c r="DV1020" s="10">
        <f t="shared" si="135"/>
        <v>0</v>
      </c>
      <c r="DW1020" s="10">
        <f t="shared" si="135"/>
        <v>0</v>
      </c>
      <c r="DX1020" s="10">
        <f t="shared" si="135"/>
        <v>0</v>
      </c>
      <c r="DY1020" s="10">
        <f t="shared" si="135"/>
        <v>0</v>
      </c>
      <c r="DZ1020" s="10" t="str">
        <f t="shared" si="135"/>
        <v>NU</v>
      </c>
      <c r="EA1020" s="10" t="str">
        <f t="shared" ref="EA1020:GL1020" si="136">IF(OR(WEEKDAY(EA$1002,11)&gt;5,ISNUMBER(MATCH(EA$1002,Area_Feriados,0))),"NU",EA21)</f>
        <v>NU</v>
      </c>
      <c r="EB1020" s="10">
        <f t="shared" si="136"/>
        <v>0</v>
      </c>
      <c r="EC1020" s="10">
        <f t="shared" si="136"/>
        <v>0</v>
      </c>
      <c r="ED1020" s="10">
        <f t="shared" si="136"/>
        <v>0</v>
      </c>
      <c r="EE1020" s="10">
        <f t="shared" si="136"/>
        <v>0</v>
      </c>
      <c r="EF1020" s="10">
        <f t="shared" si="136"/>
        <v>0</v>
      </c>
      <c r="EG1020" s="10" t="str">
        <f t="shared" si="136"/>
        <v>NU</v>
      </c>
      <c r="EH1020" s="10" t="str">
        <f t="shared" si="136"/>
        <v>NU</v>
      </c>
      <c r="EI1020" s="10" t="str">
        <f t="shared" si="136"/>
        <v>HO</v>
      </c>
      <c r="EJ1020" s="10" t="str">
        <f t="shared" si="136"/>
        <v>HO</v>
      </c>
      <c r="EK1020" s="10" t="str">
        <f t="shared" si="136"/>
        <v>HO</v>
      </c>
      <c r="EL1020" s="10" t="str">
        <f t="shared" si="136"/>
        <v>HO</v>
      </c>
      <c r="EM1020" s="10" t="str">
        <f t="shared" si="136"/>
        <v>A</v>
      </c>
      <c r="EN1020" s="10" t="str">
        <f t="shared" si="136"/>
        <v>NU</v>
      </c>
      <c r="EO1020" s="10" t="str">
        <f t="shared" si="136"/>
        <v>NU</v>
      </c>
      <c r="EP1020" s="10">
        <f t="shared" si="136"/>
        <v>0</v>
      </c>
      <c r="EQ1020" s="10">
        <f t="shared" si="136"/>
        <v>0</v>
      </c>
      <c r="ER1020" s="10">
        <f t="shared" si="136"/>
        <v>0</v>
      </c>
      <c r="ES1020" s="10">
        <f t="shared" si="136"/>
        <v>0</v>
      </c>
      <c r="ET1020" s="10">
        <f t="shared" si="136"/>
        <v>0</v>
      </c>
      <c r="EU1020" s="10" t="str">
        <f t="shared" si="136"/>
        <v>NU</v>
      </c>
      <c r="EV1020" s="10" t="str">
        <f t="shared" si="136"/>
        <v>NU</v>
      </c>
      <c r="EW1020" s="10">
        <f t="shared" si="136"/>
        <v>0</v>
      </c>
      <c r="EX1020" s="10">
        <f t="shared" si="136"/>
        <v>0</v>
      </c>
      <c r="EY1020" s="10">
        <f t="shared" si="136"/>
        <v>0</v>
      </c>
      <c r="EZ1020" s="10">
        <f t="shared" si="136"/>
        <v>0</v>
      </c>
      <c r="FA1020" s="10">
        <f t="shared" si="136"/>
        <v>0</v>
      </c>
      <c r="FB1020" s="10" t="str">
        <f t="shared" si="136"/>
        <v>NU</v>
      </c>
      <c r="FC1020" s="10" t="str">
        <f t="shared" si="136"/>
        <v>NU</v>
      </c>
      <c r="FD1020" s="10">
        <f t="shared" si="136"/>
        <v>0</v>
      </c>
      <c r="FE1020" s="10">
        <f t="shared" si="136"/>
        <v>0</v>
      </c>
      <c r="FF1020" s="10">
        <f t="shared" si="136"/>
        <v>0</v>
      </c>
      <c r="FG1020" s="10">
        <f t="shared" si="136"/>
        <v>0</v>
      </c>
      <c r="FH1020" s="10">
        <f t="shared" si="136"/>
        <v>0</v>
      </c>
      <c r="FI1020" s="10" t="str">
        <f t="shared" si="136"/>
        <v>NU</v>
      </c>
      <c r="FJ1020" s="10" t="str">
        <f t="shared" si="136"/>
        <v>NU</v>
      </c>
      <c r="FK1020" s="10">
        <f t="shared" si="136"/>
        <v>0</v>
      </c>
      <c r="FL1020" s="10">
        <f t="shared" si="136"/>
        <v>0</v>
      </c>
      <c r="FM1020" s="10">
        <f t="shared" si="136"/>
        <v>0</v>
      </c>
      <c r="FN1020" s="10" t="str">
        <f t="shared" si="136"/>
        <v>NU</v>
      </c>
      <c r="FO1020" s="10">
        <f t="shared" si="136"/>
        <v>0</v>
      </c>
      <c r="FP1020" s="10" t="str">
        <f t="shared" si="136"/>
        <v>NU</v>
      </c>
      <c r="FQ1020" s="10" t="str">
        <f t="shared" si="136"/>
        <v>NU</v>
      </c>
      <c r="FR1020" s="10">
        <f t="shared" si="136"/>
        <v>0</v>
      </c>
      <c r="FS1020" s="10">
        <f t="shared" si="136"/>
        <v>0</v>
      </c>
      <c r="FT1020" s="10">
        <f t="shared" si="136"/>
        <v>0</v>
      </c>
      <c r="FU1020" s="10">
        <f t="shared" si="136"/>
        <v>0</v>
      </c>
      <c r="FV1020" s="10">
        <f t="shared" si="136"/>
        <v>0</v>
      </c>
      <c r="FW1020" s="10" t="str">
        <f t="shared" si="136"/>
        <v>NU</v>
      </c>
      <c r="FX1020" s="10" t="str">
        <f t="shared" si="136"/>
        <v>NU</v>
      </c>
      <c r="FY1020" s="10">
        <f t="shared" si="136"/>
        <v>0</v>
      </c>
      <c r="FZ1020" s="10">
        <f t="shared" si="136"/>
        <v>0</v>
      </c>
      <c r="GA1020" s="10">
        <f t="shared" si="136"/>
        <v>0</v>
      </c>
      <c r="GB1020" s="10">
        <f t="shared" si="136"/>
        <v>0</v>
      </c>
      <c r="GC1020" s="10">
        <f t="shared" si="136"/>
        <v>0</v>
      </c>
      <c r="GD1020" s="10" t="str">
        <f t="shared" si="136"/>
        <v>NU</v>
      </c>
      <c r="GE1020" s="10" t="str">
        <f t="shared" si="136"/>
        <v>NU</v>
      </c>
      <c r="GF1020" s="10" t="str">
        <f t="shared" si="136"/>
        <v>HO</v>
      </c>
      <c r="GG1020" s="10" t="str">
        <f t="shared" si="136"/>
        <v>HO</v>
      </c>
      <c r="GH1020" s="10" t="str">
        <f t="shared" si="136"/>
        <v>HO</v>
      </c>
      <c r="GI1020" s="10" t="str">
        <f t="shared" si="136"/>
        <v>HO</v>
      </c>
      <c r="GJ1020" s="10" t="str">
        <f t="shared" si="136"/>
        <v>HO</v>
      </c>
      <c r="GK1020" s="10" t="str">
        <f t="shared" si="136"/>
        <v>NU</v>
      </c>
      <c r="GL1020" s="10" t="str">
        <f t="shared" si="136"/>
        <v>NU</v>
      </c>
      <c r="GM1020" s="10">
        <f t="shared" ref="GM1020:IX1020" si="137">IF(OR(WEEKDAY(GM$1002,11)&gt;5,ISNUMBER(MATCH(GM$1002,Area_Feriados,0))),"NU",GM21)</f>
        <v>0</v>
      </c>
      <c r="GN1020" s="10">
        <f t="shared" si="137"/>
        <v>0</v>
      </c>
      <c r="GO1020" s="10">
        <f t="shared" si="137"/>
        <v>0</v>
      </c>
      <c r="GP1020" s="10">
        <f t="shared" si="137"/>
        <v>0</v>
      </c>
      <c r="GQ1020" s="10">
        <f t="shared" si="137"/>
        <v>0</v>
      </c>
      <c r="GR1020" s="10" t="str">
        <f t="shared" si="137"/>
        <v>NU</v>
      </c>
      <c r="GS1020" s="10" t="str">
        <f t="shared" si="137"/>
        <v>NU</v>
      </c>
      <c r="GT1020" s="10">
        <f t="shared" si="137"/>
        <v>0</v>
      </c>
      <c r="GU1020" s="10">
        <f t="shared" si="137"/>
        <v>0</v>
      </c>
      <c r="GV1020" s="10">
        <f t="shared" si="137"/>
        <v>0</v>
      </c>
      <c r="GW1020" s="10">
        <f t="shared" si="137"/>
        <v>0</v>
      </c>
      <c r="GX1020" s="10">
        <f t="shared" si="137"/>
        <v>0</v>
      </c>
      <c r="GY1020" s="10" t="str">
        <f t="shared" si="137"/>
        <v>NU</v>
      </c>
      <c r="GZ1020" s="10" t="str">
        <f t="shared" si="137"/>
        <v>NU</v>
      </c>
      <c r="HA1020" s="10" t="str">
        <f t="shared" si="137"/>
        <v>F</v>
      </c>
      <c r="HB1020" s="10" t="str">
        <f t="shared" si="137"/>
        <v>F</v>
      </c>
      <c r="HC1020" s="10" t="str">
        <f t="shared" si="137"/>
        <v>F</v>
      </c>
      <c r="HD1020" s="10" t="str">
        <f t="shared" si="137"/>
        <v>F</v>
      </c>
      <c r="HE1020" s="10" t="str">
        <f t="shared" si="137"/>
        <v>F</v>
      </c>
      <c r="HF1020" s="10" t="str">
        <f t="shared" si="137"/>
        <v>NU</v>
      </c>
      <c r="HG1020" s="10" t="str">
        <f t="shared" si="137"/>
        <v>NU</v>
      </c>
      <c r="HH1020" s="10">
        <f t="shared" si="137"/>
        <v>0</v>
      </c>
      <c r="HI1020" s="10">
        <f t="shared" si="137"/>
        <v>0</v>
      </c>
      <c r="HJ1020" s="10">
        <f t="shared" si="137"/>
        <v>0</v>
      </c>
      <c r="HK1020" s="10">
        <f t="shared" si="137"/>
        <v>0</v>
      </c>
      <c r="HL1020" s="10">
        <f t="shared" si="137"/>
        <v>0</v>
      </c>
      <c r="HM1020" s="10" t="str">
        <f t="shared" si="137"/>
        <v>NU</v>
      </c>
      <c r="HN1020" s="10" t="str">
        <f t="shared" si="137"/>
        <v>NU</v>
      </c>
      <c r="HO1020" s="10">
        <f t="shared" si="137"/>
        <v>0</v>
      </c>
      <c r="HP1020" s="10">
        <f t="shared" si="137"/>
        <v>0</v>
      </c>
      <c r="HQ1020" s="10">
        <f t="shared" si="137"/>
        <v>0</v>
      </c>
      <c r="HR1020" s="10">
        <f t="shared" si="137"/>
        <v>0</v>
      </c>
      <c r="HS1020" s="10">
        <f t="shared" si="137"/>
        <v>0</v>
      </c>
      <c r="HT1020" s="10" t="str">
        <f t="shared" si="137"/>
        <v>NU</v>
      </c>
      <c r="HU1020" s="10" t="str">
        <f t="shared" si="137"/>
        <v>NU</v>
      </c>
      <c r="HV1020" s="10">
        <f t="shared" si="137"/>
        <v>0</v>
      </c>
      <c r="HW1020" s="10" t="str">
        <f t="shared" si="137"/>
        <v>HO</v>
      </c>
      <c r="HX1020" s="10" t="str">
        <f t="shared" si="137"/>
        <v>HO</v>
      </c>
      <c r="HY1020" s="10" t="str">
        <f t="shared" si="137"/>
        <v>HO</v>
      </c>
      <c r="HZ1020" s="10" t="str">
        <f t="shared" si="137"/>
        <v>HO</v>
      </c>
      <c r="IA1020" s="10" t="str">
        <f t="shared" si="137"/>
        <v>NU</v>
      </c>
      <c r="IB1020" s="10" t="str">
        <f t="shared" si="137"/>
        <v>NU</v>
      </c>
      <c r="IC1020" s="10">
        <f t="shared" si="137"/>
        <v>0</v>
      </c>
      <c r="ID1020" s="10">
        <f t="shared" si="137"/>
        <v>0</v>
      </c>
      <c r="IE1020" s="10">
        <f t="shared" si="137"/>
        <v>0</v>
      </c>
      <c r="IF1020" s="10">
        <f t="shared" si="137"/>
        <v>0</v>
      </c>
      <c r="IG1020" s="10">
        <f t="shared" si="137"/>
        <v>0</v>
      </c>
      <c r="IH1020" s="10" t="str">
        <f t="shared" si="137"/>
        <v>NU</v>
      </c>
      <c r="II1020" s="10" t="str">
        <f t="shared" si="137"/>
        <v>NU</v>
      </c>
      <c r="IJ1020" s="10">
        <f t="shared" si="137"/>
        <v>0</v>
      </c>
      <c r="IK1020" s="10">
        <f t="shared" si="137"/>
        <v>0</v>
      </c>
      <c r="IL1020" s="10">
        <f t="shared" si="137"/>
        <v>0</v>
      </c>
      <c r="IM1020" s="10">
        <f t="shared" si="137"/>
        <v>0</v>
      </c>
      <c r="IN1020" s="10">
        <f t="shared" si="137"/>
        <v>0</v>
      </c>
      <c r="IO1020" s="10" t="str">
        <f t="shared" si="137"/>
        <v>NU</v>
      </c>
      <c r="IP1020" s="10" t="str">
        <f t="shared" si="137"/>
        <v>NU</v>
      </c>
      <c r="IQ1020" s="10">
        <f t="shared" si="137"/>
        <v>0</v>
      </c>
      <c r="IR1020" s="10">
        <f t="shared" si="137"/>
        <v>0</v>
      </c>
      <c r="IS1020" s="10" t="str">
        <f t="shared" si="137"/>
        <v>NU</v>
      </c>
      <c r="IT1020" s="10">
        <f t="shared" si="137"/>
        <v>0</v>
      </c>
      <c r="IU1020" s="10">
        <f t="shared" si="137"/>
        <v>0</v>
      </c>
      <c r="IV1020" s="10" t="str">
        <f t="shared" si="137"/>
        <v>NU</v>
      </c>
      <c r="IW1020" s="10" t="str">
        <f t="shared" si="137"/>
        <v>NU</v>
      </c>
      <c r="IX1020" s="10">
        <f t="shared" si="137"/>
        <v>0</v>
      </c>
      <c r="IY1020" s="10">
        <f t="shared" ref="IY1020:LJ1020" si="138">IF(OR(WEEKDAY(IY$1002,11)&gt;5,ISNUMBER(MATCH(IY$1002,Area_Feriados,0))),"NU",IY21)</f>
        <v>0</v>
      </c>
      <c r="IZ1020" s="10">
        <f t="shared" si="138"/>
        <v>0</v>
      </c>
      <c r="JA1020" s="10">
        <f t="shared" si="138"/>
        <v>0</v>
      </c>
      <c r="JB1020" s="10">
        <f t="shared" si="138"/>
        <v>0</v>
      </c>
      <c r="JC1020" s="10" t="str">
        <f t="shared" si="138"/>
        <v>NU</v>
      </c>
      <c r="JD1020" s="10" t="str">
        <f t="shared" si="138"/>
        <v>NU</v>
      </c>
      <c r="JE1020" s="10">
        <f t="shared" si="138"/>
        <v>0</v>
      </c>
      <c r="JF1020" s="10">
        <f t="shared" si="138"/>
        <v>0</v>
      </c>
      <c r="JG1020" s="10">
        <f t="shared" si="138"/>
        <v>0</v>
      </c>
      <c r="JH1020" s="10">
        <f t="shared" si="138"/>
        <v>0</v>
      </c>
      <c r="JI1020" s="10">
        <f t="shared" si="138"/>
        <v>0</v>
      </c>
      <c r="JJ1020" s="10" t="str">
        <f t="shared" si="138"/>
        <v>NU</v>
      </c>
      <c r="JK1020" s="10" t="str">
        <f t="shared" si="138"/>
        <v>NU</v>
      </c>
      <c r="JL1020" s="10">
        <f t="shared" si="138"/>
        <v>0</v>
      </c>
      <c r="JM1020" s="10">
        <f t="shared" si="138"/>
        <v>0</v>
      </c>
      <c r="JN1020" s="10">
        <f t="shared" si="138"/>
        <v>0</v>
      </c>
      <c r="JO1020" s="10">
        <f t="shared" si="138"/>
        <v>0</v>
      </c>
      <c r="JP1020" s="10">
        <f t="shared" si="138"/>
        <v>0</v>
      </c>
      <c r="JQ1020" s="10" t="str">
        <f t="shared" si="138"/>
        <v>NU</v>
      </c>
      <c r="JR1020" s="10" t="str">
        <f t="shared" si="138"/>
        <v>NU</v>
      </c>
      <c r="JS1020" s="10">
        <f t="shared" si="138"/>
        <v>0</v>
      </c>
      <c r="JT1020" s="10">
        <f t="shared" si="138"/>
        <v>0</v>
      </c>
      <c r="JU1020" s="10">
        <f t="shared" si="138"/>
        <v>0</v>
      </c>
      <c r="JV1020" s="10">
        <f t="shared" si="138"/>
        <v>0</v>
      </c>
      <c r="JW1020" s="10">
        <f t="shared" si="138"/>
        <v>0</v>
      </c>
      <c r="JX1020" s="10" t="str">
        <f t="shared" si="138"/>
        <v>NU</v>
      </c>
      <c r="JY1020" s="10" t="str">
        <f t="shared" si="138"/>
        <v>NU</v>
      </c>
      <c r="JZ1020" s="10">
        <f t="shared" si="138"/>
        <v>0</v>
      </c>
      <c r="KA1020" s="10">
        <f t="shared" si="138"/>
        <v>0</v>
      </c>
      <c r="KB1020" s="10" t="str">
        <f t="shared" si="138"/>
        <v>NU</v>
      </c>
      <c r="KC1020" s="10">
        <f t="shared" si="138"/>
        <v>0</v>
      </c>
      <c r="KD1020" s="10">
        <f t="shared" si="138"/>
        <v>0</v>
      </c>
      <c r="KE1020" s="10" t="str">
        <f t="shared" si="138"/>
        <v>NU</v>
      </c>
      <c r="KF1020" s="10" t="str">
        <f t="shared" si="138"/>
        <v>NU</v>
      </c>
      <c r="KG1020" s="10">
        <f t="shared" si="138"/>
        <v>0</v>
      </c>
      <c r="KH1020" s="10">
        <f t="shared" si="138"/>
        <v>0</v>
      </c>
      <c r="KI1020" s="10">
        <f t="shared" si="138"/>
        <v>0</v>
      </c>
      <c r="KJ1020" s="10">
        <f t="shared" si="138"/>
        <v>0</v>
      </c>
      <c r="KK1020" s="10">
        <f t="shared" si="138"/>
        <v>0</v>
      </c>
      <c r="KL1020" s="10" t="str">
        <f t="shared" si="138"/>
        <v>NU</v>
      </c>
      <c r="KM1020" s="10" t="str">
        <f t="shared" si="138"/>
        <v>NU</v>
      </c>
      <c r="KN1020" s="10">
        <f t="shared" si="138"/>
        <v>0</v>
      </c>
      <c r="KO1020" s="10">
        <f t="shared" si="138"/>
        <v>0</v>
      </c>
      <c r="KP1020" s="10">
        <f t="shared" si="138"/>
        <v>0</v>
      </c>
      <c r="KQ1020" s="10">
        <f t="shared" si="138"/>
        <v>0</v>
      </c>
      <c r="KR1020" s="10">
        <f t="shared" si="138"/>
        <v>0</v>
      </c>
      <c r="KS1020" s="10" t="str">
        <f t="shared" si="138"/>
        <v>NU</v>
      </c>
      <c r="KT1020" s="10" t="str">
        <f t="shared" si="138"/>
        <v>NU</v>
      </c>
      <c r="KU1020" s="10">
        <f t="shared" si="138"/>
        <v>0</v>
      </c>
      <c r="KV1020" s="10">
        <f t="shared" si="138"/>
        <v>0</v>
      </c>
      <c r="KW1020" s="10" t="str">
        <f t="shared" si="138"/>
        <v>NU</v>
      </c>
      <c r="KX1020" s="10">
        <f t="shared" si="138"/>
        <v>0</v>
      </c>
      <c r="KY1020" s="10">
        <f t="shared" si="138"/>
        <v>0</v>
      </c>
      <c r="KZ1020" s="10" t="str">
        <f t="shared" si="138"/>
        <v>NU</v>
      </c>
      <c r="LA1020" s="10" t="str">
        <f t="shared" si="138"/>
        <v>NU</v>
      </c>
      <c r="LB1020" s="10" t="str">
        <f t="shared" si="138"/>
        <v>F</v>
      </c>
      <c r="LC1020" s="10" t="str">
        <f t="shared" si="138"/>
        <v>F</v>
      </c>
      <c r="LD1020" s="10" t="str">
        <f t="shared" si="138"/>
        <v>F</v>
      </c>
      <c r="LE1020" s="10" t="str">
        <f t="shared" si="138"/>
        <v>F</v>
      </c>
      <c r="LF1020" s="10" t="str">
        <f t="shared" si="138"/>
        <v>F</v>
      </c>
      <c r="LG1020" s="10" t="str">
        <f t="shared" si="138"/>
        <v>NU</v>
      </c>
      <c r="LH1020" s="10" t="str">
        <f t="shared" si="138"/>
        <v>NU</v>
      </c>
      <c r="LI1020" s="10">
        <f t="shared" si="138"/>
        <v>0</v>
      </c>
      <c r="LJ1020" s="10" t="str">
        <f t="shared" si="138"/>
        <v>NU</v>
      </c>
      <c r="LK1020" s="10">
        <f t="shared" ref="LK1020:ND1020" si="139">IF(OR(WEEKDAY(LK$1002,11)&gt;5,ISNUMBER(MATCH(LK$1002,Area_Feriados,0))),"NU",LK21)</f>
        <v>0</v>
      </c>
      <c r="LL1020" s="10">
        <f t="shared" si="139"/>
        <v>0</v>
      </c>
      <c r="LM1020" s="10">
        <f t="shared" si="139"/>
        <v>0</v>
      </c>
      <c r="LN1020" s="10" t="str">
        <f t="shared" si="139"/>
        <v>NU</v>
      </c>
      <c r="LO1020" s="10" t="str">
        <f t="shared" si="139"/>
        <v>NU</v>
      </c>
      <c r="LP1020" s="10">
        <f t="shared" si="139"/>
        <v>0</v>
      </c>
      <c r="LQ1020" s="10">
        <f t="shared" si="139"/>
        <v>0</v>
      </c>
      <c r="LR1020" s="10">
        <f t="shared" si="139"/>
        <v>0</v>
      </c>
      <c r="LS1020" s="10">
        <f t="shared" si="139"/>
        <v>0</v>
      </c>
      <c r="LT1020" s="10">
        <f t="shared" si="139"/>
        <v>0</v>
      </c>
      <c r="LU1020" s="10" t="str">
        <f t="shared" si="139"/>
        <v>NU</v>
      </c>
      <c r="LV1020" s="10" t="str">
        <f t="shared" si="139"/>
        <v>NU</v>
      </c>
      <c r="LW1020" s="10">
        <f t="shared" si="139"/>
        <v>0</v>
      </c>
      <c r="LX1020" s="10">
        <f t="shared" si="139"/>
        <v>0</v>
      </c>
      <c r="LY1020" s="10">
        <f t="shared" si="139"/>
        <v>0</v>
      </c>
      <c r="LZ1020" s="10">
        <f t="shared" si="139"/>
        <v>0</v>
      </c>
      <c r="MA1020" s="10">
        <f t="shared" si="139"/>
        <v>0</v>
      </c>
      <c r="MB1020" s="10" t="str">
        <f t="shared" si="139"/>
        <v>NU</v>
      </c>
      <c r="MC1020" s="10" t="str">
        <f t="shared" si="139"/>
        <v>NU</v>
      </c>
      <c r="MD1020" s="10">
        <f t="shared" si="139"/>
        <v>0</v>
      </c>
      <c r="ME1020" s="10">
        <f t="shared" si="139"/>
        <v>0</v>
      </c>
      <c r="MF1020" s="10">
        <f t="shared" si="139"/>
        <v>0</v>
      </c>
      <c r="MG1020" s="10">
        <f t="shared" si="139"/>
        <v>0</v>
      </c>
      <c r="MH1020" s="10">
        <f t="shared" si="139"/>
        <v>0</v>
      </c>
      <c r="MI1020" s="10" t="str">
        <f t="shared" si="139"/>
        <v>NU</v>
      </c>
      <c r="MJ1020" s="10" t="str">
        <f t="shared" si="139"/>
        <v>NU</v>
      </c>
      <c r="MK1020" s="10">
        <f t="shared" si="139"/>
        <v>0</v>
      </c>
      <c r="ML1020" s="10">
        <f t="shared" si="139"/>
        <v>0</v>
      </c>
      <c r="MM1020" s="10">
        <f t="shared" si="139"/>
        <v>0</v>
      </c>
      <c r="MN1020" s="10">
        <f t="shared" si="139"/>
        <v>0</v>
      </c>
      <c r="MO1020" s="10">
        <f t="shared" si="139"/>
        <v>0</v>
      </c>
      <c r="MP1020" s="10" t="str">
        <f t="shared" si="139"/>
        <v>NU</v>
      </c>
      <c r="MQ1020" s="10" t="str">
        <f t="shared" si="139"/>
        <v>NU</v>
      </c>
      <c r="MR1020" s="10">
        <f t="shared" si="139"/>
        <v>0</v>
      </c>
      <c r="MS1020" s="10">
        <f t="shared" si="139"/>
        <v>0</v>
      </c>
      <c r="MT1020" s="10">
        <f t="shared" si="139"/>
        <v>0</v>
      </c>
      <c r="MU1020" s="10">
        <f t="shared" si="139"/>
        <v>0</v>
      </c>
      <c r="MV1020" s="10">
        <f t="shared" si="139"/>
        <v>0</v>
      </c>
      <c r="MW1020" s="10" t="str">
        <f t="shared" si="139"/>
        <v>NU</v>
      </c>
      <c r="MX1020" s="10" t="str">
        <f t="shared" si="139"/>
        <v>NU</v>
      </c>
      <c r="MY1020" s="10">
        <f t="shared" si="139"/>
        <v>0</v>
      </c>
      <c r="MZ1020" s="10">
        <f t="shared" si="139"/>
        <v>0</v>
      </c>
      <c r="NA1020" s="10">
        <f t="shared" si="139"/>
        <v>0</v>
      </c>
      <c r="NB1020" s="10">
        <f t="shared" si="139"/>
        <v>0</v>
      </c>
      <c r="NC1020" s="10">
        <f t="shared" si="139"/>
        <v>0</v>
      </c>
      <c r="ND1020" s="10" t="str">
        <f t="shared" si="139"/>
        <v>NU</v>
      </c>
      <c r="NO1020" s="102">
        <f>TRI!P26</f>
        <v>1020</v>
      </c>
      <c r="NP1020" t="str">
        <f t="shared" ca="1" si="44"/>
        <v>$HV$1020</v>
      </c>
      <c r="NQ1020" t="str">
        <f t="shared" si="45"/>
        <v>$ND$1020</v>
      </c>
      <c r="NR1020" t="str">
        <f t="shared" ca="1" si="53"/>
        <v>$HV$1020:$ND$1020</v>
      </c>
      <c r="NS1020" s="21" t="str">
        <f t="shared" ca="1" si="54"/>
        <v/>
      </c>
    </row>
    <row r="1021" spans="2:383">
      <c r="B1021" t="str">
        <f t="shared" si="103"/>
        <v>ROSANA APARECIDA DA SILVA NUNES</v>
      </c>
      <c r="C1021" s="10" t="str">
        <f t="shared" ref="C1021:BN1021" si="140">IF(OR(WEEKDAY(C$1002,11)&gt;5,ISNUMBER(MATCH(C$1002,Area_Feriados,0))),"NU",C22)</f>
        <v>NU</v>
      </c>
      <c r="D1021" s="10" t="str">
        <f t="shared" si="140"/>
        <v>NU</v>
      </c>
      <c r="E1021" s="10">
        <f t="shared" si="140"/>
        <v>0</v>
      </c>
      <c r="F1021" s="10">
        <f t="shared" si="140"/>
        <v>0</v>
      </c>
      <c r="G1021" s="10">
        <f t="shared" si="140"/>
        <v>0</v>
      </c>
      <c r="H1021" s="10">
        <f t="shared" si="140"/>
        <v>0</v>
      </c>
      <c r="I1021" s="10">
        <f t="shared" si="140"/>
        <v>0</v>
      </c>
      <c r="J1021" s="10" t="str">
        <f t="shared" si="140"/>
        <v>NU</v>
      </c>
      <c r="K1021" s="10" t="str">
        <f t="shared" si="140"/>
        <v>NU</v>
      </c>
      <c r="L1021" s="10">
        <f t="shared" si="140"/>
        <v>0</v>
      </c>
      <c r="M1021" s="10">
        <f t="shared" si="140"/>
        <v>0</v>
      </c>
      <c r="N1021" s="10">
        <f t="shared" si="140"/>
        <v>0</v>
      </c>
      <c r="O1021" s="10">
        <f t="shared" si="140"/>
        <v>0</v>
      </c>
      <c r="P1021" s="10">
        <f t="shared" si="140"/>
        <v>0</v>
      </c>
      <c r="Q1021" s="10" t="str">
        <f t="shared" si="140"/>
        <v>NU</v>
      </c>
      <c r="R1021" s="10" t="str">
        <f t="shared" si="140"/>
        <v>NU</v>
      </c>
      <c r="S1021" s="10">
        <f t="shared" si="140"/>
        <v>0</v>
      </c>
      <c r="T1021" s="10">
        <f t="shared" si="140"/>
        <v>0</v>
      </c>
      <c r="U1021" s="10">
        <f t="shared" si="140"/>
        <v>0</v>
      </c>
      <c r="V1021" s="10">
        <f t="shared" si="140"/>
        <v>0</v>
      </c>
      <c r="W1021" s="10">
        <f t="shared" si="140"/>
        <v>0</v>
      </c>
      <c r="X1021" s="10" t="str">
        <f t="shared" si="140"/>
        <v>NU</v>
      </c>
      <c r="Y1021" s="10" t="str">
        <f t="shared" si="140"/>
        <v>NU</v>
      </c>
      <c r="Z1021" s="10">
        <f t="shared" si="140"/>
        <v>0</v>
      </c>
      <c r="AA1021" s="10">
        <f t="shared" si="140"/>
        <v>0</v>
      </c>
      <c r="AB1021" s="10">
        <f t="shared" si="140"/>
        <v>0</v>
      </c>
      <c r="AC1021" s="10">
        <f t="shared" si="140"/>
        <v>0</v>
      </c>
      <c r="AD1021" s="10">
        <f t="shared" si="140"/>
        <v>0</v>
      </c>
      <c r="AE1021" s="10" t="str">
        <f t="shared" si="140"/>
        <v>NU</v>
      </c>
      <c r="AF1021" s="10" t="str">
        <f t="shared" si="140"/>
        <v>NU</v>
      </c>
      <c r="AG1021" s="10">
        <f t="shared" si="140"/>
        <v>0</v>
      </c>
      <c r="AH1021" s="10">
        <f t="shared" si="140"/>
        <v>0</v>
      </c>
      <c r="AI1021" s="10">
        <f t="shared" si="140"/>
        <v>0</v>
      </c>
      <c r="AJ1021" s="10">
        <f t="shared" si="140"/>
        <v>0</v>
      </c>
      <c r="AK1021" s="10">
        <f t="shared" si="140"/>
        <v>0</v>
      </c>
      <c r="AL1021" s="10" t="str">
        <f t="shared" si="140"/>
        <v>NU</v>
      </c>
      <c r="AM1021" s="10" t="str">
        <f t="shared" si="140"/>
        <v>NU</v>
      </c>
      <c r="AN1021" s="10">
        <f t="shared" si="140"/>
        <v>0</v>
      </c>
      <c r="AO1021" s="10">
        <f t="shared" si="140"/>
        <v>0</v>
      </c>
      <c r="AP1021" s="10">
        <f t="shared" si="140"/>
        <v>0</v>
      </c>
      <c r="AQ1021" s="10">
        <f t="shared" si="140"/>
        <v>0</v>
      </c>
      <c r="AR1021" s="10">
        <f t="shared" si="140"/>
        <v>0</v>
      </c>
      <c r="AS1021" s="10" t="str">
        <f t="shared" si="140"/>
        <v>NU</v>
      </c>
      <c r="AT1021" s="10" t="str">
        <f t="shared" si="140"/>
        <v>NU</v>
      </c>
      <c r="AU1021" s="10">
        <f t="shared" si="140"/>
        <v>0</v>
      </c>
      <c r="AV1021" s="10">
        <f t="shared" si="140"/>
        <v>0</v>
      </c>
      <c r="AW1021" s="10">
        <f t="shared" si="140"/>
        <v>0</v>
      </c>
      <c r="AX1021" s="10">
        <f t="shared" si="140"/>
        <v>0</v>
      </c>
      <c r="AY1021" s="10">
        <f t="shared" si="140"/>
        <v>0</v>
      </c>
      <c r="AZ1021" s="10" t="str">
        <f t="shared" si="140"/>
        <v>NU</v>
      </c>
      <c r="BA1021" s="10" t="str">
        <f t="shared" si="140"/>
        <v>NU</v>
      </c>
      <c r="BB1021" s="10">
        <f t="shared" si="140"/>
        <v>0</v>
      </c>
      <c r="BC1021" s="10">
        <f t="shared" si="140"/>
        <v>0</v>
      </c>
      <c r="BD1021" s="10">
        <f t="shared" si="140"/>
        <v>0</v>
      </c>
      <c r="BE1021" s="10">
        <f t="shared" si="140"/>
        <v>0</v>
      </c>
      <c r="BF1021" s="10">
        <f t="shared" si="140"/>
        <v>0</v>
      </c>
      <c r="BG1021" s="10" t="str">
        <f t="shared" si="140"/>
        <v>NU</v>
      </c>
      <c r="BH1021" s="10" t="str">
        <f t="shared" si="140"/>
        <v>NU</v>
      </c>
      <c r="BI1021" s="10" t="str">
        <f t="shared" si="140"/>
        <v>NU</v>
      </c>
      <c r="BJ1021" s="10" t="str">
        <f t="shared" si="140"/>
        <v>NU</v>
      </c>
      <c r="BK1021" s="10" t="str">
        <f t="shared" si="140"/>
        <v>NU</v>
      </c>
      <c r="BL1021" s="10">
        <f t="shared" si="140"/>
        <v>0</v>
      </c>
      <c r="BM1021" s="10">
        <f t="shared" si="140"/>
        <v>0</v>
      </c>
      <c r="BN1021" s="10">
        <f t="shared" si="140"/>
        <v>0</v>
      </c>
      <c r="BO1021" s="10" t="str">
        <f t="shared" ref="BO1021:DZ1021" si="141">IF(OR(WEEKDAY(BO$1002,11)&gt;5,ISNUMBER(MATCH(BO$1002,Area_Feriados,0))),"NU",BO22)</f>
        <v>NU</v>
      </c>
      <c r="BP1021" s="10" t="str">
        <f t="shared" si="141"/>
        <v>NU</v>
      </c>
      <c r="BQ1021" s="10">
        <f t="shared" si="141"/>
        <v>0</v>
      </c>
      <c r="BR1021" s="10">
        <f t="shared" si="141"/>
        <v>0</v>
      </c>
      <c r="BS1021" s="10">
        <f t="shared" si="141"/>
        <v>0</v>
      </c>
      <c r="BT1021" s="10">
        <f t="shared" si="141"/>
        <v>0</v>
      </c>
      <c r="BU1021" s="10">
        <f t="shared" si="141"/>
        <v>0</v>
      </c>
      <c r="BV1021" s="10" t="str">
        <f t="shared" si="141"/>
        <v>NU</v>
      </c>
      <c r="BW1021" s="10" t="str">
        <f t="shared" si="141"/>
        <v>NU</v>
      </c>
      <c r="BX1021" s="10">
        <f t="shared" si="141"/>
        <v>0</v>
      </c>
      <c r="BY1021" s="10">
        <f t="shared" si="141"/>
        <v>0</v>
      </c>
      <c r="BZ1021" s="10">
        <f t="shared" si="141"/>
        <v>0</v>
      </c>
      <c r="CA1021" s="10">
        <f t="shared" si="141"/>
        <v>0</v>
      </c>
      <c r="CB1021" s="10">
        <f t="shared" si="141"/>
        <v>0</v>
      </c>
      <c r="CC1021" s="10" t="str">
        <f t="shared" si="141"/>
        <v>NU</v>
      </c>
      <c r="CD1021" s="10" t="str">
        <f t="shared" si="141"/>
        <v>NU</v>
      </c>
      <c r="CE1021" s="10">
        <f t="shared" si="141"/>
        <v>0</v>
      </c>
      <c r="CF1021" s="10">
        <f t="shared" si="141"/>
        <v>0</v>
      </c>
      <c r="CG1021" s="10">
        <f t="shared" si="141"/>
        <v>0</v>
      </c>
      <c r="CH1021" s="10">
        <f t="shared" si="141"/>
        <v>0</v>
      </c>
      <c r="CI1021" s="10">
        <f t="shared" si="141"/>
        <v>0</v>
      </c>
      <c r="CJ1021" s="10" t="str">
        <f t="shared" si="141"/>
        <v>NU</v>
      </c>
      <c r="CK1021" s="10" t="str">
        <f t="shared" si="141"/>
        <v>NU</v>
      </c>
      <c r="CL1021" s="10">
        <f t="shared" si="141"/>
        <v>0</v>
      </c>
      <c r="CM1021" s="10">
        <f t="shared" si="141"/>
        <v>0</v>
      </c>
      <c r="CN1021" s="10">
        <f t="shared" si="141"/>
        <v>0</v>
      </c>
      <c r="CO1021" s="10">
        <f t="shared" si="141"/>
        <v>0</v>
      </c>
      <c r="CP1021" s="10">
        <f t="shared" si="141"/>
        <v>0</v>
      </c>
      <c r="CQ1021" s="10" t="str">
        <f t="shared" si="141"/>
        <v>NU</v>
      </c>
      <c r="CR1021" s="10" t="str">
        <f t="shared" si="141"/>
        <v>NU</v>
      </c>
      <c r="CS1021" s="10">
        <f t="shared" si="141"/>
        <v>0</v>
      </c>
      <c r="CT1021" s="10">
        <f t="shared" si="141"/>
        <v>0</v>
      </c>
      <c r="CU1021" s="10">
        <f t="shared" si="141"/>
        <v>0</v>
      </c>
      <c r="CV1021" s="10">
        <f t="shared" si="141"/>
        <v>0</v>
      </c>
      <c r="CW1021" s="10">
        <f t="shared" si="141"/>
        <v>0</v>
      </c>
      <c r="CX1021" s="10" t="str">
        <f t="shared" si="141"/>
        <v>NU</v>
      </c>
      <c r="CY1021" s="10" t="str">
        <f t="shared" si="141"/>
        <v>NU</v>
      </c>
      <c r="CZ1021" s="10">
        <f t="shared" si="141"/>
        <v>0</v>
      </c>
      <c r="DA1021" s="10">
        <f t="shared" si="141"/>
        <v>0</v>
      </c>
      <c r="DB1021" s="10">
        <f t="shared" si="141"/>
        <v>0</v>
      </c>
      <c r="DC1021" s="10">
        <f t="shared" si="141"/>
        <v>0</v>
      </c>
      <c r="DD1021" s="10" t="str">
        <f t="shared" si="141"/>
        <v>NU</v>
      </c>
      <c r="DE1021" s="10" t="str">
        <f t="shared" si="141"/>
        <v>NU</v>
      </c>
      <c r="DF1021" s="10" t="str">
        <f t="shared" si="141"/>
        <v>NU</v>
      </c>
      <c r="DG1021" s="10">
        <f t="shared" si="141"/>
        <v>0</v>
      </c>
      <c r="DH1021" s="10">
        <f t="shared" si="141"/>
        <v>0</v>
      </c>
      <c r="DI1021" s="10">
        <f t="shared" si="141"/>
        <v>0</v>
      </c>
      <c r="DJ1021" s="10" t="str">
        <f t="shared" si="141"/>
        <v>NU</v>
      </c>
      <c r="DK1021" s="10" t="str">
        <f t="shared" si="141"/>
        <v>A</v>
      </c>
      <c r="DL1021" s="10" t="str">
        <f t="shared" si="141"/>
        <v>NU</v>
      </c>
      <c r="DM1021" s="10" t="str">
        <f t="shared" si="141"/>
        <v>NU</v>
      </c>
      <c r="DN1021" s="10" t="str">
        <f t="shared" si="141"/>
        <v>F</v>
      </c>
      <c r="DO1021" s="10" t="str">
        <f t="shared" si="141"/>
        <v>F</v>
      </c>
      <c r="DP1021" s="10" t="str">
        <f t="shared" si="141"/>
        <v>F</v>
      </c>
      <c r="DQ1021" s="10" t="str">
        <f t="shared" si="141"/>
        <v>F</v>
      </c>
      <c r="DR1021" s="10" t="str">
        <f t="shared" si="141"/>
        <v>F</v>
      </c>
      <c r="DS1021" s="10" t="str">
        <f t="shared" si="141"/>
        <v>NU</v>
      </c>
      <c r="DT1021" s="10" t="str">
        <f t="shared" si="141"/>
        <v>NU</v>
      </c>
      <c r="DU1021" s="10" t="str">
        <f t="shared" si="141"/>
        <v>HO</v>
      </c>
      <c r="DV1021" s="10" t="str">
        <f t="shared" si="141"/>
        <v>HO</v>
      </c>
      <c r="DW1021" s="10" t="str">
        <f t="shared" si="141"/>
        <v>HO</v>
      </c>
      <c r="DX1021" s="10" t="str">
        <f t="shared" si="141"/>
        <v>HO</v>
      </c>
      <c r="DY1021" s="10" t="str">
        <f t="shared" si="141"/>
        <v>HO</v>
      </c>
      <c r="DZ1021" s="10" t="str">
        <f t="shared" si="141"/>
        <v>NU</v>
      </c>
      <c r="EA1021" s="10" t="str">
        <f t="shared" ref="EA1021:GL1021" si="142">IF(OR(WEEKDAY(EA$1002,11)&gt;5,ISNUMBER(MATCH(EA$1002,Area_Feriados,0))),"NU",EA22)</f>
        <v>NU</v>
      </c>
      <c r="EB1021" s="10">
        <f t="shared" si="142"/>
        <v>0</v>
      </c>
      <c r="EC1021" s="10">
        <f t="shared" si="142"/>
        <v>0</v>
      </c>
      <c r="ED1021" s="10">
        <f t="shared" si="142"/>
        <v>0</v>
      </c>
      <c r="EE1021" s="10">
        <f t="shared" si="142"/>
        <v>0</v>
      </c>
      <c r="EF1021" s="10">
        <f t="shared" si="142"/>
        <v>0</v>
      </c>
      <c r="EG1021" s="10" t="str">
        <f t="shared" si="142"/>
        <v>NU</v>
      </c>
      <c r="EH1021" s="10" t="str">
        <f t="shared" si="142"/>
        <v>NU</v>
      </c>
      <c r="EI1021" s="10">
        <f t="shared" si="142"/>
        <v>0</v>
      </c>
      <c r="EJ1021" s="10">
        <f t="shared" si="142"/>
        <v>0</v>
      </c>
      <c r="EK1021" s="10">
        <f t="shared" si="142"/>
        <v>0</v>
      </c>
      <c r="EL1021" s="10">
        <f t="shared" si="142"/>
        <v>0</v>
      </c>
      <c r="EM1021" s="10">
        <f t="shared" si="142"/>
        <v>0</v>
      </c>
      <c r="EN1021" s="10" t="str">
        <f t="shared" si="142"/>
        <v>NU</v>
      </c>
      <c r="EO1021" s="10" t="str">
        <f t="shared" si="142"/>
        <v>NU</v>
      </c>
      <c r="EP1021" s="10">
        <f t="shared" si="142"/>
        <v>0</v>
      </c>
      <c r="EQ1021" s="10">
        <f t="shared" si="142"/>
        <v>0</v>
      </c>
      <c r="ER1021" s="10">
        <f t="shared" si="142"/>
        <v>0</v>
      </c>
      <c r="ES1021" s="10">
        <f t="shared" si="142"/>
        <v>0</v>
      </c>
      <c r="ET1021" s="10">
        <f t="shared" si="142"/>
        <v>0</v>
      </c>
      <c r="EU1021" s="10" t="str">
        <f t="shared" si="142"/>
        <v>NU</v>
      </c>
      <c r="EV1021" s="10" t="str">
        <f t="shared" si="142"/>
        <v>NU</v>
      </c>
      <c r="EW1021" s="10">
        <f t="shared" si="142"/>
        <v>0</v>
      </c>
      <c r="EX1021" s="10">
        <f t="shared" si="142"/>
        <v>0</v>
      </c>
      <c r="EY1021" s="10">
        <f t="shared" si="142"/>
        <v>0</v>
      </c>
      <c r="EZ1021" s="10">
        <f t="shared" si="142"/>
        <v>0</v>
      </c>
      <c r="FA1021" s="10" t="str">
        <f t="shared" si="142"/>
        <v>A</v>
      </c>
      <c r="FB1021" s="10" t="str">
        <f t="shared" si="142"/>
        <v>NU</v>
      </c>
      <c r="FC1021" s="10" t="str">
        <f t="shared" si="142"/>
        <v>NU</v>
      </c>
      <c r="FD1021" s="10">
        <f t="shared" si="142"/>
        <v>0</v>
      </c>
      <c r="FE1021" s="10">
        <f t="shared" si="142"/>
        <v>0</v>
      </c>
      <c r="FF1021" s="10">
        <f t="shared" si="142"/>
        <v>0</v>
      </c>
      <c r="FG1021" s="10">
        <f t="shared" si="142"/>
        <v>0</v>
      </c>
      <c r="FH1021" s="10">
        <f t="shared" si="142"/>
        <v>0</v>
      </c>
      <c r="FI1021" s="10" t="str">
        <f t="shared" si="142"/>
        <v>NU</v>
      </c>
      <c r="FJ1021" s="10" t="str">
        <f t="shared" si="142"/>
        <v>NU</v>
      </c>
      <c r="FK1021" s="10">
        <f t="shared" si="142"/>
        <v>0</v>
      </c>
      <c r="FL1021" s="10">
        <f t="shared" si="142"/>
        <v>0</v>
      </c>
      <c r="FM1021" s="10">
        <f t="shared" si="142"/>
        <v>0</v>
      </c>
      <c r="FN1021" s="10" t="str">
        <f t="shared" si="142"/>
        <v>NU</v>
      </c>
      <c r="FO1021" s="10">
        <f t="shared" si="142"/>
        <v>0</v>
      </c>
      <c r="FP1021" s="10" t="str">
        <f t="shared" si="142"/>
        <v>NU</v>
      </c>
      <c r="FQ1021" s="10" t="str">
        <f t="shared" si="142"/>
        <v>NU</v>
      </c>
      <c r="FR1021" s="10" t="str">
        <f t="shared" si="142"/>
        <v>A</v>
      </c>
      <c r="FS1021" s="10" t="str">
        <f t="shared" si="142"/>
        <v>HO</v>
      </c>
      <c r="FT1021" s="10" t="str">
        <f t="shared" si="142"/>
        <v>HO</v>
      </c>
      <c r="FU1021" s="10" t="str">
        <f t="shared" si="142"/>
        <v>HO</v>
      </c>
      <c r="FV1021" s="10" t="str">
        <f t="shared" si="142"/>
        <v>HO</v>
      </c>
      <c r="FW1021" s="10" t="str">
        <f t="shared" si="142"/>
        <v>NU</v>
      </c>
      <c r="FX1021" s="10" t="str">
        <f t="shared" si="142"/>
        <v>NU</v>
      </c>
      <c r="FY1021" s="10">
        <f t="shared" si="142"/>
        <v>0</v>
      </c>
      <c r="FZ1021" s="10">
        <f t="shared" si="142"/>
        <v>0</v>
      </c>
      <c r="GA1021" s="10">
        <f t="shared" si="142"/>
        <v>0</v>
      </c>
      <c r="GB1021" s="10">
        <f t="shared" si="142"/>
        <v>0</v>
      </c>
      <c r="GC1021" s="10">
        <f t="shared" si="142"/>
        <v>0</v>
      </c>
      <c r="GD1021" s="10" t="str">
        <f t="shared" si="142"/>
        <v>NU</v>
      </c>
      <c r="GE1021" s="10" t="str">
        <f t="shared" si="142"/>
        <v>NU</v>
      </c>
      <c r="GF1021" s="10" t="str">
        <f t="shared" si="142"/>
        <v>F</v>
      </c>
      <c r="GG1021" s="10" t="str">
        <f t="shared" si="142"/>
        <v>F</v>
      </c>
      <c r="GH1021" s="10" t="str">
        <f t="shared" si="142"/>
        <v>F</v>
      </c>
      <c r="GI1021" s="10" t="str">
        <f t="shared" si="142"/>
        <v>F</v>
      </c>
      <c r="GJ1021" s="10" t="str">
        <f t="shared" si="142"/>
        <v>F</v>
      </c>
      <c r="GK1021" s="10" t="str">
        <f t="shared" si="142"/>
        <v>NU</v>
      </c>
      <c r="GL1021" s="10" t="str">
        <f t="shared" si="142"/>
        <v>NU</v>
      </c>
      <c r="GM1021" s="10" t="str">
        <f t="shared" ref="GM1021:IX1021" si="143">IF(OR(WEEKDAY(GM$1002,11)&gt;5,ISNUMBER(MATCH(GM$1002,Area_Feriados,0))),"NU",GM22)</f>
        <v>F</v>
      </c>
      <c r="GN1021" s="10" t="str">
        <f t="shared" si="143"/>
        <v>F</v>
      </c>
      <c r="GO1021" s="10" t="str">
        <f t="shared" si="143"/>
        <v>F</v>
      </c>
      <c r="GP1021" s="10" t="str">
        <f t="shared" si="143"/>
        <v>F</v>
      </c>
      <c r="GQ1021" s="10" t="str">
        <f t="shared" si="143"/>
        <v>F</v>
      </c>
      <c r="GR1021" s="10" t="str">
        <f t="shared" si="143"/>
        <v>NU</v>
      </c>
      <c r="GS1021" s="10" t="str">
        <f t="shared" si="143"/>
        <v>NU</v>
      </c>
      <c r="GT1021" s="10" t="str">
        <f t="shared" si="143"/>
        <v>F</v>
      </c>
      <c r="GU1021" s="10" t="str">
        <f t="shared" si="143"/>
        <v>F</v>
      </c>
      <c r="GV1021" s="10" t="str">
        <f t="shared" si="143"/>
        <v>F</v>
      </c>
      <c r="GW1021" s="10" t="str">
        <f t="shared" si="143"/>
        <v>F</v>
      </c>
      <c r="GX1021" s="10" t="str">
        <f t="shared" si="143"/>
        <v>F</v>
      </c>
      <c r="GY1021" s="10" t="str">
        <f t="shared" si="143"/>
        <v>NU</v>
      </c>
      <c r="GZ1021" s="10" t="str">
        <f t="shared" si="143"/>
        <v>NU</v>
      </c>
      <c r="HA1021" s="10">
        <f t="shared" si="143"/>
        <v>0</v>
      </c>
      <c r="HB1021" s="10">
        <f t="shared" si="143"/>
        <v>0</v>
      </c>
      <c r="HC1021" s="10">
        <f t="shared" si="143"/>
        <v>0</v>
      </c>
      <c r="HD1021" s="10">
        <f t="shared" si="143"/>
        <v>0</v>
      </c>
      <c r="HE1021" s="10">
        <f t="shared" si="143"/>
        <v>0</v>
      </c>
      <c r="HF1021" s="10" t="str">
        <f t="shared" si="143"/>
        <v>NU</v>
      </c>
      <c r="HG1021" s="10" t="str">
        <f t="shared" si="143"/>
        <v>NU</v>
      </c>
      <c r="HH1021" s="10">
        <f t="shared" si="143"/>
        <v>0</v>
      </c>
      <c r="HI1021" s="10">
        <f t="shared" si="143"/>
        <v>0</v>
      </c>
      <c r="HJ1021" s="10">
        <f t="shared" si="143"/>
        <v>0</v>
      </c>
      <c r="HK1021" s="10">
        <f t="shared" si="143"/>
        <v>0</v>
      </c>
      <c r="HL1021" s="10">
        <f t="shared" si="143"/>
        <v>0</v>
      </c>
      <c r="HM1021" s="10" t="str">
        <f t="shared" si="143"/>
        <v>NU</v>
      </c>
      <c r="HN1021" s="10" t="str">
        <f t="shared" si="143"/>
        <v>NU</v>
      </c>
      <c r="HO1021" s="10" t="str">
        <f t="shared" si="143"/>
        <v>HO</v>
      </c>
      <c r="HP1021" s="10" t="str">
        <f t="shared" si="143"/>
        <v>HO</v>
      </c>
      <c r="HQ1021" s="10" t="str">
        <f t="shared" si="143"/>
        <v>HO</v>
      </c>
      <c r="HR1021" s="10" t="str">
        <f t="shared" si="143"/>
        <v>HO</v>
      </c>
      <c r="HS1021" s="10" t="str">
        <f t="shared" si="143"/>
        <v>HO</v>
      </c>
      <c r="HT1021" s="10" t="str">
        <f t="shared" si="143"/>
        <v>NU</v>
      </c>
      <c r="HU1021" s="10" t="str">
        <f t="shared" si="143"/>
        <v>NU</v>
      </c>
      <c r="HV1021" s="10">
        <f t="shared" si="143"/>
        <v>0</v>
      </c>
      <c r="HW1021" s="10">
        <f t="shared" si="143"/>
        <v>0</v>
      </c>
      <c r="HX1021" s="10">
        <f t="shared" si="143"/>
        <v>0</v>
      </c>
      <c r="HY1021" s="10">
        <f t="shared" si="143"/>
        <v>0</v>
      </c>
      <c r="HZ1021" s="10">
        <f t="shared" si="143"/>
        <v>0</v>
      </c>
      <c r="IA1021" s="10" t="str">
        <f t="shared" si="143"/>
        <v>NU</v>
      </c>
      <c r="IB1021" s="10" t="str">
        <f t="shared" si="143"/>
        <v>NU</v>
      </c>
      <c r="IC1021" s="10">
        <f t="shared" si="143"/>
        <v>0</v>
      </c>
      <c r="ID1021" s="10">
        <f t="shared" si="143"/>
        <v>0</v>
      </c>
      <c r="IE1021" s="10">
        <f t="shared" si="143"/>
        <v>0</v>
      </c>
      <c r="IF1021" s="10">
        <f t="shared" si="143"/>
        <v>0</v>
      </c>
      <c r="IG1021" s="10">
        <f t="shared" si="143"/>
        <v>0</v>
      </c>
      <c r="IH1021" s="10" t="str">
        <f t="shared" si="143"/>
        <v>NU</v>
      </c>
      <c r="II1021" s="10" t="str">
        <f t="shared" si="143"/>
        <v>NU</v>
      </c>
      <c r="IJ1021" s="10" t="str">
        <f t="shared" si="143"/>
        <v>HO</v>
      </c>
      <c r="IK1021" s="10" t="str">
        <f t="shared" si="143"/>
        <v>HO</v>
      </c>
      <c r="IL1021" s="10" t="str">
        <f t="shared" si="143"/>
        <v>HO</v>
      </c>
      <c r="IM1021" s="10" t="str">
        <f t="shared" si="143"/>
        <v>HO</v>
      </c>
      <c r="IN1021" s="10" t="str">
        <f t="shared" si="143"/>
        <v>A</v>
      </c>
      <c r="IO1021" s="10" t="str">
        <f t="shared" si="143"/>
        <v>NU</v>
      </c>
      <c r="IP1021" s="10" t="str">
        <f t="shared" si="143"/>
        <v>NU</v>
      </c>
      <c r="IQ1021" s="10">
        <f t="shared" si="143"/>
        <v>0</v>
      </c>
      <c r="IR1021" s="10">
        <f t="shared" si="143"/>
        <v>0</v>
      </c>
      <c r="IS1021" s="10" t="str">
        <f t="shared" si="143"/>
        <v>NU</v>
      </c>
      <c r="IT1021" s="10">
        <f t="shared" si="143"/>
        <v>0</v>
      </c>
      <c r="IU1021" s="10">
        <f t="shared" si="143"/>
        <v>0</v>
      </c>
      <c r="IV1021" s="10" t="str">
        <f t="shared" si="143"/>
        <v>NU</v>
      </c>
      <c r="IW1021" s="10" t="str">
        <f t="shared" si="143"/>
        <v>NU</v>
      </c>
      <c r="IX1021" s="10">
        <f t="shared" si="143"/>
        <v>0</v>
      </c>
      <c r="IY1021" s="10">
        <f t="shared" ref="IY1021:LJ1021" si="144">IF(OR(WEEKDAY(IY$1002,11)&gt;5,ISNUMBER(MATCH(IY$1002,Area_Feriados,0))),"NU",IY22)</f>
        <v>0</v>
      </c>
      <c r="IZ1021" s="10">
        <f t="shared" si="144"/>
        <v>0</v>
      </c>
      <c r="JA1021" s="10">
        <f t="shared" si="144"/>
        <v>0</v>
      </c>
      <c r="JB1021" s="10">
        <f t="shared" si="144"/>
        <v>0</v>
      </c>
      <c r="JC1021" s="10" t="str">
        <f t="shared" si="144"/>
        <v>NU</v>
      </c>
      <c r="JD1021" s="10" t="str">
        <f t="shared" si="144"/>
        <v>NU</v>
      </c>
      <c r="JE1021" s="10">
        <f t="shared" si="144"/>
        <v>0</v>
      </c>
      <c r="JF1021" s="10">
        <f t="shared" si="144"/>
        <v>0</v>
      </c>
      <c r="JG1021" s="10">
        <f t="shared" si="144"/>
        <v>0</v>
      </c>
      <c r="JH1021" s="10">
        <f t="shared" si="144"/>
        <v>0</v>
      </c>
      <c r="JI1021" s="10">
        <f t="shared" si="144"/>
        <v>0</v>
      </c>
      <c r="JJ1021" s="10" t="str">
        <f t="shared" si="144"/>
        <v>NU</v>
      </c>
      <c r="JK1021" s="10" t="str">
        <f t="shared" si="144"/>
        <v>NU</v>
      </c>
      <c r="JL1021" s="10">
        <f t="shared" si="144"/>
        <v>0</v>
      </c>
      <c r="JM1021" s="10">
        <f t="shared" si="144"/>
        <v>0</v>
      </c>
      <c r="JN1021" s="10">
        <f t="shared" si="144"/>
        <v>0</v>
      </c>
      <c r="JO1021" s="10">
        <f t="shared" si="144"/>
        <v>0</v>
      </c>
      <c r="JP1021" s="10">
        <f t="shared" si="144"/>
        <v>0</v>
      </c>
      <c r="JQ1021" s="10" t="str">
        <f t="shared" si="144"/>
        <v>NU</v>
      </c>
      <c r="JR1021" s="10" t="str">
        <f t="shared" si="144"/>
        <v>NU</v>
      </c>
      <c r="JS1021" s="10">
        <f t="shared" si="144"/>
        <v>0</v>
      </c>
      <c r="JT1021" s="10">
        <f t="shared" si="144"/>
        <v>0</v>
      </c>
      <c r="JU1021" s="10">
        <f t="shared" si="144"/>
        <v>0</v>
      </c>
      <c r="JV1021" s="10">
        <f t="shared" si="144"/>
        <v>0</v>
      </c>
      <c r="JW1021" s="10">
        <f t="shared" si="144"/>
        <v>0</v>
      </c>
      <c r="JX1021" s="10" t="str">
        <f t="shared" si="144"/>
        <v>NU</v>
      </c>
      <c r="JY1021" s="10" t="str">
        <f t="shared" si="144"/>
        <v>NU</v>
      </c>
      <c r="JZ1021" s="10">
        <f t="shared" si="144"/>
        <v>0</v>
      </c>
      <c r="KA1021" s="10">
        <f t="shared" si="144"/>
        <v>0</v>
      </c>
      <c r="KB1021" s="10" t="str">
        <f t="shared" si="144"/>
        <v>NU</v>
      </c>
      <c r="KC1021" s="10">
        <f t="shared" si="144"/>
        <v>0</v>
      </c>
      <c r="KD1021" s="10">
        <f t="shared" si="144"/>
        <v>0</v>
      </c>
      <c r="KE1021" s="10" t="str">
        <f t="shared" si="144"/>
        <v>NU</v>
      </c>
      <c r="KF1021" s="10" t="str">
        <f t="shared" si="144"/>
        <v>NU</v>
      </c>
      <c r="KG1021" s="10">
        <f t="shared" si="144"/>
        <v>0</v>
      </c>
      <c r="KH1021" s="10">
        <f t="shared" si="144"/>
        <v>0</v>
      </c>
      <c r="KI1021" s="10">
        <f t="shared" si="144"/>
        <v>0</v>
      </c>
      <c r="KJ1021" s="10">
        <f t="shared" si="144"/>
        <v>0</v>
      </c>
      <c r="KK1021" s="10">
        <f t="shared" si="144"/>
        <v>0</v>
      </c>
      <c r="KL1021" s="10" t="str">
        <f t="shared" si="144"/>
        <v>NU</v>
      </c>
      <c r="KM1021" s="10" t="str">
        <f t="shared" si="144"/>
        <v>NU</v>
      </c>
      <c r="KN1021" s="10">
        <f t="shared" si="144"/>
        <v>0</v>
      </c>
      <c r="KO1021" s="10">
        <f t="shared" si="144"/>
        <v>0</v>
      </c>
      <c r="KP1021" s="10">
        <f t="shared" si="144"/>
        <v>0</v>
      </c>
      <c r="KQ1021" s="10">
        <f t="shared" si="144"/>
        <v>0</v>
      </c>
      <c r="KR1021" s="10">
        <f t="shared" si="144"/>
        <v>0</v>
      </c>
      <c r="KS1021" s="10" t="str">
        <f t="shared" si="144"/>
        <v>NU</v>
      </c>
      <c r="KT1021" s="10" t="str">
        <f t="shared" si="144"/>
        <v>NU</v>
      </c>
      <c r="KU1021" s="10">
        <f t="shared" si="144"/>
        <v>0</v>
      </c>
      <c r="KV1021" s="10">
        <f t="shared" si="144"/>
        <v>0</v>
      </c>
      <c r="KW1021" s="10" t="str">
        <f t="shared" si="144"/>
        <v>NU</v>
      </c>
      <c r="KX1021" s="10">
        <f t="shared" si="144"/>
        <v>0</v>
      </c>
      <c r="KY1021" s="10">
        <f t="shared" si="144"/>
        <v>0</v>
      </c>
      <c r="KZ1021" s="10" t="str">
        <f t="shared" si="144"/>
        <v>NU</v>
      </c>
      <c r="LA1021" s="10" t="str">
        <f t="shared" si="144"/>
        <v>NU</v>
      </c>
      <c r="LB1021" s="10">
        <f t="shared" si="144"/>
        <v>0</v>
      </c>
      <c r="LC1021" s="10">
        <f t="shared" si="144"/>
        <v>0</v>
      </c>
      <c r="LD1021" s="10">
        <f t="shared" si="144"/>
        <v>0</v>
      </c>
      <c r="LE1021" s="10">
        <f t="shared" si="144"/>
        <v>0</v>
      </c>
      <c r="LF1021" s="10">
        <f t="shared" si="144"/>
        <v>0</v>
      </c>
      <c r="LG1021" s="10" t="str">
        <f t="shared" si="144"/>
        <v>NU</v>
      </c>
      <c r="LH1021" s="10" t="str">
        <f t="shared" si="144"/>
        <v>NU</v>
      </c>
      <c r="LI1021" s="10">
        <f t="shared" si="144"/>
        <v>0</v>
      </c>
      <c r="LJ1021" s="10" t="str">
        <f t="shared" si="144"/>
        <v>NU</v>
      </c>
      <c r="LK1021" s="10">
        <f t="shared" ref="LK1021:ND1021" si="145">IF(OR(WEEKDAY(LK$1002,11)&gt;5,ISNUMBER(MATCH(LK$1002,Area_Feriados,0))),"NU",LK22)</f>
        <v>0</v>
      </c>
      <c r="LL1021" s="10">
        <f t="shared" si="145"/>
        <v>0</v>
      </c>
      <c r="LM1021" s="10">
        <f t="shared" si="145"/>
        <v>0</v>
      </c>
      <c r="LN1021" s="10" t="str">
        <f t="shared" si="145"/>
        <v>NU</v>
      </c>
      <c r="LO1021" s="10" t="str">
        <f t="shared" si="145"/>
        <v>NU</v>
      </c>
      <c r="LP1021" s="10">
        <f t="shared" si="145"/>
        <v>0</v>
      </c>
      <c r="LQ1021" s="10">
        <f t="shared" si="145"/>
        <v>0</v>
      </c>
      <c r="LR1021" s="10">
        <f t="shared" si="145"/>
        <v>0</v>
      </c>
      <c r="LS1021" s="10">
        <f t="shared" si="145"/>
        <v>0</v>
      </c>
      <c r="LT1021" s="10">
        <f t="shared" si="145"/>
        <v>0</v>
      </c>
      <c r="LU1021" s="10" t="str">
        <f t="shared" si="145"/>
        <v>NU</v>
      </c>
      <c r="LV1021" s="10" t="str">
        <f t="shared" si="145"/>
        <v>NU</v>
      </c>
      <c r="LW1021" s="10">
        <f t="shared" si="145"/>
        <v>0</v>
      </c>
      <c r="LX1021" s="10">
        <f t="shared" si="145"/>
        <v>0</v>
      </c>
      <c r="LY1021" s="10">
        <f t="shared" si="145"/>
        <v>0</v>
      </c>
      <c r="LZ1021" s="10">
        <f t="shared" si="145"/>
        <v>0</v>
      </c>
      <c r="MA1021" s="10">
        <f t="shared" si="145"/>
        <v>0</v>
      </c>
      <c r="MB1021" s="10" t="str">
        <f t="shared" si="145"/>
        <v>NU</v>
      </c>
      <c r="MC1021" s="10" t="str">
        <f t="shared" si="145"/>
        <v>NU</v>
      </c>
      <c r="MD1021" s="10">
        <f t="shared" si="145"/>
        <v>0</v>
      </c>
      <c r="ME1021" s="10">
        <f t="shared" si="145"/>
        <v>0</v>
      </c>
      <c r="MF1021" s="10">
        <f t="shared" si="145"/>
        <v>0</v>
      </c>
      <c r="MG1021" s="10">
        <f t="shared" si="145"/>
        <v>0</v>
      </c>
      <c r="MH1021" s="10">
        <f t="shared" si="145"/>
        <v>0</v>
      </c>
      <c r="MI1021" s="10" t="str">
        <f t="shared" si="145"/>
        <v>NU</v>
      </c>
      <c r="MJ1021" s="10" t="str">
        <f t="shared" si="145"/>
        <v>NU</v>
      </c>
      <c r="MK1021" s="10">
        <f t="shared" si="145"/>
        <v>0</v>
      </c>
      <c r="ML1021" s="10">
        <f t="shared" si="145"/>
        <v>0</v>
      </c>
      <c r="MM1021" s="10">
        <f t="shared" si="145"/>
        <v>0</v>
      </c>
      <c r="MN1021" s="10">
        <f t="shared" si="145"/>
        <v>0</v>
      </c>
      <c r="MO1021" s="10">
        <f t="shared" si="145"/>
        <v>0</v>
      </c>
      <c r="MP1021" s="10" t="str">
        <f t="shared" si="145"/>
        <v>NU</v>
      </c>
      <c r="MQ1021" s="10" t="str">
        <f t="shared" si="145"/>
        <v>NU</v>
      </c>
      <c r="MR1021" s="10">
        <f t="shared" si="145"/>
        <v>0</v>
      </c>
      <c r="MS1021" s="10">
        <f t="shared" si="145"/>
        <v>0</v>
      </c>
      <c r="MT1021" s="10">
        <f t="shared" si="145"/>
        <v>0</v>
      </c>
      <c r="MU1021" s="10">
        <f t="shared" si="145"/>
        <v>0</v>
      </c>
      <c r="MV1021" s="10">
        <f t="shared" si="145"/>
        <v>0</v>
      </c>
      <c r="MW1021" s="10" t="str">
        <f t="shared" si="145"/>
        <v>NU</v>
      </c>
      <c r="MX1021" s="10" t="str">
        <f t="shared" si="145"/>
        <v>NU</v>
      </c>
      <c r="MY1021" s="10">
        <f t="shared" si="145"/>
        <v>0</v>
      </c>
      <c r="MZ1021" s="10">
        <f t="shared" si="145"/>
        <v>0</v>
      </c>
      <c r="NA1021" s="10">
        <f t="shared" si="145"/>
        <v>0</v>
      </c>
      <c r="NB1021" s="10">
        <f t="shared" si="145"/>
        <v>0</v>
      </c>
      <c r="NC1021" s="10">
        <f t="shared" si="145"/>
        <v>0</v>
      </c>
      <c r="ND1021" s="10" t="str">
        <f t="shared" si="145"/>
        <v>NU</v>
      </c>
      <c r="NO1021" s="102">
        <f>TRI!P27</f>
        <v>1012</v>
      </c>
      <c r="NP1021" t="str">
        <f t="shared" ca="1" si="44"/>
        <v>$HV$1012</v>
      </c>
      <c r="NQ1021" t="str">
        <f t="shared" si="45"/>
        <v>$ND$1012</v>
      </c>
      <c r="NR1021" t="str">
        <f t="shared" ca="1" si="53"/>
        <v>$HV$1012:$ND$1012</v>
      </c>
      <c r="NS1021" s="21" t="str">
        <f t="shared" ca="1" si="54"/>
        <v/>
      </c>
    </row>
    <row r="1022" spans="2:383">
      <c r="B1022" t="str">
        <f t="shared" si="103"/>
        <v>ROSEANE FERREIRA DE OLIVEIRA MANOEL</v>
      </c>
      <c r="C1022" s="10" t="str">
        <f t="shared" ref="C1022:BN1022" si="146">IF(OR(WEEKDAY(C$1002,11)&gt;5,ISNUMBER(MATCH(C$1002,Area_Feriados,0))),"NU",C23)</f>
        <v>NU</v>
      </c>
      <c r="D1022" s="10" t="str">
        <f t="shared" si="146"/>
        <v>NU</v>
      </c>
      <c r="E1022" s="10">
        <f t="shared" si="146"/>
        <v>0</v>
      </c>
      <c r="F1022" s="10">
        <f t="shared" si="146"/>
        <v>0</v>
      </c>
      <c r="G1022" s="10">
        <f t="shared" si="146"/>
        <v>0</v>
      </c>
      <c r="H1022" s="10">
        <f t="shared" si="146"/>
        <v>0</v>
      </c>
      <c r="I1022" s="10">
        <f t="shared" si="146"/>
        <v>0</v>
      </c>
      <c r="J1022" s="10" t="str">
        <f t="shared" si="146"/>
        <v>NU</v>
      </c>
      <c r="K1022" s="10" t="str">
        <f t="shared" si="146"/>
        <v>NU</v>
      </c>
      <c r="L1022" s="10">
        <f t="shared" si="146"/>
        <v>0</v>
      </c>
      <c r="M1022" s="10">
        <f t="shared" si="146"/>
        <v>0</v>
      </c>
      <c r="N1022" s="10">
        <f t="shared" si="146"/>
        <v>0</v>
      </c>
      <c r="O1022" s="10">
        <f t="shared" si="146"/>
        <v>0</v>
      </c>
      <c r="P1022" s="10">
        <f t="shared" si="146"/>
        <v>0</v>
      </c>
      <c r="Q1022" s="10" t="str">
        <f t="shared" si="146"/>
        <v>NU</v>
      </c>
      <c r="R1022" s="10" t="str">
        <f t="shared" si="146"/>
        <v>NU</v>
      </c>
      <c r="S1022" s="10">
        <f t="shared" si="146"/>
        <v>0</v>
      </c>
      <c r="T1022" s="10">
        <f t="shared" si="146"/>
        <v>0</v>
      </c>
      <c r="U1022" s="10">
        <f t="shared" si="146"/>
        <v>0</v>
      </c>
      <c r="V1022" s="10">
        <f t="shared" si="146"/>
        <v>0</v>
      </c>
      <c r="W1022" s="10">
        <f t="shared" si="146"/>
        <v>0</v>
      </c>
      <c r="X1022" s="10" t="str">
        <f t="shared" si="146"/>
        <v>NU</v>
      </c>
      <c r="Y1022" s="10" t="str">
        <f t="shared" si="146"/>
        <v>NU</v>
      </c>
      <c r="Z1022" s="10">
        <f t="shared" si="146"/>
        <v>0</v>
      </c>
      <c r="AA1022" s="10">
        <f t="shared" si="146"/>
        <v>0</v>
      </c>
      <c r="AB1022" s="10">
        <f t="shared" si="146"/>
        <v>0</v>
      </c>
      <c r="AC1022" s="10">
        <f t="shared" si="146"/>
        <v>0</v>
      </c>
      <c r="AD1022" s="10">
        <f t="shared" si="146"/>
        <v>0</v>
      </c>
      <c r="AE1022" s="10" t="str">
        <f t="shared" si="146"/>
        <v>NU</v>
      </c>
      <c r="AF1022" s="10" t="str">
        <f t="shared" si="146"/>
        <v>NU</v>
      </c>
      <c r="AG1022" s="10">
        <f t="shared" si="146"/>
        <v>0</v>
      </c>
      <c r="AH1022" s="10">
        <f t="shared" si="146"/>
        <v>0</v>
      </c>
      <c r="AI1022" s="10">
        <f t="shared" si="146"/>
        <v>0</v>
      </c>
      <c r="AJ1022" s="10">
        <f t="shared" si="146"/>
        <v>0</v>
      </c>
      <c r="AK1022" s="10">
        <f t="shared" si="146"/>
        <v>0</v>
      </c>
      <c r="AL1022" s="10" t="str">
        <f t="shared" si="146"/>
        <v>NU</v>
      </c>
      <c r="AM1022" s="10" t="str">
        <f t="shared" si="146"/>
        <v>NU</v>
      </c>
      <c r="AN1022" s="10">
        <f t="shared" si="146"/>
        <v>0</v>
      </c>
      <c r="AO1022" s="10">
        <f t="shared" si="146"/>
        <v>0</v>
      </c>
      <c r="AP1022" s="10">
        <f t="shared" si="146"/>
        <v>0</v>
      </c>
      <c r="AQ1022" s="10">
        <f t="shared" si="146"/>
        <v>0</v>
      </c>
      <c r="AR1022" s="10">
        <f t="shared" si="146"/>
        <v>0</v>
      </c>
      <c r="AS1022" s="10" t="str">
        <f t="shared" si="146"/>
        <v>NU</v>
      </c>
      <c r="AT1022" s="10" t="str">
        <f t="shared" si="146"/>
        <v>NU</v>
      </c>
      <c r="AU1022" s="10">
        <f t="shared" si="146"/>
        <v>0</v>
      </c>
      <c r="AV1022" s="10">
        <f t="shared" si="146"/>
        <v>0</v>
      </c>
      <c r="AW1022" s="10">
        <f t="shared" si="146"/>
        <v>0</v>
      </c>
      <c r="AX1022" s="10">
        <f t="shared" si="146"/>
        <v>0</v>
      </c>
      <c r="AY1022" s="10">
        <f t="shared" si="146"/>
        <v>0</v>
      </c>
      <c r="AZ1022" s="10" t="str">
        <f t="shared" si="146"/>
        <v>NU</v>
      </c>
      <c r="BA1022" s="10" t="str">
        <f t="shared" si="146"/>
        <v>NU</v>
      </c>
      <c r="BB1022" s="10">
        <f t="shared" si="146"/>
        <v>0</v>
      </c>
      <c r="BC1022" s="10">
        <f t="shared" si="146"/>
        <v>0</v>
      </c>
      <c r="BD1022" s="10">
        <f t="shared" si="146"/>
        <v>0</v>
      </c>
      <c r="BE1022" s="10">
        <f t="shared" si="146"/>
        <v>0</v>
      </c>
      <c r="BF1022" s="10">
        <f t="shared" si="146"/>
        <v>0</v>
      </c>
      <c r="BG1022" s="10" t="str">
        <f t="shared" si="146"/>
        <v>NU</v>
      </c>
      <c r="BH1022" s="10" t="str">
        <f t="shared" si="146"/>
        <v>NU</v>
      </c>
      <c r="BI1022" s="10" t="str">
        <f t="shared" si="146"/>
        <v>NU</v>
      </c>
      <c r="BJ1022" s="10" t="str">
        <f t="shared" si="146"/>
        <v>NU</v>
      </c>
      <c r="BK1022" s="10" t="str">
        <f t="shared" si="146"/>
        <v>NU</v>
      </c>
      <c r="BL1022" s="10">
        <f t="shared" si="146"/>
        <v>0</v>
      </c>
      <c r="BM1022" s="10">
        <f t="shared" si="146"/>
        <v>0</v>
      </c>
      <c r="BN1022" s="10">
        <f t="shared" si="146"/>
        <v>0</v>
      </c>
      <c r="BO1022" s="10" t="str">
        <f t="shared" ref="BO1022:DZ1022" si="147">IF(OR(WEEKDAY(BO$1002,11)&gt;5,ISNUMBER(MATCH(BO$1002,Area_Feriados,0))),"NU",BO23)</f>
        <v>NU</v>
      </c>
      <c r="BP1022" s="10" t="str">
        <f t="shared" si="147"/>
        <v>NU</v>
      </c>
      <c r="BQ1022" s="10">
        <f t="shared" si="147"/>
        <v>0</v>
      </c>
      <c r="BR1022" s="10">
        <f t="shared" si="147"/>
        <v>0</v>
      </c>
      <c r="BS1022" s="10">
        <f t="shared" si="147"/>
        <v>0</v>
      </c>
      <c r="BT1022" s="10">
        <f t="shared" si="147"/>
        <v>0</v>
      </c>
      <c r="BU1022" s="10">
        <f t="shared" si="147"/>
        <v>0</v>
      </c>
      <c r="BV1022" s="10" t="str">
        <f t="shared" si="147"/>
        <v>NU</v>
      </c>
      <c r="BW1022" s="10" t="str">
        <f t="shared" si="147"/>
        <v>NU</v>
      </c>
      <c r="BX1022" s="10">
        <f t="shared" si="147"/>
        <v>0</v>
      </c>
      <c r="BY1022" s="10">
        <f t="shared" si="147"/>
        <v>0</v>
      </c>
      <c r="BZ1022" s="10">
        <f t="shared" si="147"/>
        <v>0</v>
      </c>
      <c r="CA1022" s="10">
        <f t="shared" si="147"/>
        <v>0</v>
      </c>
      <c r="CB1022" s="10">
        <f t="shared" si="147"/>
        <v>0</v>
      </c>
      <c r="CC1022" s="10" t="str">
        <f t="shared" si="147"/>
        <v>NU</v>
      </c>
      <c r="CD1022" s="10" t="str">
        <f t="shared" si="147"/>
        <v>NU</v>
      </c>
      <c r="CE1022" s="10">
        <f t="shared" si="147"/>
        <v>0</v>
      </c>
      <c r="CF1022" s="10">
        <f t="shared" si="147"/>
        <v>0</v>
      </c>
      <c r="CG1022" s="10">
        <f t="shared" si="147"/>
        <v>0</v>
      </c>
      <c r="CH1022" s="10">
        <f t="shared" si="147"/>
        <v>0</v>
      </c>
      <c r="CI1022" s="10">
        <f t="shared" si="147"/>
        <v>0</v>
      </c>
      <c r="CJ1022" s="10" t="str">
        <f t="shared" si="147"/>
        <v>NU</v>
      </c>
      <c r="CK1022" s="10" t="str">
        <f t="shared" si="147"/>
        <v>NU</v>
      </c>
      <c r="CL1022" s="10">
        <f t="shared" si="147"/>
        <v>0</v>
      </c>
      <c r="CM1022" s="10">
        <f t="shared" si="147"/>
        <v>0</v>
      </c>
      <c r="CN1022" s="10">
        <f t="shared" si="147"/>
        <v>0</v>
      </c>
      <c r="CO1022" s="10">
        <f t="shared" si="147"/>
        <v>0</v>
      </c>
      <c r="CP1022" s="10">
        <f t="shared" si="147"/>
        <v>0</v>
      </c>
      <c r="CQ1022" s="10" t="str">
        <f t="shared" si="147"/>
        <v>NU</v>
      </c>
      <c r="CR1022" s="10" t="str">
        <f t="shared" si="147"/>
        <v>NU</v>
      </c>
      <c r="CS1022" s="10">
        <f t="shared" si="147"/>
        <v>0</v>
      </c>
      <c r="CT1022" s="10">
        <f t="shared" si="147"/>
        <v>0</v>
      </c>
      <c r="CU1022" s="10">
        <f t="shared" si="147"/>
        <v>0</v>
      </c>
      <c r="CV1022" s="10">
        <f t="shared" si="147"/>
        <v>0</v>
      </c>
      <c r="CW1022" s="10">
        <f t="shared" si="147"/>
        <v>0</v>
      </c>
      <c r="CX1022" s="10" t="str">
        <f t="shared" si="147"/>
        <v>NU</v>
      </c>
      <c r="CY1022" s="10" t="str">
        <f t="shared" si="147"/>
        <v>NU</v>
      </c>
      <c r="CZ1022" s="10">
        <f t="shared" si="147"/>
        <v>0</v>
      </c>
      <c r="DA1022" s="10">
        <f t="shared" si="147"/>
        <v>0</v>
      </c>
      <c r="DB1022" s="10">
        <f t="shared" si="147"/>
        <v>0</v>
      </c>
      <c r="DC1022" s="10">
        <f t="shared" si="147"/>
        <v>0</v>
      </c>
      <c r="DD1022" s="10" t="str">
        <f t="shared" si="147"/>
        <v>NU</v>
      </c>
      <c r="DE1022" s="10" t="str">
        <f t="shared" si="147"/>
        <v>NU</v>
      </c>
      <c r="DF1022" s="10" t="str">
        <f t="shared" si="147"/>
        <v>NU</v>
      </c>
      <c r="DG1022" s="10">
        <f t="shared" si="147"/>
        <v>0</v>
      </c>
      <c r="DH1022" s="10">
        <f t="shared" si="147"/>
        <v>0</v>
      </c>
      <c r="DI1022" s="10">
        <f t="shared" si="147"/>
        <v>0</v>
      </c>
      <c r="DJ1022" s="10" t="str">
        <f t="shared" si="147"/>
        <v>NU</v>
      </c>
      <c r="DK1022" s="10">
        <f t="shared" si="147"/>
        <v>0</v>
      </c>
      <c r="DL1022" s="10" t="str">
        <f t="shared" si="147"/>
        <v>NU</v>
      </c>
      <c r="DM1022" s="10" t="str">
        <f t="shared" si="147"/>
        <v>NU</v>
      </c>
      <c r="DN1022" s="10">
        <f t="shared" si="147"/>
        <v>0</v>
      </c>
      <c r="DO1022" s="10">
        <f t="shared" si="147"/>
        <v>0</v>
      </c>
      <c r="DP1022" s="10">
        <f t="shared" si="147"/>
        <v>0</v>
      </c>
      <c r="DQ1022" s="10">
        <f t="shared" si="147"/>
        <v>0</v>
      </c>
      <c r="DR1022" s="10">
        <f t="shared" si="147"/>
        <v>0</v>
      </c>
      <c r="DS1022" s="10" t="str">
        <f t="shared" si="147"/>
        <v>NU</v>
      </c>
      <c r="DT1022" s="10" t="str">
        <f t="shared" si="147"/>
        <v>NU</v>
      </c>
      <c r="DU1022" s="10" t="str">
        <f t="shared" si="147"/>
        <v>F</v>
      </c>
      <c r="DV1022" s="10" t="str">
        <f t="shared" si="147"/>
        <v>F</v>
      </c>
      <c r="DW1022" s="10" t="str">
        <f t="shared" si="147"/>
        <v>F</v>
      </c>
      <c r="DX1022" s="10" t="str">
        <f t="shared" si="147"/>
        <v>F</v>
      </c>
      <c r="DY1022" s="10" t="str">
        <f t="shared" si="147"/>
        <v>F</v>
      </c>
      <c r="DZ1022" s="10" t="str">
        <f t="shared" si="147"/>
        <v>NU</v>
      </c>
      <c r="EA1022" s="10" t="str">
        <f t="shared" ref="EA1022:GL1022" si="148">IF(OR(WEEKDAY(EA$1002,11)&gt;5,ISNUMBER(MATCH(EA$1002,Area_Feriados,0))),"NU",EA23)</f>
        <v>NU</v>
      </c>
      <c r="EB1022" s="10" t="str">
        <f t="shared" si="148"/>
        <v>F</v>
      </c>
      <c r="EC1022" s="10" t="str">
        <f t="shared" si="148"/>
        <v>F</v>
      </c>
      <c r="ED1022" s="10" t="str">
        <f t="shared" si="148"/>
        <v>F</v>
      </c>
      <c r="EE1022" s="10" t="str">
        <f t="shared" si="148"/>
        <v>F</v>
      </c>
      <c r="EF1022" s="10" t="str">
        <f t="shared" si="148"/>
        <v>F</v>
      </c>
      <c r="EG1022" s="10" t="str">
        <f t="shared" si="148"/>
        <v>NU</v>
      </c>
      <c r="EH1022" s="10" t="str">
        <f t="shared" si="148"/>
        <v>NU</v>
      </c>
      <c r="EI1022" s="10">
        <f t="shared" si="148"/>
        <v>0</v>
      </c>
      <c r="EJ1022" s="10">
        <f t="shared" si="148"/>
        <v>0</v>
      </c>
      <c r="EK1022" s="10">
        <f t="shared" si="148"/>
        <v>0</v>
      </c>
      <c r="EL1022" s="10">
        <f t="shared" si="148"/>
        <v>0</v>
      </c>
      <c r="EM1022" s="10">
        <f t="shared" si="148"/>
        <v>0</v>
      </c>
      <c r="EN1022" s="10" t="str">
        <f t="shared" si="148"/>
        <v>NU</v>
      </c>
      <c r="EO1022" s="10" t="str">
        <f t="shared" si="148"/>
        <v>NU</v>
      </c>
      <c r="EP1022" s="10">
        <f t="shared" si="148"/>
        <v>0</v>
      </c>
      <c r="EQ1022" s="10">
        <f t="shared" si="148"/>
        <v>0</v>
      </c>
      <c r="ER1022" s="10">
        <f t="shared" si="148"/>
        <v>0</v>
      </c>
      <c r="ES1022" s="10">
        <f t="shared" si="148"/>
        <v>0</v>
      </c>
      <c r="ET1022" s="10">
        <f t="shared" si="148"/>
        <v>0</v>
      </c>
      <c r="EU1022" s="10" t="str">
        <f t="shared" si="148"/>
        <v>NU</v>
      </c>
      <c r="EV1022" s="10" t="str">
        <f t="shared" si="148"/>
        <v>NU</v>
      </c>
      <c r="EW1022" s="10" t="str">
        <f t="shared" si="148"/>
        <v>HO</v>
      </c>
      <c r="EX1022" s="10" t="str">
        <f t="shared" si="148"/>
        <v>HO</v>
      </c>
      <c r="EY1022" s="10" t="str">
        <f t="shared" si="148"/>
        <v>HO</v>
      </c>
      <c r="EZ1022" s="10" t="str">
        <f t="shared" si="148"/>
        <v>HO</v>
      </c>
      <c r="FA1022" s="10" t="str">
        <f t="shared" si="148"/>
        <v>HO</v>
      </c>
      <c r="FB1022" s="10" t="str">
        <f t="shared" si="148"/>
        <v>NU</v>
      </c>
      <c r="FC1022" s="10" t="str">
        <f t="shared" si="148"/>
        <v>NU</v>
      </c>
      <c r="FD1022" s="10">
        <f t="shared" si="148"/>
        <v>0</v>
      </c>
      <c r="FE1022" s="10">
        <f t="shared" si="148"/>
        <v>0</v>
      </c>
      <c r="FF1022" s="10">
        <f t="shared" si="148"/>
        <v>0</v>
      </c>
      <c r="FG1022" s="10">
        <f t="shared" si="148"/>
        <v>0</v>
      </c>
      <c r="FH1022" s="10">
        <f t="shared" si="148"/>
        <v>0</v>
      </c>
      <c r="FI1022" s="10" t="str">
        <f t="shared" si="148"/>
        <v>NU</v>
      </c>
      <c r="FJ1022" s="10" t="str">
        <f t="shared" si="148"/>
        <v>NU</v>
      </c>
      <c r="FK1022" s="10">
        <f t="shared" si="148"/>
        <v>0</v>
      </c>
      <c r="FL1022" s="10">
        <f t="shared" si="148"/>
        <v>0</v>
      </c>
      <c r="FM1022" s="10">
        <f t="shared" si="148"/>
        <v>0</v>
      </c>
      <c r="FN1022" s="10" t="str">
        <f t="shared" si="148"/>
        <v>NU</v>
      </c>
      <c r="FO1022" s="10">
        <f t="shared" si="148"/>
        <v>0</v>
      </c>
      <c r="FP1022" s="10" t="str">
        <f t="shared" si="148"/>
        <v>NU</v>
      </c>
      <c r="FQ1022" s="10" t="str">
        <f t="shared" si="148"/>
        <v>NU</v>
      </c>
      <c r="FR1022" s="10">
        <f t="shared" si="148"/>
        <v>0</v>
      </c>
      <c r="FS1022" s="10">
        <f t="shared" si="148"/>
        <v>0</v>
      </c>
      <c r="FT1022" s="10">
        <f t="shared" si="148"/>
        <v>0</v>
      </c>
      <c r="FU1022" s="10">
        <f t="shared" si="148"/>
        <v>0</v>
      </c>
      <c r="FV1022" s="10">
        <f t="shared" si="148"/>
        <v>0</v>
      </c>
      <c r="FW1022" s="10" t="str">
        <f t="shared" si="148"/>
        <v>NU</v>
      </c>
      <c r="FX1022" s="10" t="str">
        <f t="shared" si="148"/>
        <v>NU</v>
      </c>
      <c r="FY1022" s="10" t="str">
        <f t="shared" si="148"/>
        <v>A</v>
      </c>
      <c r="FZ1022" s="10" t="str">
        <f t="shared" si="148"/>
        <v>A</v>
      </c>
      <c r="GA1022" s="10" t="str">
        <f t="shared" si="148"/>
        <v>A</v>
      </c>
      <c r="GB1022" s="10" t="str">
        <f t="shared" si="148"/>
        <v>HO</v>
      </c>
      <c r="GC1022" s="10" t="str">
        <f t="shared" si="148"/>
        <v>HO</v>
      </c>
      <c r="GD1022" s="10" t="str">
        <f t="shared" si="148"/>
        <v>NU</v>
      </c>
      <c r="GE1022" s="10" t="str">
        <f t="shared" si="148"/>
        <v>NU</v>
      </c>
      <c r="GF1022" s="10">
        <f t="shared" si="148"/>
        <v>0</v>
      </c>
      <c r="GG1022" s="10">
        <f t="shared" si="148"/>
        <v>0</v>
      </c>
      <c r="GH1022" s="10">
        <f t="shared" si="148"/>
        <v>0</v>
      </c>
      <c r="GI1022" s="10">
        <f t="shared" si="148"/>
        <v>0</v>
      </c>
      <c r="GJ1022" s="10">
        <f t="shared" si="148"/>
        <v>0</v>
      </c>
      <c r="GK1022" s="10" t="str">
        <f t="shared" si="148"/>
        <v>NU</v>
      </c>
      <c r="GL1022" s="10" t="str">
        <f t="shared" si="148"/>
        <v>NU</v>
      </c>
      <c r="GM1022" s="10" t="str">
        <f t="shared" ref="GM1022:IX1022" si="149">IF(OR(WEEKDAY(GM$1002,11)&gt;5,ISNUMBER(MATCH(GM$1002,Area_Feriados,0))),"NU",GM23)</f>
        <v>HO</v>
      </c>
      <c r="GN1022" s="10" t="str">
        <f t="shared" si="149"/>
        <v>HO</v>
      </c>
      <c r="GO1022" s="10" t="str">
        <f t="shared" si="149"/>
        <v>HO</v>
      </c>
      <c r="GP1022" s="10" t="str">
        <f t="shared" si="149"/>
        <v>HO</v>
      </c>
      <c r="GQ1022" s="10" t="str">
        <f t="shared" si="149"/>
        <v>HO</v>
      </c>
      <c r="GR1022" s="10" t="str">
        <f t="shared" si="149"/>
        <v>NU</v>
      </c>
      <c r="GS1022" s="10" t="str">
        <f t="shared" si="149"/>
        <v>NU</v>
      </c>
      <c r="GT1022" s="10">
        <f t="shared" si="149"/>
        <v>0</v>
      </c>
      <c r="GU1022" s="10">
        <f t="shared" si="149"/>
        <v>0</v>
      </c>
      <c r="GV1022" s="10">
        <f t="shared" si="149"/>
        <v>0</v>
      </c>
      <c r="GW1022" s="10">
        <f t="shared" si="149"/>
        <v>0</v>
      </c>
      <c r="GX1022" s="10">
        <f t="shared" si="149"/>
        <v>0</v>
      </c>
      <c r="GY1022" s="10" t="str">
        <f t="shared" si="149"/>
        <v>NU</v>
      </c>
      <c r="GZ1022" s="10" t="str">
        <f t="shared" si="149"/>
        <v>NU</v>
      </c>
      <c r="HA1022" s="10">
        <f t="shared" si="149"/>
        <v>0</v>
      </c>
      <c r="HB1022" s="10">
        <f t="shared" si="149"/>
        <v>0</v>
      </c>
      <c r="HC1022" s="10">
        <f t="shared" si="149"/>
        <v>0</v>
      </c>
      <c r="HD1022" s="10">
        <f t="shared" si="149"/>
        <v>0</v>
      </c>
      <c r="HE1022" s="10">
        <f t="shared" si="149"/>
        <v>0</v>
      </c>
      <c r="HF1022" s="10" t="str">
        <f t="shared" si="149"/>
        <v>NU</v>
      </c>
      <c r="HG1022" s="10" t="str">
        <f t="shared" si="149"/>
        <v>NU</v>
      </c>
      <c r="HH1022" s="10" t="str">
        <f t="shared" si="149"/>
        <v>A</v>
      </c>
      <c r="HI1022" s="10" t="str">
        <f t="shared" si="149"/>
        <v>A</v>
      </c>
      <c r="HJ1022" s="10" t="str">
        <f t="shared" si="149"/>
        <v>HO</v>
      </c>
      <c r="HK1022" s="10" t="str">
        <f t="shared" si="149"/>
        <v>HO</v>
      </c>
      <c r="HL1022" s="10" t="str">
        <f t="shared" si="149"/>
        <v>HO</v>
      </c>
      <c r="HM1022" s="10" t="str">
        <f t="shared" si="149"/>
        <v>NU</v>
      </c>
      <c r="HN1022" s="10" t="str">
        <f t="shared" si="149"/>
        <v>NU</v>
      </c>
      <c r="HO1022" s="10">
        <f t="shared" si="149"/>
        <v>0</v>
      </c>
      <c r="HP1022" s="10">
        <f t="shared" si="149"/>
        <v>0</v>
      </c>
      <c r="HQ1022" s="10">
        <f t="shared" si="149"/>
        <v>0</v>
      </c>
      <c r="HR1022" s="10">
        <f t="shared" si="149"/>
        <v>0</v>
      </c>
      <c r="HS1022" s="10">
        <f t="shared" si="149"/>
        <v>0</v>
      </c>
      <c r="HT1022" s="10" t="str">
        <f t="shared" si="149"/>
        <v>NU</v>
      </c>
      <c r="HU1022" s="10" t="str">
        <f t="shared" si="149"/>
        <v>NU</v>
      </c>
      <c r="HV1022" s="10">
        <f t="shared" si="149"/>
        <v>0</v>
      </c>
      <c r="HW1022" s="10">
        <f t="shared" si="149"/>
        <v>0</v>
      </c>
      <c r="HX1022" s="10">
        <f t="shared" si="149"/>
        <v>0</v>
      </c>
      <c r="HY1022" s="10">
        <f t="shared" si="149"/>
        <v>0</v>
      </c>
      <c r="HZ1022" s="10">
        <f t="shared" si="149"/>
        <v>0</v>
      </c>
      <c r="IA1022" s="10" t="str">
        <f t="shared" si="149"/>
        <v>NU</v>
      </c>
      <c r="IB1022" s="10" t="str">
        <f t="shared" si="149"/>
        <v>NU</v>
      </c>
      <c r="IC1022" s="10">
        <f t="shared" si="149"/>
        <v>0</v>
      </c>
      <c r="ID1022" s="10">
        <f t="shared" si="149"/>
        <v>0</v>
      </c>
      <c r="IE1022" s="10">
        <f t="shared" si="149"/>
        <v>0</v>
      </c>
      <c r="IF1022" s="10">
        <f t="shared" si="149"/>
        <v>0</v>
      </c>
      <c r="IG1022" s="10">
        <f t="shared" si="149"/>
        <v>0</v>
      </c>
      <c r="IH1022" s="10" t="str">
        <f t="shared" si="149"/>
        <v>NU</v>
      </c>
      <c r="II1022" s="10" t="str">
        <f t="shared" si="149"/>
        <v>NU</v>
      </c>
      <c r="IJ1022" s="10">
        <f t="shared" si="149"/>
        <v>0</v>
      </c>
      <c r="IK1022" s="10">
        <f t="shared" si="149"/>
        <v>0</v>
      </c>
      <c r="IL1022" s="10">
        <f t="shared" si="149"/>
        <v>0</v>
      </c>
      <c r="IM1022" s="10">
        <f t="shared" si="149"/>
        <v>0</v>
      </c>
      <c r="IN1022" s="10">
        <f t="shared" si="149"/>
        <v>0</v>
      </c>
      <c r="IO1022" s="10" t="str">
        <f t="shared" si="149"/>
        <v>NU</v>
      </c>
      <c r="IP1022" s="10" t="str">
        <f t="shared" si="149"/>
        <v>NU</v>
      </c>
      <c r="IQ1022" s="10">
        <f t="shared" si="149"/>
        <v>0</v>
      </c>
      <c r="IR1022" s="10">
        <f t="shared" si="149"/>
        <v>0</v>
      </c>
      <c r="IS1022" s="10" t="str">
        <f t="shared" si="149"/>
        <v>NU</v>
      </c>
      <c r="IT1022" s="10">
        <f t="shared" si="149"/>
        <v>0</v>
      </c>
      <c r="IU1022" s="10">
        <f t="shared" si="149"/>
        <v>0</v>
      </c>
      <c r="IV1022" s="10" t="str">
        <f t="shared" si="149"/>
        <v>NU</v>
      </c>
      <c r="IW1022" s="10" t="str">
        <f t="shared" si="149"/>
        <v>NU</v>
      </c>
      <c r="IX1022" s="10" t="str">
        <f t="shared" si="149"/>
        <v>F</v>
      </c>
      <c r="IY1022" s="10" t="str">
        <f t="shared" ref="IY1022:LJ1022" si="150">IF(OR(WEEKDAY(IY$1002,11)&gt;5,ISNUMBER(MATCH(IY$1002,Area_Feriados,0))),"NU",IY23)</f>
        <v>F</v>
      </c>
      <c r="IZ1022" s="10" t="str">
        <f t="shared" si="150"/>
        <v>F</v>
      </c>
      <c r="JA1022" s="10" t="str">
        <f t="shared" si="150"/>
        <v>F</v>
      </c>
      <c r="JB1022" s="10" t="str">
        <f t="shared" si="150"/>
        <v>F</v>
      </c>
      <c r="JC1022" s="10" t="str">
        <f t="shared" si="150"/>
        <v>NU</v>
      </c>
      <c r="JD1022" s="10" t="str">
        <f t="shared" si="150"/>
        <v>NU</v>
      </c>
      <c r="JE1022" s="10" t="str">
        <f t="shared" si="150"/>
        <v>F</v>
      </c>
      <c r="JF1022" s="10" t="str">
        <f t="shared" si="150"/>
        <v>F</v>
      </c>
      <c r="JG1022" s="10" t="str">
        <f t="shared" si="150"/>
        <v>F</v>
      </c>
      <c r="JH1022" s="10" t="str">
        <f t="shared" si="150"/>
        <v>F</v>
      </c>
      <c r="JI1022" s="10" t="str">
        <f t="shared" si="150"/>
        <v>F</v>
      </c>
      <c r="JJ1022" s="10" t="str">
        <f t="shared" si="150"/>
        <v>NU</v>
      </c>
      <c r="JK1022" s="10" t="str">
        <f t="shared" si="150"/>
        <v>NU</v>
      </c>
      <c r="JL1022" s="10" t="str">
        <f t="shared" si="150"/>
        <v>F</v>
      </c>
      <c r="JM1022" s="10" t="str">
        <f t="shared" si="150"/>
        <v>F</v>
      </c>
      <c r="JN1022" s="10" t="str">
        <f t="shared" si="150"/>
        <v>F</v>
      </c>
      <c r="JO1022" s="10" t="str">
        <f t="shared" si="150"/>
        <v>F</v>
      </c>
      <c r="JP1022" s="10" t="str">
        <f t="shared" si="150"/>
        <v>A</v>
      </c>
      <c r="JQ1022" s="10" t="str">
        <f t="shared" si="150"/>
        <v>NU</v>
      </c>
      <c r="JR1022" s="10" t="str">
        <f t="shared" si="150"/>
        <v>NU</v>
      </c>
      <c r="JS1022" s="10">
        <f t="shared" si="150"/>
        <v>0</v>
      </c>
      <c r="JT1022" s="10">
        <f t="shared" si="150"/>
        <v>0</v>
      </c>
      <c r="JU1022" s="10">
        <f t="shared" si="150"/>
        <v>0</v>
      </c>
      <c r="JV1022" s="10">
        <f t="shared" si="150"/>
        <v>0</v>
      </c>
      <c r="JW1022" s="10">
        <f t="shared" si="150"/>
        <v>0</v>
      </c>
      <c r="JX1022" s="10" t="str">
        <f t="shared" si="150"/>
        <v>NU</v>
      </c>
      <c r="JY1022" s="10" t="str">
        <f t="shared" si="150"/>
        <v>NU</v>
      </c>
      <c r="JZ1022" s="10">
        <f t="shared" si="150"/>
        <v>0</v>
      </c>
      <c r="KA1022" s="10">
        <f t="shared" si="150"/>
        <v>0</v>
      </c>
      <c r="KB1022" s="10" t="str">
        <f t="shared" si="150"/>
        <v>NU</v>
      </c>
      <c r="KC1022" s="10">
        <f t="shared" si="150"/>
        <v>0</v>
      </c>
      <c r="KD1022" s="10">
        <f t="shared" si="150"/>
        <v>0</v>
      </c>
      <c r="KE1022" s="10" t="str">
        <f t="shared" si="150"/>
        <v>NU</v>
      </c>
      <c r="KF1022" s="10" t="str">
        <f t="shared" si="150"/>
        <v>NU</v>
      </c>
      <c r="KG1022" s="10">
        <f t="shared" si="150"/>
        <v>0</v>
      </c>
      <c r="KH1022" s="10">
        <f t="shared" si="150"/>
        <v>0</v>
      </c>
      <c r="KI1022" s="10">
        <f t="shared" si="150"/>
        <v>0</v>
      </c>
      <c r="KJ1022" s="10">
        <f t="shared" si="150"/>
        <v>0</v>
      </c>
      <c r="KK1022" s="10">
        <f t="shared" si="150"/>
        <v>0</v>
      </c>
      <c r="KL1022" s="10" t="str">
        <f t="shared" si="150"/>
        <v>NU</v>
      </c>
      <c r="KM1022" s="10" t="str">
        <f t="shared" si="150"/>
        <v>NU</v>
      </c>
      <c r="KN1022" s="10">
        <f t="shared" si="150"/>
        <v>0</v>
      </c>
      <c r="KO1022" s="10">
        <f t="shared" si="150"/>
        <v>0</v>
      </c>
      <c r="KP1022" s="10">
        <f t="shared" si="150"/>
        <v>0</v>
      </c>
      <c r="KQ1022" s="10">
        <f t="shared" si="150"/>
        <v>0</v>
      </c>
      <c r="KR1022" s="10">
        <f t="shared" si="150"/>
        <v>0</v>
      </c>
      <c r="KS1022" s="10" t="str">
        <f t="shared" si="150"/>
        <v>NU</v>
      </c>
      <c r="KT1022" s="10" t="str">
        <f t="shared" si="150"/>
        <v>NU</v>
      </c>
      <c r="KU1022" s="10">
        <f t="shared" si="150"/>
        <v>0</v>
      </c>
      <c r="KV1022" s="10">
        <f t="shared" si="150"/>
        <v>0</v>
      </c>
      <c r="KW1022" s="10" t="str">
        <f t="shared" si="150"/>
        <v>NU</v>
      </c>
      <c r="KX1022" s="10">
        <f t="shared" si="150"/>
        <v>0</v>
      </c>
      <c r="KY1022" s="10">
        <f t="shared" si="150"/>
        <v>0</v>
      </c>
      <c r="KZ1022" s="10" t="str">
        <f t="shared" si="150"/>
        <v>NU</v>
      </c>
      <c r="LA1022" s="10" t="str">
        <f t="shared" si="150"/>
        <v>NU</v>
      </c>
      <c r="LB1022" s="10">
        <f t="shared" si="150"/>
        <v>0</v>
      </c>
      <c r="LC1022" s="10">
        <f t="shared" si="150"/>
        <v>0</v>
      </c>
      <c r="LD1022" s="10">
        <f t="shared" si="150"/>
        <v>0</v>
      </c>
      <c r="LE1022" s="10">
        <f t="shared" si="150"/>
        <v>0</v>
      </c>
      <c r="LF1022" s="10">
        <f t="shared" si="150"/>
        <v>0</v>
      </c>
      <c r="LG1022" s="10" t="str">
        <f t="shared" si="150"/>
        <v>NU</v>
      </c>
      <c r="LH1022" s="10" t="str">
        <f t="shared" si="150"/>
        <v>NU</v>
      </c>
      <c r="LI1022" s="10">
        <f t="shared" si="150"/>
        <v>0</v>
      </c>
      <c r="LJ1022" s="10" t="str">
        <f t="shared" si="150"/>
        <v>NU</v>
      </c>
      <c r="LK1022" s="10">
        <f t="shared" ref="LK1022:ND1022" si="151">IF(OR(WEEKDAY(LK$1002,11)&gt;5,ISNUMBER(MATCH(LK$1002,Area_Feriados,0))),"NU",LK23)</f>
        <v>0</v>
      </c>
      <c r="LL1022" s="10">
        <f t="shared" si="151"/>
        <v>0</v>
      </c>
      <c r="LM1022" s="10">
        <f t="shared" si="151"/>
        <v>0</v>
      </c>
      <c r="LN1022" s="10" t="str">
        <f t="shared" si="151"/>
        <v>NU</v>
      </c>
      <c r="LO1022" s="10" t="str">
        <f t="shared" si="151"/>
        <v>NU</v>
      </c>
      <c r="LP1022" s="10">
        <f t="shared" si="151"/>
        <v>0</v>
      </c>
      <c r="LQ1022" s="10">
        <f t="shared" si="151"/>
        <v>0</v>
      </c>
      <c r="LR1022" s="10">
        <f t="shared" si="151"/>
        <v>0</v>
      </c>
      <c r="LS1022" s="10">
        <f t="shared" si="151"/>
        <v>0</v>
      </c>
      <c r="LT1022" s="10">
        <f t="shared" si="151"/>
        <v>0</v>
      </c>
      <c r="LU1022" s="10" t="str">
        <f t="shared" si="151"/>
        <v>NU</v>
      </c>
      <c r="LV1022" s="10" t="str">
        <f t="shared" si="151"/>
        <v>NU</v>
      </c>
      <c r="LW1022" s="10">
        <f t="shared" si="151"/>
        <v>0</v>
      </c>
      <c r="LX1022" s="10">
        <f t="shared" si="151"/>
        <v>0</v>
      </c>
      <c r="LY1022" s="10">
        <f t="shared" si="151"/>
        <v>0</v>
      </c>
      <c r="LZ1022" s="10">
        <f t="shared" si="151"/>
        <v>0</v>
      </c>
      <c r="MA1022" s="10">
        <f t="shared" si="151"/>
        <v>0</v>
      </c>
      <c r="MB1022" s="10" t="str">
        <f t="shared" si="151"/>
        <v>NU</v>
      </c>
      <c r="MC1022" s="10" t="str">
        <f t="shared" si="151"/>
        <v>NU</v>
      </c>
      <c r="MD1022" s="10">
        <f t="shared" si="151"/>
        <v>0</v>
      </c>
      <c r="ME1022" s="10">
        <f t="shared" si="151"/>
        <v>0</v>
      </c>
      <c r="MF1022" s="10">
        <f t="shared" si="151"/>
        <v>0</v>
      </c>
      <c r="MG1022" s="10">
        <f t="shared" si="151"/>
        <v>0</v>
      </c>
      <c r="MH1022" s="10">
        <f t="shared" si="151"/>
        <v>0</v>
      </c>
      <c r="MI1022" s="10" t="str">
        <f t="shared" si="151"/>
        <v>NU</v>
      </c>
      <c r="MJ1022" s="10" t="str">
        <f t="shared" si="151"/>
        <v>NU</v>
      </c>
      <c r="MK1022" s="10">
        <f t="shared" si="151"/>
        <v>0</v>
      </c>
      <c r="ML1022" s="10">
        <f t="shared" si="151"/>
        <v>0</v>
      </c>
      <c r="MM1022" s="10">
        <f t="shared" si="151"/>
        <v>0</v>
      </c>
      <c r="MN1022" s="10">
        <f t="shared" si="151"/>
        <v>0</v>
      </c>
      <c r="MO1022" s="10">
        <f t="shared" si="151"/>
        <v>0</v>
      </c>
      <c r="MP1022" s="10" t="str">
        <f t="shared" si="151"/>
        <v>NU</v>
      </c>
      <c r="MQ1022" s="10" t="str">
        <f t="shared" si="151"/>
        <v>NU</v>
      </c>
      <c r="MR1022" s="10">
        <f t="shared" si="151"/>
        <v>0</v>
      </c>
      <c r="MS1022" s="10">
        <f t="shared" si="151"/>
        <v>0</v>
      </c>
      <c r="MT1022" s="10">
        <f t="shared" si="151"/>
        <v>0</v>
      </c>
      <c r="MU1022" s="10">
        <f t="shared" si="151"/>
        <v>0</v>
      </c>
      <c r="MV1022" s="10">
        <f t="shared" si="151"/>
        <v>0</v>
      </c>
      <c r="MW1022" s="10" t="str">
        <f t="shared" si="151"/>
        <v>NU</v>
      </c>
      <c r="MX1022" s="10" t="str">
        <f t="shared" si="151"/>
        <v>NU</v>
      </c>
      <c r="MY1022" s="10">
        <f t="shared" si="151"/>
        <v>0</v>
      </c>
      <c r="MZ1022" s="10">
        <f t="shared" si="151"/>
        <v>0</v>
      </c>
      <c r="NA1022" s="10">
        <f t="shared" si="151"/>
        <v>0</v>
      </c>
      <c r="NB1022" s="10">
        <f t="shared" si="151"/>
        <v>0</v>
      </c>
      <c r="NC1022" s="10">
        <f t="shared" si="151"/>
        <v>0</v>
      </c>
      <c r="ND1022" s="10" t="str">
        <f t="shared" si="151"/>
        <v>NU</v>
      </c>
      <c r="NO1022" s="102">
        <f>TRI!P28</f>
        <v>1021</v>
      </c>
      <c r="NP1022" t="str">
        <f t="shared" ca="1" si="44"/>
        <v>$HV$1021</v>
      </c>
      <c r="NQ1022" t="str">
        <f t="shared" si="45"/>
        <v>$ND$1021</v>
      </c>
      <c r="NR1022" t="str">
        <f t="shared" ca="1" si="53"/>
        <v>$HV$1021:$ND$1021</v>
      </c>
      <c r="NS1022" s="21" t="str">
        <f t="shared" ca="1" si="54"/>
        <v/>
      </c>
    </row>
    <row r="1023" spans="2:383">
      <c r="B1023" t="str">
        <f t="shared" si="103"/>
        <v>VANESSA KOIKE</v>
      </c>
      <c r="C1023" s="10" t="str">
        <f t="shared" ref="C1023:BN1023" si="152">IF(OR(WEEKDAY(C$1002,11)&gt;5,ISNUMBER(MATCH(C$1002,Area_Feriados,0))),"NU",C24)</f>
        <v>NU</v>
      </c>
      <c r="D1023" s="10" t="str">
        <f t="shared" si="152"/>
        <v>NU</v>
      </c>
      <c r="E1023" s="10">
        <f t="shared" si="152"/>
        <v>0</v>
      </c>
      <c r="F1023" s="10">
        <f t="shared" si="152"/>
        <v>0</v>
      </c>
      <c r="G1023" s="10">
        <f t="shared" si="152"/>
        <v>0</v>
      </c>
      <c r="H1023" s="10">
        <f t="shared" si="152"/>
        <v>0</v>
      </c>
      <c r="I1023" s="10">
        <f t="shared" si="152"/>
        <v>0</v>
      </c>
      <c r="J1023" s="10" t="str">
        <f t="shared" si="152"/>
        <v>NU</v>
      </c>
      <c r="K1023" s="10" t="str">
        <f t="shared" si="152"/>
        <v>NU</v>
      </c>
      <c r="L1023" s="10">
        <f t="shared" si="152"/>
        <v>0</v>
      </c>
      <c r="M1023" s="10">
        <f t="shared" si="152"/>
        <v>0</v>
      </c>
      <c r="N1023" s="10">
        <f t="shared" si="152"/>
        <v>0</v>
      </c>
      <c r="O1023" s="10">
        <f t="shared" si="152"/>
        <v>0</v>
      </c>
      <c r="P1023" s="10">
        <f t="shared" si="152"/>
        <v>0</v>
      </c>
      <c r="Q1023" s="10" t="str">
        <f t="shared" si="152"/>
        <v>NU</v>
      </c>
      <c r="R1023" s="10" t="str">
        <f t="shared" si="152"/>
        <v>NU</v>
      </c>
      <c r="S1023" s="10">
        <f t="shared" si="152"/>
        <v>0</v>
      </c>
      <c r="T1023" s="10">
        <f t="shared" si="152"/>
        <v>0</v>
      </c>
      <c r="U1023" s="10">
        <f t="shared" si="152"/>
        <v>0</v>
      </c>
      <c r="V1023" s="10">
        <f t="shared" si="152"/>
        <v>0</v>
      </c>
      <c r="W1023" s="10">
        <f t="shared" si="152"/>
        <v>0</v>
      </c>
      <c r="X1023" s="10" t="str">
        <f t="shared" si="152"/>
        <v>NU</v>
      </c>
      <c r="Y1023" s="10" t="str">
        <f t="shared" si="152"/>
        <v>NU</v>
      </c>
      <c r="Z1023" s="10">
        <f t="shared" si="152"/>
        <v>0</v>
      </c>
      <c r="AA1023" s="10">
        <f t="shared" si="152"/>
        <v>0</v>
      </c>
      <c r="AB1023" s="10">
        <f t="shared" si="152"/>
        <v>0</v>
      </c>
      <c r="AC1023" s="10">
        <f t="shared" si="152"/>
        <v>0</v>
      </c>
      <c r="AD1023" s="10">
        <f t="shared" si="152"/>
        <v>0</v>
      </c>
      <c r="AE1023" s="10" t="str">
        <f t="shared" si="152"/>
        <v>NU</v>
      </c>
      <c r="AF1023" s="10" t="str">
        <f t="shared" si="152"/>
        <v>NU</v>
      </c>
      <c r="AG1023" s="10">
        <f t="shared" si="152"/>
        <v>0</v>
      </c>
      <c r="AH1023" s="10">
        <f t="shared" si="152"/>
        <v>0</v>
      </c>
      <c r="AI1023" s="10">
        <f t="shared" si="152"/>
        <v>0</v>
      </c>
      <c r="AJ1023" s="10">
        <f t="shared" si="152"/>
        <v>0</v>
      </c>
      <c r="AK1023" s="10">
        <f t="shared" si="152"/>
        <v>0</v>
      </c>
      <c r="AL1023" s="10" t="str">
        <f t="shared" si="152"/>
        <v>NU</v>
      </c>
      <c r="AM1023" s="10" t="str">
        <f t="shared" si="152"/>
        <v>NU</v>
      </c>
      <c r="AN1023" s="10">
        <f t="shared" si="152"/>
        <v>0</v>
      </c>
      <c r="AO1023" s="10">
        <f t="shared" si="152"/>
        <v>0</v>
      </c>
      <c r="AP1023" s="10">
        <f t="shared" si="152"/>
        <v>0</v>
      </c>
      <c r="AQ1023" s="10">
        <f t="shared" si="152"/>
        <v>0</v>
      </c>
      <c r="AR1023" s="10">
        <f t="shared" si="152"/>
        <v>0</v>
      </c>
      <c r="AS1023" s="10" t="str">
        <f t="shared" si="152"/>
        <v>NU</v>
      </c>
      <c r="AT1023" s="10" t="str">
        <f t="shared" si="152"/>
        <v>NU</v>
      </c>
      <c r="AU1023" s="10">
        <f t="shared" si="152"/>
        <v>0</v>
      </c>
      <c r="AV1023" s="10">
        <f t="shared" si="152"/>
        <v>0</v>
      </c>
      <c r="AW1023" s="10">
        <f t="shared" si="152"/>
        <v>0</v>
      </c>
      <c r="AX1023" s="10">
        <f t="shared" si="152"/>
        <v>0</v>
      </c>
      <c r="AY1023" s="10">
        <f t="shared" si="152"/>
        <v>0</v>
      </c>
      <c r="AZ1023" s="10" t="str">
        <f t="shared" si="152"/>
        <v>NU</v>
      </c>
      <c r="BA1023" s="10" t="str">
        <f t="shared" si="152"/>
        <v>NU</v>
      </c>
      <c r="BB1023" s="10">
        <f t="shared" si="152"/>
        <v>0</v>
      </c>
      <c r="BC1023" s="10">
        <f t="shared" si="152"/>
        <v>0</v>
      </c>
      <c r="BD1023" s="10">
        <f t="shared" si="152"/>
        <v>0</v>
      </c>
      <c r="BE1023" s="10">
        <f t="shared" si="152"/>
        <v>0</v>
      </c>
      <c r="BF1023" s="10">
        <f t="shared" si="152"/>
        <v>0</v>
      </c>
      <c r="BG1023" s="10" t="str">
        <f t="shared" si="152"/>
        <v>NU</v>
      </c>
      <c r="BH1023" s="10" t="str">
        <f t="shared" si="152"/>
        <v>NU</v>
      </c>
      <c r="BI1023" s="10" t="str">
        <f t="shared" si="152"/>
        <v>NU</v>
      </c>
      <c r="BJ1023" s="10" t="str">
        <f t="shared" si="152"/>
        <v>NU</v>
      </c>
      <c r="BK1023" s="10" t="str">
        <f t="shared" si="152"/>
        <v>NU</v>
      </c>
      <c r="BL1023" s="10">
        <f t="shared" si="152"/>
        <v>0</v>
      </c>
      <c r="BM1023" s="10">
        <f t="shared" si="152"/>
        <v>0</v>
      </c>
      <c r="BN1023" s="10">
        <f t="shared" si="152"/>
        <v>0</v>
      </c>
      <c r="BO1023" s="10" t="str">
        <f t="shared" ref="BO1023:DZ1023" si="153">IF(OR(WEEKDAY(BO$1002,11)&gt;5,ISNUMBER(MATCH(BO$1002,Area_Feriados,0))),"NU",BO24)</f>
        <v>NU</v>
      </c>
      <c r="BP1023" s="10" t="str">
        <f t="shared" si="153"/>
        <v>NU</v>
      </c>
      <c r="BQ1023" s="10">
        <f t="shared" si="153"/>
        <v>0</v>
      </c>
      <c r="BR1023" s="10">
        <f t="shared" si="153"/>
        <v>0</v>
      </c>
      <c r="BS1023" s="10">
        <f t="shared" si="153"/>
        <v>0</v>
      </c>
      <c r="BT1023" s="10">
        <f t="shared" si="153"/>
        <v>0</v>
      </c>
      <c r="BU1023" s="10">
        <f t="shared" si="153"/>
        <v>0</v>
      </c>
      <c r="BV1023" s="10" t="str">
        <f t="shared" si="153"/>
        <v>NU</v>
      </c>
      <c r="BW1023" s="10" t="str">
        <f t="shared" si="153"/>
        <v>NU</v>
      </c>
      <c r="BX1023" s="10">
        <f t="shared" si="153"/>
        <v>0</v>
      </c>
      <c r="BY1023" s="10">
        <f t="shared" si="153"/>
        <v>0</v>
      </c>
      <c r="BZ1023" s="10">
        <f t="shared" si="153"/>
        <v>0</v>
      </c>
      <c r="CA1023" s="10">
        <f t="shared" si="153"/>
        <v>0</v>
      </c>
      <c r="CB1023" s="10">
        <f t="shared" si="153"/>
        <v>0</v>
      </c>
      <c r="CC1023" s="10" t="str">
        <f t="shared" si="153"/>
        <v>NU</v>
      </c>
      <c r="CD1023" s="10" t="str">
        <f t="shared" si="153"/>
        <v>NU</v>
      </c>
      <c r="CE1023" s="10">
        <f t="shared" si="153"/>
        <v>0</v>
      </c>
      <c r="CF1023" s="10">
        <f t="shared" si="153"/>
        <v>0</v>
      </c>
      <c r="CG1023" s="10">
        <f t="shared" si="153"/>
        <v>0</v>
      </c>
      <c r="CH1023" s="10">
        <f t="shared" si="153"/>
        <v>0</v>
      </c>
      <c r="CI1023" s="10">
        <f t="shared" si="153"/>
        <v>0</v>
      </c>
      <c r="CJ1023" s="10" t="str">
        <f t="shared" si="153"/>
        <v>NU</v>
      </c>
      <c r="CK1023" s="10" t="str">
        <f t="shared" si="153"/>
        <v>NU</v>
      </c>
      <c r="CL1023" s="10">
        <f t="shared" si="153"/>
        <v>0</v>
      </c>
      <c r="CM1023" s="10">
        <f t="shared" si="153"/>
        <v>0</v>
      </c>
      <c r="CN1023" s="10">
        <f t="shared" si="153"/>
        <v>0</v>
      </c>
      <c r="CO1023" s="10">
        <f t="shared" si="153"/>
        <v>0</v>
      </c>
      <c r="CP1023" s="10">
        <f t="shared" si="153"/>
        <v>0</v>
      </c>
      <c r="CQ1023" s="10" t="str">
        <f t="shared" si="153"/>
        <v>NU</v>
      </c>
      <c r="CR1023" s="10" t="str">
        <f t="shared" si="153"/>
        <v>NU</v>
      </c>
      <c r="CS1023" s="10">
        <f t="shared" si="153"/>
        <v>0</v>
      </c>
      <c r="CT1023" s="10">
        <f t="shared" si="153"/>
        <v>0</v>
      </c>
      <c r="CU1023" s="10">
        <f t="shared" si="153"/>
        <v>0</v>
      </c>
      <c r="CV1023" s="10">
        <f t="shared" si="153"/>
        <v>0</v>
      </c>
      <c r="CW1023" s="10">
        <f t="shared" si="153"/>
        <v>0</v>
      </c>
      <c r="CX1023" s="10" t="str">
        <f t="shared" si="153"/>
        <v>NU</v>
      </c>
      <c r="CY1023" s="10" t="str">
        <f t="shared" si="153"/>
        <v>NU</v>
      </c>
      <c r="CZ1023" s="10">
        <f t="shared" si="153"/>
        <v>0</v>
      </c>
      <c r="DA1023" s="10">
        <f t="shared" si="153"/>
        <v>0</v>
      </c>
      <c r="DB1023" s="10">
        <f t="shared" si="153"/>
        <v>0</v>
      </c>
      <c r="DC1023" s="10">
        <f t="shared" si="153"/>
        <v>0</v>
      </c>
      <c r="DD1023" s="10" t="str">
        <f t="shared" si="153"/>
        <v>NU</v>
      </c>
      <c r="DE1023" s="10" t="str">
        <f t="shared" si="153"/>
        <v>NU</v>
      </c>
      <c r="DF1023" s="10" t="str">
        <f t="shared" si="153"/>
        <v>NU</v>
      </c>
      <c r="DG1023" s="10">
        <f t="shared" si="153"/>
        <v>0</v>
      </c>
      <c r="DH1023" s="10">
        <f t="shared" si="153"/>
        <v>0</v>
      </c>
      <c r="DI1023" s="10">
        <f t="shared" si="153"/>
        <v>0</v>
      </c>
      <c r="DJ1023" s="10" t="str">
        <f t="shared" si="153"/>
        <v>NU</v>
      </c>
      <c r="DK1023" s="10">
        <f t="shared" si="153"/>
        <v>0</v>
      </c>
      <c r="DL1023" s="10" t="str">
        <f t="shared" si="153"/>
        <v>NU</v>
      </c>
      <c r="DM1023" s="10" t="str">
        <f t="shared" si="153"/>
        <v>NU</v>
      </c>
      <c r="DN1023" s="10">
        <f t="shared" si="153"/>
        <v>0</v>
      </c>
      <c r="DO1023" s="10">
        <f t="shared" si="153"/>
        <v>0</v>
      </c>
      <c r="DP1023" s="10">
        <f t="shared" si="153"/>
        <v>0</v>
      </c>
      <c r="DQ1023" s="10">
        <f t="shared" si="153"/>
        <v>0</v>
      </c>
      <c r="DR1023" s="10">
        <f t="shared" si="153"/>
        <v>0</v>
      </c>
      <c r="DS1023" s="10" t="str">
        <f t="shared" si="153"/>
        <v>NU</v>
      </c>
      <c r="DT1023" s="10" t="str">
        <f t="shared" si="153"/>
        <v>NU</v>
      </c>
      <c r="DU1023" s="10">
        <f t="shared" si="153"/>
        <v>0</v>
      </c>
      <c r="DV1023" s="10">
        <f t="shared" si="153"/>
        <v>0</v>
      </c>
      <c r="DW1023" s="10">
        <f t="shared" si="153"/>
        <v>0</v>
      </c>
      <c r="DX1023" s="10">
        <f t="shared" si="153"/>
        <v>0</v>
      </c>
      <c r="DY1023" s="10">
        <f t="shared" si="153"/>
        <v>0</v>
      </c>
      <c r="DZ1023" s="10" t="str">
        <f t="shared" si="153"/>
        <v>NU</v>
      </c>
      <c r="EA1023" s="10" t="str">
        <f t="shared" ref="EA1023:GL1023" si="154">IF(OR(WEEKDAY(EA$1002,11)&gt;5,ISNUMBER(MATCH(EA$1002,Area_Feriados,0))),"NU",EA24)</f>
        <v>NU</v>
      </c>
      <c r="EB1023" s="10">
        <f t="shared" si="154"/>
        <v>0</v>
      </c>
      <c r="EC1023" s="10">
        <f t="shared" si="154"/>
        <v>0</v>
      </c>
      <c r="ED1023" s="10">
        <f t="shared" si="154"/>
        <v>0</v>
      </c>
      <c r="EE1023" s="10">
        <f t="shared" si="154"/>
        <v>0</v>
      </c>
      <c r="EF1023" s="10">
        <f t="shared" si="154"/>
        <v>0</v>
      </c>
      <c r="EG1023" s="10" t="str">
        <f t="shared" si="154"/>
        <v>NU</v>
      </c>
      <c r="EH1023" s="10" t="str">
        <f t="shared" si="154"/>
        <v>NU</v>
      </c>
      <c r="EI1023" s="10">
        <f t="shared" si="154"/>
        <v>0</v>
      </c>
      <c r="EJ1023" s="10">
        <f t="shared" si="154"/>
        <v>0</v>
      </c>
      <c r="EK1023" s="10">
        <f t="shared" si="154"/>
        <v>0</v>
      </c>
      <c r="EL1023" s="10">
        <f t="shared" si="154"/>
        <v>0</v>
      </c>
      <c r="EM1023" s="10">
        <f t="shared" si="154"/>
        <v>0</v>
      </c>
      <c r="EN1023" s="10" t="str">
        <f t="shared" si="154"/>
        <v>NU</v>
      </c>
      <c r="EO1023" s="10" t="str">
        <f t="shared" si="154"/>
        <v>NU</v>
      </c>
      <c r="EP1023" s="10">
        <f t="shared" si="154"/>
        <v>0</v>
      </c>
      <c r="EQ1023" s="10">
        <f t="shared" si="154"/>
        <v>0</v>
      </c>
      <c r="ER1023" s="10">
        <f t="shared" si="154"/>
        <v>0</v>
      </c>
      <c r="ES1023" s="10">
        <f t="shared" si="154"/>
        <v>0</v>
      </c>
      <c r="ET1023" s="10">
        <f t="shared" si="154"/>
        <v>0</v>
      </c>
      <c r="EU1023" s="10" t="str">
        <f t="shared" si="154"/>
        <v>NU</v>
      </c>
      <c r="EV1023" s="10" t="str">
        <f t="shared" si="154"/>
        <v>NU</v>
      </c>
      <c r="EW1023" s="10" t="str">
        <f t="shared" si="154"/>
        <v>HO</v>
      </c>
      <c r="EX1023" s="10" t="str">
        <f t="shared" si="154"/>
        <v>HO</v>
      </c>
      <c r="EY1023" s="10" t="str">
        <f t="shared" si="154"/>
        <v>HO</v>
      </c>
      <c r="EZ1023" s="10" t="str">
        <f t="shared" si="154"/>
        <v>HO</v>
      </c>
      <c r="FA1023" s="10" t="str">
        <f t="shared" si="154"/>
        <v>HO</v>
      </c>
      <c r="FB1023" s="10" t="str">
        <f t="shared" si="154"/>
        <v>NU</v>
      </c>
      <c r="FC1023" s="10" t="str">
        <f t="shared" si="154"/>
        <v>NU</v>
      </c>
      <c r="FD1023" s="10">
        <f t="shared" si="154"/>
        <v>0</v>
      </c>
      <c r="FE1023" s="10">
        <f t="shared" si="154"/>
        <v>0</v>
      </c>
      <c r="FF1023" s="10">
        <f t="shared" si="154"/>
        <v>0</v>
      </c>
      <c r="FG1023" s="10">
        <f t="shared" si="154"/>
        <v>0</v>
      </c>
      <c r="FH1023" s="10">
        <f t="shared" si="154"/>
        <v>0</v>
      </c>
      <c r="FI1023" s="10" t="str">
        <f t="shared" si="154"/>
        <v>NU</v>
      </c>
      <c r="FJ1023" s="10" t="str">
        <f t="shared" si="154"/>
        <v>NU</v>
      </c>
      <c r="FK1023" s="10" t="str">
        <f t="shared" si="154"/>
        <v>HO</v>
      </c>
      <c r="FL1023" s="10" t="str">
        <f t="shared" si="154"/>
        <v>HO</v>
      </c>
      <c r="FM1023" s="10" t="str">
        <f t="shared" si="154"/>
        <v>HO</v>
      </c>
      <c r="FN1023" s="10" t="str">
        <f t="shared" si="154"/>
        <v>NU</v>
      </c>
      <c r="FO1023" s="10" t="str">
        <f t="shared" si="154"/>
        <v>A</v>
      </c>
      <c r="FP1023" s="10" t="str">
        <f t="shared" si="154"/>
        <v>NU</v>
      </c>
      <c r="FQ1023" s="10" t="str">
        <f t="shared" si="154"/>
        <v>NU</v>
      </c>
      <c r="FR1023" s="10">
        <f t="shared" si="154"/>
        <v>0</v>
      </c>
      <c r="FS1023" s="10">
        <f t="shared" si="154"/>
        <v>0</v>
      </c>
      <c r="FT1023" s="10">
        <f t="shared" si="154"/>
        <v>0</v>
      </c>
      <c r="FU1023" s="10">
        <f t="shared" si="154"/>
        <v>0</v>
      </c>
      <c r="FV1023" s="10">
        <f t="shared" si="154"/>
        <v>0</v>
      </c>
      <c r="FW1023" s="10" t="str">
        <f t="shared" si="154"/>
        <v>NU</v>
      </c>
      <c r="FX1023" s="10" t="str">
        <f t="shared" si="154"/>
        <v>NU</v>
      </c>
      <c r="FY1023" s="10">
        <f t="shared" si="154"/>
        <v>0</v>
      </c>
      <c r="FZ1023" s="10">
        <f t="shared" si="154"/>
        <v>0</v>
      </c>
      <c r="GA1023" s="10">
        <f t="shared" si="154"/>
        <v>0</v>
      </c>
      <c r="GB1023" s="10">
        <f t="shared" si="154"/>
        <v>0</v>
      </c>
      <c r="GC1023" s="10">
        <f t="shared" si="154"/>
        <v>0</v>
      </c>
      <c r="GD1023" s="10" t="str">
        <f t="shared" si="154"/>
        <v>NU</v>
      </c>
      <c r="GE1023" s="10" t="str">
        <f t="shared" si="154"/>
        <v>NU</v>
      </c>
      <c r="GF1023" s="10">
        <f t="shared" si="154"/>
        <v>0</v>
      </c>
      <c r="GG1023" s="10">
        <f t="shared" si="154"/>
        <v>0</v>
      </c>
      <c r="GH1023" s="10">
        <f t="shared" si="154"/>
        <v>0</v>
      </c>
      <c r="GI1023" s="10">
        <f t="shared" si="154"/>
        <v>0</v>
      </c>
      <c r="GJ1023" s="10">
        <f t="shared" si="154"/>
        <v>0</v>
      </c>
      <c r="GK1023" s="10" t="str">
        <f t="shared" si="154"/>
        <v>NU</v>
      </c>
      <c r="GL1023" s="10" t="str">
        <f t="shared" si="154"/>
        <v>NU</v>
      </c>
      <c r="GM1023" s="10">
        <f t="shared" ref="GM1023:IX1023" si="155">IF(OR(WEEKDAY(GM$1002,11)&gt;5,ISNUMBER(MATCH(GM$1002,Area_Feriados,0))),"NU",GM24)</f>
        <v>0</v>
      </c>
      <c r="GN1023" s="10">
        <f t="shared" si="155"/>
        <v>0</v>
      </c>
      <c r="GO1023" s="10">
        <f t="shared" si="155"/>
        <v>0</v>
      </c>
      <c r="GP1023" s="10">
        <f t="shared" si="155"/>
        <v>0</v>
      </c>
      <c r="GQ1023" s="10">
        <f t="shared" si="155"/>
        <v>0</v>
      </c>
      <c r="GR1023" s="10" t="str">
        <f t="shared" si="155"/>
        <v>NU</v>
      </c>
      <c r="GS1023" s="10" t="str">
        <f t="shared" si="155"/>
        <v>NU</v>
      </c>
      <c r="GT1023" s="10">
        <f t="shared" si="155"/>
        <v>0</v>
      </c>
      <c r="GU1023" s="10">
        <f t="shared" si="155"/>
        <v>0</v>
      </c>
      <c r="GV1023" s="10">
        <f t="shared" si="155"/>
        <v>0</v>
      </c>
      <c r="GW1023" s="10">
        <f t="shared" si="155"/>
        <v>0</v>
      </c>
      <c r="GX1023" s="10">
        <f t="shared" si="155"/>
        <v>0</v>
      </c>
      <c r="GY1023" s="10" t="str">
        <f t="shared" si="155"/>
        <v>NU</v>
      </c>
      <c r="GZ1023" s="10" t="str">
        <f t="shared" si="155"/>
        <v>NU</v>
      </c>
      <c r="HA1023" s="10">
        <f t="shared" si="155"/>
        <v>0</v>
      </c>
      <c r="HB1023" s="10">
        <f t="shared" si="155"/>
        <v>0</v>
      </c>
      <c r="HC1023" s="10">
        <f t="shared" si="155"/>
        <v>0</v>
      </c>
      <c r="HD1023" s="10">
        <f t="shared" si="155"/>
        <v>0</v>
      </c>
      <c r="HE1023" s="10">
        <f t="shared" si="155"/>
        <v>0</v>
      </c>
      <c r="HF1023" s="10" t="str">
        <f t="shared" si="155"/>
        <v>NU</v>
      </c>
      <c r="HG1023" s="10" t="str">
        <f t="shared" si="155"/>
        <v>NU</v>
      </c>
      <c r="HH1023" s="10">
        <f t="shared" si="155"/>
        <v>0</v>
      </c>
      <c r="HI1023" s="10">
        <f t="shared" si="155"/>
        <v>0</v>
      </c>
      <c r="HJ1023" s="10">
        <f t="shared" si="155"/>
        <v>0</v>
      </c>
      <c r="HK1023" s="10">
        <f t="shared" si="155"/>
        <v>0</v>
      </c>
      <c r="HL1023" s="10">
        <f t="shared" si="155"/>
        <v>0</v>
      </c>
      <c r="HM1023" s="10" t="str">
        <f t="shared" si="155"/>
        <v>NU</v>
      </c>
      <c r="HN1023" s="10" t="str">
        <f t="shared" si="155"/>
        <v>NU</v>
      </c>
      <c r="HO1023" s="10">
        <f t="shared" si="155"/>
        <v>0</v>
      </c>
      <c r="HP1023" s="10">
        <f t="shared" si="155"/>
        <v>0</v>
      </c>
      <c r="HQ1023" s="10">
        <f t="shared" si="155"/>
        <v>0</v>
      </c>
      <c r="HR1023" s="10">
        <f t="shared" si="155"/>
        <v>0</v>
      </c>
      <c r="HS1023" s="10" t="str">
        <f t="shared" si="155"/>
        <v>LS</v>
      </c>
      <c r="HT1023" s="10" t="str">
        <f t="shared" si="155"/>
        <v>NU</v>
      </c>
      <c r="HU1023" s="10" t="str">
        <f t="shared" si="155"/>
        <v>NU</v>
      </c>
      <c r="HV1023" s="10" t="str">
        <f t="shared" si="155"/>
        <v>LS</v>
      </c>
      <c r="HW1023" s="10" t="str">
        <f t="shared" si="155"/>
        <v>HO</v>
      </c>
      <c r="HX1023" s="10" t="str">
        <f t="shared" si="155"/>
        <v>HO</v>
      </c>
      <c r="HY1023" s="10" t="str">
        <f t="shared" si="155"/>
        <v>HO</v>
      </c>
      <c r="HZ1023" s="10" t="str">
        <f t="shared" si="155"/>
        <v>HO</v>
      </c>
      <c r="IA1023" s="10" t="str">
        <f t="shared" si="155"/>
        <v>NU</v>
      </c>
      <c r="IB1023" s="10" t="str">
        <f t="shared" si="155"/>
        <v>NU</v>
      </c>
      <c r="IC1023" s="10" t="str">
        <f t="shared" si="155"/>
        <v>A</v>
      </c>
      <c r="ID1023" s="10" t="str">
        <f t="shared" si="155"/>
        <v>A</v>
      </c>
      <c r="IE1023" s="10" t="str">
        <f t="shared" si="155"/>
        <v>A</v>
      </c>
      <c r="IF1023" s="10" t="str">
        <f t="shared" si="155"/>
        <v>A</v>
      </c>
      <c r="IG1023" s="10" t="str">
        <f t="shared" si="155"/>
        <v>A</v>
      </c>
      <c r="IH1023" s="10" t="str">
        <f t="shared" si="155"/>
        <v>NU</v>
      </c>
      <c r="II1023" s="10" t="str">
        <f t="shared" si="155"/>
        <v>NU</v>
      </c>
      <c r="IJ1023" s="10" t="str">
        <f t="shared" si="155"/>
        <v>F</v>
      </c>
      <c r="IK1023" s="10" t="str">
        <f t="shared" si="155"/>
        <v>F</v>
      </c>
      <c r="IL1023" s="10" t="str">
        <f t="shared" si="155"/>
        <v>F</v>
      </c>
      <c r="IM1023" s="10" t="str">
        <f t="shared" si="155"/>
        <v>F</v>
      </c>
      <c r="IN1023" s="10" t="str">
        <f t="shared" si="155"/>
        <v>F</v>
      </c>
      <c r="IO1023" s="10" t="str">
        <f t="shared" si="155"/>
        <v>NU</v>
      </c>
      <c r="IP1023" s="10" t="str">
        <f t="shared" si="155"/>
        <v>NU</v>
      </c>
      <c r="IQ1023" s="10">
        <f t="shared" si="155"/>
        <v>0</v>
      </c>
      <c r="IR1023" s="10">
        <f t="shared" si="155"/>
        <v>0</v>
      </c>
      <c r="IS1023" s="10" t="str">
        <f t="shared" si="155"/>
        <v>NU</v>
      </c>
      <c r="IT1023" s="10">
        <f t="shared" si="155"/>
        <v>0</v>
      </c>
      <c r="IU1023" s="10">
        <f t="shared" si="155"/>
        <v>0</v>
      </c>
      <c r="IV1023" s="10" t="str">
        <f t="shared" si="155"/>
        <v>NU</v>
      </c>
      <c r="IW1023" s="10" t="str">
        <f t="shared" si="155"/>
        <v>NU</v>
      </c>
      <c r="IX1023" s="10">
        <f t="shared" si="155"/>
        <v>0</v>
      </c>
      <c r="IY1023" s="10">
        <f t="shared" ref="IY1023:LJ1023" si="156">IF(OR(WEEKDAY(IY$1002,11)&gt;5,ISNUMBER(MATCH(IY$1002,Area_Feriados,0))),"NU",IY24)</f>
        <v>0</v>
      </c>
      <c r="IZ1023" s="10">
        <f t="shared" si="156"/>
        <v>0</v>
      </c>
      <c r="JA1023" s="10">
        <f t="shared" si="156"/>
        <v>0</v>
      </c>
      <c r="JB1023" s="10">
        <f t="shared" si="156"/>
        <v>0</v>
      </c>
      <c r="JC1023" s="10" t="str">
        <f t="shared" si="156"/>
        <v>NU</v>
      </c>
      <c r="JD1023" s="10" t="str">
        <f t="shared" si="156"/>
        <v>NU</v>
      </c>
      <c r="JE1023" s="10">
        <f t="shared" si="156"/>
        <v>0</v>
      </c>
      <c r="JF1023" s="10">
        <f t="shared" si="156"/>
        <v>0</v>
      </c>
      <c r="JG1023" s="10">
        <f t="shared" si="156"/>
        <v>0</v>
      </c>
      <c r="JH1023" s="10">
        <f t="shared" si="156"/>
        <v>0</v>
      </c>
      <c r="JI1023" s="10">
        <f t="shared" si="156"/>
        <v>0</v>
      </c>
      <c r="JJ1023" s="10" t="str">
        <f t="shared" si="156"/>
        <v>NU</v>
      </c>
      <c r="JK1023" s="10" t="str">
        <f t="shared" si="156"/>
        <v>NU</v>
      </c>
      <c r="JL1023" s="10">
        <f t="shared" si="156"/>
        <v>0</v>
      </c>
      <c r="JM1023" s="10">
        <f t="shared" si="156"/>
        <v>0</v>
      </c>
      <c r="JN1023" s="10">
        <f t="shared" si="156"/>
        <v>0</v>
      </c>
      <c r="JO1023" s="10">
        <f t="shared" si="156"/>
        <v>0</v>
      </c>
      <c r="JP1023" s="10">
        <f t="shared" si="156"/>
        <v>0</v>
      </c>
      <c r="JQ1023" s="10" t="str">
        <f t="shared" si="156"/>
        <v>NU</v>
      </c>
      <c r="JR1023" s="10" t="str">
        <f t="shared" si="156"/>
        <v>NU</v>
      </c>
      <c r="JS1023" s="10">
        <f t="shared" si="156"/>
        <v>0</v>
      </c>
      <c r="JT1023" s="10">
        <f t="shared" si="156"/>
        <v>0</v>
      </c>
      <c r="JU1023" s="10">
        <f t="shared" si="156"/>
        <v>0</v>
      </c>
      <c r="JV1023" s="10">
        <f t="shared" si="156"/>
        <v>0</v>
      </c>
      <c r="JW1023" s="10">
        <f t="shared" si="156"/>
        <v>0</v>
      </c>
      <c r="JX1023" s="10" t="str">
        <f t="shared" si="156"/>
        <v>NU</v>
      </c>
      <c r="JY1023" s="10" t="str">
        <f t="shared" si="156"/>
        <v>NU</v>
      </c>
      <c r="JZ1023" s="10">
        <f t="shared" si="156"/>
        <v>0</v>
      </c>
      <c r="KA1023" s="10">
        <f t="shared" si="156"/>
        <v>0</v>
      </c>
      <c r="KB1023" s="10" t="str">
        <f t="shared" si="156"/>
        <v>NU</v>
      </c>
      <c r="KC1023" s="10">
        <f t="shared" si="156"/>
        <v>0</v>
      </c>
      <c r="KD1023" s="10">
        <f t="shared" si="156"/>
        <v>0</v>
      </c>
      <c r="KE1023" s="10" t="str">
        <f t="shared" si="156"/>
        <v>NU</v>
      </c>
      <c r="KF1023" s="10" t="str">
        <f t="shared" si="156"/>
        <v>NU</v>
      </c>
      <c r="KG1023" s="10">
        <f t="shared" si="156"/>
        <v>0</v>
      </c>
      <c r="KH1023" s="10">
        <f t="shared" si="156"/>
        <v>0</v>
      </c>
      <c r="KI1023" s="10">
        <f t="shared" si="156"/>
        <v>0</v>
      </c>
      <c r="KJ1023" s="10">
        <f t="shared" si="156"/>
        <v>0</v>
      </c>
      <c r="KK1023" s="10">
        <f t="shared" si="156"/>
        <v>0</v>
      </c>
      <c r="KL1023" s="10" t="str">
        <f t="shared" si="156"/>
        <v>NU</v>
      </c>
      <c r="KM1023" s="10" t="str">
        <f t="shared" si="156"/>
        <v>NU</v>
      </c>
      <c r="KN1023" s="10">
        <f t="shared" si="156"/>
        <v>0</v>
      </c>
      <c r="KO1023" s="10">
        <f t="shared" si="156"/>
        <v>0</v>
      </c>
      <c r="KP1023" s="10">
        <f t="shared" si="156"/>
        <v>0</v>
      </c>
      <c r="KQ1023" s="10">
        <f t="shared" si="156"/>
        <v>0</v>
      </c>
      <c r="KR1023" s="10">
        <f t="shared" si="156"/>
        <v>0</v>
      </c>
      <c r="KS1023" s="10" t="str">
        <f t="shared" si="156"/>
        <v>NU</v>
      </c>
      <c r="KT1023" s="10" t="str">
        <f t="shared" si="156"/>
        <v>NU</v>
      </c>
      <c r="KU1023" s="10">
        <f t="shared" si="156"/>
        <v>0</v>
      </c>
      <c r="KV1023" s="10">
        <f t="shared" si="156"/>
        <v>0</v>
      </c>
      <c r="KW1023" s="10" t="str">
        <f t="shared" si="156"/>
        <v>NU</v>
      </c>
      <c r="KX1023" s="10">
        <f t="shared" si="156"/>
        <v>0</v>
      </c>
      <c r="KY1023" s="10">
        <f t="shared" si="156"/>
        <v>0</v>
      </c>
      <c r="KZ1023" s="10" t="str">
        <f t="shared" si="156"/>
        <v>NU</v>
      </c>
      <c r="LA1023" s="10" t="str">
        <f t="shared" si="156"/>
        <v>NU</v>
      </c>
      <c r="LB1023" s="10">
        <f t="shared" si="156"/>
        <v>0</v>
      </c>
      <c r="LC1023" s="10">
        <f t="shared" si="156"/>
        <v>0</v>
      </c>
      <c r="LD1023" s="10">
        <f t="shared" si="156"/>
        <v>0</v>
      </c>
      <c r="LE1023" s="10">
        <f t="shared" si="156"/>
        <v>0</v>
      </c>
      <c r="LF1023" s="10">
        <f t="shared" si="156"/>
        <v>0</v>
      </c>
      <c r="LG1023" s="10" t="str">
        <f t="shared" si="156"/>
        <v>NU</v>
      </c>
      <c r="LH1023" s="10" t="str">
        <f t="shared" si="156"/>
        <v>NU</v>
      </c>
      <c r="LI1023" s="10">
        <f t="shared" si="156"/>
        <v>0</v>
      </c>
      <c r="LJ1023" s="10" t="str">
        <f t="shared" si="156"/>
        <v>NU</v>
      </c>
      <c r="LK1023" s="10">
        <f t="shared" ref="LK1023:ND1023" si="157">IF(OR(WEEKDAY(LK$1002,11)&gt;5,ISNUMBER(MATCH(LK$1002,Area_Feriados,0))),"NU",LK24)</f>
        <v>0</v>
      </c>
      <c r="LL1023" s="10">
        <f t="shared" si="157"/>
        <v>0</v>
      </c>
      <c r="LM1023" s="10">
        <f t="shared" si="157"/>
        <v>0</v>
      </c>
      <c r="LN1023" s="10" t="str">
        <f t="shared" si="157"/>
        <v>NU</v>
      </c>
      <c r="LO1023" s="10" t="str">
        <f t="shared" si="157"/>
        <v>NU</v>
      </c>
      <c r="LP1023" s="10">
        <f t="shared" si="157"/>
        <v>0</v>
      </c>
      <c r="LQ1023" s="10">
        <f t="shared" si="157"/>
        <v>0</v>
      </c>
      <c r="LR1023" s="10">
        <f t="shared" si="157"/>
        <v>0</v>
      </c>
      <c r="LS1023" s="10">
        <f t="shared" si="157"/>
        <v>0</v>
      </c>
      <c r="LT1023" s="10">
        <f t="shared" si="157"/>
        <v>0</v>
      </c>
      <c r="LU1023" s="10" t="str">
        <f t="shared" si="157"/>
        <v>NU</v>
      </c>
      <c r="LV1023" s="10" t="str">
        <f t="shared" si="157"/>
        <v>NU</v>
      </c>
      <c r="LW1023" s="10">
        <f t="shared" si="157"/>
        <v>0</v>
      </c>
      <c r="LX1023" s="10">
        <f t="shared" si="157"/>
        <v>0</v>
      </c>
      <c r="LY1023" s="10">
        <f t="shared" si="157"/>
        <v>0</v>
      </c>
      <c r="LZ1023" s="10">
        <f t="shared" si="157"/>
        <v>0</v>
      </c>
      <c r="MA1023" s="10">
        <f t="shared" si="157"/>
        <v>0</v>
      </c>
      <c r="MB1023" s="10" t="str">
        <f t="shared" si="157"/>
        <v>NU</v>
      </c>
      <c r="MC1023" s="10" t="str">
        <f t="shared" si="157"/>
        <v>NU</v>
      </c>
      <c r="MD1023" s="10">
        <f t="shared" si="157"/>
        <v>0</v>
      </c>
      <c r="ME1023" s="10">
        <f t="shared" si="157"/>
        <v>0</v>
      </c>
      <c r="MF1023" s="10">
        <f t="shared" si="157"/>
        <v>0</v>
      </c>
      <c r="MG1023" s="10">
        <f t="shared" si="157"/>
        <v>0</v>
      </c>
      <c r="MH1023" s="10">
        <f t="shared" si="157"/>
        <v>0</v>
      </c>
      <c r="MI1023" s="10" t="str">
        <f t="shared" si="157"/>
        <v>NU</v>
      </c>
      <c r="MJ1023" s="10" t="str">
        <f t="shared" si="157"/>
        <v>NU</v>
      </c>
      <c r="MK1023" s="10">
        <f t="shared" si="157"/>
        <v>0</v>
      </c>
      <c r="ML1023" s="10">
        <f t="shared" si="157"/>
        <v>0</v>
      </c>
      <c r="MM1023" s="10">
        <f t="shared" si="157"/>
        <v>0</v>
      </c>
      <c r="MN1023" s="10">
        <f t="shared" si="157"/>
        <v>0</v>
      </c>
      <c r="MO1023" s="10">
        <f t="shared" si="157"/>
        <v>0</v>
      </c>
      <c r="MP1023" s="10" t="str">
        <f t="shared" si="157"/>
        <v>NU</v>
      </c>
      <c r="MQ1023" s="10" t="str">
        <f t="shared" si="157"/>
        <v>NU</v>
      </c>
      <c r="MR1023" s="10">
        <f t="shared" si="157"/>
        <v>0</v>
      </c>
      <c r="MS1023" s="10">
        <f t="shared" si="157"/>
        <v>0</v>
      </c>
      <c r="MT1023" s="10">
        <f t="shared" si="157"/>
        <v>0</v>
      </c>
      <c r="MU1023" s="10">
        <f t="shared" si="157"/>
        <v>0</v>
      </c>
      <c r="MV1023" s="10">
        <f t="shared" si="157"/>
        <v>0</v>
      </c>
      <c r="MW1023" s="10" t="str">
        <f t="shared" si="157"/>
        <v>NU</v>
      </c>
      <c r="MX1023" s="10" t="str">
        <f t="shared" si="157"/>
        <v>NU</v>
      </c>
      <c r="MY1023" s="10">
        <f t="shared" si="157"/>
        <v>0</v>
      </c>
      <c r="MZ1023" s="10">
        <f t="shared" si="157"/>
        <v>0</v>
      </c>
      <c r="NA1023" s="10">
        <f t="shared" si="157"/>
        <v>0</v>
      </c>
      <c r="NB1023" s="10">
        <f t="shared" si="157"/>
        <v>0</v>
      </c>
      <c r="NC1023" s="10">
        <f t="shared" si="157"/>
        <v>0</v>
      </c>
      <c r="ND1023" s="10" t="str">
        <f t="shared" si="157"/>
        <v>NU</v>
      </c>
      <c r="NO1023" s="102">
        <f>TRI!P29</f>
        <v>1022</v>
      </c>
      <c r="NP1023" t="str">
        <f t="shared" ca="1" si="44"/>
        <v>$HV$1022</v>
      </c>
      <c r="NQ1023" t="str">
        <f t="shared" si="45"/>
        <v>$ND$1022</v>
      </c>
      <c r="NR1023" t="str">
        <f t="shared" ca="1" si="53"/>
        <v>$HV$1022:$ND$1022</v>
      </c>
      <c r="NS1023" s="21" t="str">
        <f t="shared" ca="1" si="54"/>
        <v/>
      </c>
    </row>
    <row r="1024" spans="2:383">
      <c r="NO1024" s="102">
        <f>TRI!P30</f>
        <v>1023</v>
      </c>
      <c r="NP1024" t="str">
        <f t="shared" ca="1" si="44"/>
        <v>$HV$1023</v>
      </c>
      <c r="NQ1024" t="str">
        <f t="shared" si="45"/>
        <v>$ND$1023</v>
      </c>
      <c r="NR1024" t="str">
        <f t="shared" ca="1" si="53"/>
        <v>$HV$1023:$ND$1023</v>
      </c>
      <c r="NS1024" s="21">
        <f t="shared" ca="1" si="54"/>
        <v>44809</v>
      </c>
    </row>
    <row r="1025" spans="2:383">
      <c r="NO1025" s="102" t="e">
        <f>TRI!P31</f>
        <v>#N/A</v>
      </c>
      <c r="NP1025" t="e">
        <f t="shared" ca="1" si="44"/>
        <v>#N/A</v>
      </c>
      <c r="NQ1025" t="e">
        <f t="shared" si="45"/>
        <v>#N/A</v>
      </c>
      <c r="NR1025" t="e">
        <f t="shared" ca="1" si="53"/>
        <v>#N/A</v>
      </c>
      <c r="NS1025" s="21" t="e">
        <f t="shared" ca="1" si="54"/>
        <v>#N/A</v>
      </c>
    </row>
    <row r="1026" spans="2:383">
      <c r="B1026" t="str">
        <f t="shared" ref="B1026:B1032" si="158">B27</f>
        <v>JIM EITI SUZUKI</v>
      </c>
      <c r="C1026" s="10" t="str">
        <f t="shared" ref="C1026:BN1026" si="159">IF(OR(WEEKDAY(C$1002,11)&gt;5,ISNUMBER(MATCH(C$1002,Area_Feriados,0))),"NU",C27)</f>
        <v>NU</v>
      </c>
      <c r="D1026" s="10" t="str">
        <f t="shared" si="159"/>
        <v>NU</v>
      </c>
      <c r="E1026" s="10">
        <f t="shared" si="159"/>
        <v>0</v>
      </c>
      <c r="F1026" s="10">
        <f t="shared" si="159"/>
        <v>0</v>
      </c>
      <c r="G1026" s="10">
        <f t="shared" si="159"/>
        <v>0</v>
      </c>
      <c r="H1026" s="10">
        <f t="shared" si="159"/>
        <v>0</v>
      </c>
      <c r="I1026" s="10">
        <f t="shared" si="159"/>
        <v>0</v>
      </c>
      <c r="J1026" s="10" t="str">
        <f t="shared" si="159"/>
        <v>NU</v>
      </c>
      <c r="K1026" s="10" t="str">
        <f t="shared" si="159"/>
        <v>NU</v>
      </c>
      <c r="L1026" s="10">
        <f t="shared" si="159"/>
        <v>0</v>
      </c>
      <c r="M1026" s="10">
        <f t="shared" si="159"/>
        <v>0</v>
      </c>
      <c r="N1026" s="10">
        <f t="shared" si="159"/>
        <v>0</v>
      </c>
      <c r="O1026" s="10">
        <f t="shared" si="159"/>
        <v>0</v>
      </c>
      <c r="P1026" s="10">
        <f t="shared" si="159"/>
        <v>0</v>
      </c>
      <c r="Q1026" s="10" t="str">
        <f t="shared" si="159"/>
        <v>NU</v>
      </c>
      <c r="R1026" s="10" t="str">
        <f t="shared" si="159"/>
        <v>NU</v>
      </c>
      <c r="S1026" s="10">
        <f t="shared" si="159"/>
        <v>0</v>
      </c>
      <c r="T1026" s="10">
        <f t="shared" si="159"/>
        <v>0</v>
      </c>
      <c r="U1026" s="10">
        <f t="shared" si="159"/>
        <v>0</v>
      </c>
      <c r="V1026" s="10">
        <f t="shared" si="159"/>
        <v>0</v>
      </c>
      <c r="W1026" s="10">
        <f t="shared" si="159"/>
        <v>0</v>
      </c>
      <c r="X1026" s="10" t="str">
        <f t="shared" si="159"/>
        <v>NU</v>
      </c>
      <c r="Y1026" s="10" t="str">
        <f t="shared" si="159"/>
        <v>NU</v>
      </c>
      <c r="Z1026" s="10">
        <f t="shared" si="159"/>
        <v>0</v>
      </c>
      <c r="AA1026" s="10">
        <f t="shared" si="159"/>
        <v>0</v>
      </c>
      <c r="AB1026" s="10">
        <f t="shared" si="159"/>
        <v>0</v>
      </c>
      <c r="AC1026" s="10">
        <f t="shared" si="159"/>
        <v>0</v>
      </c>
      <c r="AD1026" s="10">
        <f t="shared" si="159"/>
        <v>0</v>
      </c>
      <c r="AE1026" s="10" t="str">
        <f t="shared" si="159"/>
        <v>NU</v>
      </c>
      <c r="AF1026" s="10" t="str">
        <f t="shared" si="159"/>
        <v>NU</v>
      </c>
      <c r="AG1026" s="10">
        <f t="shared" si="159"/>
        <v>0</v>
      </c>
      <c r="AH1026" s="10">
        <f t="shared" si="159"/>
        <v>0</v>
      </c>
      <c r="AI1026" s="10">
        <f t="shared" si="159"/>
        <v>0</v>
      </c>
      <c r="AJ1026" s="10">
        <f t="shared" si="159"/>
        <v>0</v>
      </c>
      <c r="AK1026" s="10">
        <f t="shared" si="159"/>
        <v>0</v>
      </c>
      <c r="AL1026" s="10" t="str">
        <f t="shared" si="159"/>
        <v>NU</v>
      </c>
      <c r="AM1026" s="10" t="str">
        <f t="shared" si="159"/>
        <v>NU</v>
      </c>
      <c r="AN1026" s="10">
        <f t="shared" si="159"/>
        <v>0</v>
      </c>
      <c r="AO1026" s="10">
        <f t="shared" si="159"/>
        <v>0</v>
      </c>
      <c r="AP1026" s="10">
        <f t="shared" si="159"/>
        <v>0</v>
      </c>
      <c r="AQ1026" s="10">
        <f t="shared" si="159"/>
        <v>0</v>
      </c>
      <c r="AR1026" s="10">
        <f t="shared" si="159"/>
        <v>0</v>
      </c>
      <c r="AS1026" s="10" t="str">
        <f t="shared" si="159"/>
        <v>NU</v>
      </c>
      <c r="AT1026" s="10" t="str">
        <f t="shared" si="159"/>
        <v>NU</v>
      </c>
      <c r="AU1026" s="10">
        <f t="shared" si="159"/>
        <v>0</v>
      </c>
      <c r="AV1026" s="10">
        <f t="shared" si="159"/>
        <v>0</v>
      </c>
      <c r="AW1026" s="10">
        <f t="shared" si="159"/>
        <v>0</v>
      </c>
      <c r="AX1026" s="10">
        <f t="shared" si="159"/>
        <v>0</v>
      </c>
      <c r="AY1026" s="10">
        <f t="shared" si="159"/>
        <v>0</v>
      </c>
      <c r="AZ1026" s="10" t="str">
        <f t="shared" si="159"/>
        <v>NU</v>
      </c>
      <c r="BA1026" s="10" t="str">
        <f t="shared" si="159"/>
        <v>NU</v>
      </c>
      <c r="BB1026" s="10">
        <f t="shared" si="159"/>
        <v>0</v>
      </c>
      <c r="BC1026" s="10">
        <f t="shared" si="159"/>
        <v>0</v>
      </c>
      <c r="BD1026" s="10">
        <f t="shared" si="159"/>
        <v>0</v>
      </c>
      <c r="BE1026" s="10">
        <f t="shared" si="159"/>
        <v>0</v>
      </c>
      <c r="BF1026" s="10">
        <f t="shared" si="159"/>
        <v>0</v>
      </c>
      <c r="BG1026" s="10" t="str">
        <f t="shared" si="159"/>
        <v>NU</v>
      </c>
      <c r="BH1026" s="10" t="str">
        <f t="shared" si="159"/>
        <v>NU</v>
      </c>
      <c r="BI1026" s="10" t="str">
        <f t="shared" si="159"/>
        <v>NU</v>
      </c>
      <c r="BJ1026" s="10" t="str">
        <f t="shared" si="159"/>
        <v>NU</v>
      </c>
      <c r="BK1026" s="10" t="str">
        <f t="shared" si="159"/>
        <v>NU</v>
      </c>
      <c r="BL1026" s="10">
        <f t="shared" si="159"/>
        <v>0</v>
      </c>
      <c r="BM1026" s="10">
        <f t="shared" si="159"/>
        <v>0</v>
      </c>
      <c r="BN1026" s="10">
        <f t="shared" si="159"/>
        <v>0</v>
      </c>
      <c r="BO1026" s="10" t="str">
        <f t="shared" ref="BO1026:DZ1026" si="160">IF(OR(WEEKDAY(BO$1002,11)&gt;5,ISNUMBER(MATCH(BO$1002,Area_Feriados,0))),"NU",BO27)</f>
        <v>NU</v>
      </c>
      <c r="BP1026" s="10" t="str">
        <f t="shared" si="160"/>
        <v>NU</v>
      </c>
      <c r="BQ1026" s="10">
        <f t="shared" si="160"/>
        <v>0</v>
      </c>
      <c r="BR1026" s="10">
        <f t="shared" si="160"/>
        <v>0</v>
      </c>
      <c r="BS1026" s="10">
        <f t="shared" si="160"/>
        <v>0</v>
      </c>
      <c r="BT1026" s="10">
        <f t="shared" si="160"/>
        <v>0</v>
      </c>
      <c r="BU1026" s="10">
        <f t="shared" si="160"/>
        <v>0</v>
      </c>
      <c r="BV1026" s="10" t="str">
        <f t="shared" si="160"/>
        <v>NU</v>
      </c>
      <c r="BW1026" s="10" t="str">
        <f t="shared" si="160"/>
        <v>NU</v>
      </c>
      <c r="BX1026" s="10">
        <f t="shared" si="160"/>
        <v>0</v>
      </c>
      <c r="BY1026" s="10">
        <f t="shared" si="160"/>
        <v>0</v>
      </c>
      <c r="BZ1026" s="10">
        <f t="shared" si="160"/>
        <v>0</v>
      </c>
      <c r="CA1026" s="10">
        <f t="shared" si="160"/>
        <v>0</v>
      </c>
      <c r="CB1026" s="10">
        <f t="shared" si="160"/>
        <v>0</v>
      </c>
      <c r="CC1026" s="10" t="str">
        <f t="shared" si="160"/>
        <v>NU</v>
      </c>
      <c r="CD1026" s="10" t="str">
        <f t="shared" si="160"/>
        <v>NU</v>
      </c>
      <c r="CE1026" s="10">
        <f t="shared" si="160"/>
        <v>0</v>
      </c>
      <c r="CF1026" s="10">
        <f t="shared" si="160"/>
        <v>0</v>
      </c>
      <c r="CG1026" s="10">
        <f t="shared" si="160"/>
        <v>0</v>
      </c>
      <c r="CH1026" s="10">
        <f t="shared" si="160"/>
        <v>0</v>
      </c>
      <c r="CI1026" s="10">
        <f t="shared" si="160"/>
        <v>0</v>
      </c>
      <c r="CJ1026" s="10" t="str">
        <f t="shared" si="160"/>
        <v>NU</v>
      </c>
      <c r="CK1026" s="10" t="str">
        <f t="shared" si="160"/>
        <v>NU</v>
      </c>
      <c r="CL1026" s="10">
        <f t="shared" si="160"/>
        <v>0</v>
      </c>
      <c r="CM1026" s="10">
        <f t="shared" si="160"/>
        <v>0</v>
      </c>
      <c r="CN1026" s="10">
        <f t="shared" si="160"/>
        <v>0</v>
      </c>
      <c r="CO1026" s="10">
        <f t="shared" si="160"/>
        <v>0</v>
      </c>
      <c r="CP1026" s="10">
        <f t="shared" si="160"/>
        <v>0</v>
      </c>
      <c r="CQ1026" s="10" t="str">
        <f t="shared" si="160"/>
        <v>NU</v>
      </c>
      <c r="CR1026" s="10" t="str">
        <f t="shared" si="160"/>
        <v>NU</v>
      </c>
      <c r="CS1026" s="10">
        <f t="shared" si="160"/>
        <v>0</v>
      </c>
      <c r="CT1026" s="10">
        <f t="shared" si="160"/>
        <v>0</v>
      </c>
      <c r="CU1026" s="10">
        <f t="shared" si="160"/>
        <v>0</v>
      </c>
      <c r="CV1026" s="10">
        <f t="shared" si="160"/>
        <v>0</v>
      </c>
      <c r="CW1026" s="10">
        <f t="shared" si="160"/>
        <v>0</v>
      </c>
      <c r="CX1026" s="10" t="str">
        <f t="shared" si="160"/>
        <v>NU</v>
      </c>
      <c r="CY1026" s="10" t="str">
        <f t="shared" si="160"/>
        <v>NU</v>
      </c>
      <c r="CZ1026" s="10">
        <f t="shared" si="160"/>
        <v>0</v>
      </c>
      <c r="DA1026" s="10">
        <f t="shared" si="160"/>
        <v>0</v>
      </c>
      <c r="DB1026" s="10">
        <f t="shared" si="160"/>
        <v>0</v>
      </c>
      <c r="DC1026" s="10">
        <f t="shared" si="160"/>
        <v>0</v>
      </c>
      <c r="DD1026" s="10" t="str">
        <f t="shared" si="160"/>
        <v>NU</v>
      </c>
      <c r="DE1026" s="10" t="str">
        <f t="shared" si="160"/>
        <v>NU</v>
      </c>
      <c r="DF1026" s="10" t="str">
        <f t="shared" si="160"/>
        <v>NU</v>
      </c>
      <c r="DG1026" s="10">
        <f t="shared" si="160"/>
        <v>0</v>
      </c>
      <c r="DH1026" s="10">
        <f t="shared" si="160"/>
        <v>0</v>
      </c>
      <c r="DI1026" s="10">
        <f t="shared" si="160"/>
        <v>0</v>
      </c>
      <c r="DJ1026" s="10" t="str">
        <f t="shared" si="160"/>
        <v>NU</v>
      </c>
      <c r="DK1026" s="10">
        <f t="shared" si="160"/>
        <v>0</v>
      </c>
      <c r="DL1026" s="10" t="str">
        <f t="shared" si="160"/>
        <v>NU</v>
      </c>
      <c r="DM1026" s="10" t="str">
        <f t="shared" si="160"/>
        <v>NU</v>
      </c>
      <c r="DN1026" s="10">
        <f t="shared" si="160"/>
        <v>0</v>
      </c>
      <c r="DO1026" s="10">
        <f t="shared" si="160"/>
        <v>0</v>
      </c>
      <c r="DP1026" s="10">
        <f t="shared" si="160"/>
        <v>0</v>
      </c>
      <c r="DQ1026" s="10">
        <f t="shared" si="160"/>
        <v>0</v>
      </c>
      <c r="DR1026" s="10">
        <f t="shared" si="160"/>
        <v>0</v>
      </c>
      <c r="DS1026" s="10" t="str">
        <f t="shared" si="160"/>
        <v>NU</v>
      </c>
      <c r="DT1026" s="10" t="str">
        <f t="shared" si="160"/>
        <v>NU</v>
      </c>
      <c r="DU1026" s="10">
        <f t="shared" si="160"/>
        <v>0</v>
      </c>
      <c r="DV1026" s="10">
        <f t="shared" si="160"/>
        <v>0</v>
      </c>
      <c r="DW1026" s="10">
        <f t="shared" si="160"/>
        <v>0</v>
      </c>
      <c r="DX1026" s="10">
        <f t="shared" si="160"/>
        <v>0</v>
      </c>
      <c r="DY1026" s="10">
        <f t="shared" si="160"/>
        <v>0</v>
      </c>
      <c r="DZ1026" s="10" t="str">
        <f t="shared" si="160"/>
        <v>NU</v>
      </c>
      <c r="EA1026" s="10" t="str">
        <f t="shared" ref="EA1026:GL1026" si="161">IF(OR(WEEKDAY(EA$1002,11)&gt;5,ISNUMBER(MATCH(EA$1002,Area_Feriados,0))),"NU",EA27)</f>
        <v>NU</v>
      </c>
      <c r="EB1026" s="10">
        <f t="shared" si="161"/>
        <v>0</v>
      </c>
      <c r="EC1026" s="10">
        <f t="shared" si="161"/>
        <v>0</v>
      </c>
      <c r="ED1026" s="10">
        <f t="shared" si="161"/>
        <v>0</v>
      </c>
      <c r="EE1026" s="10">
        <f t="shared" si="161"/>
        <v>0</v>
      </c>
      <c r="EF1026" s="10">
        <f t="shared" si="161"/>
        <v>0</v>
      </c>
      <c r="EG1026" s="10" t="str">
        <f t="shared" si="161"/>
        <v>NU</v>
      </c>
      <c r="EH1026" s="10" t="str">
        <f t="shared" si="161"/>
        <v>NU</v>
      </c>
      <c r="EI1026" s="10">
        <f t="shared" si="161"/>
        <v>0</v>
      </c>
      <c r="EJ1026" s="10">
        <f t="shared" si="161"/>
        <v>0</v>
      </c>
      <c r="EK1026" s="10">
        <f t="shared" si="161"/>
        <v>0</v>
      </c>
      <c r="EL1026" s="10">
        <f t="shared" si="161"/>
        <v>0</v>
      </c>
      <c r="EM1026" s="10">
        <f t="shared" si="161"/>
        <v>0</v>
      </c>
      <c r="EN1026" s="10" t="str">
        <f t="shared" si="161"/>
        <v>NU</v>
      </c>
      <c r="EO1026" s="10" t="str">
        <f t="shared" si="161"/>
        <v>NU</v>
      </c>
      <c r="EP1026" s="10">
        <f t="shared" si="161"/>
        <v>0</v>
      </c>
      <c r="EQ1026" s="10">
        <f t="shared" si="161"/>
        <v>0</v>
      </c>
      <c r="ER1026" s="10">
        <f t="shared" si="161"/>
        <v>0</v>
      </c>
      <c r="ES1026" s="10">
        <f t="shared" si="161"/>
        <v>0</v>
      </c>
      <c r="ET1026" s="10">
        <f t="shared" si="161"/>
        <v>0</v>
      </c>
      <c r="EU1026" s="10" t="str">
        <f t="shared" si="161"/>
        <v>NU</v>
      </c>
      <c r="EV1026" s="10" t="str">
        <f t="shared" si="161"/>
        <v>NU</v>
      </c>
      <c r="EW1026" s="10">
        <f t="shared" si="161"/>
        <v>0</v>
      </c>
      <c r="EX1026" s="10">
        <f t="shared" si="161"/>
        <v>0</v>
      </c>
      <c r="EY1026" s="10">
        <f t="shared" si="161"/>
        <v>0</v>
      </c>
      <c r="EZ1026" s="10">
        <f t="shared" si="161"/>
        <v>0</v>
      </c>
      <c r="FA1026" s="10">
        <f t="shared" si="161"/>
        <v>0</v>
      </c>
      <c r="FB1026" s="10" t="str">
        <f t="shared" si="161"/>
        <v>NU</v>
      </c>
      <c r="FC1026" s="10" t="str">
        <f t="shared" si="161"/>
        <v>NU</v>
      </c>
      <c r="FD1026" s="10">
        <f t="shared" si="161"/>
        <v>0</v>
      </c>
      <c r="FE1026" s="10">
        <f t="shared" si="161"/>
        <v>0</v>
      </c>
      <c r="FF1026" s="10">
        <f t="shared" si="161"/>
        <v>0</v>
      </c>
      <c r="FG1026" s="10">
        <f t="shared" si="161"/>
        <v>0</v>
      </c>
      <c r="FH1026" s="10">
        <f t="shared" si="161"/>
        <v>0</v>
      </c>
      <c r="FI1026" s="10" t="str">
        <f t="shared" si="161"/>
        <v>NU</v>
      </c>
      <c r="FJ1026" s="10" t="str">
        <f t="shared" si="161"/>
        <v>NU</v>
      </c>
      <c r="FK1026" s="10">
        <f t="shared" si="161"/>
        <v>0</v>
      </c>
      <c r="FL1026" s="10">
        <f t="shared" si="161"/>
        <v>0</v>
      </c>
      <c r="FM1026" s="10" t="str">
        <f t="shared" si="161"/>
        <v>A</v>
      </c>
      <c r="FN1026" s="10" t="str">
        <f t="shared" si="161"/>
        <v>NU</v>
      </c>
      <c r="FO1026" s="10" t="str">
        <f t="shared" si="161"/>
        <v>A</v>
      </c>
      <c r="FP1026" s="10" t="str">
        <f t="shared" si="161"/>
        <v>NU</v>
      </c>
      <c r="FQ1026" s="10" t="str">
        <f t="shared" si="161"/>
        <v>NU</v>
      </c>
      <c r="FR1026" s="10">
        <f t="shared" si="161"/>
        <v>0</v>
      </c>
      <c r="FS1026" s="10">
        <f t="shared" si="161"/>
        <v>0</v>
      </c>
      <c r="FT1026" s="10">
        <f t="shared" si="161"/>
        <v>0</v>
      </c>
      <c r="FU1026" s="10">
        <f t="shared" si="161"/>
        <v>0</v>
      </c>
      <c r="FV1026" s="10">
        <f t="shared" si="161"/>
        <v>0</v>
      </c>
      <c r="FW1026" s="10" t="str">
        <f t="shared" si="161"/>
        <v>NU</v>
      </c>
      <c r="FX1026" s="10" t="str">
        <f t="shared" si="161"/>
        <v>NU</v>
      </c>
      <c r="FY1026" s="10">
        <f t="shared" si="161"/>
        <v>0</v>
      </c>
      <c r="FZ1026" s="10">
        <f t="shared" si="161"/>
        <v>0</v>
      </c>
      <c r="GA1026" s="10">
        <f t="shared" si="161"/>
        <v>0</v>
      </c>
      <c r="GB1026" s="10">
        <f t="shared" si="161"/>
        <v>0</v>
      </c>
      <c r="GC1026" s="10">
        <f t="shared" si="161"/>
        <v>0</v>
      </c>
      <c r="GD1026" s="10" t="str">
        <f t="shared" si="161"/>
        <v>NU</v>
      </c>
      <c r="GE1026" s="10" t="str">
        <f t="shared" si="161"/>
        <v>NU</v>
      </c>
      <c r="GF1026" s="10">
        <f t="shared" si="161"/>
        <v>0</v>
      </c>
      <c r="GG1026" s="10">
        <f t="shared" si="161"/>
        <v>0</v>
      </c>
      <c r="GH1026" s="10">
        <f t="shared" si="161"/>
        <v>0</v>
      </c>
      <c r="GI1026" s="10">
        <f t="shared" si="161"/>
        <v>0</v>
      </c>
      <c r="GJ1026" s="10">
        <f t="shared" si="161"/>
        <v>0</v>
      </c>
      <c r="GK1026" s="10" t="str">
        <f t="shared" si="161"/>
        <v>NU</v>
      </c>
      <c r="GL1026" s="10" t="str">
        <f t="shared" si="161"/>
        <v>NU</v>
      </c>
      <c r="GM1026" s="10">
        <f t="shared" ref="GM1026:IX1026" si="162">IF(OR(WEEKDAY(GM$1002,11)&gt;5,ISNUMBER(MATCH(GM$1002,Area_Feriados,0))),"NU",GM27)</f>
        <v>0</v>
      </c>
      <c r="GN1026" s="10">
        <f t="shared" si="162"/>
        <v>0</v>
      </c>
      <c r="GO1026" s="10">
        <f t="shared" si="162"/>
        <v>0</v>
      </c>
      <c r="GP1026" s="10">
        <f t="shared" si="162"/>
        <v>0</v>
      </c>
      <c r="GQ1026" s="10">
        <f t="shared" si="162"/>
        <v>0</v>
      </c>
      <c r="GR1026" s="10" t="str">
        <f t="shared" si="162"/>
        <v>NU</v>
      </c>
      <c r="GS1026" s="10" t="str">
        <f t="shared" si="162"/>
        <v>NU</v>
      </c>
      <c r="GT1026" s="10">
        <f t="shared" si="162"/>
        <v>0</v>
      </c>
      <c r="GU1026" s="10">
        <f t="shared" si="162"/>
        <v>0</v>
      </c>
      <c r="GV1026" s="10">
        <f t="shared" si="162"/>
        <v>0</v>
      </c>
      <c r="GW1026" s="10">
        <f t="shared" si="162"/>
        <v>0</v>
      </c>
      <c r="GX1026" s="10">
        <f t="shared" si="162"/>
        <v>0</v>
      </c>
      <c r="GY1026" s="10" t="str">
        <f t="shared" si="162"/>
        <v>NU</v>
      </c>
      <c r="GZ1026" s="10" t="str">
        <f t="shared" si="162"/>
        <v>NU</v>
      </c>
      <c r="HA1026" s="10">
        <f t="shared" si="162"/>
        <v>0</v>
      </c>
      <c r="HB1026" s="10">
        <f t="shared" si="162"/>
        <v>0</v>
      </c>
      <c r="HC1026" s="10">
        <f t="shared" si="162"/>
        <v>0</v>
      </c>
      <c r="HD1026" s="10">
        <f t="shared" si="162"/>
        <v>0</v>
      </c>
      <c r="HE1026" s="10">
        <f t="shared" si="162"/>
        <v>0</v>
      </c>
      <c r="HF1026" s="10" t="str">
        <f t="shared" si="162"/>
        <v>NU</v>
      </c>
      <c r="HG1026" s="10" t="str">
        <f t="shared" si="162"/>
        <v>NU</v>
      </c>
      <c r="HH1026" s="10">
        <f t="shared" si="162"/>
        <v>0</v>
      </c>
      <c r="HI1026" s="10">
        <f t="shared" si="162"/>
        <v>0</v>
      </c>
      <c r="HJ1026" s="10">
        <f t="shared" si="162"/>
        <v>0</v>
      </c>
      <c r="HK1026" s="10">
        <f t="shared" si="162"/>
        <v>0</v>
      </c>
      <c r="HL1026" s="10">
        <f t="shared" si="162"/>
        <v>0</v>
      </c>
      <c r="HM1026" s="10" t="str">
        <f t="shared" si="162"/>
        <v>NU</v>
      </c>
      <c r="HN1026" s="10" t="str">
        <f t="shared" si="162"/>
        <v>NU</v>
      </c>
      <c r="HO1026" s="10">
        <f t="shared" si="162"/>
        <v>0</v>
      </c>
      <c r="HP1026" s="10">
        <f t="shared" si="162"/>
        <v>0</v>
      </c>
      <c r="HQ1026" s="10">
        <f t="shared" si="162"/>
        <v>0</v>
      </c>
      <c r="HR1026" s="10">
        <f t="shared" si="162"/>
        <v>0</v>
      </c>
      <c r="HS1026" s="10">
        <f t="shared" si="162"/>
        <v>0</v>
      </c>
      <c r="HT1026" s="10" t="str">
        <f t="shared" si="162"/>
        <v>NU</v>
      </c>
      <c r="HU1026" s="10" t="str">
        <f t="shared" si="162"/>
        <v>NU</v>
      </c>
      <c r="HV1026" s="10">
        <f t="shared" si="162"/>
        <v>0</v>
      </c>
      <c r="HW1026" s="10">
        <f t="shared" si="162"/>
        <v>0</v>
      </c>
      <c r="HX1026" s="10">
        <f t="shared" si="162"/>
        <v>0</v>
      </c>
      <c r="HY1026" s="10">
        <f t="shared" si="162"/>
        <v>0</v>
      </c>
      <c r="HZ1026" s="10">
        <f t="shared" si="162"/>
        <v>0</v>
      </c>
      <c r="IA1026" s="10" t="str">
        <f t="shared" si="162"/>
        <v>NU</v>
      </c>
      <c r="IB1026" s="10" t="str">
        <f t="shared" si="162"/>
        <v>NU</v>
      </c>
      <c r="IC1026" s="10">
        <f t="shared" si="162"/>
        <v>0</v>
      </c>
      <c r="ID1026" s="10">
        <f t="shared" si="162"/>
        <v>0</v>
      </c>
      <c r="IE1026" s="10">
        <f t="shared" si="162"/>
        <v>0</v>
      </c>
      <c r="IF1026" s="10">
        <f t="shared" si="162"/>
        <v>0</v>
      </c>
      <c r="IG1026" s="10">
        <f t="shared" si="162"/>
        <v>0</v>
      </c>
      <c r="IH1026" s="10" t="str">
        <f t="shared" si="162"/>
        <v>NU</v>
      </c>
      <c r="II1026" s="10" t="str">
        <f t="shared" si="162"/>
        <v>NU</v>
      </c>
      <c r="IJ1026" s="10">
        <f t="shared" si="162"/>
        <v>0</v>
      </c>
      <c r="IK1026" s="10">
        <f t="shared" si="162"/>
        <v>0</v>
      </c>
      <c r="IL1026" s="10">
        <f t="shared" si="162"/>
        <v>0</v>
      </c>
      <c r="IM1026" s="10">
        <f t="shared" si="162"/>
        <v>0</v>
      </c>
      <c r="IN1026" s="10">
        <f t="shared" si="162"/>
        <v>0</v>
      </c>
      <c r="IO1026" s="10" t="str">
        <f t="shared" si="162"/>
        <v>NU</v>
      </c>
      <c r="IP1026" s="10" t="str">
        <f t="shared" si="162"/>
        <v>NU</v>
      </c>
      <c r="IQ1026" s="10">
        <f t="shared" si="162"/>
        <v>0</v>
      </c>
      <c r="IR1026" s="10">
        <f t="shared" si="162"/>
        <v>0</v>
      </c>
      <c r="IS1026" s="10" t="str">
        <f t="shared" si="162"/>
        <v>NU</v>
      </c>
      <c r="IT1026" s="10">
        <f t="shared" si="162"/>
        <v>0</v>
      </c>
      <c r="IU1026" s="10">
        <f t="shared" si="162"/>
        <v>0</v>
      </c>
      <c r="IV1026" s="10" t="str">
        <f t="shared" si="162"/>
        <v>NU</v>
      </c>
      <c r="IW1026" s="10" t="str">
        <f t="shared" si="162"/>
        <v>NU</v>
      </c>
      <c r="IX1026" s="10">
        <f t="shared" si="162"/>
        <v>0</v>
      </c>
      <c r="IY1026" s="10">
        <f t="shared" ref="IY1026:LJ1026" si="163">IF(OR(WEEKDAY(IY$1002,11)&gt;5,ISNUMBER(MATCH(IY$1002,Area_Feriados,0))),"NU",IY27)</f>
        <v>0</v>
      </c>
      <c r="IZ1026" s="10">
        <f t="shared" si="163"/>
        <v>0</v>
      </c>
      <c r="JA1026" s="10">
        <f t="shared" si="163"/>
        <v>0</v>
      </c>
      <c r="JB1026" s="10">
        <f t="shared" si="163"/>
        <v>0</v>
      </c>
      <c r="JC1026" s="10" t="str">
        <f t="shared" si="163"/>
        <v>NU</v>
      </c>
      <c r="JD1026" s="10" t="str">
        <f t="shared" si="163"/>
        <v>NU</v>
      </c>
      <c r="JE1026" s="10">
        <f t="shared" si="163"/>
        <v>0</v>
      </c>
      <c r="JF1026" s="10">
        <f t="shared" si="163"/>
        <v>0</v>
      </c>
      <c r="JG1026" s="10">
        <f t="shared" si="163"/>
        <v>0</v>
      </c>
      <c r="JH1026" s="10">
        <f t="shared" si="163"/>
        <v>0</v>
      </c>
      <c r="JI1026" s="10">
        <f t="shared" si="163"/>
        <v>0</v>
      </c>
      <c r="JJ1026" s="10" t="str">
        <f t="shared" si="163"/>
        <v>NU</v>
      </c>
      <c r="JK1026" s="10" t="str">
        <f t="shared" si="163"/>
        <v>NU</v>
      </c>
      <c r="JL1026" s="10">
        <f t="shared" si="163"/>
        <v>0</v>
      </c>
      <c r="JM1026" s="10">
        <f t="shared" si="163"/>
        <v>0</v>
      </c>
      <c r="JN1026" s="10">
        <f t="shared" si="163"/>
        <v>0</v>
      </c>
      <c r="JO1026" s="10">
        <f t="shared" si="163"/>
        <v>0</v>
      </c>
      <c r="JP1026" s="10">
        <f t="shared" si="163"/>
        <v>0</v>
      </c>
      <c r="JQ1026" s="10" t="str">
        <f t="shared" si="163"/>
        <v>NU</v>
      </c>
      <c r="JR1026" s="10" t="str">
        <f t="shared" si="163"/>
        <v>NU</v>
      </c>
      <c r="JS1026" s="10">
        <f t="shared" si="163"/>
        <v>0</v>
      </c>
      <c r="JT1026" s="10">
        <f t="shared" si="163"/>
        <v>0</v>
      </c>
      <c r="JU1026" s="10">
        <f t="shared" si="163"/>
        <v>0</v>
      </c>
      <c r="JV1026" s="10">
        <f t="shared" si="163"/>
        <v>0</v>
      </c>
      <c r="JW1026" s="10">
        <f t="shared" si="163"/>
        <v>0</v>
      </c>
      <c r="JX1026" s="10" t="str">
        <f t="shared" si="163"/>
        <v>NU</v>
      </c>
      <c r="JY1026" s="10" t="str">
        <f t="shared" si="163"/>
        <v>NU</v>
      </c>
      <c r="JZ1026" s="10">
        <f t="shared" si="163"/>
        <v>0</v>
      </c>
      <c r="KA1026" s="10">
        <f t="shared" si="163"/>
        <v>0</v>
      </c>
      <c r="KB1026" s="10" t="str">
        <f t="shared" si="163"/>
        <v>NU</v>
      </c>
      <c r="KC1026" s="10">
        <f t="shared" si="163"/>
        <v>0</v>
      </c>
      <c r="KD1026" s="10">
        <f t="shared" si="163"/>
        <v>0</v>
      </c>
      <c r="KE1026" s="10" t="str">
        <f t="shared" si="163"/>
        <v>NU</v>
      </c>
      <c r="KF1026" s="10" t="str">
        <f t="shared" si="163"/>
        <v>NU</v>
      </c>
      <c r="KG1026" s="10">
        <f t="shared" si="163"/>
        <v>0</v>
      </c>
      <c r="KH1026" s="10">
        <f t="shared" si="163"/>
        <v>0</v>
      </c>
      <c r="KI1026" s="10">
        <f t="shared" si="163"/>
        <v>0</v>
      </c>
      <c r="KJ1026" s="10">
        <f t="shared" si="163"/>
        <v>0</v>
      </c>
      <c r="KK1026" s="10">
        <f t="shared" si="163"/>
        <v>0</v>
      </c>
      <c r="KL1026" s="10" t="str">
        <f t="shared" si="163"/>
        <v>NU</v>
      </c>
      <c r="KM1026" s="10" t="str">
        <f t="shared" si="163"/>
        <v>NU</v>
      </c>
      <c r="KN1026" s="10">
        <f t="shared" si="163"/>
        <v>0</v>
      </c>
      <c r="KO1026" s="10">
        <f t="shared" si="163"/>
        <v>0</v>
      </c>
      <c r="KP1026" s="10">
        <f t="shared" si="163"/>
        <v>0</v>
      </c>
      <c r="KQ1026" s="10">
        <f t="shared" si="163"/>
        <v>0</v>
      </c>
      <c r="KR1026" s="10">
        <f t="shared" si="163"/>
        <v>0</v>
      </c>
      <c r="KS1026" s="10" t="str">
        <f t="shared" si="163"/>
        <v>NU</v>
      </c>
      <c r="KT1026" s="10" t="str">
        <f t="shared" si="163"/>
        <v>NU</v>
      </c>
      <c r="KU1026" s="10">
        <f t="shared" si="163"/>
        <v>0</v>
      </c>
      <c r="KV1026" s="10">
        <f t="shared" si="163"/>
        <v>0</v>
      </c>
      <c r="KW1026" s="10" t="str">
        <f t="shared" si="163"/>
        <v>NU</v>
      </c>
      <c r="KX1026" s="10">
        <f t="shared" si="163"/>
        <v>0</v>
      </c>
      <c r="KY1026" s="10">
        <f t="shared" si="163"/>
        <v>0</v>
      </c>
      <c r="KZ1026" s="10" t="str">
        <f t="shared" si="163"/>
        <v>NU</v>
      </c>
      <c r="LA1026" s="10" t="str">
        <f t="shared" si="163"/>
        <v>NU</v>
      </c>
      <c r="LB1026" s="10">
        <f t="shared" si="163"/>
        <v>0</v>
      </c>
      <c r="LC1026" s="10">
        <f t="shared" si="163"/>
        <v>0</v>
      </c>
      <c r="LD1026" s="10">
        <f t="shared" si="163"/>
        <v>0</v>
      </c>
      <c r="LE1026" s="10">
        <f t="shared" si="163"/>
        <v>0</v>
      </c>
      <c r="LF1026" s="10">
        <f t="shared" si="163"/>
        <v>0</v>
      </c>
      <c r="LG1026" s="10" t="str">
        <f t="shared" si="163"/>
        <v>NU</v>
      </c>
      <c r="LH1026" s="10" t="str">
        <f t="shared" si="163"/>
        <v>NU</v>
      </c>
      <c r="LI1026" s="10">
        <f t="shared" si="163"/>
        <v>0</v>
      </c>
      <c r="LJ1026" s="10" t="str">
        <f t="shared" si="163"/>
        <v>NU</v>
      </c>
      <c r="LK1026" s="10">
        <f t="shared" ref="LK1026:ND1026" si="164">IF(OR(WEEKDAY(LK$1002,11)&gt;5,ISNUMBER(MATCH(LK$1002,Area_Feriados,0))),"NU",LK27)</f>
        <v>0</v>
      </c>
      <c r="LL1026" s="10">
        <f t="shared" si="164"/>
        <v>0</v>
      </c>
      <c r="LM1026" s="10">
        <f t="shared" si="164"/>
        <v>0</v>
      </c>
      <c r="LN1026" s="10" t="str">
        <f t="shared" si="164"/>
        <v>NU</v>
      </c>
      <c r="LO1026" s="10" t="str">
        <f t="shared" si="164"/>
        <v>NU</v>
      </c>
      <c r="LP1026" s="10">
        <f t="shared" si="164"/>
        <v>0</v>
      </c>
      <c r="LQ1026" s="10">
        <f t="shared" si="164"/>
        <v>0</v>
      </c>
      <c r="LR1026" s="10">
        <f t="shared" si="164"/>
        <v>0</v>
      </c>
      <c r="LS1026" s="10">
        <f t="shared" si="164"/>
        <v>0</v>
      </c>
      <c r="LT1026" s="10">
        <f t="shared" si="164"/>
        <v>0</v>
      </c>
      <c r="LU1026" s="10" t="str">
        <f t="shared" si="164"/>
        <v>NU</v>
      </c>
      <c r="LV1026" s="10" t="str">
        <f t="shared" si="164"/>
        <v>NU</v>
      </c>
      <c r="LW1026" s="10">
        <f t="shared" si="164"/>
        <v>0</v>
      </c>
      <c r="LX1026" s="10">
        <f t="shared" si="164"/>
        <v>0</v>
      </c>
      <c r="LY1026" s="10">
        <f t="shared" si="164"/>
        <v>0</v>
      </c>
      <c r="LZ1026" s="10">
        <f t="shared" si="164"/>
        <v>0</v>
      </c>
      <c r="MA1026" s="10">
        <f t="shared" si="164"/>
        <v>0</v>
      </c>
      <c r="MB1026" s="10" t="str">
        <f t="shared" si="164"/>
        <v>NU</v>
      </c>
      <c r="MC1026" s="10" t="str">
        <f t="shared" si="164"/>
        <v>NU</v>
      </c>
      <c r="MD1026" s="10">
        <f t="shared" si="164"/>
        <v>0</v>
      </c>
      <c r="ME1026" s="10">
        <f t="shared" si="164"/>
        <v>0</v>
      </c>
      <c r="MF1026" s="10">
        <f t="shared" si="164"/>
        <v>0</v>
      </c>
      <c r="MG1026" s="10">
        <f t="shared" si="164"/>
        <v>0</v>
      </c>
      <c r="MH1026" s="10">
        <f t="shared" si="164"/>
        <v>0</v>
      </c>
      <c r="MI1026" s="10" t="str">
        <f t="shared" si="164"/>
        <v>NU</v>
      </c>
      <c r="MJ1026" s="10" t="str">
        <f t="shared" si="164"/>
        <v>NU</v>
      </c>
      <c r="MK1026" s="10">
        <f t="shared" si="164"/>
        <v>0</v>
      </c>
      <c r="ML1026" s="10">
        <f t="shared" si="164"/>
        <v>0</v>
      </c>
      <c r="MM1026" s="10">
        <f t="shared" si="164"/>
        <v>0</v>
      </c>
      <c r="MN1026" s="10">
        <f t="shared" si="164"/>
        <v>0</v>
      </c>
      <c r="MO1026" s="10">
        <f t="shared" si="164"/>
        <v>0</v>
      </c>
      <c r="MP1026" s="10" t="str">
        <f t="shared" si="164"/>
        <v>NU</v>
      </c>
      <c r="MQ1026" s="10" t="str">
        <f t="shared" si="164"/>
        <v>NU</v>
      </c>
      <c r="MR1026" s="10">
        <f t="shared" si="164"/>
        <v>0</v>
      </c>
      <c r="MS1026" s="10">
        <f t="shared" si="164"/>
        <v>0</v>
      </c>
      <c r="MT1026" s="10">
        <f t="shared" si="164"/>
        <v>0</v>
      </c>
      <c r="MU1026" s="10">
        <f t="shared" si="164"/>
        <v>0</v>
      </c>
      <c r="MV1026" s="10">
        <f t="shared" si="164"/>
        <v>0</v>
      </c>
      <c r="MW1026" s="10" t="str">
        <f t="shared" si="164"/>
        <v>NU</v>
      </c>
      <c r="MX1026" s="10" t="str">
        <f t="shared" si="164"/>
        <v>NU</v>
      </c>
      <c r="MY1026" s="10">
        <f t="shared" si="164"/>
        <v>0</v>
      </c>
      <c r="MZ1026" s="10">
        <f t="shared" si="164"/>
        <v>0</v>
      </c>
      <c r="NA1026" s="10">
        <f t="shared" si="164"/>
        <v>0</v>
      </c>
      <c r="NB1026" s="10">
        <f t="shared" si="164"/>
        <v>0</v>
      </c>
      <c r="NC1026" s="10">
        <f t="shared" si="164"/>
        <v>0</v>
      </c>
      <c r="ND1026" s="10" t="str">
        <f t="shared" si="164"/>
        <v>NU</v>
      </c>
      <c r="NO1026" s="102" t="e">
        <f>TRI!P32</f>
        <v>#N/A</v>
      </c>
      <c r="NP1026" t="e">
        <f t="shared" ca="1" si="44"/>
        <v>#N/A</v>
      </c>
      <c r="NQ1026" t="e">
        <f t="shared" si="45"/>
        <v>#N/A</v>
      </c>
      <c r="NR1026" t="e">
        <f t="shared" ca="1" si="53"/>
        <v>#N/A</v>
      </c>
      <c r="NS1026" s="21" t="e">
        <f t="shared" ca="1" si="54"/>
        <v>#N/A</v>
      </c>
    </row>
    <row r="1027" spans="2:383">
      <c r="B1027" t="str">
        <f t="shared" si="158"/>
        <v>ANTONIO CARLOS MESSIAS FILHO</v>
      </c>
      <c r="C1027" s="10" t="str">
        <f t="shared" ref="C1027:BN1027" si="165">IF(OR(WEEKDAY(C$1002,11)&gt;5,ISNUMBER(MATCH(C$1002,Area_Feriados,0))),"NU",C28)</f>
        <v>NU</v>
      </c>
      <c r="D1027" s="10" t="str">
        <f t="shared" si="165"/>
        <v>NU</v>
      </c>
      <c r="E1027" s="10">
        <f t="shared" si="165"/>
        <v>0</v>
      </c>
      <c r="F1027" s="10">
        <f t="shared" si="165"/>
        <v>0</v>
      </c>
      <c r="G1027" s="10">
        <f t="shared" si="165"/>
        <v>0</v>
      </c>
      <c r="H1027" s="10">
        <f t="shared" si="165"/>
        <v>0</v>
      </c>
      <c r="I1027" s="10">
        <f t="shared" si="165"/>
        <v>0</v>
      </c>
      <c r="J1027" s="10" t="str">
        <f t="shared" si="165"/>
        <v>NU</v>
      </c>
      <c r="K1027" s="10" t="str">
        <f t="shared" si="165"/>
        <v>NU</v>
      </c>
      <c r="L1027" s="10">
        <f t="shared" si="165"/>
        <v>0</v>
      </c>
      <c r="M1027" s="10">
        <f t="shared" si="165"/>
        <v>0</v>
      </c>
      <c r="N1027" s="10">
        <f t="shared" si="165"/>
        <v>0</v>
      </c>
      <c r="O1027" s="10">
        <f t="shared" si="165"/>
        <v>0</v>
      </c>
      <c r="P1027" s="10">
        <f t="shared" si="165"/>
        <v>0</v>
      </c>
      <c r="Q1027" s="10" t="str">
        <f t="shared" si="165"/>
        <v>NU</v>
      </c>
      <c r="R1027" s="10" t="str">
        <f t="shared" si="165"/>
        <v>NU</v>
      </c>
      <c r="S1027" s="10">
        <f t="shared" si="165"/>
        <v>0</v>
      </c>
      <c r="T1027" s="10">
        <f t="shared" si="165"/>
        <v>0</v>
      </c>
      <c r="U1027" s="10">
        <f t="shared" si="165"/>
        <v>0</v>
      </c>
      <c r="V1027" s="10">
        <f t="shared" si="165"/>
        <v>0</v>
      </c>
      <c r="W1027" s="10">
        <f t="shared" si="165"/>
        <v>0</v>
      </c>
      <c r="X1027" s="10" t="str">
        <f t="shared" si="165"/>
        <v>NU</v>
      </c>
      <c r="Y1027" s="10" t="str">
        <f t="shared" si="165"/>
        <v>NU</v>
      </c>
      <c r="Z1027" s="10">
        <f t="shared" si="165"/>
        <v>0</v>
      </c>
      <c r="AA1027" s="10">
        <f t="shared" si="165"/>
        <v>0</v>
      </c>
      <c r="AB1027" s="10">
        <f t="shared" si="165"/>
        <v>0</v>
      </c>
      <c r="AC1027" s="10">
        <f t="shared" si="165"/>
        <v>0</v>
      </c>
      <c r="AD1027" s="10">
        <f t="shared" si="165"/>
        <v>0</v>
      </c>
      <c r="AE1027" s="10" t="str">
        <f t="shared" si="165"/>
        <v>NU</v>
      </c>
      <c r="AF1027" s="10" t="str">
        <f t="shared" si="165"/>
        <v>NU</v>
      </c>
      <c r="AG1027" s="10">
        <f t="shared" si="165"/>
        <v>0</v>
      </c>
      <c r="AH1027" s="10">
        <f t="shared" si="165"/>
        <v>0</v>
      </c>
      <c r="AI1027" s="10">
        <f t="shared" si="165"/>
        <v>0</v>
      </c>
      <c r="AJ1027" s="10">
        <f t="shared" si="165"/>
        <v>0</v>
      </c>
      <c r="AK1027" s="10">
        <f t="shared" si="165"/>
        <v>0</v>
      </c>
      <c r="AL1027" s="10" t="str">
        <f t="shared" si="165"/>
        <v>NU</v>
      </c>
      <c r="AM1027" s="10" t="str">
        <f t="shared" si="165"/>
        <v>NU</v>
      </c>
      <c r="AN1027" s="10">
        <f t="shared" si="165"/>
        <v>0</v>
      </c>
      <c r="AO1027" s="10">
        <f t="shared" si="165"/>
        <v>0</v>
      </c>
      <c r="AP1027" s="10">
        <f t="shared" si="165"/>
        <v>0</v>
      </c>
      <c r="AQ1027" s="10">
        <f t="shared" si="165"/>
        <v>0</v>
      </c>
      <c r="AR1027" s="10">
        <f t="shared" si="165"/>
        <v>0</v>
      </c>
      <c r="AS1027" s="10" t="str">
        <f t="shared" si="165"/>
        <v>NU</v>
      </c>
      <c r="AT1027" s="10" t="str">
        <f t="shared" si="165"/>
        <v>NU</v>
      </c>
      <c r="AU1027" s="10">
        <f t="shared" si="165"/>
        <v>0</v>
      </c>
      <c r="AV1027" s="10">
        <f t="shared" si="165"/>
        <v>0</v>
      </c>
      <c r="AW1027" s="10">
        <f t="shared" si="165"/>
        <v>0</v>
      </c>
      <c r="AX1027" s="10">
        <f t="shared" si="165"/>
        <v>0</v>
      </c>
      <c r="AY1027" s="10">
        <f t="shared" si="165"/>
        <v>0</v>
      </c>
      <c r="AZ1027" s="10" t="str">
        <f t="shared" si="165"/>
        <v>NU</v>
      </c>
      <c r="BA1027" s="10" t="str">
        <f t="shared" si="165"/>
        <v>NU</v>
      </c>
      <c r="BB1027" s="10">
        <f t="shared" si="165"/>
        <v>0</v>
      </c>
      <c r="BC1027" s="10">
        <f t="shared" si="165"/>
        <v>0</v>
      </c>
      <c r="BD1027" s="10">
        <f t="shared" si="165"/>
        <v>0</v>
      </c>
      <c r="BE1027" s="10">
        <f t="shared" si="165"/>
        <v>0</v>
      </c>
      <c r="BF1027" s="10">
        <f t="shared" si="165"/>
        <v>0</v>
      </c>
      <c r="BG1027" s="10" t="str">
        <f t="shared" si="165"/>
        <v>NU</v>
      </c>
      <c r="BH1027" s="10" t="str">
        <f t="shared" si="165"/>
        <v>NU</v>
      </c>
      <c r="BI1027" s="10" t="str">
        <f t="shared" si="165"/>
        <v>NU</v>
      </c>
      <c r="BJ1027" s="10" t="str">
        <f t="shared" si="165"/>
        <v>NU</v>
      </c>
      <c r="BK1027" s="10" t="str">
        <f t="shared" si="165"/>
        <v>NU</v>
      </c>
      <c r="BL1027" s="10">
        <f t="shared" si="165"/>
        <v>0</v>
      </c>
      <c r="BM1027" s="10">
        <f t="shared" si="165"/>
        <v>0</v>
      </c>
      <c r="BN1027" s="10">
        <f t="shared" si="165"/>
        <v>0</v>
      </c>
      <c r="BO1027" s="10" t="str">
        <f t="shared" ref="BO1027:DZ1027" si="166">IF(OR(WEEKDAY(BO$1002,11)&gt;5,ISNUMBER(MATCH(BO$1002,Area_Feriados,0))),"NU",BO28)</f>
        <v>NU</v>
      </c>
      <c r="BP1027" s="10" t="str">
        <f t="shared" si="166"/>
        <v>NU</v>
      </c>
      <c r="BQ1027" s="10">
        <f t="shared" si="166"/>
        <v>0</v>
      </c>
      <c r="BR1027" s="10">
        <f t="shared" si="166"/>
        <v>0</v>
      </c>
      <c r="BS1027" s="10">
        <f t="shared" si="166"/>
        <v>0</v>
      </c>
      <c r="BT1027" s="10">
        <f t="shared" si="166"/>
        <v>0</v>
      </c>
      <c r="BU1027" s="10">
        <f t="shared" si="166"/>
        <v>0</v>
      </c>
      <c r="BV1027" s="10" t="str">
        <f t="shared" si="166"/>
        <v>NU</v>
      </c>
      <c r="BW1027" s="10" t="str">
        <f t="shared" si="166"/>
        <v>NU</v>
      </c>
      <c r="BX1027" s="10">
        <f t="shared" si="166"/>
        <v>0</v>
      </c>
      <c r="BY1027" s="10">
        <f t="shared" si="166"/>
        <v>0</v>
      </c>
      <c r="BZ1027" s="10">
        <f t="shared" si="166"/>
        <v>0</v>
      </c>
      <c r="CA1027" s="10">
        <f t="shared" si="166"/>
        <v>0</v>
      </c>
      <c r="CB1027" s="10">
        <f t="shared" si="166"/>
        <v>0</v>
      </c>
      <c r="CC1027" s="10" t="str">
        <f t="shared" si="166"/>
        <v>NU</v>
      </c>
      <c r="CD1027" s="10" t="str">
        <f t="shared" si="166"/>
        <v>NU</v>
      </c>
      <c r="CE1027" s="10">
        <f t="shared" si="166"/>
        <v>0</v>
      </c>
      <c r="CF1027" s="10">
        <f t="shared" si="166"/>
        <v>0</v>
      </c>
      <c r="CG1027" s="10">
        <f t="shared" si="166"/>
        <v>0</v>
      </c>
      <c r="CH1027" s="10">
        <f t="shared" si="166"/>
        <v>0</v>
      </c>
      <c r="CI1027" s="10">
        <f t="shared" si="166"/>
        <v>0</v>
      </c>
      <c r="CJ1027" s="10" t="str">
        <f t="shared" si="166"/>
        <v>NU</v>
      </c>
      <c r="CK1027" s="10" t="str">
        <f t="shared" si="166"/>
        <v>NU</v>
      </c>
      <c r="CL1027" s="10">
        <f t="shared" si="166"/>
        <v>0</v>
      </c>
      <c r="CM1027" s="10">
        <f t="shared" si="166"/>
        <v>0</v>
      </c>
      <c r="CN1027" s="10">
        <f t="shared" si="166"/>
        <v>0</v>
      </c>
      <c r="CO1027" s="10">
        <f t="shared" si="166"/>
        <v>0</v>
      </c>
      <c r="CP1027" s="10">
        <f t="shared" si="166"/>
        <v>0</v>
      </c>
      <c r="CQ1027" s="10" t="str">
        <f t="shared" si="166"/>
        <v>NU</v>
      </c>
      <c r="CR1027" s="10" t="str">
        <f t="shared" si="166"/>
        <v>NU</v>
      </c>
      <c r="CS1027" s="10">
        <f t="shared" si="166"/>
        <v>0</v>
      </c>
      <c r="CT1027" s="10">
        <f t="shared" si="166"/>
        <v>0</v>
      </c>
      <c r="CU1027" s="10">
        <f t="shared" si="166"/>
        <v>0</v>
      </c>
      <c r="CV1027" s="10">
        <f t="shared" si="166"/>
        <v>0</v>
      </c>
      <c r="CW1027" s="10">
        <f t="shared" si="166"/>
        <v>0</v>
      </c>
      <c r="CX1027" s="10" t="str">
        <f t="shared" si="166"/>
        <v>NU</v>
      </c>
      <c r="CY1027" s="10" t="str">
        <f t="shared" si="166"/>
        <v>NU</v>
      </c>
      <c r="CZ1027" s="10">
        <f t="shared" si="166"/>
        <v>0</v>
      </c>
      <c r="DA1027" s="10" t="str">
        <f t="shared" si="166"/>
        <v>BH</v>
      </c>
      <c r="DB1027" s="10" t="str">
        <f t="shared" si="166"/>
        <v>BH</v>
      </c>
      <c r="DC1027" s="10" t="str">
        <f t="shared" si="166"/>
        <v>BH</v>
      </c>
      <c r="DD1027" s="10" t="str">
        <f t="shared" si="166"/>
        <v>NU</v>
      </c>
      <c r="DE1027" s="10" t="str">
        <f t="shared" si="166"/>
        <v>NU</v>
      </c>
      <c r="DF1027" s="10" t="str">
        <f t="shared" si="166"/>
        <v>NU</v>
      </c>
      <c r="DG1027" s="10" t="str">
        <f t="shared" si="166"/>
        <v>A</v>
      </c>
      <c r="DH1027" s="10" t="str">
        <f t="shared" si="166"/>
        <v>A</v>
      </c>
      <c r="DI1027" s="10" t="str">
        <f t="shared" si="166"/>
        <v>A</v>
      </c>
      <c r="DJ1027" s="10" t="str">
        <f t="shared" si="166"/>
        <v>NU</v>
      </c>
      <c r="DK1027" s="10" t="str">
        <f t="shared" si="166"/>
        <v>A</v>
      </c>
      <c r="DL1027" s="10" t="str">
        <f t="shared" si="166"/>
        <v>NU</v>
      </c>
      <c r="DM1027" s="10" t="str">
        <f t="shared" si="166"/>
        <v>NU</v>
      </c>
      <c r="DN1027" s="10" t="str">
        <f t="shared" si="166"/>
        <v>F</v>
      </c>
      <c r="DO1027" s="10" t="str">
        <f t="shared" si="166"/>
        <v>F</v>
      </c>
      <c r="DP1027" s="10" t="str">
        <f t="shared" si="166"/>
        <v>F</v>
      </c>
      <c r="DQ1027" s="10" t="str">
        <f t="shared" si="166"/>
        <v>F</v>
      </c>
      <c r="DR1027" s="10" t="str">
        <f t="shared" si="166"/>
        <v>F</v>
      </c>
      <c r="DS1027" s="10" t="str">
        <f t="shared" si="166"/>
        <v>NU</v>
      </c>
      <c r="DT1027" s="10" t="str">
        <f t="shared" si="166"/>
        <v>NU</v>
      </c>
      <c r="DU1027" s="10">
        <f t="shared" si="166"/>
        <v>0</v>
      </c>
      <c r="DV1027" s="10">
        <f t="shared" si="166"/>
        <v>0</v>
      </c>
      <c r="DW1027" s="10">
        <f t="shared" si="166"/>
        <v>0</v>
      </c>
      <c r="DX1027" s="10">
        <f t="shared" si="166"/>
        <v>0</v>
      </c>
      <c r="DY1027" s="10">
        <f t="shared" si="166"/>
        <v>0</v>
      </c>
      <c r="DZ1027" s="10" t="str">
        <f t="shared" si="166"/>
        <v>NU</v>
      </c>
      <c r="EA1027" s="10" t="str">
        <f t="shared" ref="EA1027:GL1027" si="167">IF(OR(WEEKDAY(EA$1002,11)&gt;5,ISNUMBER(MATCH(EA$1002,Area_Feriados,0))),"NU",EA28)</f>
        <v>NU</v>
      </c>
      <c r="EB1027" s="10">
        <f t="shared" si="167"/>
        <v>0</v>
      </c>
      <c r="EC1027" s="10">
        <f t="shared" si="167"/>
        <v>0</v>
      </c>
      <c r="ED1027" s="10">
        <f t="shared" si="167"/>
        <v>0</v>
      </c>
      <c r="EE1027" s="10">
        <f t="shared" si="167"/>
        <v>0</v>
      </c>
      <c r="EF1027" s="10">
        <f t="shared" si="167"/>
        <v>0</v>
      </c>
      <c r="EG1027" s="10" t="str">
        <f t="shared" si="167"/>
        <v>NU</v>
      </c>
      <c r="EH1027" s="10" t="str">
        <f t="shared" si="167"/>
        <v>NU</v>
      </c>
      <c r="EI1027" s="10" t="str">
        <f t="shared" si="167"/>
        <v>HO</v>
      </c>
      <c r="EJ1027" s="10" t="str">
        <f t="shared" si="167"/>
        <v>HO</v>
      </c>
      <c r="EK1027" s="10" t="str">
        <f t="shared" si="167"/>
        <v>HO</v>
      </c>
      <c r="EL1027" s="10" t="str">
        <f t="shared" si="167"/>
        <v>HO</v>
      </c>
      <c r="EM1027" s="10" t="str">
        <f t="shared" si="167"/>
        <v>HO</v>
      </c>
      <c r="EN1027" s="10" t="str">
        <f t="shared" si="167"/>
        <v>NU</v>
      </c>
      <c r="EO1027" s="10" t="str">
        <f t="shared" si="167"/>
        <v>NU</v>
      </c>
      <c r="EP1027" s="10" t="str">
        <f t="shared" si="167"/>
        <v>F</v>
      </c>
      <c r="EQ1027" s="10" t="str">
        <f t="shared" si="167"/>
        <v>F</v>
      </c>
      <c r="ER1027" s="10" t="str">
        <f t="shared" si="167"/>
        <v>F</v>
      </c>
      <c r="ES1027" s="10" t="str">
        <f t="shared" si="167"/>
        <v>F</v>
      </c>
      <c r="ET1027" s="10" t="str">
        <f t="shared" si="167"/>
        <v>F</v>
      </c>
      <c r="EU1027" s="10" t="str">
        <f t="shared" si="167"/>
        <v>NU</v>
      </c>
      <c r="EV1027" s="10" t="str">
        <f t="shared" si="167"/>
        <v>NU</v>
      </c>
      <c r="EW1027" s="10" t="str">
        <f t="shared" si="167"/>
        <v xml:space="preserve"> </v>
      </c>
      <c r="EX1027" s="10" t="str">
        <f t="shared" si="167"/>
        <v>F</v>
      </c>
      <c r="EY1027" s="10" t="str">
        <f t="shared" si="167"/>
        <v>F</v>
      </c>
      <c r="EZ1027" s="10" t="str">
        <f t="shared" si="167"/>
        <v>F</v>
      </c>
      <c r="FA1027" s="10" t="str">
        <f t="shared" si="167"/>
        <v>F</v>
      </c>
      <c r="FB1027" s="10" t="str">
        <f t="shared" si="167"/>
        <v>NU</v>
      </c>
      <c r="FC1027" s="10" t="str">
        <f t="shared" si="167"/>
        <v>NU</v>
      </c>
      <c r="FD1027" s="10" t="str">
        <f t="shared" si="167"/>
        <v>F</v>
      </c>
      <c r="FE1027" s="10" t="str">
        <f t="shared" si="167"/>
        <v>F</v>
      </c>
      <c r="FF1027" s="10" t="str">
        <f t="shared" si="167"/>
        <v>F</v>
      </c>
      <c r="FG1027" s="10" t="str">
        <f t="shared" si="167"/>
        <v>F</v>
      </c>
      <c r="FH1027" s="10" t="str">
        <f t="shared" si="167"/>
        <v>F</v>
      </c>
      <c r="FI1027" s="10" t="str">
        <f t="shared" si="167"/>
        <v>NU</v>
      </c>
      <c r="FJ1027" s="10" t="str">
        <f t="shared" si="167"/>
        <v>NU</v>
      </c>
      <c r="FK1027" s="10" t="str">
        <f t="shared" si="167"/>
        <v>F</v>
      </c>
      <c r="FL1027" s="10" t="str">
        <f t="shared" si="167"/>
        <v>F</v>
      </c>
      <c r="FM1027" s="10" t="str">
        <f t="shared" si="167"/>
        <v>F</v>
      </c>
      <c r="FN1027" s="10" t="str">
        <f t="shared" si="167"/>
        <v>NU</v>
      </c>
      <c r="FO1027" s="10" t="str">
        <f t="shared" si="167"/>
        <v>A</v>
      </c>
      <c r="FP1027" s="10" t="str">
        <f t="shared" si="167"/>
        <v>NU</v>
      </c>
      <c r="FQ1027" s="10" t="str">
        <f t="shared" si="167"/>
        <v>NU</v>
      </c>
      <c r="FR1027" s="10" t="str">
        <f t="shared" si="167"/>
        <v>HO</v>
      </c>
      <c r="FS1027" s="10" t="str">
        <f t="shared" si="167"/>
        <v>HO</v>
      </c>
      <c r="FT1027" s="10" t="str">
        <f t="shared" si="167"/>
        <v>HO</v>
      </c>
      <c r="FU1027" s="10" t="str">
        <f t="shared" si="167"/>
        <v>HO</v>
      </c>
      <c r="FV1027" s="10" t="str">
        <f t="shared" si="167"/>
        <v>HO</v>
      </c>
      <c r="FW1027" s="10" t="str">
        <f t="shared" si="167"/>
        <v>NU</v>
      </c>
      <c r="FX1027" s="10" t="str">
        <f t="shared" si="167"/>
        <v>NU</v>
      </c>
      <c r="FY1027" s="10">
        <f t="shared" si="167"/>
        <v>0</v>
      </c>
      <c r="FZ1027" s="10">
        <f t="shared" si="167"/>
        <v>0</v>
      </c>
      <c r="GA1027" s="10">
        <f t="shared" si="167"/>
        <v>0</v>
      </c>
      <c r="GB1027" s="10">
        <f t="shared" si="167"/>
        <v>0</v>
      </c>
      <c r="GC1027" s="10">
        <f t="shared" si="167"/>
        <v>0</v>
      </c>
      <c r="GD1027" s="10" t="str">
        <f t="shared" si="167"/>
        <v>NU</v>
      </c>
      <c r="GE1027" s="10" t="str">
        <f t="shared" si="167"/>
        <v>NU</v>
      </c>
      <c r="GF1027" s="10" t="str">
        <f t="shared" si="167"/>
        <v>LT</v>
      </c>
      <c r="GG1027" s="10" t="str">
        <f t="shared" si="167"/>
        <v>LT</v>
      </c>
      <c r="GH1027" s="10" t="str">
        <f t="shared" si="167"/>
        <v>LT</v>
      </c>
      <c r="GI1027" s="10" t="str">
        <f t="shared" si="167"/>
        <v>LT</v>
      </c>
      <c r="GJ1027" s="10" t="str">
        <f t="shared" si="167"/>
        <v>LS</v>
      </c>
      <c r="GK1027" s="10" t="str">
        <f t="shared" si="167"/>
        <v>NU</v>
      </c>
      <c r="GL1027" s="10" t="str">
        <f t="shared" si="167"/>
        <v>NU</v>
      </c>
      <c r="GM1027" s="10" t="str">
        <f t="shared" ref="GM1027:IX1027" si="168">IF(OR(WEEKDAY(GM$1002,11)&gt;5,ISNUMBER(MATCH(GM$1002,Area_Feriados,0))),"NU",GM28)</f>
        <v>HO</v>
      </c>
      <c r="GN1027" s="10" t="str">
        <f t="shared" si="168"/>
        <v>HO</v>
      </c>
      <c r="GO1027" s="10" t="str">
        <f t="shared" si="168"/>
        <v>HO</v>
      </c>
      <c r="GP1027" s="10" t="str">
        <f t="shared" si="168"/>
        <v>HO</v>
      </c>
      <c r="GQ1027" s="10" t="str">
        <f t="shared" si="168"/>
        <v>HO</v>
      </c>
      <c r="GR1027" s="10" t="str">
        <f t="shared" si="168"/>
        <v>NU</v>
      </c>
      <c r="GS1027" s="10" t="str">
        <f t="shared" si="168"/>
        <v>NU</v>
      </c>
      <c r="GT1027" s="10">
        <f t="shared" si="168"/>
        <v>0</v>
      </c>
      <c r="GU1027" s="10">
        <f t="shared" si="168"/>
        <v>0</v>
      </c>
      <c r="GV1027" s="10">
        <f t="shared" si="168"/>
        <v>0</v>
      </c>
      <c r="GW1027" s="10">
        <f t="shared" si="168"/>
        <v>0</v>
      </c>
      <c r="GX1027" s="10">
        <f t="shared" si="168"/>
        <v>0</v>
      </c>
      <c r="GY1027" s="10" t="str">
        <f t="shared" si="168"/>
        <v>NU</v>
      </c>
      <c r="GZ1027" s="10" t="str">
        <f t="shared" si="168"/>
        <v>NU</v>
      </c>
      <c r="HA1027" s="10">
        <f t="shared" si="168"/>
        <v>0</v>
      </c>
      <c r="HB1027" s="10">
        <f t="shared" si="168"/>
        <v>0</v>
      </c>
      <c r="HC1027" s="10">
        <f t="shared" si="168"/>
        <v>0</v>
      </c>
      <c r="HD1027" s="10">
        <f t="shared" si="168"/>
        <v>0</v>
      </c>
      <c r="HE1027" s="10">
        <f t="shared" si="168"/>
        <v>0</v>
      </c>
      <c r="HF1027" s="10" t="str">
        <f t="shared" si="168"/>
        <v>NU</v>
      </c>
      <c r="HG1027" s="10" t="str">
        <f t="shared" si="168"/>
        <v>NU</v>
      </c>
      <c r="HH1027" s="10">
        <f t="shared" si="168"/>
        <v>0</v>
      </c>
      <c r="HI1027" s="10">
        <f t="shared" si="168"/>
        <v>0</v>
      </c>
      <c r="HJ1027" s="10" t="str">
        <f t="shared" si="168"/>
        <v>HO</v>
      </c>
      <c r="HK1027" s="10" t="str">
        <f t="shared" si="168"/>
        <v>HO</v>
      </c>
      <c r="HL1027" s="10" t="str">
        <f t="shared" si="168"/>
        <v>HO</v>
      </c>
      <c r="HM1027" s="10" t="str">
        <f t="shared" si="168"/>
        <v>NU</v>
      </c>
      <c r="HN1027" s="10" t="str">
        <f t="shared" si="168"/>
        <v>NU</v>
      </c>
      <c r="HO1027" s="10" t="str">
        <f t="shared" si="168"/>
        <v>HO</v>
      </c>
      <c r="HP1027" s="10" t="str">
        <f t="shared" si="168"/>
        <v>HO</v>
      </c>
      <c r="HQ1027" s="10">
        <f t="shared" si="168"/>
        <v>0</v>
      </c>
      <c r="HR1027" s="10">
        <f t="shared" si="168"/>
        <v>0</v>
      </c>
      <c r="HS1027" s="10">
        <f t="shared" si="168"/>
        <v>0</v>
      </c>
      <c r="HT1027" s="10" t="str">
        <f t="shared" si="168"/>
        <v>NU</v>
      </c>
      <c r="HU1027" s="10" t="str">
        <f t="shared" si="168"/>
        <v>NU</v>
      </c>
      <c r="HV1027" s="10">
        <f t="shared" si="168"/>
        <v>0</v>
      </c>
      <c r="HW1027" s="10">
        <f t="shared" si="168"/>
        <v>0</v>
      </c>
      <c r="HX1027" s="10">
        <f t="shared" si="168"/>
        <v>0</v>
      </c>
      <c r="HY1027" s="10">
        <f t="shared" si="168"/>
        <v>0</v>
      </c>
      <c r="HZ1027" s="10">
        <f t="shared" si="168"/>
        <v>0</v>
      </c>
      <c r="IA1027" s="10" t="str">
        <f t="shared" si="168"/>
        <v>NU</v>
      </c>
      <c r="IB1027" s="10" t="str">
        <f t="shared" si="168"/>
        <v>NU</v>
      </c>
      <c r="IC1027" s="10">
        <f t="shared" si="168"/>
        <v>0</v>
      </c>
      <c r="ID1027" s="10">
        <f t="shared" si="168"/>
        <v>0</v>
      </c>
      <c r="IE1027" s="10">
        <f t="shared" si="168"/>
        <v>0</v>
      </c>
      <c r="IF1027" s="10">
        <f t="shared" si="168"/>
        <v>0</v>
      </c>
      <c r="IG1027" s="10">
        <f t="shared" si="168"/>
        <v>0</v>
      </c>
      <c r="IH1027" s="10" t="str">
        <f t="shared" si="168"/>
        <v>NU</v>
      </c>
      <c r="II1027" s="10" t="str">
        <f t="shared" si="168"/>
        <v>NU</v>
      </c>
      <c r="IJ1027" s="10">
        <f t="shared" si="168"/>
        <v>0</v>
      </c>
      <c r="IK1027" s="10">
        <f t="shared" si="168"/>
        <v>0</v>
      </c>
      <c r="IL1027" s="10">
        <f t="shared" si="168"/>
        <v>0</v>
      </c>
      <c r="IM1027" s="10">
        <f t="shared" si="168"/>
        <v>0</v>
      </c>
      <c r="IN1027" s="10">
        <f t="shared" si="168"/>
        <v>0</v>
      </c>
      <c r="IO1027" s="10" t="str">
        <f t="shared" si="168"/>
        <v>NU</v>
      </c>
      <c r="IP1027" s="10" t="str">
        <f t="shared" si="168"/>
        <v>NU</v>
      </c>
      <c r="IQ1027" s="10" t="str">
        <f t="shared" si="168"/>
        <v>HO</v>
      </c>
      <c r="IR1027" s="10" t="str">
        <f t="shared" si="168"/>
        <v>HO</v>
      </c>
      <c r="IS1027" s="10" t="str">
        <f t="shared" si="168"/>
        <v>NU</v>
      </c>
      <c r="IT1027" s="10" t="str">
        <f t="shared" si="168"/>
        <v>HO</v>
      </c>
      <c r="IU1027" s="10" t="str">
        <f t="shared" si="168"/>
        <v>HO</v>
      </c>
      <c r="IV1027" s="10" t="str">
        <f t="shared" si="168"/>
        <v>NU</v>
      </c>
      <c r="IW1027" s="10" t="str">
        <f t="shared" si="168"/>
        <v>NU</v>
      </c>
      <c r="IX1027" s="10">
        <f t="shared" si="168"/>
        <v>0</v>
      </c>
      <c r="IY1027" s="10">
        <f t="shared" ref="IY1027:LJ1027" si="169">IF(OR(WEEKDAY(IY$1002,11)&gt;5,ISNUMBER(MATCH(IY$1002,Area_Feriados,0))),"NU",IY28)</f>
        <v>0</v>
      </c>
      <c r="IZ1027" s="10">
        <f t="shared" si="169"/>
        <v>0</v>
      </c>
      <c r="JA1027" s="10">
        <f t="shared" si="169"/>
        <v>0</v>
      </c>
      <c r="JB1027" s="10">
        <f t="shared" si="169"/>
        <v>0</v>
      </c>
      <c r="JC1027" s="10" t="str">
        <f t="shared" si="169"/>
        <v>NU</v>
      </c>
      <c r="JD1027" s="10" t="str">
        <f t="shared" si="169"/>
        <v>NU</v>
      </c>
      <c r="JE1027" s="10">
        <f t="shared" si="169"/>
        <v>0</v>
      </c>
      <c r="JF1027" s="10">
        <f t="shared" si="169"/>
        <v>0</v>
      </c>
      <c r="JG1027" s="10">
        <f t="shared" si="169"/>
        <v>0</v>
      </c>
      <c r="JH1027" s="10">
        <f t="shared" si="169"/>
        <v>0</v>
      </c>
      <c r="JI1027" s="10">
        <f t="shared" si="169"/>
        <v>0</v>
      </c>
      <c r="JJ1027" s="10" t="str">
        <f t="shared" si="169"/>
        <v>NU</v>
      </c>
      <c r="JK1027" s="10" t="str">
        <f t="shared" si="169"/>
        <v>NU</v>
      </c>
      <c r="JL1027" s="10" t="str">
        <f t="shared" si="169"/>
        <v>HO</v>
      </c>
      <c r="JM1027" s="10" t="str">
        <f t="shared" si="169"/>
        <v>HO</v>
      </c>
      <c r="JN1027" s="10">
        <f t="shared" si="169"/>
        <v>0</v>
      </c>
      <c r="JO1027" s="10">
        <f t="shared" si="169"/>
        <v>0</v>
      </c>
      <c r="JP1027" s="10">
        <f t="shared" si="169"/>
        <v>0</v>
      </c>
      <c r="JQ1027" s="10" t="str">
        <f t="shared" si="169"/>
        <v>NU</v>
      </c>
      <c r="JR1027" s="10" t="str">
        <f t="shared" si="169"/>
        <v>NU</v>
      </c>
      <c r="JS1027" s="10">
        <f t="shared" si="169"/>
        <v>0</v>
      </c>
      <c r="JT1027" s="10">
        <f t="shared" si="169"/>
        <v>0</v>
      </c>
      <c r="JU1027" s="10">
        <f t="shared" si="169"/>
        <v>0</v>
      </c>
      <c r="JV1027" s="10">
        <f t="shared" si="169"/>
        <v>0</v>
      </c>
      <c r="JW1027" s="10">
        <f t="shared" si="169"/>
        <v>0</v>
      </c>
      <c r="JX1027" s="10" t="str">
        <f t="shared" si="169"/>
        <v>NU</v>
      </c>
      <c r="JY1027" s="10" t="str">
        <f t="shared" si="169"/>
        <v>NU</v>
      </c>
      <c r="JZ1027" s="10">
        <f t="shared" si="169"/>
        <v>0</v>
      </c>
      <c r="KA1027" s="10">
        <f t="shared" si="169"/>
        <v>0</v>
      </c>
      <c r="KB1027" s="10" t="str">
        <f t="shared" si="169"/>
        <v>NU</v>
      </c>
      <c r="KC1027" s="10">
        <f t="shared" si="169"/>
        <v>0</v>
      </c>
      <c r="KD1027" s="10">
        <f t="shared" si="169"/>
        <v>0</v>
      </c>
      <c r="KE1027" s="10" t="str">
        <f t="shared" si="169"/>
        <v>NU</v>
      </c>
      <c r="KF1027" s="10" t="str">
        <f t="shared" si="169"/>
        <v>NU</v>
      </c>
      <c r="KG1027" s="10">
        <f t="shared" si="169"/>
        <v>0</v>
      </c>
      <c r="KH1027" s="10">
        <f t="shared" si="169"/>
        <v>0</v>
      </c>
      <c r="KI1027" s="10">
        <f t="shared" si="169"/>
        <v>0</v>
      </c>
      <c r="KJ1027" s="10">
        <f t="shared" si="169"/>
        <v>0</v>
      </c>
      <c r="KK1027" s="10">
        <f t="shared" si="169"/>
        <v>0</v>
      </c>
      <c r="KL1027" s="10" t="str">
        <f t="shared" si="169"/>
        <v>NU</v>
      </c>
      <c r="KM1027" s="10" t="str">
        <f t="shared" si="169"/>
        <v>NU</v>
      </c>
      <c r="KN1027" s="10">
        <f t="shared" si="169"/>
        <v>0</v>
      </c>
      <c r="KO1027" s="10">
        <f t="shared" si="169"/>
        <v>0</v>
      </c>
      <c r="KP1027" s="10">
        <f t="shared" si="169"/>
        <v>0</v>
      </c>
      <c r="KQ1027" s="10">
        <f t="shared" si="169"/>
        <v>0</v>
      </c>
      <c r="KR1027" s="10">
        <f t="shared" si="169"/>
        <v>0</v>
      </c>
      <c r="KS1027" s="10" t="str">
        <f t="shared" si="169"/>
        <v>NU</v>
      </c>
      <c r="KT1027" s="10" t="str">
        <f t="shared" si="169"/>
        <v>NU</v>
      </c>
      <c r="KU1027" s="10">
        <f t="shared" si="169"/>
        <v>0</v>
      </c>
      <c r="KV1027" s="10">
        <f t="shared" si="169"/>
        <v>0</v>
      </c>
      <c r="KW1027" s="10" t="str">
        <f t="shared" si="169"/>
        <v>NU</v>
      </c>
      <c r="KX1027" s="10">
        <f t="shared" si="169"/>
        <v>0</v>
      </c>
      <c r="KY1027" s="10">
        <f t="shared" si="169"/>
        <v>0</v>
      </c>
      <c r="KZ1027" s="10" t="str">
        <f t="shared" si="169"/>
        <v>NU</v>
      </c>
      <c r="LA1027" s="10" t="str">
        <f t="shared" si="169"/>
        <v>NU</v>
      </c>
      <c r="LB1027" s="10">
        <f t="shared" si="169"/>
        <v>0</v>
      </c>
      <c r="LC1027" s="10">
        <f t="shared" si="169"/>
        <v>0</v>
      </c>
      <c r="LD1027" s="10">
        <f t="shared" si="169"/>
        <v>0</v>
      </c>
      <c r="LE1027" s="10">
        <f t="shared" si="169"/>
        <v>0</v>
      </c>
      <c r="LF1027" s="10">
        <f t="shared" si="169"/>
        <v>0</v>
      </c>
      <c r="LG1027" s="10" t="str">
        <f t="shared" si="169"/>
        <v>NU</v>
      </c>
      <c r="LH1027" s="10" t="str">
        <f t="shared" si="169"/>
        <v>NU</v>
      </c>
      <c r="LI1027" s="10">
        <f t="shared" si="169"/>
        <v>0</v>
      </c>
      <c r="LJ1027" s="10" t="str">
        <f t="shared" si="169"/>
        <v>NU</v>
      </c>
      <c r="LK1027" s="10">
        <f t="shared" ref="LK1027:ND1027" si="170">IF(OR(WEEKDAY(LK$1002,11)&gt;5,ISNUMBER(MATCH(LK$1002,Area_Feriados,0))),"NU",LK28)</f>
        <v>0</v>
      </c>
      <c r="LL1027" s="10">
        <f t="shared" si="170"/>
        <v>0</v>
      </c>
      <c r="LM1027" s="10">
        <f t="shared" si="170"/>
        <v>0</v>
      </c>
      <c r="LN1027" s="10" t="str">
        <f t="shared" si="170"/>
        <v>NU</v>
      </c>
      <c r="LO1027" s="10" t="str">
        <f t="shared" si="170"/>
        <v>NU</v>
      </c>
      <c r="LP1027" s="10">
        <f t="shared" si="170"/>
        <v>0</v>
      </c>
      <c r="LQ1027" s="10">
        <f t="shared" si="170"/>
        <v>0</v>
      </c>
      <c r="LR1027" s="10">
        <f t="shared" si="170"/>
        <v>0</v>
      </c>
      <c r="LS1027" s="10">
        <f t="shared" si="170"/>
        <v>0</v>
      </c>
      <c r="LT1027" s="10">
        <f t="shared" si="170"/>
        <v>0</v>
      </c>
      <c r="LU1027" s="10" t="str">
        <f t="shared" si="170"/>
        <v>NU</v>
      </c>
      <c r="LV1027" s="10" t="str">
        <f t="shared" si="170"/>
        <v>NU</v>
      </c>
      <c r="LW1027" s="10">
        <f t="shared" si="170"/>
        <v>0</v>
      </c>
      <c r="LX1027" s="10">
        <f t="shared" si="170"/>
        <v>0</v>
      </c>
      <c r="LY1027" s="10">
        <f t="shared" si="170"/>
        <v>0</v>
      </c>
      <c r="LZ1027" s="10">
        <f t="shared" si="170"/>
        <v>0</v>
      </c>
      <c r="MA1027" s="10">
        <f t="shared" si="170"/>
        <v>0</v>
      </c>
      <c r="MB1027" s="10" t="str">
        <f t="shared" si="170"/>
        <v>NU</v>
      </c>
      <c r="MC1027" s="10" t="str">
        <f t="shared" si="170"/>
        <v>NU</v>
      </c>
      <c r="MD1027" s="10">
        <f t="shared" si="170"/>
        <v>0</v>
      </c>
      <c r="ME1027" s="10">
        <f t="shared" si="170"/>
        <v>0</v>
      </c>
      <c r="MF1027" s="10">
        <f t="shared" si="170"/>
        <v>0</v>
      </c>
      <c r="MG1027" s="10">
        <f t="shared" si="170"/>
        <v>0</v>
      </c>
      <c r="MH1027" s="10">
        <f t="shared" si="170"/>
        <v>0</v>
      </c>
      <c r="MI1027" s="10" t="str">
        <f t="shared" si="170"/>
        <v>NU</v>
      </c>
      <c r="MJ1027" s="10" t="str">
        <f t="shared" si="170"/>
        <v>NU</v>
      </c>
      <c r="MK1027" s="10">
        <f t="shared" si="170"/>
        <v>0</v>
      </c>
      <c r="ML1027" s="10">
        <f t="shared" si="170"/>
        <v>0</v>
      </c>
      <c r="MM1027" s="10">
        <f t="shared" si="170"/>
        <v>0</v>
      </c>
      <c r="MN1027" s="10">
        <f t="shared" si="170"/>
        <v>0</v>
      </c>
      <c r="MO1027" s="10">
        <f t="shared" si="170"/>
        <v>0</v>
      </c>
      <c r="MP1027" s="10" t="str">
        <f t="shared" si="170"/>
        <v>NU</v>
      </c>
      <c r="MQ1027" s="10" t="str">
        <f t="shared" si="170"/>
        <v>NU</v>
      </c>
      <c r="MR1027" s="10">
        <f t="shared" si="170"/>
        <v>0</v>
      </c>
      <c r="MS1027" s="10">
        <f t="shared" si="170"/>
        <v>0</v>
      </c>
      <c r="MT1027" s="10">
        <f t="shared" si="170"/>
        <v>0</v>
      </c>
      <c r="MU1027" s="10">
        <f t="shared" si="170"/>
        <v>0</v>
      </c>
      <c r="MV1027" s="10">
        <f t="shared" si="170"/>
        <v>0</v>
      </c>
      <c r="MW1027" s="10" t="str">
        <f t="shared" si="170"/>
        <v>NU</v>
      </c>
      <c r="MX1027" s="10" t="str">
        <f t="shared" si="170"/>
        <v>NU</v>
      </c>
      <c r="MY1027" s="10">
        <f t="shared" si="170"/>
        <v>0</v>
      </c>
      <c r="MZ1027" s="10">
        <f t="shared" si="170"/>
        <v>0</v>
      </c>
      <c r="NA1027" s="10">
        <f t="shared" si="170"/>
        <v>0</v>
      </c>
      <c r="NB1027" s="10">
        <f t="shared" si="170"/>
        <v>0</v>
      </c>
      <c r="NC1027" s="10">
        <f t="shared" si="170"/>
        <v>0</v>
      </c>
      <c r="ND1027" s="10" t="str">
        <f t="shared" si="170"/>
        <v>NU</v>
      </c>
      <c r="NO1027" s="102">
        <f>TRI!P33</f>
        <v>1026</v>
      </c>
      <c r="NP1027" t="str">
        <f t="shared" ca="1" si="44"/>
        <v>$HV$1026</v>
      </c>
      <c r="NQ1027" t="str">
        <f t="shared" si="45"/>
        <v>$ND$1026</v>
      </c>
      <c r="NR1027" t="str">
        <f t="shared" ca="1" si="53"/>
        <v>$HV$1026:$ND$1026</v>
      </c>
      <c r="NS1027" s="21" t="str">
        <f t="shared" ca="1" si="54"/>
        <v/>
      </c>
    </row>
    <row r="1028" spans="2:383">
      <c r="B1028" t="str">
        <f t="shared" si="158"/>
        <v>CEZAR TOSHIAKI NAKASE</v>
      </c>
      <c r="C1028" s="10" t="str">
        <f t="shared" ref="C1028:BN1028" si="171">IF(OR(WEEKDAY(C$1002,11)&gt;5,ISNUMBER(MATCH(C$1002,Area_Feriados,0))),"NU",C29)</f>
        <v>NU</v>
      </c>
      <c r="D1028" s="10" t="str">
        <f t="shared" si="171"/>
        <v>NU</v>
      </c>
      <c r="E1028" s="10">
        <f t="shared" si="171"/>
        <v>0</v>
      </c>
      <c r="F1028" s="10">
        <f t="shared" si="171"/>
        <v>0</v>
      </c>
      <c r="G1028" s="10">
        <f t="shared" si="171"/>
        <v>0</v>
      </c>
      <c r="H1028" s="10">
        <f t="shared" si="171"/>
        <v>0</v>
      </c>
      <c r="I1028" s="10">
        <f t="shared" si="171"/>
        <v>0</v>
      </c>
      <c r="J1028" s="10" t="str">
        <f t="shared" si="171"/>
        <v>NU</v>
      </c>
      <c r="K1028" s="10" t="str">
        <f t="shared" si="171"/>
        <v>NU</v>
      </c>
      <c r="L1028" s="10">
        <f t="shared" si="171"/>
        <v>0</v>
      </c>
      <c r="M1028" s="10">
        <f t="shared" si="171"/>
        <v>0</v>
      </c>
      <c r="N1028" s="10">
        <f t="shared" si="171"/>
        <v>0</v>
      </c>
      <c r="O1028" s="10">
        <f t="shared" si="171"/>
        <v>0</v>
      </c>
      <c r="P1028" s="10">
        <f t="shared" si="171"/>
        <v>0</v>
      </c>
      <c r="Q1028" s="10" t="str">
        <f t="shared" si="171"/>
        <v>NU</v>
      </c>
      <c r="R1028" s="10" t="str">
        <f t="shared" si="171"/>
        <v>NU</v>
      </c>
      <c r="S1028" s="10">
        <f t="shared" si="171"/>
        <v>0</v>
      </c>
      <c r="T1028" s="10">
        <f t="shared" si="171"/>
        <v>0</v>
      </c>
      <c r="U1028" s="10">
        <f t="shared" si="171"/>
        <v>0</v>
      </c>
      <c r="V1028" s="10">
        <f t="shared" si="171"/>
        <v>0</v>
      </c>
      <c r="W1028" s="10">
        <f t="shared" si="171"/>
        <v>0</v>
      </c>
      <c r="X1028" s="10" t="str">
        <f t="shared" si="171"/>
        <v>NU</v>
      </c>
      <c r="Y1028" s="10" t="str">
        <f t="shared" si="171"/>
        <v>NU</v>
      </c>
      <c r="Z1028" s="10">
        <f t="shared" si="171"/>
        <v>0</v>
      </c>
      <c r="AA1028" s="10">
        <f t="shared" si="171"/>
        <v>0</v>
      </c>
      <c r="AB1028" s="10">
        <f t="shared" si="171"/>
        <v>0</v>
      </c>
      <c r="AC1028" s="10">
        <f t="shared" si="171"/>
        <v>0</v>
      </c>
      <c r="AD1028" s="10">
        <f t="shared" si="171"/>
        <v>0</v>
      </c>
      <c r="AE1028" s="10" t="str">
        <f t="shared" si="171"/>
        <v>NU</v>
      </c>
      <c r="AF1028" s="10" t="str">
        <f t="shared" si="171"/>
        <v>NU</v>
      </c>
      <c r="AG1028" s="10">
        <f t="shared" si="171"/>
        <v>0</v>
      </c>
      <c r="AH1028" s="10">
        <f t="shared" si="171"/>
        <v>0</v>
      </c>
      <c r="AI1028" s="10">
        <f t="shared" si="171"/>
        <v>0</v>
      </c>
      <c r="AJ1028" s="10">
        <f t="shared" si="171"/>
        <v>0</v>
      </c>
      <c r="AK1028" s="10">
        <f t="shared" si="171"/>
        <v>0</v>
      </c>
      <c r="AL1028" s="10" t="str">
        <f t="shared" si="171"/>
        <v>NU</v>
      </c>
      <c r="AM1028" s="10" t="str">
        <f t="shared" si="171"/>
        <v>NU</v>
      </c>
      <c r="AN1028" s="10">
        <f t="shared" si="171"/>
        <v>0</v>
      </c>
      <c r="AO1028" s="10">
        <f t="shared" si="171"/>
        <v>0</v>
      </c>
      <c r="AP1028" s="10">
        <f t="shared" si="171"/>
        <v>0</v>
      </c>
      <c r="AQ1028" s="10">
        <f t="shared" si="171"/>
        <v>0</v>
      </c>
      <c r="AR1028" s="10">
        <f t="shared" si="171"/>
        <v>0</v>
      </c>
      <c r="AS1028" s="10" t="str">
        <f t="shared" si="171"/>
        <v>NU</v>
      </c>
      <c r="AT1028" s="10" t="str">
        <f t="shared" si="171"/>
        <v>NU</v>
      </c>
      <c r="AU1028" s="10">
        <f t="shared" si="171"/>
        <v>0</v>
      </c>
      <c r="AV1028" s="10">
        <f t="shared" si="171"/>
        <v>0</v>
      </c>
      <c r="AW1028" s="10">
        <f t="shared" si="171"/>
        <v>0</v>
      </c>
      <c r="AX1028" s="10">
        <f t="shared" si="171"/>
        <v>0</v>
      </c>
      <c r="AY1028" s="10">
        <f t="shared" si="171"/>
        <v>0</v>
      </c>
      <c r="AZ1028" s="10" t="str">
        <f t="shared" si="171"/>
        <v>NU</v>
      </c>
      <c r="BA1028" s="10" t="str">
        <f t="shared" si="171"/>
        <v>NU</v>
      </c>
      <c r="BB1028" s="10">
        <f t="shared" si="171"/>
        <v>0</v>
      </c>
      <c r="BC1028" s="10">
        <f t="shared" si="171"/>
        <v>0</v>
      </c>
      <c r="BD1028" s="10">
        <f t="shared" si="171"/>
        <v>0</v>
      </c>
      <c r="BE1028" s="10">
        <f t="shared" si="171"/>
        <v>0</v>
      </c>
      <c r="BF1028" s="10">
        <f t="shared" si="171"/>
        <v>0</v>
      </c>
      <c r="BG1028" s="10" t="str">
        <f t="shared" si="171"/>
        <v>NU</v>
      </c>
      <c r="BH1028" s="10" t="str">
        <f t="shared" si="171"/>
        <v>NU</v>
      </c>
      <c r="BI1028" s="10" t="str">
        <f t="shared" si="171"/>
        <v>NU</v>
      </c>
      <c r="BJ1028" s="10" t="str">
        <f t="shared" si="171"/>
        <v>NU</v>
      </c>
      <c r="BK1028" s="10" t="str">
        <f t="shared" si="171"/>
        <v>NU</v>
      </c>
      <c r="BL1028" s="10">
        <f t="shared" si="171"/>
        <v>0</v>
      </c>
      <c r="BM1028" s="10">
        <f t="shared" si="171"/>
        <v>0</v>
      </c>
      <c r="BN1028" s="10">
        <f t="shared" si="171"/>
        <v>0</v>
      </c>
      <c r="BO1028" s="10" t="str">
        <f t="shared" ref="BO1028:DZ1028" si="172">IF(OR(WEEKDAY(BO$1002,11)&gt;5,ISNUMBER(MATCH(BO$1002,Area_Feriados,0))),"NU",BO29)</f>
        <v>NU</v>
      </c>
      <c r="BP1028" s="10" t="str">
        <f t="shared" si="172"/>
        <v>NU</v>
      </c>
      <c r="BQ1028" s="10">
        <f t="shared" si="172"/>
        <v>0</v>
      </c>
      <c r="BR1028" s="10">
        <f t="shared" si="172"/>
        <v>0</v>
      </c>
      <c r="BS1028" s="10">
        <f t="shared" si="172"/>
        <v>0</v>
      </c>
      <c r="BT1028" s="10">
        <f t="shared" si="172"/>
        <v>0</v>
      </c>
      <c r="BU1028" s="10">
        <f t="shared" si="172"/>
        <v>0</v>
      </c>
      <c r="BV1028" s="10" t="str">
        <f t="shared" si="172"/>
        <v>NU</v>
      </c>
      <c r="BW1028" s="10" t="str">
        <f t="shared" si="172"/>
        <v>NU</v>
      </c>
      <c r="BX1028" s="10">
        <f t="shared" si="172"/>
        <v>0</v>
      </c>
      <c r="BY1028" s="10">
        <f t="shared" si="172"/>
        <v>0</v>
      </c>
      <c r="BZ1028" s="10">
        <f t="shared" si="172"/>
        <v>0</v>
      </c>
      <c r="CA1028" s="10">
        <f t="shared" si="172"/>
        <v>0</v>
      </c>
      <c r="CB1028" s="10">
        <f t="shared" si="172"/>
        <v>0</v>
      </c>
      <c r="CC1028" s="10" t="str">
        <f t="shared" si="172"/>
        <v>NU</v>
      </c>
      <c r="CD1028" s="10" t="str">
        <f t="shared" si="172"/>
        <v>NU</v>
      </c>
      <c r="CE1028" s="10">
        <f t="shared" si="172"/>
        <v>0</v>
      </c>
      <c r="CF1028" s="10">
        <f t="shared" si="172"/>
        <v>0</v>
      </c>
      <c r="CG1028" s="10">
        <f t="shared" si="172"/>
        <v>0</v>
      </c>
      <c r="CH1028" s="10">
        <f t="shared" si="172"/>
        <v>0</v>
      </c>
      <c r="CI1028" s="10">
        <f t="shared" si="172"/>
        <v>0</v>
      </c>
      <c r="CJ1028" s="10" t="str">
        <f t="shared" si="172"/>
        <v>NU</v>
      </c>
      <c r="CK1028" s="10" t="str">
        <f t="shared" si="172"/>
        <v>NU</v>
      </c>
      <c r="CL1028" s="10">
        <f t="shared" si="172"/>
        <v>0</v>
      </c>
      <c r="CM1028" s="10">
        <f t="shared" si="172"/>
        <v>0</v>
      </c>
      <c r="CN1028" s="10">
        <f t="shared" si="172"/>
        <v>0</v>
      </c>
      <c r="CO1028" s="10">
        <f t="shared" si="172"/>
        <v>0</v>
      </c>
      <c r="CP1028" s="10">
        <f t="shared" si="172"/>
        <v>0</v>
      </c>
      <c r="CQ1028" s="10" t="str">
        <f t="shared" si="172"/>
        <v>NU</v>
      </c>
      <c r="CR1028" s="10" t="str">
        <f t="shared" si="172"/>
        <v>NU</v>
      </c>
      <c r="CS1028" s="10">
        <f t="shared" si="172"/>
        <v>0</v>
      </c>
      <c r="CT1028" s="10">
        <f t="shared" si="172"/>
        <v>0</v>
      </c>
      <c r="CU1028" s="10">
        <f t="shared" si="172"/>
        <v>0</v>
      </c>
      <c r="CV1028" s="10">
        <f t="shared" si="172"/>
        <v>0</v>
      </c>
      <c r="CW1028" s="10">
        <f t="shared" si="172"/>
        <v>0</v>
      </c>
      <c r="CX1028" s="10" t="str">
        <f t="shared" si="172"/>
        <v>NU</v>
      </c>
      <c r="CY1028" s="10" t="str">
        <f t="shared" si="172"/>
        <v>NU</v>
      </c>
      <c r="CZ1028" s="10">
        <f t="shared" si="172"/>
        <v>0</v>
      </c>
      <c r="DA1028" s="10">
        <f t="shared" si="172"/>
        <v>0</v>
      </c>
      <c r="DB1028" s="10">
        <f t="shared" si="172"/>
        <v>0</v>
      </c>
      <c r="DC1028" s="10">
        <f t="shared" si="172"/>
        <v>0</v>
      </c>
      <c r="DD1028" s="10" t="str">
        <f t="shared" si="172"/>
        <v>NU</v>
      </c>
      <c r="DE1028" s="10" t="str">
        <f t="shared" si="172"/>
        <v>NU</v>
      </c>
      <c r="DF1028" s="10" t="str">
        <f t="shared" si="172"/>
        <v>NU</v>
      </c>
      <c r="DG1028" s="10" t="str">
        <f t="shared" si="172"/>
        <v>HO</v>
      </c>
      <c r="DH1028" s="10" t="str">
        <f t="shared" si="172"/>
        <v>HO</v>
      </c>
      <c r="DI1028" s="10" t="str">
        <f t="shared" si="172"/>
        <v>HO</v>
      </c>
      <c r="DJ1028" s="10" t="str">
        <f t="shared" si="172"/>
        <v>NU</v>
      </c>
      <c r="DK1028" s="10" t="str">
        <f t="shared" si="172"/>
        <v>HO</v>
      </c>
      <c r="DL1028" s="10" t="str">
        <f t="shared" si="172"/>
        <v>NU</v>
      </c>
      <c r="DM1028" s="10" t="str">
        <f t="shared" si="172"/>
        <v>NU</v>
      </c>
      <c r="DN1028" s="10">
        <f t="shared" si="172"/>
        <v>0</v>
      </c>
      <c r="DO1028" s="10">
        <f t="shared" si="172"/>
        <v>0</v>
      </c>
      <c r="DP1028" s="10">
        <f t="shared" si="172"/>
        <v>0</v>
      </c>
      <c r="DQ1028" s="10">
        <f t="shared" si="172"/>
        <v>0</v>
      </c>
      <c r="DR1028" s="10">
        <f t="shared" si="172"/>
        <v>0</v>
      </c>
      <c r="DS1028" s="10" t="str">
        <f t="shared" si="172"/>
        <v>NU</v>
      </c>
      <c r="DT1028" s="10" t="str">
        <f t="shared" si="172"/>
        <v>NU</v>
      </c>
      <c r="DU1028" s="10" t="str">
        <f t="shared" si="172"/>
        <v>F</v>
      </c>
      <c r="DV1028" s="10" t="str">
        <f t="shared" si="172"/>
        <v>F</v>
      </c>
      <c r="DW1028" s="10" t="str">
        <f t="shared" si="172"/>
        <v>F</v>
      </c>
      <c r="DX1028" s="10" t="str">
        <f t="shared" si="172"/>
        <v>F</v>
      </c>
      <c r="DY1028" s="10" t="str">
        <f t="shared" si="172"/>
        <v>F</v>
      </c>
      <c r="DZ1028" s="10" t="str">
        <f t="shared" si="172"/>
        <v>NU</v>
      </c>
      <c r="EA1028" s="10" t="str">
        <f t="shared" ref="EA1028:GL1028" si="173">IF(OR(WEEKDAY(EA$1002,11)&gt;5,ISNUMBER(MATCH(EA$1002,Area_Feriados,0))),"NU",EA29)</f>
        <v>NU</v>
      </c>
      <c r="EB1028" s="10" t="str">
        <f t="shared" si="173"/>
        <v>F</v>
      </c>
      <c r="EC1028" s="10" t="str">
        <f t="shared" si="173"/>
        <v>F</v>
      </c>
      <c r="ED1028" s="10" t="str">
        <f t="shared" si="173"/>
        <v>F</v>
      </c>
      <c r="EE1028" s="10" t="str">
        <f t="shared" si="173"/>
        <v>F</v>
      </c>
      <c r="EF1028" s="10" t="str">
        <f t="shared" si="173"/>
        <v>A</v>
      </c>
      <c r="EG1028" s="10" t="str">
        <f t="shared" si="173"/>
        <v>NU</v>
      </c>
      <c r="EH1028" s="10" t="str">
        <f t="shared" si="173"/>
        <v>NU</v>
      </c>
      <c r="EI1028" s="10">
        <f t="shared" si="173"/>
        <v>0</v>
      </c>
      <c r="EJ1028" s="10">
        <f t="shared" si="173"/>
        <v>0</v>
      </c>
      <c r="EK1028" s="10">
        <f t="shared" si="173"/>
        <v>0</v>
      </c>
      <c r="EL1028" s="10">
        <f t="shared" si="173"/>
        <v>0</v>
      </c>
      <c r="EM1028" s="10">
        <f t="shared" si="173"/>
        <v>0</v>
      </c>
      <c r="EN1028" s="10" t="str">
        <f t="shared" si="173"/>
        <v>NU</v>
      </c>
      <c r="EO1028" s="10" t="str">
        <f t="shared" si="173"/>
        <v>NU</v>
      </c>
      <c r="EP1028" s="10" t="str">
        <f t="shared" si="173"/>
        <v>HO</v>
      </c>
      <c r="EQ1028" s="10" t="str">
        <f t="shared" si="173"/>
        <v>HO</v>
      </c>
      <c r="ER1028" s="10" t="str">
        <f t="shared" si="173"/>
        <v>HO</v>
      </c>
      <c r="ES1028" s="10" t="str">
        <f t="shared" si="173"/>
        <v>HO</v>
      </c>
      <c r="ET1028" s="10" t="str">
        <f t="shared" si="173"/>
        <v>BH</v>
      </c>
      <c r="EU1028" s="10" t="str">
        <f t="shared" si="173"/>
        <v>NU</v>
      </c>
      <c r="EV1028" s="10" t="str">
        <f t="shared" si="173"/>
        <v>NU</v>
      </c>
      <c r="EW1028" s="10">
        <f t="shared" si="173"/>
        <v>0</v>
      </c>
      <c r="EX1028" s="10">
        <f t="shared" si="173"/>
        <v>0</v>
      </c>
      <c r="EY1028" s="10">
        <f t="shared" si="173"/>
        <v>0</v>
      </c>
      <c r="EZ1028" s="10">
        <f t="shared" si="173"/>
        <v>0</v>
      </c>
      <c r="FA1028" s="10">
        <f t="shared" si="173"/>
        <v>0</v>
      </c>
      <c r="FB1028" s="10" t="str">
        <f t="shared" si="173"/>
        <v>NU</v>
      </c>
      <c r="FC1028" s="10" t="str">
        <f t="shared" si="173"/>
        <v>NU</v>
      </c>
      <c r="FD1028" s="10">
        <f t="shared" si="173"/>
        <v>0</v>
      </c>
      <c r="FE1028" s="10">
        <f t="shared" si="173"/>
        <v>0</v>
      </c>
      <c r="FF1028" s="10">
        <f t="shared" si="173"/>
        <v>0</v>
      </c>
      <c r="FG1028" s="10">
        <f t="shared" si="173"/>
        <v>0</v>
      </c>
      <c r="FH1028" s="10">
        <f t="shared" si="173"/>
        <v>0</v>
      </c>
      <c r="FI1028" s="10" t="str">
        <f t="shared" si="173"/>
        <v>NU</v>
      </c>
      <c r="FJ1028" s="10" t="str">
        <f t="shared" si="173"/>
        <v>NU</v>
      </c>
      <c r="FK1028" s="10">
        <f t="shared" si="173"/>
        <v>0</v>
      </c>
      <c r="FL1028" s="10" t="str">
        <f t="shared" si="173"/>
        <v>HO</v>
      </c>
      <c r="FM1028" s="10">
        <f t="shared" si="173"/>
        <v>0</v>
      </c>
      <c r="FN1028" s="10" t="str">
        <f t="shared" si="173"/>
        <v>NU</v>
      </c>
      <c r="FO1028" s="10">
        <f t="shared" si="173"/>
        <v>0</v>
      </c>
      <c r="FP1028" s="10" t="str">
        <f t="shared" si="173"/>
        <v>NU</v>
      </c>
      <c r="FQ1028" s="10" t="str">
        <f t="shared" si="173"/>
        <v>NU</v>
      </c>
      <c r="FR1028" s="10">
        <f t="shared" si="173"/>
        <v>0</v>
      </c>
      <c r="FS1028" s="10" t="str">
        <f t="shared" si="173"/>
        <v>HO</v>
      </c>
      <c r="FT1028" s="10" t="str">
        <f t="shared" si="173"/>
        <v>HO</v>
      </c>
      <c r="FU1028" s="10" t="str">
        <f t="shared" si="173"/>
        <v>HO</v>
      </c>
      <c r="FV1028" s="10" t="str">
        <f t="shared" si="173"/>
        <v>HO</v>
      </c>
      <c r="FW1028" s="10" t="str">
        <f t="shared" si="173"/>
        <v>NU</v>
      </c>
      <c r="FX1028" s="10" t="str">
        <f t="shared" si="173"/>
        <v>NU</v>
      </c>
      <c r="FY1028" s="10">
        <f t="shared" si="173"/>
        <v>0</v>
      </c>
      <c r="FZ1028" s="10">
        <f t="shared" si="173"/>
        <v>0</v>
      </c>
      <c r="GA1028" s="10">
        <f t="shared" si="173"/>
        <v>0</v>
      </c>
      <c r="GB1028" s="10">
        <f t="shared" si="173"/>
        <v>0</v>
      </c>
      <c r="GC1028" s="10">
        <f t="shared" si="173"/>
        <v>0</v>
      </c>
      <c r="GD1028" s="10" t="str">
        <f t="shared" si="173"/>
        <v>NU</v>
      </c>
      <c r="GE1028" s="10" t="str">
        <f t="shared" si="173"/>
        <v>NU</v>
      </c>
      <c r="GF1028" s="10">
        <f t="shared" si="173"/>
        <v>0</v>
      </c>
      <c r="GG1028" s="10">
        <f t="shared" si="173"/>
        <v>0</v>
      </c>
      <c r="GH1028" s="10">
        <f t="shared" si="173"/>
        <v>0</v>
      </c>
      <c r="GI1028" s="10">
        <f t="shared" si="173"/>
        <v>0</v>
      </c>
      <c r="GJ1028" s="10" t="str">
        <f t="shared" si="173"/>
        <v>BH</v>
      </c>
      <c r="GK1028" s="10" t="str">
        <f t="shared" si="173"/>
        <v>NU</v>
      </c>
      <c r="GL1028" s="10" t="str">
        <f t="shared" si="173"/>
        <v>NU</v>
      </c>
      <c r="GM1028" s="10">
        <f t="shared" ref="GM1028:IX1028" si="174">IF(OR(WEEKDAY(GM$1002,11)&gt;5,ISNUMBER(MATCH(GM$1002,Area_Feriados,0))),"NU",GM29)</f>
        <v>0</v>
      </c>
      <c r="GN1028" s="10">
        <f t="shared" si="174"/>
        <v>0</v>
      </c>
      <c r="GO1028" s="10">
        <f t="shared" si="174"/>
        <v>0</v>
      </c>
      <c r="GP1028" s="10">
        <f t="shared" si="174"/>
        <v>0</v>
      </c>
      <c r="GQ1028" s="10">
        <f t="shared" si="174"/>
        <v>0</v>
      </c>
      <c r="GR1028" s="10" t="str">
        <f t="shared" si="174"/>
        <v>NU</v>
      </c>
      <c r="GS1028" s="10" t="str">
        <f t="shared" si="174"/>
        <v>NU</v>
      </c>
      <c r="GT1028" s="10" t="str">
        <f t="shared" si="174"/>
        <v>HO</v>
      </c>
      <c r="GU1028" s="10" t="str">
        <f t="shared" si="174"/>
        <v>HO</v>
      </c>
      <c r="GV1028" s="10" t="str">
        <f t="shared" si="174"/>
        <v>HO</v>
      </c>
      <c r="GW1028" s="10" t="str">
        <f t="shared" si="174"/>
        <v>HO</v>
      </c>
      <c r="GX1028" s="10" t="str">
        <f t="shared" si="174"/>
        <v>HO</v>
      </c>
      <c r="GY1028" s="10" t="str">
        <f t="shared" si="174"/>
        <v>NU</v>
      </c>
      <c r="GZ1028" s="10" t="str">
        <f t="shared" si="174"/>
        <v>NU</v>
      </c>
      <c r="HA1028" s="10">
        <f t="shared" si="174"/>
        <v>0</v>
      </c>
      <c r="HB1028" s="10">
        <f t="shared" si="174"/>
        <v>0</v>
      </c>
      <c r="HC1028" s="10">
        <f t="shared" si="174"/>
        <v>0</v>
      </c>
      <c r="HD1028" s="10">
        <f t="shared" si="174"/>
        <v>0</v>
      </c>
      <c r="HE1028" s="10">
        <f t="shared" si="174"/>
        <v>0</v>
      </c>
      <c r="HF1028" s="10" t="str">
        <f t="shared" si="174"/>
        <v>NU</v>
      </c>
      <c r="HG1028" s="10" t="str">
        <f t="shared" si="174"/>
        <v>NU</v>
      </c>
      <c r="HH1028" s="10">
        <f t="shared" si="174"/>
        <v>0</v>
      </c>
      <c r="HI1028" s="10">
        <f t="shared" si="174"/>
        <v>0</v>
      </c>
      <c r="HJ1028" s="10">
        <f t="shared" si="174"/>
        <v>0</v>
      </c>
      <c r="HK1028" s="10">
        <f t="shared" si="174"/>
        <v>0</v>
      </c>
      <c r="HL1028" s="10">
        <f t="shared" si="174"/>
        <v>0</v>
      </c>
      <c r="HM1028" s="10" t="str">
        <f t="shared" si="174"/>
        <v>NU</v>
      </c>
      <c r="HN1028" s="10" t="str">
        <f t="shared" si="174"/>
        <v>NU</v>
      </c>
      <c r="HO1028" s="10">
        <f t="shared" si="174"/>
        <v>0</v>
      </c>
      <c r="HP1028" s="10">
        <f t="shared" si="174"/>
        <v>0</v>
      </c>
      <c r="HQ1028" s="10">
        <f t="shared" si="174"/>
        <v>0</v>
      </c>
      <c r="HR1028" s="10">
        <f t="shared" si="174"/>
        <v>0</v>
      </c>
      <c r="HS1028" s="10">
        <f t="shared" si="174"/>
        <v>0</v>
      </c>
      <c r="HT1028" s="10" t="str">
        <f t="shared" si="174"/>
        <v>NU</v>
      </c>
      <c r="HU1028" s="10" t="str">
        <f t="shared" si="174"/>
        <v>NU</v>
      </c>
      <c r="HV1028" s="10" t="str">
        <f t="shared" si="174"/>
        <v>F</v>
      </c>
      <c r="HW1028" s="10" t="str">
        <f t="shared" si="174"/>
        <v>F</v>
      </c>
      <c r="HX1028" s="10" t="str">
        <f t="shared" si="174"/>
        <v>F</v>
      </c>
      <c r="HY1028" s="10" t="str">
        <f t="shared" si="174"/>
        <v>F</v>
      </c>
      <c r="HZ1028" s="10" t="str">
        <f t="shared" si="174"/>
        <v>F</v>
      </c>
      <c r="IA1028" s="10" t="str">
        <f t="shared" si="174"/>
        <v>NU</v>
      </c>
      <c r="IB1028" s="10" t="str">
        <f t="shared" si="174"/>
        <v>NU</v>
      </c>
      <c r="IC1028" s="10" t="str">
        <f t="shared" si="174"/>
        <v>F</v>
      </c>
      <c r="ID1028" s="10" t="str">
        <f t="shared" si="174"/>
        <v>F</v>
      </c>
      <c r="IE1028" s="10" t="str">
        <f t="shared" si="174"/>
        <v>F</v>
      </c>
      <c r="IF1028" s="10" t="str">
        <f t="shared" si="174"/>
        <v>F</v>
      </c>
      <c r="IG1028" s="10" t="str">
        <f t="shared" si="174"/>
        <v>F</v>
      </c>
      <c r="IH1028" s="10" t="str">
        <f t="shared" si="174"/>
        <v>NU</v>
      </c>
      <c r="II1028" s="10" t="str">
        <f t="shared" si="174"/>
        <v>NU</v>
      </c>
      <c r="IJ1028" s="10" t="str">
        <f t="shared" si="174"/>
        <v>F</v>
      </c>
      <c r="IK1028" s="10" t="str">
        <f t="shared" si="174"/>
        <v>F</v>
      </c>
      <c r="IL1028" s="10" t="str">
        <f t="shared" si="174"/>
        <v>F</v>
      </c>
      <c r="IM1028" s="10" t="str">
        <f t="shared" si="174"/>
        <v>F</v>
      </c>
      <c r="IN1028" s="10" t="str">
        <f t="shared" si="174"/>
        <v>F</v>
      </c>
      <c r="IO1028" s="10" t="str">
        <f t="shared" si="174"/>
        <v>NU</v>
      </c>
      <c r="IP1028" s="10" t="str">
        <f t="shared" si="174"/>
        <v>NU</v>
      </c>
      <c r="IQ1028" s="10" t="str">
        <f t="shared" si="174"/>
        <v>A</v>
      </c>
      <c r="IR1028" s="10" t="str">
        <f t="shared" si="174"/>
        <v>A</v>
      </c>
      <c r="IS1028" s="10" t="str">
        <f t="shared" si="174"/>
        <v>NU</v>
      </c>
      <c r="IT1028" s="10" t="str">
        <f t="shared" si="174"/>
        <v>HO</v>
      </c>
      <c r="IU1028" s="10" t="str">
        <f t="shared" si="174"/>
        <v>HO</v>
      </c>
      <c r="IV1028" s="10" t="str">
        <f t="shared" si="174"/>
        <v>NU</v>
      </c>
      <c r="IW1028" s="10" t="str">
        <f t="shared" si="174"/>
        <v>NU</v>
      </c>
      <c r="IX1028" s="10" t="str">
        <f t="shared" si="174"/>
        <v xml:space="preserve"> </v>
      </c>
      <c r="IY1028" s="10" t="str">
        <f t="shared" ref="IY1028:LJ1028" si="175">IF(OR(WEEKDAY(IY$1002,11)&gt;5,ISNUMBER(MATCH(IY$1002,Area_Feriados,0))),"NU",IY29)</f>
        <v xml:space="preserve"> </v>
      </c>
      <c r="IZ1028" s="10" t="str">
        <f t="shared" si="175"/>
        <v xml:space="preserve"> </v>
      </c>
      <c r="JA1028" s="10" t="str">
        <f t="shared" si="175"/>
        <v xml:space="preserve"> </v>
      </c>
      <c r="JB1028" s="10" t="str">
        <f t="shared" si="175"/>
        <v xml:space="preserve"> </v>
      </c>
      <c r="JC1028" s="10" t="str">
        <f t="shared" si="175"/>
        <v>NU</v>
      </c>
      <c r="JD1028" s="10" t="str">
        <f t="shared" si="175"/>
        <v>NU</v>
      </c>
      <c r="JE1028" s="10">
        <f t="shared" si="175"/>
        <v>0</v>
      </c>
      <c r="JF1028" s="10">
        <f t="shared" si="175"/>
        <v>0</v>
      </c>
      <c r="JG1028" s="10">
        <f t="shared" si="175"/>
        <v>0</v>
      </c>
      <c r="JH1028" s="10">
        <f t="shared" si="175"/>
        <v>0</v>
      </c>
      <c r="JI1028" s="10">
        <f t="shared" si="175"/>
        <v>0</v>
      </c>
      <c r="JJ1028" s="10" t="str">
        <f t="shared" si="175"/>
        <v>NU</v>
      </c>
      <c r="JK1028" s="10" t="str">
        <f t="shared" si="175"/>
        <v>NU</v>
      </c>
      <c r="JL1028" s="10" t="str">
        <f t="shared" si="175"/>
        <v>HO</v>
      </c>
      <c r="JM1028" s="10" t="str">
        <f t="shared" si="175"/>
        <v>HO</v>
      </c>
      <c r="JN1028" s="10">
        <f t="shared" si="175"/>
        <v>0</v>
      </c>
      <c r="JO1028" s="10">
        <f t="shared" si="175"/>
        <v>0</v>
      </c>
      <c r="JP1028" s="10">
        <f t="shared" si="175"/>
        <v>0</v>
      </c>
      <c r="JQ1028" s="10" t="str">
        <f t="shared" si="175"/>
        <v>NU</v>
      </c>
      <c r="JR1028" s="10" t="str">
        <f t="shared" si="175"/>
        <v>NU</v>
      </c>
      <c r="JS1028" s="10">
        <f t="shared" si="175"/>
        <v>0</v>
      </c>
      <c r="JT1028" s="10">
        <f t="shared" si="175"/>
        <v>0</v>
      </c>
      <c r="JU1028" s="10">
        <f t="shared" si="175"/>
        <v>0</v>
      </c>
      <c r="JV1028" s="10">
        <f t="shared" si="175"/>
        <v>0</v>
      </c>
      <c r="JW1028" s="10">
        <f t="shared" si="175"/>
        <v>0</v>
      </c>
      <c r="JX1028" s="10" t="str">
        <f t="shared" si="175"/>
        <v>NU</v>
      </c>
      <c r="JY1028" s="10" t="str">
        <f t="shared" si="175"/>
        <v>NU</v>
      </c>
      <c r="JZ1028" s="10">
        <f t="shared" si="175"/>
        <v>0</v>
      </c>
      <c r="KA1028" s="10">
        <f t="shared" si="175"/>
        <v>0</v>
      </c>
      <c r="KB1028" s="10" t="str">
        <f t="shared" si="175"/>
        <v>NU</v>
      </c>
      <c r="KC1028" s="10">
        <f t="shared" si="175"/>
        <v>0</v>
      </c>
      <c r="KD1028" s="10">
        <f t="shared" si="175"/>
        <v>0</v>
      </c>
      <c r="KE1028" s="10" t="str">
        <f t="shared" si="175"/>
        <v>NU</v>
      </c>
      <c r="KF1028" s="10" t="str">
        <f t="shared" si="175"/>
        <v>NU</v>
      </c>
      <c r="KG1028" s="10">
        <f t="shared" si="175"/>
        <v>0</v>
      </c>
      <c r="KH1028" s="10">
        <f t="shared" si="175"/>
        <v>0</v>
      </c>
      <c r="KI1028" s="10">
        <f t="shared" si="175"/>
        <v>0</v>
      </c>
      <c r="KJ1028" s="10">
        <f t="shared" si="175"/>
        <v>0</v>
      </c>
      <c r="KK1028" s="10">
        <f t="shared" si="175"/>
        <v>0</v>
      </c>
      <c r="KL1028" s="10" t="str">
        <f t="shared" si="175"/>
        <v>NU</v>
      </c>
      <c r="KM1028" s="10" t="str">
        <f t="shared" si="175"/>
        <v>NU</v>
      </c>
      <c r="KN1028" s="10">
        <f t="shared" si="175"/>
        <v>0</v>
      </c>
      <c r="KO1028" s="10">
        <f t="shared" si="175"/>
        <v>0</v>
      </c>
      <c r="KP1028" s="10">
        <f t="shared" si="175"/>
        <v>0</v>
      </c>
      <c r="KQ1028" s="10">
        <f t="shared" si="175"/>
        <v>0</v>
      </c>
      <c r="KR1028" s="10">
        <f t="shared" si="175"/>
        <v>0</v>
      </c>
      <c r="KS1028" s="10" t="str">
        <f t="shared" si="175"/>
        <v>NU</v>
      </c>
      <c r="KT1028" s="10" t="str">
        <f t="shared" si="175"/>
        <v>NU</v>
      </c>
      <c r="KU1028" s="10">
        <f t="shared" si="175"/>
        <v>0</v>
      </c>
      <c r="KV1028" s="10">
        <f t="shared" si="175"/>
        <v>0</v>
      </c>
      <c r="KW1028" s="10" t="str">
        <f t="shared" si="175"/>
        <v>NU</v>
      </c>
      <c r="KX1028" s="10">
        <f t="shared" si="175"/>
        <v>0</v>
      </c>
      <c r="KY1028" s="10">
        <f t="shared" si="175"/>
        <v>0</v>
      </c>
      <c r="KZ1028" s="10" t="str">
        <f t="shared" si="175"/>
        <v>NU</v>
      </c>
      <c r="LA1028" s="10" t="str">
        <f t="shared" si="175"/>
        <v>NU</v>
      </c>
      <c r="LB1028" s="10">
        <f t="shared" si="175"/>
        <v>0</v>
      </c>
      <c r="LC1028" s="10">
        <f t="shared" si="175"/>
        <v>0</v>
      </c>
      <c r="LD1028" s="10">
        <f t="shared" si="175"/>
        <v>0</v>
      </c>
      <c r="LE1028" s="10">
        <f t="shared" si="175"/>
        <v>0</v>
      </c>
      <c r="LF1028" s="10">
        <f t="shared" si="175"/>
        <v>0</v>
      </c>
      <c r="LG1028" s="10" t="str">
        <f t="shared" si="175"/>
        <v>NU</v>
      </c>
      <c r="LH1028" s="10" t="str">
        <f t="shared" si="175"/>
        <v>NU</v>
      </c>
      <c r="LI1028" s="10">
        <f t="shared" si="175"/>
        <v>0</v>
      </c>
      <c r="LJ1028" s="10" t="str">
        <f t="shared" si="175"/>
        <v>NU</v>
      </c>
      <c r="LK1028" s="10">
        <f t="shared" ref="LK1028:ND1028" si="176">IF(OR(WEEKDAY(LK$1002,11)&gt;5,ISNUMBER(MATCH(LK$1002,Area_Feriados,0))),"NU",LK29)</f>
        <v>0</v>
      </c>
      <c r="LL1028" s="10">
        <f t="shared" si="176"/>
        <v>0</v>
      </c>
      <c r="LM1028" s="10">
        <f t="shared" si="176"/>
        <v>0</v>
      </c>
      <c r="LN1028" s="10" t="str">
        <f t="shared" si="176"/>
        <v>NU</v>
      </c>
      <c r="LO1028" s="10" t="str">
        <f t="shared" si="176"/>
        <v>NU</v>
      </c>
      <c r="LP1028" s="10">
        <f t="shared" si="176"/>
        <v>0</v>
      </c>
      <c r="LQ1028" s="10">
        <f t="shared" si="176"/>
        <v>0</v>
      </c>
      <c r="LR1028" s="10">
        <f t="shared" si="176"/>
        <v>0</v>
      </c>
      <c r="LS1028" s="10">
        <f t="shared" si="176"/>
        <v>0</v>
      </c>
      <c r="LT1028" s="10">
        <f t="shared" si="176"/>
        <v>0</v>
      </c>
      <c r="LU1028" s="10" t="str">
        <f t="shared" si="176"/>
        <v>NU</v>
      </c>
      <c r="LV1028" s="10" t="str">
        <f t="shared" si="176"/>
        <v>NU</v>
      </c>
      <c r="LW1028" s="10">
        <f t="shared" si="176"/>
        <v>0</v>
      </c>
      <c r="LX1028" s="10">
        <f t="shared" si="176"/>
        <v>0</v>
      </c>
      <c r="LY1028" s="10">
        <f t="shared" si="176"/>
        <v>0</v>
      </c>
      <c r="LZ1028" s="10">
        <f t="shared" si="176"/>
        <v>0</v>
      </c>
      <c r="MA1028" s="10">
        <f t="shared" si="176"/>
        <v>0</v>
      </c>
      <c r="MB1028" s="10" t="str">
        <f t="shared" si="176"/>
        <v>NU</v>
      </c>
      <c r="MC1028" s="10" t="str">
        <f t="shared" si="176"/>
        <v>NU</v>
      </c>
      <c r="MD1028" s="10">
        <f t="shared" si="176"/>
        <v>0</v>
      </c>
      <c r="ME1028" s="10">
        <f t="shared" si="176"/>
        <v>0</v>
      </c>
      <c r="MF1028" s="10">
        <f t="shared" si="176"/>
        <v>0</v>
      </c>
      <c r="MG1028" s="10">
        <f t="shared" si="176"/>
        <v>0</v>
      </c>
      <c r="MH1028" s="10">
        <f t="shared" si="176"/>
        <v>0</v>
      </c>
      <c r="MI1028" s="10" t="str">
        <f t="shared" si="176"/>
        <v>NU</v>
      </c>
      <c r="MJ1028" s="10" t="str">
        <f t="shared" si="176"/>
        <v>NU</v>
      </c>
      <c r="MK1028" s="10">
        <f t="shared" si="176"/>
        <v>0</v>
      </c>
      <c r="ML1028" s="10">
        <f t="shared" si="176"/>
        <v>0</v>
      </c>
      <c r="MM1028" s="10">
        <f t="shared" si="176"/>
        <v>0</v>
      </c>
      <c r="MN1028" s="10">
        <f t="shared" si="176"/>
        <v>0</v>
      </c>
      <c r="MO1028" s="10">
        <f t="shared" si="176"/>
        <v>0</v>
      </c>
      <c r="MP1028" s="10" t="str">
        <f t="shared" si="176"/>
        <v>NU</v>
      </c>
      <c r="MQ1028" s="10" t="str">
        <f t="shared" si="176"/>
        <v>NU</v>
      </c>
      <c r="MR1028" s="10">
        <f t="shared" si="176"/>
        <v>0</v>
      </c>
      <c r="MS1028" s="10">
        <f t="shared" si="176"/>
        <v>0</v>
      </c>
      <c r="MT1028" s="10">
        <f t="shared" si="176"/>
        <v>0</v>
      </c>
      <c r="MU1028" s="10">
        <f t="shared" si="176"/>
        <v>0</v>
      </c>
      <c r="MV1028" s="10">
        <f t="shared" si="176"/>
        <v>0</v>
      </c>
      <c r="MW1028" s="10" t="str">
        <f t="shared" si="176"/>
        <v>NU</v>
      </c>
      <c r="MX1028" s="10" t="str">
        <f t="shared" si="176"/>
        <v>NU</v>
      </c>
      <c r="MY1028" s="10">
        <f t="shared" si="176"/>
        <v>0</v>
      </c>
      <c r="MZ1028" s="10">
        <f t="shared" si="176"/>
        <v>0</v>
      </c>
      <c r="NA1028" s="10">
        <f t="shared" si="176"/>
        <v>0</v>
      </c>
      <c r="NB1028" s="10">
        <f t="shared" si="176"/>
        <v>0</v>
      </c>
      <c r="NC1028" s="10">
        <f t="shared" si="176"/>
        <v>0</v>
      </c>
      <c r="ND1028" s="10" t="str">
        <f t="shared" si="176"/>
        <v>NU</v>
      </c>
      <c r="NO1028" s="102">
        <f>TRI!P34</f>
        <v>1015</v>
      </c>
      <c r="NP1028" t="str">
        <f t="shared" ca="1" si="44"/>
        <v>$HV$1015</v>
      </c>
      <c r="NQ1028" t="str">
        <f t="shared" si="45"/>
        <v>$ND$1015</v>
      </c>
      <c r="NR1028" t="str">
        <f t="shared" ca="1" si="53"/>
        <v>$HV$1015:$ND$1015</v>
      </c>
      <c r="NS1028" s="21">
        <f t="shared" ca="1" si="54"/>
        <v>44802</v>
      </c>
    </row>
    <row r="1029" spans="2:383">
      <c r="B1029" t="str">
        <f t="shared" si="158"/>
        <v>CLEITON RODRIGUES DA SILVA</v>
      </c>
      <c r="C1029" s="10" t="str">
        <f t="shared" ref="C1029:BN1029" si="177">IF(OR(WEEKDAY(C$1002,11)&gt;5,ISNUMBER(MATCH(C$1002,Area_Feriados,0))),"NU",C30)</f>
        <v>NU</v>
      </c>
      <c r="D1029" s="10" t="str">
        <f t="shared" si="177"/>
        <v>NU</v>
      </c>
      <c r="E1029" s="10">
        <f t="shared" si="177"/>
        <v>0</v>
      </c>
      <c r="F1029" s="10">
        <f t="shared" si="177"/>
        <v>0</v>
      </c>
      <c r="G1029" s="10">
        <f t="shared" si="177"/>
        <v>0</v>
      </c>
      <c r="H1029" s="10">
        <f t="shared" si="177"/>
        <v>0</v>
      </c>
      <c r="I1029" s="10">
        <f t="shared" si="177"/>
        <v>0</v>
      </c>
      <c r="J1029" s="10" t="str">
        <f t="shared" si="177"/>
        <v>NU</v>
      </c>
      <c r="K1029" s="10" t="str">
        <f t="shared" si="177"/>
        <v>NU</v>
      </c>
      <c r="L1029" s="10">
        <f t="shared" si="177"/>
        <v>0</v>
      </c>
      <c r="M1029" s="10">
        <f t="shared" si="177"/>
        <v>0</v>
      </c>
      <c r="N1029" s="10">
        <f t="shared" si="177"/>
        <v>0</v>
      </c>
      <c r="O1029" s="10">
        <f t="shared" si="177"/>
        <v>0</v>
      </c>
      <c r="P1029" s="10">
        <f t="shared" si="177"/>
        <v>0</v>
      </c>
      <c r="Q1029" s="10" t="str">
        <f t="shared" si="177"/>
        <v>NU</v>
      </c>
      <c r="R1029" s="10" t="str">
        <f t="shared" si="177"/>
        <v>NU</v>
      </c>
      <c r="S1029" s="10">
        <f t="shared" si="177"/>
        <v>0</v>
      </c>
      <c r="T1029" s="10">
        <f t="shared" si="177"/>
        <v>0</v>
      </c>
      <c r="U1029" s="10">
        <f t="shared" si="177"/>
        <v>0</v>
      </c>
      <c r="V1029" s="10">
        <f t="shared" si="177"/>
        <v>0</v>
      </c>
      <c r="W1029" s="10">
        <f t="shared" si="177"/>
        <v>0</v>
      </c>
      <c r="X1029" s="10" t="str">
        <f t="shared" si="177"/>
        <v>NU</v>
      </c>
      <c r="Y1029" s="10" t="str">
        <f t="shared" si="177"/>
        <v>NU</v>
      </c>
      <c r="Z1029" s="10">
        <f t="shared" si="177"/>
        <v>0</v>
      </c>
      <c r="AA1029" s="10">
        <f t="shared" si="177"/>
        <v>0</v>
      </c>
      <c r="AB1029" s="10">
        <f t="shared" si="177"/>
        <v>0</v>
      </c>
      <c r="AC1029" s="10">
        <f t="shared" si="177"/>
        <v>0</v>
      </c>
      <c r="AD1029" s="10">
        <f t="shared" si="177"/>
        <v>0</v>
      </c>
      <c r="AE1029" s="10" t="str">
        <f t="shared" si="177"/>
        <v>NU</v>
      </c>
      <c r="AF1029" s="10" t="str">
        <f t="shared" si="177"/>
        <v>NU</v>
      </c>
      <c r="AG1029" s="10">
        <f t="shared" si="177"/>
        <v>0</v>
      </c>
      <c r="AH1029" s="10">
        <f t="shared" si="177"/>
        <v>0</v>
      </c>
      <c r="AI1029" s="10">
        <f t="shared" si="177"/>
        <v>0</v>
      </c>
      <c r="AJ1029" s="10">
        <f t="shared" si="177"/>
        <v>0</v>
      </c>
      <c r="AK1029" s="10">
        <f t="shared" si="177"/>
        <v>0</v>
      </c>
      <c r="AL1029" s="10" t="str">
        <f t="shared" si="177"/>
        <v>NU</v>
      </c>
      <c r="AM1029" s="10" t="str">
        <f t="shared" si="177"/>
        <v>NU</v>
      </c>
      <c r="AN1029" s="10">
        <f t="shared" si="177"/>
        <v>0</v>
      </c>
      <c r="AO1029" s="10">
        <f t="shared" si="177"/>
        <v>0</v>
      </c>
      <c r="AP1029" s="10">
        <f t="shared" si="177"/>
        <v>0</v>
      </c>
      <c r="AQ1029" s="10">
        <f t="shared" si="177"/>
        <v>0</v>
      </c>
      <c r="AR1029" s="10">
        <f t="shared" si="177"/>
        <v>0</v>
      </c>
      <c r="AS1029" s="10" t="str">
        <f t="shared" si="177"/>
        <v>NU</v>
      </c>
      <c r="AT1029" s="10" t="str">
        <f t="shared" si="177"/>
        <v>NU</v>
      </c>
      <c r="AU1029" s="10">
        <f t="shared" si="177"/>
        <v>0</v>
      </c>
      <c r="AV1029" s="10">
        <f t="shared" si="177"/>
        <v>0</v>
      </c>
      <c r="AW1029" s="10">
        <f t="shared" si="177"/>
        <v>0</v>
      </c>
      <c r="AX1029" s="10">
        <f t="shared" si="177"/>
        <v>0</v>
      </c>
      <c r="AY1029" s="10">
        <f t="shared" si="177"/>
        <v>0</v>
      </c>
      <c r="AZ1029" s="10" t="str">
        <f t="shared" si="177"/>
        <v>NU</v>
      </c>
      <c r="BA1029" s="10" t="str">
        <f t="shared" si="177"/>
        <v>NU</v>
      </c>
      <c r="BB1029" s="10">
        <f t="shared" si="177"/>
        <v>0</v>
      </c>
      <c r="BC1029" s="10">
        <f t="shared" si="177"/>
        <v>0</v>
      </c>
      <c r="BD1029" s="10">
        <f t="shared" si="177"/>
        <v>0</v>
      </c>
      <c r="BE1029" s="10">
        <f t="shared" si="177"/>
        <v>0</v>
      </c>
      <c r="BF1029" s="10">
        <f t="shared" si="177"/>
        <v>0</v>
      </c>
      <c r="BG1029" s="10" t="str">
        <f t="shared" si="177"/>
        <v>NU</v>
      </c>
      <c r="BH1029" s="10" t="str">
        <f t="shared" si="177"/>
        <v>NU</v>
      </c>
      <c r="BI1029" s="10" t="str">
        <f t="shared" si="177"/>
        <v>NU</v>
      </c>
      <c r="BJ1029" s="10" t="str">
        <f t="shared" si="177"/>
        <v>NU</v>
      </c>
      <c r="BK1029" s="10" t="str">
        <f t="shared" si="177"/>
        <v>NU</v>
      </c>
      <c r="BL1029" s="10">
        <f t="shared" si="177"/>
        <v>0</v>
      </c>
      <c r="BM1029" s="10">
        <f t="shared" si="177"/>
        <v>0</v>
      </c>
      <c r="BN1029" s="10">
        <f t="shared" si="177"/>
        <v>0</v>
      </c>
      <c r="BO1029" s="10" t="str">
        <f t="shared" ref="BO1029:DZ1029" si="178">IF(OR(WEEKDAY(BO$1002,11)&gt;5,ISNUMBER(MATCH(BO$1002,Area_Feriados,0))),"NU",BO30)</f>
        <v>NU</v>
      </c>
      <c r="BP1029" s="10" t="str">
        <f t="shared" si="178"/>
        <v>NU</v>
      </c>
      <c r="BQ1029" s="10">
        <f t="shared" si="178"/>
        <v>0</v>
      </c>
      <c r="BR1029" s="10">
        <f t="shared" si="178"/>
        <v>0</v>
      </c>
      <c r="BS1029" s="10">
        <f t="shared" si="178"/>
        <v>0</v>
      </c>
      <c r="BT1029" s="10">
        <f t="shared" si="178"/>
        <v>0</v>
      </c>
      <c r="BU1029" s="10">
        <f t="shared" si="178"/>
        <v>0</v>
      </c>
      <c r="BV1029" s="10" t="str">
        <f t="shared" si="178"/>
        <v>NU</v>
      </c>
      <c r="BW1029" s="10" t="str">
        <f t="shared" si="178"/>
        <v>NU</v>
      </c>
      <c r="BX1029" s="10">
        <f t="shared" si="178"/>
        <v>0</v>
      </c>
      <c r="BY1029" s="10">
        <f t="shared" si="178"/>
        <v>0</v>
      </c>
      <c r="BZ1029" s="10">
        <f t="shared" si="178"/>
        <v>0</v>
      </c>
      <c r="CA1029" s="10">
        <f t="shared" si="178"/>
        <v>0</v>
      </c>
      <c r="CB1029" s="10">
        <f t="shared" si="178"/>
        <v>0</v>
      </c>
      <c r="CC1029" s="10" t="str">
        <f t="shared" si="178"/>
        <v>NU</v>
      </c>
      <c r="CD1029" s="10" t="str">
        <f t="shared" si="178"/>
        <v>NU</v>
      </c>
      <c r="CE1029" s="10">
        <f t="shared" si="178"/>
        <v>0</v>
      </c>
      <c r="CF1029" s="10">
        <f t="shared" si="178"/>
        <v>0</v>
      </c>
      <c r="CG1029" s="10">
        <f t="shared" si="178"/>
        <v>0</v>
      </c>
      <c r="CH1029" s="10">
        <f t="shared" si="178"/>
        <v>0</v>
      </c>
      <c r="CI1029" s="10">
        <f t="shared" si="178"/>
        <v>0</v>
      </c>
      <c r="CJ1029" s="10" t="str">
        <f t="shared" si="178"/>
        <v>NU</v>
      </c>
      <c r="CK1029" s="10" t="str">
        <f t="shared" si="178"/>
        <v>NU</v>
      </c>
      <c r="CL1029" s="10">
        <f t="shared" si="178"/>
        <v>0</v>
      </c>
      <c r="CM1029" s="10">
        <f t="shared" si="178"/>
        <v>0</v>
      </c>
      <c r="CN1029" s="10">
        <f t="shared" si="178"/>
        <v>0</v>
      </c>
      <c r="CO1029" s="10">
        <f t="shared" si="178"/>
        <v>0</v>
      </c>
      <c r="CP1029" s="10">
        <f t="shared" si="178"/>
        <v>0</v>
      </c>
      <c r="CQ1029" s="10" t="str">
        <f t="shared" si="178"/>
        <v>NU</v>
      </c>
      <c r="CR1029" s="10" t="str">
        <f t="shared" si="178"/>
        <v>NU</v>
      </c>
      <c r="CS1029" s="10">
        <f t="shared" si="178"/>
        <v>0</v>
      </c>
      <c r="CT1029" s="10">
        <f t="shared" si="178"/>
        <v>0</v>
      </c>
      <c r="CU1029" s="10">
        <f t="shared" si="178"/>
        <v>0</v>
      </c>
      <c r="CV1029" s="10">
        <f t="shared" si="178"/>
        <v>0</v>
      </c>
      <c r="CW1029" s="10">
        <f t="shared" si="178"/>
        <v>0</v>
      </c>
      <c r="CX1029" s="10" t="str">
        <f t="shared" si="178"/>
        <v>NU</v>
      </c>
      <c r="CY1029" s="10" t="str">
        <f t="shared" si="178"/>
        <v>NU</v>
      </c>
      <c r="CZ1029" s="10" t="str">
        <f t="shared" si="178"/>
        <v>HO</v>
      </c>
      <c r="DA1029" s="10" t="str">
        <f t="shared" si="178"/>
        <v>HO</v>
      </c>
      <c r="DB1029" s="10" t="str">
        <f t="shared" si="178"/>
        <v>HO</v>
      </c>
      <c r="DC1029" s="10" t="str">
        <f t="shared" si="178"/>
        <v>HO</v>
      </c>
      <c r="DD1029" s="10" t="str">
        <f t="shared" si="178"/>
        <v>NU</v>
      </c>
      <c r="DE1029" s="10" t="str">
        <f t="shared" si="178"/>
        <v>NU</v>
      </c>
      <c r="DF1029" s="10" t="str">
        <f t="shared" si="178"/>
        <v>NU</v>
      </c>
      <c r="DG1029" s="10">
        <f t="shared" si="178"/>
        <v>0</v>
      </c>
      <c r="DH1029" s="10">
        <f t="shared" si="178"/>
        <v>0</v>
      </c>
      <c r="DI1029" s="10">
        <f t="shared" si="178"/>
        <v>0</v>
      </c>
      <c r="DJ1029" s="10" t="str">
        <f t="shared" si="178"/>
        <v>NU</v>
      </c>
      <c r="DK1029" s="10">
        <f t="shared" si="178"/>
        <v>0</v>
      </c>
      <c r="DL1029" s="10" t="str">
        <f t="shared" si="178"/>
        <v>NU</v>
      </c>
      <c r="DM1029" s="10" t="str">
        <f t="shared" si="178"/>
        <v>NU</v>
      </c>
      <c r="DN1029" s="10">
        <f t="shared" si="178"/>
        <v>0</v>
      </c>
      <c r="DO1029" s="10">
        <f t="shared" si="178"/>
        <v>0</v>
      </c>
      <c r="DP1029" s="10">
        <f t="shared" si="178"/>
        <v>0</v>
      </c>
      <c r="DQ1029" s="10">
        <f t="shared" si="178"/>
        <v>0</v>
      </c>
      <c r="DR1029" s="10">
        <f t="shared" si="178"/>
        <v>0</v>
      </c>
      <c r="DS1029" s="10" t="str">
        <f t="shared" si="178"/>
        <v>NU</v>
      </c>
      <c r="DT1029" s="10" t="str">
        <f t="shared" si="178"/>
        <v>NU</v>
      </c>
      <c r="DU1029" s="10">
        <f t="shared" si="178"/>
        <v>0</v>
      </c>
      <c r="DV1029" s="10">
        <f t="shared" si="178"/>
        <v>0</v>
      </c>
      <c r="DW1029" s="10">
        <f t="shared" si="178"/>
        <v>0</v>
      </c>
      <c r="DX1029" s="10">
        <f t="shared" si="178"/>
        <v>0</v>
      </c>
      <c r="DY1029" s="10">
        <f t="shared" si="178"/>
        <v>0</v>
      </c>
      <c r="DZ1029" s="10" t="str">
        <f t="shared" si="178"/>
        <v>NU</v>
      </c>
      <c r="EA1029" s="10" t="str">
        <f t="shared" ref="EA1029:GL1029" si="179">IF(OR(WEEKDAY(EA$1002,11)&gt;5,ISNUMBER(MATCH(EA$1002,Area_Feriados,0))),"NU",EA30)</f>
        <v>NU</v>
      </c>
      <c r="EB1029" s="10">
        <f t="shared" si="179"/>
        <v>0</v>
      </c>
      <c r="EC1029" s="10">
        <f t="shared" si="179"/>
        <v>0</v>
      </c>
      <c r="ED1029" s="10">
        <f t="shared" si="179"/>
        <v>0</v>
      </c>
      <c r="EE1029" s="10">
        <f t="shared" si="179"/>
        <v>0</v>
      </c>
      <c r="EF1029" s="10">
        <f t="shared" si="179"/>
        <v>0</v>
      </c>
      <c r="EG1029" s="10" t="str">
        <f t="shared" si="179"/>
        <v>NU</v>
      </c>
      <c r="EH1029" s="10" t="str">
        <f t="shared" si="179"/>
        <v>NU</v>
      </c>
      <c r="EI1029" s="10" t="str">
        <f t="shared" si="179"/>
        <v>HO</v>
      </c>
      <c r="EJ1029" s="10" t="str">
        <f t="shared" si="179"/>
        <v>HO</v>
      </c>
      <c r="EK1029" s="10" t="str">
        <f t="shared" si="179"/>
        <v>HO</v>
      </c>
      <c r="EL1029" s="10" t="str">
        <f t="shared" si="179"/>
        <v>HO</v>
      </c>
      <c r="EM1029" s="10" t="str">
        <f t="shared" si="179"/>
        <v>HO</v>
      </c>
      <c r="EN1029" s="10" t="str">
        <f t="shared" si="179"/>
        <v>NU</v>
      </c>
      <c r="EO1029" s="10" t="str">
        <f t="shared" si="179"/>
        <v>NU</v>
      </c>
      <c r="EP1029" s="10">
        <f t="shared" si="179"/>
        <v>0</v>
      </c>
      <c r="EQ1029" s="10">
        <f t="shared" si="179"/>
        <v>0</v>
      </c>
      <c r="ER1029" s="10">
        <f t="shared" si="179"/>
        <v>0</v>
      </c>
      <c r="ES1029" s="10">
        <f t="shared" si="179"/>
        <v>0</v>
      </c>
      <c r="ET1029" s="10">
        <f t="shared" si="179"/>
        <v>0</v>
      </c>
      <c r="EU1029" s="10" t="str">
        <f t="shared" si="179"/>
        <v>NU</v>
      </c>
      <c r="EV1029" s="10" t="str">
        <f t="shared" si="179"/>
        <v>NU</v>
      </c>
      <c r="EW1029" s="10">
        <f t="shared" si="179"/>
        <v>0</v>
      </c>
      <c r="EX1029" s="10">
        <f t="shared" si="179"/>
        <v>0</v>
      </c>
      <c r="EY1029" s="10">
        <f t="shared" si="179"/>
        <v>0</v>
      </c>
      <c r="EZ1029" s="10">
        <f t="shared" si="179"/>
        <v>0</v>
      </c>
      <c r="FA1029" s="10">
        <f t="shared" si="179"/>
        <v>0</v>
      </c>
      <c r="FB1029" s="10" t="str">
        <f t="shared" si="179"/>
        <v>NU</v>
      </c>
      <c r="FC1029" s="10" t="str">
        <f t="shared" si="179"/>
        <v>NU</v>
      </c>
      <c r="FD1029" s="10">
        <f t="shared" si="179"/>
        <v>0</v>
      </c>
      <c r="FE1029" s="10">
        <f t="shared" si="179"/>
        <v>0</v>
      </c>
      <c r="FF1029" s="10">
        <f t="shared" si="179"/>
        <v>0</v>
      </c>
      <c r="FG1029" s="10">
        <f t="shared" si="179"/>
        <v>0</v>
      </c>
      <c r="FH1029" s="10">
        <f t="shared" si="179"/>
        <v>0</v>
      </c>
      <c r="FI1029" s="10" t="str">
        <f t="shared" si="179"/>
        <v>NU</v>
      </c>
      <c r="FJ1029" s="10" t="str">
        <f t="shared" si="179"/>
        <v>NU</v>
      </c>
      <c r="FK1029" s="10">
        <f t="shared" si="179"/>
        <v>0</v>
      </c>
      <c r="FL1029" s="10">
        <f t="shared" si="179"/>
        <v>0</v>
      </c>
      <c r="FM1029" s="10">
        <f t="shared" si="179"/>
        <v>0</v>
      </c>
      <c r="FN1029" s="10" t="str">
        <f t="shared" si="179"/>
        <v>NU</v>
      </c>
      <c r="FO1029" s="10">
        <f t="shared" si="179"/>
        <v>0</v>
      </c>
      <c r="FP1029" s="10" t="str">
        <f t="shared" si="179"/>
        <v>NU</v>
      </c>
      <c r="FQ1029" s="10" t="str">
        <f t="shared" si="179"/>
        <v>NU</v>
      </c>
      <c r="FR1029" s="10">
        <f t="shared" si="179"/>
        <v>0</v>
      </c>
      <c r="FS1029" s="10">
        <f t="shared" si="179"/>
        <v>0</v>
      </c>
      <c r="FT1029" s="10">
        <f t="shared" si="179"/>
        <v>0</v>
      </c>
      <c r="FU1029" s="10">
        <f t="shared" si="179"/>
        <v>0</v>
      </c>
      <c r="FV1029" s="10" t="str">
        <f t="shared" si="179"/>
        <v>LS</v>
      </c>
      <c r="FW1029" s="10" t="str">
        <f t="shared" si="179"/>
        <v>NU</v>
      </c>
      <c r="FX1029" s="10" t="str">
        <f t="shared" si="179"/>
        <v>NU</v>
      </c>
      <c r="FY1029" s="10" t="str">
        <f t="shared" si="179"/>
        <v>LS</v>
      </c>
      <c r="FZ1029" s="10">
        <f t="shared" si="179"/>
        <v>0</v>
      </c>
      <c r="GA1029" s="10" t="str">
        <f t="shared" si="179"/>
        <v>LS</v>
      </c>
      <c r="GB1029" s="10" t="str">
        <f t="shared" si="179"/>
        <v>LS</v>
      </c>
      <c r="GC1029" s="10" t="str">
        <f t="shared" si="179"/>
        <v>LS</v>
      </c>
      <c r="GD1029" s="10" t="str">
        <f t="shared" si="179"/>
        <v>NU</v>
      </c>
      <c r="GE1029" s="10" t="str">
        <f t="shared" si="179"/>
        <v>NU</v>
      </c>
      <c r="GF1029" s="10">
        <f t="shared" si="179"/>
        <v>0</v>
      </c>
      <c r="GG1029" s="10">
        <f t="shared" si="179"/>
        <v>0</v>
      </c>
      <c r="GH1029" s="10">
        <f t="shared" si="179"/>
        <v>0</v>
      </c>
      <c r="GI1029" s="10">
        <f t="shared" si="179"/>
        <v>0</v>
      </c>
      <c r="GJ1029" s="10">
        <f t="shared" si="179"/>
        <v>0</v>
      </c>
      <c r="GK1029" s="10" t="str">
        <f t="shared" si="179"/>
        <v>NU</v>
      </c>
      <c r="GL1029" s="10" t="str">
        <f t="shared" si="179"/>
        <v>NU</v>
      </c>
      <c r="GM1029" s="10">
        <f t="shared" ref="GM1029:IX1029" si="180">IF(OR(WEEKDAY(GM$1002,11)&gt;5,ISNUMBER(MATCH(GM$1002,Area_Feriados,0))),"NU",GM30)</f>
        <v>0</v>
      </c>
      <c r="GN1029" s="10">
        <f t="shared" si="180"/>
        <v>0</v>
      </c>
      <c r="GO1029" s="10">
        <f t="shared" si="180"/>
        <v>0</v>
      </c>
      <c r="GP1029" s="10">
        <f t="shared" si="180"/>
        <v>0</v>
      </c>
      <c r="GQ1029" s="10">
        <f t="shared" si="180"/>
        <v>0</v>
      </c>
      <c r="GR1029" s="10" t="str">
        <f t="shared" si="180"/>
        <v>NU</v>
      </c>
      <c r="GS1029" s="10" t="str">
        <f t="shared" si="180"/>
        <v>NU</v>
      </c>
      <c r="GT1029" s="10">
        <f t="shared" si="180"/>
        <v>0</v>
      </c>
      <c r="GU1029" s="10">
        <f t="shared" si="180"/>
        <v>0</v>
      </c>
      <c r="GV1029" s="10">
        <f t="shared" si="180"/>
        <v>0</v>
      </c>
      <c r="GW1029" s="10">
        <f t="shared" si="180"/>
        <v>0</v>
      </c>
      <c r="GX1029" s="10">
        <f t="shared" si="180"/>
        <v>0</v>
      </c>
      <c r="GY1029" s="10" t="str">
        <f t="shared" si="180"/>
        <v>NU</v>
      </c>
      <c r="GZ1029" s="10" t="str">
        <f t="shared" si="180"/>
        <v>NU</v>
      </c>
      <c r="HA1029" s="10">
        <f t="shared" si="180"/>
        <v>0</v>
      </c>
      <c r="HB1029" s="10">
        <f t="shared" si="180"/>
        <v>0</v>
      </c>
      <c r="HC1029" s="10">
        <f t="shared" si="180"/>
        <v>0</v>
      </c>
      <c r="HD1029" s="10">
        <f t="shared" si="180"/>
        <v>0</v>
      </c>
      <c r="HE1029" s="10">
        <f t="shared" si="180"/>
        <v>0</v>
      </c>
      <c r="HF1029" s="10" t="str">
        <f t="shared" si="180"/>
        <v>NU</v>
      </c>
      <c r="HG1029" s="10" t="str">
        <f t="shared" si="180"/>
        <v>NU</v>
      </c>
      <c r="HH1029" s="10" t="str">
        <f t="shared" si="180"/>
        <v>HO</v>
      </c>
      <c r="HI1029" s="10" t="str">
        <f t="shared" si="180"/>
        <v>HO</v>
      </c>
      <c r="HJ1029" s="10" t="str">
        <f t="shared" si="180"/>
        <v>HO</v>
      </c>
      <c r="HK1029" s="10" t="str">
        <f t="shared" si="180"/>
        <v>HO</v>
      </c>
      <c r="HL1029" s="10" t="str">
        <f t="shared" si="180"/>
        <v>A</v>
      </c>
      <c r="HM1029" s="10" t="str">
        <f t="shared" si="180"/>
        <v>NU</v>
      </c>
      <c r="HN1029" s="10" t="str">
        <f t="shared" si="180"/>
        <v>NU</v>
      </c>
      <c r="HO1029" s="10">
        <f t="shared" si="180"/>
        <v>0</v>
      </c>
      <c r="HP1029" s="10">
        <f t="shared" si="180"/>
        <v>0</v>
      </c>
      <c r="HQ1029" s="10" t="str">
        <f t="shared" si="180"/>
        <v>HO</v>
      </c>
      <c r="HR1029" s="10" t="str">
        <f t="shared" si="180"/>
        <v>HO</v>
      </c>
      <c r="HS1029" s="10" t="str">
        <f t="shared" si="180"/>
        <v>HO</v>
      </c>
      <c r="HT1029" s="10" t="str">
        <f t="shared" si="180"/>
        <v>NU</v>
      </c>
      <c r="HU1029" s="10" t="str">
        <f t="shared" si="180"/>
        <v>NU</v>
      </c>
      <c r="HV1029" s="10">
        <f t="shared" si="180"/>
        <v>0</v>
      </c>
      <c r="HW1029" s="10">
        <f t="shared" si="180"/>
        <v>0</v>
      </c>
      <c r="HX1029" s="10">
        <f t="shared" si="180"/>
        <v>0</v>
      </c>
      <c r="HY1029" s="10">
        <f t="shared" si="180"/>
        <v>0</v>
      </c>
      <c r="HZ1029" s="10">
        <f t="shared" si="180"/>
        <v>0</v>
      </c>
      <c r="IA1029" s="10" t="str">
        <f t="shared" si="180"/>
        <v>NU</v>
      </c>
      <c r="IB1029" s="10" t="str">
        <f t="shared" si="180"/>
        <v>NU</v>
      </c>
      <c r="IC1029" s="10">
        <f t="shared" si="180"/>
        <v>0</v>
      </c>
      <c r="ID1029" s="10">
        <f t="shared" si="180"/>
        <v>0</v>
      </c>
      <c r="IE1029" s="10">
        <f t="shared" si="180"/>
        <v>0</v>
      </c>
      <c r="IF1029" s="10">
        <f t="shared" si="180"/>
        <v>0</v>
      </c>
      <c r="IG1029" s="10">
        <f t="shared" si="180"/>
        <v>0</v>
      </c>
      <c r="IH1029" s="10" t="str">
        <f t="shared" si="180"/>
        <v>NU</v>
      </c>
      <c r="II1029" s="10" t="str">
        <f t="shared" si="180"/>
        <v>NU</v>
      </c>
      <c r="IJ1029" s="10">
        <f t="shared" si="180"/>
        <v>0</v>
      </c>
      <c r="IK1029" s="10">
        <f t="shared" si="180"/>
        <v>0</v>
      </c>
      <c r="IL1029" s="10">
        <f t="shared" si="180"/>
        <v>0</v>
      </c>
      <c r="IM1029" s="10">
        <f t="shared" si="180"/>
        <v>0</v>
      </c>
      <c r="IN1029" s="10">
        <f t="shared" si="180"/>
        <v>0</v>
      </c>
      <c r="IO1029" s="10" t="str">
        <f t="shared" si="180"/>
        <v>NU</v>
      </c>
      <c r="IP1029" s="10" t="str">
        <f t="shared" si="180"/>
        <v>NU</v>
      </c>
      <c r="IQ1029" s="10">
        <f t="shared" si="180"/>
        <v>0</v>
      </c>
      <c r="IR1029" s="10">
        <f t="shared" si="180"/>
        <v>0</v>
      </c>
      <c r="IS1029" s="10" t="str">
        <f t="shared" si="180"/>
        <v>NU</v>
      </c>
      <c r="IT1029" s="10">
        <f t="shared" si="180"/>
        <v>0</v>
      </c>
      <c r="IU1029" s="10">
        <f t="shared" si="180"/>
        <v>0</v>
      </c>
      <c r="IV1029" s="10" t="str">
        <f t="shared" si="180"/>
        <v>NU</v>
      </c>
      <c r="IW1029" s="10" t="str">
        <f t="shared" si="180"/>
        <v>NU</v>
      </c>
      <c r="IX1029" s="10" t="str">
        <f t="shared" si="180"/>
        <v>HO</v>
      </c>
      <c r="IY1029" s="10" t="str">
        <f t="shared" ref="IY1029:LJ1029" si="181">IF(OR(WEEKDAY(IY$1002,11)&gt;5,ISNUMBER(MATCH(IY$1002,Area_Feriados,0))),"NU",IY30)</f>
        <v>HO</v>
      </c>
      <c r="IZ1029" s="10" t="str">
        <f t="shared" si="181"/>
        <v>HO</v>
      </c>
      <c r="JA1029" s="10" t="str">
        <f t="shared" si="181"/>
        <v>HO</v>
      </c>
      <c r="JB1029" s="10" t="str">
        <f t="shared" si="181"/>
        <v>HO</v>
      </c>
      <c r="JC1029" s="10" t="str">
        <f t="shared" si="181"/>
        <v>NU</v>
      </c>
      <c r="JD1029" s="10" t="str">
        <f t="shared" si="181"/>
        <v>NU</v>
      </c>
      <c r="JE1029" s="10" t="str">
        <f t="shared" si="181"/>
        <v xml:space="preserve"> </v>
      </c>
      <c r="JF1029" s="10" t="str">
        <f t="shared" si="181"/>
        <v xml:space="preserve"> </v>
      </c>
      <c r="JG1029" s="10" t="str">
        <f t="shared" si="181"/>
        <v xml:space="preserve"> </v>
      </c>
      <c r="JH1029" s="10" t="str">
        <f t="shared" si="181"/>
        <v xml:space="preserve"> </v>
      </c>
      <c r="JI1029" s="10" t="str">
        <f t="shared" si="181"/>
        <v xml:space="preserve"> </v>
      </c>
      <c r="JJ1029" s="10" t="str">
        <f t="shared" si="181"/>
        <v>NU</v>
      </c>
      <c r="JK1029" s="10" t="str">
        <f t="shared" si="181"/>
        <v>NU</v>
      </c>
      <c r="JL1029" s="10">
        <f t="shared" si="181"/>
        <v>0</v>
      </c>
      <c r="JM1029" s="10">
        <f t="shared" si="181"/>
        <v>0</v>
      </c>
      <c r="JN1029" s="10" t="str">
        <f t="shared" si="181"/>
        <v>HO</v>
      </c>
      <c r="JO1029" s="10" t="str">
        <f t="shared" si="181"/>
        <v>HO</v>
      </c>
      <c r="JP1029" s="10" t="str">
        <f t="shared" si="181"/>
        <v>HO</v>
      </c>
      <c r="JQ1029" s="10" t="str">
        <f t="shared" si="181"/>
        <v>NU</v>
      </c>
      <c r="JR1029" s="10" t="str">
        <f t="shared" si="181"/>
        <v>NU</v>
      </c>
      <c r="JS1029" s="10">
        <f t="shared" si="181"/>
        <v>0</v>
      </c>
      <c r="JT1029" s="10">
        <f t="shared" si="181"/>
        <v>0</v>
      </c>
      <c r="JU1029" s="10">
        <f t="shared" si="181"/>
        <v>0</v>
      </c>
      <c r="JV1029" s="10">
        <f t="shared" si="181"/>
        <v>0</v>
      </c>
      <c r="JW1029" s="10">
        <f t="shared" si="181"/>
        <v>0</v>
      </c>
      <c r="JX1029" s="10" t="str">
        <f t="shared" si="181"/>
        <v>NU</v>
      </c>
      <c r="JY1029" s="10" t="str">
        <f t="shared" si="181"/>
        <v>NU</v>
      </c>
      <c r="JZ1029" s="10">
        <f t="shared" si="181"/>
        <v>0</v>
      </c>
      <c r="KA1029" s="10">
        <f t="shared" si="181"/>
        <v>0</v>
      </c>
      <c r="KB1029" s="10" t="str">
        <f t="shared" si="181"/>
        <v>NU</v>
      </c>
      <c r="KC1029" s="10">
        <f t="shared" si="181"/>
        <v>0</v>
      </c>
      <c r="KD1029" s="10">
        <f t="shared" si="181"/>
        <v>0</v>
      </c>
      <c r="KE1029" s="10" t="str">
        <f t="shared" si="181"/>
        <v>NU</v>
      </c>
      <c r="KF1029" s="10" t="str">
        <f t="shared" si="181"/>
        <v>NU</v>
      </c>
      <c r="KG1029" s="10">
        <f t="shared" si="181"/>
        <v>0</v>
      </c>
      <c r="KH1029" s="10">
        <f t="shared" si="181"/>
        <v>0</v>
      </c>
      <c r="KI1029" s="10">
        <f t="shared" si="181"/>
        <v>0</v>
      </c>
      <c r="KJ1029" s="10">
        <f t="shared" si="181"/>
        <v>0</v>
      </c>
      <c r="KK1029" s="10">
        <f t="shared" si="181"/>
        <v>0</v>
      </c>
      <c r="KL1029" s="10" t="str">
        <f t="shared" si="181"/>
        <v>NU</v>
      </c>
      <c r="KM1029" s="10" t="str">
        <f t="shared" si="181"/>
        <v>NU</v>
      </c>
      <c r="KN1029" s="10">
        <f t="shared" si="181"/>
        <v>0</v>
      </c>
      <c r="KO1029" s="10">
        <f t="shared" si="181"/>
        <v>0</v>
      </c>
      <c r="KP1029" s="10">
        <f t="shared" si="181"/>
        <v>0</v>
      </c>
      <c r="KQ1029" s="10">
        <f t="shared" si="181"/>
        <v>0</v>
      </c>
      <c r="KR1029" s="10">
        <f t="shared" si="181"/>
        <v>0</v>
      </c>
      <c r="KS1029" s="10" t="str">
        <f t="shared" si="181"/>
        <v>NU</v>
      </c>
      <c r="KT1029" s="10" t="str">
        <f t="shared" si="181"/>
        <v>NU</v>
      </c>
      <c r="KU1029" s="10">
        <f t="shared" si="181"/>
        <v>0</v>
      </c>
      <c r="KV1029" s="10">
        <f t="shared" si="181"/>
        <v>0</v>
      </c>
      <c r="KW1029" s="10" t="str">
        <f t="shared" si="181"/>
        <v>NU</v>
      </c>
      <c r="KX1029" s="10">
        <f t="shared" si="181"/>
        <v>0</v>
      </c>
      <c r="KY1029" s="10">
        <f t="shared" si="181"/>
        <v>0</v>
      </c>
      <c r="KZ1029" s="10" t="str">
        <f t="shared" si="181"/>
        <v>NU</v>
      </c>
      <c r="LA1029" s="10" t="str">
        <f t="shared" si="181"/>
        <v>NU</v>
      </c>
      <c r="LB1029" s="10">
        <f t="shared" si="181"/>
        <v>0</v>
      </c>
      <c r="LC1029" s="10">
        <f t="shared" si="181"/>
        <v>0</v>
      </c>
      <c r="LD1029" s="10">
        <f t="shared" si="181"/>
        <v>0</v>
      </c>
      <c r="LE1029" s="10">
        <f t="shared" si="181"/>
        <v>0</v>
      </c>
      <c r="LF1029" s="10">
        <f t="shared" si="181"/>
        <v>0</v>
      </c>
      <c r="LG1029" s="10" t="str">
        <f t="shared" si="181"/>
        <v>NU</v>
      </c>
      <c r="LH1029" s="10" t="str">
        <f t="shared" si="181"/>
        <v>NU</v>
      </c>
      <c r="LI1029" s="10">
        <f t="shared" si="181"/>
        <v>0</v>
      </c>
      <c r="LJ1029" s="10" t="str">
        <f t="shared" si="181"/>
        <v>NU</v>
      </c>
      <c r="LK1029" s="10">
        <f t="shared" ref="LK1029:ND1029" si="182">IF(OR(WEEKDAY(LK$1002,11)&gt;5,ISNUMBER(MATCH(LK$1002,Area_Feriados,0))),"NU",LK30)</f>
        <v>0</v>
      </c>
      <c r="LL1029" s="10">
        <f t="shared" si="182"/>
        <v>0</v>
      </c>
      <c r="LM1029" s="10">
        <f t="shared" si="182"/>
        <v>0</v>
      </c>
      <c r="LN1029" s="10" t="str">
        <f t="shared" si="182"/>
        <v>NU</v>
      </c>
      <c r="LO1029" s="10" t="str">
        <f t="shared" si="182"/>
        <v>NU</v>
      </c>
      <c r="LP1029" s="10">
        <f t="shared" si="182"/>
        <v>0</v>
      </c>
      <c r="LQ1029" s="10">
        <f t="shared" si="182"/>
        <v>0</v>
      </c>
      <c r="LR1029" s="10">
        <f t="shared" si="182"/>
        <v>0</v>
      </c>
      <c r="LS1029" s="10">
        <f t="shared" si="182"/>
        <v>0</v>
      </c>
      <c r="LT1029" s="10">
        <f t="shared" si="182"/>
        <v>0</v>
      </c>
      <c r="LU1029" s="10" t="str">
        <f t="shared" si="182"/>
        <v>NU</v>
      </c>
      <c r="LV1029" s="10" t="str">
        <f t="shared" si="182"/>
        <v>NU</v>
      </c>
      <c r="LW1029" s="10">
        <f t="shared" si="182"/>
        <v>0</v>
      </c>
      <c r="LX1029" s="10">
        <f t="shared" si="182"/>
        <v>0</v>
      </c>
      <c r="LY1029" s="10">
        <f t="shared" si="182"/>
        <v>0</v>
      </c>
      <c r="LZ1029" s="10">
        <f t="shared" si="182"/>
        <v>0</v>
      </c>
      <c r="MA1029" s="10">
        <f t="shared" si="182"/>
        <v>0</v>
      </c>
      <c r="MB1029" s="10" t="str">
        <f t="shared" si="182"/>
        <v>NU</v>
      </c>
      <c r="MC1029" s="10" t="str">
        <f t="shared" si="182"/>
        <v>NU</v>
      </c>
      <c r="MD1029" s="10">
        <f t="shared" si="182"/>
        <v>0</v>
      </c>
      <c r="ME1029" s="10">
        <f t="shared" si="182"/>
        <v>0</v>
      </c>
      <c r="MF1029" s="10">
        <f t="shared" si="182"/>
        <v>0</v>
      </c>
      <c r="MG1029" s="10">
        <f t="shared" si="182"/>
        <v>0</v>
      </c>
      <c r="MH1029" s="10">
        <f t="shared" si="182"/>
        <v>0</v>
      </c>
      <c r="MI1029" s="10" t="str">
        <f t="shared" si="182"/>
        <v>NU</v>
      </c>
      <c r="MJ1029" s="10" t="str">
        <f t="shared" si="182"/>
        <v>NU</v>
      </c>
      <c r="MK1029" s="10">
        <f t="shared" si="182"/>
        <v>0</v>
      </c>
      <c r="ML1029" s="10">
        <f t="shared" si="182"/>
        <v>0</v>
      </c>
      <c r="MM1029" s="10">
        <f t="shared" si="182"/>
        <v>0</v>
      </c>
      <c r="MN1029" s="10">
        <f t="shared" si="182"/>
        <v>0</v>
      </c>
      <c r="MO1029" s="10">
        <f t="shared" si="182"/>
        <v>0</v>
      </c>
      <c r="MP1029" s="10" t="str">
        <f t="shared" si="182"/>
        <v>NU</v>
      </c>
      <c r="MQ1029" s="10" t="str">
        <f t="shared" si="182"/>
        <v>NU</v>
      </c>
      <c r="MR1029" s="10">
        <f t="shared" si="182"/>
        <v>0</v>
      </c>
      <c r="MS1029" s="10">
        <f t="shared" si="182"/>
        <v>0</v>
      </c>
      <c r="MT1029" s="10">
        <f t="shared" si="182"/>
        <v>0</v>
      </c>
      <c r="MU1029" s="10">
        <f t="shared" si="182"/>
        <v>0</v>
      </c>
      <c r="MV1029" s="10">
        <f t="shared" si="182"/>
        <v>0</v>
      </c>
      <c r="MW1029" s="10" t="str">
        <f t="shared" si="182"/>
        <v>NU</v>
      </c>
      <c r="MX1029" s="10" t="str">
        <f t="shared" si="182"/>
        <v>NU</v>
      </c>
      <c r="MY1029" s="10">
        <f t="shared" si="182"/>
        <v>0</v>
      </c>
      <c r="MZ1029" s="10">
        <f t="shared" si="182"/>
        <v>0</v>
      </c>
      <c r="NA1029" s="10">
        <f t="shared" si="182"/>
        <v>0</v>
      </c>
      <c r="NB1029" s="10">
        <f t="shared" si="182"/>
        <v>0</v>
      </c>
      <c r="NC1029" s="10">
        <f t="shared" si="182"/>
        <v>0</v>
      </c>
      <c r="ND1029" s="10" t="str">
        <f t="shared" si="182"/>
        <v>NU</v>
      </c>
      <c r="NO1029" s="102">
        <f>TRI!P35</f>
        <v>1004</v>
      </c>
      <c r="NP1029" t="str">
        <f t="shared" ca="1" si="44"/>
        <v>$HV$1004</v>
      </c>
      <c r="NQ1029" t="str">
        <f t="shared" si="45"/>
        <v>$ND$1004</v>
      </c>
      <c r="NR1029" t="str">
        <f t="shared" ca="1" si="53"/>
        <v>$HV$1004:$ND$1004</v>
      </c>
      <c r="NS1029" s="21" t="str">
        <f t="shared" ca="1" si="54"/>
        <v/>
      </c>
    </row>
    <row r="1030" spans="2:383">
      <c r="B1030" t="str">
        <f t="shared" si="158"/>
        <v>EDSON ISSAO SHIMODA</v>
      </c>
      <c r="C1030" s="10" t="str">
        <f t="shared" ref="C1030:BN1030" si="183">IF(OR(WEEKDAY(C$1002,11)&gt;5,ISNUMBER(MATCH(C$1002,Area_Feriados,0))),"NU",C31)</f>
        <v>NU</v>
      </c>
      <c r="D1030" s="10" t="str">
        <f t="shared" si="183"/>
        <v>NU</v>
      </c>
      <c r="E1030" s="10">
        <f t="shared" si="183"/>
        <v>0</v>
      </c>
      <c r="F1030" s="10">
        <f t="shared" si="183"/>
        <v>0</v>
      </c>
      <c r="G1030" s="10">
        <f t="shared" si="183"/>
        <v>0</v>
      </c>
      <c r="H1030" s="10">
        <f t="shared" si="183"/>
        <v>0</v>
      </c>
      <c r="I1030" s="10">
        <f t="shared" si="183"/>
        <v>0</v>
      </c>
      <c r="J1030" s="10" t="str">
        <f t="shared" si="183"/>
        <v>NU</v>
      </c>
      <c r="K1030" s="10" t="str">
        <f t="shared" si="183"/>
        <v>NU</v>
      </c>
      <c r="L1030" s="10">
        <f t="shared" si="183"/>
        <v>0</v>
      </c>
      <c r="M1030" s="10">
        <f t="shared" si="183"/>
        <v>0</v>
      </c>
      <c r="N1030" s="10">
        <f t="shared" si="183"/>
        <v>0</v>
      </c>
      <c r="O1030" s="10">
        <f t="shared" si="183"/>
        <v>0</v>
      </c>
      <c r="P1030" s="10">
        <f t="shared" si="183"/>
        <v>0</v>
      </c>
      <c r="Q1030" s="10" t="str">
        <f t="shared" si="183"/>
        <v>NU</v>
      </c>
      <c r="R1030" s="10" t="str">
        <f t="shared" si="183"/>
        <v>NU</v>
      </c>
      <c r="S1030" s="10">
        <f t="shared" si="183"/>
        <v>0</v>
      </c>
      <c r="T1030" s="10">
        <f t="shared" si="183"/>
        <v>0</v>
      </c>
      <c r="U1030" s="10">
        <f t="shared" si="183"/>
        <v>0</v>
      </c>
      <c r="V1030" s="10">
        <f t="shared" si="183"/>
        <v>0</v>
      </c>
      <c r="W1030" s="10">
        <f t="shared" si="183"/>
        <v>0</v>
      </c>
      <c r="X1030" s="10" t="str">
        <f t="shared" si="183"/>
        <v>NU</v>
      </c>
      <c r="Y1030" s="10" t="str">
        <f t="shared" si="183"/>
        <v>NU</v>
      </c>
      <c r="Z1030" s="10">
        <f t="shared" si="183"/>
        <v>0</v>
      </c>
      <c r="AA1030" s="10">
        <f t="shared" si="183"/>
        <v>0</v>
      </c>
      <c r="AB1030" s="10">
        <f t="shared" si="183"/>
        <v>0</v>
      </c>
      <c r="AC1030" s="10">
        <f t="shared" si="183"/>
        <v>0</v>
      </c>
      <c r="AD1030" s="10">
        <f t="shared" si="183"/>
        <v>0</v>
      </c>
      <c r="AE1030" s="10" t="str">
        <f t="shared" si="183"/>
        <v>NU</v>
      </c>
      <c r="AF1030" s="10" t="str">
        <f t="shared" si="183"/>
        <v>NU</v>
      </c>
      <c r="AG1030" s="10">
        <f t="shared" si="183"/>
        <v>0</v>
      </c>
      <c r="AH1030" s="10">
        <f t="shared" si="183"/>
        <v>0</v>
      </c>
      <c r="AI1030" s="10">
        <f t="shared" si="183"/>
        <v>0</v>
      </c>
      <c r="AJ1030" s="10">
        <f t="shared" si="183"/>
        <v>0</v>
      </c>
      <c r="AK1030" s="10">
        <f t="shared" si="183"/>
        <v>0</v>
      </c>
      <c r="AL1030" s="10" t="str">
        <f t="shared" si="183"/>
        <v>NU</v>
      </c>
      <c r="AM1030" s="10" t="str">
        <f t="shared" si="183"/>
        <v>NU</v>
      </c>
      <c r="AN1030" s="10">
        <f t="shared" si="183"/>
        <v>0</v>
      </c>
      <c r="AO1030" s="10">
        <f t="shared" si="183"/>
        <v>0</v>
      </c>
      <c r="AP1030" s="10">
        <f t="shared" si="183"/>
        <v>0</v>
      </c>
      <c r="AQ1030" s="10">
        <f t="shared" si="183"/>
        <v>0</v>
      </c>
      <c r="AR1030" s="10">
        <f t="shared" si="183"/>
        <v>0</v>
      </c>
      <c r="AS1030" s="10" t="str">
        <f t="shared" si="183"/>
        <v>NU</v>
      </c>
      <c r="AT1030" s="10" t="str">
        <f t="shared" si="183"/>
        <v>NU</v>
      </c>
      <c r="AU1030" s="10">
        <f t="shared" si="183"/>
        <v>0</v>
      </c>
      <c r="AV1030" s="10">
        <f t="shared" si="183"/>
        <v>0</v>
      </c>
      <c r="AW1030" s="10">
        <f t="shared" si="183"/>
        <v>0</v>
      </c>
      <c r="AX1030" s="10">
        <f t="shared" si="183"/>
        <v>0</v>
      </c>
      <c r="AY1030" s="10">
        <f t="shared" si="183"/>
        <v>0</v>
      </c>
      <c r="AZ1030" s="10" t="str">
        <f t="shared" si="183"/>
        <v>NU</v>
      </c>
      <c r="BA1030" s="10" t="str">
        <f t="shared" si="183"/>
        <v>NU</v>
      </c>
      <c r="BB1030" s="10">
        <f t="shared" si="183"/>
        <v>0</v>
      </c>
      <c r="BC1030" s="10">
        <f t="shared" si="183"/>
        <v>0</v>
      </c>
      <c r="BD1030" s="10">
        <f t="shared" si="183"/>
        <v>0</v>
      </c>
      <c r="BE1030" s="10">
        <f t="shared" si="183"/>
        <v>0</v>
      </c>
      <c r="BF1030" s="10">
        <f t="shared" si="183"/>
        <v>0</v>
      </c>
      <c r="BG1030" s="10" t="str">
        <f t="shared" si="183"/>
        <v>NU</v>
      </c>
      <c r="BH1030" s="10" t="str">
        <f t="shared" si="183"/>
        <v>NU</v>
      </c>
      <c r="BI1030" s="10" t="str">
        <f t="shared" si="183"/>
        <v>NU</v>
      </c>
      <c r="BJ1030" s="10" t="str">
        <f t="shared" si="183"/>
        <v>NU</v>
      </c>
      <c r="BK1030" s="10" t="str">
        <f t="shared" si="183"/>
        <v>NU</v>
      </c>
      <c r="BL1030" s="10">
        <f t="shared" si="183"/>
        <v>0</v>
      </c>
      <c r="BM1030" s="10">
        <f t="shared" si="183"/>
        <v>0</v>
      </c>
      <c r="BN1030" s="10">
        <f t="shared" si="183"/>
        <v>0</v>
      </c>
      <c r="BO1030" s="10" t="str">
        <f t="shared" ref="BO1030:DZ1030" si="184">IF(OR(WEEKDAY(BO$1002,11)&gt;5,ISNUMBER(MATCH(BO$1002,Area_Feriados,0))),"NU",BO31)</f>
        <v>NU</v>
      </c>
      <c r="BP1030" s="10" t="str">
        <f t="shared" si="184"/>
        <v>NU</v>
      </c>
      <c r="BQ1030" s="10">
        <f t="shared" si="184"/>
        <v>0</v>
      </c>
      <c r="BR1030" s="10">
        <f t="shared" si="184"/>
        <v>0</v>
      </c>
      <c r="BS1030" s="10">
        <f t="shared" si="184"/>
        <v>0</v>
      </c>
      <c r="BT1030" s="10">
        <f t="shared" si="184"/>
        <v>0</v>
      </c>
      <c r="BU1030" s="10">
        <f t="shared" si="184"/>
        <v>0</v>
      </c>
      <c r="BV1030" s="10" t="str">
        <f t="shared" si="184"/>
        <v>NU</v>
      </c>
      <c r="BW1030" s="10" t="str">
        <f t="shared" si="184"/>
        <v>NU</v>
      </c>
      <c r="BX1030" s="10">
        <f t="shared" si="184"/>
        <v>0</v>
      </c>
      <c r="BY1030" s="10">
        <f t="shared" si="184"/>
        <v>0</v>
      </c>
      <c r="BZ1030" s="10">
        <f t="shared" si="184"/>
        <v>0</v>
      </c>
      <c r="CA1030" s="10">
        <f t="shared" si="184"/>
        <v>0</v>
      </c>
      <c r="CB1030" s="10">
        <f t="shared" si="184"/>
        <v>0</v>
      </c>
      <c r="CC1030" s="10" t="str">
        <f t="shared" si="184"/>
        <v>NU</v>
      </c>
      <c r="CD1030" s="10" t="str">
        <f t="shared" si="184"/>
        <v>NU</v>
      </c>
      <c r="CE1030" s="10">
        <f t="shared" si="184"/>
        <v>0</v>
      </c>
      <c r="CF1030" s="10">
        <f t="shared" si="184"/>
        <v>0</v>
      </c>
      <c r="CG1030" s="10">
        <f t="shared" si="184"/>
        <v>0</v>
      </c>
      <c r="CH1030" s="10">
        <f t="shared" si="184"/>
        <v>0</v>
      </c>
      <c r="CI1030" s="10">
        <f t="shared" si="184"/>
        <v>0</v>
      </c>
      <c r="CJ1030" s="10" t="str">
        <f t="shared" si="184"/>
        <v>NU</v>
      </c>
      <c r="CK1030" s="10" t="str">
        <f t="shared" si="184"/>
        <v>NU</v>
      </c>
      <c r="CL1030" s="10">
        <f t="shared" si="184"/>
        <v>0</v>
      </c>
      <c r="CM1030" s="10">
        <f t="shared" si="184"/>
        <v>0</v>
      </c>
      <c r="CN1030" s="10">
        <f t="shared" si="184"/>
        <v>0</v>
      </c>
      <c r="CO1030" s="10">
        <f t="shared" si="184"/>
        <v>0</v>
      </c>
      <c r="CP1030" s="10">
        <f t="shared" si="184"/>
        <v>0</v>
      </c>
      <c r="CQ1030" s="10" t="str">
        <f t="shared" si="184"/>
        <v>NU</v>
      </c>
      <c r="CR1030" s="10" t="str">
        <f t="shared" si="184"/>
        <v>NU</v>
      </c>
      <c r="CS1030" s="10" t="str">
        <f t="shared" si="184"/>
        <v>F</v>
      </c>
      <c r="CT1030" s="10" t="str">
        <f t="shared" si="184"/>
        <v>F</v>
      </c>
      <c r="CU1030" s="10" t="str">
        <f t="shared" si="184"/>
        <v>F</v>
      </c>
      <c r="CV1030" s="10" t="str">
        <f t="shared" si="184"/>
        <v>F</v>
      </c>
      <c r="CW1030" s="10" t="str">
        <f t="shared" si="184"/>
        <v>F</v>
      </c>
      <c r="CX1030" s="10" t="str">
        <f t="shared" si="184"/>
        <v>NU</v>
      </c>
      <c r="CY1030" s="10" t="str">
        <f t="shared" si="184"/>
        <v>NU</v>
      </c>
      <c r="CZ1030" s="10" t="str">
        <f t="shared" si="184"/>
        <v>F</v>
      </c>
      <c r="DA1030" s="10" t="str">
        <f t="shared" si="184"/>
        <v>F</v>
      </c>
      <c r="DB1030" s="10" t="str">
        <f t="shared" si="184"/>
        <v>F</v>
      </c>
      <c r="DC1030" s="10" t="str">
        <f t="shared" si="184"/>
        <v>F</v>
      </c>
      <c r="DD1030" s="10" t="str">
        <f t="shared" si="184"/>
        <v>NU</v>
      </c>
      <c r="DE1030" s="10" t="str">
        <f t="shared" si="184"/>
        <v>NU</v>
      </c>
      <c r="DF1030" s="10" t="str">
        <f t="shared" si="184"/>
        <v>NU</v>
      </c>
      <c r="DG1030" s="10" t="str">
        <f t="shared" si="184"/>
        <v>A</v>
      </c>
      <c r="DH1030" s="10" t="str">
        <f t="shared" si="184"/>
        <v>A</v>
      </c>
      <c r="DI1030" s="10" t="str">
        <f t="shared" si="184"/>
        <v>A</v>
      </c>
      <c r="DJ1030" s="10" t="str">
        <f t="shared" si="184"/>
        <v>NU</v>
      </c>
      <c r="DK1030" s="10">
        <f t="shared" si="184"/>
        <v>0</v>
      </c>
      <c r="DL1030" s="10" t="str">
        <f t="shared" si="184"/>
        <v>NU</v>
      </c>
      <c r="DM1030" s="10" t="str">
        <f t="shared" si="184"/>
        <v>NU</v>
      </c>
      <c r="DN1030" s="10" t="str">
        <f t="shared" si="184"/>
        <v>HO</v>
      </c>
      <c r="DO1030" s="10" t="str">
        <f t="shared" si="184"/>
        <v>HO</v>
      </c>
      <c r="DP1030" s="10" t="str">
        <f t="shared" si="184"/>
        <v>HO</v>
      </c>
      <c r="DQ1030" s="10" t="str">
        <f t="shared" si="184"/>
        <v>HO</v>
      </c>
      <c r="DR1030" s="10" t="str">
        <f t="shared" si="184"/>
        <v>HO</v>
      </c>
      <c r="DS1030" s="10" t="str">
        <f t="shared" si="184"/>
        <v>NU</v>
      </c>
      <c r="DT1030" s="10" t="str">
        <f t="shared" si="184"/>
        <v>NU</v>
      </c>
      <c r="DU1030" s="10">
        <f t="shared" si="184"/>
        <v>0</v>
      </c>
      <c r="DV1030" s="10">
        <f t="shared" si="184"/>
        <v>0</v>
      </c>
      <c r="DW1030" s="10">
        <f t="shared" si="184"/>
        <v>0</v>
      </c>
      <c r="DX1030" s="10">
        <f t="shared" si="184"/>
        <v>0</v>
      </c>
      <c r="DY1030" s="10">
        <f t="shared" si="184"/>
        <v>0</v>
      </c>
      <c r="DZ1030" s="10" t="str">
        <f t="shared" si="184"/>
        <v>NU</v>
      </c>
      <c r="EA1030" s="10" t="str">
        <f t="shared" ref="EA1030:GL1030" si="185">IF(OR(WEEKDAY(EA$1002,11)&gt;5,ISNUMBER(MATCH(EA$1002,Area_Feriados,0))),"NU",EA31)</f>
        <v>NU</v>
      </c>
      <c r="EB1030" s="10">
        <f t="shared" si="185"/>
        <v>0</v>
      </c>
      <c r="EC1030" s="10">
        <f t="shared" si="185"/>
        <v>0</v>
      </c>
      <c r="ED1030" s="10">
        <f t="shared" si="185"/>
        <v>0</v>
      </c>
      <c r="EE1030" s="10">
        <f t="shared" si="185"/>
        <v>0</v>
      </c>
      <c r="EF1030" s="10">
        <f t="shared" si="185"/>
        <v>0</v>
      </c>
      <c r="EG1030" s="10" t="str">
        <f t="shared" si="185"/>
        <v>NU</v>
      </c>
      <c r="EH1030" s="10" t="str">
        <f t="shared" si="185"/>
        <v>NU</v>
      </c>
      <c r="EI1030" s="10">
        <f t="shared" si="185"/>
        <v>0</v>
      </c>
      <c r="EJ1030" s="10">
        <f t="shared" si="185"/>
        <v>0</v>
      </c>
      <c r="EK1030" s="10">
        <f t="shared" si="185"/>
        <v>0</v>
      </c>
      <c r="EL1030" s="10">
        <f t="shared" si="185"/>
        <v>0</v>
      </c>
      <c r="EM1030" s="10">
        <f t="shared" si="185"/>
        <v>0</v>
      </c>
      <c r="EN1030" s="10" t="str">
        <f t="shared" si="185"/>
        <v>NU</v>
      </c>
      <c r="EO1030" s="10" t="str">
        <f t="shared" si="185"/>
        <v>NU</v>
      </c>
      <c r="EP1030" s="10">
        <f t="shared" si="185"/>
        <v>0</v>
      </c>
      <c r="EQ1030" s="10">
        <f t="shared" si="185"/>
        <v>0</v>
      </c>
      <c r="ER1030" s="10">
        <f t="shared" si="185"/>
        <v>0</v>
      </c>
      <c r="ES1030" s="10">
        <f t="shared" si="185"/>
        <v>0</v>
      </c>
      <c r="ET1030" s="10">
        <f t="shared" si="185"/>
        <v>0</v>
      </c>
      <c r="EU1030" s="10" t="str">
        <f t="shared" si="185"/>
        <v>NU</v>
      </c>
      <c r="EV1030" s="10" t="str">
        <f t="shared" si="185"/>
        <v>NU</v>
      </c>
      <c r="EW1030" s="10">
        <f t="shared" si="185"/>
        <v>0</v>
      </c>
      <c r="EX1030" s="10">
        <f t="shared" si="185"/>
        <v>0</v>
      </c>
      <c r="EY1030" s="10">
        <f t="shared" si="185"/>
        <v>0</v>
      </c>
      <c r="EZ1030" s="10">
        <f t="shared" si="185"/>
        <v>0</v>
      </c>
      <c r="FA1030" s="10">
        <f t="shared" si="185"/>
        <v>0</v>
      </c>
      <c r="FB1030" s="10" t="str">
        <f t="shared" si="185"/>
        <v>NU</v>
      </c>
      <c r="FC1030" s="10" t="str">
        <f t="shared" si="185"/>
        <v>NU</v>
      </c>
      <c r="FD1030" s="10" t="str">
        <f t="shared" si="185"/>
        <v>HO</v>
      </c>
      <c r="FE1030" s="10" t="str">
        <f t="shared" si="185"/>
        <v>HO</v>
      </c>
      <c r="FF1030" s="10" t="str">
        <f t="shared" si="185"/>
        <v>HO</v>
      </c>
      <c r="FG1030" s="10" t="str">
        <f t="shared" si="185"/>
        <v>HO</v>
      </c>
      <c r="FH1030" s="10" t="str">
        <f t="shared" si="185"/>
        <v>HO</v>
      </c>
      <c r="FI1030" s="10" t="str">
        <f t="shared" si="185"/>
        <v>NU</v>
      </c>
      <c r="FJ1030" s="10" t="str">
        <f t="shared" si="185"/>
        <v>NU</v>
      </c>
      <c r="FK1030" s="10">
        <f t="shared" si="185"/>
        <v>0</v>
      </c>
      <c r="FL1030" s="10">
        <f t="shared" si="185"/>
        <v>0</v>
      </c>
      <c r="FM1030" s="10">
        <f t="shared" si="185"/>
        <v>0</v>
      </c>
      <c r="FN1030" s="10" t="str">
        <f t="shared" si="185"/>
        <v>NU</v>
      </c>
      <c r="FO1030" s="10">
        <f t="shared" si="185"/>
        <v>0</v>
      </c>
      <c r="FP1030" s="10" t="str">
        <f t="shared" si="185"/>
        <v>NU</v>
      </c>
      <c r="FQ1030" s="10" t="str">
        <f t="shared" si="185"/>
        <v>NU</v>
      </c>
      <c r="FR1030" s="10">
        <f t="shared" si="185"/>
        <v>0</v>
      </c>
      <c r="FS1030" s="10">
        <f t="shared" si="185"/>
        <v>0</v>
      </c>
      <c r="FT1030" s="10">
        <f t="shared" si="185"/>
        <v>0</v>
      </c>
      <c r="FU1030" s="10">
        <f t="shared" si="185"/>
        <v>0</v>
      </c>
      <c r="FV1030" s="10">
        <f t="shared" si="185"/>
        <v>0</v>
      </c>
      <c r="FW1030" s="10" t="str">
        <f t="shared" si="185"/>
        <v>NU</v>
      </c>
      <c r="FX1030" s="10" t="str">
        <f t="shared" si="185"/>
        <v>NU</v>
      </c>
      <c r="FY1030" s="10" t="str">
        <f t="shared" si="185"/>
        <v>HO</v>
      </c>
      <c r="FZ1030" s="10" t="str">
        <f t="shared" si="185"/>
        <v>HO</v>
      </c>
      <c r="GA1030" s="10" t="str">
        <f t="shared" si="185"/>
        <v>HO</v>
      </c>
      <c r="GB1030" s="10" t="str">
        <f t="shared" si="185"/>
        <v>HO</v>
      </c>
      <c r="GC1030" s="10" t="str">
        <f t="shared" si="185"/>
        <v>HO</v>
      </c>
      <c r="GD1030" s="10" t="str">
        <f t="shared" si="185"/>
        <v>NU</v>
      </c>
      <c r="GE1030" s="10" t="str">
        <f t="shared" si="185"/>
        <v>NU</v>
      </c>
      <c r="GF1030" s="10">
        <f t="shared" si="185"/>
        <v>0</v>
      </c>
      <c r="GG1030" s="10">
        <f t="shared" si="185"/>
        <v>0</v>
      </c>
      <c r="GH1030" s="10">
        <f t="shared" si="185"/>
        <v>0</v>
      </c>
      <c r="GI1030" s="10">
        <f t="shared" si="185"/>
        <v>0</v>
      </c>
      <c r="GJ1030" s="10">
        <f t="shared" si="185"/>
        <v>0</v>
      </c>
      <c r="GK1030" s="10" t="str">
        <f t="shared" si="185"/>
        <v>NU</v>
      </c>
      <c r="GL1030" s="10" t="str">
        <f t="shared" si="185"/>
        <v>NU</v>
      </c>
      <c r="GM1030" s="10">
        <f t="shared" ref="GM1030:IX1030" si="186">IF(OR(WEEKDAY(GM$1002,11)&gt;5,ISNUMBER(MATCH(GM$1002,Area_Feriados,0))),"NU",GM31)</f>
        <v>0</v>
      </c>
      <c r="GN1030" s="10">
        <f t="shared" si="186"/>
        <v>0</v>
      </c>
      <c r="GO1030" s="10">
        <f t="shared" si="186"/>
        <v>0</v>
      </c>
      <c r="GP1030" s="10">
        <f t="shared" si="186"/>
        <v>0</v>
      </c>
      <c r="GQ1030" s="10">
        <f t="shared" si="186"/>
        <v>0</v>
      </c>
      <c r="GR1030" s="10" t="str">
        <f t="shared" si="186"/>
        <v>NU</v>
      </c>
      <c r="GS1030" s="10" t="str">
        <f t="shared" si="186"/>
        <v>NU</v>
      </c>
      <c r="GT1030" s="10">
        <f t="shared" si="186"/>
        <v>0</v>
      </c>
      <c r="GU1030" s="10">
        <f t="shared" si="186"/>
        <v>0</v>
      </c>
      <c r="GV1030" s="10">
        <f t="shared" si="186"/>
        <v>0</v>
      </c>
      <c r="GW1030" s="10">
        <f t="shared" si="186"/>
        <v>0</v>
      </c>
      <c r="GX1030" s="10">
        <f t="shared" si="186"/>
        <v>0</v>
      </c>
      <c r="GY1030" s="10" t="str">
        <f t="shared" si="186"/>
        <v>NU</v>
      </c>
      <c r="GZ1030" s="10" t="str">
        <f t="shared" si="186"/>
        <v>NU</v>
      </c>
      <c r="HA1030" s="10" t="str">
        <f t="shared" si="186"/>
        <v>HO</v>
      </c>
      <c r="HB1030" s="10" t="str">
        <f t="shared" si="186"/>
        <v>A</v>
      </c>
      <c r="HC1030" s="10" t="str">
        <f t="shared" si="186"/>
        <v>HO</v>
      </c>
      <c r="HD1030" s="10" t="str">
        <f t="shared" si="186"/>
        <v>HO</v>
      </c>
      <c r="HE1030" s="10" t="str">
        <f t="shared" si="186"/>
        <v>HO</v>
      </c>
      <c r="HF1030" s="10" t="str">
        <f t="shared" si="186"/>
        <v>NU</v>
      </c>
      <c r="HG1030" s="10" t="str">
        <f t="shared" si="186"/>
        <v>NU</v>
      </c>
      <c r="HH1030" s="10">
        <f t="shared" si="186"/>
        <v>0</v>
      </c>
      <c r="HI1030" s="10">
        <f t="shared" si="186"/>
        <v>0</v>
      </c>
      <c r="HJ1030" s="10">
        <f t="shared" si="186"/>
        <v>0</v>
      </c>
      <c r="HK1030" s="10">
        <f t="shared" si="186"/>
        <v>0</v>
      </c>
      <c r="HL1030" s="10">
        <f t="shared" si="186"/>
        <v>0</v>
      </c>
      <c r="HM1030" s="10" t="str">
        <f t="shared" si="186"/>
        <v>NU</v>
      </c>
      <c r="HN1030" s="10" t="str">
        <f t="shared" si="186"/>
        <v>NU</v>
      </c>
      <c r="HO1030" s="10">
        <f t="shared" si="186"/>
        <v>0</v>
      </c>
      <c r="HP1030" s="10">
        <f t="shared" si="186"/>
        <v>0</v>
      </c>
      <c r="HQ1030" s="10">
        <f t="shared" si="186"/>
        <v>0</v>
      </c>
      <c r="HR1030" s="10">
        <f t="shared" si="186"/>
        <v>0</v>
      </c>
      <c r="HS1030" s="10">
        <f t="shared" si="186"/>
        <v>0</v>
      </c>
      <c r="HT1030" s="10" t="str">
        <f t="shared" si="186"/>
        <v>NU</v>
      </c>
      <c r="HU1030" s="10" t="str">
        <f t="shared" si="186"/>
        <v>NU</v>
      </c>
      <c r="HV1030" s="10">
        <f t="shared" si="186"/>
        <v>0</v>
      </c>
      <c r="HW1030" s="10">
        <f t="shared" si="186"/>
        <v>0</v>
      </c>
      <c r="HX1030" s="10">
        <f t="shared" si="186"/>
        <v>0</v>
      </c>
      <c r="HY1030" s="10">
        <f t="shared" si="186"/>
        <v>0</v>
      </c>
      <c r="HZ1030" s="10">
        <f t="shared" si="186"/>
        <v>0</v>
      </c>
      <c r="IA1030" s="10" t="str">
        <f t="shared" si="186"/>
        <v>NU</v>
      </c>
      <c r="IB1030" s="10" t="str">
        <f t="shared" si="186"/>
        <v>NU</v>
      </c>
      <c r="IC1030" s="10" t="str">
        <f t="shared" si="186"/>
        <v>HO</v>
      </c>
      <c r="ID1030" s="10" t="str">
        <f t="shared" si="186"/>
        <v>HO</v>
      </c>
      <c r="IE1030" s="10" t="str">
        <f t="shared" si="186"/>
        <v>HO</v>
      </c>
      <c r="IF1030" s="10" t="str">
        <f t="shared" si="186"/>
        <v>HO</v>
      </c>
      <c r="IG1030" s="10" t="str">
        <f t="shared" si="186"/>
        <v>HO</v>
      </c>
      <c r="IH1030" s="10" t="str">
        <f t="shared" si="186"/>
        <v>NU</v>
      </c>
      <c r="II1030" s="10" t="str">
        <f t="shared" si="186"/>
        <v>NU</v>
      </c>
      <c r="IJ1030" s="10">
        <f t="shared" si="186"/>
        <v>0</v>
      </c>
      <c r="IK1030" s="10">
        <f t="shared" si="186"/>
        <v>0</v>
      </c>
      <c r="IL1030" s="10">
        <f t="shared" si="186"/>
        <v>0</v>
      </c>
      <c r="IM1030" s="10">
        <f t="shared" si="186"/>
        <v>0</v>
      </c>
      <c r="IN1030" s="10">
        <f t="shared" si="186"/>
        <v>0</v>
      </c>
      <c r="IO1030" s="10" t="str">
        <f t="shared" si="186"/>
        <v>NU</v>
      </c>
      <c r="IP1030" s="10" t="str">
        <f t="shared" si="186"/>
        <v>NU</v>
      </c>
      <c r="IQ1030" s="10">
        <f t="shared" si="186"/>
        <v>0</v>
      </c>
      <c r="IR1030" s="10">
        <f t="shared" si="186"/>
        <v>0</v>
      </c>
      <c r="IS1030" s="10" t="str">
        <f t="shared" si="186"/>
        <v>NU</v>
      </c>
      <c r="IT1030" s="10">
        <f t="shared" si="186"/>
        <v>0</v>
      </c>
      <c r="IU1030" s="10">
        <f t="shared" si="186"/>
        <v>0</v>
      </c>
      <c r="IV1030" s="10" t="str">
        <f t="shared" si="186"/>
        <v>NU</v>
      </c>
      <c r="IW1030" s="10" t="str">
        <f t="shared" si="186"/>
        <v>NU</v>
      </c>
      <c r="IX1030" s="10" t="str">
        <f t="shared" si="186"/>
        <v>HO</v>
      </c>
      <c r="IY1030" s="10" t="str">
        <f t="shared" ref="IY1030:LJ1030" si="187">IF(OR(WEEKDAY(IY$1002,11)&gt;5,ISNUMBER(MATCH(IY$1002,Area_Feriados,0))),"NU",IY31)</f>
        <v>HO</v>
      </c>
      <c r="IZ1030" s="10" t="str">
        <f t="shared" si="187"/>
        <v>HO</v>
      </c>
      <c r="JA1030" s="10" t="str">
        <f t="shared" si="187"/>
        <v>HO</v>
      </c>
      <c r="JB1030" s="10" t="str">
        <f t="shared" si="187"/>
        <v>HO</v>
      </c>
      <c r="JC1030" s="10" t="str">
        <f t="shared" si="187"/>
        <v>NU</v>
      </c>
      <c r="JD1030" s="10" t="str">
        <f t="shared" si="187"/>
        <v>NU</v>
      </c>
      <c r="JE1030" s="10">
        <f t="shared" si="187"/>
        <v>0</v>
      </c>
      <c r="JF1030" s="10">
        <f t="shared" si="187"/>
        <v>0</v>
      </c>
      <c r="JG1030" s="10">
        <f t="shared" si="187"/>
        <v>0</v>
      </c>
      <c r="JH1030" s="10">
        <f t="shared" si="187"/>
        <v>0</v>
      </c>
      <c r="JI1030" s="10">
        <f t="shared" si="187"/>
        <v>0</v>
      </c>
      <c r="JJ1030" s="10" t="str">
        <f t="shared" si="187"/>
        <v>NU</v>
      </c>
      <c r="JK1030" s="10" t="str">
        <f t="shared" si="187"/>
        <v>NU</v>
      </c>
      <c r="JL1030" s="10" t="str">
        <f t="shared" si="187"/>
        <v xml:space="preserve"> </v>
      </c>
      <c r="JM1030" s="10" t="str">
        <f t="shared" si="187"/>
        <v xml:space="preserve"> </v>
      </c>
      <c r="JN1030" s="10" t="str">
        <f t="shared" si="187"/>
        <v>HO</v>
      </c>
      <c r="JO1030" s="10" t="str">
        <f t="shared" si="187"/>
        <v>HO</v>
      </c>
      <c r="JP1030" s="10" t="str">
        <f t="shared" si="187"/>
        <v>HO</v>
      </c>
      <c r="JQ1030" s="10" t="str">
        <f t="shared" si="187"/>
        <v>NU</v>
      </c>
      <c r="JR1030" s="10" t="str">
        <f t="shared" si="187"/>
        <v>NU</v>
      </c>
      <c r="JS1030" s="10">
        <f t="shared" si="187"/>
        <v>0</v>
      </c>
      <c r="JT1030" s="10">
        <f t="shared" si="187"/>
        <v>0</v>
      </c>
      <c r="JU1030" s="10">
        <f t="shared" si="187"/>
        <v>0</v>
      </c>
      <c r="JV1030" s="10">
        <f t="shared" si="187"/>
        <v>0</v>
      </c>
      <c r="JW1030" s="10">
        <f t="shared" si="187"/>
        <v>0</v>
      </c>
      <c r="JX1030" s="10" t="str">
        <f t="shared" si="187"/>
        <v>NU</v>
      </c>
      <c r="JY1030" s="10" t="str">
        <f t="shared" si="187"/>
        <v>NU</v>
      </c>
      <c r="JZ1030" s="10">
        <f t="shared" si="187"/>
        <v>0</v>
      </c>
      <c r="KA1030" s="10">
        <f t="shared" si="187"/>
        <v>0</v>
      </c>
      <c r="KB1030" s="10" t="str">
        <f t="shared" si="187"/>
        <v>NU</v>
      </c>
      <c r="KC1030" s="10">
        <f t="shared" si="187"/>
        <v>0</v>
      </c>
      <c r="KD1030" s="10">
        <f t="shared" si="187"/>
        <v>0</v>
      </c>
      <c r="KE1030" s="10" t="str">
        <f t="shared" si="187"/>
        <v>NU</v>
      </c>
      <c r="KF1030" s="10" t="str">
        <f t="shared" si="187"/>
        <v>NU</v>
      </c>
      <c r="KG1030" s="10">
        <f t="shared" si="187"/>
        <v>0</v>
      </c>
      <c r="KH1030" s="10">
        <f t="shared" si="187"/>
        <v>0</v>
      </c>
      <c r="KI1030" s="10">
        <f t="shared" si="187"/>
        <v>0</v>
      </c>
      <c r="KJ1030" s="10">
        <f t="shared" si="187"/>
        <v>0</v>
      </c>
      <c r="KK1030" s="10">
        <f t="shared" si="187"/>
        <v>0</v>
      </c>
      <c r="KL1030" s="10" t="str">
        <f t="shared" si="187"/>
        <v>NU</v>
      </c>
      <c r="KM1030" s="10" t="str">
        <f t="shared" si="187"/>
        <v>NU</v>
      </c>
      <c r="KN1030" s="10">
        <f t="shared" si="187"/>
        <v>0</v>
      </c>
      <c r="KO1030" s="10">
        <f t="shared" si="187"/>
        <v>0</v>
      </c>
      <c r="KP1030" s="10">
        <f t="shared" si="187"/>
        <v>0</v>
      </c>
      <c r="KQ1030" s="10">
        <f t="shared" si="187"/>
        <v>0</v>
      </c>
      <c r="KR1030" s="10">
        <f t="shared" si="187"/>
        <v>0</v>
      </c>
      <c r="KS1030" s="10" t="str">
        <f t="shared" si="187"/>
        <v>NU</v>
      </c>
      <c r="KT1030" s="10" t="str">
        <f t="shared" si="187"/>
        <v>NU</v>
      </c>
      <c r="KU1030" s="10">
        <f t="shared" si="187"/>
        <v>0</v>
      </c>
      <c r="KV1030" s="10">
        <f t="shared" si="187"/>
        <v>0</v>
      </c>
      <c r="KW1030" s="10" t="str">
        <f t="shared" si="187"/>
        <v>NU</v>
      </c>
      <c r="KX1030" s="10">
        <f t="shared" si="187"/>
        <v>0</v>
      </c>
      <c r="KY1030" s="10">
        <f t="shared" si="187"/>
        <v>0</v>
      </c>
      <c r="KZ1030" s="10" t="str">
        <f t="shared" si="187"/>
        <v>NU</v>
      </c>
      <c r="LA1030" s="10" t="str">
        <f t="shared" si="187"/>
        <v>NU</v>
      </c>
      <c r="LB1030" s="10">
        <f t="shared" si="187"/>
        <v>0</v>
      </c>
      <c r="LC1030" s="10">
        <f t="shared" si="187"/>
        <v>0</v>
      </c>
      <c r="LD1030" s="10">
        <f t="shared" si="187"/>
        <v>0</v>
      </c>
      <c r="LE1030" s="10">
        <f t="shared" si="187"/>
        <v>0</v>
      </c>
      <c r="LF1030" s="10">
        <f t="shared" si="187"/>
        <v>0</v>
      </c>
      <c r="LG1030" s="10" t="str">
        <f t="shared" si="187"/>
        <v>NU</v>
      </c>
      <c r="LH1030" s="10" t="str">
        <f t="shared" si="187"/>
        <v>NU</v>
      </c>
      <c r="LI1030" s="10">
        <f t="shared" si="187"/>
        <v>0</v>
      </c>
      <c r="LJ1030" s="10" t="str">
        <f t="shared" si="187"/>
        <v>NU</v>
      </c>
      <c r="LK1030" s="10">
        <f t="shared" ref="LK1030:ND1030" si="188">IF(OR(WEEKDAY(LK$1002,11)&gt;5,ISNUMBER(MATCH(LK$1002,Area_Feriados,0))),"NU",LK31)</f>
        <v>0</v>
      </c>
      <c r="LL1030" s="10">
        <f t="shared" si="188"/>
        <v>0</v>
      </c>
      <c r="LM1030" s="10">
        <f t="shared" si="188"/>
        <v>0</v>
      </c>
      <c r="LN1030" s="10" t="str">
        <f t="shared" si="188"/>
        <v>NU</v>
      </c>
      <c r="LO1030" s="10" t="str">
        <f t="shared" si="188"/>
        <v>NU</v>
      </c>
      <c r="LP1030" s="10">
        <f t="shared" si="188"/>
        <v>0</v>
      </c>
      <c r="LQ1030" s="10">
        <f t="shared" si="188"/>
        <v>0</v>
      </c>
      <c r="LR1030" s="10">
        <f t="shared" si="188"/>
        <v>0</v>
      </c>
      <c r="LS1030" s="10">
        <f t="shared" si="188"/>
        <v>0</v>
      </c>
      <c r="LT1030" s="10">
        <f t="shared" si="188"/>
        <v>0</v>
      </c>
      <c r="LU1030" s="10" t="str">
        <f t="shared" si="188"/>
        <v>NU</v>
      </c>
      <c r="LV1030" s="10" t="str">
        <f t="shared" si="188"/>
        <v>NU</v>
      </c>
      <c r="LW1030" s="10">
        <f t="shared" si="188"/>
        <v>0</v>
      </c>
      <c r="LX1030" s="10">
        <f t="shared" si="188"/>
        <v>0</v>
      </c>
      <c r="LY1030" s="10">
        <f t="shared" si="188"/>
        <v>0</v>
      </c>
      <c r="LZ1030" s="10">
        <f t="shared" si="188"/>
        <v>0</v>
      </c>
      <c r="MA1030" s="10">
        <f t="shared" si="188"/>
        <v>0</v>
      </c>
      <c r="MB1030" s="10" t="str">
        <f t="shared" si="188"/>
        <v>NU</v>
      </c>
      <c r="MC1030" s="10" t="str">
        <f t="shared" si="188"/>
        <v>NU</v>
      </c>
      <c r="MD1030" s="10">
        <f t="shared" si="188"/>
        <v>0</v>
      </c>
      <c r="ME1030" s="10">
        <f t="shared" si="188"/>
        <v>0</v>
      </c>
      <c r="MF1030" s="10">
        <f t="shared" si="188"/>
        <v>0</v>
      </c>
      <c r="MG1030" s="10">
        <f t="shared" si="188"/>
        <v>0</v>
      </c>
      <c r="MH1030" s="10">
        <f t="shared" si="188"/>
        <v>0</v>
      </c>
      <c r="MI1030" s="10" t="str">
        <f t="shared" si="188"/>
        <v>NU</v>
      </c>
      <c r="MJ1030" s="10" t="str">
        <f t="shared" si="188"/>
        <v>NU</v>
      </c>
      <c r="MK1030" s="10">
        <f t="shared" si="188"/>
        <v>0</v>
      </c>
      <c r="ML1030" s="10">
        <f t="shared" si="188"/>
        <v>0</v>
      </c>
      <c r="MM1030" s="10">
        <f t="shared" si="188"/>
        <v>0</v>
      </c>
      <c r="MN1030" s="10">
        <f t="shared" si="188"/>
        <v>0</v>
      </c>
      <c r="MO1030" s="10">
        <f t="shared" si="188"/>
        <v>0</v>
      </c>
      <c r="MP1030" s="10" t="str">
        <f t="shared" si="188"/>
        <v>NU</v>
      </c>
      <c r="MQ1030" s="10" t="str">
        <f t="shared" si="188"/>
        <v>NU</v>
      </c>
      <c r="MR1030" s="10">
        <f t="shared" si="188"/>
        <v>0</v>
      </c>
      <c r="MS1030" s="10">
        <f t="shared" si="188"/>
        <v>0</v>
      </c>
      <c r="MT1030" s="10">
        <f t="shared" si="188"/>
        <v>0</v>
      </c>
      <c r="MU1030" s="10">
        <f t="shared" si="188"/>
        <v>0</v>
      </c>
      <c r="MV1030" s="10">
        <f t="shared" si="188"/>
        <v>0</v>
      </c>
      <c r="MW1030" s="10" t="str">
        <f t="shared" si="188"/>
        <v>NU</v>
      </c>
      <c r="MX1030" s="10" t="str">
        <f t="shared" si="188"/>
        <v>NU</v>
      </c>
      <c r="MY1030" s="10">
        <f t="shared" si="188"/>
        <v>0</v>
      </c>
      <c r="MZ1030" s="10">
        <f t="shared" si="188"/>
        <v>0</v>
      </c>
      <c r="NA1030" s="10">
        <f t="shared" si="188"/>
        <v>0</v>
      </c>
      <c r="NB1030" s="10">
        <f t="shared" si="188"/>
        <v>0</v>
      </c>
      <c r="NC1030" s="10">
        <f t="shared" si="188"/>
        <v>0</v>
      </c>
      <c r="ND1030" s="10" t="str">
        <f t="shared" si="188"/>
        <v>NU</v>
      </c>
      <c r="NO1030" s="102"/>
    </row>
    <row r="1031" spans="2:383">
      <c r="B1031" t="str">
        <f t="shared" si="158"/>
        <v>JOSIAS MATOS DE ARAUJO</v>
      </c>
      <c r="C1031" s="10" t="str">
        <f t="shared" ref="C1031:BN1031" si="189">IF(OR(WEEKDAY(C$1002,11)&gt;5,ISNUMBER(MATCH(C$1002,Area_Feriados,0))),"NU",C32)</f>
        <v>NU</v>
      </c>
      <c r="D1031" s="10" t="str">
        <f t="shared" si="189"/>
        <v>NU</v>
      </c>
      <c r="E1031" s="10">
        <f t="shared" si="189"/>
        <v>0</v>
      </c>
      <c r="F1031" s="10">
        <f t="shared" si="189"/>
        <v>0</v>
      </c>
      <c r="G1031" s="10">
        <f t="shared" si="189"/>
        <v>0</v>
      </c>
      <c r="H1031" s="10">
        <f t="shared" si="189"/>
        <v>0</v>
      </c>
      <c r="I1031" s="10">
        <f t="shared" si="189"/>
        <v>0</v>
      </c>
      <c r="J1031" s="10" t="str">
        <f t="shared" si="189"/>
        <v>NU</v>
      </c>
      <c r="K1031" s="10" t="str">
        <f t="shared" si="189"/>
        <v>NU</v>
      </c>
      <c r="L1031" s="10">
        <f t="shared" si="189"/>
        <v>0</v>
      </c>
      <c r="M1031" s="10">
        <f t="shared" si="189"/>
        <v>0</v>
      </c>
      <c r="N1031" s="10">
        <f t="shared" si="189"/>
        <v>0</v>
      </c>
      <c r="O1031" s="10">
        <f t="shared" si="189"/>
        <v>0</v>
      </c>
      <c r="P1031" s="10">
        <f t="shared" si="189"/>
        <v>0</v>
      </c>
      <c r="Q1031" s="10" t="str">
        <f t="shared" si="189"/>
        <v>NU</v>
      </c>
      <c r="R1031" s="10" t="str">
        <f t="shared" si="189"/>
        <v>NU</v>
      </c>
      <c r="S1031" s="10">
        <f t="shared" si="189"/>
        <v>0</v>
      </c>
      <c r="T1031" s="10">
        <f t="shared" si="189"/>
        <v>0</v>
      </c>
      <c r="U1031" s="10">
        <f t="shared" si="189"/>
        <v>0</v>
      </c>
      <c r="V1031" s="10">
        <f t="shared" si="189"/>
        <v>0</v>
      </c>
      <c r="W1031" s="10">
        <f t="shared" si="189"/>
        <v>0</v>
      </c>
      <c r="X1031" s="10" t="str">
        <f t="shared" si="189"/>
        <v>NU</v>
      </c>
      <c r="Y1031" s="10" t="str">
        <f t="shared" si="189"/>
        <v>NU</v>
      </c>
      <c r="Z1031" s="10">
        <f t="shared" si="189"/>
        <v>0</v>
      </c>
      <c r="AA1031" s="10">
        <f t="shared" si="189"/>
        <v>0</v>
      </c>
      <c r="AB1031" s="10">
        <f t="shared" si="189"/>
        <v>0</v>
      </c>
      <c r="AC1031" s="10">
        <f t="shared" si="189"/>
        <v>0</v>
      </c>
      <c r="AD1031" s="10">
        <f t="shared" si="189"/>
        <v>0</v>
      </c>
      <c r="AE1031" s="10" t="str">
        <f t="shared" si="189"/>
        <v>NU</v>
      </c>
      <c r="AF1031" s="10" t="str">
        <f t="shared" si="189"/>
        <v>NU</v>
      </c>
      <c r="AG1031" s="10">
        <f t="shared" si="189"/>
        <v>0</v>
      </c>
      <c r="AH1031" s="10">
        <f t="shared" si="189"/>
        <v>0</v>
      </c>
      <c r="AI1031" s="10">
        <f t="shared" si="189"/>
        <v>0</v>
      </c>
      <c r="AJ1031" s="10">
        <f t="shared" si="189"/>
        <v>0</v>
      </c>
      <c r="AK1031" s="10">
        <f t="shared" si="189"/>
        <v>0</v>
      </c>
      <c r="AL1031" s="10" t="str">
        <f t="shared" si="189"/>
        <v>NU</v>
      </c>
      <c r="AM1031" s="10" t="str">
        <f t="shared" si="189"/>
        <v>NU</v>
      </c>
      <c r="AN1031" s="10">
        <f t="shared" si="189"/>
        <v>0</v>
      </c>
      <c r="AO1031" s="10">
        <f t="shared" si="189"/>
        <v>0</v>
      </c>
      <c r="AP1031" s="10">
        <f t="shared" si="189"/>
        <v>0</v>
      </c>
      <c r="AQ1031" s="10">
        <f t="shared" si="189"/>
        <v>0</v>
      </c>
      <c r="AR1031" s="10">
        <f t="shared" si="189"/>
        <v>0</v>
      </c>
      <c r="AS1031" s="10" t="str">
        <f t="shared" si="189"/>
        <v>NU</v>
      </c>
      <c r="AT1031" s="10" t="str">
        <f t="shared" si="189"/>
        <v>NU</v>
      </c>
      <c r="AU1031" s="10">
        <f t="shared" si="189"/>
        <v>0</v>
      </c>
      <c r="AV1031" s="10">
        <f t="shared" si="189"/>
        <v>0</v>
      </c>
      <c r="AW1031" s="10">
        <f t="shared" si="189"/>
        <v>0</v>
      </c>
      <c r="AX1031" s="10">
        <f t="shared" si="189"/>
        <v>0</v>
      </c>
      <c r="AY1031" s="10">
        <f t="shared" si="189"/>
        <v>0</v>
      </c>
      <c r="AZ1031" s="10" t="str">
        <f t="shared" si="189"/>
        <v>NU</v>
      </c>
      <c r="BA1031" s="10" t="str">
        <f t="shared" si="189"/>
        <v>NU</v>
      </c>
      <c r="BB1031" s="10">
        <f t="shared" si="189"/>
        <v>0</v>
      </c>
      <c r="BC1031" s="10">
        <f t="shared" si="189"/>
        <v>0</v>
      </c>
      <c r="BD1031" s="10">
        <f t="shared" si="189"/>
        <v>0</v>
      </c>
      <c r="BE1031" s="10">
        <f t="shared" si="189"/>
        <v>0</v>
      </c>
      <c r="BF1031" s="10">
        <f t="shared" si="189"/>
        <v>0</v>
      </c>
      <c r="BG1031" s="10" t="str">
        <f t="shared" si="189"/>
        <v>NU</v>
      </c>
      <c r="BH1031" s="10" t="str">
        <f t="shared" si="189"/>
        <v>NU</v>
      </c>
      <c r="BI1031" s="10" t="str">
        <f t="shared" si="189"/>
        <v>NU</v>
      </c>
      <c r="BJ1031" s="10" t="str">
        <f t="shared" si="189"/>
        <v>NU</v>
      </c>
      <c r="BK1031" s="10" t="str">
        <f t="shared" si="189"/>
        <v>NU</v>
      </c>
      <c r="BL1031" s="10">
        <f t="shared" si="189"/>
        <v>0</v>
      </c>
      <c r="BM1031" s="10">
        <f t="shared" si="189"/>
        <v>0</v>
      </c>
      <c r="BN1031" s="10">
        <f t="shared" si="189"/>
        <v>0</v>
      </c>
      <c r="BO1031" s="10" t="str">
        <f t="shared" ref="BO1031:DZ1031" si="190">IF(OR(WEEKDAY(BO$1002,11)&gt;5,ISNUMBER(MATCH(BO$1002,Area_Feriados,0))),"NU",BO32)</f>
        <v>NU</v>
      </c>
      <c r="BP1031" s="10" t="str">
        <f t="shared" si="190"/>
        <v>NU</v>
      </c>
      <c r="BQ1031" s="10">
        <f t="shared" si="190"/>
        <v>0</v>
      </c>
      <c r="BR1031" s="10">
        <f t="shared" si="190"/>
        <v>0</v>
      </c>
      <c r="BS1031" s="10">
        <f t="shared" si="190"/>
        <v>0</v>
      </c>
      <c r="BT1031" s="10">
        <f t="shared" si="190"/>
        <v>0</v>
      </c>
      <c r="BU1031" s="10">
        <f t="shared" si="190"/>
        <v>0</v>
      </c>
      <c r="BV1031" s="10" t="str">
        <f t="shared" si="190"/>
        <v>NU</v>
      </c>
      <c r="BW1031" s="10" t="str">
        <f t="shared" si="190"/>
        <v>NU</v>
      </c>
      <c r="BX1031" s="10">
        <f t="shared" si="190"/>
        <v>0</v>
      </c>
      <c r="BY1031" s="10">
        <f t="shared" si="190"/>
        <v>0</v>
      </c>
      <c r="BZ1031" s="10">
        <f t="shared" si="190"/>
        <v>0</v>
      </c>
      <c r="CA1031" s="10">
        <f t="shared" si="190"/>
        <v>0</v>
      </c>
      <c r="CB1031" s="10">
        <f t="shared" si="190"/>
        <v>0</v>
      </c>
      <c r="CC1031" s="10" t="str">
        <f t="shared" si="190"/>
        <v>NU</v>
      </c>
      <c r="CD1031" s="10" t="str">
        <f t="shared" si="190"/>
        <v>NU</v>
      </c>
      <c r="CE1031" s="10">
        <f t="shared" si="190"/>
        <v>0</v>
      </c>
      <c r="CF1031" s="10">
        <f t="shared" si="190"/>
        <v>0</v>
      </c>
      <c r="CG1031" s="10">
        <f t="shared" si="190"/>
        <v>0</v>
      </c>
      <c r="CH1031" s="10">
        <f t="shared" si="190"/>
        <v>0</v>
      </c>
      <c r="CI1031" s="10">
        <f t="shared" si="190"/>
        <v>0</v>
      </c>
      <c r="CJ1031" s="10" t="str">
        <f t="shared" si="190"/>
        <v>NU</v>
      </c>
      <c r="CK1031" s="10" t="str">
        <f t="shared" si="190"/>
        <v>NU</v>
      </c>
      <c r="CL1031" s="10">
        <f t="shared" si="190"/>
        <v>0</v>
      </c>
      <c r="CM1031" s="10">
        <f t="shared" si="190"/>
        <v>0</v>
      </c>
      <c r="CN1031" s="10">
        <f t="shared" si="190"/>
        <v>0</v>
      </c>
      <c r="CO1031" s="10">
        <f t="shared" si="190"/>
        <v>0</v>
      </c>
      <c r="CP1031" s="10">
        <f t="shared" si="190"/>
        <v>0</v>
      </c>
      <c r="CQ1031" s="10" t="str">
        <f t="shared" si="190"/>
        <v>NU</v>
      </c>
      <c r="CR1031" s="10" t="str">
        <f t="shared" si="190"/>
        <v>NU</v>
      </c>
      <c r="CS1031" s="10" t="str">
        <f t="shared" si="190"/>
        <v>HO</v>
      </c>
      <c r="CT1031" s="10" t="str">
        <f t="shared" si="190"/>
        <v>HO</v>
      </c>
      <c r="CU1031" s="10" t="str">
        <f t="shared" si="190"/>
        <v>HO</v>
      </c>
      <c r="CV1031" s="10" t="str">
        <f t="shared" si="190"/>
        <v>HO</v>
      </c>
      <c r="CW1031" s="10" t="str">
        <f t="shared" si="190"/>
        <v>HO</v>
      </c>
      <c r="CX1031" s="10" t="str">
        <f t="shared" si="190"/>
        <v>NU</v>
      </c>
      <c r="CY1031" s="10" t="str">
        <f t="shared" si="190"/>
        <v>NU</v>
      </c>
      <c r="CZ1031" s="10">
        <f t="shared" si="190"/>
        <v>0</v>
      </c>
      <c r="DA1031" s="10">
        <f t="shared" si="190"/>
        <v>0</v>
      </c>
      <c r="DB1031" s="10">
        <f t="shared" si="190"/>
        <v>0</v>
      </c>
      <c r="DC1031" s="10">
        <f t="shared" si="190"/>
        <v>0</v>
      </c>
      <c r="DD1031" s="10" t="str">
        <f t="shared" si="190"/>
        <v>NU</v>
      </c>
      <c r="DE1031" s="10" t="str">
        <f t="shared" si="190"/>
        <v>NU</v>
      </c>
      <c r="DF1031" s="10" t="str">
        <f t="shared" si="190"/>
        <v>NU</v>
      </c>
      <c r="DG1031" s="10">
        <f t="shared" si="190"/>
        <v>0</v>
      </c>
      <c r="DH1031" s="10">
        <f t="shared" si="190"/>
        <v>0</v>
      </c>
      <c r="DI1031" s="10">
        <f t="shared" si="190"/>
        <v>0</v>
      </c>
      <c r="DJ1031" s="10" t="str">
        <f t="shared" si="190"/>
        <v>NU</v>
      </c>
      <c r="DK1031" s="10">
        <f t="shared" si="190"/>
        <v>0</v>
      </c>
      <c r="DL1031" s="10" t="str">
        <f t="shared" si="190"/>
        <v>NU</v>
      </c>
      <c r="DM1031" s="10" t="str">
        <f t="shared" si="190"/>
        <v>NU</v>
      </c>
      <c r="DN1031" s="10">
        <f t="shared" si="190"/>
        <v>0</v>
      </c>
      <c r="DO1031" s="10">
        <f t="shared" si="190"/>
        <v>0</v>
      </c>
      <c r="DP1031" s="10">
        <f t="shared" si="190"/>
        <v>0</v>
      </c>
      <c r="DQ1031" s="10">
        <f t="shared" si="190"/>
        <v>0</v>
      </c>
      <c r="DR1031" s="10">
        <f t="shared" si="190"/>
        <v>0</v>
      </c>
      <c r="DS1031" s="10" t="str">
        <f t="shared" si="190"/>
        <v>NU</v>
      </c>
      <c r="DT1031" s="10" t="str">
        <f t="shared" si="190"/>
        <v>NU</v>
      </c>
      <c r="DU1031" s="10" t="str">
        <f t="shared" si="190"/>
        <v>HO</v>
      </c>
      <c r="DV1031" s="10" t="str">
        <f t="shared" si="190"/>
        <v>HO</v>
      </c>
      <c r="DW1031" s="10" t="str">
        <f t="shared" si="190"/>
        <v>HO</v>
      </c>
      <c r="DX1031" s="10" t="str">
        <f t="shared" si="190"/>
        <v>HO</v>
      </c>
      <c r="DY1031" s="10" t="str">
        <f t="shared" si="190"/>
        <v>HO</v>
      </c>
      <c r="DZ1031" s="10" t="str">
        <f t="shared" si="190"/>
        <v>NU</v>
      </c>
      <c r="EA1031" s="10" t="str">
        <f t="shared" ref="EA1031:GL1031" si="191">IF(OR(WEEKDAY(EA$1002,11)&gt;5,ISNUMBER(MATCH(EA$1002,Area_Feriados,0))),"NU",EA32)</f>
        <v>NU</v>
      </c>
      <c r="EB1031" s="10">
        <f t="shared" si="191"/>
        <v>0</v>
      </c>
      <c r="EC1031" s="10">
        <f t="shared" si="191"/>
        <v>0</v>
      </c>
      <c r="ED1031" s="10">
        <f t="shared" si="191"/>
        <v>0</v>
      </c>
      <c r="EE1031" s="10">
        <f t="shared" si="191"/>
        <v>0</v>
      </c>
      <c r="EF1031" s="10">
        <f t="shared" si="191"/>
        <v>0</v>
      </c>
      <c r="EG1031" s="10" t="str">
        <f t="shared" si="191"/>
        <v>NU</v>
      </c>
      <c r="EH1031" s="10" t="str">
        <f t="shared" si="191"/>
        <v>NU</v>
      </c>
      <c r="EI1031" s="10">
        <f t="shared" si="191"/>
        <v>0</v>
      </c>
      <c r="EJ1031" s="10">
        <f t="shared" si="191"/>
        <v>0</v>
      </c>
      <c r="EK1031" s="10">
        <f t="shared" si="191"/>
        <v>0</v>
      </c>
      <c r="EL1031" s="10">
        <f t="shared" si="191"/>
        <v>0</v>
      </c>
      <c r="EM1031" s="10">
        <f t="shared" si="191"/>
        <v>0</v>
      </c>
      <c r="EN1031" s="10" t="str">
        <f t="shared" si="191"/>
        <v>NU</v>
      </c>
      <c r="EO1031" s="10" t="str">
        <f t="shared" si="191"/>
        <v>NU</v>
      </c>
      <c r="EP1031" s="10">
        <f t="shared" si="191"/>
        <v>0</v>
      </c>
      <c r="EQ1031" s="10">
        <f t="shared" si="191"/>
        <v>0</v>
      </c>
      <c r="ER1031" s="10">
        <f t="shared" si="191"/>
        <v>0</v>
      </c>
      <c r="ES1031" s="10">
        <f t="shared" si="191"/>
        <v>0</v>
      </c>
      <c r="ET1031" s="10">
        <f t="shared" si="191"/>
        <v>0</v>
      </c>
      <c r="EU1031" s="10" t="str">
        <f t="shared" si="191"/>
        <v>NU</v>
      </c>
      <c r="EV1031" s="10" t="str">
        <f t="shared" si="191"/>
        <v>NU</v>
      </c>
      <c r="EW1031" s="10" t="str">
        <f t="shared" si="191"/>
        <v>HO</v>
      </c>
      <c r="EX1031" s="10" t="str">
        <f t="shared" si="191"/>
        <v>HO</v>
      </c>
      <c r="EY1031" s="10" t="str">
        <f t="shared" si="191"/>
        <v>HO</v>
      </c>
      <c r="EZ1031" s="10" t="str">
        <f t="shared" si="191"/>
        <v>HO</v>
      </c>
      <c r="FA1031" s="10" t="str">
        <f t="shared" si="191"/>
        <v>HO</v>
      </c>
      <c r="FB1031" s="10" t="str">
        <f t="shared" si="191"/>
        <v>NU</v>
      </c>
      <c r="FC1031" s="10" t="str">
        <f t="shared" si="191"/>
        <v>NU</v>
      </c>
      <c r="FD1031" s="10">
        <f t="shared" si="191"/>
        <v>0</v>
      </c>
      <c r="FE1031" s="10">
        <f t="shared" si="191"/>
        <v>0</v>
      </c>
      <c r="FF1031" s="10">
        <f t="shared" si="191"/>
        <v>0</v>
      </c>
      <c r="FG1031" s="10">
        <f t="shared" si="191"/>
        <v>0</v>
      </c>
      <c r="FH1031" s="10">
        <f t="shared" si="191"/>
        <v>0</v>
      </c>
      <c r="FI1031" s="10" t="str">
        <f t="shared" si="191"/>
        <v>NU</v>
      </c>
      <c r="FJ1031" s="10" t="str">
        <f t="shared" si="191"/>
        <v>NU</v>
      </c>
      <c r="FK1031" s="10">
        <f t="shared" si="191"/>
        <v>0</v>
      </c>
      <c r="FL1031" s="10">
        <f t="shared" si="191"/>
        <v>0</v>
      </c>
      <c r="FM1031" s="10">
        <f t="shared" si="191"/>
        <v>0</v>
      </c>
      <c r="FN1031" s="10" t="str">
        <f t="shared" si="191"/>
        <v>NU</v>
      </c>
      <c r="FO1031" s="10">
        <f t="shared" si="191"/>
        <v>0</v>
      </c>
      <c r="FP1031" s="10" t="str">
        <f t="shared" si="191"/>
        <v>NU</v>
      </c>
      <c r="FQ1031" s="10" t="str">
        <f t="shared" si="191"/>
        <v>NU</v>
      </c>
      <c r="FR1031" s="10">
        <f t="shared" si="191"/>
        <v>0</v>
      </c>
      <c r="FS1031" s="10">
        <f t="shared" si="191"/>
        <v>0</v>
      </c>
      <c r="FT1031" s="10">
        <f t="shared" si="191"/>
        <v>0</v>
      </c>
      <c r="FU1031" s="10">
        <f t="shared" si="191"/>
        <v>0</v>
      </c>
      <c r="FV1031" s="10">
        <f t="shared" si="191"/>
        <v>0</v>
      </c>
      <c r="FW1031" s="10" t="str">
        <f t="shared" si="191"/>
        <v>NU</v>
      </c>
      <c r="FX1031" s="10" t="str">
        <f t="shared" si="191"/>
        <v>NU</v>
      </c>
      <c r="FY1031" s="10">
        <f t="shared" si="191"/>
        <v>0</v>
      </c>
      <c r="FZ1031" s="10">
        <f t="shared" si="191"/>
        <v>0</v>
      </c>
      <c r="GA1031" s="10">
        <f t="shared" si="191"/>
        <v>0</v>
      </c>
      <c r="GB1031" s="10">
        <f t="shared" si="191"/>
        <v>0</v>
      </c>
      <c r="GC1031" s="10">
        <f t="shared" si="191"/>
        <v>0</v>
      </c>
      <c r="GD1031" s="10" t="str">
        <f t="shared" si="191"/>
        <v>NU</v>
      </c>
      <c r="GE1031" s="10" t="str">
        <f t="shared" si="191"/>
        <v>NU</v>
      </c>
      <c r="GF1031" s="10" t="str">
        <f t="shared" si="191"/>
        <v>HO</v>
      </c>
      <c r="GG1031" s="10" t="str">
        <f t="shared" si="191"/>
        <v>HO</v>
      </c>
      <c r="GH1031" s="10" t="str">
        <f t="shared" si="191"/>
        <v>HO</v>
      </c>
      <c r="GI1031" s="10" t="str">
        <f t="shared" si="191"/>
        <v>HO</v>
      </c>
      <c r="GJ1031" s="10" t="str">
        <f t="shared" si="191"/>
        <v>HO</v>
      </c>
      <c r="GK1031" s="10" t="str">
        <f t="shared" si="191"/>
        <v>NU</v>
      </c>
      <c r="GL1031" s="10" t="str">
        <f t="shared" si="191"/>
        <v>NU</v>
      </c>
      <c r="GM1031" s="10">
        <f t="shared" ref="GM1031:IX1031" si="192">IF(OR(WEEKDAY(GM$1002,11)&gt;5,ISNUMBER(MATCH(GM$1002,Area_Feriados,0))),"NU",GM32)</f>
        <v>0</v>
      </c>
      <c r="GN1031" s="10">
        <f t="shared" si="192"/>
        <v>0</v>
      </c>
      <c r="GO1031" s="10">
        <f t="shared" si="192"/>
        <v>0</v>
      </c>
      <c r="GP1031" s="10">
        <f t="shared" si="192"/>
        <v>0</v>
      </c>
      <c r="GQ1031" s="10">
        <f t="shared" si="192"/>
        <v>0</v>
      </c>
      <c r="GR1031" s="10" t="str">
        <f t="shared" si="192"/>
        <v>NU</v>
      </c>
      <c r="GS1031" s="10" t="str">
        <f t="shared" si="192"/>
        <v>NU</v>
      </c>
      <c r="GT1031" s="10">
        <f t="shared" si="192"/>
        <v>0</v>
      </c>
      <c r="GU1031" s="10">
        <f t="shared" si="192"/>
        <v>0</v>
      </c>
      <c r="GV1031" s="10">
        <f t="shared" si="192"/>
        <v>0</v>
      </c>
      <c r="GW1031" s="10">
        <f t="shared" si="192"/>
        <v>0</v>
      </c>
      <c r="GX1031" s="10">
        <f t="shared" si="192"/>
        <v>0</v>
      </c>
      <c r="GY1031" s="10" t="str">
        <f t="shared" si="192"/>
        <v>NU</v>
      </c>
      <c r="GZ1031" s="10" t="str">
        <f t="shared" si="192"/>
        <v>NU</v>
      </c>
      <c r="HA1031" s="10">
        <f t="shared" si="192"/>
        <v>0</v>
      </c>
      <c r="HB1031" s="10">
        <f t="shared" si="192"/>
        <v>0</v>
      </c>
      <c r="HC1031" s="10">
        <f t="shared" si="192"/>
        <v>0</v>
      </c>
      <c r="HD1031" s="10">
        <f t="shared" si="192"/>
        <v>0</v>
      </c>
      <c r="HE1031" s="10">
        <f t="shared" si="192"/>
        <v>0</v>
      </c>
      <c r="HF1031" s="10" t="str">
        <f t="shared" si="192"/>
        <v>NU</v>
      </c>
      <c r="HG1031" s="10" t="str">
        <f t="shared" si="192"/>
        <v>NU</v>
      </c>
      <c r="HH1031" s="10">
        <f t="shared" si="192"/>
        <v>0</v>
      </c>
      <c r="HI1031" s="10">
        <f t="shared" si="192"/>
        <v>0</v>
      </c>
      <c r="HJ1031" s="10">
        <f t="shared" si="192"/>
        <v>0</v>
      </c>
      <c r="HK1031" s="10">
        <f t="shared" si="192"/>
        <v>0</v>
      </c>
      <c r="HL1031" s="10">
        <f t="shared" si="192"/>
        <v>0</v>
      </c>
      <c r="HM1031" s="10" t="str">
        <f t="shared" si="192"/>
        <v>NU</v>
      </c>
      <c r="HN1031" s="10" t="str">
        <f t="shared" si="192"/>
        <v>NU</v>
      </c>
      <c r="HO1031" s="10" t="str">
        <f t="shared" si="192"/>
        <v>HO</v>
      </c>
      <c r="HP1031" s="10" t="str">
        <f t="shared" si="192"/>
        <v>HO</v>
      </c>
      <c r="HQ1031" s="10" t="str">
        <f t="shared" si="192"/>
        <v>HO</v>
      </c>
      <c r="HR1031" s="10" t="str">
        <f t="shared" si="192"/>
        <v>HO</v>
      </c>
      <c r="HS1031" s="10" t="str">
        <f t="shared" si="192"/>
        <v>A</v>
      </c>
      <c r="HT1031" s="10" t="str">
        <f t="shared" si="192"/>
        <v>NU</v>
      </c>
      <c r="HU1031" s="10" t="str">
        <f t="shared" si="192"/>
        <v>NU</v>
      </c>
      <c r="HV1031" s="10">
        <f t="shared" si="192"/>
        <v>0</v>
      </c>
      <c r="HW1031" s="10">
        <f t="shared" si="192"/>
        <v>0</v>
      </c>
      <c r="HX1031" s="10">
        <f t="shared" si="192"/>
        <v>0</v>
      </c>
      <c r="HY1031" s="10">
        <f t="shared" si="192"/>
        <v>0</v>
      </c>
      <c r="HZ1031" s="10">
        <f t="shared" si="192"/>
        <v>0</v>
      </c>
      <c r="IA1031" s="10" t="str">
        <f t="shared" si="192"/>
        <v>NU</v>
      </c>
      <c r="IB1031" s="10" t="str">
        <f t="shared" si="192"/>
        <v>NU</v>
      </c>
      <c r="IC1031" s="10">
        <f t="shared" si="192"/>
        <v>0</v>
      </c>
      <c r="ID1031" s="10">
        <f t="shared" si="192"/>
        <v>0</v>
      </c>
      <c r="IE1031" s="10">
        <f t="shared" si="192"/>
        <v>0</v>
      </c>
      <c r="IF1031" s="10">
        <f t="shared" si="192"/>
        <v>0</v>
      </c>
      <c r="IG1031" s="10">
        <f t="shared" si="192"/>
        <v>0</v>
      </c>
      <c r="IH1031" s="10" t="str">
        <f t="shared" si="192"/>
        <v>NU</v>
      </c>
      <c r="II1031" s="10" t="str">
        <f t="shared" si="192"/>
        <v>NU</v>
      </c>
      <c r="IJ1031" s="10" t="str">
        <f t="shared" si="192"/>
        <v>HO</v>
      </c>
      <c r="IK1031" s="10" t="str">
        <f t="shared" si="192"/>
        <v>HO</v>
      </c>
      <c r="IL1031" s="10" t="str">
        <f t="shared" si="192"/>
        <v>HO</v>
      </c>
      <c r="IM1031" s="10" t="str">
        <f t="shared" si="192"/>
        <v>HO</v>
      </c>
      <c r="IN1031" s="10" t="str">
        <f t="shared" si="192"/>
        <v>A</v>
      </c>
      <c r="IO1031" s="10" t="str">
        <f t="shared" si="192"/>
        <v>NU</v>
      </c>
      <c r="IP1031" s="10" t="str">
        <f t="shared" si="192"/>
        <v>NU</v>
      </c>
      <c r="IQ1031" s="10">
        <f t="shared" si="192"/>
        <v>0</v>
      </c>
      <c r="IR1031" s="10">
        <f t="shared" si="192"/>
        <v>0</v>
      </c>
      <c r="IS1031" s="10" t="str">
        <f t="shared" si="192"/>
        <v>NU</v>
      </c>
      <c r="IT1031" s="10">
        <f t="shared" si="192"/>
        <v>0</v>
      </c>
      <c r="IU1031" s="10">
        <f t="shared" si="192"/>
        <v>0</v>
      </c>
      <c r="IV1031" s="10" t="str">
        <f t="shared" si="192"/>
        <v>NU</v>
      </c>
      <c r="IW1031" s="10" t="str">
        <f t="shared" si="192"/>
        <v>NU</v>
      </c>
      <c r="IX1031" s="10">
        <f t="shared" si="192"/>
        <v>0</v>
      </c>
      <c r="IY1031" s="10">
        <f t="shared" ref="IY1031:LJ1031" si="193">IF(OR(WEEKDAY(IY$1002,11)&gt;5,ISNUMBER(MATCH(IY$1002,Area_Feriados,0))),"NU",IY32)</f>
        <v>0</v>
      </c>
      <c r="IZ1031" s="10">
        <f t="shared" si="193"/>
        <v>0</v>
      </c>
      <c r="JA1031" s="10">
        <f t="shared" si="193"/>
        <v>0</v>
      </c>
      <c r="JB1031" s="10">
        <f t="shared" si="193"/>
        <v>0</v>
      </c>
      <c r="JC1031" s="10" t="str">
        <f t="shared" si="193"/>
        <v>NU</v>
      </c>
      <c r="JD1031" s="10" t="str">
        <f t="shared" si="193"/>
        <v>NU</v>
      </c>
      <c r="JE1031" s="10" t="str">
        <f t="shared" si="193"/>
        <v>HO</v>
      </c>
      <c r="JF1031" s="10" t="str">
        <f t="shared" si="193"/>
        <v>HO</v>
      </c>
      <c r="JG1031" s="10" t="str">
        <f t="shared" si="193"/>
        <v>HO</v>
      </c>
      <c r="JH1031" s="10" t="str">
        <f t="shared" si="193"/>
        <v>HO</v>
      </c>
      <c r="JI1031" s="10" t="str">
        <f t="shared" si="193"/>
        <v>HO</v>
      </c>
      <c r="JJ1031" s="10" t="str">
        <f t="shared" si="193"/>
        <v>NU</v>
      </c>
      <c r="JK1031" s="10" t="str">
        <f t="shared" si="193"/>
        <v>NU</v>
      </c>
      <c r="JL1031" s="10">
        <f t="shared" si="193"/>
        <v>0</v>
      </c>
      <c r="JM1031" s="10">
        <f t="shared" si="193"/>
        <v>0</v>
      </c>
      <c r="JN1031" s="10">
        <f t="shared" si="193"/>
        <v>0</v>
      </c>
      <c r="JO1031" s="10">
        <f t="shared" si="193"/>
        <v>0</v>
      </c>
      <c r="JP1031" s="10">
        <f t="shared" si="193"/>
        <v>0</v>
      </c>
      <c r="JQ1031" s="10" t="str">
        <f t="shared" si="193"/>
        <v>NU</v>
      </c>
      <c r="JR1031" s="10" t="str">
        <f t="shared" si="193"/>
        <v>NU</v>
      </c>
      <c r="JS1031" s="10">
        <f t="shared" si="193"/>
        <v>0</v>
      </c>
      <c r="JT1031" s="10">
        <f t="shared" si="193"/>
        <v>0</v>
      </c>
      <c r="JU1031" s="10">
        <f t="shared" si="193"/>
        <v>0</v>
      </c>
      <c r="JV1031" s="10">
        <f t="shared" si="193"/>
        <v>0</v>
      </c>
      <c r="JW1031" s="10">
        <f t="shared" si="193"/>
        <v>0</v>
      </c>
      <c r="JX1031" s="10" t="str">
        <f t="shared" si="193"/>
        <v>NU</v>
      </c>
      <c r="JY1031" s="10" t="str">
        <f t="shared" si="193"/>
        <v>NU</v>
      </c>
      <c r="JZ1031" s="10">
        <f t="shared" si="193"/>
        <v>0</v>
      </c>
      <c r="KA1031" s="10">
        <f t="shared" si="193"/>
        <v>0</v>
      </c>
      <c r="KB1031" s="10" t="str">
        <f t="shared" si="193"/>
        <v>NU</v>
      </c>
      <c r="KC1031" s="10">
        <f t="shared" si="193"/>
        <v>0</v>
      </c>
      <c r="KD1031" s="10">
        <f t="shared" si="193"/>
        <v>0</v>
      </c>
      <c r="KE1031" s="10" t="str">
        <f t="shared" si="193"/>
        <v>NU</v>
      </c>
      <c r="KF1031" s="10" t="str">
        <f t="shared" si="193"/>
        <v>NU</v>
      </c>
      <c r="KG1031" s="10">
        <f t="shared" si="193"/>
        <v>0</v>
      </c>
      <c r="KH1031" s="10">
        <f t="shared" si="193"/>
        <v>0</v>
      </c>
      <c r="KI1031" s="10">
        <f t="shared" si="193"/>
        <v>0</v>
      </c>
      <c r="KJ1031" s="10">
        <f t="shared" si="193"/>
        <v>0</v>
      </c>
      <c r="KK1031" s="10">
        <f t="shared" si="193"/>
        <v>0</v>
      </c>
      <c r="KL1031" s="10" t="str">
        <f t="shared" si="193"/>
        <v>NU</v>
      </c>
      <c r="KM1031" s="10" t="str">
        <f t="shared" si="193"/>
        <v>NU</v>
      </c>
      <c r="KN1031" s="10">
        <f t="shared" si="193"/>
        <v>0</v>
      </c>
      <c r="KO1031" s="10">
        <f t="shared" si="193"/>
        <v>0</v>
      </c>
      <c r="KP1031" s="10">
        <f t="shared" si="193"/>
        <v>0</v>
      </c>
      <c r="KQ1031" s="10">
        <f t="shared" si="193"/>
        <v>0</v>
      </c>
      <c r="KR1031" s="10">
        <f t="shared" si="193"/>
        <v>0</v>
      </c>
      <c r="KS1031" s="10" t="str">
        <f t="shared" si="193"/>
        <v>NU</v>
      </c>
      <c r="KT1031" s="10" t="str">
        <f t="shared" si="193"/>
        <v>NU</v>
      </c>
      <c r="KU1031" s="10">
        <f t="shared" si="193"/>
        <v>0</v>
      </c>
      <c r="KV1031" s="10">
        <f t="shared" si="193"/>
        <v>0</v>
      </c>
      <c r="KW1031" s="10" t="str">
        <f t="shared" si="193"/>
        <v>NU</v>
      </c>
      <c r="KX1031" s="10">
        <f t="shared" si="193"/>
        <v>0</v>
      </c>
      <c r="KY1031" s="10">
        <f t="shared" si="193"/>
        <v>0</v>
      </c>
      <c r="KZ1031" s="10" t="str">
        <f t="shared" si="193"/>
        <v>NU</v>
      </c>
      <c r="LA1031" s="10" t="str">
        <f t="shared" si="193"/>
        <v>NU</v>
      </c>
      <c r="LB1031" s="10">
        <f t="shared" si="193"/>
        <v>0</v>
      </c>
      <c r="LC1031" s="10">
        <f t="shared" si="193"/>
        <v>0</v>
      </c>
      <c r="LD1031" s="10">
        <f t="shared" si="193"/>
        <v>0</v>
      </c>
      <c r="LE1031" s="10">
        <f t="shared" si="193"/>
        <v>0</v>
      </c>
      <c r="LF1031" s="10">
        <f t="shared" si="193"/>
        <v>0</v>
      </c>
      <c r="LG1031" s="10" t="str">
        <f t="shared" si="193"/>
        <v>NU</v>
      </c>
      <c r="LH1031" s="10" t="str">
        <f t="shared" si="193"/>
        <v>NU</v>
      </c>
      <c r="LI1031" s="10">
        <f t="shared" si="193"/>
        <v>0</v>
      </c>
      <c r="LJ1031" s="10" t="str">
        <f t="shared" si="193"/>
        <v>NU</v>
      </c>
      <c r="LK1031" s="10">
        <f t="shared" ref="LK1031:ND1031" si="194">IF(OR(WEEKDAY(LK$1002,11)&gt;5,ISNUMBER(MATCH(LK$1002,Area_Feriados,0))),"NU",LK32)</f>
        <v>0</v>
      </c>
      <c r="LL1031" s="10">
        <f t="shared" si="194"/>
        <v>0</v>
      </c>
      <c r="LM1031" s="10">
        <f t="shared" si="194"/>
        <v>0</v>
      </c>
      <c r="LN1031" s="10" t="str">
        <f t="shared" si="194"/>
        <v>NU</v>
      </c>
      <c r="LO1031" s="10" t="str">
        <f t="shared" si="194"/>
        <v>NU</v>
      </c>
      <c r="LP1031" s="10">
        <f t="shared" si="194"/>
        <v>0</v>
      </c>
      <c r="LQ1031" s="10">
        <f t="shared" si="194"/>
        <v>0</v>
      </c>
      <c r="LR1031" s="10">
        <f t="shared" si="194"/>
        <v>0</v>
      </c>
      <c r="LS1031" s="10">
        <f t="shared" si="194"/>
        <v>0</v>
      </c>
      <c r="LT1031" s="10">
        <f t="shared" si="194"/>
        <v>0</v>
      </c>
      <c r="LU1031" s="10" t="str">
        <f t="shared" si="194"/>
        <v>NU</v>
      </c>
      <c r="LV1031" s="10" t="str">
        <f t="shared" si="194"/>
        <v>NU</v>
      </c>
      <c r="LW1031" s="10">
        <f t="shared" si="194"/>
        <v>0</v>
      </c>
      <c r="LX1031" s="10">
        <f t="shared" si="194"/>
        <v>0</v>
      </c>
      <c r="LY1031" s="10">
        <f t="shared" si="194"/>
        <v>0</v>
      </c>
      <c r="LZ1031" s="10">
        <f t="shared" si="194"/>
        <v>0</v>
      </c>
      <c r="MA1031" s="10">
        <f t="shared" si="194"/>
        <v>0</v>
      </c>
      <c r="MB1031" s="10" t="str">
        <f t="shared" si="194"/>
        <v>NU</v>
      </c>
      <c r="MC1031" s="10" t="str">
        <f t="shared" si="194"/>
        <v>NU</v>
      </c>
      <c r="MD1031" s="10">
        <f t="shared" si="194"/>
        <v>0</v>
      </c>
      <c r="ME1031" s="10">
        <f t="shared" si="194"/>
        <v>0</v>
      </c>
      <c r="MF1031" s="10">
        <f t="shared" si="194"/>
        <v>0</v>
      </c>
      <c r="MG1031" s="10">
        <f t="shared" si="194"/>
        <v>0</v>
      </c>
      <c r="MH1031" s="10">
        <f t="shared" si="194"/>
        <v>0</v>
      </c>
      <c r="MI1031" s="10" t="str">
        <f t="shared" si="194"/>
        <v>NU</v>
      </c>
      <c r="MJ1031" s="10" t="str">
        <f t="shared" si="194"/>
        <v>NU</v>
      </c>
      <c r="MK1031" s="10">
        <f t="shared" si="194"/>
        <v>0</v>
      </c>
      <c r="ML1031" s="10">
        <f t="shared" si="194"/>
        <v>0</v>
      </c>
      <c r="MM1031" s="10">
        <f t="shared" si="194"/>
        <v>0</v>
      </c>
      <c r="MN1031" s="10">
        <f t="shared" si="194"/>
        <v>0</v>
      </c>
      <c r="MO1031" s="10">
        <f t="shared" si="194"/>
        <v>0</v>
      </c>
      <c r="MP1031" s="10" t="str">
        <f t="shared" si="194"/>
        <v>NU</v>
      </c>
      <c r="MQ1031" s="10" t="str">
        <f t="shared" si="194"/>
        <v>NU</v>
      </c>
      <c r="MR1031" s="10">
        <f t="shared" si="194"/>
        <v>0</v>
      </c>
      <c r="MS1031" s="10">
        <f t="shared" si="194"/>
        <v>0</v>
      </c>
      <c r="MT1031" s="10">
        <f t="shared" si="194"/>
        <v>0</v>
      </c>
      <c r="MU1031" s="10">
        <f t="shared" si="194"/>
        <v>0</v>
      </c>
      <c r="MV1031" s="10">
        <f t="shared" si="194"/>
        <v>0</v>
      </c>
      <c r="MW1031" s="10" t="str">
        <f t="shared" si="194"/>
        <v>NU</v>
      </c>
      <c r="MX1031" s="10" t="str">
        <f t="shared" si="194"/>
        <v>NU</v>
      </c>
      <c r="MY1031" s="10">
        <f t="shared" si="194"/>
        <v>0</v>
      </c>
      <c r="MZ1031" s="10">
        <f t="shared" si="194"/>
        <v>0</v>
      </c>
      <c r="NA1031" s="10">
        <f t="shared" si="194"/>
        <v>0</v>
      </c>
      <c r="NB1031" s="10">
        <f t="shared" si="194"/>
        <v>0</v>
      </c>
      <c r="NC1031" s="10">
        <f t="shared" si="194"/>
        <v>0</v>
      </c>
      <c r="ND1031" s="10" t="str">
        <f t="shared" si="194"/>
        <v>NU</v>
      </c>
      <c r="NO1031" s="102"/>
    </row>
    <row r="1032" spans="2:383">
      <c r="B1032" t="str">
        <f t="shared" si="158"/>
        <v>MARCO AURELIO DE FREITAS RODRIGUES</v>
      </c>
      <c r="C1032" s="10" t="str">
        <f t="shared" ref="C1032:BN1032" si="195">IF(OR(WEEKDAY(C$1002,11)&gt;5,ISNUMBER(MATCH(C$1002,Area_Feriados,0))),"NU",C33)</f>
        <v>NU</v>
      </c>
      <c r="D1032" s="10" t="str">
        <f t="shared" si="195"/>
        <v>NU</v>
      </c>
      <c r="E1032" s="10">
        <f t="shared" si="195"/>
        <v>0</v>
      </c>
      <c r="F1032" s="10">
        <f t="shared" si="195"/>
        <v>0</v>
      </c>
      <c r="G1032" s="10">
        <f t="shared" si="195"/>
        <v>0</v>
      </c>
      <c r="H1032" s="10">
        <f t="shared" si="195"/>
        <v>0</v>
      </c>
      <c r="I1032" s="10">
        <f t="shared" si="195"/>
        <v>0</v>
      </c>
      <c r="J1032" s="10" t="str">
        <f t="shared" si="195"/>
        <v>NU</v>
      </c>
      <c r="K1032" s="10" t="str">
        <f t="shared" si="195"/>
        <v>NU</v>
      </c>
      <c r="L1032" s="10">
        <f t="shared" si="195"/>
        <v>0</v>
      </c>
      <c r="M1032" s="10">
        <f t="shared" si="195"/>
        <v>0</v>
      </c>
      <c r="N1032" s="10">
        <f t="shared" si="195"/>
        <v>0</v>
      </c>
      <c r="O1032" s="10">
        <f t="shared" si="195"/>
        <v>0</v>
      </c>
      <c r="P1032" s="10">
        <f t="shared" si="195"/>
        <v>0</v>
      </c>
      <c r="Q1032" s="10" t="str">
        <f t="shared" si="195"/>
        <v>NU</v>
      </c>
      <c r="R1032" s="10" t="str">
        <f t="shared" si="195"/>
        <v>NU</v>
      </c>
      <c r="S1032" s="10">
        <f t="shared" si="195"/>
        <v>0</v>
      </c>
      <c r="T1032" s="10">
        <f t="shared" si="195"/>
        <v>0</v>
      </c>
      <c r="U1032" s="10">
        <f t="shared" si="195"/>
        <v>0</v>
      </c>
      <c r="V1032" s="10">
        <f t="shared" si="195"/>
        <v>0</v>
      </c>
      <c r="W1032" s="10">
        <f t="shared" si="195"/>
        <v>0</v>
      </c>
      <c r="X1032" s="10" t="str">
        <f t="shared" si="195"/>
        <v>NU</v>
      </c>
      <c r="Y1032" s="10" t="str">
        <f t="shared" si="195"/>
        <v>NU</v>
      </c>
      <c r="Z1032" s="10">
        <f t="shared" si="195"/>
        <v>0</v>
      </c>
      <c r="AA1032" s="10">
        <f t="shared" si="195"/>
        <v>0</v>
      </c>
      <c r="AB1032" s="10">
        <f t="shared" si="195"/>
        <v>0</v>
      </c>
      <c r="AC1032" s="10">
        <f t="shared" si="195"/>
        <v>0</v>
      </c>
      <c r="AD1032" s="10">
        <f t="shared" si="195"/>
        <v>0</v>
      </c>
      <c r="AE1032" s="10" t="str">
        <f t="shared" si="195"/>
        <v>NU</v>
      </c>
      <c r="AF1032" s="10" t="str">
        <f t="shared" si="195"/>
        <v>NU</v>
      </c>
      <c r="AG1032" s="10">
        <f t="shared" si="195"/>
        <v>0</v>
      </c>
      <c r="AH1032" s="10">
        <f t="shared" si="195"/>
        <v>0</v>
      </c>
      <c r="AI1032" s="10">
        <f t="shared" si="195"/>
        <v>0</v>
      </c>
      <c r="AJ1032" s="10">
        <f t="shared" si="195"/>
        <v>0</v>
      </c>
      <c r="AK1032" s="10">
        <f t="shared" si="195"/>
        <v>0</v>
      </c>
      <c r="AL1032" s="10" t="str">
        <f t="shared" si="195"/>
        <v>NU</v>
      </c>
      <c r="AM1032" s="10" t="str">
        <f t="shared" si="195"/>
        <v>NU</v>
      </c>
      <c r="AN1032" s="10">
        <f t="shared" si="195"/>
        <v>0</v>
      </c>
      <c r="AO1032" s="10">
        <f t="shared" si="195"/>
        <v>0</v>
      </c>
      <c r="AP1032" s="10">
        <f t="shared" si="195"/>
        <v>0</v>
      </c>
      <c r="AQ1032" s="10">
        <f t="shared" si="195"/>
        <v>0</v>
      </c>
      <c r="AR1032" s="10">
        <f t="shared" si="195"/>
        <v>0</v>
      </c>
      <c r="AS1032" s="10" t="str">
        <f t="shared" si="195"/>
        <v>NU</v>
      </c>
      <c r="AT1032" s="10" t="str">
        <f t="shared" si="195"/>
        <v>NU</v>
      </c>
      <c r="AU1032" s="10">
        <f t="shared" si="195"/>
        <v>0</v>
      </c>
      <c r="AV1032" s="10">
        <f t="shared" si="195"/>
        <v>0</v>
      </c>
      <c r="AW1032" s="10">
        <f t="shared" si="195"/>
        <v>0</v>
      </c>
      <c r="AX1032" s="10">
        <f t="shared" si="195"/>
        <v>0</v>
      </c>
      <c r="AY1032" s="10">
        <f t="shared" si="195"/>
        <v>0</v>
      </c>
      <c r="AZ1032" s="10" t="str">
        <f t="shared" si="195"/>
        <v>NU</v>
      </c>
      <c r="BA1032" s="10" t="str">
        <f t="shared" si="195"/>
        <v>NU</v>
      </c>
      <c r="BB1032" s="10">
        <f t="shared" si="195"/>
        <v>0</v>
      </c>
      <c r="BC1032" s="10">
        <f t="shared" si="195"/>
        <v>0</v>
      </c>
      <c r="BD1032" s="10">
        <f t="shared" si="195"/>
        <v>0</v>
      </c>
      <c r="BE1032" s="10">
        <f t="shared" si="195"/>
        <v>0</v>
      </c>
      <c r="BF1032" s="10">
        <f t="shared" si="195"/>
        <v>0</v>
      </c>
      <c r="BG1032" s="10" t="str">
        <f t="shared" si="195"/>
        <v>NU</v>
      </c>
      <c r="BH1032" s="10" t="str">
        <f t="shared" si="195"/>
        <v>NU</v>
      </c>
      <c r="BI1032" s="10" t="str">
        <f t="shared" si="195"/>
        <v>NU</v>
      </c>
      <c r="BJ1032" s="10" t="str">
        <f t="shared" si="195"/>
        <v>NU</v>
      </c>
      <c r="BK1032" s="10" t="str">
        <f t="shared" si="195"/>
        <v>NU</v>
      </c>
      <c r="BL1032" s="10">
        <f t="shared" si="195"/>
        <v>0</v>
      </c>
      <c r="BM1032" s="10">
        <f t="shared" si="195"/>
        <v>0</v>
      </c>
      <c r="BN1032" s="10">
        <f t="shared" si="195"/>
        <v>0</v>
      </c>
      <c r="BO1032" s="10" t="str">
        <f t="shared" ref="BO1032:DZ1032" si="196">IF(OR(WEEKDAY(BO$1002,11)&gt;5,ISNUMBER(MATCH(BO$1002,Area_Feriados,0))),"NU",BO33)</f>
        <v>NU</v>
      </c>
      <c r="BP1032" s="10" t="str">
        <f t="shared" si="196"/>
        <v>NU</v>
      </c>
      <c r="BQ1032" s="10">
        <f t="shared" si="196"/>
        <v>0</v>
      </c>
      <c r="BR1032" s="10">
        <f t="shared" si="196"/>
        <v>0</v>
      </c>
      <c r="BS1032" s="10">
        <f t="shared" si="196"/>
        <v>0</v>
      </c>
      <c r="BT1032" s="10">
        <f t="shared" si="196"/>
        <v>0</v>
      </c>
      <c r="BU1032" s="10">
        <f t="shared" si="196"/>
        <v>0</v>
      </c>
      <c r="BV1032" s="10" t="str">
        <f t="shared" si="196"/>
        <v>NU</v>
      </c>
      <c r="BW1032" s="10" t="str">
        <f t="shared" si="196"/>
        <v>NU</v>
      </c>
      <c r="BX1032" s="10">
        <f t="shared" si="196"/>
        <v>0</v>
      </c>
      <c r="BY1032" s="10">
        <f t="shared" si="196"/>
        <v>0</v>
      </c>
      <c r="BZ1032" s="10">
        <f t="shared" si="196"/>
        <v>0</v>
      </c>
      <c r="CA1032" s="10">
        <f t="shared" si="196"/>
        <v>0</v>
      </c>
      <c r="CB1032" s="10">
        <f t="shared" si="196"/>
        <v>0</v>
      </c>
      <c r="CC1032" s="10" t="str">
        <f t="shared" si="196"/>
        <v>NU</v>
      </c>
      <c r="CD1032" s="10" t="str">
        <f t="shared" si="196"/>
        <v>NU</v>
      </c>
      <c r="CE1032" s="10">
        <f t="shared" si="196"/>
        <v>0</v>
      </c>
      <c r="CF1032" s="10">
        <f t="shared" si="196"/>
        <v>0</v>
      </c>
      <c r="CG1032" s="10">
        <f t="shared" si="196"/>
        <v>0</v>
      </c>
      <c r="CH1032" s="10">
        <f t="shared" si="196"/>
        <v>0</v>
      </c>
      <c r="CI1032" s="10">
        <f t="shared" si="196"/>
        <v>0</v>
      </c>
      <c r="CJ1032" s="10" t="str">
        <f t="shared" si="196"/>
        <v>NU</v>
      </c>
      <c r="CK1032" s="10" t="str">
        <f t="shared" si="196"/>
        <v>NU</v>
      </c>
      <c r="CL1032" s="10">
        <f t="shared" si="196"/>
        <v>0</v>
      </c>
      <c r="CM1032" s="10">
        <f t="shared" si="196"/>
        <v>0</v>
      </c>
      <c r="CN1032" s="10">
        <f t="shared" si="196"/>
        <v>0</v>
      </c>
      <c r="CO1032" s="10">
        <f t="shared" si="196"/>
        <v>0</v>
      </c>
      <c r="CP1032" s="10">
        <f t="shared" si="196"/>
        <v>0</v>
      </c>
      <c r="CQ1032" s="10" t="str">
        <f t="shared" si="196"/>
        <v>NU</v>
      </c>
      <c r="CR1032" s="10" t="str">
        <f t="shared" si="196"/>
        <v>NU</v>
      </c>
      <c r="CS1032" s="10" t="str">
        <f t="shared" si="196"/>
        <v>HO</v>
      </c>
      <c r="CT1032" s="10" t="str">
        <f t="shared" si="196"/>
        <v>HO</v>
      </c>
      <c r="CU1032" s="10" t="str">
        <f t="shared" si="196"/>
        <v>HO</v>
      </c>
      <c r="CV1032" s="10" t="str">
        <f t="shared" si="196"/>
        <v>HO</v>
      </c>
      <c r="CW1032" s="10" t="str">
        <f t="shared" si="196"/>
        <v>HO</v>
      </c>
      <c r="CX1032" s="10" t="str">
        <f t="shared" si="196"/>
        <v>NU</v>
      </c>
      <c r="CY1032" s="10" t="str">
        <f t="shared" si="196"/>
        <v>NU</v>
      </c>
      <c r="CZ1032" s="10">
        <f t="shared" si="196"/>
        <v>0</v>
      </c>
      <c r="DA1032" s="10">
        <f t="shared" si="196"/>
        <v>0</v>
      </c>
      <c r="DB1032" s="10">
        <f t="shared" si="196"/>
        <v>0</v>
      </c>
      <c r="DC1032" s="10">
        <f t="shared" si="196"/>
        <v>0</v>
      </c>
      <c r="DD1032" s="10" t="str">
        <f t="shared" si="196"/>
        <v>NU</v>
      </c>
      <c r="DE1032" s="10" t="str">
        <f t="shared" si="196"/>
        <v>NU</v>
      </c>
      <c r="DF1032" s="10" t="str">
        <f t="shared" si="196"/>
        <v>NU</v>
      </c>
      <c r="DG1032" s="10">
        <f t="shared" si="196"/>
        <v>0</v>
      </c>
      <c r="DH1032" s="10">
        <f t="shared" si="196"/>
        <v>0</v>
      </c>
      <c r="DI1032" s="10">
        <f t="shared" si="196"/>
        <v>0</v>
      </c>
      <c r="DJ1032" s="10" t="str">
        <f t="shared" si="196"/>
        <v>NU</v>
      </c>
      <c r="DK1032" s="10">
        <f t="shared" si="196"/>
        <v>0</v>
      </c>
      <c r="DL1032" s="10" t="str">
        <f t="shared" si="196"/>
        <v>NU</v>
      </c>
      <c r="DM1032" s="10" t="str">
        <f t="shared" si="196"/>
        <v>NU</v>
      </c>
      <c r="DN1032" s="10">
        <f t="shared" si="196"/>
        <v>0</v>
      </c>
      <c r="DO1032" s="10">
        <f t="shared" si="196"/>
        <v>0</v>
      </c>
      <c r="DP1032" s="10">
        <f t="shared" si="196"/>
        <v>0</v>
      </c>
      <c r="DQ1032" s="10">
        <f t="shared" si="196"/>
        <v>0</v>
      </c>
      <c r="DR1032" s="10">
        <f t="shared" si="196"/>
        <v>0</v>
      </c>
      <c r="DS1032" s="10" t="str">
        <f t="shared" si="196"/>
        <v>NU</v>
      </c>
      <c r="DT1032" s="10" t="str">
        <f t="shared" si="196"/>
        <v>NU</v>
      </c>
      <c r="DU1032" s="10">
        <f t="shared" si="196"/>
        <v>0</v>
      </c>
      <c r="DV1032" s="10">
        <f t="shared" si="196"/>
        <v>0</v>
      </c>
      <c r="DW1032" s="10">
        <f t="shared" si="196"/>
        <v>0</v>
      </c>
      <c r="DX1032" s="10">
        <f t="shared" si="196"/>
        <v>0</v>
      </c>
      <c r="DY1032" s="10">
        <f t="shared" si="196"/>
        <v>0</v>
      </c>
      <c r="DZ1032" s="10" t="str">
        <f t="shared" si="196"/>
        <v>NU</v>
      </c>
      <c r="EA1032" s="10" t="str">
        <f t="shared" ref="EA1032:GL1032" si="197">IF(OR(WEEKDAY(EA$1002,11)&gt;5,ISNUMBER(MATCH(EA$1002,Area_Feriados,0))),"NU",EA33)</f>
        <v>NU</v>
      </c>
      <c r="EB1032" s="10" t="str">
        <f t="shared" si="197"/>
        <v>HO</v>
      </c>
      <c r="EC1032" s="10" t="str">
        <f t="shared" si="197"/>
        <v>HO</v>
      </c>
      <c r="ED1032" s="10" t="str">
        <f t="shared" si="197"/>
        <v>HO</v>
      </c>
      <c r="EE1032" s="10" t="str">
        <f t="shared" si="197"/>
        <v>HO</v>
      </c>
      <c r="EF1032" s="10" t="str">
        <f t="shared" si="197"/>
        <v>HO</v>
      </c>
      <c r="EG1032" s="10" t="str">
        <f t="shared" si="197"/>
        <v>NU</v>
      </c>
      <c r="EH1032" s="10" t="str">
        <f t="shared" si="197"/>
        <v>NU</v>
      </c>
      <c r="EI1032" s="10">
        <f t="shared" si="197"/>
        <v>0</v>
      </c>
      <c r="EJ1032" s="10">
        <f t="shared" si="197"/>
        <v>0</v>
      </c>
      <c r="EK1032" s="10">
        <f t="shared" si="197"/>
        <v>0</v>
      </c>
      <c r="EL1032" s="10">
        <f t="shared" si="197"/>
        <v>0</v>
      </c>
      <c r="EM1032" s="10">
        <f t="shared" si="197"/>
        <v>0</v>
      </c>
      <c r="EN1032" s="10" t="str">
        <f t="shared" si="197"/>
        <v>NU</v>
      </c>
      <c r="EO1032" s="10" t="str">
        <f t="shared" si="197"/>
        <v>NU</v>
      </c>
      <c r="EP1032" s="10">
        <f t="shared" si="197"/>
        <v>0</v>
      </c>
      <c r="EQ1032" s="10">
        <f t="shared" si="197"/>
        <v>0</v>
      </c>
      <c r="ER1032" s="10">
        <f t="shared" si="197"/>
        <v>0</v>
      </c>
      <c r="ES1032" s="10">
        <f t="shared" si="197"/>
        <v>0</v>
      </c>
      <c r="ET1032" s="10">
        <f t="shared" si="197"/>
        <v>0</v>
      </c>
      <c r="EU1032" s="10" t="str">
        <f t="shared" si="197"/>
        <v>NU</v>
      </c>
      <c r="EV1032" s="10" t="str">
        <f t="shared" si="197"/>
        <v>NU</v>
      </c>
      <c r="EW1032" s="10" t="str">
        <f t="shared" si="197"/>
        <v>LS</v>
      </c>
      <c r="EX1032" s="10" t="str">
        <f t="shared" si="197"/>
        <v>LS</v>
      </c>
      <c r="EY1032" s="10" t="str">
        <f t="shared" si="197"/>
        <v>LS</v>
      </c>
      <c r="EZ1032" s="10" t="str">
        <f t="shared" si="197"/>
        <v>LS</v>
      </c>
      <c r="FA1032" s="10" t="str">
        <f t="shared" si="197"/>
        <v>LS</v>
      </c>
      <c r="FB1032" s="10" t="str">
        <f t="shared" si="197"/>
        <v>NU</v>
      </c>
      <c r="FC1032" s="10" t="str">
        <f t="shared" si="197"/>
        <v>NU</v>
      </c>
      <c r="FD1032" s="10" t="str">
        <f t="shared" si="197"/>
        <v>HO</v>
      </c>
      <c r="FE1032" s="10" t="str">
        <f t="shared" si="197"/>
        <v>HO</v>
      </c>
      <c r="FF1032" s="10">
        <f t="shared" si="197"/>
        <v>0</v>
      </c>
      <c r="FG1032" s="10">
        <f t="shared" si="197"/>
        <v>0</v>
      </c>
      <c r="FH1032" s="10">
        <f t="shared" si="197"/>
        <v>0</v>
      </c>
      <c r="FI1032" s="10" t="str">
        <f t="shared" si="197"/>
        <v>NU</v>
      </c>
      <c r="FJ1032" s="10" t="str">
        <f t="shared" si="197"/>
        <v>NU</v>
      </c>
      <c r="FK1032" s="10" t="str">
        <f t="shared" si="197"/>
        <v>HO</v>
      </c>
      <c r="FL1032" s="10" t="str">
        <f t="shared" si="197"/>
        <v>HO</v>
      </c>
      <c r="FM1032" s="10" t="str">
        <f t="shared" si="197"/>
        <v>HO</v>
      </c>
      <c r="FN1032" s="10" t="str">
        <f t="shared" si="197"/>
        <v>NU</v>
      </c>
      <c r="FO1032" s="10" t="str">
        <f t="shared" si="197"/>
        <v>HO</v>
      </c>
      <c r="FP1032" s="10" t="str">
        <f t="shared" si="197"/>
        <v>NU</v>
      </c>
      <c r="FQ1032" s="10" t="str">
        <f t="shared" si="197"/>
        <v>NU</v>
      </c>
      <c r="FR1032" s="10">
        <f t="shared" si="197"/>
        <v>0</v>
      </c>
      <c r="FS1032" s="10">
        <f t="shared" si="197"/>
        <v>0</v>
      </c>
      <c r="FT1032" s="10">
        <f t="shared" si="197"/>
        <v>0</v>
      </c>
      <c r="FU1032" s="10">
        <f t="shared" si="197"/>
        <v>0</v>
      </c>
      <c r="FV1032" s="10">
        <f t="shared" si="197"/>
        <v>0</v>
      </c>
      <c r="FW1032" s="10" t="str">
        <f t="shared" si="197"/>
        <v>NU</v>
      </c>
      <c r="FX1032" s="10" t="str">
        <f t="shared" si="197"/>
        <v>NU</v>
      </c>
      <c r="FY1032" s="10">
        <f t="shared" si="197"/>
        <v>0</v>
      </c>
      <c r="FZ1032" s="10">
        <f t="shared" si="197"/>
        <v>0</v>
      </c>
      <c r="GA1032" s="10">
        <f t="shared" si="197"/>
        <v>0</v>
      </c>
      <c r="GB1032" s="10">
        <f t="shared" si="197"/>
        <v>0</v>
      </c>
      <c r="GC1032" s="10">
        <f t="shared" si="197"/>
        <v>0</v>
      </c>
      <c r="GD1032" s="10" t="str">
        <f t="shared" si="197"/>
        <v>NU</v>
      </c>
      <c r="GE1032" s="10" t="str">
        <f t="shared" si="197"/>
        <v>NU</v>
      </c>
      <c r="GF1032" s="10" t="str">
        <f t="shared" si="197"/>
        <v>F</v>
      </c>
      <c r="GG1032" s="10" t="str">
        <f t="shared" si="197"/>
        <v>F</v>
      </c>
      <c r="GH1032" s="10" t="str">
        <f t="shared" si="197"/>
        <v>F</v>
      </c>
      <c r="GI1032" s="10" t="str">
        <f t="shared" si="197"/>
        <v>F</v>
      </c>
      <c r="GJ1032" s="10" t="str">
        <f t="shared" si="197"/>
        <v>F</v>
      </c>
      <c r="GK1032" s="10" t="str">
        <f t="shared" si="197"/>
        <v>NU</v>
      </c>
      <c r="GL1032" s="10" t="str">
        <f t="shared" si="197"/>
        <v>NU</v>
      </c>
      <c r="GM1032" s="10" t="str">
        <f t="shared" ref="GM1032:IX1032" si="198">IF(OR(WEEKDAY(GM$1002,11)&gt;5,ISNUMBER(MATCH(GM$1002,Area_Feriados,0))),"NU",GM33)</f>
        <v>F</v>
      </c>
      <c r="GN1032" s="10" t="str">
        <f t="shared" si="198"/>
        <v>F</v>
      </c>
      <c r="GO1032" s="10" t="str">
        <f t="shared" si="198"/>
        <v>F</v>
      </c>
      <c r="GP1032" s="10" t="str">
        <f t="shared" si="198"/>
        <v>F</v>
      </c>
      <c r="GQ1032" s="10" t="str">
        <f t="shared" si="198"/>
        <v>F</v>
      </c>
      <c r="GR1032" s="10" t="str">
        <f t="shared" si="198"/>
        <v>NU</v>
      </c>
      <c r="GS1032" s="10" t="str">
        <f t="shared" si="198"/>
        <v>NU</v>
      </c>
      <c r="GT1032" s="10" t="str">
        <f t="shared" si="198"/>
        <v>F</v>
      </c>
      <c r="GU1032" s="10" t="str">
        <f t="shared" si="198"/>
        <v>F</v>
      </c>
      <c r="GV1032" s="10" t="str">
        <f t="shared" si="198"/>
        <v>F</v>
      </c>
      <c r="GW1032" s="10" t="str">
        <f t="shared" si="198"/>
        <v>F</v>
      </c>
      <c r="GX1032" s="10" t="str">
        <f t="shared" si="198"/>
        <v>F</v>
      </c>
      <c r="GY1032" s="10" t="str">
        <f t="shared" si="198"/>
        <v>NU</v>
      </c>
      <c r="GZ1032" s="10" t="str">
        <f t="shared" si="198"/>
        <v>NU</v>
      </c>
      <c r="HA1032" s="10" t="str">
        <f t="shared" si="198"/>
        <v>F</v>
      </c>
      <c r="HB1032" s="10" t="str">
        <f t="shared" si="198"/>
        <v>F</v>
      </c>
      <c r="HC1032" s="10" t="str">
        <f t="shared" si="198"/>
        <v>F</v>
      </c>
      <c r="HD1032" s="10" t="str">
        <f t="shared" si="198"/>
        <v>F</v>
      </c>
      <c r="HE1032" s="10" t="str">
        <f t="shared" si="198"/>
        <v>F</v>
      </c>
      <c r="HF1032" s="10" t="str">
        <f t="shared" si="198"/>
        <v>NU</v>
      </c>
      <c r="HG1032" s="10" t="str">
        <f t="shared" si="198"/>
        <v>NU</v>
      </c>
      <c r="HH1032" s="10" t="str">
        <f t="shared" si="198"/>
        <v>F</v>
      </c>
      <c r="HI1032" s="10" t="str">
        <f t="shared" si="198"/>
        <v>F</v>
      </c>
      <c r="HJ1032" s="10">
        <f t="shared" si="198"/>
        <v>0</v>
      </c>
      <c r="HK1032" s="10">
        <f t="shared" si="198"/>
        <v>0</v>
      </c>
      <c r="HL1032" s="10">
        <f t="shared" si="198"/>
        <v>0</v>
      </c>
      <c r="HM1032" s="10" t="str">
        <f t="shared" si="198"/>
        <v>NU</v>
      </c>
      <c r="HN1032" s="10" t="str">
        <f t="shared" si="198"/>
        <v>NU</v>
      </c>
      <c r="HO1032" s="10">
        <f t="shared" si="198"/>
        <v>0</v>
      </c>
      <c r="HP1032" s="10">
        <f t="shared" si="198"/>
        <v>0</v>
      </c>
      <c r="HQ1032" s="10">
        <f t="shared" si="198"/>
        <v>0</v>
      </c>
      <c r="HR1032" s="10">
        <f t="shared" si="198"/>
        <v>0</v>
      </c>
      <c r="HS1032" s="10">
        <f t="shared" si="198"/>
        <v>0</v>
      </c>
      <c r="HT1032" s="10" t="str">
        <f t="shared" si="198"/>
        <v>NU</v>
      </c>
      <c r="HU1032" s="10" t="str">
        <f t="shared" si="198"/>
        <v>NU</v>
      </c>
      <c r="HV1032" s="10" t="str">
        <f t="shared" si="198"/>
        <v>HO</v>
      </c>
      <c r="HW1032" s="10" t="str">
        <f t="shared" si="198"/>
        <v>HO</v>
      </c>
      <c r="HX1032" s="10" t="str">
        <f t="shared" si="198"/>
        <v>A</v>
      </c>
      <c r="HY1032" s="10" t="str">
        <f t="shared" si="198"/>
        <v>A</v>
      </c>
      <c r="HZ1032" s="10" t="str">
        <f t="shared" si="198"/>
        <v>HO</v>
      </c>
      <c r="IA1032" s="10" t="str">
        <f t="shared" si="198"/>
        <v>NU</v>
      </c>
      <c r="IB1032" s="10" t="str">
        <f t="shared" si="198"/>
        <v>NU</v>
      </c>
      <c r="IC1032" s="10">
        <f t="shared" si="198"/>
        <v>0</v>
      </c>
      <c r="ID1032" s="10">
        <f t="shared" si="198"/>
        <v>0</v>
      </c>
      <c r="IE1032" s="10">
        <f t="shared" si="198"/>
        <v>0</v>
      </c>
      <c r="IF1032" s="10">
        <f t="shared" si="198"/>
        <v>0</v>
      </c>
      <c r="IG1032" s="10">
        <f t="shared" si="198"/>
        <v>0</v>
      </c>
      <c r="IH1032" s="10" t="str">
        <f t="shared" si="198"/>
        <v>NU</v>
      </c>
      <c r="II1032" s="10" t="str">
        <f t="shared" si="198"/>
        <v>NU</v>
      </c>
      <c r="IJ1032" s="10">
        <f t="shared" si="198"/>
        <v>0</v>
      </c>
      <c r="IK1032" s="10">
        <f t="shared" si="198"/>
        <v>0</v>
      </c>
      <c r="IL1032" s="10">
        <f t="shared" si="198"/>
        <v>0</v>
      </c>
      <c r="IM1032" s="10">
        <f t="shared" si="198"/>
        <v>0</v>
      </c>
      <c r="IN1032" s="10">
        <f t="shared" si="198"/>
        <v>0</v>
      </c>
      <c r="IO1032" s="10" t="str">
        <f t="shared" si="198"/>
        <v>NU</v>
      </c>
      <c r="IP1032" s="10" t="str">
        <f t="shared" si="198"/>
        <v>NU</v>
      </c>
      <c r="IQ1032" s="10">
        <f t="shared" si="198"/>
        <v>0</v>
      </c>
      <c r="IR1032" s="10">
        <f t="shared" si="198"/>
        <v>0</v>
      </c>
      <c r="IS1032" s="10" t="str">
        <f t="shared" si="198"/>
        <v>NU</v>
      </c>
      <c r="IT1032" s="10">
        <f t="shared" si="198"/>
        <v>0</v>
      </c>
      <c r="IU1032" s="10">
        <f t="shared" si="198"/>
        <v>0</v>
      </c>
      <c r="IV1032" s="10" t="str">
        <f t="shared" si="198"/>
        <v>NU</v>
      </c>
      <c r="IW1032" s="10" t="str">
        <f t="shared" si="198"/>
        <v>NU</v>
      </c>
      <c r="IX1032" s="10">
        <f t="shared" si="198"/>
        <v>0</v>
      </c>
      <c r="IY1032" s="10">
        <f t="shared" ref="IY1032:LJ1032" si="199">IF(OR(WEEKDAY(IY$1002,11)&gt;5,ISNUMBER(MATCH(IY$1002,Area_Feriados,0))),"NU",IY33)</f>
        <v>0</v>
      </c>
      <c r="IZ1032" s="10">
        <f t="shared" si="199"/>
        <v>0</v>
      </c>
      <c r="JA1032" s="10">
        <f t="shared" si="199"/>
        <v>0</v>
      </c>
      <c r="JB1032" s="10">
        <f t="shared" si="199"/>
        <v>0</v>
      </c>
      <c r="JC1032" s="10" t="str">
        <f t="shared" si="199"/>
        <v>NU</v>
      </c>
      <c r="JD1032" s="10" t="str">
        <f t="shared" si="199"/>
        <v>NU</v>
      </c>
      <c r="JE1032" s="10" t="str">
        <f t="shared" si="199"/>
        <v>HO</v>
      </c>
      <c r="JF1032" s="10" t="str">
        <f t="shared" si="199"/>
        <v>HO</v>
      </c>
      <c r="JG1032" s="10" t="str">
        <f t="shared" si="199"/>
        <v>HO</v>
      </c>
      <c r="JH1032" s="10" t="str">
        <f t="shared" si="199"/>
        <v>HO</v>
      </c>
      <c r="JI1032" s="10" t="str">
        <f t="shared" si="199"/>
        <v>HO</v>
      </c>
      <c r="JJ1032" s="10" t="str">
        <f t="shared" si="199"/>
        <v>NU</v>
      </c>
      <c r="JK1032" s="10" t="str">
        <f t="shared" si="199"/>
        <v>NU</v>
      </c>
      <c r="JL1032" s="10">
        <f t="shared" si="199"/>
        <v>0</v>
      </c>
      <c r="JM1032" s="10">
        <f t="shared" si="199"/>
        <v>0</v>
      </c>
      <c r="JN1032" s="10">
        <f t="shared" si="199"/>
        <v>0</v>
      </c>
      <c r="JO1032" s="10">
        <f t="shared" si="199"/>
        <v>0</v>
      </c>
      <c r="JP1032" s="10">
        <f t="shared" si="199"/>
        <v>0</v>
      </c>
      <c r="JQ1032" s="10" t="str">
        <f t="shared" si="199"/>
        <v>NU</v>
      </c>
      <c r="JR1032" s="10" t="str">
        <f t="shared" si="199"/>
        <v>NU</v>
      </c>
      <c r="JS1032" s="10">
        <f t="shared" si="199"/>
        <v>0</v>
      </c>
      <c r="JT1032" s="10">
        <f t="shared" si="199"/>
        <v>0</v>
      </c>
      <c r="JU1032" s="10">
        <f t="shared" si="199"/>
        <v>0</v>
      </c>
      <c r="JV1032" s="10">
        <f t="shared" si="199"/>
        <v>0</v>
      </c>
      <c r="JW1032" s="10">
        <f t="shared" si="199"/>
        <v>0</v>
      </c>
      <c r="JX1032" s="10" t="str">
        <f t="shared" si="199"/>
        <v>NU</v>
      </c>
      <c r="JY1032" s="10" t="str">
        <f t="shared" si="199"/>
        <v>NU</v>
      </c>
      <c r="JZ1032" s="10">
        <f t="shared" si="199"/>
        <v>0</v>
      </c>
      <c r="KA1032" s="10">
        <f t="shared" si="199"/>
        <v>0</v>
      </c>
      <c r="KB1032" s="10" t="str">
        <f t="shared" si="199"/>
        <v>NU</v>
      </c>
      <c r="KC1032" s="10">
        <f t="shared" si="199"/>
        <v>0</v>
      </c>
      <c r="KD1032" s="10">
        <f t="shared" si="199"/>
        <v>0</v>
      </c>
      <c r="KE1032" s="10" t="str">
        <f t="shared" si="199"/>
        <v>NU</v>
      </c>
      <c r="KF1032" s="10" t="str">
        <f t="shared" si="199"/>
        <v>NU</v>
      </c>
      <c r="KG1032" s="10">
        <f t="shared" si="199"/>
        <v>0</v>
      </c>
      <c r="KH1032" s="10">
        <f t="shared" si="199"/>
        <v>0</v>
      </c>
      <c r="KI1032" s="10">
        <f t="shared" si="199"/>
        <v>0</v>
      </c>
      <c r="KJ1032" s="10">
        <f t="shared" si="199"/>
        <v>0</v>
      </c>
      <c r="KK1032" s="10">
        <f t="shared" si="199"/>
        <v>0</v>
      </c>
      <c r="KL1032" s="10" t="str">
        <f t="shared" si="199"/>
        <v>NU</v>
      </c>
      <c r="KM1032" s="10" t="str">
        <f t="shared" si="199"/>
        <v>NU</v>
      </c>
      <c r="KN1032" s="10">
        <f t="shared" si="199"/>
        <v>0</v>
      </c>
      <c r="KO1032" s="10">
        <f t="shared" si="199"/>
        <v>0</v>
      </c>
      <c r="KP1032" s="10">
        <f t="shared" si="199"/>
        <v>0</v>
      </c>
      <c r="KQ1032" s="10">
        <f t="shared" si="199"/>
        <v>0</v>
      </c>
      <c r="KR1032" s="10">
        <f t="shared" si="199"/>
        <v>0</v>
      </c>
      <c r="KS1032" s="10" t="str">
        <f t="shared" si="199"/>
        <v>NU</v>
      </c>
      <c r="KT1032" s="10" t="str">
        <f t="shared" si="199"/>
        <v>NU</v>
      </c>
      <c r="KU1032" s="10">
        <f t="shared" si="199"/>
        <v>0</v>
      </c>
      <c r="KV1032" s="10">
        <f t="shared" si="199"/>
        <v>0</v>
      </c>
      <c r="KW1032" s="10" t="str">
        <f t="shared" si="199"/>
        <v>NU</v>
      </c>
      <c r="KX1032" s="10">
        <f t="shared" si="199"/>
        <v>0</v>
      </c>
      <c r="KY1032" s="10">
        <f t="shared" si="199"/>
        <v>0</v>
      </c>
      <c r="KZ1032" s="10" t="str">
        <f t="shared" si="199"/>
        <v>NU</v>
      </c>
      <c r="LA1032" s="10" t="str">
        <f t="shared" si="199"/>
        <v>NU</v>
      </c>
      <c r="LB1032" s="10">
        <f t="shared" si="199"/>
        <v>0</v>
      </c>
      <c r="LC1032" s="10">
        <f t="shared" si="199"/>
        <v>0</v>
      </c>
      <c r="LD1032" s="10">
        <f t="shared" si="199"/>
        <v>0</v>
      </c>
      <c r="LE1032" s="10">
        <f t="shared" si="199"/>
        <v>0</v>
      </c>
      <c r="LF1032" s="10">
        <f t="shared" si="199"/>
        <v>0</v>
      </c>
      <c r="LG1032" s="10" t="str">
        <f t="shared" si="199"/>
        <v>NU</v>
      </c>
      <c r="LH1032" s="10" t="str">
        <f t="shared" si="199"/>
        <v>NU</v>
      </c>
      <c r="LI1032" s="10">
        <f t="shared" si="199"/>
        <v>0</v>
      </c>
      <c r="LJ1032" s="10" t="str">
        <f t="shared" si="199"/>
        <v>NU</v>
      </c>
      <c r="LK1032" s="10">
        <f t="shared" ref="LK1032:ND1032" si="200">IF(OR(WEEKDAY(LK$1002,11)&gt;5,ISNUMBER(MATCH(LK$1002,Area_Feriados,0))),"NU",LK33)</f>
        <v>0</v>
      </c>
      <c r="LL1032" s="10">
        <f t="shared" si="200"/>
        <v>0</v>
      </c>
      <c r="LM1032" s="10">
        <f t="shared" si="200"/>
        <v>0</v>
      </c>
      <c r="LN1032" s="10" t="str">
        <f t="shared" si="200"/>
        <v>NU</v>
      </c>
      <c r="LO1032" s="10" t="str">
        <f t="shared" si="200"/>
        <v>NU</v>
      </c>
      <c r="LP1032" s="10">
        <f t="shared" si="200"/>
        <v>0</v>
      </c>
      <c r="LQ1032" s="10">
        <f t="shared" si="200"/>
        <v>0</v>
      </c>
      <c r="LR1032" s="10">
        <f t="shared" si="200"/>
        <v>0</v>
      </c>
      <c r="LS1032" s="10">
        <f t="shared" si="200"/>
        <v>0</v>
      </c>
      <c r="LT1032" s="10">
        <f t="shared" si="200"/>
        <v>0</v>
      </c>
      <c r="LU1032" s="10" t="str">
        <f t="shared" si="200"/>
        <v>NU</v>
      </c>
      <c r="LV1032" s="10" t="str">
        <f t="shared" si="200"/>
        <v>NU</v>
      </c>
      <c r="LW1032" s="10">
        <f t="shared" si="200"/>
        <v>0</v>
      </c>
      <c r="LX1032" s="10">
        <f t="shared" si="200"/>
        <v>0</v>
      </c>
      <c r="LY1032" s="10">
        <f t="shared" si="200"/>
        <v>0</v>
      </c>
      <c r="LZ1032" s="10">
        <f t="shared" si="200"/>
        <v>0</v>
      </c>
      <c r="MA1032" s="10">
        <f t="shared" si="200"/>
        <v>0</v>
      </c>
      <c r="MB1032" s="10" t="str">
        <f t="shared" si="200"/>
        <v>NU</v>
      </c>
      <c r="MC1032" s="10" t="str">
        <f t="shared" si="200"/>
        <v>NU</v>
      </c>
      <c r="MD1032" s="10">
        <f t="shared" si="200"/>
        <v>0</v>
      </c>
      <c r="ME1032" s="10">
        <f t="shared" si="200"/>
        <v>0</v>
      </c>
      <c r="MF1032" s="10">
        <f t="shared" si="200"/>
        <v>0</v>
      </c>
      <c r="MG1032" s="10">
        <f t="shared" si="200"/>
        <v>0</v>
      </c>
      <c r="MH1032" s="10">
        <f t="shared" si="200"/>
        <v>0</v>
      </c>
      <c r="MI1032" s="10" t="str">
        <f t="shared" si="200"/>
        <v>NU</v>
      </c>
      <c r="MJ1032" s="10" t="str">
        <f t="shared" si="200"/>
        <v>NU</v>
      </c>
      <c r="MK1032" s="10">
        <f t="shared" si="200"/>
        <v>0</v>
      </c>
      <c r="ML1032" s="10">
        <f t="shared" si="200"/>
        <v>0</v>
      </c>
      <c r="MM1032" s="10">
        <f t="shared" si="200"/>
        <v>0</v>
      </c>
      <c r="MN1032" s="10">
        <f t="shared" si="200"/>
        <v>0</v>
      </c>
      <c r="MO1032" s="10">
        <f t="shared" si="200"/>
        <v>0</v>
      </c>
      <c r="MP1032" s="10" t="str">
        <f t="shared" si="200"/>
        <v>NU</v>
      </c>
      <c r="MQ1032" s="10" t="str">
        <f t="shared" si="200"/>
        <v>NU</v>
      </c>
      <c r="MR1032" s="10">
        <f t="shared" si="200"/>
        <v>0</v>
      </c>
      <c r="MS1032" s="10">
        <f t="shared" si="200"/>
        <v>0</v>
      </c>
      <c r="MT1032" s="10">
        <f t="shared" si="200"/>
        <v>0</v>
      </c>
      <c r="MU1032" s="10">
        <f t="shared" si="200"/>
        <v>0</v>
      </c>
      <c r="MV1032" s="10">
        <f t="shared" si="200"/>
        <v>0</v>
      </c>
      <c r="MW1032" s="10" t="str">
        <f t="shared" si="200"/>
        <v>NU</v>
      </c>
      <c r="MX1032" s="10" t="str">
        <f t="shared" si="200"/>
        <v>NU</v>
      </c>
      <c r="MY1032" s="10">
        <f t="shared" si="200"/>
        <v>0</v>
      </c>
      <c r="MZ1032" s="10">
        <f t="shared" si="200"/>
        <v>0</v>
      </c>
      <c r="NA1032" s="10">
        <f t="shared" si="200"/>
        <v>0</v>
      </c>
      <c r="NB1032" s="10">
        <f t="shared" si="200"/>
        <v>0</v>
      </c>
      <c r="NC1032" s="10">
        <f t="shared" si="200"/>
        <v>0</v>
      </c>
      <c r="ND1032" s="10" t="str">
        <f t="shared" si="200"/>
        <v>NU</v>
      </c>
    </row>
    <row r="1033" spans="2:383">
      <c r="NO1033" s="102"/>
    </row>
    <row r="1034" spans="2:383">
      <c r="NO1034" s="102"/>
    </row>
    <row r="1035" spans="2:383">
      <c r="NO1035" s="102"/>
    </row>
    <row r="1037" spans="2:383">
      <c r="GA1037">
        <f>MONTH(7)</f>
        <v>1</v>
      </c>
    </row>
    <row r="1048" spans="32:33">
      <c r="AF1048" t="s">
        <v>86</v>
      </c>
      <c r="AG1048" t="e">
        <f>MONTH(1&amp;AF1048)</f>
        <v>#VALUE!</v>
      </c>
    </row>
    <row r="1049" spans="32:33">
      <c r="AF1049" t="s">
        <v>87</v>
      </c>
      <c r="AG1049" t="e">
        <f t="shared" ref="AG1049:AG1059" si="201">MONTH(1&amp;AF1049)</f>
        <v>#VALUE!</v>
      </c>
    </row>
    <row r="1050" spans="32:33">
      <c r="AF1050" t="s">
        <v>88</v>
      </c>
      <c r="AG1050" t="e">
        <f t="shared" si="201"/>
        <v>#VALUE!</v>
      </c>
    </row>
    <row r="1051" spans="32:33">
      <c r="AF1051" t="s">
        <v>89</v>
      </c>
      <c r="AG1051" t="e">
        <f t="shared" si="201"/>
        <v>#VALUE!</v>
      </c>
    </row>
    <row r="1052" spans="32:33">
      <c r="AF1052" t="s">
        <v>90</v>
      </c>
      <c r="AG1052" t="e">
        <f t="shared" si="201"/>
        <v>#VALUE!</v>
      </c>
    </row>
    <row r="1053" spans="32:33">
      <c r="AF1053" t="s">
        <v>91</v>
      </c>
      <c r="AG1053" t="e">
        <f t="shared" si="201"/>
        <v>#VALUE!</v>
      </c>
    </row>
    <row r="1054" spans="32:33">
      <c r="AF1054" t="s">
        <v>92</v>
      </c>
      <c r="AG1054" t="e">
        <f t="shared" si="201"/>
        <v>#VALUE!</v>
      </c>
    </row>
    <row r="1055" spans="32:33">
      <c r="AF1055" t="s">
        <v>93</v>
      </c>
      <c r="AG1055" t="e">
        <f t="shared" si="201"/>
        <v>#VALUE!</v>
      </c>
    </row>
    <row r="1056" spans="32:33">
      <c r="AF1056" t="s">
        <v>94</v>
      </c>
      <c r="AG1056" t="e">
        <f t="shared" si="201"/>
        <v>#VALUE!</v>
      </c>
    </row>
    <row r="1057" spans="32:33">
      <c r="AF1057" t="s">
        <v>95</v>
      </c>
      <c r="AG1057" t="e">
        <f t="shared" si="201"/>
        <v>#VALUE!</v>
      </c>
    </row>
    <row r="1058" spans="32:33">
      <c r="AF1058" t="s">
        <v>96</v>
      </c>
      <c r="AG1058" t="e">
        <f t="shared" si="201"/>
        <v>#VALUE!</v>
      </c>
    </row>
    <row r="1059" spans="32:33">
      <c r="AF1059" t="s">
        <v>97</v>
      </c>
      <c r="AG1059" t="e">
        <f t="shared" si="201"/>
        <v>#VALUE!</v>
      </c>
    </row>
  </sheetData>
  <mergeCells count="6">
    <mergeCell ref="A3:B3"/>
    <mergeCell ref="GC1001:HG1001"/>
    <mergeCell ref="A38:B38"/>
    <mergeCell ref="A4:B4"/>
    <mergeCell ref="A15:B15"/>
    <mergeCell ref="A26:B26"/>
  </mergeCells>
  <phoneticPr fontId="17" type="noConversion"/>
  <conditionalFormatting sqref="C35:ND35">
    <cfRule type="iconSet" priority="119">
      <iconSet showValue="0" reverse="1">
        <cfvo type="percent" val="0"/>
        <cfvo type="num" val="0.15"/>
        <cfvo type="num" val="0.3"/>
      </iconSet>
    </cfRule>
  </conditionalFormatting>
  <conditionalFormatting sqref="C3:ND4">
    <cfRule type="expression" dxfId="24172" priority="89">
      <formula>C1004="NU"</formula>
    </cfRule>
  </conditionalFormatting>
  <conditionalFormatting sqref="C16:ND24 C27:ND33 C5:ND13">
    <cfRule type="cellIs" dxfId="24171" priority="81" operator="equal">
      <formula>$A$45</formula>
    </cfRule>
    <cfRule type="cellIs" dxfId="24170" priority="82" operator="equal">
      <formula>$A$44</formula>
    </cfRule>
    <cfRule type="cellIs" dxfId="24169" priority="83" operator="equal">
      <formula>$A$43</formula>
    </cfRule>
    <cfRule type="cellIs" dxfId="24168" priority="84" operator="equal">
      <formula>$A$41</formula>
    </cfRule>
    <cfRule type="cellIs" dxfId="24167" priority="85" operator="equal">
      <formula>$A$42</formula>
    </cfRule>
    <cfRule type="cellIs" dxfId="24166" priority="86" operator="equal">
      <formula>$A$40</formula>
    </cfRule>
    <cfRule type="cellIs" dxfId="24165" priority="87" operator="equal">
      <formula>$A$39</formula>
    </cfRule>
    <cfRule type="expression" dxfId="24164" priority="88">
      <formula>C1004="NU"</formula>
    </cfRule>
  </conditionalFormatting>
  <dataValidations count="1">
    <dataValidation allowBlank="1" showInputMessage="1" showErrorMessage="1" sqref="C1:ND1048575" xr:uid="{7FD1BFE3-AE04-4150-B2EB-83799E492941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&amp;R&amp;"Calibri"&amp;10&amp;K000000#interna&amp;1#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624F-F596-4722-96E1-0C6DF9CACF92}">
  <sheetPr codeName="Planilha4"/>
  <dimension ref="E3:R33"/>
  <sheetViews>
    <sheetView topLeftCell="D3" workbookViewId="0">
      <selection activeCell="N9" sqref="N9"/>
    </sheetView>
  </sheetViews>
  <sheetFormatPr defaultRowHeight="14.45"/>
  <cols>
    <col min="5" max="5" width="12.5703125" bestFit="1" customWidth="1"/>
    <col min="6" max="6" width="43" bestFit="1" customWidth="1"/>
    <col min="7" max="7" width="8.5703125" bestFit="1" customWidth="1"/>
    <col min="8" max="8" width="10.5703125" bestFit="1" customWidth="1"/>
    <col min="9" max="9" width="7.7109375" bestFit="1" customWidth="1"/>
    <col min="10" max="11" width="6" bestFit="1" customWidth="1"/>
    <col min="12" max="12" width="7.140625" bestFit="1" customWidth="1"/>
    <col min="13" max="13" width="6.5703125" bestFit="1" customWidth="1"/>
    <col min="14" max="14" width="8.42578125" bestFit="1" customWidth="1"/>
    <col min="15" max="15" width="10.42578125" bestFit="1" customWidth="1"/>
    <col min="16" max="16" width="9.7109375" bestFit="1" customWidth="1"/>
    <col min="17" max="17" width="11.5703125" bestFit="1" customWidth="1"/>
    <col min="18" max="18" width="10.7109375" bestFit="1" customWidth="1"/>
  </cols>
  <sheetData>
    <row r="3" spans="5:18">
      <c r="G3" s="236" t="s">
        <v>20</v>
      </c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</row>
    <row r="4" spans="5:18">
      <c r="E4" s="236" t="s">
        <v>12</v>
      </c>
      <c r="F4" s="236"/>
      <c r="G4" t="s">
        <v>98</v>
      </c>
      <c r="H4" t="s">
        <v>99</v>
      </c>
      <c r="I4" t="s">
        <v>100</v>
      </c>
      <c r="J4" t="s">
        <v>101</v>
      </c>
      <c r="K4" t="s">
        <v>102</v>
      </c>
      <c r="L4" t="s">
        <v>103</v>
      </c>
      <c r="M4" t="s">
        <v>104</v>
      </c>
      <c r="N4" t="s">
        <v>105</v>
      </c>
      <c r="O4" t="s">
        <v>106</v>
      </c>
      <c r="P4" t="s">
        <v>107</v>
      </c>
      <c r="Q4" t="s">
        <v>108</v>
      </c>
      <c r="R4" t="s">
        <v>109</v>
      </c>
    </row>
    <row r="5" spans="5:18">
      <c r="E5" t="s">
        <v>13</v>
      </c>
      <c r="F5" t="s">
        <v>14</v>
      </c>
      <c r="G5">
        <f>COUNTIF(Quadro_Geral!$C5:$AG5,"HO")</f>
        <v>0</v>
      </c>
      <c r="H5">
        <f>COUNTIF(Quadro_Geral!$AH5:$BJ5,"HO")</f>
        <v>0</v>
      </c>
      <c r="I5">
        <f>COUNTIF(Quadro_Geral!$BK5:$CO5,"HO")</f>
        <v>0</v>
      </c>
      <c r="J5">
        <f>COUNTIF(Quadro_Geral!$CP5:$DS5,"HO")</f>
        <v>0</v>
      </c>
      <c r="K5">
        <f>COUNTIF(Quadro_Geral!$DT5:$EX5,"HO")</f>
        <v>0</v>
      </c>
      <c r="L5">
        <f>COUNTIF(Quadro_Geral!$EY5:$GB5,"HO")</f>
        <v>0</v>
      </c>
      <c r="M5">
        <f>COUNTIF(Quadro_Geral!$GC5:$HG5,"HO")</f>
        <v>0</v>
      </c>
      <c r="N5">
        <f>COUNTIF(Quadro_Geral!$HH5:$IL5,"HO")</f>
        <v>0</v>
      </c>
      <c r="O5">
        <f>COUNTIF(Quadro_Geral!$IM5:$JP5,"HO")</f>
        <v>0</v>
      </c>
      <c r="P5">
        <f>COUNTIF(Quadro_Geral!$JQ5:$KU5,"HO")</f>
        <v>0</v>
      </c>
      <c r="Q5">
        <f>COUNTIF(Quadro_Geral!$KV5:$LY5,"HO")</f>
        <v>0</v>
      </c>
      <c r="R5">
        <f>COUNTIF(Quadro_Geral!$LZ5:$ND5,"HO")</f>
        <v>0</v>
      </c>
    </row>
    <row r="6" spans="5:18">
      <c r="E6" t="s">
        <v>18</v>
      </c>
      <c r="F6" t="s">
        <v>19</v>
      </c>
      <c r="G6">
        <f>COUNTIF(Quadro_Geral!$C6:$AG6,"HO")</f>
        <v>0</v>
      </c>
      <c r="H6">
        <f>COUNTIF(Quadro_Geral!$AH6:$BJ6,"HO")</f>
        <v>0</v>
      </c>
      <c r="I6">
        <f>COUNTIF(Quadro_Geral!$BK6:$CO6,"HO")</f>
        <v>0</v>
      </c>
      <c r="J6">
        <f>COUNTIF(Quadro_Geral!$CP6:$DS6,"HO")</f>
        <v>0</v>
      </c>
      <c r="K6">
        <f>COUNTIF(Quadro_Geral!$DT6:$EX6,"HO")</f>
        <v>5</v>
      </c>
      <c r="L6">
        <f>COUNTIF(Quadro_Geral!$EY6:$GB6,"HO")</f>
        <v>3</v>
      </c>
      <c r="M6">
        <f>COUNTIF(Quadro_Geral!$GC6:$HG6,"HO")</f>
        <v>1</v>
      </c>
      <c r="N6">
        <f>COUNTIF(Quadro_Geral!$HH6:$IL6,"HO")</f>
        <v>1</v>
      </c>
      <c r="O6">
        <f>COUNTIF(Quadro_Geral!$IM6:$JP6,"HO")</f>
        <v>0</v>
      </c>
      <c r="P6">
        <f>COUNTIF(Quadro_Geral!$JQ6:$KU6,"HO")</f>
        <v>0</v>
      </c>
      <c r="Q6">
        <f>COUNTIF(Quadro_Geral!$KV6:$LY6,"HO")</f>
        <v>0</v>
      </c>
      <c r="R6">
        <f>COUNTIF(Quadro_Geral!$LZ6:$ND6,"HO")</f>
        <v>0</v>
      </c>
    </row>
    <row r="7" spans="5:18">
      <c r="E7" t="s">
        <v>22</v>
      </c>
      <c r="F7" t="s">
        <v>23</v>
      </c>
      <c r="G7">
        <f>COUNTIF(Quadro_Geral!$C7:$AG7,"HO")</f>
        <v>0</v>
      </c>
      <c r="H7">
        <f>COUNTIF(Quadro_Geral!$AH7:$BJ7,"HO")</f>
        <v>0</v>
      </c>
      <c r="I7">
        <f>COUNTIF(Quadro_Geral!$BK7:$CO7,"HO")</f>
        <v>0</v>
      </c>
      <c r="J7">
        <f>COUNTIF(Quadro_Geral!$CP7:$DS7,"HO")</f>
        <v>0</v>
      </c>
      <c r="K7">
        <f>COUNTIF(Quadro_Geral!$DT7:$EX7,"HO")</f>
        <v>0</v>
      </c>
      <c r="L7">
        <f>COUNTIF(Quadro_Geral!$EY7:$GB7,"HO")</f>
        <v>1</v>
      </c>
      <c r="M7">
        <f>COUNTIF(Quadro_Geral!$GC7:$HG7,"HO")</f>
        <v>1</v>
      </c>
      <c r="N7">
        <f>COUNTIF(Quadro_Geral!$HH7:$IL7,"HO")</f>
        <v>5</v>
      </c>
      <c r="O7">
        <f>COUNTIF(Quadro_Geral!$IM7:$JP7,"HO")</f>
        <v>0</v>
      </c>
      <c r="P7">
        <f>COUNTIF(Quadro_Geral!$JQ7:$KU7,"HO")</f>
        <v>0</v>
      </c>
      <c r="Q7">
        <f>COUNTIF(Quadro_Geral!$KV7:$LY7,"HO")</f>
        <v>0</v>
      </c>
      <c r="R7">
        <f>COUNTIF(Quadro_Geral!$LZ7:$ND7,"HO")</f>
        <v>0</v>
      </c>
    </row>
    <row r="8" spans="5:18">
      <c r="E8" t="s">
        <v>24</v>
      </c>
      <c r="F8" t="s">
        <v>25</v>
      </c>
      <c r="G8">
        <f>COUNTIF(Quadro_Geral!$C8:$AG8,"HO")</f>
        <v>0</v>
      </c>
      <c r="H8">
        <f>COUNTIF(Quadro_Geral!$AH8:$BJ8,"HO")</f>
        <v>0</v>
      </c>
      <c r="I8">
        <f>COUNTIF(Quadro_Geral!$BK8:$CO8,"HO")</f>
        <v>0</v>
      </c>
      <c r="J8">
        <f>COUNTIF(Quadro_Geral!$CP8:$DS8,"HO")</f>
        <v>0</v>
      </c>
      <c r="K8">
        <f>COUNTIF(Quadro_Geral!$DT8:$EX8,"HO")</f>
        <v>5</v>
      </c>
      <c r="L8">
        <f>COUNTIF(Quadro_Geral!$EY8:$GB8,"HO")</f>
        <v>2</v>
      </c>
      <c r="M8">
        <f>COUNTIF(Quadro_Geral!$GC8:$HG8,"HO")</f>
        <v>1</v>
      </c>
      <c r="N8">
        <f>COUNTIF(Quadro_Geral!$HH8:$IL8,"HO")</f>
        <v>0</v>
      </c>
      <c r="O8">
        <f>COUNTIF(Quadro_Geral!$IM8:$JP8,"HO")</f>
        <v>0</v>
      </c>
      <c r="P8">
        <f>COUNTIF(Quadro_Geral!$JQ8:$KU8,"HO")</f>
        <v>0</v>
      </c>
      <c r="Q8">
        <f>COUNTIF(Quadro_Geral!$KV8:$LY8,"HO")</f>
        <v>0</v>
      </c>
      <c r="R8">
        <f>COUNTIF(Quadro_Geral!$LZ8:$ND8,"HO")</f>
        <v>0</v>
      </c>
    </row>
    <row r="9" spans="5:18">
      <c r="E9" t="s">
        <v>26</v>
      </c>
      <c r="F9" t="s">
        <v>27</v>
      </c>
      <c r="G9">
        <f>COUNTIF(Quadro_Geral!$C9:$AG9,"HO")</f>
        <v>0</v>
      </c>
      <c r="H9">
        <f>COUNTIF(Quadro_Geral!$AH9:$BJ9,"HO")</f>
        <v>0</v>
      </c>
      <c r="I9">
        <f>COUNTIF(Quadro_Geral!$BK9:$CO9,"HO")</f>
        <v>0</v>
      </c>
      <c r="J9">
        <f>COUNTIF(Quadro_Geral!$CP9:$DS9,"HO")</f>
        <v>0</v>
      </c>
      <c r="K9">
        <f>COUNTIF(Quadro_Geral!$DT9:$EX9,"HO")</f>
        <v>0</v>
      </c>
      <c r="L9">
        <f>COUNTIF(Quadro_Geral!$EY9:$GB9,"HO")</f>
        <v>2</v>
      </c>
      <c r="M9">
        <f>COUNTIF(Quadro_Geral!$GC9:$HG9,"HO")</f>
        <v>1</v>
      </c>
      <c r="N9">
        <f>COUNTIF(Quadro_Geral!$HH9:$IL9,"HO")</f>
        <v>1</v>
      </c>
      <c r="O9">
        <f>COUNTIF(Quadro_Geral!$IM9:$JP9,"HO")</f>
        <v>0</v>
      </c>
      <c r="P9">
        <f>COUNTIF(Quadro_Geral!$JQ9:$KU9,"HO")</f>
        <v>0</v>
      </c>
      <c r="Q9">
        <f>COUNTIF(Quadro_Geral!$KV9:$LY9,"HO")</f>
        <v>0</v>
      </c>
      <c r="R9">
        <f>COUNTIF(Quadro_Geral!$LZ9:$ND9,"HO")</f>
        <v>0</v>
      </c>
    </row>
    <row r="10" spans="5:18">
      <c r="E10" t="s">
        <v>28</v>
      </c>
      <c r="F10" t="s">
        <v>29</v>
      </c>
      <c r="G10">
        <f>COUNTIF(Quadro_Geral!$C10:$AG10,"HO")</f>
        <v>0</v>
      </c>
      <c r="H10">
        <f>COUNTIF(Quadro_Geral!$AH10:$BJ10,"HO")</f>
        <v>0</v>
      </c>
      <c r="I10">
        <f>COUNTIF(Quadro_Geral!$BK10:$CO10,"HO")</f>
        <v>0</v>
      </c>
      <c r="J10">
        <f>COUNTIF(Quadro_Geral!$CP10:$DS10,"HO")</f>
        <v>0</v>
      </c>
      <c r="K10">
        <f>COUNTIF(Quadro_Geral!$DT10:$EX10,"HO")</f>
        <v>12</v>
      </c>
      <c r="L10">
        <f>COUNTIF(Quadro_Geral!$EY10:$GB10,"HO")</f>
        <v>4</v>
      </c>
      <c r="M10">
        <f>COUNTIF(Quadro_Geral!$GC10:$HG10,"HO")</f>
        <v>1</v>
      </c>
      <c r="N10">
        <f>COUNTIF(Quadro_Geral!$HH10:$IL10,"HO")</f>
        <v>2</v>
      </c>
      <c r="O10">
        <f>COUNTIF(Quadro_Geral!$IM10:$JP10,"HO")</f>
        <v>0</v>
      </c>
      <c r="P10">
        <f>COUNTIF(Quadro_Geral!$JQ10:$KU10,"HO")</f>
        <v>0</v>
      </c>
      <c r="Q10">
        <f>COUNTIF(Quadro_Geral!$KV10:$LY10,"HO")</f>
        <v>0</v>
      </c>
      <c r="R10">
        <f>COUNTIF(Quadro_Geral!$LZ10:$ND10,"HO")</f>
        <v>0</v>
      </c>
    </row>
    <row r="11" spans="5:18">
      <c r="E11" t="s">
        <v>30</v>
      </c>
      <c r="F11" t="s">
        <v>31</v>
      </c>
      <c r="G11">
        <f>COUNTIF(Quadro_Geral!$C11:$AG11,"HO")</f>
        <v>0</v>
      </c>
      <c r="H11">
        <f>COUNTIF(Quadro_Geral!$AH11:$BJ11,"HO")</f>
        <v>0</v>
      </c>
      <c r="I11">
        <f>COUNTIF(Quadro_Geral!$BK11:$CO11,"HO")</f>
        <v>0</v>
      </c>
      <c r="J11">
        <f>COUNTIF(Quadro_Geral!$CP11:$DS11,"HO")</f>
        <v>5</v>
      </c>
      <c r="K11">
        <f>COUNTIF(Quadro_Geral!$DT11:$EX11,"HO")</f>
        <v>0</v>
      </c>
      <c r="L11">
        <f>COUNTIF(Quadro_Geral!$EY11:$GB11,"HO")</f>
        <v>2</v>
      </c>
      <c r="M11">
        <f>COUNTIF(Quadro_Geral!$GC11:$HG11,"HO")</f>
        <v>1</v>
      </c>
      <c r="N11">
        <f>COUNTIF(Quadro_Geral!$HH11:$IL11,"HO")</f>
        <v>0</v>
      </c>
      <c r="O11">
        <f>COUNTIF(Quadro_Geral!$IM11:$JP11,"HO")</f>
        <v>0</v>
      </c>
      <c r="P11">
        <f>COUNTIF(Quadro_Geral!$JQ11:$KU11,"HO")</f>
        <v>0</v>
      </c>
      <c r="Q11">
        <f>COUNTIF(Quadro_Geral!$KV11:$LY11,"HO")</f>
        <v>0</v>
      </c>
      <c r="R11">
        <f>COUNTIF(Quadro_Geral!$LZ11:$ND11,"HO")</f>
        <v>0</v>
      </c>
    </row>
    <row r="12" spans="5:18">
      <c r="E12" t="s">
        <v>33</v>
      </c>
      <c r="F12" t="s">
        <v>34</v>
      </c>
      <c r="G12">
        <f>COUNTIF(Quadro_Geral!$C12:$AG12,"HO")</f>
        <v>0</v>
      </c>
      <c r="H12">
        <f>COUNTIF(Quadro_Geral!$AH12:$BJ12,"HO")</f>
        <v>0</v>
      </c>
      <c r="I12">
        <f>COUNTIF(Quadro_Geral!$BK12:$CO12,"HO")</f>
        <v>0</v>
      </c>
      <c r="J12">
        <f>COUNTIF(Quadro_Geral!$CP12:$DS12,"HO")</f>
        <v>4</v>
      </c>
      <c r="K12">
        <f>COUNTIF(Quadro_Geral!$DT12:$EX12,"HO")</f>
        <v>0</v>
      </c>
      <c r="L12">
        <f>COUNTIF(Quadro_Geral!$EY12:$GB12,"HO")</f>
        <v>3</v>
      </c>
      <c r="M12">
        <f>COUNTIF(Quadro_Geral!$GC12:$HG12,"HO")</f>
        <v>1</v>
      </c>
      <c r="N12">
        <f>COUNTIF(Quadro_Geral!$HH12:$IL12,"HO")</f>
        <v>2</v>
      </c>
      <c r="O12">
        <f>COUNTIF(Quadro_Geral!$IM12:$JP12,"HO")</f>
        <v>0</v>
      </c>
      <c r="P12">
        <f>COUNTIF(Quadro_Geral!$JQ12:$KU12,"HO")</f>
        <v>0</v>
      </c>
      <c r="Q12">
        <f>COUNTIF(Quadro_Geral!$KV12:$LY12,"HO")</f>
        <v>0</v>
      </c>
      <c r="R12">
        <f>COUNTIF(Quadro_Geral!$LZ12:$ND12,"HO")</f>
        <v>0</v>
      </c>
    </row>
    <row r="13" spans="5:18">
      <c r="E13" t="s">
        <v>36</v>
      </c>
      <c r="F13" t="s">
        <v>37</v>
      </c>
      <c r="G13">
        <f>COUNTIF(Quadro_Geral!$C13:$AG13,"HO")</f>
        <v>0</v>
      </c>
      <c r="H13">
        <f>COUNTIF(Quadro_Geral!$AH13:$BJ13,"HO")</f>
        <v>0</v>
      </c>
      <c r="I13">
        <f>COUNTIF(Quadro_Geral!$BK13:$CO13,"HO")</f>
        <v>0</v>
      </c>
      <c r="J13">
        <f>COUNTIF(Quadro_Geral!$CP13:$DS13,"HO")</f>
        <v>5</v>
      </c>
      <c r="K13">
        <f>COUNTIF(Quadro_Geral!$DT13:$EX13,"HO")</f>
        <v>0</v>
      </c>
      <c r="L13">
        <f>COUNTIF(Quadro_Geral!$EY13:$GB13,"HO")</f>
        <v>2</v>
      </c>
      <c r="M13">
        <f>COUNTIF(Quadro_Geral!$GC13:$HG13,"HO")</f>
        <v>1</v>
      </c>
      <c r="N13">
        <f>COUNTIF(Quadro_Geral!$HH13:$IL13,"HO")</f>
        <v>1</v>
      </c>
      <c r="O13">
        <f>COUNTIF(Quadro_Geral!$IM13:$JP13,"HO")</f>
        <v>0</v>
      </c>
      <c r="P13">
        <f>COUNTIF(Quadro_Geral!$JQ13:$KU13,"HO")</f>
        <v>0</v>
      </c>
      <c r="Q13">
        <f>COUNTIF(Quadro_Geral!$KV13:$LY13,"HO")</f>
        <v>0</v>
      </c>
      <c r="R13">
        <f>COUNTIF(Quadro_Geral!$LZ13:$ND13,"HO")</f>
        <v>0</v>
      </c>
    </row>
    <row r="15" spans="5:18">
      <c r="E15" s="236" t="s">
        <v>39</v>
      </c>
      <c r="F15" s="236"/>
    </row>
    <row r="16" spans="5:18">
      <c r="E16" t="s">
        <v>40</v>
      </c>
      <c r="F16" t="s">
        <v>41</v>
      </c>
      <c r="G16">
        <f>COUNTIF(Quadro_Geral!$C16:$AG16,"HO")</f>
        <v>0</v>
      </c>
      <c r="H16">
        <f>COUNTIF(Quadro_Geral!$AH16:$BJ16,"HO")</f>
        <v>0</v>
      </c>
      <c r="I16">
        <f>COUNTIF(Quadro_Geral!$BK16:$CO16,"HO")</f>
        <v>0</v>
      </c>
      <c r="J16">
        <f>COUNTIF(Quadro_Geral!$CP16:$DS16,"HO")</f>
        <v>0</v>
      </c>
      <c r="K16">
        <f>COUNTIF(Quadro_Geral!$DT16:$EX16,"HO")</f>
        <v>0</v>
      </c>
      <c r="L16">
        <f>COUNTIF(Quadro_Geral!$EY16:$GB16,"HO")</f>
        <v>0</v>
      </c>
      <c r="M16">
        <f>COUNTIF(Quadro_Geral!$GC16:$HG16,"HO")</f>
        <v>0</v>
      </c>
      <c r="N16">
        <f>COUNTIF(Quadro_Geral!$HH16:$IL16,"HO")</f>
        <v>0</v>
      </c>
      <c r="O16">
        <f>COUNTIF(Quadro_Geral!$IM16:$JP16,"HO")</f>
        <v>0</v>
      </c>
      <c r="P16">
        <f>COUNTIF(Quadro_Geral!$JQ16:$KU16,"HO")</f>
        <v>0</v>
      </c>
      <c r="Q16">
        <f>COUNTIF(Quadro_Geral!$KV16:$LY16,"HO")</f>
        <v>0</v>
      </c>
      <c r="R16">
        <f>COUNTIF(Quadro_Geral!$LZ16:$ND16,"HO")</f>
        <v>0</v>
      </c>
    </row>
    <row r="17" spans="5:18">
      <c r="E17" t="s">
        <v>42</v>
      </c>
      <c r="F17" t="s">
        <v>43</v>
      </c>
      <c r="G17">
        <f>COUNTIF(Quadro_Geral!$C17:$AG17,"HO")</f>
        <v>0</v>
      </c>
      <c r="H17">
        <f>COUNTIF(Quadro_Geral!$AH17:$BJ17,"HO")</f>
        <v>0</v>
      </c>
      <c r="I17">
        <f>COUNTIF(Quadro_Geral!$BK17:$CO17,"HO")</f>
        <v>0</v>
      </c>
      <c r="J17">
        <f>COUNTIF(Quadro_Geral!$CP17:$DS17,"HO")</f>
        <v>0</v>
      </c>
      <c r="K17">
        <f>COUNTIF(Quadro_Geral!$DT17:$EX17,"HO")</f>
        <v>5</v>
      </c>
      <c r="L17">
        <f>COUNTIF(Quadro_Geral!$EY17:$GB17,"HO")</f>
        <v>5</v>
      </c>
      <c r="M17">
        <f>COUNTIF(Quadro_Geral!$GC17:$HG17,"HO")</f>
        <v>5</v>
      </c>
      <c r="N17">
        <f>COUNTIF(Quadro_Geral!$HH17:$IL17,"HO")</f>
        <v>0</v>
      </c>
      <c r="O17">
        <f>COUNTIF(Quadro_Geral!$IM17:$JP17,"HO")</f>
        <v>0</v>
      </c>
      <c r="P17">
        <f>COUNTIF(Quadro_Geral!$JQ17:$KU17,"HO")</f>
        <v>0</v>
      </c>
      <c r="Q17">
        <f>COUNTIF(Quadro_Geral!$KV17:$LY17,"HO")</f>
        <v>0</v>
      </c>
      <c r="R17">
        <f>COUNTIF(Quadro_Geral!$LZ17:$ND17,"HO")</f>
        <v>0</v>
      </c>
    </row>
    <row r="18" spans="5:18">
      <c r="E18" t="s">
        <v>44</v>
      </c>
      <c r="F18" t="s">
        <v>45</v>
      </c>
      <c r="G18">
        <f>COUNTIF(Quadro_Geral!$C18:$AG18,"HO")</f>
        <v>0</v>
      </c>
      <c r="H18">
        <f>COUNTIF(Quadro_Geral!$AH18:$BJ18,"HO")</f>
        <v>0</v>
      </c>
      <c r="I18">
        <f>COUNTIF(Quadro_Geral!$BK18:$CO18,"HO")</f>
        <v>0</v>
      </c>
      <c r="J18">
        <f>COUNTIF(Quadro_Geral!$CP18:$DS18,"HO")</f>
        <v>0</v>
      </c>
      <c r="K18">
        <f>COUNTIF(Quadro_Geral!$DT18:$EX18,"HO")</f>
        <v>2</v>
      </c>
      <c r="L18">
        <f>COUNTIF(Quadro_Geral!$EY18:$GB18,"HO")</f>
        <v>7</v>
      </c>
      <c r="M18">
        <f>COUNTIF(Quadro_Geral!$GC18:$HG18,"HO")</f>
        <v>0</v>
      </c>
      <c r="N18">
        <f>COUNTIF(Quadro_Geral!$HH18:$IL18,"HO")</f>
        <v>3</v>
      </c>
      <c r="O18">
        <f>COUNTIF(Quadro_Geral!$IM18:$JP18,"HO")</f>
        <v>0</v>
      </c>
      <c r="P18">
        <f>COUNTIF(Quadro_Geral!$JQ18:$KU18,"HO")</f>
        <v>0</v>
      </c>
      <c r="Q18">
        <f>COUNTIF(Quadro_Geral!$KV18:$LY18,"HO")</f>
        <v>0</v>
      </c>
      <c r="R18">
        <f>COUNTIF(Quadro_Geral!$LZ18:$ND18,"HO")</f>
        <v>0</v>
      </c>
    </row>
    <row r="19" spans="5:18">
      <c r="E19" t="s">
        <v>46</v>
      </c>
      <c r="F19" t="s">
        <v>47</v>
      </c>
      <c r="G19">
        <f>COUNTIF(Quadro_Geral!$C19:$AG19,"HO")</f>
        <v>0</v>
      </c>
      <c r="H19">
        <f>COUNTIF(Quadro_Geral!$AH19:$BJ19,"HO")</f>
        <v>0</v>
      </c>
      <c r="I19">
        <f>COUNTIF(Quadro_Geral!$BK19:$CO19,"HO")</f>
        <v>0</v>
      </c>
      <c r="J19">
        <f>COUNTIF(Quadro_Geral!$CP19:$DS19,"HO")</f>
        <v>0</v>
      </c>
      <c r="K19">
        <f>COUNTIF(Quadro_Geral!$DT19:$EX19,"HO")</f>
        <v>2</v>
      </c>
      <c r="L19">
        <f>COUNTIF(Quadro_Geral!$EY19:$GB19,"HO")</f>
        <v>5</v>
      </c>
      <c r="M19">
        <f>COUNTIF(Quadro_Geral!$GC19:$HG19,"HO")</f>
        <v>0</v>
      </c>
      <c r="N19">
        <f>COUNTIF(Quadro_Geral!$HH19:$IL19,"HO")</f>
        <v>3</v>
      </c>
      <c r="O19">
        <f>COUNTIF(Quadro_Geral!$IM19:$JP19,"HO")</f>
        <v>0</v>
      </c>
      <c r="P19">
        <f>COUNTIF(Quadro_Geral!$JQ19:$KU19,"HO")</f>
        <v>0</v>
      </c>
      <c r="Q19">
        <f>COUNTIF(Quadro_Geral!$KV19:$LY19,"HO")</f>
        <v>0</v>
      </c>
      <c r="R19">
        <f>COUNTIF(Quadro_Geral!$LZ19:$ND19,"HO")</f>
        <v>0</v>
      </c>
    </row>
    <row r="20" spans="5:18">
      <c r="E20" t="s">
        <v>48</v>
      </c>
      <c r="F20" t="s">
        <v>49</v>
      </c>
      <c r="G20">
        <f>COUNTIF(Quadro_Geral!$C20:$AG20,"HO")</f>
        <v>0</v>
      </c>
      <c r="H20">
        <f>COUNTIF(Quadro_Geral!$AH20:$BJ20,"HO")</f>
        <v>0</v>
      </c>
      <c r="I20">
        <f>COUNTIF(Quadro_Geral!$BK20:$CO20,"HO")</f>
        <v>0</v>
      </c>
      <c r="J20">
        <f>COUNTIF(Quadro_Geral!$CP20:$DS20,"HO")</f>
        <v>5</v>
      </c>
      <c r="K20">
        <f>COUNTIF(Quadro_Geral!$DT20:$EX20,"HO")</f>
        <v>0</v>
      </c>
      <c r="L20">
        <f>COUNTIF(Quadro_Geral!$EY20:$GB20,"HO")</f>
        <v>5</v>
      </c>
      <c r="M20">
        <f>COUNTIF(Quadro_Geral!$GC20:$HG20,"HO")</f>
        <v>3</v>
      </c>
      <c r="N20">
        <f>COUNTIF(Quadro_Geral!$HH20:$IL20,"HO")</f>
        <v>5</v>
      </c>
      <c r="O20">
        <f>COUNTIF(Quadro_Geral!$IM20:$JP20,"HO")</f>
        <v>0</v>
      </c>
      <c r="P20">
        <f>COUNTIF(Quadro_Geral!$JQ20:$KU20,"HO")</f>
        <v>0</v>
      </c>
      <c r="Q20">
        <f>COUNTIF(Quadro_Geral!$KV20:$LY20,"HO")</f>
        <v>0</v>
      </c>
      <c r="R20">
        <f>COUNTIF(Quadro_Geral!$LZ20:$ND20,"HO")</f>
        <v>0</v>
      </c>
    </row>
    <row r="21" spans="5:18">
      <c r="E21" t="s">
        <v>50</v>
      </c>
      <c r="F21" t="s">
        <v>51</v>
      </c>
      <c r="G21">
        <f>COUNTIF(Quadro_Geral!$C21:$AG21,"HO")</f>
        <v>0</v>
      </c>
      <c r="H21">
        <f>COUNTIF(Quadro_Geral!$AH21:$BJ21,"HO")</f>
        <v>0</v>
      </c>
      <c r="I21">
        <f>COUNTIF(Quadro_Geral!$BK21:$CO21,"HO")</f>
        <v>0</v>
      </c>
      <c r="J21">
        <f>COUNTIF(Quadro_Geral!$CP21:$DS21,"HO")</f>
        <v>8</v>
      </c>
      <c r="K21">
        <f>COUNTIF(Quadro_Geral!$DT21:$EX21,"HO")</f>
        <v>4</v>
      </c>
      <c r="L21">
        <f>COUNTIF(Quadro_Geral!$EY21:$GB21,"HO")</f>
        <v>0</v>
      </c>
      <c r="M21">
        <f>COUNTIF(Quadro_Geral!$GC21:$HG21,"HO")</f>
        <v>5</v>
      </c>
      <c r="N21">
        <f>COUNTIF(Quadro_Geral!$HH21:$IL21,"HO")</f>
        <v>4</v>
      </c>
      <c r="O21">
        <f>COUNTIF(Quadro_Geral!$IM21:$JP21,"HO")</f>
        <v>0</v>
      </c>
      <c r="P21">
        <f>COUNTIF(Quadro_Geral!$JQ21:$KU21,"HO")</f>
        <v>0</v>
      </c>
      <c r="Q21">
        <f>COUNTIF(Quadro_Geral!$KV21:$LY21,"HO")</f>
        <v>0</v>
      </c>
      <c r="R21">
        <f>COUNTIF(Quadro_Geral!$LZ21:$ND21,"HO")</f>
        <v>0</v>
      </c>
    </row>
    <row r="22" spans="5:18">
      <c r="E22" t="s">
        <v>52</v>
      </c>
      <c r="F22" t="s">
        <v>53</v>
      </c>
      <c r="G22">
        <f>COUNTIF(Quadro_Geral!$C22:$AG22,"HO")</f>
        <v>0</v>
      </c>
      <c r="H22">
        <f>COUNTIF(Quadro_Geral!$AH22:$BJ22,"HO")</f>
        <v>0</v>
      </c>
      <c r="I22">
        <f>COUNTIF(Quadro_Geral!$BK22:$CO22,"HO")</f>
        <v>0</v>
      </c>
      <c r="J22">
        <f>COUNTIF(Quadro_Geral!$CP22:$DS22,"HO")</f>
        <v>0</v>
      </c>
      <c r="K22">
        <f>COUNTIF(Quadro_Geral!$DT22:$EX22,"HO")</f>
        <v>5</v>
      </c>
      <c r="L22">
        <f>COUNTIF(Quadro_Geral!$EY22:$GB22,"HO")</f>
        <v>4</v>
      </c>
      <c r="M22">
        <f>COUNTIF(Quadro_Geral!$GC22:$HG22,"HO")</f>
        <v>0</v>
      </c>
      <c r="N22">
        <f>COUNTIF(Quadro_Geral!$HH22:$IL22,"HO")</f>
        <v>8</v>
      </c>
      <c r="O22">
        <f>COUNTIF(Quadro_Geral!$IM22:$JP22,"HO")</f>
        <v>1</v>
      </c>
      <c r="P22">
        <f>COUNTIF(Quadro_Geral!$JQ22:$KU22,"HO")</f>
        <v>0</v>
      </c>
      <c r="Q22">
        <f>COUNTIF(Quadro_Geral!$KV22:$LY22,"HO")</f>
        <v>0</v>
      </c>
      <c r="R22">
        <f>COUNTIF(Quadro_Geral!$LZ22:$ND22,"HO")</f>
        <v>0</v>
      </c>
    </row>
    <row r="23" spans="5:18">
      <c r="E23" t="s">
        <v>54</v>
      </c>
      <c r="F23" t="s">
        <v>55</v>
      </c>
      <c r="G23">
        <f>COUNTIF(Quadro_Geral!$C23:$AG23,"HO")</f>
        <v>0</v>
      </c>
      <c r="H23">
        <f>COUNTIF(Quadro_Geral!$AH23:$BJ23,"HO")</f>
        <v>0</v>
      </c>
      <c r="I23">
        <f>COUNTIF(Quadro_Geral!$BK23:$CO23,"HO")</f>
        <v>0</v>
      </c>
      <c r="J23">
        <f>COUNTIF(Quadro_Geral!$CP23:$DS23,"HO")</f>
        <v>0</v>
      </c>
      <c r="K23">
        <f>COUNTIF(Quadro_Geral!$DT23:$EX23,"HO")</f>
        <v>2</v>
      </c>
      <c r="L23">
        <f>COUNTIF(Quadro_Geral!$EY23:$GB23,"HO")</f>
        <v>4</v>
      </c>
      <c r="M23">
        <f>COUNTIF(Quadro_Geral!$GC23:$HG23,"HO")</f>
        <v>6</v>
      </c>
      <c r="N23">
        <f>COUNTIF(Quadro_Geral!$HH23:$IL23,"HO")</f>
        <v>3</v>
      </c>
      <c r="O23">
        <f>COUNTIF(Quadro_Geral!$IM23:$JP23,"HO")</f>
        <v>0</v>
      </c>
      <c r="P23">
        <f>COUNTIF(Quadro_Geral!$JQ23:$KU23,"HO")</f>
        <v>0</v>
      </c>
      <c r="Q23">
        <f>COUNTIF(Quadro_Geral!$KV23:$LY23,"HO")</f>
        <v>0</v>
      </c>
      <c r="R23">
        <f>COUNTIF(Quadro_Geral!$LZ23:$ND23,"HO")</f>
        <v>0</v>
      </c>
    </row>
    <row r="24" spans="5:18">
      <c r="E24" t="s">
        <v>56</v>
      </c>
      <c r="F24" t="s">
        <v>57</v>
      </c>
      <c r="G24">
        <f>COUNTIF(Quadro_Geral!$C24:$AG24,"HO")</f>
        <v>0</v>
      </c>
      <c r="H24">
        <f>COUNTIF(Quadro_Geral!$AH24:$BJ24,"HO")</f>
        <v>0</v>
      </c>
      <c r="I24">
        <f>COUNTIF(Quadro_Geral!$BK24:$CO24,"HO")</f>
        <v>0</v>
      </c>
      <c r="J24">
        <f>COUNTIF(Quadro_Geral!$CP24:$DS24,"HO")</f>
        <v>0</v>
      </c>
      <c r="K24">
        <f>COUNTIF(Quadro_Geral!$DT24:$EX24,"HO")</f>
        <v>2</v>
      </c>
      <c r="L24">
        <f>COUNTIF(Quadro_Geral!$EY24:$GB24,"HO")</f>
        <v>6</v>
      </c>
      <c r="M24">
        <f>COUNTIF(Quadro_Geral!$GC24:$HG24,"HO")</f>
        <v>0</v>
      </c>
      <c r="N24">
        <f>COUNTIF(Quadro_Geral!$HH24:$IL24,"HO")</f>
        <v>4</v>
      </c>
      <c r="O24">
        <f>COUNTIF(Quadro_Geral!$IM24:$JP24,"HO")</f>
        <v>0</v>
      </c>
      <c r="P24">
        <f>COUNTIF(Quadro_Geral!$JQ24:$KU24,"HO")</f>
        <v>0</v>
      </c>
      <c r="Q24">
        <f>COUNTIF(Quadro_Geral!$KV24:$LY24,"HO")</f>
        <v>0</v>
      </c>
      <c r="R24">
        <f>COUNTIF(Quadro_Geral!$LZ24:$ND24,"HO")</f>
        <v>0</v>
      </c>
    </row>
    <row r="26" spans="5:18">
      <c r="E26" s="236" t="s">
        <v>58</v>
      </c>
      <c r="F26" s="236"/>
    </row>
    <row r="27" spans="5:18">
      <c r="E27" t="s">
        <v>59</v>
      </c>
      <c r="F27" t="s">
        <v>60</v>
      </c>
      <c r="G27">
        <f>COUNTIF(Quadro_Geral!$C27:$AG27,"HO")</f>
        <v>0</v>
      </c>
      <c r="H27">
        <f>COUNTIF(Quadro_Geral!$AH27:$BJ27,"HO")</f>
        <v>0</v>
      </c>
      <c r="I27">
        <f>COUNTIF(Quadro_Geral!$BK27:$CO27,"HO")</f>
        <v>0</v>
      </c>
      <c r="J27">
        <f>COUNTIF(Quadro_Geral!$CP27:$DS27,"HO")</f>
        <v>0</v>
      </c>
      <c r="K27">
        <f>COUNTIF(Quadro_Geral!$DT27:$EX27,"HO")</f>
        <v>0</v>
      </c>
      <c r="L27">
        <f>COUNTIF(Quadro_Geral!$EY27:$GB27,"HO")</f>
        <v>0</v>
      </c>
      <c r="M27">
        <f>COUNTIF(Quadro_Geral!$GC27:$HG27,"HO")</f>
        <v>0</v>
      </c>
      <c r="N27">
        <f>COUNTIF(Quadro_Geral!$HH27:$IL27,"HO")</f>
        <v>0</v>
      </c>
      <c r="O27">
        <f>COUNTIF(Quadro_Geral!$IM27:$JP27,"HO")</f>
        <v>0</v>
      </c>
      <c r="P27">
        <f>COUNTIF(Quadro_Geral!$JQ27:$KU27,"HO")</f>
        <v>0</v>
      </c>
      <c r="Q27">
        <f>COUNTIF(Quadro_Geral!$KV27:$LY27,"HO")</f>
        <v>0</v>
      </c>
      <c r="R27">
        <f>COUNTIF(Quadro_Geral!$LZ27:$ND27,"HO")</f>
        <v>0</v>
      </c>
    </row>
    <row r="28" spans="5:18">
      <c r="E28" t="s">
        <v>61</v>
      </c>
      <c r="F28" t="s">
        <v>62</v>
      </c>
      <c r="G28">
        <f>COUNTIF(Quadro_Geral!$C28:$AG28,"HO")</f>
        <v>0</v>
      </c>
      <c r="H28">
        <f>COUNTIF(Quadro_Geral!$AH28:$BJ28,"HO")</f>
        <v>0</v>
      </c>
      <c r="I28">
        <f>COUNTIF(Quadro_Geral!$BK28:$CO28,"HO")</f>
        <v>0</v>
      </c>
      <c r="J28">
        <f>COUNTIF(Quadro_Geral!$CP28:$DS28,"HO")</f>
        <v>0</v>
      </c>
      <c r="K28">
        <f>COUNTIF(Quadro_Geral!$DT28:$EX28,"HO")</f>
        <v>5</v>
      </c>
      <c r="L28">
        <f>COUNTIF(Quadro_Geral!$EY28:$GB28,"HO")</f>
        <v>5</v>
      </c>
      <c r="M28">
        <f>COUNTIF(Quadro_Geral!$GC28:$HG28,"HO")</f>
        <v>5</v>
      </c>
      <c r="N28">
        <f>COUNTIF(Quadro_Geral!$HH28:$IL28,"HO")</f>
        <v>5</v>
      </c>
      <c r="O28">
        <f>COUNTIF(Quadro_Geral!$IM28:$JP28,"HO")</f>
        <v>7</v>
      </c>
      <c r="P28">
        <f>COUNTIF(Quadro_Geral!$JQ28:$KU28,"HO")</f>
        <v>0</v>
      </c>
      <c r="Q28">
        <f>COUNTIF(Quadro_Geral!$KV28:$LY28,"HO")</f>
        <v>0</v>
      </c>
      <c r="R28">
        <f>COUNTIF(Quadro_Geral!$LZ28:$ND28,"HO")</f>
        <v>0</v>
      </c>
    </row>
    <row r="29" spans="5:18">
      <c r="E29" t="s">
        <v>63</v>
      </c>
      <c r="F29" t="s">
        <v>64</v>
      </c>
      <c r="G29">
        <f>COUNTIF(Quadro_Geral!$C29:$AG29,"HO")</f>
        <v>0</v>
      </c>
      <c r="H29">
        <f>COUNTIF(Quadro_Geral!$AH29:$BJ29,"HO")</f>
        <v>0</v>
      </c>
      <c r="I29">
        <f>COUNTIF(Quadro_Geral!$BK29:$CO29,"HO")</f>
        <v>0</v>
      </c>
      <c r="J29">
        <f>COUNTIF(Quadro_Geral!$CP29:$DS29,"HO")</f>
        <v>4</v>
      </c>
      <c r="K29">
        <f>COUNTIF(Quadro_Geral!$DT29:$EX29,"HO")</f>
        <v>4</v>
      </c>
      <c r="L29">
        <f>COUNTIF(Quadro_Geral!$EY29:$GB29,"HO")</f>
        <v>5</v>
      </c>
      <c r="M29">
        <f>COUNTIF(Quadro_Geral!$GC29:$HG29,"HO")</f>
        <v>5</v>
      </c>
      <c r="N29">
        <f>COUNTIF(Quadro_Geral!$HH29:$IL29,"HO")</f>
        <v>0</v>
      </c>
      <c r="O29">
        <f>COUNTIF(Quadro_Geral!$IM29:$JP29,"HO")</f>
        <v>5</v>
      </c>
      <c r="P29">
        <f>COUNTIF(Quadro_Geral!$JQ29:$KU29,"HO")</f>
        <v>0</v>
      </c>
      <c r="Q29">
        <f>COUNTIF(Quadro_Geral!$KV29:$LY29,"HO")</f>
        <v>0</v>
      </c>
      <c r="R29">
        <f>COUNTIF(Quadro_Geral!$LZ29:$ND29,"HO")</f>
        <v>0</v>
      </c>
    </row>
    <row r="30" spans="5:18">
      <c r="E30" t="s">
        <v>65</v>
      </c>
      <c r="F30" t="s">
        <v>66</v>
      </c>
      <c r="G30">
        <f>COUNTIF(Quadro_Geral!$C30:$AG30,"HO")</f>
        <v>0</v>
      </c>
      <c r="H30">
        <f>COUNTIF(Quadro_Geral!$AH30:$BJ30,"HO")</f>
        <v>0</v>
      </c>
      <c r="I30">
        <f>COUNTIF(Quadro_Geral!$BK30:$CO30,"HO")</f>
        <v>0</v>
      </c>
      <c r="J30">
        <f>COUNTIF(Quadro_Geral!$CP30:$DS30,"HO")</f>
        <v>4</v>
      </c>
      <c r="K30">
        <f>COUNTIF(Quadro_Geral!$DT30:$EX30,"HO")</f>
        <v>5</v>
      </c>
      <c r="L30">
        <f>COUNTIF(Quadro_Geral!$EY30:$GB30,"HO")</f>
        <v>0</v>
      </c>
      <c r="M30">
        <f>COUNTIF(Quadro_Geral!$GC30:$HG30,"HO")</f>
        <v>0</v>
      </c>
      <c r="N30">
        <f>COUNTIF(Quadro_Geral!$HH30:$IL30,"HO")</f>
        <v>7</v>
      </c>
      <c r="O30">
        <f>COUNTIF(Quadro_Geral!$IM30:$JP30,"HO")</f>
        <v>8</v>
      </c>
      <c r="P30">
        <f>COUNTIF(Quadro_Geral!$JQ30:$KU30,"HO")</f>
        <v>0</v>
      </c>
      <c r="Q30">
        <f>COUNTIF(Quadro_Geral!$KV30:$LY30,"HO")</f>
        <v>0</v>
      </c>
      <c r="R30">
        <f>COUNTIF(Quadro_Geral!$LZ30:$ND30,"HO")</f>
        <v>0</v>
      </c>
    </row>
    <row r="31" spans="5:18">
      <c r="E31" t="s">
        <v>67</v>
      </c>
      <c r="F31" t="s">
        <v>68</v>
      </c>
      <c r="G31">
        <f>COUNTIF(Quadro_Geral!$C31:$AG31,"HO")</f>
        <v>0</v>
      </c>
      <c r="H31">
        <f>COUNTIF(Quadro_Geral!$AH31:$BJ31,"HO")</f>
        <v>0</v>
      </c>
      <c r="I31">
        <f>COUNTIF(Quadro_Geral!$BK31:$CO31,"HO")</f>
        <v>0</v>
      </c>
      <c r="J31">
        <f>COUNTIF(Quadro_Geral!$CP31:$DS31,"HO")</f>
        <v>5</v>
      </c>
      <c r="K31">
        <f>COUNTIF(Quadro_Geral!$DT31:$EX31,"HO")</f>
        <v>0</v>
      </c>
      <c r="L31">
        <f>COUNTIF(Quadro_Geral!$EY31:$GB31,"HO")</f>
        <v>9</v>
      </c>
      <c r="M31">
        <f>COUNTIF(Quadro_Geral!$GC31:$HG31,"HO")</f>
        <v>5</v>
      </c>
      <c r="N31">
        <f>COUNTIF(Quadro_Geral!$HH31:$IL31,"HO")</f>
        <v>5</v>
      </c>
      <c r="O31">
        <f>COUNTIF(Quadro_Geral!$IM31:$JP31,"HO")</f>
        <v>8</v>
      </c>
      <c r="P31">
        <f>COUNTIF(Quadro_Geral!$JQ31:$KU31,"HO")</f>
        <v>0</v>
      </c>
      <c r="Q31">
        <f>COUNTIF(Quadro_Geral!$KV31:$LY31,"HO")</f>
        <v>0</v>
      </c>
      <c r="R31">
        <f>COUNTIF(Quadro_Geral!$LZ31:$ND31,"HO")</f>
        <v>0</v>
      </c>
    </row>
    <row r="32" spans="5:18">
      <c r="E32" t="s">
        <v>69</v>
      </c>
      <c r="F32" t="s">
        <v>70</v>
      </c>
      <c r="G32">
        <f>COUNTIF(Quadro_Geral!$C32:$AG32,"HO")</f>
        <v>0</v>
      </c>
      <c r="H32">
        <f>COUNTIF(Quadro_Geral!$AH32:$BJ32,"HO")</f>
        <v>0</v>
      </c>
      <c r="I32">
        <f>COUNTIF(Quadro_Geral!$BK32:$CO32,"HO")</f>
        <v>0</v>
      </c>
      <c r="J32">
        <f>COUNTIF(Quadro_Geral!$CP32:$DS32,"HO")</f>
        <v>5</v>
      </c>
      <c r="K32">
        <f>COUNTIF(Quadro_Geral!$DT32:$EX32,"HO")</f>
        <v>7</v>
      </c>
      <c r="L32">
        <f>COUNTIF(Quadro_Geral!$EY32:$GB32,"HO")</f>
        <v>3</v>
      </c>
      <c r="M32">
        <f>COUNTIF(Quadro_Geral!$GC32:$HG32,"HO")</f>
        <v>5</v>
      </c>
      <c r="N32">
        <f>COUNTIF(Quadro_Geral!$HH32:$IL32,"HO")</f>
        <v>7</v>
      </c>
      <c r="O32">
        <f>COUNTIF(Quadro_Geral!$IM32:$JP32,"HO")</f>
        <v>6</v>
      </c>
      <c r="P32">
        <f>COUNTIF(Quadro_Geral!$JQ32:$KU32,"HO")</f>
        <v>0</v>
      </c>
      <c r="Q32">
        <f>COUNTIF(Quadro_Geral!$KV32:$LY32,"HO")</f>
        <v>0</v>
      </c>
      <c r="R32">
        <f>COUNTIF(Quadro_Geral!$LZ32:$ND32,"HO")</f>
        <v>0</v>
      </c>
    </row>
    <row r="33" spans="5:18">
      <c r="E33" t="s">
        <v>71</v>
      </c>
      <c r="F33" t="s">
        <v>72</v>
      </c>
      <c r="G33">
        <f>COUNTIF(Quadro_Geral!$C33:$AG33,"HO")</f>
        <v>0</v>
      </c>
      <c r="H33">
        <f>COUNTIF(Quadro_Geral!$AH33:$BJ33,"HO")</f>
        <v>0</v>
      </c>
      <c r="I33">
        <f>COUNTIF(Quadro_Geral!$BK33:$CO33,"HO")</f>
        <v>0</v>
      </c>
      <c r="J33">
        <f>COUNTIF(Quadro_Geral!$CP33:$DS33,"HO")</f>
        <v>5</v>
      </c>
      <c r="K33">
        <f>COUNTIF(Quadro_Geral!$DT33:$EX33,"HO")</f>
        <v>5</v>
      </c>
      <c r="L33">
        <f>COUNTIF(Quadro_Geral!$EY33:$GB33,"HO")</f>
        <v>6</v>
      </c>
      <c r="M33">
        <f>COUNTIF(Quadro_Geral!$GC33:$HG33,"HO")</f>
        <v>0</v>
      </c>
      <c r="N33">
        <f>COUNTIF(Quadro_Geral!$HH33:$IL33,"HO")</f>
        <v>3</v>
      </c>
      <c r="O33">
        <f>COUNTIF(Quadro_Geral!$IM33:$JP33,"HO")</f>
        <v>5</v>
      </c>
      <c r="P33">
        <f>COUNTIF(Quadro_Geral!$JQ33:$KU33,"HO")</f>
        <v>0</v>
      </c>
      <c r="Q33">
        <f>COUNTIF(Quadro_Geral!$KV33:$LY33,"HO")</f>
        <v>0</v>
      </c>
      <c r="R33">
        <f>COUNTIF(Quadro_Geral!$LZ33:$ND33,"HO")</f>
        <v>0</v>
      </c>
    </row>
  </sheetData>
  <mergeCells count="4">
    <mergeCell ref="E4:F4"/>
    <mergeCell ref="E15:F15"/>
    <mergeCell ref="E26:F26"/>
    <mergeCell ref="G3:R3"/>
  </mergeCells>
  <phoneticPr fontId="17" type="noConversion"/>
  <conditionalFormatting sqref="G5:R33">
    <cfRule type="expression" dxfId="24163" priority="1">
      <formula>G5&gt;8</formula>
    </cfRule>
  </conditionalFormatting>
  <pageMargins left="0.511811024" right="0.511811024" top="0.78740157499999996" bottom="0.78740157499999996" header="0.31496062000000002" footer="0.31496062000000002"/>
  <ignoredErrors>
    <ignoredError sqref="I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CBE5-D3DF-44C0-825C-9B9A643D2520}">
  <sheetPr codeName="Planilha3"/>
  <dimension ref="A1:XEX1633"/>
  <sheetViews>
    <sheetView zoomScale="60" zoomScaleNormal="60" workbookViewId="0">
      <selection activeCell="C6" sqref="C6"/>
    </sheetView>
  </sheetViews>
  <sheetFormatPr defaultColWidth="8.7109375" defaultRowHeight="23.45"/>
  <cols>
    <col min="1" max="1" width="15.85546875" style="22" customWidth="1"/>
    <col min="2" max="2" width="15.140625" style="22" customWidth="1"/>
    <col min="3" max="3" width="20" style="22" customWidth="1"/>
    <col min="4" max="4" width="69.85546875" style="22" bestFit="1" customWidth="1"/>
    <col min="5" max="5" width="21.85546875" style="22" customWidth="1"/>
    <col min="6" max="6" width="16.42578125" style="73" customWidth="1"/>
    <col min="7" max="7" width="28.42578125" style="73" customWidth="1"/>
    <col min="8" max="8" width="3" style="73" customWidth="1"/>
    <col min="9" max="9" width="3.140625" style="73" customWidth="1"/>
    <col min="10" max="10" width="24.85546875" style="73" customWidth="1"/>
    <col min="11" max="11" width="9.85546875" style="74" customWidth="1"/>
    <col min="12" max="12" width="5.85546875" style="74" customWidth="1"/>
    <col min="13" max="13" width="3.85546875" style="22" customWidth="1"/>
    <col min="14" max="14" width="14.28515625" style="22" hidden="1" customWidth="1"/>
    <col min="15" max="15" width="9.85546875" style="22" hidden="1" customWidth="1"/>
    <col min="16" max="16" width="15.85546875" style="70" hidden="1" customWidth="1"/>
    <col min="17" max="18" width="15.85546875" style="70" customWidth="1"/>
    <col min="19" max="19" width="46" style="50" customWidth="1"/>
    <col min="20" max="21" width="8.7109375" style="50" customWidth="1"/>
    <col min="22" max="22" width="22.85546875" style="50" customWidth="1"/>
    <col min="23" max="23" width="9.140625" style="50" customWidth="1"/>
    <col min="24" max="25" width="8.7109375" style="50" customWidth="1"/>
    <col min="26" max="26" width="10.85546875" customWidth="1"/>
    <col min="27" max="27" width="10.7109375" customWidth="1"/>
    <col min="28" max="40" width="8.7109375" customWidth="1"/>
    <col min="41" max="41" width="5" customWidth="1"/>
    <col min="42" max="42" width="30.7109375" customWidth="1"/>
    <col min="43" max="45" width="8.7109375" customWidth="1"/>
    <col min="46" max="46" width="5.42578125" customWidth="1"/>
    <col min="47" max="47" width="21.140625" customWidth="1"/>
    <col min="48" max="54" width="8.7109375" customWidth="1"/>
    <col min="56" max="56" width="22.5703125" bestFit="1" customWidth="1"/>
    <col min="57" max="57" width="26.85546875" bestFit="1" customWidth="1"/>
    <col min="58" max="58" width="10.7109375" style="102" bestFit="1" customWidth="1"/>
    <col min="62" max="62" width="12.5703125" bestFit="1" customWidth="1"/>
    <col min="63" max="63" width="12.85546875" bestFit="1" customWidth="1"/>
    <col min="16379" max="16384" width="8.7109375" style="22"/>
  </cols>
  <sheetData>
    <row r="1" spans="1:58" ht="13.5" customHeight="1"/>
    <row r="2" spans="1:58" customFormat="1">
      <c r="A2" s="22"/>
      <c r="B2" s="22"/>
      <c r="C2" s="240" t="s">
        <v>110</v>
      </c>
      <c r="D2" s="240"/>
      <c r="E2" s="240"/>
      <c r="F2" s="240"/>
      <c r="G2" s="240"/>
      <c r="H2" s="240"/>
      <c r="I2" s="240"/>
      <c r="J2" s="240"/>
      <c r="K2" s="240"/>
      <c r="L2" s="240"/>
      <c r="M2" s="24"/>
      <c r="N2" s="24"/>
      <c r="O2" s="24"/>
      <c r="P2" s="43"/>
      <c r="Q2" s="26"/>
      <c r="R2" s="26"/>
      <c r="S2" s="26"/>
      <c r="T2" s="50"/>
      <c r="U2" s="50"/>
      <c r="V2" s="50"/>
      <c r="W2" s="50"/>
      <c r="X2" s="50"/>
      <c r="Y2" s="50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BF2" s="102"/>
    </row>
    <row r="3" spans="1:58" customFormat="1" ht="11.25" customHeight="1">
      <c r="A3" s="22"/>
      <c r="B3" s="22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"/>
      <c r="N3" s="24"/>
      <c r="O3" s="24"/>
      <c r="P3" s="43"/>
      <c r="Q3" s="26"/>
      <c r="R3" s="26"/>
      <c r="S3" s="26"/>
      <c r="T3" s="50"/>
      <c r="U3" s="50"/>
      <c r="V3" s="50"/>
      <c r="W3" s="50"/>
      <c r="X3" s="50"/>
      <c r="Y3" s="50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BF3" s="102"/>
    </row>
    <row r="4" spans="1:58" customFormat="1">
      <c r="A4" s="22"/>
      <c r="B4" s="22"/>
      <c r="C4" s="22"/>
      <c r="D4" s="24"/>
      <c r="E4" s="24"/>
      <c r="F4" s="25"/>
      <c r="G4" s="25"/>
      <c r="H4" s="25"/>
      <c r="I4" s="25"/>
      <c r="J4" s="25"/>
      <c r="K4" s="26"/>
      <c r="L4" s="26"/>
      <c r="M4" s="24"/>
      <c r="N4" s="24"/>
      <c r="O4" s="24"/>
      <c r="P4" s="43"/>
      <c r="Q4" s="26"/>
      <c r="R4" s="26"/>
      <c r="S4" s="26"/>
      <c r="T4" s="50"/>
      <c r="U4" s="50"/>
      <c r="V4" s="50"/>
      <c r="W4" s="50"/>
      <c r="X4" s="50"/>
      <c r="Y4" s="50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BF4" s="102"/>
    </row>
    <row r="5" spans="1:58" customFormat="1" ht="27" customHeight="1">
      <c r="A5" s="22"/>
      <c r="B5" s="22"/>
      <c r="C5" s="22"/>
      <c r="D5" s="24"/>
      <c r="E5" s="24"/>
      <c r="F5" s="25"/>
      <c r="G5" s="25"/>
      <c r="H5" s="25"/>
      <c r="I5" s="25"/>
      <c r="J5" s="25"/>
      <c r="K5" s="26"/>
      <c r="L5" s="26"/>
      <c r="M5" s="24"/>
      <c r="N5" s="24"/>
      <c r="O5" s="24"/>
      <c r="P5" s="43"/>
      <c r="Q5" s="26"/>
      <c r="R5" s="26"/>
      <c r="S5" s="26"/>
      <c r="T5" s="50"/>
      <c r="U5" s="50"/>
      <c r="V5" s="50"/>
      <c r="W5" s="50"/>
      <c r="X5" s="50"/>
      <c r="Y5" s="50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BF5" s="102"/>
    </row>
    <row r="6" spans="1:58" customFormat="1" ht="28.5">
      <c r="A6" s="22"/>
      <c r="B6" s="22"/>
      <c r="C6" s="125" t="s">
        <v>111</v>
      </c>
      <c r="D6" s="126">
        <f ca="1">IF(Data_des="",BM277,Data_des)</f>
        <v>44788</v>
      </c>
      <c r="E6" s="24"/>
      <c r="F6" s="25"/>
      <c r="G6" s="25"/>
      <c r="H6" s="25"/>
      <c r="I6" s="25"/>
      <c r="J6" s="25"/>
      <c r="K6" s="26"/>
      <c r="L6" s="26"/>
      <c r="M6" s="24"/>
      <c r="N6" s="24"/>
      <c r="O6" s="24"/>
      <c r="P6" s="43"/>
      <c r="Q6" s="26"/>
      <c r="R6" s="26"/>
      <c r="S6" s="26"/>
      <c r="T6" s="50"/>
      <c r="U6" s="50"/>
      <c r="V6" s="50"/>
      <c r="W6" s="50"/>
      <c r="X6" s="50"/>
      <c r="Y6" s="50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BF6" s="102"/>
    </row>
    <row r="7" spans="1:58" customFormat="1">
      <c r="A7" s="22"/>
      <c r="B7" s="22"/>
      <c r="C7" s="24"/>
      <c r="D7" s="24"/>
      <c r="E7" s="24"/>
      <c r="F7" s="25"/>
      <c r="G7" s="25"/>
      <c r="H7" s="25"/>
      <c r="I7" s="25"/>
      <c r="J7" s="25"/>
      <c r="K7" s="26"/>
      <c r="L7" s="26"/>
      <c r="M7" s="24"/>
      <c r="N7" s="24"/>
      <c r="O7" s="24"/>
      <c r="P7" s="43"/>
      <c r="Q7" s="26"/>
      <c r="R7" s="26"/>
      <c r="S7" s="26"/>
      <c r="T7" s="50"/>
      <c r="U7" s="50"/>
      <c r="V7" s="50"/>
      <c r="W7" s="50"/>
      <c r="X7" s="50"/>
      <c r="Y7" s="50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BD7" s="23" t="s">
        <v>112</v>
      </c>
      <c r="BE7" s="21"/>
      <c r="BF7" s="102"/>
    </row>
    <row r="8" spans="1:58" customFormat="1" ht="50.1" customHeight="1">
      <c r="A8" s="22"/>
      <c r="B8" s="27"/>
      <c r="C8" s="28"/>
      <c r="D8" s="29" t="s">
        <v>113</v>
      </c>
      <c r="E8" s="30" t="s">
        <v>114</v>
      </c>
      <c r="F8" s="29" t="s">
        <v>115</v>
      </c>
      <c r="G8" s="29" t="s">
        <v>116</v>
      </c>
      <c r="H8" s="31"/>
      <c r="I8" s="32"/>
      <c r="J8" s="262" t="s">
        <v>117</v>
      </c>
      <c r="K8" s="262"/>
      <c r="L8" s="33"/>
      <c r="M8" s="34"/>
      <c r="N8" s="22"/>
      <c r="O8" s="22"/>
      <c r="P8" s="70"/>
      <c r="Q8" s="26"/>
      <c r="R8" s="26"/>
      <c r="S8" s="26"/>
      <c r="T8" s="50"/>
      <c r="U8" s="50"/>
      <c r="V8" s="50"/>
      <c r="W8" s="50"/>
      <c r="X8" s="50"/>
      <c r="Y8" s="50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BF8" s="102"/>
    </row>
    <row r="9" spans="1:58" customFormat="1">
      <c r="A9" s="22"/>
      <c r="B9" s="22"/>
      <c r="C9" s="35" t="s">
        <v>118</v>
      </c>
      <c r="D9" s="35" t="s">
        <v>19</v>
      </c>
      <c r="E9" s="228" t="str">
        <f t="shared" ref="E9:E35" ca="1" si="0">INDEX(Legenda,MATCH(N9,Sigla,0),2)</f>
        <v>Férias</v>
      </c>
      <c r="F9" s="36" t="str">
        <f t="shared" ref="F9:F35" ca="1" si="1">IF(E9="TRI","X","")</f>
        <v/>
      </c>
      <c r="G9" s="37">
        <f ca="1">Quadro_Geral!NS1002</f>
        <v>44795</v>
      </c>
      <c r="H9" s="38"/>
      <c r="I9" s="39"/>
      <c r="J9" s="40" t="s">
        <v>119</v>
      </c>
      <c r="K9" s="41">
        <v>23</v>
      </c>
      <c r="L9" s="42"/>
      <c r="M9" s="24"/>
      <c r="N9" s="25" t="str">
        <f t="shared" ref="N9:N35" ca="1" si="2">IF(ISNA(INDEX(Area_Ref,MATCH(D9,Funcis,0),$V$101)),"ND",INDEX(Area_Ref,MATCH(D9,Funcis,0),$V$101))</f>
        <v>F</v>
      </c>
      <c r="O9" s="34">
        <f t="shared" ref="O9:O35" si="3">MATCH(D9,Funcis,0)</f>
        <v>5</v>
      </c>
      <c r="P9" s="81">
        <f t="shared" ref="P9:P35" si="4">MATCH(D9,Area_Longe,0)+LIN_INI-1</f>
        <v>1005</v>
      </c>
      <c r="Q9" s="26"/>
      <c r="R9" s="26"/>
      <c r="S9" s="26"/>
      <c r="T9" s="50"/>
      <c r="U9" s="50"/>
      <c r="V9" s="50"/>
      <c r="W9" s="50"/>
      <c r="X9" s="50"/>
      <c r="Y9" s="50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BF9" s="102"/>
    </row>
    <row r="10" spans="1:58" customFormat="1">
      <c r="A10" s="22"/>
      <c r="B10" s="22"/>
      <c r="C10" s="35" t="s">
        <v>120</v>
      </c>
      <c r="D10" s="35" t="s">
        <v>23</v>
      </c>
      <c r="E10" s="228" t="str">
        <f t="shared" ca="1" si="0"/>
        <v>TRI</v>
      </c>
      <c r="F10" s="36" t="str">
        <f t="shared" ca="1" si="1"/>
        <v>X</v>
      </c>
      <c r="G10" s="37">
        <f ca="1">Quadro_Geral!NS1004</f>
        <v>44795</v>
      </c>
      <c r="H10" s="38"/>
      <c r="I10" s="39"/>
      <c r="J10" s="44" t="s">
        <v>121</v>
      </c>
      <c r="K10" s="45">
        <v>5</v>
      </c>
      <c r="L10" s="42"/>
      <c r="M10" s="24"/>
      <c r="N10" s="25" t="str">
        <f t="shared" ca="1" si="2"/>
        <v>HO</v>
      </c>
      <c r="O10" s="34">
        <f t="shared" si="3"/>
        <v>6</v>
      </c>
      <c r="P10" s="81">
        <f t="shared" si="4"/>
        <v>1006</v>
      </c>
      <c r="Q10" s="26"/>
      <c r="R10" s="26"/>
      <c r="S10" s="26"/>
      <c r="T10" s="50"/>
      <c r="U10" s="50"/>
      <c r="V10" s="50"/>
      <c r="W10" s="50"/>
      <c r="X10" s="50"/>
      <c r="Y10" s="50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BF10" s="102"/>
    </row>
    <row r="11" spans="1:58" customFormat="1">
      <c r="A11" s="22"/>
      <c r="B11" s="27"/>
      <c r="C11" s="35" t="s">
        <v>122</v>
      </c>
      <c r="D11" s="35" t="s">
        <v>25</v>
      </c>
      <c r="E11" s="228" t="str">
        <f t="shared" ca="1" si="0"/>
        <v xml:space="preserve"> </v>
      </c>
      <c r="F11" s="36" t="str">
        <f t="shared" ca="1" si="1"/>
        <v/>
      </c>
      <c r="G11" s="37" t="str">
        <f ca="1">Quadro_Geral!NS1005</f>
        <v/>
      </c>
      <c r="H11" s="47"/>
      <c r="I11" s="48"/>
      <c r="J11" s="48" t="s">
        <v>123</v>
      </c>
      <c r="K11" s="49">
        <v>28</v>
      </c>
      <c r="L11" s="49"/>
      <c r="M11" s="50"/>
      <c r="N11" s="25">
        <f t="shared" ca="1" si="2"/>
        <v>0</v>
      </c>
      <c r="O11" s="34">
        <f>MATCH(D11,Funcis,0)</f>
        <v>7</v>
      </c>
      <c r="P11" s="81">
        <f>MATCH(D11,Area_Longe,0)+LIN_INI-1</f>
        <v>1007</v>
      </c>
      <c r="Q11" s="26"/>
      <c r="R11" s="26"/>
      <c r="S11" s="26"/>
      <c r="T11" s="50"/>
      <c r="U11" s="50"/>
      <c r="V11" s="50"/>
      <c r="W11" s="50"/>
      <c r="X11" s="50"/>
      <c r="Y11" s="50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BF11" s="102"/>
    </row>
    <row r="12" spans="1:58" customFormat="1" ht="24" customHeight="1">
      <c r="A12" s="22"/>
      <c r="B12" s="46"/>
      <c r="C12" s="35" t="s">
        <v>124</v>
      </c>
      <c r="D12" s="35" t="s">
        <v>62</v>
      </c>
      <c r="E12" s="228" t="str">
        <f t="shared" ca="1" si="0"/>
        <v xml:space="preserve"> </v>
      </c>
      <c r="F12" s="36" t="str">
        <f t="shared" ca="1" si="1"/>
        <v/>
      </c>
      <c r="G12" s="37" t="str">
        <f ca="1">Quadro_Geral!NS1006</f>
        <v/>
      </c>
      <c r="H12" s="38"/>
      <c r="I12" s="39"/>
      <c r="J12" s="51"/>
      <c r="K12" s="52"/>
      <c r="L12" s="42"/>
      <c r="M12" s="24"/>
      <c r="N12" s="25">
        <f t="shared" ca="1" si="2"/>
        <v>0</v>
      </c>
      <c r="O12" s="34">
        <f t="shared" si="3"/>
        <v>27</v>
      </c>
      <c r="P12" s="81">
        <f t="shared" si="4"/>
        <v>1027</v>
      </c>
      <c r="Q12" s="26"/>
      <c r="R12" s="26"/>
      <c r="S12" s="26"/>
      <c r="T12" s="50"/>
      <c r="U12" s="50"/>
      <c r="V12" s="50"/>
      <c r="W12" s="50"/>
      <c r="X12" s="50"/>
      <c r="Y12" s="50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BF12" s="102"/>
    </row>
    <row r="13" spans="1:58" customFormat="1">
      <c r="A13" s="22"/>
      <c r="B13" s="22"/>
      <c r="C13" s="35" t="s">
        <v>125</v>
      </c>
      <c r="D13" s="35" t="s">
        <v>43</v>
      </c>
      <c r="E13" s="228" t="str">
        <f t="shared" ca="1" si="0"/>
        <v>Abono</v>
      </c>
      <c r="F13" s="36" t="str">
        <f t="shared" ca="1" si="1"/>
        <v/>
      </c>
      <c r="G13" s="37">
        <f ca="1">Quadro_Geral!NS1007</f>
        <v>44789</v>
      </c>
      <c r="H13" s="38"/>
      <c r="I13" s="39"/>
      <c r="J13" s="263" t="s">
        <v>126</v>
      </c>
      <c r="K13" s="265">
        <v>7</v>
      </c>
      <c r="L13" s="42"/>
      <c r="M13" s="24"/>
      <c r="N13" s="25" t="str">
        <f t="shared" ca="1" si="2"/>
        <v>A</v>
      </c>
      <c r="O13" s="34">
        <f t="shared" si="3"/>
        <v>16</v>
      </c>
      <c r="P13" s="81">
        <f t="shared" si="4"/>
        <v>1016</v>
      </c>
      <c r="Q13" s="26"/>
      <c r="R13" s="26"/>
      <c r="S13" s="26"/>
      <c r="T13" s="50"/>
      <c r="U13" s="50"/>
      <c r="V13" s="50"/>
      <c r="W13" s="50"/>
      <c r="X13" s="50"/>
      <c r="Y13" s="50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BF13" s="102"/>
    </row>
    <row r="14" spans="1:58" customFormat="1" ht="23.45" customHeight="1">
      <c r="A14" s="22"/>
      <c r="B14" s="53"/>
      <c r="C14" s="35" t="s">
        <v>127</v>
      </c>
      <c r="D14" s="35" t="s">
        <v>45</v>
      </c>
      <c r="E14" s="228" t="str">
        <f t="shared" ca="1" si="0"/>
        <v xml:space="preserve"> </v>
      </c>
      <c r="F14" s="36" t="str">
        <f t="shared" ca="1" si="1"/>
        <v/>
      </c>
      <c r="G14" s="37">
        <f ca="1">Quadro_Geral!NS1008</f>
        <v>44789</v>
      </c>
      <c r="H14" s="38"/>
      <c r="I14" s="39"/>
      <c r="J14" s="264"/>
      <c r="K14" s="266"/>
      <c r="L14" s="42"/>
      <c r="M14" s="24"/>
      <c r="N14" s="25">
        <f t="shared" ca="1" si="2"/>
        <v>0</v>
      </c>
      <c r="O14" s="34">
        <f t="shared" si="3"/>
        <v>17</v>
      </c>
      <c r="P14" s="81">
        <f t="shared" si="4"/>
        <v>1017</v>
      </c>
      <c r="Q14" s="26"/>
      <c r="R14" s="26"/>
      <c r="S14" s="26"/>
      <c r="T14" s="50"/>
      <c r="U14" s="50"/>
      <c r="V14" s="50"/>
      <c r="W14" s="50"/>
      <c r="X14" s="50"/>
      <c r="Y14" s="50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BF14" s="102"/>
    </row>
    <row r="15" spans="1:58" customFormat="1" ht="23.45" customHeight="1">
      <c r="A15" s="22"/>
      <c r="B15" s="22"/>
      <c r="C15" s="35" t="s">
        <v>128</v>
      </c>
      <c r="D15" s="35" t="s">
        <v>64</v>
      </c>
      <c r="E15" s="228" t="str">
        <f t="shared" ca="1" si="0"/>
        <v>Férias</v>
      </c>
      <c r="F15" s="36" t="str">
        <f t="shared" ca="1" si="1"/>
        <v/>
      </c>
      <c r="G15" s="37">
        <f ca="1">Quadro_Geral!NS1009</f>
        <v>44823</v>
      </c>
      <c r="H15" s="38"/>
      <c r="I15" s="54"/>
      <c r="J15" s="55"/>
      <c r="K15" s="56"/>
      <c r="L15" s="57"/>
      <c r="M15" s="24"/>
      <c r="N15" s="25" t="str">
        <f t="shared" ca="1" si="2"/>
        <v>F</v>
      </c>
      <c r="O15" s="34">
        <f t="shared" si="3"/>
        <v>28</v>
      </c>
      <c r="P15" s="81">
        <f t="shared" si="4"/>
        <v>1028</v>
      </c>
      <c r="Q15" s="26"/>
      <c r="R15" s="26"/>
      <c r="S15" s="26"/>
      <c r="T15" s="50"/>
      <c r="U15" s="50"/>
      <c r="V15" s="50"/>
      <c r="W15" s="50"/>
      <c r="X15" s="50"/>
      <c r="Y15" s="50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BF15" s="102"/>
    </row>
    <row r="16" spans="1:58" customFormat="1" ht="23.45" customHeight="1">
      <c r="A16" s="22"/>
      <c r="B16" s="53"/>
      <c r="C16" s="35" t="s">
        <v>129</v>
      </c>
      <c r="D16" s="35" t="s">
        <v>66</v>
      </c>
      <c r="E16" s="228" t="str">
        <f t="shared" ca="1" si="0"/>
        <v xml:space="preserve"> </v>
      </c>
      <c r="F16" s="36" t="str">
        <f t="shared" ca="1" si="1"/>
        <v/>
      </c>
      <c r="G16" s="37" t="str">
        <f ca="1">Quadro_Geral!NS1010</f>
        <v/>
      </c>
      <c r="H16" s="38"/>
      <c r="I16" s="38"/>
      <c r="J16" s="58"/>
      <c r="K16" s="58"/>
      <c r="L16" s="58"/>
      <c r="M16" s="24"/>
      <c r="N16" s="25">
        <f t="shared" ca="1" si="2"/>
        <v>0</v>
      </c>
      <c r="O16" s="34">
        <f t="shared" si="3"/>
        <v>29</v>
      </c>
      <c r="P16" s="81">
        <f t="shared" si="4"/>
        <v>1029</v>
      </c>
      <c r="Q16" s="26"/>
      <c r="R16" s="26"/>
      <c r="S16" s="26"/>
      <c r="T16" s="50"/>
      <c r="U16" s="50"/>
      <c r="V16" s="50"/>
      <c r="W16" s="50"/>
      <c r="X16" s="50"/>
      <c r="Y16" s="50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BF16" s="102"/>
    </row>
    <row r="17" spans="1:58" customFormat="1" ht="23.45" customHeight="1">
      <c r="A17" s="22"/>
      <c r="B17" s="22"/>
      <c r="C17" s="35" t="s">
        <v>130</v>
      </c>
      <c r="D17" s="35" t="s">
        <v>47</v>
      </c>
      <c r="E17" s="228" t="str">
        <f t="shared" ca="1" si="0"/>
        <v xml:space="preserve"> </v>
      </c>
      <c r="F17" s="36" t="str">
        <f t="shared" ca="1" si="1"/>
        <v/>
      </c>
      <c r="G17" s="37" t="str">
        <f ca="1">Quadro_Geral!NS1011</f>
        <v/>
      </c>
      <c r="H17" s="38"/>
      <c r="I17" s="40"/>
      <c r="J17" s="59"/>
      <c r="K17" s="59"/>
      <c r="L17" s="41"/>
      <c r="M17" s="24"/>
      <c r="N17" s="25">
        <f t="shared" ca="1" si="2"/>
        <v>0</v>
      </c>
      <c r="O17" s="34">
        <f t="shared" si="3"/>
        <v>18</v>
      </c>
      <c r="P17" s="81">
        <f t="shared" si="4"/>
        <v>1018</v>
      </c>
      <c r="Q17" s="26"/>
      <c r="R17" s="26"/>
      <c r="S17" s="26"/>
      <c r="T17" s="50"/>
      <c r="U17" s="50"/>
      <c r="V17" s="50"/>
      <c r="W17" s="50"/>
      <c r="X17" s="50"/>
      <c r="Y17" s="50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BF17" s="102"/>
    </row>
    <row r="18" spans="1:58" customFormat="1" ht="23.45" customHeight="1">
      <c r="A18" s="22"/>
      <c r="B18" s="22"/>
      <c r="C18" s="35" t="s">
        <v>131</v>
      </c>
      <c r="D18" s="35" t="s">
        <v>68</v>
      </c>
      <c r="E18" s="228" t="str">
        <f t="shared" ca="1" si="0"/>
        <v xml:space="preserve"> </v>
      </c>
      <c r="F18" s="36" t="str">
        <f t="shared" ca="1" si="1"/>
        <v/>
      </c>
      <c r="G18" s="37" t="str">
        <f ca="1">Quadro_Geral!NS1012</f>
        <v/>
      </c>
      <c r="H18" s="38"/>
      <c r="I18" s="39"/>
      <c r="J18" s="267" t="s">
        <v>132</v>
      </c>
      <c r="K18" s="267"/>
      <c r="L18" s="60"/>
      <c r="M18" s="24"/>
      <c r="N18" s="25">
        <f t="shared" ca="1" si="2"/>
        <v>0</v>
      </c>
      <c r="O18" s="34">
        <f t="shared" si="3"/>
        <v>30</v>
      </c>
      <c r="P18" s="81">
        <f t="shared" si="4"/>
        <v>1030</v>
      </c>
      <c r="Q18" s="26"/>
      <c r="R18" s="26"/>
      <c r="S18" s="26"/>
      <c r="T18" s="50"/>
      <c r="U18" s="50"/>
      <c r="V18" s="50"/>
      <c r="W18" s="50"/>
      <c r="X18" s="50"/>
      <c r="Y18" s="50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BF18" s="102"/>
    </row>
    <row r="19" spans="1:58" customFormat="1" ht="23.45" customHeight="1">
      <c r="A19" s="22"/>
      <c r="C19" s="35" t="s">
        <v>133</v>
      </c>
      <c r="D19" s="35" t="s">
        <v>27</v>
      </c>
      <c r="E19" s="228" t="str">
        <f t="shared" ca="1" si="0"/>
        <v xml:space="preserve"> </v>
      </c>
      <c r="F19" s="36" t="str">
        <f t="shared" ca="1" si="1"/>
        <v/>
      </c>
      <c r="G19" s="37" t="str">
        <f ca="1">Quadro_Geral!NS1013</f>
        <v/>
      </c>
      <c r="H19" s="47"/>
      <c r="I19" s="48"/>
      <c r="J19" s="268">
        <f ca="1">D6</f>
        <v>44788</v>
      </c>
      <c r="K19" s="269"/>
      <c r="L19" s="49"/>
      <c r="M19" s="50"/>
      <c r="N19" s="25">
        <f t="shared" ca="1" si="2"/>
        <v>0</v>
      </c>
      <c r="O19" s="34">
        <f t="shared" si="3"/>
        <v>8</v>
      </c>
      <c r="P19" s="81">
        <f t="shared" si="4"/>
        <v>1008</v>
      </c>
      <c r="Q19" s="26"/>
      <c r="R19" s="26"/>
      <c r="S19" s="26"/>
      <c r="T19" s="50"/>
      <c r="U19" s="50"/>
      <c r="V19" s="50"/>
      <c r="W19" s="50"/>
      <c r="X19" s="50"/>
      <c r="Y19" s="50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BF19" s="102"/>
    </row>
    <row r="20" spans="1:58" customFormat="1" ht="23.45" customHeight="1">
      <c r="A20" s="22"/>
      <c r="B20" s="53"/>
      <c r="C20" s="35" t="s">
        <v>134</v>
      </c>
      <c r="D20" s="35" t="s">
        <v>29</v>
      </c>
      <c r="E20" s="228" t="str">
        <f t="shared" ca="1" si="0"/>
        <v xml:space="preserve"> </v>
      </c>
      <c r="F20" s="36" t="str">
        <f t="shared" ca="1" si="1"/>
        <v/>
      </c>
      <c r="G20" s="37" t="str">
        <f ca="1">Quadro_Geral!NS1014</f>
        <v/>
      </c>
      <c r="H20" s="38"/>
      <c r="I20" s="39"/>
      <c r="J20" s="38"/>
      <c r="K20" s="61"/>
      <c r="L20" s="42"/>
      <c r="M20" s="24"/>
      <c r="N20" s="25">
        <f t="shared" ca="1" si="2"/>
        <v>0</v>
      </c>
      <c r="O20" s="34">
        <f t="shared" si="3"/>
        <v>9</v>
      </c>
      <c r="P20" s="81">
        <f t="shared" si="4"/>
        <v>1009</v>
      </c>
      <c r="Q20" s="26"/>
      <c r="R20" s="26"/>
      <c r="S20" s="26"/>
      <c r="T20" s="50"/>
      <c r="U20" s="50"/>
      <c r="V20" s="50"/>
      <c r="W20" s="50"/>
      <c r="X20" s="50"/>
      <c r="Y20" s="50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BF20" s="102"/>
    </row>
    <row r="21" spans="1:58" customFormat="1" ht="23.45" customHeight="1">
      <c r="A21" s="22"/>
      <c r="B21" s="22"/>
      <c r="C21" s="35" t="s">
        <v>135</v>
      </c>
      <c r="D21" s="35" t="s">
        <v>49</v>
      </c>
      <c r="E21" s="228" t="str">
        <f t="shared" ca="1" si="0"/>
        <v xml:space="preserve"> </v>
      </c>
      <c r="F21" s="36" t="str">
        <f t="shared" ca="1" si="1"/>
        <v/>
      </c>
      <c r="G21" s="37" t="str">
        <f ca="1">Quadro_Geral!NS1015</f>
        <v/>
      </c>
      <c r="H21" s="38"/>
      <c r="I21" s="39"/>
      <c r="J21" s="242" t="s">
        <v>136</v>
      </c>
      <c r="K21" s="244">
        <f ca="1">SUM(COUNTIF(E9:E30,"Licença saúde"),COUNTIF(E9:E30,"Outras Ausências"))</f>
        <v>1</v>
      </c>
      <c r="L21" s="42"/>
      <c r="M21" s="24"/>
      <c r="N21" s="25">
        <f t="shared" ca="1" si="2"/>
        <v>0</v>
      </c>
      <c r="O21" s="34">
        <f t="shared" si="3"/>
        <v>19</v>
      </c>
      <c r="P21" s="81">
        <f t="shared" si="4"/>
        <v>1019</v>
      </c>
      <c r="Q21" s="26"/>
      <c r="R21" s="26"/>
      <c r="S21" s="26"/>
      <c r="T21" s="50"/>
      <c r="U21" s="50"/>
      <c r="V21" s="50"/>
      <c r="W21" s="50"/>
      <c r="X21" s="50"/>
      <c r="Y21" s="50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BF21" s="102"/>
    </row>
    <row r="22" spans="1:58" customFormat="1" ht="23.45" customHeight="1">
      <c r="A22" s="22"/>
      <c r="B22" s="46"/>
      <c r="C22" s="35" t="s">
        <v>137</v>
      </c>
      <c r="D22" s="35" t="s">
        <v>70</v>
      </c>
      <c r="E22" s="228" t="str">
        <f t="shared" ca="1" si="0"/>
        <v xml:space="preserve"> </v>
      </c>
      <c r="F22" s="36" t="str">
        <f t="shared" ca="1" si="1"/>
        <v/>
      </c>
      <c r="G22" s="37" t="str">
        <f ca="1">Quadro_Geral!NS1016</f>
        <v/>
      </c>
      <c r="H22" s="47"/>
      <c r="I22" s="48"/>
      <c r="J22" s="243"/>
      <c r="K22" s="245"/>
      <c r="L22" s="49"/>
      <c r="M22" s="50"/>
      <c r="N22" s="25">
        <f t="shared" ca="1" si="2"/>
        <v>0</v>
      </c>
      <c r="O22" s="34">
        <f t="shared" si="3"/>
        <v>31</v>
      </c>
      <c r="P22" s="81">
        <f t="shared" si="4"/>
        <v>1031</v>
      </c>
      <c r="Q22" s="26"/>
      <c r="R22" s="26"/>
      <c r="S22" s="26"/>
      <c r="T22" s="50"/>
      <c r="U22" s="50"/>
      <c r="V22" s="50"/>
      <c r="W22" s="50"/>
      <c r="X22" s="50"/>
      <c r="Y22" s="50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BF22" s="102"/>
    </row>
    <row r="23" spans="1:58" customFormat="1" ht="23.45" customHeight="1">
      <c r="A23" s="22"/>
      <c r="B23" s="53"/>
      <c r="C23" s="35" t="s">
        <v>138</v>
      </c>
      <c r="D23" s="35" t="s">
        <v>31</v>
      </c>
      <c r="E23" s="228" t="str">
        <f t="shared" ca="1" si="0"/>
        <v xml:space="preserve"> </v>
      </c>
      <c r="F23" s="36" t="str">
        <f t="shared" ca="1" si="1"/>
        <v/>
      </c>
      <c r="G23" s="37" t="str">
        <f ca="1">Quadro_Geral!NS1017</f>
        <v/>
      </c>
      <c r="H23" s="38"/>
      <c r="I23" s="39"/>
      <c r="J23" s="63"/>
      <c r="K23" s="64"/>
      <c r="L23" s="42"/>
      <c r="M23" s="24"/>
      <c r="N23" s="25">
        <f t="shared" ca="1" si="2"/>
        <v>0</v>
      </c>
      <c r="O23" s="34">
        <f t="shared" si="3"/>
        <v>10</v>
      </c>
      <c r="P23" s="81">
        <f t="shared" si="4"/>
        <v>1010</v>
      </c>
      <c r="Q23" s="26"/>
      <c r="R23" s="26"/>
      <c r="S23" s="26"/>
      <c r="T23" s="50"/>
      <c r="U23" s="50"/>
      <c r="V23" s="50"/>
      <c r="W23" s="50"/>
      <c r="X23" s="50"/>
      <c r="Y23" s="50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BF23" s="102"/>
    </row>
    <row r="24" spans="1:58" customFormat="1" ht="23.45" customHeight="1">
      <c r="A24" s="22"/>
      <c r="B24" s="22"/>
      <c r="C24" s="35" t="s">
        <v>139</v>
      </c>
      <c r="D24" s="35" t="s">
        <v>34</v>
      </c>
      <c r="E24" s="228" t="str">
        <f t="shared" ca="1" si="0"/>
        <v xml:space="preserve"> </v>
      </c>
      <c r="F24" s="36" t="str">
        <f t="shared" ca="1" si="1"/>
        <v/>
      </c>
      <c r="G24" s="37" t="str">
        <f ca="1">Quadro_Geral!NS1018</f>
        <v/>
      </c>
      <c r="H24" s="38"/>
      <c r="I24" s="39"/>
      <c r="J24" s="246" t="s">
        <v>140</v>
      </c>
      <c r="K24" s="248">
        <f ca="1">SUM(COUNTIF(E9:E30,"Férias"),COUNTIF(E9:E30,"Abono"),COUNTIF(E9:E30,"BH"),COUNTIF(E9:E30,"Licença saúde + de 15d"))</f>
        <v>3</v>
      </c>
      <c r="L24" s="42"/>
      <c r="M24" s="24"/>
      <c r="N24" s="25">
        <f t="shared" ca="1" si="2"/>
        <v>0</v>
      </c>
      <c r="O24" s="34">
        <f t="shared" si="3"/>
        <v>11</v>
      </c>
      <c r="P24" s="81">
        <f t="shared" si="4"/>
        <v>1011</v>
      </c>
      <c r="Q24" s="26"/>
      <c r="R24" s="26"/>
      <c r="S24" s="26"/>
      <c r="T24" s="50"/>
      <c r="U24" s="50"/>
      <c r="V24" s="50"/>
      <c r="W24" s="50"/>
      <c r="X24" s="50"/>
      <c r="Y24" s="50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BF24" s="102"/>
    </row>
    <row r="25" spans="1:58" customFormat="1" ht="23.45" customHeight="1">
      <c r="A25" s="22"/>
      <c r="B25" s="22"/>
      <c r="C25" s="35" t="s">
        <v>141</v>
      </c>
      <c r="D25" s="35" t="s">
        <v>72</v>
      </c>
      <c r="E25" s="228" t="str">
        <f t="shared" ca="1" si="0"/>
        <v>TRI</v>
      </c>
      <c r="F25" s="36" t="str">
        <f t="shared" ca="1" si="1"/>
        <v>X</v>
      </c>
      <c r="G25" s="37">
        <f ca="1">Quadro_Geral!NS1019</f>
        <v>44795</v>
      </c>
      <c r="H25" s="38"/>
      <c r="I25" s="39"/>
      <c r="J25" s="247"/>
      <c r="K25" s="249"/>
      <c r="L25" s="42"/>
      <c r="M25" s="24"/>
      <c r="N25" s="25" t="str">
        <f t="shared" ca="1" si="2"/>
        <v>HO</v>
      </c>
      <c r="O25" s="34">
        <f t="shared" si="3"/>
        <v>32</v>
      </c>
      <c r="P25" s="81">
        <f t="shared" si="4"/>
        <v>1032</v>
      </c>
      <c r="Q25" s="26"/>
      <c r="R25" s="26"/>
      <c r="S25" s="26"/>
      <c r="T25" s="50"/>
      <c r="U25" s="50"/>
      <c r="V25" s="50"/>
      <c r="W25" s="50"/>
      <c r="X25" s="50"/>
      <c r="Y25" s="50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BF25" s="102"/>
    </row>
    <row r="26" spans="1:58" customFormat="1" ht="23.45" customHeight="1">
      <c r="A26" s="22"/>
      <c r="B26" s="53"/>
      <c r="C26" s="35" t="s">
        <v>142</v>
      </c>
      <c r="D26" s="35" t="s">
        <v>51</v>
      </c>
      <c r="E26" s="228" t="str">
        <f t="shared" ca="1" si="0"/>
        <v xml:space="preserve"> </v>
      </c>
      <c r="F26" s="36" t="str">
        <f t="shared" ca="1" si="1"/>
        <v/>
      </c>
      <c r="G26" s="37" t="str">
        <f ca="1">Quadro_Geral!NS1020</f>
        <v/>
      </c>
      <c r="H26" s="38"/>
      <c r="I26" s="39"/>
      <c r="J26" s="247"/>
      <c r="K26" s="249"/>
      <c r="L26" s="42"/>
      <c r="M26" s="24"/>
      <c r="N26" s="25">
        <f t="shared" ca="1" si="2"/>
        <v>0</v>
      </c>
      <c r="O26" s="34">
        <f t="shared" si="3"/>
        <v>20</v>
      </c>
      <c r="P26" s="81">
        <f t="shared" si="4"/>
        <v>1020</v>
      </c>
      <c r="Q26" s="26"/>
      <c r="R26" s="26"/>
      <c r="S26" s="26"/>
      <c r="T26" s="50"/>
      <c r="U26" s="50"/>
      <c r="V26" s="50"/>
      <c r="W26" s="50"/>
      <c r="X26" s="50"/>
      <c r="Y26" s="50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BF26" s="102"/>
    </row>
    <row r="27" spans="1:58" customFormat="1" ht="23.45" customHeight="1">
      <c r="A27" s="22"/>
      <c r="B27" s="22"/>
      <c r="C27" s="35" t="s">
        <v>143</v>
      </c>
      <c r="D27" s="35" t="s">
        <v>37</v>
      </c>
      <c r="E27" s="228" t="str">
        <f t="shared" ca="1" si="0"/>
        <v xml:space="preserve"> </v>
      </c>
      <c r="F27" s="36" t="str">
        <f t="shared" ca="1" si="1"/>
        <v/>
      </c>
      <c r="G27" s="37" t="str">
        <f ca="1">Quadro_Geral!NS1021</f>
        <v/>
      </c>
      <c r="H27" s="38"/>
      <c r="I27" s="39"/>
      <c r="J27" s="65"/>
      <c r="K27" s="66"/>
      <c r="L27" s="42"/>
      <c r="M27" s="24"/>
      <c r="N27" s="25">
        <f t="shared" ca="1" si="2"/>
        <v>0</v>
      </c>
      <c r="O27" s="34">
        <f t="shared" si="3"/>
        <v>12</v>
      </c>
      <c r="P27" s="81">
        <f t="shared" si="4"/>
        <v>1012</v>
      </c>
      <c r="Q27" s="26"/>
      <c r="R27" s="26"/>
      <c r="S27" s="26"/>
      <c r="T27" s="50"/>
      <c r="U27" s="50"/>
      <c r="V27" s="50"/>
      <c r="W27" s="50"/>
      <c r="X27" s="50"/>
      <c r="Y27" s="50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BF27" s="102"/>
    </row>
    <row r="28" spans="1:58" customFormat="1" ht="23.45" customHeight="1">
      <c r="A28" s="22"/>
      <c r="C28" s="35" t="s">
        <v>144</v>
      </c>
      <c r="D28" s="35" t="s">
        <v>53</v>
      </c>
      <c r="E28" s="228" t="str">
        <f t="shared" ca="1" si="0"/>
        <v xml:space="preserve"> </v>
      </c>
      <c r="F28" s="36" t="str">
        <f t="shared" ca="1" si="1"/>
        <v/>
      </c>
      <c r="G28" s="37" t="str">
        <f ca="1">Quadro_Geral!NS1022</f>
        <v/>
      </c>
      <c r="H28" s="47"/>
      <c r="I28" s="48"/>
      <c r="J28" s="250" t="s">
        <v>145</v>
      </c>
      <c r="K28" s="253">
        <f ca="1">COUNTIF(E9:E30,"TRI")</f>
        <v>2</v>
      </c>
      <c r="L28" s="49"/>
      <c r="M28" s="50"/>
      <c r="N28" s="25">
        <f t="shared" ca="1" si="2"/>
        <v>0</v>
      </c>
      <c r="O28" s="34">
        <f t="shared" si="3"/>
        <v>21</v>
      </c>
      <c r="P28" s="81">
        <f t="shared" si="4"/>
        <v>1021</v>
      </c>
      <c r="Q28" s="26"/>
      <c r="R28" s="26"/>
      <c r="S28" s="26"/>
      <c r="T28" s="50"/>
      <c r="U28" s="50"/>
      <c r="V28" s="50"/>
      <c r="W28" s="50"/>
      <c r="X28" s="50"/>
      <c r="Y28" s="50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BF28" s="102"/>
    </row>
    <row r="29" spans="1:58" customFormat="1" ht="23.45" customHeight="1">
      <c r="A29" s="22"/>
      <c r="B29" s="53"/>
      <c r="C29" s="35" t="s">
        <v>146</v>
      </c>
      <c r="D29" s="35" t="s">
        <v>55</v>
      </c>
      <c r="E29" s="228" t="str">
        <f t="shared" ca="1" si="0"/>
        <v xml:space="preserve"> </v>
      </c>
      <c r="F29" s="36" t="str">
        <f t="shared" ca="1" si="1"/>
        <v/>
      </c>
      <c r="G29" s="37" t="str">
        <f ca="1">Quadro_Geral!NS1023</f>
        <v/>
      </c>
      <c r="H29" s="38"/>
      <c r="I29" s="39"/>
      <c r="J29" s="251"/>
      <c r="K29" s="254"/>
      <c r="L29" s="42"/>
      <c r="M29" s="24"/>
      <c r="N29" s="25">
        <f t="shared" ca="1" si="2"/>
        <v>0</v>
      </c>
      <c r="O29" s="34">
        <f t="shared" si="3"/>
        <v>22</v>
      </c>
      <c r="P29" s="81">
        <f t="shared" si="4"/>
        <v>1022</v>
      </c>
      <c r="Q29" s="26"/>
      <c r="R29" s="26"/>
      <c r="S29" s="26"/>
      <c r="T29" s="50"/>
      <c r="U29" s="50"/>
      <c r="V29" s="50"/>
      <c r="W29" s="50"/>
      <c r="X29" s="50"/>
      <c r="Y29" s="50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BF29" s="102"/>
    </row>
    <row r="30" spans="1:58" customFormat="1" ht="23.45" customHeight="1">
      <c r="A30" s="22"/>
      <c r="B30" s="22"/>
      <c r="C30" s="35" t="s">
        <v>147</v>
      </c>
      <c r="D30" s="35" t="s">
        <v>57</v>
      </c>
      <c r="E30" s="228" t="str">
        <f t="shared" ca="1" si="0"/>
        <v>Licença saúde</v>
      </c>
      <c r="F30" s="36" t="str">
        <f t="shared" ca="1" si="1"/>
        <v/>
      </c>
      <c r="G30" s="37">
        <f ca="1">Quadro_Geral!NS1024</f>
        <v>44809</v>
      </c>
      <c r="H30" s="38"/>
      <c r="I30" s="39"/>
      <c r="J30" s="252"/>
      <c r="K30" s="255"/>
      <c r="L30" s="42"/>
      <c r="M30" s="24"/>
      <c r="N30" s="25" t="str">
        <f t="shared" ca="1" si="2"/>
        <v>LS</v>
      </c>
      <c r="O30" s="34">
        <f t="shared" si="3"/>
        <v>23</v>
      </c>
      <c r="P30" s="81">
        <f t="shared" si="4"/>
        <v>1023</v>
      </c>
      <c r="Q30" s="26"/>
      <c r="R30" s="26"/>
      <c r="S30" s="26"/>
      <c r="T30" s="50"/>
      <c r="U30" s="50"/>
      <c r="V30" s="50"/>
      <c r="W30" s="50"/>
      <c r="X30" s="50"/>
      <c r="Y30" s="50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BF30" s="102"/>
    </row>
    <row r="31" spans="1:58" customFormat="1" ht="23.45" customHeight="1">
      <c r="A31" s="22"/>
      <c r="B31" s="22"/>
      <c r="C31" s="78" t="s">
        <v>148</v>
      </c>
      <c r="D31" s="78" t="s">
        <v>149</v>
      </c>
      <c r="E31" s="79" t="str">
        <f t="shared" ca="1" si="0"/>
        <v xml:space="preserve"> </v>
      </c>
      <c r="F31" s="79" t="str">
        <f t="shared" ca="1" si="1"/>
        <v/>
      </c>
      <c r="G31" s="79"/>
      <c r="H31" s="62"/>
      <c r="I31" s="39"/>
      <c r="J31" s="38"/>
      <c r="K31" s="61"/>
      <c r="L31" s="67"/>
      <c r="M31" s="24"/>
      <c r="N31" s="25" t="str">
        <f t="shared" ca="1" si="2"/>
        <v>ND</v>
      </c>
      <c r="O31" s="34" t="e">
        <f t="shared" si="3"/>
        <v>#N/A</v>
      </c>
      <c r="P31" s="81" t="e">
        <f t="shared" si="4"/>
        <v>#N/A</v>
      </c>
      <c r="Q31" s="26"/>
      <c r="R31" s="26"/>
      <c r="S31" s="26"/>
      <c r="T31" s="50"/>
      <c r="U31" s="50"/>
      <c r="V31" s="50"/>
      <c r="W31" s="50"/>
      <c r="X31" s="50"/>
      <c r="Y31" s="50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BF31" s="102"/>
    </row>
    <row r="32" spans="1:58" customFormat="1" ht="23.45" customHeight="1">
      <c r="A32" s="22"/>
      <c r="B32" s="22"/>
      <c r="C32" s="78" t="s">
        <v>150</v>
      </c>
      <c r="D32" s="78" t="s">
        <v>151</v>
      </c>
      <c r="E32" s="79" t="str">
        <f t="shared" ca="1" si="0"/>
        <v xml:space="preserve"> </v>
      </c>
      <c r="F32" s="79" t="str">
        <f t="shared" ca="1" si="1"/>
        <v/>
      </c>
      <c r="G32" s="79"/>
      <c r="H32" s="25"/>
      <c r="I32" s="68"/>
      <c r="J32" s="256" t="s">
        <v>152</v>
      </c>
      <c r="K32" s="259">
        <f ca="1">COUNTIF(E9:E30,"&lt;&gt;"&amp;" ")-K21</f>
        <v>5</v>
      </c>
      <c r="L32" s="67"/>
      <c r="M32" s="24"/>
      <c r="N32" s="25" t="str">
        <f t="shared" ca="1" si="2"/>
        <v>ND</v>
      </c>
      <c r="O32" s="34" t="e">
        <f t="shared" si="3"/>
        <v>#N/A</v>
      </c>
      <c r="P32" s="81" t="e">
        <f t="shared" si="4"/>
        <v>#N/A</v>
      </c>
      <c r="Q32" s="26"/>
      <c r="R32" s="26"/>
      <c r="S32" s="26"/>
      <c r="T32" s="50"/>
      <c r="U32" s="50"/>
      <c r="V32" s="50"/>
      <c r="W32" s="50"/>
      <c r="X32" s="50"/>
      <c r="Y32" s="50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BF32" s="102"/>
    </row>
    <row r="33" spans="1:58" customFormat="1" ht="23.45" customHeight="1">
      <c r="A33" s="22"/>
      <c r="B33" s="22"/>
      <c r="C33" s="78" t="s">
        <v>153</v>
      </c>
      <c r="D33" s="78" t="s">
        <v>60</v>
      </c>
      <c r="E33" s="79" t="str">
        <f t="shared" ca="1" si="0"/>
        <v xml:space="preserve"> </v>
      </c>
      <c r="F33" s="79" t="str">
        <f t="shared" ca="1" si="1"/>
        <v/>
      </c>
      <c r="G33" s="79"/>
      <c r="H33" s="25"/>
      <c r="I33" s="69"/>
      <c r="J33" s="257"/>
      <c r="K33" s="260"/>
      <c r="L33" s="42"/>
      <c r="M33" s="24"/>
      <c r="N33" s="25">
        <f t="shared" ca="1" si="2"/>
        <v>0</v>
      </c>
      <c r="O33" s="34">
        <f t="shared" si="3"/>
        <v>26</v>
      </c>
      <c r="P33" s="81">
        <f t="shared" si="4"/>
        <v>1026</v>
      </c>
      <c r="Q33" s="26"/>
      <c r="R33" s="26"/>
      <c r="S33" s="26"/>
      <c r="T33" s="50"/>
      <c r="U33" s="50"/>
      <c r="V33" s="50"/>
      <c r="W33" s="50"/>
      <c r="X33" s="50"/>
      <c r="Y33" s="50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BF33" s="102"/>
    </row>
    <row r="34" spans="1:58" customFormat="1" ht="23.45" customHeight="1">
      <c r="A34" s="22"/>
      <c r="B34" s="22"/>
      <c r="C34" s="78" t="s">
        <v>154</v>
      </c>
      <c r="D34" s="78" t="s">
        <v>41</v>
      </c>
      <c r="E34" s="79" t="str">
        <f t="shared" ca="1" si="0"/>
        <v>Férias</v>
      </c>
      <c r="F34" s="79" t="str">
        <f t="shared" ca="1" si="1"/>
        <v/>
      </c>
      <c r="G34" s="79"/>
      <c r="H34" s="38"/>
      <c r="I34" s="69"/>
      <c r="J34" s="258"/>
      <c r="K34" s="261"/>
      <c r="L34" s="42"/>
      <c r="M34" s="24"/>
      <c r="N34" s="25" t="str">
        <f t="shared" ca="1" si="2"/>
        <v>F</v>
      </c>
      <c r="O34" s="34">
        <f t="shared" si="3"/>
        <v>15</v>
      </c>
      <c r="P34" s="81">
        <f t="shared" si="4"/>
        <v>1015</v>
      </c>
      <c r="Q34" s="26"/>
      <c r="R34" s="26"/>
      <c r="S34" s="26"/>
      <c r="T34" s="50"/>
      <c r="U34" s="50"/>
      <c r="V34" s="50"/>
      <c r="W34" s="50"/>
      <c r="X34" s="50"/>
      <c r="Y34" s="50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BF34" s="102"/>
    </row>
    <row r="35" spans="1:58" customFormat="1" ht="23.45" customHeight="1">
      <c r="A35" s="22"/>
      <c r="B35" s="22"/>
      <c r="C35" s="78" t="s">
        <v>155</v>
      </c>
      <c r="D35" s="78" t="s">
        <v>14</v>
      </c>
      <c r="E35" s="79" t="str">
        <f t="shared" ca="1" si="0"/>
        <v xml:space="preserve"> </v>
      </c>
      <c r="F35" s="79" t="str">
        <f t="shared" ca="1" si="1"/>
        <v/>
      </c>
      <c r="G35" s="79"/>
      <c r="H35" s="38"/>
      <c r="I35" s="54"/>
      <c r="J35" s="55"/>
      <c r="K35" s="56"/>
      <c r="L35" s="71"/>
      <c r="M35" s="24"/>
      <c r="N35" s="25">
        <f t="shared" ca="1" si="2"/>
        <v>0</v>
      </c>
      <c r="O35" s="34">
        <f t="shared" si="3"/>
        <v>4</v>
      </c>
      <c r="P35" s="81">
        <f t="shared" si="4"/>
        <v>1004</v>
      </c>
      <c r="Q35" s="26"/>
      <c r="R35" s="26"/>
      <c r="S35" s="26"/>
      <c r="T35" s="50"/>
      <c r="U35" s="50"/>
      <c r="V35" s="50"/>
      <c r="W35" s="50"/>
      <c r="X35" s="50"/>
      <c r="Y35" s="50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BF35" s="102"/>
    </row>
    <row r="36" spans="1:58" customFormat="1" ht="23.45" customHeight="1">
      <c r="A36" s="22"/>
      <c r="B36" s="24"/>
      <c r="C36" s="24" t="s">
        <v>156</v>
      </c>
      <c r="D36" s="24"/>
      <c r="E36" s="72"/>
      <c r="F36" s="241"/>
      <c r="G36" s="241"/>
      <c r="H36" s="73"/>
      <c r="I36" s="22"/>
      <c r="J36" s="38"/>
      <c r="K36" s="61"/>
      <c r="L36" s="74"/>
      <c r="M36" s="24"/>
      <c r="N36" s="24"/>
      <c r="O36" s="34"/>
      <c r="P36" s="81"/>
      <c r="Q36" s="26"/>
      <c r="R36" s="26"/>
      <c r="S36" s="26"/>
      <c r="T36" s="50"/>
      <c r="U36" s="50"/>
      <c r="V36" s="50"/>
      <c r="W36" s="50"/>
      <c r="X36" s="50"/>
      <c r="Y36" s="50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BF36" s="102"/>
    </row>
    <row r="37" spans="1:58" customFormat="1" ht="23.45" customHeight="1">
      <c r="A37" s="22"/>
      <c r="B37" s="24"/>
      <c r="C37" s="22"/>
      <c r="D37" s="22"/>
      <c r="E37" s="22"/>
      <c r="F37" s="73"/>
      <c r="G37" s="13"/>
      <c r="H37" s="73"/>
      <c r="I37" s="73"/>
      <c r="J37" s="62"/>
      <c r="K37" s="61"/>
      <c r="L37" s="74"/>
      <c r="M37" s="24"/>
      <c r="N37" s="24"/>
      <c r="O37" s="24"/>
      <c r="P37" s="43"/>
      <c r="Q37" s="26"/>
      <c r="R37" s="26"/>
      <c r="S37" s="26"/>
      <c r="T37" s="50"/>
      <c r="U37" s="50"/>
      <c r="V37" s="50"/>
      <c r="W37" s="50"/>
      <c r="X37" s="50"/>
      <c r="Y37" s="50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BF37" s="102"/>
    </row>
    <row r="38" spans="1:58" customFormat="1" ht="23.45" customHeight="1">
      <c r="A38" s="22"/>
      <c r="B38" s="24"/>
      <c r="C38" s="75"/>
      <c r="D38" s="22"/>
      <c r="E38" s="22"/>
      <c r="F38" s="73"/>
      <c r="G38" s="73"/>
      <c r="H38" s="73"/>
      <c r="I38" s="73"/>
      <c r="J38" s="25"/>
      <c r="K38" s="26"/>
      <c r="L38" s="74"/>
      <c r="M38" s="24"/>
      <c r="N38" s="24"/>
      <c r="O38" s="24"/>
      <c r="P38" s="43"/>
      <c r="Q38" s="26"/>
      <c r="R38" s="26"/>
      <c r="S38" s="26"/>
      <c r="T38" s="50"/>
      <c r="U38" s="50"/>
      <c r="V38" s="50"/>
      <c r="W38" s="50"/>
      <c r="X38" s="50"/>
      <c r="Y38" s="50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BF38" s="102"/>
    </row>
    <row r="39" spans="1:58" customFormat="1" ht="23.45" customHeight="1">
      <c r="A39" s="22"/>
      <c r="B39" s="24"/>
      <c r="C39" s="22"/>
      <c r="D39" s="22"/>
      <c r="E39" s="22"/>
      <c r="F39" s="73"/>
      <c r="G39" s="73"/>
      <c r="H39" s="73"/>
      <c r="I39" s="73"/>
      <c r="J39" s="25"/>
      <c r="K39" s="26"/>
      <c r="L39" s="74"/>
      <c r="M39" s="24"/>
      <c r="N39" s="24"/>
      <c r="O39" s="24"/>
      <c r="P39" s="43"/>
      <c r="Q39" s="26"/>
      <c r="R39" s="26"/>
      <c r="S39" s="26"/>
      <c r="T39" s="50"/>
      <c r="U39" s="50"/>
      <c r="V39" s="50"/>
      <c r="W39" s="50"/>
      <c r="X39" s="50"/>
      <c r="Y39" s="50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BF39" s="102"/>
    </row>
    <row r="40" spans="1:58" customFormat="1">
      <c r="A40" s="22"/>
      <c r="B40" s="22"/>
      <c r="C40" s="22"/>
      <c r="D40" s="22"/>
      <c r="E40" s="22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4"/>
      <c r="Q40" s="26"/>
      <c r="R40" s="26"/>
      <c r="S40" s="26"/>
      <c r="T40" s="50"/>
      <c r="U40" s="50"/>
      <c r="V40" s="50"/>
      <c r="W40" s="50"/>
      <c r="X40" s="50"/>
      <c r="Y40" s="50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BF40" s="102"/>
    </row>
    <row r="41" spans="1:58" customFormat="1">
      <c r="A41" s="22"/>
      <c r="B41" s="22"/>
      <c r="C41" s="22"/>
      <c r="D41" s="22"/>
      <c r="E41" s="22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4"/>
      <c r="Q41" s="26"/>
      <c r="R41" s="26"/>
      <c r="S41" s="26"/>
      <c r="T41" s="50"/>
      <c r="U41" s="50"/>
      <c r="V41" s="50"/>
      <c r="W41" s="50"/>
      <c r="X41" s="50"/>
      <c r="Y41" s="50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BF41" s="102"/>
    </row>
    <row r="42" spans="1:58" customFormat="1">
      <c r="A42" s="22"/>
      <c r="B42" s="22"/>
      <c r="C42" s="22"/>
      <c r="D42" s="22"/>
      <c r="E42" s="22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4"/>
      <c r="Q42" s="26"/>
      <c r="R42" s="26"/>
      <c r="S42" s="26"/>
      <c r="T42" s="50"/>
      <c r="U42" s="50"/>
      <c r="V42" s="50"/>
      <c r="W42" s="50"/>
      <c r="X42" s="50"/>
      <c r="Y42" s="50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BF42" s="102"/>
    </row>
    <row r="43" spans="1:58" customFormat="1">
      <c r="A43" s="22"/>
      <c r="B43" s="22"/>
      <c r="C43" s="22"/>
      <c r="D43" s="22"/>
      <c r="E43" s="22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4"/>
      <c r="Q43" s="26"/>
      <c r="R43" s="26"/>
      <c r="S43" s="26"/>
      <c r="T43" s="50"/>
      <c r="U43" s="50"/>
      <c r="V43" s="50"/>
      <c r="W43" s="50"/>
      <c r="X43" s="50"/>
      <c r="Y43" s="50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BF43" s="102"/>
    </row>
    <row r="44" spans="1:58" customFormat="1">
      <c r="A44" s="22"/>
      <c r="B44" s="22"/>
      <c r="C44" s="22"/>
      <c r="D44" s="22"/>
      <c r="E44" s="22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4"/>
      <c r="Q44" s="26"/>
      <c r="R44" s="26"/>
      <c r="S44" s="26"/>
      <c r="T44" s="50"/>
      <c r="U44" s="50"/>
      <c r="V44" s="50"/>
      <c r="W44" s="50"/>
      <c r="X44" s="50"/>
      <c r="Y44" s="50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BF44" s="102"/>
    </row>
    <row r="45" spans="1:58" customFormat="1">
      <c r="A45" s="22"/>
      <c r="B45" s="22"/>
      <c r="C45" s="22"/>
      <c r="D45" s="22"/>
      <c r="E45" s="22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4"/>
      <c r="Q45" s="26"/>
      <c r="R45" s="26"/>
      <c r="S45" s="26"/>
      <c r="T45" s="50"/>
      <c r="U45" s="50"/>
      <c r="V45" s="50"/>
      <c r="W45" s="50"/>
      <c r="X45" s="50"/>
      <c r="Y45" s="50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BF45" s="102"/>
    </row>
    <row r="46" spans="1:58" customFormat="1">
      <c r="A46" s="22"/>
      <c r="B46" s="22"/>
      <c r="C46" s="22"/>
      <c r="D46" s="22"/>
      <c r="E46" s="22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4"/>
      <c r="Q46" s="26"/>
      <c r="R46" s="26"/>
      <c r="S46" s="26"/>
      <c r="T46" s="50"/>
      <c r="U46" s="50"/>
      <c r="V46" s="50"/>
      <c r="W46" s="50"/>
      <c r="X46" s="50"/>
      <c r="Y46" s="50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BF46" s="102"/>
    </row>
    <row r="47" spans="1:58" customFormat="1">
      <c r="A47" s="22"/>
      <c r="B47" s="22"/>
      <c r="C47" s="22"/>
      <c r="D47" s="22"/>
      <c r="E47" s="22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4"/>
      <c r="Q47" s="26"/>
      <c r="R47" s="26"/>
      <c r="S47" s="26"/>
      <c r="T47" s="50"/>
      <c r="U47" s="50"/>
      <c r="V47" s="50"/>
      <c r="W47" s="50"/>
      <c r="X47" s="50"/>
      <c r="Y47" s="50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BF47" s="102"/>
    </row>
    <row r="48" spans="1:58" customFormat="1">
      <c r="A48" s="22"/>
      <c r="B48" s="22"/>
      <c r="C48" s="75"/>
      <c r="D48" s="22"/>
      <c r="E48" s="22"/>
      <c r="F48" s="73"/>
      <c r="G48" s="73"/>
      <c r="H48" s="73"/>
      <c r="I48" s="73"/>
      <c r="J48" s="73"/>
      <c r="K48" s="74"/>
      <c r="L48" s="74"/>
      <c r="M48" s="22"/>
      <c r="N48" s="22"/>
      <c r="O48" s="22"/>
      <c r="P48" s="70"/>
      <c r="Q48" s="26"/>
      <c r="R48" s="26"/>
      <c r="S48" s="26"/>
      <c r="T48" s="50"/>
      <c r="U48" s="50"/>
      <c r="V48" s="50"/>
      <c r="W48" s="50"/>
      <c r="X48" s="50"/>
      <c r="Y48" s="50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BF48" s="102"/>
    </row>
    <row r="49" spans="1:58" customFormat="1">
      <c r="A49" s="22"/>
      <c r="B49" s="22"/>
      <c r="C49" s="22"/>
      <c r="D49" s="22"/>
      <c r="E49" s="22"/>
      <c r="F49" s="73"/>
      <c r="G49" s="73"/>
      <c r="H49" s="73"/>
      <c r="I49" s="73"/>
      <c r="J49" s="73"/>
      <c r="K49" s="74"/>
      <c r="L49" s="74"/>
      <c r="M49" s="22"/>
      <c r="N49" s="22"/>
      <c r="O49" s="22"/>
      <c r="P49" s="70"/>
      <c r="Q49" s="26"/>
      <c r="R49" s="26"/>
      <c r="S49" s="26"/>
      <c r="T49" s="50"/>
      <c r="U49" s="50"/>
      <c r="V49" s="50"/>
      <c r="W49" s="50"/>
      <c r="X49" s="50"/>
      <c r="Y49" s="50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BF49" s="102"/>
    </row>
    <row r="50" spans="1:58">
      <c r="Q50" s="26"/>
      <c r="R50" s="26"/>
      <c r="S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</row>
    <row r="51" spans="1:58">
      <c r="Q51" s="26"/>
      <c r="R51" s="26"/>
      <c r="S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</row>
    <row r="52" spans="1:58">
      <c r="Q52" s="26"/>
      <c r="R52" s="26"/>
      <c r="S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</row>
    <row r="53" spans="1:58">
      <c r="Q53" s="26"/>
      <c r="R53" s="26"/>
      <c r="S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</row>
    <row r="54" spans="1:58">
      <c r="Q54" s="26"/>
      <c r="R54" s="26"/>
      <c r="S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</row>
    <row r="55" spans="1:58">
      <c r="Q55" s="26"/>
      <c r="R55" s="26"/>
      <c r="S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</row>
    <row r="56" spans="1:58">
      <c r="Q56" s="26"/>
      <c r="R56" s="26"/>
      <c r="S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</row>
    <row r="57" spans="1:58">
      <c r="Q57" s="26"/>
      <c r="R57" s="26"/>
      <c r="S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</row>
    <row r="58" spans="1:58">
      <c r="Q58" s="26"/>
      <c r="R58" s="26"/>
      <c r="S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</row>
    <row r="59" spans="1:58">
      <c r="Q59" s="26"/>
      <c r="R59" s="26"/>
      <c r="S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</row>
    <row r="60" spans="1:58">
      <c r="Q60" s="26"/>
      <c r="R60" s="26"/>
      <c r="S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</row>
    <row r="61" spans="1:58">
      <c r="Q61" s="26"/>
      <c r="R61" s="26"/>
      <c r="S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</row>
    <row r="62" spans="1:58">
      <c r="Q62" s="26"/>
      <c r="R62" s="26"/>
      <c r="S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</row>
    <row r="63" spans="1:58">
      <c r="Q63" s="26"/>
      <c r="R63" s="26"/>
      <c r="S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</row>
    <row r="64" spans="1:58">
      <c r="Q64" s="26"/>
      <c r="R64" s="26"/>
      <c r="S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</row>
    <row r="65" spans="17:66">
      <c r="Q65" s="26"/>
      <c r="R65" s="26"/>
      <c r="S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</row>
    <row r="66" spans="17:66">
      <c r="Q66" s="26"/>
      <c r="R66" s="26"/>
      <c r="S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</row>
    <row r="67" spans="17:66">
      <c r="Q67" s="26"/>
      <c r="R67" s="26"/>
      <c r="S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</row>
    <row r="68" spans="17:66">
      <c r="Q68" s="26"/>
      <c r="R68" s="26"/>
      <c r="S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</row>
    <row r="69" spans="17:66">
      <c r="Q69" s="26"/>
      <c r="R69" s="26"/>
      <c r="S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</row>
    <row r="70" spans="17:66">
      <c r="Q70" s="26"/>
      <c r="R70" s="26"/>
      <c r="S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BD70" s="102">
        <f ca="1">BI277+1</f>
        <v>296</v>
      </c>
      <c r="BE70" t="s">
        <v>157</v>
      </c>
    </row>
    <row r="71" spans="17:66">
      <c r="Q71" s="26"/>
      <c r="R71" s="26"/>
      <c r="S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BD71" t="s">
        <v>158</v>
      </c>
    </row>
    <row r="72" spans="17:66">
      <c r="Q72" s="26"/>
      <c r="R72" s="26"/>
      <c r="S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BD72" s="21">
        <v>44562</v>
      </c>
      <c r="BF72" s="102" t="str">
        <f t="shared" ref="BF72:BF135" si="5">IF(OR(WEEKDAY(BD72,11)&gt;5,ISNUMBER(MATCH(BD72,Area_Feriados,0))),"NU",0)</f>
        <v>NU</v>
      </c>
      <c r="BI72" t="s">
        <v>159</v>
      </c>
      <c r="BM72" s="237" t="s">
        <v>160</v>
      </c>
      <c r="BN72" s="237"/>
    </row>
    <row r="73" spans="17:66" hidden="1">
      <c r="Q73" s="26"/>
      <c r="R73" s="26"/>
      <c r="S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BD73" s="21">
        <v>44563</v>
      </c>
      <c r="BF73" s="102" t="str">
        <f t="shared" si="5"/>
        <v>NU</v>
      </c>
    </row>
    <row r="74" spans="17:66" hidden="1">
      <c r="Q74" s="26"/>
      <c r="R74" s="26"/>
      <c r="S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BD74" s="21">
        <v>44564</v>
      </c>
      <c r="BF74" s="102">
        <f t="shared" si="5"/>
        <v>0</v>
      </c>
    </row>
    <row r="75" spans="17:66" hidden="1">
      <c r="Q75" s="26"/>
      <c r="R75" s="26"/>
      <c r="S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BD75" s="21">
        <v>44565</v>
      </c>
      <c r="BF75" s="102">
        <f t="shared" si="5"/>
        <v>0</v>
      </c>
    </row>
    <row r="76" spans="17:66" hidden="1">
      <c r="Q76" s="26"/>
      <c r="R76" s="26"/>
      <c r="S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BD76" s="21">
        <v>44566</v>
      </c>
      <c r="BF76" s="102">
        <f t="shared" si="5"/>
        <v>0</v>
      </c>
    </row>
    <row r="77" spans="17:66" hidden="1">
      <c r="Q77" s="26"/>
      <c r="R77" s="26"/>
      <c r="S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BD77" s="21">
        <v>44567</v>
      </c>
      <c r="BF77" s="102">
        <f t="shared" si="5"/>
        <v>0</v>
      </c>
    </row>
    <row r="78" spans="17:66" hidden="1">
      <c r="Q78" s="26"/>
      <c r="R78" s="26"/>
      <c r="S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BD78" s="21">
        <v>44568</v>
      </c>
      <c r="BF78" s="102">
        <f t="shared" si="5"/>
        <v>0</v>
      </c>
    </row>
    <row r="79" spans="17:66" hidden="1">
      <c r="Q79" s="26"/>
      <c r="R79" s="26"/>
      <c r="S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BD79" s="21">
        <v>44569</v>
      </c>
      <c r="BF79" s="102" t="str">
        <f t="shared" si="5"/>
        <v>NU</v>
      </c>
    </row>
    <row r="80" spans="17:66" hidden="1">
      <c r="Q80" s="26"/>
      <c r="R80" s="26"/>
      <c r="S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BD80" s="21">
        <v>44570</v>
      </c>
      <c r="BF80" s="102" t="str">
        <f t="shared" si="5"/>
        <v>NU</v>
      </c>
    </row>
    <row r="81" spans="17:58" hidden="1">
      <c r="Q81" s="26"/>
      <c r="R81" s="26"/>
      <c r="S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BD81" s="21">
        <v>44571</v>
      </c>
      <c r="BF81" s="102">
        <f t="shared" si="5"/>
        <v>0</v>
      </c>
    </row>
    <row r="82" spans="17:58" hidden="1">
      <c r="Q82" s="26"/>
      <c r="R82" s="26"/>
      <c r="S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BD82" s="21">
        <v>44572</v>
      </c>
      <c r="BF82" s="102">
        <f t="shared" si="5"/>
        <v>0</v>
      </c>
    </row>
    <row r="83" spans="17:58" hidden="1">
      <c r="Q83" s="26"/>
      <c r="R83" s="26"/>
      <c r="S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BD83" s="21">
        <v>44573</v>
      </c>
      <c r="BF83" s="102">
        <f t="shared" si="5"/>
        <v>0</v>
      </c>
    </row>
    <row r="84" spans="17:58" hidden="1">
      <c r="Q84" s="26"/>
      <c r="R84" s="26"/>
      <c r="S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BD84" s="21">
        <v>44574</v>
      </c>
      <c r="BF84" s="102">
        <f t="shared" si="5"/>
        <v>0</v>
      </c>
    </row>
    <row r="85" spans="17:58" hidden="1">
      <c r="Q85" s="26"/>
      <c r="R85" s="26"/>
      <c r="S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BD85" s="21">
        <v>44575</v>
      </c>
      <c r="BF85" s="102">
        <f t="shared" si="5"/>
        <v>0</v>
      </c>
    </row>
    <row r="86" spans="17:58" hidden="1">
      <c r="Q86" s="26"/>
      <c r="R86" s="26"/>
      <c r="S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BD86" s="21">
        <v>44576</v>
      </c>
      <c r="BF86" s="102" t="str">
        <f t="shared" si="5"/>
        <v>NU</v>
      </c>
    </row>
    <row r="87" spans="17:58" hidden="1">
      <c r="Q87" s="26"/>
      <c r="R87" s="26"/>
      <c r="S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BD87" s="21">
        <v>44577</v>
      </c>
      <c r="BF87" s="102" t="str">
        <f t="shared" si="5"/>
        <v>NU</v>
      </c>
    </row>
    <row r="88" spans="17:58" hidden="1">
      <c r="Q88" s="26"/>
      <c r="R88" s="26"/>
      <c r="S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BD88" s="21">
        <v>44578</v>
      </c>
      <c r="BF88" s="102">
        <f t="shared" si="5"/>
        <v>0</v>
      </c>
    </row>
    <row r="89" spans="17:58" hidden="1">
      <c r="Q89" s="26"/>
      <c r="R89" s="26"/>
      <c r="S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BD89" s="21">
        <v>44579</v>
      </c>
      <c r="BF89" s="102">
        <f t="shared" si="5"/>
        <v>0</v>
      </c>
    </row>
    <row r="90" spans="17:58" hidden="1">
      <c r="Q90" s="26"/>
      <c r="R90" s="26"/>
      <c r="S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BD90" s="21">
        <v>44580</v>
      </c>
      <c r="BF90" s="102">
        <f t="shared" si="5"/>
        <v>0</v>
      </c>
    </row>
    <row r="91" spans="17:58" hidden="1">
      <c r="Q91" s="26"/>
      <c r="R91" s="26"/>
      <c r="S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BD91" s="21">
        <v>44581</v>
      </c>
      <c r="BF91" s="102">
        <f t="shared" si="5"/>
        <v>0</v>
      </c>
    </row>
    <row r="92" spans="17:58" hidden="1">
      <c r="Q92" s="26"/>
      <c r="R92" s="26"/>
      <c r="S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BD92" s="21">
        <v>44582</v>
      </c>
      <c r="BF92" s="102">
        <f t="shared" si="5"/>
        <v>0</v>
      </c>
    </row>
    <row r="93" spans="17:58" hidden="1">
      <c r="Q93" s="26"/>
      <c r="R93" s="26"/>
      <c r="S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BD93" s="21">
        <v>44583</v>
      </c>
      <c r="BF93" s="102" t="str">
        <f t="shared" si="5"/>
        <v>NU</v>
      </c>
    </row>
    <row r="94" spans="17:58" hidden="1">
      <c r="Q94" s="26"/>
      <c r="R94" s="26"/>
      <c r="S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BD94" s="21">
        <v>44584</v>
      </c>
      <c r="BF94" s="102" t="str">
        <f t="shared" si="5"/>
        <v>NU</v>
      </c>
    </row>
    <row r="95" spans="17:58" hidden="1">
      <c r="Q95" s="26"/>
      <c r="R95" s="26"/>
      <c r="S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BD95" s="21">
        <v>44585</v>
      </c>
      <c r="BF95" s="102">
        <f t="shared" si="5"/>
        <v>0</v>
      </c>
    </row>
    <row r="96" spans="17:58" hidden="1">
      <c r="Q96" s="26"/>
      <c r="R96" s="26"/>
      <c r="S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BD96" s="21">
        <v>44586</v>
      </c>
      <c r="BF96" s="102">
        <f t="shared" si="5"/>
        <v>0</v>
      </c>
    </row>
    <row r="97" spans="1:58" hidden="1">
      <c r="Q97" s="26"/>
      <c r="R97" s="26"/>
      <c r="S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BD97" s="21">
        <v>44587</v>
      </c>
      <c r="BF97" s="102">
        <f t="shared" si="5"/>
        <v>0</v>
      </c>
    </row>
    <row r="98" spans="1:58" hidden="1">
      <c r="Q98" s="26"/>
      <c r="R98" s="26"/>
      <c r="S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BD98" s="21">
        <v>44588</v>
      </c>
      <c r="BF98" s="102">
        <f t="shared" si="5"/>
        <v>0</v>
      </c>
    </row>
    <row r="99" spans="1:58" customFormat="1" hidden="1">
      <c r="A99" s="22"/>
      <c r="B99" s="22"/>
      <c r="C99" s="22"/>
      <c r="D99" s="22"/>
      <c r="E99" s="22"/>
      <c r="F99" s="73"/>
      <c r="G99" s="73"/>
      <c r="H99" s="73"/>
      <c r="I99" s="73"/>
      <c r="J99" s="73"/>
      <c r="K99" s="74"/>
      <c r="L99" s="74"/>
      <c r="M99" s="22"/>
      <c r="N99" s="22"/>
      <c r="O99" s="22"/>
      <c r="P99" s="70"/>
      <c r="Q99" s="26"/>
      <c r="R99" s="26"/>
      <c r="S99" s="26"/>
      <c r="T99" s="50"/>
      <c r="U99" s="50"/>
      <c r="V99" s="50"/>
      <c r="W99" s="50"/>
      <c r="X99" s="50"/>
      <c r="Y99" s="50"/>
      <c r="Z99" s="239" t="s">
        <v>161</v>
      </c>
      <c r="AA99" s="239"/>
      <c r="AB99" s="239"/>
      <c r="AC99" s="239"/>
      <c r="AD99" s="239"/>
      <c r="AE99" s="239"/>
      <c r="AF99" s="239"/>
      <c r="AG99" s="239"/>
      <c r="AH99" s="239"/>
      <c r="AI99" s="239"/>
      <c r="AJ99" s="239"/>
      <c r="AK99" s="239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BD99" s="21">
        <v>44589</v>
      </c>
      <c r="BF99" s="102">
        <f t="shared" si="5"/>
        <v>0</v>
      </c>
    </row>
    <row r="100" spans="1:58" customFormat="1" hidden="1">
      <c r="A100" s="22"/>
      <c r="B100" s="22"/>
      <c r="C100" s="22"/>
      <c r="D100" s="22"/>
      <c r="E100" s="22"/>
      <c r="F100" s="73"/>
      <c r="G100" s="73"/>
      <c r="H100" s="73"/>
      <c r="I100" s="73"/>
      <c r="J100" s="73"/>
      <c r="K100" s="74"/>
      <c r="L100" s="74"/>
      <c r="M100" s="22"/>
      <c r="N100" s="22"/>
      <c r="O100" s="22"/>
      <c r="P100" s="70"/>
      <c r="Q100" s="26"/>
      <c r="R100" s="26"/>
      <c r="S100" s="26"/>
      <c r="T100" s="50" t="s">
        <v>162</v>
      </c>
      <c r="U100" s="50" t="s">
        <v>161</v>
      </c>
      <c r="V100" s="50" t="s">
        <v>163</v>
      </c>
      <c r="W100" s="50"/>
      <c r="X100" s="50"/>
      <c r="Y100" s="83" t="s">
        <v>162</v>
      </c>
      <c r="Z100" s="76">
        <v>1</v>
      </c>
      <c r="AA100" s="76">
        <v>2</v>
      </c>
      <c r="AB100" s="76">
        <v>3</v>
      </c>
      <c r="AC100" s="76">
        <v>4</v>
      </c>
      <c r="AD100" s="76">
        <v>5</v>
      </c>
      <c r="AE100" s="76">
        <v>6</v>
      </c>
      <c r="AF100" s="76">
        <v>7</v>
      </c>
      <c r="AG100" s="76">
        <v>8</v>
      </c>
      <c r="AH100" s="76">
        <v>9</v>
      </c>
      <c r="AI100" s="76">
        <v>10</v>
      </c>
      <c r="AJ100" s="76">
        <v>11</v>
      </c>
      <c r="AK100" s="76">
        <v>12</v>
      </c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BD100" s="21">
        <v>44590</v>
      </c>
      <c r="BF100" s="102" t="str">
        <f t="shared" si="5"/>
        <v>NU</v>
      </c>
    </row>
    <row r="101" spans="1:58" customFormat="1" hidden="1">
      <c r="A101" s="22"/>
      <c r="B101" s="22"/>
      <c r="C101" s="22"/>
      <c r="D101" s="22"/>
      <c r="E101" s="22"/>
      <c r="F101" s="73"/>
      <c r="G101" s="73"/>
      <c r="H101" s="73"/>
      <c r="I101" s="73"/>
      <c r="J101" s="73"/>
      <c r="K101" s="74"/>
      <c r="L101" s="74"/>
      <c r="M101" s="22"/>
      <c r="N101" s="22"/>
      <c r="O101" s="22"/>
      <c r="P101" s="70"/>
      <c r="Q101" s="26"/>
      <c r="R101" s="26"/>
      <c r="S101" s="26"/>
      <c r="T101" s="50">
        <f ca="1">DAY(D6)</f>
        <v>15</v>
      </c>
      <c r="U101" s="50">
        <f ca="1">MONTH(D6)</f>
        <v>8</v>
      </c>
      <c r="V101" s="50">
        <f ca="1">INDEX($Y$101:$AK$131,MATCH(T101,$Y$101:$Y$131,0),U101+1)</f>
        <v>228</v>
      </c>
      <c r="W101" s="50"/>
      <c r="X101" s="50"/>
      <c r="Y101" s="84">
        <v>1</v>
      </c>
      <c r="Z101">
        <v>1</v>
      </c>
      <c r="AA101">
        <v>32</v>
      </c>
      <c r="AB101">
        <v>61</v>
      </c>
      <c r="AC101">
        <v>92</v>
      </c>
      <c r="AD101">
        <v>122</v>
      </c>
      <c r="AE101">
        <v>153</v>
      </c>
      <c r="AF101">
        <v>183</v>
      </c>
      <c r="AG101">
        <v>214</v>
      </c>
      <c r="AH101">
        <v>245</v>
      </c>
      <c r="AI101">
        <v>275</v>
      </c>
      <c r="AJ101">
        <v>306</v>
      </c>
      <c r="AK101">
        <v>336</v>
      </c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BD101" s="21">
        <v>44591</v>
      </c>
      <c r="BF101" s="102" t="str">
        <f t="shared" si="5"/>
        <v>NU</v>
      </c>
    </row>
    <row r="102" spans="1:58" customFormat="1" hidden="1">
      <c r="A102" s="22"/>
      <c r="B102" s="22"/>
      <c r="C102" s="22"/>
      <c r="D102" s="22"/>
      <c r="E102" s="22"/>
      <c r="F102" s="73"/>
      <c r="G102" s="73"/>
      <c r="H102" s="73"/>
      <c r="I102" s="73"/>
      <c r="J102" s="73"/>
      <c r="K102" s="74"/>
      <c r="L102" s="74"/>
      <c r="M102" s="22"/>
      <c r="N102" s="22"/>
      <c r="O102" s="22"/>
      <c r="P102" s="70"/>
      <c r="Q102" s="26"/>
      <c r="R102" s="26"/>
      <c r="S102" s="26"/>
      <c r="T102" s="50"/>
      <c r="U102" s="50"/>
      <c r="V102" s="50"/>
      <c r="W102" s="50"/>
      <c r="X102" s="50"/>
      <c r="Y102" s="84">
        <v>2</v>
      </c>
      <c r="Z102">
        <v>2</v>
      </c>
      <c r="AA102">
        <v>33</v>
      </c>
      <c r="AB102">
        <v>62</v>
      </c>
      <c r="AC102">
        <v>93</v>
      </c>
      <c r="AD102">
        <v>123</v>
      </c>
      <c r="AE102">
        <v>154</v>
      </c>
      <c r="AF102">
        <v>184</v>
      </c>
      <c r="AG102">
        <v>215</v>
      </c>
      <c r="AH102">
        <v>246</v>
      </c>
      <c r="AI102">
        <v>276</v>
      </c>
      <c r="AJ102">
        <v>307</v>
      </c>
      <c r="AK102">
        <v>337</v>
      </c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BD102" s="21">
        <v>44592</v>
      </c>
      <c r="BF102" s="102">
        <f t="shared" si="5"/>
        <v>0</v>
      </c>
    </row>
    <row r="103" spans="1:58" customFormat="1" hidden="1">
      <c r="A103" s="22"/>
      <c r="B103" s="22"/>
      <c r="C103" s="22"/>
      <c r="D103" s="22"/>
      <c r="E103" s="22"/>
      <c r="F103" s="73"/>
      <c r="G103" s="73"/>
      <c r="H103" s="73"/>
      <c r="I103" s="73"/>
      <c r="J103" s="73"/>
      <c r="K103" s="74"/>
      <c r="L103" s="74"/>
      <c r="M103" s="22"/>
      <c r="N103" s="22"/>
      <c r="O103" s="22"/>
      <c r="P103" s="70"/>
      <c r="Q103" s="70"/>
      <c r="R103" s="70"/>
      <c r="S103" s="50"/>
      <c r="T103" s="50"/>
      <c r="U103" s="50"/>
      <c r="V103" s="50"/>
      <c r="W103" s="50"/>
      <c r="X103" s="50"/>
      <c r="Y103" s="84">
        <v>3</v>
      </c>
      <c r="Z103">
        <v>3</v>
      </c>
      <c r="AA103">
        <v>34</v>
      </c>
      <c r="AB103">
        <v>63</v>
      </c>
      <c r="AC103">
        <v>94</v>
      </c>
      <c r="AD103">
        <v>124</v>
      </c>
      <c r="AE103">
        <v>155</v>
      </c>
      <c r="AF103">
        <v>185</v>
      </c>
      <c r="AG103">
        <v>216</v>
      </c>
      <c r="AH103">
        <v>247</v>
      </c>
      <c r="AI103">
        <v>277</v>
      </c>
      <c r="AJ103">
        <v>308</v>
      </c>
      <c r="AK103">
        <v>338</v>
      </c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BD103" s="21">
        <v>44593</v>
      </c>
      <c r="BF103" s="102">
        <f t="shared" si="5"/>
        <v>0</v>
      </c>
    </row>
    <row r="104" spans="1:58" customFormat="1" hidden="1">
      <c r="A104" s="22"/>
      <c r="B104" s="22"/>
      <c r="C104" s="22"/>
      <c r="D104" s="22"/>
      <c r="E104" s="22"/>
      <c r="F104" s="73"/>
      <c r="G104" s="73"/>
      <c r="H104" s="73"/>
      <c r="I104" s="73"/>
      <c r="J104" s="73"/>
      <c r="K104" s="74"/>
      <c r="L104" s="74"/>
      <c r="M104" s="22"/>
      <c r="N104" s="22"/>
      <c r="O104" s="22"/>
      <c r="P104" s="70"/>
      <c r="Q104" s="70"/>
      <c r="R104" s="70"/>
      <c r="S104" s="50"/>
      <c r="T104" s="50"/>
      <c r="U104" s="50"/>
      <c r="V104" s="50"/>
      <c r="W104" s="50"/>
      <c r="X104" s="50"/>
      <c r="Y104" s="84">
        <v>4</v>
      </c>
      <c r="Z104">
        <v>4</v>
      </c>
      <c r="AA104">
        <v>35</v>
      </c>
      <c r="AB104">
        <v>64</v>
      </c>
      <c r="AC104">
        <v>95</v>
      </c>
      <c r="AD104">
        <v>125</v>
      </c>
      <c r="AE104">
        <v>156</v>
      </c>
      <c r="AF104">
        <v>186</v>
      </c>
      <c r="AG104">
        <v>217</v>
      </c>
      <c r="AH104">
        <v>248</v>
      </c>
      <c r="AI104">
        <v>278</v>
      </c>
      <c r="AJ104">
        <v>309</v>
      </c>
      <c r="AK104">
        <v>339</v>
      </c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BD104" s="21">
        <v>44594</v>
      </c>
      <c r="BF104" s="102">
        <f t="shared" si="5"/>
        <v>0</v>
      </c>
    </row>
    <row r="105" spans="1:58" customFormat="1" hidden="1">
      <c r="A105" s="22"/>
      <c r="B105" s="22"/>
      <c r="C105" s="22"/>
      <c r="D105" s="22"/>
      <c r="E105" s="22"/>
      <c r="F105" s="73"/>
      <c r="G105" s="73"/>
      <c r="H105" s="73"/>
      <c r="I105" s="73"/>
      <c r="J105" s="73"/>
      <c r="K105" s="74"/>
      <c r="L105" s="74"/>
      <c r="M105" s="22"/>
      <c r="N105" s="22"/>
      <c r="O105" s="22"/>
      <c r="P105" s="70"/>
      <c r="Q105" s="70"/>
      <c r="R105" s="70"/>
      <c r="S105" s="50"/>
      <c r="T105" s="50"/>
      <c r="U105" s="50"/>
      <c r="V105" s="50"/>
      <c r="W105" s="50"/>
      <c r="X105" s="50"/>
      <c r="Y105" s="84">
        <v>5</v>
      </c>
      <c r="Z105">
        <v>5</v>
      </c>
      <c r="AA105">
        <v>36</v>
      </c>
      <c r="AB105">
        <v>65</v>
      </c>
      <c r="AC105">
        <v>96</v>
      </c>
      <c r="AD105">
        <v>126</v>
      </c>
      <c r="AE105">
        <v>157</v>
      </c>
      <c r="AF105">
        <v>187</v>
      </c>
      <c r="AG105">
        <v>218</v>
      </c>
      <c r="AH105">
        <v>249</v>
      </c>
      <c r="AI105">
        <v>279</v>
      </c>
      <c r="AJ105">
        <v>310</v>
      </c>
      <c r="AK105">
        <v>340</v>
      </c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BD105" s="21">
        <v>44595</v>
      </c>
      <c r="BF105" s="102">
        <f t="shared" si="5"/>
        <v>0</v>
      </c>
    </row>
    <row r="106" spans="1:58" customFormat="1" hidden="1">
      <c r="A106" s="22"/>
      <c r="B106" s="22"/>
      <c r="C106" s="22"/>
      <c r="D106" s="22"/>
      <c r="E106" s="22"/>
      <c r="F106" s="73"/>
      <c r="G106" s="73"/>
      <c r="H106" s="73"/>
      <c r="I106" s="73"/>
      <c r="J106" s="73"/>
      <c r="K106" s="74"/>
      <c r="L106" s="74"/>
      <c r="M106" s="22"/>
      <c r="N106" s="22"/>
      <c r="O106" s="22"/>
      <c r="P106" s="70"/>
      <c r="Q106" s="70"/>
      <c r="R106" s="70"/>
      <c r="S106" s="50"/>
      <c r="T106" s="50"/>
      <c r="U106" s="50"/>
      <c r="V106" s="50"/>
      <c r="W106" s="50"/>
      <c r="X106" s="50"/>
      <c r="Y106" s="84">
        <v>6</v>
      </c>
      <c r="Z106">
        <v>6</v>
      </c>
      <c r="AA106">
        <v>37</v>
      </c>
      <c r="AB106">
        <v>66</v>
      </c>
      <c r="AC106">
        <v>97</v>
      </c>
      <c r="AD106">
        <v>127</v>
      </c>
      <c r="AE106">
        <v>158</v>
      </c>
      <c r="AF106">
        <v>188</v>
      </c>
      <c r="AG106">
        <v>219</v>
      </c>
      <c r="AH106">
        <v>250</v>
      </c>
      <c r="AI106">
        <v>280</v>
      </c>
      <c r="AJ106">
        <v>311</v>
      </c>
      <c r="AK106">
        <v>341</v>
      </c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BD106" s="21">
        <v>44596</v>
      </c>
      <c r="BF106" s="102">
        <f t="shared" si="5"/>
        <v>0</v>
      </c>
    </row>
    <row r="107" spans="1:58" customFormat="1" hidden="1">
      <c r="A107" s="22"/>
      <c r="B107" s="22"/>
      <c r="C107" s="22"/>
      <c r="D107" s="22"/>
      <c r="E107" s="22"/>
      <c r="F107" s="73"/>
      <c r="G107" s="73"/>
      <c r="H107" s="73"/>
      <c r="I107" s="73"/>
      <c r="J107" s="73"/>
      <c r="K107" s="74"/>
      <c r="L107" s="74"/>
      <c r="M107" s="22"/>
      <c r="N107" s="22"/>
      <c r="O107" s="22"/>
      <c r="P107" s="70"/>
      <c r="Q107" s="70"/>
      <c r="R107" s="70"/>
      <c r="S107" s="50"/>
      <c r="T107" s="50"/>
      <c r="U107" s="50"/>
      <c r="V107" s="50"/>
      <c r="W107" s="50"/>
      <c r="X107" s="50"/>
      <c r="Y107" s="84">
        <v>7</v>
      </c>
      <c r="Z107">
        <v>7</v>
      </c>
      <c r="AA107">
        <v>38</v>
      </c>
      <c r="AB107">
        <v>67</v>
      </c>
      <c r="AC107">
        <v>98</v>
      </c>
      <c r="AD107">
        <v>128</v>
      </c>
      <c r="AE107">
        <v>159</v>
      </c>
      <c r="AF107">
        <v>189</v>
      </c>
      <c r="AG107">
        <v>220</v>
      </c>
      <c r="AH107">
        <v>251</v>
      </c>
      <c r="AI107">
        <v>281</v>
      </c>
      <c r="AJ107">
        <v>312</v>
      </c>
      <c r="AK107">
        <v>342</v>
      </c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BD107" s="21">
        <v>44597</v>
      </c>
      <c r="BF107" s="102" t="str">
        <f t="shared" si="5"/>
        <v>NU</v>
      </c>
    </row>
    <row r="108" spans="1:58" customFormat="1" hidden="1">
      <c r="A108" s="22"/>
      <c r="B108" s="22"/>
      <c r="C108" s="22"/>
      <c r="D108" s="22"/>
      <c r="E108" s="22"/>
      <c r="F108" s="73"/>
      <c r="G108" s="73"/>
      <c r="H108" s="73"/>
      <c r="I108" s="73"/>
      <c r="J108" s="73"/>
      <c r="K108" s="74"/>
      <c r="L108" s="74"/>
      <c r="M108" s="22"/>
      <c r="N108" s="22"/>
      <c r="O108" s="22"/>
      <c r="P108" s="70"/>
      <c r="Q108" s="70"/>
      <c r="R108" s="70"/>
      <c r="S108" s="50"/>
      <c r="T108" s="50"/>
      <c r="U108" s="50"/>
      <c r="V108" s="50"/>
      <c r="W108" s="50"/>
      <c r="X108" s="50"/>
      <c r="Y108" s="84">
        <v>8</v>
      </c>
      <c r="Z108">
        <v>8</v>
      </c>
      <c r="AA108">
        <v>39</v>
      </c>
      <c r="AB108">
        <v>68</v>
      </c>
      <c r="AC108">
        <v>99</v>
      </c>
      <c r="AD108">
        <v>129</v>
      </c>
      <c r="AE108">
        <v>160</v>
      </c>
      <c r="AF108">
        <v>190</v>
      </c>
      <c r="AG108">
        <v>221</v>
      </c>
      <c r="AH108">
        <v>252</v>
      </c>
      <c r="AI108">
        <v>282</v>
      </c>
      <c r="AJ108">
        <v>313</v>
      </c>
      <c r="AK108">
        <v>343</v>
      </c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BD108" s="21">
        <v>44598</v>
      </c>
      <c r="BF108" s="102" t="str">
        <f t="shared" si="5"/>
        <v>NU</v>
      </c>
    </row>
    <row r="109" spans="1:58" customFormat="1" hidden="1">
      <c r="A109" s="22"/>
      <c r="B109" s="22"/>
      <c r="C109" s="22"/>
      <c r="D109" s="22"/>
      <c r="E109" s="22"/>
      <c r="F109" s="73"/>
      <c r="G109" s="73"/>
      <c r="H109" s="73"/>
      <c r="I109" s="73"/>
      <c r="J109" s="73"/>
      <c r="K109" s="74"/>
      <c r="L109" s="74"/>
      <c r="M109" s="22"/>
      <c r="N109" s="22"/>
      <c r="O109" s="22"/>
      <c r="P109" s="70"/>
      <c r="Q109" s="70"/>
      <c r="R109" s="70"/>
      <c r="S109" s="50"/>
      <c r="T109" s="50"/>
      <c r="U109" s="50"/>
      <c r="V109" s="50"/>
      <c r="W109" s="50"/>
      <c r="X109" s="50"/>
      <c r="Y109" s="84">
        <v>9</v>
      </c>
      <c r="Z109">
        <v>9</v>
      </c>
      <c r="AA109">
        <v>40</v>
      </c>
      <c r="AB109">
        <v>69</v>
      </c>
      <c r="AC109">
        <v>100</v>
      </c>
      <c r="AD109">
        <v>130</v>
      </c>
      <c r="AE109">
        <v>161</v>
      </c>
      <c r="AF109">
        <v>191</v>
      </c>
      <c r="AG109">
        <v>222</v>
      </c>
      <c r="AH109">
        <v>253</v>
      </c>
      <c r="AI109">
        <v>283</v>
      </c>
      <c r="AJ109">
        <v>314</v>
      </c>
      <c r="AK109">
        <v>344</v>
      </c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BD109" s="21">
        <v>44599</v>
      </c>
      <c r="BF109" s="102">
        <f t="shared" si="5"/>
        <v>0</v>
      </c>
    </row>
    <row r="110" spans="1:58" customFormat="1" hidden="1">
      <c r="A110" s="22"/>
      <c r="B110" s="22"/>
      <c r="C110" s="22"/>
      <c r="D110" s="22"/>
      <c r="E110" s="22"/>
      <c r="F110" s="73"/>
      <c r="G110" s="73"/>
      <c r="H110" s="73"/>
      <c r="I110" s="73"/>
      <c r="J110" s="73"/>
      <c r="K110" s="74"/>
      <c r="L110" s="74"/>
      <c r="M110" s="22"/>
      <c r="N110" s="22"/>
      <c r="O110" s="22"/>
      <c r="P110" s="70"/>
      <c r="Q110" s="70"/>
      <c r="R110" s="70"/>
      <c r="S110" s="50"/>
      <c r="T110" s="50"/>
      <c r="U110" s="50"/>
      <c r="V110" s="50"/>
      <c r="W110" s="50"/>
      <c r="X110" s="50"/>
      <c r="Y110" s="84">
        <v>10</v>
      </c>
      <c r="Z110">
        <v>10</v>
      </c>
      <c r="AA110">
        <v>41</v>
      </c>
      <c r="AB110">
        <v>70</v>
      </c>
      <c r="AC110">
        <v>101</v>
      </c>
      <c r="AD110">
        <v>131</v>
      </c>
      <c r="AE110">
        <v>162</v>
      </c>
      <c r="AF110">
        <v>192</v>
      </c>
      <c r="AG110">
        <v>223</v>
      </c>
      <c r="AH110">
        <v>254</v>
      </c>
      <c r="AI110">
        <v>284</v>
      </c>
      <c r="AJ110">
        <v>315</v>
      </c>
      <c r="AK110">
        <v>345</v>
      </c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BD110" s="21">
        <v>44600</v>
      </c>
      <c r="BF110" s="102">
        <f t="shared" si="5"/>
        <v>0</v>
      </c>
    </row>
    <row r="111" spans="1:58" customFormat="1" hidden="1">
      <c r="A111" s="22"/>
      <c r="B111" s="22"/>
      <c r="C111" s="22"/>
      <c r="D111" s="22"/>
      <c r="E111" s="22"/>
      <c r="F111" s="73"/>
      <c r="G111" s="73"/>
      <c r="H111" s="73"/>
      <c r="I111" s="73"/>
      <c r="J111" s="73"/>
      <c r="K111" s="74"/>
      <c r="L111" s="74"/>
      <c r="M111" s="22"/>
      <c r="N111" s="22"/>
      <c r="O111" s="22"/>
      <c r="P111" s="70"/>
      <c r="Q111" s="70"/>
      <c r="R111" s="70"/>
      <c r="S111" s="50"/>
      <c r="T111" s="50"/>
      <c r="U111" s="50"/>
      <c r="V111" s="50"/>
      <c r="W111" s="50"/>
      <c r="X111" s="50"/>
      <c r="Y111" s="84">
        <v>11</v>
      </c>
      <c r="Z111">
        <v>11</v>
      </c>
      <c r="AA111">
        <v>42</v>
      </c>
      <c r="AB111">
        <v>71</v>
      </c>
      <c r="AC111">
        <v>102</v>
      </c>
      <c r="AD111">
        <v>132</v>
      </c>
      <c r="AE111">
        <v>163</v>
      </c>
      <c r="AF111">
        <v>193</v>
      </c>
      <c r="AG111">
        <v>224</v>
      </c>
      <c r="AH111">
        <v>255</v>
      </c>
      <c r="AI111">
        <v>285</v>
      </c>
      <c r="AJ111">
        <v>316</v>
      </c>
      <c r="AK111">
        <v>346</v>
      </c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BD111" s="21">
        <v>44601</v>
      </c>
      <c r="BF111" s="102">
        <f t="shared" si="5"/>
        <v>0</v>
      </c>
    </row>
    <row r="112" spans="1:58" customFormat="1" hidden="1">
      <c r="A112" s="22"/>
      <c r="B112" s="22"/>
      <c r="C112" s="22"/>
      <c r="D112" s="22"/>
      <c r="E112" s="22"/>
      <c r="F112" s="73"/>
      <c r="G112" s="73"/>
      <c r="H112" s="73"/>
      <c r="I112" s="73"/>
      <c r="J112" s="73"/>
      <c r="K112" s="74"/>
      <c r="L112" s="74"/>
      <c r="M112" s="22"/>
      <c r="N112" s="22"/>
      <c r="O112" s="22"/>
      <c r="P112" s="70"/>
      <c r="Q112" s="70"/>
      <c r="R112" s="70"/>
      <c r="S112" s="50"/>
      <c r="T112" s="50"/>
      <c r="U112" s="50"/>
      <c r="V112" s="50"/>
      <c r="W112" s="50"/>
      <c r="X112" s="50"/>
      <c r="Y112" s="84">
        <v>12</v>
      </c>
      <c r="Z112">
        <v>12</v>
      </c>
      <c r="AA112">
        <v>43</v>
      </c>
      <c r="AB112">
        <v>72</v>
      </c>
      <c r="AC112">
        <v>103</v>
      </c>
      <c r="AD112">
        <v>133</v>
      </c>
      <c r="AE112">
        <v>164</v>
      </c>
      <c r="AF112">
        <v>194</v>
      </c>
      <c r="AG112">
        <v>225</v>
      </c>
      <c r="AH112">
        <v>256</v>
      </c>
      <c r="AI112">
        <v>286</v>
      </c>
      <c r="AJ112">
        <v>317</v>
      </c>
      <c r="AK112">
        <v>347</v>
      </c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BD112" s="21">
        <v>44602</v>
      </c>
      <c r="BF112" s="102">
        <f t="shared" si="5"/>
        <v>0</v>
      </c>
    </row>
    <row r="113" spans="1:58" customFormat="1" hidden="1">
      <c r="A113" s="22"/>
      <c r="B113" s="22"/>
      <c r="C113" s="22"/>
      <c r="D113" s="22"/>
      <c r="E113" s="22"/>
      <c r="F113" s="73"/>
      <c r="G113" s="73"/>
      <c r="H113" s="73"/>
      <c r="I113" s="73"/>
      <c r="J113" s="73"/>
      <c r="K113" s="74"/>
      <c r="L113" s="74"/>
      <c r="M113" s="22"/>
      <c r="N113" s="22"/>
      <c r="O113" s="22"/>
      <c r="P113" s="70"/>
      <c r="Q113" s="70"/>
      <c r="R113" s="70"/>
      <c r="S113" s="50"/>
      <c r="T113" s="50"/>
      <c r="U113" s="50"/>
      <c r="V113" s="50"/>
      <c r="W113" s="50"/>
      <c r="X113" s="50"/>
      <c r="Y113" s="84">
        <v>13</v>
      </c>
      <c r="Z113">
        <v>13</v>
      </c>
      <c r="AA113">
        <v>44</v>
      </c>
      <c r="AB113">
        <v>73</v>
      </c>
      <c r="AC113">
        <v>104</v>
      </c>
      <c r="AD113">
        <v>134</v>
      </c>
      <c r="AE113">
        <v>165</v>
      </c>
      <c r="AF113">
        <v>195</v>
      </c>
      <c r="AG113">
        <v>226</v>
      </c>
      <c r="AH113">
        <v>257</v>
      </c>
      <c r="AI113">
        <v>287</v>
      </c>
      <c r="AJ113">
        <v>318</v>
      </c>
      <c r="AK113">
        <v>348</v>
      </c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BD113" s="21">
        <v>44603</v>
      </c>
      <c r="BF113" s="102">
        <f t="shared" si="5"/>
        <v>0</v>
      </c>
    </row>
    <row r="114" spans="1:58" customFormat="1" hidden="1">
      <c r="A114" s="22"/>
      <c r="B114" s="22"/>
      <c r="C114" s="22"/>
      <c r="D114" s="22"/>
      <c r="E114" s="22"/>
      <c r="F114" s="73"/>
      <c r="G114" s="73"/>
      <c r="H114" s="73"/>
      <c r="I114" s="73"/>
      <c r="J114" s="73"/>
      <c r="K114" s="74"/>
      <c r="L114" s="74"/>
      <c r="M114" s="22"/>
      <c r="N114" s="22"/>
      <c r="O114" s="22"/>
      <c r="P114" s="70"/>
      <c r="Q114" s="70"/>
      <c r="R114" s="70"/>
      <c r="S114" s="50"/>
      <c r="T114" s="50"/>
      <c r="U114" s="50"/>
      <c r="V114" s="50"/>
      <c r="W114" s="50"/>
      <c r="X114" s="50"/>
      <c r="Y114" s="84">
        <v>14</v>
      </c>
      <c r="Z114">
        <v>14</v>
      </c>
      <c r="AA114">
        <v>45</v>
      </c>
      <c r="AB114">
        <v>74</v>
      </c>
      <c r="AC114">
        <v>105</v>
      </c>
      <c r="AD114">
        <v>135</v>
      </c>
      <c r="AE114">
        <v>166</v>
      </c>
      <c r="AF114">
        <v>196</v>
      </c>
      <c r="AG114">
        <v>227</v>
      </c>
      <c r="AH114">
        <v>258</v>
      </c>
      <c r="AI114">
        <v>288</v>
      </c>
      <c r="AJ114">
        <v>319</v>
      </c>
      <c r="AK114">
        <v>349</v>
      </c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BD114" s="21">
        <v>44604</v>
      </c>
      <c r="BF114" s="102" t="str">
        <f t="shared" si="5"/>
        <v>NU</v>
      </c>
    </row>
    <row r="115" spans="1:58" customFormat="1" hidden="1">
      <c r="A115" s="22"/>
      <c r="B115" s="22"/>
      <c r="C115" s="22"/>
      <c r="D115" s="22"/>
      <c r="E115" s="22"/>
      <c r="F115" s="73"/>
      <c r="G115" s="73"/>
      <c r="H115" s="73"/>
      <c r="I115" s="73"/>
      <c r="J115" s="73"/>
      <c r="K115" s="74"/>
      <c r="L115" s="74"/>
      <c r="M115" s="22"/>
      <c r="N115" s="22"/>
      <c r="O115" s="22"/>
      <c r="P115" s="70"/>
      <c r="Q115" s="70"/>
      <c r="R115" s="70"/>
      <c r="S115" s="50"/>
      <c r="T115" s="50"/>
      <c r="U115" s="50"/>
      <c r="V115" s="50"/>
      <c r="W115" s="50"/>
      <c r="X115" s="50"/>
      <c r="Y115" s="84">
        <v>15</v>
      </c>
      <c r="Z115">
        <v>15</v>
      </c>
      <c r="AA115">
        <v>46</v>
      </c>
      <c r="AB115">
        <v>75</v>
      </c>
      <c r="AC115">
        <v>106</v>
      </c>
      <c r="AD115">
        <v>136</v>
      </c>
      <c r="AE115">
        <v>167</v>
      </c>
      <c r="AF115">
        <v>197</v>
      </c>
      <c r="AG115">
        <v>228</v>
      </c>
      <c r="AH115">
        <v>259</v>
      </c>
      <c r="AI115">
        <v>289</v>
      </c>
      <c r="AJ115">
        <v>320</v>
      </c>
      <c r="AK115">
        <v>350</v>
      </c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BD115" s="21">
        <v>44605</v>
      </c>
      <c r="BF115" s="102" t="str">
        <f t="shared" si="5"/>
        <v>NU</v>
      </c>
    </row>
    <row r="116" spans="1:58" customFormat="1" hidden="1">
      <c r="A116" s="22"/>
      <c r="B116" s="22"/>
      <c r="C116" s="22"/>
      <c r="D116" s="22"/>
      <c r="E116" s="22"/>
      <c r="F116" s="73"/>
      <c r="G116" s="73"/>
      <c r="H116" s="73"/>
      <c r="I116" s="73"/>
      <c r="J116" s="73"/>
      <c r="K116" s="74"/>
      <c r="L116" s="74"/>
      <c r="M116" s="22"/>
      <c r="N116" s="22"/>
      <c r="O116" s="22"/>
      <c r="P116" s="70"/>
      <c r="Q116" s="70"/>
      <c r="R116" s="70"/>
      <c r="S116" s="50"/>
      <c r="T116" s="50"/>
      <c r="U116" s="50"/>
      <c r="V116" s="50"/>
      <c r="W116" s="50"/>
      <c r="X116" s="50"/>
      <c r="Y116" s="84">
        <v>16</v>
      </c>
      <c r="Z116">
        <v>16</v>
      </c>
      <c r="AA116">
        <v>47</v>
      </c>
      <c r="AB116">
        <v>76</v>
      </c>
      <c r="AC116">
        <v>107</v>
      </c>
      <c r="AD116">
        <v>137</v>
      </c>
      <c r="AE116">
        <v>168</v>
      </c>
      <c r="AF116">
        <v>198</v>
      </c>
      <c r="AG116">
        <v>229</v>
      </c>
      <c r="AH116">
        <v>260</v>
      </c>
      <c r="AI116">
        <v>290</v>
      </c>
      <c r="AJ116">
        <v>321</v>
      </c>
      <c r="AK116">
        <v>351</v>
      </c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BD116" s="21">
        <v>44606</v>
      </c>
      <c r="BF116" s="102">
        <f t="shared" si="5"/>
        <v>0</v>
      </c>
    </row>
    <row r="117" spans="1:58" customFormat="1" hidden="1">
      <c r="A117" s="22"/>
      <c r="B117" s="22"/>
      <c r="C117" s="22"/>
      <c r="D117" s="22"/>
      <c r="E117" s="22"/>
      <c r="F117" s="73"/>
      <c r="G117" s="73"/>
      <c r="H117" s="73"/>
      <c r="I117" s="73"/>
      <c r="J117" s="73"/>
      <c r="K117" s="74"/>
      <c r="L117" s="74"/>
      <c r="M117" s="22"/>
      <c r="N117" s="22"/>
      <c r="O117" s="22"/>
      <c r="P117" s="70"/>
      <c r="Q117" s="70"/>
      <c r="R117" s="70"/>
      <c r="S117" s="50"/>
      <c r="T117" s="50"/>
      <c r="U117" s="50"/>
      <c r="V117" s="50"/>
      <c r="W117" s="50"/>
      <c r="X117" s="50"/>
      <c r="Y117" s="84">
        <v>17</v>
      </c>
      <c r="Z117">
        <v>17</v>
      </c>
      <c r="AA117">
        <v>48</v>
      </c>
      <c r="AB117">
        <v>77</v>
      </c>
      <c r="AC117">
        <v>108</v>
      </c>
      <c r="AD117">
        <v>138</v>
      </c>
      <c r="AE117">
        <v>169</v>
      </c>
      <c r="AF117">
        <v>199</v>
      </c>
      <c r="AG117">
        <v>230</v>
      </c>
      <c r="AH117">
        <v>261</v>
      </c>
      <c r="AI117">
        <v>291</v>
      </c>
      <c r="AJ117">
        <v>322</v>
      </c>
      <c r="AK117">
        <v>352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BD117" s="21">
        <v>44607</v>
      </c>
      <c r="BF117" s="102">
        <f t="shared" si="5"/>
        <v>0</v>
      </c>
    </row>
    <row r="118" spans="1:58" customFormat="1" hidden="1">
      <c r="A118" s="22"/>
      <c r="B118" s="22"/>
      <c r="C118" s="22"/>
      <c r="D118" s="22"/>
      <c r="E118" s="22"/>
      <c r="F118" s="73"/>
      <c r="G118" s="73"/>
      <c r="H118" s="73"/>
      <c r="I118" s="73"/>
      <c r="J118" s="73"/>
      <c r="K118" s="74"/>
      <c r="L118" s="74"/>
      <c r="M118" s="22"/>
      <c r="N118" s="22"/>
      <c r="O118" s="22"/>
      <c r="P118" s="70"/>
      <c r="Q118" s="70"/>
      <c r="R118" s="70"/>
      <c r="S118" s="50"/>
      <c r="T118" s="50"/>
      <c r="U118" s="50"/>
      <c r="V118" s="50"/>
      <c r="W118" s="50"/>
      <c r="X118" s="50"/>
      <c r="Y118" s="84">
        <v>18</v>
      </c>
      <c r="Z118">
        <v>18</v>
      </c>
      <c r="AA118">
        <v>49</v>
      </c>
      <c r="AB118">
        <v>78</v>
      </c>
      <c r="AC118">
        <v>109</v>
      </c>
      <c r="AD118">
        <v>139</v>
      </c>
      <c r="AE118">
        <v>170</v>
      </c>
      <c r="AF118">
        <v>200</v>
      </c>
      <c r="AG118">
        <v>231</v>
      </c>
      <c r="AH118">
        <v>262</v>
      </c>
      <c r="AI118">
        <v>292</v>
      </c>
      <c r="AJ118">
        <v>323</v>
      </c>
      <c r="AK118">
        <v>353</v>
      </c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BD118" s="21">
        <v>44608</v>
      </c>
      <c r="BF118" s="102">
        <f t="shared" si="5"/>
        <v>0</v>
      </c>
    </row>
    <row r="119" spans="1:58" customFormat="1" hidden="1">
      <c r="A119" s="22"/>
      <c r="B119" s="22"/>
      <c r="C119" s="22"/>
      <c r="D119" s="22"/>
      <c r="E119" s="22"/>
      <c r="F119" s="73"/>
      <c r="G119" s="73"/>
      <c r="H119" s="73"/>
      <c r="I119" s="73"/>
      <c r="J119" s="73"/>
      <c r="K119" s="74"/>
      <c r="L119" s="74"/>
      <c r="M119" s="22"/>
      <c r="N119" s="22"/>
      <c r="O119" s="22"/>
      <c r="P119" s="70"/>
      <c r="Q119" s="70"/>
      <c r="R119" s="70"/>
      <c r="S119" s="50"/>
      <c r="T119" s="50"/>
      <c r="U119" s="50"/>
      <c r="V119" s="50"/>
      <c r="W119" s="50"/>
      <c r="X119" s="50"/>
      <c r="Y119" s="84">
        <v>19</v>
      </c>
      <c r="Z119">
        <v>19</v>
      </c>
      <c r="AA119">
        <v>50</v>
      </c>
      <c r="AB119">
        <v>79</v>
      </c>
      <c r="AC119">
        <v>110</v>
      </c>
      <c r="AD119">
        <v>140</v>
      </c>
      <c r="AE119">
        <v>171</v>
      </c>
      <c r="AF119">
        <v>201</v>
      </c>
      <c r="AG119">
        <v>232</v>
      </c>
      <c r="AH119">
        <v>263</v>
      </c>
      <c r="AI119">
        <v>293</v>
      </c>
      <c r="AJ119">
        <v>324</v>
      </c>
      <c r="AK119">
        <v>354</v>
      </c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BD119" s="21">
        <v>44609</v>
      </c>
      <c r="BF119" s="102">
        <f t="shared" si="5"/>
        <v>0</v>
      </c>
    </row>
    <row r="120" spans="1:58" customFormat="1" hidden="1">
      <c r="A120" s="22"/>
      <c r="B120" s="22"/>
      <c r="C120" s="22"/>
      <c r="D120" s="22"/>
      <c r="E120" s="22"/>
      <c r="F120" s="73"/>
      <c r="G120" s="73"/>
      <c r="H120" s="73"/>
      <c r="I120" s="73"/>
      <c r="J120" s="73"/>
      <c r="K120" s="74"/>
      <c r="L120" s="74"/>
      <c r="M120" s="22"/>
      <c r="N120" s="22"/>
      <c r="O120" s="22"/>
      <c r="P120" s="70"/>
      <c r="Q120" s="70"/>
      <c r="R120" s="70"/>
      <c r="S120" s="50"/>
      <c r="T120" s="50"/>
      <c r="U120" s="50"/>
      <c r="V120" s="50"/>
      <c r="W120" s="50"/>
      <c r="X120" s="50"/>
      <c r="Y120" s="84">
        <v>20</v>
      </c>
      <c r="Z120">
        <v>20</v>
      </c>
      <c r="AA120">
        <v>51</v>
      </c>
      <c r="AB120">
        <v>80</v>
      </c>
      <c r="AC120">
        <v>111</v>
      </c>
      <c r="AD120">
        <v>141</v>
      </c>
      <c r="AE120">
        <v>172</v>
      </c>
      <c r="AF120">
        <v>202</v>
      </c>
      <c r="AG120">
        <v>233</v>
      </c>
      <c r="AH120">
        <v>264</v>
      </c>
      <c r="AI120">
        <v>294</v>
      </c>
      <c r="AJ120">
        <v>325</v>
      </c>
      <c r="AK120">
        <v>355</v>
      </c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BD120" s="21">
        <v>44610</v>
      </c>
      <c r="BF120" s="102">
        <f t="shared" si="5"/>
        <v>0</v>
      </c>
    </row>
    <row r="121" spans="1:58" customFormat="1" hidden="1">
      <c r="A121" s="22"/>
      <c r="B121" s="22"/>
      <c r="C121" s="22"/>
      <c r="D121" s="22"/>
      <c r="E121" s="22"/>
      <c r="F121" s="73"/>
      <c r="G121" s="73"/>
      <c r="H121" s="73"/>
      <c r="I121" s="73"/>
      <c r="J121" s="73"/>
      <c r="K121" s="74"/>
      <c r="L121" s="74"/>
      <c r="M121" s="22"/>
      <c r="N121" s="22"/>
      <c r="O121" s="22"/>
      <c r="P121" s="70"/>
      <c r="Q121" s="70"/>
      <c r="R121" s="70"/>
      <c r="S121" s="50"/>
      <c r="T121" s="50"/>
      <c r="U121" s="50"/>
      <c r="V121" s="50"/>
      <c r="W121" s="50"/>
      <c r="X121" s="50"/>
      <c r="Y121" s="84">
        <v>21</v>
      </c>
      <c r="Z121">
        <v>21</v>
      </c>
      <c r="AA121">
        <v>52</v>
      </c>
      <c r="AB121">
        <v>81</v>
      </c>
      <c r="AC121">
        <v>112</v>
      </c>
      <c r="AD121">
        <v>142</v>
      </c>
      <c r="AE121">
        <v>173</v>
      </c>
      <c r="AF121">
        <v>203</v>
      </c>
      <c r="AG121">
        <v>234</v>
      </c>
      <c r="AH121">
        <v>265</v>
      </c>
      <c r="AI121">
        <v>295</v>
      </c>
      <c r="AJ121">
        <v>326</v>
      </c>
      <c r="AK121">
        <v>356</v>
      </c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BD121" s="21">
        <v>44611</v>
      </c>
      <c r="BF121" s="102" t="str">
        <f t="shared" si="5"/>
        <v>NU</v>
      </c>
    </row>
    <row r="122" spans="1:58" customFormat="1" hidden="1">
      <c r="A122" s="22"/>
      <c r="B122" s="22"/>
      <c r="C122" s="22"/>
      <c r="D122" s="22"/>
      <c r="E122" s="22"/>
      <c r="F122" s="73"/>
      <c r="G122" s="73"/>
      <c r="H122" s="73"/>
      <c r="I122" s="73"/>
      <c r="J122" s="73"/>
      <c r="K122" s="74"/>
      <c r="L122" s="74"/>
      <c r="M122" s="22"/>
      <c r="N122" s="22"/>
      <c r="O122" s="22"/>
      <c r="P122" s="70"/>
      <c r="Q122" s="70"/>
      <c r="R122" s="70"/>
      <c r="S122" s="50"/>
      <c r="T122" s="50"/>
      <c r="U122" s="50"/>
      <c r="V122" s="50"/>
      <c r="W122" s="50"/>
      <c r="X122" s="50"/>
      <c r="Y122" s="84">
        <v>22</v>
      </c>
      <c r="Z122">
        <v>22</v>
      </c>
      <c r="AA122">
        <v>53</v>
      </c>
      <c r="AB122">
        <v>82</v>
      </c>
      <c r="AC122">
        <v>113</v>
      </c>
      <c r="AD122">
        <v>143</v>
      </c>
      <c r="AE122">
        <v>174</v>
      </c>
      <c r="AF122">
        <v>204</v>
      </c>
      <c r="AG122">
        <v>235</v>
      </c>
      <c r="AH122">
        <v>266</v>
      </c>
      <c r="AI122">
        <v>296</v>
      </c>
      <c r="AJ122">
        <v>327</v>
      </c>
      <c r="AK122">
        <v>357</v>
      </c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BD122" s="21">
        <v>44612</v>
      </c>
      <c r="BF122" s="102" t="str">
        <f t="shared" si="5"/>
        <v>NU</v>
      </c>
    </row>
    <row r="123" spans="1:58" customFormat="1" hidden="1">
      <c r="A123" s="22"/>
      <c r="B123" s="22"/>
      <c r="C123" s="22"/>
      <c r="D123" s="22"/>
      <c r="E123" s="22"/>
      <c r="F123" s="73"/>
      <c r="G123" s="73"/>
      <c r="H123" s="73"/>
      <c r="I123" s="73"/>
      <c r="J123" s="73"/>
      <c r="K123" s="74"/>
      <c r="L123" s="74"/>
      <c r="M123" s="22"/>
      <c r="N123" s="22"/>
      <c r="O123" s="22"/>
      <c r="P123" s="70"/>
      <c r="Q123" s="70"/>
      <c r="R123" s="70"/>
      <c r="S123" s="50"/>
      <c r="T123" s="50"/>
      <c r="U123" s="50"/>
      <c r="V123" s="50"/>
      <c r="W123" s="50"/>
      <c r="X123" s="50"/>
      <c r="Y123" s="84">
        <v>23</v>
      </c>
      <c r="Z123">
        <v>23</v>
      </c>
      <c r="AA123">
        <v>54</v>
      </c>
      <c r="AB123">
        <v>83</v>
      </c>
      <c r="AC123">
        <v>114</v>
      </c>
      <c r="AD123">
        <v>144</v>
      </c>
      <c r="AE123">
        <v>175</v>
      </c>
      <c r="AF123">
        <v>205</v>
      </c>
      <c r="AG123">
        <v>236</v>
      </c>
      <c r="AH123">
        <v>267</v>
      </c>
      <c r="AI123">
        <v>297</v>
      </c>
      <c r="AJ123">
        <v>328</v>
      </c>
      <c r="AK123">
        <v>358</v>
      </c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BD123" s="21">
        <v>44613</v>
      </c>
      <c r="BF123" s="102">
        <f t="shared" si="5"/>
        <v>0</v>
      </c>
    </row>
    <row r="124" spans="1:58" customFormat="1" hidden="1">
      <c r="A124" s="22"/>
      <c r="B124" s="22"/>
      <c r="C124" s="22"/>
      <c r="D124" s="22"/>
      <c r="E124" s="22"/>
      <c r="F124" s="73"/>
      <c r="G124" s="73"/>
      <c r="H124" s="73"/>
      <c r="I124" s="73"/>
      <c r="J124" s="73"/>
      <c r="K124" s="74"/>
      <c r="L124" s="74"/>
      <c r="M124" s="22"/>
      <c r="N124" s="22"/>
      <c r="O124" s="22"/>
      <c r="P124" s="70"/>
      <c r="Q124" s="70"/>
      <c r="R124" s="70"/>
      <c r="S124" s="50"/>
      <c r="T124" s="50"/>
      <c r="U124" s="50"/>
      <c r="V124" s="50"/>
      <c r="W124" s="50"/>
      <c r="X124" s="50"/>
      <c r="Y124" s="84">
        <v>24</v>
      </c>
      <c r="Z124">
        <v>24</v>
      </c>
      <c r="AA124">
        <v>55</v>
      </c>
      <c r="AB124">
        <v>84</v>
      </c>
      <c r="AC124">
        <v>115</v>
      </c>
      <c r="AD124">
        <v>145</v>
      </c>
      <c r="AE124">
        <v>176</v>
      </c>
      <c r="AF124">
        <v>206</v>
      </c>
      <c r="AG124">
        <v>237</v>
      </c>
      <c r="AH124">
        <v>268</v>
      </c>
      <c r="AI124">
        <v>298</v>
      </c>
      <c r="AJ124">
        <v>329</v>
      </c>
      <c r="AK124">
        <v>359</v>
      </c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BD124" s="21">
        <v>44614</v>
      </c>
      <c r="BF124" s="102">
        <f t="shared" si="5"/>
        <v>0</v>
      </c>
    </row>
    <row r="125" spans="1:58" customFormat="1" hidden="1">
      <c r="A125" s="22"/>
      <c r="B125" s="22"/>
      <c r="C125" s="22"/>
      <c r="D125" s="22"/>
      <c r="E125" s="22"/>
      <c r="F125" s="73"/>
      <c r="G125" s="73"/>
      <c r="H125" s="73"/>
      <c r="I125" s="73"/>
      <c r="J125" s="73"/>
      <c r="K125" s="74"/>
      <c r="L125" s="74"/>
      <c r="M125" s="22"/>
      <c r="N125" s="22"/>
      <c r="O125" s="22"/>
      <c r="P125" s="70"/>
      <c r="Q125" s="70"/>
      <c r="R125" s="70"/>
      <c r="S125" s="50"/>
      <c r="T125" s="50"/>
      <c r="U125" s="50"/>
      <c r="V125" s="50"/>
      <c r="W125" s="50"/>
      <c r="X125" s="50"/>
      <c r="Y125" s="84">
        <v>25</v>
      </c>
      <c r="Z125">
        <v>25</v>
      </c>
      <c r="AA125">
        <v>56</v>
      </c>
      <c r="AB125">
        <v>85</v>
      </c>
      <c r="AC125">
        <v>116</v>
      </c>
      <c r="AD125">
        <v>146</v>
      </c>
      <c r="AE125">
        <v>177</v>
      </c>
      <c r="AF125">
        <v>207</v>
      </c>
      <c r="AG125">
        <v>238</v>
      </c>
      <c r="AH125">
        <v>269</v>
      </c>
      <c r="AI125">
        <v>299</v>
      </c>
      <c r="AJ125">
        <v>330</v>
      </c>
      <c r="AK125">
        <v>360</v>
      </c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BD125" s="21">
        <v>44615</v>
      </c>
      <c r="BF125" s="102">
        <f t="shared" si="5"/>
        <v>0</v>
      </c>
    </row>
    <row r="126" spans="1:58" customFormat="1" hidden="1">
      <c r="A126" s="22"/>
      <c r="B126" s="22"/>
      <c r="C126" s="22"/>
      <c r="D126" s="22"/>
      <c r="E126" s="22"/>
      <c r="F126" s="73"/>
      <c r="G126" s="73"/>
      <c r="H126" s="73"/>
      <c r="I126" s="73"/>
      <c r="J126" s="73"/>
      <c r="K126" s="74"/>
      <c r="L126" s="74"/>
      <c r="M126" s="22"/>
      <c r="N126" s="22"/>
      <c r="O126" s="22"/>
      <c r="P126" s="70"/>
      <c r="Q126" s="70"/>
      <c r="R126" s="70"/>
      <c r="S126" s="50"/>
      <c r="T126" s="50"/>
      <c r="U126" s="50"/>
      <c r="V126" s="50"/>
      <c r="W126" s="50"/>
      <c r="X126" s="50"/>
      <c r="Y126" s="84">
        <v>26</v>
      </c>
      <c r="Z126">
        <v>26</v>
      </c>
      <c r="AA126">
        <v>57</v>
      </c>
      <c r="AB126">
        <v>86</v>
      </c>
      <c r="AC126">
        <v>117</v>
      </c>
      <c r="AD126">
        <v>147</v>
      </c>
      <c r="AE126">
        <v>178</v>
      </c>
      <c r="AF126">
        <v>208</v>
      </c>
      <c r="AG126">
        <v>239</v>
      </c>
      <c r="AH126">
        <v>270</v>
      </c>
      <c r="AI126">
        <v>300</v>
      </c>
      <c r="AJ126">
        <v>331</v>
      </c>
      <c r="AK126">
        <v>361</v>
      </c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BD126" s="21">
        <v>44616</v>
      </c>
      <c r="BF126" s="102">
        <f t="shared" si="5"/>
        <v>0</v>
      </c>
    </row>
    <row r="127" spans="1:58" customFormat="1" hidden="1">
      <c r="A127" s="22"/>
      <c r="B127" s="22"/>
      <c r="C127" s="22"/>
      <c r="D127" s="22"/>
      <c r="E127" s="22"/>
      <c r="F127" s="73"/>
      <c r="G127" s="73"/>
      <c r="H127" s="73"/>
      <c r="I127" s="73"/>
      <c r="J127" s="73"/>
      <c r="K127" s="74"/>
      <c r="L127" s="74"/>
      <c r="M127" s="22"/>
      <c r="N127" s="22"/>
      <c r="O127" s="22"/>
      <c r="P127" s="70"/>
      <c r="Q127" s="70"/>
      <c r="R127" s="70"/>
      <c r="S127" s="50"/>
      <c r="T127" s="50"/>
      <c r="U127" s="50"/>
      <c r="V127" s="50"/>
      <c r="W127" s="50"/>
      <c r="X127" s="50"/>
      <c r="Y127" s="84">
        <v>27</v>
      </c>
      <c r="Z127">
        <v>27</v>
      </c>
      <c r="AA127">
        <v>58</v>
      </c>
      <c r="AB127">
        <v>87</v>
      </c>
      <c r="AC127">
        <v>118</v>
      </c>
      <c r="AD127">
        <v>148</v>
      </c>
      <c r="AE127">
        <v>179</v>
      </c>
      <c r="AF127">
        <v>209</v>
      </c>
      <c r="AG127">
        <v>240</v>
      </c>
      <c r="AH127">
        <v>271</v>
      </c>
      <c r="AI127">
        <v>301</v>
      </c>
      <c r="AJ127">
        <v>332</v>
      </c>
      <c r="AK127">
        <v>362</v>
      </c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BD127" s="21">
        <v>44617</v>
      </c>
      <c r="BF127" s="102">
        <f t="shared" si="5"/>
        <v>0</v>
      </c>
    </row>
    <row r="128" spans="1:58" customFormat="1" hidden="1">
      <c r="A128" s="22"/>
      <c r="B128" s="22"/>
      <c r="C128" s="22"/>
      <c r="D128" s="22"/>
      <c r="E128" s="22"/>
      <c r="F128" s="73"/>
      <c r="G128" s="73"/>
      <c r="H128" s="73"/>
      <c r="I128" s="73"/>
      <c r="J128" s="73"/>
      <c r="K128" s="74"/>
      <c r="L128" s="74"/>
      <c r="M128" s="22"/>
      <c r="N128" s="22"/>
      <c r="O128" s="22"/>
      <c r="P128" s="70"/>
      <c r="Q128" s="70"/>
      <c r="R128" s="70"/>
      <c r="S128" s="50"/>
      <c r="T128" s="50"/>
      <c r="U128" s="50"/>
      <c r="V128" s="50"/>
      <c r="W128" s="50"/>
      <c r="X128" s="50"/>
      <c r="Y128" s="84">
        <v>28</v>
      </c>
      <c r="Z128">
        <v>28</v>
      </c>
      <c r="AA128">
        <v>59</v>
      </c>
      <c r="AB128">
        <v>88</v>
      </c>
      <c r="AC128">
        <v>119</v>
      </c>
      <c r="AD128">
        <v>149</v>
      </c>
      <c r="AE128">
        <v>180</v>
      </c>
      <c r="AF128">
        <v>210</v>
      </c>
      <c r="AG128">
        <v>241</v>
      </c>
      <c r="AH128">
        <v>272</v>
      </c>
      <c r="AI128">
        <v>302</v>
      </c>
      <c r="AJ128">
        <v>333</v>
      </c>
      <c r="AK128">
        <v>363</v>
      </c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BD128" s="21">
        <v>44618</v>
      </c>
      <c r="BF128" s="102" t="str">
        <f t="shared" si="5"/>
        <v>NU</v>
      </c>
    </row>
    <row r="129" spans="1:58" customFormat="1" hidden="1">
      <c r="A129" s="22"/>
      <c r="B129" s="22"/>
      <c r="C129" s="22"/>
      <c r="D129" s="22"/>
      <c r="E129" s="22"/>
      <c r="F129" s="73"/>
      <c r="G129" s="73"/>
      <c r="H129" s="73"/>
      <c r="I129" s="73"/>
      <c r="J129" s="73"/>
      <c r="K129" s="74"/>
      <c r="L129" s="74"/>
      <c r="M129" s="22"/>
      <c r="N129" s="22"/>
      <c r="O129" s="22"/>
      <c r="P129" s="70"/>
      <c r="Q129" s="70"/>
      <c r="R129" s="70"/>
      <c r="S129" s="50"/>
      <c r="T129" s="50"/>
      <c r="U129" s="50"/>
      <c r="V129" s="50"/>
      <c r="W129" s="50"/>
      <c r="X129" s="50"/>
      <c r="Y129" s="84">
        <v>29</v>
      </c>
      <c r="Z129">
        <v>29</v>
      </c>
      <c r="AA129">
        <v>60</v>
      </c>
      <c r="AB129">
        <v>89</v>
      </c>
      <c r="AC129">
        <v>120</v>
      </c>
      <c r="AD129">
        <v>150</v>
      </c>
      <c r="AE129">
        <v>181</v>
      </c>
      <c r="AF129">
        <v>211</v>
      </c>
      <c r="AG129">
        <v>242</v>
      </c>
      <c r="AH129">
        <v>273</v>
      </c>
      <c r="AI129">
        <v>303</v>
      </c>
      <c r="AJ129">
        <v>334</v>
      </c>
      <c r="AK129">
        <v>364</v>
      </c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BD129" s="21">
        <v>44619</v>
      </c>
      <c r="BF129" s="102" t="str">
        <f t="shared" si="5"/>
        <v>NU</v>
      </c>
    </row>
    <row r="130" spans="1:58" customFormat="1" hidden="1">
      <c r="A130" s="22"/>
      <c r="B130" s="22"/>
      <c r="C130" s="22"/>
      <c r="D130" s="22"/>
      <c r="E130" s="22"/>
      <c r="F130" s="73"/>
      <c r="G130" s="73"/>
      <c r="H130" s="73"/>
      <c r="I130" s="73"/>
      <c r="J130" s="73"/>
      <c r="K130" s="74"/>
      <c r="L130" s="74"/>
      <c r="M130" s="22"/>
      <c r="N130" s="22"/>
      <c r="O130" s="22"/>
      <c r="P130" s="70"/>
      <c r="Q130" s="70"/>
      <c r="R130" s="70"/>
      <c r="S130" s="50"/>
      <c r="T130" s="50"/>
      <c r="U130" s="50"/>
      <c r="V130" s="50"/>
      <c r="W130" s="50"/>
      <c r="X130" s="50"/>
      <c r="Y130" s="84">
        <v>30</v>
      </c>
      <c r="Z130">
        <v>30</v>
      </c>
      <c r="AB130">
        <v>90</v>
      </c>
      <c r="AC130">
        <v>121</v>
      </c>
      <c r="AD130">
        <v>151</v>
      </c>
      <c r="AE130">
        <v>182</v>
      </c>
      <c r="AF130">
        <v>212</v>
      </c>
      <c r="AG130">
        <v>243</v>
      </c>
      <c r="AH130">
        <v>274</v>
      </c>
      <c r="AI130">
        <v>304</v>
      </c>
      <c r="AJ130">
        <v>335</v>
      </c>
      <c r="AK130">
        <v>365</v>
      </c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BD130" s="21">
        <v>44620</v>
      </c>
      <c r="BF130" s="102" t="str">
        <f t="shared" si="5"/>
        <v>NU</v>
      </c>
    </row>
    <row r="131" spans="1:58" customFormat="1" hidden="1">
      <c r="A131" s="22"/>
      <c r="B131" s="22"/>
      <c r="C131" s="22"/>
      <c r="D131" s="22"/>
      <c r="E131" s="22"/>
      <c r="F131" s="73"/>
      <c r="G131" s="73"/>
      <c r="H131" s="73"/>
      <c r="I131" s="73"/>
      <c r="J131" s="73"/>
      <c r="K131" s="74"/>
      <c r="L131" s="74"/>
      <c r="M131" s="22"/>
      <c r="N131" s="22"/>
      <c r="O131" s="22"/>
      <c r="P131" s="70"/>
      <c r="Q131" s="70"/>
      <c r="R131" s="70"/>
      <c r="S131" s="50"/>
      <c r="T131" s="50"/>
      <c r="U131" s="50"/>
      <c r="V131" s="50"/>
      <c r="W131" s="50"/>
      <c r="X131" s="50"/>
      <c r="Y131" s="84">
        <v>31</v>
      </c>
      <c r="Z131">
        <v>31</v>
      </c>
      <c r="AB131">
        <v>91</v>
      </c>
      <c r="AD131">
        <v>152</v>
      </c>
      <c r="AF131">
        <v>213</v>
      </c>
      <c r="AG131">
        <v>244</v>
      </c>
      <c r="AI131">
        <v>305</v>
      </c>
      <c r="AK131">
        <v>366</v>
      </c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BD131" s="21">
        <v>44621</v>
      </c>
      <c r="BF131" s="102" t="str">
        <f t="shared" si="5"/>
        <v>NU</v>
      </c>
    </row>
    <row r="132" spans="1:58" customFormat="1" hidden="1">
      <c r="A132" s="22"/>
      <c r="B132" s="22"/>
      <c r="C132" s="22"/>
      <c r="D132" s="22"/>
      <c r="E132" s="22"/>
      <c r="F132" s="73"/>
      <c r="G132" s="73"/>
      <c r="H132" s="73"/>
      <c r="I132" s="73"/>
      <c r="J132" s="73"/>
      <c r="K132" s="74"/>
      <c r="L132" s="74"/>
      <c r="M132" s="22"/>
      <c r="N132" s="22"/>
      <c r="O132" s="22"/>
      <c r="P132" s="70"/>
      <c r="Q132" s="70"/>
      <c r="R132" s="70"/>
      <c r="S132" s="50"/>
      <c r="T132" s="50"/>
      <c r="U132" s="50"/>
      <c r="V132" s="50"/>
      <c r="W132" s="50"/>
      <c r="X132" s="50"/>
      <c r="Y132" s="50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BD132" s="21">
        <v>44622</v>
      </c>
      <c r="BF132" s="102">
        <f t="shared" si="5"/>
        <v>0</v>
      </c>
    </row>
    <row r="133" spans="1:58" customFormat="1" hidden="1">
      <c r="A133" s="22"/>
      <c r="B133" s="22"/>
      <c r="C133" s="22"/>
      <c r="D133" s="22"/>
      <c r="E133" s="22"/>
      <c r="F133" s="73"/>
      <c r="G133" s="73"/>
      <c r="H133" s="73"/>
      <c r="I133" s="73"/>
      <c r="J133" s="73"/>
      <c r="K133" s="74"/>
      <c r="L133" s="74"/>
      <c r="M133" s="22"/>
      <c r="N133" s="22"/>
      <c r="O133" s="22"/>
      <c r="P133" s="70"/>
      <c r="Q133" s="70"/>
      <c r="R133" s="70"/>
      <c r="S133" s="50"/>
      <c r="T133" s="50"/>
      <c r="U133" s="50"/>
      <c r="V133" s="50"/>
      <c r="W133" s="50"/>
      <c r="X133" s="50"/>
      <c r="Y133" s="50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D133" s="21">
        <v>44623</v>
      </c>
      <c r="BF133" s="102">
        <f t="shared" si="5"/>
        <v>0</v>
      </c>
    </row>
    <row r="134" spans="1:58" customFormat="1" hidden="1">
      <c r="A134" s="22"/>
      <c r="B134" s="22"/>
      <c r="C134" s="22"/>
      <c r="D134" s="22"/>
      <c r="E134" s="22"/>
      <c r="F134" s="73"/>
      <c r="G134" s="73"/>
      <c r="H134" s="73"/>
      <c r="I134" s="73"/>
      <c r="J134" s="73"/>
      <c r="K134" s="74"/>
      <c r="L134" s="74"/>
      <c r="M134" s="22"/>
      <c r="N134" s="22"/>
      <c r="O134" s="22"/>
      <c r="P134" s="70"/>
      <c r="Q134" s="70"/>
      <c r="R134" s="70"/>
      <c r="S134" s="50"/>
      <c r="T134" s="50"/>
      <c r="U134" s="50"/>
      <c r="V134" s="50"/>
      <c r="W134" s="50"/>
      <c r="X134" s="50"/>
      <c r="Y134" s="50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BD134" s="21">
        <v>44624</v>
      </c>
      <c r="BF134" s="102">
        <f t="shared" si="5"/>
        <v>0</v>
      </c>
    </row>
    <row r="135" spans="1:58" customFormat="1" hidden="1">
      <c r="A135" s="22"/>
      <c r="B135" s="22"/>
      <c r="C135" s="22"/>
      <c r="D135" s="22"/>
      <c r="E135" s="22"/>
      <c r="F135" s="73"/>
      <c r="G135" s="73"/>
      <c r="H135" s="73"/>
      <c r="I135" s="73"/>
      <c r="J135" s="73"/>
      <c r="K135" s="74"/>
      <c r="L135" s="74"/>
      <c r="M135" s="22"/>
      <c r="N135" s="22"/>
      <c r="O135" s="22"/>
      <c r="P135" s="70"/>
      <c r="Q135" s="70"/>
      <c r="R135" s="70"/>
      <c r="S135" s="50"/>
      <c r="T135" s="50"/>
      <c r="U135" s="50"/>
      <c r="V135" s="50"/>
      <c r="W135" s="50"/>
      <c r="X135" s="50"/>
      <c r="Y135" s="50"/>
      <c r="BD135" s="21">
        <v>44625</v>
      </c>
      <c r="BF135" s="102" t="str">
        <f t="shared" si="5"/>
        <v>NU</v>
      </c>
    </row>
    <row r="136" spans="1:58" customFormat="1" hidden="1">
      <c r="A136" s="22"/>
      <c r="B136" s="22"/>
      <c r="C136" s="22"/>
      <c r="D136" s="22"/>
      <c r="E136" s="22"/>
      <c r="F136" s="73"/>
      <c r="G136" s="73"/>
      <c r="H136" s="73"/>
      <c r="I136" s="73"/>
      <c r="J136" s="73"/>
      <c r="K136" s="74"/>
      <c r="L136" s="74"/>
      <c r="M136" s="22"/>
      <c r="N136" s="22"/>
      <c r="O136" s="22"/>
      <c r="P136" s="70"/>
      <c r="Q136" s="70"/>
      <c r="R136" s="70"/>
      <c r="S136" s="50"/>
      <c r="T136" s="50"/>
      <c r="U136" s="50"/>
      <c r="V136" s="50"/>
      <c r="W136" s="50"/>
      <c r="X136" s="50"/>
      <c r="Y136" s="50"/>
      <c r="BD136" s="21">
        <v>44626</v>
      </c>
      <c r="BF136" s="102" t="str">
        <f t="shared" ref="BF136:BF199" si="6">IF(OR(WEEKDAY(BD136,11)&gt;5,ISNUMBER(MATCH(BD136,Area_Feriados,0))),"NU",0)</f>
        <v>NU</v>
      </c>
    </row>
    <row r="137" spans="1:58" customFormat="1" ht="24" hidden="1" customHeight="1">
      <c r="A137" s="22"/>
      <c r="B137" s="22"/>
      <c r="C137" s="22"/>
      <c r="D137" s="22"/>
      <c r="E137" s="22"/>
      <c r="F137" s="73"/>
      <c r="G137" s="73"/>
      <c r="H137" s="73"/>
      <c r="I137" s="73"/>
      <c r="J137" s="73"/>
      <c r="K137" s="74"/>
      <c r="L137" s="74"/>
      <c r="M137" s="22"/>
      <c r="N137" s="22"/>
      <c r="O137" s="22"/>
      <c r="P137" s="70"/>
      <c r="Q137" s="70"/>
      <c r="R137" s="70"/>
      <c r="S137" s="50"/>
      <c r="T137" s="50"/>
      <c r="U137" s="50"/>
      <c r="V137" s="50"/>
      <c r="W137" s="50"/>
      <c r="X137" s="50"/>
      <c r="Y137" s="50"/>
      <c r="AO137" t="s">
        <v>21</v>
      </c>
      <c r="AP137" s="85" t="s">
        <v>77</v>
      </c>
      <c r="BD137" s="21">
        <v>44627</v>
      </c>
      <c r="BF137" s="102">
        <f t="shared" si="6"/>
        <v>0</v>
      </c>
    </row>
    <row r="138" spans="1:58" customFormat="1" ht="24" hidden="1" customHeight="1">
      <c r="A138" s="22"/>
      <c r="B138" s="22"/>
      <c r="C138" s="22"/>
      <c r="D138" s="22"/>
      <c r="E138" s="22"/>
      <c r="F138" s="73"/>
      <c r="G138" s="73"/>
      <c r="H138" s="73"/>
      <c r="I138" s="73"/>
      <c r="J138" s="73"/>
      <c r="K138" s="74"/>
      <c r="L138" s="74"/>
      <c r="M138" s="22"/>
      <c r="N138" s="22"/>
      <c r="O138" s="22"/>
      <c r="P138" s="70"/>
      <c r="Q138" s="70"/>
      <c r="R138" s="70"/>
      <c r="S138" s="50"/>
      <c r="T138" s="50"/>
      <c r="U138" s="50"/>
      <c r="V138" s="50"/>
      <c r="W138" s="50"/>
      <c r="X138" s="50"/>
      <c r="Y138" s="50"/>
      <c r="AO138" t="s">
        <v>17</v>
      </c>
      <c r="AP138" s="87" t="s">
        <v>164</v>
      </c>
      <c r="BD138" s="21">
        <v>44628</v>
      </c>
      <c r="BF138" s="102">
        <f t="shared" si="6"/>
        <v>0</v>
      </c>
    </row>
    <row r="139" spans="1:58" customFormat="1" ht="24" hidden="1" customHeight="1">
      <c r="A139" s="22"/>
      <c r="B139" s="22"/>
      <c r="C139" s="22"/>
      <c r="D139" s="22"/>
      <c r="E139" s="22"/>
      <c r="F139" s="73"/>
      <c r="G139" s="73"/>
      <c r="H139" s="73"/>
      <c r="I139" s="73"/>
      <c r="J139" s="73"/>
      <c r="K139" s="74"/>
      <c r="L139" s="74"/>
      <c r="M139" s="22"/>
      <c r="N139" s="22"/>
      <c r="O139" s="22"/>
      <c r="P139" s="70"/>
      <c r="Q139" s="70"/>
      <c r="R139" s="70"/>
      <c r="S139" s="50"/>
      <c r="T139" s="50"/>
      <c r="U139" s="50"/>
      <c r="V139" s="50"/>
      <c r="W139" s="50"/>
      <c r="X139" s="50"/>
      <c r="Y139" s="50"/>
      <c r="AO139" t="s">
        <v>20</v>
      </c>
      <c r="AP139" s="86" t="s">
        <v>145</v>
      </c>
      <c r="BD139" s="21">
        <v>44629</v>
      </c>
      <c r="BF139" s="102">
        <f t="shared" si="6"/>
        <v>0</v>
      </c>
    </row>
    <row r="140" spans="1:58" customFormat="1" hidden="1">
      <c r="A140" s="22"/>
      <c r="B140" s="22"/>
      <c r="C140" s="22"/>
      <c r="D140" s="22"/>
      <c r="E140" s="22"/>
      <c r="F140" s="73"/>
      <c r="G140" s="73"/>
      <c r="H140" s="73"/>
      <c r="I140" s="73"/>
      <c r="J140" s="73"/>
      <c r="K140" s="74"/>
      <c r="L140" s="74"/>
      <c r="M140" s="22"/>
      <c r="N140" s="22"/>
      <c r="O140" s="22"/>
      <c r="P140" s="70"/>
      <c r="Q140" s="70"/>
      <c r="R140" s="70"/>
      <c r="S140" s="50"/>
      <c r="T140" s="50"/>
      <c r="U140" s="50"/>
      <c r="V140" s="50"/>
      <c r="W140" s="50"/>
      <c r="X140" s="50"/>
      <c r="Y140" s="50"/>
      <c r="AO140" t="s">
        <v>16</v>
      </c>
      <c r="AP140" s="85" t="s">
        <v>78</v>
      </c>
      <c r="BD140" s="21">
        <v>44630</v>
      </c>
      <c r="BF140" s="102">
        <f t="shared" si="6"/>
        <v>0</v>
      </c>
    </row>
    <row r="141" spans="1:58" customFormat="1" hidden="1">
      <c r="A141" s="22"/>
      <c r="B141" s="22"/>
      <c r="C141" s="22"/>
      <c r="D141" s="22"/>
      <c r="E141" s="22"/>
      <c r="F141" s="73"/>
      <c r="G141" s="73"/>
      <c r="H141" s="73"/>
      <c r="I141" s="73"/>
      <c r="J141" s="73"/>
      <c r="K141" s="74"/>
      <c r="L141" s="74"/>
      <c r="M141" s="22"/>
      <c r="N141" s="22"/>
      <c r="O141" s="22"/>
      <c r="P141" s="70"/>
      <c r="Q141" s="70"/>
      <c r="R141" s="70"/>
      <c r="S141" s="50"/>
      <c r="T141" s="50"/>
      <c r="U141" s="50"/>
      <c r="V141" s="50"/>
      <c r="W141" s="50"/>
      <c r="X141" s="50"/>
      <c r="Y141" s="50"/>
      <c r="AO141" t="s">
        <v>15</v>
      </c>
      <c r="AP141" s="85" t="s">
        <v>15</v>
      </c>
      <c r="BD141" s="21">
        <v>44631</v>
      </c>
      <c r="BF141" s="102">
        <f t="shared" si="6"/>
        <v>0</v>
      </c>
    </row>
    <row r="142" spans="1:58" customFormat="1" hidden="1">
      <c r="A142" s="22"/>
      <c r="B142" s="22"/>
      <c r="C142" s="22"/>
      <c r="D142" s="22"/>
      <c r="E142" s="22"/>
      <c r="F142" s="73"/>
      <c r="G142" s="73"/>
      <c r="H142" s="73"/>
      <c r="I142" s="73"/>
      <c r="J142" s="73"/>
      <c r="K142" s="74"/>
      <c r="L142" s="74"/>
      <c r="M142" s="22"/>
      <c r="N142" s="22"/>
      <c r="O142" s="22"/>
      <c r="P142" s="70"/>
      <c r="Q142" s="70"/>
      <c r="R142" s="70"/>
      <c r="S142" s="50"/>
      <c r="T142" s="50"/>
      <c r="U142" s="50"/>
      <c r="V142" s="50"/>
      <c r="W142" s="50"/>
      <c r="X142" s="50"/>
      <c r="Y142" s="50"/>
      <c r="AO142" t="s">
        <v>32</v>
      </c>
      <c r="AP142" s="87" t="s">
        <v>165</v>
      </c>
      <c r="BD142" s="21">
        <v>44632</v>
      </c>
      <c r="BF142" s="102" t="str">
        <f t="shared" si="6"/>
        <v>NU</v>
      </c>
    </row>
    <row r="143" spans="1:58" customFormat="1" hidden="1">
      <c r="A143" s="22"/>
      <c r="B143" s="22"/>
      <c r="C143" s="22"/>
      <c r="D143" s="22"/>
      <c r="E143" s="22"/>
      <c r="F143" s="73"/>
      <c r="G143" s="73"/>
      <c r="H143" s="73"/>
      <c r="I143" s="73"/>
      <c r="J143" s="73"/>
      <c r="K143" s="74"/>
      <c r="L143" s="74"/>
      <c r="M143" s="22"/>
      <c r="N143" s="22"/>
      <c r="O143" s="22"/>
      <c r="P143" s="70"/>
      <c r="Q143" s="70"/>
      <c r="R143" s="70"/>
      <c r="S143" s="50"/>
      <c r="T143" s="50"/>
      <c r="U143" s="50"/>
      <c r="V143" s="50"/>
      <c r="W143" s="50"/>
      <c r="X143" s="50"/>
      <c r="Y143" s="50"/>
      <c r="AO143" t="s">
        <v>17</v>
      </c>
      <c r="AP143" s="85" t="s">
        <v>166</v>
      </c>
      <c r="BD143" s="21">
        <v>44633</v>
      </c>
      <c r="BF143" s="102" t="str">
        <f t="shared" si="6"/>
        <v>NU</v>
      </c>
    </row>
    <row r="144" spans="1:58" customFormat="1" hidden="1">
      <c r="A144" s="22"/>
      <c r="B144" s="22"/>
      <c r="C144" s="22"/>
      <c r="D144" s="22"/>
      <c r="E144" s="22"/>
      <c r="F144" s="73"/>
      <c r="G144" s="73"/>
      <c r="H144" s="73"/>
      <c r="I144" s="73"/>
      <c r="J144" s="73"/>
      <c r="K144" s="74"/>
      <c r="L144" s="74"/>
      <c r="M144" s="22"/>
      <c r="N144" s="22"/>
      <c r="O144" s="22"/>
      <c r="P144" s="70"/>
      <c r="Q144" s="70"/>
      <c r="R144" s="70"/>
      <c r="S144" s="50"/>
      <c r="T144" s="50"/>
      <c r="U144" s="50"/>
      <c r="V144" s="50"/>
      <c r="W144" s="50"/>
      <c r="X144" s="50"/>
      <c r="Y144" s="50"/>
      <c r="AO144">
        <v>0</v>
      </c>
      <c r="AP144" s="77" t="s">
        <v>38</v>
      </c>
      <c r="BD144" s="21">
        <v>44634</v>
      </c>
      <c r="BF144" s="102">
        <f t="shared" si="6"/>
        <v>0</v>
      </c>
    </row>
    <row r="145" spans="1:58" customFormat="1" hidden="1">
      <c r="A145" s="22"/>
      <c r="B145" s="22"/>
      <c r="C145" s="22"/>
      <c r="D145" s="22"/>
      <c r="E145" s="22"/>
      <c r="F145" s="73"/>
      <c r="G145" s="73"/>
      <c r="H145" s="73"/>
      <c r="I145" s="73"/>
      <c r="J145" s="73"/>
      <c r="K145" s="74"/>
      <c r="L145" s="74"/>
      <c r="M145" s="22"/>
      <c r="N145" s="22"/>
      <c r="O145" s="22"/>
      <c r="P145" s="70"/>
      <c r="Q145" s="70"/>
      <c r="R145" s="70"/>
      <c r="S145" s="50"/>
      <c r="T145" s="50"/>
      <c r="U145" s="50"/>
      <c r="V145" s="50"/>
      <c r="W145" s="50"/>
      <c r="X145" s="50"/>
      <c r="Y145" s="50"/>
      <c r="AO145" t="s">
        <v>167</v>
      </c>
      <c r="AP145" s="77" t="s">
        <v>38</v>
      </c>
      <c r="BD145" s="21">
        <v>44635</v>
      </c>
      <c r="BF145" s="102">
        <f t="shared" si="6"/>
        <v>0</v>
      </c>
    </row>
    <row r="146" spans="1:58" customFormat="1" hidden="1">
      <c r="A146" s="22"/>
      <c r="B146" s="22"/>
      <c r="C146" s="22"/>
      <c r="D146" s="22"/>
      <c r="E146" s="22"/>
      <c r="F146" s="73"/>
      <c r="G146" s="73"/>
      <c r="H146" s="73"/>
      <c r="I146" s="73"/>
      <c r="J146" s="73"/>
      <c r="K146" s="74"/>
      <c r="L146" s="74"/>
      <c r="M146" s="22"/>
      <c r="N146" s="22"/>
      <c r="O146" s="22"/>
      <c r="P146" s="70"/>
      <c r="Q146" s="70"/>
      <c r="R146" s="70"/>
      <c r="S146" s="50"/>
      <c r="T146" s="50"/>
      <c r="U146" s="50"/>
      <c r="V146" s="50"/>
      <c r="W146" s="50"/>
      <c r="X146" s="50"/>
      <c r="Y146" s="50"/>
      <c r="AT146" s="2" t="s">
        <v>21</v>
      </c>
      <c r="AU146" s="3" t="s">
        <v>77</v>
      </c>
      <c r="BD146" s="21">
        <v>44636</v>
      </c>
      <c r="BF146" s="102">
        <f t="shared" si="6"/>
        <v>0</v>
      </c>
    </row>
    <row r="147" spans="1:58" customFormat="1" hidden="1">
      <c r="A147" s="22"/>
      <c r="B147" s="22"/>
      <c r="C147" s="22"/>
      <c r="D147" s="22"/>
      <c r="E147" s="22"/>
      <c r="F147" s="73"/>
      <c r="G147" s="73"/>
      <c r="H147" s="73"/>
      <c r="I147" s="73"/>
      <c r="J147" s="73"/>
      <c r="K147" s="74"/>
      <c r="L147" s="74"/>
      <c r="M147" s="22"/>
      <c r="N147" s="22"/>
      <c r="O147" s="22"/>
      <c r="P147" s="70"/>
      <c r="Q147" s="70"/>
      <c r="R147" s="70"/>
      <c r="S147" s="50"/>
      <c r="T147" s="50"/>
      <c r="U147" s="50"/>
      <c r="V147" s="50"/>
      <c r="W147" s="50"/>
      <c r="X147" s="50"/>
      <c r="Y147" s="50"/>
      <c r="AT147" s="4" t="s">
        <v>16</v>
      </c>
      <c r="AU147" s="3" t="s">
        <v>78</v>
      </c>
      <c r="BD147" s="21">
        <v>44637</v>
      </c>
      <c r="BF147" s="102">
        <f t="shared" si="6"/>
        <v>0</v>
      </c>
    </row>
    <row r="148" spans="1:58" customFormat="1" hidden="1">
      <c r="A148" s="22"/>
      <c r="B148" s="22"/>
      <c r="C148" s="22"/>
      <c r="D148" s="22"/>
      <c r="E148" s="22"/>
      <c r="F148" s="73"/>
      <c r="G148" s="73"/>
      <c r="H148" s="73"/>
      <c r="I148" s="73"/>
      <c r="J148" s="73"/>
      <c r="K148" s="74"/>
      <c r="L148" s="74"/>
      <c r="M148" s="22"/>
      <c r="N148" s="22"/>
      <c r="O148" s="22"/>
      <c r="P148" s="70"/>
      <c r="Q148" s="70"/>
      <c r="R148" s="70"/>
      <c r="S148" s="50"/>
      <c r="T148" s="50"/>
      <c r="U148" s="50"/>
      <c r="V148" s="50"/>
      <c r="W148" s="50"/>
      <c r="X148" s="50"/>
      <c r="Y148" s="50"/>
      <c r="AT148" s="12" t="s">
        <v>15</v>
      </c>
      <c r="AU148" s="3" t="s">
        <v>79</v>
      </c>
      <c r="BD148" s="21">
        <v>44638</v>
      </c>
      <c r="BF148" s="102">
        <f t="shared" si="6"/>
        <v>0</v>
      </c>
    </row>
    <row r="149" spans="1:58" customFormat="1" hidden="1">
      <c r="A149" s="22"/>
      <c r="B149" s="22"/>
      <c r="C149" s="22"/>
      <c r="D149" s="22"/>
      <c r="E149" s="22"/>
      <c r="F149" s="73"/>
      <c r="G149" s="73"/>
      <c r="H149" s="73"/>
      <c r="I149" s="73"/>
      <c r="J149" s="73"/>
      <c r="K149" s="74"/>
      <c r="L149" s="74"/>
      <c r="M149" s="22"/>
      <c r="N149" s="22"/>
      <c r="O149" s="22"/>
      <c r="P149" s="70"/>
      <c r="Q149" s="70"/>
      <c r="R149" s="70"/>
      <c r="S149" s="50"/>
      <c r="T149" s="50"/>
      <c r="U149" s="50"/>
      <c r="V149" s="50"/>
      <c r="W149" s="50"/>
      <c r="X149" s="50"/>
      <c r="Y149" s="50"/>
      <c r="AT149" s="5" t="s">
        <v>20</v>
      </c>
      <c r="AU149" s="3" t="s">
        <v>80</v>
      </c>
      <c r="BD149" s="21">
        <v>44639</v>
      </c>
      <c r="BF149" s="102" t="str">
        <f t="shared" si="6"/>
        <v>NU</v>
      </c>
    </row>
    <row r="150" spans="1:58" customFormat="1" hidden="1">
      <c r="A150" s="22"/>
      <c r="B150" s="22"/>
      <c r="C150" s="22"/>
      <c r="D150" s="22"/>
      <c r="E150" s="22"/>
      <c r="F150" s="73"/>
      <c r="G150" s="73"/>
      <c r="H150" s="73"/>
      <c r="I150" s="73"/>
      <c r="J150" s="73"/>
      <c r="K150" s="74"/>
      <c r="L150" s="74"/>
      <c r="M150" s="22"/>
      <c r="N150" s="22"/>
      <c r="O150" s="22"/>
      <c r="P150" s="70"/>
      <c r="Q150" s="70"/>
      <c r="R150" s="70"/>
      <c r="S150" s="50"/>
      <c r="T150" s="50"/>
      <c r="U150" s="50"/>
      <c r="V150" s="50"/>
      <c r="W150" s="50"/>
      <c r="X150" s="50"/>
      <c r="Y150" s="50"/>
      <c r="AT150" s="18" t="s">
        <v>17</v>
      </c>
      <c r="AU150" s="3" t="s">
        <v>81</v>
      </c>
      <c r="BD150" s="21">
        <v>44640</v>
      </c>
      <c r="BF150" s="102" t="str">
        <f t="shared" si="6"/>
        <v>NU</v>
      </c>
    </row>
    <row r="151" spans="1:58" customFormat="1" hidden="1">
      <c r="A151" s="22"/>
      <c r="B151" s="22"/>
      <c r="C151" s="22"/>
      <c r="D151" s="22"/>
      <c r="E151" s="22"/>
      <c r="F151" s="73"/>
      <c r="G151" s="73"/>
      <c r="H151" s="73"/>
      <c r="I151" s="73"/>
      <c r="J151" s="73"/>
      <c r="K151" s="74"/>
      <c r="L151" s="74"/>
      <c r="M151" s="22"/>
      <c r="N151" s="22"/>
      <c r="O151" s="22"/>
      <c r="P151" s="70"/>
      <c r="Q151" s="70"/>
      <c r="R151" s="70"/>
      <c r="S151" s="50"/>
      <c r="T151" s="50"/>
      <c r="U151" s="50"/>
      <c r="V151" s="50"/>
      <c r="W151" s="50"/>
      <c r="X151" s="50"/>
      <c r="Y151" s="50"/>
      <c r="AT151" s="19" t="s">
        <v>32</v>
      </c>
      <c r="AU151" s="3" t="s">
        <v>82</v>
      </c>
      <c r="BD151" s="21">
        <v>44641</v>
      </c>
      <c r="BF151" s="102">
        <f t="shared" si="6"/>
        <v>0</v>
      </c>
    </row>
    <row r="152" spans="1:58" customFormat="1" hidden="1">
      <c r="A152" s="22"/>
      <c r="B152" s="22"/>
      <c r="C152" s="22"/>
      <c r="D152" s="22"/>
      <c r="E152" s="22"/>
      <c r="F152" s="73"/>
      <c r="G152" s="73"/>
      <c r="H152" s="73"/>
      <c r="I152" s="73"/>
      <c r="J152" s="73"/>
      <c r="K152" s="74"/>
      <c r="L152" s="74"/>
      <c r="M152" s="22"/>
      <c r="N152" s="22"/>
      <c r="O152" s="22"/>
      <c r="P152" s="70"/>
      <c r="Q152" s="70"/>
      <c r="R152" s="70"/>
      <c r="S152" s="50"/>
      <c r="T152" s="50"/>
      <c r="U152" s="50"/>
      <c r="V152" s="50"/>
      <c r="W152" s="50"/>
      <c r="X152" s="50"/>
      <c r="Y152" s="50"/>
      <c r="AT152" s="20" t="s">
        <v>35</v>
      </c>
      <c r="AU152" s="3" t="s">
        <v>83</v>
      </c>
      <c r="BD152" s="21">
        <v>44642</v>
      </c>
      <c r="BF152" s="102">
        <f t="shared" si="6"/>
        <v>0</v>
      </c>
    </row>
    <row r="153" spans="1:58" customFormat="1" hidden="1">
      <c r="A153" s="22"/>
      <c r="B153" s="22"/>
      <c r="C153" s="22"/>
      <c r="D153" s="22"/>
      <c r="E153" s="22"/>
      <c r="F153" s="73"/>
      <c r="G153" s="73"/>
      <c r="H153" s="73"/>
      <c r="I153" s="73"/>
      <c r="J153" s="73"/>
      <c r="K153" s="74"/>
      <c r="L153" s="74"/>
      <c r="M153" s="22"/>
      <c r="N153" s="22"/>
      <c r="O153" s="22"/>
      <c r="P153" s="70"/>
      <c r="Q153" s="70"/>
      <c r="R153" s="70"/>
      <c r="S153" s="50"/>
      <c r="T153" s="50"/>
      <c r="U153" s="50"/>
      <c r="V153" s="50"/>
      <c r="W153" s="50"/>
      <c r="X153" s="50"/>
      <c r="Y153" s="50"/>
      <c r="BD153" s="21">
        <v>44643</v>
      </c>
      <c r="BF153" s="102">
        <f t="shared" si="6"/>
        <v>0</v>
      </c>
    </row>
    <row r="154" spans="1:58" customFormat="1" hidden="1">
      <c r="A154" s="22"/>
      <c r="B154" s="22"/>
      <c r="C154" s="22"/>
      <c r="D154" s="22"/>
      <c r="E154" s="22"/>
      <c r="F154" s="73"/>
      <c r="G154" s="73"/>
      <c r="H154" s="73"/>
      <c r="I154" s="73"/>
      <c r="J154" s="73"/>
      <c r="K154" s="74"/>
      <c r="L154" s="74"/>
      <c r="M154" s="22"/>
      <c r="N154" s="22"/>
      <c r="O154" s="22"/>
      <c r="P154" s="70"/>
      <c r="Q154" s="70"/>
      <c r="R154" s="70"/>
      <c r="S154" s="50"/>
      <c r="T154" s="50"/>
      <c r="U154" s="50"/>
      <c r="V154" s="50"/>
      <c r="W154" s="50"/>
      <c r="X154" s="50"/>
      <c r="Y154" s="50"/>
      <c r="BD154" s="21">
        <v>44644</v>
      </c>
      <c r="BF154" s="102">
        <f t="shared" si="6"/>
        <v>0</v>
      </c>
    </row>
    <row r="155" spans="1:58" customFormat="1" hidden="1">
      <c r="A155" s="22"/>
      <c r="B155" s="22"/>
      <c r="C155" s="22"/>
      <c r="D155" s="22"/>
      <c r="E155" s="22"/>
      <c r="F155" s="73"/>
      <c r="G155" s="73"/>
      <c r="H155" s="73"/>
      <c r="I155" s="73"/>
      <c r="J155" s="73"/>
      <c r="K155" s="74"/>
      <c r="L155" s="74"/>
      <c r="M155" s="22"/>
      <c r="N155" s="22"/>
      <c r="O155" s="22"/>
      <c r="P155" s="70"/>
      <c r="Q155" s="70"/>
      <c r="R155" s="70"/>
      <c r="S155" s="50"/>
      <c r="T155" s="50"/>
      <c r="U155" s="50"/>
      <c r="V155" s="50"/>
      <c r="W155" s="50"/>
      <c r="X155" s="50"/>
      <c r="Y155" s="50"/>
      <c r="BD155" s="21">
        <v>44645</v>
      </c>
      <c r="BF155" s="102">
        <f t="shared" si="6"/>
        <v>0</v>
      </c>
    </row>
    <row r="156" spans="1:58" customFormat="1" hidden="1">
      <c r="A156" s="22"/>
      <c r="B156" s="22"/>
      <c r="C156" s="22"/>
      <c r="D156" s="22"/>
      <c r="E156" s="22"/>
      <c r="F156" s="73"/>
      <c r="G156" s="73"/>
      <c r="H156" s="73"/>
      <c r="I156" s="73"/>
      <c r="J156" s="73"/>
      <c r="K156" s="74"/>
      <c r="L156" s="74"/>
      <c r="M156" s="22"/>
      <c r="N156" s="22"/>
      <c r="O156" s="22"/>
      <c r="P156" s="70"/>
      <c r="Q156" s="70"/>
      <c r="R156" s="70"/>
      <c r="S156" s="50"/>
      <c r="T156" s="50"/>
      <c r="U156" s="50"/>
      <c r="V156" s="50"/>
      <c r="W156" s="50"/>
      <c r="X156" s="50"/>
      <c r="Y156" s="50"/>
      <c r="BD156" s="21">
        <v>44646</v>
      </c>
      <c r="BF156" s="102" t="str">
        <f t="shared" si="6"/>
        <v>NU</v>
      </c>
    </row>
    <row r="157" spans="1:58" customFormat="1" hidden="1">
      <c r="A157" s="22"/>
      <c r="B157" s="22"/>
      <c r="C157" s="22"/>
      <c r="D157" s="22"/>
      <c r="E157" s="22"/>
      <c r="F157" s="73"/>
      <c r="G157" s="73"/>
      <c r="H157" s="73"/>
      <c r="I157" s="73"/>
      <c r="J157" s="73"/>
      <c r="K157" s="74"/>
      <c r="L157" s="74"/>
      <c r="M157" s="22"/>
      <c r="N157" s="22"/>
      <c r="O157" s="22"/>
      <c r="P157" s="70"/>
      <c r="Q157" s="70"/>
      <c r="R157" s="70"/>
      <c r="S157" s="50"/>
      <c r="T157" s="50"/>
      <c r="U157" s="50"/>
      <c r="V157" s="50"/>
      <c r="W157" s="50"/>
      <c r="X157" s="50"/>
      <c r="Y157" s="50"/>
      <c r="BD157" s="21">
        <v>44647</v>
      </c>
      <c r="BF157" s="102" t="str">
        <f t="shared" si="6"/>
        <v>NU</v>
      </c>
    </row>
    <row r="158" spans="1:58" customFormat="1" hidden="1">
      <c r="A158" s="22"/>
      <c r="B158" s="22"/>
      <c r="C158" s="22"/>
      <c r="D158" s="22"/>
      <c r="E158" s="22"/>
      <c r="F158" s="73"/>
      <c r="G158" s="73"/>
      <c r="H158" s="73"/>
      <c r="I158" s="73"/>
      <c r="J158" s="73"/>
      <c r="K158" s="74"/>
      <c r="L158" s="74"/>
      <c r="M158" s="22"/>
      <c r="N158" s="22"/>
      <c r="O158" s="22"/>
      <c r="P158" s="70"/>
      <c r="Q158" s="70"/>
      <c r="R158" s="70"/>
      <c r="S158" s="50"/>
      <c r="T158" s="50"/>
      <c r="U158" s="50"/>
      <c r="V158" s="50"/>
      <c r="W158" s="50"/>
      <c r="X158" s="50"/>
      <c r="Y158" s="50"/>
      <c r="BD158" s="21">
        <v>44648</v>
      </c>
      <c r="BF158" s="102">
        <f t="shared" si="6"/>
        <v>0</v>
      </c>
    </row>
    <row r="159" spans="1:58" customFormat="1" hidden="1">
      <c r="A159" s="22"/>
      <c r="B159" s="22"/>
      <c r="C159" s="22"/>
      <c r="D159" s="22"/>
      <c r="E159" s="22"/>
      <c r="F159" s="73"/>
      <c r="G159" s="73"/>
      <c r="H159" s="73"/>
      <c r="I159" s="73"/>
      <c r="J159" s="73"/>
      <c r="K159" s="74"/>
      <c r="L159" s="74"/>
      <c r="M159" s="22"/>
      <c r="N159" s="22"/>
      <c r="O159" s="22"/>
      <c r="P159" s="70"/>
      <c r="Q159" s="70"/>
      <c r="R159" s="70"/>
      <c r="S159" s="50"/>
      <c r="T159" s="50"/>
      <c r="U159" s="50"/>
      <c r="V159" s="50"/>
      <c r="W159" s="50"/>
      <c r="X159" s="50"/>
      <c r="Y159" s="50"/>
      <c r="BD159" s="21">
        <v>44649</v>
      </c>
      <c r="BF159" s="102">
        <f t="shared" si="6"/>
        <v>0</v>
      </c>
    </row>
    <row r="160" spans="1:58" customFormat="1" hidden="1">
      <c r="A160" s="22"/>
      <c r="B160" s="22"/>
      <c r="C160" s="22"/>
      <c r="D160" s="22"/>
      <c r="E160" s="22"/>
      <c r="F160" s="73"/>
      <c r="G160" s="73"/>
      <c r="H160" s="73"/>
      <c r="I160" s="73"/>
      <c r="J160" s="73"/>
      <c r="K160" s="74"/>
      <c r="L160" s="74"/>
      <c r="M160" s="22"/>
      <c r="N160" s="22"/>
      <c r="O160" s="22"/>
      <c r="P160" s="70"/>
      <c r="Q160" s="70"/>
      <c r="R160" s="70"/>
      <c r="S160" s="50"/>
      <c r="T160" s="50"/>
      <c r="U160" s="50"/>
      <c r="V160" s="50"/>
      <c r="W160" s="50"/>
      <c r="X160" s="50"/>
      <c r="Y160" s="50"/>
      <c r="BD160" s="21">
        <v>44650</v>
      </c>
      <c r="BF160" s="102">
        <f t="shared" si="6"/>
        <v>0</v>
      </c>
    </row>
    <row r="161" spans="1:58" customFormat="1" hidden="1">
      <c r="A161" s="22"/>
      <c r="B161" s="22"/>
      <c r="C161" s="22"/>
      <c r="D161" s="22"/>
      <c r="E161" s="22"/>
      <c r="F161" s="73"/>
      <c r="G161" s="73"/>
      <c r="H161" s="73"/>
      <c r="I161" s="73"/>
      <c r="J161" s="73"/>
      <c r="K161" s="74"/>
      <c r="L161" s="74"/>
      <c r="M161" s="22"/>
      <c r="N161" s="22"/>
      <c r="O161" s="22"/>
      <c r="P161" s="70"/>
      <c r="Q161" s="70"/>
      <c r="R161" s="70"/>
      <c r="S161" s="50"/>
      <c r="T161" s="50"/>
      <c r="U161" s="50"/>
      <c r="V161" s="50"/>
      <c r="W161" s="50"/>
      <c r="X161" s="50"/>
      <c r="Y161" s="50"/>
      <c r="BD161" s="21">
        <v>44651</v>
      </c>
      <c r="BF161" s="102">
        <f t="shared" si="6"/>
        <v>0</v>
      </c>
    </row>
    <row r="162" spans="1:58" customFormat="1" hidden="1">
      <c r="A162" s="22"/>
      <c r="B162" s="22"/>
      <c r="C162" s="22"/>
      <c r="D162" s="22"/>
      <c r="E162" s="22"/>
      <c r="F162" s="73"/>
      <c r="G162" s="73"/>
      <c r="H162" s="73"/>
      <c r="I162" s="73"/>
      <c r="J162" s="73"/>
      <c r="K162" s="74"/>
      <c r="L162" s="74"/>
      <c r="M162" s="22"/>
      <c r="N162" s="22"/>
      <c r="O162" s="22"/>
      <c r="P162" s="70"/>
      <c r="Q162" s="70"/>
      <c r="R162" s="70"/>
      <c r="S162" s="50"/>
      <c r="T162" s="50"/>
      <c r="U162" s="50"/>
      <c r="V162" s="50"/>
      <c r="W162" s="50"/>
      <c r="X162" s="50"/>
      <c r="Y162" s="50"/>
      <c r="BD162" s="21">
        <v>44652</v>
      </c>
      <c r="BF162" s="102">
        <f t="shared" si="6"/>
        <v>0</v>
      </c>
    </row>
    <row r="163" spans="1:58" customFormat="1" hidden="1">
      <c r="A163" s="22"/>
      <c r="B163" s="22"/>
      <c r="C163" s="22"/>
      <c r="D163" s="22"/>
      <c r="E163" s="22"/>
      <c r="F163" s="73"/>
      <c r="G163" s="73"/>
      <c r="H163" s="73"/>
      <c r="I163" s="73"/>
      <c r="J163" s="73"/>
      <c r="K163" s="74"/>
      <c r="L163" s="74"/>
      <c r="M163" s="22"/>
      <c r="N163" s="22"/>
      <c r="O163" s="22"/>
      <c r="P163" s="70"/>
      <c r="Q163" s="70"/>
      <c r="R163" s="70"/>
      <c r="S163" s="50"/>
      <c r="T163" s="50"/>
      <c r="U163" s="50"/>
      <c r="V163" s="50"/>
      <c r="W163" s="50"/>
      <c r="X163" s="50"/>
      <c r="Y163" s="50"/>
      <c r="BD163" s="21">
        <v>44653</v>
      </c>
      <c r="BF163" s="102" t="str">
        <f t="shared" si="6"/>
        <v>NU</v>
      </c>
    </row>
    <row r="164" spans="1:58" customFormat="1" hidden="1">
      <c r="A164" s="22"/>
      <c r="B164" s="22"/>
      <c r="C164" s="22"/>
      <c r="D164" s="22"/>
      <c r="E164" s="22"/>
      <c r="F164" s="73"/>
      <c r="G164" s="73"/>
      <c r="H164" s="73"/>
      <c r="I164" s="73"/>
      <c r="J164" s="73"/>
      <c r="K164" s="74"/>
      <c r="L164" s="74"/>
      <c r="M164" s="22"/>
      <c r="N164" s="22"/>
      <c r="O164" s="22"/>
      <c r="P164" s="70"/>
      <c r="Q164" s="70"/>
      <c r="R164" s="70"/>
      <c r="S164" s="50"/>
      <c r="T164" s="50"/>
      <c r="U164" s="50"/>
      <c r="V164" s="50"/>
      <c r="W164" s="50"/>
      <c r="X164" s="50"/>
      <c r="Y164" s="50"/>
      <c r="BD164" s="21">
        <v>44654</v>
      </c>
      <c r="BF164" s="102" t="str">
        <f t="shared" si="6"/>
        <v>NU</v>
      </c>
    </row>
    <row r="165" spans="1:58" customFormat="1" hidden="1">
      <c r="A165" s="22"/>
      <c r="B165" s="22"/>
      <c r="C165" s="22"/>
      <c r="D165" s="22"/>
      <c r="E165" s="22"/>
      <c r="F165" s="73"/>
      <c r="G165" s="73"/>
      <c r="H165" s="73"/>
      <c r="I165" s="73"/>
      <c r="J165" s="73"/>
      <c r="K165" s="74"/>
      <c r="L165" s="74"/>
      <c r="M165" s="22"/>
      <c r="N165" s="22"/>
      <c r="O165" s="22"/>
      <c r="P165" s="70"/>
      <c r="Q165" s="70"/>
      <c r="R165" s="70"/>
      <c r="S165" s="50"/>
      <c r="T165" s="50"/>
      <c r="U165" s="50"/>
      <c r="V165" s="50"/>
      <c r="W165" s="50"/>
      <c r="X165" s="50"/>
      <c r="Y165" s="50"/>
      <c r="BD165" s="21">
        <v>44655</v>
      </c>
      <c r="BF165" s="102">
        <f t="shared" si="6"/>
        <v>0</v>
      </c>
    </row>
    <row r="166" spans="1:58" customFormat="1" hidden="1">
      <c r="A166" s="22"/>
      <c r="B166" s="22"/>
      <c r="C166" s="22"/>
      <c r="D166" s="22"/>
      <c r="E166" s="22"/>
      <c r="F166" s="73"/>
      <c r="G166" s="73"/>
      <c r="H166" s="73"/>
      <c r="I166" s="73"/>
      <c r="J166" s="73"/>
      <c r="K166" s="74"/>
      <c r="L166" s="74"/>
      <c r="M166" s="22"/>
      <c r="N166" s="22"/>
      <c r="O166" s="22"/>
      <c r="P166" s="70"/>
      <c r="Q166" s="70"/>
      <c r="R166" s="70"/>
      <c r="S166" s="50"/>
      <c r="T166" s="50"/>
      <c r="U166" s="50"/>
      <c r="V166" s="50"/>
      <c r="W166" s="50"/>
      <c r="X166" s="50"/>
      <c r="Y166" s="50"/>
      <c r="BD166" s="21">
        <v>44656</v>
      </c>
      <c r="BF166" s="102">
        <f t="shared" si="6"/>
        <v>0</v>
      </c>
    </row>
    <row r="167" spans="1:58" customFormat="1" hidden="1">
      <c r="A167" s="22"/>
      <c r="B167" s="22"/>
      <c r="C167" s="22"/>
      <c r="D167" s="22"/>
      <c r="E167" s="22"/>
      <c r="F167" s="73"/>
      <c r="G167" s="73"/>
      <c r="H167" s="73"/>
      <c r="I167" s="73"/>
      <c r="J167" s="73"/>
      <c r="K167" s="74"/>
      <c r="L167" s="74"/>
      <c r="M167" s="22"/>
      <c r="N167" s="22"/>
      <c r="O167" s="22"/>
      <c r="P167" s="70"/>
      <c r="Q167" s="70"/>
      <c r="R167" s="70"/>
      <c r="S167" s="50"/>
      <c r="T167" s="50"/>
      <c r="U167" s="50"/>
      <c r="V167" s="50"/>
      <c r="W167" s="50"/>
      <c r="X167" s="50"/>
      <c r="Y167" s="50"/>
      <c r="BD167" s="21">
        <v>44657</v>
      </c>
      <c r="BF167" s="102">
        <f t="shared" si="6"/>
        <v>0</v>
      </c>
    </row>
    <row r="168" spans="1:58" customFormat="1" hidden="1">
      <c r="A168" s="22"/>
      <c r="B168" s="22"/>
      <c r="C168" s="22"/>
      <c r="D168" s="22"/>
      <c r="E168" s="22"/>
      <c r="F168" s="73"/>
      <c r="G168" s="73"/>
      <c r="H168" s="73"/>
      <c r="I168" s="73"/>
      <c r="J168" s="73"/>
      <c r="K168" s="74"/>
      <c r="L168" s="74"/>
      <c r="M168" s="22"/>
      <c r="N168" s="22"/>
      <c r="O168" s="22"/>
      <c r="P168" s="70"/>
      <c r="Q168" s="70"/>
      <c r="R168" s="70"/>
      <c r="S168" s="50"/>
      <c r="T168" s="50"/>
      <c r="U168" s="50"/>
      <c r="V168" s="50"/>
      <c r="W168" s="50"/>
      <c r="X168" s="50"/>
      <c r="Y168" s="50"/>
      <c r="BD168" s="21">
        <v>44658</v>
      </c>
      <c r="BF168" s="102">
        <f t="shared" si="6"/>
        <v>0</v>
      </c>
    </row>
    <row r="169" spans="1:58" customFormat="1" hidden="1">
      <c r="A169" s="22"/>
      <c r="B169" s="22"/>
      <c r="C169" s="22"/>
      <c r="D169" s="22"/>
      <c r="E169" s="22"/>
      <c r="F169" s="73"/>
      <c r="G169" s="73"/>
      <c r="H169" s="73"/>
      <c r="I169" s="73"/>
      <c r="J169" s="73"/>
      <c r="K169" s="74"/>
      <c r="L169" s="74"/>
      <c r="M169" s="22"/>
      <c r="N169" s="22"/>
      <c r="O169" s="22"/>
      <c r="P169" s="70"/>
      <c r="Q169" s="70"/>
      <c r="R169" s="70"/>
      <c r="S169" s="50"/>
      <c r="T169" s="50"/>
      <c r="U169" s="50"/>
      <c r="V169" s="50"/>
      <c r="W169" s="50"/>
      <c r="X169" s="50"/>
      <c r="Y169" s="50"/>
      <c r="BD169" s="21">
        <v>44659</v>
      </c>
      <c r="BF169" s="102">
        <f t="shared" si="6"/>
        <v>0</v>
      </c>
    </row>
    <row r="170" spans="1:58" customFormat="1" hidden="1">
      <c r="A170" s="22"/>
      <c r="B170" s="22"/>
      <c r="C170" s="22"/>
      <c r="D170" s="22"/>
      <c r="E170" s="22"/>
      <c r="F170" s="73"/>
      <c r="G170" s="73"/>
      <c r="H170" s="73"/>
      <c r="I170" s="73"/>
      <c r="J170" s="73"/>
      <c r="K170" s="74"/>
      <c r="L170" s="74"/>
      <c r="M170" s="22"/>
      <c r="N170" s="22"/>
      <c r="O170" s="22"/>
      <c r="P170" s="70"/>
      <c r="Q170" s="70"/>
      <c r="R170" s="70"/>
      <c r="S170" s="50"/>
      <c r="T170" s="50"/>
      <c r="U170" s="50"/>
      <c r="V170" s="50"/>
      <c r="W170" s="50"/>
      <c r="X170" s="50"/>
      <c r="Y170" s="50"/>
      <c r="BD170" s="21">
        <v>44660</v>
      </c>
      <c r="BF170" s="102" t="str">
        <f t="shared" si="6"/>
        <v>NU</v>
      </c>
    </row>
    <row r="171" spans="1:58" customFormat="1" hidden="1">
      <c r="A171" s="22"/>
      <c r="B171" s="22"/>
      <c r="C171" s="22"/>
      <c r="D171" s="22"/>
      <c r="E171" s="22"/>
      <c r="F171" s="73"/>
      <c r="G171" s="73"/>
      <c r="H171" s="73"/>
      <c r="I171" s="73"/>
      <c r="J171" s="73"/>
      <c r="K171" s="74"/>
      <c r="L171" s="74"/>
      <c r="M171" s="22"/>
      <c r="N171" s="22"/>
      <c r="O171" s="22"/>
      <c r="P171" s="70"/>
      <c r="Q171" s="70"/>
      <c r="R171" s="70"/>
      <c r="S171" s="50"/>
      <c r="T171" s="50"/>
      <c r="U171" s="50"/>
      <c r="V171" s="50"/>
      <c r="W171" s="50"/>
      <c r="X171" s="50"/>
      <c r="Y171" s="50"/>
      <c r="BD171" s="21">
        <v>44661</v>
      </c>
      <c r="BF171" s="102" t="str">
        <f t="shared" si="6"/>
        <v>NU</v>
      </c>
    </row>
    <row r="172" spans="1:58" customFormat="1" hidden="1">
      <c r="A172" s="22"/>
      <c r="B172" s="22"/>
      <c r="C172" s="22"/>
      <c r="D172" s="22"/>
      <c r="E172" s="22"/>
      <c r="F172" s="73"/>
      <c r="G172" s="73"/>
      <c r="H172" s="73"/>
      <c r="I172" s="73"/>
      <c r="J172" s="73"/>
      <c r="K172" s="74"/>
      <c r="L172" s="74"/>
      <c r="M172" s="22"/>
      <c r="N172" s="22"/>
      <c r="O172" s="22"/>
      <c r="P172" s="70"/>
      <c r="Q172" s="70"/>
      <c r="R172" s="70"/>
      <c r="S172" s="50"/>
      <c r="T172" s="50"/>
      <c r="U172" s="50"/>
      <c r="V172" s="50"/>
      <c r="W172" s="50"/>
      <c r="X172" s="50"/>
      <c r="Y172" s="50"/>
      <c r="BD172" s="21">
        <v>44662</v>
      </c>
      <c r="BF172" s="102">
        <f t="shared" si="6"/>
        <v>0</v>
      </c>
    </row>
    <row r="173" spans="1:58" customFormat="1" hidden="1">
      <c r="A173" s="22"/>
      <c r="B173" s="22"/>
      <c r="C173" s="22"/>
      <c r="D173" s="22"/>
      <c r="E173" s="22"/>
      <c r="F173" s="73"/>
      <c r="G173" s="73"/>
      <c r="H173" s="73"/>
      <c r="I173" s="73"/>
      <c r="J173" s="73"/>
      <c r="K173" s="74"/>
      <c r="L173" s="74"/>
      <c r="M173" s="22"/>
      <c r="N173" s="22"/>
      <c r="O173" s="22"/>
      <c r="P173" s="70"/>
      <c r="Q173" s="70"/>
      <c r="R173" s="70"/>
      <c r="S173" s="50"/>
      <c r="T173" s="50"/>
      <c r="U173" s="50"/>
      <c r="V173" s="50"/>
      <c r="W173" s="50"/>
      <c r="X173" s="50"/>
      <c r="Y173" s="50"/>
      <c r="BD173" s="21">
        <v>44663</v>
      </c>
      <c r="BF173" s="102">
        <f t="shared" si="6"/>
        <v>0</v>
      </c>
    </row>
    <row r="174" spans="1:58" customFormat="1" hidden="1">
      <c r="A174" s="22"/>
      <c r="B174" s="22"/>
      <c r="C174" s="22"/>
      <c r="D174" s="22"/>
      <c r="E174" s="22"/>
      <c r="F174" s="73"/>
      <c r="G174" s="73"/>
      <c r="H174" s="73"/>
      <c r="I174" s="73"/>
      <c r="J174" s="73"/>
      <c r="K174" s="74"/>
      <c r="L174" s="74"/>
      <c r="M174" s="22"/>
      <c r="N174" s="22"/>
      <c r="O174" s="22"/>
      <c r="P174" s="70"/>
      <c r="Q174" s="70"/>
      <c r="R174" s="70"/>
      <c r="S174" s="50"/>
      <c r="T174" s="50"/>
      <c r="U174" s="50"/>
      <c r="V174" s="50"/>
      <c r="W174" s="50"/>
      <c r="X174" s="50"/>
      <c r="Y174" s="50"/>
      <c r="BD174" s="21">
        <v>44664</v>
      </c>
      <c r="BF174" s="102">
        <f t="shared" si="6"/>
        <v>0</v>
      </c>
    </row>
    <row r="175" spans="1:58" customFormat="1" hidden="1">
      <c r="A175" s="22"/>
      <c r="B175" s="22"/>
      <c r="C175" s="22"/>
      <c r="D175" s="22"/>
      <c r="E175" s="22"/>
      <c r="F175" s="73"/>
      <c r="G175" s="73"/>
      <c r="H175" s="73"/>
      <c r="I175" s="73"/>
      <c r="J175" s="73"/>
      <c r="K175" s="74"/>
      <c r="L175" s="74"/>
      <c r="M175" s="22"/>
      <c r="N175" s="22"/>
      <c r="O175" s="22"/>
      <c r="P175" s="70"/>
      <c r="Q175" s="70"/>
      <c r="R175" s="70"/>
      <c r="S175" s="50"/>
      <c r="T175" s="50"/>
      <c r="U175" s="50"/>
      <c r="V175" s="50"/>
      <c r="W175" s="50"/>
      <c r="X175" s="50"/>
      <c r="Y175" s="50"/>
      <c r="BD175" s="21">
        <v>44665</v>
      </c>
      <c r="BF175" s="102">
        <f t="shared" si="6"/>
        <v>0</v>
      </c>
    </row>
    <row r="176" spans="1:58" customFormat="1" hidden="1">
      <c r="A176" s="22"/>
      <c r="B176" s="22"/>
      <c r="C176" s="22"/>
      <c r="D176" s="22"/>
      <c r="E176" s="22"/>
      <c r="F176" s="73"/>
      <c r="G176" s="73"/>
      <c r="H176" s="73"/>
      <c r="I176" s="73"/>
      <c r="J176" s="73"/>
      <c r="K176" s="74"/>
      <c r="L176" s="74"/>
      <c r="M176" s="22"/>
      <c r="N176" s="22"/>
      <c r="O176" s="22"/>
      <c r="P176" s="70"/>
      <c r="Q176" s="70"/>
      <c r="R176" s="70"/>
      <c r="S176" s="50"/>
      <c r="T176" s="50"/>
      <c r="U176" s="50"/>
      <c r="V176" s="50"/>
      <c r="W176" s="50"/>
      <c r="X176" s="50"/>
      <c r="Y176" s="50"/>
      <c r="BD176" s="21">
        <v>44666</v>
      </c>
      <c r="BF176" s="102" t="str">
        <f t="shared" si="6"/>
        <v>NU</v>
      </c>
    </row>
    <row r="177" spans="1:58" customFormat="1" hidden="1">
      <c r="A177" s="22"/>
      <c r="B177" s="22"/>
      <c r="C177" s="22"/>
      <c r="D177" s="22"/>
      <c r="E177" s="22"/>
      <c r="F177" s="73"/>
      <c r="G177" s="73"/>
      <c r="H177" s="73"/>
      <c r="I177" s="73"/>
      <c r="J177" s="73"/>
      <c r="K177" s="74"/>
      <c r="L177" s="74"/>
      <c r="M177" s="22"/>
      <c r="N177" s="22"/>
      <c r="O177" s="22"/>
      <c r="P177" s="70"/>
      <c r="Q177" s="70"/>
      <c r="R177" s="70"/>
      <c r="S177" s="50"/>
      <c r="T177" s="50"/>
      <c r="U177" s="50"/>
      <c r="V177" s="50"/>
      <c r="W177" s="50"/>
      <c r="X177" s="50"/>
      <c r="Y177" s="50"/>
      <c r="BD177" s="21">
        <v>44667</v>
      </c>
      <c r="BF177" s="102" t="str">
        <f t="shared" si="6"/>
        <v>NU</v>
      </c>
    </row>
    <row r="178" spans="1:58" customFormat="1" hidden="1">
      <c r="A178" s="22"/>
      <c r="B178" s="22"/>
      <c r="C178" s="22"/>
      <c r="D178" s="22"/>
      <c r="E178" s="22"/>
      <c r="F178" s="73"/>
      <c r="G178" s="73"/>
      <c r="H178" s="73"/>
      <c r="I178" s="73"/>
      <c r="J178" s="73"/>
      <c r="K178" s="74"/>
      <c r="L178" s="74"/>
      <c r="M178" s="22"/>
      <c r="N178" s="22"/>
      <c r="O178" s="22"/>
      <c r="P178" s="70"/>
      <c r="Q178" s="70"/>
      <c r="R178" s="70"/>
      <c r="S178" s="50"/>
      <c r="T178" s="50"/>
      <c r="U178" s="50"/>
      <c r="V178" s="50"/>
      <c r="W178" s="50"/>
      <c r="X178" s="50"/>
      <c r="Y178" s="50"/>
      <c r="BD178" s="21">
        <v>44668</v>
      </c>
      <c r="BF178" s="102" t="str">
        <f t="shared" si="6"/>
        <v>NU</v>
      </c>
    </row>
    <row r="179" spans="1:58" customFormat="1" hidden="1">
      <c r="A179" s="22"/>
      <c r="B179" s="22"/>
      <c r="C179" s="22"/>
      <c r="D179" s="22"/>
      <c r="E179" s="22"/>
      <c r="F179" s="73"/>
      <c r="G179" s="73"/>
      <c r="H179" s="73"/>
      <c r="I179" s="73"/>
      <c r="J179" s="73"/>
      <c r="K179" s="74"/>
      <c r="L179" s="74"/>
      <c r="M179" s="22"/>
      <c r="N179" s="22"/>
      <c r="O179" s="22"/>
      <c r="P179" s="70"/>
      <c r="Q179" s="70"/>
      <c r="R179" s="70"/>
      <c r="S179" s="50"/>
      <c r="T179" s="50"/>
      <c r="U179" s="50"/>
      <c r="V179" s="50"/>
      <c r="W179" s="50"/>
      <c r="X179" s="50"/>
      <c r="Y179" s="50"/>
      <c r="BD179" s="21">
        <v>44669</v>
      </c>
      <c r="BF179" s="102">
        <f t="shared" si="6"/>
        <v>0</v>
      </c>
    </row>
    <row r="180" spans="1:58" customFormat="1" hidden="1">
      <c r="A180" s="22"/>
      <c r="B180" s="22"/>
      <c r="C180" s="22"/>
      <c r="D180" s="22"/>
      <c r="E180" s="22"/>
      <c r="F180" s="73"/>
      <c r="G180" s="73"/>
      <c r="H180" s="73"/>
      <c r="I180" s="73"/>
      <c r="J180" s="73"/>
      <c r="K180" s="74"/>
      <c r="L180" s="74"/>
      <c r="M180" s="22"/>
      <c r="N180" s="22"/>
      <c r="O180" s="22"/>
      <c r="P180" s="70"/>
      <c r="Q180" s="70"/>
      <c r="R180" s="70"/>
      <c r="S180" s="50"/>
      <c r="T180" s="50"/>
      <c r="U180" s="50"/>
      <c r="V180" s="50"/>
      <c r="W180" s="50"/>
      <c r="X180" s="50"/>
      <c r="Y180" s="50"/>
      <c r="BD180" s="21">
        <v>44670</v>
      </c>
      <c r="BF180" s="102">
        <f t="shared" si="6"/>
        <v>0</v>
      </c>
    </row>
    <row r="181" spans="1:58" customFormat="1" hidden="1">
      <c r="A181" s="22"/>
      <c r="B181" s="22"/>
      <c r="C181" s="22"/>
      <c r="D181" s="22"/>
      <c r="E181" s="22"/>
      <c r="F181" s="73"/>
      <c r="G181" s="73"/>
      <c r="H181" s="73"/>
      <c r="I181" s="73"/>
      <c r="J181" s="73"/>
      <c r="K181" s="74"/>
      <c r="L181" s="74"/>
      <c r="M181" s="22"/>
      <c r="N181" s="22"/>
      <c r="O181" s="22"/>
      <c r="P181" s="70"/>
      <c r="Q181" s="70"/>
      <c r="R181" s="70"/>
      <c r="S181" s="50"/>
      <c r="T181" s="50"/>
      <c r="U181" s="50"/>
      <c r="V181" s="50"/>
      <c r="W181" s="50"/>
      <c r="X181" s="50"/>
      <c r="Y181" s="50"/>
      <c r="BD181" s="21">
        <v>44671</v>
      </c>
      <c r="BF181" s="102">
        <f t="shared" si="6"/>
        <v>0</v>
      </c>
    </row>
    <row r="182" spans="1:58" customFormat="1" hidden="1">
      <c r="A182" s="22"/>
      <c r="B182" s="22"/>
      <c r="C182" s="22"/>
      <c r="D182" s="22"/>
      <c r="E182" s="22"/>
      <c r="F182" s="73"/>
      <c r="G182" s="73"/>
      <c r="H182" s="73"/>
      <c r="I182" s="73"/>
      <c r="J182" s="73"/>
      <c r="K182" s="74"/>
      <c r="L182" s="74"/>
      <c r="M182" s="22"/>
      <c r="N182" s="22"/>
      <c r="O182" s="22"/>
      <c r="P182" s="70"/>
      <c r="Q182" s="70"/>
      <c r="R182" s="70"/>
      <c r="S182" s="50"/>
      <c r="T182" s="50"/>
      <c r="U182" s="50"/>
      <c r="V182" s="50"/>
      <c r="W182" s="50"/>
      <c r="X182" s="50"/>
      <c r="Y182" s="50"/>
      <c r="BD182" s="21">
        <v>44672</v>
      </c>
      <c r="BF182" s="102" t="str">
        <f t="shared" si="6"/>
        <v>NU</v>
      </c>
    </row>
    <row r="183" spans="1:58" customFormat="1" hidden="1">
      <c r="A183" s="22"/>
      <c r="B183" s="22"/>
      <c r="C183" s="22"/>
      <c r="D183" s="22"/>
      <c r="E183" s="22"/>
      <c r="F183" s="73"/>
      <c r="G183" s="73"/>
      <c r="H183" s="73"/>
      <c r="I183" s="73"/>
      <c r="J183" s="73"/>
      <c r="K183" s="74"/>
      <c r="L183" s="74"/>
      <c r="M183" s="22"/>
      <c r="N183" s="22"/>
      <c r="O183" s="22"/>
      <c r="P183" s="70"/>
      <c r="Q183" s="70"/>
      <c r="R183" s="70"/>
      <c r="S183" s="50"/>
      <c r="T183" s="50"/>
      <c r="U183" s="50"/>
      <c r="V183" s="50"/>
      <c r="W183" s="50"/>
      <c r="X183" s="50"/>
      <c r="Y183" s="50"/>
      <c r="BD183" s="21">
        <v>44673</v>
      </c>
      <c r="BF183" s="102">
        <f t="shared" si="6"/>
        <v>0</v>
      </c>
    </row>
    <row r="184" spans="1:58" customFormat="1" hidden="1">
      <c r="A184" s="22"/>
      <c r="B184" s="22"/>
      <c r="C184" s="22"/>
      <c r="D184" s="22"/>
      <c r="E184" s="22"/>
      <c r="F184" s="73"/>
      <c r="G184" s="73"/>
      <c r="H184" s="73"/>
      <c r="I184" s="73"/>
      <c r="J184" s="73"/>
      <c r="K184" s="74"/>
      <c r="L184" s="74"/>
      <c r="M184" s="22"/>
      <c r="N184" s="22"/>
      <c r="O184" s="22"/>
      <c r="P184" s="70"/>
      <c r="Q184" s="70"/>
      <c r="R184" s="70"/>
      <c r="S184" s="50"/>
      <c r="T184" s="50"/>
      <c r="U184" s="50"/>
      <c r="V184" s="50"/>
      <c r="W184" s="50"/>
      <c r="X184" s="50"/>
      <c r="Y184" s="50"/>
      <c r="BD184" s="21">
        <v>44674</v>
      </c>
      <c r="BF184" s="102" t="str">
        <f t="shared" si="6"/>
        <v>NU</v>
      </c>
    </row>
    <row r="185" spans="1:58" customFormat="1" hidden="1">
      <c r="A185" s="22"/>
      <c r="B185" s="22"/>
      <c r="C185" s="22"/>
      <c r="D185" s="22"/>
      <c r="E185" s="22"/>
      <c r="F185" s="73"/>
      <c r="G185" s="73"/>
      <c r="H185" s="73"/>
      <c r="I185" s="73"/>
      <c r="J185" s="73"/>
      <c r="K185" s="74"/>
      <c r="L185" s="74"/>
      <c r="M185" s="22"/>
      <c r="N185" s="22"/>
      <c r="O185" s="22"/>
      <c r="P185" s="70"/>
      <c r="Q185" s="70"/>
      <c r="R185" s="70"/>
      <c r="S185" s="50"/>
      <c r="T185" s="50"/>
      <c r="U185" s="50"/>
      <c r="V185" s="50"/>
      <c r="W185" s="50"/>
      <c r="X185" s="50"/>
      <c r="Y185" s="50"/>
      <c r="BD185" s="21">
        <v>44675</v>
      </c>
      <c r="BF185" s="102" t="str">
        <f t="shared" si="6"/>
        <v>NU</v>
      </c>
    </row>
    <row r="186" spans="1:58" customFormat="1" hidden="1">
      <c r="A186" s="22"/>
      <c r="B186" s="22"/>
      <c r="C186" s="22"/>
      <c r="D186" s="22"/>
      <c r="E186" s="22"/>
      <c r="F186" s="73"/>
      <c r="G186" s="73"/>
      <c r="H186" s="73"/>
      <c r="I186" s="73"/>
      <c r="J186" s="73"/>
      <c r="K186" s="74"/>
      <c r="L186" s="74"/>
      <c r="M186" s="22"/>
      <c r="N186" s="22"/>
      <c r="O186" s="22"/>
      <c r="P186" s="70"/>
      <c r="Q186" s="70"/>
      <c r="R186" s="70"/>
      <c r="S186" s="50"/>
      <c r="T186" s="50"/>
      <c r="U186" s="50"/>
      <c r="V186" s="50"/>
      <c r="W186" s="50"/>
      <c r="X186" s="50"/>
      <c r="Y186" s="50"/>
      <c r="BD186" s="21">
        <v>44676</v>
      </c>
      <c r="BF186" s="102">
        <f t="shared" si="6"/>
        <v>0</v>
      </c>
    </row>
    <row r="187" spans="1:58" customFormat="1" hidden="1">
      <c r="A187" s="22"/>
      <c r="B187" s="22"/>
      <c r="C187" s="22"/>
      <c r="D187" s="22"/>
      <c r="E187" s="22"/>
      <c r="F187" s="73"/>
      <c r="G187" s="73"/>
      <c r="H187" s="73"/>
      <c r="I187" s="73"/>
      <c r="J187" s="73"/>
      <c r="K187" s="74"/>
      <c r="L187" s="74"/>
      <c r="M187" s="22"/>
      <c r="N187" s="22"/>
      <c r="O187" s="22"/>
      <c r="P187" s="70"/>
      <c r="Q187" s="70"/>
      <c r="R187" s="70"/>
      <c r="S187" s="50"/>
      <c r="T187" s="50"/>
      <c r="U187" s="50"/>
      <c r="V187" s="50"/>
      <c r="W187" s="50"/>
      <c r="X187" s="50"/>
      <c r="Y187" s="50"/>
      <c r="BD187" s="21">
        <v>44677</v>
      </c>
      <c r="BF187" s="102">
        <f t="shared" si="6"/>
        <v>0</v>
      </c>
    </row>
    <row r="188" spans="1:58" customFormat="1" hidden="1">
      <c r="A188" s="22"/>
      <c r="B188" s="22"/>
      <c r="C188" s="22"/>
      <c r="D188" s="22"/>
      <c r="E188" s="22"/>
      <c r="F188" s="73"/>
      <c r="G188" s="73"/>
      <c r="H188" s="73"/>
      <c r="I188" s="73"/>
      <c r="J188" s="73"/>
      <c r="K188" s="74"/>
      <c r="L188" s="74"/>
      <c r="M188" s="22"/>
      <c r="N188" s="22"/>
      <c r="O188" s="22"/>
      <c r="P188" s="70"/>
      <c r="Q188" s="70"/>
      <c r="R188" s="70"/>
      <c r="S188" s="50"/>
      <c r="T188" s="50"/>
      <c r="U188" s="50"/>
      <c r="V188" s="50"/>
      <c r="W188" s="50"/>
      <c r="X188" s="50"/>
      <c r="Y188" s="50"/>
      <c r="BD188" s="21">
        <v>44678</v>
      </c>
      <c r="BF188" s="102">
        <f t="shared" si="6"/>
        <v>0</v>
      </c>
    </row>
    <row r="189" spans="1:58" customFormat="1" hidden="1">
      <c r="A189" s="22"/>
      <c r="B189" s="22"/>
      <c r="C189" s="22"/>
      <c r="D189" s="22"/>
      <c r="E189" s="22"/>
      <c r="F189" s="73"/>
      <c r="G189" s="73"/>
      <c r="H189" s="73"/>
      <c r="I189" s="73"/>
      <c r="J189" s="73"/>
      <c r="K189" s="74"/>
      <c r="L189" s="74"/>
      <c r="M189" s="22"/>
      <c r="N189" s="22"/>
      <c r="O189" s="22"/>
      <c r="P189" s="70"/>
      <c r="Q189" s="70"/>
      <c r="R189" s="70"/>
      <c r="S189" s="50"/>
      <c r="T189" s="50"/>
      <c r="U189" s="50"/>
      <c r="V189" s="50"/>
      <c r="W189" s="50"/>
      <c r="X189" s="50"/>
      <c r="Y189" s="50"/>
      <c r="BD189" s="21">
        <v>44679</v>
      </c>
      <c r="BF189" s="102">
        <f t="shared" si="6"/>
        <v>0</v>
      </c>
    </row>
    <row r="190" spans="1:58" customFormat="1" hidden="1">
      <c r="A190" s="22"/>
      <c r="B190" s="22"/>
      <c r="C190" s="22"/>
      <c r="D190" s="22"/>
      <c r="E190" s="22"/>
      <c r="F190" s="73"/>
      <c r="G190" s="73"/>
      <c r="H190" s="73"/>
      <c r="I190" s="73"/>
      <c r="J190" s="73"/>
      <c r="K190" s="74"/>
      <c r="L190" s="74"/>
      <c r="M190" s="22"/>
      <c r="N190" s="22"/>
      <c r="O190" s="22"/>
      <c r="P190" s="70"/>
      <c r="Q190" s="70"/>
      <c r="R190" s="70"/>
      <c r="S190" s="50"/>
      <c r="T190" s="50"/>
      <c r="U190" s="50"/>
      <c r="V190" s="50"/>
      <c r="W190" s="50"/>
      <c r="X190" s="50"/>
      <c r="Y190" s="50"/>
      <c r="BD190" s="21">
        <v>44680</v>
      </c>
      <c r="BF190" s="102">
        <f t="shared" si="6"/>
        <v>0</v>
      </c>
    </row>
    <row r="191" spans="1:58" customFormat="1" hidden="1">
      <c r="A191" s="22"/>
      <c r="B191" s="22"/>
      <c r="C191" s="22"/>
      <c r="D191" s="22"/>
      <c r="E191" s="22"/>
      <c r="F191" s="73"/>
      <c r="G191" s="73"/>
      <c r="H191" s="73"/>
      <c r="I191" s="73"/>
      <c r="J191" s="73"/>
      <c r="K191" s="74"/>
      <c r="L191" s="74"/>
      <c r="M191" s="22"/>
      <c r="N191" s="22"/>
      <c r="O191" s="22"/>
      <c r="P191" s="70"/>
      <c r="Q191" s="70"/>
      <c r="R191" s="70"/>
      <c r="S191" s="50"/>
      <c r="T191" s="50"/>
      <c r="U191" s="50"/>
      <c r="V191" s="50"/>
      <c r="W191" s="50"/>
      <c r="X191" s="50"/>
      <c r="Y191" s="50"/>
      <c r="BD191" s="21">
        <v>44681</v>
      </c>
      <c r="BF191" s="102" t="str">
        <f t="shared" si="6"/>
        <v>NU</v>
      </c>
    </row>
    <row r="192" spans="1:58" customFormat="1" hidden="1">
      <c r="A192" s="22"/>
      <c r="B192" s="22"/>
      <c r="C192" s="22"/>
      <c r="D192" s="22"/>
      <c r="E192" s="22"/>
      <c r="F192" s="73"/>
      <c r="G192" s="73"/>
      <c r="H192" s="73"/>
      <c r="I192" s="73"/>
      <c r="J192" s="73"/>
      <c r="K192" s="74"/>
      <c r="L192" s="74"/>
      <c r="M192" s="22"/>
      <c r="N192" s="22"/>
      <c r="O192" s="22"/>
      <c r="P192" s="70"/>
      <c r="Q192" s="70"/>
      <c r="R192" s="70"/>
      <c r="S192" s="50"/>
      <c r="T192" s="50"/>
      <c r="U192" s="50"/>
      <c r="V192" s="50"/>
      <c r="W192" s="50"/>
      <c r="X192" s="50"/>
      <c r="Y192" s="50"/>
      <c r="BD192" s="21">
        <v>44682</v>
      </c>
      <c r="BF192" s="102" t="str">
        <f t="shared" si="6"/>
        <v>NU</v>
      </c>
    </row>
    <row r="193" spans="1:58" customFormat="1" hidden="1">
      <c r="A193" s="22"/>
      <c r="B193" s="22"/>
      <c r="C193" s="22"/>
      <c r="D193" s="22"/>
      <c r="E193" s="22"/>
      <c r="F193" s="73"/>
      <c r="G193" s="73"/>
      <c r="H193" s="73"/>
      <c r="I193" s="73"/>
      <c r="J193" s="73"/>
      <c r="K193" s="74"/>
      <c r="L193" s="74"/>
      <c r="M193" s="22"/>
      <c r="N193" s="22"/>
      <c r="O193" s="22"/>
      <c r="P193" s="70"/>
      <c r="Q193" s="70"/>
      <c r="R193" s="70"/>
      <c r="S193" s="50"/>
      <c r="T193" s="50"/>
      <c r="U193" s="50"/>
      <c r="V193" s="50"/>
      <c r="W193" s="50"/>
      <c r="X193" s="50"/>
      <c r="Y193" s="50"/>
      <c r="BD193" s="21">
        <v>44683</v>
      </c>
      <c r="BF193" s="102">
        <f t="shared" si="6"/>
        <v>0</v>
      </c>
    </row>
    <row r="194" spans="1:58" customFormat="1" hidden="1">
      <c r="A194" s="22"/>
      <c r="B194" s="22"/>
      <c r="C194" s="22"/>
      <c r="D194" s="22"/>
      <c r="E194" s="22"/>
      <c r="F194" s="73"/>
      <c r="G194" s="73"/>
      <c r="H194" s="73"/>
      <c r="I194" s="73"/>
      <c r="J194" s="73"/>
      <c r="K194" s="74"/>
      <c r="L194" s="74"/>
      <c r="M194" s="22"/>
      <c r="N194" s="22"/>
      <c r="O194" s="22"/>
      <c r="P194" s="70"/>
      <c r="Q194" s="70"/>
      <c r="R194" s="70"/>
      <c r="S194" s="50"/>
      <c r="T194" s="50"/>
      <c r="U194" s="50"/>
      <c r="V194" s="50"/>
      <c r="W194" s="50"/>
      <c r="X194" s="50"/>
      <c r="Y194" s="50"/>
      <c r="BD194" s="21">
        <v>44684</v>
      </c>
      <c r="BF194" s="102">
        <f t="shared" si="6"/>
        <v>0</v>
      </c>
    </row>
    <row r="195" spans="1:58" customFormat="1" hidden="1">
      <c r="A195" s="22"/>
      <c r="B195" s="22"/>
      <c r="C195" s="22"/>
      <c r="D195" s="22"/>
      <c r="E195" s="22"/>
      <c r="F195" s="73"/>
      <c r="G195" s="73"/>
      <c r="H195" s="73"/>
      <c r="I195" s="73"/>
      <c r="J195" s="73"/>
      <c r="K195" s="74"/>
      <c r="L195" s="74"/>
      <c r="M195" s="22"/>
      <c r="N195" s="22"/>
      <c r="O195" s="22"/>
      <c r="P195" s="70"/>
      <c r="Q195" s="70"/>
      <c r="R195" s="70"/>
      <c r="S195" s="50"/>
      <c r="T195" s="50"/>
      <c r="U195" s="50"/>
      <c r="V195" s="50"/>
      <c r="W195" s="50"/>
      <c r="X195" s="50"/>
      <c r="Y195" s="50"/>
      <c r="BD195" s="21">
        <v>44685</v>
      </c>
      <c r="BF195" s="102">
        <f t="shared" si="6"/>
        <v>0</v>
      </c>
    </row>
    <row r="196" spans="1:58" customFormat="1" hidden="1">
      <c r="A196" s="22"/>
      <c r="B196" s="22"/>
      <c r="C196" s="22"/>
      <c r="D196" s="22"/>
      <c r="E196" s="22"/>
      <c r="F196" s="73"/>
      <c r="G196" s="73"/>
      <c r="H196" s="73"/>
      <c r="I196" s="73"/>
      <c r="J196" s="73"/>
      <c r="K196" s="74"/>
      <c r="L196" s="74"/>
      <c r="M196" s="22"/>
      <c r="N196" s="22"/>
      <c r="O196" s="22"/>
      <c r="P196" s="70"/>
      <c r="Q196" s="70"/>
      <c r="R196" s="70"/>
      <c r="S196" s="50"/>
      <c r="T196" s="50"/>
      <c r="U196" s="50"/>
      <c r="V196" s="50"/>
      <c r="W196" s="50"/>
      <c r="X196" s="50"/>
      <c r="Y196" s="50"/>
      <c r="BD196" s="21">
        <v>44686</v>
      </c>
      <c r="BF196" s="102">
        <f t="shared" si="6"/>
        <v>0</v>
      </c>
    </row>
    <row r="197" spans="1:58" customFormat="1" hidden="1">
      <c r="A197" s="22"/>
      <c r="B197" s="22"/>
      <c r="C197" s="22"/>
      <c r="D197" s="22"/>
      <c r="E197" s="22"/>
      <c r="F197" s="73"/>
      <c r="G197" s="73"/>
      <c r="H197" s="73"/>
      <c r="I197" s="73"/>
      <c r="J197" s="73"/>
      <c r="K197" s="74"/>
      <c r="L197" s="74"/>
      <c r="M197" s="22"/>
      <c r="N197" s="22"/>
      <c r="O197" s="22"/>
      <c r="P197" s="70"/>
      <c r="Q197" s="70"/>
      <c r="R197" s="70"/>
      <c r="S197" s="50"/>
      <c r="T197" s="50"/>
      <c r="U197" s="50"/>
      <c r="V197" s="50"/>
      <c r="W197" s="50"/>
      <c r="X197" s="50"/>
      <c r="Y197" s="50"/>
      <c r="BD197" s="21">
        <v>44687</v>
      </c>
      <c r="BF197" s="102">
        <f t="shared" si="6"/>
        <v>0</v>
      </c>
    </row>
    <row r="198" spans="1:58" customFormat="1" hidden="1">
      <c r="A198" s="22"/>
      <c r="B198" s="22"/>
      <c r="C198" s="22"/>
      <c r="D198" s="22"/>
      <c r="E198" s="22"/>
      <c r="F198" s="73"/>
      <c r="G198" s="73"/>
      <c r="H198" s="73"/>
      <c r="I198" s="73"/>
      <c r="J198" s="73"/>
      <c r="K198" s="74"/>
      <c r="L198" s="74"/>
      <c r="M198" s="22"/>
      <c r="N198" s="22"/>
      <c r="O198" s="22"/>
      <c r="P198" s="70"/>
      <c r="Q198" s="70"/>
      <c r="R198" s="70"/>
      <c r="S198" s="50"/>
      <c r="T198" s="50"/>
      <c r="U198" s="50"/>
      <c r="V198" s="50"/>
      <c r="W198" s="50"/>
      <c r="X198" s="50"/>
      <c r="Y198" s="50"/>
      <c r="BD198" s="21">
        <v>44688</v>
      </c>
      <c r="BF198" s="102" t="str">
        <f t="shared" si="6"/>
        <v>NU</v>
      </c>
    </row>
    <row r="199" spans="1:58" customFormat="1" hidden="1">
      <c r="A199" s="22"/>
      <c r="B199" s="22"/>
      <c r="C199" s="22"/>
      <c r="D199" s="22"/>
      <c r="E199" s="22"/>
      <c r="F199" s="73"/>
      <c r="G199" s="73"/>
      <c r="H199" s="73"/>
      <c r="I199" s="73"/>
      <c r="J199" s="73"/>
      <c r="K199" s="74"/>
      <c r="L199" s="74"/>
      <c r="M199" s="22"/>
      <c r="N199" s="22"/>
      <c r="O199" s="22"/>
      <c r="P199" s="70"/>
      <c r="Q199" s="70"/>
      <c r="R199" s="70"/>
      <c r="S199" s="50"/>
      <c r="T199" s="50"/>
      <c r="U199" s="50"/>
      <c r="V199" s="50"/>
      <c r="W199" s="50"/>
      <c r="X199" s="50"/>
      <c r="Y199" s="50"/>
      <c r="BD199" s="21">
        <v>44689</v>
      </c>
      <c r="BF199" s="102" t="str">
        <f t="shared" si="6"/>
        <v>NU</v>
      </c>
    </row>
    <row r="200" spans="1:58" customFormat="1" hidden="1">
      <c r="A200" s="22"/>
      <c r="B200" s="22"/>
      <c r="C200" s="22"/>
      <c r="D200" s="22"/>
      <c r="E200" s="22"/>
      <c r="F200" s="73"/>
      <c r="G200" s="73"/>
      <c r="H200" s="73"/>
      <c r="I200" s="73"/>
      <c r="J200" s="73"/>
      <c r="K200" s="74"/>
      <c r="L200" s="74"/>
      <c r="M200" s="22"/>
      <c r="N200" s="22"/>
      <c r="O200" s="22"/>
      <c r="P200" s="70"/>
      <c r="Q200" s="70"/>
      <c r="R200" s="70"/>
      <c r="S200" s="50"/>
      <c r="T200" s="50"/>
      <c r="U200" s="50"/>
      <c r="V200" s="50"/>
      <c r="W200" s="50"/>
      <c r="X200" s="50"/>
      <c r="Y200" s="50"/>
      <c r="BD200" s="21">
        <v>44690</v>
      </c>
      <c r="BF200" s="102">
        <f t="shared" ref="BF200:BF263" si="7">IF(OR(WEEKDAY(BD200,11)&gt;5,ISNUMBER(MATCH(BD200,Area_Feriados,0))),"NU",0)</f>
        <v>0</v>
      </c>
    </row>
    <row r="201" spans="1:58" customFormat="1" hidden="1">
      <c r="A201" s="22"/>
      <c r="B201" s="22"/>
      <c r="C201" s="22"/>
      <c r="D201" s="22"/>
      <c r="E201" s="22"/>
      <c r="F201" s="73"/>
      <c r="G201" s="73"/>
      <c r="H201" s="73"/>
      <c r="I201" s="73"/>
      <c r="J201" s="73"/>
      <c r="K201" s="74"/>
      <c r="L201" s="74"/>
      <c r="M201" s="22"/>
      <c r="N201" s="22"/>
      <c r="O201" s="22"/>
      <c r="P201" s="70"/>
      <c r="Q201" s="70"/>
      <c r="R201" s="70"/>
      <c r="S201" s="50"/>
      <c r="T201" s="50"/>
      <c r="U201" s="50"/>
      <c r="V201" s="50"/>
      <c r="W201" s="50"/>
      <c r="X201" s="50"/>
      <c r="Y201" s="50"/>
      <c r="BD201" s="21">
        <v>44691</v>
      </c>
      <c r="BF201" s="102">
        <f t="shared" si="7"/>
        <v>0</v>
      </c>
    </row>
    <row r="202" spans="1:58" customFormat="1" hidden="1">
      <c r="A202" s="22"/>
      <c r="B202" s="22"/>
      <c r="C202" s="22"/>
      <c r="D202" s="22"/>
      <c r="E202" s="22"/>
      <c r="F202" s="73"/>
      <c r="G202" s="73"/>
      <c r="H202" s="73"/>
      <c r="I202" s="73"/>
      <c r="J202" s="73"/>
      <c r="K202" s="74"/>
      <c r="L202" s="74"/>
      <c r="M202" s="22"/>
      <c r="N202" s="22"/>
      <c r="O202" s="22"/>
      <c r="P202" s="70"/>
      <c r="Q202" s="70"/>
      <c r="R202" s="70"/>
      <c r="S202" s="50"/>
      <c r="T202" s="50"/>
      <c r="U202" s="50"/>
      <c r="V202" s="50"/>
      <c r="W202" s="50"/>
      <c r="X202" s="50"/>
      <c r="Y202" s="50"/>
      <c r="BD202" s="21">
        <v>44692</v>
      </c>
      <c r="BF202" s="102">
        <f t="shared" si="7"/>
        <v>0</v>
      </c>
    </row>
    <row r="203" spans="1:58" customFormat="1" hidden="1">
      <c r="A203" s="22"/>
      <c r="B203" s="22"/>
      <c r="C203" s="22"/>
      <c r="D203" s="22"/>
      <c r="E203" s="22"/>
      <c r="F203" s="73"/>
      <c r="G203" s="73"/>
      <c r="H203" s="73"/>
      <c r="I203" s="73"/>
      <c r="J203" s="73"/>
      <c r="K203" s="74"/>
      <c r="L203" s="74"/>
      <c r="M203" s="22"/>
      <c r="N203" s="22"/>
      <c r="O203" s="22"/>
      <c r="P203" s="70"/>
      <c r="Q203" s="70"/>
      <c r="R203" s="70"/>
      <c r="S203" s="50"/>
      <c r="T203" s="50"/>
      <c r="U203" s="50"/>
      <c r="V203" s="50"/>
      <c r="W203" s="50"/>
      <c r="X203" s="50"/>
      <c r="Y203" s="50"/>
      <c r="BD203" s="21">
        <v>44693</v>
      </c>
      <c r="BF203" s="102">
        <f t="shared" si="7"/>
        <v>0</v>
      </c>
    </row>
    <row r="204" spans="1:58" customFormat="1" hidden="1">
      <c r="A204" s="22"/>
      <c r="B204" s="22"/>
      <c r="C204" s="22"/>
      <c r="D204" s="22"/>
      <c r="E204" s="22"/>
      <c r="F204" s="73"/>
      <c r="G204" s="73"/>
      <c r="H204" s="73"/>
      <c r="I204" s="73"/>
      <c r="J204" s="73"/>
      <c r="K204" s="74"/>
      <c r="L204" s="74"/>
      <c r="M204" s="22"/>
      <c r="N204" s="22"/>
      <c r="O204" s="22"/>
      <c r="P204" s="70"/>
      <c r="Q204" s="70"/>
      <c r="R204" s="70"/>
      <c r="S204" s="50"/>
      <c r="T204" s="50"/>
      <c r="U204" s="50"/>
      <c r="V204" s="50"/>
      <c r="W204" s="50"/>
      <c r="X204" s="50"/>
      <c r="Y204" s="50"/>
      <c r="BD204" s="21">
        <v>44694</v>
      </c>
      <c r="BF204" s="102">
        <f t="shared" si="7"/>
        <v>0</v>
      </c>
    </row>
    <row r="205" spans="1:58" customFormat="1" hidden="1">
      <c r="A205" s="22"/>
      <c r="B205" s="22"/>
      <c r="C205" s="22"/>
      <c r="D205" s="22"/>
      <c r="E205" s="22"/>
      <c r="F205" s="73"/>
      <c r="G205" s="73"/>
      <c r="H205" s="73"/>
      <c r="I205" s="73"/>
      <c r="J205" s="73"/>
      <c r="K205" s="74"/>
      <c r="L205" s="74"/>
      <c r="M205" s="22"/>
      <c r="N205" s="22"/>
      <c r="O205" s="22"/>
      <c r="P205" s="70"/>
      <c r="Q205" s="70"/>
      <c r="R205" s="70"/>
      <c r="S205" s="50"/>
      <c r="T205" s="50"/>
      <c r="U205" s="50"/>
      <c r="V205" s="50"/>
      <c r="W205" s="50"/>
      <c r="X205" s="50"/>
      <c r="Y205" s="50"/>
      <c r="BD205" s="21">
        <v>44695</v>
      </c>
      <c r="BF205" s="102" t="str">
        <f t="shared" si="7"/>
        <v>NU</v>
      </c>
    </row>
    <row r="206" spans="1:58" customFormat="1" hidden="1">
      <c r="A206" s="22"/>
      <c r="B206" s="22"/>
      <c r="C206" s="22"/>
      <c r="D206" s="22"/>
      <c r="E206" s="22"/>
      <c r="F206" s="73"/>
      <c r="G206" s="73"/>
      <c r="H206" s="73"/>
      <c r="I206" s="73"/>
      <c r="J206" s="73"/>
      <c r="K206" s="74"/>
      <c r="L206" s="74"/>
      <c r="M206" s="22"/>
      <c r="N206" s="22"/>
      <c r="O206" s="22"/>
      <c r="P206" s="70"/>
      <c r="Q206" s="70"/>
      <c r="R206" s="70"/>
      <c r="S206" s="50"/>
      <c r="T206" s="50"/>
      <c r="U206" s="50"/>
      <c r="V206" s="50"/>
      <c r="W206" s="50"/>
      <c r="X206" s="50"/>
      <c r="Y206" s="50"/>
      <c r="BD206" s="21">
        <v>44696</v>
      </c>
      <c r="BF206" s="102" t="str">
        <f t="shared" si="7"/>
        <v>NU</v>
      </c>
    </row>
    <row r="207" spans="1:58" customFormat="1" hidden="1">
      <c r="A207" s="22"/>
      <c r="B207" s="22"/>
      <c r="C207" s="22"/>
      <c r="D207" s="22"/>
      <c r="E207" s="22"/>
      <c r="F207" s="73"/>
      <c r="G207" s="73"/>
      <c r="H207" s="73"/>
      <c r="I207" s="73"/>
      <c r="J207" s="73"/>
      <c r="K207" s="74"/>
      <c r="L207" s="74"/>
      <c r="M207" s="22"/>
      <c r="N207" s="22"/>
      <c r="O207" s="22"/>
      <c r="P207" s="70"/>
      <c r="Q207" s="70"/>
      <c r="R207" s="70"/>
      <c r="S207" s="50"/>
      <c r="T207" s="50"/>
      <c r="U207" s="50"/>
      <c r="V207" s="50"/>
      <c r="W207" s="50"/>
      <c r="X207" s="50"/>
      <c r="Y207" s="50"/>
      <c r="BD207" s="21">
        <v>44697</v>
      </c>
      <c r="BF207" s="102">
        <f t="shared" si="7"/>
        <v>0</v>
      </c>
    </row>
    <row r="208" spans="1:58" customFormat="1" hidden="1">
      <c r="A208" s="22"/>
      <c r="B208" s="22"/>
      <c r="C208" s="22"/>
      <c r="D208" s="22"/>
      <c r="E208" s="22"/>
      <c r="F208" s="73"/>
      <c r="G208" s="73"/>
      <c r="H208" s="73"/>
      <c r="I208" s="73"/>
      <c r="J208" s="73"/>
      <c r="K208" s="74"/>
      <c r="L208" s="74"/>
      <c r="M208" s="22"/>
      <c r="N208" s="22"/>
      <c r="O208" s="22"/>
      <c r="P208" s="70"/>
      <c r="Q208" s="70"/>
      <c r="R208" s="70"/>
      <c r="S208" s="50"/>
      <c r="T208" s="50"/>
      <c r="U208" s="50"/>
      <c r="V208" s="50"/>
      <c r="W208" s="50"/>
      <c r="X208" s="50"/>
      <c r="Y208" s="50"/>
      <c r="BD208" s="21">
        <v>44698</v>
      </c>
      <c r="BF208" s="102">
        <f t="shared" si="7"/>
        <v>0</v>
      </c>
    </row>
    <row r="209" spans="1:58" customFormat="1" hidden="1">
      <c r="A209" s="22"/>
      <c r="B209" s="22"/>
      <c r="C209" s="22"/>
      <c r="D209" s="22"/>
      <c r="E209" s="22"/>
      <c r="F209" s="73"/>
      <c r="G209" s="73"/>
      <c r="H209" s="73"/>
      <c r="I209" s="73"/>
      <c r="J209" s="73"/>
      <c r="K209" s="74"/>
      <c r="L209" s="74"/>
      <c r="M209" s="22"/>
      <c r="N209" s="22"/>
      <c r="O209" s="22"/>
      <c r="P209" s="70"/>
      <c r="Q209" s="70"/>
      <c r="R209" s="70"/>
      <c r="S209" s="50"/>
      <c r="T209" s="50"/>
      <c r="U209" s="50"/>
      <c r="V209" s="50"/>
      <c r="W209" s="50"/>
      <c r="X209" s="50"/>
      <c r="Y209" s="50"/>
      <c r="BD209" s="21">
        <v>44699</v>
      </c>
      <c r="BF209" s="102">
        <f t="shared" si="7"/>
        <v>0</v>
      </c>
    </row>
    <row r="210" spans="1:58" customFormat="1" hidden="1">
      <c r="A210" s="22"/>
      <c r="B210" s="22"/>
      <c r="C210" s="22"/>
      <c r="D210" s="22"/>
      <c r="E210" s="22"/>
      <c r="F210" s="73"/>
      <c r="G210" s="73"/>
      <c r="H210" s="73"/>
      <c r="I210" s="73"/>
      <c r="J210" s="73"/>
      <c r="K210" s="74"/>
      <c r="L210" s="74"/>
      <c r="M210" s="22"/>
      <c r="N210" s="22"/>
      <c r="O210" s="22"/>
      <c r="P210" s="70"/>
      <c r="Q210" s="70"/>
      <c r="R210" s="70"/>
      <c r="S210" s="50"/>
      <c r="T210" s="50"/>
      <c r="U210" s="50"/>
      <c r="V210" s="50"/>
      <c r="W210" s="50"/>
      <c r="X210" s="50"/>
      <c r="Y210" s="50"/>
      <c r="BD210" s="21">
        <v>44700</v>
      </c>
      <c r="BF210" s="102">
        <f t="shared" si="7"/>
        <v>0</v>
      </c>
    </row>
    <row r="211" spans="1:58" customFormat="1" hidden="1">
      <c r="A211" s="22"/>
      <c r="B211" s="22"/>
      <c r="C211" s="22"/>
      <c r="D211" s="22"/>
      <c r="E211" s="22"/>
      <c r="F211" s="73"/>
      <c r="G211" s="73"/>
      <c r="H211" s="73"/>
      <c r="I211" s="73"/>
      <c r="J211" s="73"/>
      <c r="K211" s="74"/>
      <c r="L211" s="74"/>
      <c r="M211" s="22"/>
      <c r="N211" s="22"/>
      <c r="O211" s="22"/>
      <c r="P211" s="70"/>
      <c r="Q211" s="70"/>
      <c r="R211" s="70"/>
      <c r="S211" s="50"/>
      <c r="T211" s="50"/>
      <c r="U211" s="50"/>
      <c r="V211" s="50"/>
      <c r="W211" s="50"/>
      <c r="X211" s="50"/>
      <c r="Y211" s="50"/>
      <c r="BD211" s="21">
        <v>44701</v>
      </c>
      <c r="BF211" s="102">
        <f t="shared" si="7"/>
        <v>0</v>
      </c>
    </row>
    <row r="212" spans="1:58" customFormat="1" hidden="1">
      <c r="A212" s="22"/>
      <c r="B212" s="22"/>
      <c r="C212" s="22"/>
      <c r="D212" s="22"/>
      <c r="E212" s="22"/>
      <c r="F212" s="73"/>
      <c r="G212" s="73"/>
      <c r="H212" s="73"/>
      <c r="I212" s="73"/>
      <c r="J212" s="73"/>
      <c r="K212" s="74"/>
      <c r="L212" s="74"/>
      <c r="M212" s="22"/>
      <c r="N212" s="22"/>
      <c r="O212" s="22"/>
      <c r="P212" s="70"/>
      <c r="Q212" s="70"/>
      <c r="R212" s="70"/>
      <c r="S212" s="50"/>
      <c r="T212" s="50"/>
      <c r="U212" s="50"/>
      <c r="V212" s="50"/>
      <c r="W212" s="50"/>
      <c r="X212" s="50"/>
      <c r="Y212" s="50"/>
      <c r="BD212" s="21">
        <v>44702</v>
      </c>
      <c r="BF212" s="102" t="str">
        <f t="shared" si="7"/>
        <v>NU</v>
      </c>
    </row>
    <row r="213" spans="1:58" customFormat="1" hidden="1">
      <c r="A213" s="22"/>
      <c r="B213" s="22"/>
      <c r="C213" s="22"/>
      <c r="D213" s="22"/>
      <c r="E213" s="22"/>
      <c r="F213" s="73"/>
      <c r="G213" s="73"/>
      <c r="H213" s="73"/>
      <c r="I213" s="73"/>
      <c r="J213" s="73"/>
      <c r="K213" s="74"/>
      <c r="L213" s="74"/>
      <c r="M213" s="22"/>
      <c r="N213" s="22"/>
      <c r="O213" s="22"/>
      <c r="P213" s="70"/>
      <c r="Q213" s="70"/>
      <c r="R213" s="70"/>
      <c r="S213" s="50"/>
      <c r="T213" s="50"/>
      <c r="U213" s="50"/>
      <c r="V213" s="50"/>
      <c r="W213" s="50"/>
      <c r="X213" s="50"/>
      <c r="Y213" s="50"/>
      <c r="BD213" s="21">
        <v>44703</v>
      </c>
      <c r="BF213" s="102" t="str">
        <f t="shared" si="7"/>
        <v>NU</v>
      </c>
    </row>
    <row r="214" spans="1:58" customFormat="1" hidden="1">
      <c r="A214" s="22"/>
      <c r="B214" s="22"/>
      <c r="C214" s="22"/>
      <c r="D214" s="22"/>
      <c r="E214" s="22"/>
      <c r="F214" s="73"/>
      <c r="G214" s="73"/>
      <c r="H214" s="73"/>
      <c r="I214" s="73"/>
      <c r="J214" s="73"/>
      <c r="K214" s="74"/>
      <c r="L214" s="74"/>
      <c r="M214" s="22"/>
      <c r="N214" s="22"/>
      <c r="O214" s="22"/>
      <c r="P214" s="70"/>
      <c r="Q214" s="70"/>
      <c r="R214" s="70"/>
      <c r="S214" s="50"/>
      <c r="T214" s="50"/>
      <c r="U214" s="50"/>
      <c r="V214" s="50"/>
      <c r="W214" s="50"/>
      <c r="X214" s="50"/>
      <c r="Y214" s="50"/>
      <c r="BD214" s="21">
        <v>44704</v>
      </c>
      <c r="BF214" s="102">
        <f t="shared" si="7"/>
        <v>0</v>
      </c>
    </row>
    <row r="215" spans="1:58" customFormat="1" hidden="1">
      <c r="A215" s="22"/>
      <c r="B215" s="22"/>
      <c r="C215" s="22"/>
      <c r="D215" s="22"/>
      <c r="E215" s="22"/>
      <c r="F215" s="73"/>
      <c r="G215" s="73"/>
      <c r="H215" s="73"/>
      <c r="I215" s="73"/>
      <c r="J215" s="73"/>
      <c r="K215" s="74"/>
      <c r="L215" s="74"/>
      <c r="M215" s="22"/>
      <c r="N215" s="22"/>
      <c r="O215" s="22"/>
      <c r="P215" s="70"/>
      <c r="Q215" s="70"/>
      <c r="R215" s="70"/>
      <c r="S215" s="50"/>
      <c r="T215" s="50"/>
      <c r="U215" s="50"/>
      <c r="V215" s="50"/>
      <c r="W215" s="50"/>
      <c r="X215" s="50"/>
      <c r="Y215" s="50"/>
      <c r="BD215" s="21">
        <v>44705</v>
      </c>
      <c r="BF215" s="102">
        <f t="shared" si="7"/>
        <v>0</v>
      </c>
    </row>
    <row r="216" spans="1:58" customFormat="1" hidden="1">
      <c r="A216" s="22"/>
      <c r="B216" s="22"/>
      <c r="C216" s="22"/>
      <c r="D216" s="22"/>
      <c r="E216" s="22"/>
      <c r="F216" s="73"/>
      <c r="G216" s="73"/>
      <c r="H216" s="73"/>
      <c r="I216" s="73"/>
      <c r="J216" s="73"/>
      <c r="K216" s="74"/>
      <c r="L216" s="74"/>
      <c r="M216" s="22"/>
      <c r="N216" s="22"/>
      <c r="O216" s="22"/>
      <c r="P216" s="70"/>
      <c r="Q216" s="70"/>
      <c r="R216" s="70"/>
      <c r="S216" s="50"/>
      <c r="T216" s="50"/>
      <c r="U216" s="50"/>
      <c r="V216" s="50"/>
      <c r="W216" s="50"/>
      <c r="X216" s="50"/>
      <c r="Y216" s="50"/>
      <c r="BD216" s="21">
        <v>44706</v>
      </c>
      <c r="BF216" s="102">
        <f t="shared" si="7"/>
        <v>0</v>
      </c>
    </row>
    <row r="217" spans="1:58" customFormat="1" hidden="1">
      <c r="A217" s="22"/>
      <c r="B217" s="22"/>
      <c r="C217" s="22"/>
      <c r="D217" s="22"/>
      <c r="E217" s="22"/>
      <c r="F217" s="73"/>
      <c r="G217" s="73"/>
      <c r="H217" s="73"/>
      <c r="I217" s="73"/>
      <c r="J217" s="73"/>
      <c r="K217" s="74"/>
      <c r="L217" s="74"/>
      <c r="M217" s="22"/>
      <c r="N217" s="22"/>
      <c r="O217" s="22"/>
      <c r="P217" s="70"/>
      <c r="Q217" s="70"/>
      <c r="R217" s="70"/>
      <c r="S217" s="50"/>
      <c r="T217" s="50"/>
      <c r="U217" s="50"/>
      <c r="V217" s="50"/>
      <c r="W217" s="50"/>
      <c r="X217" s="50"/>
      <c r="Y217" s="50"/>
      <c r="BD217" s="21">
        <v>44707</v>
      </c>
      <c r="BF217" s="102">
        <f t="shared" si="7"/>
        <v>0</v>
      </c>
    </row>
    <row r="218" spans="1:58" customFormat="1" hidden="1">
      <c r="A218" s="22"/>
      <c r="B218" s="22"/>
      <c r="C218" s="22"/>
      <c r="D218" s="22"/>
      <c r="E218" s="22"/>
      <c r="F218" s="73"/>
      <c r="G218" s="73"/>
      <c r="H218" s="73"/>
      <c r="I218" s="73"/>
      <c r="J218" s="73"/>
      <c r="K218" s="74"/>
      <c r="L218" s="74"/>
      <c r="M218" s="22"/>
      <c r="N218" s="22"/>
      <c r="O218" s="22"/>
      <c r="P218" s="70"/>
      <c r="Q218" s="70"/>
      <c r="R218" s="70"/>
      <c r="S218" s="50"/>
      <c r="T218" s="50"/>
      <c r="U218" s="50"/>
      <c r="V218" s="50"/>
      <c r="W218" s="50"/>
      <c r="X218" s="50"/>
      <c r="Y218" s="50"/>
      <c r="BD218" s="21">
        <v>44708</v>
      </c>
      <c r="BF218" s="102">
        <f t="shared" si="7"/>
        <v>0</v>
      </c>
    </row>
    <row r="219" spans="1:58" customFormat="1" hidden="1">
      <c r="A219" s="22"/>
      <c r="B219" s="22"/>
      <c r="C219" s="22"/>
      <c r="D219" s="22"/>
      <c r="E219" s="22"/>
      <c r="F219" s="73"/>
      <c r="G219" s="73"/>
      <c r="H219" s="73"/>
      <c r="I219" s="73"/>
      <c r="J219" s="73"/>
      <c r="K219" s="74"/>
      <c r="L219" s="74"/>
      <c r="M219" s="22"/>
      <c r="N219" s="22"/>
      <c r="O219" s="22"/>
      <c r="P219" s="70"/>
      <c r="Q219" s="70"/>
      <c r="R219" s="70"/>
      <c r="S219" s="50"/>
      <c r="T219" s="50"/>
      <c r="U219" s="50"/>
      <c r="V219" s="50"/>
      <c r="W219" s="50"/>
      <c r="X219" s="50"/>
      <c r="Y219" s="50"/>
      <c r="BD219" s="21">
        <v>44709</v>
      </c>
      <c r="BF219" s="102" t="str">
        <f t="shared" si="7"/>
        <v>NU</v>
      </c>
    </row>
    <row r="220" spans="1:58" customFormat="1" hidden="1">
      <c r="A220" s="22"/>
      <c r="B220" s="22"/>
      <c r="C220" s="22"/>
      <c r="D220" s="22"/>
      <c r="E220" s="22"/>
      <c r="F220" s="73"/>
      <c r="G220" s="73"/>
      <c r="H220" s="73"/>
      <c r="I220" s="73"/>
      <c r="J220" s="73"/>
      <c r="K220" s="74"/>
      <c r="L220" s="74"/>
      <c r="M220" s="22"/>
      <c r="N220" s="22"/>
      <c r="O220" s="22"/>
      <c r="P220" s="70"/>
      <c r="Q220" s="70"/>
      <c r="R220" s="70"/>
      <c r="S220" s="50"/>
      <c r="T220" s="50"/>
      <c r="U220" s="50"/>
      <c r="V220" s="50"/>
      <c r="W220" s="50"/>
      <c r="X220" s="50"/>
      <c r="Y220" s="50"/>
      <c r="BD220" s="21">
        <v>44710</v>
      </c>
      <c r="BF220" s="102" t="str">
        <f t="shared" si="7"/>
        <v>NU</v>
      </c>
    </row>
    <row r="221" spans="1:58" customFormat="1" hidden="1">
      <c r="A221" s="22"/>
      <c r="B221" s="22"/>
      <c r="C221" s="22"/>
      <c r="D221" s="22"/>
      <c r="E221" s="22"/>
      <c r="F221" s="73"/>
      <c r="G221" s="73"/>
      <c r="H221" s="73"/>
      <c r="I221" s="73"/>
      <c r="J221" s="73"/>
      <c r="K221" s="74"/>
      <c r="L221" s="74"/>
      <c r="M221" s="22"/>
      <c r="N221" s="22"/>
      <c r="O221" s="22"/>
      <c r="P221" s="70"/>
      <c r="Q221" s="70"/>
      <c r="R221" s="70"/>
      <c r="S221" s="50"/>
      <c r="T221" s="50"/>
      <c r="U221" s="50"/>
      <c r="V221" s="50"/>
      <c r="W221" s="50"/>
      <c r="X221" s="50"/>
      <c r="Y221" s="50"/>
      <c r="BD221" s="21">
        <v>44711</v>
      </c>
      <c r="BF221" s="102">
        <f t="shared" si="7"/>
        <v>0</v>
      </c>
    </row>
    <row r="222" spans="1:58" customFormat="1" hidden="1">
      <c r="A222" s="22"/>
      <c r="B222" s="22"/>
      <c r="C222" s="22"/>
      <c r="D222" s="22"/>
      <c r="E222" s="22"/>
      <c r="F222" s="73"/>
      <c r="G222" s="73"/>
      <c r="H222" s="73"/>
      <c r="I222" s="73"/>
      <c r="J222" s="73"/>
      <c r="K222" s="74"/>
      <c r="L222" s="74"/>
      <c r="M222" s="22"/>
      <c r="N222" s="22"/>
      <c r="O222" s="22"/>
      <c r="P222" s="70"/>
      <c r="Q222" s="70"/>
      <c r="R222" s="70"/>
      <c r="S222" s="50"/>
      <c r="T222" s="50"/>
      <c r="U222" s="50"/>
      <c r="V222" s="50"/>
      <c r="W222" s="50"/>
      <c r="X222" s="50"/>
      <c r="Y222" s="50"/>
      <c r="BD222" s="21">
        <v>44712</v>
      </c>
      <c r="BF222" s="102">
        <f t="shared" si="7"/>
        <v>0</v>
      </c>
    </row>
    <row r="223" spans="1:58" customFormat="1" hidden="1">
      <c r="A223" s="22"/>
      <c r="B223" s="22"/>
      <c r="C223" s="22"/>
      <c r="D223" s="22"/>
      <c r="E223" s="22"/>
      <c r="F223" s="73"/>
      <c r="G223" s="73"/>
      <c r="H223" s="73"/>
      <c r="I223" s="73"/>
      <c r="J223" s="73"/>
      <c r="K223" s="74"/>
      <c r="L223" s="74"/>
      <c r="M223" s="22"/>
      <c r="N223" s="22"/>
      <c r="O223" s="22"/>
      <c r="P223" s="70"/>
      <c r="Q223" s="70"/>
      <c r="R223" s="70"/>
      <c r="S223" s="50"/>
      <c r="T223" s="50"/>
      <c r="U223" s="50"/>
      <c r="V223" s="50"/>
      <c r="W223" s="50"/>
      <c r="X223" s="50"/>
      <c r="Y223" s="50"/>
      <c r="BD223" s="21">
        <v>44713</v>
      </c>
      <c r="BF223" s="102">
        <f t="shared" si="7"/>
        <v>0</v>
      </c>
    </row>
    <row r="224" spans="1:58" customFormat="1" hidden="1">
      <c r="A224" s="22"/>
      <c r="B224" s="22"/>
      <c r="C224" s="22"/>
      <c r="D224" s="22"/>
      <c r="E224" s="22"/>
      <c r="F224" s="73"/>
      <c r="G224" s="73"/>
      <c r="H224" s="73"/>
      <c r="I224" s="73"/>
      <c r="J224" s="73"/>
      <c r="K224" s="74"/>
      <c r="L224" s="74"/>
      <c r="M224" s="22"/>
      <c r="N224" s="22"/>
      <c r="O224" s="22"/>
      <c r="P224" s="70"/>
      <c r="Q224" s="70"/>
      <c r="R224" s="70"/>
      <c r="S224" s="50"/>
      <c r="T224" s="50"/>
      <c r="U224" s="50"/>
      <c r="V224" s="50"/>
      <c r="W224" s="50"/>
      <c r="X224" s="50"/>
      <c r="Y224" s="50"/>
      <c r="BD224" s="21">
        <v>44714</v>
      </c>
      <c r="BF224" s="102">
        <f t="shared" si="7"/>
        <v>0</v>
      </c>
    </row>
    <row r="225" spans="1:58" customFormat="1" hidden="1">
      <c r="A225" s="22"/>
      <c r="B225" s="22"/>
      <c r="C225" s="22"/>
      <c r="D225" s="22"/>
      <c r="E225" s="22"/>
      <c r="F225" s="73"/>
      <c r="G225" s="73"/>
      <c r="H225" s="73"/>
      <c r="I225" s="73"/>
      <c r="J225" s="73"/>
      <c r="K225" s="74"/>
      <c r="L225" s="74"/>
      <c r="M225" s="22"/>
      <c r="N225" s="22"/>
      <c r="O225" s="22"/>
      <c r="P225" s="70"/>
      <c r="Q225" s="70"/>
      <c r="R225" s="70"/>
      <c r="S225" s="50"/>
      <c r="T225" s="50"/>
      <c r="U225" s="50"/>
      <c r="V225" s="50"/>
      <c r="W225" s="50"/>
      <c r="X225" s="50"/>
      <c r="Y225" s="50"/>
      <c r="BD225" s="21">
        <v>44715</v>
      </c>
      <c r="BF225" s="102">
        <f t="shared" si="7"/>
        <v>0</v>
      </c>
    </row>
    <row r="226" spans="1:58" customFormat="1" hidden="1">
      <c r="A226" s="22"/>
      <c r="B226" s="22"/>
      <c r="C226" s="22"/>
      <c r="D226" s="22"/>
      <c r="E226" s="22"/>
      <c r="F226" s="73"/>
      <c r="G226" s="73"/>
      <c r="H226" s="73"/>
      <c r="I226" s="73"/>
      <c r="J226" s="73"/>
      <c r="K226" s="74"/>
      <c r="L226" s="74"/>
      <c r="M226" s="22"/>
      <c r="N226" s="22"/>
      <c r="O226" s="22"/>
      <c r="P226" s="70"/>
      <c r="Q226" s="70"/>
      <c r="R226" s="70"/>
      <c r="S226" s="50"/>
      <c r="T226" s="50"/>
      <c r="U226" s="50"/>
      <c r="V226" s="50"/>
      <c r="W226" s="50"/>
      <c r="X226" s="50"/>
      <c r="Y226" s="50"/>
      <c r="BD226" s="21">
        <v>44716</v>
      </c>
      <c r="BF226" s="102" t="str">
        <f t="shared" si="7"/>
        <v>NU</v>
      </c>
    </row>
    <row r="227" spans="1:58" customFormat="1" hidden="1">
      <c r="A227" s="22"/>
      <c r="B227" s="22"/>
      <c r="C227" s="22"/>
      <c r="D227" s="22"/>
      <c r="E227" s="22"/>
      <c r="F227" s="73"/>
      <c r="G227" s="73"/>
      <c r="H227" s="73"/>
      <c r="I227" s="73"/>
      <c r="J227" s="73"/>
      <c r="K227" s="74"/>
      <c r="L227" s="74"/>
      <c r="M227" s="22"/>
      <c r="N227" s="22"/>
      <c r="O227" s="22"/>
      <c r="P227" s="70"/>
      <c r="Q227" s="70"/>
      <c r="R227" s="70"/>
      <c r="S227" s="50"/>
      <c r="T227" s="50"/>
      <c r="U227" s="50"/>
      <c r="V227" s="50"/>
      <c r="W227" s="50"/>
      <c r="X227" s="50"/>
      <c r="Y227" s="50"/>
      <c r="BD227" s="21">
        <v>44717</v>
      </c>
      <c r="BF227" s="102" t="str">
        <f t="shared" si="7"/>
        <v>NU</v>
      </c>
    </row>
    <row r="228" spans="1:58" customFormat="1" hidden="1">
      <c r="A228" s="22"/>
      <c r="B228" s="22"/>
      <c r="C228" s="22"/>
      <c r="D228" s="22"/>
      <c r="E228" s="22"/>
      <c r="F228" s="73"/>
      <c r="G228" s="73"/>
      <c r="H228" s="73"/>
      <c r="I228" s="73"/>
      <c r="J228" s="73"/>
      <c r="K228" s="74"/>
      <c r="L228" s="74"/>
      <c r="M228" s="22"/>
      <c r="N228" s="22"/>
      <c r="O228" s="22"/>
      <c r="P228" s="70"/>
      <c r="Q228" s="70"/>
      <c r="R228" s="70"/>
      <c r="S228" s="50"/>
      <c r="T228" s="50"/>
      <c r="U228" s="50"/>
      <c r="V228" s="50"/>
      <c r="W228" s="50"/>
      <c r="X228" s="50"/>
      <c r="Y228" s="50"/>
      <c r="BD228" s="21">
        <v>44718</v>
      </c>
      <c r="BF228" s="102">
        <f t="shared" si="7"/>
        <v>0</v>
      </c>
    </row>
    <row r="229" spans="1:58" customFormat="1" hidden="1">
      <c r="A229" s="22"/>
      <c r="B229" s="22"/>
      <c r="C229" s="22"/>
      <c r="D229" s="22"/>
      <c r="E229" s="22"/>
      <c r="F229" s="73"/>
      <c r="G229" s="73"/>
      <c r="H229" s="73"/>
      <c r="I229" s="73"/>
      <c r="J229" s="73"/>
      <c r="K229" s="74"/>
      <c r="L229" s="74"/>
      <c r="M229" s="22"/>
      <c r="N229" s="22"/>
      <c r="O229" s="22"/>
      <c r="P229" s="70"/>
      <c r="Q229" s="70"/>
      <c r="R229" s="70"/>
      <c r="S229" s="50"/>
      <c r="T229" s="50"/>
      <c r="U229" s="50"/>
      <c r="V229" s="50"/>
      <c r="W229" s="50"/>
      <c r="X229" s="50"/>
      <c r="Y229" s="50"/>
      <c r="BD229" s="21">
        <v>44719</v>
      </c>
      <c r="BF229" s="102">
        <f t="shared" si="7"/>
        <v>0</v>
      </c>
    </row>
    <row r="230" spans="1:58" customFormat="1" hidden="1">
      <c r="A230" s="22"/>
      <c r="B230" s="22"/>
      <c r="C230" s="22"/>
      <c r="D230" s="22"/>
      <c r="E230" s="22"/>
      <c r="F230" s="73"/>
      <c r="G230" s="73"/>
      <c r="H230" s="73"/>
      <c r="I230" s="73"/>
      <c r="J230" s="73"/>
      <c r="K230" s="74"/>
      <c r="L230" s="74"/>
      <c r="M230" s="22"/>
      <c r="N230" s="22"/>
      <c r="O230" s="22"/>
      <c r="P230" s="70"/>
      <c r="Q230" s="70"/>
      <c r="R230" s="70"/>
      <c r="S230" s="50"/>
      <c r="T230" s="50"/>
      <c r="U230" s="50"/>
      <c r="V230" s="50"/>
      <c r="W230" s="50"/>
      <c r="X230" s="50"/>
      <c r="Y230" s="50"/>
      <c r="BD230" s="21">
        <v>44720</v>
      </c>
      <c r="BF230" s="102">
        <f t="shared" si="7"/>
        <v>0</v>
      </c>
    </row>
    <row r="231" spans="1:58" customFormat="1" hidden="1">
      <c r="A231" s="22"/>
      <c r="B231" s="22"/>
      <c r="C231" s="22"/>
      <c r="D231" s="22"/>
      <c r="E231" s="22"/>
      <c r="F231" s="73"/>
      <c r="G231" s="73"/>
      <c r="H231" s="73"/>
      <c r="I231" s="73"/>
      <c r="J231" s="73"/>
      <c r="K231" s="74"/>
      <c r="L231" s="74"/>
      <c r="M231" s="22"/>
      <c r="N231" s="22"/>
      <c r="O231" s="22"/>
      <c r="P231" s="70"/>
      <c r="Q231" s="70"/>
      <c r="R231" s="70"/>
      <c r="S231" s="50"/>
      <c r="T231" s="50"/>
      <c r="U231" s="50"/>
      <c r="V231" s="50"/>
      <c r="W231" s="50"/>
      <c r="X231" s="50"/>
      <c r="Y231" s="50"/>
      <c r="BD231" s="21">
        <v>44721</v>
      </c>
      <c r="BF231" s="102">
        <f t="shared" si="7"/>
        <v>0</v>
      </c>
    </row>
    <row r="232" spans="1:58" customFormat="1" hidden="1">
      <c r="A232" s="22"/>
      <c r="B232" s="22"/>
      <c r="C232" s="22"/>
      <c r="D232" s="22"/>
      <c r="E232" s="22"/>
      <c r="F232" s="73"/>
      <c r="G232" s="73"/>
      <c r="H232" s="73"/>
      <c r="I232" s="73"/>
      <c r="J232" s="73"/>
      <c r="K232" s="74"/>
      <c r="L232" s="74"/>
      <c r="M232" s="22"/>
      <c r="N232" s="22"/>
      <c r="O232" s="22"/>
      <c r="P232" s="70"/>
      <c r="Q232" s="70"/>
      <c r="R232" s="70"/>
      <c r="S232" s="50"/>
      <c r="T232" s="50"/>
      <c r="U232" s="50"/>
      <c r="V232" s="50"/>
      <c r="W232" s="50"/>
      <c r="X232" s="50"/>
      <c r="Y232" s="50"/>
      <c r="BD232" s="21">
        <v>44722</v>
      </c>
      <c r="BF232" s="102">
        <f t="shared" si="7"/>
        <v>0</v>
      </c>
    </row>
    <row r="233" spans="1:58" customFormat="1" hidden="1">
      <c r="A233" s="22"/>
      <c r="B233" s="22"/>
      <c r="C233" s="22"/>
      <c r="D233" s="22"/>
      <c r="E233" s="22"/>
      <c r="F233" s="73"/>
      <c r="G233" s="73"/>
      <c r="H233" s="73"/>
      <c r="I233" s="73"/>
      <c r="J233" s="73"/>
      <c r="K233" s="74"/>
      <c r="L233" s="74"/>
      <c r="M233" s="22"/>
      <c r="N233" s="22"/>
      <c r="O233" s="22"/>
      <c r="P233" s="70"/>
      <c r="Q233" s="70"/>
      <c r="R233" s="70"/>
      <c r="S233" s="50"/>
      <c r="T233" s="50"/>
      <c r="U233" s="50"/>
      <c r="V233" s="50"/>
      <c r="W233" s="50"/>
      <c r="X233" s="50"/>
      <c r="Y233" s="50"/>
      <c r="BD233" s="21">
        <v>44723</v>
      </c>
      <c r="BF233" s="102" t="str">
        <f t="shared" si="7"/>
        <v>NU</v>
      </c>
    </row>
    <row r="234" spans="1:58" customFormat="1" hidden="1">
      <c r="A234" s="22"/>
      <c r="B234" s="22"/>
      <c r="C234" s="22"/>
      <c r="D234" s="22"/>
      <c r="E234" s="22"/>
      <c r="F234" s="73"/>
      <c r="G234" s="73"/>
      <c r="H234" s="73"/>
      <c r="I234" s="73"/>
      <c r="J234" s="73"/>
      <c r="K234" s="74"/>
      <c r="L234" s="74"/>
      <c r="M234" s="22"/>
      <c r="N234" s="22"/>
      <c r="O234" s="22"/>
      <c r="P234" s="70"/>
      <c r="Q234" s="70"/>
      <c r="R234" s="70"/>
      <c r="S234" s="50"/>
      <c r="T234" s="50"/>
      <c r="U234" s="50"/>
      <c r="V234" s="50"/>
      <c r="W234" s="50"/>
      <c r="X234" s="50"/>
      <c r="Y234" s="50"/>
      <c r="BD234" s="21">
        <v>44724</v>
      </c>
      <c r="BF234" s="102" t="str">
        <f t="shared" si="7"/>
        <v>NU</v>
      </c>
    </row>
    <row r="235" spans="1:58" customFormat="1" hidden="1">
      <c r="A235" s="22"/>
      <c r="B235" s="22"/>
      <c r="C235" s="22"/>
      <c r="D235" s="22"/>
      <c r="E235" s="22"/>
      <c r="F235" s="73"/>
      <c r="G235" s="73"/>
      <c r="H235" s="73"/>
      <c r="I235" s="73"/>
      <c r="J235" s="73"/>
      <c r="K235" s="74"/>
      <c r="L235" s="74"/>
      <c r="M235" s="22"/>
      <c r="N235" s="22"/>
      <c r="O235" s="22"/>
      <c r="P235" s="70"/>
      <c r="Q235" s="70"/>
      <c r="R235" s="70"/>
      <c r="S235" s="50"/>
      <c r="T235" s="50"/>
      <c r="U235" s="50"/>
      <c r="V235" s="50"/>
      <c r="W235" s="50"/>
      <c r="X235" s="50"/>
      <c r="Y235" s="50"/>
      <c r="BD235" s="21">
        <v>44725</v>
      </c>
      <c r="BF235" s="102">
        <f t="shared" si="7"/>
        <v>0</v>
      </c>
    </row>
    <row r="236" spans="1:58" customFormat="1" hidden="1">
      <c r="A236" s="22"/>
      <c r="B236" s="22"/>
      <c r="C236" s="22"/>
      <c r="D236" s="22"/>
      <c r="E236" s="22"/>
      <c r="F236" s="73"/>
      <c r="G236" s="73"/>
      <c r="H236" s="73"/>
      <c r="I236" s="73"/>
      <c r="J236" s="73"/>
      <c r="K236" s="74"/>
      <c r="L236" s="74"/>
      <c r="M236" s="22"/>
      <c r="N236" s="22"/>
      <c r="O236" s="22"/>
      <c r="P236" s="70"/>
      <c r="Q236" s="70"/>
      <c r="R236" s="70"/>
      <c r="S236" s="50"/>
      <c r="T236" s="50"/>
      <c r="U236" s="50"/>
      <c r="V236" s="50"/>
      <c r="W236" s="50"/>
      <c r="X236" s="50"/>
      <c r="Y236" s="50"/>
      <c r="BD236" s="21">
        <v>44726</v>
      </c>
      <c r="BF236" s="102">
        <f t="shared" si="7"/>
        <v>0</v>
      </c>
    </row>
    <row r="237" spans="1:58" customFormat="1" hidden="1">
      <c r="A237" s="22"/>
      <c r="B237" s="22"/>
      <c r="C237" s="22"/>
      <c r="D237" s="22"/>
      <c r="E237" s="22"/>
      <c r="F237" s="73"/>
      <c r="G237" s="73"/>
      <c r="H237" s="73"/>
      <c r="I237" s="73"/>
      <c r="J237" s="73"/>
      <c r="K237" s="74"/>
      <c r="L237" s="74"/>
      <c r="M237" s="22"/>
      <c r="N237" s="22"/>
      <c r="O237" s="22"/>
      <c r="P237" s="70"/>
      <c r="Q237" s="70"/>
      <c r="R237" s="70"/>
      <c r="S237" s="50"/>
      <c r="T237" s="50"/>
      <c r="U237" s="50"/>
      <c r="V237" s="50"/>
      <c r="W237" s="50"/>
      <c r="X237" s="50"/>
      <c r="Y237" s="50"/>
      <c r="BD237" s="21">
        <v>44727</v>
      </c>
      <c r="BF237" s="102">
        <f t="shared" si="7"/>
        <v>0</v>
      </c>
    </row>
    <row r="238" spans="1:58" customFormat="1" hidden="1">
      <c r="A238" s="22"/>
      <c r="B238" s="22"/>
      <c r="C238" s="22"/>
      <c r="D238" s="22"/>
      <c r="E238" s="22"/>
      <c r="F238" s="73"/>
      <c r="G238" s="73"/>
      <c r="H238" s="73"/>
      <c r="I238" s="73"/>
      <c r="J238" s="73"/>
      <c r="K238" s="74"/>
      <c r="L238" s="74"/>
      <c r="M238" s="22"/>
      <c r="N238" s="22"/>
      <c r="O238" s="22"/>
      <c r="P238" s="70"/>
      <c r="Q238" s="70"/>
      <c r="R238" s="70"/>
      <c r="S238" s="50"/>
      <c r="T238" s="50"/>
      <c r="U238" s="50"/>
      <c r="V238" s="50"/>
      <c r="W238" s="50"/>
      <c r="X238" s="50"/>
      <c r="Y238" s="50"/>
      <c r="BD238" s="21">
        <v>44728</v>
      </c>
      <c r="BF238" s="102" t="str">
        <f t="shared" si="7"/>
        <v>NU</v>
      </c>
    </row>
    <row r="239" spans="1:58" customFormat="1" hidden="1">
      <c r="A239" s="22"/>
      <c r="B239" s="22"/>
      <c r="C239" s="22"/>
      <c r="D239" s="22"/>
      <c r="E239" s="22"/>
      <c r="F239" s="73"/>
      <c r="G239" s="73"/>
      <c r="H239" s="73"/>
      <c r="I239" s="73"/>
      <c r="J239" s="73"/>
      <c r="K239" s="74"/>
      <c r="L239" s="74"/>
      <c r="M239" s="22"/>
      <c r="N239" s="22"/>
      <c r="O239" s="22"/>
      <c r="P239" s="70"/>
      <c r="Q239" s="70"/>
      <c r="R239" s="70"/>
      <c r="S239" s="50"/>
      <c r="T239" s="50"/>
      <c r="U239" s="50"/>
      <c r="V239" s="50"/>
      <c r="W239" s="50"/>
      <c r="X239" s="50"/>
      <c r="Y239" s="50"/>
      <c r="BD239" s="21">
        <v>44729</v>
      </c>
      <c r="BF239" s="102">
        <f t="shared" si="7"/>
        <v>0</v>
      </c>
    </row>
    <row r="240" spans="1:58" customFormat="1" hidden="1">
      <c r="A240" s="22"/>
      <c r="B240" s="22"/>
      <c r="C240" s="22"/>
      <c r="D240" s="22"/>
      <c r="E240" s="22"/>
      <c r="F240" s="73"/>
      <c r="G240" s="73"/>
      <c r="H240" s="73"/>
      <c r="I240" s="73"/>
      <c r="J240" s="73"/>
      <c r="K240" s="74"/>
      <c r="L240" s="74"/>
      <c r="M240" s="22"/>
      <c r="N240" s="22"/>
      <c r="O240" s="22"/>
      <c r="P240" s="70"/>
      <c r="Q240" s="70"/>
      <c r="R240" s="70"/>
      <c r="S240" s="50"/>
      <c r="T240" s="50"/>
      <c r="U240" s="50"/>
      <c r="V240" s="50"/>
      <c r="W240" s="50"/>
      <c r="X240" s="50"/>
      <c r="Y240" s="50"/>
      <c r="BD240" s="21">
        <v>44730</v>
      </c>
      <c r="BF240" s="102" t="str">
        <f t="shared" si="7"/>
        <v>NU</v>
      </c>
    </row>
    <row r="241" spans="1:58" customFormat="1" hidden="1">
      <c r="A241" s="22"/>
      <c r="B241" s="22"/>
      <c r="C241" s="22"/>
      <c r="D241" s="22"/>
      <c r="E241" s="22"/>
      <c r="F241" s="73"/>
      <c r="G241" s="73"/>
      <c r="H241" s="73"/>
      <c r="I241" s="73"/>
      <c r="J241" s="73"/>
      <c r="K241" s="74"/>
      <c r="L241" s="74"/>
      <c r="M241" s="22"/>
      <c r="N241" s="22"/>
      <c r="O241" s="22"/>
      <c r="P241" s="70"/>
      <c r="Q241" s="70"/>
      <c r="R241" s="70"/>
      <c r="S241" s="50"/>
      <c r="T241" s="50"/>
      <c r="U241" s="50"/>
      <c r="V241" s="50"/>
      <c r="W241" s="50"/>
      <c r="X241" s="50"/>
      <c r="Y241" s="50"/>
      <c r="BD241" s="21">
        <v>44731</v>
      </c>
      <c r="BF241" s="102" t="str">
        <f t="shared" si="7"/>
        <v>NU</v>
      </c>
    </row>
    <row r="242" spans="1:58" customFormat="1" hidden="1">
      <c r="A242" s="22"/>
      <c r="B242" s="22"/>
      <c r="C242" s="22"/>
      <c r="D242" s="22"/>
      <c r="E242" s="22"/>
      <c r="F242" s="73"/>
      <c r="G242" s="73"/>
      <c r="H242" s="73"/>
      <c r="I242" s="73"/>
      <c r="J242" s="73"/>
      <c r="K242" s="74"/>
      <c r="L242" s="74"/>
      <c r="M242" s="22"/>
      <c r="N242" s="22"/>
      <c r="O242" s="22"/>
      <c r="P242" s="70"/>
      <c r="Q242" s="70"/>
      <c r="R242" s="70"/>
      <c r="S242" s="50"/>
      <c r="T242" s="50"/>
      <c r="U242" s="50"/>
      <c r="V242" s="50"/>
      <c r="W242" s="50"/>
      <c r="X242" s="50"/>
      <c r="Y242" s="50"/>
      <c r="BD242" s="21">
        <v>44732</v>
      </c>
      <c r="BF242" s="102">
        <f t="shared" si="7"/>
        <v>0</v>
      </c>
    </row>
    <row r="243" spans="1:58" customFormat="1" hidden="1">
      <c r="A243" s="22"/>
      <c r="B243" s="22"/>
      <c r="C243" s="22"/>
      <c r="D243" s="22"/>
      <c r="E243" s="22"/>
      <c r="F243" s="73"/>
      <c r="G243" s="73"/>
      <c r="H243" s="73"/>
      <c r="I243" s="73"/>
      <c r="J243" s="73"/>
      <c r="K243" s="74"/>
      <c r="L243" s="74"/>
      <c r="M243" s="22"/>
      <c r="N243" s="22"/>
      <c r="O243" s="22"/>
      <c r="P243" s="70"/>
      <c r="Q243" s="70"/>
      <c r="R243" s="70"/>
      <c r="S243" s="50"/>
      <c r="T243" s="50"/>
      <c r="U243" s="50"/>
      <c r="V243" s="50"/>
      <c r="W243" s="50"/>
      <c r="X243" s="50"/>
      <c r="Y243" s="50"/>
      <c r="BD243" s="21">
        <v>44733</v>
      </c>
      <c r="BF243" s="102">
        <f t="shared" si="7"/>
        <v>0</v>
      </c>
    </row>
    <row r="244" spans="1:58" customFormat="1" hidden="1">
      <c r="A244" s="22"/>
      <c r="B244" s="22"/>
      <c r="C244" s="22"/>
      <c r="D244" s="22"/>
      <c r="E244" s="22"/>
      <c r="F244" s="73"/>
      <c r="G244" s="73"/>
      <c r="H244" s="73"/>
      <c r="I244" s="73"/>
      <c r="J244" s="73"/>
      <c r="K244" s="74"/>
      <c r="L244" s="74"/>
      <c r="M244" s="22"/>
      <c r="N244" s="22"/>
      <c r="O244" s="22"/>
      <c r="P244" s="70"/>
      <c r="Q244" s="70"/>
      <c r="R244" s="70"/>
      <c r="S244" s="50"/>
      <c r="T244" s="50"/>
      <c r="U244" s="50"/>
      <c r="V244" s="50"/>
      <c r="W244" s="50"/>
      <c r="X244" s="50"/>
      <c r="Y244" s="50"/>
      <c r="BD244" s="21">
        <v>44734</v>
      </c>
      <c r="BF244" s="102">
        <f t="shared" si="7"/>
        <v>0</v>
      </c>
    </row>
    <row r="245" spans="1:58" customFormat="1" hidden="1">
      <c r="A245" s="22"/>
      <c r="B245" s="22"/>
      <c r="C245" s="22"/>
      <c r="D245" s="22"/>
      <c r="E245" s="22"/>
      <c r="F245" s="73"/>
      <c r="G245" s="73"/>
      <c r="H245" s="73"/>
      <c r="I245" s="73"/>
      <c r="J245" s="73"/>
      <c r="K245" s="74"/>
      <c r="L245" s="74"/>
      <c r="M245" s="22"/>
      <c r="N245" s="22"/>
      <c r="O245" s="22"/>
      <c r="P245" s="70"/>
      <c r="Q245" s="70"/>
      <c r="R245" s="70"/>
      <c r="S245" s="50"/>
      <c r="T245" s="50"/>
      <c r="U245" s="50"/>
      <c r="V245" s="50"/>
      <c r="W245" s="50"/>
      <c r="X245" s="50"/>
      <c r="Y245" s="50"/>
      <c r="BD245" s="21">
        <v>44735</v>
      </c>
      <c r="BF245" s="102">
        <f t="shared" si="7"/>
        <v>0</v>
      </c>
    </row>
    <row r="246" spans="1:58" customFormat="1" hidden="1">
      <c r="A246" s="22"/>
      <c r="B246" s="22"/>
      <c r="C246" s="22"/>
      <c r="D246" s="22"/>
      <c r="E246" s="22"/>
      <c r="F246" s="73"/>
      <c r="G246" s="73"/>
      <c r="H246" s="73"/>
      <c r="I246" s="73"/>
      <c r="J246" s="73"/>
      <c r="K246" s="74"/>
      <c r="L246" s="74"/>
      <c r="M246" s="22"/>
      <c r="N246" s="22"/>
      <c r="O246" s="22"/>
      <c r="P246" s="70"/>
      <c r="Q246" s="70"/>
      <c r="R246" s="70"/>
      <c r="S246" s="50"/>
      <c r="T246" s="50"/>
      <c r="U246" s="50"/>
      <c r="V246" s="50"/>
      <c r="W246" s="50"/>
      <c r="X246" s="50"/>
      <c r="Y246" s="50"/>
      <c r="BD246" s="21">
        <v>44736</v>
      </c>
      <c r="BF246" s="102">
        <f t="shared" si="7"/>
        <v>0</v>
      </c>
    </row>
    <row r="247" spans="1:58" customFormat="1" hidden="1">
      <c r="A247" s="22"/>
      <c r="B247" s="22"/>
      <c r="C247" s="22"/>
      <c r="D247" s="22"/>
      <c r="E247" s="22"/>
      <c r="F247" s="73"/>
      <c r="G247" s="73"/>
      <c r="H247" s="73"/>
      <c r="I247" s="73"/>
      <c r="J247" s="73"/>
      <c r="K247" s="74"/>
      <c r="L247" s="74"/>
      <c r="M247" s="22"/>
      <c r="N247" s="22"/>
      <c r="O247" s="22"/>
      <c r="P247" s="70"/>
      <c r="Q247" s="70"/>
      <c r="R247" s="70"/>
      <c r="S247" s="50"/>
      <c r="T247" s="50"/>
      <c r="U247" s="50"/>
      <c r="V247" s="50"/>
      <c r="W247" s="50"/>
      <c r="X247" s="50"/>
      <c r="Y247" s="50"/>
      <c r="BD247" s="21">
        <v>44737</v>
      </c>
      <c r="BF247" s="102" t="str">
        <f t="shared" si="7"/>
        <v>NU</v>
      </c>
    </row>
    <row r="248" spans="1:58" customFormat="1" hidden="1">
      <c r="A248" s="22"/>
      <c r="B248" s="22"/>
      <c r="C248" s="22"/>
      <c r="D248" s="22"/>
      <c r="E248" s="22"/>
      <c r="F248" s="73"/>
      <c r="G248" s="73"/>
      <c r="H248" s="73"/>
      <c r="I248" s="73"/>
      <c r="J248" s="73"/>
      <c r="K248" s="74"/>
      <c r="L248" s="74"/>
      <c r="M248" s="22"/>
      <c r="N248" s="22"/>
      <c r="O248" s="22"/>
      <c r="P248" s="70"/>
      <c r="Q248" s="70"/>
      <c r="R248" s="70"/>
      <c r="S248" s="50"/>
      <c r="T248" s="50"/>
      <c r="U248" s="50"/>
      <c r="V248" s="50"/>
      <c r="W248" s="50"/>
      <c r="X248" s="50"/>
      <c r="Y248" s="50"/>
      <c r="BD248" s="21">
        <v>44738</v>
      </c>
      <c r="BF248" s="102" t="str">
        <f t="shared" si="7"/>
        <v>NU</v>
      </c>
    </row>
    <row r="249" spans="1:58" customFormat="1" hidden="1">
      <c r="A249" s="22"/>
      <c r="B249" s="22"/>
      <c r="C249" s="22"/>
      <c r="D249" s="22"/>
      <c r="E249" s="22"/>
      <c r="F249" s="73"/>
      <c r="G249" s="73"/>
      <c r="H249" s="73"/>
      <c r="I249" s="73"/>
      <c r="J249" s="73"/>
      <c r="K249" s="74"/>
      <c r="L249" s="74"/>
      <c r="M249" s="22"/>
      <c r="N249" s="22"/>
      <c r="O249" s="22"/>
      <c r="P249" s="70"/>
      <c r="Q249" s="70"/>
      <c r="R249" s="70"/>
      <c r="S249" s="50"/>
      <c r="T249" s="50"/>
      <c r="U249" s="50"/>
      <c r="V249" s="50"/>
      <c r="W249" s="50"/>
      <c r="X249" s="50"/>
      <c r="Y249" s="50"/>
      <c r="BD249" s="21">
        <v>44739</v>
      </c>
      <c r="BF249" s="102">
        <f t="shared" si="7"/>
        <v>0</v>
      </c>
    </row>
    <row r="250" spans="1:58" customFormat="1" hidden="1">
      <c r="A250" s="22"/>
      <c r="B250" s="22"/>
      <c r="C250" s="22"/>
      <c r="D250" s="22"/>
      <c r="E250" s="22"/>
      <c r="F250" s="73"/>
      <c r="G250" s="73"/>
      <c r="H250" s="73"/>
      <c r="I250" s="73"/>
      <c r="J250" s="73"/>
      <c r="K250" s="74"/>
      <c r="L250" s="74"/>
      <c r="M250" s="22"/>
      <c r="N250" s="22"/>
      <c r="O250" s="22"/>
      <c r="P250" s="70"/>
      <c r="Q250" s="70"/>
      <c r="R250" s="70"/>
      <c r="S250" s="50"/>
      <c r="T250" s="50"/>
      <c r="U250" s="50"/>
      <c r="V250" s="50"/>
      <c r="W250" s="50"/>
      <c r="X250" s="50"/>
      <c r="Y250" s="50"/>
      <c r="BD250" s="21">
        <v>44740</v>
      </c>
      <c r="BF250" s="102">
        <f t="shared" si="7"/>
        <v>0</v>
      </c>
    </row>
    <row r="251" spans="1:58" customFormat="1" hidden="1">
      <c r="A251" s="22"/>
      <c r="B251" s="22"/>
      <c r="C251" s="22"/>
      <c r="D251" s="22"/>
      <c r="E251" s="22"/>
      <c r="F251" s="73"/>
      <c r="G251" s="73"/>
      <c r="H251" s="73"/>
      <c r="I251" s="73"/>
      <c r="J251" s="73"/>
      <c r="K251" s="74"/>
      <c r="L251" s="74"/>
      <c r="M251" s="22"/>
      <c r="N251" s="22"/>
      <c r="O251" s="22"/>
      <c r="P251" s="70"/>
      <c r="Q251" s="70"/>
      <c r="R251" s="70"/>
      <c r="S251" s="50"/>
      <c r="T251" s="50"/>
      <c r="U251" s="50"/>
      <c r="V251" s="50"/>
      <c r="W251" s="50"/>
      <c r="X251" s="50"/>
      <c r="Y251" s="50"/>
      <c r="BD251" s="21">
        <v>44741</v>
      </c>
      <c r="BF251" s="102">
        <f t="shared" si="7"/>
        <v>0</v>
      </c>
    </row>
    <row r="252" spans="1:58" customFormat="1" hidden="1">
      <c r="A252" s="22"/>
      <c r="B252" s="22"/>
      <c r="C252" s="22"/>
      <c r="D252" s="22"/>
      <c r="E252" s="22"/>
      <c r="F252" s="73"/>
      <c r="G252" s="73"/>
      <c r="H252" s="73"/>
      <c r="I252" s="73"/>
      <c r="J252" s="73"/>
      <c r="K252" s="74"/>
      <c r="L252" s="74"/>
      <c r="M252" s="22"/>
      <c r="N252" s="22"/>
      <c r="O252" s="22"/>
      <c r="P252" s="70"/>
      <c r="Q252" s="70"/>
      <c r="R252" s="70"/>
      <c r="S252" s="50"/>
      <c r="T252" s="50"/>
      <c r="U252" s="50"/>
      <c r="V252" s="50"/>
      <c r="W252" s="50"/>
      <c r="X252" s="50"/>
      <c r="Y252" s="50"/>
      <c r="BD252" s="21">
        <v>44742</v>
      </c>
      <c r="BF252" s="102">
        <f t="shared" si="7"/>
        <v>0</v>
      </c>
    </row>
    <row r="253" spans="1:58" customFormat="1" hidden="1">
      <c r="A253" s="22"/>
      <c r="B253" s="22"/>
      <c r="C253" s="22"/>
      <c r="D253" s="22"/>
      <c r="E253" s="22"/>
      <c r="F253" s="73"/>
      <c r="G253" s="73"/>
      <c r="H253" s="73"/>
      <c r="I253" s="73"/>
      <c r="J253" s="73"/>
      <c r="K253" s="74"/>
      <c r="L253" s="74"/>
      <c r="M253" s="22"/>
      <c r="N253" s="22"/>
      <c r="O253" s="22"/>
      <c r="P253" s="70"/>
      <c r="Q253" s="70"/>
      <c r="R253" s="70"/>
      <c r="S253" s="50"/>
      <c r="T253" s="50"/>
      <c r="U253" s="50"/>
      <c r="V253" s="50"/>
      <c r="W253" s="50"/>
      <c r="X253" s="50"/>
      <c r="Y253" s="50"/>
      <c r="BD253" s="21">
        <v>44743</v>
      </c>
      <c r="BF253" s="102">
        <f t="shared" si="7"/>
        <v>0</v>
      </c>
    </row>
    <row r="254" spans="1:58" customFormat="1" hidden="1">
      <c r="A254" s="22"/>
      <c r="B254" s="22"/>
      <c r="C254" s="22"/>
      <c r="D254" s="22"/>
      <c r="E254" s="22"/>
      <c r="F254" s="73"/>
      <c r="G254" s="73"/>
      <c r="H254" s="73"/>
      <c r="I254" s="73"/>
      <c r="J254" s="73"/>
      <c r="K254" s="74"/>
      <c r="L254" s="74"/>
      <c r="M254" s="22"/>
      <c r="N254" s="22"/>
      <c r="O254" s="22"/>
      <c r="P254" s="70"/>
      <c r="Q254" s="70"/>
      <c r="R254" s="70"/>
      <c r="S254" s="50"/>
      <c r="T254" s="50"/>
      <c r="U254" s="50"/>
      <c r="V254" s="50"/>
      <c r="W254" s="50"/>
      <c r="X254" s="50"/>
      <c r="Y254" s="50"/>
      <c r="BD254" s="21">
        <v>44744</v>
      </c>
      <c r="BF254" s="102" t="str">
        <f t="shared" si="7"/>
        <v>NU</v>
      </c>
    </row>
    <row r="255" spans="1:58" customFormat="1" hidden="1">
      <c r="A255" s="22"/>
      <c r="B255" s="22"/>
      <c r="C255" s="22"/>
      <c r="D255" s="22"/>
      <c r="E255" s="22"/>
      <c r="F255" s="73"/>
      <c r="G255" s="73"/>
      <c r="H255" s="73"/>
      <c r="I255" s="73"/>
      <c r="J255" s="73"/>
      <c r="K255" s="74"/>
      <c r="L255" s="74"/>
      <c r="M255" s="22"/>
      <c r="N255" s="22"/>
      <c r="O255" s="22"/>
      <c r="P255" s="70"/>
      <c r="Q255" s="70"/>
      <c r="R255" s="70"/>
      <c r="S255" s="50"/>
      <c r="T255" s="50"/>
      <c r="U255" s="50"/>
      <c r="V255" s="50"/>
      <c r="W255" s="50"/>
      <c r="X255" s="50"/>
      <c r="Y255" s="50"/>
      <c r="BD255" s="21">
        <v>44745</v>
      </c>
      <c r="BF255" s="102" t="str">
        <f t="shared" si="7"/>
        <v>NU</v>
      </c>
    </row>
    <row r="256" spans="1:58" customFormat="1" hidden="1">
      <c r="A256" s="22"/>
      <c r="B256" s="22"/>
      <c r="C256" s="22"/>
      <c r="D256" s="22"/>
      <c r="E256" s="22"/>
      <c r="F256" s="73"/>
      <c r="G256" s="73"/>
      <c r="H256" s="73"/>
      <c r="I256" s="73"/>
      <c r="J256" s="73"/>
      <c r="K256" s="74"/>
      <c r="L256" s="74"/>
      <c r="M256" s="22"/>
      <c r="N256" s="22"/>
      <c r="O256" s="22"/>
      <c r="P256" s="70"/>
      <c r="Q256" s="70"/>
      <c r="R256" s="70"/>
      <c r="S256" s="50"/>
      <c r="T256" s="50"/>
      <c r="U256" s="50"/>
      <c r="V256" s="50"/>
      <c r="W256" s="50"/>
      <c r="X256" s="50"/>
      <c r="Y256" s="50"/>
      <c r="BD256" s="21">
        <v>44746</v>
      </c>
      <c r="BF256" s="102">
        <f t="shared" si="7"/>
        <v>0</v>
      </c>
    </row>
    <row r="257" spans="1:58" customFormat="1" hidden="1">
      <c r="A257" s="22"/>
      <c r="B257" s="22"/>
      <c r="C257" s="22"/>
      <c r="D257" s="22"/>
      <c r="E257" s="22"/>
      <c r="F257" s="73"/>
      <c r="G257" s="73"/>
      <c r="H257" s="73"/>
      <c r="I257" s="73"/>
      <c r="J257" s="73"/>
      <c r="K257" s="74"/>
      <c r="L257" s="74"/>
      <c r="M257" s="22"/>
      <c r="N257" s="22"/>
      <c r="O257" s="22"/>
      <c r="P257" s="70"/>
      <c r="Q257" s="70"/>
      <c r="R257" s="70"/>
      <c r="S257" s="50"/>
      <c r="T257" s="50"/>
      <c r="U257" s="50"/>
      <c r="V257" s="50"/>
      <c r="W257" s="50"/>
      <c r="X257" s="50"/>
      <c r="Y257" s="50"/>
      <c r="BD257" s="21">
        <v>44747</v>
      </c>
      <c r="BF257" s="102">
        <f t="shared" si="7"/>
        <v>0</v>
      </c>
    </row>
    <row r="258" spans="1:58" customFormat="1" hidden="1">
      <c r="A258" s="22"/>
      <c r="B258" s="22"/>
      <c r="C258" s="22"/>
      <c r="D258" s="22"/>
      <c r="E258" s="22"/>
      <c r="F258" s="73"/>
      <c r="G258" s="73"/>
      <c r="H258" s="73"/>
      <c r="I258" s="73"/>
      <c r="J258" s="73"/>
      <c r="K258" s="74"/>
      <c r="L258" s="74"/>
      <c r="M258" s="22"/>
      <c r="N258" s="22"/>
      <c r="O258" s="22"/>
      <c r="P258" s="70"/>
      <c r="Q258" s="70"/>
      <c r="R258" s="70"/>
      <c r="S258" s="50"/>
      <c r="T258" s="50"/>
      <c r="U258" s="50"/>
      <c r="V258" s="50"/>
      <c r="W258" s="50"/>
      <c r="X258" s="50"/>
      <c r="Y258" s="50"/>
      <c r="BD258" s="21">
        <v>44748</v>
      </c>
      <c r="BF258" s="102">
        <f t="shared" si="7"/>
        <v>0</v>
      </c>
    </row>
    <row r="259" spans="1:58" customFormat="1" hidden="1">
      <c r="A259" s="22"/>
      <c r="B259" s="22"/>
      <c r="C259" s="22"/>
      <c r="D259" s="22"/>
      <c r="E259" s="22"/>
      <c r="F259" s="73"/>
      <c r="G259" s="73"/>
      <c r="H259" s="73"/>
      <c r="I259" s="73"/>
      <c r="J259" s="73"/>
      <c r="K259" s="74"/>
      <c r="L259" s="74"/>
      <c r="M259" s="22"/>
      <c r="N259" s="22"/>
      <c r="O259" s="22"/>
      <c r="P259" s="70"/>
      <c r="Q259" s="70"/>
      <c r="R259" s="70"/>
      <c r="S259" s="50"/>
      <c r="T259" s="50"/>
      <c r="U259" s="50"/>
      <c r="V259" s="50"/>
      <c r="W259" s="50"/>
      <c r="X259" s="50"/>
      <c r="Y259" s="50"/>
      <c r="BD259" s="21">
        <v>44749</v>
      </c>
      <c r="BF259" s="102">
        <f t="shared" si="7"/>
        <v>0</v>
      </c>
    </row>
    <row r="260" spans="1:58" customFormat="1" hidden="1">
      <c r="A260" s="22"/>
      <c r="B260" s="22"/>
      <c r="C260" s="22"/>
      <c r="D260" s="22"/>
      <c r="E260" s="22"/>
      <c r="F260" s="73"/>
      <c r="G260" s="73"/>
      <c r="H260" s="73"/>
      <c r="I260" s="73"/>
      <c r="J260" s="73"/>
      <c r="K260" s="74"/>
      <c r="L260" s="74"/>
      <c r="M260" s="22"/>
      <c r="N260" s="22"/>
      <c r="O260" s="22"/>
      <c r="P260" s="70"/>
      <c r="Q260" s="70"/>
      <c r="R260" s="70"/>
      <c r="S260" s="50"/>
      <c r="T260" s="50"/>
      <c r="U260" s="50"/>
      <c r="V260" s="50"/>
      <c r="W260" s="50"/>
      <c r="X260" s="50"/>
      <c r="Y260" s="50"/>
      <c r="BD260" s="21">
        <v>44750</v>
      </c>
      <c r="BF260" s="102">
        <f t="shared" si="7"/>
        <v>0</v>
      </c>
    </row>
    <row r="261" spans="1:58" customFormat="1" hidden="1">
      <c r="A261" s="22"/>
      <c r="B261" s="22"/>
      <c r="C261" s="22"/>
      <c r="D261" s="22"/>
      <c r="E261" s="22"/>
      <c r="F261" s="73"/>
      <c r="G261" s="73"/>
      <c r="H261" s="73"/>
      <c r="I261" s="73"/>
      <c r="J261" s="73"/>
      <c r="K261" s="74"/>
      <c r="L261" s="74"/>
      <c r="M261" s="22"/>
      <c r="N261" s="22"/>
      <c r="O261" s="22"/>
      <c r="P261" s="70"/>
      <c r="Q261" s="70"/>
      <c r="R261" s="70"/>
      <c r="S261" s="50"/>
      <c r="T261" s="50"/>
      <c r="U261" s="50"/>
      <c r="V261" s="50"/>
      <c r="W261" s="50"/>
      <c r="X261" s="50"/>
      <c r="Y261" s="50"/>
      <c r="BD261" s="21">
        <v>44751</v>
      </c>
      <c r="BF261" s="102" t="str">
        <f t="shared" si="7"/>
        <v>NU</v>
      </c>
    </row>
    <row r="262" spans="1:58" customFormat="1" hidden="1">
      <c r="A262" s="22"/>
      <c r="B262" s="22"/>
      <c r="C262" s="22"/>
      <c r="D262" s="22"/>
      <c r="E262" s="22"/>
      <c r="F262" s="73"/>
      <c r="G262" s="73"/>
      <c r="H262" s="73"/>
      <c r="I262" s="73"/>
      <c r="J262" s="73"/>
      <c r="K262" s="74"/>
      <c r="L262" s="74"/>
      <c r="M262" s="22"/>
      <c r="N262" s="22"/>
      <c r="O262" s="22"/>
      <c r="P262" s="70"/>
      <c r="Q262" s="70"/>
      <c r="R262" s="70"/>
      <c r="S262" s="50"/>
      <c r="T262" s="50"/>
      <c r="U262" s="50"/>
      <c r="V262" s="50"/>
      <c r="W262" s="50"/>
      <c r="X262" s="50"/>
      <c r="Y262" s="50"/>
      <c r="BD262" s="21">
        <v>44752</v>
      </c>
      <c r="BF262" s="102" t="str">
        <f t="shared" si="7"/>
        <v>NU</v>
      </c>
    </row>
    <row r="263" spans="1:58" customFormat="1" hidden="1">
      <c r="A263" s="22"/>
      <c r="B263" s="22"/>
      <c r="C263" s="22"/>
      <c r="D263" s="22"/>
      <c r="E263" s="22"/>
      <c r="F263" s="73"/>
      <c r="G263" s="73"/>
      <c r="H263" s="73"/>
      <c r="I263" s="73"/>
      <c r="J263" s="73"/>
      <c r="K263" s="74"/>
      <c r="L263" s="74"/>
      <c r="M263" s="22"/>
      <c r="N263" s="22"/>
      <c r="O263" s="22"/>
      <c r="P263" s="70"/>
      <c r="Q263" s="70"/>
      <c r="R263" s="70"/>
      <c r="S263" s="50"/>
      <c r="T263" s="50"/>
      <c r="U263" s="50"/>
      <c r="V263" s="50"/>
      <c r="W263" s="50"/>
      <c r="X263" s="50"/>
      <c r="Y263" s="50"/>
      <c r="BD263" s="21">
        <v>44753</v>
      </c>
      <c r="BF263" s="102">
        <f t="shared" si="7"/>
        <v>0</v>
      </c>
    </row>
    <row r="264" spans="1:58" customFormat="1" hidden="1">
      <c r="A264" s="22"/>
      <c r="B264" s="22"/>
      <c r="C264" s="22"/>
      <c r="D264" s="22"/>
      <c r="E264" s="22"/>
      <c r="F264" s="73"/>
      <c r="G264" s="73"/>
      <c r="H264" s="73"/>
      <c r="I264" s="73"/>
      <c r="J264" s="73"/>
      <c r="K264" s="74"/>
      <c r="L264" s="74"/>
      <c r="M264" s="22"/>
      <c r="N264" s="22"/>
      <c r="O264" s="22"/>
      <c r="P264" s="70"/>
      <c r="Q264" s="70"/>
      <c r="R264" s="70"/>
      <c r="S264" s="50"/>
      <c r="T264" s="50"/>
      <c r="U264" s="50"/>
      <c r="V264" s="50"/>
      <c r="W264" s="50"/>
      <c r="X264" s="50"/>
      <c r="Y264" s="50"/>
      <c r="BD264" s="21">
        <v>44754</v>
      </c>
      <c r="BF264" s="102">
        <f t="shared" ref="BF264:BF327" si="8">IF(OR(WEEKDAY(BD264,11)&gt;5,ISNUMBER(MATCH(BD264,Area_Feriados,0))),"NU",0)</f>
        <v>0</v>
      </c>
    </row>
    <row r="265" spans="1:58" customFormat="1" hidden="1">
      <c r="A265" s="22"/>
      <c r="B265" s="22"/>
      <c r="C265" s="22"/>
      <c r="D265" s="22"/>
      <c r="E265" s="22"/>
      <c r="F265" s="73"/>
      <c r="G265" s="73"/>
      <c r="H265" s="73"/>
      <c r="I265" s="73"/>
      <c r="J265" s="73"/>
      <c r="K265" s="74"/>
      <c r="L265" s="74"/>
      <c r="M265" s="22"/>
      <c r="N265" s="22"/>
      <c r="O265" s="22"/>
      <c r="P265" s="70"/>
      <c r="Q265" s="70"/>
      <c r="R265" s="70"/>
      <c r="S265" s="50"/>
      <c r="T265" s="50"/>
      <c r="U265" s="50"/>
      <c r="V265" s="50"/>
      <c r="W265" s="50"/>
      <c r="X265" s="50"/>
      <c r="Y265" s="50"/>
      <c r="BD265" s="21">
        <v>44755</v>
      </c>
      <c r="BF265" s="102">
        <f t="shared" si="8"/>
        <v>0</v>
      </c>
    </row>
    <row r="266" spans="1:58" customFormat="1" hidden="1">
      <c r="A266" s="22"/>
      <c r="B266" s="22"/>
      <c r="C266" s="22"/>
      <c r="D266" s="22"/>
      <c r="E266" s="22"/>
      <c r="F266" s="73"/>
      <c r="G266" s="73"/>
      <c r="H266" s="73"/>
      <c r="I266" s="73"/>
      <c r="J266" s="73"/>
      <c r="K266" s="74"/>
      <c r="L266" s="74"/>
      <c r="M266" s="22"/>
      <c r="N266" s="22"/>
      <c r="O266" s="22"/>
      <c r="P266" s="70"/>
      <c r="Q266" s="70"/>
      <c r="R266" s="70"/>
      <c r="S266" s="50"/>
      <c r="T266" s="50"/>
      <c r="U266" s="50"/>
      <c r="V266" s="50"/>
      <c r="W266" s="50"/>
      <c r="X266" s="50"/>
      <c r="Y266" s="50"/>
      <c r="BD266" s="21">
        <v>44756</v>
      </c>
      <c r="BF266" s="102">
        <f t="shared" si="8"/>
        <v>0</v>
      </c>
    </row>
    <row r="267" spans="1:58" customFormat="1" hidden="1">
      <c r="A267" s="22"/>
      <c r="B267" s="22"/>
      <c r="C267" s="22"/>
      <c r="D267" s="22"/>
      <c r="E267" s="22"/>
      <c r="F267" s="73"/>
      <c r="G267" s="73"/>
      <c r="H267" s="73"/>
      <c r="I267" s="73"/>
      <c r="J267" s="73"/>
      <c r="K267" s="74"/>
      <c r="L267" s="74"/>
      <c r="M267" s="22"/>
      <c r="N267" s="22"/>
      <c r="O267" s="22"/>
      <c r="P267" s="70"/>
      <c r="Q267" s="70"/>
      <c r="R267" s="70"/>
      <c r="S267" s="50"/>
      <c r="T267" s="50"/>
      <c r="U267" s="50"/>
      <c r="V267" s="50"/>
      <c r="W267" s="50"/>
      <c r="X267" s="50"/>
      <c r="Y267" s="50"/>
      <c r="BD267" s="21">
        <v>44757</v>
      </c>
      <c r="BF267" s="102">
        <f t="shared" si="8"/>
        <v>0</v>
      </c>
    </row>
    <row r="268" spans="1:58" customFormat="1" hidden="1">
      <c r="A268" s="22"/>
      <c r="B268" s="22"/>
      <c r="C268" s="22"/>
      <c r="D268" s="22"/>
      <c r="E268" s="22"/>
      <c r="F268" s="73"/>
      <c r="G268" s="73"/>
      <c r="H268" s="73"/>
      <c r="I268" s="73"/>
      <c r="J268" s="73"/>
      <c r="K268" s="74"/>
      <c r="L268" s="74"/>
      <c r="M268" s="22"/>
      <c r="N268" s="22"/>
      <c r="O268" s="22"/>
      <c r="P268" s="70"/>
      <c r="Q268" s="70"/>
      <c r="R268" s="70"/>
      <c r="S268" s="50"/>
      <c r="T268" s="50"/>
      <c r="U268" s="50"/>
      <c r="V268" s="50"/>
      <c r="W268" s="50"/>
      <c r="X268" s="50"/>
      <c r="Y268" s="50"/>
      <c r="BD268" s="21">
        <v>44758</v>
      </c>
      <c r="BF268" s="102" t="str">
        <f t="shared" si="8"/>
        <v>NU</v>
      </c>
    </row>
    <row r="269" spans="1:58" customFormat="1" hidden="1">
      <c r="A269" s="22"/>
      <c r="B269" s="22"/>
      <c r="C269" s="22"/>
      <c r="D269" s="22"/>
      <c r="E269" s="22"/>
      <c r="F269" s="73"/>
      <c r="G269" s="73"/>
      <c r="H269" s="73"/>
      <c r="I269" s="73"/>
      <c r="J269" s="73"/>
      <c r="K269" s="74"/>
      <c r="L269" s="74"/>
      <c r="M269" s="22"/>
      <c r="N269" s="22"/>
      <c r="O269" s="22"/>
      <c r="P269" s="70"/>
      <c r="Q269" s="70"/>
      <c r="R269" s="70"/>
      <c r="S269" s="50"/>
      <c r="T269" s="50"/>
      <c r="U269" s="50"/>
      <c r="V269" s="50"/>
      <c r="W269" s="50"/>
      <c r="X269" s="50"/>
      <c r="Y269" s="50"/>
      <c r="BD269" s="21">
        <v>44759</v>
      </c>
      <c r="BF269" s="102" t="str">
        <f t="shared" si="8"/>
        <v>NU</v>
      </c>
    </row>
    <row r="270" spans="1:58" customFormat="1" hidden="1">
      <c r="A270" s="22"/>
      <c r="B270" s="22"/>
      <c r="C270" s="22"/>
      <c r="D270" s="22"/>
      <c r="E270" s="22"/>
      <c r="F270" s="73"/>
      <c r="G270" s="73"/>
      <c r="H270" s="73"/>
      <c r="I270" s="73"/>
      <c r="J270" s="73"/>
      <c r="K270" s="74"/>
      <c r="L270" s="74"/>
      <c r="M270" s="22"/>
      <c r="N270" s="22"/>
      <c r="O270" s="22"/>
      <c r="P270" s="70"/>
      <c r="Q270" s="70"/>
      <c r="R270" s="70"/>
      <c r="S270" s="50"/>
      <c r="T270" s="50"/>
      <c r="U270" s="50"/>
      <c r="V270" s="50"/>
      <c r="W270" s="50"/>
      <c r="X270" s="50"/>
      <c r="Y270" s="50"/>
      <c r="BD270" s="21">
        <v>44760</v>
      </c>
      <c r="BF270" s="102">
        <f t="shared" si="8"/>
        <v>0</v>
      </c>
    </row>
    <row r="271" spans="1:58" customFormat="1" hidden="1">
      <c r="A271" s="22"/>
      <c r="B271" s="22"/>
      <c r="C271" s="22"/>
      <c r="D271" s="22"/>
      <c r="E271" s="22"/>
      <c r="F271" s="73"/>
      <c r="G271" s="73"/>
      <c r="H271" s="73"/>
      <c r="I271" s="73"/>
      <c r="J271" s="73"/>
      <c r="K271" s="74"/>
      <c r="L271" s="74"/>
      <c r="M271" s="22"/>
      <c r="N271" s="22"/>
      <c r="O271" s="22"/>
      <c r="P271" s="70"/>
      <c r="Q271" s="70"/>
      <c r="R271" s="70"/>
      <c r="S271" s="50"/>
      <c r="T271" s="50"/>
      <c r="U271" s="50"/>
      <c r="V271" s="50"/>
      <c r="W271" s="50"/>
      <c r="X271" s="50"/>
      <c r="Y271" s="50"/>
      <c r="BD271" s="21">
        <v>44761</v>
      </c>
      <c r="BF271" s="102">
        <f t="shared" si="8"/>
        <v>0</v>
      </c>
    </row>
    <row r="272" spans="1:58" customFormat="1" hidden="1">
      <c r="A272" s="22"/>
      <c r="B272" s="22"/>
      <c r="C272" s="22"/>
      <c r="D272" s="22"/>
      <c r="E272" s="22"/>
      <c r="F272" s="73"/>
      <c r="G272" s="73"/>
      <c r="H272" s="73"/>
      <c r="I272" s="73"/>
      <c r="J272" s="73"/>
      <c r="K272" s="74"/>
      <c r="L272" s="74"/>
      <c r="M272" s="22"/>
      <c r="N272" s="22"/>
      <c r="O272" s="22"/>
      <c r="P272" s="70"/>
      <c r="Q272" s="70"/>
      <c r="R272" s="70"/>
      <c r="S272" s="50"/>
      <c r="T272" s="50"/>
      <c r="U272" s="50"/>
      <c r="V272" s="50"/>
      <c r="W272" s="50"/>
      <c r="X272" s="50"/>
      <c r="Y272" s="50"/>
      <c r="BD272" s="21">
        <v>44762</v>
      </c>
      <c r="BF272" s="102">
        <f t="shared" si="8"/>
        <v>0</v>
      </c>
    </row>
    <row r="273" spans="1:66" customFormat="1" hidden="1">
      <c r="A273" s="22"/>
      <c r="B273" s="22"/>
      <c r="C273" s="22"/>
      <c r="D273" s="22"/>
      <c r="E273" s="22"/>
      <c r="F273" s="73"/>
      <c r="G273" s="73"/>
      <c r="H273" s="73"/>
      <c r="I273" s="73"/>
      <c r="J273" s="73"/>
      <c r="K273" s="74"/>
      <c r="L273" s="74"/>
      <c r="M273" s="22"/>
      <c r="N273" s="22"/>
      <c r="O273" s="22"/>
      <c r="P273" s="70"/>
      <c r="Q273" s="70"/>
      <c r="R273" s="70"/>
      <c r="S273" s="50"/>
      <c r="T273" s="50"/>
      <c r="U273" s="50"/>
      <c r="V273" s="50"/>
      <c r="W273" s="50"/>
      <c r="X273" s="50"/>
      <c r="Y273" s="50"/>
      <c r="BD273" s="21">
        <v>44763</v>
      </c>
      <c r="BF273" s="102">
        <f t="shared" si="8"/>
        <v>0</v>
      </c>
    </row>
    <row r="274" spans="1:66" customFormat="1" hidden="1">
      <c r="A274" s="22"/>
      <c r="B274" s="22"/>
      <c r="C274" s="22"/>
      <c r="D274" s="22"/>
      <c r="E274" s="22"/>
      <c r="F274" s="73"/>
      <c r="G274" s="73"/>
      <c r="H274" s="73"/>
      <c r="I274" s="73"/>
      <c r="J274" s="73"/>
      <c r="K274" s="74"/>
      <c r="L274" s="74"/>
      <c r="M274" s="22"/>
      <c r="N274" s="22"/>
      <c r="O274" s="22"/>
      <c r="P274" s="70"/>
      <c r="Q274" s="70"/>
      <c r="R274" s="70"/>
      <c r="S274" s="50"/>
      <c r="T274" s="50"/>
      <c r="U274" s="50"/>
      <c r="V274" s="50"/>
      <c r="W274" s="50"/>
      <c r="X274" s="50"/>
      <c r="Y274" s="50"/>
      <c r="BD274" s="21">
        <v>44764</v>
      </c>
      <c r="BF274" s="102">
        <f t="shared" si="8"/>
        <v>0</v>
      </c>
    </row>
    <row r="275" spans="1:66" customFormat="1" hidden="1">
      <c r="A275" s="22"/>
      <c r="B275" s="22"/>
      <c r="C275" s="22"/>
      <c r="D275" s="22"/>
      <c r="E275" s="22"/>
      <c r="F275" s="73"/>
      <c r="G275" s="73"/>
      <c r="H275" s="73"/>
      <c r="I275" s="73"/>
      <c r="J275" s="73"/>
      <c r="K275" s="74"/>
      <c r="L275" s="74"/>
      <c r="M275" s="22"/>
      <c r="N275" s="22"/>
      <c r="O275" s="22"/>
      <c r="P275" s="70"/>
      <c r="Q275" s="70"/>
      <c r="R275" s="70"/>
      <c r="S275" s="50"/>
      <c r="T275" s="50"/>
      <c r="U275" s="50"/>
      <c r="V275" s="50"/>
      <c r="W275" s="50"/>
      <c r="X275" s="50"/>
      <c r="Y275" s="50"/>
      <c r="BD275" s="21">
        <v>44765</v>
      </c>
      <c r="BF275" s="102" t="str">
        <f t="shared" si="8"/>
        <v>NU</v>
      </c>
    </row>
    <row r="276" spans="1:66" customFormat="1" hidden="1">
      <c r="A276" s="22"/>
      <c r="B276" s="22"/>
      <c r="C276" s="22"/>
      <c r="D276" s="22"/>
      <c r="E276" s="22"/>
      <c r="F276" s="73"/>
      <c r="G276" s="73"/>
      <c r="H276" s="73"/>
      <c r="I276" s="73"/>
      <c r="J276" s="73"/>
      <c r="K276" s="74"/>
      <c r="L276" s="74"/>
      <c r="M276" s="22"/>
      <c r="N276" s="22"/>
      <c r="O276" s="22"/>
      <c r="P276" s="70"/>
      <c r="Q276" s="70"/>
      <c r="R276" s="70"/>
      <c r="S276" s="50"/>
      <c r="T276" s="50"/>
      <c r="U276" s="50"/>
      <c r="V276" s="50"/>
      <c r="W276" s="50"/>
      <c r="X276" s="50"/>
      <c r="Y276" s="50"/>
      <c r="BD276" s="21">
        <v>44766</v>
      </c>
      <c r="BF276" s="102" t="str">
        <f t="shared" si="8"/>
        <v>NU</v>
      </c>
    </row>
    <row r="277" spans="1:66" customFormat="1">
      <c r="A277" s="22"/>
      <c r="B277" s="22"/>
      <c r="C277" s="22"/>
      <c r="D277" s="22"/>
      <c r="E277" s="22"/>
      <c r="F277" s="73"/>
      <c r="G277" s="73"/>
      <c r="H277" s="73"/>
      <c r="I277" s="73"/>
      <c r="J277" s="73"/>
      <c r="K277" s="74"/>
      <c r="L277" s="74"/>
      <c r="M277" s="22"/>
      <c r="N277" s="22"/>
      <c r="O277" s="22"/>
      <c r="P277" s="70"/>
      <c r="Q277" s="70"/>
      <c r="R277" s="70"/>
      <c r="S277" s="50"/>
      <c r="T277" s="50"/>
      <c r="U277" s="50"/>
      <c r="V277" s="50"/>
      <c r="W277" s="50"/>
      <c r="X277" s="50"/>
      <c r="Y277" s="50"/>
      <c r="BD277" s="21">
        <v>44767</v>
      </c>
      <c r="BE277">
        <v>6</v>
      </c>
      <c r="BF277" s="102">
        <f t="shared" si="8"/>
        <v>0</v>
      </c>
      <c r="BI277" s="102">
        <f ca="1">MATCH(TODAY(),$BD$72:$BD$436,0)+ROW(Data_Ref)</f>
        <v>295</v>
      </c>
      <c r="BJ277" t="str">
        <f ca="1">"BF"&amp;BD70&amp;":BF436"</f>
        <v>BF296:BF436</v>
      </c>
      <c r="BK277" t="str">
        <f ca="1">"BD"&amp;BD70&amp;":BF436"</f>
        <v>BD296:BF436</v>
      </c>
      <c r="BM277" s="238">
        <f ca="1">INDEX(INDIRECT(BK277),MATCH(0,INDIRECT(BJ277),0),1)</f>
        <v>44788</v>
      </c>
      <c r="BN277" s="238"/>
    </row>
    <row r="278" spans="1:66" customFormat="1">
      <c r="A278" s="22"/>
      <c r="B278" s="22"/>
      <c r="C278" s="22"/>
      <c r="D278" s="22"/>
      <c r="E278" s="22"/>
      <c r="F278" s="73"/>
      <c r="G278" s="73"/>
      <c r="H278" s="73"/>
      <c r="I278" s="73"/>
      <c r="J278" s="73"/>
      <c r="K278" s="74"/>
      <c r="L278" s="74"/>
      <c r="M278" s="22"/>
      <c r="N278" s="22"/>
      <c r="O278" s="22"/>
      <c r="P278" s="70"/>
      <c r="Q278" s="70"/>
      <c r="R278" s="70"/>
      <c r="S278" s="50"/>
      <c r="T278" s="50"/>
      <c r="U278" s="50"/>
      <c r="V278" s="50"/>
      <c r="W278" s="50"/>
      <c r="X278" s="50"/>
      <c r="Y278" s="50"/>
      <c r="BD278" s="21">
        <v>44768</v>
      </c>
      <c r="BE278">
        <v>6</v>
      </c>
      <c r="BF278" s="102">
        <f t="shared" si="8"/>
        <v>0</v>
      </c>
    </row>
    <row r="279" spans="1:66" customFormat="1">
      <c r="A279" s="22"/>
      <c r="B279" s="22"/>
      <c r="C279" s="22"/>
      <c r="D279" s="22"/>
      <c r="E279" s="22"/>
      <c r="F279" s="73"/>
      <c r="G279" s="73"/>
      <c r="H279" s="73"/>
      <c r="I279" s="73"/>
      <c r="J279" s="73"/>
      <c r="K279" s="74"/>
      <c r="L279" s="74"/>
      <c r="M279" s="22"/>
      <c r="N279" s="22"/>
      <c r="O279" s="22"/>
      <c r="P279" s="70"/>
      <c r="Q279" s="70"/>
      <c r="R279" s="70"/>
      <c r="S279" s="50"/>
      <c r="T279" s="50"/>
      <c r="U279" s="50"/>
      <c r="V279" s="50"/>
      <c r="W279" s="50"/>
      <c r="X279" s="50"/>
      <c r="Y279" s="50"/>
      <c r="BD279" s="21">
        <v>44769</v>
      </c>
      <c r="BE279">
        <v>6</v>
      </c>
      <c r="BF279" s="102">
        <f t="shared" si="8"/>
        <v>0</v>
      </c>
    </row>
    <row r="280" spans="1:66" customFormat="1">
      <c r="A280" s="22"/>
      <c r="B280" s="22"/>
      <c r="C280" s="22"/>
      <c r="D280" s="22"/>
      <c r="E280" s="22"/>
      <c r="F280" s="73"/>
      <c r="G280" s="73"/>
      <c r="H280" s="73"/>
      <c r="I280" s="73"/>
      <c r="J280" s="73"/>
      <c r="K280" s="74"/>
      <c r="L280" s="74"/>
      <c r="M280" s="22"/>
      <c r="N280" s="22"/>
      <c r="O280" s="22"/>
      <c r="P280" s="70"/>
      <c r="Q280" s="70"/>
      <c r="R280" s="70"/>
      <c r="S280" s="50"/>
      <c r="T280" s="50"/>
      <c r="U280" s="50"/>
      <c r="V280" s="50"/>
      <c r="W280" s="50"/>
      <c r="X280" s="50"/>
      <c r="Y280" s="50"/>
      <c r="BD280" s="21">
        <v>44770</v>
      </c>
      <c r="BE280">
        <v>6</v>
      </c>
      <c r="BF280" s="102">
        <f t="shared" si="8"/>
        <v>0</v>
      </c>
    </row>
    <row r="281" spans="1:66" customFormat="1">
      <c r="A281" s="22"/>
      <c r="B281" s="22"/>
      <c r="C281" s="22"/>
      <c r="D281" s="22"/>
      <c r="E281" s="22"/>
      <c r="F281" s="73"/>
      <c r="G281" s="73"/>
      <c r="H281" s="73"/>
      <c r="I281" s="73"/>
      <c r="J281" s="73"/>
      <c r="K281" s="74"/>
      <c r="L281" s="74"/>
      <c r="M281" s="22"/>
      <c r="N281" s="22"/>
      <c r="O281" s="22"/>
      <c r="P281" s="70"/>
      <c r="Q281" s="70"/>
      <c r="R281" s="70"/>
      <c r="S281" s="50"/>
      <c r="T281" s="50"/>
      <c r="U281" s="50"/>
      <c r="V281" s="50"/>
      <c r="W281" s="50"/>
      <c r="X281" s="50"/>
      <c r="Y281" s="50"/>
      <c r="BD281" s="21">
        <v>44771</v>
      </c>
      <c r="BE281">
        <v>6</v>
      </c>
      <c r="BF281" s="102">
        <f t="shared" si="8"/>
        <v>0</v>
      </c>
    </row>
    <row r="282" spans="1:66" customFormat="1">
      <c r="A282" s="22"/>
      <c r="B282" s="22"/>
      <c r="C282" s="22"/>
      <c r="D282" s="22"/>
      <c r="E282" s="22"/>
      <c r="F282" s="73"/>
      <c r="G282" s="73"/>
      <c r="H282" s="73"/>
      <c r="I282" s="73"/>
      <c r="J282" s="73"/>
      <c r="K282" s="74"/>
      <c r="L282" s="74"/>
      <c r="M282" s="22"/>
      <c r="N282" s="22"/>
      <c r="O282" s="22"/>
      <c r="P282" s="70"/>
      <c r="Q282" s="70"/>
      <c r="R282" s="70"/>
      <c r="S282" s="50"/>
      <c r="T282" s="50"/>
      <c r="U282" s="50"/>
      <c r="V282" s="50"/>
      <c r="W282" s="50"/>
      <c r="X282" s="50"/>
      <c r="Y282" s="50"/>
      <c r="BD282" s="21">
        <v>44772</v>
      </c>
      <c r="BF282" s="102" t="str">
        <f t="shared" si="8"/>
        <v>NU</v>
      </c>
    </row>
    <row r="283" spans="1:66" customFormat="1">
      <c r="A283" s="22"/>
      <c r="B283" s="22"/>
      <c r="C283" s="22"/>
      <c r="D283" s="22"/>
      <c r="E283" s="22"/>
      <c r="F283" s="73"/>
      <c r="G283" s="73"/>
      <c r="H283" s="73"/>
      <c r="I283" s="73"/>
      <c r="J283" s="73"/>
      <c r="K283" s="74"/>
      <c r="L283" s="74"/>
      <c r="M283" s="22"/>
      <c r="N283" s="22"/>
      <c r="O283" s="22"/>
      <c r="P283" s="70"/>
      <c r="Q283" s="70"/>
      <c r="R283" s="70"/>
      <c r="S283" s="50"/>
      <c r="T283" s="50"/>
      <c r="U283" s="50"/>
      <c r="V283" s="50"/>
      <c r="W283" s="50"/>
      <c r="X283" s="50"/>
      <c r="Y283" s="50"/>
      <c r="BD283" s="21">
        <v>44773</v>
      </c>
      <c r="BF283" s="102" t="str">
        <f t="shared" si="8"/>
        <v>NU</v>
      </c>
    </row>
    <row r="284" spans="1:66" customFormat="1">
      <c r="A284" s="22"/>
      <c r="B284" s="22"/>
      <c r="C284" s="22"/>
      <c r="D284" s="22"/>
      <c r="E284" s="22"/>
      <c r="F284" s="73"/>
      <c r="G284" s="73"/>
      <c r="H284" s="73"/>
      <c r="I284" s="73"/>
      <c r="J284" s="73"/>
      <c r="K284" s="74"/>
      <c r="L284" s="74"/>
      <c r="M284" s="22"/>
      <c r="N284" s="22"/>
      <c r="O284" s="22"/>
      <c r="P284" s="70"/>
      <c r="Q284" s="70"/>
      <c r="R284" s="70"/>
      <c r="S284" s="50"/>
      <c r="T284" s="50"/>
      <c r="U284" s="50"/>
      <c r="V284" s="50"/>
      <c r="W284" s="50"/>
      <c r="X284" s="50"/>
      <c r="Y284" s="50"/>
      <c r="BD284" s="21">
        <v>44774</v>
      </c>
      <c r="BE284">
        <v>6</v>
      </c>
      <c r="BF284" s="102">
        <f t="shared" si="8"/>
        <v>0</v>
      </c>
    </row>
    <row r="285" spans="1:66" customFormat="1">
      <c r="A285" s="22"/>
      <c r="B285" s="22"/>
      <c r="C285" s="22"/>
      <c r="D285" s="22"/>
      <c r="E285" s="22"/>
      <c r="F285" s="73"/>
      <c r="G285" s="73"/>
      <c r="H285" s="73"/>
      <c r="I285" s="73"/>
      <c r="J285" s="73"/>
      <c r="K285" s="74"/>
      <c r="L285" s="74"/>
      <c r="M285" s="22"/>
      <c r="N285" s="22"/>
      <c r="O285" s="22"/>
      <c r="P285" s="70"/>
      <c r="Q285" s="70"/>
      <c r="R285" s="70"/>
      <c r="S285" s="50"/>
      <c r="T285" s="50"/>
      <c r="U285" s="50"/>
      <c r="V285" s="50"/>
      <c r="W285" s="50"/>
      <c r="X285" s="50"/>
      <c r="Y285" s="50"/>
      <c r="BD285" s="21">
        <v>44775</v>
      </c>
      <c r="BE285">
        <v>6</v>
      </c>
      <c r="BF285" s="102">
        <f t="shared" si="8"/>
        <v>0</v>
      </c>
    </row>
    <row r="286" spans="1:66" customFormat="1">
      <c r="A286" s="22"/>
      <c r="B286" s="22"/>
      <c r="C286" s="22"/>
      <c r="D286" s="22"/>
      <c r="E286" s="22"/>
      <c r="F286" s="73"/>
      <c r="G286" s="73"/>
      <c r="H286" s="73"/>
      <c r="I286" s="73"/>
      <c r="J286" s="73"/>
      <c r="K286" s="74"/>
      <c r="L286" s="74"/>
      <c r="M286" s="22"/>
      <c r="N286" s="22"/>
      <c r="O286" s="22"/>
      <c r="P286" s="70"/>
      <c r="Q286" s="70"/>
      <c r="R286" s="70"/>
      <c r="S286" s="50"/>
      <c r="T286" s="50"/>
      <c r="U286" s="50"/>
      <c r="V286" s="50"/>
      <c r="W286" s="50"/>
      <c r="X286" s="50"/>
      <c r="Y286" s="50"/>
      <c r="BD286" s="21">
        <v>44776</v>
      </c>
      <c r="BE286">
        <v>6</v>
      </c>
      <c r="BF286" s="102">
        <f t="shared" si="8"/>
        <v>0</v>
      </c>
    </row>
    <row r="287" spans="1:66" customFormat="1">
      <c r="A287" s="22"/>
      <c r="B287" s="22"/>
      <c r="C287" s="22"/>
      <c r="D287" s="22"/>
      <c r="E287" s="22"/>
      <c r="F287" s="73"/>
      <c r="G287" s="73"/>
      <c r="H287" s="73"/>
      <c r="I287" s="73"/>
      <c r="J287" s="73"/>
      <c r="K287" s="74"/>
      <c r="L287" s="74"/>
      <c r="M287" s="22"/>
      <c r="N287" s="22"/>
      <c r="O287" s="22"/>
      <c r="P287" s="70"/>
      <c r="Q287" s="70"/>
      <c r="R287" s="70"/>
      <c r="S287" s="50"/>
      <c r="T287" s="50"/>
      <c r="U287" s="50"/>
      <c r="V287" s="50"/>
      <c r="W287" s="50"/>
      <c r="X287" s="50"/>
      <c r="Y287" s="50"/>
      <c r="BD287" s="21">
        <v>44777</v>
      </c>
      <c r="BE287">
        <v>5</v>
      </c>
      <c r="BF287" s="102">
        <f t="shared" si="8"/>
        <v>0</v>
      </c>
    </row>
    <row r="288" spans="1:66" customFormat="1">
      <c r="A288" s="22"/>
      <c r="B288" s="22"/>
      <c r="C288" s="22"/>
      <c r="D288" s="22"/>
      <c r="E288" s="22"/>
      <c r="F288" s="73"/>
      <c r="G288" s="73"/>
      <c r="H288" s="73"/>
      <c r="I288" s="73"/>
      <c r="J288" s="73"/>
      <c r="K288" s="74"/>
      <c r="L288" s="74"/>
      <c r="M288" s="22"/>
      <c r="N288" s="22"/>
      <c r="O288" s="22"/>
      <c r="P288" s="70"/>
      <c r="Q288" s="70"/>
      <c r="R288" s="70"/>
      <c r="S288" s="50"/>
      <c r="T288" s="50"/>
      <c r="U288" s="50"/>
      <c r="V288" s="50"/>
      <c r="W288" s="50"/>
      <c r="X288" s="50"/>
      <c r="Y288" s="50"/>
      <c r="BD288" s="21">
        <v>44778</v>
      </c>
      <c r="BE288">
        <v>6</v>
      </c>
      <c r="BF288" s="102">
        <f t="shared" si="8"/>
        <v>0</v>
      </c>
    </row>
    <row r="289" spans="1:58" customFormat="1">
      <c r="A289" s="22"/>
      <c r="B289" s="22"/>
      <c r="C289" s="22"/>
      <c r="D289" s="22"/>
      <c r="E289" s="22"/>
      <c r="F289" s="73"/>
      <c r="G289" s="73"/>
      <c r="H289" s="73"/>
      <c r="I289" s="73"/>
      <c r="J289" s="73"/>
      <c r="K289" s="74"/>
      <c r="L289" s="74"/>
      <c r="M289" s="22"/>
      <c r="N289" s="22"/>
      <c r="O289" s="22"/>
      <c r="P289" s="70"/>
      <c r="Q289" s="70"/>
      <c r="R289" s="70"/>
      <c r="S289" s="50"/>
      <c r="T289" s="50"/>
      <c r="U289" s="50"/>
      <c r="V289" s="50"/>
      <c r="W289" s="50"/>
      <c r="X289" s="50"/>
      <c r="Y289" s="50"/>
      <c r="BD289" s="21">
        <v>44779</v>
      </c>
      <c r="BE289">
        <v>6</v>
      </c>
      <c r="BF289" s="102" t="str">
        <f t="shared" si="8"/>
        <v>NU</v>
      </c>
    </row>
    <row r="290" spans="1:58" customFormat="1">
      <c r="A290" s="22"/>
      <c r="B290" s="22"/>
      <c r="C290" s="22"/>
      <c r="D290" s="22"/>
      <c r="E290" s="22"/>
      <c r="F290" s="73"/>
      <c r="G290" s="73"/>
      <c r="H290" s="73"/>
      <c r="I290" s="73"/>
      <c r="J290" s="73"/>
      <c r="K290" s="74"/>
      <c r="L290" s="74"/>
      <c r="M290" s="22"/>
      <c r="N290" s="22"/>
      <c r="O290" s="22"/>
      <c r="P290" s="70"/>
      <c r="Q290" s="70"/>
      <c r="R290" s="70"/>
      <c r="S290" s="50"/>
      <c r="T290" s="50"/>
      <c r="U290" s="50"/>
      <c r="V290" s="50"/>
      <c r="W290" s="50"/>
      <c r="X290" s="50"/>
      <c r="Y290" s="50"/>
      <c r="BD290" s="21">
        <v>44780</v>
      </c>
      <c r="BF290" s="102" t="str">
        <f t="shared" si="8"/>
        <v>NU</v>
      </c>
    </row>
    <row r="291" spans="1:58" customFormat="1">
      <c r="A291" s="22"/>
      <c r="B291" s="22"/>
      <c r="C291" s="22"/>
      <c r="D291" s="22"/>
      <c r="E291" s="22"/>
      <c r="F291" s="73"/>
      <c r="G291" s="73"/>
      <c r="H291" s="73"/>
      <c r="I291" s="73"/>
      <c r="J291" s="73"/>
      <c r="K291" s="74"/>
      <c r="L291" s="74"/>
      <c r="M291" s="22"/>
      <c r="N291" s="22"/>
      <c r="O291" s="22"/>
      <c r="P291" s="70"/>
      <c r="Q291" s="70"/>
      <c r="R291" s="70"/>
      <c r="S291" s="50"/>
      <c r="T291" s="50"/>
      <c r="U291" s="50"/>
      <c r="V291" s="50"/>
      <c r="W291" s="50"/>
      <c r="X291" s="50"/>
      <c r="Y291" s="50"/>
      <c r="BD291" s="21">
        <v>44781</v>
      </c>
      <c r="BE291">
        <v>6</v>
      </c>
      <c r="BF291" s="102">
        <f t="shared" si="8"/>
        <v>0</v>
      </c>
    </row>
    <row r="292" spans="1:58" customFormat="1">
      <c r="A292" s="22"/>
      <c r="B292" s="22"/>
      <c r="C292" s="22"/>
      <c r="D292" s="22"/>
      <c r="E292" s="22"/>
      <c r="F292" s="73"/>
      <c r="G292" s="73"/>
      <c r="H292" s="73"/>
      <c r="I292" s="73"/>
      <c r="J292" s="73"/>
      <c r="K292" s="74"/>
      <c r="L292" s="74"/>
      <c r="M292" s="22"/>
      <c r="N292" s="22"/>
      <c r="O292" s="22"/>
      <c r="P292" s="70"/>
      <c r="Q292" s="70"/>
      <c r="R292" s="70"/>
      <c r="S292" s="50"/>
      <c r="T292" s="50"/>
      <c r="U292" s="50"/>
      <c r="V292" s="50"/>
      <c r="W292" s="50"/>
      <c r="X292" s="50"/>
      <c r="Y292" s="50"/>
      <c r="BD292" s="21">
        <v>44782</v>
      </c>
      <c r="BE292">
        <v>6</v>
      </c>
      <c r="BF292" s="102">
        <f t="shared" si="8"/>
        <v>0</v>
      </c>
    </row>
    <row r="293" spans="1:58" customFormat="1">
      <c r="A293" s="22"/>
      <c r="B293" s="22"/>
      <c r="C293" s="22"/>
      <c r="D293" s="22"/>
      <c r="E293" s="22"/>
      <c r="F293" s="73"/>
      <c r="G293" s="73"/>
      <c r="H293" s="73"/>
      <c r="I293" s="73"/>
      <c r="J293" s="73"/>
      <c r="K293" s="74"/>
      <c r="L293" s="74"/>
      <c r="M293" s="22"/>
      <c r="N293" s="22"/>
      <c r="O293" s="22"/>
      <c r="P293" s="70"/>
      <c r="Q293" s="70"/>
      <c r="R293" s="70"/>
      <c r="S293" s="50"/>
      <c r="T293" s="50"/>
      <c r="U293" s="50"/>
      <c r="V293" s="50"/>
      <c r="W293" s="50"/>
      <c r="X293" s="50"/>
      <c r="Y293" s="50"/>
      <c r="BD293" s="21">
        <v>44783</v>
      </c>
      <c r="BE293">
        <v>6</v>
      </c>
      <c r="BF293" s="102">
        <f t="shared" si="8"/>
        <v>0</v>
      </c>
    </row>
    <row r="294" spans="1:58" customFormat="1">
      <c r="A294" s="22"/>
      <c r="B294" s="22"/>
      <c r="C294" s="22"/>
      <c r="D294" s="22"/>
      <c r="E294" s="22"/>
      <c r="F294" s="73"/>
      <c r="G294" s="73"/>
      <c r="H294" s="73"/>
      <c r="I294" s="73"/>
      <c r="J294" s="73"/>
      <c r="K294" s="74"/>
      <c r="L294" s="74"/>
      <c r="M294" s="22"/>
      <c r="N294" s="22"/>
      <c r="O294" s="22"/>
      <c r="P294" s="70"/>
      <c r="Q294" s="70"/>
      <c r="R294" s="70"/>
      <c r="S294" s="50"/>
      <c r="T294" s="50"/>
      <c r="U294" s="50"/>
      <c r="V294" s="50"/>
      <c r="W294" s="50"/>
      <c r="X294" s="50"/>
      <c r="Y294" s="50"/>
      <c r="BD294" s="21">
        <v>44784</v>
      </c>
      <c r="BE294">
        <v>6</v>
      </c>
      <c r="BF294" s="102">
        <f t="shared" si="8"/>
        <v>0</v>
      </c>
    </row>
    <row r="295" spans="1:58" customFormat="1">
      <c r="A295" s="22"/>
      <c r="B295" s="22"/>
      <c r="C295" s="22"/>
      <c r="D295" s="22"/>
      <c r="E295" s="22"/>
      <c r="F295" s="73"/>
      <c r="G295" s="73"/>
      <c r="H295" s="73"/>
      <c r="I295" s="73"/>
      <c r="J295" s="73"/>
      <c r="K295" s="74"/>
      <c r="L295" s="74"/>
      <c r="M295" s="22"/>
      <c r="N295" s="22"/>
      <c r="O295" s="22"/>
      <c r="P295" s="70"/>
      <c r="Q295" s="70"/>
      <c r="R295" s="70"/>
      <c r="S295" s="50"/>
      <c r="T295" s="50"/>
      <c r="U295" s="50"/>
      <c r="V295" s="50"/>
      <c r="W295" s="50"/>
      <c r="X295" s="50"/>
      <c r="Y295" s="50"/>
      <c r="BD295" s="21">
        <v>44785</v>
      </c>
      <c r="BE295">
        <v>6</v>
      </c>
      <c r="BF295" s="102">
        <f t="shared" si="8"/>
        <v>0</v>
      </c>
    </row>
    <row r="296" spans="1:58" customFormat="1">
      <c r="A296" s="22"/>
      <c r="B296" s="22"/>
      <c r="C296" s="22"/>
      <c r="D296" s="22"/>
      <c r="E296" s="22"/>
      <c r="F296" s="73"/>
      <c r="G296" s="73"/>
      <c r="H296" s="73"/>
      <c r="I296" s="73"/>
      <c r="J296" s="73"/>
      <c r="K296" s="74"/>
      <c r="L296" s="74"/>
      <c r="M296" s="22"/>
      <c r="N296" s="22"/>
      <c r="O296" s="22"/>
      <c r="P296" s="70"/>
      <c r="Q296" s="70"/>
      <c r="R296" s="70"/>
      <c r="S296" s="50"/>
      <c r="T296" s="50"/>
      <c r="U296" s="50"/>
      <c r="V296" s="50"/>
      <c r="W296" s="50"/>
      <c r="X296" s="50"/>
      <c r="Y296" s="50"/>
      <c r="BD296" s="21">
        <v>44786</v>
      </c>
      <c r="BE296">
        <v>5</v>
      </c>
      <c r="BF296" s="102" t="str">
        <f t="shared" si="8"/>
        <v>NU</v>
      </c>
    </row>
    <row r="297" spans="1:58" customFormat="1">
      <c r="A297" s="22"/>
      <c r="B297" s="22"/>
      <c r="C297" s="22"/>
      <c r="D297" s="22"/>
      <c r="E297" s="22"/>
      <c r="F297" s="73"/>
      <c r="G297" s="73"/>
      <c r="H297" s="73"/>
      <c r="I297" s="73"/>
      <c r="J297" s="73"/>
      <c r="K297" s="74"/>
      <c r="L297" s="74"/>
      <c r="M297" s="22"/>
      <c r="N297" s="22"/>
      <c r="O297" s="22"/>
      <c r="P297" s="70"/>
      <c r="Q297" s="70"/>
      <c r="R297" s="70"/>
      <c r="S297" s="50"/>
      <c r="T297" s="50"/>
      <c r="U297" s="50"/>
      <c r="V297" s="50"/>
      <c r="W297" s="50"/>
      <c r="X297" s="50"/>
      <c r="Y297" s="50"/>
      <c r="BD297" s="21">
        <v>44787</v>
      </c>
      <c r="BF297" s="102" t="str">
        <f t="shared" si="8"/>
        <v>NU</v>
      </c>
    </row>
    <row r="298" spans="1:58" customFormat="1">
      <c r="A298" s="22"/>
      <c r="B298" s="22"/>
      <c r="C298" s="22"/>
      <c r="D298" s="22"/>
      <c r="E298" s="22"/>
      <c r="F298" s="73"/>
      <c r="G298" s="73"/>
      <c r="H298" s="73"/>
      <c r="I298" s="73"/>
      <c r="J298" s="73"/>
      <c r="K298" s="74"/>
      <c r="L298" s="74"/>
      <c r="M298" s="22"/>
      <c r="N298" s="22"/>
      <c r="O298" s="22"/>
      <c r="P298" s="70"/>
      <c r="Q298" s="70"/>
      <c r="R298" s="70"/>
      <c r="S298" s="50"/>
      <c r="T298" s="50"/>
      <c r="U298" s="50"/>
      <c r="V298" s="50"/>
      <c r="W298" s="50"/>
      <c r="X298" s="50"/>
      <c r="Y298" s="50"/>
      <c r="BD298" s="21">
        <v>44788</v>
      </c>
      <c r="BF298" s="102">
        <f t="shared" si="8"/>
        <v>0</v>
      </c>
    </row>
    <row r="299" spans="1:58" customFormat="1">
      <c r="A299" s="22"/>
      <c r="B299" s="22"/>
      <c r="C299" s="22"/>
      <c r="D299" s="22"/>
      <c r="E299" s="22"/>
      <c r="F299" s="73"/>
      <c r="G299" s="73"/>
      <c r="H299" s="73"/>
      <c r="I299" s="73"/>
      <c r="J299" s="73"/>
      <c r="K299" s="74"/>
      <c r="L299" s="74"/>
      <c r="M299" s="22"/>
      <c r="N299" s="22"/>
      <c r="O299" s="22"/>
      <c r="P299" s="70"/>
      <c r="Q299" s="70"/>
      <c r="R299" s="70"/>
      <c r="S299" s="50"/>
      <c r="T299" s="50"/>
      <c r="U299" s="50"/>
      <c r="V299" s="50"/>
      <c r="W299" s="50"/>
      <c r="X299" s="50"/>
      <c r="Y299" s="50"/>
      <c r="BD299" s="21">
        <v>44789</v>
      </c>
      <c r="BF299" s="102">
        <f t="shared" si="8"/>
        <v>0</v>
      </c>
    </row>
    <row r="300" spans="1:58" customFormat="1">
      <c r="A300" s="22"/>
      <c r="B300" s="22"/>
      <c r="C300" s="22"/>
      <c r="D300" s="22"/>
      <c r="E300" s="22"/>
      <c r="F300" s="73"/>
      <c r="G300" s="73"/>
      <c r="H300" s="73"/>
      <c r="I300" s="73"/>
      <c r="J300" s="73"/>
      <c r="K300" s="74"/>
      <c r="L300" s="74"/>
      <c r="M300" s="22"/>
      <c r="N300" s="22"/>
      <c r="O300" s="22"/>
      <c r="P300" s="70"/>
      <c r="Q300" s="70"/>
      <c r="R300" s="70"/>
      <c r="S300" s="50"/>
      <c r="T300" s="50"/>
      <c r="U300" s="50"/>
      <c r="V300" s="50"/>
      <c r="W300" s="50"/>
      <c r="X300" s="50"/>
      <c r="Y300" s="50"/>
      <c r="BD300" s="21">
        <v>44790</v>
      </c>
      <c r="BF300" s="102">
        <f t="shared" si="8"/>
        <v>0</v>
      </c>
    </row>
    <row r="301" spans="1:58" customFormat="1">
      <c r="A301" s="22"/>
      <c r="B301" s="22"/>
      <c r="C301" s="22"/>
      <c r="D301" s="22"/>
      <c r="E301" s="22"/>
      <c r="F301" s="73"/>
      <c r="G301" s="73"/>
      <c r="H301" s="73"/>
      <c r="I301" s="73"/>
      <c r="J301" s="73"/>
      <c r="K301" s="74"/>
      <c r="L301" s="74"/>
      <c r="M301" s="22"/>
      <c r="N301" s="22"/>
      <c r="O301" s="22"/>
      <c r="P301" s="70"/>
      <c r="Q301" s="70"/>
      <c r="R301" s="70"/>
      <c r="S301" s="50"/>
      <c r="T301" s="50"/>
      <c r="U301" s="50"/>
      <c r="V301" s="50"/>
      <c r="W301" s="50"/>
      <c r="X301" s="50"/>
      <c r="Y301" s="50"/>
      <c r="BD301" s="21">
        <v>44791</v>
      </c>
      <c r="BF301" s="102">
        <f t="shared" si="8"/>
        <v>0</v>
      </c>
    </row>
    <row r="302" spans="1:58" customFormat="1">
      <c r="A302" s="22"/>
      <c r="B302" s="22"/>
      <c r="C302" s="22"/>
      <c r="D302" s="22"/>
      <c r="E302" s="22"/>
      <c r="F302" s="73"/>
      <c r="G302" s="73"/>
      <c r="H302" s="73"/>
      <c r="I302" s="73"/>
      <c r="J302" s="73"/>
      <c r="K302" s="74"/>
      <c r="L302" s="74"/>
      <c r="M302" s="22"/>
      <c r="N302" s="22"/>
      <c r="O302" s="22"/>
      <c r="P302" s="70"/>
      <c r="Q302" s="70"/>
      <c r="R302" s="70"/>
      <c r="S302" s="50"/>
      <c r="T302" s="50"/>
      <c r="U302" s="50"/>
      <c r="V302" s="50"/>
      <c r="W302" s="50"/>
      <c r="X302" s="50"/>
      <c r="Y302" s="50"/>
      <c r="BD302" s="21">
        <v>44792</v>
      </c>
      <c r="BF302" s="102">
        <f t="shared" si="8"/>
        <v>0</v>
      </c>
    </row>
    <row r="303" spans="1:58" customFormat="1">
      <c r="A303" s="22"/>
      <c r="B303" s="22"/>
      <c r="C303" s="22"/>
      <c r="D303" s="22"/>
      <c r="E303" s="22"/>
      <c r="F303" s="73"/>
      <c r="G303" s="73"/>
      <c r="H303" s="73"/>
      <c r="I303" s="73"/>
      <c r="J303" s="73"/>
      <c r="K303" s="74"/>
      <c r="L303" s="74"/>
      <c r="M303" s="22"/>
      <c r="N303" s="22"/>
      <c r="O303" s="22"/>
      <c r="P303" s="70"/>
      <c r="Q303" s="70"/>
      <c r="R303" s="70"/>
      <c r="S303" s="50"/>
      <c r="T303" s="50"/>
      <c r="U303" s="50"/>
      <c r="V303" s="50"/>
      <c r="W303" s="50"/>
      <c r="X303" s="50"/>
      <c r="Y303" s="50"/>
      <c r="BD303" s="21">
        <v>44793</v>
      </c>
      <c r="BF303" s="102" t="str">
        <f t="shared" si="8"/>
        <v>NU</v>
      </c>
    </row>
    <row r="304" spans="1:58" customFormat="1">
      <c r="A304" s="22"/>
      <c r="B304" s="22"/>
      <c r="C304" s="22"/>
      <c r="D304" s="22"/>
      <c r="E304" s="22"/>
      <c r="F304" s="73"/>
      <c r="G304" s="73"/>
      <c r="H304" s="73"/>
      <c r="I304" s="73"/>
      <c r="J304" s="73"/>
      <c r="K304" s="74"/>
      <c r="L304" s="74"/>
      <c r="M304" s="22"/>
      <c r="N304" s="22"/>
      <c r="O304" s="22"/>
      <c r="P304" s="70"/>
      <c r="Q304" s="70"/>
      <c r="R304" s="70"/>
      <c r="S304" s="50"/>
      <c r="T304" s="50"/>
      <c r="U304" s="50"/>
      <c r="V304" s="50"/>
      <c r="W304" s="50"/>
      <c r="X304" s="50"/>
      <c r="Y304" s="50"/>
      <c r="BD304" s="21">
        <v>44794</v>
      </c>
      <c r="BF304" s="102" t="str">
        <f t="shared" si="8"/>
        <v>NU</v>
      </c>
    </row>
    <row r="305" spans="1:58" customFormat="1">
      <c r="A305" s="22"/>
      <c r="B305" s="22"/>
      <c r="C305" s="22"/>
      <c r="D305" s="22"/>
      <c r="E305" s="22"/>
      <c r="F305" s="73"/>
      <c r="G305" s="73"/>
      <c r="H305" s="73"/>
      <c r="I305" s="73"/>
      <c r="J305" s="73"/>
      <c r="K305" s="74"/>
      <c r="L305" s="74"/>
      <c r="M305" s="22"/>
      <c r="N305" s="22"/>
      <c r="O305" s="22"/>
      <c r="P305" s="70"/>
      <c r="Q305" s="70"/>
      <c r="R305" s="70"/>
      <c r="S305" s="50"/>
      <c r="T305" s="50"/>
      <c r="U305" s="50"/>
      <c r="V305" s="50"/>
      <c r="W305" s="50"/>
      <c r="X305" s="50"/>
      <c r="Y305" s="50"/>
      <c r="BD305" s="21">
        <v>44795</v>
      </c>
      <c r="BF305" s="102">
        <f t="shared" si="8"/>
        <v>0</v>
      </c>
    </row>
    <row r="306" spans="1:58" customFormat="1">
      <c r="A306" s="22"/>
      <c r="B306" s="22"/>
      <c r="C306" s="22"/>
      <c r="D306" s="22"/>
      <c r="E306" s="22"/>
      <c r="F306" s="73"/>
      <c r="G306" s="73"/>
      <c r="H306" s="73"/>
      <c r="I306" s="73"/>
      <c r="J306" s="73"/>
      <c r="K306" s="74"/>
      <c r="L306" s="74"/>
      <c r="M306" s="22"/>
      <c r="N306" s="22"/>
      <c r="O306" s="22"/>
      <c r="P306" s="70"/>
      <c r="Q306" s="70"/>
      <c r="R306" s="70"/>
      <c r="S306" s="50"/>
      <c r="T306" s="50"/>
      <c r="U306" s="50"/>
      <c r="V306" s="50"/>
      <c r="W306" s="50"/>
      <c r="X306" s="50"/>
      <c r="Y306" s="50"/>
      <c r="BD306" s="21">
        <v>44796</v>
      </c>
      <c r="BF306" s="102">
        <f t="shared" si="8"/>
        <v>0</v>
      </c>
    </row>
    <row r="307" spans="1:58" customFormat="1">
      <c r="A307" s="22"/>
      <c r="B307" s="22"/>
      <c r="C307" s="22"/>
      <c r="D307" s="22"/>
      <c r="E307" s="22"/>
      <c r="F307" s="73"/>
      <c r="G307" s="73"/>
      <c r="H307" s="73"/>
      <c r="I307" s="73"/>
      <c r="J307" s="73"/>
      <c r="K307" s="74"/>
      <c r="L307" s="74"/>
      <c r="M307" s="22"/>
      <c r="N307" s="22"/>
      <c r="O307" s="22"/>
      <c r="P307" s="70"/>
      <c r="Q307" s="70"/>
      <c r="R307" s="70"/>
      <c r="S307" s="50"/>
      <c r="T307" s="50"/>
      <c r="U307" s="50"/>
      <c r="V307" s="50"/>
      <c r="W307" s="50"/>
      <c r="X307" s="50"/>
      <c r="Y307" s="50"/>
      <c r="BD307" s="21">
        <v>44797</v>
      </c>
      <c r="BF307" s="102">
        <f t="shared" si="8"/>
        <v>0</v>
      </c>
    </row>
    <row r="308" spans="1:58" customFormat="1">
      <c r="A308" s="22"/>
      <c r="B308" s="22"/>
      <c r="C308" s="22"/>
      <c r="D308" s="22"/>
      <c r="E308" s="22"/>
      <c r="F308" s="73"/>
      <c r="G308" s="73"/>
      <c r="H308" s="73"/>
      <c r="I308" s="73"/>
      <c r="J308" s="73"/>
      <c r="K308" s="74"/>
      <c r="L308" s="74"/>
      <c r="M308" s="22"/>
      <c r="N308" s="22"/>
      <c r="O308" s="22"/>
      <c r="P308" s="70"/>
      <c r="Q308" s="70"/>
      <c r="R308" s="70"/>
      <c r="S308" s="50"/>
      <c r="T308" s="50"/>
      <c r="U308" s="50"/>
      <c r="V308" s="50"/>
      <c r="W308" s="50"/>
      <c r="X308" s="50"/>
      <c r="Y308" s="50"/>
      <c r="BD308" s="21">
        <v>44798</v>
      </c>
      <c r="BF308" s="102">
        <f t="shared" si="8"/>
        <v>0</v>
      </c>
    </row>
    <row r="309" spans="1:58" customFormat="1">
      <c r="A309" s="22"/>
      <c r="B309" s="22"/>
      <c r="C309" s="22"/>
      <c r="D309" s="22"/>
      <c r="E309" s="22"/>
      <c r="F309" s="73"/>
      <c r="G309" s="73"/>
      <c r="H309" s="73"/>
      <c r="I309" s="73"/>
      <c r="J309" s="73"/>
      <c r="K309" s="74"/>
      <c r="L309" s="74"/>
      <c r="M309" s="22"/>
      <c r="N309" s="22"/>
      <c r="O309" s="22"/>
      <c r="P309" s="70"/>
      <c r="Q309" s="70"/>
      <c r="R309" s="70"/>
      <c r="S309" s="50"/>
      <c r="T309" s="50"/>
      <c r="U309" s="50"/>
      <c r="V309" s="50"/>
      <c r="W309" s="50"/>
      <c r="X309" s="50"/>
      <c r="Y309" s="50"/>
      <c r="BD309" s="21">
        <v>44799</v>
      </c>
      <c r="BF309" s="102">
        <f t="shared" si="8"/>
        <v>0</v>
      </c>
    </row>
    <row r="310" spans="1:58" customFormat="1">
      <c r="A310" s="22"/>
      <c r="B310" s="22"/>
      <c r="C310" s="22"/>
      <c r="D310" s="22"/>
      <c r="E310" s="22"/>
      <c r="F310" s="73"/>
      <c r="G310" s="73"/>
      <c r="H310" s="73"/>
      <c r="I310" s="73"/>
      <c r="J310" s="73"/>
      <c r="K310" s="74"/>
      <c r="L310" s="74"/>
      <c r="M310" s="22"/>
      <c r="N310" s="22"/>
      <c r="O310" s="22"/>
      <c r="P310" s="70"/>
      <c r="Q310" s="70"/>
      <c r="R310" s="70"/>
      <c r="S310" s="50"/>
      <c r="T310" s="50"/>
      <c r="U310" s="50"/>
      <c r="V310" s="50"/>
      <c r="W310" s="50"/>
      <c r="X310" s="50"/>
      <c r="Y310" s="50"/>
      <c r="BD310" s="21">
        <v>44800</v>
      </c>
      <c r="BF310" s="102" t="str">
        <f t="shared" si="8"/>
        <v>NU</v>
      </c>
    </row>
    <row r="311" spans="1:58" customFormat="1">
      <c r="A311" s="22"/>
      <c r="B311" s="22"/>
      <c r="C311" s="22"/>
      <c r="D311" s="22"/>
      <c r="E311" s="22"/>
      <c r="F311" s="73"/>
      <c r="G311" s="73"/>
      <c r="H311" s="73"/>
      <c r="I311" s="73"/>
      <c r="J311" s="73"/>
      <c r="K311" s="74"/>
      <c r="L311" s="74"/>
      <c r="M311" s="22"/>
      <c r="N311" s="22"/>
      <c r="O311" s="22"/>
      <c r="P311" s="70"/>
      <c r="Q311" s="70"/>
      <c r="R311" s="70"/>
      <c r="S311" s="50"/>
      <c r="T311" s="50"/>
      <c r="U311" s="50"/>
      <c r="V311" s="50"/>
      <c r="W311" s="50"/>
      <c r="X311" s="50"/>
      <c r="Y311" s="50"/>
      <c r="BD311" s="21">
        <v>44801</v>
      </c>
      <c r="BF311" s="102" t="str">
        <f t="shared" si="8"/>
        <v>NU</v>
      </c>
    </row>
    <row r="312" spans="1:58" customFormat="1">
      <c r="A312" s="22"/>
      <c r="B312" s="22"/>
      <c r="C312" s="22"/>
      <c r="D312" s="22"/>
      <c r="E312" s="22"/>
      <c r="F312" s="73"/>
      <c r="G312" s="73"/>
      <c r="H312" s="73"/>
      <c r="I312" s="73"/>
      <c r="J312" s="73"/>
      <c r="K312" s="74"/>
      <c r="L312" s="74"/>
      <c r="M312" s="22"/>
      <c r="N312" s="22"/>
      <c r="O312" s="22"/>
      <c r="P312" s="70"/>
      <c r="Q312" s="70"/>
      <c r="R312" s="70"/>
      <c r="S312" s="50"/>
      <c r="T312" s="50"/>
      <c r="U312" s="50"/>
      <c r="V312" s="50"/>
      <c r="W312" s="50"/>
      <c r="X312" s="50"/>
      <c r="Y312" s="50"/>
      <c r="BD312" s="21">
        <v>44802</v>
      </c>
      <c r="BF312" s="102">
        <f t="shared" si="8"/>
        <v>0</v>
      </c>
    </row>
    <row r="313" spans="1:58" customFormat="1">
      <c r="A313" s="22"/>
      <c r="B313" s="22"/>
      <c r="C313" s="22"/>
      <c r="D313" s="22"/>
      <c r="E313" s="22"/>
      <c r="F313" s="73"/>
      <c r="G313" s="73"/>
      <c r="H313" s="73"/>
      <c r="I313" s="73"/>
      <c r="J313" s="73"/>
      <c r="K313" s="74"/>
      <c r="L313" s="74"/>
      <c r="M313" s="22"/>
      <c r="N313" s="22"/>
      <c r="O313" s="22"/>
      <c r="P313" s="70"/>
      <c r="Q313" s="70"/>
      <c r="R313" s="70"/>
      <c r="S313" s="50"/>
      <c r="T313" s="50"/>
      <c r="U313" s="50"/>
      <c r="V313" s="50"/>
      <c r="W313" s="50"/>
      <c r="X313" s="50"/>
      <c r="Y313" s="50"/>
      <c r="BD313" s="21">
        <v>44803</v>
      </c>
      <c r="BF313" s="102">
        <f t="shared" si="8"/>
        <v>0</v>
      </c>
    </row>
    <row r="314" spans="1:58" customFormat="1">
      <c r="A314" s="22"/>
      <c r="B314" s="22"/>
      <c r="C314" s="22"/>
      <c r="D314" s="22"/>
      <c r="E314" s="22"/>
      <c r="F314" s="73"/>
      <c r="G314" s="73"/>
      <c r="H314" s="73"/>
      <c r="I314" s="73"/>
      <c r="J314" s="73"/>
      <c r="K314" s="74"/>
      <c r="L314" s="74"/>
      <c r="M314" s="22"/>
      <c r="N314" s="22"/>
      <c r="O314" s="22"/>
      <c r="P314" s="70"/>
      <c r="Q314" s="70"/>
      <c r="R314" s="70"/>
      <c r="S314" s="50"/>
      <c r="T314" s="50"/>
      <c r="U314" s="50"/>
      <c r="V314" s="50"/>
      <c r="W314" s="50"/>
      <c r="X314" s="50"/>
      <c r="Y314" s="50"/>
      <c r="BD314" s="21">
        <v>44804</v>
      </c>
      <c r="BF314" s="102">
        <f t="shared" si="8"/>
        <v>0</v>
      </c>
    </row>
    <row r="315" spans="1:58" customFormat="1">
      <c r="A315" s="22"/>
      <c r="B315" s="22"/>
      <c r="C315" s="22"/>
      <c r="D315" s="22"/>
      <c r="E315" s="22"/>
      <c r="F315" s="73"/>
      <c r="G315" s="73"/>
      <c r="H315" s="73"/>
      <c r="I315" s="73"/>
      <c r="J315" s="73"/>
      <c r="K315" s="74"/>
      <c r="L315" s="74"/>
      <c r="M315" s="22"/>
      <c r="N315" s="22"/>
      <c r="O315" s="22"/>
      <c r="P315" s="70"/>
      <c r="Q315" s="70"/>
      <c r="R315" s="70"/>
      <c r="S315" s="50"/>
      <c r="T315" s="50"/>
      <c r="U315" s="50"/>
      <c r="V315" s="50"/>
      <c r="W315" s="50"/>
      <c r="X315" s="50"/>
      <c r="Y315" s="50"/>
      <c r="BD315" s="21">
        <v>44805</v>
      </c>
      <c r="BF315" s="102">
        <f t="shared" si="8"/>
        <v>0</v>
      </c>
    </row>
    <row r="316" spans="1:58" customFormat="1">
      <c r="A316" s="22"/>
      <c r="B316" s="22"/>
      <c r="C316" s="22"/>
      <c r="D316" s="22"/>
      <c r="E316" s="22"/>
      <c r="F316" s="73"/>
      <c r="G316" s="73"/>
      <c r="H316" s="73"/>
      <c r="I316" s="73"/>
      <c r="J316" s="73"/>
      <c r="K316" s="74"/>
      <c r="L316" s="74"/>
      <c r="M316" s="22"/>
      <c r="N316" s="22"/>
      <c r="O316" s="22"/>
      <c r="P316" s="70"/>
      <c r="Q316" s="70"/>
      <c r="R316" s="70"/>
      <c r="S316" s="50"/>
      <c r="T316" s="50"/>
      <c r="U316" s="50"/>
      <c r="V316" s="50"/>
      <c r="W316" s="50"/>
      <c r="X316" s="50"/>
      <c r="Y316" s="50"/>
      <c r="BD316" s="21">
        <v>44806</v>
      </c>
      <c r="BF316" s="102">
        <f t="shared" si="8"/>
        <v>0</v>
      </c>
    </row>
    <row r="317" spans="1:58" customFormat="1">
      <c r="A317" s="22"/>
      <c r="B317" s="22"/>
      <c r="C317" s="22"/>
      <c r="D317" s="22"/>
      <c r="E317" s="22"/>
      <c r="F317" s="73"/>
      <c r="G317" s="73"/>
      <c r="H317" s="73"/>
      <c r="I317" s="73"/>
      <c r="J317" s="73"/>
      <c r="K317" s="74"/>
      <c r="L317" s="74"/>
      <c r="M317" s="22"/>
      <c r="N317" s="22"/>
      <c r="O317" s="22"/>
      <c r="P317" s="70"/>
      <c r="Q317" s="70"/>
      <c r="R317" s="70"/>
      <c r="S317" s="50"/>
      <c r="T317" s="50"/>
      <c r="U317" s="50"/>
      <c r="V317" s="50"/>
      <c r="W317" s="50"/>
      <c r="X317" s="50"/>
      <c r="Y317" s="50"/>
      <c r="BD317" s="21">
        <v>44807</v>
      </c>
      <c r="BF317" s="102" t="str">
        <f t="shared" si="8"/>
        <v>NU</v>
      </c>
    </row>
    <row r="318" spans="1:58" customFormat="1">
      <c r="A318" s="22"/>
      <c r="B318" s="22"/>
      <c r="C318" s="22"/>
      <c r="D318" s="22"/>
      <c r="E318" s="22"/>
      <c r="F318" s="73"/>
      <c r="G318" s="73"/>
      <c r="H318" s="73"/>
      <c r="I318" s="73"/>
      <c r="J318" s="73"/>
      <c r="K318" s="74"/>
      <c r="L318" s="74"/>
      <c r="M318" s="22"/>
      <c r="N318" s="22"/>
      <c r="O318" s="22"/>
      <c r="P318" s="70"/>
      <c r="Q318" s="70"/>
      <c r="R318" s="70"/>
      <c r="S318" s="50"/>
      <c r="T318" s="50"/>
      <c r="U318" s="50"/>
      <c r="V318" s="50"/>
      <c r="W318" s="50"/>
      <c r="X318" s="50"/>
      <c r="Y318" s="50"/>
      <c r="BD318" s="21">
        <v>44808</v>
      </c>
      <c r="BF318" s="102" t="str">
        <f t="shared" si="8"/>
        <v>NU</v>
      </c>
    </row>
    <row r="319" spans="1:58" customFormat="1">
      <c r="A319" s="22"/>
      <c r="B319" s="22"/>
      <c r="C319" s="22"/>
      <c r="D319" s="22"/>
      <c r="E319" s="22"/>
      <c r="F319" s="73"/>
      <c r="G319" s="73"/>
      <c r="H319" s="73"/>
      <c r="I319" s="73"/>
      <c r="J319" s="73"/>
      <c r="K319" s="74"/>
      <c r="L319" s="74"/>
      <c r="M319" s="22"/>
      <c r="N319" s="22"/>
      <c r="O319" s="22"/>
      <c r="P319" s="70"/>
      <c r="Q319" s="70"/>
      <c r="R319" s="70"/>
      <c r="S319" s="50"/>
      <c r="T319" s="50"/>
      <c r="U319" s="50"/>
      <c r="V319" s="50"/>
      <c r="W319" s="50"/>
      <c r="X319" s="50"/>
      <c r="Y319" s="50"/>
      <c r="BD319" s="21">
        <v>44809</v>
      </c>
      <c r="BF319" s="102">
        <f t="shared" si="8"/>
        <v>0</v>
      </c>
    </row>
    <row r="320" spans="1:58" customFormat="1">
      <c r="A320" s="22"/>
      <c r="B320" s="22"/>
      <c r="C320" s="22"/>
      <c r="D320" s="22"/>
      <c r="E320" s="22"/>
      <c r="F320" s="73"/>
      <c r="G320" s="73"/>
      <c r="H320" s="73"/>
      <c r="I320" s="73"/>
      <c r="J320" s="73"/>
      <c r="K320" s="74"/>
      <c r="L320" s="74"/>
      <c r="M320" s="22"/>
      <c r="N320" s="22"/>
      <c r="O320" s="22"/>
      <c r="P320" s="70"/>
      <c r="Q320" s="70"/>
      <c r="R320" s="70"/>
      <c r="S320" s="50"/>
      <c r="T320" s="50"/>
      <c r="U320" s="50"/>
      <c r="V320" s="50"/>
      <c r="W320" s="50"/>
      <c r="X320" s="50"/>
      <c r="Y320" s="50"/>
      <c r="BD320" s="21">
        <v>44810</v>
      </c>
      <c r="BF320" s="102">
        <f t="shared" si="8"/>
        <v>0</v>
      </c>
    </row>
    <row r="321" spans="1:58" customFormat="1">
      <c r="A321" s="22"/>
      <c r="B321" s="22"/>
      <c r="C321" s="22"/>
      <c r="D321" s="22"/>
      <c r="E321" s="22"/>
      <c r="F321" s="73"/>
      <c r="G321" s="73"/>
      <c r="H321" s="73"/>
      <c r="I321" s="73"/>
      <c r="J321" s="73"/>
      <c r="K321" s="74"/>
      <c r="L321" s="74"/>
      <c r="M321" s="22"/>
      <c r="N321" s="22"/>
      <c r="O321" s="22"/>
      <c r="P321" s="70"/>
      <c r="Q321" s="70"/>
      <c r="R321" s="70"/>
      <c r="S321" s="50"/>
      <c r="T321" s="50"/>
      <c r="U321" s="50"/>
      <c r="V321" s="50"/>
      <c r="W321" s="50"/>
      <c r="X321" s="50"/>
      <c r="Y321" s="50"/>
      <c r="BD321" s="21">
        <v>44811</v>
      </c>
      <c r="BF321" s="102" t="str">
        <f t="shared" si="8"/>
        <v>NU</v>
      </c>
    </row>
    <row r="322" spans="1:58" customFormat="1">
      <c r="A322" s="22"/>
      <c r="B322" s="22"/>
      <c r="C322" s="22"/>
      <c r="D322" s="22"/>
      <c r="E322" s="22"/>
      <c r="F322" s="73"/>
      <c r="G322" s="73"/>
      <c r="H322" s="73"/>
      <c r="I322" s="73"/>
      <c r="J322" s="73"/>
      <c r="K322" s="74"/>
      <c r="L322" s="74"/>
      <c r="M322" s="22"/>
      <c r="N322" s="22"/>
      <c r="O322" s="22"/>
      <c r="P322" s="70"/>
      <c r="Q322" s="70"/>
      <c r="R322" s="70"/>
      <c r="S322" s="50"/>
      <c r="T322" s="50"/>
      <c r="U322" s="50"/>
      <c r="V322" s="50"/>
      <c r="W322" s="50"/>
      <c r="X322" s="50"/>
      <c r="Y322" s="50"/>
      <c r="BD322" s="21">
        <v>44812</v>
      </c>
      <c r="BF322" s="102">
        <f t="shared" si="8"/>
        <v>0</v>
      </c>
    </row>
    <row r="323" spans="1:58" customFormat="1">
      <c r="A323" s="22"/>
      <c r="B323" s="22"/>
      <c r="C323" s="22"/>
      <c r="D323" s="22"/>
      <c r="E323" s="22"/>
      <c r="F323" s="73"/>
      <c r="G323" s="73"/>
      <c r="H323" s="73"/>
      <c r="I323" s="73"/>
      <c r="J323" s="73"/>
      <c r="K323" s="74"/>
      <c r="L323" s="74"/>
      <c r="M323" s="22"/>
      <c r="N323" s="22"/>
      <c r="O323" s="22"/>
      <c r="P323" s="70"/>
      <c r="Q323" s="70"/>
      <c r="R323" s="70"/>
      <c r="S323" s="50"/>
      <c r="T323" s="50"/>
      <c r="U323" s="50"/>
      <c r="V323" s="50"/>
      <c r="W323" s="50"/>
      <c r="X323" s="50"/>
      <c r="Y323" s="50"/>
      <c r="BD323" s="21">
        <v>44813</v>
      </c>
      <c r="BF323" s="102">
        <f t="shared" si="8"/>
        <v>0</v>
      </c>
    </row>
    <row r="324" spans="1:58" customFormat="1">
      <c r="A324" s="22"/>
      <c r="B324" s="22"/>
      <c r="C324" s="22"/>
      <c r="D324" s="22"/>
      <c r="E324" s="22"/>
      <c r="F324" s="73"/>
      <c r="G324" s="73"/>
      <c r="H324" s="73"/>
      <c r="I324" s="73"/>
      <c r="J324" s="73"/>
      <c r="K324" s="74"/>
      <c r="L324" s="74"/>
      <c r="M324" s="22"/>
      <c r="N324" s="22"/>
      <c r="O324" s="22"/>
      <c r="P324" s="70"/>
      <c r="Q324" s="70"/>
      <c r="R324" s="70"/>
      <c r="S324" s="50"/>
      <c r="T324" s="50"/>
      <c r="U324" s="50"/>
      <c r="V324" s="50"/>
      <c r="W324" s="50"/>
      <c r="X324" s="50"/>
      <c r="Y324" s="50"/>
      <c r="BD324" s="21">
        <v>44814</v>
      </c>
      <c r="BF324" s="102" t="str">
        <f t="shared" si="8"/>
        <v>NU</v>
      </c>
    </row>
    <row r="325" spans="1:58" customFormat="1">
      <c r="A325" s="22"/>
      <c r="B325" s="22"/>
      <c r="C325" s="22"/>
      <c r="D325" s="22"/>
      <c r="E325" s="22"/>
      <c r="F325" s="73"/>
      <c r="G325" s="73"/>
      <c r="H325" s="73"/>
      <c r="I325" s="73"/>
      <c r="J325" s="73"/>
      <c r="K325" s="74"/>
      <c r="L325" s="74"/>
      <c r="M325" s="22"/>
      <c r="N325" s="22"/>
      <c r="O325" s="22"/>
      <c r="P325" s="70"/>
      <c r="Q325" s="70"/>
      <c r="R325" s="70"/>
      <c r="S325" s="50"/>
      <c r="T325" s="50"/>
      <c r="U325" s="50"/>
      <c r="V325" s="50"/>
      <c r="W325" s="50"/>
      <c r="X325" s="50"/>
      <c r="Y325" s="50"/>
      <c r="BD325" s="21">
        <v>44815</v>
      </c>
      <c r="BF325" s="102" t="str">
        <f t="shared" si="8"/>
        <v>NU</v>
      </c>
    </row>
    <row r="326" spans="1:58" customFormat="1">
      <c r="A326" s="22"/>
      <c r="B326" s="22"/>
      <c r="C326" s="22"/>
      <c r="D326" s="22"/>
      <c r="E326" s="22"/>
      <c r="F326" s="73"/>
      <c r="G326" s="73"/>
      <c r="H326" s="73"/>
      <c r="I326" s="73"/>
      <c r="J326" s="73"/>
      <c r="K326" s="74"/>
      <c r="L326" s="74"/>
      <c r="M326" s="22"/>
      <c r="N326" s="22"/>
      <c r="O326" s="22"/>
      <c r="P326" s="70"/>
      <c r="Q326" s="70"/>
      <c r="R326" s="70"/>
      <c r="S326" s="50"/>
      <c r="T326" s="50"/>
      <c r="U326" s="50"/>
      <c r="V326" s="50"/>
      <c r="W326" s="50"/>
      <c r="X326" s="50"/>
      <c r="Y326" s="50"/>
      <c r="BD326" s="21">
        <v>44816</v>
      </c>
      <c r="BF326" s="102">
        <f t="shared" si="8"/>
        <v>0</v>
      </c>
    </row>
    <row r="327" spans="1:58" customFormat="1">
      <c r="A327" s="22"/>
      <c r="B327" s="22"/>
      <c r="C327" s="22"/>
      <c r="D327" s="22"/>
      <c r="E327" s="22"/>
      <c r="F327" s="73"/>
      <c r="G327" s="73"/>
      <c r="H327" s="73"/>
      <c r="I327" s="73"/>
      <c r="J327" s="73"/>
      <c r="K327" s="74"/>
      <c r="L327" s="74"/>
      <c r="M327" s="22"/>
      <c r="N327" s="22"/>
      <c r="O327" s="22"/>
      <c r="P327" s="70"/>
      <c r="Q327" s="70"/>
      <c r="R327" s="70"/>
      <c r="S327" s="50"/>
      <c r="T327" s="50"/>
      <c r="U327" s="50"/>
      <c r="V327" s="50"/>
      <c r="W327" s="50"/>
      <c r="X327" s="50"/>
      <c r="Y327" s="50"/>
      <c r="BD327" s="21">
        <v>44817</v>
      </c>
      <c r="BF327" s="102">
        <f t="shared" si="8"/>
        <v>0</v>
      </c>
    </row>
    <row r="328" spans="1:58" customFormat="1">
      <c r="A328" s="22"/>
      <c r="B328" s="22"/>
      <c r="C328" s="22"/>
      <c r="D328" s="22"/>
      <c r="E328" s="22"/>
      <c r="F328" s="73"/>
      <c r="G328" s="73"/>
      <c r="H328" s="73"/>
      <c r="I328" s="73"/>
      <c r="J328" s="73"/>
      <c r="K328" s="74"/>
      <c r="L328" s="74"/>
      <c r="M328" s="22"/>
      <c r="N328" s="22"/>
      <c r="O328" s="22"/>
      <c r="P328" s="70"/>
      <c r="Q328" s="70"/>
      <c r="R328" s="70"/>
      <c r="S328" s="50"/>
      <c r="T328" s="50"/>
      <c r="U328" s="50"/>
      <c r="V328" s="50"/>
      <c r="W328" s="50"/>
      <c r="X328" s="50"/>
      <c r="Y328" s="50"/>
      <c r="BD328" s="21">
        <v>44818</v>
      </c>
      <c r="BF328" s="102">
        <f t="shared" ref="BF328:BF391" si="9">IF(OR(WEEKDAY(BD328,11)&gt;5,ISNUMBER(MATCH(BD328,Area_Feriados,0))),"NU",0)</f>
        <v>0</v>
      </c>
    </row>
    <row r="329" spans="1:58" customFormat="1">
      <c r="A329" s="22"/>
      <c r="B329" s="22"/>
      <c r="C329" s="22"/>
      <c r="D329" s="22"/>
      <c r="E329" s="22"/>
      <c r="F329" s="73"/>
      <c r="G329" s="73"/>
      <c r="H329" s="73"/>
      <c r="I329" s="73"/>
      <c r="J329" s="73"/>
      <c r="K329" s="74"/>
      <c r="L329" s="74"/>
      <c r="M329" s="22"/>
      <c r="N329" s="22"/>
      <c r="O329" s="22"/>
      <c r="P329" s="70"/>
      <c r="Q329" s="70"/>
      <c r="R329" s="70"/>
      <c r="S329" s="50"/>
      <c r="T329" s="50"/>
      <c r="U329" s="50"/>
      <c r="V329" s="50"/>
      <c r="W329" s="50"/>
      <c r="X329" s="50"/>
      <c r="Y329" s="50"/>
      <c r="BD329" s="21">
        <v>44819</v>
      </c>
      <c r="BF329" s="102">
        <f t="shared" si="9"/>
        <v>0</v>
      </c>
    </row>
    <row r="330" spans="1:58" customFormat="1">
      <c r="A330" s="22"/>
      <c r="B330" s="22"/>
      <c r="C330" s="22"/>
      <c r="D330" s="22"/>
      <c r="E330" s="22"/>
      <c r="F330" s="73"/>
      <c r="G330" s="73"/>
      <c r="H330" s="73"/>
      <c r="I330" s="73"/>
      <c r="J330" s="73"/>
      <c r="K330" s="74"/>
      <c r="L330" s="74"/>
      <c r="M330" s="22"/>
      <c r="N330" s="22"/>
      <c r="O330" s="22"/>
      <c r="P330" s="70"/>
      <c r="Q330" s="70"/>
      <c r="R330" s="70"/>
      <c r="S330" s="50"/>
      <c r="T330" s="50"/>
      <c r="U330" s="50"/>
      <c r="V330" s="50"/>
      <c r="W330" s="50"/>
      <c r="X330" s="50"/>
      <c r="Y330" s="50"/>
      <c r="BD330" s="21">
        <v>44820</v>
      </c>
      <c r="BF330" s="102">
        <f t="shared" si="9"/>
        <v>0</v>
      </c>
    </row>
    <row r="331" spans="1:58" customFormat="1">
      <c r="A331" s="22"/>
      <c r="B331" s="22"/>
      <c r="C331" s="22"/>
      <c r="D331" s="22"/>
      <c r="E331" s="22"/>
      <c r="F331" s="73"/>
      <c r="G331" s="73"/>
      <c r="H331" s="73"/>
      <c r="I331" s="73"/>
      <c r="J331" s="73"/>
      <c r="K331" s="74"/>
      <c r="L331" s="74"/>
      <c r="M331" s="22"/>
      <c r="N331" s="22"/>
      <c r="O331" s="22"/>
      <c r="P331" s="70"/>
      <c r="Q331" s="70"/>
      <c r="R331" s="70"/>
      <c r="S331" s="50"/>
      <c r="T331" s="50"/>
      <c r="U331" s="50"/>
      <c r="V331" s="50"/>
      <c r="W331" s="50"/>
      <c r="X331" s="50"/>
      <c r="Y331" s="50"/>
      <c r="BD331" s="21">
        <v>44821</v>
      </c>
      <c r="BF331" s="102" t="str">
        <f t="shared" si="9"/>
        <v>NU</v>
      </c>
    </row>
    <row r="332" spans="1:58" customFormat="1">
      <c r="A332" s="22"/>
      <c r="B332" s="22"/>
      <c r="C332" s="22"/>
      <c r="D332" s="22"/>
      <c r="E332" s="22"/>
      <c r="F332" s="73"/>
      <c r="G332" s="73"/>
      <c r="H332" s="73"/>
      <c r="I332" s="73"/>
      <c r="J332" s="73"/>
      <c r="K332" s="74"/>
      <c r="L332" s="74"/>
      <c r="M332" s="22"/>
      <c r="N332" s="22"/>
      <c r="O332" s="22"/>
      <c r="P332" s="70"/>
      <c r="Q332" s="70"/>
      <c r="R332" s="70"/>
      <c r="S332" s="50"/>
      <c r="T332" s="50"/>
      <c r="U332" s="50"/>
      <c r="V332" s="50"/>
      <c r="W332" s="50"/>
      <c r="X332" s="50"/>
      <c r="Y332" s="50"/>
      <c r="BD332" s="21">
        <v>44822</v>
      </c>
      <c r="BF332" s="102" t="str">
        <f t="shared" si="9"/>
        <v>NU</v>
      </c>
    </row>
    <row r="333" spans="1:58" customFormat="1">
      <c r="A333" s="22"/>
      <c r="B333" s="22"/>
      <c r="C333" s="22"/>
      <c r="D333" s="22"/>
      <c r="E333" s="22"/>
      <c r="F333" s="73"/>
      <c r="G333" s="73"/>
      <c r="H333" s="73"/>
      <c r="I333" s="73"/>
      <c r="J333" s="73"/>
      <c r="K333" s="74"/>
      <c r="L333" s="74"/>
      <c r="M333" s="22"/>
      <c r="N333" s="22"/>
      <c r="O333" s="22"/>
      <c r="P333" s="70"/>
      <c r="Q333" s="70"/>
      <c r="R333" s="70"/>
      <c r="S333" s="50"/>
      <c r="T333" s="50"/>
      <c r="U333" s="50"/>
      <c r="V333" s="50"/>
      <c r="W333" s="50"/>
      <c r="X333" s="50"/>
      <c r="Y333" s="50"/>
      <c r="BD333" s="21">
        <v>44823</v>
      </c>
      <c r="BF333" s="102">
        <f t="shared" si="9"/>
        <v>0</v>
      </c>
    </row>
    <row r="334" spans="1:58" customFormat="1">
      <c r="A334" s="22"/>
      <c r="B334" s="22"/>
      <c r="C334" s="22"/>
      <c r="D334" s="22"/>
      <c r="E334" s="22"/>
      <c r="F334" s="73"/>
      <c r="G334" s="73"/>
      <c r="H334" s="73"/>
      <c r="I334" s="73"/>
      <c r="J334" s="73"/>
      <c r="K334" s="74"/>
      <c r="L334" s="74"/>
      <c r="M334" s="22"/>
      <c r="N334" s="22"/>
      <c r="O334" s="22"/>
      <c r="P334" s="70"/>
      <c r="Q334" s="70"/>
      <c r="R334" s="70"/>
      <c r="S334" s="50"/>
      <c r="T334" s="50"/>
      <c r="U334" s="50"/>
      <c r="V334" s="50"/>
      <c r="W334" s="50"/>
      <c r="X334" s="50"/>
      <c r="Y334" s="50"/>
      <c r="BD334" s="21">
        <v>44824</v>
      </c>
      <c r="BF334" s="102">
        <f t="shared" si="9"/>
        <v>0</v>
      </c>
    </row>
    <row r="335" spans="1:58" customFormat="1">
      <c r="A335" s="22"/>
      <c r="B335" s="22"/>
      <c r="C335" s="22"/>
      <c r="D335" s="22"/>
      <c r="E335" s="22"/>
      <c r="F335" s="73"/>
      <c r="G335" s="73"/>
      <c r="H335" s="73"/>
      <c r="I335" s="73"/>
      <c r="J335" s="73"/>
      <c r="K335" s="74"/>
      <c r="L335" s="74"/>
      <c r="M335" s="22"/>
      <c r="N335" s="22"/>
      <c r="O335" s="22"/>
      <c r="P335" s="70"/>
      <c r="Q335" s="70"/>
      <c r="R335" s="70"/>
      <c r="S335" s="50"/>
      <c r="T335" s="50"/>
      <c r="U335" s="50"/>
      <c r="V335" s="50"/>
      <c r="W335" s="50"/>
      <c r="X335" s="50"/>
      <c r="Y335" s="50"/>
      <c r="BD335" s="21">
        <v>44825</v>
      </c>
      <c r="BF335" s="102">
        <f t="shared" si="9"/>
        <v>0</v>
      </c>
    </row>
    <row r="336" spans="1:58" customFormat="1">
      <c r="A336" s="22"/>
      <c r="B336" s="22"/>
      <c r="C336" s="22"/>
      <c r="D336" s="22"/>
      <c r="E336" s="22"/>
      <c r="F336" s="73"/>
      <c r="G336" s="73"/>
      <c r="H336" s="73"/>
      <c r="I336" s="73"/>
      <c r="J336" s="73"/>
      <c r="K336" s="74"/>
      <c r="L336" s="74"/>
      <c r="M336" s="22"/>
      <c r="N336" s="22"/>
      <c r="O336" s="22"/>
      <c r="P336" s="70"/>
      <c r="Q336" s="70"/>
      <c r="R336" s="70"/>
      <c r="S336" s="50"/>
      <c r="T336" s="50"/>
      <c r="U336" s="50"/>
      <c r="V336" s="50"/>
      <c r="W336" s="50"/>
      <c r="X336" s="50"/>
      <c r="Y336" s="50"/>
      <c r="BD336" s="21">
        <v>44826</v>
      </c>
      <c r="BF336" s="102">
        <f t="shared" si="9"/>
        <v>0</v>
      </c>
    </row>
    <row r="337" spans="1:58" customFormat="1">
      <c r="A337" s="22"/>
      <c r="B337" s="22"/>
      <c r="C337" s="22"/>
      <c r="D337" s="22"/>
      <c r="E337" s="22"/>
      <c r="F337" s="73"/>
      <c r="G337" s="73"/>
      <c r="H337" s="73"/>
      <c r="I337" s="73"/>
      <c r="J337" s="73"/>
      <c r="K337" s="74"/>
      <c r="L337" s="74"/>
      <c r="M337" s="22"/>
      <c r="N337" s="22"/>
      <c r="O337" s="22"/>
      <c r="P337" s="70"/>
      <c r="Q337" s="70"/>
      <c r="R337" s="70"/>
      <c r="S337" s="50"/>
      <c r="T337" s="50"/>
      <c r="U337" s="50"/>
      <c r="V337" s="50"/>
      <c r="W337" s="50"/>
      <c r="X337" s="50"/>
      <c r="Y337" s="50"/>
      <c r="BD337" s="21">
        <v>44827</v>
      </c>
      <c r="BF337" s="102">
        <f t="shared" si="9"/>
        <v>0</v>
      </c>
    </row>
    <row r="338" spans="1:58" customFormat="1">
      <c r="A338" s="22"/>
      <c r="B338" s="22"/>
      <c r="C338" s="22"/>
      <c r="D338" s="22"/>
      <c r="E338" s="22"/>
      <c r="F338" s="73"/>
      <c r="G338" s="73"/>
      <c r="H338" s="73"/>
      <c r="I338" s="73"/>
      <c r="J338" s="73"/>
      <c r="K338" s="74"/>
      <c r="L338" s="74"/>
      <c r="M338" s="22"/>
      <c r="N338" s="22"/>
      <c r="O338" s="22"/>
      <c r="P338" s="70"/>
      <c r="Q338" s="70"/>
      <c r="R338" s="70"/>
      <c r="S338" s="50"/>
      <c r="T338" s="50"/>
      <c r="U338" s="50"/>
      <c r="V338" s="50"/>
      <c r="W338" s="50"/>
      <c r="X338" s="50"/>
      <c r="Y338" s="50"/>
      <c r="BD338" s="21">
        <v>44828</v>
      </c>
      <c r="BF338" s="102" t="str">
        <f t="shared" si="9"/>
        <v>NU</v>
      </c>
    </row>
    <row r="339" spans="1:58" customFormat="1">
      <c r="A339" s="22"/>
      <c r="B339" s="22"/>
      <c r="C339" s="22"/>
      <c r="D339" s="22"/>
      <c r="E339" s="22"/>
      <c r="F339" s="73"/>
      <c r="G339" s="73"/>
      <c r="H339" s="73"/>
      <c r="I339" s="73"/>
      <c r="J339" s="73"/>
      <c r="K339" s="74"/>
      <c r="L339" s="74"/>
      <c r="M339" s="22"/>
      <c r="N339" s="22"/>
      <c r="O339" s="22"/>
      <c r="P339" s="70"/>
      <c r="Q339" s="70"/>
      <c r="R339" s="70"/>
      <c r="S339" s="50"/>
      <c r="T339" s="50"/>
      <c r="U339" s="50"/>
      <c r="V339" s="50"/>
      <c r="W339" s="50"/>
      <c r="X339" s="50"/>
      <c r="Y339" s="50"/>
      <c r="BD339" s="21">
        <v>44829</v>
      </c>
      <c r="BF339" s="102" t="str">
        <f t="shared" si="9"/>
        <v>NU</v>
      </c>
    </row>
    <row r="340" spans="1:58" customFormat="1">
      <c r="A340" s="22"/>
      <c r="B340" s="22"/>
      <c r="C340" s="22"/>
      <c r="D340" s="22"/>
      <c r="E340" s="22"/>
      <c r="F340" s="73"/>
      <c r="G340" s="73"/>
      <c r="H340" s="73"/>
      <c r="I340" s="73"/>
      <c r="J340" s="73"/>
      <c r="K340" s="74"/>
      <c r="L340" s="74"/>
      <c r="M340" s="22"/>
      <c r="N340" s="22"/>
      <c r="O340" s="22"/>
      <c r="P340" s="70"/>
      <c r="Q340" s="70"/>
      <c r="R340" s="70"/>
      <c r="S340" s="50"/>
      <c r="T340" s="50"/>
      <c r="U340" s="50"/>
      <c r="V340" s="50"/>
      <c r="W340" s="50"/>
      <c r="X340" s="50"/>
      <c r="Y340" s="50"/>
      <c r="BD340" s="21">
        <v>44830</v>
      </c>
      <c r="BF340" s="102">
        <f t="shared" si="9"/>
        <v>0</v>
      </c>
    </row>
    <row r="341" spans="1:58" customFormat="1">
      <c r="A341" s="22"/>
      <c r="B341" s="22"/>
      <c r="C341" s="22"/>
      <c r="D341" s="22"/>
      <c r="E341" s="22"/>
      <c r="F341" s="73"/>
      <c r="G341" s="73"/>
      <c r="H341" s="73"/>
      <c r="I341" s="73"/>
      <c r="J341" s="73"/>
      <c r="K341" s="74"/>
      <c r="L341" s="74"/>
      <c r="M341" s="22"/>
      <c r="N341" s="22"/>
      <c r="O341" s="22"/>
      <c r="P341" s="70"/>
      <c r="Q341" s="70"/>
      <c r="R341" s="70"/>
      <c r="S341" s="50"/>
      <c r="T341" s="50"/>
      <c r="U341" s="50"/>
      <c r="V341" s="50"/>
      <c r="W341" s="50"/>
      <c r="X341" s="50"/>
      <c r="Y341" s="50"/>
      <c r="BD341" s="21">
        <v>44831</v>
      </c>
      <c r="BF341" s="102">
        <f t="shared" si="9"/>
        <v>0</v>
      </c>
    </row>
    <row r="342" spans="1:58" customFormat="1">
      <c r="A342" s="22"/>
      <c r="B342" s="22"/>
      <c r="C342" s="22"/>
      <c r="D342" s="22"/>
      <c r="E342" s="22"/>
      <c r="F342" s="73"/>
      <c r="G342" s="73"/>
      <c r="H342" s="73"/>
      <c r="I342" s="73"/>
      <c r="J342" s="73"/>
      <c r="K342" s="74"/>
      <c r="L342" s="74"/>
      <c r="M342" s="22"/>
      <c r="N342" s="22"/>
      <c r="O342" s="22"/>
      <c r="P342" s="70"/>
      <c r="Q342" s="70"/>
      <c r="R342" s="70"/>
      <c r="S342" s="50"/>
      <c r="T342" s="50"/>
      <c r="U342" s="50"/>
      <c r="V342" s="50"/>
      <c r="W342" s="50"/>
      <c r="X342" s="50"/>
      <c r="Y342" s="50"/>
      <c r="BD342" s="21">
        <v>44832</v>
      </c>
      <c r="BF342" s="102">
        <f t="shared" si="9"/>
        <v>0</v>
      </c>
    </row>
    <row r="343" spans="1:58" customFormat="1">
      <c r="A343" s="22"/>
      <c r="B343" s="22"/>
      <c r="C343" s="22"/>
      <c r="D343" s="22"/>
      <c r="E343" s="22"/>
      <c r="F343" s="73"/>
      <c r="G343" s="73"/>
      <c r="H343" s="73"/>
      <c r="I343" s="73"/>
      <c r="J343" s="73"/>
      <c r="K343" s="74"/>
      <c r="L343" s="74"/>
      <c r="M343" s="22"/>
      <c r="N343" s="22"/>
      <c r="O343" s="22"/>
      <c r="P343" s="70"/>
      <c r="Q343" s="70"/>
      <c r="R343" s="70"/>
      <c r="S343" s="50"/>
      <c r="T343" s="50"/>
      <c r="U343" s="50"/>
      <c r="V343" s="50"/>
      <c r="W343" s="50"/>
      <c r="X343" s="50"/>
      <c r="Y343" s="50"/>
      <c r="BD343" s="21">
        <v>44833</v>
      </c>
      <c r="BF343" s="102">
        <f t="shared" si="9"/>
        <v>0</v>
      </c>
    </row>
    <row r="344" spans="1:58" customFormat="1">
      <c r="A344" s="22"/>
      <c r="B344" s="22"/>
      <c r="C344" s="22"/>
      <c r="D344" s="22"/>
      <c r="E344" s="22"/>
      <c r="F344" s="73"/>
      <c r="G344" s="73"/>
      <c r="H344" s="73"/>
      <c r="I344" s="73"/>
      <c r="J344" s="73"/>
      <c r="K344" s="74"/>
      <c r="L344" s="74"/>
      <c r="M344" s="22"/>
      <c r="N344" s="22"/>
      <c r="O344" s="22"/>
      <c r="P344" s="70"/>
      <c r="Q344" s="70"/>
      <c r="R344" s="70"/>
      <c r="S344" s="50"/>
      <c r="T344" s="50"/>
      <c r="U344" s="50"/>
      <c r="V344" s="50"/>
      <c r="W344" s="50"/>
      <c r="X344" s="50"/>
      <c r="Y344" s="50"/>
      <c r="BD344" s="21">
        <v>44834</v>
      </c>
      <c r="BF344" s="102">
        <f t="shared" si="9"/>
        <v>0</v>
      </c>
    </row>
    <row r="345" spans="1:58" customFormat="1">
      <c r="A345" s="22"/>
      <c r="B345" s="22"/>
      <c r="C345" s="22"/>
      <c r="D345" s="22"/>
      <c r="E345" s="22"/>
      <c r="F345" s="73"/>
      <c r="G345" s="73"/>
      <c r="H345" s="73"/>
      <c r="I345" s="73"/>
      <c r="J345" s="73"/>
      <c r="K345" s="74"/>
      <c r="L345" s="74"/>
      <c r="M345" s="22"/>
      <c r="N345" s="22"/>
      <c r="O345" s="22"/>
      <c r="P345" s="70"/>
      <c r="Q345" s="70"/>
      <c r="R345" s="70"/>
      <c r="S345" s="50"/>
      <c r="T345" s="50"/>
      <c r="U345" s="50"/>
      <c r="V345" s="50"/>
      <c r="W345" s="50"/>
      <c r="X345" s="50"/>
      <c r="Y345" s="50"/>
      <c r="BD345" s="21">
        <v>44835</v>
      </c>
      <c r="BF345" s="102" t="str">
        <f t="shared" si="9"/>
        <v>NU</v>
      </c>
    </row>
    <row r="346" spans="1:58" customFormat="1">
      <c r="A346" s="22"/>
      <c r="B346" s="22"/>
      <c r="C346" s="22"/>
      <c r="D346" s="22"/>
      <c r="E346" s="22"/>
      <c r="F346" s="73"/>
      <c r="G346" s="73"/>
      <c r="H346" s="73"/>
      <c r="I346" s="73"/>
      <c r="J346" s="73"/>
      <c r="K346" s="74"/>
      <c r="L346" s="74"/>
      <c r="M346" s="22"/>
      <c r="N346" s="22"/>
      <c r="O346" s="22"/>
      <c r="P346" s="70"/>
      <c r="Q346" s="70"/>
      <c r="R346" s="70"/>
      <c r="S346" s="50"/>
      <c r="T346" s="50"/>
      <c r="U346" s="50"/>
      <c r="V346" s="50"/>
      <c r="W346" s="50"/>
      <c r="X346" s="50"/>
      <c r="Y346" s="50"/>
      <c r="BD346" s="21">
        <v>44836</v>
      </c>
      <c r="BF346" s="102" t="str">
        <f t="shared" si="9"/>
        <v>NU</v>
      </c>
    </row>
    <row r="347" spans="1:58" customFormat="1">
      <c r="A347" s="22"/>
      <c r="B347" s="22"/>
      <c r="C347" s="22"/>
      <c r="D347" s="22"/>
      <c r="E347" s="22"/>
      <c r="F347" s="73"/>
      <c r="G347" s="73"/>
      <c r="H347" s="73"/>
      <c r="I347" s="73"/>
      <c r="J347" s="73"/>
      <c r="K347" s="74"/>
      <c r="L347" s="74"/>
      <c r="M347" s="22"/>
      <c r="N347" s="22"/>
      <c r="O347" s="22"/>
      <c r="P347" s="70"/>
      <c r="Q347" s="70"/>
      <c r="R347" s="70"/>
      <c r="S347" s="50"/>
      <c r="T347" s="50"/>
      <c r="U347" s="50"/>
      <c r="V347" s="50"/>
      <c r="W347" s="50"/>
      <c r="X347" s="50"/>
      <c r="Y347" s="50"/>
      <c r="BD347" s="21">
        <v>44837</v>
      </c>
      <c r="BF347" s="102">
        <f t="shared" si="9"/>
        <v>0</v>
      </c>
    </row>
    <row r="348" spans="1:58" customFormat="1">
      <c r="A348" s="22"/>
      <c r="B348" s="22"/>
      <c r="C348" s="22"/>
      <c r="D348" s="22"/>
      <c r="E348" s="22"/>
      <c r="F348" s="73"/>
      <c r="G348" s="73"/>
      <c r="H348" s="73"/>
      <c r="I348" s="73"/>
      <c r="J348" s="73"/>
      <c r="K348" s="74"/>
      <c r="L348" s="74"/>
      <c r="M348" s="22"/>
      <c r="N348" s="22"/>
      <c r="O348" s="22"/>
      <c r="P348" s="70"/>
      <c r="Q348" s="70"/>
      <c r="R348" s="70"/>
      <c r="S348" s="50"/>
      <c r="T348" s="50"/>
      <c r="U348" s="50"/>
      <c r="V348" s="50"/>
      <c r="W348" s="50"/>
      <c r="X348" s="50"/>
      <c r="Y348" s="50"/>
      <c r="BD348" s="21">
        <v>44838</v>
      </c>
      <c r="BF348" s="102">
        <f t="shared" si="9"/>
        <v>0</v>
      </c>
    </row>
    <row r="349" spans="1:58" customFormat="1">
      <c r="A349" s="22"/>
      <c r="B349" s="22"/>
      <c r="C349" s="22"/>
      <c r="D349" s="22"/>
      <c r="E349" s="22"/>
      <c r="F349" s="73"/>
      <c r="G349" s="73"/>
      <c r="H349" s="73"/>
      <c r="I349" s="73"/>
      <c r="J349" s="73"/>
      <c r="K349" s="74"/>
      <c r="L349" s="74"/>
      <c r="M349" s="22"/>
      <c r="N349" s="22"/>
      <c r="O349" s="22"/>
      <c r="P349" s="70"/>
      <c r="Q349" s="70"/>
      <c r="R349" s="70"/>
      <c r="S349" s="50"/>
      <c r="T349" s="50"/>
      <c r="U349" s="50"/>
      <c r="V349" s="50"/>
      <c r="W349" s="50"/>
      <c r="X349" s="50"/>
      <c r="Y349" s="50"/>
      <c r="BD349" s="21">
        <v>44839</v>
      </c>
      <c r="BF349" s="102">
        <f t="shared" si="9"/>
        <v>0</v>
      </c>
    </row>
    <row r="350" spans="1:58" customFormat="1">
      <c r="A350" s="22"/>
      <c r="B350" s="22"/>
      <c r="C350" s="22"/>
      <c r="D350" s="22"/>
      <c r="E350" s="22"/>
      <c r="F350" s="73"/>
      <c r="G350" s="73"/>
      <c r="H350" s="73"/>
      <c r="I350" s="73"/>
      <c r="J350" s="73"/>
      <c r="K350" s="74"/>
      <c r="L350" s="74"/>
      <c r="M350" s="22"/>
      <c r="N350" s="22"/>
      <c r="O350" s="22"/>
      <c r="P350" s="70"/>
      <c r="Q350" s="70"/>
      <c r="R350" s="70"/>
      <c r="S350" s="50"/>
      <c r="T350" s="50"/>
      <c r="U350" s="50"/>
      <c r="V350" s="50"/>
      <c r="W350" s="50"/>
      <c r="X350" s="50"/>
      <c r="Y350" s="50"/>
      <c r="BD350" s="21">
        <v>44840</v>
      </c>
      <c r="BF350" s="102">
        <f t="shared" si="9"/>
        <v>0</v>
      </c>
    </row>
    <row r="351" spans="1:58" customFormat="1">
      <c r="A351" s="22"/>
      <c r="B351" s="22"/>
      <c r="C351" s="22"/>
      <c r="D351" s="22"/>
      <c r="E351" s="22"/>
      <c r="F351" s="73"/>
      <c r="G351" s="73"/>
      <c r="H351" s="73"/>
      <c r="I351" s="73"/>
      <c r="J351" s="73"/>
      <c r="K351" s="74"/>
      <c r="L351" s="74"/>
      <c r="M351" s="22"/>
      <c r="N351" s="22"/>
      <c r="O351" s="22"/>
      <c r="P351" s="70"/>
      <c r="Q351" s="70"/>
      <c r="R351" s="70"/>
      <c r="S351" s="50"/>
      <c r="T351" s="50"/>
      <c r="U351" s="50"/>
      <c r="V351" s="50"/>
      <c r="W351" s="50"/>
      <c r="X351" s="50"/>
      <c r="Y351" s="50"/>
      <c r="BD351" s="21">
        <v>44841</v>
      </c>
      <c r="BF351" s="102">
        <f t="shared" si="9"/>
        <v>0</v>
      </c>
    </row>
    <row r="352" spans="1:58" customFormat="1">
      <c r="A352" s="22"/>
      <c r="B352" s="22"/>
      <c r="C352" s="22"/>
      <c r="D352" s="22"/>
      <c r="E352" s="22"/>
      <c r="F352" s="73"/>
      <c r="G352" s="73"/>
      <c r="H352" s="73"/>
      <c r="I352" s="73"/>
      <c r="J352" s="73"/>
      <c r="K352" s="74"/>
      <c r="L352" s="74"/>
      <c r="M352" s="22"/>
      <c r="N352" s="22"/>
      <c r="O352" s="22"/>
      <c r="P352" s="70"/>
      <c r="Q352" s="70"/>
      <c r="R352" s="70"/>
      <c r="S352" s="50"/>
      <c r="T352" s="50"/>
      <c r="U352" s="50"/>
      <c r="V352" s="50"/>
      <c r="W352" s="50"/>
      <c r="X352" s="50"/>
      <c r="Y352" s="50"/>
      <c r="BD352" s="21">
        <v>44842</v>
      </c>
      <c r="BF352" s="102" t="str">
        <f t="shared" si="9"/>
        <v>NU</v>
      </c>
    </row>
    <row r="353" spans="1:58" customFormat="1">
      <c r="A353" s="22"/>
      <c r="B353" s="22"/>
      <c r="C353" s="22"/>
      <c r="D353" s="22"/>
      <c r="E353" s="22"/>
      <c r="F353" s="73"/>
      <c r="G353" s="73"/>
      <c r="H353" s="73"/>
      <c r="I353" s="73"/>
      <c r="J353" s="73"/>
      <c r="K353" s="74"/>
      <c r="L353" s="74"/>
      <c r="M353" s="22"/>
      <c r="N353" s="22"/>
      <c r="O353" s="22"/>
      <c r="P353" s="70"/>
      <c r="Q353" s="70"/>
      <c r="R353" s="70"/>
      <c r="S353" s="50"/>
      <c r="T353" s="50"/>
      <c r="U353" s="50"/>
      <c r="V353" s="50"/>
      <c r="W353" s="50"/>
      <c r="X353" s="50"/>
      <c r="Y353" s="50"/>
      <c r="BD353" s="21">
        <v>44843</v>
      </c>
      <c r="BF353" s="102" t="str">
        <f t="shared" si="9"/>
        <v>NU</v>
      </c>
    </row>
    <row r="354" spans="1:58" customFormat="1">
      <c r="A354" s="22"/>
      <c r="B354" s="22"/>
      <c r="C354" s="22"/>
      <c r="D354" s="22"/>
      <c r="E354" s="22"/>
      <c r="F354" s="73"/>
      <c r="G354" s="73"/>
      <c r="H354" s="73"/>
      <c r="I354" s="73"/>
      <c r="J354" s="73"/>
      <c r="K354" s="74"/>
      <c r="L354" s="74"/>
      <c r="M354" s="22"/>
      <c r="N354" s="22"/>
      <c r="O354" s="22"/>
      <c r="P354" s="70"/>
      <c r="Q354" s="70"/>
      <c r="R354" s="70"/>
      <c r="S354" s="50"/>
      <c r="T354" s="50"/>
      <c r="U354" s="50"/>
      <c r="V354" s="50"/>
      <c r="W354" s="50"/>
      <c r="X354" s="50"/>
      <c r="Y354" s="50"/>
      <c r="BD354" s="21">
        <v>44844</v>
      </c>
      <c r="BF354" s="102">
        <f t="shared" si="9"/>
        <v>0</v>
      </c>
    </row>
    <row r="355" spans="1:58" customFormat="1">
      <c r="A355" s="22"/>
      <c r="B355" s="22"/>
      <c r="C355" s="22"/>
      <c r="D355" s="22"/>
      <c r="E355" s="22"/>
      <c r="F355" s="73"/>
      <c r="G355" s="73"/>
      <c r="H355" s="73"/>
      <c r="I355" s="73"/>
      <c r="J355" s="73"/>
      <c r="K355" s="74"/>
      <c r="L355" s="74"/>
      <c r="M355" s="22"/>
      <c r="N355" s="22"/>
      <c r="O355" s="22"/>
      <c r="P355" s="70"/>
      <c r="Q355" s="70"/>
      <c r="R355" s="70"/>
      <c r="S355" s="50"/>
      <c r="T355" s="50"/>
      <c r="U355" s="50"/>
      <c r="V355" s="50"/>
      <c r="W355" s="50"/>
      <c r="X355" s="50"/>
      <c r="Y355" s="50"/>
      <c r="BD355" s="21">
        <v>44845</v>
      </c>
      <c r="BF355" s="102">
        <f t="shared" si="9"/>
        <v>0</v>
      </c>
    </row>
    <row r="356" spans="1:58" customFormat="1">
      <c r="A356" s="22"/>
      <c r="B356" s="22"/>
      <c r="C356" s="22"/>
      <c r="D356" s="22"/>
      <c r="E356" s="22"/>
      <c r="F356" s="73"/>
      <c r="G356" s="73"/>
      <c r="H356" s="73"/>
      <c r="I356" s="73"/>
      <c r="J356" s="73"/>
      <c r="K356" s="74"/>
      <c r="L356" s="74"/>
      <c r="M356" s="22"/>
      <c r="N356" s="22"/>
      <c r="O356" s="22"/>
      <c r="P356" s="70"/>
      <c r="Q356" s="70"/>
      <c r="R356" s="70"/>
      <c r="S356" s="50"/>
      <c r="T356" s="50"/>
      <c r="U356" s="50"/>
      <c r="V356" s="50"/>
      <c r="W356" s="50"/>
      <c r="X356" s="50"/>
      <c r="Y356" s="50"/>
      <c r="BD356" s="21">
        <v>44846</v>
      </c>
      <c r="BF356" s="102" t="str">
        <f t="shared" si="9"/>
        <v>NU</v>
      </c>
    </row>
    <row r="357" spans="1:58" customFormat="1">
      <c r="A357" s="22"/>
      <c r="B357" s="22"/>
      <c r="C357" s="22"/>
      <c r="D357" s="22"/>
      <c r="E357" s="22"/>
      <c r="F357" s="73"/>
      <c r="G357" s="73"/>
      <c r="H357" s="73"/>
      <c r="I357" s="73"/>
      <c r="J357" s="73"/>
      <c r="K357" s="74"/>
      <c r="L357" s="74"/>
      <c r="M357" s="22"/>
      <c r="N357" s="22"/>
      <c r="O357" s="22"/>
      <c r="P357" s="70"/>
      <c r="Q357" s="70"/>
      <c r="R357" s="70"/>
      <c r="S357" s="50"/>
      <c r="T357" s="50"/>
      <c r="U357" s="50"/>
      <c r="V357" s="50"/>
      <c r="W357" s="50"/>
      <c r="X357" s="50"/>
      <c r="Y357" s="50"/>
      <c r="BD357" s="21">
        <v>44847</v>
      </c>
      <c r="BF357" s="102">
        <f t="shared" si="9"/>
        <v>0</v>
      </c>
    </row>
    <row r="358" spans="1:58" customFormat="1">
      <c r="A358" s="22"/>
      <c r="B358" s="22"/>
      <c r="C358" s="22"/>
      <c r="D358" s="22"/>
      <c r="E358" s="22"/>
      <c r="F358" s="73"/>
      <c r="G358" s="73"/>
      <c r="H358" s="73"/>
      <c r="I358" s="73"/>
      <c r="J358" s="73"/>
      <c r="K358" s="74"/>
      <c r="L358" s="74"/>
      <c r="M358" s="22"/>
      <c r="N358" s="22"/>
      <c r="O358" s="22"/>
      <c r="P358" s="70"/>
      <c r="Q358" s="70"/>
      <c r="R358" s="70"/>
      <c r="S358" s="50"/>
      <c r="T358" s="50"/>
      <c r="U358" s="50"/>
      <c r="V358" s="50"/>
      <c r="W358" s="50"/>
      <c r="X358" s="50"/>
      <c r="Y358" s="50"/>
      <c r="BD358" s="21">
        <v>44848</v>
      </c>
      <c r="BF358" s="102">
        <f t="shared" si="9"/>
        <v>0</v>
      </c>
    </row>
    <row r="359" spans="1:58" customFormat="1">
      <c r="A359" s="22"/>
      <c r="B359" s="22"/>
      <c r="C359" s="22"/>
      <c r="D359" s="22"/>
      <c r="E359" s="22"/>
      <c r="F359" s="73"/>
      <c r="G359" s="73"/>
      <c r="H359" s="73"/>
      <c r="I359" s="73"/>
      <c r="J359" s="73"/>
      <c r="K359" s="74"/>
      <c r="L359" s="74"/>
      <c r="M359" s="22"/>
      <c r="N359" s="22"/>
      <c r="O359" s="22"/>
      <c r="P359" s="70"/>
      <c r="Q359" s="70"/>
      <c r="R359" s="70"/>
      <c r="S359" s="50"/>
      <c r="T359" s="50"/>
      <c r="U359" s="50"/>
      <c r="V359" s="50"/>
      <c r="W359" s="50"/>
      <c r="X359" s="50"/>
      <c r="Y359" s="50"/>
      <c r="BD359" s="21">
        <v>44849</v>
      </c>
      <c r="BF359" s="102" t="str">
        <f t="shared" si="9"/>
        <v>NU</v>
      </c>
    </row>
    <row r="360" spans="1:58" customFormat="1">
      <c r="A360" s="22"/>
      <c r="B360" s="22"/>
      <c r="C360" s="22"/>
      <c r="D360" s="22"/>
      <c r="E360" s="22"/>
      <c r="F360" s="73"/>
      <c r="G360" s="73"/>
      <c r="H360" s="73"/>
      <c r="I360" s="73"/>
      <c r="J360" s="73"/>
      <c r="K360" s="74"/>
      <c r="L360" s="74"/>
      <c r="M360" s="22"/>
      <c r="N360" s="22"/>
      <c r="O360" s="22"/>
      <c r="P360" s="70"/>
      <c r="Q360" s="70"/>
      <c r="R360" s="70"/>
      <c r="S360" s="50"/>
      <c r="T360" s="50"/>
      <c r="U360" s="50"/>
      <c r="V360" s="50"/>
      <c r="W360" s="50"/>
      <c r="X360" s="50"/>
      <c r="Y360" s="50"/>
      <c r="BD360" s="21">
        <v>44850</v>
      </c>
      <c r="BF360" s="102" t="str">
        <f t="shared" si="9"/>
        <v>NU</v>
      </c>
    </row>
    <row r="361" spans="1:58" customFormat="1">
      <c r="A361" s="22"/>
      <c r="B361" s="22"/>
      <c r="C361" s="22"/>
      <c r="D361" s="22"/>
      <c r="E361" s="22"/>
      <c r="F361" s="73"/>
      <c r="G361" s="73"/>
      <c r="H361" s="73"/>
      <c r="I361" s="73"/>
      <c r="J361" s="73"/>
      <c r="K361" s="74"/>
      <c r="L361" s="74"/>
      <c r="M361" s="22"/>
      <c r="N361" s="22"/>
      <c r="O361" s="22"/>
      <c r="P361" s="70"/>
      <c r="Q361" s="70"/>
      <c r="R361" s="70"/>
      <c r="S361" s="50"/>
      <c r="T361" s="50"/>
      <c r="U361" s="50"/>
      <c r="V361" s="50"/>
      <c r="W361" s="50"/>
      <c r="X361" s="50"/>
      <c r="Y361" s="50"/>
      <c r="BD361" s="21">
        <v>44851</v>
      </c>
      <c r="BF361" s="102">
        <f t="shared" si="9"/>
        <v>0</v>
      </c>
    </row>
    <row r="362" spans="1:58" customFormat="1">
      <c r="A362" s="22"/>
      <c r="B362" s="22"/>
      <c r="C362" s="22"/>
      <c r="D362" s="22"/>
      <c r="E362" s="22"/>
      <c r="F362" s="73"/>
      <c r="G362" s="73"/>
      <c r="H362" s="73"/>
      <c r="I362" s="73"/>
      <c r="J362" s="73"/>
      <c r="K362" s="74"/>
      <c r="L362" s="74"/>
      <c r="M362" s="22"/>
      <c r="N362" s="22"/>
      <c r="O362" s="22"/>
      <c r="P362" s="70"/>
      <c r="Q362" s="70"/>
      <c r="R362" s="70"/>
      <c r="S362" s="50"/>
      <c r="T362" s="50"/>
      <c r="U362" s="50"/>
      <c r="V362" s="50"/>
      <c r="W362" s="50"/>
      <c r="X362" s="50"/>
      <c r="Y362" s="50"/>
      <c r="BD362" s="21">
        <v>44852</v>
      </c>
      <c r="BF362" s="102">
        <f t="shared" si="9"/>
        <v>0</v>
      </c>
    </row>
    <row r="363" spans="1:58" customFormat="1">
      <c r="A363" s="22"/>
      <c r="B363" s="22"/>
      <c r="C363" s="22"/>
      <c r="D363" s="22"/>
      <c r="E363" s="22"/>
      <c r="F363" s="73"/>
      <c r="G363" s="73"/>
      <c r="H363" s="73"/>
      <c r="I363" s="73"/>
      <c r="J363" s="73"/>
      <c r="K363" s="74"/>
      <c r="L363" s="74"/>
      <c r="M363" s="22"/>
      <c r="N363" s="22"/>
      <c r="O363" s="22"/>
      <c r="P363" s="70"/>
      <c r="Q363" s="70"/>
      <c r="R363" s="70"/>
      <c r="S363" s="50"/>
      <c r="T363" s="50"/>
      <c r="U363" s="50"/>
      <c r="V363" s="50"/>
      <c r="W363" s="50"/>
      <c r="X363" s="50"/>
      <c r="Y363" s="50"/>
      <c r="BD363" s="21">
        <v>44853</v>
      </c>
      <c r="BF363" s="102">
        <f t="shared" si="9"/>
        <v>0</v>
      </c>
    </row>
    <row r="364" spans="1:58" customFormat="1">
      <c r="A364" s="22"/>
      <c r="B364" s="22"/>
      <c r="C364" s="22"/>
      <c r="D364" s="22"/>
      <c r="E364" s="22"/>
      <c r="F364" s="73"/>
      <c r="G364" s="73"/>
      <c r="H364" s="73"/>
      <c r="I364" s="73"/>
      <c r="J364" s="73"/>
      <c r="K364" s="74"/>
      <c r="L364" s="74"/>
      <c r="M364" s="22"/>
      <c r="N364" s="22"/>
      <c r="O364" s="22"/>
      <c r="P364" s="70"/>
      <c r="Q364" s="70"/>
      <c r="R364" s="70"/>
      <c r="S364" s="50"/>
      <c r="T364" s="50"/>
      <c r="U364" s="50"/>
      <c r="V364" s="50"/>
      <c r="W364" s="50"/>
      <c r="X364" s="50"/>
      <c r="Y364" s="50"/>
      <c r="BD364" s="21">
        <v>44854</v>
      </c>
      <c r="BF364" s="102">
        <f t="shared" si="9"/>
        <v>0</v>
      </c>
    </row>
    <row r="365" spans="1:58" customFormat="1">
      <c r="A365" s="22"/>
      <c r="B365" s="22"/>
      <c r="C365" s="22"/>
      <c r="D365" s="22"/>
      <c r="E365" s="22"/>
      <c r="F365" s="73"/>
      <c r="G365" s="73"/>
      <c r="H365" s="73"/>
      <c r="I365" s="73"/>
      <c r="J365" s="73"/>
      <c r="K365" s="74"/>
      <c r="L365" s="74"/>
      <c r="M365" s="22"/>
      <c r="N365" s="22"/>
      <c r="O365" s="22"/>
      <c r="P365" s="70"/>
      <c r="Q365" s="70"/>
      <c r="R365" s="70"/>
      <c r="S365" s="50"/>
      <c r="T365" s="50"/>
      <c r="U365" s="50"/>
      <c r="V365" s="50"/>
      <c r="W365" s="50"/>
      <c r="X365" s="50"/>
      <c r="Y365" s="50"/>
      <c r="BD365" s="21">
        <v>44855</v>
      </c>
      <c r="BF365" s="102">
        <f t="shared" si="9"/>
        <v>0</v>
      </c>
    </row>
    <row r="366" spans="1:58" customFormat="1">
      <c r="A366" s="22"/>
      <c r="B366" s="22"/>
      <c r="C366" s="22"/>
      <c r="D366" s="22"/>
      <c r="E366" s="22"/>
      <c r="F366" s="73"/>
      <c r="G366" s="73"/>
      <c r="H366" s="73"/>
      <c r="I366" s="73"/>
      <c r="J366" s="73"/>
      <c r="K366" s="74"/>
      <c r="L366" s="74"/>
      <c r="M366" s="22"/>
      <c r="N366" s="22"/>
      <c r="O366" s="22"/>
      <c r="P366" s="70"/>
      <c r="Q366" s="70"/>
      <c r="R366" s="70"/>
      <c r="S366" s="50"/>
      <c r="T366" s="50"/>
      <c r="U366" s="50"/>
      <c r="V366" s="50"/>
      <c r="W366" s="50"/>
      <c r="X366" s="50"/>
      <c r="Y366" s="50"/>
      <c r="BD366" s="21">
        <v>44856</v>
      </c>
      <c r="BF366" s="102" t="str">
        <f t="shared" si="9"/>
        <v>NU</v>
      </c>
    </row>
    <row r="367" spans="1:58" customFormat="1">
      <c r="A367" s="22"/>
      <c r="B367" s="22"/>
      <c r="C367" s="22"/>
      <c r="D367" s="22"/>
      <c r="E367" s="22"/>
      <c r="F367" s="73"/>
      <c r="G367" s="73"/>
      <c r="H367" s="73"/>
      <c r="I367" s="73"/>
      <c r="J367" s="73"/>
      <c r="K367" s="74"/>
      <c r="L367" s="74"/>
      <c r="M367" s="22"/>
      <c r="N367" s="22"/>
      <c r="O367" s="22"/>
      <c r="P367" s="70"/>
      <c r="Q367" s="70"/>
      <c r="R367" s="70"/>
      <c r="S367" s="50"/>
      <c r="T367" s="50"/>
      <c r="U367" s="50"/>
      <c r="V367" s="50"/>
      <c r="W367" s="50"/>
      <c r="X367" s="50"/>
      <c r="Y367" s="50"/>
      <c r="BD367" s="21">
        <v>44857</v>
      </c>
      <c r="BF367" s="102" t="str">
        <f t="shared" si="9"/>
        <v>NU</v>
      </c>
    </row>
    <row r="368" spans="1:58" customFormat="1">
      <c r="A368" s="22"/>
      <c r="B368" s="22"/>
      <c r="C368" s="22"/>
      <c r="D368" s="22"/>
      <c r="E368" s="22"/>
      <c r="F368" s="73"/>
      <c r="G368" s="73"/>
      <c r="H368" s="73"/>
      <c r="I368" s="73"/>
      <c r="J368" s="73"/>
      <c r="K368" s="74"/>
      <c r="L368" s="74"/>
      <c r="M368" s="22"/>
      <c r="N368" s="22"/>
      <c r="O368" s="22"/>
      <c r="P368" s="70"/>
      <c r="Q368" s="70"/>
      <c r="R368" s="70"/>
      <c r="S368" s="50"/>
      <c r="T368" s="50"/>
      <c r="U368" s="50"/>
      <c r="V368" s="50"/>
      <c r="W368" s="50"/>
      <c r="X368" s="50"/>
      <c r="Y368" s="50"/>
      <c r="BD368" s="21">
        <v>44858</v>
      </c>
      <c r="BF368" s="102">
        <f t="shared" si="9"/>
        <v>0</v>
      </c>
    </row>
    <row r="369" spans="1:58" customFormat="1">
      <c r="A369" s="22"/>
      <c r="B369" s="22"/>
      <c r="C369" s="22"/>
      <c r="D369" s="22"/>
      <c r="E369" s="22"/>
      <c r="F369" s="73"/>
      <c r="G369" s="73"/>
      <c r="H369" s="73"/>
      <c r="I369" s="73"/>
      <c r="J369" s="73"/>
      <c r="K369" s="74"/>
      <c r="L369" s="74"/>
      <c r="M369" s="22"/>
      <c r="N369" s="22"/>
      <c r="O369" s="22"/>
      <c r="P369" s="70"/>
      <c r="Q369" s="70"/>
      <c r="R369" s="70"/>
      <c r="S369" s="50"/>
      <c r="T369" s="50"/>
      <c r="U369" s="50"/>
      <c r="V369" s="50"/>
      <c r="W369" s="50"/>
      <c r="X369" s="50"/>
      <c r="Y369" s="50"/>
      <c r="BD369" s="21">
        <v>44859</v>
      </c>
      <c r="BF369" s="102">
        <f t="shared" si="9"/>
        <v>0</v>
      </c>
    </row>
    <row r="370" spans="1:58" customFormat="1">
      <c r="A370" s="22"/>
      <c r="B370" s="22"/>
      <c r="C370" s="22"/>
      <c r="D370" s="22"/>
      <c r="E370" s="22"/>
      <c r="F370" s="73"/>
      <c r="G370" s="73"/>
      <c r="H370" s="73"/>
      <c r="I370" s="73"/>
      <c r="J370" s="73"/>
      <c r="K370" s="74"/>
      <c r="L370" s="74"/>
      <c r="M370" s="22"/>
      <c r="N370" s="22"/>
      <c r="O370" s="22"/>
      <c r="P370" s="70"/>
      <c r="Q370" s="70"/>
      <c r="R370" s="70"/>
      <c r="S370" s="50"/>
      <c r="T370" s="50"/>
      <c r="U370" s="50"/>
      <c r="V370" s="50"/>
      <c r="W370" s="50"/>
      <c r="X370" s="50"/>
      <c r="Y370" s="50"/>
      <c r="BD370" s="21">
        <v>44860</v>
      </c>
      <c r="BF370" s="102">
        <f t="shared" si="9"/>
        <v>0</v>
      </c>
    </row>
    <row r="371" spans="1:58" customFormat="1">
      <c r="A371" s="22"/>
      <c r="B371" s="22"/>
      <c r="C371" s="22"/>
      <c r="D371" s="22"/>
      <c r="E371" s="22"/>
      <c r="F371" s="73"/>
      <c r="G371" s="73"/>
      <c r="H371" s="73"/>
      <c r="I371" s="73"/>
      <c r="J371" s="73"/>
      <c r="K371" s="74"/>
      <c r="L371" s="74"/>
      <c r="M371" s="22"/>
      <c r="N371" s="22"/>
      <c r="O371" s="22"/>
      <c r="P371" s="70"/>
      <c r="Q371" s="70"/>
      <c r="R371" s="70"/>
      <c r="S371" s="50"/>
      <c r="T371" s="50"/>
      <c r="U371" s="50"/>
      <c r="V371" s="50"/>
      <c r="W371" s="50"/>
      <c r="X371" s="50"/>
      <c r="Y371" s="50"/>
      <c r="BD371" s="21">
        <v>44861</v>
      </c>
      <c r="BF371" s="102">
        <f t="shared" si="9"/>
        <v>0</v>
      </c>
    </row>
    <row r="372" spans="1:58" customFormat="1">
      <c r="A372" s="22"/>
      <c r="B372" s="22"/>
      <c r="C372" s="22"/>
      <c r="D372" s="22"/>
      <c r="E372" s="22"/>
      <c r="F372" s="73"/>
      <c r="G372" s="73"/>
      <c r="H372" s="73"/>
      <c r="I372" s="73"/>
      <c r="J372" s="73"/>
      <c r="K372" s="74"/>
      <c r="L372" s="74"/>
      <c r="M372" s="22"/>
      <c r="N372" s="22"/>
      <c r="O372" s="22"/>
      <c r="P372" s="70"/>
      <c r="Q372" s="70"/>
      <c r="R372" s="70"/>
      <c r="S372" s="50"/>
      <c r="T372" s="50"/>
      <c r="U372" s="50"/>
      <c r="V372" s="50"/>
      <c r="W372" s="50"/>
      <c r="X372" s="50"/>
      <c r="Y372" s="50"/>
      <c r="BD372" s="21">
        <v>44862</v>
      </c>
      <c r="BF372" s="102">
        <f t="shared" si="9"/>
        <v>0</v>
      </c>
    </row>
    <row r="373" spans="1:58" customFormat="1">
      <c r="A373" s="22"/>
      <c r="B373" s="22"/>
      <c r="C373" s="22"/>
      <c r="D373" s="22"/>
      <c r="E373" s="22"/>
      <c r="F373" s="73"/>
      <c r="G373" s="73"/>
      <c r="H373" s="73"/>
      <c r="I373" s="73"/>
      <c r="J373" s="73"/>
      <c r="K373" s="74"/>
      <c r="L373" s="74"/>
      <c r="M373" s="22"/>
      <c r="N373" s="22"/>
      <c r="O373" s="22"/>
      <c r="P373" s="70"/>
      <c r="Q373" s="70"/>
      <c r="R373" s="70"/>
      <c r="S373" s="50"/>
      <c r="T373" s="50"/>
      <c r="U373" s="50"/>
      <c r="V373" s="50"/>
      <c r="W373" s="50"/>
      <c r="X373" s="50"/>
      <c r="Y373" s="50"/>
      <c r="BD373" s="21">
        <v>44863</v>
      </c>
      <c r="BF373" s="102" t="str">
        <f t="shared" si="9"/>
        <v>NU</v>
      </c>
    </row>
    <row r="374" spans="1:58" customFormat="1">
      <c r="A374" s="22"/>
      <c r="B374" s="22"/>
      <c r="C374" s="22"/>
      <c r="D374" s="22"/>
      <c r="E374" s="22"/>
      <c r="F374" s="73"/>
      <c r="G374" s="73"/>
      <c r="H374" s="73"/>
      <c r="I374" s="73"/>
      <c r="J374" s="73"/>
      <c r="K374" s="74"/>
      <c r="L374" s="74"/>
      <c r="M374" s="22"/>
      <c r="N374" s="22"/>
      <c r="O374" s="22"/>
      <c r="P374" s="70"/>
      <c r="Q374" s="70"/>
      <c r="R374" s="70"/>
      <c r="S374" s="50"/>
      <c r="T374" s="50"/>
      <c r="U374" s="50"/>
      <c r="V374" s="50"/>
      <c r="W374" s="50"/>
      <c r="X374" s="50"/>
      <c r="Y374" s="50"/>
      <c r="BD374" s="21">
        <v>44864</v>
      </c>
      <c r="BF374" s="102" t="str">
        <f t="shared" si="9"/>
        <v>NU</v>
      </c>
    </row>
    <row r="375" spans="1:58" customFormat="1">
      <c r="A375" s="22"/>
      <c r="B375" s="22"/>
      <c r="C375" s="22"/>
      <c r="D375" s="22"/>
      <c r="E375" s="22"/>
      <c r="F375" s="73"/>
      <c r="G375" s="73"/>
      <c r="H375" s="73"/>
      <c r="I375" s="73"/>
      <c r="J375" s="73"/>
      <c r="K375" s="74"/>
      <c r="L375" s="74"/>
      <c r="M375" s="22"/>
      <c r="N375" s="22"/>
      <c r="O375" s="22"/>
      <c r="P375" s="70"/>
      <c r="Q375" s="70"/>
      <c r="R375" s="70"/>
      <c r="S375" s="50"/>
      <c r="T375" s="50"/>
      <c r="U375" s="50"/>
      <c r="V375" s="50"/>
      <c r="W375" s="50"/>
      <c r="X375" s="50"/>
      <c r="Y375" s="50"/>
      <c r="BD375" s="21">
        <v>44865</v>
      </c>
      <c r="BF375" s="102">
        <f t="shared" si="9"/>
        <v>0</v>
      </c>
    </row>
    <row r="376" spans="1:58" customFormat="1">
      <c r="A376" s="22"/>
      <c r="B376" s="22"/>
      <c r="C376" s="22"/>
      <c r="D376" s="22"/>
      <c r="E376" s="22"/>
      <c r="F376" s="73"/>
      <c r="G376" s="73"/>
      <c r="H376" s="73"/>
      <c r="I376" s="73"/>
      <c r="J376" s="73"/>
      <c r="K376" s="74"/>
      <c r="L376" s="74"/>
      <c r="M376" s="22"/>
      <c r="N376" s="22"/>
      <c r="O376" s="22"/>
      <c r="P376" s="70"/>
      <c r="Q376" s="70"/>
      <c r="R376" s="70"/>
      <c r="S376" s="50"/>
      <c r="T376" s="50"/>
      <c r="U376" s="50"/>
      <c r="V376" s="50"/>
      <c r="W376" s="50"/>
      <c r="X376" s="50"/>
      <c r="Y376" s="50"/>
      <c r="BD376" s="21">
        <v>44866</v>
      </c>
      <c r="BF376" s="102">
        <f t="shared" si="9"/>
        <v>0</v>
      </c>
    </row>
    <row r="377" spans="1:58" customFormat="1">
      <c r="A377" s="22"/>
      <c r="B377" s="22"/>
      <c r="C377" s="22"/>
      <c r="D377" s="22"/>
      <c r="E377" s="22"/>
      <c r="F377" s="73"/>
      <c r="G377" s="73"/>
      <c r="H377" s="73"/>
      <c r="I377" s="73"/>
      <c r="J377" s="73"/>
      <c r="K377" s="74"/>
      <c r="L377" s="74"/>
      <c r="M377" s="22"/>
      <c r="N377" s="22"/>
      <c r="O377" s="22"/>
      <c r="P377" s="70"/>
      <c r="Q377" s="70"/>
      <c r="R377" s="70"/>
      <c r="S377" s="50"/>
      <c r="T377" s="50"/>
      <c r="U377" s="50"/>
      <c r="V377" s="50"/>
      <c r="W377" s="50"/>
      <c r="X377" s="50"/>
      <c r="Y377" s="50"/>
      <c r="BD377" s="21">
        <v>44867</v>
      </c>
      <c r="BF377" s="102" t="str">
        <f t="shared" si="9"/>
        <v>NU</v>
      </c>
    </row>
    <row r="378" spans="1:58" customFormat="1">
      <c r="A378" s="22"/>
      <c r="B378" s="22"/>
      <c r="C378" s="22"/>
      <c r="D378" s="22"/>
      <c r="E378" s="22"/>
      <c r="F378" s="73"/>
      <c r="G378" s="73"/>
      <c r="H378" s="73"/>
      <c r="I378" s="73"/>
      <c r="J378" s="73"/>
      <c r="K378" s="74"/>
      <c r="L378" s="74"/>
      <c r="M378" s="22"/>
      <c r="N378" s="22"/>
      <c r="O378" s="22"/>
      <c r="P378" s="70"/>
      <c r="Q378" s="70"/>
      <c r="R378" s="70"/>
      <c r="S378" s="50"/>
      <c r="T378" s="50"/>
      <c r="U378" s="50"/>
      <c r="V378" s="50"/>
      <c r="W378" s="50"/>
      <c r="X378" s="50"/>
      <c r="Y378" s="50"/>
      <c r="BD378" s="21">
        <v>44868</v>
      </c>
      <c r="BF378" s="102">
        <f t="shared" si="9"/>
        <v>0</v>
      </c>
    </row>
    <row r="379" spans="1:58" customFormat="1">
      <c r="A379" s="22"/>
      <c r="B379" s="22"/>
      <c r="C379" s="22"/>
      <c r="D379" s="22"/>
      <c r="E379" s="22"/>
      <c r="F379" s="73"/>
      <c r="G379" s="73"/>
      <c r="H379" s="73"/>
      <c r="I379" s="73"/>
      <c r="J379" s="73"/>
      <c r="K379" s="74"/>
      <c r="L379" s="74"/>
      <c r="M379" s="22"/>
      <c r="N379" s="22"/>
      <c r="O379" s="22"/>
      <c r="P379" s="70"/>
      <c r="Q379" s="70"/>
      <c r="R379" s="70"/>
      <c r="S379" s="50"/>
      <c r="T379" s="50"/>
      <c r="U379" s="50"/>
      <c r="V379" s="50"/>
      <c r="W379" s="50"/>
      <c r="X379" s="50"/>
      <c r="Y379" s="50"/>
      <c r="BD379" s="21">
        <v>44869</v>
      </c>
      <c r="BF379" s="102">
        <f t="shared" si="9"/>
        <v>0</v>
      </c>
    </row>
    <row r="380" spans="1:58" customFormat="1">
      <c r="A380" s="22"/>
      <c r="B380" s="22"/>
      <c r="C380" s="22"/>
      <c r="D380" s="22"/>
      <c r="E380" s="22"/>
      <c r="F380" s="73"/>
      <c r="G380" s="73"/>
      <c r="H380" s="73"/>
      <c r="I380" s="73"/>
      <c r="J380" s="73"/>
      <c r="K380" s="74"/>
      <c r="L380" s="74"/>
      <c r="M380" s="22"/>
      <c r="N380" s="22"/>
      <c r="O380" s="22"/>
      <c r="P380" s="70"/>
      <c r="Q380" s="70"/>
      <c r="R380" s="70"/>
      <c r="S380" s="50"/>
      <c r="T380" s="50"/>
      <c r="U380" s="50"/>
      <c r="V380" s="50"/>
      <c r="W380" s="50"/>
      <c r="X380" s="50"/>
      <c r="Y380" s="50"/>
      <c r="BD380" s="21">
        <v>44870</v>
      </c>
      <c r="BF380" s="102" t="str">
        <f t="shared" si="9"/>
        <v>NU</v>
      </c>
    </row>
    <row r="381" spans="1:58" customFormat="1">
      <c r="A381" s="22"/>
      <c r="B381" s="22"/>
      <c r="C381" s="22"/>
      <c r="D381" s="22"/>
      <c r="E381" s="22"/>
      <c r="F381" s="73"/>
      <c r="G381" s="73"/>
      <c r="H381" s="73"/>
      <c r="I381" s="73"/>
      <c r="J381" s="73"/>
      <c r="K381" s="74"/>
      <c r="L381" s="74"/>
      <c r="M381" s="22"/>
      <c r="N381" s="22"/>
      <c r="O381" s="22"/>
      <c r="P381" s="70"/>
      <c r="Q381" s="70"/>
      <c r="R381" s="70"/>
      <c r="S381" s="50"/>
      <c r="T381" s="50"/>
      <c r="U381" s="50"/>
      <c r="V381" s="50"/>
      <c r="W381" s="50"/>
      <c r="X381" s="50"/>
      <c r="Y381" s="50"/>
      <c r="BD381" s="21">
        <v>44871</v>
      </c>
      <c r="BF381" s="102" t="str">
        <f t="shared" si="9"/>
        <v>NU</v>
      </c>
    </row>
    <row r="382" spans="1:58" customFormat="1">
      <c r="A382" s="22"/>
      <c r="B382" s="22"/>
      <c r="C382" s="22"/>
      <c r="D382" s="22"/>
      <c r="E382" s="22"/>
      <c r="F382" s="73"/>
      <c r="G382" s="73"/>
      <c r="H382" s="73"/>
      <c r="I382" s="73"/>
      <c r="J382" s="73"/>
      <c r="K382" s="74"/>
      <c r="L382" s="74"/>
      <c r="M382" s="22"/>
      <c r="N382" s="22"/>
      <c r="O382" s="22"/>
      <c r="P382" s="70"/>
      <c r="Q382" s="70"/>
      <c r="R382" s="70"/>
      <c r="S382" s="50"/>
      <c r="T382" s="50"/>
      <c r="U382" s="50"/>
      <c r="V382" s="50"/>
      <c r="W382" s="50"/>
      <c r="X382" s="50"/>
      <c r="Y382" s="50"/>
      <c r="BD382" s="21">
        <v>44872</v>
      </c>
      <c r="BF382" s="102">
        <f t="shared" si="9"/>
        <v>0</v>
      </c>
    </row>
    <row r="383" spans="1:58" customFormat="1">
      <c r="A383" s="22"/>
      <c r="B383" s="22"/>
      <c r="C383" s="22"/>
      <c r="D383" s="22"/>
      <c r="E383" s="22"/>
      <c r="F383" s="73"/>
      <c r="G383" s="73"/>
      <c r="H383" s="73"/>
      <c r="I383" s="73"/>
      <c r="J383" s="73"/>
      <c r="K383" s="74"/>
      <c r="L383" s="74"/>
      <c r="M383" s="22"/>
      <c r="N383" s="22"/>
      <c r="O383" s="22"/>
      <c r="P383" s="70"/>
      <c r="Q383" s="70"/>
      <c r="R383" s="70"/>
      <c r="S383" s="50"/>
      <c r="T383" s="50"/>
      <c r="U383" s="50"/>
      <c r="V383" s="50"/>
      <c r="W383" s="50"/>
      <c r="X383" s="50"/>
      <c r="Y383" s="50"/>
      <c r="BD383" s="21">
        <v>44873</v>
      </c>
      <c r="BF383" s="102">
        <f t="shared" si="9"/>
        <v>0</v>
      </c>
    </row>
    <row r="384" spans="1:58" customFormat="1">
      <c r="A384" s="22"/>
      <c r="B384" s="22"/>
      <c r="C384" s="22"/>
      <c r="D384" s="22"/>
      <c r="E384" s="22"/>
      <c r="F384" s="73"/>
      <c r="G384" s="73"/>
      <c r="H384" s="73"/>
      <c r="I384" s="73"/>
      <c r="J384" s="73"/>
      <c r="K384" s="74"/>
      <c r="L384" s="74"/>
      <c r="M384" s="22"/>
      <c r="N384" s="22"/>
      <c r="O384" s="22"/>
      <c r="P384" s="70"/>
      <c r="Q384" s="70"/>
      <c r="R384" s="70"/>
      <c r="S384" s="50"/>
      <c r="T384" s="50"/>
      <c r="U384" s="50"/>
      <c r="V384" s="50"/>
      <c r="W384" s="50"/>
      <c r="X384" s="50"/>
      <c r="Y384" s="50"/>
      <c r="BD384" s="21">
        <v>44874</v>
      </c>
      <c r="BF384" s="102">
        <f t="shared" si="9"/>
        <v>0</v>
      </c>
    </row>
    <row r="385" spans="1:58" customFormat="1">
      <c r="A385" s="22"/>
      <c r="B385" s="22"/>
      <c r="C385" s="22"/>
      <c r="D385" s="22"/>
      <c r="E385" s="22"/>
      <c r="F385" s="73"/>
      <c r="G385" s="73"/>
      <c r="H385" s="73"/>
      <c r="I385" s="73"/>
      <c r="J385" s="73"/>
      <c r="K385" s="74"/>
      <c r="L385" s="74"/>
      <c r="M385" s="22"/>
      <c r="N385" s="22"/>
      <c r="O385" s="22"/>
      <c r="P385" s="70"/>
      <c r="Q385" s="70"/>
      <c r="R385" s="70"/>
      <c r="S385" s="50"/>
      <c r="T385" s="50"/>
      <c r="U385" s="50"/>
      <c r="V385" s="50"/>
      <c r="W385" s="50"/>
      <c r="X385" s="50"/>
      <c r="Y385" s="50"/>
      <c r="BD385" s="21">
        <v>44875</v>
      </c>
      <c r="BF385" s="102">
        <f t="shared" si="9"/>
        <v>0</v>
      </c>
    </row>
    <row r="386" spans="1:58" customFormat="1">
      <c r="A386" s="22"/>
      <c r="B386" s="22"/>
      <c r="C386" s="22"/>
      <c r="D386" s="22"/>
      <c r="E386" s="22"/>
      <c r="F386" s="73"/>
      <c r="G386" s="73"/>
      <c r="H386" s="73"/>
      <c r="I386" s="73"/>
      <c r="J386" s="73"/>
      <c r="K386" s="74"/>
      <c r="L386" s="74"/>
      <c r="M386" s="22"/>
      <c r="N386" s="22"/>
      <c r="O386" s="22"/>
      <c r="P386" s="70"/>
      <c r="Q386" s="70"/>
      <c r="R386" s="70"/>
      <c r="S386" s="50"/>
      <c r="T386" s="50"/>
      <c r="U386" s="50"/>
      <c r="V386" s="50"/>
      <c r="W386" s="50"/>
      <c r="X386" s="50"/>
      <c r="Y386" s="50"/>
      <c r="BD386" s="21">
        <v>44876</v>
      </c>
      <c r="BF386" s="102">
        <f t="shared" si="9"/>
        <v>0</v>
      </c>
    </row>
    <row r="387" spans="1:58" customFormat="1">
      <c r="A387" s="22"/>
      <c r="B387" s="22"/>
      <c r="C387" s="22"/>
      <c r="D387" s="22"/>
      <c r="E387" s="22"/>
      <c r="F387" s="73"/>
      <c r="G387" s="73"/>
      <c r="H387" s="73"/>
      <c r="I387" s="73"/>
      <c r="J387" s="73"/>
      <c r="K387" s="74"/>
      <c r="L387" s="74"/>
      <c r="M387" s="22"/>
      <c r="N387" s="22"/>
      <c r="O387" s="22"/>
      <c r="P387" s="70"/>
      <c r="Q387" s="70"/>
      <c r="R387" s="70"/>
      <c r="S387" s="50"/>
      <c r="T387" s="50"/>
      <c r="U387" s="50"/>
      <c r="V387" s="50"/>
      <c r="W387" s="50"/>
      <c r="X387" s="50"/>
      <c r="Y387" s="50"/>
      <c r="BD387" s="21">
        <v>44877</v>
      </c>
      <c r="BF387" s="102" t="str">
        <f t="shared" si="9"/>
        <v>NU</v>
      </c>
    </row>
    <row r="388" spans="1:58" customFormat="1">
      <c r="A388" s="22"/>
      <c r="B388" s="22"/>
      <c r="C388" s="22"/>
      <c r="D388" s="22"/>
      <c r="E388" s="22"/>
      <c r="F388" s="73"/>
      <c r="G388" s="73"/>
      <c r="H388" s="73"/>
      <c r="I388" s="73"/>
      <c r="J388" s="73"/>
      <c r="K388" s="74"/>
      <c r="L388" s="74"/>
      <c r="M388" s="22"/>
      <c r="N388" s="22"/>
      <c r="O388" s="22"/>
      <c r="P388" s="70"/>
      <c r="Q388" s="70"/>
      <c r="R388" s="70"/>
      <c r="S388" s="50"/>
      <c r="T388" s="50"/>
      <c r="U388" s="50"/>
      <c r="V388" s="50"/>
      <c r="W388" s="50"/>
      <c r="X388" s="50"/>
      <c r="Y388" s="50"/>
      <c r="BD388" s="21">
        <v>44878</v>
      </c>
      <c r="BF388" s="102" t="str">
        <f t="shared" si="9"/>
        <v>NU</v>
      </c>
    </row>
    <row r="389" spans="1:58" customFormat="1">
      <c r="A389" s="22"/>
      <c r="B389" s="22"/>
      <c r="C389" s="22"/>
      <c r="D389" s="22"/>
      <c r="E389" s="22"/>
      <c r="F389" s="73"/>
      <c r="G389" s="73"/>
      <c r="H389" s="73"/>
      <c r="I389" s="73"/>
      <c r="J389" s="73"/>
      <c r="K389" s="74"/>
      <c r="L389" s="74"/>
      <c r="M389" s="22"/>
      <c r="N389" s="22"/>
      <c r="O389" s="22"/>
      <c r="P389" s="70"/>
      <c r="Q389" s="70"/>
      <c r="R389" s="70"/>
      <c r="S389" s="50"/>
      <c r="T389" s="50"/>
      <c r="U389" s="50"/>
      <c r="V389" s="50"/>
      <c r="W389" s="50"/>
      <c r="X389" s="50"/>
      <c r="Y389" s="50"/>
      <c r="BD389" s="21">
        <v>44879</v>
      </c>
      <c r="BF389" s="102">
        <f t="shared" si="9"/>
        <v>0</v>
      </c>
    </row>
    <row r="390" spans="1:58" customFormat="1">
      <c r="A390" s="22"/>
      <c r="B390" s="22"/>
      <c r="C390" s="22"/>
      <c r="D390" s="22"/>
      <c r="E390" s="22"/>
      <c r="F390" s="73"/>
      <c r="G390" s="73"/>
      <c r="H390" s="73"/>
      <c r="I390" s="73"/>
      <c r="J390" s="73"/>
      <c r="K390" s="74"/>
      <c r="L390" s="74"/>
      <c r="M390" s="22"/>
      <c r="N390" s="22"/>
      <c r="O390" s="22"/>
      <c r="P390" s="70"/>
      <c r="Q390" s="70"/>
      <c r="R390" s="70"/>
      <c r="S390" s="50"/>
      <c r="T390" s="50"/>
      <c r="U390" s="50"/>
      <c r="V390" s="50"/>
      <c r="W390" s="50"/>
      <c r="X390" s="50"/>
      <c r="Y390" s="50"/>
      <c r="BD390" s="21">
        <v>44880</v>
      </c>
      <c r="BF390" s="102" t="str">
        <f t="shared" si="9"/>
        <v>NU</v>
      </c>
    </row>
    <row r="391" spans="1:58" customFormat="1">
      <c r="A391" s="22"/>
      <c r="B391" s="22"/>
      <c r="C391" s="22"/>
      <c r="D391" s="22"/>
      <c r="E391" s="22"/>
      <c r="F391" s="73"/>
      <c r="G391" s="73"/>
      <c r="H391" s="73"/>
      <c r="I391" s="73"/>
      <c r="J391" s="73"/>
      <c r="K391" s="74"/>
      <c r="L391" s="74"/>
      <c r="M391" s="22"/>
      <c r="N391" s="22"/>
      <c r="O391" s="22"/>
      <c r="P391" s="70"/>
      <c r="Q391" s="70"/>
      <c r="R391" s="70"/>
      <c r="S391" s="50"/>
      <c r="T391" s="50"/>
      <c r="U391" s="50"/>
      <c r="V391" s="50"/>
      <c r="W391" s="50"/>
      <c r="X391" s="50"/>
      <c r="Y391" s="50"/>
      <c r="BD391" s="21">
        <v>44881</v>
      </c>
      <c r="BF391" s="102">
        <f t="shared" si="9"/>
        <v>0</v>
      </c>
    </row>
    <row r="392" spans="1:58" customFormat="1">
      <c r="A392" s="22"/>
      <c r="B392" s="22"/>
      <c r="C392" s="22"/>
      <c r="D392" s="22"/>
      <c r="E392" s="22"/>
      <c r="F392" s="73"/>
      <c r="G392" s="73"/>
      <c r="H392" s="73"/>
      <c r="I392" s="73"/>
      <c r="J392" s="73"/>
      <c r="K392" s="74"/>
      <c r="L392" s="74"/>
      <c r="M392" s="22"/>
      <c r="N392" s="22"/>
      <c r="O392" s="22"/>
      <c r="P392" s="70"/>
      <c r="Q392" s="70"/>
      <c r="R392" s="70"/>
      <c r="S392" s="50"/>
      <c r="T392" s="50"/>
      <c r="U392" s="50"/>
      <c r="V392" s="50"/>
      <c r="W392" s="50"/>
      <c r="X392" s="50"/>
      <c r="Y392" s="50"/>
      <c r="BD392" s="21">
        <v>44882</v>
      </c>
      <c r="BF392" s="102">
        <f t="shared" ref="BF392:BF436" si="10">IF(OR(WEEKDAY(BD392,11)&gt;5,ISNUMBER(MATCH(BD392,Area_Feriados,0))),"NU",0)</f>
        <v>0</v>
      </c>
    </row>
    <row r="393" spans="1:58" customFormat="1">
      <c r="A393" s="22"/>
      <c r="B393" s="22"/>
      <c r="C393" s="22"/>
      <c r="D393" s="22"/>
      <c r="E393" s="22"/>
      <c r="F393" s="73"/>
      <c r="G393" s="73"/>
      <c r="H393" s="73"/>
      <c r="I393" s="73"/>
      <c r="J393" s="73"/>
      <c r="K393" s="74"/>
      <c r="L393" s="74"/>
      <c r="M393" s="22"/>
      <c r="N393" s="22"/>
      <c r="O393" s="22"/>
      <c r="P393" s="70"/>
      <c r="Q393" s="70"/>
      <c r="R393" s="70"/>
      <c r="S393" s="50"/>
      <c r="T393" s="50"/>
      <c r="U393" s="50"/>
      <c r="V393" s="50"/>
      <c r="W393" s="50"/>
      <c r="X393" s="50"/>
      <c r="Y393" s="50"/>
      <c r="BD393" s="21">
        <v>44883</v>
      </c>
      <c r="BF393" s="102">
        <f t="shared" si="10"/>
        <v>0</v>
      </c>
    </row>
    <row r="394" spans="1:58" customFormat="1">
      <c r="A394" s="22"/>
      <c r="B394" s="22"/>
      <c r="C394" s="22"/>
      <c r="D394" s="22"/>
      <c r="E394" s="22"/>
      <c r="F394" s="73"/>
      <c r="G394" s="73"/>
      <c r="H394" s="73"/>
      <c r="I394" s="73"/>
      <c r="J394" s="73"/>
      <c r="K394" s="74"/>
      <c r="L394" s="74"/>
      <c r="M394" s="22"/>
      <c r="N394" s="22"/>
      <c r="O394" s="22"/>
      <c r="P394" s="70"/>
      <c r="Q394" s="70"/>
      <c r="R394" s="70"/>
      <c r="S394" s="50"/>
      <c r="T394" s="50"/>
      <c r="U394" s="50"/>
      <c r="V394" s="50"/>
      <c r="W394" s="50"/>
      <c r="X394" s="50"/>
      <c r="Y394" s="50"/>
      <c r="BD394" s="21">
        <v>44884</v>
      </c>
      <c r="BF394" s="102" t="str">
        <f t="shared" si="10"/>
        <v>NU</v>
      </c>
    </row>
    <row r="395" spans="1:58" customFormat="1">
      <c r="A395" s="22"/>
      <c r="B395" s="22"/>
      <c r="C395" s="22"/>
      <c r="D395" s="22"/>
      <c r="E395" s="22"/>
      <c r="F395" s="73"/>
      <c r="G395" s="73"/>
      <c r="H395" s="73"/>
      <c r="I395" s="73"/>
      <c r="J395" s="73"/>
      <c r="K395" s="74"/>
      <c r="L395" s="74"/>
      <c r="M395" s="22"/>
      <c r="N395" s="22"/>
      <c r="O395" s="22"/>
      <c r="P395" s="70"/>
      <c r="Q395" s="70"/>
      <c r="R395" s="70"/>
      <c r="S395" s="50"/>
      <c r="T395" s="50"/>
      <c r="U395" s="50"/>
      <c r="V395" s="50"/>
      <c r="W395" s="50"/>
      <c r="X395" s="50"/>
      <c r="Y395" s="50"/>
      <c r="BD395" s="21">
        <v>44885</v>
      </c>
      <c r="BF395" s="102" t="str">
        <f t="shared" si="10"/>
        <v>NU</v>
      </c>
    </row>
    <row r="396" spans="1:58" customFormat="1">
      <c r="A396" s="22"/>
      <c r="B396" s="22"/>
      <c r="C396" s="22"/>
      <c r="D396" s="22"/>
      <c r="E396" s="22"/>
      <c r="F396" s="73"/>
      <c r="G396" s="73"/>
      <c r="H396" s="73"/>
      <c r="I396" s="73"/>
      <c r="J396" s="73"/>
      <c r="K396" s="74"/>
      <c r="L396" s="74"/>
      <c r="M396" s="22"/>
      <c r="N396" s="22"/>
      <c r="O396" s="22"/>
      <c r="P396" s="70"/>
      <c r="Q396" s="70"/>
      <c r="R396" s="70"/>
      <c r="S396" s="50"/>
      <c r="T396" s="50"/>
      <c r="U396" s="50"/>
      <c r="V396" s="50"/>
      <c r="W396" s="50"/>
      <c r="X396" s="50"/>
      <c r="Y396" s="50"/>
      <c r="BD396" s="21">
        <v>44886</v>
      </c>
      <c r="BF396" s="102">
        <f t="shared" si="10"/>
        <v>0</v>
      </c>
    </row>
    <row r="397" spans="1:58" customFormat="1">
      <c r="A397" s="22"/>
      <c r="B397" s="22"/>
      <c r="C397" s="22"/>
      <c r="D397" s="22"/>
      <c r="E397" s="22"/>
      <c r="F397" s="73"/>
      <c r="G397" s="73"/>
      <c r="H397" s="73"/>
      <c r="I397" s="73"/>
      <c r="J397" s="73"/>
      <c r="K397" s="74"/>
      <c r="L397" s="74"/>
      <c r="M397" s="22"/>
      <c r="N397" s="22"/>
      <c r="O397" s="22"/>
      <c r="P397" s="70"/>
      <c r="Q397" s="70"/>
      <c r="R397" s="70"/>
      <c r="S397" s="50"/>
      <c r="T397" s="50"/>
      <c r="U397" s="50"/>
      <c r="V397" s="50"/>
      <c r="W397" s="50"/>
      <c r="X397" s="50"/>
      <c r="Y397" s="50"/>
      <c r="BD397" s="21">
        <v>44887</v>
      </c>
      <c r="BF397" s="102">
        <f t="shared" si="10"/>
        <v>0</v>
      </c>
    </row>
    <row r="398" spans="1:58" customFormat="1">
      <c r="A398" s="22"/>
      <c r="B398" s="22"/>
      <c r="C398" s="22"/>
      <c r="D398" s="22"/>
      <c r="E398" s="22"/>
      <c r="F398" s="73"/>
      <c r="G398" s="73"/>
      <c r="H398" s="73"/>
      <c r="I398" s="73"/>
      <c r="J398" s="73"/>
      <c r="K398" s="74"/>
      <c r="L398" s="74"/>
      <c r="M398" s="22"/>
      <c r="N398" s="22"/>
      <c r="O398" s="22"/>
      <c r="P398" s="70"/>
      <c r="Q398" s="70"/>
      <c r="R398" s="70"/>
      <c r="S398" s="50"/>
      <c r="T398" s="50"/>
      <c r="U398" s="50"/>
      <c r="V398" s="50"/>
      <c r="W398" s="50"/>
      <c r="X398" s="50"/>
      <c r="Y398" s="50"/>
      <c r="BD398" s="21">
        <v>44888</v>
      </c>
      <c r="BF398" s="102">
        <f t="shared" si="10"/>
        <v>0</v>
      </c>
    </row>
    <row r="399" spans="1:58" customFormat="1">
      <c r="A399" s="22"/>
      <c r="B399" s="22"/>
      <c r="C399" s="22"/>
      <c r="D399" s="22"/>
      <c r="E399" s="22"/>
      <c r="F399" s="73"/>
      <c r="G399" s="73"/>
      <c r="H399" s="73"/>
      <c r="I399" s="73"/>
      <c r="J399" s="73"/>
      <c r="K399" s="74"/>
      <c r="L399" s="74"/>
      <c r="M399" s="22"/>
      <c r="N399" s="22"/>
      <c r="O399" s="22"/>
      <c r="P399" s="70"/>
      <c r="Q399" s="70"/>
      <c r="R399" s="70"/>
      <c r="S399" s="50"/>
      <c r="T399" s="50"/>
      <c r="U399" s="50"/>
      <c r="V399" s="50"/>
      <c r="W399" s="50"/>
      <c r="X399" s="50"/>
      <c r="Y399" s="50"/>
      <c r="BD399" s="21">
        <v>44889</v>
      </c>
      <c r="BF399" s="102">
        <f t="shared" si="10"/>
        <v>0</v>
      </c>
    </row>
    <row r="400" spans="1:58" customFormat="1">
      <c r="A400" s="22"/>
      <c r="B400" s="22"/>
      <c r="C400" s="22"/>
      <c r="D400" s="22"/>
      <c r="E400" s="22"/>
      <c r="F400" s="73"/>
      <c r="G400" s="73"/>
      <c r="H400" s="73"/>
      <c r="I400" s="73"/>
      <c r="J400" s="73"/>
      <c r="K400" s="74"/>
      <c r="L400" s="74"/>
      <c r="M400" s="22"/>
      <c r="N400" s="22"/>
      <c r="O400" s="22"/>
      <c r="P400" s="70"/>
      <c r="Q400" s="70"/>
      <c r="R400" s="70"/>
      <c r="S400" s="50"/>
      <c r="T400" s="50"/>
      <c r="U400" s="50"/>
      <c r="V400" s="50"/>
      <c r="W400" s="50"/>
      <c r="X400" s="50"/>
      <c r="Y400" s="50"/>
      <c r="BD400" s="21">
        <v>44890</v>
      </c>
      <c r="BF400" s="102">
        <f t="shared" si="10"/>
        <v>0</v>
      </c>
    </row>
    <row r="401" spans="1:58" customFormat="1">
      <c r="A401" s="22"/>
      <c r="B401" s="22"/>
      <c r="C401" s="22"/>
      <c r="D401" s="22"/>
      <c r="E401" s="22"/>
      <c r="F401" s="73"/>
      <c r="G401" s="73"/>
      <c r="H401" s="73"/>
      <c r="I401" s="73"/>
      <c r="J401" s="73"/>
      <c r="K401" s="74"/>
      <c r="L401" s="74"/>
      <c r="M401" s="22"/>
      <c r="N401" s="22"/>
      <c r="O401" s="22"/>
      <c r="P401" s="70"/>
      <c r="Q401" s="70"/>
      <c r="R401" s="70"/>
      <c r="S401" s="50"/>
      <c r="T401" s="50"/>
      <c r="U401" s="50"/>
      <c r="V401" s="50"/>
      <c r="W401" s="50"/>
      <c r="X401" s="50"/>
      <c r="Y401" s="50"/>
      <c r="BD401" s="21">
        <v>44891</v>
      </c>
      <c r="BF401" s="102" t="str">
        <f t="shared" si="10"/>
        <v>NU</v>
      </c>
    </row>
    <row r="402" spans="1:58" customFormat="1">
      <c r="A402" s="22"/>
      <c r="B402" s="22"/>
      <c r="C402" s="22"/>
      <c r="D402" s="22"/>
      <c r="E402" s="22"/>
      <c r="F402" s="73"/>
      <c r="G402" s="73"/>
      <c r="H402" s="73"/>
      <c r="I402" s="73"/>
      <c r="J402" s="73"/>
      <c r="K402" s="74"/>
      <c r="L402" s="74"/>
      <c r="M402" s="22"/>
      <c r="N402" s="22"/>
      <c r="O402" s="22"/>
      <c r="P402" s="70"/>
      <c r="Q402" s="70"/>
      <c r="R402" s="70"/>
      <c r="S402" s="50"/>
      <c r="T402" s="50"/>
      <c r="U402" s="50"/>
      <c r="V402" s="50"/>
      <c r="W402" s="50"/>
      <c r="X402" s="50"/>
      <c r="Y402" s="50"/>
      <c r="BD402" s="21">
        <v>44892</v>
      </c>
      <c r="BF402" s="102" t="str">
        <f t="shared" si="10"/>
        <v>NU</v>
      </c>
    </row>
    <row r="403" spans="1:58" customFormat="1">
      <c r="A403" s="22"/>
      <c r="B403" s="22"/>
      <c r="C403" s="22"/>
      <c r="D403" s="22"/>
      <c r="E403" s="22"/>
      <c r="F403" s="73"/>
      <c r="G403" s="73"/>
      <c r="H403" s="73"/>
      <c r="I403" s="73"/>
      <c r="J403" s="73"/>
      <c r="K403" s="74"/>
      <c r="L403" s="74"/>
      <c r="M403" s="22"/>
      <c r="N403" s="22"/>
      <c r="O403" s="22"/>
      <c r="P403" s="70"/>
      <c r="Q403" s="70"/>
      <c r="R403" s="70"/>
      <c r="S403" s="50"/>
      <c r="T403" s="50"/>
      <c r="U403" s="50"/>
      <c r="V403" s="50"/>
      <c r="W403" s="50"/>
      <c r="X403" s="50"/>
      <c r="Y403" s="50"/>
      <c r="BD403" s="21">
        <v>44893</v>
      </c>
      <c r="BF403" s="102">
        <f t="shared" si="10"/>
        <v>0</v>
      </c>
    </row>
    <row r="404" spans="1:58" customFormat="1">
      <c r="A404" s="22"/>
      <c r="B404" s="22"/>
      <c r="C404" s="22"/>
      <c r="D404" s="22"/>
      <c r="E404" s="22"/>
      <c r="F404" s="73"/>
      <c r="G404" s="73"/>
      <c r="H404" s="73"/>
      <c r="I404" s="73"/>
      <c r="J404" s="73"/>
      <c r="K404" s="74"/>
      <c r="L404" s="74"/>
      <c r="M404" s="22"/>
      <c r="N404" s="22"/>
      <c r="O404" s="22"/>
      <c r="P404" s="70"/>
      <c r="Q404" s="70"/>
      <c r="R404" s="70"/>
      <c r="S404" s="50"/>
      <c r="T404" s="50"/>
      <c r="U404" s="50"/>
      <c r="V404" s="50"/>
      <c r="W404" s="50"/>
      <c r="X404" s="50"/>
      <c r="Y404" s="50"/>
      <c r="BD404" s="21">
        <v>44894</v>
      </c>
      <c r="BF404" s="102">
        <f t="shared" si="10"/>
        <v>0</v>
      </c>
    </row>
    <row r="405" spans="1:58" customFormat="1">
      <c r="A405" s="22"/>
      <c r="B405" s="22"/>
      <c r="C405" s="22"/>
      <c r="D405" s="22"/>
      <c r="E405" s="22"/>
      <c r="F405" s="73"/>
      <c r="G405" s="73"/>
      <c r="H405" s="73"/>
      <c r="I405" s="73"/>
      <c r="J405" s="73"/>
      <c r="K405" s="74"/>
      <c r="L405" s="74"/>
      <c r="M405" s="22"/>
      <c r="N405" s="22"/>
      <c r="O405" s="22"/>
      <c r="P405" s="70"/>
      <c r="Q405" s="70"/>
      <c r="R405" s="70"/>
      <c r="S405" s="50"/>
      <c r="T405" s="50"/>
      <c r="U405" s="50"/>
      <c r="V405" s="50"/>
      <c r="W405" s="50"/>
      <c r="X405" s="50"/>
      <c r="Y405" s="50"/>
      <c r="BD405" s="21">
        <v>44895</v>
      </c>
      <c r="BF405" s="102">
        <f t="shared" si="10"/>
        <v>0</v>
      </c>
    </row>
    <row r="406" spans="1:58" customFormat="1">
      <c r="A406" s="22"/>
      <c r="B406" s="22"/>
      <c r="C406" s="22"/>
      <c r="D406" s="22"/>
      <c r="E406" s="22"/>
      <c r="F406" s="73"/>
      <c r="G406" s="73"/>
      <c r="H406" s="73"/>
      <c r="I406" s="73"/>
      <c r="J406" s="73"/>
      <c r="K406" s="74"/>
      <c r="L406" s="74"/>
      <c r="M406" s="22"/>
      <c r="N406" s="22"/>
      <c r="O406" s="22"/>
      <c r="P406" s="70"/>
      <c r="Q406" s="70"/>
      <c r="R406" s="70"/>
      <c r="S406" s="50"/>
      <c r="T406" s="50"/>
      <c r="U406" s="50"/>
      <c r="V406" s="50"/>
      <c r="W406" s="50"/>
      <c r="X406" s="50"/>
      <c r="Y406" s="50"/>
      <c r="BD406" s="21">
        <v>44896</v>
      </c>
      <c r="BF406" s="102">
        <f t="shared" si="10"/>
        <v>0</v>
      </c>
    </row>
    <row r="407" spans="1:58" customFormat="1">
      <c r="A407" s="22"/>
      <c r="B407" s="22"/>
      <c r="C407" s="22"/>
      <c r="D407" s="22"/>
      <c r="E407" s="22"/>
      <c r="F407" s="73"/>
      <c r="G407" s="73"/>
      <c r="H407" s="73"/>
      <c r="I407" s="73"/>
      <c r="J407" s="73"/>
      <c r="K407" s="74"/>
      <c r="L407" s="74"/>
      <c r="M407" s="22"/>
      <c r="N407" s="22"/>
      <c r="O407" s="22"/>
      <c r="P407" s="70"/>
      <c r="Q407" s="70"/>
      <c r="R407" s="70"/>
      <c r="S407" s="50"/>
      <c r="T407" s="50"/>
      <c r="U407" s="50"/>
      <c r="V407" s="50"/>
      <c r="W407" s="50"/>
      <c r="X407" s="50"/>
      <c r="Y407" s="50"/>
      <c r="BD407" s="21">
        <v>44897</v>
      </c>
      <c r="BF407" s="102">
        <f t="shared" si="10"/>
        <v>0</v>
      </c>
    </row>
    <row r="408" spans="1:58" customFormat="1">
      <c r="A408" s="22"/>
      <c r="B408" s="22"/>
      <c r="C408" s="22"/>
      <c r="D408" s="22"/>
      <c r="E408" s="22"/>
      <c r="F408" s="73"/>
      <c r="G408" s="73"/>
      <c r="H408" s="73"/>
      <c r="I408" s="73"/>
      <c r="J408" s="73"/>
      <c r="K408" s="74"/>
      <c r="L408" s="74"/>
      <c r="M408" s="22"/>
      <c r="N408" s="22"/>
      <c r="O408" s="22"/>
      <c r="P408" s="70"/>
      <c r="Q408" s="70"/>
      <c r="R408" s="70"/>
      <c r="S408" s="50"/>
      <c r="T408" s="50"/>
      <c r="U408" s="50"/>
      <c r="V408" s="50"/>
      <c r="W408" s="50"/>
      <c r="X408" s="50"/>
      <c r="Y408" s="50"/>
      <c r="BD408" s="21">
        <v>44898</v>
      </c>
      <c r="BF408" s="102" t="str">
        <f t="shared" si="10"/>
        <v>NU</v>
      </c>
    </row>
    <row r="409" spans="1:58" customFormat="1">
      <c r="A409" s="22"/>
      <c r="B409" s="22"/>
      <c r="C409" s="22"/>
      <c r="D409" s="22"/>
      <c r="E409" s="22"/>
      <c r="F409" s="73"/>
      <c r="G409" s="73"/>
      <c r="H409" s="73"/>
      <c r="I409" s="73"/>
      <c r="J409" s="73"/>
      <c r="K409" s="74"/>
      <c r="L409" s="74"/>
      <c r="M409" s="22"/>
      <c r="N409" s="22"/>
      <c r="O409" s="22"/>
      <c r="P409" s="70"/>
      <c r="Q409" s="70"/>
      <c r="R409" s="70"/>
      <c r="S409" s="50"/>
      <c r="T409" s="50"/>
      <c r="U409" s="50"/>
      <c r="V409" s="50"/>
      <c r="W409" s="50"/>
      <c r="X409" s="50"/>
      <c r="Y409" s="50"/>
      <c r="BD409" s="21">
        <v>44899</v>
      </c>
      <c r="BF409" s="102" t="str">
        <f t="shared" si="10"/>
        <v>NU</v>
      </c>
    </row>
    <row r="410" spans="1:58" customFormat="1">
      <c r="A410" s="22"/>
      <c r="B410" s="22"/>
      <c r="C410" s="22"/>
      <c r="D410" s="22"/>
      <c r="E410" s="22"/>
      <c r="F410" s="73"/>
      <c r="G410" s="73"/>
      <c r="H410" s="73"/>
      <c r="I410" s="73"/>
      <c r="J410" s="73"/>
      <c r="K410" s="74"/>
      <c r="L410" s="74"/>
      <c r="M410" s="22"/>
      <c r="N410" s="22"/>
      <c r="O410" s="22"/>
      <c r="P410" s="70"/>
      <c r="Q410" s="70"/>
      <c r="R410" s="70"/>
      <c r="S410" s="50"/>
      <c r="T410" s="50"/>
      <c r="U410" s="50"/>
      <c r="V410" s="50"/>
      <c r="W410" s="50"/>
      <c r="X410" s="50"/>
      <c r="Y410" s="50"/>
      <c r="BD410" s="21">
        <v>44900</v>
      </c>
      <c r="BF410" s="102">
        <f t="shared" si="10"/>
        <v>0</v>
      </c>
    </row>
    <row r="411" spans="1:58" customFormat="1">
      <c r="A411" s="22"/>
      <c r="B411" s="22"/>
      <c r="C411" s="22"/>
      <c r="D411" s="22"/>
      <c r="E411" s="22"/>
      <c r="F411" s="73"/>
      <c r="G411" s="73"/>
      <c r="H411" s="73"/>
      <c r="I411" s="73"/>
      <c r="J411" s="73"/>
      <c r="K411" s="74"/>
      <c r="L411" s="74"/>
      <c r="M411" s="22"/>
      <c r="N411" s="22"/>
      <c r="O411" s="22"/>
      <c r="P411" s="70"/>
      <c r="Q411" s="70"/>
      <c r="R411" s="70"/>
      <c r="S411" s="50"/>
      <c r="T411" s="50"/>
      <c r="U411" s="50"/>
      <c r="V411" s="50"/>
      <c r="W411" s="50"/>
      <c r="X411" s="50"/>
      <c r="Y411" s="50"/>
      <c r="BD411" s="21">
        <v>44901</v>
      </c>
      <c r="BF411" s="102">
        <f t="shared" si="10"/>
        <v>0</v>
      </c>
    </row>
    <row r="412" spans="1:58" customFormat="1">
      <c r="A412" s="22"/>
      <c r="B412" s="22"/>
      <c r="C412" s="22"/>
      <c r="D412" s="22"/>
      <c r="E412" s="22"/>
      <c r="F412" s="73"/>
      <c r="G412" s="73"/>
      <c r="H412" s="73"/>
      <c r="I412" s="73"/>
      <c r="J412" s="73"/>
      <c r="K412" s="74"/>
      <c r="L412" s="74"/>
      <c r="M412" s="22"/>
      <c r="N412" s="22"/>
      <c r="O412" s="22"/>
      <c r="P412" s="70"/>
      <c r="Q412" s="70"/>
      <c r="R412" s="70"/>
      <c r="S412" s="50"/>
      <c r="T412" s="50"/>
      <c r="U412" s="50"/>
      <c r="V412" s="50"/>
      <c r="W412" s="50"/>
      <c r="X412" s="50"/>
      <c r="Y412" s="50"/>
      <c r="BD412" s="21">
        <v>44902</v>
      </c>
      <c r="BF412" s="102">
        <f t="shared" si="10"/>
        <v>0</v>
      </c>
    </row>
    <row r="413" spans="1:58" customFormat="1">
      <c r="A413" s="22"/>
      <c r="B413" s="22"/>
      <c r="C413" s="22"/>
      <c r="D413" s="22"/>
      <c r="E413" s="22"/>
      <c r="F413" s="73"/>
      <c r="G413" s="73"/>
      <c r="H413" s="73"/>
      <c r="I413" s="73"/>
      <c r="J413" s="73"/>
      <c r="K413" s="74"/>
      <c r="L413" s="74"/>
      <c r="M413" s="22"/>
      <c r="N413" s="22"/>
      <c r="O413" s="22"/>
      <c r="P413" s="70"/>
      <c r="Q413" s="70"/>
      <c r="R413" s="70"/>
      <c r="S413" s="50"/>
      <c r="T413" s="50"/>
      <c r="U413" s="50"/>
      <c r="V413" s="50"/>
      <c r="W413" s="50"/>
      <c r="X413" s="50"/>
      <c r="Y413" s="50"/>
      <c r="BD413" s="21">
        <v>44903</v>
      </c>
      <c r="BF413" s="102">
        <f t="shared" si="10"/>
        <v>0</v>
      </c>
    </row>
    <row r="414" spans="1:58" customFormat="1">
      <c r="A414" s="22"/>
      <c r="B414" s="22"/>
      <c r="C414" s="22"/>
      <c r="D414" s="22"/>
      <c r="E414" s="22"/>
      <c r="F414" s="73"/>
      <c r="G414" s="73"/>
      <c r="H414" s="73"/>
      <c r="I414" s="73"/>
      <c r="J414" s="73"/>
      <c r="K414" s="74"/>
      <c r="L414" s="74"/>
      <c r="M414" s="22"/>
      <c r="N414" s="22"/>
      <c r="O414" s="22"/>
      <c r="P414" s="70"/>
      <c r="Q414" s="70"/>
      <c r="R414" s="70"/>
      <c r="S414" s="50"/>
      <c r="T414" s="50"/>
      <c r="U414" s="50"/>
      <c r="V414" s="50"/>
      <c r="W414" s="50"/>
      <c r="X414" s="50"/>
      <c r="Y414" s="50"/>
      <c r="BD414" s="21">
        <v>44904</v>
      </c>
      <c r="BF414" s="102">
        <f t="shared" si="10"/>
        <v>0</v>
      </c>
    </row>
    <row r="415" spans="1:58" customFormat="1">
      <c r="A415" s="22"/>
      <c r="B415" s="22"/>
      <c r="C415" s="22"/>
      <c r="D415" s="22"/>
      <c r="E415" s="22"/>
      <c r="F415" s="73"/>
      <c r="G415" s="73"/>
      <c r="H415" s="73"/>
      <c r="I415" s="73"/>
      <c r="J415" s="73"/>
      <c r="K415" s="74"/>
      <c r="L415" s="74"/>
      <c r="M415" s="22"/>
      <c r="N415" s="22"/>
      <c r="O415" s="22"/>
      <c r="P415" s="70"/>
      <c r="Q415" s="70"/>
      <c r="R415" s="70"/>
      <c r="S415" s="50"/>
      <c r="T415" s="50"/>
      <c r="U415" s="50"/>
      <c r="V415" s="50"/>
      <c r="W415" s="50"/>
      <c r="X415" s="50"/>
      <c r="Y415" s="50"/>
      <c r="BD415" s="21">
        <v>44905</v>
      </c>
      <c r="BF415" s="102" t="str">
        <f t="shared" si="10"/>
        <v>NU</v>
      </c>
    </row>
    <row r="416" spans="1:58" customFormat="1">
      <c r="A416" s="22"/>
      <c r="B416" s="22"/>
      <c r="C416" s="22"/>
      <c r="D416" s="22"/>
      <c r="E416" s="22"/>
      <c r="F416" s="73"/>
      <c r="G416" s="73"/>
      <c r="H416" s="73"/>
      <c r="I416" s="73"/>
      <c r="J416" s="73"/>
      <c r="K416" s="74"/>
      <c r="L416" s="74"/>
      <c r="M416" s="22"/>
      <c r="N416" s="22"/>
      <c r="O416" s="22"/>
      <c r="P416" s="70"/>
      <c r="Q416" s="70"/>
      <c r="R416" s="70"/>
      <c r="S416" s="50"/>
      <c r="T416" s="50"/>
      <c r="U416" s="50"/>
      <c r="V416" s="50"/>
      <c r="W416" s="50"/>
      <c r="X416" s="50"/>
      <c r="Y416" s="50"/>
      <c r="BD416" s="21">
        <v>44906</v>
      </c>
      <c r="BF416" s="102" t="str">
        <f t="shared" si="10"/>
        <v>NU</v>
      </c>
    </row>
    <row r="417" spans="1:58" customFormat="1">
      <c r="A417" s="22"/>
      <c r="B417" s="22"/>
      <c r="C417" s="22"/>
      <c r="D417" s="22"/>
      <c r="E417" s="22"/>
      <c r="F417" s="73"/>
      <c r="G417" s="73"/>
      <c r="H417" s="73"/>
      <c r="I417" s="73"/>
      <c r="J417" s="73"/>
      <c r="K417" s="74"/>
      <c r="L417" s="74"/>
      <c r="M417" s="22"/>
      <c r="N417" s="22"/>
      <c r="O417" s="22"/>
      <c r="P417" s="70"/>
      <c r="Q417" s="70"/>
      <c r="R417" s="70"/>
      <c r="S417" s="50"/>
      <c r="T417" s="50"/>
      <c r="U417" s="50"/>
      <c r="V417" s="50"/>
      <c r="W417" s="50"/>
      <c r="X417" s="50"/>
      <c r="Y417" s="50"/>
      <c r="BD417" s="21">
        <v>44907</v>
      </c>
      <c r="BF417" s="102">
        <f t="shared" si="10"/>
        <v>0</v>
      </c>
    </row>
    <row r="418" spans="1:58" customFormat="1">
      <c r="A418" s="22"/>
      <c r="B418" s="22"/>
      <c r="C418" s="22"/>
      <c r="D418" s="22"/>
      <c r="E418" s="22"/>
      <c r="F418" s="73"/>
      <c r="G418" s="73"/>
      <c r="H418" s="73"/>
      <c r="I418" s="73"/>
      <c r="J418" s="73"/>
      <c r="K418" s="74"/>
      <c r="L418" s="74"/>
      <c r="M418" s="22"/>
      <c r="N418" s="22"/>
      <c r="O418" s="22"/>
      <c r="P418" s="70"/>
      <c r="Q418" s="70"/>
      <c r="R418" s="70"/>
      <c r="S418" s="50"/>
      <c r="T418" s="50"/>
      <c r="U418" s="50"/>
      <c r="V418" s="50"/>
      <c r="W418" s="50"/>
      <c r="X418" s="50"/>
      <c r="Y418" s="50"/>
      <c r="BD418" s="21">
        <v>44908</v>
      </c>
      <c r="BF418" s="102">
        <f t="shared" si="10"/>
        <v>0</v>
      </c>
    </row>
    <row r="419" spans="1:58" customFormat="1">
      <c r="A419" s="22"/>
      <c r="B419" s="22"/>
      <c r="C419" s="22"/>
      <c r="D419" s="22"/>
      <c r="E419" s="22"/>
      <c r="F419" s="73"/>
      <c r="G419" s="73"/>
      <c r="H419" s="73"/>
      <c r="I419" s="73"/>
      <c r="J419" s="73"/>
      <c r="K419" s="74"/>
      <c r="L419" s="74"/>
      <c r="M419" s="22"/>
      <c r="N419" s="22"/>
      <c r="O419" s="22"/>
      <c r="P419" s="70"/>
      <c r="Q419" s="70"/>
      <c r="R419" s="70"/>
      <c r="S419" s="50"/>
      <c r="T419" s="50"/>
      <c r="U419" s="50"/>
      <c r="V419" s="50"/>
      <c r="W419" s="50"/>
      <c r="X419" s="50"/>
      <c r="Y419" s="50"/>
      <c r="BD419" s="21">
        <v>44909</v>
      </c>
      <c r="BF419" s="102">
        <f t="shared" si="10"/>
        <v>0</v>
      </c>
    </row>
    <row r="420" spans="1:58" customFormat="1">
      <c r="A420" s="22"/>
      <c r="B420" s="22"/>
      <c r="C420" s="22"/>
      <c r="D420" s="22"/>
      <c r="E420" s="22"/>
      <c r="F420" s="73"/>
      <c r="G420" s="73"/>
      <c r="H420" s="73"/>
      <c r="I420" s="73"/>
      <c r="J420" s="73"/>
      <c r="K420" s="74"/>
      <c r="L420" s="74"/>
      <c r="M420" s="22"/>
      <c r="N420" s="22"/>
      <c r="O420" s="22"/>
      <c r="P420" s="70"/>
      <c r="Q420" s="70"/>
      <c r="R420" s="70"/>
      <c r="S420" s="50"/>
      <c r="T420" s="50"/>
      <c r="U420" s="50"/>
      <c r="V420" s="50"/>
      <c r="W420" s="50"/>
      <c r="X420" s="50"/>
      <c r="Y420" s="50"/>
      <c r="BD420" s="21">
        <v>44910</v>
      </c>
      <c r="BF420" s="102">
        <f t="shared" si="10"/>
        <v>0</v>
      </c>
    </row>
    <row r="421" spans="1:58" customFormat="1">
      <c r="A421" s="22"/>
      <c r="B421" s="22"/>
      <c r="C421" s="22"/>
      <c r="D421" s="22"/>
      <c r="E421" s="22"/>
      <c r="F421" s="73"/>
      <c r="G421" s="73"/>
      <c r="H421" s="73"/>
      <c r="I421" s="73"/>
      <c r="J421" s="73"/>
      <c r="K421" s="74"/>
      <c r="L421" s="74"/>
      <c r="M421" s="22"/>
      <c r="N421" s="22"/>
      <c r="O421" s="22"/>
      <c r="P421" s="70"/>
      <c r="Q421" s="70"/>
      <c r="R421" s="70"/>
      <c r="S421" s="50"/>
      <c r="T421" s="50"/>
      <c r="U421" s="50"/>
      <c r="V421" s="50"/>
      <c r="W421" s="50"/>
      <c r="X421" s="50"/>
      <c r="Y421" s="50"/>
      <c r="BD421" s="21">
        <v>44911</v>
      </c>
      <c r="BF421" s="102">
        <f t="shared" si="10"/>
        <v>0</v>
      </c>
    </row>
    <row r="422" spans="1:58" customFormat="1">
      <c r="A422" s="22"/>
      <c r="B422" s="22"/>
      <c r="C422" s="22"/>
      <c r="D422" s="22"/>
      <c r="E422" s="22"/>
      <c r="F422" s="73"/>
      <c r="G422" s="73"/>
      <c r="H422" s="73"/>
      <c r="I422" s="73"/>
      <c r="J422" s="73"/>
      <c r="K422" s="74"/>
      <c r="L422" s="74"/>
      <c r="M422" s="22"/>
      <c r="N422" s="22"/>
      <c r="O422" s="22"/>
      <c r="P422" s="70"/>
      <c r="Q422" s="70"/>
      <c r="R422" s="70"/>
      <c r="S422" s="50"/>
      <c r="T422" s="50"/>
      <c r="U422" s="50"/>
      <c r="V422" s="50"/>
      <c r="W422" s="50"/>
      <c r="X422" s="50"/>
      <c r="Y422" s="50"/>
      <c r="BD422" s="21">
        <v>44912</v>
      </c>
      <c r="BF422" s="102" t="str">
        <f t="shared" si="10"/>
        <v>NU</v>
      </c>
    </row>
    <row r="423" spans="1:58" customFormat="1">
      <c r="A423" s="22"/>
      <c r="B423" s="22"/>
      <c r="C423" s="22"/>
      <c r="D423" s="22"/>
      <c r="E423" s="22"/>
      <c r="F423" s="73"/>
      <c r="G423" s="73"/>
      <c r="H423" s="73"/>
      <c r="I423" s="73"/>
      <c r="J423" s="73"/>
      <c r="K423" s="74"/>
      <c r="L423" s="74"/>
      <c r="M423" s="22"/>
      <c r="N423" s="22"/>
      <c r="O423" s="22"/>
      <c r="P423" s="70"/>
      <c r="Q423" s="70"/>
      <c r="R423" s="70"/>
      <c r="S423" s="50"/>
      <c r="T423" s="50"/>
      <c r="U423" s="50"/>
      <c r="V423" s="50"/>
      <c r="W423" s="50"/>
      <c r="X423" s="50"/>
      <c r="Y423" s="50"/>
      <c r="BD423" s="21">
        <v>44913</v>
      </c>
      <c r="BF423" s="102" t="str">
        <f t="shared" si="10"/>
        <v>NU</v>
      </c>
    </row>
    <row r="424" spans="1:58" customFormat="1">
      <c r="A424" s="22"/>
      <c r="B424" s="22"/>
      <c r="C424" s="22"/>
      <c r="D424" s="22"/>
      <c r="E424" s="22"/>
      <c r="F424" s="73"/>
      <c r="G424" s="73"/>
      <c r="H424" s="73"/>
      <c r="I424" s="73"/>
      <c r="J424" s="73"/>
      <c r="K424" s="74"/>
      <c r="L424" s="74"/>
      <c r="M424" s="22"/>
      <c r="N424" s="22"/>
      <c r="O424" s="22"/>
      <c r="P424" s="70"/>
      <c r="Q424" s="70"/>
      <c r="R424" s="70"/>
      <c r="S424" s="50"/>
      <c r="T424" s="50"/>
      <c r="U424" s="50"/>
      <c r="V424" s="50"/>
      <c r="W424" s="50"/>
      <c r="X424" s="50"/>
      <c r="Y424" s="50"/>
      <c r="BD424" s="21">
        <v>44914</v>
      </c>
      <c r="BF424" s="102">
        <f t="shared" si="10"/>
        <v>0</v>
      </c>
    </row>
    <row r="425" spans="1:58" customFormat="1">
      <c r="A425" s="22"/>
      <c r="B425" s="22"/>
      <c r="C425" s="22"/>
      <c r="D425" s="22"/>
      <c r="E425" s="22"/>
      <c r="F425" s="73"/>
      <c r="G425" s="73"/>
      <c r="H425" s="73"/>
      <c r="I425" s="73"/>
      <c r="J425" s="73"/>
      <c r="K425" s="74"/>
      <c r="L425" s="74"/>
      <c r="M425" s="22"/>
      <c r="N425" s="22"/>
      <c r="O425" s="22"/>
      <c r="P425" s="70"/>
      <c r="Q425" s="70"/>
      <c r="R425" s="70"/>
      <c r="S425" s="50"/>
      <c r="T425" s="50"/>
      <c r="U425" s="50"/>
      <c r="V425" s="50"/>
      <c r="W425" s="50"/>
      <c r="X425" s="50"/>
      <c r="Y425" s="50"/>
      <c r="BD425" s="21">
        <v>44915</v>
      </c>
      <c r="BF425" s="102">
        <f t="shared" si="10"/>
        <v>0</v>
      </c>
    </row>
    <row r="426" spans="1:58" customFormat="1">
      <c r="A426" s="22"/>
      <c r="B426" s="22"/>
      <c r="C426" s="22"/>
      <c r="D426" s="22"/>
      <c r="E426" s="22"/>
      <c r="F426" s="73"/>
      <c r="G426" s="73"/>
      <c r="H426" s="73"/>
      <c r="I426" s="73"/>
      <c r="J426" s="73"/>
      <c r="K426" s="74"/>
      <c r="L426" s="74"/>
      <c r="M426" s="22"/>
      <c r="N426" s="22"/>
      <c r="O426" s="22"/>
      <c r="P426" s="70"/>
      <c r="Q426" s="70"/>
      <c r="R426" s="70"/>
      <c r="S426" s="50"/>
      <c r="T426" s="50"/>
      <c r="U426" s="50"/>
      <c r="V426" s="50"/>
      <c r="W426" s="50"/>
      <c r="X426" s="50"/>
      <c r="Y426" s="50"/>
      <c r="BD426" s="21">
        <v>44916</v>
      </c>
      <c r="BF426" s="102">
        <f t="shared" si="10"/>
        <v>0</v>
      </c>
    </row>
    <row r="427" spans="1:58" customFormat="1">
      <c r="A427" s="22"/>
      <c r="B427" s="22"/>
      <c r="C427" s="22"/>
      <c r="D427" s="22"/>
      <c r="E427" s="22"/>
      <c r="F427" s="73"/>
      <c r="G427" s="73"/>
      <c r="H427" s="73"/>
      <c r="I427" s="73"/>
      <c r="J427" s="73"/>
      <c r="K427" s="74"/>
      <c r="L427" s="74"/>
      <c r="M427" s="22"/>
      <c r="N427" s="22"/>
      <c r="O427" s="22"/>
      <c r="P427" s="70"/>
      <c r="Q427" s="70"/>
      <c r="R427" s="70"/>
      <c r="S427" s="50"/>
      <c r="T427" s="50"/>
      <c r="U427" s="50"/>
      <c r="V427" s="50"/>
      <c r="W427" s="50"/>
      <c r="X427" s="50"/>
      <c r="Y427" s="50"/>
      <c r="BD427" s="21">
        <v>44917</v>
      </c>
      <c r="BF427" s="102">
        <f t="shared" si="10"/>
        <v>0</v>
      </c>
    </row>
    <row r="428" spans="1:58" customFormat="1">
      <c r="A428" s="22"/>
      <c r="B428" s="22"/>
      <c r="C428" s="22"/>
      <c r="D428" s="22"/>
      <c r="E428" s="22"/>
      <c r="F428" s="73"/>
      <c r="G428" s="73"/>
      <c r="H428" s="73"/>
      <c r="I428" s="73"/>
      <c r="J428" s="73"/>
      <c r="K428" s="74"/>
      <c r="L428" s="74"/>
      <c r="M428" s="22"/>
      <c r="N428" s="22"/>
      <c r="O428" s="22"/>
      <c r="P428" s="70"/>
      <c r="Q428" s="70"/>
      <c r="R428" s="70"/>
      <c r="S428" s="50"/>
      <c r="T428" s="50"/>
      <c r="U428" s="50"/>
      <c r="V428" s="50"/>
      <c r="W428" s="50"/>
      <c r="X428" s="50"/>
      <c r="Y428" s="50"/>
      <c r="BD428" s="21">
        <v>44918</v>
      </c>
      <c r="BF428" s="102">
        <f t="shared" si="10"/>
        <v>0</v>
      </c>
    </row>
    <row r="429" spans="1:58" customFormat="1">
      <c r="A429" s="22"/>
      <c r="B429" s="22"/>
      <c r="C429" s="22"/>
      <c r="D429" s="22"/>
      <c r="E429" s="22"/>
      <c r="F429" s="73"/>
      <c r="G429" s="73"/>
      <c r="H429" s="73"/>
      <c r="I429" s="73"/>
      <c r="J429" s="73"/>
      <c r="K429" s="74"/>
      <c r="L429" s="74"/>
      <c r="M429" s="22"/>
      <c r="N429" s="22"/>
      <c r="O429" s="22"/>
      <c r="P429" s="70"/>
      <c r="Q429" s="70"/>
      <c r="R429" s="70"/>
      <c r="S429" s="50"/>
      <c r="T429" s="50"/>
      <c r="U429" s="50"/>
      <c r="V429" s="50"/>
      <c r="W429" s="50"/>
      <c r="X429" s="50"/>
      <c r="Y429" s="50"/>
      <c r="BD429" s="21">
        <v>44919</v>
      </c>
      <c r="BF429" s="102" t="str">
        <f t="shared" si="10"/>
        <v>NU</v>
      </c>
    </row>
    <row r="430" spans="1:58" customFormat="1">
      <c r="A430" s="22"/>
      <c r="B430" s="22"/>
      <c r="C430" s="22"/>
      <c r="D430" s="22"/>
      <c r="E430" s="22"/>
      <c r="F430" s="73"/>
      <c r="G430" s="73"/>
      <c r="H430" s="73"/>
      <c r="I430" s="73"/>
      <c r="J430" s="73"/>
      <c r="K430" s="74"/>
      <c r="L430" s="74"/>
      <c r="M430" s="22"/>
      <c r="N430" s="22"/>
      <c r="O430" s="22"/>
      <c r="P430" s="70"/>
      <c r="Q430" s="70"/>
      <c r="R430" s="70"/>
      <c r="S430" s="50"/>
      <c r="T430" s="50"/>
      <c r="U430" s="50"/>
      <c r="V430" s="50"/>
      <c r="W430" s="50"/>
      <c r="X430" s="50"/>
      <c r="Y430" s="50"/>
      <c r="BD430" s="21">
        <v>44920</v>
      </c>
      <c r="BF430" s="102" t="str">
        <f t="shared" si="10"/>
        <v>NU</v>
      </c>
    </row>
    <row r="431" spans="1:58" customFormat="1">
      <c r="A431" s="22"/>
      <c r="B431" s="22"/>
      <c r="C431" s="22"/>
      <c r="D431" s="22"/>
      <c r="E431" s="22"/>
      <c r="F431" s="73"/>
      <c r="G431" s="73"/>
      <c r="H431" s="73"/>
      <c r="I431" s="73"/>
      <c r="J431" s="73"/>
      <c r="K431" s="74"/>
      <c r="L431" s="74"/>
      <c r="M431" s="22"/>
      <c r="N431" s="22"/>
      <c r="O431" s="22"/>
      <c r="P431" s="70"/>
      <c r="Q431" s="70"/>
      <c r="R431" s="70"/>
      <c r="S431" s="50"/>
      <c r="T431" s="50"/>
      <c r="U431" s="50"/>
      <c r="V431" s="50"/>
      <c r="W431" s="50"/>
      <c r="X431" s="50"/>
      <c r="Y431" s="50"/>
      <c r="BD431" s="21">
        <v>44921</v>
      </c>
      <c r="BF431" s="102">
        <f t="shared" si="10"/>
        <v>0</v>
      </c>
    </row>
    <row r="432" spans="1:58" customFormat="1">
      <c r="A432" s="22"/>
      <c r="B432" s="22"/>
      <c r="C432" s="22"/>
      <c r="D432" s="22"/>
      <c r="E432" s="22"/>
      <c r="F432" s="73"/>
      <c r="G432" s="73"/>
      <c r="H432" s="73"/>
      <c r="I432" s="73"/>
      <c r="J432" s="73"/>
      <c r="K432" s="74"/>
      <c r="L432" s="74"/>
      <c r="M432" s="22"/>
      <c r="N432" s="22"/>
      <c r="O432" s="22"/>
      <c r="P432" s="70"/>
      <c r="Q432" s="70"/>
      <c r="R432" s="70"/>
      <c r="S432" s="50"/>
      <c r="T432" s="50"/>
      <c r="U432" s="50"/>
      <c r="V432" s="50"/>
      <c r="W432" s="50"/>
      <c r="X432" s="50"/>
      <c r="Y432" s="50"/>
      <c r="BD432" s="21">
        <v>44922</v>
      </c>
      <c r="BF432" s="102">
        <f t="shared" si="10"/>
        <v>0</v>
      </c>
    </row>
    <row r="433" spans="1:58" customFormat="1">
      <c r="A433" s="22"/>
      <c r="B433" s="22"/>
      <c r="C433" s="22"/>
      <c r="D433" s="22"/>
      <c r="E433" s="22"/>
      <c r="F433" s="73"/>
      <c r="G433" s="73"/>
      <c r="H433" s="73"/>
      <c r="I433" s="73"/>
      <c r="J433" s="73"/>
      <c r="K433" s="74"/>
      <c r="L433" s="74"/>
      <c r="M433" s="22"/>
      <c r="N433" s="22"/>
      <c r="O433" s="22"/>
      <c r="P433" s="70"/>
      <c r="Q433" s="70"/>
      <c r="R433" s="70"/>
      <c r="S433" s="50"/>
      <c r="T433" s="50"/>
      <c r="U433" s="50"/>
      <c r="V433" s="50"/>
      <c r="W433" s="50"/>
      <c r="X433" s="50"/>
      <c r="Y433" s="50"/>
      <c r="BD433" s="21">
        <v>44923</v>
      </c>
      <c r="BF433" s="102">
        <f t="shared" si="10"/>
        <v>0</v>
      </c>
    </row>
    <row r="434" spans="1:58" customFormat="1">
      <c r="A434" s="22"/>
      <c r="B434" s="22"/>
      <c r="C434" s="22"/>
      <c r="D434" s="22"/>
      <c r="E434" s="22"/>
      <c r="F434" s="73"/>
      <c r="G434" s="73"/>
      <c r="H434" s="73"/>
      <c r="I434" s="73"/>
      <c r="J434" s="73"/>
      <c r="K434" s="74"/>
      <c r="L434" s="74"/>
      <c r="M434" s="22"/>
      <c r="N434" s="22"/>
      <c r="O434" s="22"/>
      <c r="P434" s="70"/>
      <c r="Q434" s="70"/>
      <c r="R434" s="70"/>
      <c r="S434" s="50"/>
      <c r="T434" s="50"/>
      <c r="U434" s="50"/>
      <c r="V434" s="50"/>
      <c r="W434" s="50"/>
      <c r="X434" s="50"/>
      <c r="Y434" s="50"/>
      <c r="BD434" s="21">
        <v>44924</v>
      </c>
      <c r="BF434" s="102">
        <f t="shared" si="10"/>
        <v>0</v>
      </c>
    </row>
    <row r="435" spans="1:58" customFormat="1">
      <c r="A435" s="22"/>
      <c r="B435" s="22"/>
      <c r="C435" s="22"/>
      <c r="D435" s="22"/>
      <c r="E435" s="22"/>
      <c r="F435" s="73"/>
      <c r="G435" s="73"/>
      <c r="H435" s="73"/>
      <c r="I435" s="73"/>
      <c r="J435" s="73"/>
      <c r="K435" s="74"/>
      <c r="L435" s="74"/>
      <c r="M435" s="22"/>
      <c r="N435" s="22"/>
      <c r="O435" s="22"/>
      <c r="P435" s="70"/>
      <c r="Q435" s="70"/>
      <c r="R435" s="70"/>
      <c r="S435" s="50"/>
      <c r="T435" s="50"/>
      <c r="U435" s="50"/>
      <c r="V435" s="50"/>
      <c r="W435" s="50"/>
      <c r="X435" s="50"/>
      <c r="Y435" s="50"/>
      <c r="BD435" s="21">
        <v>44925</v>
      </c>
      <c r="BF435" s="102">
        <f t="shared" si="10"/>
        <v>0</v>
      </c>
    </row>
    <row r="436" spans="1:58" customFormat="1">
      <c r="A436" s="22"/>
      <c r="B436" s="22"/>
      <c r="C436" s="22"/>
      <c r="D436" s="22"/>
      <c r="E436" s="22"/>
      <c r="F436" s="73"/>
      <c r="G436" s="73"/>
      <c r="H436" s="73"/>
      <c r="I436" s="73"/>
      <c r="J436" s="73"/>
      <c r="K436" s="74"/>
      <c r="L436" s="74"/>
      <c r="M436" s="22"/>
      <c r="N436" s="22"/>
      <c r="O436" s="22"/>
      <c r="P436" s="70"/>
      <c r="Q436" s="70"/>
      <c r="R436" s="70"/>
      <c r="S436" s="50"/>
      <c r="T436" s="50"/>
      <c r="U436" s="50"/>
      <c r="V436" s="50"/>
      <c r="W436" s="50"/>
      <c r="X436" s="50"/>
      <c r="Y436" s="50"/>
      <c r="BD436" s="21">
        <v>44926</v>
      </c>
      <c r="BF436" s="102" t="str">
        <f t="shared" si="10"/>
        <v>NU</v>
      </c>
    </row>
    <row r="437" spans="1:58" customFormat="1">
      <c r="A437" s="22"/>
      <c r="B437" s="22"/>
      <c r="C437" s="22"/>
      <c r="D437" s="22"/>
      <c r="E437" s="22"/>
      <c r="F437" s="73"/>
      <c r="G437" s="73"/>
      <c r="H437" s="73"/>
      <c r="I437" s="73"/>
      <c r="J437" s="73"/>
      <c r="K437" s="74"/>
      <c r="L437" s="74"/>
      <c r="M437" s="22"/>
      <c r="N437" s="22"/>
      <c r="O437" s="22"/>
      <c r="P437" s="70"/>
      <c r="Q437" s="70"/>
      <c r="R437" s="70"/>
      <c r="S437" s="50"/>
      <c r="T437" s="50"/>
      <c r="U437" s="50"/>
      <c r="V437" s="50"/>
      <c r="W437" s="50"/>
      <c r="X437" s="50"/>
      <c r="Y437" s="50"/>
      <c r="BF437" s="102"/>
    </row>
    <row r="438" spans="1:58" customFormat="1">
      <c r="A438" s="22"/>
      <c r="B438" s="22"/>
      <c r="C438" s="22"/>
      <c r="D438" s="22"/>
      <c r="E438" s="22"/>
      <c r="F438" s="73"/>
      <c r="G438" s="73"/>
      <c r="H438" s="73"/>
      <c r="I438" s="73"/>
      <c r="J438" s="73"/>
      <c r="K438" s="74"/>
      <c r="L438" s="74"/>
      <c r="M438" s="22"/>
      <c r="N438" s="22"/>
      <c r="O438" s="22"/>
      <c r="P438" s="70"/>
      <c r="Q438" s="70"/>
      <c r="R438" s="70"/>
      <c r="S438" s="50"/>
      <c r="T438" s="50"/>
      <c r="U438" s="50"/>
      <c r="V438" s="50"/>
      <c r="W438" s="50"/>
      <c r="X438" s="50"/>
      <c r="Y438" s="50"/>
      <c r="BF438" s="102"/>
    </row>
    <row r="439" spans="1:58" customFormat="1">
      <c r="A439" s="22"/>
      <c r="B439" s="22"/>
      <c r="C439" s="22"/>
      <c r="D439" s="22"/>
      <c r="E439" s="22"/>
      <c r="F439" s="73"/>
      <c r="G439" s="73"/>
      <c r="H439" s="73"/>
      <c r="I439" s="73"/>
      <c r="J439" s="73"/>
      <c r="K439" s="74"/>
      <c r="L439" s="74"/>
      <c r="M439" s="22"/>
      <c r="N439" s="22"/>
      <c r="O439" s="22"/>
      <c r="P439" s="70"/>
      <c r="Q439" s="70"/>
      <c r="R439" s="70"/>
      <c r="S439" s="50"/>
      <c r="T439" s="50"/>
      <c r="U439" s="50"/>
      <c r="V439" s="50"/>
      <c r="W439" s="50"/>
      <c r="X439" s="50"/>
      <c r="Y439" s="50"/>
      <c r="BF439" s="102"/>
    </row>
    <row r="440" spans="1:58" customFormat="1">
      <c r="A440" s="22"/>
      <c r="B440" s="22"/>
      <c r="C440" s="22"/>
      <c r="D440" s="22"/>
      <c r="E440" s="22"/>
      <c r="F440" s="73"/>
      <c r="G440" s="73"/>
      <c r="H440" s="73"/>
      <c r="I440" s="73"/>
      <c r="J440" s="73"/>
      <c r="K440" s="74"/>
      <c r="L440" s="74"/>
      <c r="M440" s="22"/>
      <c r="N440" s="22"/>
      <c r="O440" s="22"/>
      <c r="P440" s="70"/>
      <c r="Q440" s="70"/>
      <c r="R440" s="70"/>
      <c r="S440" s="50"/>
      <c r="T440" s="50"/>
      <c r="U440" s="50"/>
      <c r="V440" s="50"/>
      <c r="W440" s="50"/>
      <c r="X440" s="50"/>
      <c r="Y440" s="50"/>
      <c r="BF440" s="102"/>
    </row>
    <row r="441" spans="1:58" customFormat="1">
      <c r="A441" s="22"/>
      <c r="B441" s="22"/>
      <c r="C441" s="22"/>
      <c r="D441" s="22"/>
      <c r="E441" s="22"/>
      <c r="F441" s="73"/>
      <c r="G441" s="73"/>
      <c r="H441" s="73"/>
      <c r="I441" s="73"/>
      <c r="J441" s="73"/>
      <c r="K441" s="74"/>
      <c r="L441" s="74"/>
      <c r="M441" s="22"/>
      <c r="N441" s="22"/>
      <c r="O441" s="22"/>
      <c r="P441" s="70"/>
      <c r="Q441" s="70"/>
      <c r="R441" s="70"/>
      <c r="S441" s="50"/>
      <c r="T441" s="50"/>
      <c r="U441" s="50"/>
      <c r="V441" s="50"/>
      <c r="W441" s="50"/>
      <c r="X441" s="50"/>
      <c r="Y441" s="50"/>
      <c r="BF441" s="102"/>
    </row>
    <row r="442" spans="1:58" customFormat="1">
      <c r="A442" s="22"/>
      <c r="B442" s="22"/>
      <c r="C442" s="22"/>
      <c r="D442" s="22"/>
      <c r="E442" s="22"/>
      <c r="F442" s="73"/>
      <c r="G442" s="73"/>
      <c r="H442" s="73"/>
      <c r="I442" s="73"/>
      <c r="J442" s="73"/>
      <c r="K442" s="74"/>
      <c r="L442" s="74"/>
      <c r="M442" s="22"/>
      <c r="N442" s="22"/>
      <c r="O442" s="22"/>
      <c r="P442" s="70"/>
      <c r="Q442" s="70"/>
      <c r="R442" s="70"/>
      <c r="S442" s="50"/>
      <c r="T442" s="50"/>
      <c r="U442" s="50"/>
      <c r="V442" s="50"/>
      <c r="W442" s="50"/>
      <c r="X442" s="50"/>
      <c r="Y442" s="50"/>
      <c r="BF442" s="102"/>
    </row>
    <row r="443" spans="1:58" customFormat="1">
      <c r="A443" s="22"/>
      <c r="B443" s="22"/>
      <c r="C443" s="22"/>
      <c r="D443" s="22"/>
      <c r="E443" s="22"/>
      <c r="F443" s="73"/>
      <c r="G443" s="73"/>
      <c r="H443" s="73"/>
      <c r="I443" s="73"/>
      <c r="J443" s="73"/>
      <c r="K443" s="74"/>
      <c r="L443" s="74"/>
      <c r="M443" s="22"/>
      <c r="N443" s="22"/>
      <c r="O443" s="22"/>
      <c r="P443" s="70"/>
      <c r="Q443" s="70"/>
      <c r="R443" s="70"/>
      <c r="S443" s="50"/>
      <c r="T443" s="50"/>
      <c r="U443" s="50"/>
      <c r="V443" s="50"/>
      <c r="W443" s="50"/>
      <c r="X443" s="50"/>
      <c r="Y443" s="50"/>
      <c r="BF443" s="102"/>
    </row>
    <row r="444" spans="1:58" customFormat="1">
      <c r="A444" s="22"/>
      <c r="B444" s="22"/>
      <c r="C444" s="22"/>
      <c r="D444" s="22"/>
      <c r="E444" s="22"/>
      <c r="F444" s="73"/>
      <c r="G444" s="73"/>
      <c r="H444" s="73"/>
      <c r="I444" s="73"/>
      <c r="J444" s="73"/>
      <c r="K444" s="74"/>
      <c r="L444" s="74"/>
      <c r="M444" s="22"/>
      <c r="N444" s="22"/>
      <c r="O444" s="22"/>
      <c r="P444" s="70"/>
      <c r="Q444" s="70"/>
      <c r="R444" s="70"/>
      <c r="S444" s="50"/>
      <c r="T444" s="50"/>
      <c r="U444" s="50"/>
      <c r="V444" s="50"/>
      <c r="W444" s="50"/>
      <c r="X444" s="50"/>
      <c r="Y444" s="50"/>
      <c r="BF444" s="102"/>
    </row>
    <row r="445" spans="1:58" customFormat="1">
      <c r="A445" s="22"/>
      <c r="B445" s="22"/>
      <c r="C445" s="22"/>
      <c r="D445" s="22"/>
      <c r="E445" s="22"/>
      <c r="F445" s="73"/>
      <c r="G445" s="73"/>
      <c r="H445" s="73"/>
      <c r="I445" s="73"/>
      <c r="J445" s="73"/>
      <c r="K445" s="74"/>
      <c r="L445" s="74"/>
      <c r="M445" s="22"/>
      <c r="N445" s="22"/>
      <c r="O445" s="22"/>
      <c r="P445" s="70"/>
      <c r="Q445" s="70"/>
      <c r="R445" s="70"/>
      <c r="S445" s="50"/>
      <c r="T445" s="50"/>
      <c r="U445" s="50"/>
      <c r="V445" s="50"/>
      <c r="W445" s="50"/>
      <c r="X445" s="50"/>
      <c r="Y445" s="50"/>
      <c r="BF445" s="102"/>
    </row>
    <row r="446" spans="1:58" customFormat="1">
      <c r="A446" s="22"/>
      <c r="B446" s="22"/>
      <c r="C446" s="22"/>
      <c r="D446" s="22"/>
      <c r="E446" s="22"/>
      <c r="F446" s="73"/>
      <c r="G446" s="73"/>
      <c r="H446" s="73"/>
      <c r="I446" s="73"/>
      <c r="J446" s="73"/>
      <c r="K446" s="74"/>
      <c r="L446" s="74"/>
      <c r="M446" s="22"/>
      <c r="N446" s="22"/>
      <c r="O446" s="22"/>
      <c r="P446" s="70"/>
      <c r="Q446" s="70"/>
      <c r="R446" s="70"/>
      <c r="S446" s="50"/>
      <c r="T446" s="50"/>
      <c r="U446" s="50"/>
      <c r="V446" s="50"/>
      <c r="W446" s="50"/>
      <c r="X446" s="50"/>
      <c r="Y446" s="50"/>
      <c r="BF446" s="102"/>
    </row>
    <row r="447" spans="1:58" customFormat="1">
      <c r="A447" s="22"/>
      <c r="B447" s="22"/>
      <c r="C447" s="22"/>
      <c r="D447" s="22"/>
      <c r="E447" s="22"/>
      <c r="F447" s="73"/>
      <c r="G447" s="73"/>
      <c r="H447" s="73"/>
      <c r="I447" s="73"/>
      <c r="J447" s="73"/>
      <c r="K447" s="74"/>
      <c r="L447" s="74"/>
      <c r="M447" s="22"/>
      <c r="N447" s="22"/>
      <c r="O447" s="22"/>
      <c r="P447" s="70"/>
      <c r="Q447" s="70"/>
      <c r="R447" s="70"/>
      <c r="S447" s="50"/>
      <c r="T447" s="50"/>
      <c r="U447" s="50"/>
      <c r="V447" s="50"/>
      <c r="W447" s="50"/>
      <c r="X447" s="50"/>
      <c r="Y447" s="50"/>
      <c r="BF447" s="102"/>
    </row>
    <row r="448" spans="1:58" customFormat="1">
      <c r="A448" s="22"/>
      <c r="B448" s="22"/>
      <c r="C448" s="22"/>
      <c r="D448" s="22"/>
      <c r="E448" s="22"/>
      <c r="F448" s="73"/>
      <c r="G448" s="73"/>
      <c r="H448" s="73"/>
      <c r="I448" s="73"/>
      <c r="J448" s="73"/>
      <c r="K448" s="74"/>
      <c r="L448" s="74"/>
      <c r="M448" s="22"/>
      <c r="N448" s="22"/>
      <c r="O448" s="22"/>
      <c r="P448" s="70"/>
      <c r="Q448" s="70"/>
      <c r="R448" s="70"/>
      <c r="S448" s="50"/>
      <c r="T448" s="50"/>
      <c r="U448" s="50"/>
      <c r="V448" s="50"/>
      <c r="W448" s="50"/>
      <c r="X448" s="50"/>
      <c r="Y448" s="50"/>
      <c r="BF448" s="102"/>
    </row>
    <row r="449" spans="1:58" customFormat="1">
      <c r="A449" s="22"/>
      <c r="B449" s="22"/>
      <c r="C449" s="22"/>
      <c r="D449" s="22"/>
      <c r="E449" s="22"/>
      <c r="F449" s="73"/>
      <c r="G449" s="73"/>
      <c r="H449" s="73"/>
      <c r="I449" s="73"/>
      <c r="J449" s="73"/>
      <c r="K449" s="74"/>
      <c r="L449" s="74"/>
      <c r="M449" s="22"/>
      <c r="N449" s="22"/>
      <c r="O449" s="22"/>
      <c r="P449" s="70"/>
      <c r="Q449" s="70"/>
      <c r="R449" s="70"/>
      <c r="S449" s="50"/>
      <c r="T449" s="50"/>
      <c r="U449" s="50"/>
      <c r="V449" s="50"/>
      <c r="W449" s="50"/>
      <c r="X449" s="50"/>
      <c r="Y449" s="50"/>
      <c r="BF449" s="102"/>
    </row>
    <row r="450" spans="1:58" customFormat="1">
      <c r="A450" s="22"/>
      <c r="B450" s="22"/>
      <c r="C450" s="22"/>
      <c r="D450" s="22"/>
      <c r="E450" s="22"/>
      <c r="F450" s="73"/>
      <c r="G450" s="73"/>
      <c r="H450" s="73"/>
      <c r="I450" s="73"/>
      <c r="J450" s="73"/>
      <c r="K450" s="74"/>
      <c r="L450" s="74"/>
      <c r="M450" s="22"/>
      <c r="N450" s="22"/>
      <c r="O450" s="22"/>
      <c r="P450" s="70"/>
      <c r="Q450" s="70"/>
      <c r="R450" s="70"/>
      <c r="S450" s="50"/>
      <c r="T450" s="50"/>
      <c r="U450" s="50"/>
      <c r="V450" s="50"/>
      <c r="W450" s="50"/>
      <c r="X450" s="50"/>
      <c r="Y450" s="50"/>
      <c r="BF450" s="102"/>
    </row>
    <row r="451" spans="1:58" customFormat="1">
      <c r="A451" s="22"/>
      <c r="B451" s="22"/>
      <c r="C451" s="22"/>
      <c r="D451" s="22"/>
      <c r="E451" s="22"/>
      <c r="F451" s="73"/>
      <c r="G451" s="73"/>
      <c r="H451" s="73"/>
      <c r="I451" s="73"/>
      <c r="J451" s="73"/>
      <c r="K451" s="74"/>
      <c r="L451" s="74"/>
      <c r="M451" s="22"/>
      <c r="N451" s="22"/>
      <c r="O451" s="22"/>
      <c r="P451" s="70"/>
      <c r="Q451" s="70"/>
      <c r="R451" s="70"/>
      <c r="S451" s="50"/>
      <c r="T451" s="50"/>
      <c r="U451" s="50"/>
      <c r="V451" s="50"/>
      <c r="W451" s="50"/>
      <c r="X451" s="50"/>
      <c r="Y451" s="50"/>
      <c r="BF451" s="102"/>
    </row>
    <row r="452" spans="1:58" customFormat="1">
      <c r="A452" s="22"/>
      <c r="B452" s="22"/>
      <c r="C452" s="22"/>
      <c r="D452" s="22"/>
      <c r="E452" s="22"/>
      <c r="F452" s="73"/>
      <c r="G452" s="73"/>
      <c r="H452" s="73"/>
      <c r="I452" s="73"/>
      <c r="J452" s="73"/>
      <c r="K452" s="74"/>
      <c r="L452" s="74"/>
      <c r="M452" s="22"/>
      <c r="N452" s="22"/>
      <c r="O452" s="22"/>
      <c r="P452" s="70"/>
      <c r="Q452" s="70"/>
      <c r="R452" s="70"/>
      <c r="S452" s="50"/>
      <c r="T452" s="50"/>
      <c r="U452" s="50"/>
      <c r="V452" s="50"/>
      <c r="W452" s="50"/>
      <c r="X452" s="50"/>
      <c r="Y452" s="50"/>
      <c r="BF452" s="102"/>
    </row>
    <row r="453" spans="1:58" customFormat="1">
      <c r="A453" s="22"/>
      <c r="B453" s="22"/>
      <c r="C453" s="22"/>
      <c r="D453" s="22"/>
      <c r="E453" s="22"/>
      <c r="F453" s="73"/>
      <c r="G453" s="73"/>
      <c r="H453" s="73"/>
      <c r="I453" s="73"/>
      <c r="J453" s="73"/>
      <c r="K453" s="74"/>
      <c r="L453" s="74"/>
      <c r="M453" s="22"/>
      <c r="N453" s="22"/>
      <c r="O453" s="22"/>
      <c r="P453" s="70"/>
      <c r="Q453" s="70"/>
      <c r="R453" s="70"/>
      <c r="S453" s="50"/>
      <c r="T453" s="50"/>
      <c r="U453" s="50"/>
      <c r="V453" s="50"/>
      <c r="W453" s="50"/>
      <c r="X453" s="50"/>
      <c r="Y453" s="50"/>
      <c r="BF453" s="102"/>
    </row>
    <row r="454" spans="1:58" customFormat="1">
      <c r="A454" s="22"/>
      <c r="B454" s="22"/>
      <c r="C454" s="22"/>
      <c r="D454" s="22"/>
      <c r="E454" s="22"/>
      <c r="F454" s="73"/>
      <c r="G454" s="73"/>
      <c r="H454" s="73"/>
      <c r="I454" s="73"/>
      <c r="J454" s="73"/>
      <c r="K454" s="74"/>
      <c r="L454" s="74"/>
      <c r="M454" s="22"/>
      <c r="N454" s="22"/>
      <c r="O454" s="22"/>
      <c r="P454" s="70"/>
      <c r="Q454" s="70"/>
      <c r="R454" s="70"/>
      <c r="S454" s="50"/>
      <c r="T454" s="50"/>
      <c r="U454" s="50"/>
      <c r="V454" s="50"/>
      <c r="W454" s="50"/>
      <c r="X454" s="50"/>
      <c r="Y454" s="50"/>
      <c r="BF454" s="102"/>
    </row>
    <row r="455" spans="1:58" customFormat="1">
      <c r="A455" s="22"/>
      <c r="B455" s="22"/>
      <c r="C455" s="22"/>
      <c r="D455" s="22"/>
      <c r="E455" s="22"/>
      <c r="F455" s="73"/>
      <c r="G455" s="73"/>
      <c r="H455" s="73"/>
      <c r="I455" s="73"/>
      <c r="J455" s="73"/>
      <c r="K455" s="74"/>
      <c r="L455" s="74"/>
      <c r="M455" s="22"/>
      <c r="N455" s="22"/>
      <c r="O455" s="22"/>
      <c r="P455" s="70"/>
      <c r="Q455" s="70"/>
      <c r="R455" s="70"/>
      <c r="S455" s="50"/>
      <c r="T455" s="50"/>
      <c r="U455" s="50"/>
      <c r="V455" s="50"/>
      <c r="W455" s="50"/>
      <c r="X455" s="50"/>
      <c r="Y455" s="50"/>
      <c r="BF455" s="102"/>
    </row>
    <row r="456" spans="1:58" customFormat="1">
      <c r="A456" s="22"/>
      <c r="B456" s="22"/>
      <c r="C456" s="22"/>
      <c r="D456" s="22"/>
      <c r="E456" s="22"/>
      <c r="F456" s="73"/>
      <c r="G456" s="73"/>
      <c r="H456" s="73"/>
      <c r="I456" s="73"/>
      <c r="J456" s="73"/>
      <c r="K456" s="74"/>
      <c r="L456" s="74"/>
      <c r="M456" s="22"/>
      <c r="N456" s="22"/>
      <c r="O456" s="22"/>
      <c r="P456" s="70"/>
      <c r="Q456" s="70"/>
      <c r="R456" s="70"/>
      <c r="S456" s="50"/>
      <c r="T456" s="50"/>
      <c r="U456" s="50"/>
      <c r="V456" s="50"/>
      <c r="W456" s="50"/>
      <c r="X456" s="50"/>
      <c r="Y456" s="50"/>
      <c r="BF456" s="102"/>
    </row>
    <row r="457" spans="1:58" customFormat="1">
      <c r="A457" s="22"/>
      <c r="B457" s="22"/>
      <c r="C457" s="22"/>
      <c r="D457" s="22"/>
      <c r="E457" s="22"/>
      <c r="F457" s="73"/>
      <c r="G457" s="73"/>
      <c r="H457" s="73"/>
      <c r="I457" s="73"/>
      <c r="J457" s="73"/>
      <c r="K457" s="74"/>
      <c r="L457" s="74"/>
      <c r="M457" s="22"/>
      <c r="N457" s="22"/>
      <c r="O457" s="22"/>
      <c r="P457" s="70"/>
      <c r="Q457" s="70"/>
      <c r="R457" s="70"/>
      <c r="S457" s="50"/>
      <c r="T457" s="50"/>
      <c r="U457" s="50"/>
      <c r="V457" s="50"/>
      <c r="W457" s="50"/>
      <c r="X457" s="50"/>
      <c r="Y457" s="50"/>
      <c r="BF457" s="102"/>
    </row>
    <row r="458" spans="1:58" customFormat="1">
      <c r="A458" s="22"/>
      <c r="B458" s="22"/>
      <c r="C458" s="22"/>
      <c r="D458" s="22"/>
      <c r="E458" s="22"/>
      <c r="F458" s="73"/>
      <c r="G458" s="73"/>
      <c r="H458" s="73"/>
      <c r="I458" s="73"/>
      <c r="J458" s="73"/>
      <c r="K458" s="74"/>
      <c r="L458" s="74"/>
      <c r="M458" s="22"/>
      <c r="N458" s="22"/>
      <c r="O458" s="22"/>
      <c r="P458" s="70"/>
      <c r="Q458" s="70"/>
      <c r="R458" s="70"/>
      <c r="S458" s="50"/>
      <c r="T458" s="50"/>
      <c r="U458" s="50"/>
      <c r="V458" s="50"/>
      <c r="W458" s="50"/>
      <c r="X458" s="50"/>
      <c r="Y458" s="50"/>
      <c r="BF458" s="102"/>
    </row>
    <row r="459" spans="1:58" customFormat="1">
      <c r="A459" s="22"/>
      <c r="B459" s="22"/>
      <c r="C459" s="22"/>
      <c r="D459" s="22"/>
      <c r="E459" s="22"/>
      <c r="F459" s="73"/>
      <c r="G459" s="73"/>
      <c r="H459" s="73"/>
      <c r="I459" s="73"/>
      <c r="J459" s="73"/>
      <c r="K459" s="74"/>
      <c r="L459" s="74"/>
      <c r="M459" s="22"/>
      <c r="N459" s="22"/>
      <c r="O459" s="22"/>
      <c r="P459" s="70"/>
      <c r="Q459" s="70"/>
      <c r="R459" s="70"/>
      <c r="S459" s="50"/>
      <c r="T459" s="50"/>
      <c r="U459" s="50"/>
      <c r="V459" s="50"/>
      <c r="W459" s="50"/>
      <c r="X459" s="50"/>
      <c r="Y459" s="50"/>
      <c r="BF459" s="102"/>
    </row>
    <row r="460" spans="1:58" customFormat="1">
      <c r="A460" s="22"/>
      <c r="B460" s="22"/>
      <c r="C460" s="22"/>
      <c r="D460" s="22"/>
      <c r="E460" s="22"/>
      <c r="F460" s="73"/>
      <c r="G460" s="73"/>
      <c r="H460" s="73"/>
      <c r="I460" s="73"/>
      <c r="J460" s="73"/>
      <c r="K460" s="74"/>
      <c r="L460" s="74"/>
      <c r="M460" s="22"/>
      <c r="N460" s="22"/>
      <c r="O460" s="22"/>
      <c r="P460" s="70"/>
      <c r="Q460" s="70"/>
      <c r="R460" s="70"/>
      <c r="S460" s="50"/>
      <c r="T460" s="50"/>
      <c r="U460" s="50"/>
      <c r="V460" s="50"/>
      <c r="W460" s="50"/>
      <c r="X460" s="50"/>
      <c r="Y460" s="50"/>
      <c r="BF460" s="102"/>
    </row>
    <row r="461" spans="1:58" customFormat="1">
      <c r="A461" s="22"/>
      <c r="B461" s="22"/>
      <c r="C461" s="22"/>
      <c r="D461" s="22"/>
      <c r="E461" s="22"/>
      <c r="F461" s="73"/>
      <c r="G461" s="73"/>
      <c r="H461" s="73"/>
      <c r="I461" s="73"/>
      <c r="J461" s="73"/>
      <c r="K461" s="74"/>
      <c r="L461" s="74"/>
      <c r="M461" s="22"/>
      <c r="N461" s="22"/>
      <c r="O461" s="22"/>
      <c r="P461" s="70"/>
      <c r="Q461" s="70"/>
      <c r="R461" s="70"/>
      <c r="S461" s="50"/>
      <c r="T461" s="50"/>
      <c r="U461" s="50"/>
      <c r="V461" s="50"/>
      <c r="W461" s="50"/>
      <c r="X461" s="50"/>
      <c r="Y461" s="50"/>
      <c r="BF461" s="102"/>
    </row>
    <row r="462" spans="1:58" customFormat="1">
      <c r="A462" s="22"/>
      <c r="B462" s="22"/>
      <c r="C462" s="22"/>
      <c r="D462" s="22"/>
      <c r="E462" s="22"/>
      <c r="F462" s="73"/>
      <c r="G462" s="73"/>
      <c r="H462" s="73"/>
      <c r="I462" s="73"/>
      <c r="J462" s="73"/>
      <c r="K462" s="74"/>
      <c r="L462" s="74"/>
      <c r="M462" s="22"/>
      <c r="N462" s="22"/>
      <c r="O462" s="22"/>
      <c r="P462" s="70"/>
      <c r="Q462" s="70"/>
      <c r="R462" s="70"/>
      <c r="S462" s="50"/>
      <c r="T462" s="50"/>
      <c r="U462" s="50"/>
      <c r="V462" s="50"/>
      <c r="W462" s="50"/>
      <c r="X462" s="50"/>
      <c r="Y462" s="50"/>
      <c r="BF462" s="102"/>
    </row>
    <row r="463" spans="1:58" customFormat="1">
      <c r="A463" s="22"/>
      <c r="B463" s="22"/>
      <c r="C463" s="22"/>
      <c r="D463" s="22"/>
      <c r="E463" s="22"/>
      <c r="F463" s="73"/>
      <c r="G463" s="73"/>
      <c r="H463" s="73"/>
      <c r="I463" s="73"/>
      <c r="J463" s="73"/>
      <c r="K463" s="74"/>
      <c r="L463" s="74"/>
      <c r="M463" s="22"/>
      <c r="N463" s="22"/>
      <c r="O463" s="22"/>
      <c r="P463" s="70"/>
      <c r="Q463" s="70"/>
      <c r="R463" s="70"/>
      <c r="S463" s="50"/>
      <c r="T463" s="50"/>
      <c r="U463" s="50"/>
      <c r="V463" s="50"/>
      <c r="W463" s="50"/>
      <c r="X463" s="50"/>
      <c r="Y463" s="50"/>
      <c r="BF463" s="102"/>
    </row>
    <row r="464" spans="1:58" customFormat="1">
      <c r="A464" s="22"/>
      <c r="B464" s="22"/>
      <c r="C464" s="22"/>
      <c r="D464" s="22"/>
      <c r="E464" s="22"/>
      <c r="F464" s="73"/>
      <c r="G464" s="73"/>
      <c r="H464" s="73"/>
      <c r="I464" s="73"/>
      <c r="J464" s="73"/>
      <c r="K464" s="74"/>
      <c r="L464" s="74"/>
      <c r="M464" s="22"/>
      <c r="N464" s="22"/>
      <c r="O464" s="22"/>
      <c r="P464" s="70"/>
      <c r="Q464" s="70"/>
      <c r="R464" s="70"/>
      <c r="S464" s="50"/>
      <c r="T464" s="50"/>
      <c r="U464" s="50"/>
      <c r="V464" s="50"/>
      <c r="W464" s="50"/>
      <c r="X464" s="50"/>
      <c r="Y464" s="50"/>
      <c r="BF464" s="102"/>
    </row>
    <row r="465" spans="1:58" customFormat="1">
      <c r="A465" s="22"/>
      <c r="B465" s="22"/>
      <c r="C465" s="22"/>
      <c r="D465" s="22"/>
      <c r="E465" s="22"/>
      <c r="F465" s="73"/>
      <c r="G465" s="73"/>
      <c r="H465" s="73"/>
      <c r="I465" s="73"/>
      <c r="J465" s="73"/>
      <c r="K465" s="74"/>
      <c r="L465" s="74"/>
      <c r="M465" s="22"/>
      <c r="N465" s="22"/>
      <c r="O465" s="22"/>
      <c r="P465" s="70"/>
      <c r="Q465" s="70"/>
      <c r="R465" s="70"/>
      <c r="S465" s="50"/>
      <c r="T465" s="50"/>
      <c r="U465" s="50"/>
      <c r="V465" s="50"/>
      <c r="W465" s="50"/>
      <c r="X465" s="50"/>
      <c r="Y465" s="50"/>
      <c r="BF465" s="102"/>
    </row>
    <row r="466" spans="1:58" customFormat="1">
      <c r="A466" s="22"/>
      <c r="B466" s="22"/>
      <c r="C466" s="22"/>
      <c r="D466" s="22"/>
      <c r="E466" s="22"/>
      <c r="F466" s="73"/>
      <c r="G466" s="73"/>
      <c r="H466" s="73"/>
      <c r="I466" s="73"/>
      <c r="J466" s="73"/>
      <c r="K466" s="74"/>
      <c r="L466" s="74"/>
      <c r="M466" s="22"/>
      <c r="N466" s="22"/>
      <c r="O466" s="22"/>
      <c r="P466" s="70"/>
      <c r="Q466" s="70"/>
      <c r="R466" s="70"/>
      <c r="S466" s="50"/>
      <c r="T466" s="50"/>
      <c r="U466" s="50"/>
      <c r="V466" s="50"/>
      <c r="W466" s="50"/>
      <c r="X466" s="50"/>
      <c r="Y466" s="50"/>
      <c r="BF466" s="102"/>
    </row>
    <row r="467" spans="1:58" customFormat="1">
      <c r="A467" s="22"/>
      <c r="B467" s="22"/>
      <c r="C467" s="22"/>
      <c r="D467" s="22"/>
      <c r="E467" s="22"/>
      <c r="F467" s="73"/>
      <c r="G467" s="73"/>
      <c r="H467" s="73"/>
      <c r="I467" s="73"/>
      <c r="J467" s="73"/>
      <c r="K467" s="74"/>
      <c r="L467" s="74"/>
      <c r="M467" s="22"/>
      <c r="N467" s="22"/>
      <c r="O467" s="22"/>
      <c r="P467" s="70"/>
      <c r="Q467" s="70"/>
      <c r="R467" s="70"/>
      <c r="S467" s="50"/>
      <c r="T467" s="50"/>
      <c r="U467" s="50"/>
      <c r="V467" s="50"/>
      <c r="W467" s="50"/>
      <c r="X467" s="50"/>
      <c r="Y467" s="50"/>
      <c r="BF467" s="102"/>
    </row>
    <row r="468" spans="1:58" customFormat="1">
      <c r="A468" s="22"/>
      <c r="B468" s="22"/>
      <c r="C468" s="22"/>
      <c r="D468" s="22"/>
      <c r="E468" s="22"/>
      <c r="F468" s="73"/>
      <c r="G468" s="73"/>
      <c r="H468" s="73"/>
      <c r="I468" s="73"/>
      <c r="J468" s="73"/>
      <c r="K468" s="74"/>
      <c r="L468" s="74"/>
      <c r="M468" s="22"/>
      <c r="N468" s="22"/>
      <c r="O468" s="22"/>
      <c r="P468" s="70"/>
      <c r="Q468" s="70"/>
      <c r="R468" s="70"/>
      <c r="S468" s="50"/>
      <c r="T468" s="50"/>
      <c r="U468" s="50"/>
      <c r="V468" s="50"/>
      <c r="W468" s="50"/>
      <c r="X468" s="50"/>
      <c r="Y468" s="50"/>
      <c r="BF468" s="102"/>
    </row>
    <row r="469" spans="1:58" customFormat="1">
      <c r="A469" s="22"/>
      <c r="B469" s="22"/>
      <c r="C469" s="22"/>
      <c r="D469" s="22"/>
      <c r="E469" s="22"/>
      <c r="F469" s="73"/>
      <c r="G469" s="73"/>
      <c r="H469" s="73"/>
      <c r="I469" s="73"/>
      <c r="J469" s="73"/>
      <c r="K469" s="74"/>
      <c r="L469" s="74"/>
      <c r="M469" s="22"/>
      <c r="N469" s="22"/>
      <c r="O469" s="22"/>
      <c r="P469" s="70"/>
      <c r="Q469" s="70"/>
      <c r="R469" s="70"/>
      <c r="S469" s="50"/>
      <c r="T469" s="50"/>
      <c r="U469" s="50"/>
      <c r="V469" s="50"/>
      <c r="W469" s="50"/>
      <c r="X469" s="50"/>
      <c r="Y469" s="50"/>
      <c r="BF469" s="102"/>
    </row>
    <row r="470" spans="1:58" customFormat="1">
      <c r="A470" s="22"/>
      <c r="B470" s="22"/>
      <c r="C470" s="22"/>
      <c r="D470" s="22"/>
      <c r="E470" s="22"/>
      <c r="F470" s="73"/>
      <c r="G470" s="73"/>
      <c r="H470" s="73"/>
      <c r="I470" s="73"/>
      <c r="J470" s="73"/>
      <c r="K470" s="74"/>
      <c r="L470" s="74"/>
      <c r="M470" s="22"/>
      <c r="N470" s="22"/>
      <c r="O470" s="22"/>
      <c r="P470" s="70"/>
      <c r="Q470" s="70"/>
      <c r="R470" s="70"/>
      <c r="S470" s="50"/>
      <c r="T470" s="50"/>
      <c r="U470" s="50"/>
      <c r="V470" s="50"/>
      <c r="W470" s="50"/>
      <c r="X470" s="50"/>
      <c r="Y470" s="50"/>
      <c r="BF470" s="102"/>
    </row>
    <row r="471" spans="1:58" customFormat="1">
      <c r="A471" s="22"/>
      <c r="B471" s="22"/>
      <c r="C471" s="22"/>
      <c r="D471" s="22"/>
      <c r="E471" s="22"/>
      <c r="F471" s="73"/>
      <c r="G471" s="73"/>
      <c r="H471" s="73"/>
      <c r="I471" s="73"/>
      <c r="J471" s="73"/>
      <c r="K471" s="74"/>
      <c r="L471" s="74"/>
      <c r="M471" s="22"/>
      <c r="N471" s="22"/>
      <c r="O471" s="22"/>
      <c r="P471" s="70"/>
      <c r="Q471" s="70"/>
      <c r="R471" s="70"/>
      <c r="S471" s="50"/>
      <c r="T471" s="50"/>
      <c r="U471" s="50"/>
      <c r="V471" s="50"/>
      <c r="W471" s="50"/>
      <c r="X471" s="50"/>
      <c r="Y471" s="50"/>
      <c r="BF471" s="102"/>
    </row>
    <row r="472" spans="1:58" customFormat="1">
      <c r="A472" s="22"/>
      <c r="B472" s="22"/>
      <c r="C472" s="22"/>
      <c r="D472" s="22"/>
      <c r="E472" s="22"/>
      <c r="F472" s="73"/>
      <c r="G472" s="73"/>
      <c r="H472" s="73"/>
      <c r="I472" s="73"/>
      <c r="J472" s="73"/>
      <c r="K472" s="74"/>
      <c r="L472" s="74"/>
      <c r="M472" s="22"/>
      <c r="N472" s="22"/>
      <c r="O472" s="22"/>
      <c r="P472" s="70"/>
      <c r="Q472" s="70"/>
      <c r="R472" s="70"/>
      <c r="S472" s="50"/>
      <c r="T472" s="50"/>
      <c r="U472" s="50"/>
      <c r="V472" s="50"/>
      <c r="W472" s="50"/>
      <c r="X472" s="50"/>
      <c r="Y472" s="50"/>
      <c r="BF472" s="102"/>
    </row>
    <row r="473" spans="1:58" customFormat="1">
      <c r="A473" s="22"/>
      <c r="B473" s="22"/>
      <c r="C473" s="22"/>
      <c r="D473" s="22"/>
      <c r="E473" s="22"/>
      <c r="F473" s="73"/>
      <c r="G473" s="73"/>
      <c r="H473" s="73"/>
      <c r="I473" s="73"/>
      <c r="J473" s="73"/>
      <c r="K473" s="74"/>
      <c r="L473" s="74"/>
      <c r="M473" s="22"/>
      <c r="N473" s="22"/>
      <c r="O473" s="22"/>
      <c r="P473" s="70"/>
      <c r="Q473" s="70"/>
      <c r="R473" s="70"/>
      <c r="S473" s="50"/>
      <c r="T473" s="50"/>
      <c r="U473" s="50"/>
      <c r="V473" s="50"/>
      <c r="W473" s="50"/>
      <c r="X473" s="50"/>
      <c r="Y473" s="50"/>
      <c r="BF473" s="102"/>
    </row>
    <row r="474" spans="1:58" customFormat="1">
      <c r="A474" s="22"/>
      <c r="B474" s="22"/>
      <c r="C474" s="22"/>
      <c r="D474" s="22"/>
      <c r="E474" s="22"/>
      <c r="F474" s="73"/>
      <c r="G474" s="73"/>
      <c r="H474" s="73"/>
      <c r="I474" s="73"/>
      <c r="J474" s="73"/>
      <c r="K474" s="74"/>
      <c r="L474" s="74"/>
      <c r="M474" s="22"/>
      <c r="N474" s="22"/>
      <c r="O474" s="22"/>
      <c r="P474" s="70"/>
      <c r="Q474" s="70"/>
      <c r="R474" s="70"/>
      <c r="S474" s="50"/>
      <c r="T474" s="50"/>
      <c r="U474" s="50"/>
      <c r="V474" s="50"/>
      <c r="W474" s="50"/>
      <c r="X474" s="50"/>
      <c r="Y474" s="50"/>
      <c r="BF474" s="102"/>
    </row>
    <row r="475" spans="1:58" customFormat="1">
      <c r="A475" s="22"/>
      <c r="B475" s="22"/>
      <c r="C475" s="22"/>
      <c r="D475" s="22"/>
      <c r="E475" s="22"/>
      <c r="F475" s="73"/>
      <c r="G475" s="73"/>
      <c r="H475" s="73"/>
      <c r="I475" s="73"/>
      <c r="J475" s="73"/>
      <c r="K475" s="74"/>
      <c r="L475" s="74"/>
      <c r="M475" s="22"/>
      <c r="N475" s="22"/>
      <c r="O475" s="22"/>
      <c r="P475" s="70"/>
      <c r="Q475" s="70"/>
      <c r="R475" s="70"/>
      <c r="S475" s="50"/>
      <c r="T475" s="50"/>
      <c r="U475" s="50"/>
      <c r="V475" s="50"/>
      <c r="W475" s="50"/>
      <c r="X475" s="50"/>
      <c r="Y475" s="50"/>
      <c r="BF475" s="102"/>
    </row>
    <row r="476" spans="1:58" customFormat="1">
      <c r="A476" s="22"/>
      <c r="B476" s="22"/>
      <c r="C476" s="22"/>
      <c r="D476" s="22"/>
      <c r="E476" s="22"/>
      <c r="F476" s="73"/>
      <c r="G476" s="73"/>
      <c r="H476" s="73"/>
      <c r="I476" s="73"/>
      <c r="J476" s="73"/>
      <c r="K476" s="74"/>
      <c r="L476" s="74"/>
      <c r="M476" s="22"/>
      <c r="N476" s="22"/>
      <c r="O476" s="22"/>
      <c r="P476" s="70"/>
      <c r="Q476" s="70"/>
      <c r="R476" s="70"/>
      <c r="S476" s="50"/>
      <c r="T476" s="50"/>
      <c r="U476" s="50"/>
      <c r="V476" s="50"/>
      <c r="W476" s="50"/>
      <c r="X476" s="50"/>
      <c r="Y476" s="50"/>
      <c r="BF476" s="102"/>
    </row>
    <row r="477" spans="1:58" customFormat="1">
      <c r="A477" s="22"/>
      <c r="B477" s="22"/>
      <c r="C477" s="22"/>
      <c r="D477" s="22"/>
      <c r="E477" s="22"/>
      <c r="F477" s="73"/>
      <c r="G477" s="73"/>
      <c r="H477" s="73"/>
      <c r="I477" s="73"/>
      <c r="J477" s="73"/>
      <c r="K477" s="74"/>
      <c r="L477" s="74"/>
      <c r="M477" s="22"/>
      <c r="N477" s="22"/>
      <c r="O477" s="22"/>
      <c r="P477" s="70"/>
      <c r="Q477" s="70"/>
      <c r="R477" s="70"/>
      <c r="S477" s="50"/>
      <c r="T477" s="50"/>
      <c r="U477" s="50"/>
      <c r="V477" s="50"/>
      <c r="W477" s="50"/>
      <c r="X477" s="50"/>
      <c r="Y477" s="50"/>
      <c r="BF477" s="102"/>
    </row>
    <row r="478" spans="1:58" customFormat="1">
      <c r="A478" s="22"/>
      <c r="B478" s="22"/>
      <c r="C478" s="22"/>
      <c r="D478" s="22"/>
      <c r="E478" s="22"/>
      <c r="F478" s="73"/>
      <c r="G478" s="73"/>
      <c r="H478" s="73"/>
      <c r="I478" s="73"/>
      <c r="J478" s="73"/>
      <c r="K478" s="74"/>
      <c r="L478" s="74"/>
      <c r="M478" s="22"/>
      <c r="N478" s="22"/>
      <c r="O478" s="22"/>
      <c r="P478" s="70"/>
      <c r="Q478" s="70"/>
      <c r="R478" s="70"/>
      <c r="S478" s="50"/>
      <c r="T478" s="50"/>
      <c r="U478" s="50"/>
      <c r="V478" s="50"/>
      <c r="W478" s="50"/>
      <c r="X478" s="50"/>
      <c r="Y478" s="50"/>
      <c r="BF478" s="102"/>
    </row>
    <row r="479" spans="1:58" customFormat="1">
      <c r="A479" s="22"/>
      <c r="B479" s="22"/>
      <c r="C479" s="22"/>
      <c r="D479" s="22"/>
      <c r="E479" s="22"/>
      <c r="F479" s="73"/>
      <c r="G479" s="73"/>
      <c r="H479" s="73"/>
      <c r="I479" s="73"/>
      <c r="J479" s="73"/>
      <c r="K479" s="74"/>
      <c r="L479" s="74"/>
      <c r="M479" s="22"/>
      <c r="N479" s="22"/>
      <c r="O479" s="22"/>
      <c r="P479" s="70"/>
      <c r="Q479" s="70"/>
      <c r="R479" s="70"/>
      <c r="S479" s="50"/>
      <c r="T479" s="50"/>
      <c r="U479" s="50"/>
      <c r="V479" s="50"/>
      <c r="W479" s="50"/>
      <c r="X479" s="50"/>
      <c r="Y479" s="50"/>
      <c r="BF479" s="102"/>
    </row>
    <row r="480" spans="1:58" customFormat="1">
      <c r="A480" s="22"/>
      <c r="B480" s="22"/>
      <c r="C480" s="22"/>
      <c r="D480" s="22"/>
      <c r="E480" s="22"/>
      <c r="F480" s="73"/>
      <c r="G480" s="73"/>
      <c r="H480" s="73"/>
      <c r="I480" s="73"/>
      <c r="J480" s="73"/>
      <c r="K480" s="74"/>
      <c r="L480" s="74"/>
      <c r="M480" s="22"/>
      <c r="N480" s="22"/>
      <c r="O480" s="22"/>
      <c r="P480" s="70"/>
      <c r="Q480" s="70"/>
      <c r="R480" s="70"/>
      <c r="S480" s="50"/>
      <c r="T480" s="50"/>
      <c r="U480" s="50"/>
      <c r="V480" s="50"/>
      <c r="W480" s="50"/>
      <c r="X480" s="50"/>
      <c r="Y480" s="50"/>
      <c r="BF480" s="102"/>
    </row>
    <row r="481" spans="1:58" customFormat="1">
      <c r="A481" s="22"/>
      <c r="B481" s="22"/>
      <c r="C481" s="22"/>
      <c r="D481" s="22"/>
      <c r="E481" s="22"/>
      <c r="F481" s="73"/>
      <c r="G481" s="73"/>
      <c r="H481" s="73"/>
      <c r="I481" s="73"/>
      <c r="J481" s="73"/>
      <c r="K481" s="74"/>
      <c r="L481" s="74"/>
      <c r="M481" s="22"/>
      <c r="N481" s="22"/>
      <c r="O481" s="22"/>
      <c r="P481" s="70"/>
      <c r="Q481" s="70"/>
      <c r="R481" s="70"/>
      <c r="S481" s="50"/>
      <c r="T481" s="50"/>
      <c r="U481" s="50"/>
      <c r="V481" s="50"/>
      <c r="W481" s="50"/>
      <c r="X481" s="50"/>
      <c r="Y481" s="50"/>
      <c r="BF481" s="102"/>
    </row>
    <row r="482" spans="1:58" customFormat="1">
      <c r="A482" s="22"/>
      <c r="B482" s="22"/>
      <c r="C482" s="22"/>
      <c r="D482" s="22"/>
      <c r="E482" s="22"/>
      <c r="F482" s="73"/>
      <c r="G482" s="73"/>
      <c r="H482" s="73"/>
      <c r="I482" s="73"/>
      <c r="J482" s="73"/>
      <c r="K482" s="74"/>
      <c r="L482" s="74"/>
      <c r="M482" s="22"/>
      <c r="N482" s="22"/>
      <c r="O482" s="22"/>
      <c r="P482" s="70"/>
      <c r="Q482" s="70"/>
      <c r="R482" s="70"/>
      <c r="S482" s="50"/>
      <c r="T482" s="50"/>
      <c r="U482" s="50"/>
      <c r="V482" s="50"/>
      <c r="W482" s="50"/>
      <c r="X482" s="50"/>
      <c r="Y482" s="50"/>
      <c r="BF482" s="102"/>
    </row>
    <row r="483" spans="1:58" customFormat="1">
      <c r="A483" s="22"/>
      <c r="B483" s="22"/>
      <c r="C483" s="22"/>
      <c r="D483" s="22"/>
      <c r="E483" s="22"/>
      <c r="F483" s="73"/>
      <c r="G483" s="73"/>
      <c r="H483" s="73"/>
      <c r="I483" s="73"/>
      <c r="J483" s="73"/>
      <c r="K483" s="74"/>
      <c r="L483" s="74"/>
      <c r="M483" s="22"/>
      <c r="N483" s="22"/>
      <c r="O483" s="22"/>
      <c r="P483" s="70"/>
      <c r="Q483" s="70"/>
      <c r="R483" s="70"/>
      <c r="S483" s="50"/>
      <c r="T483" s="50"/>
      <c r="U483" s="50"/>
      <c r="V483" s="50"/>
      <c r="W483" s="50"/>
      <c r="X483" s="50"/>
      <c r="Y483" s="50"/>
      <c r="BF483" s="102"/>
    </row>
    <row r="484" spans="1:58" customFormat="1">
      <c r="A484" s="22"/>
      <c r="B484" s="22"/>
      <c r="C484" s="22"/>
      <c r="D484" s="22"/>
      <c r="E484" s="22"/>
      <c r="F484" s="73"/>
      <c r="G484" s="73"/>
      <c r="H484" s="73"/>
      <c r="I484" s="73"/>
      <c r="J484" s="73"/>
      <c r="K484" s="74"/>
      <c r="L484" s="74"/>
      <c r="M484" s="22"/>
      <c r="N484" s="22"/>
      <c r="O484" s="22"/>
      <c r="P484" s="70"/>
      <c r="Q484" s="70"/>
      <c r="R484" s="70"/>
      <c r="S484" s="50"/>
      <c r="T484" s="50"/>
      <c r="U484" s="50"/>
      <c r="V484" s="50"/>
      <c r="W484" s="50"/>
      <c r="X484" s="50"/>
      <c r="Y484" s="50"/>
      <c r="BF484" s="102"/>
    </row>
    <row r="485" spans="1:58" customFormat="1">
      <c r="A485" s="22"/>
      <c r="B485" s="22"/>
      <c r="C485" s="22"/>
      <c r="D485" s="22"/>
      <c r="E485" s="22"/>
      <c r="F485" s="73"/>
      <c r="G485" s="73"/>
      <c r="H485" s="73"/>
      <c r="I485" s="73"/>
      <c r="J485" s="73"/>
      <c r="K485" s="74"/>
      <c r="L485" s="74"/>
      <c r="M485" s="22"/>
      <c r="N485" s="22"/>
      <c r="O485" s="22"/>
      <c r="P485" s="70"/>
      <c r="Q485" s="70"/>
      <c r="R485" s="70"/>
      <c r="S485" s="50"/>
      <c r="T485" s="50"/>
      <c r="U485" s="50"/>
      <c r="V485" s="50"/>
      <c r="W485" s="50"/>
      <c r="X485" s="50"/>
      <c r="Y485" s="50"/>
      <c r="BF485" s="102"/>
    </row>
    <row r="486" spans="1:58" customFormat="1">
      <c r="A486" s="22"/>
      <c r="B486" s="22"/>
      <c r="C486" s="22"/>
      <c r="D486" s="22"/>
      <c r="E486" s="22"/>
      <c r="F486" s="73"/>
      <c r="G486" s="73"/>
      <c r="H486" s="73"/>
      <c r="I486" s="73"/>
      <c r="J486" s="73"/>
      <c r="K486" s="74"/>
      <c r="L486" s="74"/>
      <c r="M486" s="22"/>
      <c r="N486" s="22"/>
      <c r="O486" s="22"/>
      <c r="P486" s="70"/>
      <c r="Q486" s="70"/>
      <c r="R486" s="70"/>
      <c r="S486" s="50"/>
      <c r="T486" s="50"/>
      <c r="U486" s="50"/>
      <c r="V486" s="50"/>
      <c r="W486" s="50"/>
      <c r="X486" s="50"/>
      <c r="Y486" s="50"/>
      <c r="BF486" s="102"/>
    </row>
    <row r="487" spans="1:58" customFormat="1">
      <c r="A487" s="22"/>
      <c r="B487" s="22"/>
      <c r="C487" s="22"/>
      <c r="D487" s="22"/>
      <c r="E487" s="22"/>
      <c r="F487" s="73"/>
      <c r="G487" s="73"/>
      <c r="H487" s="73"/>
      <c r="I487" s="73"/>
      <c r="J487" s="73"/>
      <c r="K487" s="74"/>
      <c r="L487" s="74"/>
      <c r="M487" s="22"/>
      <c r="N487" s="22"/>
      <c r="O487" s="22"/>
      <c r="P487" s="70"/>
      <c r="Q487" s="70"/>
      <c r="R487" s="70"/>
      <c r="S487" s="50"/>
      <c r="T487" s="50"/>
      <c r="U487" s="50"/>
      <c r="V487" s="50"/>
      <c r="W487" s="50"/>
      <c r="X487" s="50"/>
      <c r="Y487" s="50"/>
      <c r="BF487" s="102"/>
    </row>
    <row r="488" spans="1:58" customFormat="1">
      <c r="A488" s="22"/>
      <c r="B488" s="22"/>
      <c r="C488" s="22"/>
      <c r="D488" s="22"/>
      <c r="E488" s="22"/>
      <c r="F488" s="73"/>
      <c r="G488" s="73"/>
      <c r="H488" s="73"/>
      <c r="I488" s="73"/>
      <c r="J488" s="73"/>
      <c r="K488" s="74"/>
      <c r="L488" s="74"/>
      <c r="M488" s="22"/>
      <c r="N488" s="22"/>
      <c r="O488" s="22"/>
      <c r="P488" s="70"/>
      <c r="Q488" s="70"/>
      <c r="R488" s="70"/>
      <c r="S488" s="50"/>
      <c r="T488" s="50"/>
      <c r="U488" s="50"/>
      <c r="V488" s="50"/>
      <c r="W488" s="50"/>
      <c r="X488" s="50"/>
      <c r="Y488" s="50"/>
      <c r="BF488" s="102"/>
    </row>
    <row r="489" spans="1:58" customFormat="1">
      <c r="A489" s="22"/>
      <c r="B489" s="22"/>
      <c r="C489" s="22"/>
      <c r="D489" s="22"/>
      <c r="E489" s="22"/>
      <c r="F489" s="73"/>
      <c r="G489" s="73"/>
      <c r="H489" s="73"/>
      <c r="I489" s="73"/>
      <c r="J489" s="73"/>
      <c r="K489" s="74"/>
      <c r="L489" s="74"/>
      <c r="M489" s="22"/>
      <c r="N489" s="22"/>
      <c r="O489" s="22"/>
      <c r="P489" s="70"/>
      <c r="Q489" s="70"/>
      <c r="R489" s="70"/>
      <c r="S489" s="50"/>
      <c r="T489" s="50"/>
      <c r="U489" s="50"/>
      <c r="V489" s="50"/>
      <c r="W489" s="50"/>
      <c r="X489" s="50"/>
      <c r="Y489" s="50"/>
      <c r="BF489" s="102"/>
    </row>
    <row r="490" spans="1:58" customFormat="1">
      <c r="A490" s="22"/>
      <c r="B490" s="22"/>
      <c r="C490" s="22"/>
      <c r="D490" s="22"/>
      <c r="E490" s="22"/>
      <c r="F490" s="73"/>
      <c r="G490" s="73"/>
      <c r="H490" s="73"/>
      <c r="I490" s="73"/>
      <c r="J490" s="73"/>
      <c r="K490" s="74"/>
      <c r="L490" s="74"/>
      <c r="M490" s="22"/>
      <c r="N490" s="22"/>
      <c r="O490" s="22"/>
      <c r="P490" s="70"/>
      <c r="Q490" s="70"/>
      <c r="R490" s="70"/>
      <c r="S490" s="50"/>
      <c r="T490" s="50"/>
      <c r="U490" s="50"/>
      <c r="V490" s="50"/>
      <c r="W490" s="50"/>
      <c r="X490" s="50"/>
      <c r="Y490" s="50"/>
      <c r="BF490" s="102"/>
    </row>
    <row r="491" spans="1:58" customFormat="1">
      <c r="A491" s="22"/>
      <c r="B491" s="22"/>
      <c r="C491" s="22"/>
      <c r="D491" s="22"/>
      <c r="E491" s="22"/>
      <c r="F491" s="73"/>
      <c r="G491" s="73"/>
      <c r="H491" s="73"/>
      <c r="I491" s="73"/>
      <c r="J491" s="73"/>
      <c r="K491" s="74"/>
      <c r="L491" s="74"/>
      <c r="M491" s="22"/>
      <c r="N491" s="22"/>
      <c r="O491" s="22"/>
      <c r="P491" s="70"/>
      <c r="Q491" s="70"/>
      <c r="R491" s="70"/>
      <c r="S491" s="50"/>
      <c r="T491" s="50"/>
      <c r="U491" s="50"/>
      <c r="V491" s="50"/>
      <c r="W491" s="50"/>
      <c r="X491" s="50"/>
      <c r="Y491" s="50"/>
      <c r="BF491" s="102"/>
    </row>
    <row r="492" spans="1:58" customFormat="1">
      <c r="A492" s="22"/>
      <c r="B492" s="22"/>
      <c r="C492" s="22"/>
      <c r="D492" s="22"/>
      <c r="E492" s="22"/>
      <c r="F492" s="73"/>
      <c r="G492" s="73"/>
      <c r="H492" s="73"/>
      <c r="I492" s="73"/>
      <c r="J492" s="73"/>
      <c r="K492" s="74"/>
      <c r="L492" s="74"/>
      <c r="M492" s="22"/>
      <c r="N492" s="22"/>
      <c r="O492" s="22"/>
      <c r="P492" s="70"/>
      <c r="Q492" s="70"/>
      <c r="R492" s="70"/>
      <c r="S492" s="50"/>
      <c r="T492" s="50"/>
      <c r="U492" s="50"/>
      <c r="V492" s="50"/>
      <c r="W492" s="50"/>
      <c r="X492" s="50"/>
      <c r="Y492" s="50"/>
      <c r="BF492" s="102"/>
    </row>
    <row r="493" spans="1:58" customFormat="1">
      <c r="A493" s="22"/>
      <c r="B493" s="22"/>
      <c r="C493" s="22"/>
      <c r="D493" s="22"/>
      <c r="E493" s="22"/>
      <c r="F493" s="73"/>
      <c r="G493" s="73"/>
      <c r="H493" s="73"/>
      <c r="I493" s="73"/>
      <c r="J493" s="73"/>
      <c r="K493" s="74"/>
      <c r="L493" s="74"/>
      <c r="M493" s="22"/>
      <c r="N493" s="22"/>
      <c r="O493" s="22"/>
      <c r="P493" s="70"/>
      <c r="Q493" s="70"/>
      <c r="R493" s="70"/>
      <c r="S493" s="50"/>
      <c r="T493" s="50"/>
      <c r="U493" s="50"/>
      <c r="V493" s="50"/>
      <c r="W493" s="50"/>
      <c r="X493" s="50"/>
      <c r="Y493" s="50"/>
      <c r="BF493" s="102"/>
    </row>
    <row r="494" spans="1:58" customFormat="1">
      <c r="A494" s="22"/>
      <c r="B494" s="22"/>
      <c r="C494" s="22"/>
      <c r="D494" s="22"/>
      <c r="E494" s="22"/>
      <c r="F494" s="73"/>
      <c r="G494" s="73"/>
      <c r="H494" s="73"/>
      <c r="I494" s="73"/>
      <c r="J494" s="73"/>
      <c r="K494" s="74"/>
      <c r="L494" s="74"/>
      <c r="M494" s="22"/>
      <c r="N494" s="22"/>
      <c r="O494" s="22"/>
      <c r="P494" s="70"/>
      <c r="Q494" s="70"/>
      <c r="R494" s="70"/>
      <c r="S494" s="50"/>
      <c r="T494" s="50"/>
      <c r="U494" s="50"/>
      <c r="V494" s="50"/>
      <c r="W494" s="50"/>
      <c r="X494" s="50"/>
      <c r="Y494" s="50"/>
      <c r="BF494" s="102"/>
    </row>
    <row r="495" spans="1:58" customFormat="1">
      <c r="A495" s="22"/>
      <c r="B495" s="22"/>
      <c r="C495" s="22"/>
      <c r="D495" s="22"/>
      <c r="E495" s="22"/>
      <c r="F495" s="73"/>
      <c r="G495" s="73"/>
      <c r="H495" s="73"/>
      <c r="I495" s="73"/>
      <c r="J495" s="73"/>
      <c r="K495" s="74"/>
      <c r="L495" s="74"/>
      <c r="M495" s="22"/>
      <c r="N495" s="22"/>
      <c r="O495" s="22"/>
      <c r="P495" s="70"/>
      <c r="Q495" s="70"/>
      <c r="R495" s="70"/>
      <c r="S495" s="50"/>
      <c r="T495" s="50"/>
      <c r="U495" s="50"/>
      <c r="V495" s="50"/>
      <c r="W495" s="50"/>
      <c r="X495" s="50"/>
      <c r="Y495" s="50"/>
      <c r="BF495" s="102"/>
    </row>
    <row r="496" spans="1:58" customFormat="1">
      <c r="A496" s="22"/>
      <c r="B496" s="22"/>
      <c r="C496" s="22"/>
      <c r="D496" s="22"/>
      <c r="E496" s="22"/>
      <c r="F496" s="73"/>
      <c r="G496" s="73"/>
      <c r="H496" s="73"/>
      <c r="I496" s="73"/>
      <c r="J496" s="73"/>
      <c r="K496" s="74"/>
      <c r="L496" s="74"/>
      <c r="M496" s="22"/>
      <c r="N496" s="22"/>
      <c r="O496" s="22"/>
      <c r="P496" s="70"/>
      <c r="Q496" s="70"/>
      <c r="R496" s="70"/>
      <c r="S496" s="50"/>
      <c r="T496" s="50"/>
      <c r="U496" s="50"/>
      <c r="V496" s="50"/>
      <c r="W496" s="50"/>
      <c r="X496" s="50"/>
      <c r="Y496" s="50"/>
      <c r="BF496" s="102"/>
    </row>
    <row r="497" spans="1:58" customFormat="1">
      <c r="A497" s="22"/>
      <c r="B497" s="22"/>
      <c r="C497" s="22"/>
      <c r="D497" s="22"/>
      <c r="E497" s="22"/>
      <c r="F497" s="73"/>
      <c r="G497" s="73"/>
      <c r="H497" s="73"/>
      <c r="I497" s="73"/>
      <c r="J497" s="73"/>
      <c r="K497" s="74"/>
      <c r="L497" s="74"/>
      <c r="M497" s="22"/>
      <c r="N497" s="22"/>
      <c r="O497" s="22"/>
      <c r="P497" s="70"/>
      <c r="Q497" s="70"/>
      <c r="R497" s="70"/>
      <c r="S497" s="50"/>
      <c r="T497" s="50"/>
      <c r="U497" s="50"/>
      <c r="V497" s="50"/>
      <c r="W497" s="50"/>
      <c r="X497" s="50"/>
      <c r="Y497" s="50"/>
      <c r="BF497" s="102"/>
    </row>
    <row r="498" spans="1:58" customFormat="1">
      <c r="A498" s="22"/>
      <c r="B498" s="22"/>
      <c r="C498" s="22"/>
      <c r="D498" s="22"/>
      <c r="E498" s="22"/>
      <c r="F498" s="73"/>
      <c r="G498" s="73"/>
      <c r="H498" s="73"/>
      <c r="I498" s="73"/>
      <c r="J498" s="73"/>
      <c r="K498" s="74"/>
      <c r="L498" s="74"/>
      <c r="M498" s="22"/>
      <c r="N498" s="22"/>
      <c r="O498" s="22"/>
      <c r="P498" s="70"/>
      <c r="Q498" s="70"/>
      <c r="R498" s="70"/>
      <c r="S498" s="50"/>
      <c r="T498" s="50"/>
      <c r="U498" s="50"/>
      <c r="V498" s="50"/>
      <c r="W498" s="50"/>
      <c r="X498" s="50"/>
      <c r="Y498" s="50"/>
      <c r="BF498" s="102"/>
    </row>
    <row r="499" spans="1:58" customFormat="1">
      <c r="A499" s="22"/>
      <c r="B499" s="22"/>
      <c r="C499" s="22"/>
      <c r="D499" s="22"/>
      <c r="E499" s="22"/>
      <c r="F499" s="73"/>
      <c r="G499" s="73"/>
      <c r="H499" s="73"/>
      <c r="I499" s="73"/>
      <c r="J499" s="73"/>
      <c r="K499" s="74"/>
      <c r="L499" s="74"/>
      <c r="M499" s="22"/>
      <c r="N499" s="22"/>
      <c r="O499" s="22"/>
      <c r="P499" s="70"/>
      <c r="Q499" s="70"/>
      <c r="R499" s="70"/>
      <c r="S499" s="50"/>
      <c r="T499" s="50"/>
      <c r="U499" s="50"/>
      <c r="V499" s="50"/>
      <c r="W499" s="50"/>
      <c r="X499" s="50"/>
      <c r="Y499" s="50"/>
      <c r="BF499" s="102"/>
    </row>
    <row r="500" spans="1:58" customFormat="1">
      <c r="A500" s="22"/>
      <c r="B500" s="22"/>
      <c r="C500" s="22"/>
      <c r="D500" s="22"/>
      <c r="E500" s="22"/>
      <c r="F500" s="73"/>
      <c r="G500" s="73"/>
      <c r="H500" s="73"/>
      <c r="I500" s="73"/>
      <c r="J500" s="73"/>
      <c r="K500" s="74"/>
      <c r="L500" s="74"/>
      <c r="M500" s="22"/>
      <c r="N500" s="22"/>
      <c r="O500" s="22"/>
      <c r="P500" s="70"/>
      <c r="Q500" s="70"/>
      <c r="R500" s="70"/>
      <c r="S500" s="50"/>
      <c r="T500" s="50"/>
      <c r="U500" s="50"/>
      <c r="V500" s="50"/>
      <c r="W500" s="50"/>
      <c r="X500" s="50"/>
      <c r="Y500" s="50"/>
      <c r="BF500" s="102"/>
    </row>
    <row r="501" spans="1:58" customFormat="1">
      <c r="A501" s="22"/>
      <c r="B501" s="22"/>
      <c r="C501" s="22"/>
      <c r="D501" s="22"/>
      <c r="E501" s="22"/>
      <c r="F501" s="73"/>
      <c r="G501" s="73"/>
      <c r="H501" s="73"/>
      <c r="I501" s="73"/>
      <c r="J501" s="73"/>
      <c r="K501" s="74"/>
      <c r="L501" s="74"/>
      <c r="M501" s="22"/>
      <c r="N501" s="22"/>
      <c r="O501" s="22"/>
      <c r="P501" s="70"/>
      <c r="Q501" s="70"/>
      <c r="R501" s="70"/>
      <c r="S501" s="50"/>
      <c r="T501" s="50"/>
      <c r="U501" s="50"/>
      <c r="V501" s="50"/>
      <c r="W501" s="50"/>
      <c r="X501" s="50"/>
      <c r="Y501" s="50"/>
      <c r="BF501" s="102"/>
    </row>
    <row r="502" spans="1:58" customFormat="1">
      <c r="A502" s="22"/>
      <c r="B502" s="22"/>
      <c r="C502" s="22"/>
      <c r="D502" s="22"/>
      <c r="E502" s="22"/>
      <c r="F502" s="73"/>
      <c r="G502" s="73"/>
      <c r="H502" s="73"/>
      <c r="I502" s="73"/>
      <c r="J502" s="73"/>
      <c r="K502" s="74"/>
      <c r="L502" s="74"/>
      <c r="M502" s="22"/>
      <c r="N502" s="22"/>
      <c r="O502" s="22"/>
      <c r="P502" s="70"/>
      <c r="Q502" s="70"/>
      <c r="R502" s="70"/>
      <c r="S502" s="50"/>
      <c r="T502" s="50"/>
      <c r="U502" s="50"/>
      <c r="V502" s="50"/>
      <c r="W502" s="50"/>
      <c r="X502" s="50"/>
      <c r="Y502" s="50"/>
      <c r="BF502" s="102"/>
    </row>
    <row r="503" spans="1:58" customFormat="1">
      <c r="A503" s="22"/>
      <c r="B503" s="22"/>
      <c r="C503" s="22"/>
      <c r="D503" s="22"/>
      <c r="E503" s="22"/>
      <c r="F503" s="73"/>
      <c r="G503" s="73"/>
      <c r="H503" s="73"/>
      <c r="I503" s="73"/>
      <c r="J503" s="73"/>
      <c r="K503" s="74"/>
      <c r="L503" s="74"/>
      <c r="M503" s="22"/>
      <c r="N503" s="22"/>
      <c r="O503" s="22"/>
      <c r="P503" s="70"/>
      <c r="Q503" s="70"/>
      <c r="R503" s="70"/>
      <c r="S503" s="50"/>
      <c r="T503" s="50"/>
      <c r="U503" s="50"/>
      <c r="V503" s="50"/>
      <c r="W503" s="50"/>
      <c r="X503" s="50"/>
      <c r="Y503" s="50"/>
      <c r="BF503" s="102"/>
    </row>
    <row r="504" spans="1:58" customFormat="1">
      <c r="A504" s="22"/>
      <c r="B504" s="22"/>
      <c r="C504" s="22"/>
      <c r="D504" s="22"/>
      <c r="E504" s="22"/>
      <c r="F504" s="73"/>
      <c r="G504" s="73"/>
      <c r="H504" s="73"/>
      <c r="I504" s="73"/>
      <c r="J504" s="73"/>
      <c r="K504" s="74"/>
      <c r="L504" s="74"/>
      <c r="M504" s="22"/>
      <c r="N504" s="22"/>
      <c r="O504" s="22"/>
      <c r="P504" s="70"/>
      <c r="Q504" s="70"/>
      <c r="R504" s="70"/>
      <c r="S504" s="50"/>
      <c r="T504" s="50"/>
      <c r="U504" s="50"/>
      <c r="V504" s="50"/>
      <c r="W504" s="50"/>
      <c r="X504" s="50"/>
      <c r="Y504" s="50"/>
      <c r="BF504" s="102"/>
    </row>
    <row r="505" spans="1:58" customFormat="1">
      <c r="A505" s="22"/>
      <c r="B505" s="22"/>
      <c r="C505" s="22"/>
      <c r="D505" s="22"/>
      <c r="E505" s="22"/>
      <c r="F505" s="73"/>
      <c r="G505" s="73"/>
      <c r="H505" s="73"/>
      <c r="I505" s="73"/>
      <c r="J505" s="73"/>
      <c r="K505" s="74"/>
      <c r="L505" s="74"/>
      <c r="M505" s="22"/>
      <c r="N505" s="22"/>
      <c r="O505" s="22"/>
      <c r="P505" s="70"/>
      <c r="Q505" s="70"/>
      <c r="R505" s="70"/>
      <c r="S505" s="50"/>
      <c r="T505" s="50"/>
      <c r="U505" s="50"/>
      <c r="V505" s="50"/>
      <c r="W505" s="50"/>
      <c r="X505" s="50"/>
      <c r="Y505" s="50"/>
      <c r="BF505" s="102"/>
    </row>
    <row r="506" spans="1:58" customFormat="1">
      <c r="A506" s="22"/>
      <c r="B506" s="22"/>
      <c r="C506" s="22"/>
      <c r="D506" s="22"/>
      <c r="E506" s="22"/>
      <c r="F506" s="73"/>
      <c r="G506" s="73"/>
      <c r="H506" s="73"/>
      <c r="I506" s="73"/>
      <c r="J506" s="73"/>
      <c r="K506" s="74"/>
      <c r="L506" s="74"/>
      <c r="M506" s="22"/>
      <c r="N506" s="22"/>
      <c r="O506" s="22"/>
      <c r="P506" s="70"/>
      <c r="Q506" s="70"/>
      <c r="R506" s="70"/>
      <c r="S506" s="50"/>
      <c r="T506" s="50"/>
      <c r="U506" s="50"/>
      <c r="V506" s="50"/>
      <c r="W506" s="50"/>
      <c r="X506" s="50"/>
      <c r="Y506" s="50"/>
      <c r="BF506" s="102"/>
    </row>
    <row r="507" spans="1:58" customFormat="1">
      <c r="A507" s="22"/>
      <c r="B507" s="22"/>
      <c r="C507" s="22"/>
      <c r="D507" s="22"/>
      <c r="E507" s="22"/>
      <c r="F507" s="73"/>
      <c r="G507" s="73"/>
      <c r="H507" s="73"/>
      <c r="I507" s="73"/>
      <c r="J507" s="73"/>
      <c r="K507" s="74"/>
      <c r="L507" s="74"/>
      <c r="M507" s="22"/>
      <c r="N507" s="22"/>
      <c r="O507" s="22"/>
      <c r="P507" s="70"/>
      <c r="Q507" s="70"/>
      <c r="R507" s="70"/>
      <c r="S507" s="50"/>
      <c r="T507" s="50"/>
      <c r="U507" s="50"/>
      <c r="V507" s="50"/>
      <c r="W507" s="50"/>
      <c r="X507" s="50"/>
      <c r="Y507" s="50"/>
      <c r="BF507" s="102"/>
    </row>
    <row r="508" spans="1:58" customFormat="1">
      <c r="A508" s="22"/>
      <c r="B508" s="22"/>
      <c r="C508" s="22"/>
      <c r="D508" s="22"/>
      <c r="E508" s="22"/>
      <c r="F508" s="73"/>
      <c r="G508" s="73"/>
      <c r="H508" s="73"/>
      <c r="I508" s="73"/>
      <c r="J508" s="73"/>
      <c r="K508" s="74"/>
      <c r="L508" s="74"/>
      <c r="M508" s="22"/>
      <c r="N508" s="22"/>
      <c r="O508" s="22"/>
      <c r="P508" s="70"/>
      <c r="Q508" s="70"/>
      <c r="R508" s="70"/>
      <c r="S508" s="50"/>
      <c r="T508" s="50"/>
      <c r="U508" s="50"/>
      <c r="V508" s="50"/>
      <c r="W508" s="50"/>
      <c r="X508" s="50"/>
      <c r="Y508" s="50"/>
      <c r="BF508" s="102"/>
    </row>
    <row r="509" spans="1:58" customFormat="1">
      <c r="A509" s="22"/>
      <c r="B509" s="22"/>
      <c r="C509" s="22"/>
      <c r="D509" s="22"/>
      <c r="E509" s="22"/>
      <c r="F509" s="73"/>
      <c r="G509" s="73"/>
      <c r="H509" s="73"/>
      <c r="I509" s="73"/>
      <c r="J509" s="73"/>
      <c r="K509" s="74"/>
      <c r="L509" s="74"/>
      <c r="M509" s="22"/>
      <c r="N509" s="22"/>
      <c r="O509" s="22"/>
      <c r="P509" s="70"/>
      <c r="Q509" s="70"/>
      <c r="R509" s="70"/>
      <c r="S509" s="50"/>
      <c r="T509" s="50"/>
      <c r="U509" s="50"/>
      <c r="V509" s="50"/>
      <c r="W509" s="50"/>
      <c r="X509" s="50"/>
      <c r="Y509" s="50"/>
      <c r="BF509" s="102"/>
    </row>
    <row r="510" spans="1:58" customFormat="1">
      <c r="A510" s="22"/>
      <c r="B510" s="22"/>
      <c r="C510" s="22"/>
      <c r="D510" s="22"/>
      <c r="E510" s="22"/>
      <c r="F510" s="73"/>
      <c r="G510" s="73"/>
      <c r="H510" s="73"/>
      <c r="I510" s="73"/>
      <c r="J510" s="73"/>
      <c r="K510" s="74"/>
      <c r="L510" s="74"/>
      <c r="M510" s="22"/>
      <c r="N510" s="22"/>
      <c r="O510" s="22"/>
      <c r="P510" s="70"/>
      <c r="Q510" s="70"/>
      <c r="R510" s="70"/>
      <c r="S510" s="50"/>
      <c r="T510" s="50"/>
      <c r="U510" s="50"/>
      <c r="V510" s="50"/>
      <c r="W510" s="50"/>
      <c r="X510" s="50"/>
      <c r="Y510" s="50"/>
      <c r="BF510" s="102"/>
    </row>
    <row r="511" spans="1:58" customFormat="1">
      <c r="A511" s="22"/>
      <c r="B511" s="22"/>
      <c r="C511" s="22"/>
      <c r="D511" s="22"/>
      <c r="E511" s="22"/>
      <c r="F511" s="73"/>
      <c r="G511" s="73"/>
      <c r="H511" s="73"/>
      <c r="I511" s="73"/>
      <c r="J511" s="73"/>
      <c r="K511" s="74"/>
      <c r="L511" s="74"/>
      <c r="M511" s="22"/>
      <c r="N511" s="22"/>
      <c r="O511" s="22"/>
      <c r="P511" s="70"/>
      <c r="Q511" s="70"/>
      <c r="R511" s="70"/>
      <c r="S511" s="50"/>
      <c r="T511" s="50"/>
      <c r="U511" s="50"/>
      <c r="V511" s="50"/>
      <c r="W511" s="50"/>
      <c r="X511" s="50"/>
      <c r="Y511" s="50"/>
      <c r="BF511" s="102"/>
    </row>
    <row r="512" spans="1:58" customFormat="1">
      <c r="A512" s="22"/>
      <c r="B512" s="22"/>
      <c r="C512" s="22"/>
      <c r="D512" s="22"/>
      <c r="E512" s="22"/>
      <c r="F512" s="73"/>
      <c r="G512" s="73"/>
      <c r="H512" s="73"/>
      <c r="I512" s="73"/>
      <c r="J512" s="73"/>
      <c r="K512" s="74"/>
      <c r="L512" s="74"/>
      <c r="M512" s="22"/>
      <c r="N512" s="22"/>
      <c r="O512" s="22"/>
      <c r="P512" s="70"/>
      <c r="Q512" s="70"/>
      <c r="R512" s="70"/>
      <c r="S512" s="50"/>
      <c r="T512" s="50"/>
      <c r="U512" s="50"/>
      <c r="V512" s="50"/>
      <c r="W512" s="50"/>
      <c r="X512" s="50"/>
      <c r="Y512" s="50"/>
      <c r="BF512" s="102"/>
    </row>
    <row r="513" spans="1:58" customFormat="1">
      <c r="A513" s="22"/>
      <c r="B513" s="22"/>
      <c r="C513" s="22"/>
      <c r="D513" s="22"/>
      <c r="E513" s="22"/>
      <c r="F513" s="73"/>
      <c r="G513" s="73"/>
      <c r="H513" s="73"/>
      <c r="I513" s="73"/>
      <c r="J513" s="73"/>
      <c r="K513" s="74"/>
      <c r="L513" s="74"/>
      <c r="M513" s="22"/>
      <c r="N513" s="22"/>
      <c r="O513" s="22"/>
      <c r="P513" s="70"/>
      <c r="Q513" s="70"/>
      <c r="R513" s="70"/>
      <c r="S513" s="50"/>
      <c r="T513" s="50"/>
      <c r="U513" s="50"/>
      <c r="V513" s="50"/>
      <c r="W513" s="50"/>
      <c r="X513" s="50"/>
      <c r="Y513" s="50"/>
      <c r="BF513" s="102"/>
    </row>
    <row r="514" spans="1:58" customFormat="1">
      <c r="A514" s="22"/>
      <c r="B514" s="22"/>
      <c r="C514" s="22"/>
      <c r="D514" s="22"/>
      <c r="E514" s="22"/>
      <c r="F514" s="73"/>
      <c r="G514" s="73"/>
      <c r="H514" s="73"/>
      <c r="I514" s="73"/>
      <c r="J514" s="73"/>
      <c r="K514" s="74"/>
      <c r="L514" s="74"/>
      <c r="M514" s="22"/>
      <c r="N514" s="22"/>
      <c r="O514" s="22"/>
      <c r="P514" s="70"/>
      <c r="Q514" s="70"/>
      <c r="R514" s="70"/>
      <c r="S514" s="50"/>
      <c r="T514" s="50"/>
      <c r="U514" s="50"/>
      <c r="V514" s="50"/>
      <c r="W514" s="50"/>
      <c r="X514" s="50"/>
      <c r="Y514" s="50"/>
      <c r="BF514" s="102"/>
    </row>
    <row r="515" spans="1:58" customFormat="1">
      <c r="A515" s="22"/>
      <c r="B515" s="22"/>
      <c r="C515" s="22"/>
      <c r="D515" s="22"/>
      <c r="E515" s="22"/>
      <c r="F515" s="73"/>
      <c r="G515" s="73"/>
      <c r="H515" s="73"/>
      <c r="I515" s="73"/>
      <c r="J515" s="73"/>
      <c r="K515" s="74"/>
      <c r="L515" s="74"/>
      <c r="M515" s="22"/>
      <c r="N515" s="22"/>
      <c r="O515" s="22"/>
      <c r="P515" s="70"/>
      <c r="Q515" s="70"/>
      <c r="R515" s="70"/>
      <c r="S515" s="50"/>
      <c r="T515" s="50"/>
      <c r="U515" s="50"/>
      <c r="V515" s="50"/>
      <c r="W515" s="50"/>
      <c r="X515" s="50"/>
      <c r="Y515" s="50"/>
      <c r="BF515" s="102"/>
    </row>
    <row r="516" spans="1:58" customFormat="1">
      <c r="A516" s="22"/>
      <c r="B516" s="22"/>
      <c r="C516" s="22"/>
      <c r="D516" s="22"/>
      <c r="E516" s="22"/>
      <c r="F516" s="73"/>
      <c r="G516" s="73"/>
      <c r="H516" s="73"/>
      <c r="I516" s="73"/>
      <c r="J516" s="73"/>
      <c r="K516" s="74"/>
      <c r="L516" s="74"/>
      <c r="M516" s="22"/>
      <c r="N516" s="22"/>
      <c r="O516" s="22"/>
      <c r="P516" s="70"/>
      <c r="Q516" s="70"/>
      <c r="R516" s="70"/>
      <c r="S516" s="50"/>
      <c r="T516" s="50"/>
      <c r="U516" s="50"/>
      <c r="V516" s="50"/>
      <c r="W516" s="50"/>
      <c r="X516" s="50"/>
      <c r="Y516" s="50"/>
      <c r="BF516" s="102"/>
    </row>
    <row r="517" spans="1:58" customFormat="1">
      <c r="A517" s="22"/>
      <c r="B517" s="22"/>
      <c r="C517" s="22"/>
      <c r="D517" s="22"/>
      <c r="E517" s="22"/>
      <c r="F517" s="73"/>
      <c r="G517" s="73"/>
      <c r="H517" s="73"/>
      <c r="I517" s="73"/>
      <c r="J517" s="73"/>
      <c r="K517" s="74"/>
      <c r="L517" s="74"/>
      <c r="M517" s="22"/>
      <c r="N517" s="22"/>
      <c r="O517" s="22"/>
      <c r="P517" s="70"/>
      <c r="Q517" s="70"/>
      <c r="R517" s="70"/>
      <c r="S517" s="50"/>
      <c r="T517" s="50"/>
      <c r="U517" s="50"/>
      <c r="V517" s="50"/>
      <c r="W517" s="50"/>
      <c r="X517" s="50"/>
      <c r="Y517" s="50"/>
      <c r="BF517" s="102"/>
    </row>
    <row r="518" spans="1:58" customFormat="1">
      <c r="A518" s="22"/>
      <c r="B518" s="22"/>
      <c r="C518" s="22"/>
      <c r="D518" s="22"/>
      <c r="E518" s="22"/>
      <c r="F518" s="73"/>
      <c r="G518" s="73"/>
      <c r="H518" s="73"/>
      <c r="I518" s="73"/>
      <c r="J518" s="73"/>
      <c r="K518" s="74"/>
      <c r="L518" s="74"/>
      <c r="M518" s="22"/>
      <c r="N518" s="22"/>
      <c r="O518" s="22"/>
      <c r="P518" s="70"/>
      <c r="Q518" s="70"/>
      <c r="R518" s="70"/>
      <c r="S518" s="50"/>
      <c r="T518" s="50"/>
      <c r="U518" s="50"/>
      <c r="V518" s="50"/>
      <c r="W518" s="50"/>
      <c r="X518" s="50"/>
      <c r="Y518" s="50"/>
      <c r="BF518" s="102"/>
    </row>
    <row r="519" spans="1:58" customFormat="1">
      <c r="A519" s="22"/>
      <c r="B519" s="22"/>
      <c r="C519" s="22"/>
      <c r="D519" s="22"/>
      <c r="E519" s="22"/>
      <c r="F519" s="73"/>
      <c r="G519" s="73"/>
      <c r="H519" s="73"/>
      <c r="I519" s="73"/>
      <c r="J519" s="73"/>
      <c r="K519" s="74"/>
      <c r="L519" s="74"/>
      <c r="M519" s="22"/>
      <c r="N519" s="22"/>
      <c r="O519" s="22"/>
      <c r="P519" s="70"/>
      <c r="Q519" s="70"/>
      <c r="R519" s="70"/>
      <c r="S519" s="50"/>
      <c r="T519" s="50"/>
      <c r="U519" s="50"/>
      <c r="V519" s="50"/>
      <c r="W519" s="50"/>
      <c r="X519" s="50"/>
      <c r="Y519" s="50"/>
      <c r="BF519" s="102"/>
    </row>
    <row r="520" spans="1:58" customFormat="1">
      <c r="A520" s="22"/>
      <c r="B520" s="22"/>
      <c r="C520" s="22"/>
      <c r="D520" s="22"/>
      <c r="E520" s="22"/>
      <c r="F520" s="73"/>
      <c r="G520" s="73"/>
      <c r="H520" s="73"/>
      <c r="I520" s="73"/>
      <c r="J520" s="73"/>
      <c r="K520" s="74"/>
      <c r="L520" s="74"/>
      <c r="M520" s="22"/>
      <c r="N520" s="22"/>
      <c r="O520" s="22"/>
      <c r="P520" s="70"/>
      <c r="Q520" s="70"/>
      <c r="R520" s="70"/>
      <c r="S520" s="50"/>
      <c r="T520" s="50"/>
      <c r="U520" s="50"/>
      <c r="V520" s="50"/>
      <c r="W520" s="50"/>
      <c r="X520" s="50"/>
      <c r="Y520" s="50"/>
      <c r="BF520" s="102"/>
    </row>
    <row r="521" spans="1:58" customFormat="1">
      <c r="A521" s="22"/>
      <c r="B521" s="22"/>
      <c r="C521" s="22"/>
      <c r="D521" s="22"/>
      <c r="E521" s="22"/>
      <c r="F521" s="73"/>
      <c r="G521" s="73"/>
      <c r="H521" s="73"/>
      <c r="I521" s="73"/>
      <c r="J521" s="73"/>
      <c r="K521" s="74"/>
      <c r="L521" s="74"/>
      <c r="M521" s="22"/>
      <c r="N521" s="22"/>
      <c r="O521" s="22"/>
      <c r="P521" s="70"/>
      <c r="Q521" s="70"/>
      <c r="R521" s="70"/>
      <c r="S521" s="50"/>
      <c r="T521" s="50"/>
      <c r="U521" s="50"/>
      <c r="V521" s="50"/>
      <c r="W521" s="50"/>
      <c r="X521" s="50"/>
      <c r="Y521" s="50"/>
      <c r="BF521" s="102"/>
    </row>
    <row r="522" spans="1:58" customFormat="1">
      <c r="A522" s="22"/>
      <c r="B522" s="22"/>
      <c r="C522" s="22"/>
      <c r="D522" s="22"/>
      <c r="E522" s="22"/>
      <c r="F522" s="73"/>
      <c r="G522" s="73"/>
      <c r="H522" s="73"/>
      <c r="I522" s="73"/>
      <c r="J522" s="73"/>
      <c r="K522" s="74"/>
      <c r="L522" s="74"/>
      <c r="M522" s="22"/>
      <c r="N522" s="22"/>
      <c r="O522" s="22"/>
      <c r="P522" s="70"/>
      <c r="Q522" s="70"/>
      <c r="R522" s="70"/>
      <c r="S522" s="50"/>
      <c r="T522" s="50"/>
      <c r="U522" s="50"/>
      <c r="V522" s="50"/>
      <c r="W522" s="50"/>
      <c r="X522" s="50"/>
      <c r="Y522" s="50"/>
      <c r="BF522" s="102"/>
    </row>
    <row r="523" spans="1:58" customFormat="1">
      <c r="A523" s="22"/>
      <c r="B523" s="22"/>
      <c r="C523" s="22"/>
      <c r="D523" s="22"/>
      <c r="E523" s="22"/>
      <c r="F523" s="73"/>
      <c r="G523" s="73"/>
      <c r="H523" s="73"/>
      <c r="I523" s="73"/>
      <c r="J523" s="73"/>
      <c r="K523" s="74"/>
      <c r="L523" s="74"/>
      <c r="M523" s="22"/>
      <c r="N523" s="22"/>
      <c r="O523" s="22"/>
      <c r="P523" s="70"/>
      <c r="Q523" s="70"/>
      <c r="R523" s="70"/>
      <c r="S523" s="50"/>
      <c r="T523" s="50"/>
      <c r="U523" s="50"/>
      <c r="V523" s="50"/>
      <c r="W523" s="50"/>
      <c r="X523" s="50"/>
      <c r="Y523" s="50"/>
      <c r="BF523" s="102"/>
    </row>
    <row r="524" spans="1:58" customFormat="1">
      <c r="A524" s="22"/>
      <c r="B524" s="22"/>
      <c r="C524" s="22"/>
      <c r="D524" s="22"/>
      <c r="E524" s="22"/>
      <c r="F524" s="73"/>
      <c r="G524" s="73"/>
      <c r="H524" s="73"/>
      <c r="I524" s="73"/>
      <c r="J524" s="73"/>
      <c r="K524" s="74"/>
      <c r="L524" s="74"/>
      <c r="M524" s="22"/>
      <c r="N524" s="22"/>
      <c r="O524" s="22"/>
      <c r="P524" s="70"/>
      <c r="Q524" s="70"/>
      <c r="R524" s="70"/>
      <c r="S524" s="50"/>
      <c r="T524" s="50"/>
      <c r="U524" s="50"/>
      <c r="V524" s="50"/>
      <c r="W524" s="50"/>
      <c r="X524" s="50"/>
      <c r="Y524" s="50"/>
      <c r="BF524" s="102"/>
    </row>
    <row r="525" spans="1:58" customFormat="1">
      <c r="A525" s="22"/>
      <c r="B525" s="22"/>
      <c r="C525" s="22"/>
      <c r="D525" s="22"/>
      <c r="E525" s="22"/>
      <c r="F525" s="73"/>
      <c r="G525" s="73"/>
      <c r="H525" s="73"/>
      <c r="I525" s="73"/>
      <c r="J525" s="73"/>
      <c r="K525" s="74"/>
      <c r="L525" s="74"/>
      <c r="M525" s="22"/>
      <c r="N525" s="22"/>
      <c r="O525" s="22"/>
      <c r="P525" s="70"/>
      <c r="Q525" s="70"/>
      <c r="R525" s="70"/>
      <c r="S525" s="50"/>
      <c r="T525" s="50"/>
      <c r="U525" s="50"/>
      <c r="V525" s="50"/>
      <c r="W525" s="50"/>
      <c r="X525" s="50"/>
      <c r="Y525" s="50"/>
      <c r="BF525" s="102"/>
    </row>
    <row r="526" spans="1:58" customFormat="1">
      <c r="A526" s="22"/>
      <c r="B526" s="22"/>
      <c r="C526" s="22"/>
      <c r="D526" s="22"/>
      <c r="E526" s="22"/>
      <c r="F526" s="73"/>
      <c r="G526" s="73"/>
      <c r="H526" s="73"/>
      <c r="I526" s="73"/>
      <c r="J526" s="73"/>
      <c r="K526" s="74"/>
      <c r="L526" s="74"/>
      <c r="M526" s="22"/>
      <c r="N526" s="22"/>
      <c r="O526" s="22"/>
      <c r="P526" s="70"/>
      <c r="Q526" s="70"/>
      <c r="R526" s="70"/>
      <c r="S526" s="50"/>
      <c r="T526" s="50"/>
      <c r="U526" s="50"/>
      <c r="V526" s="50"/>
      <c r="W526" s="50"/>
      <c r="X526" s="50"/>
      <c r="Y526" s="50"/>
      <c r="BF526" s="102"/>
    </row>
    <row r="527" spans="1:58" customFormat="1">
      <c r="A527" s="22"/>
      <c r="B527" s="22"/>
      <c r="C527" s="22"/>
      <c r="D527" s="22"/>
      <c r="E527" s="22"/>
      <c r="F527" s="73"/>
      <c r="G527" s="73"/>
      <c r="H527" s="73"/>
      <c r="I527" s="73"/>
      <c r="J527" s="73"/>
      <c r="K527" s="74"/>
      <c r="L527" s="74"/>
      <c r="M527" s="22"/>
      <c r="N527" s="22"/>
      <c r="O527" s="22"/>
      <c r="P527" s="70"/>
      <c r="Q527" s="70"/>
      <c r="R527" s="70"/>
      <c r="S527" s="50"/>
      <c r="T527" s="50"/>
      <c r="U527" s="50"/>
      <c r="V527" s="50"/>
      <c r="W527" s="50"/>
      <c r="X527" s="50"/>
      <c r="Y527" s="50"/>
      <c r="BF527" s="102"/>
    </row>
    <row r="528" spans="1:58" customFormat="1">
      <c r="A528" s="22"/>
      <c r="B528" s="22"/>
      <c r="C528" s="22"/>
      <c r="D528" s="22"/>
      <c r="E528" s="22"/>
      <c r="F528" s="73"/>
      <c r="G528" s="73"/>
      <c r="H528" s="73"/>
      <c r="I528" s="73"/>
      <c r="J528" s="73"/>
      <c r="K528" s="74"/>
      <c r="L528" s="74"/>
      <c r="M528" s="22"/>
      <c r="N528" s="22"/>
      <c r="O528" s="22"/>
      <c r="P528" s="70"/>
      <c r="Q528" s="70"/>
      <c r="R528" s="70"/>
      <c r="S528" s="50"/>
      <c r="T528" s="50"/>
      <c r="U528" s="50"/>
      <c r="V528" s="50"/>
      <c r="W528" s="50"/>
      <c r="X528" s="50"/>
      <c r="Y528" s="50"/>
      <c r="BF528" s="102"/>
    </row>
    <row r="529" spans="1:58" customFormat="1">
      <c r="A529" s="22"/>
      <c r="B529" s="22"/>
      <c r="C529" s="22"/>
      <c r="D529" s="22"/>
      <c r="E529" s="22"/>
      <c r="F529" s="73"/>
      <c r="G529" s="73"/>
      <c r="H529" s="73"/>
      <c r="I529" s="73"/>
      <c r="J529" s="73"/>
      <c r="K529" s="74"/>
      <c r="L529" s="74"/>
      <c r="M529" s="22"/>
      <c r="N529" s="22"/>
      <c r="O529" s="22"/>
      <c r="P529" s="70"/>
      <c r="Q529" s="70"/>
      <c r="R529" s="70"/>
      <c r="S529" s="50"/>
      <c r="T529" s="50"/>
      <c r="U529" s="50"/>
      <c r="V529" s="50"/>
      <c r="W529" s="50"/>
      <c r="X529" s="50"/>
      <c r="Y529" s="50"/>
      <c r="BF529" s="102"/>
    </row>
    <row r="530" spans="1:58" customFormat="1">
      <c r="A530" s="22"/>
      <c r="B530" s="22"/>
      <c r="C530" s="22"/>
      <c r="D530" s="22"/>
      <c r="E530" s="22"/>
      <c r="F530" s="73"/>
      <c r="G530" s="73"/>
      <c r="H530" s="73"/>
      <c r="I530" s="73"/>
      <c r="J530" s="73"/>
      <c r="K530" s="74"/>
      <c r="L530" s="74"/>
      <c r="M530" s="22"/>
      <c r="N530" s="22"/>
      <c r="O530" s="22"/>
      <c r="P530" s="70"/>
      <c r="Q530" s="70"/>
      <c r="R530" s="70"/>
      <c r="S530" s="50"/>
      <c r="T530" s="50"/>
      <c r="U530" s="50"/>
      <c r="V530" s="50"/>
      <c r="W530" s="50"/>
      <c r="X530" s="50"/>
      <c r="Y530" s="50"/>
      <c r="BF530" s="102"/>
    </row>
    <row r="531" spans="1:58" customFormat="1">
      <c r="A531" s="22"/>
      <c r="B531" s="22"/>
      <c r="C531" s="22"/>
      <c r="D531" s="22"/>
      <c r="E531" s="22"/>
      <c r="F531" s="73"/>
      <c r="G531" s="73"/>
      <c r="H531" s="73"/>
      <c r="I531" s="73"/>
      <c r="J531" s="73"/>
      <c r="K531" s="74"/>
      <c r="L531" s="74"/>
      <c r="M531" s="22"/>
      <c r="N531" s="22"/>
      <c r="O531" s="22"/>
      <c r="P531" s="70"/>
      <c r="Q531" s="70"/>
      <c r="R531" s="70"/>
      <c r="S531" s="50"/>
      <c r="T531" s="50"/>
      <c r="U531" s="50"/>
      <c r="V531" s="50"/>
      <c r="W531" s="50"/>
      <c r="X531" s="50"/>
      <c r="Y531" s="50"/>
      <c r="BF531" s="102"/>
    </row>
    <row r="532" spans="1:58" customFormat="1">
      <c r="A532" s="22"/>
      <c r="B532" s="22"/>
      <c r="C532" s="22"/>
      <c r="D532" s="22"/>
      <c r="E532" s="22"/>
      <c r="F532" s="73"/>
      <c r="G532" s="73"/>
      <c r="H532" s="73"/>
      <c r="I532" s="73"/>
      <c r="J532" s="73"/>
      <c r="K532" s="74"/>
      <c r="L532" s="74"/>
      <c r="M532" s="22"/>
      <c r="N532" s="22"/>
      <c r="O532" s="22"/>
      <c r="P532" s="70"/>
      <c r="Q532" s="70"/>
      <c r="R532" s="70"/>
      <c r="S532" s="50"/>
      <c r="T532" s="50"/>
      <c r="U532" s="50"/>
      <c r="V532" s="50"/>
      <c r="W532" s="50"/>
      <c r="X532" s="50"/>
      <c r="Y532" s="50"/>
      <c r="BF532" s="102"/>
    </row>
    <row r="533" spans="1:58" customFormat="1">
      <c r="A533" s="22"/>
      <c r="B533" s="22"/>
      <c r="C533" s="22"/>
      <c r="D533" s="22"/>
      <c r="E533" s="22"/>
      <c r="F533" s="73"/>
      <c r="G533" s="73"/>
      <c r="H533" s="73"/>
      <c r="I533" s="73"/>
      <c r="J533" s="73"/>
      <c r="K533" s="74"/>
      <c r="L533" s="74"/>
      <c r="M533" s="22"/>
      <c r="N533" s="22"/>
      <c r="O533" s="22"/>
      <c r="P533" s="70"/>
      <c r="Q533" s="70"/>
      <c r="R533" s="70"/>
      <c r="S533" s="50"/>
      <c r="T533" s="50"/>
      <c r="U533" s="50"/>
      <c r="V533" s="50"/>
      <c r="W533" s="50"/>
      <c r="X533" s="50"/>
      <c r="Y533" s="50"/>
      <c r="BF533" s="102"/>
    </row>
    <row r="534" spans="1:58" customFormat="1">
      <c r="A534" s="22"/>
      <c r="B534" s="22"/>
      <c r="C534" s="22"/>
      <c r="D534" s="22"/>
      <c r="E534" s="22"/>
      <c r="F534" s="73"/>
      <c r="G534" s="73"/>
      <c r="H534" s="73"/>
      <c r="I534" s="73"/>
      <c r="J534" s="73"/>
      <c r="K534" s="74"/>
      <c r="L534" s="74"/>
      <c r="M534" s="22"/>
      <c r="N534" s="22"/>
      <c r="O534" s="22"/>
      <c r="P534" s="70"/>
      <c r="Q534" s="70"/>
      <c r="R534" s="70"/>
      <c r="S534" s="50"/>
      <c r="T534" s="50"/>
      <c r="U534" s="50"/>
      <c r="V534" s="50"/>
      <c r="W534" s="50"/>
      <c r="X534" s="50"/>
      <c r="Y534" s="50"/>
      <c r="BF534" s="102"/>
    </row>
    <row r="535" spans="1:58" customFormat="1">
      <c r="A535" s="22"/>
      <c r="B535" s="22"/>
      <c r="C535" s="22"/>
      <c r="D535" s="22"/>
      <c r="E535" s="22"/>
      <c r="F535" s="73"/>
      <c r="G535" s="73"/>
      <c r="H535" s="73"/>
      <c r="I535" s="73"/>
      <c r="J535" s="73"/>
      <c r="K535" s="74"/>
      <c r="L535" s="74"/>
      <c r="M535" s="22"/>
      <c r="N535" s="22"/>
      <c r="O535" s="22"/>
      <c r="P535" s="70"/>
      <c r="Q535" s="70"/>
      <c r="R535" s="70"/>
      <c r="S535" s="50"/>
      <c r="T535" s="50"/>
      <c r="U535" s="50"/>
      <c r="V535" s="50"/>
      <c r="W535" s="50"/>
      <c r="X535" s="50"/>
      <c r="Y535" s="50"/>
      <c r="BF535" s="102"/>
    </row>
    <row r="536" spans="1:58" customFormat="1">
      <c r="A536" s="22"/>
      <c r="B536" s="22"/>
      <c r="C536" s="22"/>
      <c r="D536" s="22"/>
      <c r="E536" s="22"/>
      <c r="F536" s="73"/>
      <c r="G536" s="73"/>
      <c r="H536" s="73"/>
      <c r="I536" s="73"/>
      <c r="J536" s="73"/>
      <c r="K536" s="74"/>
      <c r="L536" s="74"/>
      <c r="M536" s="22"/>
      <c r="N536" s="22"/>
      <c r="O536" s="22"/>
      <c r="P536" s="70"/>
      <c r="Q536" s="70"/>
      <c r="R536" s="70"/>
      <c r="S536" s="50"/>
      <c r="T536" s="50"/>
      <c r="U536" s="50"/>
      <c r="V536" s="50"/>
      <c r="W536" s="50"/>
      <c r="X536" s="50"/>
      <c r="Y536" s="50"/>
      <c r="BF536" s="102"/>
    </row>
    <row r="537" spans="1:58" customFormat="1">
      <c r="A537" s="22"/>
      <c r="B537" s="22"/>
      <c r="C537" s="22"/>
      <c r="D537" s="22"/>
      <c r="E537" s="22"/>
      <c r="F537" s="73"/>
      <c r="G537" s="73"/>
      <c r="H537" s="73"/>
      <c r="I537" s="73"/>
      <c r="J537" s="73"/>
      <c r="K537" s="74"/>
      <c r="L537" s="74"/>
      <c r="M537" s="22"/>
      <c r="N537" s="22"/>
      <c r="O537" s="22"/>
      <c r="P537" s="70"/>
      <c r="Q537" s="70"/>
      <c r="R537" s="70"/>
      <c r="S537" s="50"/>
      <c r="T537" s="50"/>
      <c r="U537" s="50"/>
      <c r="V537" s="50"/>
      <c r="W537" s="50"/>
      <c r="X537" s="50"/>
      <c r="Y537" s="50"/>
      <c r="BF537" s="102"/>
    </row>
    <row r="538" spans="1:58" customFormat="1">
      <c r="A538" s="22"/>
      <c r="B538" s="22"/>
      <c r="C538" s="22"/>
      <c r="D538" s="22"/>
      <c r="E538" s="22"/>
      <c r="F538" s="73"/>
      <c r="G538" s="73"/>
      <c r="H538" s="73"/>
      <c r="I538" s="73"/>
      <c r="J538" s="73"/>
      <c r="K538" s="74"/>
      <c r="L538" s="74"/>
      <c r="M538" s="22"/>
      <c r="N538" s="22"/>
      <c r="O538" s="22"/>
      <c r="P538" s="70"/>
      <c r="Q538" s="70"/>
      <c r="R538" s="70"/>
      <c r="S538" s="50"/>
      <c r="T538" s="50"/>
      <c r="U538" s="50"/>
      <c r="V538" s="50"/>
      <c r="W538" s="50"/>
      <c r="X538" s="50"/>
      <c r="Y538" s="50"/>
      <c r="BF538" s="102"/>
    </row>
    <row r="539" spans="1:58" customFormat="1">
      <c r="A539" s="22"/>
      <c r="B539" s="22"/>
      <c r="C539" s="22"/>
      <c r="D539" s="22"/>
      <c r="E539" s="22"/>
      <c r="F539" s="73"/>
      <c r="G539" s="73"/>
      <c r="H539" s="73"/>
      <c r="I539" s="73"/>
      <c r="J539" s="73"/>
      <c r="K539" s="74"/>
      <c r="L539" s="74"/>
      <c r="M539" s="22"/>
      <c r="N539" s="22"/>
      <c r="O539" s="22"/>
      <c r="P539" s="70"/>
      <c r="Q539" s="70"/>
      <c r="R539" s="70"/>
      <c r="S539" s="50"/>
      <c r="T539" s="50"/>
      <c r="U539" s="50"/>
      <c r="V539" s="50"/>
      <c r="W539" s="50"/>
      <c r="X539" s="50"/>
      <c r="Y539" s="50"/>
      <c r="BF539" s="102"/>
    </row>
    <row r="540" spans="1:58" customFormat="1">
      <c r="A540" s="22"/>
      <c r="B540" s="22"/>
      <c r="C540" s="22"/>
      <c r="D540" s="22"/>
      <c r="E540" s="22"/>
      <c r="F540" s="73"/>
      <c r="G540" s="73"/>
      <c r="H540" s="73"/>
      <c r="I540" s="73"/>
      <c r="J540" s="73"/>
      <c r="K540" s="74"/>
      <c r="L540" s="74"/>
      <c r="M540" s="22"/>
      <c r="N540" s="22"/>
      <c r="O540" s="22"/>
      <c r="P540" s="70"/>
      <c r="Q540" s="70"/>
      <c r="R540" s="70"/>
      <c r="S540" s="50"/>
      <c r="T540" s="50"/>
      <c r="U540" s="50"/>
      <c r="V540" s="50"/>
      <c r="W540" s="50"/>
      <c r="X540" s="50"/>
      <c r="Y540" s="50"/>
      <c r="BF540" s="102"/>
    </row>
    <row r="541" spans="1:58" customFormat="1">
      <c r="A541" s="22"/>
      <c r="B541" s="22"/>
      <c r="C541" s="22"/>
      <c r="D541" s="22"/>
      <c r="E541" s="22"/>
      <c r="F541" s="73"/>
      <c r="G541" s="73"/>
      <c r="H541" s="73"/>
      <c r="I541" s="73"/>
      <c r="J541" s="73"/>
      <c r="K541" s="74"/>
      <c r="L541" s="74"/>
      <c r="M541" s="22"/>
      <c r="N541" s="22"/>
      <c r="O541" s="22"/>
      <c r="P541" s="70"/>
      <c r="Q541" s="70"/>
      <c r="R541" s="70"/>
      <c r="S541" s="50"/>
      <c r="T541" s="50"/>
      <c r="U541" s="50"/>
      <c r="V541" s="50"/>
      <c r="W541" s="50"/>
      <c r="X541" s="50"/>
      <c r="Y541" s="50"/>
      <c r="BF541" s="102"/>
    </row>
    <row r="542" spans="1:58" customFormat="1">
      <c r="A542" s="22"/>
      <c r="B542" s="22"/>
      <c r="C542" s="22"/>
      <c r="D542" s="22"/>
      <c r="E542" s="22"/>
      <c r="F542" s="73"/>
      <c r="G542" s="73"/>
      <c r="H542" s="73"/>
      <c r="I542" s="73"/>
      <c r="J542" s="73"/>
      <c r="K542" s="74"/>
      <c r="L542" s="74"/>
      <c r="M542" s="22"/>
      <c r="N542" s="22"/>
      <c r="O542" s="22"/>
      <c r="P542" s="70"/>
      <c r="Q542" s="70"/>
      <c r="R542" s="70"/>
      <c r="S542" s="50"/>
      <c r="T542" s="50"/>
      <c r="U542" s="50"/>
      <c r="V542" s="50"/>
      <c r="W542" s="50"/>
      <c r="X542" s="50"/>
      <c r="Y542" s="50"/>
      <c r="BF542" s="102"/>
    </row>
    <row r="543" spans="1:58" customFormat="1">
      <c r="A543" s="22"/>
      <c r="B543" s="22"/>
      <c r="C543" s="22"/>
      <c r="D543" s="22"/>
      <c r="E543" s="22"/>
      <c r="F543" s="73"/>
      <c r="G543" s="73"/>
      <c r="H543" s="73"/>
      <c r="I543" s="73"/>
      <c r="J543" s="73"/>
      <c r="K543" s="74"/>
      <c r="L543" s="74"/>
      <c r="M543" s="22"/>
      <c r="N543" s="22"/>
      <c r="O543" s="22"/>
      <c r="P543" s="70"/>
      <c r="Q543" s="70"/>
      <c r="R543" s="70"/>
      <c r="S543" s="50"/>
      <c r="T543" s="50"/>
      <c r="U543" s="50"/>
      <c r="V543" s="50"/>
      <c r="W543" s="50"/>
      <c r="X543" s="50"/>
      <c r="Y543" s="50"/>
      <c r="BF543" s="102"/>
    </row>
    <row r="544" spans="1:58" customFormat="1">
      <c r="A544" s="22"/>
      <c r="B544" s="22"/>
      <c r="C544" s="22"/>
      <c r="D544" s="22"/>
      <c r="E544" s="22"/>
      <c r="F544" s="73"/>
      <c r="G544" s="73"/>
      <c r="H544" s="73"/>
      <c r="I544" s="73"/>
      <c r="J544" s="73"/>
      <c r="K544" s="74"/>
      <c r="L544" s="74"/>
      <c r="M544" s="22"/>
      <c r="N544" s="22"/>
      <c r="O544" s="22"/>
      <c r="P544" s="70"/>
      <c r="Q544" s="70"/>
      <c r="R544" s="70"/>
      <c r="S544" s="50"/>
      <c r="T544" s="50"/>
      <c r="U544" s="50"/>
      <c r="V544" s="50"/>
      <c r="W544" s="50"/>
      <c r="X544" s="50"/>
      <c r="Y544" s="50"/>
      <c r="BF544" s="102"/>
    </row>
    <row r="545" spans="1:58" customFormat="1">
      <c r="A545" s="22"/>
      <c r="B545" s="22"/>
      <c r="C545" s="22"/>
      <c r="D545" s="22"/>
      <c r="E545" s="22"/>
      <c r="F545" s="73"/>
      <c r="G545" s="73"/>
      <c r="H545" s="73"/>
      <c r="I545" s="73"/>
      <c r="J545" s="73"/>
      <c r="K545" s="74"/>
      <c r="L545" s="74"/>
      <c r="M545" s="22"/>
      <c r="N545" s="22"/>
      <c r="O545" s="22"/>
      <c r="P545" s="70"/>
      <c r="Q545" s="70"/>
      <c r="R545" s="70"/>
      <c r="S545" s="50"/>
      <c r="T545" s="50"/>
      <c r="U545" s="50"/>
      <c r="V545" s="50"/>
      <c r="W545" s="50"/>
      <c r="X545" s="50"/>
      <c r="Y545" s="50"/>
      <c r="BF545" s="102"/>
    </row>
    <row r="546" spans="1:58" customFormat="1">
      <c r="A546" s="22"/>
      <c r="B546" s="22"/>
      <c r="C546" s="22"/>
      <c r="D546" s="22"/>
      <c r="E546" s="22"/>
      <c r="F546" s="73"/>
      <c r="G546" s="73"/>
      <c r="H546" s="73"/>
      <c r="I546" s="73"/>
      <c r="J546" s="73"/>
      <c r="K546" s="74"/>
      <c r="L546" s="74"/>
      <c r="M546" s="22"/>
      <c r="N546" s="22"/>
      <c r="O546" s="22"/>
      <c r="P546" s="70"/>
      <c r="Q546" s="70"/>
      <c r="R546" s="70"/>
      <c r="S546" s="50"/>
      <c r="T546" s="50"/>
      <c r="U546" s="50"/>
      <c r="V546" s="50"/>
      <c r="W546" s="50"/>
      <c r="X546" s="50"/>
      <c r="Y546" s="50"/>
      <c r="BF546" s="102"/>
    </row>
    <row r="547" spans="1:58" customFormat="1">
      <c r="A547" s="22"/>
      <c r="B547" s="22"/>
      <c r="C547" s="22"/>
      <c r="D547" s="22"/>
      <c r="E547" s="22"/>
      <c r="F547" s="73"/>
      <c r="G547" s="73"/>
      <c r="H547" s="73"/>
      <c r="I547" s="73"/>
      <c r="J547" s="73"/>
      <c r="K547" s="74"/>
      <c r="L547" s="74"/>
      <c r="M547" s="22"/>
      <c r="N547" s="22"/>
      <c r="O547" s="22"/>
      <c r="P547" s="70"/>
      <c r="Q547" s="70"/>
      <c r="R547" s="70"/>
      <c r="S547" s="50"/>
      <c r="T547" s="50"/>
      <c r="U547" s="50"/>
      <c r="V547" s="50"/>
      <c r="W547" s="50"/>
      <c r="X547" s="50"/>
      <c r="Y547" s="50"/>
      <c r="BF547" s="102"/>
    </row>
    <row r="548" spans="1:58" customFormat="1">
      <c r="A548" s="22"/>
      <c r="B548" s="22"/>
      <c r="C548" s="22"/>
      <c r="D548" s="22"/>
      <c r="E548" s="22"/>
      <c r="F548" s="73"/>
      <c r="G548" s="73"/>
      <c r="H548" s="73"/>
      <c r="I548" s="73"/>
      <c r="J548" s="73"/>
      <c r="K548" s="74"/>
      <c r="L548" s="74"/>
      <c r="M548" s="22"/>
      <c r="N548" s="22"/>
      <c r="O548" s="22"/>
      <c r="P548" s="70"/>
      <c r="Q548" s="70"/>
      <c r="R548" s="70"/>
      <c r="S548" s="50"/>
      <c r="T548" s="50"/>
      <c r="U548" s="50"/>
      <c r="V548" s="50"/>
      <c r="W548" s="50"/>
      <c r="X548" s="50"/>
      <c r="Y548" s="50"/>
      <c r="BF548" s="102"/>
    </row>
    <row r="549" spans="1:58" customFormat="1">
      <c r="A549" s="22"/>
      <c r="B549" s="22"/>
      <c r="C549" s="22"/>
      <c r="D549" s="22"/>
      <c r="E549" s="22"/>
      <c r="F549" s="73"/>
      <c r="G549" s="73"/>
      <c r="H549" s="73"/>
      <c r="I549" s="73"/>
      <c r="J549" s="73"/>
      <c r="K549" s="74"/>
      <c r="L549" s="74"/>
      <c r="M549" s="22"/>
      <c r="N549" s="22"/>
      <c r="O549" s="22"/>
      <c r="P549" s="70"/>
      <c r="Q549" s="70"/>
      <c r="R549" s="70"/>
      <c r="S549" s="50"/>
      <c r="T549" s="50"/>
      <c r="U549" s="50"/>
      <c r="V549" s="50"/>
      <c r="W549" s="50"/>
      <c r="X549" s="50"/>
      <c r="Y549" s="50"/>
      <c r="BF549" s="102"/>
    </row>
    <row r="550" spans="1:58" customFormat="1">
      <c r="A550" s="22"/>
      <c r="B550" s="22"/>
      <c r="C550" s="22"/>
      <c r="D550" s="22"/>
      <c r="E550" s="22"/>
      <c r="F550" s="73"/>
      <c r="G550" s="73"/>
      <c r="H550" s="73"/>
      <c r="I550" s="73"/>
      <c r="J550" s="73"/>
      <c r="K550" s="74"/>
      <c r="L550" s="74"/>
      <c r="M550" s="22"/>
      <c r="N550" s="22"/>
      <c r="O550" s="22"/>
      <c r="P550" s="70"/>
      <c r="Q550" s="70"/>
      <c r="R550" s="70"/>
      <c r="S550" s="50"/>
      <c r="T550" s="50"/>
      <c r="U550" s="50"/>
      <c r="V550" s="50"/>
      <c r="W550" s="50"/>
      <c r="X550" s="50"/>
      <c r="Y550" s="50"/>
      <c r="BF550" s="102"/>
    </row>
    <row r="551" spans="1:58" customFormat="1">
      <c r="A551" s="22"/>
      <c r="B551" s="22"/>
      <c r="C551" s="22"/>
      <c r="D551" s="22"/>
      <c r="E551" s="22"/>
      <c r="F551" s="73"/>
      <c r="G551" s="73"/>
      <c r="H551" s="73"/>
      <c r="I551" s="73"/>
      <c r="J551" s="73"/>
      <c r="K551" s="74"/>
      <c r="L551" s="74"/>
      <c r="M551" s="22"/>
      <c r="N551" s="22"/>
      <c r="O551" s="22"/>
      <c r="P551" s="70"/>
      <c r="Q551" s="70"/>
      <c r="R551" s="70"/>
      <c r="S551" s="50"/>
      <c r="T551" s="50"/>
      <c r="U551" s="50"/>
      <c r="V551" s="50"/>
      <c r="W551" s="50"/>
      <c r="X551" s="50"/>
      <c r="Y551" s="50"/>
      <c r="BF551" s="102"/>
    </row>
    <row r="552" spans="1:58" customFormat="1">
      <c r="A552" s="22"/>
      <c r="B552" s="22"/>
      <c r="C552" s="22"/>
      <c r="D552" s="22"/>
      <c r="E552" s="22"/>
      <c r="F552" s="73"/>
      <c r="G552" s="73"/>
      <c r="H552" s="73"/>
      <c r="I552" s="73"/>
      <c r="J552" s="73"/>
      <c r="K552" s="74"/>
      <c r="L552" s="74"/>
      <c r="M552" s="22"/>
      <c r="N552" s="22"/>
      <c r="O552" s="22"/>
      <c r="P552" s="70"/>
      <c r="Q552" s="70"/>
      <c r="R552" s="70"/>
      <c r="S552" s="50"/>
      <c r="T552" s="50"/>
      <c r="U552" s="50"/>
      <c r="V552" s="50"/>
      <c r="W552" s="50"/>
      <c r="X552" s="50"/>
      <c r="Y552" s="50"/>
      <c r="BF552" s="102"/>
    </row>
    <row r="553" spans="1:58" customFormat="1">
      <c r="A553" s="22"/>
      <c r="B553" s="22"/>
      <c r="C553" s="22"/>
      <c r="D553" s="22"/>
      <c r="E553" s="22"/>
      <c r="F553" s="73"/>
      <c r="G553" s="73"/>
      <c r="H553" s="73"/>
      <c r="I553" s="73"/>
      <c r="J553" s="73"/>
      <c r="K553" s="74"/>
      <c r="L553" s="74"/>
      <c r="M553" s="22"/>
      <c r="N553" s="22"/>
      <c r="O553" s="22"/>
      <c r="P553" s="70"/>
      <c r="Q553" s="70"/>
      <c r="R553" s="70"/>
      <c r="S553" s="50"/>
      <c r="T553" s="50"/>
      <c r="U553" s="50"/>
      <c r="V553" s="50"/>
      <c r="W553" s="50"/>
      <c r="X553" s="50"/>
      <c r="Y553" s="50"/>
      <c r="BF553" s="102"/>
    </row>
    <row r="554" spans="1:58" customFormat="1">
      <c r="A554" s="22"/>
      <c r="B554" s="22"/>
      <c r="C554" s="22"/>
      <c r="D554" s="22"/>
      <c r="E554" s="22"/>
      <c r="F554" s="73"/>
      <c r="G554" s="73"/>
      <c r="H554" s="73"/>
      <c r="I554" s="73"/>
      <c r="J554" s="73"/>
      <c r="K554" s="74"/>
      <c r="L554" s="74"/>
      <c r="M554" s="22"/>
      <c r="N554" s="22"/>
      <c r="O554" s="22"/>
      <c r="P554" s="70"/>
      <c r="Q554" s="70"/>
      <c r="R554" s="70"/>
      <c r="S554" s="50"/>
      <c r="T554" s="50"/>
      <c r="U554" s="50"/>
      <c r="V554" s="50"/>
      <c r="W554" s="50"/>
      <c r="X554" s="50"/>
      <c r="Y554" s="50"/>
      <c r="BF554" s="102"/>
    </row>
    <row r="555" spans="1:58" customFormat="1">
      <c r="A555" s="22"/>
      <c r="B555" s="22"/>
      <c r="C555" s="22"/>
      <c r="D555" s="22"/>
      <c r="E555" s="22"/>
      <c r="F555" s="73"/>
      <c r="G555" s="73"/>
      <c r="H555" s="73"/>
      <c r="I555" s="73"/>
      <c r="J555" s="73"/>
      <c r="K555" s="74"/>
      <c r="L555" s="74"/>
      <c r="M555" s="22"/>
      <c r="N555" s="22"/>
      <c r="O555" s="22"/>
      <c r="P555" s="70"/>
      <c r="Q555" s="70"/>
      <c r="R555" s="70"/>
      <c r="S555" s="50"/>
      <c r="T555" s="50"/>
      <c r="U555" s="50"/>
      <c r="V555" s="50"/>
      <c r="W555" s="50"/>
      <c r="X555" s="50"/>
      <c r="Y555" s="50"/>
      <c r="BF555" s="102"/>
    </row>
    <row r="556" spans="1:58" customFormat="1">
      <c r="A556" s="22"/>
      <c r="B556" s="22"/>
      <c r="C556" s="22"/>
      <c r="D556" s="22"/>
      <c r="E556" s="22"/>
      <c r="F556" s="73"/>
      <c r="G556" s="73"/>
      <c r="H556" s="73"/>
      <c r="I556" s="73"/>
      <c r="J556" s="73"/>
      <c r="K556" s="74"/>
      <c r="L556" s="74"/>
      <c r="M556" s="22"/>
      <c r="N556" s="22"/>
      <c r="O556" s="22"/>
      <c r="P556" s="70"/>
      <c r="Q556" s="70"/>
      <c r="R556" s="70"/>
      <c r="S556" s="50"/>
      <c r="T556" s="50"/>
      <c r="U556" s="50"/>
      <c r="V556" s="50"/>
      <c r="W556" s="50"/>
      <c r="X556" s="50"/>
      <c r="Y556" s="50"/>
      <c r="BF556" s="102"/>
    </row>
    <row r="557" spans="1:58" customFormat="1">
      <c r="A557" s="22"/>
      <c r="B557" s="22"/>
      <c r="C557" s="22"/>
      <c r="D557" s="22"/>
      <c r="E557" s="22"/>
      <c r="F557" s="73"/>
      <c r="G557" s="73"/>
      <c r="H557" s="73"/>
      <c r="I557" s="73"/>
      <c r="J557" s="73"/>
      <c r="K557" s="74"/>
      <c r="L557" s="74"/>
      <c r="M557" s="22"/>
      <c r="N557" s="22"/>
      <c r="O557" s="22"/>
      <c r="P557" s="70"/>
      <c r="Q557" s="70"/>
      <c r="R557" s="70"/>
      <c r="S557" s="50"/>
      <c r="T557" s="50"/>
      <c r="U557" s="50"/>
      <c r="V557" s="50"/>
      <c r="W557" s="50"/>
      <c r="X557" s="50"/>
      <c r="Y557" s="50"/>
      <c r="BF557" s="102"/>
    </row>
    <row r="558" spans="1:58" customFormat="1">
      <c r="A558" s="22"/>
      <c r="B558" s="22"/>
      <c r="C558" s="22"/>
      <c r="D558" s="22"/>
      <c r="E558" s="22"/>
      <c r="F558" s="73"/>
      <c r="G558" s="73"/>
      <c r="H558" s="73"/>
      <c r="I558" s="73"/>
      <c r="J558" s="73"/>
      <c r="K558" s="74"/>
      <c r="L558" s="74"/>
      <c r="M558" s="22"/>
      <c r="N558" s="22"/>
      <c r="O558" s="22"/>
      <c r="P558" s="70"/>
      <c r="Q558" s="70"/>
      <c r="R558" s="70"/>
      <c r="S558" s="50"/>
      <c r="T558" s="50"/>
      <c r="U558" s="50"/>
      <c r="V558" s="50"/>
      <c r="W558" s="50"/>
      <c r="X558" s="50"/>
      <c r="Y558" s="50"/>
      <c r="BF558" s="102"/>
    </row>
    <row r="559" spans="1:58" customFormat="1">
      <c r="A559" s="22"/>
      <c r="B559" s="22"/>
      <c r="C559" s="22"/>
      <c r="D559" s="22"/>
      <c r="E559" s="22"/>
      <c r="F559" s="73"/>
      <c r="G559" s="73"/>
      <c r="H559" s="73"/>
      <c r="I559" s="73"/>
      <c r="J559" s="73"/>
      <c r="K559" s="74"/>
      <c r="L559" s="74"/>
      <c r="M559" s="22"/>
      <c r="N559" s="22"/>
      <c r="O559" s="22"/>
      <c r="P559" s="70"/>
      <c r="Q559" s="70"/>
      <c r="R559" s="70"/>
      <c r="S559" s="50"/>
      <c r="T559" s="50"/>
      <c r="U559" s="50"/>
      <c r="V559" s="50"/>
      <c r="W559" s="50"/>
      <c r="X559" s="50"/>
      <c r="Y559" s="50"/>
      <c r="BF559" s="102"/>
    </row>
    <row r="560" spans="1:58" customFormat="1">
      <c r="A560" s="22"/>
      <c r="B560" s="22"/>
      <c r="C560" s="22"/>
      <c r="D560" s="22"/>
      <c r="E560" s="22"/>
      <c r="F560" s="73"/>
      <c r="G560" s="73"/>
      <c r="H560" s="73"/>
      <c r="I560" s="73"/>
      <c r="J560" s="73"/>
      <c r="K560" s="74"/>
      <c r="L560" s="74"/>
      <c r="M560" s="22"/>
      <c r="N560" s="22"/>
      <c r="O560" s="22"/>
      <c r="P560" s="70"/>
      <c r="Q560" s="70"/>
      <c r="R560" s="70"/>
      <c r="S560" s="50"/>
      <c r="T560" s="50"/>
      <c r="U560" s="50"/>
      <c r="V560" s="50"/>
      <c r="W560" s="50"/>
      <c r="X560" s="50"/>
      <c r="Y560" s="50"/>
      <c r="BF560" s="102"/>
    </row>
    <row r="561" spans="1:58" customFormat="1">
      <c r="A561" s="22"/>
      <c r="B561" s="22"/>
      <c r="C561" s="22"/>
      <c r="D561" s="22"/>
      <c r="E561" s="22"/>
      <c r="F561" s="73"/>
      <c r="G561" s="73"/>
      <c r="H561" s="73"/>
      <c r="I561" s="73"/>
      <c r="J561" s="73"/>
      <c r="K561" s="74"/>
      <c r="L561" s="74"/>
      <c r="M561" s="22"/>
      <c r="N561" s="22"/>
      <c r="O561" s="22"/>
      <c r="P561" s="70"/>
      <c r="Q561" s="70"/>
      <c r="R561" s="70"/>
      <c r="S561" s="50"/>
      <c r="T561" s="50"/>
      <c r="U561" s="50"/>
      <c r="V561" s="50"/>
      <c r="W561" s="50"/>
      <c r="X561" s="50"/>
      <c r="Y561" s="50"/>
      <c r="BF561" s="102"/>
    </row>
    <row r="562" spans="1:58" customFormat="1">
      <c r="A562" s="22"/>
      <c r="B562" s="22"/>
      <c r="C562" s="22"/>
      <c r="D562" s="22"/>
      <c r="E562" s="22"/>
      <c r="F562" s="73"/>
      <c r="G562" s="73"/>
      <c r="H562" s="73"/>
      <c r="I562" s="73"/>
      <c r="J562" s="73"/>
      <c r="K562" s="74"/>
      <c r="L562" s="74"/>
      <c r="M562" s="22"/>
      <c r="N562" s="22"/>
      <c r="O562" s="22"/>
      <c r="P562" s="70"/>
      <c r="Q562" s="70"/>
      <c r="R562" s="70"/>
      <c r="S562" s="50"/>
      <c r="T562" s="50"/>
      <c r="U562" s="50"/>
      <c r="V562" s="50"/>
      <c r="W562" s="50"/>
      <c r="X562" s="50"/>
      <c r="Y562" s="50"/>
      <c r="BF562" s="102"/>
    </row>
    <row r="563" spans="1:58" customFormat="1">
      <c r="A563" s="22"/>
      <c r="B563" s="22"/>
      <c r="C563" s="22"/>
      <c r="D563" s="22"/>
      <c r="E563" s="22"/>
      <c r="F563" s="73"/>
      <c r="G563" s="73"/>
      <c r="H563" s="73"/>
      <c r="I563" s="73"/>
      <c r="J563" s="73"/>
      <c r="K563" s="74"/>
      <c r="L563" s="74"/>
      <c r="M563" s="22"/>
      <c r="N563" s="22"/>
      <c r="O563" s="22"/>
      <c r="P563" s="70"/>
      <c r="Q563" s="70"/>
      <c r="R563" s="70"/>
      <c r="S563" s="50"/>
      <c r="T563" s="50"/>
      <c r="U563" s="50"/>
      <c r="V563" s="50"/>
      <c r="W563" s="50"/>
      <c r="X563" s="50"/>
      <c r="Y563" s="50"/>
      <c r="BF563" s="102"/>
    </row>
    <row r="564" spans="1:58" customFormat="1">
      <c r="A564" s="22"/>
      <c r="B564" s="22"/>
      <c r="C564" s="22"/>
      <c r="D564" s="22"/>
      <c r="E564" s="22"/>
      <c r="F564" s="73"/>
      <c r="G564" s="73"/>
      <c r="H564" s="73"/>
      <c r="I564" s="73"/>
      <c r="J564" s="73"/>
      <c r="K564" s="74"/>
      <c r="L564" s="74"/>
      <c r="M564" s="22"/>
      <c r="N564" s="22"/>
      <c r="O564" s="22"/>
      <c r="P564" s="70"/>
      <c r="Q564" s="70"/>
      <c r="R564" s="70"/>
      <c r="S564" s="50"/>
      <c r="T564" s="50"/>
      <c r="U564" s="50"/>
      <c r="V564" s="50"/>
      <c r="W564" s="50"/>
      <c r="X564" s="50"/>
      <c r="Y564" s="50"/>
      <c r="BF564" s="102"/>
    </row>
    <row r="565" spans="1:58" customFormat="1">
      <c r="A565" s="22"/>
      <c r="B565" s="22"/>
      <c r="C565" s="22"/>
      <c r="D565" s="22"/>
      <c r="E565" s="22"/>
      <c r="F565" s="73"/>
      <c r="G565" s="73"/>
      <c r="H565" s="73"/>
      <c r="I565" s="73"/>
      <c r="J565" s="73"/>
      <c r="K565" s="74"/>
      <c r="L565" s="74"/>
      <c r="M565" s="22"/>
      <c r="N565" s="22"/>
      <c r="O565" s="22"/>
      <c r="P565" s="70"/>
      <c r="Q565" s="70"/>
      <c r="R565" s="70"/>
      <c r="S565" s="50"/>
      <c r="T565" s="50"/>
      <c r="U565" s="50"/>
      <c r="V565" s="50"/>
      <c r="W565" s="50"/>
      <c r="X565" s="50"/>
      <c r="Y565" s="50"/>
      <c r="BF565" s="102"/>
    </row>
    <row r="566" spans="1:58" customFormat="1">
      <c r="A566" s="22"/>
      <c r="B566" s="22"/>
      <c r="C566" s="22"/>
      <c r="D566" s="22"/>
      <c r="E566" s="22"/>
      <c r="F566" s="73"/>
      <c r="G566" s="73"/>
      <c r="H566" s="73"/>
      <c r="I566" s="73"/>
      <c r="J566" s="73"/>
      <c r="K566" s="74"/>
      <c r="L566" s="74"/>
      <c r="M566" s="22"/>
      <c r="N566" s="22"/>
      <c r="O566" s="22"/>
      <c r="P566" s="70"/>
      <c r="Q566" s="70"/>
      <c r="R566" s="70"/>
      <c r="S566" s="50"/>
      <c r="T566" s="50"/>
      <c r="U566" s="50"/>
      <c r="V566" s="50"/>
      <c r="W566" s="50"/>
      <c r="X566" s="50"/>
      <c r="Y566" s="50"/>
      <c r="BF566" s="102"/>
    </row>
    <row r="567" spans="1:58" customFormat="1">
      <c r="A567" s="22"/>
      <c r="B567" s="22"/>
      <c r="C567" s="22"/>
      <c r="D567" s="22"/>
      <c r="E567" s="22"/>
      <c r="F567" s="73"/>
      <c r="G567" s="73"/>
      <c r="H567" s="73"/>
      <c r="I567" s="73"/>
      <c r="J567" s="73"/>
      <c r="K567" s="74"/>
      <c r="L567" s="74"/>
      <c r="M567" s="22"/>
      <c r="N567" s="22"/>
      <c r="O567" s="22"/>
      <c r="P567" s="70"/>
      <c r="Q567" s="70"/>
      <c r="R567" s="70"/>
      <c r="S567" s="50"/>
      <c r="T567" s="50"/>
      <c r="U567" s="50"/>
      <c r="V567" s="50"/>
      <c r="W567" s="50"/>
      <c r="X567" s="50"/>
      <c r="Y567" s="50"/>
      <c r="BF567" s="102"/>
    </row>
    <row r="568" spans="1:58" customFormat="1">
      <c r="A568" s="22"/>
      <c r="B568" s="22"/>
      <c r="C568" s="22"/>
      <c r="D568" s="22"/>
      <c r="E568" s="22"/>
      <c r="F568" s="73"/>
      <c r="G568" s="73"/>
      <c r="H568" s="73"/>
      <c r="I568" s="73"/>
      <c r="J568" s="73"/>
      <c r="K568" s="74"/>
      <c r="L568" s="74"/>
      <c r="M568" s="22"/>
      <c r="N568" s="22"/>
      <c r="O568" s="22"/>
      <c r="P568" s="70"/>
      <c r="Q568" s="70"/>
      <c r="R568" s="70"/>
      <c r="S568" s="50"/>
      <c r="T568" s="50"/>
      <c r="U568" s="50"/>
      <c r="V568" s="50"/>
      <c r="W568" s="50"/>
      <c r="X568" s="50"/>
      <c r="Y568" s="50"/>
      <c r="BF568" s="102"/>
    </row>
    <row r="569" spans="1:58" customFormat="1">
      <c r="A569" s="22"/>
      <c r="B569" s="22"/>
      <c r="C569" s="22"/>
      <c r="D569" s="22"/>
      <c r="E569" s="22"/>
      <c r="F569" s="73"/>
      <c r="G569" s="73"/>
      <c r="H569" s="73"/>
      <c r="I569" s="73"/>
      <c r="J569" s="73"/>
      <c r="K569" s="74"/>
      <c r="L569" s="74"/>
      <c r="M569" s="22"/>
      <c r="N569" s="22"/>
      <c r="O569" s="22"/>
      <c r="P569" s="70"/>
      <c r="Q569" s="70"/>
      <c r="R569" s="70"/>
      <c r="S569" s="50"/>
      <c r="T569" s="50"/>
      <c r="U569" s="50"/>
      <c r="V569" s="50"/>
      <c r="W569" s="50"/>
      <c r="X569" s="50"/>
      <c r="Y569" s="50"/>
      <c r="BF569" s="102"/>
    </row>
    <row r="570" spans="1:58" customFormat="1">
      <c r="A570" s="22"/>
      <c r="B570" s="22"/>
      <c r="C570" s="22"/>
      <c r="D570" s="22"/>
      <c r="E570" s="22"/>
      <c r="F570" s="73"/>
      <c r="G570" s="73"/>
      <c r="H570" s="73"/>
      <c r="I570" s="73"/>
      <c r="J570" s="73"/>
      <c r="K570" s="74"/>
      <c r="L570" s="74"/>
      <c r="M570" s="22"/>
      <c r="N570" s="22"/>
      <c r="O570" s="22"/>
      <c r="P570" s="70"/>
      <c r="Q570" s="70"/>
      <c r="R570" s="70"/>
      <c r="S570" s="50"/>
      <c r="T570" s="50"/>
      <c r="U570" s="50"/>
      <c r="V570" s="50"/>
      <c r="W570" s="50"/>
      <c r="X570" s="50"/>
      <c r="Y570" s="50"/>
      <c r="BF570" s="102"/>
    </row>
    <row r="571" spans="1:58" customFormat="1">
      <c r="A571" s="22"/>
      <c r="B571" s="22"/>
      <c r="C571" s="22"/>
      <c r="D571" s="22"/>
      <c r="E571" s="22"/>
      <c r="F571" s="73"/>
      <c r="G571" s="73"/>
      <c r="H571" s="73"/>
      <c r="I571" s="73"/>
      <c r="J571" s="73"/>
      <c r="K571" s="74"/>
      <c r="L571" s="74"/>
      <c r="M571" s="22"/>
      <c r="N571" s="22"/>
      <c r="O571" s="22"/>
      <c r="P571" s="70"/>
      <c r="Q571" s="70"/>
      <c r="R571" s="70"/>
      <c r="S571" s="50"/>
      <c r="T571" s="50"/>
      <c r="U571" s="50"/>
      <c r="V571" s="50"/>
      <c r="W571" s="50"/>
      <c r="X571" s="50"/>
      <c r="Y571" s="50"/>
      <c r="BF571" s="102"/>
    </row>
    <row r="572" spans="1:58" customFormat="1">
      <c r="A572" s="22"/>
      <c r="B572" s="22"/>
      <c r="C572" s="22"/>
      <c r="D572" s="22"/>
      <c r="E572" s="22"/>
      <c r="F572" s="73"/>
      <c r="G572" s="73"/>
      <c r="H572" s="73"/>
      <c r="I572" s="73"/>
      <c r="J572" s="73"/>
      <c r="K572" s="74"/>
      <c r="L572" s="74"/>
      <c r="M572" s="22"/>
      <c r="N572" s="22"/>
      <c r="O572" s="22"/>
      <c r="P572" s="70"/>
      <c r="Q572" s="70"/>
      <c r="R572" s="70"/>
      <c r="S572" s="50"/>
      <c r="T572" s="50"/>
      <c r="U572" s="50"/>
      <c r="V572" s="50"/>
      <c r="W572" s="50"/>
      <c r="X572" s="50"/>
      <c r="Y572" s="50"/>
      <c r="BF572" s="102"/>
    </row>
    <row r="573" spans="1:58" customFormat="1">
      <c r="A573" s="22"/>
      <c r="B573" s="22"/>
      <c r="C573" s="22"/>
      <c r="D573" s="22"/>
      <c r="E573" s="22"/>
      <c r="F573" s="73"/>
      <c r="G573" s="73"/>
      <c r="H573" s="73"/>
      <c r="I573" s="73"/>
      <c r="J573" s="73"/>
      <c r="K573" s="74"/>
      <c r="L573" s="74"/>
      <c r="M573" s="22"/>
      <c r="N573" s="22"/>
      <c r="O573" s="22"/>
      <c r="P573" s="70"/>
      <c r="Q573" s="70"/>
      <c r="R573" s="70"/>
      <c r="S573" s="50"/>
      <c r="T573" s="50"/>
      <c r="U573" s="50"/>
      <c r="V573" s="50"/>
      <c r="W573" s="50"/>
      <c r="X573" s="50"/>
      <c r="Y573" s="50"/>
      <c r="BF573" s="102"/>
    </row>
    <row r="574" spans="1:58" customFormat="1">
      <c r="A574" s="22"/>
      <c r="B574" s="22"/>
      <c r="C574" s="22"/>
      <c r="D574" s="22"/>
      <c r="E574" s="22"/>
      <c r="F574" s="73"/>
      <c r="G574" s="73"/>
      <c r="H574" s="73"/>
      <c r="I574" s="73"/>
      <c r="J574" s="73"/>
      <c r="K574" s="74"/>
      <c r="L574" s="74"/>
      <c r="M574" s="22"/>
      <c r="N574" s="22"/>
      <c r="O574" s="22"/>
      <c r="P574" s="70"/>
      <c r="Q574" s="70"/>
      <c r="R574" s="70"/>
      <c r="S574" s="50"/>
      <c r="T574" s="50"/>
      <c r="U574" s="50"/>
      <c r="V574" s="50"/>
      <c r="W574" s="50"/>
      <c r="X574" s="50"/>
      <c r="Y574" s="50"/>
      <c r="BF574" s="102"/>
    </row>
    <row r="575" spans="1:58" customFormat="1">
      <c r="A575" s="22"/>
      <c r="B575" s="22"/>
      <c r="C575" s="22"/>
      <c r="D575" s="22"/>
      <c r="E575" s="22"/>
      <c r="F575" s="73"/>
      <c r="G575" s="73"/>
      <c r="H575" s="73"/>
      <c r="I575" s="73"/>
      <c r="J575" s="73"/>
      <c r="K575" s="74"/>
      <c r="L575" s="74"/>
      <c r="M575" s="22"/>
      <c r="N575" s="22"/>
      <c r="O575" s="22"/>
      <c r="P575" s="70"/>
      <c r="Q575" s="70"/>
      <c r="R575" s="70"/>
      <c r="S575" s="50"/>
      <c r="T575" s="50"/>
      <c r="U575" s="50"/>
      <c r="V575" s="50"/>
      <c r="W575" s="50"/>
      <c r="X575" s="50"/>
      <c r="Y575" s="50"/>
      <c r="BF575" s="102"/>
    </row>
    <row r="576" spans="1:58" customFormat="1">
      <c r="A576" s="22"/>
      <c r="B576" s="22"/>
      <c r="C576" s="22"/>
      <c r="D576" s="22"/>
      <c r="E576" s="22"/>
      <c r="F576" s="73"/>
      <c r="G576" s="73"/>
      <c r="H576" s="73"/>
      <c r="I576" s="73"/>
      <c r="J576" s="73"/>
      <c r="K576" s="74"/>
      <c r="L576" s="74"/>
      <c r="M576" s="22"/>
      <c r="N576" s="22"/>
      <c r="O576" s="22"/>
      <c r="P576" s="70"/>
      <c r="Q576" s="70"/>
      <c r="R576" s="70"/>
      <c r="S576" s="50"/>
      <c r="T576" s="50"/>
      <c r="U576" s="50"/>
      <c r="V576" s="50"/>
      <c r="W576" s="50"/>
      <c r="X576" s="50"/>
      <c r="Y576" s="50"/>
      <c r="BF576" s="102"/>
    </row>
    <row r="577" spans="1:58" customFormat="1">
      <c r="A577" s="22"/>
      <c r="B577" s="22"/>
      <c r="C577" s="22"/>
      <c r="D577" s="22"/>
      <c r="E577" s="22"/>
      <c r="F577" s="73"/>
      <c r="G577" s="73"/>
      <c r="H577" s="73"/>
      <c r="I577" s="73"/>
      <c r="J577" s="73"/>
      <c r="K577" s="74"/>
      <c r="L577" s="74"/>
      <c r="M577" s="22"/>
      <c r="N577" s="22"/>
      <c r="O577" s="22"/>
      <c r="P577" s="70"/>
      <c r="Q577" s="70"/>
      <c r="R577" s="70"/>
      <c r="S577" s="50"/>
      <c r="T577" s="50"/>
      <c r="U577" s="50"/>
      <c r="V577" s="50"/>
      <c r="W577" s="50"/>
      <c r="X577" s="50"/>
      <c r="Y577" s="50"/>
      <c r="BF577" s="102"/>
    </row>
    <row r="578" spans="1:58" customFormat="1">
      <c r="A578" s="22"/>
      <c r="B578" s="22"/>
      <c r="C578" s="22"/>
      <c r="D578" s="22"/>
      <c r="E578" s="22"/>
      <c r="F578" s="73"/>
      <c r="G578" s="73"/>
      <c r="H578" s="73"/>
      <c r="I578" s="73"/>
      <c r="J578" s="73"/>
      <c r="K578" s="74"/>
      <c r="L578" s="74"/>
      <c r="M578" s="22"/>
      <c r="N578" s="22"/>
      <c r="O578" s="22"/>
      <c r="P578" s="70"/>
      <c r="Q578" s="70"/>
      <c r="R578" s="70"/>
      <c r="S578" s="50"/>
      <c r="T578" s="50"/>
      <c r="U578" s="50"/>
      <c r="V578" s="50"/>
      <c r="W578" s="50"/>
      <c r="X578" s="50"/>
      <c r="Y578" s="50"/>
      <c r="BF578" s="102"/>
    </row>
    <row r="579" spans="1:58" customFormat="1">
      <c r="A579" s="22"/>
      <c r="B579" s="22"/>
      <c r="C579" s="22"/>
      <c r="D579" s="22"/>
      <c r="E579" s="22"/>
      <c r="F579" s="73"/>
      <c r="G579" s="73"/>
      <c r="H579" s="73"/>
      <c r="I579" s="73"/>
      <c r="J579" s="73"/>
      <c r="K579" s="74"/>
      <c r="L579" s="74"/>
      <c r="M579" s="22"/>
      <c r="N579" s="22"/>
      <c r="O579" s="22"/>
      <c r="P579" s="70"/>
      <c r="Q579" s="70"/>
      <c r="R579" s="70"/>
      <c r="S579" s="50"/>
      <c r="T579" s="50"/>
      <c r="U579" s="50"/>
      <c r="V579" s="50"/>
      <c r="W579" s="50"/>
      <c r="X579" s="50"/>
      <c r="Y579" s="50"/>
      <c r="BF579" s="102"/>
    </row>
    <row r="580" spans="1:58" customFormat="1">
      <c r="A580" s="22"/>
      <c r="B580" s="22"/>
      <c r="C580" s="22"/>
      <c r="D580" s="22"/>
      <c r="E580" s="22"/>
      <c r="F580" s="73"/>
      <c r="G580" s="73"/>
      <c r="H580" s="73"/>
      <c r="I580" s="73"/>
      <c r="J580" s="73"/>
      <c r="K580" s="74"/>
      <c r="L580" s="74"/>
      <c r="M580" s="22"/>
      <c r="N580" s="22"/>
      <c r="O580" s="22"/>
      <c r="P580" s="70"/>
      <c r="Q580" s="70"/>
      <c r="R580" s="70"/>
      <c r="S580" s="50"/>
      <c r="T580" s="50"/>
      <c r="U580" s="50"/>
      <c r="V580" s="50"/>
      <c r="W580" s="50"/>
      <c r="X580" s="50"/>
      <c r="Y580" s="50"/>
      <c r="BF580" s="102"/>
    </row>
    <row r="581" spans="1:58" customFormat="1">
      <c r="A581" s="22"/>
      <c r="B581" s="22"/>
      <c r="C581" s="22"/>
      <c r="D581" s="22"/>
      <c r="E581" s="22"/>
      <c r="F581" s="73"/>
      <c r="G581" s="73"/>
      <c r="H581" s="73"/>
      <c r="I581" s="73"/>
      <c r="J581" s="73"/>
      <c r="K581" s="74"/>
      <c r="L581" s="74"/>
      <c r="M581" s="22"/>
      <c r="N581" s="22"/>
      <c r="O581" s="22"/>
      <c r="P581" s="70"/>
      <c r="Q581" s="70"/>
      <c r="R581" s="70"/>
      <c r="S581" s="50"/>
      <c r="T581" s="50"/>
      <c r="U581" s="50"/>
      <c r="V581" s="50"/>
      <c r="W581" s="50"/>
      <c r="X581" s="50"/>
      <c r="Y581" s="50"/>
      <c r="BF581" s="102"/>
    </row>
    <row r="582" spans="1:58" customFormat="1">
      <c r="A582" s="22"/>
      <c r="B582" s="22"/>
      <c r="C582" s="22"/>
      <c r="D582" s="22"/>
      <c r="E582" s="22"/>
      <c r="F582" s="73"/>
      <c r="G582" s="73"/>
      <c r="H582" s="73"/>
      <c r="I582" s="73"/>
      <c r="J582" s="73"/>
      <c r="K582" s="74"/>
      <c r="L582" s="74"/>
      <c r="M582" s="22"/>
      <c r="N582" s="22"/>
      <c r="O582" s="22"/>
      <c r="P582" s="70"/>
      <c r="Q582" s="70"/>
      <c r="R582" s="70"/>
      <c r="S582" s="50"/>
      <c r="T582" s="50"/>
      <c r="U582" s="50"/>
      <c r="V582" s="50"/>
      <c r="W582" s="50"/>
      <c r="X582" s="50"/>
      <c r="Y582" s="50"/>
      <c r="BF582" s="102"/>
    </row>
    <row r="583" spans="1:58" customFormat="1">
      <c r="A583" s="22"/>
      <c r="B583" s="22"/>
      <c r="C583" s="22"/>
      <c r="D583" s="22"/>
      <c r="E583" s="22"/>
      <c r="F583" s="73"/>
      <c r="G583" s="73"/>
      <c r="H583" s="73"/>
      <c r="I583" s="73"/>
      <c r="J583" s="73"/>
      <c r="K583" s="74"/>
      <c r="L583" s="74"/>
      <c r="M583" s="22"/>
      <c r="N583" s="22"/>
      <c r="O583" s="22"/>
      <c r="P583" s="70"/>
      <c r="Q583" s="70"/>
      <c r="R583" s="70"/>
      <c r="S583" s="50"/>
      <c r="T583" s="50"/>
      <c r="U583" s="50"/>
      <c r="V583" s="50"/>
      <c r="W583" s="50"/>
      <c r="X583" s="50"/>
      <c r="Y583" s="50"/>
      <c r="BF583" s="102"/>
    </row>
    <row r="584" spans="1:58" customFormat="1">
      <c r="A584" s="22"/>
      <c r="B584" s="22"/>
      <c r="C584" s="22"/>
      <c r="D584" s="22"/>
      <c r="E584" s="22"/>
      <c r="F584" s="73"/>
      <c r="G584" s="73"/>
      <c r="H584" s="73"/>
      <c r="I584" s="73"/>
      <c r="J584" s="73"/>
      <c r="K584" s="74"/>
      <c r="L584" s="74"/>
      <c r="M584" s="22"/>
      <c r="N584" s="22"/>
      <c r="O584" s="22"/>
      <c r="P584" s="70"/>
      <c r="Q584" s="70"/>
      <c r="R584" s="70"/>
      <c r="S584" s="50"/>
      <c r="T584" s="50"/>
      <c r="U584" s="50"/>
      <c r="V584" s="50"/>
      <c r="W584" s="50"/>
      <c r="X584" s="50"/>
      <c r="Y584" s="50"/>
      <c r="BF584" s="102"/>
    </row>
    <row r="585" spans="1:58" customFormat="1">
      <c r="A585" s="22"/>
      <c r="B585" s="22"/>
      <c r="C585" s="22"/>
      <c r="D585" s="22"/>
      <c r="E585" s="22"/>
      <c r="F585" s="73"/>
      <c r="G585" s="73"/>
      <c r="H585" s="73"/>
      <c r="I585" s="73"/>
      <c r="J585" s="73"/>
      <c r="K585" s="74"/>
      <c r="L585" s="74"/>
      <c r="M585" s="22"/>
      <c r="N585" s="22"/>
      <c r="O585" s="22"/>
      <c r="P585" s="70"/>
      <c r="Q585" s="70"/>
      <c r="R585" s="70"/>
      <c r="S585" s="50"/>
      <c r="T585" s="50"/>
      <c r="U585" s="50"/>
      <c r="V585" s="50"/>
      <c r="W585" s="50"/>
      <c r="X585" s="50"/>
      <c r="Y585" s="50"/>
      <c r="BF585" s="102"/>
    </row>
    <row r="586" spans="1:58" customFormat="1">
      <c r="A586" s="22"/>
      <c r="B586" s="22"/>
      <c r="C586" s="22"/>
      <c r="D586" s="22"/>
      <c r="E586" s="22"/>
      <c r="F586" s="73"/>
      <c r="G586" s="73"/>
      <c r="H586" s="73"/>
      <c r="I586" s="73"/>
      <c r="J586" s="73"/>
      <c r="K586" s="74"/>
      <c r="L586" s="74"/>
      <c r="M586" s="22"/>
      <c r="N586" s="22"/>
      <c r="O586" s="22"/>
      <c r="P586" s="70"/>
      <c r="Q586" s="70"/>
      <c r="R586" s="70"/>
      <c r="S586" s="50"/>
      <c r="T586" s="50"/>
      <c r="U586" s="50"/>
      <c r="V586" s="50"/>
      <c r="W586" s="50"/>
      <c r="X586" s="50"/>
      <c r="Y586" s="50"/>
      <c r="BF586" s="102"/>
    </row>
    <row r="587" spans="1:58" customFormat="1">
      <c r="A587" s="22"/>
      <c r="B587" s="22"/>
      <c r="C587" s="22"/>
      <c r="D587" s="22"/>
      <c r="E587" s="22"/>
      <c r="F587" s="73"/>
      <c r="G587" s="73"/>
      <c r="H587" s="73"/>
      <c r="I587" s="73"/>
      <c r="J587" s="73"/>
      <c r="K587" s="74"/>
      <c r="L587" s="74"/>
      <c r="M587" s="22"/>
      <c r="N587" s="22"/>
      <c r="O587" s="22"/>
      <c r="P587" s="70"/>
      <c r="Q587" s="70"/>
      <c r="R587" s="70"/>
      <c r="S587" s="50"/>
      <c r="T587" s="50"/>
      <c r="U587" s="50"/>
      <c r="V587" s="50"/>
      <c r="W587" s="50"/>
      <c r="X587" s="50"/>
      <c r="Y587" s="50"/>
      <c r="BF587" s="102"/>
    </row>
    <row r="588" spans="1:58" customFormat="1">
      <c r="A588" s="22"/>
      <c r="B588" s="22"/>
      <c r="C588" s="22"/>
      <c r="D588" s="22"/>
      <c r="E588" s="22"/>
      <c r="F588" s="73"/>
      <c r="G588" s="73"/>
      <c r="H588" s="73"/>
      <c r="I588" s="73"/>
      <c r="J588" s="73"/>
      <c r="K588" s="74"/>
      <c r="L588" s="74"/>
      <c r="M588" s="22"/>
      <c r="N588" s="22"/>
      <c r="O588" s="22"/>
      <c r="P588" s="70"/>
      <c r="Q588" s="70"/>
      <c r="R588" s="70"/>
      <c r="S588" s="50"/>
      <c r="T588" s="50"/>
      <c r="U588" s="50"/>
      <c r="V588" s="50"/>
      <c r="W588" s="50"/>
      <c r="X588" s="50"/>
      <c r="Y588" s="50"/>
      <c r="BF588" s="102"/>
    </row>
    <row r="589" spans="1:58" customFormat="1">
      <c r="A589" s="22"/>
      <c r="B589" s="22"/>
      <c r="C589" s="22"/>
      <c r="D589" s="22"/>
      <c r="E589" s="22"/>
      <c r="F589" s="73"/>
      <c r="G589" s="73"/>
      <c r="H589" s="73"/>
      <c r="I589" s="73"/>
      <c r="J589" s="73"/>
      <c r="K589" s="74"/>
      <c r="L589" s="74"/>
      <c r="M589" s="22"/>
      <c r="N589" s="22"/>
      <c r="O589" s="22"/>
      <c r="P589" s="70"/>
      <c r="Q589" s="70"/>
      <c r="R589" s="70"/>
      <c r="S589" s="50"/>
      <c r="T589" s="50"/>
      <c r="U589" s="50"/>
      <c r="V589" s="50"/>
      <c r="W589" s="50"/>
      <c r="X589" s="50"/>
      <c r="Y589" s="50"/>
      <c r="BF589" s="102"/>
    </row>
    <row r="590" spans="1:58" customFormat="1">
      <c r="A590" s="22"/>
      <c r="B590" s="22"/>
      <c r="C590" s="22"/>
      <c r="D590" s="22"/>
      <c r="E590" s="22"/>
      <c r="F590" s="73"/>
      <c r="G590" s="73"/>
      <c r="H590" s="73"/>
      <c r="I590" s="73"/>
      <c r="J590" s="73"/>
      <c r="K590" s="74"/>
      <c r="L590" s="74"/>
      <c r="M590" s="22"/>
      <c r="N590" s="22"/>
      <c r="O590" s="22"/>
      <c r="P590" s="70"/>
      <c r="Q590" s="70"/>
      <c r="R590" s="70"/>
      <c r="S590" s="50"/>
      <c r="T590" s="50"/>
      <c r="U590" s="50"/>
      <c r="V590" s="50"/>
      <c r="W590" s="50"/>
      <c r="X590" s="50"/>
      <c r="Y590" s="50"/>
      <c r="BF590" s="102"/>
    </row>
    <row r="591" spans="1:58" customFormat="1">
      <c r="A591" s="22"/>
      <c r="B591" s="22"/>
      <c r="C591" s="22"/>
      <c r="D591" s="22"/>
      <c r="E591" s="22"/>
      <c r="F591" s="73"/>
      <c r="G591" s="73"/>
      <c r="H591" s="73"/>
      <c r="I591" s="73"/>
      <c r="J591" s="73"/>
      <c r="K591" s="74"/>
      <c r="L591" s="74"/>
      <c r="M591" s="22"/>
      <c r="N591" s="22"/>
      <c r="O591" s="22"/>
      <c r="P591" s="70"/>
      <c r="Q591" s="70"/>
      <c r="R591" s="70"/>
      <c r="S591" s="50"/>
      <c r="T591" s="50"/>
      <c r="U591" s="50"/>
      <c r="V591" s="50"/>
      <c r="W591" s="50"/>
      <c r="X591" s="50"/>
      <c r="Y591" s="50"/>
      <c r="BF591" s="102"/>
    </row>
    <row r="592" spans="1:58" customFormat="1">
      <c r="A592" s="22"/>
      <c r="B592" s="22"/>
      <c r="C592" s="22"/>
      <c r="D592" s="22"/>
      <c r="E592" s="22"/>
      <c r="F592" s="73"/>
      <c r="G592" s="73"/>
      <c r="H592" s="73"/>
      <c r="I592" s="73"/>
      <c r="J592" s="73"/>
      <c r="K592" s="74"/>
      <c r="L592" s="74"/>
      <c r="M592" s="22"/>
      <c r="N592" s="22"/>
      <c r="O592" s="22"/>
      <c r="P592" s="70"/>
      <c r="Q592" s="70"/>
      <c r="R592" s="70"/>
      <c r="S592" s="50"/>
      <c r="T592" s="50"/>
      <c r="U592" s="50"/>
      <c r="V592" s="50"/>
      <c r="W592" s="50"/>
      <c r="X592" s="50"/>
      <c r="Y592" s="50"/>
      <c r="BF592" s="102"/>
    </row>
    <row r="593" spans="1:58" customFormat="1">
      <c r="A593" s="22"/>
      <c r="B593" s="22"/>
      <c r="C593" s="22"/>
      <c r="D593" s="22"/>
      <c r="E593" s="22"/>
      <c r="F593" s="73"/>
      <c r="G593" s="73"/>
      <c r="H593" s="73"/>
      <c r="I593" s="73"/>
      <c r="J593" s="73"/>
      <c r="K593" s="74"/>
      <c r="L593" s="74"/>
      <c r="M593" s="22"/>
      <c r="N593" s="22"/>
      <c r="O593" s="22"/>
      <c r="P593" s="70"/>
      <c r="Q593" s="70"/>
      <c r="R593" s="70"/>
      <c r="S593" s="50"/>
      <c r="T593" s="50"/>
      <c r="U593" s="50"/>
      <c r="V593" s="50"/>
      <c r="W593" s="50"/>
      <c r="X593" s="50"/>
      <c r="Y593" s="50"/>
      <c r="BF593" s="102"/>
    </row>
    <row r="594" spans="1:58" customFormat="1">
      <c r="A594" s="22"/>
      <c r="B594" s="22"/>
      <c r="C594" s="22"/>
      <c r="D594" s="22"/>
      <c r="E594" s="22"/>
      <c r="F594" s="73"/>
      <c r="G594" s="73"/>
      <c r="H594" s="73"/>
      <c r="I594" s="73"/>
      <c r="J594" s="73"/>
      <c r="K594" s="74"/>
      <c r="L594" s="74"/>
      <c r="M594" s="22"/>
      <c r="N594" s="22"/>
      <c r="O594" s="22"/>
      <c r="P594" s="70"/>
      <c r="Q594" s="70"/>
      <c r="R594" s="70"/>
      <c r="S594" s="50"/>
      <c r="T594" s="50"/>
      <c r="U594" s="50"/>
      <c r="V594" s="50"/>
      <c r="W594" s="50"/>
      <c r="X594" s="50"/>
      <c r="Y594" s="50"/>
      <c r="BF594" s="102"/>
    </row>
    <row r="595" spans="1:58" customFormat="1">
      <c r="A595" s="22"/>
      <c r="B595" s="22"/>
      <c r="C595" s="22"/>
      <c r="D595" s="22"/>
      <c r="E595" s="22"/>
      <c r="F595" s="73"/>
      <c r="G595" s="73"/>
      <c r="H595" s="73"/>
      <c r="I595" s="73"/>
      <c r="J595" s="73"/>
      <c r="K595" s="74"/>
      <c r="L595" s="74"/>
      <c r="M595" s="22"/>
      <c r="N595" s="22"/>
      <c r="O595" s="22"/>
      <c r="P595" s="70"/>
      <c r="Q595" s="70"/>
      <c r="R595" s="70"/>
      <c r="S595" s="50"/>
      <c r="T595" s="50"/>
      <c r="U595" s="50"/>
      <c r="V595" s="50"/>
      <c r="W595" s="50"/>
      <c r="X595" s="50"/>
      <c r="Y595" s="50"/>
      <c r="BF595" s="102"/>
    </row>
    <row r="596" spans="1:58" customFormat="1">
      <c r="A596" s="22"/>
      <c r="B596" s="22"/>
      <c r="C596" s="22"/>
      <c r="D596" s="22"/>
      <c r="E596" s="22"/>
      <c r="F596" s="73"/>
      <c r="G596" s="73"/>
      <c r="H596" s="73"/>
      <c r="I596" s="73"/>
      <c r="J596" s="73"/>
      <c r="K596" s="74"/>
      <c r="L596" s="74"/>
      <c r="M596" s="22"/>
      <c r="N596" s="22"/>
      <c r="O596" s="22"/>
      <c r="P596" s="70"/>
      <c r="Q596" s="70"/>
      <c r="R596" s="70"/>
      <c r="S596" s="50"/>
      <c r="T596" s="50"/>
      <c r="U596" s="50"/>
      <c r="V596" s="50"/>
      <c r="W596" s="50"/>
      <c r="X596" s="50"/>
      <c r="Y596" s="50"/>
      <c r="BF596" s="102"/>
    </row>
    <row r="597" spans="1:58" customFormat="1">
      <c r="A597" s="22"/>
      <c r="B597" s="22"/>
      <c r="C597" s="22"/>
      <c r="D597" s="22"/>
      <c r="E597" s="22"/>
      <c r="F597" s="73"/>
      <c r="G597" s="73"/>
      <c r="H597" s="73"/>
      <c r="I597" s="73"/>
      <c r="J597" s="73"/>
      <c r="K597" s="74"/>
      <c r="L597" s="74"/>
      <c r="M597" s="22"/>
      <c r="N597" s="22"/>
      <c r="O597" s="22"/>
      <c r="P597" s="70"/>
      <c r="Q597" s="70"/>
      <c r="R597" s="70"/>
      <c r="S597" s="50"/>
      <c r="T597" s="50"/>
      <c r="U597" s="50"/>
      <c r="V597" s="50"/>
      <c r="W597" s="50"/>
      <c r="X597" s="50"/>
      <c r="Y597" s="50"/>
      <c r="BF597" s="102"/>
    </row>
    <row r="598" spans="1:58" customFormat="1">
      <c r="A598" s="22"/>
      <c r="B598" s="22"/>
      <c r="C598" s="22"/>
      <c r="D598" s="22"/>
      <c r="E598" s="22"/>
      <c r="F598" s="73"/>
      <c r="G598" s="73"/>
      <c r="H598" s="73"/>
      <c r="I598" s="73"/>
      <c r="J598" s="73"/>
      <c r="K598" s="74"/>
      <c r="L598" s="74"/>
      <c r="M598" s="22"/>
      <c r="N598" s="22"/>
      <c r="O598" s="22"/>
      <c r="P598" s="70"/>
      <c r="Q598" s="70"/>
      <c r="R598" s="70"/>
      <c r="S598" s="50"/>
      <c r="T598" s="50"/>
      <c r="U598" s="50"/>
      <c r="V598" s="50"/>
      <c r="W598" s="50"/>
      <c r="X598" s="50"/>
      <c r="Y598" s="50"/>
      <c r="BF598" s="102"/>
    </row>
    <row r="599" spans="1:58" customFormat="1">
      <c r="A599" s="22"/>
      <c r="B599" s="22"/>
      <c r="C599" s="22"/>
      <c r="D599" s="22"/>
      <c r="E599" s="22"/>
      <c r="F599" s="73"/>
      <c r="G599" s="73"/>
      <c r="H599" s="73"/>
      <c r="I599" s="73"/>
      <c r="J599" s="73"/>
      <c r="K599" s="74"/>
      <c r="L599" s="74"/>
      <c r="M599" s="22"/>
      <c r="N599" s="22"/>
      <c r="O599" s="22"/>
      <c r="P599" s="70"/>
      <c r="Q599" s="70"/>
      <c r="R599" s="70"/>
      <c r="S599" s="50"/>
      <c r="T599" s="50"/>
      <c r="U599" s="50"/>
      <c r="V599" s="50"/>
      <c r="W599" s="50"/>
      <c r="X599" s="50"/>
      <c r="Y599" s="50"/>
      <c r="BF599" s="102"/>
    </row>
    <row r="600" spans="1:58" customFormat="1">
      <c r="A600" s="22"/>
      <c r="B600" s="22"/>
      <c r="C600" s="22"/>
      <c r="D600" s="22"/>
      <c r="E600" s="22"/>
      <c r="F600" s="73"/>
      <c r="G600" s="73"/>
      <c r="H600" s="73"/>
      <c r="I600" s="73"/>
      <c r="J600" s="73"/>
      <c r="K600" s="74"/>
      <c r="L600" s="74"/>
      <c r="M600" s="22"/>
      <c r="N600" s="22"/>
      <c r="O600" s="22"/>
      <c r="P600" s="70"/>
      <c r="Q600" s="70"/>
      <c r="R600" s="70"/>
      <c r="S600" s="50"/>
      <c r="T600" s="50"/>
      <c r="U600" s="50"/>
      <c r="V600" s="50"/>
      <c r="W600" s="50"/>
      <c r="X600" s="50"/>
      <c r="Y600" s="50"/>
      <c r="BF600" s="102"/>
    </row>
    <row r="601" spans="1:58" customFormat="1">
      <c r="A601" s="22"/>
      <c r="B601" s="22"/>
      <c r="C601" s="22"/>
      <c r="D601" s="22"/>
      <c r="E601" s="22"/>
      <c r="F601" s="73"/>
      <c r="G601" s="73"/>
      <c r="H601" s="73"/>
      <c r="I601" s="73"/>
      <c r="J601" s="73"/>
      <c r="K601" s="74"/>
      <c r="L601" s="74"/>
      <c r="M601" s="22"/>
      <c r="N601" s="22"/>
      <c r="O601" s="22"/>
      <c r="P601" s="70"/>
      <c r="Q601" s="70"/>
      <c r="R601" s="70"/>
      <c r="S601" s="50"/>
      <c r="T601" s="50"/>
      <c r="U601" s="50"/>
      <c r="V601" s="50"/>
      <c r="W601" s="50"/>
      <c r="X601" s="50"/>
      <c r="Y601" s="50"/>
      <c r="BF601" s="102"/>
    </row>
    <row r="602" spans="1:58" customFormat="1">
      <c r="A602" s="22"/>
      <c r="B602" s="22"/>
      <c r="C602" s="22"/>
      <c r="D602" s="22"/>
      <c r="E602" s="22"/>
      <c r="F602" s="73"/>
      <c r="G602" s="73"/>
      <c r="H602" s="73"/>
      <c r="I602" s="73"/>
      <c r="J602" s="73"/>
      <c r="K602" s="74"/>
      <c r="L602" s="74"/>
      <c r="M602" s="22"/>
      <c r="N602" s="22"/>
      <c r="O602" s="22"/>
      <c r="P602" s="70"/>
      <c r="Q602" s="70"/>
      <c r="R602" s="70"/>
      <c r="S602" s="50"/>
      <c r="T602" s="50"/>
      <c r="U602" s="50"/>
      <c r="V602" s="50"/>
      <c r="W602" s="50"/>
      <c r="X602" s="50"/>
      <c r="Y602" s="50"/>
      <c r="BF602" s="102"/>
    </row>
    <row r="603" spans="1:58" customFormat="1">
      <c r="A603" s="22"/>
      <c r="B603" s="22"/>
      <c r="C603" s="22"/>
      <c r="D603" s="22"/>
      <c r="E603" s="22"/>
      <c r="F603" s="73"/>
      <c r="G603" s="73"/>
      <c r="H603" s="73"/>
      <c r="I603" s="73"/>
      <c r="J603" s="73"/>
      <c r="K603" s="74"/>
      <c r="L603" s="74"/>
      <c r="M603" s="22"/>
      <c r="N603" s="22"/>
      <c r="O603" s="22"/>
      <c r="P603" s="70"/>
      <c r="Q603" s="70"/>
      <c r="R603" s="70"/>
      <c r="S603" s="50"/>
      <c r="T603" s="50"/>
      <c r="U603" s="50"/>
      <c r="V603" s="50"/>
      <c r="W603" s="50"/>
      <c r="X603" s="50"/>
      <c r="Y603" s="50"/>
      <c r="BF603" s="102"/>
    </row>
    <row r="604" spans="1:58" customFormat="1">
      <c r="A604" s="22"/>
      <c r="B604" s="22"/>
      <c r="C604" s="22"/>
      <c r="D604" s="22"/>
      <c r="E604" s="22"/>
      <c r="F604" s="73"/>
      <c r="G604" s="73"/>
      <c r="H604" s="73"/>
      <c r="I604" s="73"/>
      <c r="J604" s="73"/>
      <c r="K604" s="74"/>
      <c r="L604" s="74"/>
      <c r="M604" s="22"/>
      <c r="N604" s="22"/>
      <c r="O604" s="22"/>
      <c r="P604" s="70"/>
      <c r="Q604" s="70"/>
      <c r="R604" s="70"/>
      <c r="S604" s="50"/>
      <c r="T604" s="50"/>
      <c r="U604" s="50"/>
      <c r="V604" s="50"/>
      <c r="W604" s="50"/>
      <c r="X604" s="50"/>
      <c r="Y604" s="50"/>
      <c r="BF604" s="102"/>
    </row>
    <row r="605" spans="1:58" customFormat="1">
      <c r="A605" s="22"/>
      <c r="B605" s="22"/>
      <c r="C605" s="22"/>
      <c r="D605" s="22"/>
      <c r="E605" s="22"/>
      <c r="F605" s="73"/>
      <c r="G605" s="73"/>
      <c r="H605" s="73"/>
      <c r="I605" s="73"/>
      <c r="J605" s="73"/>
      <c r="K605" s="74"/>
      <c r="L605" s="74"/>
      <c r="M605" s="22"/>
      <c r="N605" s="22"/>
      <c r="O605" s="22"/>
      <c r="P605" s="70"/>
      <c r="Q605" s="70"/>
      <c r="R605" s="70"/>
      <c r="S605" s="50"/>
      <c r="T605" s="50"/>
      <c r="U605" s="50"/>
      <c r="V605" s="50"/>
      <c r="W605" s="50"/>
      <c r="X605" s="50"/>
      <c r="Y605" s="50"/>
      <c r="BF605" s="102"/>
    </row>
    <row r="606" spans="1:58" customFormat="1">
      <c r="A606" s="22"/>
      <c r="B606" s="22"/>
      <c r="C606" s="22"/>
      <c r="D606" s="22"/>
      <c r="E606" s="22"/>
      <c r="F606" s="73"/>
      <c r="G606" s="73"/>
      <c r="H606" s="73"/>
      <c r="I606" s="73"/>
      <c r="J606" s="73"/>
      <c r="K606" s="74"/>
      <c r="L606" s="74"/>
      <c r="M606" s="22"/>
      <c r="N606" s="22"/>
      <c r="O606" s="22"/>
      <c r="P606" s="70"/>
      <c r="Q606" s="70"/>
      <c r="R606" s="70"/>
      <c r="S606" s="50"/>
      <c r="T606" s="50"/>
      <c r="U606" s="50"/>
      <c r="V606" s="50"/>
      <c r="W606" s="50"/>
      <c r="X606" s="50"/>
      <c r="Y606" s="50"/>
      <c r="BF606" s="102"/>
    </row>
    <row r="607" spans="1:58" customFormat="1">
      <c r="A607" s="22"/>
      <c r="B607" s="22"/>
      <c r="C607" s="22"/>
      <c r="D607" s="22"/>
      <c r="E607" s="22"/>
      <c r="F607" s="73"/>
      <c r="G607" s="73"/>
      <c r="H607" s="73"/>
      <c r="I607" s="73"/>
      <c r="J607" s="73"/>
      <c r="K607" s="74"/>
      <c r="L607" s="74"/>
      <c r="M607" s="22"/>
      <c r="N607" s="22"/>
      <c r="O607" s="22"/>
      <c r="P607" s="70"/>
      <c r="Q607" s="70"/>
      <c r="R607" s="70"/>
      <c r="S607" s="50"/>
      <c r="T607" s="50"/>
      <c r="U607" s="50"/>
      <c r="V607" s="50"/>
      <c r="W607" s="50"/>
      <c r="X607" s="50"/>
      <c r="Y607" s="50"/>
      <c r="BF607" s="102"/>
    </row>
    <row r="608" spans="1:58" customFormat="1">
      <c r="A608" s="22"/>
      <c r="B608" s="22"/>
      <c r="C608" s="22"/>
      <c r="D608" s="22"/>
      <c r="E608" s="22"/>
      <c r="F608" s="73"/>
      <c r="G608" s="73"/>
      <c r="H608" s="73"/>
      <c r="I608" s="73"/>
      <c r="J608" s="73"/>
      <c r="K608" s="74"/>
      <c r="L608" s="74"/>
      <c r="M608" s="22"/>
      <c r="N608" s="22"/>
      <c r="O608" s="22"/>
      <c r="P608" s="70"/>
      <c r="Q608" s="70"/>
      <c r="R608" s="70"/>
      <c r="S608" s="50"/>
      <c r="T608" s="50"/>
      <c r="U608" s="50"/>
      <c r="V608" s="50"/>
      <c r="W608" s="50"/>
      <c r="X608" s="50"/>
      <c r="Y608" s="50"/>
      <c r="BF608" s="102"/>
    </row>
    <row r="609" spans="1:58" customFormat="1">
      <c r="A609" s="22"/>
      <c r="B609" s="22"/>
      <c r="C609" s="22"/>
      <c r="D609" s="22"/>
      <c r="E609" s="22"/>
      <c r="F609" s="73"/>
      <c r="G609" s="73"/>
      <c r="H609" s="73"/>
      <c r="I609" s="73"/>
      <c r="J609" s="73"/>
      <c r="K609" s="74"/>
      <c r="L609" s="74"/>
      <c r="M609" s="22"/>
      <c r="N609" s="22"/>
      <c r="O609" s="22"/>
      <c r="P609" s="70"/>
      <c r="Q609" s="70"/>
      <c r="R609" s="70"/>
      <c r="S609" s="50"/>
      <c r="T609" s="50"/>
      <c r="U609" s="50"/>
      <c r="V609" s="50"/>
      <c r="W609" s="50"/>
      <c r="X609" s="50"/>
      <c r="Y609" s="50"/>
      <c r="BF609" s="102"/>
    </row>
    <row r="610" spans="1:58" customFormat="1">
      <c r="A610" s="22"/>
      <c r="B610" s="22"/>
      <c r="C610" s="22"/>
      <c r="D610" s="22"/>
      <c r="E610" s="22"/>
      <c r="F610" s="73"/>
      <c r="G610" s="73"/>
      <c r="H610" s="73"/>
      <c r="I610" s="73"/>
      <c r="J610" s="73"/>
      <c r="K610" s="74"/>
      <c r="L610" s="74"/>
      <c r="M610" s="22"/>
      <c r="N610" s="22"/>
      <c r="O610" s="22"/>
      <c r="P610" s="70"/>
      <c r="Q610" s="70"/>
      <c r="R610" s="70"/>
      <c r="S610" s="50"/>
      <c r="T610" s="50"/>
      <c r="U610" s="50"/>
      <c r="V610" s="50"/>
      <c r="W610" s="50"/>
      <c r="X610" s="50"/>
      <c r="Y610" s="50"/>
      <c r="BF610" s="102"/>
    </row>
    <row r="611" spans="1:58" customFormat="1">
      <c r="A611" s="22"/>
      <c r="B611" s="22"/>
      <c r="C611" s="22"/>
      <c r="D611" s="22"/>
      <c r="E611" s="22"/>
      <c r="F611" s="73"/>
      <c r="G611" s="73"/>
      <c r="H611" s="73"/>
      <c r="I611" s="73"/>
      <c r="J611" s="73"/>
      <c r="K611" s="74"/>
      <c r="L611" s="74"/>
      <c r="M611" s="22"/>
      <c r="N611" s="22"/>
      <c r="O611" s="22"/>
      <c r="P611" s="70"/>
      <c r="Q611" s="70"/>
      <c r="R611" s="70"/>
      <c r="S611" s="50"/>
      <c r="T611" s="50"/>
      <c r="U611" s="50"/>
      <c r="V611" s="50"/>
      <c r="W611" s="50"/>
      <c r="X611" s="50"/>
      <c r="Y611" s="50"/>
      <c r="BF611" s="102"/>
    </row>
    <row r="612" spans="1:58" customFormat="1">
      <c r="A612" s="22"/>
      <c r="B612" s="22"/>
      <c r="C612" s="22"/>
      <c r="D612" s="22"/>
      <c r="E612" s="22"/>
      <c r="F612" s="73"/>
      <c r="G612" s="73"/>
      <c r="H612" s="73"/>
      <c r="I612" s="73"/>
      <c r="J612" s="73"/>
      <c r="K612" s="74"/>
      <c r="L612" s="74"/>
      <c r="M612" s="22"/>
      <c r="N612" s="22"/>
      <c r="O612" s="22"/>
      <c r="P612" s="70"/>
      <c r="Q612" s="70"/>
      <c r="R612" s="70"/>
      <c r="S612" s="50"/>
      <c r="T612" s="50"/>
      <c r="U612" s="50"/>
      <c r="V612" s="50"/>
      <c r="W612" s="50"/>
      <c r="X612" s="50"/>
      <c r="Y612" s="50"/>
      <c r="BF612" s="102"/>
    </row>
    <row r="613" spans="1:58" customFormat="1">
      <c r="A613" s="22"/>
      <c r="B613" s="22"/>
      <c r="C613" s="22"/>
      <c r="D613" s="22"/>
      <c r="E613" s="22"/>
      <c r="F613" s="73"/>
      <c r="G613" s="73"/>
      <c r="H613" s="73"/>
      <c r="I613" s="73"/>
      <c r="J613" s="73"/>
      <c r="K613" s="74"/>
      <c r="L613" s="74"/>
      <c r="M613" s="22"/>
      <c r="N613" s="22"/>
      <c r="O613" s="22"/>
      <c r="P613" s="70"/>
      <c r="Q613" s="70"/>
      <c r="R613" s="70"/>
      <c r="S613" s="50"/>
      <c r="T613" s="50"/>
      <c r="U613" s="50"/>
      <c r="V613" s="50"/>
      <c r="W613" s="50"/>
      <c r="X613" s="50"/>
      <c r="Y613" s="50"/>
      <c r="BF613" s="102"/>
    </row>
    <row r="614" spans="1:58" customFormat="1">
      <c r="A614" s="22"/>
      <c r="B614" s="22"/>
      <c r="C614" s="22"/>
      <c r="D614" s="22"/>
      <c r="E614" s="22"/>
      <c r="F614" s="73"/>
      <c r="G614" s="73"/>
      <c r="H614" s="73"/>
      <c r="I614" s="73"/>
      <c r="J614" s="73"/>
      <c r="K614" s="74"/>
      <c r="L614" s="74"/>
      <c r="M614" s="22"/>
      <c r="N614" s="22"/>
      <c r="O614" s="22"/>
      <c r="P614" s="70"/>
      <c r="Q614" s="70"/>
      <c r="R614" s="70"/>
      <c r="S614" s="50"/>
      <c r="T614" s="50"/>
      <c r="U614" s="50"/>
      <c r="V614" s="50"/>
      <c r="W614" s="50"/>
      <c r="X614" s="50"/>
      <c r="Y614" s="50"/>
      <c r="BF614" s="102"/>
    </row>
    <row r="615" spans="1:58" customFormat="1">
      <c r="A615" s="22"/>
      <c r="B615" s="22"/>
      <c r="C615" s="22"/>
      <c r="D615" s="22"/>
      <c r="E615" s="22"/>
      <c r="F615" s="73"/>
      <c r="G615" s="73"/>
      <c r="H615" s="73"/>
      <c r="I615" s="73"/>
      <c r="J615" s="73"/>
      <c r="K615" s="74"/>
      <c r="L615" s="74"/>
      <c r="M615" s="22"/>
      <c r="N615" s="22"/>
      <c r="O615" s="22"/>
      <c r="P615" s="70"/>
      <c r="Q615" s="70"/>
      <c r="R615" s="70"/>
      <c r="S615" s="50"/>
      <c r="T615" s="50"/>
      <c r="U615" s="50"/>
      <c r="V615" s="50"/>
      <c r="W615" s="50"/>
      <c r="X615" s="50"/>
      <c r="Y615" s="50"/>
      <c r="BF615" s="102"/>
    </row>
    <row r="616" spans="1:58" customFormat="1">
      <c r="A616" s="22"/>
      <c r="B616" s="22"/>
      <c r="C616" s="22"/>
      <c r="D616" s="22"/>
      <c r="E616" s="22"/>
      <c r="F616" s="73"/>
      <c r="G616" s="73"/>
      <c r="H616" s="73"/>
      <c r="I616" s="73"/>
      <c r="J616" s="73"/>
      <c r="K616" s="74"/>
      <c r="L616" s="74"/>
      <c r="M616" s="22"/>
      <c r="N616" s="22"/>
      <c r="O616" s="22"/>
      <c r="P616" s="70"/>
      <c r="Q616" s="70"/>
      <c r="R616" s="70"/>
      <c r="S616" s="50"/>
      <c r="T616" s="50"/>
      <c r="U616" s="50"/>
      <c r="V616" s="50"/>
      <c r="W616" s="50"/>
      <c r="X616" s="50"/>
      <c r="Y616" s="50"/>
      <c r="BF616" s="102"/>
    </row>
    <row r="617" spans="1:58" customFormat="1">
      <c r="A617" s="22"/>
      <c r="B617" s="22"/>
      <c r="C617" s="22"/>
      <c r="D617" s="22"/>
      <c r="E617" s="22"/>
      <c r="F617" s="73"/>
      <c r="G617" s="73"/>
      <c r="H617" s="73"/>
      <c r="I617" s="73"/>
      <c r="J617" s="73"/>
      <c r="K617" s="74"/>
      <c r="L617" s="74"/>
      <c r="M617" s="22"/>
      <c r="N617" s="22"/>
      <c r="O617" s="22"/>
      <c r="P617" s="70"/>
      <c r="Q617" s="70"/>
      <c r="R617" s="70"/>
      <c r="S617" s="50"/>
      <c r="T617" s="50"/>
      <c r="U617" s="50"/>
      <c r="V617" s="50"/>
      <c r="W617" s="50"/>
      <c r="X617" s="50"/>
      <c r="Y617" s="50"/>
      <c r="BF617" s="102"/>
    </row>
    <row r="618" spans="1:58" customFormat="1">
      <c r="A618" s="22"/>
      <c r="B618" s="22"/>
      <c r="C618" s="22"/>
      <c r="D618" s="22"/>
      <c r="E618" s="22"/>
      <c r="F618" s="73"/>
      <c r="G618" s="73"/>
      <c r="H618" s="73"/>
      <c r="I618" s="73"/>
      <c r="J618" s="73"/>
      <c r="K618" s="74"/>
      <c r="L618" s="74"/>
      <c r="M618" s="22"/>
      <c r="N618" s="22"/>
      <c r="O618" s="22"/>
      <c r="P618" s="70"/>
      <c r="Q618" s="70"/>
      <c r="R618" s="70"/>
      <c r="S618" s="50"/>
      <c r="T618" s="50"/>
      <c r="U618" s="50"/>
      <c r="V618" s="50"/>
      <c r="W618" s="50"/>
      <c r="X618" s="50"/>
      <c r="Y618" s="50"/>
      <c r="BF618" s="102"/>
    </row>
    <row r="619" spans="1:58" customFormat="1">
      <c r="A619" s="22"/>
      <c r="B619" s="22"/>
      <c r="C619" s="22"/>
      <c r="D619" s="22"/>
      <c r="E619" s="22"/>
      <c r="F619" s="73"/>
      <c r="G619" s="73"/>
      <c r="H619" s="73"/>
      <c r="I619" s="73"/>
      <c r="J619" s="73"/>
      <c r="K619" s="74"/>
      <c r="L619" s="74"/>
      <c r="M619" s="22"/>
      <c r="N619" s="22"/>
      <c r="O619" s="22"/>
      <c r="P619" s="70"/>
      <c r="Q619" s="70"/>
      <c r="R619" s="70"/>
      <c r="S619" s="50"/>
      <c r="T619" s="50"/>
      <c r="U619" s="50"/>
      <c r="V619" s="50"/>
      <c r="W619" s="50"/>
      <c r="X619" s="50"/>
      <c r="Y619" s="50"/>
      <c r="BF619" s="102"/>
    </row>
    <row r="620" spans="1:58" customFormat="1">
      <c r="A620" s="22"/>
      <c r="B620" s="22"/>
      <c r="C620" s="22"/>
      <c r="D620" s="22"/>
      <c r="E620" s="22"/>
      <c r="F620" s="73"/>
      <c r="G620" s="73"/>
      <c r="H620" s="73"/>
      <c r="I620" s="73"/>
      <c r="J620" s="73"/>
      <c r="K620" s="74"/>
      <c r="L620" s="74"/>
      <c r="M620" s="22"/>
      <c r="N620" s="22"/>
      <c r="O620" s="22"/>
      <c r="P620" s="70"/>
      <c r="Q620" s="70"/>
      <c r="R620" s="70"/>
      <c r="S620" s="50"/>
      <c r="T620" s="50"/>
      <c r="U620" s="50"/>
      <c r="V620" s="50"/>
      <c r="W620" s="50"/>
      <c r="X620" s="50"/>
      <c r="Y620" s="50"/>
      <c r="BF620" s="102"/>
    </row>
    <row r="621" spans="1:58" customFormat="1">
      <c r="A621" s="22"/>
      <c r="B621" s="22"/>
      <c r="C621" s="22"/>
      <c r="D621" s="22"/>
      <c r="E621" s="22"/>
      <c r="F621" s="73"/>
      <c r="G621" s="73"/>
      <c r="H621" s="73"/>
      <c r="I621" s="73"/>
      <c r="J621" s="73"/>
      <c r="K621" s="74"/>
      <c r="L621" s="74"/>
      <c r="M621" s="22"/>
      <c r="N621" s="22"/>
      <c r="O621" s="22"/>
      <c r="P621" s="70"/>
      <c r="Q621" s="70"/>
      <c r="R621" s="70"/>
      <c r="S621" s="50"/>
      <c r="T621" s="50"/>
      <c r="U621" s="50"/>
      <c r="V621" s="50"/>
      <c r="W621" s="50"/>
      <c r="X621" s="50"/>
      <c r="Y621" s="50"/>
      <c r="BF621" s="102"/>
    </row>
    <row r="622" spans="1:58" customFormat="1">
      <c r="A622" s="22"/>
      <c r="B622" s="22"/>
      <c r="C622" s="22"/>
      <c r="D622" s="22"/>
      <c r="E622" s="22"/>
      <c r="F622" s="73"/>
      <c r="G622" s="73"/>
      <c r="H622" s="73"/>
      <c r="I622" s="73"/>
      <c r="J622" s="73"/>
      <c r="K622" s="74"/>
      <c r="L622" s="74"/>
      <c r="M622" s="22"/>
      <c r="N622" s="22"/>
      <c r="O622" s="22"/>
      <c r="P622" s="70"/>
      <c r="Q622" s="70"/>
      <c r="R622" s="70"/>
      <c r="S622" s="50"/>
      <c r="T622" s="50"/>
      <c r="U622" s="50"/>
      <c r="V622" s="50"/>
      <c r="W622" s="50"/>
      <c r="X622" s="50"/>
      <c r="Y622" s="50"/>
      <c r="BF622" s="102"/>
    </row>
    <row r="623" spans="1:58" customFormat="1">
      <c r="A623" s="22"/>
      <c r="B623" s="22"/>
      <c r="C623" s="22"/>
      <c r="D623" s="22"/>
      <c r="E623" s="22"/>
      <c r="F623" s="73"/>
      <c r="G623" s="73"/>
      <c r="H623" s="73"/>
      <c r="I623" s="73"/>
      <c r="J623" s="73"/>
      <c r="K623" s="74"/>
      <c r="L623" s="74"/>
      <c r="M623" s="22"/>
      <c r="N623" s="22"/>
      <c r="O623" s="22"/>
      <c r="P623" s="70"/>
      <c r="Q623" s="70"/>
      <c r="R623" s="70"/>
      <c r="S623" s="50"/>
      <c r="T623" s="50"/>
      <c r="U623" s="50"/>
      <c r="V623" s="50"/>
      <c r="W623" s="50"/>
      <c r="X623" s="50"/>
      <c r="Y623" s="50"/>
      <c r="BF623" s="102"/>
    </row>
    <row r="624" spans="1:58" customFormat="1">
      <c r="A624" s="22"/>
      <c r="B624" s="22"/>
      <c r="C624" s="22"/>
      <c r="D624" s="22"/>
      <c r="E624" s="22"/>
      <c r="F624" s="73"/>
      <c r="G624" s="73"/>
      <c r="H624" s="73"/>
      <c r="I624" s="73"/>
      <c r="J624" s="73"/>
      <c r="K624" s="74"/>
      <c r="L624" s="74"/>
      <c r="M624" s="22"/>
      <c r="N624" s="22"/>
      <c r="O624" s="22"/>
      <c r="P624" s="70"/>
      <c r="Q624" s="70"/>
      <c r="R624" s="70"/>
      <c r="S624" s="50"/>
      <c r="T624" s="50"/>
      <c r="U624" s="50"/>
      <c r="V624" s="50"/>
      <c r="W624" s="50"/>
      <c r="X624" s="50"/>
      <c r="Y624" s="50"/>
      <c r="BF624" s="102"/>
    </row>
    <row r="625" spans="1:58" customFormat="1">
      <c r="A625" s="22"/>
      <c r="B625" s="22"/>
      <c r="C625" s="22"/>
      <c r="D625" s="22"/>
      <c r="E625" s="22"/>
      <c r="F625" s="73"/>
      <c r="G625" s="73"/>
      <c r="H625" s="73"/>
      <c r="I625" s="73"/>
      <c r="J625" s="73"/>
      <c r="K625" s="74"/>
      <c r="L625" s="74"/>
      <c r="M625" s="22"/>
      <c r="N625" s="22"/>
      <c r="O625" s="22"/>
      <c r="P625" s="70"/>
      <c r="Q625" s="70"/>
      <c r="R625" s="70"/>
      <c r="S625" s="50"/>
      <c r="T625" s="50"/>
      <c r="U625" s="50"/>
      <c r="V625" s="50"/>
      <c r="W625" s="50"/>
      <c r="X625" s="50"/>
      <c r="Y625" s="50"/>
      <c r="BF625" s="102"/>
    </row>
    <row r="626" spans="1:58" customFormat="1">
      <c r="A626" s="22"/>
      <c r="B626" s="22"/>
      <c r="C626" s="22"/>
      <c r="D626" s="22"/>
      <c r="E626" s="22"/>
      <c r="F626" s="73"/>
      <c r="G626" s="73"/>
      <c r="H626" s="73"/>
      <c r="I626" s="73"/>
      <c r="J626" s="73"/>
      <c r="K626" s="74"/>
      <c r="L626" s="74"/>
      <c r="M626" s="22"/>
      <c r="N626" s="22"/>
      <c r="O626" s="22"/>
      <c r="P626" s="70"/>
      <c r="Q626" s="70"/>
      <c r="R626" s="70"/>
      <c r="S626" s="50"/>
      <c r="T626" s="50"/>
      <c r="U626" s="50"/>
      <c r="V626" s="50"/>
      <c r="W626" s="50"/>
      <c r="X626" s="50"/>
      <c r="Y626" s="50"/>
      <c r="BF626" s="102"/>
    </row>
    <row r="627" spans="1:58" customFormat="1">
      <c r="A627" s="22"/>
      <c r="B627" s="22"/>
      <c r="C627" s="22"/>
      <c r="D627" s="22"/>
      <c r="E627" s="22"/>
      <c r="F627" s="73"/>
      <c r="G627" s="73"/>
      <c r="H627" s="73"/>
      <c r="I627" s="73"/>
      <c r="J627" s="73"/>
      <c r="K627" s="74"/>
      <c r="L627" s="74"/>
      <c r="M627" s="22"/>
      <c r="N627" s="22"/>
      <c r="O627" s="22"/>
      <c r="P627" s="70"/>
      <c r="Q627" s="70"/>
      <c r="R627" s="70"/>
      <c r="S627" s="50"/>
      <c r="T627" s="50"/>
      <c r="U627" s="50"/>
      <c r="V627" s="50"/>
      <c r="W627" s="50"/>
      <c r="X627" s="50"/>
      <c r="Y627" s="50"/>
      <c r="BF627" s="102"/>
    </row>
    <row r="628" spans="1:58" customFormat="1">
      <c r="A628" s="22"/>
      <c r="B628" s="22"/>
      <c r="C628" s="22"/>
      <c r="D628" s="22"/>
      <c r="E628" s="22"/>
      <c r="F628" s="73"/>
      <c r="G628" s="73"/>
      <c r="H628" s="73"/>
      <c r="I628" s="73"/>
      <c r="J628" s="73"/>
      <c r="K628" s="74"/>
      <c r="L628" s="74"/>
      <c r="M628" s="22"/>
      <c r="N628" s="22"/>
      <c r="O628" s="22"/>
      <c r="P628" s="70"/>
      <c r="Q628" s="70"/>
      <c r="R628" s="70"/>
      <c r="S628" s="50"/>
      <c r="T628" s="50"/>
      <c r="U628" s="50"/>
      <c r="V628" s="50"/>
      <c r="W628" s="50"/>
      <c r="X628" s="50"/>
      <c r="Y628" s="50"/>
      <c r="BF628" s="102"/>
    </row>
    <row r="629" spans="1:58" customFormat="1">
      <c r="A629" s="22"/>
      <c r="B629" s="22"/>
      <c r="C629" s="22"/>
      <c r="D629" s="22"/>
      <c r="E629" s="22"/>
      <c r="F629" s="73"/>
      <c r="G629" s="73"/>
      <c r="H629" s="73"/>
      <c r="I629" s="73"/>
      <c r="J629" s="73"/>
      <c r="K629" s="74"/>
      <c r="L629" s="74"/>
      <c r="M629" s="22"/>
      <c r="N629" s="22"/>
      <c r="O629" s="22"/>
      <c r="P629" s="70"/>
      <c r="Q629" s="70"/>
      <c r="R629" s="70"/>
      <c r="S629" s="50"/>
      <c r="T629" s="50"/>
      <c r="U629" s="50"/>
      <c r="V629" s="50"/>
      <c r="W629" s="50"/>
      <c r="X629" s="50"/>
      <c r="Y629" s="50"/>
      <c r="BF629" s="102"/>
    </row>
    <row r="630" spans="1:58" customFormat="1">
      <c r="A630" s="22"/>
      <c r="B630" s="22"/>
      <c r="C630" s="22"/>
      <c r="D630" s="22"/>
      <c r="E630" s="22"/>
      <c r="F630" s="73"/>
      <c r="G630" s="73"/>
      <c r="H630" s="73"/>
      <c r="I630" s="73"/>
      <c r="J630" s="73"/>
      <c r="K630" s="74"/>
      <c r="L630" s="74"/>
      <c r="M630" s="22"/>
      <c r="N630" s="22"/>
      <c r="O630" s="22"/>
      <c r="P630" s="70"/>
      <c r="Q630" s="70"/>
      <c r="R630" s="70"/>
      <c r="S630" s="50"/>
      <c r="T630" s="50"/>
      <c r="U630" s="50"/>
      <c r="V630" s="50"/>
      <c r="W630" s="50"/>
      <c r="X630" s="50"/>
      <c r="Y630" s="50"/>
      <c r="BF630" s="102"/>
    </row>
    <row r="631" spans="1:58" customFormat="1">
      <c r="A631" s="22"/>
      <c r="B631" s="22"/>
      <c r="C631" s="22"/>
      <c r="D631" s="22"/>
      <c r="E631" s="22"/>
      <c r="F631" s="73"/>
      <c r="G631" s="73"/>
      <c r="H631" s="73"/>
      <c r="I631" s="73"/>
      <c r="J631" s="73"/>
      <c r="K631" s="74"/>
      <c r="L631" s="74"/>
      <c r="M631" s="22"/>
      <c r="N631" s="22"/>
      <c r="O631" s="22"/>
      <c r="P631" s="70"/>
      <c r="Q631" s="70"/>
      <c r="R631" s="70"/>
      <c r="S631" s="50"/>
      <c r="T631" s="50"/>
      <c r="U631" s="50"/>
      <c r="V631" s="50"/>
      <c r="W631" s="50"/>
      <c r="X631" s="50"/>
      <c r="Y631" s="50"/>
      <c r="BF631" s="102"/>
    </row>
    <row r="632" spans="1:58" customFormat="1">
      <c r="A632" s="22"/>
      <c r="B632" s="22"/>
      <c r="C632" s="22"/>
      <c r="D632" s="22"/>
      <c r="E632" s="22"/>
      <c r="F632" s="73"/>
      <c r="G632" s="73"/>
      <c r="H632" s="73"/>
      <c r="I632" s="73"/>
      <c r="J632" s="73"/>
      <c r="K632" s="74"/>
      <c r="L632" s="74"/>
      <c r="M632" s="22"/>
      <c r="N632" s="22"/>
      <c r="O632" s="22"/>
      <c r="P632" s="70"/>
      <c r="Q632" s="70"/>
      <c r="R632" s="70"/>
      <c r="S632" s="50"/>
      <c r="T632" s="50"/>
      <c r="U632" s="50"/>
      <c r="V632" s="50"/>
      <c r="W632" s="50"/>
      <c r="X632" s="50"/>
      <c r="Y632" s="50"/>
      <c r="BF632" s="102"/>
    </row>
    <row r="633" spans="1:58" customFormat="1">
      <c r="A633" s="22"/>
      <c r="B633" s="22"/>
      <c r="C633" s="22"/>
      <c r="D633" s="22"/>
      <c r="E633" s="22"/>
      <c r="F633" s="73"/>
      <c r="G633" s="73"/>
      <c r="H633" s="73"/>
      <c r="I633" s="73"/>
      <c r="J633" s="73"/>
      <c r="K633" s="74"/>
      <c r="L633" s="74"/>
      <c r="M633" s="22"/>
      <c r="N633" s="22"/>
      <c r="O633" s="22"/>
      <c r="P633" s="70"/>
      <c r="Q633" s="70"/>
      <c r="R633" s="70"/>
      <c r="S633" s="50"/>
      <c r="T633" s="50"/>
      <c r="U633" s="50"/>
      <c r="V633" s="50"/>
      <c r="W633" s="50"/>
      <c r="X633" s="50"/>
      <c r="Y633" s="50"/>
      <c r="BF633" s="102"/>
    </row>
    <row r="634" spans="1:58" customFormat="1">
      <c r="A634" s="22"/>
      <c r="B634" s="22"/>
      <c r="C634" s="22"/>
      <c r="D634" s="22"/>
      <c r="E634" s="22"/>
      <c r="F634" s="73"/>
      <c r="G634" s="73"/>
      <c r="H634" s="73"/>
      <c r="I634" s="73"/>
      <c r="J634" s="73"/>
      <c r="K634" s="74"/>
      <c r="L634" s="74"/>
      <c r="M634" s="22"/>
      <c r="N634" s="22"/>
      <c r="O634" s="22"/>
      <c r="P634" s="70"/>
      <c r="Q634" s="70"/>
      <c r="R634" s="70"/>
      <c r="S634" s="50"/>
      <c r="T634" s="50"/>
      <c r="U634" s="50"/>
      <c r="V634" s="50"/>
      <c r="W634" s="50"/>
      <c r="X634" s="50"/>
      <c r="Y634" s="50"/>
      <c r="BF634" s="102"/>
    </row>
    <row r="635" spans="1:58" customFormat="1">
      <c r="A635" s="22"/>
      <c r="B635" s="22"/>
      <c r="C635" s="22"/>
      <c r="D635" s="22"/>
      <c r="E635" s="22"/>
      <c r="F635" s="73"/>
      <c r="G635" s="73"/>
      <c r="H635" s="73"/>
      <c r="I635" s="73"/>
      <c r="J635" s="73"/>
      <c r="K635" s="74"/>
      <c r="L635" s="74"/>
      <c r="M635" s="22"/>
      <c r="N635" s="22"/>
      <c r="O635" s="22"/>
      <c r="P635" s="70"/>
      <c r="Q635" s="70"/>
      <c r="R635" s="70"/>
      <c r="S635" s="50"/>
      <c r="T635" s="50"/>
      <c r="U635" s="50"/>
      <c r="V635" s="50"/>
      <c r="W635" s="50"/>
      <c r="X635" s="50"/>
      <c r="Y635" s="50"/>
      <c r="BF635" s="102"/>
    </row>
    <row r="636" spans="1:58" customFormat="1">
      <c r="A636" s="22"/>
      <c r="B636" s="22"/>
      <c r="C636" s="22"/>
      <c r="D636" s="22"/>
      <c r="E636" s="22"/>
      <c r="F636" s="73"/>
      <c r="G636" s="73"/>
      <c r="H636" s="73"/>
      <c r="I636" s="73"/>
      <c r="J636" s="73"/>
      <c r="K636" s="74"/>
      <c r="L636" s="74"/>
      <c r="M636" s="22"/>
      <c r="N636" s="22"/>
      <c r="O636" s="22"/>
      <c r="P636" s="70"/>
      <c r="Q636" s="70"/>
      <c r="R636" s="70"/>
      <c r="S636" s="50"/>
      <c r="T636" s="50"/>
      <c r="U636" s="50"/>
      <c r="V636" s="50"/>
      <c r="W636" s="50"/>
      <c r="X636" s="50"/>
      <c r="Y636" s="50"/>
      <c r="BF636" s="102"/>
    </row>
    <row r="637" spans="1:58" customFormat="1">
      <c r="A637" s="22"/>
      <c r="B637" s="22"/>
      <c r="C637" s="22"/>
      <c r="D637" s="22"/>
      <c r="E637" s="22"/>
      <c r="F637" s="73"/>
      <c r="G637" s="73"/>
      <c r="H637" s="73"/>
      <c r="I637" s="73"/>
      <c r="J637" s="73"/>
      <c r="K637" s="74"/>
      <c r="L637" s="74"/>
      <c r="M637" s="22"/>
      <c r="N637" s="22"/>
      <c r="O637" s="22"/>
      <c r="P637" s="70"/>
      <c r="Q637" s="70"/>
      <c r="R637" s="70"/>
      <c r="S637" s="50"/>
      <c r="T637" s="50"/>
      <c r="U637" s="50"/>
      <c r="V637" s="50"/>
      <c r="W637" s="50"/>
      <c r="X637" s="50"/>
      <c r="Y637" s="50"/>
      <c r="BF637" s="102"/>
    </row>
    <row r="638" spans="1:58" customFormat="1">
      <c r="A638" s="22"/>
      <c r="B638" s="22"/>
      <c r="C638" s="22"/>
      <c r="D638" s="22"/>
      <c r="E638" s="22"/>
      <c r="F638" s="73"/>
      <c r="G638" s="73"/>
      <c r="H638" s="73"/>
      <c r="I638" s="73"/>
      <c r="J638" s="73"/>
      <c r="K638" s="74"/>
      <c r="L638" s="74"/>
      <c r="M638" s="22"/>
      <c r="N638" s="22"/>
      <c r="O638" s="22"/>
      <c r="P638" s="70"/>
      <c r="Q638" s="70"/>
      <c r="R638" s="70"/>
      <c r="S638" s="50"/>
      <c r="T638" s="50"/>
      <c r="U638" s="50"/>
      <c r="V638" s="50"/>
      <c r="W638" s="50"/>
      <c r="X638" s="50"/>
      <c r="Y638" s="50"/>
      <c r="BF638" s="102"/>
    </row>
    <row r="639" spans="1:58" customFormat="1">
      <c r="A639" s="22"/>
      <c r="B639" s="22"/>
      <c r="C639" s="22"/>
      <c r="D639" s="22"/>
      <c r="E639" s="22"/>
      <c r="F639" s="73"/>
      <c r="G639" s="73"/>
      <c r="H639" s="73"/>
      <c r="I639" s="73"/>
      <c r="J639" s="73"/>
      <c r="K639" s="74"/>
      <c r="L639" s="74"/>
      <c r="M639" s="22"/>
      <c r="N639" s="22"/>
      <c r="O639" s="22"/>
      <c r="P639" s="70"/>
      <c r="Q639" s="70"/>
      <c r="R639" s="70"/>
      <c r="S639" s="50"/>
      <c r="T639" s="50"/>
      <c r="U639" s="50"/>
      <c r="V639" s="50"/>
      <c r="W639" s="50"/>
      <c r="X639" s="50"/>
      <c r="Y639" s="50"/>
      <c r="BF639" s="102"/>
    </row>
    <row r="640" spans="1:58" customFormat="1">
      <c r="A640" s="22"/>
      <c r="B640" s="22"/>
      <c r="C640" s="22"/>
      <c r="D640" s="22"/>
      <c r="E640" s="22"/>
      <c r="F640" s="73"/>
      <c r="G640" s="73"/>
      <c r="H640" s="73"/>
      <c r="I640" s="73"/>
      <c r="J640" s="73"/>
      <c r="K640" s="74"/>
      <c r="L640" s="74"/>
      <c r="M640" s="22"/>
      <c r="N640" s="22"/>
      <c r="O640" s="22"/>
      <c r="P640" s="70"/>
      <c r="Q640" s="70"/>
      <c r="R640" s="70"/>
      <c r="S640" s="50"/>
      <c r="T640" s="50"/>
      <c r="U640" s="50"/>
      <c r="V640" s="50"/>
      <c r="W640" s="50"/>
      <c r="X640" s="50"/>
      <c r="Y640" s="50"/>
      <c r="BF640" s="102"/>
    </row>
    <row r="641" spans="1:58" customFormat="1">
      <c r="A641" s="22"/>
      <c r="B641" s="22"/>
      <c r="C641" s="22"/>
      <c r="D641" s="22"/>
      <c r="E641" s="22"/>
      <c r="F641" s="73"/>
      <c r="G641" s="73"/>
      <c r="H641" s="73"/>
      <c r="I641" s="73"/>
      <c r="J641" s="73"/>
      <c r="K641" s="74"/>
      <c r="L641" s="74"/>
      <c r="M641" s="22"/>
      <c r="N641" s="22"/>
      <c r="O641" s="22"/>
      <c r="P641" s="70"/>
      <c r="Q641" s="70"/>
      <c r="R641" s="70"/>
      <c r="S641" s="50"/>
      <c r="T641" s="50"/>
      <c r="U641" s="50"/>
      <c r="V641" s="50"/>
      <c r="W641" s="50"/>
      <c r="X641" s="50"/>
      <c r="Y641" s="50"/>
      <c r="BF641" s="102"/>
    </row>
    <row r="642" spans="1:58" customFormat="1">
      <c r="A642" s="22"/>
      <c r="B642" s="22"/>
      <c r="C642" s="22"/>
      <c r="D642" s="22"/>
      <c r="E642" s="22"/>
      <c r="F642" s="73"/>
      <c r="G642" s="73"/>
      <c r="H642" s="73"/>
      <c r="I642" s="73"/>
      <c r="J642" s="73"/>
      <c r="K642" s="74"/>
      <c r="L642" s="74"/>
      <c r="M642" s="22"/>
      <c r="N642" s="22"/>
      <c r="O642" s="22"/>
      <c r="P642" s="70"/>
      <c r="Q642" s="70"/>
      <c r="R642" s="70"/>
      <c r="S642" s="50"/>
      <c r="T642" s="50"/>
      <c r="U642" s="50"/>
      <c r="V642" s="50"/>
      <c r="W642" s="50"/>
      <c r="X642" s="50"/>
      <c r="Y642" s="50"/>
      <c r="BF642" s="102"/>
    </row>
    <row r="643" spans="1:58" customFormat="1">
      <c r="A643" s="22"/>
      <c r="B643" s="22"/>
      <c r="C643" s="22"/>
      <c r="D643" s="22"/>
      <c r="E643" s="22"/>
      <c r="F643" s="73"/>
      <c r="G643" s="73"/>
      <c r="H643" s="73"/>
      <c r="I643" s="73"/>
      <c r="J643" s="73"/>
      <c r="K643" s="74"/>
      <c r="L643" s="74"/>
      <c r="M643" s="22"/>
      <c r="N643" s="22"/>
      <c r="O643" s="22"/>
      <c r="P643" s="70"/>
      <c r="Q643" s="70"/>
      <c r="R643" s="70"/>
      <c r="S643" s="50"/>
      <c r="T643" s="50"/>
      <c r="U643" s="50"/>
      <c r="V643" s="50"/>
      <c r="W643" s="50"/>
      <c r="X643" s="50"/>
      <c r="Y643" s="50"/>
      <c r="BF643" s="102"/>
    </row>
    <row r="644" spans="1:58" customFormat="1">
      <c r="A644" s="22"/>
      <c r="B644" s="22"/>
      <c r="C644" s="22"/>
      <c r="D644" s="22"/>
      <c r="E644" s="22"/>
      <c r="F644" s="73"/>
      <c r="G644" s="73"/>
      <c r="H644" s="73"/>
      <c r="I644" s="73"/>
      <c r="J644" s="73"/>
      <c r="K644" s="74"/>
      <c r="L644" s="74"/>
      <c r="M644" s="22"/>
      <c r="N644" s="22"/>
      <c r="O644" s="22"/>
      <c r="P644" s="70"/>
      <c r="Q644" s="70"/>
      <c r="R644" s="70"/>
      <c r="S644" s="50"/>
      <c r="T644" s="50"/>
      <c r="U644" s="50"/>
      <c r="V644" s="50"/>
      <c r="W644" s="50"/>
      <c r="X644" s="50"/>
      <c r="Y644" s="50"/>
      <c r="BF644" s="102"/>
    </row>
    <row r="645" spans="1:58" customFormat="1">
      <c r="A645" s="22"/>
      <c r="B645" s="22"/>
      <c r="C645" s="22"/>
      <c r="D645" s="22"/>
      <c r="E645" s="22"/>
      <c r="F645" s="73"/>
      <c r="G645" s="73"/>
      <c r="H645" s="73"/>
      <c r="I645" s="73"/>
      <c r="J645" s="73"/>
      <c r="K645" s="74"/>
      <c r="L645" s="74"/>
      <c r="M645" s="22"/>
      <c r="N645" s="22"/>
      <c r="O645" s="22"/>
      <c r="P645" s="70"/>
      <c r="Q645" s="70"/>
      <c r="R645" s="70"/>
      <c r="S645" s="50"/>
      <c r="T645" s="50"/>
      <c r="U645" s="50"/>
      <c r="V645" s="50"/>
      <c r="W645" s="50"/>
      <c r="X645" s="50"/>
      <c r="Y645" s="50"/>
      <c r="BF645" s="102"/>
    </row>
    <row r="646" spans="1:58" customFormat="1">
      <c r="A646" s="22"/>
      <c r="B646" s="22"/>
      <c r="C646" s="22"/>
      <c r="D646" s="22"/>
      <c r="E646" s="22"/>
      <c r="F646" s="73"/>
      <c r="G646" s="73"/>
      <c r="H646" s="73"/>
      <c r="I646" s="73"/>
      <c r="J646" s="73"/>
      <c r="K646" s="74"/>
      <c r="L646" s="74"/>
      <c r="M646" s="22"/>
      <c r="N646" s="22"/>
      <c r="O646" s="22"/>
      <c r="P646" s="70"/>
      <c r="Q646" s="70"/>
      <c r="R646" s="70"/>
      <c r="S646" s="50"/>
      <c r="T646" s="50"/>
      <c r="U646" s="50"/>
      <c r="V646" s="50"/>
      <c r="W646" s="50"/>
      <c r="X646" s="50"/>
      <c r="Y646" s="50"/>
      <c r="BF646" s="102"/>
    </row>
    <row r="647" spans="1:58" customFormat="1">
      <c r="A647" s="22"/>
      <c r="B647" s="22"/>
      <c r="C647" s="22"/>
      <c r="D647" s="22"/>
      <c r="E647" s="22"/>
      <c r="F647" s="73"/>
      <c r="G647" s="73"/>
      <c r="H647" s="73"/>
      <c r="I647" s="73"/>
      <c r="J647" s="73"/>
      <c r="K647" s="74"/>
      <c r="L647" s="74"/>
      <c r="M647" s="22"/>
      <c r="N647" s="22"/>
      <c r="O647" s="22"/>
      <c r="P647" s="70"/>
      <c r="Q647" s="70"/>
      <c r="R647" s="70"/>
      <c r="S647" s="50"/>
      <c r="T647" s="50"/>
      <c r="U647" s="50"/>
      <c r="V647" s="50"/>
      <c r="W647" s="50"/>
      <c r="X647" s="50"/>
      <c r="Y647" s="50"/>
      <c r="BF647" s="102"/>
    </row>
    <row r="648" spans="1:58" customFormat="1">
      <c r="A648" s="22"/>
      <c r="B648" s="22"/>
      <c r="C648" s="22"/>
      <c r="D648" s="22"/>
      <c r="E648" s="22"/>
      <c r="F648" s="73"/>
      <c r="G648" s="73"/>
      <c r="H648" s="73"/>
      <c r="I648" s="73"/>
      <c r="J648" s="73"/>
      <c r="K648" s="74"/>
      <c r="L648" s="74"/>
      <c r="M648" s="22"/>
      <c r="N648" s="22"/>
      <c r="O648" s="22"/>
      <c r="P648" s="70"/>
      <c r="Q648" s="70"/>
      <c r="R648" s="70"/>
      <c r="S648" s="50"/>
      <c r="T648" s="50"/>
      <c r="U648" s="50"/>
      <c r="V648" s="50"/>
      <c r="W648" s="50"/>
      <c r="X648" s="50"/>
      <c r="Y648" s="50"/>
      <c r="BF648" s="102"/>
    </row>
    <row r="649" spans="1:58" customFormat="1">
      <c r="A649" s="22"/>
      <c r="B649" s="22"/>
      <c r="C649" s="22"/>
      <c r="D649" s="22"/>
      <c r="E649" s="22"/>
      <c r="F649" s="73"/>
      <c r="G649" s="73"/>
      <c r="H649" s="73"/>
      <c r="I649" s="73"/>
      <c r="J649" s="73"/>
      <c r="K649" s="74"/>
      <c r="L649" s="74"/>
      <c r="M649" s="22"/>
      <c r="N649" s="22"/>
      <c r="O649" s="22"/>
      <c r="P649" s="70"/>
      <c r="Q649" s="70"/>
      <c r="R649" s="70"/>
      <c r="S649" s="50"/>
      <c r="T649" s="50"/>
      <c r="U649" s="50"/>
      <c r="V649" s="50"/>
      <c r="W649" s="50"/>
      <c r="X649" s="50"/>
      <c r="Y649" s="50"/>
      <c r="BF649" s="102"/>
    </row>
    <row r="650" spans="1:58" customFormat="1">
      <c r="A650" s="22"/>
      <c r="B650" s="22"/>
      <c r="C650" s="22"/>
      <c r="D650" s="22"/>
      <c r="E650" s="22"/>
      <c r="F650" s="73"/>
      <c r="G650" s="73"/>
      <c r="H650" s="73"/>
      <c r="I650" s="73"/>
      <c r="J650" s="73"/>
      <c r="K650" s="74"/>
      <c r="L650" s="74"/>
      <c r="M650" s="22"/>
      <c r="N650" s="22"/>
      <c r="O650" s="22"/>
      <c r="P650" s="70"/>
      <c r="Q650" s="70"/>
      <c r="R650" s="70"/>
      <c r="S650" s="50"/>
      <c r="T650" s="50"/>
      <c r="U650" s="50"/>
      <c r="V650" s="50"/>
      <c r="W650" s="50"/>
      <c r="X650" s="50"/>
      <c r="Y650" s="50"/>
      <c r="BF650" s="102"/>
    </row>
    <row r="651" spans="1:58" customFormat="1">
      <c r="A651" s="22"/>
      <c r="B651" s="22"/>
      <c r="C651" s="22"/>
      <c r="D651" s="22"/>
      <c r="E651" s="22"/>
      <c r="F651" s="73"/>
      <c r="G651" s="73"/>
      <c r="H651" s="73"/>
      <c r="I651" s="73"/>
      <c r="J651" s="73"/>
      <c r="K651" s="74"/>
      <c r="L651" s="74"/>
      <c r="M651" s="22"/>
      <c r="N651" s="22"/>
      <c r="O651" s="22"/>
      <c r="P651" s="70"/>
      <c r="Q651" s="70"/>
      <c r="R651" s="70"/>
      <c r="S651" s="50"/>
      <c r="T651" s="50"/>
      <c r="U651" s="50"/>
      <c r="V651" s="50"/>
      <c r="W651" s="50"/>
      <c r="X651" s="50"/>
      <c r="Y651" s="50"/>
      <c r="BF651" s="102"/>
    </row>
    <row r="652" spans="1:58" customFormat="1">
      <c r="A652" s="22"/>
      <c r="B652" s="22"/>
      <c r="C652" s="22"/>
      <c r="D652" s="22"/>
      <c r="E652" s="22"/>
      <c r="F652" s="73"/>
      <c r="G652" s="73"/>
      <c r="H652" s="73"/>
      <c r="I652" s="73"/>
      <c r="J652" s="73"/>
      <c r="K652" s="74"/>
      <c r="L652" s="74"/>
      <c r="M652" s="22"/>
      <c r="N652" s="22"/>
      <c r="O652" s="22"/>
      <c r="P652" s="70"/>
      <c r="Q652" s="70"/>
      <c r="R652" s="70"/>
      <c r="S652" s="50"/>
      <c r="T652" s="50"/>
      <c r="U652" s="50"/>
      <c r="V652" s="50"/>
      <c r="W652" s="50"/>
      <c r="X652" s="50"/>
      <c r="Y652" s="50"/>
      <c r="BF652" s="102"/>
    </row>
    <row r="653" spans="1:58" customFormat="1">
      <c r="A653" s="22"/>
      <c r="B653" s="22"/>
      <c r="C653" s="22"/>
      <c r="D653" s="22"/>
      <c r="E653" s="22"/>
      <c r="F653" s="73"/>
      <c r="G653" s="73"/>
      <c r="H653" s="73"/>
      <c r="I653" s="73"/>
      <c r="J653" s="73"/>
      <c r="K653" s="74"/>
      <c r="L653" s="74"/>
      <c r="M653" s="22"/>
      <c r="N653" s="22"/>
      <c r="O653" s="22"/>
      <c r="P653" s="70"/>
      <c r="Q653" s="70"/>
      <c r="R653" s="70"/>
      <c r="S653" s="50"/>
      <c r="T653" s="50"/>
      <c r="U653" s="50"/>
      <c r="V653" s="50"/>
      <c r="W653" s="50"/>
      <c r="X653" s="50"/>
      <c r="Y653" s="50"/>
      <c r="BF653" s="102"/>
    </row>
    <row r="654" spans="1:58" customFormat="1">
      <c r="A654" s="22"/>
      <c r="B654" s="22"/>
      <c r="C654" s="22"/>
      <c r="D654" s="22"/>
      <c r="E654" s="22"/>
      <c r="F654" s="73"/>
      <c r="G654" s="73"/>
      <c r="H654" s="73"/>
      <c r="I654" s="73"/>
      <c r="J654" s="73"/>
      <c r="K654" s="74"/>
      <c r="L654" s="74"/>
      <c r="M654" s="22"/>
      <c r="N654" s="22"/>
      <c r="O654" s="22"/>
      <c r="P654" s="70"/>
      <c r="Q654" s="70"/>
      <c r="R654" s="70"/>
      <c r="S654" s="50"/>
      <c r="T654" s="50"/>
      <c r="U654" s="50"/>
      <c r="V654" s="50"/>
      <c r="W654" s="50"/>
      <c r="X654" s="50"/>
      <c r="Y654" s="50"/>
      <c r="BF654" s="102"/>
    </row>
    <row r="655" spans="1:58" customFormat="1">
      <c r="A655" s="22"/>
      <c r="B655" s="22"/>
      <c r="C655" s="22"/>
      <c r="D655" s="22"/>
      <c r="E655" s="22"/>
      <c r="F655" s="73"/>
      <c r="G655" s="73"/>
      <c r="H655" s="73"/>
      <c r="I655" s="73"/>
      <c r="J655" s="73"/>
      <c r="K655" s="74"/>
      <c r="L655" s="74"/>
      <c r="M655" s="22"/>
      <c r="N655" s="22"/>
      <c r="O655" s="22"/>
      <c r="P655" s="70"/>
      <c r="Q655" s="70"/>
      <c r="R655" s="70"/>
      <c r="S655" s="50"/>
      <c r="T655" s="50"/>
      <c r="U655" s="50"/>
      <c r="V655" s="50"/>
      <c r="W655" s="50"/>
      <c r="X655" s="50"/>
      <c r="Y655" s="50"/>
      <c r="BF655" s="102"/>
    </row>
    <row r="656" spans="1:58" customFormat="1">
      <c r="A656" s="22"/>
      <c r="B656" s="22"/>
      <c r="C656" s="22"/>
      <c r="D656" s="22"/>
      <c r="E656" s="22"/>
      <c r="F656" s="73"/>
      <c r="G656" s="73"/>
      <c r="H656" s="73"/>
      <c r="I656" s="73"/>
      <c r="J656" s="73"/>
      <c r="K656" s="74"/>
      <c r="L656" s="74"/>
      <c r="M656" s="22"/>
      <c r="N656" s="22"/>
      <c r="O656" s="22"/>
      <c r="P656" s="70"/>
      <c r="Q656" s="70"/>
      <c r="R656" s="70"/>
      <c r="S656" s="50"/>
      <c r="T656" s="50"/>
      <c r="U656" s="50"/>
      <c r="V656" s="50"/>
      <c r="W656" s="50"/>
      <c r="X656" s="50"/>
      <c r="Y656" s="50"/>
      <c r="BF656" s="102"/>
    </row>
    <row r="657" spans="1:58" customFormat="1">
      <c r="A657" s="22"/>
      <c r="B657" s="22"/>
      <c r="C657" s="22"/>
      <c r="D657" s="22"/>
      <c r="E657" s="22"/>
      <c r="F657" s="73"/>
      <c r="G657" s="73"/>
      <c r="H657" s="73"/>
      <c r="I657" s="73"/>
      <c r="J657" s="73"/>
      <c r="K657" s="74"/>
      <c r="L657" s="74"/>
      <c r="M657" s="22"/>
      <c r="N657" s="22"/>
      <c r="O657" s="22"/>
      <c r="P657" s="70"/>
      <c r="Q657" s="70"/>
      <c r="R657" s="70"/>
      <c r="S657" s="50"/>
      <c r="T657" s="50"/>
      <c r="U657" s="50"/>
      <c r="V657" s="50"/>
      <c r="W657" s="50"/>
      <c r="X657" s="50"/>
      <c r="Y657" s="50"/>
      <c r="BF657" s="102"/>
    </row>
    <row r="658" spans="1:58" customFormat="1">
      <c r="A658" s="22"/>
      <c r="B658" s="22"/>
      <c r="C658" s="22"/>
      <c r="D658" s="22"/>
      <c r="E658" s="22"/>
      <c r="F658" s="73"/>
      <c r="G658" s="73"/>
      <c r="H658" s="73"/>
      <c r="I658" s="73"/>
      <c r="J658" s="73"/>
      <c r="K658" s="74"/>
      <c r="L658" s="74"/>
      <c r="M658" s="22"/>
      <c r="N658" s="22"/>
      <c r="O658" s="22"/>
      <c r="P658" s="70"/>
      <c r="Q658" s="70"/>
      <c r="R658" s="70"/>
      <c r="S658" s="50"/>
      <c r="T658" s="50"/>
      <c r="U658" s="50"/>
      <c r="V658" s="50"/>
      <c r="W658" s="50"/>
      <c r="X658" s="50"/>
      <c r="Y658" s="50"/>
      <c r="BF658" s="102"/>
    </row>
    <row r="659" spans="1:58" customFormat="1">
      <c r="A659" s="22"/>
      <c r="B659" s="22"/>
      <c r="C659" s="22"/>
      <c r="D659" s="22"/>
      <c r="E659" s="22"/>
      <c r="F659" s="73"/>
      <c r="G659" s="73"/>
      <c r="H659" s="73"/>
      <c r="I659" s="73"/>
      <c r="J659" s="73"/>
      <c r="K659" s="74"/>
      <c r="L659" s="74"/>
      <c r="M659" s="22"/>
      <c r="N659" s="22"/>
      <c r="O659" s="22"/>
      <c r="P659" s="70"/>
      <c r="Q659" s="70"/>
      <c r="R659" s="70"/>
      <c r="S659" s="50"/>
      <c r="T659" s="50"/>
      <c r="U659" s="50"/>
      <c r="V659" s="50"/>
      <c r="W659" s="50"/>
      <c r="X659" s="50"/>
      <c r="Y659" s="50"/>
      <c r="BF659" s="102"/>
    </row>
    <row r="660" spans="1:58" customFormat="1">
      <c r="A660" s="22"/>
      <c r="B660" s="22"/>
      <c r="C660" s="22"/>
      <c r="D660" s="22"/>
      <c r="E660" s="22"/>
      <c r="F660" s="73"/>
      <c r="G660" s="73"/>
      <c r="H660" s="73"/>
      <c r="I660" s="73"/>
      <c r="J660" s="73"/>
      <c r="K660" s="74"/>
      <c r="L660" s="74"/>
      <c r="M660" s="22"/>
      <c r="N660" s="22"/>
      <c r="O660" s="22"/>
      <c r="P660" s="70"/>
      <c r="Q660" s="70"/>
      <c r="R660" s="70"/>
      <c r="S660" s="50"/>
      <c r="T660" s="50"/>
      <c r="U660" s="50"/>
      <c r="V660" s="50"/>
      <c r="W660" s="50"/>
      <c r="X660" s="50"/>
      <c r="Y660" s="50"/>
      <c r="BF660" s="102"/>
    </row>
    <row r="661" spans="1:58" customFormat="1">
      <c r="A661" s="22"/>
      <c r="B661" s="22"/>
      <c r="C661" s="22"/>
      <c r="D661" s="22"/>
      <c r="E661" s="22"/>
      <c r="F661" s="73"/>
      <c r="G661" s="73"/>
      <c r="H661" s="73"/>
      <c r="I661" s="73"/>
      <c r="J661" s="73"/>
      <c r="K661" s="74"/>
      <c r="L661" s="74"/>
      <c r="M661" s="22"/>
      <c r="N661" s="22"/>
      <c r="O661" s="22"/>
      <c r="P661" s="70"/>
      <c r="Q661" s="70"/>
      <c r="R661" s="70"/>
      <c r="S661" s="50"/>
      <c r="T661" s="50"/>
      <c r="U661" s="50"/>
      <c r="V661" s="50"/>
      <c r="W661" s="50"/>
      <c r="X661" s="50"/>
      <c r="Y661" s="50"/>
      <c r="BF661" s="102"/>
    </row>
    <row r="662" spans="1:58" customFormat="1">
      <c r="A662" s="22"/>
      <c r="B662" s="22"/>
      <c r="C662" s="22"/>
      <c r="D662" s="22"/>
      <c r="E662" s="22"/>
      <c r="F662" s="73"/>
      <c r="G662" s="73"/>
      <c r="H662" s="73"/>
      <c r="I662" s="73"/>
      <c r="J662" s="73"/>
      <c r="K662" s="74"/>
      <c r="L662" s="74"/>
      <c r="M662" s="22"/>
      <c r="N662" s="22"/>
      <c r="O662" s="22"/>
      <c r="P662" s="70"/>
      <c r="Q662" s="70"/>
      <c r="R662" s="70"/>
      <c r="S662" s="50"/>
      <c r="T662" s="50"/>
      <c r="U662" s="50"/>
      <c r="V662" s="50"/>
      <c r="W662" s="50"/>
      <c r="X662" s="50"/>
      <c r="Y662" s="50"/>
      <c r="BF662" s="102"/>
    </row>
    <row r="663" spans="1:58" customFormat="1">
      <c r="A663" s="22"/>
      <c r="B663" s="22"/>
      <c r="C663" s="22"/>
      <c r="D663" s="22"/>
      <c r="E663" s="22"/>
      <c r="F663" s="73"/>
      <c r="G663" s="73"/>
      <c r="H663" s="73"/>
      <c r="I663" s="73"/>
      <c r="J663" s="73"/>
      <c r="K663" s="74"/>
      <c r="L663" s="74"/>
      <c r="M663" s="22"/>
      <c r="N663" s="22"/>
      <c r="O663" s="22"/>
      <c r="P663" s="70"/>
      <c r="Q663" s="70"/>
      <c r="R663" s="70"/>
      <c r="S663" s="50"/>
      <c r="T663" s="50"/>
      <c r="U663" s="50"/>
      <c r="V663" s="50"/>
      <c r="W663" s="50"/>
      <c r="X663" s="50"/>
      <c r="Y663" s="50"/>
      <c r="BF663" s="102"/>
    </row>
    <row r="664" spans="1:58" customFormat="1">
      <c r="A664" s="22"/>
      <c r="B664" s="22"/>
      <c r="C664" s="22"/>
      <c r="D664" s="22"/>
      <c r="E664" s="22"/>
      <c r="F664" s="73"/>
      <c r="G664" s="73"/>
      <c r="H664" s="73"/>
      <c r="I664" s="73"/>
      <c r="J664" s="73"/>
      <c r="K664" s="74"/>
      <c r="L664" s="74"/>
      <c r="M664" s="22"/>
      <c r="N664" s="22"/>
      <c r="O664" s="22"/>
      <c r="P664" s="70"/>
      <c r="Q664" s="70"/>
      <c r="R664" s="70"/>
      <c r="S664" s="50"/>
      <c r="T664" s="50"/>
      <c r="U664" s="50"/>
      <c r="V664" s="50"/>
      <c r="W664" s="50"/>
      <c r="X664" s="50"/>
      <c r="Y664" s="50"/>
      <c r="BF664" s="102"/>
    </row>
    <row r="665" spans="1:58" customFormat="1">
      <c r="A665" s="22"/>
      <c r="B665" s="22"/>
      <c r="C665" s="22"/>
      <c r="D665" s="22"/>
      <c r="E665" s="22"/>
      <c r="F665" s="73"/>
      <c r="G665" s="73"/>
      <c r="H665" s="73"/>
      <c r="I665" s="73"/>
      <c r="J665" s="73"/>
      <c r="K665" s="74"/>
      <c r="L665" s="74"/>
      <c r="M665" s="22"/>
      <c r="N665" s="22"/>
      <c r="O665" s="22"/>
      <c r="P665" s="70"/>
      <c r="Q665" s="70"/>
      <c r="R665" s="70"/>
      <c r="S665" s="50"/>
      <c r="T665" s="50"/>
      <c r="U665" s="50"/>
      <c r="V665" s="50"/>
      <c r="W665" s="50"/>
      <c r="X665" s="50"/>
      <c r="Y665" s="50"/>
      <c r="BF665" s="102"/>
    </row>
    <row r="666" spans="1:58" customFormat="1">
      <c r="A666" s="22"/>
      <c r="B666" s="22"/>
      <c r="C666" s="22"/>
      <c r="D666" s="22"/>
      <c r="E666" s="22"/>
      <c r="F666" s="73"/>
      <c r="G666" s="73"/>
      <c r="H666" s="73"/>
      <c r="I666" s="73"/>
      <c r="J666" s="73"/>
      <c r="K666" s="74"/>
      <c r="L666" s="74"/>
      <c r="M666" s="22"/>
      <c r="N666" s="22"/>
      <c r="O666" s="22"/>
      <c r="P666" s="70"/>
      <c r="Q666" s="70"/>
      <c r="R666" s="70"/>
      <c r="S666" s="50"/>
      <c r="T666" s="50"/>
      <c r="U666" s="50"/>
      <c r="V666" s="50"/>
      <c r="W666" s="50"/>
      <c r="X666" s="50"/>
      <c r="Y666" s="50"/>
      <c r="BF666" s="102"/>
    </row>
    <row r="667" spans="1:58" customFormat="1">
      <c r="A667" s="22"/>
      <c r="B667" s="22"/>
      <c r="C667" s="22"/>
      <c r="D667" s="22"/>
      <c r="E667" s="22"/>
      <c r="F667" s="73"/>
      <c r="G667" s="73"/>
      <c r="H667" s="73"/>
      <c r="I667" s="73"/>
      <c r="J667" s="73"/>
      <c r="K667" s="74"/>
      <c r="L667" s="74"/>
      <c r="M667" s="22"/>
      <c r="N667" s="22"/>
      <c r="O667" s="22"/>
      <c r="P667" s="70"/>
      <c r="Q667" s="70"/>
      <c r="R667" s="70"/>
      <c r="S667" s="50"/>
      <c r="T667" s="50"/>
      <c r="U667" s="50"/>
      <c r="V667" s="50"/>
      <c r="W667" s="50"/>
      <c r="X667" s="50"/>
      <c r="Y667" s="50"/>
      <c r="BF667" s="102"/>
    </row>
    <row r="668" spans="1:58" customFormat="1">
      <c r="A668" s="22"/>
      <c r="B668" s="22"/>
      <c r="C668" s="22"/>
      <c r="D668" s="22"/>
      <c r="E668" s="22"/>
      <c r="F668" s="73"/>
      <c r="G668" s="73"/>
      <c r="H668" s="73"/>
      <c r="I668" s="73"/>
      <c r="J668" s="73"/>
      <c r="K668" s="74"/>
      <c r="L668" s="74"/>
      <c r="M668" s="22"/>
      <c r="N668" s="22"/>
      <c r="O668" s="22"/>
      <c r="P668" s="70"/>
      <c r="Q668" s="70"/>
      <c r="R668" s="70"/>
      <c r="S668" s="50"/>
      <c r="T668" s="50"/>
      <c r="U668" s="50"/>
      <c r="V668" s="50"/>
      <c r="W668" s="50"/>
      <c r="X668" s="50"/>
      <c r="Y668" s="50"/>
      <c r="BF668" s="102"/>
    </row>
    <row r="669" spans="1:58" customFormat="1">
      <c r="A669" s="22"/>
      <c r="B669" s="22"/>
      <c r="C669" s="22"/>
      <c r="D669" s="22"/>
      <c r="E669" s="22"/>
      <c r="F669" s="73"/>
      <c r="G669" s="73"/>
      <c r="H669" s="73"/>
      <c r="I669" s="73"/>
      <c r="J669" s="73"/>
      <c r="K669" s="74"/>
      <c r="L669" s="74"/>
      <c r="M669" s="22"/>
      <c r="N669" s="22"/>
      <c r="O669" s="22"/>
      <c r="P669" s="70"/>
      <c r="Q669" s="70"/>
      <c r="R669" s="70"/>
      <c r="S669" s="50"/>
      <c r="T669" s="50"/>
      <c r="U669" s="50"/>
      <c r="V669" s="50"/>
      <c r="W669" s="50"/>
      <c r="X669" s="50"/>
      <c r="Y669" s="50"/>
      <c r="BF669" s="102"/>
    </row>
    <row r="670" spans="1:58" customFormat="1">
      <c r="A670" s="22"/>
      <c r="B670" s="22"/>
      <c r="C670" s="22"/>
      <c r="D670" s="22"/>
      <c r="E670" s="22"/>
      <c r="F670" s="73"/>
      <c r="G670" s="73"/>
      <c r="H670" s="73"/>
      <c r="I670" s="73"/>
      <c r="J670" s="73"/>
      <c r="K670" s="74"/>
      <c r="L670" s="74"/>
      <c r="M670" s="22"/>
      <c r="N670" s="22"/>
      <c r="O670" s="22"/>
      <c r="P670" s="70"/>
      <c r="Q670" s="70"/>
      <c r="R670" s="70"/>
      <c r="S670" s="50"/>
      <c r="T670" s="50"/>
      <c r="U670" s="50"/>
      <c r="V670" s="50"/>
      <c r="W670" s="50"/>
      <c r="X670" s="50"/>
      <c r="Y670" s="50"/>
      <c r="BF670" s="102"/>
    </row>
    <row r="671" spans="1:58" customFormat="1">
      <c r="A671" s="22"/>
      <c r="B671" s="22"/>
      <c r="C671" s="22"/>
      <c r="D671" s="22"/>
      <c r="E671" s="22"/>
      <c r="F671" s="73"/>
      <c r="G671" s="73"/>
      <c r="H671" s="73"/>
      <c r="I671" s="73"/>
      <c r="J671" s="73"/>
      <c r="K671" s="74"/>
      <c r="L671" s="74"/>
      <c r="M671" s="22"/>
      <c r="N671" s="22"/>
      <c r="O671" s="22"/>
      <c r="P671" s="70"/>
      <c r="Q671" s="70"/>
      <c r="R671" s="70"/>
      <c r="S671" s="50"/>
      <c r="T671" s="50"/>
      <c r="U671" s="50"/>
      <c r="V671" s="50"/>
      <c r="W671" s="50"/>
      <c r="X671" s="50"/>
      <c r="Y671" s="50"/>
      <c r="BF671" s="102"/>
    </row>
    <row r="672" spans="1:58" customFormat="1">
      <c r="A672" s="22"/>
      <c r="B672" s="22"/>
      <c r="C672" s="22"/>
      <c r="D672" s="22"/>
      <c r="E672" s="22"/>
      <c r="F672" s="73"/>
      <c r="G672" s="73"/>
      <c r="H672" s="73"/>
      <c r="I672" s="73"/>
      <c r="J672" s="73"/>
      <c r="K672" s="74"/>
      <c r="L672" s="74"/>
      <c r="M672" s="22"/>
      <c r="N672" s="22"/>
      <c r="O672" s="22"/>
      <c r="P672" s="70"/>
      <c r="Q672" s="70"/>
      <c r="R672" s="70"/>
      <c r="S672" s="50"/>
      <c r="T672" s="50"/>
      <c r="U672" s="50"/>
      <c r="V672" s="50"/>
      <c r="W672" s="50"/>
      <c r="X672" s="50"/>
      <c r="Y672" s="50"/>
      <c r="BF672" s="102"/>
    </row>
    <row r="673" spans="1:58" customFormat="1">
      <c r="A673" s="22"/>
      <c r="B673" s="22"/>
      <c r="C673" s="22"/>
      <c r="D673" s="22"/>
      <c r="E673" s="22"/>
      <c r="F673" s="73"/>
      <c r="G673" s="73"/>
      <c r="H673" s="73"/>
      <c r="I673" s="73"/>
      <c r="J673" s="73"/>
      <c r="K673" s="74"/>
      <c r="L673" s="74"/>
      <c r="M673" s="22"/>
      <c r="N673" s="22"/>
      <c r="O673" s="22"/>
      <c r="P673" s="70"/>
      <c r="Q673" s="70"/>
      <c r="R673" s="70"/>
      <c r="S673" s="50"/>
      <c r="T673" s="50"/>
      <c r="U673" s="50"/>
      <c r="V673" s="50"/>
      <c r="W673" s="50"/>
      <c r="X673" s="50"/>
      <c r="Y673" s="50"/>
      <c r="BF673" s="102"/>
    </row>
    <row r="674" spans="1:58" customFormat="1">
      <c r="A674" s="22"/>
      <c r="B674" s="22"/>
      <c r="C674" s="22"/>
      <c r="D674" s="22"/>
      <c r="E674" s="22"/>
      <c r="F674" s="73"/>
      <c r="G674" s="73"/>
      <c r="H674" s="73"/>
      <c r="I674" s="73"/>
      <c r="J674" s="73"/>
      <c r="K674" s="74"/>
      <c r="L674" s="74"/>
      <c r="M674" s="22"/>
      <c r="N674" s="22"/>
      <c r="O674" s="22"/>
      <c r="P674" s="70"/>
      <c r="Q674" s="70"/>
      <c r="R674" s="70"/>
      <c r="S674" s="50"/>
      <c r="T674" s="50"/>
      <c r="U674" s="50"/>
      <c r="V674" s="50"/>
      <c r="W674" s="50"/>
      <c r="X674" s="50"/>
      <c r="Y674" s="50"/>
      <c r="BF674" s="102"/>
    </row>
    <row r="675" spans="1:58" customFormat="1">
      <c r="A675" s="22"/>
      <c r="B675" s="22"/>
      <c r="C675" s="22"/>
      <c r="D675" s="22"/>
      <c r="E675" s="22"/>
      <c r="F675" s="73"/>
      <c r="G675" s="73"/>
      <c r="H675" s="73"/>
      <c r="I675" s="73"/>
      <c r="J675" s="73"/>
      <c r="K675" s="74"/>
      <c r="L675" s="74"/>
      <c r="M675" s="22"/>
      <c r="N675" s="22"/>
      <c r="O675" s="22"/>
      <c r="P675" s="70"/>
      <c r="Q675" s="70"/>
      <c r="R675" s="70"/>
      <c r="S675" s="50"/>
      <c r="T675" s="50"/>
      <c r="U675" s="50"/>
      <c r="V675" s="50"/>
      <c r="W675" s="50"/>
      <c r="X675" s="50"/>
      <c r="Y675" s="50"/>
      <c r="BF675" s="102"/>
    </row>
    <row r="676" spans="1:58" customFormat="1">
      <c r="A676" s="22"/>
      <c r="B676" s="22"/>
      <c r="C676" s="22"/>
      <c r="D676" s="22"/>
      <c r="E676" s="22"/>
      <c r="F676" s="73"/>
      <c r="G676" s="73"/>
      <c r="H676" s="73"/>
      <c r="I676" s="73"/>
      <c r="J676" s="73"/>
      <c r="K676" s="74"/>
      <c r="L676" s="74"/>
      <c r="M676" s="22"/>
      <c r="N676" s="22"/>
      <c r="O676" s="22"/>
      <c r="P676" s="70"/>
      <c r="Q676" s="70"/>
      <c r="R676" s="70"/>
      <c r="S676" s="50"/>
      <c r="T676" s="50"/>
      <c r="U676" s="50"/>
      <c r="V676" s="50"/>
      <c r="W676" s="50"/>
      <c r="X676" s="50"/>
      <c r="Y676" s="50"/>
      <c r="BF676" s="102"/>
    </row>
    <row r="677" spans="1:58" customFormat="1">
      <c r="A677" s="22"/>
      <c r="B677" s="22"/>
      <c r="C677" s="22"/>
      <c r="D677" s="22"/>
      <c r="E677" s="22"/>
      <c r="F677" s="73"/>
      <c r="G677" s="73"/>
      <c r="H677" s="73"/>
      <c r="I677" s="73"/>
      <c r="J677" s="73"/>
      <c r="K677" s="74"/>
      <c r="L677" s="74"/>
      <c r="M677" s="22"/>
      <c r="N677" s="22"/>
      <c r="O677" s="22"/>
      <c r="P677" s="70"/>
      <c r="Q677" s="70"/>
      <c r="R677" s="70"/>
      <c r="S677" s="50"/>
      <c r="T677" s="50"/>
      <c r="U677" s="50"/>
      <c r="V677" s="50"/>
      <c r="W677" s="50"/>
      <c r="X677" s="50"/>
      <c r="Y677" s="50"/>
      <c r="BF677" s="102"/>
    </row>
    <row r="678" spans="1:58" customFormat="1">
      <c r="A678" s="22"/>
      <c r="B678" s="22"/>
      <c r="C678" s="22"/>
      <c r="D678" s="22"/>
      <c r="E678" s="22"/>
      <c r="F678" s="73"/>
      <c r="G678" s="73"/>
      <c r="H678" s="73"/>
      <c r="I678" s="73"/>
      <c r="J678" s="73"/>
      <c r="K678" s="74"/>
      <c r="L678" s="74"/>
      <c r="M678" s="22"/>
      <c r="N678" s="22"/>
      <c r="O678" s="22"/>
      <c r="P678" s="70"/>
      <c r="Q678" s="70"/>
      <c r="R678" s="70"/>
      <c r="S678" s="50"/>
      <c r="T678" s="50"/>
      <c r="U678" s="50"/>
      <c r="V678" s="50"/>
      <c r="W678" s="50"/>
      <c r="X678" s="50"/>
      <c r="Y678" s="50"/>
      <c r="BF678" s="102"/>
    </row>
    <row r="679" spans="1:58" customFormat="1">
      <c r="A679" s="22"/>
      <c r="B679" s="22"/>
      <c r="C679" s="22"/>
      <c r="D679" s="22"/>
      <c r="E679" s="22"/>
      <c r="F679" s="73"/>
      <c r="G679" s="73"/>
      <c r="H679" s="73"/>
      <c r="I679" s="73"/>
      <c r="J679" s="73"/>
      <c r="K679" s="74"/>
      <c r="L679" s="74"/>
      <c r="M679" s="22"/>
      <c r="N679" s="22"/>
      <c r="O679" s="22"/>
      <c r="P679" s="70"/>
      <c r="Q679" s="70"/>
      <c r="R679" s="70"/>
      <c r="S679" s="50"/>
      <c r="T679" s="50"/>
      <c r="U679" s="50"/>
      <c r="V679" s="50"/>
      <c r="W679" s="50"/>
      <c r="X679" s="50"/>
      <c r="Y679" s="50"/>
      <c r="BF679" s="102"/>
    </row>
    <row r="680" spans="1:58" customFormat="1">
      <c r="A680" s="22"/>
      <c r="B680" s="22"/>
      <c r="C680" s="22"/>
      <c r="D680" s="22"/>
      <c r="E680" s="22"/>
      <c r="F680" s="73"/>
      <c r="G680" s="73"/>
      <c r="H680" s="73"/>
      <c r="I680" s="73"/>
      <c r="J680" s="73"/>
      <c r="K680" s="74"/>
      <c r="L680" s="74"/>
      <c r="M680" s="22"/>
      <c r="N680" s="22"/>
      <c r="O680" s="22"/>
      <c r="P680" s="70"/>
      <c r="Q680" s="70"/>
      <c r="R680" s="70"/>
      <c r="S680" s="50"/>
      <c r="T680" s="50"/>
      <c r="U680" s="50"/>
      <c r="V680" s="50"/>
      <c r="W680" s="50"/>
      <c r="X680" s="50"/>
      <c r="Y680" s="50"/>
      <c r="BF680" s="102"/>
    </row>
    <row r="681" spans="1:58" customFormat="1">
      <c r="A681" s="22"/>
      <c r="B681" s="22"/>
      <c r="C681" s="22"/>
      <c r="D681" s="22"/>
      <c r="E681" s="22"/>
      <c r="F681" s="73"/>
      <c r="G681" s="73"/>
      <c r="H681" s="73"/>
      <c r="I681" s="73"/>
      <c r="J681" s="73"/>
      <c r="K681" s="74"/>
      <c r="L681" s="74"/>
      <c r="M681" s="22"/>
      <c r="N681" s="22"/>
      <c r="O681" s="22"/>
      <c r="P681" s="70"/>
      <c r="Q681" s="70"/>
      <c r="R681" s="70"/>
      <c r="S681" s="50"/>
      <c r="T681" s="50"/>
      <c r="U681" s="50"/>
      <c r="V681" s="50"/>
      <c r="W681" s="50"/>
      <c r="X681" s="50"/>
      <c r="Y681" s="50"/>
      <c r="BF681" s="102"/>
    </row>
    <row r="682" spans="1:58" customFormat="1">
      <c r="A682" s="22"/>
      <c r="B682" s="22"/>
      <c r="C682" s="22"/>
      <c r="D682" s="22"/>
      <c r="E682" s="22"/>
      <c r="F682" s="73"/>
      <c r="G682" s="73"/>
      <c r="H682" s="73"/>
      <c r="I682" s="73"/>
      <c r="J682" s="73"/>
      <c r="K682" s="74"/>
      <c r="L682" s="74"/>
      <c r="M682" s="22"/>
      <c r="N682" s="22"/>
      <c r="O682" s="22"/>
      <c r="P682" s="70"/>
      <c r="Q682" s="70"/>
      <c r="R682" s="70"/>
      <c r="S682" s="50"/>
      <c r="T682" s="50"/>
      <c r="U682" s="50"/>
      <c r="V682" s="50"/>
      <c r="W682" s="50"/>
      <c r="X682" s="50"/>
      <c r="Y682" s="50"/>
      <c r="BF682" s="102"/>
    </row>
    <row r="683" spans="1:58" customFormat="1">
      <c r="A683" s="22"/>
      <c r="B683" s="22"/>
      <c r="C683" s="22"/>
      <c r="D683" s="22"/>
      <c r="E683" s="22"/>
      <c r="F683" s="73"/>
      <c r="G683" s="73"/>
      <c r="H683" s="73"/>
      <c r="I683" s="73"/>
      <c r="J683" s="73"/>
      <c r="K683" s="74"/>
      <c r="L683" s="74"/>
      <c r="M683" s="22"/>
      <c r="N683" s="22"/>
      <c r="O683" s="22"/>
      <c r="P683" s="70"/>
      <c r="Q683" s="70"/>
      <c r="R683" s="70"/>
      <c r="S683" s="50"/>
      <c r="T683" s="50"/>
      <c r="U683" s="50"/>
      <c r="V683" s="50"/>
      <c r="W683" s="50"/>
      <c r="X683" s="50"/>
      <c r="Y683" s="50"/>
      <c r="BF683" s="102"/>
    </row>
    <row r="684" spans="1:58" customFormat="1">
      <c r="A684" s="22"/>
      <c r="B684" s="22"/>
      <c r="C684" s="22"/>
      <c r="D684" s="22"/>
      <c r="E684" s="22"/>
      <c r="F684" s="73"/>
      <c r="G684" s="73"/>
      <c r="H684" s="73"/>
      <c r="I684" s="73"/>
      <c r="J684" s="73"/>
      <c r="K684" s="74"/>
      <c r="L684" s="74"/>
      <c r="M684" s="22"/>
      <c r="N684" s="22"/>
      <c r="O684" s="22"/>
      <c r="P684" s="70"/>
      <c r="Q684" s="70"/>
      <c r="R684" s="70"/>
      <c r="S684" s="50"/>
      <c r="T684" s="50"/>
      <c r="U684" s="50"/>
      <c r="V684" s="50"/>
      <c r="W684" s="50"/>
      <c r="X684" s="50"/>
      <c r="Y684" s="50"/>
      <c r="BF684" s="102"/>
    </row>
    <row r="685" spans="1:58" customFormat="1">
      <c r="A685" s="22"/>
      <c r="B685" s="22"/>
      <c r="C685" s="22"/>
      <c r="D685" s="22"/>
      <c r="E685" s="22"/>
      <c r="F685" s="73"/>
      <c r="G685" s="73"/>
      <c r="H685" s="73"/>
      <c r="I685" s="73"/>
      <c r="J685" s="73"/>
      <c r="K685" s="74"/>
      <c r="L685" s="74"/>
      <c r="M685" s="22"/>
      <c r="N685" s="22"/>
      <c r="O685" s="22"/>
      <c r="P685" s="70"/>
      <c r="Q685" s="70"/>
      <c r="R685" s="70"/>
      <c r="S685" s="50"/>
      <c r="T685" s="50"/>
      <c r="U685" s="50"/>
      <c r="V685" s="50"/>
      <c r="W685" s="50"/>
      <c r="X685" s="50"/>
      <c r="Y685" s="50"/>
      <c r="BF685" s="102"/>
    </row>
    <row r="686" spans="1:58" customFormat="1">
      <c r="A686" s="22"/>
      <c r="B686" s="22"/>
      <c r="C686" s="22"/>
      <c r="D686" s="22"/>
      <c r="E686" s="22"/>
      <c r="F686" s="73"/>
      <c r="G686" s="73"/>
      <c r="H686" s="73"/>
      <c r="I686" s="73"/>
      <c r="J686" s="73"/>
      <c r="K686" s="74"/>
      <c r="L686" s="74"/>
      <c r="M686" s="22"/>
      <c r="N686" s="22"/>
      <c r="O686" s="22"/>
      <c r="P686" s="70"/>
      <c r="Q686" s="70"/>
      <c r="R686" s="70"/>
      <c r="S686" s="50"/>
      <c r="T686" s="50"/>
      <c r="U686" s="50"/>
      <c r="V686" s="50"/>
      <c r="W686" s="50"/>
      <c r="X686" s="50"/>
      <c r="Y686" s="50"/>
      <c r="BF686" s="102"/>
    </row>
    <row r="687" spans="1:58" customFormat="1">
      <c r="A687" s="22"/>
      <c r="B687" s="22"/>
      <c r="C687" s="22"/>
      <c r="D687" s="22"/>
      <c r="E687" s="22"/>
      <c r="F687" s="73"/>
      <c r="G687" s="73"/>
      <c r="H687" s="73"/>
      <c r="I687" s="73"/>
      <c r="J687" s="73"/>
      <c r="K687" s="74"/>
      <c r="L687" s="74"/>
      <c r="M687" s="22"/>
      <c r="N687" s="22"/>
      <c r="O687" s="22"/>
      <c r="P687" s="70"/>
      <c r="Q687" s="70"/>
      <c r="R687" s="70"/>
      <c r="S687" s="50"/>
      <c r="T687" s="50"/>
      <c r="U687" s="50"/>
      <c r="V687" s="50"/>
      <c r="W687" s="50"/>
      <c r="X687" s="50"/>
      <c r="Y687" s="50"/>
      <c r="BF687" s="102"/>
    </row>
    <row r="688" spans="1:58" customFormat="1">
      <c r="A688" s="22"/>
      <c r="B688" s="22"/>
      <c r="C688" s="22"/>
      <c r="D688" s="22"/>
      <c r="E688" s="22"/>
      <c r="F688" s="73"/>
      <c r="G688" s="73"/>
      <c r="H688" s="73"/>
      <c r="I688" s="73"/>
      <c r="J688" s="73"/>
      <c r="K688" s="74"/>
      <c r="L688" s="74"/>
      <c r="M688" s="22"/>
      <c r="N688" s="22"/>
      <c r="O688" s="22"/>
      <c r="P688" s="70"/>
      <c r="Q688" s="70"/>
      <c r="R688" s="70"/>
      <c r="S688" s="50"/>
      <c r="T688" s="50"/>
      <c r="U688" s="50"/>
      <c r="V688" s="50"/>
      <c r="W688" s="50"/>
      <c r="X688" s="50"/>
      <c r="Y688" s="50"/>
      <c r="BF688" s="102"/>
    </row>
    <row r="689" spans="1:58" customFormat="1">
      <c r="A689" s="22"/>
      <c r="B689" s="22"/>
      <c r="C689" s="22"/>
      <c r="D689" s="22"/>
      <c r="E689" s="22"/>
      <c r="F689" s="73"/>
      <c r="G689" s="73"/>
      <c r="H689" s="73"/>
      <c r="I689" s="73"/>
      <c r="J689" s="73"/>
      <c r="K689" s="74"/>
      <c r="L689" s="74"/>
      <c r="M689" s="22"/>
      <c r="N689" s="22"/>
      <c r="O689" s="22"/>
      <c r="P689" s="70"/>
      <c r="Q689" s="70"/>
      <c r="R689" s="70"/>
      <c r="S689" s="50"/>
      <c r="T689" s="50"/>
      <c r="U689" s="50"/>
      <c r="V689" s="50"/>
      <c r="W689" s="50"/>
      <c r="X689" s="50"/>
      <c r="Y689" s="50"/>
      <c r="BF689" s="102"/>
    </row>
    <row r="690" spans="1:58" customFormat="1">
      <c r="A690" s="22"/>
      <c r="B690" s="22"/>
      <c r="C690" s="22"/>
      <c r="D690" s="22"/>
      <c r="E690" s="22"/>
      <c r="F690" s="73"/>
      <c r="G690" s="73"/>
      <c r="H690" s="73"/>
      <c r="I690" s="73"/>
      <c r="J690" s="73"/>
      <c r="K690" s="74"/>
      <c r="L690" s="74"/>
      <c r="M690" s="22"/>
      <c r="N690" s="22"/>
      <c r="O690" s="22"/>
      <c r="P690" s="70"/>
      <c r="Q690" s="70"/>
      <c r="R690" s="70"/>
      <c r="S690" s="50"/>
      <c r="T690" s="50"/>
      <c r="U690" s="50"/>
      <c r="V690" s="50"/>
      <c r="W690" s="50"/>
      <c r="X690" s="50"/>
      <c r="Y690" s="50"/>
      <c r="BF690" s="102"/>
    </row>
    <row r="691" spans="1:58" customFormat="1">
      <c r="A691" s="22"/>
      <c r="B691" s="22"/>
      <c r="C691" s="22"/>
      <c r="D691" s="22"/>
      <c r="E691" s="22"/>
      <c r="F691" s="73"/>
      <c r="G691" s="73"/>
      <c r="H691" s="73"/>
      <c r="I691" s="73"/>
      <c r="J691" s="73"/>
      <c r="K691" s="74"/>
      <c r="L691" s="74"/>
      <c r="M691" s="22"/>
      <c r="N691" s="22"/>
      <c r="O691" s="22"/>
      <c r="P691" s="70"/>
      <c r="Q691" s="70"/>
      <c r="R691" s="70"/>
      <c r="S691" s="50"/>
      <c r="T691" s="50"/>
      <c r="U691" s="50"/>
      <c r="V691" s="50"/>
      <c r="W691" s="50"/>
      <c r="X691" s="50"/>
      <c r="Y691" s="50"/>
      <c r="BF691" s="102"/>
    </row>
    <row r="692" spans="1:58" customFormat="1">
      <c r="A692" s="22"/>
      <c r="B692" s="22"/>
      <c r="C692" s="22"/>
      <c r="D692" s="22"/>
      <c r="E692" s="22"/>
      <c r="F692" s="73"/>
      <c r="G692" s="73"/>
      <c r="H692" s="73"/>
      <c r="I692" s="73"/>
      <c r="J692" s="73"/>
      <c r="K692" s="74"/>
      <c r="L692" s="74"/>
      <c r="M692" s="22"/>
      <c r="N692" s="22"/>
      <c r="O692" s="22"/>
      <c r="P692" s="70"/>
      <c r="Q692" s="70"/>
      <c r="R692" s="70"/>
      <c r="S692" s="50"/>
      <c r="T692" s="50"/>
      <c r="U692" s="50"/>
      <c r="V692" s="50"/>
      <c r="W692" s="50"/>
      <c r="X692" s="50"/>
      <c r="Y692" s="50"/>
      <c r="BF692" s="102"/>
    </row>
    <row r="693" spans="1:58" customFormat="1">
      <c r="A693" s="22"/>
      <c r="B693" s="22"/>
      <c r="C693" s="22"/>
      <c r="D693" s="22"/>
      <c r="E693" s="22"/>
      <c r="F693" s="73"/>
      <c r="G693" s="73"/>
      <c r="H693" s="73"/>
      <c r="I693" s="73"/>
      <c r="J693" s="73"/>
      <c r="K693" s="74"/>
      <c r="L693" s="74"/>
      <c r="M693" s="22"/>
      <c r="N693" s="22"/>
      <c r="O693" s="22"/>
      <c r="P693" s="70"/>
      <c r="Q693" s="70"/>
      <c r="R693" s="70"/>
      <c r="S693" s="50"/>
      <c r="T693" s="50"/>
      <c r="U693" s="50"/>
      <c r="V693" s="50"/>
      <c r="W693" s="50"/>
      <c r="X693" s="50"/>
      <c r="Y693" s="50"/>
      <c r="BF693" s="102"/>
    </row>
    <row r="694" spans="1:58" customFormat="1">
      <c r="A694" s="22"/>
      <c r="B694" s="22"/>
      <c r="C694" s="22"/>
      <c r="D694" s="22"/>
      <c r="E694" s="22"/>
      <c r="F694" s="73"/>
      <c r="G694" s="73"/>
      <c r="H694" s="73"/>
      <c r="I694" s="73"/>
      <c r="J694" s="73"/>
      <c r="K694" s="74"/>
      <c r="L694" s="74"/>
      <c r="M694" s="22"/>
      <c r="N694" s="22"/>
      <c r="O694" s="22"/>
      <c r="P694" s="70"/>
      <c r="Q694" s="70"/>
      <c r="R694" s="70"/>
      <c r="S694" s="50"/>
      <c r="T694" s="50"/>
      <c r="U694" s="50"/>
      <c r="V694" s="50"/>
      <c r="W694" s="50"/>
      <c r="X694" s="50"/>
      <c r="Y694" s="50"/>
      <c r="BF694" s="102"/>
    </row>
    <row r="695" spans="1:58" customFormat="1">
      <c r="A695" s="22"/>
      <c r="B695" s="22"/>
      <c r="C695" s="22"/>
      <c r="D695" s="22"/>
      <c r="E695" s="22"/>
      <c r="F695" s="73"/>
      <c r="G695" s="73"/>
      <c r="H695" s="73"/>
      <c r="I695" s="73"/>
      <c r="J695" s="73"/>
      <c r="K695" s="74"/>
      <c r="L695" s="74"/>
      <c r="M695" s="22"/>
      <c r="N695" s="22"/>
      <c r="O695" s="22"/>
      <c r="P695" s="70"/>
      <c r="Q695" s="70"/>
      <c r="R695" s="70"/>
      <c r="S695" s="50"/>
      <c r="T695" s="50"/>
      <c r="U695" s="50"/>
      <c r="V695" s="50"/>
      <c r="W695" s="50"/>
      <c r="X695" s="50"/>
      <c r="Y695" s="50"/>
      <c r="BF695" s="102"/>
    </row>
    <row r="696" spans="1:58" customFormat="1">
      <c r="A696" s="22"/>
      <c r="B696" s="22"/>
      <c r="C696" s="22"/>
      <c r="D696" s="22"/>
      <c r="E696" s="22"/>
      <c r="F696" s="73"/>
      <c r="G696" s="73"/>
      <c r="H696" s="73"/>
      <c r="I696" s="73"/>
      <c r="J696" s="73"/>
      <c r="K696" s="74"/>
      <c r="L696" s="74"/>
      <c r="M696" s="22"/>
      <c r="N696" s="22"/>
      <c r="O696" s="22"/>
      <c r="P696" s="70"/>
      <c r="Q696" s="70"/>
      <c r="R696" s="70"/>
      <c r="S696" s="50"/>
      <c r="T696" s="50"/>
      <c r="U696" s="50"/>
      <c r="V696" s="50"/>
      <c r="W696" s="50"/>
      <c r="X696" s="50"/>
      <c r="Y696" s="50"/>
      <c r="BF696" s="102"/>
    </row>
    <row r="697" spans="1:58" customFormat="1">
      <c r="A697" s="22"/>
      <c r="B697" s="22"/>
      <c r="C697" s="22"/>
      <c r="D697" s="22"/>
      <c r="E697" s="22"/>
      <c r="F697" s="73"/>
      <c r="G697" s="73"/>
      <c r="H697" s="73"/>
      <c r="I697" s="73"/>
      <c r="J697" s="73"/>
      <c r="K697" s="74"/>
      <c r="L697" s="74"/>
      <c r="M697" s="22"/>
      <c r="N697" s="22"/>
      <c r="O697" s="22"/>
      <c r="P697" s="70"/>
      <c r="Q697" s="70"/>
      <c r="R697" s="70"/>
      <c r="S697" s="50"/>
      <c r="T697" s="50"/>
      <c r="U697" s="50"/>
      <c r="V697" s="50"/>
      <c r="W697" s="50"/>
      <c r="X697" s="50"/>
      <c r="Y697" s="50"/>
      <c r="BF697" s="102"/>
    </row>
    <row r="698" spans="1:58" customFormat="1">
      <c r="A698" s="22"/>
      <c r="B698" s="22"/>
      <c r="C698" s="22"/>
      <c r="D698" s="22"/>
      <c r="E698" s="22"/>
      <c r="F698" s="73"/>
      <c r="G698" s="73"/>
      <c r="H698" s="73"/>
      <c r="I698" s="73"/>
      <c r="J698" s="73"/>
      <c r="K698" s="74"/>
      <c r="L698" s="74"/>
      <c r="M698" s="22"/>
      <c r="N698" s="22"/>
      <c r="O698" s="22"/>
      <c r="P698" s="70"/>
      <c r="Q698" s="70"/>
      <c r="R698" s="70"/>
      <c r="S698" s="50"/>
      <c r="T698" s="50"/>
      <c r="U698" s="50"/>
      <c r="V698" s="50"/>
      <c r="W698" s="50"/>
      <c r="X698" s="50"/>
      <c r="Y698" s="50"/>
      <c r="BF698" s="102"/>
    </row>
    <row r="699" spans="1:58" customFormat="1">
      <c r="A699" s="22"/>
      <c r="B699" s="22"/>
      <c r="C699" s="22"/>
      <c r="D699" s="22"/>
      <c r="E699" s="22"/>
      <c r="F699" s="73"/>
      <c r="G699" s="73"/>
      <c r="H699" s="73"/>
      <c r="I699" s="73"/>
      <c r="J699" s="73"/>
      <c r="K699" s="74"/>
      <c r="L699" s="74"/>
      <c r="M699" s="22"/>
      <c r="N699" s="22"/>
      <c r="O699" s="22"/>
      <c r="P699" s="70"/>
      <c r="Q699" s="70"/>
      <c r="R699" s="70"/>
      <c r="S699" s="50"/>
      <c r="T699" s="50"/>
      <c r="U699" s="50"/>
      <c r="V699" s="50"/>
      <c r="W699" s="50"/>
      <c r="X699" s="50"/>
      <c r="Y699" s="50"/>
      <c r="BF699" s="102"/>
    </row>
    <row r="700" spans="1:58" customFormat="1">
      <c r="A700" s="22"/>
      <c r="B700" s="22"/>
      <c r="C700" s="22"/>
      <c r="D700" s="22"/>
      <c r="E700" s="22"/>
      <c r="F700" s="73"/>
      <c r="G700" s="73"/>
      <c r="H700" s="73"/>
      <c r="I700" s="73"/>
      <c r="J700" s="73"/>
      <c r="K700" s="74"/>
      <c r="L700" s="74"/>
      <c r="M700" s="22"/>
      <c r="N700" s="22"/>
      <c r="O700" s="22"/>
      <c r="P700" s="70"/>
      <c r="Q700" s="70"/>
      <c r="R700" s="70"/>
      <c r="S700" s="50"/>
      <c r="T700" s="50"/>
      <c r="U700" s="50"/>
      <c r="V700" s="50"/>
      <c r="W700" s="50"/>
      <c r="X700" s="50"/>
      <c r="Y700" s="50"/>
      <c r="BF700" s="102"/>
    </row>
    <row r="701" spans="1:58" customFormat="1">
      <c r="A701" s="22"/>
      <c r="B701" s="22"/>
      <c r="C701" s="22"/>
      <c r="D701" s="22"/>
      <c r="E701" s="22"/>
      <c r="F701" s="73"/>
      <c r="G701" s="73"/>
      <c r="H701" s="73"/>
      <c r="I701" s="73"/>
      <c r="J701" s="73"/>
      <c r="K701" s="74"/>
      <c r="L701" s="74"/>
      <c r="M701" s="22"/>
      <c r="N701" s="22"/>
      <c r="O701" s="22"/>
      <c r="P701" s="70"/>
      <c r="Q701" s="70"/>
      <c r="R701" s="70"/>
      <c r="S701" s="50"/>
      <c r="T701" s="50"/>
      <c r="U701" s="50"/>
      <c r="V701" s="50"/>
      <c r="W701" s="50"/>
      <c r="X701" s="50"/>
      <c r="Y701" s="50"/>
      <c r="BF701" s="102"/>
    </row>
    <row r="702" spans="1:58" customFormat="1">
      <c r="A702" s="22"/>
      <c r="B702" s="22"/>
      <c r="C702" s="22"/>
      <c r="D702" s="22"/>
      <c r="E702" s="22"/>
      <c r="F702" s="73"/>
      <c r="G702" s="73"/>
      <c r="H702" s="73"/>
      <c r="I702" s="73"/>
      <c r="J702" s="73"/>
      <c r="K702" s="74"/>
      <c r="L702" s="74"/>
      <c r="M702" s="22"/>
      <c r="N702" s="22"/>
      <c r="O702" s="22"/>
      <c r="P702" s="70"/>
      <c r="Q702" s="70"/>
      <c r="R702" s="70"/>
      <c r="S702" s="50"/>
      <c r="T702" s="50"/>
      <c r="U702" s="50"/>
      <c r="V702" s="50"/>
      <c r="W702" s="50"/>
      <c r="X702" s="50"/>
      <c r="Y702" s="50"/>
      <c r="BF702" s="102"/>
    </row>
    <row r="703" spans="1:58" customFormat="1">
      <c r="A703" s="22"/>
      <c r="B703" s="22"/>
      <c r="C703" s="22"/>
      <c r="D703" s="22"/>
      <c r="E703" s="22"/>
      <c r="F703" s="73"/>
      <c r="G703" s="73"/>
      <c r="H703" s="73"/>
      <c r="I703" s="73"/>
      <c r="J703" s="73"/>
      <c r="K703" s="74"/>
      <c r="L703" s="74"/>
      <c r="M703" s="22"/>
      <c r="N703" s="22"/>
      <c r="O703" s="22"/>
      <c r="P703" s="70"/>
      <c r="Q703" s="70"/>
      <c r="R703" s="70"/>
      <c r="S703" s="50"/>
      <c r="T703" s="50"/>
      <c r="U703" s="50"/>
      <c r="V703" s="50"/>
      <c r="W703" s="50"/>
      <c r="X703" s="50"/>
      <c r="Y703" s="50"/>
      <c r="BF703" s="102"/>
    </row>
    <row r="704" spans="1:58" customFormat="1">
      <c r="A704" s="22"/>
      <c r="B704" s="22"/>
      <c r="C704" s="22"/>
      <c r="D704" s="22"/>
      <c r="E704" s="22"/>
      <c r="F704" s="73"/>
      <c r="G704" s="73"/>
      <c r="H704" s="73"/>
      <c r="I704" s="73"/>
      <c r="J704" s="73"/>
      <c r="K704" s="74"/>
      <c r="L704" s="74"/>
      <c r="M704" s="22"/>
      <c r="N704" s="22"/>
      <c r="O704" s="22"/>
      <c r="P704" s="70"/>
      <c r="Q704" s="70"/>
      <c r="R704" s="70"/>
      <c r="S704" s="50"/>
      <c r="T704" s="50"/>
      <c r="U704" s="50"/>
      <c r="V704" s="50"/>
      <c r="W704" s="50"/>
      <c r="X704" s="50"/>
      <c r="Y704" s="50"/>
      <c r="BF704" s="102"/>
    </row>
    <row r="705" spans="1:58" customFormat="1">
      <c r="A705" s="22"/>
      <c r="B705" s="22"/>
      <c r="C705" s="22"/>
      <c r="D705" s="22"/>
      <c r="E705" s="22"/>
      <c r="F705" s="73"/>
      <c r="G705" s="73"/>
      <c r="H705" s="73"/>
      <c r="I705" s="73"/>
      <c r="J705" s="73"/>
      <c r="K705" s="74"/>
      <c r="L705" s="74"/>
      <c r="M705" s="22"/>
      <c r="N705" s="22"/>
      <c r="O705" s="22"/>
      <c r="P705" s="70"/>
      <c r="Q705" s="70"/>
      <c r="R705" s="70"/>
      <c r="S705" s="50"/>
      <c r="T705" s="50"/>
      <c r="U705" s="50"/>
      <c r="V705" s="50"/>
      <c r="W705" s="50"/>
      <c r="X705" s="50"/>
      <c r="Y705" s="50"/>
      <c r="BF705" s="102"/>
    </row>
    <row r="706" spans="1:58" customFormat="1">
      <c r="A706" s="22"/>
      <c r="B706" s="22"/>
      <c r="C706" s="22"/>
      <c r="D706" s="22"/>
      <c r="E706" s="22"/>
      <c r="F706" s="73"/>
      <c r="G706" s="73"/>
      <c r="H706" s="73"/>
      <c r="I706" s="73"/>
      <c r="J706" s="73"/>
      <c r="K706" s="74"/>
      <c r="L706" s="74"/>
      <c r="M706" s="22"/>
      <c r="N706" s="22"/>
      <c r="O706" s="22"/>
      <c r="P706" s="70"/>
      <c r="Q706" s="70"/>
      <c r="R706" s="70"/>
      <c r="S706" s="50"/>
      <c r="T706" s="50"/>
      <c r="U706" s="50"/>
      <c r="V706" s="50"/>
      <c r="W706" s="50"/>
      <c r="X706" s="50"/>
      <c r="Y706" s="50"/>
      <c r="BF706" s="102"/>
    </row>
    <row r="707" spans="1:58" customFormat="1">
      <c r="A707" s="22"/>
      <c r="B707" s="22"/>
      <c r="C707" s="22"/>
      <c r="D707" s="22"/>
      <c r="E707" s="22"/>
      <c r="F707" s="73"/>
      <c r="G707" s="73"/>
      <c r="H707" s="73"/>
      <c r="I707" s="73"/>
      <c r="J707" s="73"/>
      <c r="K707" s="74"/>
      <c r="L707" s="74"/>
      <c r="M707" s="22"/>
      <c r="N707" s="22"/>
      <c r="O707" s="22"/>
      <c r="P707" s="70"/>
      <c r="Q707" s="70"/>
      <c r="R707" s="70"/>
      <c r="S707" s="50"/>
      <c r="T707" s="50"/>
      <c r="U707" s="50"/>
      <c r="V707" s="50"/>
      <c r="W707" s="50"/>
      <c r="X707" s="50"/>
      <c r="Y707" s="50"/>
      <c r="BF707" s="102"/>
    </row>
    <row r="708" spans="1:58" customFormat="1">
      <c r="A708" s="22"/>
      <c r="B708" s="22"/>
      <c r="C708" s="22"/>
      <c r="D708" s="22"/>
      <c r="E708" s="22"/>
      <c r="F708" s="73"/>
      <c r="G708" s="73"/>
      <c r="H708" s="73"/>
      <c r="I708" s="73"/>
      <c r="J708" s="73"/>
      <c r="K708" s="74"/>
      <c r="L708" s="74"/>
      <c r="M708" s="22"/>
      <c r="N708" s="22"/>
      <c r="O708" s="22"/>
      <c r="P708" s="70"/>
      <c r="Q708" s="70"/>
      <c r="R708" s="70"/>
      <c r="S708" s="50"/>
      <c r="T708" s="50"/>
      <c r="U708" s="50"/>
      <c r="V708" s="50"/>
      <c r="W708" s="50"/>
      <c r="X708" s="50"/>
      <c r="Y708" s="50"/>
      <c r="BF708" s="102"/>
    </row>
    <row r="709" spans="1:58" customFormat="1">
      <c r="A709" s="22"/>
      <c r="B709" s="22"/>
      <c r="C709" s="22"/>
      <c r="D709" s="22"/>
      <c r="E709" s="22"/>
      <c r="F709" s="73"/>
      <c r="G709" s="73"/>
      <c r="H709" s="73"/>
      <c r="I709" s="73"/>
      <c r="J709" s="73"/>
      <c r="K709" s="74"/>
      <c r="L709" s="74"/>
      <c r="M709" s="22"/>
      <c r="N709" s="22"/>
      <c r="O709" s="22"/>
      <c r="P709" s="70"/>
      <c r="Q709" s="70"/>
      <c r="R709" s="70"/>
      <c r="S709" s="50"/>
      <c r="T709" s="50"/>
      <c r="U709" s="50"/>
      <c r="V709" s="50"/>
      <c r="W709" s="50"/>
      <c r="X709" s="50"/>
      <c r="Y709" s="50"/>
      <c r="BF709" s="102"/>
    </row>
    <row r="710" spans="1:58" customFormat="1">
      <c r="A710" s="22"/>
      <c r="B710" s="22"/>
      <c r="C710" s="22"/>
      <c r="D710" s="22"/>
      <c r="E710" s="22"/>
      <c r="F710" s="73"/>
      <c r="G710" s="73"/>
      <c r="H710" s="73"/>
      <c r="I710" s="73"/>
      <c r="J710" s="73"/>
      <c r="K710" s="74"/>
      <c r="L710" s="74"/>
      <c r="M710" s="22"/>
      <c r="N710" s="22"/>
      <c r="O710" s="22"/>
      <c r="P710" s="70"/>
      <c r="Q710" s="70"/>
      <c r="R710" s="70"/>
      <c r="S710" s="50"/>
      <c r="T710" s="50"/>
      <c r="U710" s="50"/>
      <c r="V710" s="50"/>
      <c r="W710" s="50"/>
      <c r="X710" s="50"/>
      <c r="Y710" s="50"/>
      <c r="BF710" s="102"/>
    </row>
    <row r="711" spans="1:58" customFormat="1">
      <c r="A711" s="22"/>
      <c r="B711" s="22"/>
      <c r="C711" s="22"/>
      <c r="D711" s="22"/>
      <c r="E711" s="22"/>
      <c r="F711" s="73"/>
      <c r="G711" s="73"/>
      <c r="H711" s="73"/>
      <c r="I711" s="73"/>
      <c r="J711" s="73"/>
      <c r="K711" s="74"/>
      <c r="L711" s="74"/>
      <c r="M711" s="22"/>
      <c r="N711" s="22"/>
      <c r="O711" s="22"/>
      <c r="P711" s="70"/>
      <c r="Q711" s="70"/>
      <c r="R711" s="70"/>
      <c r="S711" s="50"/>
      <c r="T711" s="50"/>
      <c r="U711" s="50"/>
      <c r="V711" s="50"/>
      <c r="W711" s="50"/>
      <c r="X711" s="50"/>
      <c r="Y711" s="50"/>
      <c r="BF711" s="102"/>
    </row>
    <row r="712" spans="1:58" customFormat="1">
      <c r="A712" s="22"/>
      <c r="B712" s="22"/>
      <c r="C712" s="22"/>
      <c r="D712" s="22"/>
      <c r="E712" s="22"/>
      <c r="F712" s="73"/>
      <c r="G712" s="73"/>
      <c r="H712" s="73"/>
      <c r="I712" s="73"/>
      <c r="J712" s="73"/>
      <c r="K712" s="74"/>
      <c r="L712" s="74"/>
      <c r="M712" s="22"/>
      <c r="N712" s="22"/>
      <c r="O712" s="22"/>
      <c r="P712" s="70"/>
      <c r="Q712" s="70"/>
      <c r="R712" s="70"/>
      <c r="S712" s="50"/>
      <c r="T712" s="50"/>
      <c r="U712" s="50"/>
      <c r="V712" s="50"/>
      <c r="W712" s="50"/>
      <c r="X712" s="50"/>
      <c r="Y712" s="50"/>
      <c r="BF712" s="102"/>
    </row>
    <row r="713" spans="1:58" customFormat="1">
      <c r="A713" s="22"/>
      <c r="B713" s="22"/>
      <c r="C713" s="22"/>
      <c r="D713" s="22"/>
      <c r="E713" s="22"/>
      <c r="F713" s="73"/>
      <c r="G713" s="73"/>
      <c r="H713" s="73"/>
      <c r="I713" s="73"/>
      <c r="J713" s="73"/>
      <c r="K713" s="74"/>
      <c r="L713" s="74"/>
      <c r="M713" s="22"/>
      <c r="N713" s="22"/>
      <c r="O713" s="22"/>
      <c r="P713" s="70"/>
      <c r="Q713" s="70"/>
      <c r="R713" s="70"/>
      <c r="S713" s="50"/>
      <c r="T713" s="50"/>
      <c r="U713" s="50"/>
      <c r="V713" s="50"/>
      <c r="W713" s="50"/>
      <c r="X713" s="50"/>
      <c r="Y713" s="50"/>
      <c r="BF713" s="102"/>
    </row>
    <row r="714" spans="1:58" customFormat="1">
      <c r="A714" s="22"/>
      <c r="B714" s="22"/>
      <c r="C714" s="22"/>
      <c r="D714" s="22"/>
      <c r="E714" s="22"/>
      <c r="F714" s="73"/>
      <c r="G714" s="73"/>
      <c r="H714" s="73"/>
      <c r="I714" s="73"/>
      <c r="J714" s="73"/>
      <c r="K714" s="74"/>
      <c r="L714" s="74"/>
      <c r="M714" s="22"/>
      <c r="N714" s="22"/>
      <c r="O714" s="22"/>
      <c r="P714" s="70"/>
      <c r="Q714" s="70"/>
      <c r="R714" s="70"/>
      <c r="S714" s="50"/>
      <c r="T714" s="50"/>
      <c r="U714" s="50"/>
      <c r="V714" s="50"/>
      <c r="W714" s="50"/>
      <c r="X714" s="50"/>
      <c r="Y714" s="50"/>
      <c r="BF714" s="102"/>
    </row>
    <row r="715" spans="1:58" customFormat="1">
      <c r="A715" s="22"/>
      <c r="B715" s="22"/>
      <c r="C715" s="22"/>
      <c r="D715" s="22"/>
      <c r="E715" s="22"/>
      <c r="F715" s="73"/>
      <c r="G715" s="73"/>
      <c r="H715" s="73"/>
      <c r="I715" s="73"/>
      <c r="J715" s="73"/>
      <c r="K715" s="74"/>
      <c r="L715" s="74"/>
      <c r="M715" s="22"/>
      <c r="N715" s="22"/>
      <c r="O715" s="22"/>
      <c r="P715" s="70"/>
      <c r="Q715" s="70"/>
      <c r="R715" s="70"/>
      <c r="S715" s="50"/>
      <c r="T715" s="50"/>
      <c r="U715" s="50"/>
      <c r="V715" s="50"/>
      <c r="W715" s="50"/>
      <c r="X715" s="50"/>
      <c r="Y715" s="50"/>
      <c r="BF715" s="102"/>
    </row>
    <row r="716" spans="1:58" customFormat="1">
      <c r="A716" s="22"/>
      <c r="B716" s="22"/>
      <c r="C716" s="22"/>
      <c r="D716" s="22"/>
      <c r="E716" s="22"/>
      <c r="F716" s="73"/>
      <c r="G716" s="73"/>
      <c r="H716" s="73"/>
      <c r="I716" s="73"/>
      <c r="J716" s="73"/>
      <c r="K716" s="74"/>
      <c r="L716" s="74"/>
      <c r="M716" s="22"/>
      <c r="N716" s="22"/>
      <c r="O716" s="22"/>
      <c r="P716" s="70"/>
      <c r="Q716" s="70"/>
      <c r="R716" s="70"/>
      <c r="S716" s="50"/>
      <c r="T716" s="50"/>
      <c r="U716" s="50"/>
      <c r="V716" s="50"/>
      <c r="W716" s="50"/>
      <c r="X716" s="50"/>
      <c r="Y716" s="50"/>
      <c r="BF716" s="102"/>
    </row>
    <row r="717" spans="1:58" customFormat="1">
      <c r="A717" s="22"/>
      <c r="B717" s="22"/>
      <c r="C717" s="22"/>
      <c r="D717" s="22"/>
      <c r="E717" s="22"/>
      <c r="F717" s="73"/>
      <c r="G717" s="73"/>
      <c r="H717" s="73"/>
      <c r="I717" s="73"/>
      <c r="J717" s="73"/>
      <c r="K717" s="74"/>
      <c r="L717" s="74"/>
      <c r="M717" s="22"/>
      <c r="N717" s="22"/>
      <c r="O717" s="22"/>
      <c r="P717" s="70"/>
      <c r="Q717" s="70"/>
      <c r="R717" s="70"/>
      <c r="S717" s="50"/>
      <c r="T717" s="50"/>
      <c r="U717" s="50"/>
      <c r="V717" s="50"/>
      <c r="W717" s="50"/>
      <c r="X717" s="50"/>
      <c r="Y717" s="50"/>
      <c r="BF717" s="102"/>
    </row>
    <row r="718" spans="1:58" customFormat="1">
      <c r="A718" s="22"/>
      <c r="B718" s="22"/>
      <c r="C718" s="22"/>
      <c r="D718" s="22"/>
      <c r="E718" s="22"/>
      <c r="F718" s="73"/>
      <c r="G718" s="73"/>
      <c r="H718" s="73"/>
      <c r="I718" s="73"/>
      <c r="J718" s="73"/>
      <c r="K718" s="74"/>
      <c r="L718" s="74"/>
      <c r="M718" s="22"/>
      <c r="N718" s="22"/>
      <c r="O718" s="22"/>
      <c r="P718" s="70"/>
      <c r="Q718" s="70"/>
      <c r="R718" s="70"/>
      <c r="S718" s="50"/>
      <c r="T718" s="50"/>
      <c r="U718" s="50"/>
      <c r="V718" s="50"/>
      <c r="W718" s="50"/>
      <c r="X718" s="50"/>
      <c r="Y718" s="50"/>
      <c r="BF718" s="102"/>
    </row>
    <row r="719" spans="1:58" customFormat="1">
      <c r="A719" s="22"/>
      <c r="B719" s="22"/>
      <c r="C719" s="22"/>
      <c r="D719" s="22"/>
      <c r="E719" s="22"/>
      <c r="F719" s="73"/>
      <c r="G719" s="73"/>
      <c r="H719" s="73"/>
      <c r="I719" s="73"/>
      <c r="J719" s="73"/>
      <c r="K719" s="74"/>
      <c r="L719" s="74"/>
      <c r="M719" s="22"/>
      <c r="N719" s="22"/>
      <c r="O719" s="22"/>
      <c r="P719" s="70"/>
      <c r="Q719" s="70"/>
      <c r="R719" s="70"/>
      <c r="S719" s="50"/>
      <c r="T719" s="50"/>
      <c r="U719" s="50"/>
      <c r="V719" s="50"/>
      <c r="W719" s="50"/>
      <c r="X719" s="50"/>
      <c r="Y719" s="50"/>
      <c r="BF719" s="102"/>
    </row>
    <row r="720" spans="1:58" customFormat="1">
      <c r="A720" s="22"/>
      <c r="B720" s="22"/>
      <c r="C720" s="22"/>
      <c r="D720" s="22"/>
      <c r="E720" s="22"/>
      <c r="F720" s="73"/>
      <c r="G720" s="73"/>
      <c r="H720" s="73"/>
      <c r="I720" s="73"/>
      <c r="J720" s="73"/>
      <c r="K720" s="74"/>
      <c r="L720" s="74"/>
      <c r="M720" s="22"/>
      <c r="N720" s="22"/>
      <c r="O720" s="22"/>
      <c r="P720" s="70"/>
      <c r="Q720" s="70"/>
      <c r="R720" s="70"/>
      <c r="S720" s="50"/>
      <c r="T720" s="50"/>
      <c r="U720" s="50"/>
      <c r="V720" s="50"/>
      <c r="W720" s="50"/>
      <c r="X720" s="50"/>
      <c r="Y720" s="50"/>
      <c r="BF720" s="102"/>
    </row>
    <row r="721" spans="1:58" customFormat="1">
      <c r="A721" s="22"/>
      <c r="B721" s="22"/>
      <c r="C721" s="22"/>
      <c r="D721" s="22"/>
      <c r="E721" s="22"/>
      <c r="F721" s="73"/>
      <c r="G721" s="73"/>
      <c r="H721" s="73"/>
      <c r="I721" s="73"/>
      <c r="J721" s="73"/>
      <c r="K721" s="74"/>
      <c r="L721" s="74"/>
      <c r="M721" s="22"/>
      <c r="N721" s="22"/>
      <c r="O721" s="22"/>
      <c r="P721" s="70"/>
      <c r="Q721" s="70"/>
      <c r="R721" s="70"/>
      <c r="S721" s="50"/>
      <c r="T721" s="50"/>
      <c r="U721" s="50"/>
      <c r="V721" s="50"/>
      <c r="W721" s="50"/>
      <c r="X721" s="50"/>
      <c r="Y721" s="50"/>
      <c r="BF721" s="102"/>
    </row>
    <row r="722" spans="1:58" customFormat="1">
      <c r="A722" s="22"/>
      <c r="B722" s="22"/>
      <c r="C722" s="22"/>
      <c r="D722" s="22"/>
      <c r="E722" s="22"/>
      <c r="F722" s="73"/>
      <c r="G722" s="73"/>
      <c r="H722" s="73"/>
      <c r="I722" s="73"/>
      <c r="J722" s="73"/>
      <c r="K722" s="74"/>
      <c r="L722" s="74"/>
      <c r="M722" s="22"/>
      <c r="N722" s="22"/>
      <c r="O722" s="22"/>
      <c r="P722" s="70"/>
      <c r="Q722" s="70"/>
      <c r="R722" s="70"/>
      <c r="S722" s="50"/>
      <c r="T722" s="50"/>
      <c r="U722" s="50"/>
      <c r="V722" s="50"/>
      <c r="W722" s="50"/>
      <c r="X722" s="50"/>
      <c r="Y722" s="50"/>
      <c r="BF722" s="102"/>
    </row>
    <row r="723" spans="1:58" customFormat="1">
      <c r="A723" s="22"/>
      <c r="B723" s="22"/>
      <c r="C723" s="22"/>
      <c r="D723" s="22"/>
      <c r="E723" s="22"/>
      <c r="F723" s="73"/>
      <c r="G723" s="73"/>
      <c r="H723" s="73"/>
      <c r="I723" s="73"/>
      <c r="J723" s="73"/>
      <c r="K723" s="74"/>
      <c r="L723" s="74"/>
      <c r="M723" s="22"/>
      <c r="N723" s="22"/>
      <c r="O723" s="22"/>
      <c r="P723" s="70"/>
      <c r="Q723" s="70"/>
      <c r="R723" s="70"/>
      <c r="S723" s="50"/>
      <c r="T723" s="50"/>
      <c r="U723" s="50"/>
      <c r="V723" s="50"/>
      <c r="W723" s="50"/>
      <c r="X723" s="50"/>
      <c r="Y723" s="50"/>
      <c r="BF723" s="102"/>
    </row>
    <row r="724" spans="1:58" customFormat="1">
      <c r="A724" s="22"/>
      <c r="B724" s="22"/>
      <c r="C724" s="22"/>
      <c r="D724" s="22"/>
      <c r="E724" s="22"/>
      <c r="F724" s="73"/>
      <c r="G724" s="73"/>
      <c r="H724" s="73"/>
      <c r="I724" s="73"/>
      <c r="J724" s="73"/>
      <c r="K724" s="74"/>
      <c r="L724" s="74"/>
      <c r="M724" s="22"/>
      <c r="N724" s="22"/>
      <c r="O724" s="22"/>
      <c r="P724" s="70"/>
      <c r="Q724" s="70"/>
      <c r="R724" s="70"/>
      <c r="S724" s="50"/>
      <c r="T724" s="50"/>
      <c r="U724" s="50"/>
      <c r="V724" s="50"/>
      <c r="W724" s="50"/>
      <c r="X724" s="50"/>
      <c r="Y724" s="50"/>
      <c r="BF724" s="102"/>
    </row>
    <row r="725" spans="1:58" customFormat="1">
      <c r="A725" s="22"/>
      <c r="B725" s="22"/>
      <c r="C725" s="22"/>
      <c r="D725" s="22"/>
      <c r="E725" s="22"/>
      <c r="F725" s="73"/>
      <c r="G725" s="73"/>
      <c r="H725" s="73"/>
      <c r="I725" s="73"/>
      <c r="J725" s="73"/>
      <c r="K725" s="74"/>
      <c r="L725" s="74"/>
      <c r="M725" s="22"/>
      <c r="N725" s="22"/>
      <c r="O725" s="22"/>
      <c r="P725" s="70"/>
      <c r="Q725" s="70"/>
      <c r="R725" s="70"/>
      <c r="S725" s="50"/>
      <c r="T725" s="50"/>
      <c r="U725" s="50"/>
      <c r="V725" s="50"/>
      <c r="W725" s="50"/>
      <c r="X725" s="50"/>
      <c r="Y725" s="50"/>
      <c r="BF725" s="102"/>
    </row>
    <row r="726" spans="1:58" customFormat="1">
      <c r="A726" s="22"/>
      <c r="B726" s="22"/>
      <c r="C726" s="22"/>
      <c r="D726" s="22"/>
      <c r="E726" s="22"/>
      <c r="F726" s="73"/>
      <c r="G726" s="73"/>
      <c r="H726" s="73"/>
      <c r="I726" s="73"/>
      <c r="J726" s="73"/>
      <c r="K726" s="74"/>
      <c r="L726" s="74"/>
      <c r="M726" s="22"/>
      <c r="N726" s="22"/>
      <c r="O726" s="22"/>
      <c r="P726" s="70"/>
      <c r="Q726" s="70"/>
      <c r="R726" s="70"/>
      <c r="S726" s="50"/>
      <c r="T726" s="50"/>
      <c r="U726" s="50"/>
      <c r="V726" s="50"/>
      <c r="W726" s="50"/>
      <c r="X726" s="50"/>
      <c r="Y726" s="50"/>
      <c r="BF726" s="102"/>
    </row>
    <row r="727" spans="1:58" customFormat="1">
      <c r="A727" s="22"/>
      <c r="B727" s="22"/>
      <c r="C727" s="22"/>
      <c r="D727" s="22"/>
      <c r="E727" s="22"/>
      <c r="F727" s="73"/>
      <c r="G727" s="73"/>
      <c r="H727" s="73"/>
      <c r="I727" s="73"/>
      <c r="J727" s="73"/>
      <c r="K727" s="74"/>
      <c r="L727" s="74"/>
      <c r="M727" s="22"/>
      <c r="N727" s="22"/>
      <c r="O727" s="22"/>
      <c r="P727" s="70"/>
      <c r="Q727" s="70"/>
      <c r="R727" s="70"/>
      <c r="S727" s="50"/>
      <c r="T727" s="50"/>
      <c r="U727" s="50"/>
      <c r="V727" s="50"/>
      <c r="W727" s="50"/>
      <c r="X727" s="50"/>
      <c r="Y727" s="50"/>
      <c r="BF727" s="102"/>
    </row>
    <row r="728" spans="1:58" customFormat="1">
      <c r="A728" s="22"/>
      <c r="B728" s="22"/>
      <c r="C728" s="22"/>
      <c r="D728" s="22"/>
      <c r="E728" s="22"/>
      <c r="F728" s="73"/>
      <c r="G728" s="73"/>
      <c r="H728" s="73"/>
      <c r="I728" s="73"/>
      <c r="J728" s="73"/>
      <c r="K728" s="74"/>
      <c r="L728" s="74"/>
      <c r="M728" s="22"/>
      <c r="N728" s="22"/>
      <c r="O728" s="22"/>
      <c r="P728" s="70"/>
      <c r="Q728" s="70"/>
      <c r="R728" s="70"/>
      <c r="S728" s="50"/>
      <c r="T728" s="50"/>
      <c r="U728" s="50"/>
      <c r="V728" s="50"/>
      <c r="W728" s="50"/>
      <c r="X728" s="50"/>
      <c r="Y728" s="50"/>
      <c r="BF728" s="102"/>
    </row>
    <row r="729" spans="1:58" customFormat="1">
      <c r="A729" s="22"/>
      <c r="B729" s="22"/>
      <c r="C729" s="22"/>
      <c r="D729" s="22"/>
      <c r="E729" s="22"/>
      <c r="F729" s="73"/>
      <c r="G729" s="73"/>
      <c r="H729" s="73"/>
      <c r="I729" s="73"/>
      <c r="J729" s="73"/>
      <c r="K729" s="74"/>
      <c r="L729" s="74"/>
      <c r="M729" s="22"/>
      <c r="N729" s="22"/>
      <c r="O729" s="22"/>
      <c r="P729" s="70"/>
      <c r="Q729" s="70"/>
      <c r="R729" s="70"/>
      <c r="S729" s="50"/>
      <c r="T729" s="50"/>
      <c r="U729" s="50"/>
      <c r="V729" s="50"/>
      <c r="W729" s="50"/>
      <c r="X729" s="50"/>
      <c r="Y729" s="50"/>
      <c r="BF729" s="102"/>
    </row>
    <row r="730" spans="1:58" customFormat="1">
      <c r="A730" s="22"/>
      <c r="B730" s="22"/>
      <c r="C730" s="22"/>
      <c r="D730" s="22"/>
      <c r="E730" s="22"/>
      <c r="F730" s="73"/>
      <c r="G730" s="73"/>
      <c r="H730" s="73"/>
      <c r="I730" s="73"/>
      <c r="J730" s="73"/>
      <c r="K730" s="74"/>
      <c r="L730" s="74"/>
      <c r="M730" s="22"/>
      <c r="N730" s="22"/>
      <c r="O730" s="22"/>
      <c r="P730" s="70"/>
      <c r="Q730" s="70"/>
      <c r="R730" s="70"/>
      <c r="S730" s="50"/>
      <c r="T730" s="50"/>
      <c r="U730" s="50"/>
      <c r="V730" s="50"/>
      <c r="W730" s="50"/>
      <c r="X730" s="50"/>
      <c r="Y730" s="50"/>
      <c r="BF730" s="102"/>
    </row>
    <row r="731" spans="1:58" customFormat="1">
      <c r="A731" s="22"/>
      <c r="B731" s="22"/>
      <c r="C731" s="22"/>
      <c r="D731" s="22"/>
      <c r="E731" s="22"/>
      <c r="F731" s="73"/>
      <c r="G731" s="73"/>
      <c r="H731" s="73"/>
      <c r="I731" s="73"/>
      <c r="J731" s="73"/>
      <c r="K731" s="74"/>
      <c r="L731" s="74"/>
      <c r="M731" s="22"/>
      <c r="N731" s="22"/>
      <c r="O731" s="22"/>
      <c r="P731" s="70"/>
      <c r="Q731" s="70"/>
      <c r="R731" s="70"/>
      <c r="S731" s="50"/>
      <c r="T731" s="50"/>
      <c r="U731" s="50"/>
      <c r="V731" s="50"/>
      <c r="W731" s="50"/>
      <c r="X731" s="50"/>
      <c r="Y731" s="50"/>
      <c r="BF731" s="102"/>
    </row>
    <row r="732" spans="1:58" customFormat="1">
      <c r="A732" s="22"/>
      <c r="B732" s="22"/>
      <c r="C732" s="22"/>
      <c r="D732" s="22"/>
      <c r="E732" s="22"/>
      <c r="F732" s="73"/>
      <c r="G732" s="73"/>
      <c r="H732" s="73"/>
      <c r="I732" s="73"/>
      <c r="J732" s="73"/>
      <c r="K732" s="74"/>
      <c r="L732" s="74"/>
      <c r="M732" s="22"/>
      <c r="N732" s="22"/>
      <c r="O732" s="22"/>
      <c r="P732" s="70"/>
      <c r="Q732" s="70"/>
      <c r="R732" s="70"/>
      <c r="S732" s="50"/>
      <c r="T732" s="50"/>
      <c r="U732" s="50"/>
      <c r="V732" s="50"/>
      <c r="W732" s="50"/>
      <c r="X732" s="50"/>
      <c r="Y732" s="50"/>
      <c r="BF732" s="102"/>
    </row>
    <row r="733" spans="1:58" customFormat="1">
      <c r="A733" s="22"/>
      <c r="B733" s="22"/>
      <c r="C733" s="22"/>
      <c r="D733" s="22"/>
      <c r="E733" s="22"/>
      <c r="F733" s="73"/>
      <c r="G733" s="73"/>
      <c r="H733" s="73"/>
      <c r="I733" s="73"/>
      <c r="J733" s="73"/>
      <c r="K733" s="74"/>
      <c r="L733" s="74"/>
      <c r="M733" s="22"/>
      <c r="N733" s="22"/>
      <c r="O733" s="22"/>
      <c r="P733" s="70"/>
      <c r="Q733" s="70"/>
      <c r="R733" s="70"/>
      <c r="S733" s="50"/>
      <c r="T733" s="50"/>
      <c r="U733" s="50"/>
      <c r="V733" s="50"/>
      <c r="W733" s="50"/>
      <c r="X733" s="50"/>
      <c r="Y733" s="50"/>
      <c r="BF733" s="102"/>
    </row>
    <row r="734" spans="1:58" customFormat="1">
      <c r="A734" s="22"/>
      <c r="B734" s="22"/>
      <c r="C734" s="22"/>
      <c r="D734" s="22"/>
      <c r="E734" s="22"/>
      <c r="F734" s="73"/>
      <c r="G734" s="73"/>
      <c r="H734" s="73"/>
      <c r="I734" s="73"/>
      <c r="J734" s="73"/>
      <c r="K734" s="74"/>
      <c r="L734" s="74"/>
      <c r="M734" s="22"/>
      <c r="N734" s="22"/>
      <c r="O734" s="22"/>
      <c r="P734" s="70"/>
      <c r="Q734" s="70"/>
      <c r="R734" s="70"/>
      <c r="S734" s="50"/>
      <c r="T734" s="50"/>
      <c r="U734" s="50"/>
      <c r="V734" s="50"/>
      <c r="W734" s="50"/>
      <c r="X734" s="50"/>
      <c r="Y734" s="50"/>
      <c r="BF734" s="102"/>
    </row>
    <row r="735" spans="1:58" customFormat="1">
      <c r="A735" s="22"/>
      <c r="B735" s="22"/>
      <c r="C735" s="22"/>
      <c r="D735" s="22"/>
      <c r="E735" s="22"/>
      <c r="F735" s="73"/>
      <c r="G735" s="73"/>
      <c r="H735" s="73"/>
      <c r="I735" s="73"/>
      <c r="J735" s="73"/>
      <c r="K735" s="74"/>
      <c r="L735" s="74"/>
      <c r="M735" s="22"/>
      <c r="N735" s="22"/>
      <c r="O735" s="22"/>
      <c r="P735" s="70"/>
      <c r="Q735" s="70"/>
      <c r="R735" s="70"/>
      <c r="S735" s="50"/>
      <c r="T735" s="50"/>
      <c r="U735" s="50"/>
      <c r="V735" s="50"/>
      <c r="W735" s="50"/>
      <c r="X735" s="50"/>
      <c r="Y735" s="50"/>
      <c r="BF735" s="102"/>
    </row>
    <row r="736" spans="1:58" customFormat="1">
      <c r="A736" s="22"/>
      <c r="B736" s="22"/>
      <c r="C736" s="22"/>
      <c r="D736" s="22"/>
      <c r="E736" s="22"/>
      <c r="F736" s="73"/>
      <c r="G736" s="73"/>
      <c r="H736" s="73"/>
      <c r="I736" s="73"/>
      <c r="J736" s="73"/>
      <c r="K736" s="74"/>
      <c r="L736" s="74"/>
      <c r="M736" s="22"/>
      <c r="N736" s="22"/>
      <c r="O736" s="22"/>
      <c r="P736" s="70"/>
      <c r="Q736" s="70"/>
      <c r="R736" s="70"/>
      <c r="S736" s="50"/>
      <c r="T736" s="50"/>
      <c r="U736" s="50"/>
      <c r="V736" s="50"/>
      <c r="W736" s="50"/>
      <c r="X736" s="50"/>
      <c r="Y736" s="50"/>
      <c r="BF736" s="102"/>
    </row>
    <row r="737" spans="1:58" customFormat="1">
      <c r="A737" s="22"/>
      <c r="B737" s="22"/>
      <c r="C737" s="22"/>
      <c r="D737" s="22"/>
      <c r="E737" s="22"/>
      <c r="F737" s="73"/>
      <c r="G737" s="73"/>
      <c r="H737" s="73"/>
      <c r="I737" s="73"/>
      <c r="J737" s="73"/>
      <c r="K737" s="74"/>
      <c r="L737" s="74"/>
      <c r="M737" s="22"/>
      <c r="N737" s="22"/>
      <c r="O737" s="22"/>
      <c r="P737" s="70"/>
      <c r="Q737" s="70"/>
      <c r="R737" s="70"/>
      <c r="S737" s="50"/>
      <c r="T737" s="50"/>
      <c r="U737" s="50"/>
      <c r="V737" s="50"/>
      <c r="W737" s="50"/>
      <c r="X737" s="50"/>
      <c r="Y737" s="50"/>
      <c r="BF737" s="102"/>
    </row>
    <row r="738" spans="1:58" customFormat="1">
      <c r="A738" s="22"/>
      <c r="B738" s="22"/>
      <c r="C738" s="22"/>
      <c r="D738" s="22"/>
      <c r="E738" s="22"/>
      <c r="F738" s="73"/>
      <c r="G738" s="73"/>
      <c r="H738" s="73"/>
      <c r="I738" s="73"/>
      <c r="J738" s="73"/>
      <c r="K738" s="74"/>
      <c r="L738" s="74"/>
      <c r="M738" s="22"/>
      <c r="N738" s="22"/>
      <c r="O738" s="22"/>
      <c r="P738" s="70"/>
      <c r="Q738" s="70"/>
      <c r="R738" s="70"/>
      <c r="S738" s="50"/>
      <c r="T738" s="50"/>
      <c r="U738" s="50"/>
      <c r="V738" s="50"/>
      <c r="W738" s="50"/>
      <c r="X738" s="50"/>
      <c r="Y738" s="50"/>
      <c r="BF738" s="102"/>
    </row>
    <row r="739" spans="1:58" customFormat="1">
      <c r="A739" s="22"/>
      <c r="B739" s="22"/>
      <c r="C739" s="22"/>
      <c r="D739" s="22"/>
      <c r="E739" s="22"/>
      <c r="F739" s="73"/>
      <c r="G739" s="73"/>
      <c r="H739" s="73"/>
      <c r="I739" s="73"/>
      <c r="J739" s="73"/>
      <c r="K739" s="74"/>
      <c r="L739" s="74"/>
      <c r="M739" s="22"/>
      <c r="N739" s="22"/>
      <c r="O739" s="22"/>
      <c r="P739" s="70"/>
      <c r="Q739" s="70"/>
      <c r="R739" s="70"/>
      <c r="S739" s="50"/>
      <c r="T739" s="50"/>
      <c r="U739" s="50"/>
      <c r="V739" s="50"/>
      <c r="W739" s="50"/>
      <c r="X739" s="50"/>
      <c r="Y739" s="50"/>
      <c r="BF739" s="102"/>
    </row>
    <row r="740" spans="1:58" customFormat="1">
      <c r="A740" s="22"/>
      <c r="B740" s="22"/>
      <c r="C740" s="22"/>
      <c r="D740" s="22"/>
      <c r="E740" s="22"/>
      <c r="F740" s="73"/>
      <c r="G740" s="73"/>
      <c r="H740" s="73"/>
      <c r="I740" s="73"/>
      <c r="J740" s="73"/>
      <c r="K740" s="74"/>
      <c r="L740" s="74"/>
      <c r="M740" s="22"/>
      <c r="N740" s="22"/>
      <c r="O740" s="22"/>
      <c r="P740" s="70"/>
      <c r="Q740" s="70"/>
      <c r="R740" s="70"/>
      <c r="S740" s="50"/>
      <c r="T740" s="50"/>
      <c r="U740" s="50"/>
      <c r="V740" s="50"/>
      <c r="W740" s="50"/>
      <c r="X740" s="50"/>
      <c r="Y740" s="50"/>
      <c r="BF740" s="102"/>
    </row>
    <row r="741" spans="1:58" customFormat="1">
      <c r="A741" s="22"/>
      <c r="B741" s="22"/>
      <c r="C741" s="22"/>
      <c r="D741" s="22"/>
      <c r="E741" s="22"/>
      <c r="F741" s="73"/>
      <c r="G741" s="73"/>
      <c r="H741" s="73"/>
      <c r="I741" s="73"/>
      <c r="J741" s="73"/>
      <c r="K741" s="74"/>
      <c r="L741" s="74"/>
      <c r="M741" s="22"/>
      <c r="N741" s="22"/>
      <c r="O741" s="22"/>
      <c r="P741" s="70"/>
      <c r="Q741" s="70"/>
      <c r="R741" s="70"/>
      <c r="S741" s="50"/>
      <c r="T741" s="50"/>
      <c r="U741" s="50"/>
      <c r="V741" s="50"/>
      <c r="W741" s="50"/>
      <c r="X741" s="50"/>
      <c r="Y741" s="50"/>
      <c r="BF741" s="102"/>
    </row>
    <row r="742" spans="1:58" customFormat="1">
      <c r="A742" s="22"/>
      <c r="B742" s="22"/>
      <c r="C742" s="22"/>
      <c r="D742" s="22"/>
      <c r="E742" s="22"/>
      <c r="F742" s="73"/>
      <c r="G742" s="73"/>
      <c r="H742" s="73"/>
      <c r="I742" s="73"/>
      <c r="J742" s="73"/>
      <c r="K742" s="74"/>
      <c r="L742" s="74"/>
      <c r="M742" s="22"/>
      <c r="N742" s="22"/>
      <c r="O742" s="22"/>
      <c r="P742" s="70"/>
      <c r="Q742" s="70"/>
      <c r="R742" s="70"/>
      <c r="S742" s="50"/>
      <c r="T742" s="50"/>
      <c r="U742" s="50"/>
      <c r="V742" s="50"/>
      <c r="W742" s="50"/>
      <c r="X742" s="50"/>
      <c r="Y742" s="50"/>
      <c r="BF742" s="102"/>
    </row>
    <row r="743" spans="1:58" customFormat="1">
      <c r="A743" s="22"/>
      <c r="B743" s="22"/>
      <c r="C743" s="22"/>
      <c r="D743" s="22"/>
      <c r="E743" s="22"/>
      <c r="F743" s="73"/>
      <c r="G743" s="73"/>
      <c r="H743" s="73"/>
      <c r="I743" s="73"/>
      <c r="J743" s="73"/>
      <c r="K743" s="74"/>
      <c r="L743" s="74"/>
      <c r="M743" s="22"/>
      <c r="N743" s="22"/>
      <c r="O743" s="22"/>
      <c r="P743" s="70"/>
      <c r="Q743" s="70"/>
      <c r="R743" s="70"/>
      <c r="S743" s="50"/>
      <c r="T743" s="50"/>
      <c r="U743" s="50"/>
      <c r="V743" s="50"/>
      <c r="W743" s="50"/>
      <c r="X743" s="50"/>
      <c r="Y743" s="50"/>
      <c r="BF743" s="102"/>
    </row>
    <row r="744" spans="1:58" customFormat="1">
      <c r="A744" s="22"/>
      <c r="B744" s="22"/>
      <c r="C744" s="22"/>
      <c r="D744" s="22"/>
      <c r="E744" s="22"/>
      <c r="F744" s="73"/>
      <c r="G744" s="73"/>
      <c r="H744" s="73"/>
      <c r="I744" s="73"/>
      <c r="J744" s="73"/>
      <c r="K744" s="74"/>
      <c r="L744" s="74"/>
      <c r="M744" s="22"/>
      <c r="N744" s="22"/>
      <c r="O744" s="22"/>
      <c r="P744" s="70"/>
      <c r="Q744" s="70"/>
      <c r="R744" s="70"/>
      <c r="S744" s="50"/>
      <c r="T744" s="50"/>
      <c r="U744" s="50"/>
      <c r="V744" s="50"/>
      <c r="W744" s="50"/>
      <c r="X744" s="50"/>
      <c r="Y744" s="50"/>
      <c r="BF744" s="102"/>
    </row>
    <row r="745" spans="1:58" customFormat="1">
      <c r="A745" s="22"/>
      <c r="B745" s="22"/>
      <c r="C745" s="22"/>
      <c r="D745" s="22"/>
      <c r="E745" s="22"/>
      <c r="F745" s="73"/>
      <c r="G745" s="73"/>
      <c r="H745" s="73"/>
      <c r="I745" s="73"/>
      <c r="J745" s="73"/>
      <c r="K745" s="74"/>
      <c r="L745" s="74"/>
      <c r="M745" s="22"/>
      <c r="N745" s="22"/>
      <c r="O745" s="22"/>
      <c r="P745" s="70"/>
      <c r="Q745" s="70"/>
      <c r="R745" s="70"/>
      <c r="S745" s="50"/>
      <c r="T745" s="50"/>
      <c r="U745" s="50"/>
      <c r="V745" s="50"/>
      <c r="W745" s="50"/>
      <c r="X745" s="50"/>
      <c r="Y745" s="50"/>
      <c r="BF745" s="102"/>
    </row>
    <row r="746" spans="1:58" customFormat="1">
      <c r="A746" s="22"/>
      <c r="B746" s="22"/>
      <c r="C746" s="22"/>
      <c r="D746" s="22"/>
      <c r="E746" s="22"/>
      <c r="F746" s="73"/>
      <c r="G746" s="73"/>
      <c r="H746" s="73"/>
      <c r="I746" s="73"/>
      <c r="J746" s="73"/>
      <c r="K746" s="74"/>
      <c r="L746" s="74"/>
      <c r="M746" s="22"/>
      <c r="N746" s="22"/>
      <c r="O746" s="22"/>
      <c r="P746" s="70"/>
      <c r="Q746" s="70"/>
      <c r="R746" s="70"/>
      <c r="S746" s="50"/>
      <c r="T746" s="50"/>
      <c r="U746" s="50"/>
      <c r="V746" s="50"/>
      <c r="W746" s="50"/>
      <c r="X746" s="50"/>
      <c r="Y746" s="50"/>
      <c r="BF746" s="102"/>
    </row>
    <row r="747" spans="1:58" customFormat="1">
      <c r="A747" s="22"/>
      <c r="B747" s="22"/>
      <c r="C747" s="22"/>
      <c r="D747" s="22"/>
      <c r="E747" s="22"/>
      <c r="F747" s="73"/>
      <c r="G747" s="73"/>
      <c r="H747" s="73"/>
      <c r="I747" s="73"/>
      <c r="J747" s="73"/>
      <c r="K747" s="74"/>
      <c r="L747" s="74"/>
      <c r="M747" s="22"/>
      <c r="N747" s="22"/>
      <c r="O747" s="22"/>
      <c r="P747" s="70"/>
      <c r="Q747" s="70"/>
      <c r="R747" s="70"/>
      <c r="S747" s="50"/>
      <c r="T747" s="50"/>
      <c r="U747" s="50"/>
      <c r="V747" s="50"/>
      <c r="W747" s="50"/>
      <c r="X747" s="50"/>
      <c r="Y747" s="50"/>
      <c r="BF747" s="102"/>
    </row>
    <row r="748" spans="1:58" customFormat="1">
      <c r="A748" s="22"/>
      <c r="B748" s="22"/>
      <c r="C748" s="22"/>
      <c r="D748" s="22"/>
      <c r="E748" s="22"/>
      <c r="F748" s="73"/>
      <c r="G748" s="73"/>
      <c r="H748" s="73"/>
      <c r="I748" s="73"/>
      <c r="J748" s="73"/>
      <c r="K748" s="74"/>
      <c r="L748" s="74"/>
      <c r="M748" s="22"/>
      <c r="N748" s="22"/>
      <c r="O748" s="22"/>
      <c r="P748" s="70"/>
      <c r="Q748" s="70"/>
      <c r="R748" s="70"/>
      <c r="S748" s="50"/>
      <c r="T748" s="50"/>
      <c r="U748" s="50"/>
      <c r="V748" s="50"/>
      <c r="W748" s="50"/>
      <c r="X748" s="50"/>
      <c r="Y748" s="50"/>
      <c r="BF748" s="102"/>
    </row>
    <row r="749" spans="1:58" customFormat="1">
      <c r="A749" s="22"/>
      <c r="B749" s="22"/>
      <c r="C749" s="22"/>
      <c r="D749" s="22"/>
      <c r="E749" s="22"/>
      <c r="F749" s="73"/>
      <c r="G749" s="73"/>
      <c r="H749" s="73"/>
      <c r="I749" s="73"/>
      <c r="J749" s="73"/>
      <c r="K749" s="74"/>
      <c r="L749" s="74"/>
      <c r="M749" s="22"/>
      <c r="N749" s="22"/>
      <c r="O749" s="22"/>
      <c r="P749" s="70"/>
      <c r="Q749" s="70"/>
      <c r="R749" s="70"/>
      <c r="S749" s="50"/>
      <c r="T749" s="50"/>
      <c r="U749" s="50"/>
      <c r="V749" s="50"/>
      <c r="W749" s="50"/>
      <c r="X749" s="50"/>
      <c r="Y749" s="50"/>
      <c r="BF749" s="102"/>
    </row>
    <row r="750" spans="1:58" customFormat="1">
      <c r="A750" s="22"/>
      <c r="B750" s="22"/>
      <c r="C750" s="22"/>
      <c r="D750" s="22"/>
      <c r="E750" s="22"/>
      <c r="F750" s="73"/>
      <c r="G750" s="73"/>
      <c r="H750" s="73"/>
      <c r="I750" s="73"/>
      <c r="J750" s="73"/>
      <c r="K750" s="74"/>
      <c r="L750" s="74"/>
      <c r="M750" s="22"/>
      <c r="N750" s="22"/>
      <c r="O750" s="22"/>
      <c r="P750" s="70"/>
      <c r="Q750" s="70"/>
      <c r="R750" s="70"/>
      <c r="S750" s="50"/>
      <c r="T750" s="50"/>
      <c r="U750" s="50"/>
      <c r="V750" s="50"/>
      <c r="W750" s="50"/>
      <c r="X750" s="50"/>
      <c r="Y750" s="50"/>
      <c r="BF750" s="102"/>
    </row>
    <row r="751" spans="1:58" customFormat="1">
      <c r="A751" s="22"/>
      <c r="B751" s="22"/>
      <c r="C751" s="22"/>
      <c r="D751" s="22"/>
      <c r="E751" s="22"/>
      <c r="F751" s="73"/>
      <c r="G751" s="73"/>
      <c r="H751" s="73"/>
      <c r="I751" s="73"/>
      <c r="J751" s="73"/>
      <c r="K751" s="74"/>
      <c r="L751" s="74"/>
      <c r="M751" s="22"/>
      <c r="N751" s="22"/>
      <c r="O751" s="22"/>
      <c r="P751" s="70"/>
      <c r="Q751" s="70"/>
      <c r="R751" s="70"/>
      <c r="S751" s="50"/>
      <c r="T751" s="50"/>
      <c r="U751" s="50"/>
      <c r="V751" s="50"/>
      <c r="W751" s="50"/>
      <c r="X751" s="50"/>
      <c r="Y751" s="50"/>
      <c r="BF751" s="102"/>
    </row>
    <row r="752" spans="1:58" customFormat="1">
      <c r="A752" s="22"/>
      <c r="B752" s="22"/>
      <c r="C752" s="22"/>
      <c r="D752" s="22"/>
      <c r="E752" s="22"/>
      <c r="F752" s="73"/>
      <c r="G752" s="73"/>
      <c r="H752" s="73"/>
      <c r="I752" s="73"/>
      <c r="J752" s="73"/>
      <c r="K752" s="74"/>
      <c r="L752" s="74"/>
      <c r="M752" s="22"/>
      <c r="N752" s="22"/>
      <c r="O752" s="22"/>
      <c r="P752" s="70"/>
      <c r="Q752" s="70"/>
      <c r="R752" s="70"/>
      <c r="S752" s="50"/>
      <c r="T752" s="50"/>
      <c r="U752" s="50"/>
      <c r="V752" s="50"/>
      <c r="W752" s="50"/>
      <c r="X752" s="50"/>
      <c r="Y752" s="50"/>
      <c r="BF752" s="102"/>
    </row>
    <row r="753" spans="1:58" customFormat="1">
      <c r="A753" s="22"/>
      <c r="B753" s="22"/>
      <c r="C753" s="22"/>
      <c r="D753" s="22"/>
      <c r="E753" s="22"/>
      <c r="F753" s="73"/>
      <c r="G753" s="73"/>
      <c r="H753" s="73"/>
      <c r="I753" s="73"/>
      <c r="J753" s="73"/>
      <c r="K753" s="74"/>
      <c r="L753" s="74"/>
      <c r="M753" s="22"/>
      <c r="N753" s="22"/>
      <c r="O753" s="22"/>
      <c r="P753" s="70"/>
      <c r="Q753" s="70"/>
      <c r="R753" s="70"/>
      <c r="S753" s="50"/>
      <c r="T753" s="50"/>
      <c r="U753" s="50"/>
      <c r="V753" s="50"/>
      <c r="W753" s="50"/>
      <c r="X753" s="50"/>
      <c r="Y753" s="50"/>
      <c r="BF753" s="102"/>
    </row>
    <row r="754" spans="1:58" customFormat="1">
      <c r="A754" s="22"/>
      <c r="B754" s="22"/>
      <c r="C754" s="22"/>
      <c r="D754" s="22"/>
      <c r="E754" s="22"/>
      <c r="F754" s="73"/>
      <c r="G754" s="73"/>
      <c r="H754" s="73"/>
      <c r="I754" s="73"/>
      <c r="J754" s="73"/>
      <c r="K754" s="74"/>
      <c r="L754" s="74"/>
      <c r="M754" s="22"/>
      <c r="N754" s="22"/>
      <c r="O754" s="22"/>
      <c r="P754" s="70"/>
      <c r="Q754" s="70"/>
      <c r="R754" s="70"/>
      <c r="S754" s="50"/>
      <c r="T754" s="50"/>
      <c r="U754" s="50"/>
      <c r="V754" s="50"/>
      <c r="W754" s="50"/>
      <c r="X754" s="50"/>
      <c r="Y754" s="50"/>
      <c r="BF754" s="102"/>
    </row>
    <row r="755" spans="1:58" customFormat="1">
      <c r="A755" s="22"/>
      <c r="B755" s="22"/>
      <c r="C755" s="22"/>
      <c r="D755" s="22"/>
      <c r="E755" s="22"/>
      <c r="F755" s="73"/>
      <c r="G755" s="73"/>
      <c r="H755" s="73"/>
      <c r="I755" s="73"/>
      <c r="J755" s="73"/>
      <c r="K755" s="74"/>
      <c r="L755" s="74"/>
      <c r="M755" s="22"/>
      <c r="N755" s="22"/>
      <c r="O755" s="22"/>
      <c r="P755" s="70"/>
      <c r="Q755" s="70"/>
      <c r="R755" s="70"/>
      <c r="S755" s="50"/>
      <c r="T755" s="50"/>
      <c r="U755" s="50"/>
      <c r="V755" s="50"/>
      <c r="W755" s="50"/>
      <c r="X755" s="50"/>
      <c r="Y755" s="50"/>
      <c r="BF755" s="102"/>
    </row>
    <row r="756" spans="1:58" customFormat="1">
      <c r="A756" s="22"/>
      <c r="B756" s="22"/>
      <c r="C756" s="22"/>
      <c r="D756" s="22"/>
      <c r="E756" s="22"/>
      <c r="F756" s="73"/>
      <c r="G756" s="73"/>
      <c r="H756" s="73"/>
      <c r="I756" s="73"/>
      <c r="J756" s="73"/>
      <c r="K756" s="74"/>
      <c r="L756" s="74"/>
      <c r="M756" s="22"/>
      <c r="N756" s="22"/>
      <c r="O756" s="22"/>
      <c r="P756" s="70"/>
      <c r="Q756" s="70"/>
      <c r="R756" s="70"/>
      <c r="S756" s="50"/>
      <c r="T756" s="50"/>
      <c r="U756" s="50"/>
      <c r="V756" s="50"/>
      <c r="W756" s="50"/>
      <c r="X756" s="50"/>
      <c r="Y756" s="50"/>
      <c r="BF756" s="102"/>
    </row>
    <row r="757" spans="1:58" customFormat="1">
      <c r="A757" s="22"/>
      <c r="B757" s="22"/>
      <c r="C757" s="22"/>
      <c r="D757" s="22"/>
      <c r="E757" s="22"/>
      <c r="F757" s="73"/>
      <c r="G757" s="73"/>
      <c r="H757" s="73"/>
      <c r="I757" s="73"/>
      <c r="J757" s="73"/>
      <c r="K757" s="74"/>
      <c r="L757" s="74"/>
      <c r="M757" s="22"/>
      <c r="N757" s="22"/>
      <c r="O757" s="22"/>
      <c r="P757" s="70"/>
      <c r="Q757" s="70"/>
      <c r="R757" s="70"/>
      <c r="S757" s="50"/>
      <c r="T757" s="50"/>
      <c r="U757" s="50"/>
      <c r="V757" s="50"/>
      <c r="W757" s="50"/>
      <c r="X757" s="50"/>
      <c r="Y757" s="50"/>
      <c r="BF757" s="102"/>
    </row>
    <row r="758" spans="1:58" customFormat="1">
      <c r="A758" s="22"/>
      <c r="B758" s="22"/>
      <c r="C758" s="22"/>
      <c r="D758" s="22"/>
      <c r="E758" s="22"/>
      <c r="F758" s="73"/>
      <c r="G758" s="73"/>
      <c r="H758" s="73"/>
      <c r="I758" s="73"/>
      <c r="J758" s="73"/>
      <c r="K758" s="74"/>
      <c r="L758" s="74"/>
      <c r="M758" s="22"/>
      <c r="N758" s="22"/>
      <c r="O758" s="22"/>
      <c r="P758" s="70"/>
      <c r="Q758" s="70"/>
      <c r="R758" s="70"/>
      <c r="S758" s="50"/>
      <c r="T758" s="50"/>
      <c r="U758" s="50"/>
      <c r="V758" s="50"/>
      <c r="W758" s="50"/>
      <c r="X758" s="50"/>
      <c r="Y758" s="50"/>
      <c r="BF758" s="102"/>
    </row>
    <row r="759" spans="1:58" customFormat="1">
      <c r="A759" s="22"/>
      <c r="B759" s="22"/>
      <c r="C759" s="22"/>
      <c r="D759" s="22"/>
      <c r="E759" s="22"/>
      <c r="F759" s="73"/>
      <c r="G759" s="73"/>
      <c r="H759" s="73"/>
      <c r="I759" s="73"/>
      <c r="J759" s="73"/>
      <c r="K759" s="74"/>
      <c r="L759" s="74"/>
      <c r="M759" s="22"/>
      <c r="N759" s="22"/>
      <c r="O759" s="22"/>
      <c r="P759" s="70"/>
      <c r="Q759" s="70"/>
      <c r="R759" s="70"/>
      <c r="S759" s="50"/>
      <c r="T759" s="50"/>
      <c r="U759" s="50"/>
      <c r="V759" s="50"/>
      <c r="W759" s="50"/>
      <c r="X759" s="50"/>
      <c r="Y759" s="50"/>
      <c r="BF759" s="102"/>
    </row>
    <row r="760" spans="1:58" customFormat="1">
      <c r="A760" s="22"/>
      <c r="B760" s="22"/>
      <c r="C760" s="22"/>
      <c r="D760" s="22"/>
      <c r="E760" s="22"/>
      <c r="F760" s="73"/>
      <c r="G760" s="73"/>
      <c r="H760" s="73"/>
      <c r="I760" s="73"/>
      <c r="J760" s="73"/>
      <c r="K760" s="74"/>
      <c r="L760" s="74"/>
      <c r="M760" s="22"/>
      <c r="N760" s="22"/>
      <c r="O760" s="22"/>
      <c r="P760" s="70"/>
      <c r="Q760" s="70"/>
      <c r="R760" s="70"/>
      <c r="S760" s="50"/>
      <c r="T760" s="50"/>
      <c r="U760" s="50"/>
      <c r="V760" s="50"/>
      <c r="W760" s="50"/>
      <c r="X760" s="50"/>
      <c r="Y760" s="50"/>
      <c r="BF760" s="102"/>
    </row>
    <row r="761" spans="1:58" customFormat="1">
      <c r="A761" s="22"/>
      <c r="B761" s="22"/>
      <c r="C761" s="22"/>
      <c r="D761" s="22"/>
      <c r="E761" s="22"/>
      <c r="F761" s="73"/>
      <c r="G761" s="73"/>
      <c r="H761" s="73"/>
      <c r="I761" s="73"/>
      <c r="J761" s="73"/>
      <c r="K761" s="74"/>
      <c r="L761" s="74"/>
      <c r="M761" s="22"/>
      <c r="N761" s="22"/>
      <c r="O761" s="22"/>
      <c r="P761" s="70"/>
      <c r="Q761" s="70"/>
      <c r="R761" s="70"/>
      <c r="S761" s="50"/>
      <c r="T761" s="50"/>
      <c r="U761" s="50"/>
      <c r="V761" s="50"/>
      <c r="W761" s="50"/>
      <c r="X761" s="50"/>
      <c r="Y761" s="50"/>
      <c r="BF761" s="102"/>
    </row>
    <row r="762" spans="1:58" customFormat="1">
      <c r="A762" s="22"/>
      <c r="B762" s="22"/>
      <c r="C762" s="22"/>
      <c r="D762" s="22"/>
      <c r="E762" s="22"/>
      <c r="F762" s="73"/>
      <c r="G762" s="73"/>
      <c r="H762" s="73"/>
      <c r="I762" s="73"/>
      <c r="J762" s="73"/>
      <c r="K762" s="74"/>
      <c r="L762" s="74"/>
      <c r="M762" s="22"/>
      <c r="N762" s="22"/>
      <c r="O762" s="22"/>
      <c r="P762" s="70"/>
      <c r="Q762" s="70"/>
      <c r="R762" s="70"/>
      <c r="S762" s="50"/>
      <c r="T762" s="50"/>
      <c r="U762" s="50"/>
      <c r="V762" s="50"/>
      <c r="W762" s="50"/>
      <c r="X762" s="50"/>
      <c r="Y762" s="50"/>
      <c r="BF762" s="102"/>
    </row>
    <row r="763" spans="1:58" customFormat="1">
      <c r="A763" s="22"/>
      <c r="B763" s="22"/>
      <c r="C763" s="22"/>
      <c r="D763" s="22"/>
      <c r="E763" s="22"/>
      <c r="F763" s="73"/>
      <c r="G763" s="73"/>
      <c r="H763" s="73"/>
      <c r="I763" s="73"/>
      <c r="J763" s="73"/>
      <c r="K763" s="74"/>
      <c r="L763" s="74"/>
      <c r="M763" s="22"/>
      <c r="N763" s="22"/>
      <c r="O763" s="22"/>
      <c r="P763" s="70"/>
      <c r="Q763" s="70"/>
      <c r="R763" s="70"/>
      <c r="S763" s="50"/>
      <c r="T763" s="50"/>
      <c r="U763" s="50"/>
      <c r="V763" s="50"/>
      <c r="W763" s="50"/>
      <c r="X763" s="50"/>
      <c r="Y763" s="50"/>
      <c r="BF763" s="102"/>
    </row>
    <row r="764" spans="1:58" customFormat="1">
      <c r="A764" s="22"/>
      <c r="B764" s="22"/>
      <c r="C764" s="22"/>
      <c r="D764" s="22"/>
      <c r="E764" s="22"/>
      <c r="F764" s="73"/>
      <c r="G764" s="73"/>
      <c r="H764" s="73"/>
      <c r="I764" s="73"/>
      <c r="J764" s="73"/>
      <c r="K764" s="74"/>
      <c r="L764" s="74"/>
      <c r="M764" s="22"/>
      <c r="N764" s="22"/>
      <c r="O764" s="22"/>
      <c r="P764" s="70"/>
      <c r="Q764" s="70"/>
      <c r="R764" s="70"/>
      <c r="S764" s="50"/>
      <c r="T764" s="50"/>
      <c r="U764" s="50"/>
      <c r="V764" s="50"/>
      <c r="W764" s="50"/>
      <c r="X764" s="50"/>
      <c r="Y764" s="50"/>
      <c r="BF764" s="102"/>
    </row>
    <row r="765" spans="1:58" customFormat="1">
      <c r="A765" s="22"/>
      <c r="B765" s="22"/>
      <c r="C765" s="22"/>
      <c r="D765" s="22"/>
      <c r="E765" s="22"/>
      <c r="F765" s="73"/>
      <c r="G765" s="73"/>
      <c r="H765" s="73"/>
      <c r="I765" s="73"/>
      <c r="J765" s="73"/>
      <c r="K765" s="74"/>
      <c r="L765" s="74"/>
      <c r="M765" s="22"/>
      <c r="N765" s="22"/>
      <c r="O765" s="22"/>
      <c r="P765" s="70"/>
      <c r="Q765" s="70"/>
      <c r="R765" s="70"/>
      <c r="S765" s="50"/>
      <c r="T765" s="50"/>
      <c r="U765" s="50"/>
      <c r="V765" s="50"/>
      <c r="W765" s="50"/>
      <c r="X765" s="50"/>
      <c r="Y765" s="50"/>
      <c r="BF765" s="102"/>
    </row>
    <row r="766" spans="1:58" customFormat="1">
      <c r="A766" s="22"/>
      <c r="B766" s="22"/>
      <c r="C766" s="22"/>
      <c r="D766" s="22"/>
      <c r="E766" s="22"/>
      <c r="F766" s="73"/>
      <c r="G766" s="73"/>
      <c r="H766" s="73"/>
      <c r="I766" s="73"/>
      <c r="J766" s="73"/>
      <c r="K766" s="74"/>
      <c r="L766" s="74"/>
      <c r="M766" s="22"/>
      <c r="N766" s="22"/>
      <c r="O766" s="22"/>
      <c r="P766" s="70"/>
      <c r="Q766" s="70"/>
      <c r="R766" s="70"/>
      <c r="S766" s="50"/>
      <c r="T766" s="50"/>
      <c r="U766" s="50"/>
      <c r="V766" s="50"/>
      <c r="W766" s="50"/>
      <c r="X766" s="50"/>
      <c r="Y766" s="50"/>
      <c r="BF766" s="102"/>
    </row>
    <row r="767" spans="1:58" customFormat="1">
      <c r="A767" s="22"/>
      <c r="B767" s="22"/>
      <c r="C767" s="22"/>
      <c r="D767" s="22"/>
      <c r="E767" s="22"/>
      <c r="F767" s="73"/>
      <c r="G767" s="73"/>
      <c r="H767" s="73"/>
      <c r="I767" s="73"/>
      <c r="J767" s="73"/>
      <c r="K767" s="74"/>
      <c r="L767" s="74"/>
      <c r="M767" s="22"/>
      <c r="N767" s="22"/>
      <c r="O767" s="22"/>
      <c r="P767" s="70"/>
      <c r="Q767" s="70"/>
      <c r="R767" s="70"/>
      <c r="S767" s="50"/>
      <c r="T767" s="50"/>
      <c r="U767" s="50"/>
      <c r="V767" s="50"/>
      <c r="W767" s="50"/>
      <c r="X767" s="50"/>
      <c r="Y767" s="50"/>
      <c r="BF767" s="102"/>
    </row>
    <row r="768" spans="1:58" customFormat="1">
      <c r="A768" s="22"/>
      <c r="B768" s="22"/>
      <c r="C768" s="22"/>
      <c r="D768" s="22"/>
      <c r="E768" s="22"/>
      <c r="F768" s="73"/>
      <c r="G768" s="73"/>
      <c r="H768" s="73"/>
      <c r="I768" s="73"/>
      <c r="J768" s="73"/>
      <c r="K768" s="74"/>
      <c r="L768" s="74"/>
      <c r="M768" s="22"/>
      <c r="N768" s="22"/>
      <c r="O768" s="22"/>
      <c r="P768" s="70"/>
      <c r="Q768" s="70"/>
      <c r="R768" s="70"/>
      <c r="S768" s="50"/>
      <c r="T768" s="50"/>
      <c r="U768" s="50"/>
      <c r="V768" s="50"/>
      <c r="W768" s="50"/>
      <c r="X768" s="50"/>
      <c r="Y768" s="50"/>
      <c r="BF768" s="102"/>
    </row>
    <row r="769" spans="1:58" customFormat="1">
      <c r="A769" s="22"/>
      <c r="B769" s="22"/>
      <c r="C769" s="22"/>
      <c r="D769" s="22"/>
      <c r="E769" s="22"/>
      <c r="F769" s="73"/>
      <c r="G769" s="73"/>
      <c r="H769" s="73"/>
      <c r="I769" s="73"/>
      <c r="J769" s="73"/>
      <c r="K769" s="74"/>
      <c r="L769" s="74"/>
      <c r="M769" s="22"/>
      <c r="N769" s="22"/>
      <c r="O769" s="22"/>
      <c r="P769" s="70"/>
      <c r="Q769" s="70"/>
      <c r="R769" s="70"/>
      <c r="S769" s="50"/>
      <c r="T769" s="50"/>
      <c r="U769" s="50"/>
      <c r="V769" s="50"/>
      <c r="W769" s="50"/>
      <c r="X769" s="50"/>
      <c r="Y769" s="50"/>
      <c r="BF769" s="102"/>
    </row>
    <row r="770" spans="1:58" customFormat="1">
      <c r="A770" s="22"/>
      <c r="B770" s="22"/>
      <c r="C770" s="22"/>
      <c r="D770" s="22"/>
      <c r="E770" s="22"/>
      <c r="F770" s="73"/>
      <c r="G770" s="73"/>
      <c r="H770" s="73"/>
      <c r="I770" s="73"/>
      <c r="J770" s="73"/>
      <c r="K770" s="74"/>
      <c r="L770" s="74"/>
      <c r="M770" s="22"/>
      <c r="N770" s="22"/>
      <c r="O770" s="22"/>
      <c r="P770" s="70"/>
      <c r="Q770" s="70"/>
      <c r="R770" s="70"/>
      <c r="S770" s="50"/>
      <c r="T770" s="50"/>
      <c r="U770" s="50"/>
      <c r="V770" s="50"/>
      <c r="W770" s="50"/>
      <c r="X770" s="50"/>
      <c r="Y770" s="50"/>
      <c r="BF770" s="102"/>
    </row>
    <row r="771" spans="1:58" customFormat="1">
      <c r="A771" s="22"/>
      <c r="B771" s="22"/>
      <c r="C771" s="22"/>
      <c r="D771" s="22"/>
      <c r="E771" s="22"/>
      <c r="F771" s="73"/>
      <c r="G771" s="73"/>
      <c r="H771" s="73"/>
      <c r="I771" s="73"/>
      <c r="J771" s="73"/>
      <c r="K771" s="74"/>
      <c r="L771" s="74"/>
      <c r="M771" s="22"/>
      <c r="N771" s="22"/>
      <c r="O771" s="22"/>
      <c r="P771" s="70"/>
      <c r="Q771" s="70"/>
      <c r="R771" s="70"/>
      <c r="S771" s="50"/>
      <c r="T771" s="50"/>
      <c r="U771" s="50"/>
      <c r="V771" s="50"/>
      <c r="W771" s="50"/>
      <c r="X771" s="50"/>
      <c r="Y771" s="50"/>
      <c r="BF771" s="102"/>
    </row>
    <row r="772" spans="1:58" customFormat="1">
      <c r="A772" s="22"/>
      <c r="B772" s="22"/>
      <c r="C772" s="22"/>
      <c r="D772" s="22"/>
      <c r="E772" s="22"/>
      <c r="F772" s="73"/>
      <c r="G772" s="73"/>
      <c r="H772" s="73"/>
      <c r="I772" s="73"/>
      <c r="J772" s="73"/>
      <c r="K772" s="74"/>
      <c r="L772" s="74"/>
      <c r="M772" s="22"/>
      <c r="N772" s="22"/>
      <c r="O772" s="22"/>
      <c r="P772" s="70"/>
      <c r="Q772" s="70"/>
      <c r="R772" s="70"/>
      <c r="S772" s="50"/>
      <c r="T772" s="50"/>
      <c r="U772" s="50"/>
      <c r="V772" s="50"/>
      <c r="W772" s="50"/>
      <c r="X772" s="50"/>
      <c r="Y772" s="50"/>
      <c r="BF772" s="102"/>
    </row>
    <row r="773" spans="1:58" customFormat="1">
      <c r="A773" s="22"/>
      <c r="B773" s="22"/>
      <c r="C773" s="22"/>
      <c r="D773" s="22"/>
      <c r="E773" s="22"/>
      <c r="F773" s="73"/>
      <c r="G773" s="73"/>
      <c r="H773" s="73"/>
      <c r="I773" s="73"/>
      <c r="J773" s="73"/>
      <c r="K773" s="74"/>
      <c r="L773" s="74"/>
      <c r="M773" s="22"/>
      <c r="N773" s="22"/>
      <c r="O773" s="22"/>
      <c r="P773" s="70"/>
      <c r="Q773" s="70"/>
      <c r="R773" s="70"/>
      <c r="S773" s="50"/>
      <c r="T773" s="50"/>
      <c r="U773" s="50"/>
      <c r="V773" s="50"/>
      <c r="W773" s="50"/>
      <c r="X773" s="50"/>
      <c r="Y773" s="50"/>
      <c r="BF773" s="102"/>
    </row>
    <row r="774" spans="1:58" customFormat="1">
      <c r="A774" s="22"/>
      <c r="B774" s="22"/>
      <c r="C774" s="22"/>
      <c r="D774" s="22"/>
      <c r="E774" s="22"/>
      <c r="F774" s="73"/>
      <c r="G774" s="73"/>
      <c r="H774" s="73"/>
      <c r="I774" s="73"/>
      <c r="J774" s="73"/>
      <c r="K774" s="74"/>
      <c r="L774" s="74"/>
      <c r="M774" s="22"/>
      <c r="N774" s="22"/>
      <c r="O774" s="22"/>
      <c r="P774" s="70"/>
      <c r="Q774" s="70"/>
      <c r="R774" s="70"/>
      <c r="S774" s="50"/>
      <c r="T774" s="50"/>
      <c r="U774" s="50"/>
      <c r="V774" s="50"/>
      <c r="W774" s="50"/>
      <c r="X774" s="50"/>
      <c r="Y774" s="50"/>
      <c r="BF774" s="102"/>
    </row>
    <row r="775" spans="1:58" customFormat="1">
      <c r="A775" s="22"/>
      <c r="B775" s="22"/>
      <c r="C775" s="22"/>
      <c r="D775" s="22"/>
      <c r="E775" s="22"/>
      <c r="F775" s="73"/>
      <c r="G775" s="73"/>
      <c r="H775" s="73"/>
      <c r="I775" s="73"/>
      <c r="J775" s="73"/>
      <c r="K775" s="74"/>
      <c r="L775" s="74"/>
      <c r="M775" s="22"/>
      <c r="N775" s="22"/>
      <c r="O775" s="22"/>
      <c r="P775" s="70"/>
      <c r="Q775" s="70"/>
      <c r="R775" s="70"/>
      <c r="S775" s="50"/>
      <c r="T775" s="50"/>
      <c r="U775" s="50"/>
      <c r="V775" s="50"/>
      <c r="W775" s="50"/>
      <c r="X775" s="50"/>
      <c r="Y775" s="50"/>
      <c r="BF775" s="102"/>
    </row>
    <row r="776" spans="1:58" customFormat="1">
      <c r="A776" s="22"/>
      <c r="B776" s="22"/>
      <c r="C776" s="22"/>
      <c r="D776" s="22"/>
      <c r="E776" s="22"/>
      <c r="F776" s="73"/>
      <c r="G776" s="73"/>
      <c r="H776" s="73"/>
      <c r="I776" s="73"/>
      <c r="J776" s="73"/>
      <c r="K776" s="74"/>
      <c r="L776" s="74"/>
      <c r="M776" s="22"/>
      <c r="N776" s="22"/>
      <c r="O776" s="22"/>
      <c r="P776" s="70"/>
      <c r="Q776" s="70"/>
      <c r="R776" s="70"/>
      <c r="S776" s="50"/>
      <c r="T776" s="50"/>
      <c r="U776" s="50"/>
      <c r="V776" s="50"/>
      <c r="W776" s="50"/>
      <c r="X776" s="50"/>
      <c r="Y776" s="50"/>
      <c r="BF776" s="102"/>
    </row>
    <row r="777" spans="1:58" customFormat="1">
      <c r="A777" s="22"/>
      <c r="B777" s="22"/>
      <c r="C777" s="22"/>
      <c r="D777" s="22"/>
      <c r="E777" s="22"/>
      <c r="F777" s="73"/>
      <c r="G777" s="73"/>
      <c r="H777" s="73"/>
      <c r="I777" s="73"/>
      <c r="J777" s="73"/>
      <c r="K777" s="74"/>
      <c r="L777" s="74"/>
      <c r="M777" s="22"/>
      <c r="N777" s="22"/>
      <c r="O777" s="22"/>
      <c r="P777" s="70"/>
      <c r="Q777" s="70"/>
      <c r="R777" s="70"/>
      <c r="S777" s="50"/>
      <c r="T777" s="50"/>
      <c r="U777" s="50"/>
      <c r="V777" s="50"/>
      <c r="W777" s="50"/>
      <c r="X777" s="50"/>
      <c r="Y777" s="50"/>
      <c r="BF777" s="102"/>
    </row>
    <row r="778" spans="1:58" customFormat="1">
      <c r="A778" s="22"/>
      <c r="B778" s="22"/>
      <c r="C778" s="22"/>
      <c r="D778" s="22"/>
      <c r="E778" s="22"/>
      <c r="F778" s="73"/>
      <c r="G778" s="73"/>
      <c r="H778" s="73"/>
      <c r="I778" s="73"/>
      <c r="J778" s="73"/>
      <c r="K778" s="74"/>
      <c r="L778" s="74"/>
      <c r="M778" s="22"/>
      <c r="N778" s="22"/>
      <c r="O778" s="22"/>
      <c r="P778" s="70"/>
      <c r="Q778" s="70"/>
      <c r="R778" s="70"/>
      <c r="S778" s="50"/>
      <c r="T778" s="50"/>
      <c r="U778" s="50"/>
      <c r="V778" s="50"/>
      <c r="W778" s="50"/>
      <c r="X778" s="50"/>
      <c r="Y778" s="50"/>
      <c r="BF778" s="102"/>
    </row>
    <row r="779" spans="1:58" customFormat="1">
      <c r="A779" s="22"/>
      <c r="B779" s="22"/>
      <c r="C779" s="22"/>
      <c r="D779" s="22"/>
      <c r="E779" s="22"/>
      <c r="F779" s="73"/>
      <c r="G779" s="73"/>
      <c r="H779" s="73"/>
      <c r="I779" s="73"/>
      <c r="J779" s="73"/>
      <c r="K779" s="74"/>
      <c r="L779" s="74"/>
      <c r="M779" s="22"/>
      <c r="N779" s="22"/>
      <c r="O779" s="22"/>
      <c r="P779" s="70"/>
      <c r="Q779" s="70"/>
      <c r="R779" s="70"/>
      <c r="S779" s="50"/>
      <c r="T779" s="50"/>
      <c r="U779" s="50"/>
      <c r="V779" s="50"/>
      <c r="W779" s="50"/>
      <c r="X779" s="50"/>
      <c r="Y779" s="50"/>
      <c r="BF779" s="102"/>
    </row>
    <row r="780" spans="1:58" customFormat="1">
      <c r="A780" s="22"/>
      <c r="B780" s="22"/>
      <c r="C780" s="22"/>
      <c r="D780" s="22"/>
      <c r="E780" s="22"/>
      <c r="F780" s="73"/>
      <c r="G780" s="73"/>
      <c r="H780" s="73"/>
      <c r="I780" s="73"/>
      <c r="J780" s="73"/>
      <c r="K780" s="74"/>
      <c r="L780" s="74"/>
      <c r="M780" s="22"/>
      <c r="N780" s="22"/>
      <c r="O780" s="22"/>
      <c r="P780" s="70"/>
      <c r="Q780" s="70"/>
      <c r="R780" s="70"/>
      <c r="S780" s="50"/>
      <c r="T780" s="50"/>
      <c r="U780" s="50"/>
      <c r="V780" s="50"/>
      <c r="W780" s="50"/>
      <c r="X780" s="50"/>
      <c r="Y780" s="50"/>
      <c r="BF780" s="102"/>
    </row>
    <row r="781" spans="1:58" customFormat="1">
      <c r="A781" s="22"/>
      <c r="B781" s="22"/>
      <c r="C781" s="22"/>
      <c r="D781" s="22"/>
      <c r="E781" s="22"/>
      <c r="F781" s="73"/>
      <c r="G781" s="73"/>
      <c r="H781" s="73"/>
      <c r="I781" s="73"/>
      <c r="J781" s="73"/>
      <c r="K781" s="74"/>
      <c r="L781" s="74"/>
      <c r="M781" s="22"/>
      <c r="N781" s="22"/>
      <c r="O781" s="22"/>
      <c r="P781" s="70"/>
      <c r="Q781" s="70"/>
      <c r="R781" s="70"/>
      <c r="S781" s="50"/>
      <c r="T781" s="50"/>
      <c r="U781" s="50"/>
      <c r="V781" s="50"/>
      <c r="W781" s="50"/>
      <c r="X781" s="50"/>
      <c r="Y781" s="50"/>
      <c r="BF781" s="102"/>
    </row>
    <row r="782" spans="1:58" customFormat="1">
      <c r="A782" s="22"/>
      <c r="B782" s="22"/>
      <c r="C782" s="22"/>
      <c r="D782" s="22"/>
      <c r="E782" s="22"/>
      <c r="F782" s="73"/>
      <c r="G782" s="73"/>
      <c r="H782" s="73"/>
      <c r="I782" s="73"/>
      <c r="J782" s="73"/>
      <c r="K782" s="74"/>
      <c r="L782" s="74"/>
      <c r="M782" s="22"/>
      <c r="N782" s="22"/>
      <c r="O782" s="22"/>
      <c r="P782" s="70"/>
      <c r="Q782" s="70"/>
      <c r="R782" s="70"/>
      <c r="S782" s="50"/>
      <c r="T782" s="50"/>
      <c r="U782" s="50"/>
      <c r="V782" s="50"/>
      <c r="W782" s="50"/>
      <c r="X782" s="50"/>
      <c r="Y782" s="50"/>
      <c r="BF782" s="102"/>
    </row>
    <row r="783" spans="1:58" customFormat="1">
      <c r="A783" s="22"/>
      <c r="B783" s="22"/>
      <c r="C783" s="22"/>
      <c r="D783" s="22"/>
      <c r="E783" s="22"/>
      <c r="F783" s="73"/>
      <c r="G783" s="73"/>
      <c r="H783" s="73"/>
      <c r="I783" s="73"/>
      <c r="J783" s="73"/>
      <c r="K783" s="74"/>
      <c r="L783" s="74"/>
      <c r="M783" s="22"/>
      <c r="N783" s="22"/>
      <c r="O783" s="22"/>
      <c r="P783" s="70"/>
      <c r="Q783" s="70"/>
      <c r="R783" s="70"/>
      <c r="S783" s="50"/>
      <c r="T783" s="50"/>
      <c r="U783" s="50"/>
      <c r="V783" s="50"/>
      <c r="W783" s="50"/>
      <c r="X783" s="50"/>
      <c r="Y783" s="50"/>
      <c r="BF783" s="102"/>
    </row>
    <row r="784" spans="1:58" customFormat="1">
      <c r="A784" s="22"/>
      <c r="B784" s="22"/>
      <c r="C784" s="22"/>
      <c r="D784" s="22"/>
      <c r="E784" s="22"/>
      <c r="F784" s="73"/>
      <c r="G784" s="73"/>
      <c r="H784" s="73"/>
      <c r="I784" s="73"/>
      <c r="J784" s="73"/>
      <c r="K784" s="74"/>
      <c r="L784" s="74"/>
      <c r="M784" s="22"/>
      <c r="N784" s="22"/>
      <c r="O784" s="22"/>
      <c r="P784" s="70"/>
      <c r="Q784" s="70"/>
      <c r="R784" s="70"/>
      <c r="S784" s="50"/>
      <c r="T784" s="50"/>
      <c r="U784" s="50"/>
      <c r="V784" s="50"/>
      <c r="W784" s="50"/>
      <c r="X784" s="50"/>
      <c r="Y784" s="50"/>
      <c r="BF784" s="102"/>
    </row>
    <row r="785" spans="1:58" customFormat="1">
      <c r="A785" s="22"/>
      <c r="B785" s="22"/>
      <c r="C785" s="22"/>
      <c r="D785" s="22"/>
      <c r="E785" s="22"/>
      <c r="F785" s="73"/>
      <c r="G785" s="73"/>
      <c r="H785" s="73"/>
      <c r="I785" s="73"/>
      <c r="J785" s="73"/>
      <c r="K785" s="74"/>
      <c r="L785" s="74"/>
      <c r="M785" s="22"/>
      <c r="N785" s="22"/>
      <c r="O785" s="22"/>
      <c r="P785" s="70"/>
      <c r="Q785" s="70"/>
      <c r="R785" s="70"/>
      <c r="S785" s="50"/>
      <c r="T785" s="50"/>
      <c r="U785" s="50"/>
      <c r="V785" s="50"/>
      <c r="W785" s="50"/>
      <c r="X785" s="50"/>
      <c r="Y785" s="50"/>
      <c r="BF785" s="102"/>
    </row>
    <row r="786" spans="1:58" customFormat="1">
      <c r="A786" s="22"/>
      <c r="B786" s="22"/>
      <c r="C786" s="22"/>
      <c r="D786" s="22"/>
      <c r="E786" s="22"/>
      <c r="F786" s="73"/>
      <c r="G786" s="73"/>
      <c r="H786" s="73"/>
      <c r="I786" s="73"/>
      <c r="J786" s="73"/>
      <c r="K786" s="74"/>
      <c r="L786" s="74"/>
      <c r="M786" s="22"/>
      <c r="N786" s="22"/>
      <c r="O786" s="22"/>
      <c r="P786" s="70"/>
      <c r="Q786" s="70"/>
      <c r="R786" s="70"/>
      <c r="S786" s="50"/>
      <c r="T786" s="50"/>
      <c r="U786" s="50"/>
      <c r="V786" s="50"/>
      <c r="W786" s="50"/>
      <c r="X786" s="50"/>
      <c r="Y786" s="50"/>
      <c r="BF786" s="102"/>
    </row>
    <row r="787" spans="1:58" customFormat="1">
      <c r="A787" s="22"/>
      <c r="B787" s="22"/>
      <c r="C787" s="22"/>
      <c r="D787" s="22"/>
      <c r="E787" s="22"/>
      <c r="F787" s="73"/>
      <c r="G787" s="73"/>
      <c r="H787" s="73"/>
      <c r="I787" s="73"/>
      <c r="J787" s="73"/>
      <c r="K787" s="74"/>
      <c r="L787" s="74"/>
      <c r="M787" s="22"/>
      <c r="N787" s="22"/>
      <c r="O787" s="22"/>
      <c r="P787" s="70"/>
      <c r="Q787" s="70"/>
      <c r="R787" s="70"/>
      <c r="S787" s="50"/>
      <c r="T787" s="50"/>
      <c r="U787" s="50"/>
      <c r="V787" s="50"/>
      <c r="W787" s="50"/>
      <c r="X787" s="50"/>
      <c r="Y787" s="50"/>
      <c r="BF787" s="102"/>
    </row>
    <row r="788" spans="1:58" customFormat="1">
      <c r="A788" s="22"/>
      <c r="B788" s="22"/>
      <c r="C788" s="22"/>
      <c r="D788" s="22"/>
      <c r="E788" s="22"/>
      <c r="F788" s="73"/>
      <c r="G788" s="73"/>
      <c r="H788" s="73"/>
      <c r="I788" s="73"/>
      <c r="J788" s="73"/>
      <c r="K788" s="74"/>
      <c r="L788" s="74"/>
      <c r="M788" s="22"/>
      <c r="N788" s="22"/>
      <c r="O788" s="22"/>
      <c r="P788" s="70"/>
      <c r="Q788" s="70"/>
      <c r="R788" s="70"/>
      <c r="S788" s="50"/>
      <c r="T788" s="50"/>
      <c r="U788" s="50"/>
      <c r="V788" s="50"/>
      <c r="W788" s="50"/>
      <c r="X788" s="50"/>
      <c r="Y788" s="50"/>
      <c r="BF788" s="102"/>
    </row>
    <row r="789" spans="1:58" customFormat="1">
      <c r="A789" s="22"/>
      <c r="B789" s="22"/>
      <c r="C789" s="22"/>
      <c r="D789" s="22"/>
      <c r="E789" s="22"/>
      <c r="F789" s="73"/>
      <c r="G789" s="73"/>
      <c r="H789" s="73"/>
      <c r="I789" s="73"/>
      <c r="J789" s="73"/>
      <c r="K789" s="74"/>
      <c r="L789" s="74"/>
      <c r="M789" s="22"/>
      <c r="N789" s="22"/>
      <c r="O789" s="22"/>
      <c r="P789" s="70"/>
      <c r="Q789" s="70"/>
      <c r="R789" s="70"/>
      <c r="S789" s="50"/>
      <c r="T789" s="50"/>
      <c r="U789" s="50"/>
      <c r="V789" s="50"/>
      <c r="W789" s="50"/>
      <c r="X789" s="50"/>
      <c r="Y789" s="50"/>
      <c r="BF789" s="102"/>
    </row>
    <row r="790" spans="1:58" customFormat="1">
      <c r="A790" s="22"/>
      <c r="B790" s="22"/>
      <c r="C790" s="22"/>
      <c r="D790" s="22"/>
      <c r="E790" s="22"/>
      <c r="F790" s="73"/>
      <c r="G790" s="73"/>
      <c r="H790" s="73"/>
      <c r="I790" s="73"/>
      <c r="J790" s="73"/>
      <c r="K790" s="74"/>
      <c r="L790" s="74"/>
      <c r="M790" s="22"/>
      <c r="N790" s="22"/>
      <c r="O790" s="22"/>
      <c r="P790" s="70"/>
      <c r="Q790" s="70"/>
      <c r="R790" s="70"/>
      <c r="S790" s="50"/>
      <c r="T790" s="50"/>
      <c r="U790" s="50"/>
      <c r="V790" s="50"/>
      <c r="W790" s="50"/>
      <c r="X790" s="50"/>
      <c r="Y790" s="50"/>
      <c r="BF790" s="102"/>
    </row>
    <row r="791" spans="1:58" customFormat="1">
      <c r="A791" s="22"/>
      <c r="B791" s="22"/>
      <c r="C791" s="22"/>
      <c r="D791" s="22"/>
      <c r="E791" s="22"/>
      <c r="F791" s="73"/>
      <c r="G791" s="73"/>
      <c r="H791" s="73"/>
      <c r="I791" s="73"/>
      <c r="J791" s="73"/>
      <c r="K791" s="74"/>
      <c r="L791" s="74"/>
      <c r="M791" s="22"/>
      <c r="N791" s="22"/>
      <c r="O791" s="22"/>
      <c r="P791" s="70"/>
      <c r="Q791" s="70"/>
      <c r="R791" s="70"/>
      <c r="S791" s="50"/>
      <c r="T791" s="50"/>
      <c r="U791" s="50"/>
      <c r="V791" s="50"/>
      <c r="W791" s="50"/>
      <c r="X791" s="50"/>
      <c r="Y791" s="50"/>
      <c r="BF791" s="102"/>
    </row>
    <row r="792" spans="1:58" customFormat="1">
      <c r="A792" s="22"/>
      <c r="B792" s="22"/>
      <c r="C792" s="22"/>
      <c r="D792" s="22"/>
      <c r="E792" s="22"/>
      <c r="F792" s="73"/>
      <c r="G792" s="73"/>
      <c r="H792" s="73"/>
      <c r="I792" s="73"/>
      <c r="J792" s="73"/>
      <c r="K792" s="74"/>
      <c r="L792" s="74"/>
      <c r="M792" s="22"/>
      <c r="N792" s="22"/>
      <c r="O792" s="22"/>
      <c r="P792" s="70"/>
      <c r="Q792" s="70"/>
      <c r="R792" s="70"/>
      <c r="S792" s="50"/>
      <c r="T792" s="50"/>
      <c r="U792" s="50"/>
      <c r="V792" s="50"/>
      <c r="W792" s="50"/>
      <c r="X792" s="50"/>
      <c r="Y792" s="50"/>
      <c r="BF792" s="102"/>
    </row>
    <row r="793" spans="1:58" customFormat="1">
      <c r="A793" s="22"/>
      <c r="B793" s="22"/>
      <c r="C793" s="22"/>
      <c r="D793" s="22"/>
      <c r="E793" s="22"/>
      <c r="F793" s="73"/>
      <c r="G793" s="73"/>
      <c r="H793" s="73"/>
      <c r="I793" s="73"/>
      <c r="J793" s="73"/>
      <c r="K793" s="74"/>
      <c r="L793" s="74"/>
      <c r="M793" s="22"/>
      <c r="N793" s="22"/>
      <c r="O793" s="22"/>
      <c r="P793" s="70"/>
      <c r="Q793" s="70"/>
      <c r="R793" s="70"/>
      <c r="S793" s="50"/>
      <c r="T793" s="50"/>
      <c r="U793" s="50"/>
      <c r="V793" s="50"/>
      <c r="W793" s="50"/>
      <c r="X793" s="50"/>
      <c r="Y793" s="50"/>
      <c r="BF793" s="102"/>
    </row>
    <row r="794" spans="1:58" customFormat="1">
      <c r="A794" s="22"/>
      <c r="B794" s="22"/>
      <c r="C794" s="22"/>
      <c r="D794" s="22"/>
      <c r="E794" s="22"/>
      <c r="F794" s="73"/>
      <c r="G794" s="73"/>
      <c r="H794" s="73"/>
      <c r="I794" s="73"/>
      <c r="J794" s="73"/>
      <c r="K794" s="74"/>
      <c r="L794" s="74"/>
      <c r="M794" s="22"/>
      <c r="N794" s="22"/>
      <c r="O794" s="22"/>
      <c r="P794" s="70"/>
      <c r="Q794" s="70"/>
      <c r="R794" s="70"/>
      <c r="S794" s="50"/>
      <c r="T794" s="50"/>
      <c r="U794" s="50"/>
      <c r="V794" s="50"/>
      <c r="W794" s="50"/>
      <c r="X794" s="50"/>
      <c r="Y794" s="50"/>
      <c r="BF794" s="102"/>
    </row>
    <row r="795" spans="1:58" customFormat="1">
      <c r="A795" s="22"/>
      <c r="B795" s="22"/>
      <c r="C795" s="22"/>
      <c r="D795" s="22"/>
      <c r="E795" s="22"/>
      <c r="F795" s="73"/>
      <c r="G795" s="73"/>
      <c r="H795" s="73"/>
      <c r="I795" s="73"/>
      <c r="J795" s="73"/>
      <c r="K795" s="74"/>
      <c r="L795" s="74"/>
      <c r="M795" s="22"/>
      <c r="N795" s="22"/>
      <c r="O795" s="22"/>
      <c r="P795" s="70"/>
      <c r="Q795" s="70"/>
      <c r="R795" s="70"/>
      <c r="S795" s="50"/>
      <c r="T795" s="50"/>
      <c r="U795" s="50"/>
      <c r="V795" s="50"/>
      <c r="W795" s="50"/>
      <c r="X795" s="50"/>
      <c r="Y795" s="50"/>
      <c r="BF795" s="102"/>
    </row>
    <row r="796" spans="1:58" customFormat="1">
      <c r="A796" s="22"/>
      <c r="B796" s="22"/>
      <c r="C796" s="22"/>
      <c r="D796" s="22"/>
      <c r="E796" s="22"/>
      <c r="F796" s="73"/>
      <c r="G796" s="73"/>
      <c r="H796" s="73"/>
      <c r="I796" s="73"/>
      <c r="J796" s="73"/>
      <c r="K796" s="74"/>
      <c r="L796" s="74"/>
      <c r="M796" s="22"/>
      <c r="N796" s="22"/>
      <c r="O796" s="22"/>
      <c r="P796" s="70"/>
      <c r="Q796" s="70"/>
      <c r="R796" s="70"/>
      <c r="S796" s="50"/>
      <c r="T796" s="50"/>
      <c r="U796" s="50"/>
      <c r="V796" s="50"/>
      <c r="W796" s="50"/>
      <c r="X796" s="50"/>
      <c r="Y796" s="50"/>
      <c r="BF796" s="102"/>
    </row>
    <row r="797" spans="1:58" customFormat="1">
      <c r="A797" s="22"/>
      <c r="B797" s="22"/>
      <c r="C797" s="22"/>
      <c r="D797" s="22"/>
      <c r="E797" s="22"/>
      <c r="F797" s="73"/>
      <c r="G797" s="73"/>
      <c r="H797" s="73"/>
      <c r="I797" s="73"/>
      <c r="J797" s="73"/>
      <c r="K797" s="74"/>
      <c r="L797" s="74"/>
      <c r="M797" s="22"/>
      <c r="N797" s="22"/>
      <c r="O797" s="22"/>
      <c r="P797" s="70"/>
      <c r="Q797" s="70"/>
      <c r="R797" s="70"/>
      <c r="S797" s="50"/>
      <c r="T797" s="50"/>
      <c r="U797" s="50"/>
      <c r="V797" s="50"/>
      <c r="W797" s="50"/>
      <c r="X797" s="50"/>
      <c r="Y797" s="50"/>
      <c r="BF797" s="102"/>
    </row>
    <row r="798" spans="1:58" customFormat="1">
      <c r="A798" s="22"/>
      <c r="B798" s="22"/>
      <c r="C798" s="22"/>
      <c r="D798" s="22"/>
      <c r="E798" s="22"/>
      <c r="F798" s="73"/>
      <c r="G798" s="73"/>
      <c r="H798" s="73"/>
      <c r="I798" s="73"/>
      <c r="J798" s="73"/>
      <c r="K798" s="74"/>
      <c r="L798" s="74"/>
      <c r="M798" s="22"/>
      <c r="N798" s="22"/>
      <c r="O798" s="22"/>
      <c r="P798" s="70"/>
      <c r="Q798" s="70"/>
      <c r="R798" s="70"/>
      <c r="S798" s="50"/>
      <c r="T798" s="50"/>
      <c r="U798" s="50"/>
      <c r="V798" s="50"/>
      <c r="W798" s="50"/>
      <c r="X798" s="50"/>
      <c r="Y798" s="50"/>
      <c r="BF798" s="102"/>
    </row>
    <row r="799" spans="1:58" customFormat="1">
      <c r="A799" s="22"/>
      <c r="B799" s="22"/>
      <c r="C799" s="22"/>
      <c r="D799" s="22"/>
      <c r="E799" s="22"/>
      <c r="F799" s="73"/>
      <c r="G799" s="73"/>
      <c r="H799" s="73"/>
      <c r="I799" s="73"/>
      <c r="J799" s="73"/>
      <c r="K799" s="74"/>
      <c r="L799" s="74"/>
      <c r="M799" s="22"/>
      <c r="N799" s="22"/>
      <c r="O799" s="22"/>
      <c r="P799" s="70"/>
      <c r="Q799" s="70"/>
      <c r="R799" s="70"/>
      <c r="S799" s="50"/>
      <c r="T799" s="50"/>
      <c r="U799" s="50"/>
      <c r="V799" s="50"/>
      <c r="W799" s="50"/>
      <c r="X799" s="50"/>
      <c r="Y799" s="50"/>
      <c r="BF799" s="102"/>
    </row>
    <row r="800" spans="1:58" customFormat="1">
      <c r="A800" s="22"/>
      <c r="B800" s="22"/>
      <c r="C800" s="22"/>
      <c r="D800" s="22"/>
      <c r="E800" s="22"/>
      <c r="F800" s="73"/>
      <c r="G800" s="73"/>
      <c r="H800" s="73"/>
      <c r="I800" s="73"/>
      <c r="J800" s="73"/>
      <c r="K800" s="74"/>
      <c r="L800" s="74"/>
      <c r="M800" s="22"/>
      <c r="N800" s="22"/>
      <c r="O800" s="22"/>
      <c r="P800" s="70"/>
      <c r="Q800" s="70"/>
      <c r="R800" s="70"/>
      <c r="S800" s="50"/>
      <c r="T800" s="50"/>
      <c r="U800" s="50"/>
      <c r="V800" s="50"/>
      <c r="W800" s="50"/>
      <c r="X800" s="50"/>
      <c r="Y800" s="50"/>
      <c r="BF800" s="102"/>
    </row>
    <row r="801" spans="1:58" customFormat="1">
      <c r="A801" s="22"/>
      <c r="B801" s="22"/>
      <c r="C801" s="22"/>
      <c r="D801" s="22"/>
      <c r="E801" s="22"/>
      <c r="F801" s="73"/>
      <c r="G801" s="73"/>
      <c r="H801" s="73"/>
      <c r="I801" s="73"/>
      <c r="J801" s="73"/>
      <c r="K801" s="74"/>
      <c r="L801" s="74"/>
      <c r="M801" s="22"/>
      <c r="N801" s="22"/>
      <c r="O801" s="22"/>
      <c r="P801" s="70"/>
      <c r="Q801" s="70"/>
      <c r="R801" s="70"/>
      <c r="S801" s="50"/>
      <c r="T801" s="50"/>
      <c r="U801" s="50"/>
      <c r="V801" s="50"/>
      <c r="W801" s="50"/>
      <c r="X801" s="50"/>
      <c r="Y801" s="50"/>
      <c r="BF801" s="102"/>
    </row>
    <row r="802" spans="1:58" customFormat="1">
      <c r="A802" s="22"/>
      <c r="B802" s="22"/>
      <c r="C802" s="22"/>
      <c r="D802" s="22"/>
      <c r="E802" s="22"/>
      <c r="F802" s="73"/>
      <c r="G802" s="73"/>
      <c r="H802" s="73"/>
      <c r="I802" s="73"/>
      <c r="J802" s="73"/>
      <c r="K802" s="74"/>
      <c r="L802" s="74"/>
      <c r="M802" s="22"/>
      <c r="N802" s="22"/>
      <c r="O802" s="22"/>
      <c r="P802" s="70"/>
      <c r="Q802" s="70"/>
      <c r="R802" s="70"/>
      <c r="S802" s="50"/>
      <c r="T802" s="50"/>
      <c r="U802" s="50"/>
      <c r="V802" s="50"/>
      <c r="W802" s="50"/>
      <c r="X802" s="50"/>
      <c r="Y802" s="50"/>
      <c r="BF802" s="102"/>
    </row>
    <row r="803" spans="1:58" customFormat="1">
      <c r="A803" s="22"/>
      <c r="B803" s="22"/>
      <c r="C803" s="22"/>
      <c r="D803" s="22"/>
      <c r="E803" s="22"/>
      <c r="F803" s="73"/>
      <c r="G803" s="73"/>
      <c r="H803" s="73"/>
      <c r="I803" s="73"/>
      <c r="J803" s="73"/>
      <c r="K803" s="74"/>
      <c r="L803" s="74"/>
      <c r="M803" s="22"/>
      <c r="N803" s="22"/>
      <c r="O803" s="22"/>
      <c r="P803" s="70"/>
      <c r="Q803" s="70"/>
      <c r="R803" s="70"/>
      <c r="S803" s="50"/>
      <c r="T803" s="50"/>
      <c r="U803" s="50"/>
      <c r="V803" s="50"/>
      <c r="W803" s="50"/>
      <c r="X803" s="50"/>
      <c r="Y803" s="50"/>
      <c r="BF803" s="102"/>
    </row>
    <row r="804" spans="1:58" customFormat="1">
      <c r="A804" s="22"/>
      <c r="B804" s="22"/>
      <c r="C804" s="22"/>
      <c r="D804" s="22"/>
      <c r="E804" s="22"/>
      <c r="F804" s="73"/>
      <c r="G804" s="73"/>
      <c r="H804" s="73"/>
      <c r="I804" s="73"/>
      <c r="J804" s="73"/>
      <c r="K804" s="74"/>
      <c r="L804" s="74"/>
      <c r="M804" s="22"/>
      <c r="N804" s="22"/>
      <c r="O804" s="22"/>
      <c r="P804" s="70"/>
      <c r="Q804" s="70"/>
      <c r="R804" s="70"/>
      <c r="S804" s="50"/>
      <c r="T804" s="50"/>
      <c r="U804" s="50"/>
      <c r="V804" s="50"/>
      <c r="W804" s="50"/>
      <c r="X804" s="50"/>
      <c r="Y804" s="50"/>
      <c r="BF804" s="102"/>
    </row>
    <row r="805" spans="1:58" customFormat="1">
      <c r="A805" s="22"/>
      <c r="B805" s="22"/>
      <c r="C805" s="22"/>
      <c r="D805" s="22"/>
      <c r="E805" s="22"/>
      <c r="F805" s="73"/>
      <c r="G805" s="73"/>
      <c r="H805" s="73"/>
      <c r="I805" s="73"/>
      <c r="J805" s="73"/>
      <c r="K805" s="74"/>
      <c r="L805" s="74"/>
      <c r="M805" s="22"/>
      <c r="N805" s="22"/>
      <c r="O805" s="22"/>
      <c r="P805" s="70"/>
      <c r="Q805" s="70"/>
      <c r="R805" s="70"/>
      <c r="S805" s="50"/>
      <c r="T805" s="50"/>
      <c r="U805" s="50"/>
      <c r="V805" s="50"/>
      <c r="W805" s="50"/>
      <c r="X805" s="50"/>
      <c r="Y805" s="50"/>
      <c r="BF805" s="102"/>
    </row>
    <row r="806" spans="1:58" customFormat="1">
      <c r="A806" s="22"/>
      <c r="B806" s="22"/>
      <c r="C806" s="22"/>
      <c r="D806" s="22"/>
      <c r="E806" s="22"/>
      <c r="F806" s="73"/>
      <c r="G806" s="73"/>
      <c r="H806" s="73"/>
      <c r="I806" s="73"/>
      <c r="J806" s="73"/>
      <c r="K806" s="74"/>
      <c r="L806" s="74"/>
      <c r="M806" s="22"/>
      <c r="N806" s="22"/>
      <c r="O806" s="22"/>
      <c r="P806" s="70"/>
      <c r="Q806" s="70"/>
      <c r="R806" s="70"/>
      <c r="S806" s="50"/>
      <c r="T806" s="50"/>
      <c r="U806" s="50"/>
      <c r="V806" s="50"/>
      <c r="W806" s="50"/>
      <c r="X806" s="50"/>
      <c r="Y806" s="50"/>
      <c r="BF806" s="102"/>
    </row>
    <row r="807" spans="1:58" customFormat="1">
      <c r="A807" s="22"/>
      <c r="B807" s="22"/>
      <c r="C807" s="22"/>
      <c r="D807" s="22"/>
      <c r="E807" s="22"/>
      <c r="F807" s="73"/>
      <c r="G807" s="73"/>
      <c r="H807" s="73"/>
      <c r="I807" s="73"/>
      <c r="J807" s="73"/>
      <c r="K807" s="74"/>
      <c r="L807" s="74"/>
      <c r="M807" s="22"/>
      <c r="N807" s="22"/>
      <c r="O807" s="22"/>
      <c r="P807" s="70"/>
      <c r="Q807" s="70"/>
      <c r="R807" s="70"/>
      <c r="S807" s="50"/>
      <c r="T807" s="50"/>
      <c r="U807" s="50"/>
      <c r="V807" s="50"/>
      <c r="W807" s="50"/>
      <c r="X807" s="50"/>
      <c r="Y807" s="50"/>
      <c r="BF807" s="102"/>
    </row>
    <row r="808" spans="1:58" customFormat="1">
      <c r="A808" s="22"/>
      <c r="B808" s="22"/>
      <c r="C808" s="22"/>
      <c r="D808" s="22"/>
      <c r="E808" s="22"/>
      <c r="F808" s="73"/>
      <c r="G808" s="73"/>
      <c r="H808" s="73"/>
      <c r="I808" s="73"/>
      <c r="J808" s="73"/>
      <c r="K808" s="74"/>
      <c r="L808" s="74"/>
      <c r="M808" s="22"/>
      <c r="N808" s="22"/>
      <c r="O808" s="22"/>
      <c r="P808" s="70"/>
      <c r="Q808" s="70"/>
      <c r="R808" s="70"/>
      <c r="S808" s="50"/>
      <c r="T808" s="50"/>
      <c r="U808" s="50"/>
      <c r="V808" s="50"/>
      <c r="W808" s="50"/>
      <c r="X808" s="50"/>
      <c r="Y808" s="50"/>
      <c r="BF808" s="102"/>
    </row>
    <row r="809" spans="1:58" customFormat="1">
      <c r="A809" s="22"/>
      <c r="B809" s="22"/>
      <c r="C809" s="22"/>
      <c r="D809" s="22"/>
      <c r="E809" s="22"/>
      <c r="F809" s="73"/>
      <c r="G809" s="73"/>
      <c r="H809" s="73"/>
      <c r="I809" s="73"/>
      <c r="J809" s="73"/>
      <c r="K809" s="74"/>
      <c r="L809" s="74"/>
      <c r="M809" s="22"/>
      <c r="N809" s="22"/>
      <c r="O809" s="22"/>
      <c r="P809" s="70"/>
      <c r="Q809" s="70"/>
      <c r="R809" s="70"/>
      <c r="S809" s="50"/>
      <c r="T809" s="50"/>
      <c r="U809" s="50"/>
      <c r="V809" s="50"/>
      <c r="W809" s="50"/>
      <c r="X809" s="50"/>
      <c r="Y809" s="50"/>
      <c r="BF809" s="102"/>
    </row>
    <row r="810" spans="1:58" customFormat="1">
      <c r="A810" s="22"/>
      <c r="B810" s="22"/>
      <c r="C810" s="22"/>
      <c r="D810" s="22"/>
      <c r="E810" s="22"/>
      <c r="F810" s="73"/>
      <c r="G810" s="73"/>
      <c r="H810" s="73"/>
      <c r="I810" s="73"/>
      <c r="J810" s="73"/>
      <c r="K810" s="74"/>
      <c r="L810" s="74"/>
      <c r="M810" s="22"/>
      <c r="N810" s="22"/>
      <c r="O810" s="22"/>
      <c r="P810" s="70"/>
      <c r="Q810" s="70"/>
      <c r="R810" s="70"/>
      <c r="S810" s="50"/>
      <c r="T810" s="50"/>
      <c r="U810" s="50"/>
      <c r="V810" s="50"/>
      <c r="W810" s="50"/>
      <c r="X810" s="50"/>
      <c r="Y810" s="50"/>
      <c r="BF810" s="102"/>
    </row>
    <row r="811" spans="1:58" customFormat="1">
      <c r="A811" s="22"/>
      <c r="B811" s="22"/>
      <c r="C811" s="22"/>
      <c r="D811" s="22"/>
      <c r="E811" s="22"/>
      <c r="F811" s="73"/>
      <c r="G811" s="73"/>
      <c r="H811" s="73"/>
      <c r="I811" s="73"/>
      <c r="J811" s="73"/>
      <c r="K811" s="74"/>
      <c r="L811" s="74"/>
      <c r="M811" s="22"/>
      <c r="N811" s="22"/>
      <c r="O811" s="22"/>
      <c r="P811" s="70"/>
      <c r="Q811" s="70"/>
      <c r="R811" s="70"/>
      <c r="S811" s="50"/>
      <c r="T811" s="50"/>
      <c r="U811" s="50"/>
      <c r="V811" s="50"/>
      <c r="W811" s="50"/>
      <c r="X811" s="50"/>
      <c r="Y811" s="50"/>
      <c r="BF811" s="102"/>
    </row>
    <row r="812" spans="1:58" customFormat="1">
      <c r="A812" s="22"/>
      <c r="B812" s="22"/>
      <c r="C812" s="22"/>
      <c r="D812" s="22"/>
      <c r="E812" s="22"/>
      <c r="F812" s="73"/>
      <c r="G812" s="73"/>
      <c r="H812" s="73"/>
      <c r="I812" s="73"/>
      <c r="J812" s="73"/>
      <c r="K812" s="74"/>
      <c r="L812" s="74"/>
      <c r="M812" s="22"/>
      <c r="N812" s="22"/>
      <c r="O812" s="22"/>
      <c r="P812" s="70"/>
      <c r="Q812" s="70"/>
      <c r="R812" s="70"/>
      <c r="S812" s="50"/>
      <c r="T812" s="50"/>
      <c r="U812" s="50"/>
      <c r="V812" s="50"/>
      <c r="W812" s="50"/>
      <c r="X812" s="50"/>
      <c r="Y812" s="50"/>
      <c r="BF812" s="102"/>
    </row>
    <row r="813" spans="1:58" customFormat="1">
      <c r="A813" s="22"/>
      <c r="B813" s="22"/>
      <c r="C813" s="22"/>
      <c r="D813" s="22"/>
      <c r="E813" s="22"/>
      <c r="F813" s="73"/>
      <c r="G813" s="73"/>
      <c r="H813" s="73"/>
      <c r="I813" s="73"/>
      <c r="J813" s="73"/>
      <c r="K813" s="74"/>
      <c r="L813" s="74"/>
      <c r="M813" s="22"/>
      <c r="N813" s="22"/>
      <c r="O813" s="22"/>
      <c r="P813" s="70"/>
      <c r="Q813" s="70"/>
      <c r="R813" s="70"/>
      <c r="S813" s="50"/>
      <c r="T813" s="50"/>
      <c r="U813" s="50"/>
      <c r="V813" s="50"/>
      <c r="W813" s="50"/>
      <c r="X813" s="50"/>
      <c r="Y813" s="50"/>
      <c r="BF813" s="102"/>
    </row>
    <row r="814" spans="1:58" customFormat="1">
      <c r="A814" s="22"/>
      <c r="B814" s="22"/>
      <c r="C814" s="22"/>
      <c r="D814" s="22"/>
      <c r="E814" s="22"/>
      <c r="F814" s="73"/>
      <c r="G814" s="73"/>
      <c r="H814" s="73"/>
      <c r="I814" s="73"/>
      <c r="J814" s="73"/>
      <c r="K814" s="74"/>
      <c r="L814" s="74"/>
      <c r="M814" s="22"/>
      <c r="N814" s="22"/>
      <c r="O814" s="22"/>
      <c r="P814" s="70"/>
      <c r="Q814" s="70"/>
      <c r="R814" s="70"/>
      <c r="S814" s="50"/>
      <c r="T814" s="50"/>
      <c r="U814" s="50"/>
      <c r="V814" s="50"/>
      <c r="W814" s="50"/>
      <c r="X814" s="50"/>
      <c r="Y814" s="50"/>
      <c r="BF814" s="102"/>
    </row>
    <row r="815" spans="1:58" customFormat="1">
      <c r="A815" s="22"/>
      <c r="B815" s="22"/>
      <c r="C815" s="22"/>
      <c r="D815" s="22"/>
      <c r="E815" s="22"/>
      <c r="F815" s="73"/>
      <c r="G815" s="73"/>
      <c r="H815" s="73"/>
      <c r="I815" s="73"/>
      <c r="J815" s="73"/>
      <c r="K815" s="74"/>
      <c r="L815" s="74"/>
      <c r="M815" s="22"/>
      <c r="N815" s="22"/>
      <c r="O815" s="22"/>
      <c r="P815" s="70"/>
      <c r="Q815" s="70"/>
      <c r="R815" s="70"/>
      <c r="S815" s="50"/>
      <c r="T815" s="50"/>
      <c r="U815" s="50"/>
      <c r="V815" s="50"/>
      <c r="W815" s="50"/>
      <c r="X815" s="50"/>
      <c r="Y815" s="50"/>
      <c r="BF815" s="102"/>
    </row>
    <row r="816" spans="1:58" customFormat="1">
      <c r="A816" s="22"/>
      <c r="B816" s="22"/>
      <c r="C816" s="22"/>
      <c r="D816" s="22"/>
      <c r="E816" s="22"/>
      <c r="F816" s="73"/>
      <c r="G816" s="73"/>
      <c r="H816" s="73"/>
      <c r="I816" s="73"/>
      <c r="J816" s="73"/>
      <c r="K816" s="74"/>
      <c r="L816" s="74"/>
      <c r="M816" s="22"/>
      <c r="N816" s="22"/>
      <c r="O816" s="22"/>
      <c r="P816" s="70"/>
      <c r="Q816" s="70"/>
      <c r="R816" s="70"/>
      <c r="S816" s="50"/>
      <c r="T816" s="50"/>
      <c r="U816" s="50"/>
      <c r="V816" s="50"/>
      <c r="W816" s="50"/>
      <c r="X816" s="50"/>
      <c r="Y816" s="50"/>
      <c r="BF816" s="102"/>
    </row>
    <row r="817" spans="1:58" customFormat="1">
      <c r="A817" s="22"/>
      <c r="B817" s="22"/>
      <c r="C817" s="22"/>
      <c r="D817" s="22"/>
      <c r="E817" s="22"/>
      <c r="F817" s="73"/>
      <c r="G817" s="73"/>
      <c r="H817" s="73"/>
      <c r="I817" s="73"/>
      <c r="J817" s="73"/>
      <c r="K817" s="74"/>
      <c r="L817" s="74"/>
      <c r="M817" s="22"/>
      <c r="N817" s="22"/>
      <c r="O817" s="22"/>
      <c r="P817" s="70"/>
      <c r="Q817" s="70"/>
      <c r="R817" s="70"/>
      <c r="S817" s="50"/>
      <c r="T817" s="50"/>
      <c r="U817" s="50"/>
      <c r="V817" s="50"/>
      <c r="W817" s="50"/>
      <c r="X817" s="50"/>
      <c r="Y817" s="50"/>
      <c r="BF817" s="102"/>
    </row>
    <row r="818" spans="1:58" customFormat="1">
      <c r="A818" s="22"/>
      <c r="B818" s="22"/>
      <c r="C818" s="22"/>
      <c r="D818" s="22"/>
      <c r="E818" s="22"/>
      <c r="F818" s="73"/>
      <c r="G818" s="73"/>
      <c r="H818" s="73"/>
      <c r="I818" s="73"/>
      <c r="J818" s="73"/>
      <c r="K818" s="74"/>
      <c r="L818" s="74"/>
      <c r="M818" s="22"/>
      <c r="N818" s="22"/>
      <c r="O818" s="22"/>
      <c r="P818" s="70"/>
      <c r="Q818" s="70"/>
      <c r="R818" s="70"/>
      <c r="S818" s="50"/>
      <c r="T818" s="50"/>
      <c r="U818" s="50"/>
      <c r="V818" s="50"/>
      <c r="W818" s="50"/>
      <c r="X818" s="50"/>
      <c r="Y818" s="50"/>
      <c r="BF818" s="102"/>
    </row>
    <row r="819" spans="1:58" customFormat="1">
      <c r="A819" s="22"/>
      <c r="B819" s="22"/>
      <c r="C819" s="22"/>
      <c r="D819" s="22"/>
      <c r="E819" s="22"/>
      <c r="F819" s="73"/>
      <c r="G819" s="73"/>
      <c r="H819" s="73"/>
      <c r="I819" s="73"/>
      <c r="J819" s="73"/>
      <c r="K819" s="74"/>
      <c r="L819" s="74"/>
      <c r="M819" s="22"/>
      <c r="N819" s="22"/>
      <c r="O819" s="22"/>
      <c r="P819" s="70"/>
      <c r="Q819" s="70"/>
      <c r="R819" s="70"/>
      <c r="S819" s="50"/>
      <c r="T819" s="50"/>
      <c r="U819" s="50"/>
      <c r="V819" s="50"/>
      <c r="W819" s="50"/>
      <c r="X819" s="50"/>
      <c r="Y819" s="50"/>
      <c r="BF819" s="102"/>
    </row>
    <row r="820" spans="1:58" customFormat="1">
      <c r="A820" s="22"/>
      <c r="B820" s="22"/>
      <c r="C820" s="22"/>
      <c r="D820" s="22"/>
      <c r="E820" s="22"/>
      <c r="F820" s="73"/>
      <c r="G820" s="73"/>
      <c r="H820" s="73"/>
      <c r="I820" s="73"/>
      <c r="J820" s="73"/>
      <c r="K820" s="74"/>
      <c r="L820" s="74"/>
      <c r="M820" s="22"/>
      <c r="N820" s="22"/>
      <c r="O820" s="22"/>
      <c r="P820" s="70"/>
      <c r="Q820" s="70"/>
      <c r="R820" s="70"/>
      <c r="S820" s="50"/>
      <c r="T820" s="50"/>
      <c r="U820" s="50"/>
      <c r="V820" s="50"/>
      <c r="W820" s="50"/>
      <c r="X820" s="50"/>
      <c r="Y820" s="50"/>
      <c r="BF820" s="102"/>
    </row>
    <row r="821" spans="1:58" customFormat="1">
      <c r="A821" s="22"/>
      <c r="B821" s="22"/>
      <c r="C821" s="22"/>
      <c r="D821" s="22"/>
      <c r="E821" s="22"/>
      <c r="F821" s="73"/>
      <c r="G821" s="73"/>
      <c r="H821" s="73"/>
      <c r="I821" s="73"/>
      <c r="J821" s="73"/>
      <c r="K821" s="74"/>
      <c r="L821" s="74"/>
      <c r="M821" s="22"/>
      <c r="N821" s="22"/>
      <c r="O821" s="22"/>
      <c r="P821" s="70"/>
      <c r="Q821" s="70"/>
      <c r="R821" s="70"/>
      <c r="S821" s="50"/>
      <c r="T821" s="50"/>
      <c r="U821" s="50"/>
      <c r="V821" s="50"/>
      <c r="W821" s="50"/>
      <c r="X821" s="50"/>
      <c r="Y821" s="50"/>
      <c r="BF821" s="102"/>
    </row>
    <row r="822" spans="1:58" customFormat="1">
      <c r="A822" s="22"/>
      <c r="B822" s="22"/>
      <c r="C822" s="22"/>
      <c r="D822" s="22"/>
      <c r="E822" s="22"/>
      <c r="F822" s="73"/>
      <c r="G822" s="73"/>
      <c r="H822" s="73"/>
      <c r="I822" s="73"/>
      <c r="J822" s="73"/>
      <c r="K822" s="74"/>
      <c r="L822" s="74"/>
      <c r="M822" s="22"/>
      <c r="N822" s="22"/>
      <c r="O822" s="22"/>
      <c r="P822" s="70"/>
      <c r="Q822" s="70"/>
      <c r="R822" s="70"/>
      <c r="S822" s="50"/>
      <c r="T822" s="50"/>
      <c r="U822" s="50"/>
      <c r="V822" s="50"/>
      <c r="W822" s="50"/>
      <c r="X822" s="50"/>
      <c r="Y822" s="50"/>
      <c r="BF822" s="102"/>
    </row>
    <row r="823" spans="1:58" customFormat="1">
      <c r="A823" s="22"/>
      <c r="B823" s="22"/>
      <c r="C823" s="22"/>
      <c r="D823" s="22"/>
      <c r="E823" s="22"/>
      <c r="F823" s="73"/>
      <c r="G823" s="73"/>
      <c r="H823" s="73"/>
      <c r="I823" s="73"/>
      <c r="J823" s="73"/>
      <c r="K823" s="74"/>
      <c r="L823" s="74"/>
      <c r="M823" s="22"/>
      <c r="N823" s="22"/>
      <c r="O823" s="22"/>
      <c r="P823" s="70"/>
      <c r="Q823" s="70"/>
      <c r="R823" s="70"/>
      <c r="S823" s="50"/>
      <c r="T823" s="50"/>
      <c r="U823" s="50"/>
      <c r="V823" s="50"/>
      <c r="W823" s="50"/>
      <c r="X823" s="50"/>
      <c r="Y823" s="50"/>
      <c r="BF823" s="102"/>
    </row>
    <row r="824" spans="1:58" customFormat="1">
      <c r="A824" s="22"/>
      <c r="B824" s="22"/>
      <c r="C824" s="22"/>
      <c r="D824" s="22"/>
      <c r="E824" s="22"/>
      <c r="F824" s="73"/>
      <c r="G824" s="73"/>
      <c r="H824" s="73"/>
      <c r="I824" s="73"/>
      <c r="J824" s="73"/>
      <c r="K824" s="74"/>
      <c r="L824" s="74"/>
      <c r="M824" s="22"/>
      <c r="N824" s="22"/>
      <c r="O824" s="22"/>
      <c r="P824" s="70"/>
      <c r="Q824" s="70"/>
      <c r="R824" s="70"/>
      <c r="S824" s="50"/>
      <c r="T824" s="50"/>
      <c r="U824" s="50"/>
      <c r="V824" s="50"/>
      <c r="W824" s="50"/>
      <c r="X824" s="50"/>
      <c r="Y824" s="50"/>
      <c r="BF824" s="102"/>
    </row>
    <row r="825" spans="1:58" customFormat="1">
      <c r="A825" s="22"/>
      <c r="B825" s="22"/>
      <c r="C825" s="22"/>
      <c r="D825" s="22"/>
      <c r="E825" s="22"/>
      <c r="F825" s="73"/>
      <c r="G825" s="73"/>
      <c r="H825" s="73"/>
      <c r="I825" s="73"/>
      <c r="J825" s="73"/>
      <c r="K825" s="74"/>
      <c r="L825" s="74"/>
      <c r="M825" s="22"/>
      <c r="N825" s="22"/>
      <c r="O825" s="22"/>
      <c r="P825" s="70"/>
      <c r="Q825" s="70"/>
      <c r="R825" s="70"/>
      <c r="S825" s="50"/>
      <c r="T825" s="50"/>
      <c r="U825" s="50"/>
      <c r="V825" s="50"/>
      <c r="W825" s="50"/>
      <c r="X825" s="50"/>
      <c r="Y825" s="50"/>
      <c r="BF825" s="102"/>
    </row>
    <row r="826" spans="1:58" customFormat="1">
      <c r="A826" s="22"/>
      <c r="B826" s="22"/>
      <c r="C826" s="22"/>
      <c r="D826" s="22"/>
      <c r="E826" s="22"/>
      <c r="F826" s="73"/>
      <c r="G826" s="73"/>
      <c r="H826" s="73"/>
      <c r="I826" s="73"/>
      <c r="J826" s="73"/>
      <c r="K826" s="74"/>
      <c r="L826" s="74"/>
      <c r="M826" s="22"/>
      <c r="N826" s="22"/>
      <c r="O826" s="22"/>
      <c r="P826" s="70"/>
      <c r="Q826" s="70"/>
      <c r="R826" s="70"/>
      <c r="S826" s="50"/>
      <c r="T826" s="50"/>
      <c r="U826" s="50"/>
      <c r="V826" s="50"/>
      <c r="W826" s="50"/>
      <c r="X826" s="50"/>
      <c r="Y826" s="50"/>
      <c r="BF826" s="102"/>
    </row>
    <row r="827" spans="1:58" customFormat="1">
      <c r="A827" s="22"/>
      <c r="B827" s="22"/>
      <c r="C827" s="22"/>
      <c r="D827" s="22"/>
      <c r="E827" s="22"/>
      <c r="F827" s="73"/>
      <c r="G827" s="73"/>
      <c r="H827" s="73"/>
      <c r="I827" s="73"/>
      <c r="J827" s="73"/>
      <c r="K827" s="74"/>
      <c r="L827" s="74"/>
      <c r="M827" s="22"/>
      <c r="N827" s="22"/>
      <c r="O827" s="22"/>
      <c r="P827" s="70"/>
      <c r="Q827" s="70"/>
      <c r="R827" s="70"/>
      <c r="S827" s="50"/>
      <c r="T827" s="50"/>
      <c r="U827" s="50"/>
      <c r="V827" s="50"/>
      <c r="W827" s="50"/>
      <c r="X827" s="50"/>
      <c r="Y827" s="50"/>
      <c r="BF827" s="102"/>
    </row>
    <row r="828" spans="1:58" customFormat="1">
      <c r="A828" s="22"/>
      <c r="B828" s="22"/>
      <c r="C828" s="22"/>
      <c r="D828" s="22"/>
      <c r="E828" s="22"/>
      <c r="F828" s="73"/>
      <c r="G828" s="73"/>
      <c r="H828" s="73"/>
      <c r="I828" s="73"/>
      <c r="J828" s="73"/>
      <c r="K828" s="74"/>
      <c r="L828" s="74"/>
      <c r="M828" s="22"/>
      <c r="N828" s="22"/>
      <c r="O828" s="22"/>
      <c r="P828" s="70"/>
      <c r="Q828" s="70"/>
      <c r="R828" s="70"/>
      <c r="S828" s="50"/>
      <c r="T828" s="50"/>
      <c r="U828" s="50"/>
      <c r="V828" s="50"/>
      <c r="W828" s="50"/>
      <c r="X828" s="50"/>
      <c r="Y828" s="50"/>
      <c r="BF828" s="102"/>
    </row>
    <row r="829" spans="1:58" customFormat="1">
      <c r="A829" s="22"/>
      <c r="B829" s="22"/>
      <c r="C829" s="22"/>
      <c r="D829" s="22"/>
      <c r="E829" s="22"/>
      <c r="F829" s="73"/>
      <c r="G829" s="73"/>
      <c r="H829" s="73"/>
      <c r="I829" s="73"/>
      <c r="J829" s="73"/>
      <c r="K829" s="74"/>
      <c r="L829" s="74"/>
      <c r="M829" s="22"/>
      <c r="N829" s="22"/>
      <c r="O829" s="22"/>
      <c r="P829" s="70"/>
      <c r="Q829" s="70"/>
      <c r="R829" s="70"/>
      <c r="S829" s="50"/>
      <c r="T829" s="50"/>
      <c r="U829" s="50"/>
      <c r="V829" s="50"/>
      <c r="W829" s="50"/>
      <c r="X829" s="50"/>
      <c r="Y829" s="50"/>
      <c r="BF829" s="102"/>
    </row>
    <row r="830" spans="1:58" customFormat="1">
      <c r="A830" s="22"/>
      <c r="B830" s="22"/>
      <c r="C830" s="22"/>
      <c r="D830" s="22"/>
      <c r="E830" s="22"/>
      <c r="F830" s="73"/>
      <c r="G830" s="73"/>
      <c r="H830" s="73"/>
      <c r="I830" s="73"/>
      <c r="J830" s="73"/>
      <c r="K830" s="74"/>
      <c r="L830" s="74"/>
      <c r="M830" s="22"/>
      <c r="N830" s="22"/>
      <c r="O830" s="22"/>
      <c r="P830" s="70"/>
      <c r="Q830" s="70"/>
      <c r="R830" s="70"/>
      <c r="S830" s="50"/>
      <c r="T830" s="50"/>
      <c r="U830" s="50"/>
      <c r="V830" s="50"/>
      <c r="W830" s="50"/>
      <c r="X830" s="50"/>
      <c r="Y830" s="50"/>
      <c r="BF830" s="102"/>
    </row>
    <row r="831" spans="1:58" customFormat="1">
      <c r="A831" s="22"/>
      <c r="B831" s="22"/>
      <c r="C831" s="22"/>
      <c r="D831" s="22"/>
      <c r="E831" s="22"/>
      <c r="F831" s="73"/>
      <c r="G831" s="73"/>
      <c r="H831" s="73"/>
      <c r="I831" s="73"/>
      <c r="J831" s="73"/>
      <c r="K831" s="74"/>
      <c r="L831" s="74"/>
      <c r="M831" s="22"/>
      <c r="N831" s="22"/>
      <c r="O831" s="22"/>
      <c r="P831" s="70"/>
      <c r="Q831" s="70"/>
      <c r="R831" s="70"/>
      <c r="S831" s="50"/>
      <c r="T831" s="50"/>
      <c r="U831" s="50"/>
      <c r="V831" s="50"/>
      <c r="W831" s="50"/>
      <c r="X831" s="50"/>
      <c r="Y831" s="50"/>
      <c r="BF831" s="102"/>
    </row>
    <row r="832" spans="1:58" customFormat="1">
      <c r="A832" s="22"/>
      <c r="B832" s="22"/>
      <c r="C832" s="22"/>
      <c r="D832" s="22"/>
      <c r="E832" s="22"/>
      <c r="F832" s="73"/>
      <c r="G832" s="73"/>
      <c r="H832" s="73"/>
      <c r="I832" s="73"/>
      <c r="J832" s="73"/>
      <c r="K832" s="74"/>
      <c r="L832" s="74"/>
      <c r="M832" s="22"/>
      <c r="N832" s="22"/>
      <c r="O832" s="22"/>
      <c r="P832" s="70"/>
      <c r="Q832" s="70"/>
      <c r="R832" s="70"/>
      <c r="S832" s="50"/>
      <c r="T832" s="50"/>
      <c r="U832" s="50"/>
      <c r="V832" s="50"/>
      <c r="W832" s="50"/>
      <c r="X832" s="50"/>
      <c r="Y832" s="50"/>
      <c r="BF832" s="102"/>
    </row>
    <row r="833" spans="1:58" customFormat="1">
      <c r="A833" s="22"/>
      <c r="B833" s="22"/>
      <c r="C833" s="22"/>
      <c r="D833" s="22"/>
      <c r="E833" s="22"/>
      <c r="F833" s="73"/>
      <c r="G833" s="73"/>
      <c r="H833" s="73"/>
      <c r="I833" s="73"/>
      <c r="J833" s="73"/>
      <c r="K833" s="74"/>
      <c r="L833" s="74"/>
      <c r="M833" s="22"/>
      <c r="N833" s="22"/>
      <c r="O833" s="22"/>
      <c r="P833" s="70"/>
      <c r="Q833" s="70"/>
      <c r="R833" s="70"/>
      <c r="S833" s="50"/>
      <c r="T833" s="50"/>
      <c r="U833" s="50"/>
      <c r="V833" s="50"/>
      <c r="W833" s="50"/>
      <c r="X833" s="50"/>
      <c r="Y833" s="50"/>
      <c r="BF833" s="102"/>
    </row>
    <row r="834" spans="1:58" customFormat="1">
      <c r="A834" s="22"/>
      <c r="B834" s="22"/>
      <c r="C834" s="22"/>
      <c r="D834" s="22"/>
      <c r="E834" s="22"/>
      <c r="F834" s="73"/>
      <c r="G834" s="73"/>
      <c r="H834" s="73"/>
      <c r="I834" s="73"/>
      <c r="J834" s="73"/>
      <c r="K834" s="74"/>
      <c r="L834" s="74"/>
      <c r="M834" s="22"/>
      <c r="N834" s="22"/>
      <c r="O834" s="22"/>
      <c r="P834" s="70"/>
      <c r="Q834" s="70"/>
      <c r="R834" s="70"/>
      <c r="S834" s="50"/>
      <c r="T834" s="50"/>
      <c r="U834" s="50"/>
      <c r="V834" s="50"/>
      <c r="W834" s="50"/>
      <c r="X834" s="50"/>
      <c r="Y834" s="50"/>
      <c r="BF834" s="102"/>
    </row>
    <row r="835" spans="1:58" customFormat="1">
      <c r="A835" s="22"/>
      <c r="B835" s="22"/>
      <c r="C835" s="22"/>
      <c r="D835" s="22"/>
      <c r="E835" s="22"/>
      <c r="F835" s="73"/>
      <c r="G835" s="73"/>
      <c r="H835" s="73"/>
      <c r="I835" s="73"/>
      <c r="J835" s="73"/>
      <c r="K835" s="74"/>
      <c r="L835" s="74"/>
      <c r="M835" s="22"/>
      <c r="N835" s="22"/>
      <c r="O835" s="22"/>
      <c r="P835" s="70"/>
      <c r="Q835" s="70"/>
      <c r="R835" s="70"/>
      <c r="S835" s="50"/>
      <c r="T835" s="50"/>
      <c r="U835" s="50"/>
      <c r="V835" s="50"/>
      <c r="W835" s="50"/>
      <c r="X835" s="50"/>
      <c r="Y835" s="50"/>
      <c r="BF835" s="102"/>
    </row>
    <row r="836" spans="1:58" customFormat="1">
      <c r="A836" s="22"/>
      <c r="B836" s="22"/>
      <c r="C836" s="22"/>
      <c r="D836" s="22"/>
      <c r="E836" s="22"/>
      <c r="F836" s="73"/>
      <c r="G836" s="73"/>
      <c r="H836" s="73"/>
      <c r="I836" s="73"/>
      <c r="J836" s="73"/>
      <c r="K836" s="74"/>
      <c r="L836" s="74"/>
      <c r="M836" s="22"/>
      <c r="N836" s="22"/>
      <c r="O836" s="22"/>
      <c r="P836" s="70"/>
      <c r="Q836" s="70"/>
      <c r="R836" s="70"/>
      <c r="S836" s="50"/>
      <c r="T836" s="50"/>
      <c r="U836" s="50"/>
      <c r="V836" s="50"/>
      <c r="W836" s="50"/>
      <c r="X836" s="50"/>
      <c r="Y836" s="50"/>
      <c r="BF836" s="102"/>
    </row>
    <row r="837" spans="1:58" customFormat="1">
      <c r="A837" s="22"/>
      <c r="B837" s="22"/>
      <c r="C837" s="22"/>
      <c r="D837" s="22"/>
      <c r="E837" s="22"/>
      <c r="F837" s="73"/>
      <c r="G837" s="73"/>
      <c r="H837" s="73"/>
      <c r="I837" s="73"/>
      <c r="J837" s="73"/>
      <c r="K837" s="74"/>
      <c r="L837" s="74"/>
      <c r="M837" s="22"/>
      <c r="N837" s="22"/>
      <c r="O837" s="22"/>
      <c r="P837" s="70"/>
      <c r="Q837" s="70"/>
      <c r="R837" s="70"/>
      <c r="S837" s="50"/>
      <c r="T837" s="50"/>
      <c r="U837" s="50"/>
      <c r="V837" s="50"/>
      <c r="W837" s="50"/>
      <c r="X837" s="50"/>
      <c r="Y837" s="50"/>
      <c r="BF837" s="102"/>
    </row>
    <row r="838" spans="1:58" customFormat="1">
      <c r="A838" s="22"/>
      <c r="B838" s="22"/>
      <c r="C838" s="22"/>
      <c r="D838" s="22"/>
      <c r="E838" s="22"/>
      <c r="F838" s="73"/>
      <c r="G838" s="73"/>
      <c r="H838" s="73"/>
      <c r="I838" s="73"/>
      <c r="J838" s="73"/>
      <c r="K838" s="74"/>
      <c r="L838" s="74"/>
      <c r="M838" s="22"/>
      <c r="N838" s="22"/>
      <c r="O838" s="22"/>
      <c r="P838" s="70"/>
      <c r="Q838" s="70"/>
      <c r="R838" s="70"/>
      <c r="S838" s="50"/>
      <c r="T838" s="50"/>
      <c r="U838" s="50"/>
      <c r="V838" s="50"/>
      <c r="W838" s="50"/>
      <c r="X838" s="50"/>
      <c r="Y838" s="50"/>
      <c r="BF838" s="102"/>
    </row>
    <row r="839" spans="1:58" customFormat="1">
      <c r="A839" s="22"/>
      <c r="B839" s="22"/>
      <c r="C839" s="22"/>
      <c r="D839" s="22"/>
      <c r="E839" s="22"/>
      <c r="F839" s="73"/>
      <c r="G839" s="73"/>
      <c r="H839" s="73"/>
      <c r="I839" s="73"/>
      <c r="J839" s="73"/>
      <c r="K839" s="74"/>
      <c r="L839" s="74"/>
      <c r="M839" s="22"/>
      <c r="N839" s="22"/>
      <c r="O839" s="22"/>
      <c r="P839" s="70"/>
      <c r="Q839" s="70"/>
      <c r="R839" s="70"/>
      <c r="S839" s="50"/>
      <c r="T839" s="50"/>
      <c r="U839" s="50"/>
      <c r="V839" s="50"/>
      <c r="W839" s="50"/>
      <c r="X839" s="50"/>
      <c r="Y839" s="50"/>
      <c r="BF839" s="102"/>
    </row>
    <row r="840" spans="1:58" customFormat="1">
      <c r="A840" s="22"/>
      <c r="B840" s="22"/>
      <c r="C840" s="22"/>
      <c r="D840" s="22"/>
      <c r="E840" s="22"/>
      <c r="F840" s="73"/>
      <c r="G840" s="73"/>
      <c r="H840" s="73"/>
      <c r="I840" s="73"/>
      <c r="J840" s="73"/>
      <c r="K840" s="74"/>
      <c r="L840" s="74"/>
      <c r="M840" s="22"/>
      <c r="N840" s="22"/>
      <c r="O840" s="22"/>
      <c r="P840" s="70"/>
      <c r="Q840" s="70"/>
      <c r="R840" s="70"/>
      <c r="S840" s="50"/>
      <c r="T840" s="50"/>
      <c r="U840" s="50"/>
      <c r="V840" s="50"/>
      <c r="W840" s="50"/>
      <c r="X840" s="50"/>
      <c r="Y840" s="50"/>
      <c r="BF840" s="102"/>
    </row>
    <row r="841" spans="1:58" customFormat="1">
      <c r="A841" s="22"/>
      <c r="B841" s="22"/>
      <c r="C841" s="22"/>
      <c r="D841" s="22"/>
      <c r="E841" s="22"/>
      <c r="F841" s="73"/>
      <c r="G841" s="73"/>
      <c r="H841" s="73"/>
      <c r="I841" s="73"/>
      <c r="J841" s="73"/>
      <c r="K841" s="74"/>
      <c r="L841" s="74"/>
      <c r="M841" s="22"/>
      <c r="N841" s="22"/>
      <c r="O841" s="22"/>
      <c r="P841" s="70"/>
      <c r="Q841" s="70"/>
      <c r="R841" s="70"/>
      <c r="S841" s="50"/>
      <c r="T841" s="50"/>
      <c r="U841" s="50"/>
      <c r="V841" s="50"/>
      <c r="W841" s="50"/>
      <c r="X841" s="50"/>
      <c r="Y841" s="50"/>
      <c r="BF841" s="102"/>
    </row>
    <row r="842" spans="1:58" customFormat="1">
      <c r="A842" s="22"/>
      <c r="B842" s="22"/>
      <c r="C842" s="22"/>
      <c r="D842" s="22"/>
      <c r="E842" s="22"/>
      <c r="F842" s="73"/>
      <c r="G842" s="73"/>
      <c r="H842" s="73"/>
      <c r="I842" s="73"/>
      <c r="J842" s="73"/>
      <c r="K842" s="74"/>
      <c r="L842" s="74"/>
      <c r="M842" s="22"/>
      <c r="N842" s="22"/>
      <c r="O842" s="22"/>
      <c r="P842" s="70"/>
      <c r="Q842" s="70"/>
      <c r="R842" s="70"/>
      <c r="S842" s="50"/>
      <c r="T842" s="50"/>
      <c r="U842" s="50"/>
      <c r="V842" s="50"/>
      <c r="W842" s="50"/>
      <c r="X842" s="50"/>
      <c r="Y842" s="50"/>
      <c r="BF842" s="102"/>
    </row>
    <row r="843" spans="1:58" customFormat="1">
      <c r="A843" s="22"/>
      <c r="B843" s="22"/>
      <c r="C843" s="22"/>
      <c r="D843" s="22"/>
      <c r="E843" s="22"/>
      <c r="F843" s="73"/>
      <c r="G843" s="73"/>
      <c r="H843" s="73"/>
      <c r="I843" s="73"/>
      <c r="J843" s="73"/>
      <c r="K843" s="74"/>
      <c r="L843" s="74"/>
      <c r="M843" s="22"/>
      <c r="N843" s="22"/>
      <c r="O843" s="22"/>
      <c r="P843" s="70"/>
      <c r="Q843" s="70"/>
      <c r="R843" s="70"/>
      <c r="S843" s="50"/>
      <c r="T843" s="50"/>
      <c r="U843" s="50"/>
      <c r="V843" s="50"/>
      <c r="W843" s="50"/>
      <c r="X843" s="50"/>
      <c r="Y843" s="50"/>
      <c r="BF843" s="102"/>
    </row>
    <row r="844" spans="1:58" customFormat="1">
      <c r="A844" s="22"/>
      <c r="B844" s="22"/>
      <c r="C844" s="22"/>
      <c r="D844" s="22"/>
      <c r="E844" s="22"/>
      <c r="F844" s="73"/>
      <c r="G844" s="73"/>
      <c r="H844" s="73"/>
      <c r="I844" s="73"/>
      <c r="J844" s="73"/>
      <c r="K844" s="74"/>
      <c r="L844" s="74"/>
      <c r="M844" s="22"/>
      <c r="N844" s="22"/>
      <c r="O844" s="22"/>
      <c r="P844" s="70"/>
      <c r="Q844" s="70"/>
      <c r="R844" s="70"/>
      <c r="S844" s="50"/>
      <c r="T844" s="50"/>
      <c r="U844" s="50"/>
      <c r="V844" s="50"/>
      <c r="W844" s="50"/>
      <c r="X844" s="50"/>
      <c r="Y844" s="50"/>
      <c r="BF844" s="102"/>
    </row>
    <row r="845" spans="1:58" customFormat="1">
      <c r="A845" s="22"/>
      <c r="B845" s="22"/>
      <c r="C845" s="22"/>
      <c r="D845" s="22"/>
      <c r="E845" s="22"/>
      <c r="F845" s="73"/>
      <c r="G845" s="73"/>
      <c r="H845" s="73"/>
      <c r="I845" s="73"/>
      <c r="J845" s="73"/>
      <c r="K845" s="74"/>
      <c r="L845" s="74"/>
      <c r="M845" s="22"/>
      <c r="N845" s="22"/>
      <c r="O845" s="22"/>
      <c r="P845" s="70"/>
      <c r="Q845" s="70"/>
      <c r="R845" s="70"/>
      <c r="S845" s="50"/>
      <c r="T845" s="50"/>
      <c r="U845" s="50"/>
      <c r="V845" s="50"/>
      <c r="W845" s="50"/>
      <c r="X845" s="50"/>
      <c r="Y845" s="50"/>
      <c r="BF845" s="102"/>
    </row>
    <row r="846" spans="1:58" customFormat="1">
      <c r="A846" s="22"/>
      <c r="B846" s="22"/>
      <c r="C846" s="22"/>
      <c r="D846" s="22"/>
      <c r="E846" s="22"/>
      <c r="F846" s="73"/>
      <c r="G846" s="73"/>
      <c r="H846" s="73"/>
      <c r="I846" s="73"/>
      <c r="J846" s="73"/>
      <c r="K846" s="74"/>
      <c r="L846" s="74"/>
      <c r="M846" s="22"/>
      <c r="N846" s="22"/>
      <c r="O846" s="22"/>
      <c r="P846" s="70"/>
      <c r="Q846" s="70"/>
      <c r="R846" s="70"/>
      <c r="S846" s="50"/>
      <c r="T846" s="50"/>
      <c r="U846" s="50"/>
      <c r="V846" s="50"/>
      <c r="W846" s="50"/>
      <c r="X846" s="50"/>
      <c r="Y846" s="50"/>
      <c r="BF846" s="102"/>
    </row>
    <row r="847" spans="1:58" customFormat="1">
      <c r="A847" s="22"/>
      <c r="B847" s="22"/>
      <c r="C847" s="22"/>
      <c r="D847" s="22"/>
      <c r="E847" s="22"/>
      <c r="F847" s="73"/>
      <c r="G847" s="73"/>
      <c r="H847" s="73"/>
      <c r="I847" s="73"/>
      <c r="J847" s="73"/>
      <c r="K847" s="74"/>
      <c r="L847" s="74"/>
      <c r="M847" s="22"/>
      <c r="N847" s="22"/>
      <c r="O847" s="22"/>
      <c r="P847" s="70"/>
      <c r="Q847" s="70"/>
      <c r="R847" s="70"/>
      <c r="S847" s="50"/>
      <c r="T847" s="50"/>
      <c r="U847" s="50"/>
      <c r="V847" s="50"/>
      <c r="W847" s="50"/>
      <c r="X847" s="50"/>
      <c r="Y847" s="50"/>
      <c r="BF847" s="102"/>
    </row>
    <row r="848" spans="1:58" customFormat="1">
      <c r="A848" s="22"/>
      <c r="B848" s="22"/>
      <c r="C848" s="22"/>
      <c r="D848" s="22"/>
      <c r="E848" s="22"/>
      <c r="F848" s="73"/>
      <c r="G848" s="73"/>
      <c r="H848" s="73"/>
      <c r="I848" s="73"/>
      <c r="J848" s="73"/>
      <c r="K848" s="74"/>
      <c r="L848" s="74"/>
      <c r="M848" s="22"/>
      <c r="N848" s="22"/>
      <c r="O848" s="22"/>
      <c r="P848" s="70"/>
      <c r="Q848" s="70"/>
      <c r="R848" s="70"/>
      <c r="S848" s="50"/>
      <c r="T848" s="50"/>
      <c r="U848" s="50"/>
      <c r="V848" s="50"/>
      <c r="W848" s="50"/>
      <c r="X848" s="50"/>
      <c r="Y848" s="50"/>
      <c r="BF848" s="102"/>
    </row>
    <row r="849" spans="1:58" customFormat="1">
      <c r="A849" s="22"/>
      <c r="B849" s="22"/>
      <c r="C849" s="22"/>
      <c r="D849" s="22"/>
      <c r="E849" s="22"/>
      <c r="F849" s="73"/>
      <c r="G849" s="73"/>
      <c r="H849" s="73"/>
      <c r="I849" s="73"/>
      <c r="J849" s="73"/>
      <c r="K849" s="74"/>
      <c r="L849" s="74"/>
      <c r="M849" s="22"/>
      <c r="N849" s="22"/>
      <c r="O849" s="22"/>
      <c r="P849" s="70"/>
      <c r="Q849" s="70"/>
      <c r="R849" s="70"/>
      <c r="S849" s="50"/>
      <c r="T849" s="50"/>
      <c r="U849" s="50"/>
      <c r="V849" s="50"/>
      <c r="W849" s="50"/>
      <c r="X849" s="50"/>
      <c r="Y849" s="50"/>
      <c r="BF849" s="102"/>
    </row>
    <row r="850" spans="1:58" customFormat="1">
      <c r="A850" s="22"/>
      <c r="B850" s="22"/>
      <c r="C850" s="22"/>
      <c r="D850" s="22"/>
      <c r="E850" s="22"/>
      <c r="F850" s="73"/>
      <c r="G850" s="73"/>
      <c r="H850" s="73"/>
      <c r="I850" s="73"/>
      <c r="J850" s="73"/>
      <c r="K850" s="74"/>
      <c r="L850" s="74"/>
      <c r="M850" s="22"/>
      <c r="N850" s="22"/>
      <c r="O850" s="22"/>
      <c r="P850" s="70"/>
      <c r="Q850" s="70"/>
      <c r="R850" s="70"/>
      <c r="S850" s="50"/>
      <c r="T850" s="50"/>
      <c r="U850" s="50"/>
      <c r="V850" s="50"/>
      <c r="W850" s="50"/>
      <c r="X850" s="50"/>
      <c r="Y850" s="50"/>
      <c r="BF850" s="102"/>
    </row>
    <row r="851" spans="1:58" customFormat="1">
      <c r="A851" s="22"/>
      <c r="B851" s="22"/>
      <c r="C851" s="22"/>
      <c r="D851" s="22"/>
      <c r="E851" s="22"/>
      <c r="F851" s="73"/>
      <c r="G851" s="73"/>
      <c r="H851" s="73"/>
      <c r="I851" s="73"/>
      <c r="J851" s="73"/>
      <c r="K851" s="74"/>
      <c r="L851" s="74"/>
      <c r="M851" s="22"/>
      <c r="N851" s="22"/>
      <c r="O851" s="22"/>
      <c r="P851" s="70"/>
      <c r="Q851" s="70"/>
      <c r="R851" s="70"/>
      <c r="S851" s="50"/>
      <c r="T851" s="50"/>
      <c r="U851" s="50"/>
      <c r="V851" s="50"/>
      <c r="W851" s="50"/>
      <c r="X851" s="50"/>
      <c r="Y851" s="50"/>
      <c r="BF851" s="102"/>
    </row>
    <row r="852" spans="1:58" customFormat="1">
      <c r="A852" s="22"/>
      <c r="B852" s="22"/>
      <c r="C852" s="22"/>
      <c r="D852" s="22"/>
      <c r="E852" s="22"/>
      <c r="F852" s="73"/>
      <c r="G852" s="73"/>
      <c r="H852" s="73"/>
      <c r="I852" s="73"/>
      <c r="J852" s="73"/>
      <c r="K852" s="74"/>
      <c r="L852" s="74"/>
      <c r="M852" s="22"/>
      <c r="N852" s="22"/>
      <c r="O852" s="22"/>
      <c r="P852" s="70"/>
      <c r="Q852" s="70"/>
      <c r="R852" s="70"/>
      <c r="S852" s="50"/>
      <c r="T852" s="50"/>
      <c r="U852" s="50"/>
      <c r="V852" s="50"/>
      <c r="W852" s="50"/>
      <c r="X852" s="50"/>
      <c r="Y852" s="50"/>
      <c r="BF852" s="102"/>
    </row>
    <row r="853" spans="1:58" customFormat="1">
      <c r="A853" s="22"/>
      <c r="B853" s="22"/>
      <c r="C853" s="22"/>
      <c r="D853" s="22"/>
      <c r="E853" s="22"/>
      <c r="F853" s="73"/>
      <c r="G853" s="73"/>
      <c r="H853" s="73"/>
      <c r="I853" s="73"/>
      <c r="J853" s="73"/>
      <c r="K853" s="74"/>
      <c r="L853" s="74"/>
      <c r="M853" s="22"/>
      <c r="N853" s="22"/>
      <c r="O853" s="22"/>
      <c r="P853" s="70"/>
      <c r="Q853" s="70"/>
      <c r="R853" s="70"/>
      <c r="S853" s="50"/>
      <c r="T853" s="50"/>
      <c r="U853" s="50"/>
      <c r="V853" s="50"/>
      <c r="W853" s="50"/>
      <c r="X853" s="50"/>
      <c r="Y853" s="50"/>
      <c r="BF853" s="102"/>
    </row>
    <row r="854" spans="1:58" customFormat="1">
      <c r="A854" s="22"/>
      <c r="B854" s="22"/>
      <c r="C854" s="22"/>
      <c r="D854" s="22"/>
      <c r="E854" s="22"/>
      <c r="F854" s="73"/>
      <c r="G854" s="73"/>
      <c r="H854" s="73"/>
      <c r="I854" s="73"/>
      <c r="J854" s="73"/>
      <c r="K854" s="74"/>
      <c r="L854" s="74"/>
      <c r="M854" s="22"/>
      <c r="N854" s="22"/>
      <c r="O854" s="22"/>
      <c r="P854" s="70"/>
      <c r="Q854" s="70"/>
      <c r="R854" s="70"/>
      <c r="S854" s="50"/>
      <c r="T854" s="50"/>
      <c r="U854" s="50"/>
      <c r="V854" s="50"/>
      <c r="W854" s="50"/>
      <c r="X854" s="50"/>
      <c r="Y854" s="50"/>
      <c r="BF854" s="102"/>
    </row>
    <row r="855" spans="1:58" customFormat="1">
      <c r="A855" s="22"/>
      <c r="B855" s="22"/>
      <c r="C855" s="22"/>
      <c r="D855" s="22"/>
      <c r="E855" s="22"/>
      <c r="F855" s="73"/>
      <c r="G855" s="73"/>
      <c r="H855" s="73"/>
      <c r="I855" s="73"/>
      <c r="J855" s="73"/>
      <c r="K855" s="74"/>
      <c r="L855" s="74"/>
      <c r="M855" s="22"/>
      <c r="N855" s="22"/>
      <c r="O855" s="22"/>
      <c r="P855" s="70"/>
      <c r="Q855" s="70"/>
      <c r="R855" s="70"/>
      <c r="S855" s="50"/>
      <c r="T855" s="50"/>
      <c r="U855" s="50"/>
      <c r="V855" s="50"/>
      <c r="W855" s="50"/>
      <c r="X855" s="50"/>
      <c r="Y855" s="50"/>
      <c r="BF855" s="102"/>
    </row>
    <row r="856" spans="1:58" customFormat="1">
      <c r="A856" s="22"/>
      <c r="B856" s="22"/>
      <c r="C856" s="22"/>
      <c r="D856" s="22"/>
      <c r="E856" s="22"/>
      <c r="F856" s="73"/>
      <c r="G856" s="73"/>
      <c r="H856" s="73"/>
      <c r="I856" s="73"/>
      <c r="J856" s="73"/>
      <c r="K856" s="74"/>
      <c r="L856" s="74"/>
      <c r="M856" s="22"/>
      <c r="N856" s="22"/>
      <c r="O856" s="22"/>
      <c r="P856" s="70"/>
      <c r="Q856" s="70"/>
      <c r="R856" s="70"/>
      <c r="S856" s="50"/>
      <c r="T856" s="50"/>
      <c r="U856" s="50"/>
      <c r="V856" s="50"/>
      <c r="W856" s="50"/>
      <c r="X856" s="50"/>
      <c r="Y856" s="50"/>
      <c r="BF856" s="102"/>
    </row>
    <row r="857" spans="1:58" customFormat="1">
      <c r="A857" s="22"/>
      <c r="B857" s="22"/>
      <c r="C857" s="22"/>
      <c r="D857" s="22"/>
      <c r="E857" s="22"/>
      <c r="F857" s="73"/>
      <c r="G857" s="73"/>
      <c r="H857" s="73"/>
      <c r="I857" s="73"/>
      <c r="J857" s="73"/>
      <c r="K857" s="74"/>
      <c r="L857" s="74"/>
      <c r="M857" s="22"/>
      <c r="N857" s="22"/>
      <c r="O857" s="22"/>
      <c r="P857" s="70"/>
      <c r="Q857" s="70"/>
      <c r="R857" s="70"/>
      <c r="S857" s="50"/>
      <c r="T857" s="50"/>
      <c r="U857" s="50"/>
      <c r="V857" s="50"/>
      <c r="W857" s="50"/>
      <c r="X857" s="50"/>
      <c r="Y857" s="50"/>
      <c r="BF857" s="102"/>
    </row>
    <row r="858" spans="1:58" customFormat="1">
      <c r="A858" s="22"/>
      <c r="B858" s="22"/>
      <c r="C858" s="22"/>
      <c r="D858" s="22"/>
      <c r="E858" s="22"/>
      <c r="F858" s="73"/>
      <c r="G858" s="73"/>
      <c r="H858" s="73"/>
      <c r="I858" s="73"/>
      <c r="J858" s="73"/>
      <c r="K858" s="74"/>
      <c r="L858" s="74"/>
      <c r="M858" s="22"/>
      <c r="N858" s="22"/>
      <c r="O858" s="22"/>
      <c r="P858" s="70"/>
      <c r="Q858" s="70"/>
      <c r="R858" s="70"/>
      <c r="S858" s="50"/>
      <c r="T858" s="50"/>
      <c r="U858" s="50"/>
      <c r="V858" s="50"/>
      <c r="W858" s="50"/>
      <c r="X858" s="50"/>
      <c r="Y858" s="50"/>
      <c r="BF858" s="102"/>
    </row>
    <row r="859" spans="1:58" customFormat="1">
      <c r="A859" s="22"/>
      <c r="B859" s="22"/>
      <c r="C859" s="22"/>
      <c r="D859" s="22"/>
      <c r="E859" s="22"/>
      <c r="F859" s="73"/>
      <c r="G859" s="73"/>
      <c r="H859" s="73"/>
      <c r="I859" s="73"/>
      <c r="J859" s="73"/>
      <c r="K859" s="74"/>
      <c r="L859" s="74"/>
      <c r="M859" s="22"/>
      <c r="N859" s="22"/>
      <c r="O859" s="22"/>
      <c r="P859" s="70"/>
      <c r="Q859" s="70"/>
      <c r="R859" s="70"/>
      <c r="S859" s="50"/>
      <c r="T859" s="50"/>
      <c r="U859" s="50"/>
      <c r="V859" s="50"/>
      <c r="W859" s="50"/>
      <c r="X859" s="50"/>
      <c r="Y859" s="50"/>
      <c r="BF859" s="102"/>
    </row>
    <row r="860" spans="1:58" customFormat="1">
      <c r="A860" s="22"/>
      <c r="B860" s="22"/>
      <c r="C860" s="22"/>
      <c r="D860" s="22"/>
      <c r="E860" s="22"/>
      <c r="F860" s="73"/>
      <c r="G860" s="73"/>
      <c r="H860" s="73"/>
      <c r="I860" s="73"/>
      <c r="J860" s="73"/>
      <c r="K860" s="74"/>
      <c r="L860" s="74"/>
      <c r="M860" s="22"/>
      <c r="N860" s="22"/>
      <c r="O860" s="22"/>
      <c r="P860" s="70"/>
      <c r="Q860" s="70"/>
      <c r="R860" s="70"/>
      <c r="S860" s="50"/>
      <c r="T860" s="50"/>
      <c r="U860" s="50"/>
      <c r="V860" s="50"/>
      <c r="W860" s="50"/>
      <c r="X860" s="50"/>
      <c r="Y860" s="50"/>
      <c r="BF860" s="102"/>
    </row>
    <row r="861" spans="1:58" customFormat="1">
      <c r="A861" s="22"/>
      <c r="B861" s="22"/>
      <c r="C861" s="22"/>
      <c r="D861" s="22"/>
      <c r="E861" s="22"/>
      <c r="F861" s="73"/>
      <c r="G861" s="73"/>
      <c r="H861" s="73"/>
      <c r="I861" s="73"/>
      <c r="J861" s="73"/>
      <c r="K861" s="74"/>
      <c r="L861" s="74"/>
      <c r="M861" s="22"/>
      <c r="N861" s="22"/>
      <c r="O861" s="22"/>
      <c r="P861" s="70"/>
      <c r="Q861" s="70"/>
      <c r="R861" s="70"/>
      <c r="S861" s="50"/>
      <c r="T861" s="50"/>
      <c r="U861" s="50"/>
      <c r="V861" s="50"/>
      <c r="W861" s="50"/>
      <c r="X861" s="50"/>
      <c r="Y861" s="50"/>
      <c r="BF861" s="102"/>
    </row>
    <row r="862" spans="1:58" customFormat="1">
      <c r="A862" s="22"/>
      <c r="B862" s="22"/>
      <c r="C862" s="22"/>
      <c r="D862" s="22"/>
      <c r="E862" s="22"/>
      <c r="F862" s="73"/>
      <c r="G862" s="73"/>
      <c r="H862" s="73"/>
      <c r="I862" s="73"/>
      <c r="J862" s="73"/>
      <c r="K862" s="74"/>
      <c r="L862" s="74"/>
      <c r="M862" s="22"/>
      <c r="N862" s="22"/>
      <c r="O862" s="22"/>
      <c r="P862" s="70"/>
      <c r="Q862" s="70"/>
      <c r="R862" s="70"/>
      <c r="S862" s="50"/>
      <c r="T862" s="50"/>
      <c r="U862" s="50"/>
      <c r="V862" s="50"/>
      <c r="W862" s="50"/>
      <c r="X862" s="50"/>
      <c r="Y862" s="50"/>
      <c r="BF862" s="102"/>
    </row>
    <row r="863" spans="1:58" customFormat="1">
      <c r="A863" s="22"/>
      <c r="B863" s="22"/>
      <c r="C863" s="22"/>
      <c r="D863" s="22"/>
      <c r="E863" s="22"/>
      <c r="F863" s="73"/>
      <c r="G863" s="73"/>
      <c r="H863" s="73"/>
      <c r="I863" s="73"/>
      <c r="J863" s="73"/>
      <c r="K863" s="74"/>
      <c r="L863" s="74"/>
      <c r="M863" s="22"/>
      <c r="N863" s="22"/>
      <c r="O863" s="22"/>
      <c r="P863" s="70"/>
      <c r="Q863" s="70"/>
      <c r="R863" s="70"/>
      <c r="S863" s="50"/>
      <c r="T863" s="50"/>
      <c r="U863" s="50"/>
      <c r="V863" s="50"/>
      <c r="W863" s="50"/>
      <c r="X863" s="50"/>
      <c r="Y863" s="50"/>
      <c r="BF863" s="102"/>
    </row>
    <row r="864" spans="1:58" customFormat="1">
      <c r="A864" s="22"/>
      <c r="B864" s="22"/>
      <c r="C864" s="22"/>
      <c r="D864" s="22"/>
      <c r="E864" s="22"/>
      <c r="F864" s="73"/>
      <c r="G864" s="73"/>
      <c r="H864" s="73"/>
      <c r="I864" s="73"/>
      <c r="J864" s="73"/>
      <c r="K864" s="74"/>
      <c r="L864" s="74"/>
      <c r="M864" s="22"/>
      <c r="N864" s="22"/>
      <c r="O864" s="22"/>
      <c r="P864" s="70"/>
      <c r="Q864" s="70"/>
      <c r="R864" s="70"/>
      <c r="S864" s="50"/>
      <c r="T864" s="50"/>
      <c r="U864" s="50"/>
      <c r="V864" s="50"/>
      <c r="W864" s="50"/>
      <c r="X864" s="50"/>
      <c r="Y864" s="50"/>
      <c r="BF864" s="102"/>
    </row>
    <row r="865" spans="1:58" customFormat="1">
      <c r="A865" s="22"/>
      <c r="B865" s="22"/>
      <c r="C865" s="22"/>
      <c r="D865" s="22"/>
      <c r="E865" s="22"/>
      <c r="F865" s="73"/>
      <c r="G865" s="73"/>
      <c r="H865" s="73"/>
      <c r="I865" s="73"/>
      <c r="J865" s="73"/>
      <c r="K865" s="74"/>
      <c r="L865" s="74"/>
      <c r="M865" s="22"/>
      <c r="N865" s="22"/>
      <c r="O865" s="22"/>
      <c r="P865" s="70"/>
      <c r="Q865" s="70"/>
      <c r="R865" s="70"/>
      <c r="S865" s="50"/>
      <c r="T865" s="50"/>
      <c r="U865" s="50"/>
      <c r="V865" s="50"/>
      <c r="W865" s="50"/>
      <c r="X865" s="50"/>
      <c r="Y865" s="50"/>
      <c r="BF865" s="102"/>
    </row>
    <row r="866" spans="1:58" customFormat="1">
      <c r="A866" s="22"/>
      <c r="B866" s="22"/>
      <c r="C866" s="22"/>
      <c r="D866" s="22"/>
      <c r="E866" s="22"/>
      <c r="F866" s="73"/>
      <c r="G866" s="73"/>
      <c r="H866" s="73"/>
      <c r="I866" s="73"/>
      <c r="J866" s="73"/>
      <c r="K866" s="74"/>
      <c r="L866" s="74"/>
      <c r="M866" s="22"/>
      <c r="N866" s="22"/>
      <c r="O866" s="22"/>
      <c r="P866" s="70"/>
      <c r="Q866" s="70"/>
      <c r="R866" s="70"/>
      <c r="S866" s="50"/>
      <c r="T866" s="50"/>
      <c r="U866" s="50"/>
      <c r="V866" s="50"/>
      <c r="W866" s="50"/>
      <c r="X866" s="50"/>
      <c r="Y866" s="50"/>
      <c r="BF866" s="102"/>
    </row>
    <row r="867" spans="1:58" customFormat="1">
      <c r="A867" s="22"/>
      <c r="B867" s="22"/>
      <c r="C867" s="22"/>
      <c r="D867" s="22"/>
      <c r="E867" s="22"/>
      <c r="F867" s="73"/>
      <c r="G867" s="73"/>
      <c r="H867" s="73"/>
      <c r="I867" s="73"/>
      <c r="J867" s="73"/>
      <c r="K867" s="74"/>
      <c r="L867" s="74"/>
      <c r="M867" s="22"/>
      <c r="N867" s="22"/>
      <c r="O867" s="22"/>
      <c r="P867" s="70"/>
      <c r="Q867" s="70"/>
      <c r="R867" s="70"/>
      <c r="S867" s="50"/>
      <c r="T867" s="50"/>
      <c r="U867" s="50"/>
      <c r="V867" s="50"/>
      <c r="W867" s="50"/>
      <c r="X867" s="50"/>
      <c r="Y867" s="50"/>
      <c r="BF867" s="102"/>
    </row>
    <row r="868" spans="1:58" customFormat="1">
      <c r="A868" s="22"/>
      <c r="B868" s="22"/>
      <c r="C868" s="22"/>
      <c r="D868" s="22"/>
      <c r="E868" s="22"/>
      <c r="F868" s="73"/>
      <c r="G868" s="73"/>
      <c r="H868" s="73"/>
      <c r="I868" s="73"/>
      <c r="J868" s="73"/>
      <c r="K868" s="74"/>
      <c r="L868" s="74"/>
      <c r="M868" s="22"/>
      <c r="N868" s="22"/>
      <c r="O868" s="22"/>
      <c r="P868" s="70"/>
      <c r="Q868" s="70"/>
      <c r="R868" s="70"/>
      <c r="S868" s="50"/>
      <c r="T868" s="50"/>
      <c r="U868" s="50"/>
      <c r="V868" s="50"/>
      <c r="W868" s="50"/>
      <c r="X868" s="50"/>
      <c r="Y868" s="50"/>
      <c r="BF868" s="102"/>
    </row>
    <row r="869" spans="1:58" customFormat="1">
      <c r="A869" s="22"/>
      <c r="B869" s="22"/>
      <c r="C869" s="22"/>
      <c r="D869" s="22"/>
      <c r="E869" s="22"/>
      <c r="F869" s="73"/>
      <c r="G869" s="73"/>
      <c r="H869" s="73"/>
      <c r="I869" s="73"/>
      <c r="J869" s="73"/>
      <c r="K869" s="74"/>
      <c r="L869" s="74"/>
      <c r="M869" s="22"/>
      <c r="N869" s="22"/>
      <c r="O869" s="22"/>
      <c r="P869" s="70"/>
      <c r="Q869" s="70"/>
      <c r="R869" s="70"/>
      <c r="S869" s="50"/>
      <c r="T869" s="50"/>
      <c r="U869" s="50"/>
      <c r="V869" s="50"/>
      <c r="W869" s="50"/>
      <c r="X869" s="50"/>
      <c r="Y869" s="50"/>
      <c r="BF869" s="102"/>
    </row>
    <row r="870" spans="1:58" customFormat="1">
      <c r="A870" s="22"/>
      <c r="B870" s="22"/>
      <c r="C870" s="22"/>
      <c r="D870" s="22"/>
      <c r="E870" s="22"/>
      <c r="F870" s="73"/>
      <c r="G870" s="73"/>
      <c r="H870" s="73"/>
      <c r="I870" s="73"/>
      <c r="J870" s="73"/>
      <c r="K870" s="74"/>
      <c r="L870" s="74"/>
      <c r="M870" s="22"/>
      <c r="N870" s="22"/>
      <c r="O870" s="22"/>
      <c r="P870" s="70"/>
      <c r="Q870" s="70"/>
      <c r="R870" s="70"/>
      <c r="S870" s="50"/>
      <c r="T870" s="50"/>
      <c r="U870" s="50"/>
      <c r="V870" s="50"/>
      <c r="W870" s="50"/>
      <c r="X870" s="50"/>
      <c r="Y870" s="50"/>
      <c r="BF870" s="102"/>
    </row>
    <row r="871" spans="1:58" customFormat="1">
      <c r="A871" s="22"/>
      <c r="B871" s="22"/>
      <c r="C871" s="22"/>
      <c r="D871" s="22"/>
      <c r="E871" s="22"/>
      <c r="F871" s="73"/>
      <c r="G871" s="73"/>
      <c r="H871" s="73"/>
      <c r="I871" s="73"/>
      <c r="J871" s="73"/>
      <c r="K871" s="74"/>
      <c r="L871" s="74"/>
      <c r="M871" s="22"/>
      <c r="N871" s="22"/>
      <c r="O871" s="22"/>
      <c r="P871" s="70"/>
      <c r="Q871" s="70"/>
      <c r="R871" s="70"/>
      <c r="S871" s="50"/>
      <c r="T871" s="50"/>
      <c r="U871" s="50"/>
      <c r="V871" s="50"/>
      <c r="W871" s="50"/>
      <c r="X871" s="50"/>
      <c r="Y871" s="50"/>
      <c r="BF871" s="102"/>
    </row>
    <row r="872" spans="1:58" customFormat="1">
      <c r="A872" s="22"/>
      <c r="B872" s="22"/>
      <c r="C872" s="22"/>
      <c r="D872" s="22"/>
      <c r="E872" s="22"/>
      <c r="F872" s="73"/>
      <c r="G872" s="73"/>
      <c r="H872" s="73"/>
      <c r="I872" s="73"/>
      <c r="J872" s="73"/>
      <c r="K872" s="74"/>
      <c r="L872" s="74"/>
      <c r="M872" s="22"/>
      <c r="N872" s="22"/>
      <c r="O872" s="22"/>
      <c r="P872" s="70"/>
      <c r="Q872" s="70"/>
      <c r="R872" s="70"/>
      <c r="S872" s="50"/>
      <c r="T872" s="50"/>
      <c r="U872" s="50"/>
      <c r="V872" s="50"/>
      <c r="W872" s="50"/>
      <c r="X872" s="50"/>
      <c r="Y872" s="50"/>
      <c r="BF872" s="102"/>
    </row>
    <row r="873" spans="1:58" customFormat="1">
      <c r="A873" s="22"/>
      <c r="B873" s="22"/>
      <c r="C873" s="22"/>
      <c r="D873" s="22"/>
      <c r="E873" s="22"/>
      <c r="F873" s="73"/>
      <c r="G873" s="73"/>
      <c r="H873" s="73"/>
      <c r="I873" s="73"/>
      <c r="J873" s="73"/>
      <c r="K873" s="74"/>
      <c r="L873" s="74"/>
      <c r="M873" s="22"/>
      <c r="N873" s="22"/>
      <c r="O873" s="22"/>
      <c r="P873" s="70"/>
      <c r="Q873" s="70"/>
      <c r="R873" s="70"/>
      <c r="S873" s="50"/>
      <c r="T873" s="50"/>
      <c r="U873" s="50"/>
      <c r="V873" s="50"/>
      <c r="W873" s="50"/>
      <c r="X873" s="50"/>
      <c r="Y873" s="50"/>
      <c r="BF873" s="102"/>
    </row>
    <row r="874" spans="1:58" customFormat="1">
      <c r="A874" s="22"/>
      <c r="B874" s="22"/>
      <c r="C874" s="22"/>
      <c r="D874" s="22"/>
      <c r="E874" s="22"/>
      <c r="F874" s="73"/>
      <c r="G874" s="73"/>
      <c r="H874" s="73"/>
      <c r="I874" s="73"/>
      <c r="J874" s="73"/>
      <c r="K874" s="74"/>
      <c r="L874" s="74"/>
      <c r="M874" s="22"/>
      <c r="N874" s="22"/>
      <c r="O874" s="22"/>
      <c r="P874" s="70"/>
      <c r="Q874" s="70"/>
      <c r="R874" s="70"/>
      <c r="S874" s="50"/>
      <c r="T874" s="50"/>
      <c r="U874" s="50"/>
      <c r="V874" s="50"/>
      <c r="W874" s="50"/>
      <c r="X874" s="50"/>
      <c r="Y874" s="50"/>
      <c r="BF874" s="102"/>
    </row>
    <row r="875" spans="1:58" customFormat="1">
      <c r="A875" s="22"/>
      <c r="B875" s="22"/>
      <c r="C875" s="22"/>
      <c r="D875" s="22"/>
      <c r="E875" s="22"/>
      <c r="F875" s="73"/>
      <c r="G875" s="73"/>
      <c r="H875" s="73"/>
      <c r="I875" s="73"/>
      <c r="J875" s="73"/>
      <c r="K875" s="74"/>
      <c r="L875" s="74"/>
      <c r="M875" s="22"/>
      <c r="N875" s="22"/>
      <c r="O875" s="22"/>
      <c r="P875" s="70"/>
      <c r="Q875" s="70"/>
      <c r="R875" s="70"/>
      <c r="S875" s="50"/>
      <c r="T875" s="50"/>
      <c r="U875" s="50"/>
      <c r="V875" s="50"/>
      <c r="W875" s="50"/>
      <c r="X875" s="50"/>
      <c r="Y875" s="50"/>
      <c r="BF875" s="102"/>
    </row>
    <row r="876" spans="1:58" customFormat="1">
      <c r="A876" s="22"/>
      <c r="B876" s="22"/>
      <c r="C876" s="22"/>
      <c r="D876" s="22"/>
      <c r="E876" s="22"/>
      <c r="F876" s="73"/>
      <c r="G876" s="73"/>
      <c r="H876" s="73"/>
      <c r="I876" s="73"/>
      <c r="J876" s="73"/>
      <c r="K876" s="74"/>
      <c r="L876" s="74"/>
      <c r="M876" s="22"/>
      <c r="N876" s="22"/>
      <c r="O876" s="22"/>
      <c r="P876" s="70"/>
      <c r="Q876" s="70"/>
      <c r="R876" s="70"/>
      <c r="S876" s="50"/>
      <c r="T876" s="50"/>
      <c r="U876" s="50"/>
      <c r="V876" s="50"/>
      <c r="W876" s="50"/>
      <c r="X876" s="50"/>
      <c r="Y876" s="50"/>
      <c r="BF876" s="102"/>
    </row>
    <row r="877" spans="1:58" customFormat="1">
      <c r="A877" s="22"/>
      <c r="B877" s="22"/>
      <c r="C877" s="22"/>
      <c r="D877" s="22"/>
      <c r="E877" s="22"/>
      <c r="F877" s="73"/>
      <c r="G877" s="73"/>
      <c r="H877" s="73"/>
      <c r="I877" s="73"/>
      <c r="J877" s="73"/>
      <c r="K877" s="74"/>
      <c r="L877" s="74"/>
      <c r="M877" s="22"/>
      <c r="N877" s="22"/>
      <c r="O877" s="22"/>
      <c r="P877" s="70"/>
      <c r="Q877" s="70"/>
      <c r="R877" s="70"/>
      <c r="S877" s="50"/>
      <c r="T877" s="50"/>
      <c r="U877" s="50"/>
      <c r="V877" s="50"/>
      <c r="W877" s="50"/>
      <c r="X877" s="50"/>
      <c r="Y877" s="50"/>
      <c r="BF877" s="102"/>
    </row>
    <row r="878" spans="1:58" customFormat="1">
      <c r="A878" s="22"/>
      <c r="B878" s="22"/>
      <c r="C878" s="22"/>
      <c r="D878" s="22"/>
      <c r="E878" s="22"/>
      <c r="F878" s="73"/>
      <c r="G878" s="73"/>
      <c r="H878" s="73"/>
      <c r="I878" s="73"/>
      <c r="J878" s="73"/>
      <c r="K878" s="74"/>
      <c r="L878" s="74"/>
      <c r="M878" s="22"/>
      <c r="N878" s="22"/>
      <c r="O878" s="22"/>
      <c r="P878" s="70"/>
      <c r="Q878" s="70"/>
      <c r="R878" s="70"/>
      <c r="S878" s="50"/>
      <c r="T878" s="50"/>
      <c r="U878" s="50"/>
      <c r="V878" s="50"/>
      <c r="W878" s="50"/>
      <c r="X878" s="50"/>
      <c r="Y878" s="50"/>
      <c r="BF878" s="102"/>
    </row>
    <row r="879" spans="1:58" customFormat="1">
      <c r="A879" s="22"/>
      <c r="B879" s="22"/>
      <c r="C879" s="22"/>
      <c r="D879" s="22"/>
      <c r="E879" s="22"/>
      <c r="F879" s="73"/>
      <c r="G879" s="73"/>
      <c r="H879" s="73"/>
      <c r="I879" s="73"/>
      <c r="J879" s="73"/>
      <c r="K879" s="74"/>
      <c r="L879" s="74"/>
      <c r="M879" s="22"/>
      <c r="N879" s="22"/>
      <c r="O879" s="22"/>
      <c r="P879" s="70"/>
      <c r="Q879" s="70"/>
      <c r="R879" s="70"/>
      <c r="S879" s="50"/>
      <c r="T879" s="50"/>
      <c r="U879" s="50"/>
      <c r="V879" s="50"/>
      <c r="W879" s="50"/>
      <c r="X879" s="50"/>
      <c r="Y879" s="50"/>
      <c r="BF879" s="102"/>
    </row>
    <row r="880" spans="1:58" customFormat="1">
      <c r="A880" s="22"/>
      <c r="B880" s="22"/>
      <c r="C880" s="22"/>
      <c r="D880" s="22"/>
      <c r="E880" s="22"/>
      <c r="F880" s="73"/>
      <c r="G880" s="73"/>
      <c r="H880" s="73"/>
      <c r="I880" s="73"/>
      <c r="J880" s="73"/>
      <c r="K880" s="74"/>
      <c r="L880" s="74"/>
      <c r="M880" s="22"/>
      <c r="N880" s="22"/>
      <c r="O880" s="22"/>
      <c r="P880" s="70"/>
      <c r="Q880" s="70"/>
      <c r="R880" s="70"/>
      <c r="S880" s="50"/>
      <c r="T880" s="50"/>
      <c r="U880" s="50"/>
      <c r="V880" s="50"/>
      <c r="W880" s="50"/>
      <c r="X880" s="50"/>
      <c r="Y880" s="50"/>
      <c r="BF880" s="102"/>
    </row>
    <row r="881" spans="1:58" customFormat="1">
      <c r="A881" s="22"/>
      <c r="B881" s="22"/>
      <c r="C881" s="22"/>
      <c r="D881" s="22"/>
      <c r="E881" s="22"/>
      <c r="F881" s="73"/>
      <c r="G881" s="73"/>
      <c r="H881" s="73"/>
      <c r="I881" s="73"/>
      <c r="J881" s="73"/>
      <c r="K881" s="74"/>
      <c r="L881" s="74"/>
      <c r="M881" s="22"/>
      <c r="N881" s="22"/>
      <c r="O881" s="22"/>
      <c r="P881" s="70"/>
      <c r="Q881" s="70"/>
      <c r="R881" s="70"/>
      <c r="S881" s="50"/>
      <c r="T881" s="50"/>
      <c r="U881" s="50"/>
      <c r="V881" s="50"/>
      <c r="W881" s="50"/>
      <c r="X881" s="50"/>
      <c r="Y881" s="50"/>
      <c r="BF881" s="102"/>
    </row>
    <row r="882" spans="1:58" customFormat="1">
      <c r="A882" s="22"/>
      <c r="B882" s="22"/>
      <c r="C882" s="22"/>
      <c r="D882" s="22"/>
      <c r="E882" s="22"/>
      <c r="F882" s="73"/>
      <c r="G882" s="73"/>
      <c r="H882" s="73"/>
      <c r="I882" s="73"/>
      <c r="J882" s="73"/>
      <c r="K882" s="74"/>
      <c r="L882" s="74"/>
      <c r="M882" s="22"/>
      <c r="N882" s="22"/>
      <c r="O882" s="22"/>
      <c r="P882" s="70"/>
      <c r="Q882" s="70"/>
      <c r="R882" s="70"/>
      <c r="S882" s="50"/>
      <c r="T882" s="50"/>
      <c r="U882" s="50"/>
      <c r="V882" s="50"/>
      <c r="W882" s="50"/>
      <c r="X882" s="50"/>
      <c r="Y882" s="50"/>
      <c r="BF882" s="102"/>
    </row>
    <row r="883" spans="1:58" customFormat="1">
      <c r="A883" s="22"/>
      <c r="B883" s="22"/>
      <c r="C883" s="22"/>
      <c r="D883" s="22"/>
      <c r="E883" s="22"/>
      <c r="F883" s="73"/>
      <c r="G883" s="73"/>
      <c r="H883" s="73"/>
      <c r="I883" s="73"/>
      <c r="J883" s="73"/>
      <c r="K883" s="74"/>
      <c r="L883" s="74"/>
      <c r="M883" s="22"/>
      <c r="N883" s="22"/>
      <c r="O883" s="22"/>
      <c r="P883" s="70"/>
      <c r="Q883" s="70"/>
      <c r="R883" s="70"/>
      <c r="S883" s="50"/>
      <c r="T883" s="50"/>
      <c r="U883" s="50"/>
      <c r="V883" s="50"/>
      <c r="W883" s="50"/>
      <c r="X883" s="50"/>
      <c r="Y883" s="50"/>
      <c r="BF883" s="102"/>
    </row>
    <row r="884" spans="1:58" customFormat="1">
      <c r="A884" s="22"/>
      <c r="B884" s="22"/>
      <c r="C884" s="22"/>
      <c r="D884" s="22"/>
      <c r="E884" s="22"/>
      <c r="F884" s="73"/>
      <c r="G884" s="73"/>
      <c r="H884" s="73"/>
      <c r="I884" s="73"/>
      <c r="J884" s="73"/>
      <c r="K884" s="74"/>
      <c r="L884" s="74"/>
      <c r="M884" s="22"/>
      <c r="N884" s="22"/>
      <c r="O884" s="22"/>
      <c r="P884" s="70"/>
      <c r="Q884" s="70"/>
      <c r="R884" s="70"/>
      <c r="S884" s="50"/>
      <c r="T884" s="50"/>
      <c r="U884" s="50"/>
      <c r="V884" s="50"/>
      <c r="W884" s="50"/>
      <c r="X884" s="50"/>
      <c r="Y884" s="50"/>
      <c r="BF884" s="102"/>
    </row>
    <row r="885" spans="1:58" customFormat="1">
      <c r="A885" s="22"/>
      <c r="B885" s="22"/>
      <c r="C885" s="22"/>
      <c r="D885" s="22"/>
      <c r="E885" s="22"/>
      <c r="F885" s="73"/>
      <c r="G885" s="73"/>
      <c r="H885" s="73"/>
      <c r="I885" s="73"/>
      <c r="J885" s="73"/>
      <c r="K885" s="74"/>
      <c r="L885" s="74"/>
      <c r="M885" s="22"/>
      <c r="N885" s="22"/>
      <c r="O885" s="22"/>
      <c r="P885" s="70"/>
      <c r="Q885" s="70"/>
      <c r="R885" s="70"/>
      <c r="S885" s="50"/>
      <c r="T885" s="50"/>
      <c r="U885" s="50"/>
      <c r="V885" s="50"/>
      <c r="W885" s="50"/>
      <c r="X885" s="50"/>
      <c r="Y885" s="50"/>
      <c r="BF885" s="102"/>
    </row>
    <row r="886" spans="1:58" customFormat="1">
      <c r="A886" s="22"/>
      <c r="B886" s="22"/>
      <c r="C886" s="22"/>
      <c r="D886" s="22"/>
      <c r="E886" s="22"/>
      <c r="F886" s="73"/>
      <c r="G886" s="73"/>
      <c r="H886" s="73"/>
      <c r="I886" s="73"/>
      <c r="J886" s="73"/>
      <c r="K886" s="74"/>
      <c r="L886" s="74"/>
      <c r="M886" s="22"/>
      <c r="N886" s="22"/>
      <c r="O886" s="22"/>
      <c r="P886" s="70"/>
      <c r="Q886" s="70"/>
      <c r="R886" s="70"/>
      <c r="S886" s="50"/>
      <c r="T886" s="50"/>
      <c r="U886" s="50"/>
      <c r="V886" s="50"/>
      <c r="W886" s="50"/>
      <c r="X886" s="50"/>
      <c r="Y886" s="50"/>
      <c r="BF886" s="102"/>
    </row>
    <row r="887" spans="1:58" customFormat="1">
      <c r="A887" s="22"/>
      <c r="B887" s="22"/>
      <c r="C887" s="22"/>
      <c r="D887" s="22"/>
      <c r="E887" s="22"/>
      <c r="F887" s="73"/>
      <c r="G887" s="73"/>
      <c r="H887" s="73"/>
      <c r="I887" s="73"/>
      <c r="J887" s="73"/>
      <c r="K887" s="74"/>
      <c r="L887" s="74"/>
      <c r="M887" s="22"/>
      <c r="N887" s="22"/>
      <c r="O887" s="22"/>
      <c r="P887" s="70"/>
      <c r="Q887" s="70"/>
      <c r="R887" s="70"/>
      <c r="S887" s="50"/>
      <c r="T887" s="50"/>
      <c r="U887" s="50"/>
      <c r="V887" s="50"/>
      <c r="W887" s="50"/>
      <c r="X887" s="50"/>
      <c r="Y887" s="50"/>
      <c r="BF887" s="102"/>
    </row>
    <row r="888" spans="1:58" customFormat="1">
      <c r="A888" s="22"/>
      <c r="B888" s="22"/>
      <c r="C888" s="22"/>
      <c r="D888" s="22"/>
      <c r="E888" s="22"/>
      <c r="F888" s="73"/>
      <c r="G888" s="73"/>
      <c r="H888" s="73"/>
      <c r="I888" s="73"/>
      <c r="J888" s="73"/>
      <c r="K888" s="74"/>
      <c r="L888" s="74"/>
      <c r="M888" s="22"/>
      <c r="N888" s="22"/>
      <c r="O888" s="22"/>
      <c r="P888" s="70"/>
      <c r="Q888" s="70"/>
      <c r="R888" s="70"/>
      <c r="S888" s="50"/>
      <c r="T888" s="50"/>
      <c r="U888" s="50"/>
      <c r="V888" s="50"/>
      <c r="W888" s="50"/>
      <c r="X888" s="50"/>
      <c r="Y888" s="50"/>
      <c r="BF888" s="102"/>
    </row>
    <row r="889" spans="1:58" customFormat="1">
      <c r="A889" s="22"/>
      <c r="B889" s="22"/>
      <c r="C889" s="22"/>
      <c r="D889" s="22"/>
      <c r="E889" s="22"/>
      <c r="F889" s="73"/>
      <c r="G889" s="73"/>
      <c r="H889" s="73"/>
      <c r="I889" s="73"/>
      <c r="J889" s="73"/>
      <c r="K889" s="74"/>
      <c r="L889" s="74"/>
      <c r="M889" s="22"/>
      <c r="N889" s="22"/>
      <c r="O889" s="22"/>
      <c r="P889" s="70"/>
      <c r="Q889" s="70"/>
      <c r="R889" s="70"/>
      <c r="S889" s="50"/>
      <c r="T889" s="50"/>
      <c r="U889" s="50"/>
      <c r="V889" s="50"/>
      <c r="W889" s="50"/>
      <c r="X889" s="50"/>
      <c r="Y889" s="50"/>
      <c r="BF889" s="102"/>
    </row>
    <row r="890" spans="1:58" customFormat="1">
      <c r="A890" s="22"/>
      <c r="B890" s="22"/>
      <c r="C890" s="22"/>
      <c r="D890" s="22"/>
      <c r="E890" s="22"/>
      <c r="F890" s="73"/>
      <c r="G890" s="73"/>
      <c r="H890" s="73"/>
      <c r="I890" s="73"/>
      <c r="J890" s="73"/>
      <c r="K890" s="74"/>
      <c r="L890" s="74"/>
      <c r="M890" s="22"/>
      <c r="N890" s="22"/>
      <c r="O890" s="22"/>
      <c r="P890" s="70"/>
      <c r="Q890" s="70"/>
      <c r="R890" s="70"/>
      <c r="S890" s="50"/>
      <c r="T890" s="50"/>
      <c r="U890" s="50"/>
      <c r="V890" s="50"/>
      <c r="W890" s="50"/>
      <c r="X890" s="50"/>
      <c r="Y890" s="50"/>
      <c r="BF890" s="102"/>
    </row>
    <row r="891" spans="1:58" customFormat="1">
      <c r="A891" s="22"/>
      <c r="B891" s="22"/>
      <c r="C891" s="22"/>
      <c r="D891" s="22"/>
      <c r="E891" s="22"/>
      <c r="F891" s="73"/>
      <c r="G891" s="73"/>
      <c r="H891" s="73"/>
      <c r="I891" s="73"/>
      <c r="J891" s="73"/>
      <c r="K891" s="74"/>
      <c r="L891" s="74"/>
      <c r="M891" s="22"/>
      <c r="N891" s="22"/>
      <c r="O891" s="22"/>
      <c r="P891" s="70"/>
      <c r="Q891" s="70"/>
      <c r="R891" s="70"/>
      <c r="S891" s="50"/>
      <c r="T891" s="50"/>
      <c r="U891" s="50"/>
      <c r="V891" s="50"/>
      <c r="W891" s="50"/>
      <c r="X891" s="50"/>
      <c r="Y891" s="50"/>
      <c r="BF891" s="102"/>
    </row>
    <row r="892" spans="1:58" customFormat="1">
      <c r="A892" s="22"/>
      <c r="B892" s="22"/>
      <c r="C892" s="22"/>
      <c r="D892" s="22"/>
      <c r="E892" s="22"/>
      <c r="F892" s="73"/>
      <c r="G892" s="73"/>
      <c r="H892" s="73"/>
      <c r="I892" s="73"/>
      <c r="J892" s="73"/>
      <c r="K892" s="74"/>
      <c r="L892" s="74"/>
      <c r="M892" s="22"/>
      <c r="N892" s="22"/>
      <c r="O892" s="22"/>
      <c r="P892" s="70"/>
      <c r="Q892" s="70"/>
      <c r="R892" s="70"/>
      <c r="S892" s="50"/>
      <c r="T892" s="50"/>
      <c r="U892" s="50"/>
      <c r="V892" s="50"/>
      <c r="W892" s="50"/>
      <c r="X892" s="50"/>
      <c r="Y892" s="50"/>
      <c r="BF892" s="102"/>
    </row>
    <row r="893" spans="1:58" customFormat="1">
      <c r="A893" s="22"/>
      <c r="B893" s="22"/>
      <c r="C893" s="22"/>
      <c r="D893" s="22"/>
      <c r="E893" s="22"/>
      <c r="F893" s="73"/>
      <c r="G893" s="73"/>
      <c r="H893" s="73"/>
      <c r="I893" s="73"/>
      <c r="J893" s="73"/>
      <c r="K893" s="74"/>
      <c r="L893" s="74"/>
      <c r="M893" s="22"/>
      <c r="N893" s="22"/>
      <c r="O893" s="22"/>
      <c r="P893" s="70"/>
      <c r="Q893" s="70"/>
      <c r="R893" s="70"/>
      <c r="S893" s="50"/>
      <c r="T893" s="50"/>
      <c r="U893" s="50"/>
      <c r="V893" s="50"/>
      <c r="W893" s="50"/>
      <c r="X893" s="50"/>
      <c r="Y893" s="50"/>
      <c r="BF893" s="102"/>
    </row>
    <row r="894" spans="1:58" customFormat="1">
      <c r="A894" s="22"/>
      <c r="B894" s="22"/>
      <c r="C894" s="22"/>
      <c r="D894" s="22"/>
      <c r="E894" s="22"/>
      <c r="F894" s="73"/>
      <c r="G894" s="73"/>
      <c r="H894" s="73"/>
      <c r="I894" s="73"/>
      <c r="J894" s="73"/>
      <c r="K894" s="74"/>
      <c r="L894" s="74"/>
      <c r="M894" s="22"/>
      <c r="N894" s="22"/>
      <c r="O894" s="22"/>
      <c r="P894" s="70"/>
      <c r="Q894" s="70"/>
      <c r="R894" s="70"/>
      <c r="S894" s="50"/>
      <c r="T894" s="50"/>
      <c r="U894" s="50"/>
      <c r="V894" s="50"/>
      <c r="W894" s="50"/>
      <c r="X894" s="50"/>
      <c r="Y894" s="50"/>
      <c r="BF894" s="102"/>
    </row>
    <row r="895" spans="1:58" customFormat="1">
      <c r="A895" s="22"/>
      <c r="B895" s="22"/>
      <c r="C895" s="22"/>
      <c r="D895" s="22"/>
      <c r="E895" s="22"/>
      <c r="F895" s="73"/>
      <c r="G895" s="73"/>
      <c r="H895" s="73"/>
      <c r="I895" s="73"/>
      <c r="J895" s="73"/>
      <c r="K895" s="74"/>
      <c r="L895" s="74"/>
      <c r="M895" s="22"/>
      <c r="N895" s="22"/>
      <c r="O895" s="22"/>
      <c r="P895" s="70"/>
      <c r="Q895" s="70"/>
      <c r="R895" s="70"/>
      <c r="S895" s="50"/>
      <c r="T895" s="50"/>
      <c r="U895" s="50"/>
      <c r="V895" s="50"/>
      <c r="W895" s="50"/>
      <c r="X895" s="50"/>
      <c r="Y895" s="50"/>
      <c r="BF895" s="102"/>
    </row>
    <row r="896" spans="1:58" customFormat="1">
      <c r="A896" s="22"/>
      <c r="B896" s="22"/>
      <c r="C896" s="22"/>
      <c r="D896" s="22"/>
      <c r="E896" s="22"/>
      <c r="F896" s="73"/>
      <c r="G896" s="73"/>
      <c r="H896" s="73"/>
      <c r="I896" s="73"/>
      <c r="J896" s="73"/>
      <c r="K896" s="74"/>
      <c r="L896" s="74"/>
      <c r="M896" s="22"/>
      <c r="N896" s="22"/>
      <c r="O896" s="22"/>
      <c r="P896" s="70"/>
      <c r="Q896" s="70"/>
      <c r="R896" s="70"/>
      <c r="S896" s="50"/>
      <c r="T896" s="50"/>
      <c r="U896" s="50"/>
      <c r="V896" s="50"/>
      <c r="W896" s="50"/>
      <c r="X896" s="50"/>
      <c r="Y896" s="50"/>
      <c r="BF896" s="102"/>
    </row>
    <row r="897" spans="1:58" customFormat="1">
      <c r="A897" s="22"/>
      <c r="B897" s="22"/>
      <c r="C897" s="22"/>
      <c r="D897" s="22"/>
      <c r="E897" s="22"/>
      <c r="F897" s="73"/>
      <c r="G897" s="73"/>
      <c r="H897" s="73"/>
      <c r="I897" s="73"/>
      <c r="J897" s="73"/>
      <c r="K897" s="74"/>
      <c r="L897" s="74"/>
      <c r="M897" s="22"/>
      <c r="N897" s="22"/>
      <c r="O897" s="22"/>
      <c r="P897" s="70"/>
      <c r="Q897" s="70"/>
      <c r="R897" s="70"/>
      <c r="S897" s="50"/>
      <c r="T897" s="50"/>
      <c r="U897" s="50"/>
      <c r="V897" s="50"/>
      <c r="W897" s="50"/>
      <c r="X897" s="50"/>
      <c r="Y897" s="50"/>
      <c r="BF897" s="102"/>
    </row>
    <row r="898" spans="1:58" customFormat="1">
      <c r="A898" s="22"/>
      <c r="B898" s="22"/>
      <c r="C898" s="22"/>
      <c r="D898" s="22"/>
      <c r="E898" s="22"/>
      <c r="F898" s="73"/>
      <c r="G898" s="73"/>
      <c r="H898" s="73"/>
      <c r="I898" s="73"/>
      <c r="J898" s="73"/>
      <c r="K898" s="74"/>
      <c r="L898" s="74"/>
      <c r="M898" s="22"/>
      <c r="N898" s="22"/>
      <c r="O898" s="22"/>
      <c r="P898" s="70"/>
      <c r="Q898" s="70"/>
      <c r="R898" s="70"/>
      <c r="S898" s="50"/>
      <c r="T898" s="50"/>
      <c r="U898" s="50"/>
      <c r="V898" s="50"/>
      <c r="W898" s="50"/>
      <c r="X898" s="50"/>
      <c r="Y898" s="50"/>
      <c r="BF898" s="102"/>
    </row>
    <row r="899" spans="1:58" customFormat="1">
      <c r="A899" s="22"/>
      <c r="B899" s="22"/>
      <c r="C899" s="22"/>
      <c r="D899" s="22"/>
      <c r="E899" s="22"/>
      <c r="F899" s="73"/>
      <c r="G899" s="73"/>
      <c r="H899" s="73"/>
      <c r="I899" s="73"/>
      <c r="J899" s="73"/>
      <c r="K899" s="74"/>
      <c r="L899" s="74"/>
      <c r="M899" s="22"/>
      <c r="N899" s="22"/>
      <c r="O899" s="22"/>
      <c r="P899" s="70"/>
      <c r="Q899" s="70"/>
      <c r="R899" s="70"/>
      <c r="S899" s="50"/>
      <c r="T899" s="50"/>
      <c r="U899" s="50"/>
      <c r="V899" s="50"/>
      <c r="W899" s="50"/>
      <c r="X899" s="50"/>
      <c r="Y899" s="50"/>
      <c r="BF899" s="102"/>
    </row>
    <row r="900" spans="1:58" customFormat="1">
      <c r="A900" s="22"/>
      <c r="B900" s="22"/>
      <c r="C900" s="22"/>
      <c r="D900" s="22"/>
      <c r="E900" s="22"/>
      <c r="F900" s="73"/>
      <c r="G900" s="73"/>
      <c r="H900" s="73"/>
      <c r="I900" s="73"/>
      <c r="J900" s="73"/>
      <c r="K900" s="74"/>
      <c r="L900" s="74"/>
      <c r="M900" s="22"/>
      <c r="N900" s="22"/>
      <c r="O900" s="22"/>
      <c r="P900" s="70"/>
      <c r="Q900" s="70"/>
      <c r="R900" s="70"/>
      <c r="S900" s="50"/>
      <c r="T900" s="50"/>
      <c r="U900" s="50"/>
      <c r="V900" s="50"/>
      <c r="W900" s="50"/>
      <c r="X900" s="50"/>
      <c r="Y900" s="50"/>
      <c r="BF900" s="102"/>
    </row>
    <row r="901" spans="1:58" customFormat="1">
      <c r="A901" s="22"/>
      <c r="B901" s="22"/>
      <c r="C901" s="22"/>
      <c r="D901" s="22"/>
      <c r="E901" s="22"/>
      <c r="F901" s="73"/>
      <c r="G901" s="73"/>
      <c r="H901" s="73"/>
      <c r="I901" s="73"/>
      <c r="J901" s="73"/>
      <c r="K901" s="74"/>
      <c r="L901" s="74"/>
      <c r="M901" s="22"/>
      <c r="N901" s="22"/>
      <c r="O901" s="22"/>
      <c r="P901" s="70"/>
      <c r="Q901" s="70"/>
      <c r="R901" s="70"/>
      <c r="S901" s="50"/>
      <c r="T901" s="50"/>
      <c r="U901" s="50"/>
      <c r="V901" s="50"/>
      <c r="W901" s="50"/>
      <c r="X901" s="50"/>
      <c r="Y901" s="50"/>
      <c r="BF901" s="102"/>
    </row>
    <row r="902" spans="1:58" customFormat="1">
      <c r="A902" s="22"/>
      <c r="B902" s="22"/>
      <c r="C902" s="22"/>
      <c r="D902" s="22"/>
      <c r="E902" s="22"/>
      <c r="F902" s="73"/>
      <c r="G902" s="73"/>
      <c r="H902" s="73"/>
      <c r="I902" s="73"/>
      <c r="J902" s="73"/>
      <c r="K902" s="74"/>
      <c r="L902" s="74"/>
      <c r="M902" s="22"/>
      <c r="N902" s="22"/>
      <c r="O902" s="22"/>
      <c r="P902" s="70"/>
      <c r="Q902" s="70"/>
      <c r="R902" s="70"/>
      <c r="S902" s="50"/>
      <c r="T902" s="50"/>
      <c r="U902" s="50"/>
      <c r="V902" s="50"/>
      <c r="W902" s="50"/>
      <c r="X902" s="50"/>
      <c r="Y902" s="50"/>
      <c r="BF902" s="102"/>
    </row>
    <row r="903" spans="1:58" customFormat="1">
      <c r="A903" s="22"/>
      <c r="B903" s="22"/>
      <c r="C903" s="22"/>
      <c r="D903" s="22"/>
      <c r="E903" s="22"/>
      <c r="F903" s="73"/>
      <c r="G903" s="73"/>
      <c r="H903" s="73"/>
      <c r="I903" s="73"/>
      <c r="J903" s="73"/>
      <c r="K903" s="74"/>
      <c r="L903" s="74"/>
      <c r="M903" s="22"/>
      <c r="N903" s="22"/>
      <c r="O903" s="22"/>
      <c r="P903" s="70"/>
      <c r="Q903" s="70"/>
      <c r="R903" s="70"/>
      <c r="S903" s="50"/>
      <c r="T903" s="50"/>
      <c r="U903" s="50"/>
      <c r="V903" s="50"/>
      <c r="W903" s="50"/>
      <c r="X903" s="50"/>
      <c r="Y903" s="50"/>
      <c r="BF903" s="102"/>
    </row>
    <row r="904" spans="1:58" customFormat="1">
      <c r="A904" s="22"/>
      <c r="B904" s="22"/>
      <c r="C904" s="22"/>
      <c r="D904" s="22"/>
      <c r="E904" s="22"/>
      <c r="F904" s="73"/>
      <c r="G904" s="73"/>
      <c r="H904" s="73"/>
      <c r="I904" s="73"/>
      <c r="J904" s="73"/>
      <c r="K904" s="74"/>
      <c r="L904" s="74"/>
      <c r="M904" s="22"/>
      <c r="N904" s="22"/>
      <c r="O904" s="22"/>
      <c r="P904" s="70"/>
      <c r="Q904" s="70"/>
      <c r="R904" s="70"/>
      <c r="S904" s="50"/>
      <c r="T904" s="50"/>
      <c r="U904" s="50"/>
      <c r="V904" s="50"/>
      <c r="W904" s="50"/>
      <c r="X904" s="50"/>
      <c r="Y904" s="50"/>
      <c r="BF904" s="102"/>
    </row>
    <row r="905" spans="1:58" customFormat="1">
      <c r="A905" s="22"/>
      <c r="B905" s="22"/>
      <c r="C905" s="22"/>
      <c r="D905" s="22"/>
      <c r="E905" s="22"/>
      <c r="F905" s="73"/>
      <c r="G905" s="73"/>
      <c r="H905" s="73"/>
      <c r="I905" s="73"/>
      <c r="J905" s="73"/>
      <c r="K905" s="74"/>
      <c r="L905" s="74"/>
      <c r="M905" s="22"/>
      <c r="N905" s="22"/>
      <c r="O905" s="22"/>
      <c r="P905" s="70"/>
      <c r="Q905" s="70"/>
      <c r="R905" s="70"/>
      <c r="S905" s="50"/>
      <c r="T905" s="50"/>
      <c r="U905" s="50"/>
      <c r="V905" s="50"/>
      <c r="W905" s="50"/>
      <c r="X905" s="50"/>
      <c r="Y905" s="50"/>
      <c r="BF905" s="102"/>
    </row>
    <row r="906" spans="1:58" customFormat="1">
      <c r="A906" s="22"/>
      <c r="B906" s="22"/>
      <c r="C906" s="22"/>
      <c r="D906" s="22"/>
      <c r="E906" s="22"/>
      <c r="F906" s="73"/>
      <c r="G906" s="73"/>
      <c r="H906" s="73"/>
      <c r="I906" s="73"/>
      <c r="J906" s="73"/>
      <c r="K906" s="74"/>
      <c r="L906" s="74"/>
      <c r="M906" s="22"/>
      <c r="N906" s="22"/>
      <c r="O906" s="22"/>
      <c r="P906" s="70"/>
      <c r="Q906" s="70"/>
      <c r="R906" s="70"/>
      <c r="S906" s="50"/>
      <c r="T906" s="50"/>
      <c r="U906" s="50"/>
      <c r="V906" s="50"/>
      <c r="W906" s="50"/>
      <c r="X906" s="50"/>
      <c r="Y906" s="50"/>
      <c r="BF906" s="102"/>
    </row>
    <row r="907" spans="1:58" customFormat="1">
      <c r="A907" s="22"/>
      <c r="B907" s="22"/>
      <c r="C907" s="22"/>
      <c r="D907" s="22"/>
      <c r="E907" s="22"/>
      <c r="F907" s="73"/>
      <c r="G907" s="73"/>
      <c r="H907" s="73"/>
      <c r="I907" s="73"/>
      <c r="J907" s="73"/>
      <c r="K907" s="74"/>
      <c r="L907" s="74"/>
      <c r="M907" s="22"/>
      <c r="N907" s="22"/>
      <c r="O907" s="22"/>
      <c r="P907" s="70"/>
      <c r="Q907" s="70"/>
      <c r="R907" s="70"/>
      <c r="S907" s="50"/>
      <c r="T907" s="50"/>
      <c r="U907" s="50"/>
      <c r="V907" s="50"/>
      <c r="W907" s="50"/>
      <c r="X907" s="50"/>
      <c r="Y907" s="50"/>
      <c r="BF907" s="102"/>
    </row>
    <row r="908" spans="1:58" customFormat="1">
      <c r="A908" s="22"/>
      <c r="B908" s="22"/>
      <c r="C908" s="22"/>
      <c r="D908" s="22"/>
      <c r="E908" s="22"/>
      <c r="F908" s="73"/>
      <c r="G908" s="73"/>
      <c r="H908" s="73"/>
      <c r="I908" s="73"/>
      <c r="J908" s="73"/>
      <c r="K908" s="74"/>
      <c r="L908" s="74"/>
      <c r="M908" s="22"/>
      <c r="N908" s="22"/>
      <c r="O908" s="22"/>
      <c r="P908" s="70"/>
      <c r="Q908" s="70"/>
      <c r="R908" s="70"/>
      <c r="S908" s="50"/>
      <c r="T908" s="50"/>
      <c r="U908" s="50"/>
      <c r="V908" s="50"/>
      <c r="W908" s="50"/>
      <c r="X908" s="50"/>
      <c r="Y908" s="50"/>
      <c r="BF908" s="102"/>
    </row>
    <row r="909" spans="1:58" customFormat="1">
      <c r="A909" s="22"/>
      <c r="B909" s="22"/>
      <c r="C909" s="22"/>
      <c r="D909" s="22"/>
      <c r="E909" s="22"/>
      <c r="F909" s="73"/>
      <c r="G909" s="73"/>
      <c r="H909" s="73"/>
      <c r="I909" s="73"/>
      <c r="J909" s="73"/>
      <c r="K909" s="74"/>
      <c r="L909" s="74"/>
      <c r="M909" s="22"/>
      <c r="N909" s="22"/>
      <c r="O909" s="22"/>
      <c r="P909" s="70"/>
      <c r="Q909" s="70"/>
      <c r="R909" s="70"/>
      <c r="S909" s="50"/>
      <c r="T909" s="50"/>
      <c r="U909" s="50"/>
      <c r="V909" s="50"/>
      <c r="W909" s="50"/>
      <c r="X909" s="50"/>
      <c r="Y909" s="50"/>
      <c r="BF909" s="102"/>
    </row>
    <row r="910" spans="1:58" customFormat="1">
      <c r="A910" s="22"/>
      <c r="B910" s="22"/>
      <c r="C910" s="22"/>
      <c r="D910" s="22"/>
      <c r="E910" s="22"/>
      <c r="F910" s="73"/>
      <c r="G910" s="73"/>
      <c r="H910" s="73"/>
      <c r="I910" s="73"/>
      <c r="J910" s="73"/>
      <c r="K910" s="74"/>
      <c r="L910" s="74"/>
      <c r="M910" s="22"/>
      <c r="N910" s="22"/>
      <c r="O910" s="22"/>
      <c r="P910" s="70"/>
      <c r="Q910" s="70"/>
      <c r="R910" s="70"/>
      <c r="S910" s="50"/>
      <c r="T910" s="50"/>
      <c r="U910" s="50"/>
      <c r="V910" s="50"/>
      <c r="W910" s="50"/>
      <c r="X910" s="50"/>
      <c r="Y910" s="50"/>
      <c r="BF910" s="102"/>
    </row>
    <row r="911" spans="1:58" customFormat="1">
      <c r="A911" s="22"/>
      <c r="B911" s="22"/>
      <c r="C911" s="22"/>
      <c r="D911" s="22"/>
      <c r="E911" s="22"/>
      <c r="F911" s="73"/>
      <c r="G911" s="73"/>
      <c r="H911" s="73"/>
      <c r="I911" s="73"/>
      <c r="J911" s="73"/>
      <c r="K911" s="74"/>
      <c r="L911" s="74"/>
      <c r="M911" s="22"/>
      <c r="N911" s="22"/>
      <c r="O911" s="22"/>
      <c r="P911" s="70"/>
      <c r="Q911" s="70"/>
      <c r="R911" s="70"/>
      <c r="S911" s="50"/>
      <c r="T911" s="50"/>
      <c r="U911" s="50"/>
      <c r="V911" s="50"/>
      <c r="W911" s="50"/>
      <c r="X911" s="50"/>
      <c r="Y911" s="50"/>
      <c r="BF911" s="102"/>
    </row>
    <row r="912" spans="1:58" customFormat="1">
      <c r="A912" s="22"/>
      <c r="B912" s="22"/>
      <c r="C912" s="22"/>
      <c r="D912" s="22"/>
      <c r="E912" s="22"/>
      <c r="F912" s="73"/>
      <c r="G912" s="73"/>
      <c r="H912" s="73"/>
      <c r="I912" s="73"/>
      <c r="J912" s="73"/>
      <c r="K912" s="74"/>
      <c r="L912" s="74"/>
      <c r="M912" s="22"/>
      <c r="N912" s="22"/>
      <c r="O912" s="22"/>
      <c r="P912" s="70"/>
      <c r="Q912" s="70"/>
      <c r="R912" s="70"/>
      <c r="S912" s="50"/>
      <c r="T912" s="50"/>
      <c r="U912" s="50"/>
      <c r="V912" s="50"/>
      <c r="W912" s="50"/>
      <c r="X912" s="50"/>
      <c r="Y912" s="50"/>
      <c r="BF912" s="102"/>
    </row>
    <row r="913" spans="1:58" customFormat="1">
      <c r="A913" s="22"/>
      <c r="B913" s="22"/>
      <c r="C913" s="22"/>
      <c r="D913" s="22"/>
      <c r="E913" s="22"/>
      <c r="F913" s="73"/>
      <c r="G913" s="73"/>
      <c r="H913" s="73"/>
      <c r="I913" s="73"/>
      <c r="J913" s="73"/>
      <c r="K913" s="74"/>
      <c r="L913" s="74"/>
      <c r="M913" s="22"/>
      <c r="N913" s="22"/>
      <c r="O913" s="22"/>
      <c r="P913" s="70"/>
      <c r="Q913" s="70"/>
      <c r="R913" s="70"/>
      <c r="S913" s="50"/>
      <c r="T913" s="50"/>
      <c r="U913" s="50"/>
      <c r="V913" s="50"/>
      <c r="W913" s="50"/>
      <c r="X913" s="50"/>
      <c r="Y913" s="50"/>
      <c r="BF913" s="102"/>
    </row>
    <row r="914" spans="1:58" customFormat="1">
      <c r="A914" s="22"/>
      <c r="B914" s="22"/>
      <c r="C914" s="22"/>
      <c r="D914" s="22"/>
      <c r="E914" s="22"/>
      <c r="F914" s="73"/>
      <c r="G914" s="73"/>
      <c r="H914" s="73"/>
      <c r="I914" s="73"/>
      <c r="J914" s="73"/>
      <c r="K914" s="74"/>
      <c r="L914" s="74"/>
      <c r="M914" s="22"/>
      <c r="N914" s="22"/>
      <c r="O914" s="22"/>
      <c r="P914" s="70"/>
      <c r="Q914" s="70"/>
      <c r="R914" s="70"/>
      <c r="S914" s="50"/>
      <c r="T914" s="50"/>
      <c r="U914" s="50"/>
      <c r="V914" s="50"/>
      <c r="W914" s="50"/>
      <c r="X914" s="50"/>
      <c r="Y914" s="50"/>
      <c r="BF914" s="102"/>
    </row>
    <row r="915" spans="1:58" customFormat="1">
      <c r="A915" s="22"/>
      <c r="B915" s="22"/>
      <c r="C915" s="22"/>
      <c r="D915" s="22"/>
      <c r="E915" s="22"/>
      <c r="F915" s="73"/>
      <c r="G915" s="73"/>
      <c r="H915" s="73"/>
      <c r="I915" s="73"/>
      <c r="J915" s="73"/>
      <c r="K915" s="74"/>
      <c r="L915" s="74"/>
      <c r="M915" s="22"/>
      <c r="N915" s="22"/>
      <c r="O915" s="22"/>
      <c r="P915" s="70"/>
      <c r="Q915" s="70"/>
      <c r="R915" s="70"/>
      <c r="S915" s="50"/>
      <c r="T915" s="50"/>
      <c r="U915" s="50"/>
      <c r="V915" s="50"/>
      <c r="W915" s="50"/>
      <c r="X915" s="50"/>
      <c r="Y915" s="50"/>
      <c r="BF915" s="102"/>
    </row>
    <row r="916" spans="1:58" customFormat="1">
      <c r="A916" s="22"/>
      <c r="B916" s="22"/>
      <c r="C916" s="22"/>
      <c r="D916" s="22"/>
      <c r="E916" s="22"/>
      <c r="F916" s="73"/>
      <c r="G916" s="73"/>
      <c r="H916" s="73"/>
      <c r="I916" s="73"/>
      <c r="J916" s="73"/>
      <c r="K916" s="74"/>
      <c r="L916" s="74"/>
      <c r="M916" s="22"/>
      <c r="N916" s="22"/>
      <c r="O916" s="22"/>
      <c r="P916" s="70"/>
      <c r="Q916" s="70"/>
      <c r="R916" s="70"/>
      <c r="S916" s="50"/>
      <c r="T916" s="50"/>
      <c r="U916" s="50"/>
      <c r="V916" s="50"/>
      <c r="W916" s="50"/>
      <c r="X916" s="50"/>
      <c r="Y916" s="50"/>
      <c r="BF916" s="102"/>
    </row>
    <row r="917" spans="1:58" customFormat="1">
      <c r="A917" s="22"/>
      <c r="B917" s="22"/>
      <c r="C917" s="22"/>
      <c r="D917" s="22"/>
      <c r="E917" s="22"/>
      <c r="F917" s="73"/>
      <c r="G917" s="73"/>
      <c r="H917" s="73"/>
      <c r="I917" s="73"/>
      <c r="J917" s="73"/>
      <c r="K917" s="74"/>
      <c r="L917" s="74"/>
      <c r="M917" s="22"/>
      <c r="N917" s="22"/>
      <c r="O917" s="22"/>
      <c r="P917" s="70"/>
      <c r="Q917" s="70"/>
      <c r="R917" s="70"/>
      <c r="S917" s="50"/>
      <c r="T917" s="50"/>
      <c r="U917" s="50"/>
      <c r="V917" s="50"/>
      <c r="W917" s="50"/>
      <c r="X917" s="50"/>
      <c r="Y917" s="50"/>
      <c r="BF917" s="102"/>
    </row>
    <row r="918" spans="1:58" customFormat="1">
      <c r="A918" s="22"/>
      <c r="B918" s="22"/>
      <c r="C918" s="22"/>
      <c r="D918" s="22"/>
      <c r="E918" s="22"/>
      <c r="F918" s="73"/>
      <c r="G918" s="73"/>
      <c r="H918" s="73"/>
      <c r="I918" s="73"/>
      <c r="J918" s="73"/>
      <c r="K918" s="74"/>
      <c r="L918" s="74"/>
      <c r="M918" s="22"/>
      <c r="N918" s="22"/>
      <c r="O918" s="22"/>
      <c r="P918" s="70"/>
      <c r="Q918" s="70"/>
      <c r="R918" s="70"/>
      <c r="S918" s="50"/>
      <c r="T918" s="50"/>
      <c r="U918" s="50"/>
      <c r="V918" s="50"/>
      <c r="W918" s="50"/>
      <c r="X918" s="50"/>
      <c r="Y918" s="50"/>
      <c r="BF918" s="102"/>
    </row>
    <row r="919" spans="1:58" customFormat="1">
      <c r="A919" s="22"/>
      <c r="B919" s="22"/>
      <c r="C919" s="22"/>
      <c r="D919" s="22"/>
      <c r="E919" s="22"/>
      <c r="F919" s="73"/>
      <c r="G919" s="73"/>
      <c r="H919" s="73"/>
      <c r="I919" s="73"/>
      <c r="J919" s="73"/>
      <c r="K919" s="74"/>
      <c r="L919" s="74"/>
      <c r="M919" s="22"/>
      <c r="N919" s="22"/>
      <c r="O919" s="22"/>
      <c r="P919" s="70"/>
      <c r="Q919" s="70"/>
      <c r="R919" s="70"/>
      <c r="S919" s="50"/>
      <c r="T919" s="50"/>
      <c r="U919" s="50"/>
      <c r="V919" s="50"/>
      <c r="W919" s="50"/>
      <c r="X919" s="50"/>
      <c r="Y919" s="50"/>
      <c r="BF919" s="102"/>
    </row>
    <row r="920" spans="1:58" customFormat="1">
      <c r="A920" s="22"/>
      <c r="B920" s="22"/>
      <c r="C920" s="22"/>
      <c r="D920" s="22"/>
      <c r="E920" s="22"/>
      <c r="F920" s="73"/>
      <c r="G920" s="73"/>
      <c r="H920" s="73"/>
      <c r="I920" s="73"/>
      <c r="J920" s="73"/>
      <c r="K920" s="74"/>
      <c r="L920" s="74"/>
      <c r="M920" s="22"/>
      <c r="N920" s="22"/>
      <c r="O920" s="22"/>
      <c r="P920" s="70"/>
      <c r="Q920" s="70"/>
      <c r="R920" s="70"/>
      <c r="S920" s="50"/>
      <c r="T920" s="50"/>
      <c r="U920" s="50"/>
      <c r="V920" s="50"/>
      <c r="W920" s="50"/>
      <c r="X920" s="50"/>
      <c r="Y920" s="50"/>
      <c r="BF920" s="102"/>
    </row>
    <row r="921" spans="1:58" customFormat="1">
      <c r="A921" s="22"/>
      <c r="B921" s="22"/>
      <c r="C921" s="22"/>
      <c r="D921" s="22"/>
      <c r="E921" s="22"/>
      <c r="F921" s="73"/>
      <c r="G921" s="73"/>
      <c r="H921" s="73"/>
      <c r="I921" s="73"/>
      <c r="J921" s="73"/>
      <c r="K921" s="74"/>
      <c r="L921" s="74"/>
      <c r="M921" s="22"/>
      <c r="N921" s="22"/>
      <c r="O921" s="22"/>
      <c r="P921" s="70"/>
      <c r="Q921" s="70"/>
      <c r="R921" s="70"/>
      <c r="S921" s="50"/>
      <c r="T921" s="50"/>
      <c r="U921" s="50"/>
      <c r="V921" s="50"/>
      <c r="W921" s="50"/>
      <c r="X921" s="50"/>
      <c r="Y921" s="50"/>
      <c r="BF921" s="102"/>
    </row>
    <row r="922" spans="1:58" customFormat="1">
      <c r="A922" s="22"/>
      <c r="B922" s="22"/>
      <c r="C922" s="22"/>
      <c r="D922" s="22"/>
      <c r="E922" s="22"/>
      <c r="F922" s="73"/>
      <c r="G922" s="73"/>
      <c r="H922" s="73"/>
      <c r="I922" s="73"/>
      <c r="J922" s="73"/>
      <c r="K922" s="74"/>
      <c r="L922" s="74"/>
      <c r="M922" s="22"/>
      <c r="N922" s="22"/>
      <c r="O922" s="22"/>
      <c r="P922" s="70"/>
      <c r="Q922" s="70"/>
      <c r="R922" s="70"/>
      <c r="S922" s="50"/>
      <c r="T922" s="50"/>
      <c r="U922" s="50"/>
      <c r="V922" s="50"/>
      <c r="W922" s="50"/>
      <c r="X922" s="50"/>
      <c r="Y922" s="50"/>
      <c r="BF922" s="102"/>
    </row>
    <row r="923" spans="1:58" customFormat="1">
      <c r="A923" s="22"/>
      <c r="B923" s="22"/>
      <c r="C923" s="22"/>
      <c r="D923" s="22"/>
      <c r="E923" s="22"/>
      <c r="F923" s="73"/>
      <c r="G923" s="73"/>
      <c r="H923" s="73"/>
      <c r="I923" s="73"/>
      <c r="J923" s="73"/>
      <c r="K923" s="74"/>
      <c r="L923" s="74"/>
      <c r="M923" s="22"/>
      <c r="N923" s="22"/>
      <c r="O923" s="22"/>
      <c r="P923" s="70"/>
      <c r="Q923" s="70"/>
      <c r="R923" s="70"/>
      <c r="S923" s="50"/>
      <c r="T923" s="50"/>
      <c r="U923" s="50"/>
      <c r="V923" s="50"/>
      <c r="W923" s="50"/>
      <c r="X923" s="50"/>
      <c r="Y923" s="50"/>
      <c r="BF923" s="102"/>
    </row>
    <row r="924" spans="1:58" customFormat="1">
      <c r="A924" s="22"/>
      <c r="B924" s="22"/>
      <c r="C924" s="22"/>
      <c r="D924" s="22"/>
      <c r="E924" s="22"/>
      <c r="F924" s="73"/>
      <c r="G924" s="73"/>
      <c r="H924" s="73"/>
      <c r="I924" s="73"/>
      <c r="J924" s="73"/>
      <c r="K924" s="74"/>
      <c r="L924" s="74"/>
      <c r="M924" s="22"/>
      <c r="N924" s="22"/>
      <c r="O924" s="22"/>
      <c r="P924" s="70"/>
      <c r="Q924" s="70"/>
      <c r="R924" s="70"/>
      <c r="S924" s="50"/>
      <c r="T924" s="50"/>
      <c r="U924" s="50"/>
      <c r="V924" s="50"/>
      <c r="W924" s="50"/>
      <c r="X924" s="50"/>
      <c r="Y924" s="50"/>
      <c r="BF924" s="102"/>
    </row>
    <row r="925" spans="1:58" customFormat="1">
      <c r="A925" s="22"/>
      <c r="B925" s="22"/>
      <c r="C925" s="22"/>
      <c r="D925" s="22"/>
      <c r="E925" s="22"/>
      <c r="F925" s="73"/>
      <c r="G925" s="73"/>
      <c r="H925" s="73"/>
      <c r="I925" s="73"/>
      <c r="J925" s="73"/>
      <c r="K925" s="74"/>
      <c r="L925" s="74"/>
      <c r="M925" s="22"/>
      <c r="N925" s="22"/>
      <c r="O925" s="22"/>
      <c r="P925" s="70"/>
      <c r="Q925" s="70"/>
      <c r="R925" s="70"/>
      <c r="S925" s="50"/>
      <c r="T925" s="50"/>
      <c r="U925" s="50"/>
      <c r="V925" s="50"/>
      <c r="W925" s="50"/>
      <c r="X925" s="50"/>
      <c r="Y925" s="50"/>
      <c r="BF925" s="102"/>
    </row>
    <row r="926" spans="1:58" customFormat="1">
      <c r="A926" s="22"/>
      <c r="B926" s="22"/>
      <c r="C926" s="22"/>
      <c r="D926" s="22"/>
      <c r="E926" s="22"/>
      <c r="F926" s="73"/>
      <c r="G926" s="73"/>
      <c r="H926" s="73"/>
      <c r="I926" s="73"/>
      <c r="J926" s="73"/>
      <c r="K926" s="74"/>
      <c r="L926" s="74"/>
      <c r="M926" s="22"/>
      <c r="N926" s="22"/>
      <c r="O926" s="22"/>
      <c r="P926" s="70"/>
      <c r="Q926" s="70"/>
      <c r="R926" s="70"/>
      <c r="S926" s="50"/>
      <c r="T926" s="50"/>
      <c r="U926" s="50"/>
      <c r="V926" s="50"/>
      <c r="W926" s="50"/>
      <c r="X926" s="50"/>
      <c r="Y926" s="50"/>
      <c r="BF926" s="102"/>
    </row>
    <row r="927" spans="1:58" customFormat="1">
      <c r="A927" s="22"/>
      <c r="B927" s="22"/>
      <c r="C927" s="22"/>
      <c r="D927" s="22"/>
      <c r="E927" s="22"/>
      <c r="F927" s="73"/>
      <c r="G927" s="73"/>
      <c r="H927" s="73"/>
      <c r="I927" s="73"/>
      <c r="J927" s="73"/>
      <c r="K927" s="74"/>
      <c r="L927" s="74"/>
      <c r="M927" s="22"/>
      <c r="N927" s="22"/>
      <c r="O927" s="22"/>
      <c r="P927" s="70"/>
      <c r="Q927" s="70"/>
      <c r="R927" s="70"/>
      <c r="S927" s="50"/>
      <c r="T927" s="50"/>
      <c r="U927" s="50"/>
      <c r="V927" s="50"/>
      <c r="W927" s="50"/>
      <c r="X927" s="50"/>
      <c r="Y927" s="50"/>
      <c r="BF927" s="102"/>
    </row>
    <row r="928" spans="1:58" customFormat="1">
      <c r="A928" s="22"/>
      <c r="B928" s="22"/>
      <c r="C928" s="22"/>
      <c r="D928" s="22"/>
      <c r="E928" s="22"/>
      <c r="F928" s="73"/>
      <c r="G928" s="73"/>
      <c r="H928" s="73"/>
      <c r="I928" s="73"/>
      <c r="J928" s="73"/>
      <c r="K928" s="74"/>
      <c r="L928" s="74"/>
      <c r="M928" s="22"/>
      <c r="N928" s="22"/>
      <c r="O928" s="22"/>
      <c r="P928" s="70"/>
      <c r="Q928" s="70"/>
      <c r="R928" s="70"/>
      <c r="S928" s="50"/>
      <c r="T928" s="50"/>
      <c r="U928" s="50"/>
      <c r="V928" s="50"/>
      <c r="W928" s="50"/>
      <c r="X928" s="50"/>
      <c r="Y928" s="50"/>
      <c r="BF928" s="102"/>
    </row>
    <row r="929" spans="1:58" customFormat="1">
      <c r="A929" s="22"/>
      <c r="B929" s="22"/>
      <c r="C929" s="22"/>
      <c r="D929" s="22"/>
      <c r="E929" s="22"/>
      <c r="F929" s="73"/>
      <c r="G929" s="73"/>
      <c r="H929" s="73"/>
      <c r="I929" s="73"/>
      <c r="J929" s="73"/>
      <c r="K929" s="74"/>
      <c r="L929" s="74"/>
      <c r="M929" s="22"/>
      <c r="N929" s="22"/>
      <c r="O929" s="22"/>
      <c r="P929" s="70"/>
      <c r="Q929" s="70"/>
      <c r="R929" s="70"/>
      <c r="S929" s="50"/>
      <c r="T929" s="50"/>
      <c r="U929" s="50"/>
      <c r="V929" s="50"/>
      <c r="W929" s="50"/>
      <c r="X929" s="50"/>
      <c r="Y929" s="50"/>
      <c r="BF929" s="102"/>
    </row>
    <row r="930" spans="1:58" customFormat="1">
      <c r="A930" s="22"/>
      <c r="B930" s="22"/>
      <c r="C930" s="22"/>
      <c r="D930" s="22"/>
      <c r="E930" s="22"/>
      <c r="F930" s="73"/>
      <c r="G930" s="73"/>
      <c r="H930" s="73"/>
      <c r="I930" s="73"/>
      <c r="J930" s="73"/>
      <c r="K930" s="74"/>
      <c r="L930" s="74"/>
      <c r="M930" s="22"/>
      <c r="N930" s="22"/>
      <c r="O930" s="22"/>
      <c r="P930" s="70"/>
      <c r="Q930" s="70"/>
      <c r="R930" s="70"/>
      <c r="S930" s="50"/>
      <c r="T930" s="50"/>
      <c r="U930" s="50"/>
      <c r="V930" s="50"/>
      <c r="W930" s="50"/>
      <c r="X930" s="50"/>
      <c r="Y930" s="50"/>
      <c r="BF930" s="102"/>
    </row>
    <row r="931" spans="1:58" customFormat="1">
      <c r="A931" s="22"/>
      <c r="B931" s="22"/>
      <c r="C931" s="22"/>
      <c r="D931" s="22"/>
      <c r="E931" s="22"/>
      <c r="F931" s="73"/>
      <c r="G931" s="73"/>
      <c r="H931" s="73"/>
      <c r="I931" s="73"/>
      <c r="J931" s="73"/>
      <c r="K931" s="74"/>
      <c r="L931" s="74"/>
      <c r="M931" s="22"/>
      <c r="N931" s="22"/>
      <c r="O931" s="22"/>
      <c r="P931" s="70"/>
      <c r="Q931" s="70"/>
      <c r="R931" s="70"/>
      <c r="S931" s="50"/>
      <c r="T931" s="50"/>
      <c r="U931" s="50"/>
      <c r="V931" s="50"/>
      <c r="W931" s="50"/>
      <c r="X931" s="50"/>
      <c r="Y931" s="50"/>
      <c r="BF931" s="102"/>
    </row>
    <row r="932" spans="1:58" customFormat="1">
      <c r="A932" s="22"/>
      <c r="B932" s="22"/>
      <c r="C932" s="22"/>
      <c r="D932" s="22"/>
      <c r="E932" s="22"/>
      <c r="F932" s="73"/>
      <c r="G932" s="73"/>
      <c r="H932" s="73"/>
      <c r="I932" s="73"/>
      <c r="J932" s="73"/>
      <c r="K932" s="74"/>
      <c r="L932" s="74"/>
      <c r="M932" s="22"/>
      <c r="N932" s="22"/>
      <c r="O932" s="22"/>
      <c r="P932" s="70"/>
      <c r="Q932" s="70"/>
      <c r="R932" s="70"/>
      <c r="S932" s="50"/>
      <c r="T932" s="50"/>
      <c r="U932" s="50"/>
      <c r="V932" s="50"/>
      <c r="W932" s="50"/>
      <c r="X932" s="50"/>
      <c r="Y932" s="50"/>
      <c r="BF932" s="102"/>
    </row>
    <row r="933" spans="1:58" customFormat="1">
      <c r="A933" s="22"/>
      <c r="B933" s="22"/>
      <c r="C933" s="22"/>
      <c r="D933" s="22"/>
      <c r="E933" s="22"/>
      <c r="F933" s="73"/>
      <c r="G933" s="73"/>
      <c r="H933" s="73"/>
      <c r="I933" s="73"/>
      <c r="J933" s="73"/>
      <c r="K933" s="74"/>
      <c r="L933" s="74"/>
      <c r="M933" s="22"/>
      <c r="N933" s="22"/>
      <c r="O933" s="22"/>
      <c r="P933" s="70"/>
      <c r="Q933" s="70"/>
      <c r="R933" s="70"/>
      <c r="S933" s="50"/>
      <c r="T933" s="50"/>
      <c r="U933" s="50"/>
      <c r="V933" s="50"/>
      <c r="W933" s="50"/>
      <c r="X933" s="50"/>
      <c r="Y933" s="50"/>
      <c r="BF933" s="102"/>
    </row>
    <row r="934" spans="1:58" customFormat="1">
      <c r="A934" s="22"/>
      <c r="B934" s="22"/>
      <c r="C934" s="22"/>
      <c r="D934" s="22"/>
      <c r="E934" s="22"/>
      <c r="F934" s="73"/>
      <c r="G934" s="73"/>
      <c r="H934" s="73"/>
      <c r="I934" s="73"/>
      <c r="J934" s="73"/>
      <c r="K934" s="74"/>
      <c r="L934" s="74"/>
      <c r="M934" s="22"/>
      <c r="N934" s="22"/>
      <c r="O934" s="22"/>
      <c r="P934" s="70"/>
      <c r="Q934" s="70"/>
      <c r="R934" s="70"/>
      <c r="S934" s="50"/>
      <c r="T934" s="50"/>
      <c r="U934" s="50"/>
      <c r="V934" s="50"/>
      <c r="W934" s="50"/>
      <c r="X934" s="50"/>
      <c r="Y934" s="50"/>
      <c r="BF934" s="102"/>
    </row>
    <row r="935" spans="1:58" customFormat="1">
      <c r="A935" s="22"/>
      <c r="B935" s="22"/>
      <c r="C935" s="22"/>
      <c r="D935" s="22"/>
      <c r="E935" s="22"/>
      <c r="F935" s="73"/>
      <c r="G935" s="73"/>
      <c r="H935" s="73"/>
      <c r="I935" s="73"/>
      <c r="J935" s="73"/>
      <c r="K935" s="74"/>
      <c r="L935" s="74"/>
      <c r="M935" s="22"/>
      <c r="N935" s="22"/>
      <c r="O935" s="22"/>
      <c r="P935" s="70"/>
      <c r="Q935" s="70"/>
      <c r="R935" s="70"/>
      <c r="S935" s="50"/>
      <c r="T935" s="50"/>
      <c r="U935" s="50"/>
      <c r="V935" s="50"/>
      <c r="W935" s="50"/>
      <c r="X935" s="50"/>
      <c r="Y935" s="50"/>
      <c r="BF935" s="102"/>
    </row>
    <row r="936" spans="1:58" customFormat="1">
      <c r="A936" s="22"/>
      <c r="B936" s="22"/>
      <c r="C936" s="22"/>
      <c r="D936" s="22"/>
      <c r="E936" s="22"/>
      <c r="F936" s="73"/>
      <c r="G936" s="73"/>
      <c r="H936" s="73"/>
      <c r="I936" s="73"/>
      <c r="J936" s="73"/>
      <c r="K936" s="74"/>
      <c r="L936" s="74"/>
      <c r="M936" s="22"/>
      <c r="N936" s="22"/>
      <c r="O936" s="22"/>
      <c r="P936" s="70"/>
      <c r="Q936" s="70"/>
      <c r="R936" s="70"/>
      <c r="S936" s="50"/>
      <c r="T936" s="50"/>
      <c r="U936" s="50"/>
      <c r="V936" s="50"/>
      <c r="W936" s="50"/>
      <c r="X936" s="50"/>
      <c r="Y936" s="50"/>
      <c r="BF936" s="102"/>
    </row>
    <row r="937" spans="1:58" customFormat="1">
      <c r="A937" s="22"/>
      <c r="B937" s="22"/>
      <c r="C937" s="22"/>
      <c r="D937" s="22"/>
      <c r="E937" s="22"/>
      <c r="F937" s="73"/>
      <c r="G937" s="73"/>
      <c r="H937" s="73"/>
      <c r="I937" s="73"/>
      <c r="J937" s="73"/>
      <c r="K937" s="74"/>
      <c r="L937" s="74"/>
      <c r="M937" s="22"/>
      <c r="N937" s="22"/>
      <c r="O937" s="22"/>
      <c r="P937" s="70"/>
      <c r="Q937" s="70"/>
      <c r="R937" s="70"/>
      <c r="S937" s="50"/>
      <c r="T937" s="50"/>
      <c r="U937" s="50"/>
      <c r="V937" s="50"/>
      <c r="W937" s="50"/>
      <c r="X937" s="50"/>
      <c r="Y937" s="50"/>
      <c r="BF937" s="102"/>
    </row>
    <row r="938" spans="1:58" customFormat="1">
      <c r="A938" s="22"/>
      <c r="B938" s="22"/>
      <c r="C938" s="22"/>
      <c r="D938" s="22"/>
      <c r="E938" s="22"/>
      <c r="F938" s="73"/>
      <c r="G938" s="73"/>
      <c r="H938" s="73"/>
      <c r="I938" s="73"/>
      <c r="J938" s="73"/>
      <c r="K938" s="74"/>
      <c r="L938" s="74"/>
      <c r="M938" s="22"/>
      <c r="N938" s="22"/>
      <c r="O938" s="22"/>
      <c r="P938" s="70"/>
      <c r="Q938" s="70"/>
      <c r="R938" s="70"/>
      <c r="S938" s="50"/>
      <c r="T938" s="50"/>
      <c r="U938" s="50"/>
      <c r="V938" s="50"/>
      <c r="W938" s="50"/>
      <c r="X938" s="50"/>
      <c r="Y938" s="50"/>
      <c r="BF938" s="102"/>
    </row>
    <row r="939" spans="1:58" customFormat="1">
      <c r="A939" s="22"/>
      <c r="B939" s="22"/>
      <c r="C939" s="22"/>
      <c r="D939" s="22"/>
      <c r="E939" s="22"/>
      <c r="F939" s="73"/>
      <c r="G939" s="73"/>
      <c r="H939" s="73"/>
      <c r="I939" s="73"/>
      <c r="J939" s="73"/>
      <c r="K939" s="74"/>
      <c r="L939" s="74"/>
      <c r="M939" s="22"/>
      <c r="N939" s="22"/>
      <c r="O939" s="22"/>
      <c r="P939" s="70"/>
      <c r="Q939" s="70"/>
      <c r="R939" s="70"/>
      <c r="S939" s="50"/>
      <c r="T939" s="50"/>
      <c r="U939" s="50"/>
      <c r="V939" s="50"/>
      <c r="W939" s="50"/>
      <c r="X939" s="50"/>
      <c r="Y939" s="50"/>
      <c r="BF939" s="102"/>
    </row>
    <row r="940" spans="1:58" customFormat="1">
      <c r="A940" s="22"/>
      <c r="B940" s="22"/>
      <c r="C940" s="22"/>
      <c r="D940" s="22"/>
      <c r="E940" s="22"/>
      <c r="F940" s="73"/>
      <c r="G940" s="73"/>
      <c r="H940" s="73"/>
      <c r="I940" s="73"/>
      <c r="J940" s="73"/>
      <c r="K940" s="74"/>
      <c r="L940" s="74"/>
      <c r="M940" s="22"/>
      <c r="N940" s="22"/>
      <c r="O940" s="22"/>
      <c r="P940" s="70"/>
      <c r="Q940" s="70"/>
      <c r="R940" s="70"/>
      <c r="S940" s="50"/>
      <c r="T940" s="50"/>
      <c r="U940" s="50"/>
      <c r="V940" s="50"/>
      <c r="W940" s="50"/>
      <c r="X940" s="50"/>
      <c r="Y940" s="50"/>
      <c r="BF940" s="102"/>
    </row>
    <row r="941" spans="1:58" customFormat="1">
      <c r="A941" s="22"/>
      <c r="B941" s="22"/>
      <c r="C941" s="22"/>
      <c r="D941" s="22"/>
      <c r="E941" s="22"/>
      <c r="F941" s="73"/>
      <c r="G941" s="73"/>
      <c r="H941" s="73"/>
      <c r="I941" s="73"/>
      <c r="J941" s="73"/>
      <c r="K941" s="74"/>
      <c r="L941" s="74"/>
      <c r="M941" s="22"/>
      <c r="N941" s="22"/>
      <c r="O941" s="22"/>
      <c r="P941" s="70"/>
      <c r="Q941" s="70"/>
      <c r="R941" s="70"/>
      <c r="S941" s="50"/>
      <c r="T941" s="50"/>
      <c r="U941" s="50"/>
      <c r="V941" s="50"/>
      <c r="W941" s="50"/>
      <c r="X941" s="50"/>
      <c r="Y941" s="50"/>
      <c r="BF941" s="102"/>
    </row>
    <row r="942" spans="1:58" customFormat="1">
      <c r="A942" s="22"/>
      <c r="B942" s="22"/>
      <c r="C942" s="22"/>
      <c r="D942" s="22"/>
      <c r="E942" s="22"/>
      <c r="F942" s="73"/>
      <c r="G942" s="73"/>
      <c r="H942" s="73"/>
      <c r="I942" s="73"/>
      <c r="J942" s="73"/>
      <c r="K942" s="74"/>
      <c r="L942" s="74"/>
      <c r="M942" s="22"/>
      <c r="N942" s="22"/>
      <c r="O942" s="22"/>
      <c r="P942" s="70"/>
      <c r="Q942" s="70"/>
      <c r="R942" s="70"/>
      <c r="S942" s="50"/>
      <c r="T942" s="50"/>
      <c r="U942" s="50"/>
      <c r="V942" s="50"/>
      <c r="W942" s="50"/>
      <c r="X942" s="50"/>
      <c r="Y942" s="50"/>
      <c r="BF942" s="102"/>
    </row>
    <row r="943" spans="1:58" customFormat="1">
      <c r="A943" s="22"/>
      <c r="B943" s="22"/>
      <c r="C943" s="22"/>
      <c r="D943" s="22"/>
      <c r="E943" s="22"/>
      <c r="F943" s="73"/>
      <c r="G943" s="73"/>
      <c r="H943" s="73"/>
      <c r="I943" s="73"/>
      <c r="J943" s="73"/>
      <c r="K943" s="74"/>
      <c r="L943" s="74"/>
      <c r="M943" s="22"/>
      <c r="N943" s="22"/>
      <c r="O943" s="22"/>
      <c r="P943" s="70"/>
      <c r="Q943" s="70"/>
      <c r="R943" s="70"/>
      <c r="S943" s="50"/>
      <c r="T943" s="50"/>
      <c r="U943" s="50"/>
      <c r="V943" s="50"/>
      <c r="W943" s="50"/>
      <c r="X943" s="50"/>
      <c r="Y943" s="50"/>
      <c r="BF943" s="102"/>
    </row>
    <row r="944" spans="1:58" customFormat="1">
      <c r="A944" s="22"/>
      <c r="B944" s="22"/>
      <c r="C944" s="22"/>
      <c r="D944" s="22"/>
      <c r="E944" s="22"/>
      <c r="F944" s="73"/>
      <c r="G944" s="73"/>
      <c r="H944" s="73"/>
      <c r="I944" s="73"/>
      <c r="J944" s="73"/>
      <c r="K944" s="74"/>
      <c r="L944" s="74"/>
      <c r="M944" s="22"/>
      <c r="N944" s="22"/>
      <c r="O944" s="22"/>
      <c r="P944" s="70"/>
      <c r="Q944" s="70"/>
      <c r="R944" s="70"/>
      <c r="S944" s="50"/>
      <c r="T944" s="50"/>
      <c r="U944" s="50"/>
      <c r="V944" s="50"/>
      <c r="W944" s="50"/>
      <c r="X944" s="50"/>
      <c r="Y944" s="50"/>
      <c r="BF944" s="102"/>
    </row>
    <row r="945" spans="1:58" customFormat="1">
      <c r="A945" s="22"/>
      <c r="B945" s="22"/>
      <c r="C945" s="22"/>
      <c r="D945" s="22"/>
      <c r="E945" s="22"/>
      <c r="F945" s="73"/>
      <c r="G945" s="73"/>
      <c r="H945" s="73"/>
      <c r="I945" s="73"/>
      <c r="J945" s="73"/>
      <c r="K945" s="74"/>
      <c r="L945" s="74"/>
      <c r="M945" s="22"/>
      <c r="N945" s="22"/>
      <c r="O945" s="22"/>
      <c r="P945" s="70"/>
      <c r="Q945" s="70"/>
      <c r="R945" s="70"/>
      <c r="S945" s="50"/>
      <c r="T945" s="50"/>
      <c r="U945" s="50"/>
      <c r="V945" s="50"/>
      <c r="W945" s="50"/>
      <c r="X945" s="50"/>
      <c r="Y945" s="50"/>
      <c r="BF945" s="102"/>
    </row>
    <row r="946" spans="1:58" customFormat="1">
      <c r="A946" s="22"/>
      <c r="B946" s="22"/>
      <c r="C946" s="22"/>
      <c r="D946" s="22"/>
      <c r="E946" s="22"/>
      <c r="F946" s="73"/>
      <c r="G946" s="73"/>
      <c r="H946" s="73"/>
      <c r="I946" s="73"/>
      <c r="J946" s="73"/>
      <c r="K946" s="74"/>
      <c r="L946" s="74"/>
      <c r="M946" s="22"/>
      <c r="N946" s="22"/>
      <c r="O946" s="22"/>
      <c r="P946" s="70"/>
      <c r="Q946" s="70"/>
      <c r="R946" s="70"/>
      <c r="S946" s="50"/>
      <c r="T946" s="50"/>
      <c r="U946" s="50"/>
      <c r="V946" s="50"/>
      <c r="W946" s="50"/>
      <c r="X946" s="50"/>
      <c r="Y946" s="50"/>
      <c r="BF946" s="102"/>
    </row>
    <row r="947" spans="1:58" customFormat="1">
      <c r="A947" s="22"/>
      <c r="B947" s="22"/>
      <c r="C947" s="22"/>
      <c r="D947" s="22"/>
      <c r="E947" s="22"/>
      <c r="F947" s="73"/>
      <c r="G947" s="73"/>
      <c r="H947" s="73"/>
      <c r="I947" s="73"/>
      <c r="J947" s="73"/>
      <c r="K947" s="74"/>
      <c r="L947" s="74"/>
      <c r="M947" s="22"/>
      <c r="N947" s="22"/>
      <c r="O947" s="22"/>
      <c r="P947" s="70"/>
      <c r="Q947" s="70"/>
      <c r="R947" s="70"/>
      <c r="S947" s="50"/>
      <c r="T947" s="50"/>
      <c r="U947" s="50"/>
      <c r="V947" s="50"/>
      <c r="W947" s="50"/>
      <c r="X947" s="50"/>
      <c r="Y947" s="50"/>
      <c r="BF947" s="102"/>
    </row>
    <row r="948" spans="1:58" customFormat="1">
      <c r="A948" s="22"/>
      <c r="B948" s="22"/>
      <c r="C948" s="22"/>
      <c r="D948" s="22"/>
      <c r="E948" s="22"/>
      <c r="F948" s="73"/>
      <c r="G948" s="73"/>
      <c r="H948" s="73"/>
      <c r="I948" s="73"/>
      <c r="J948" s="73"/>
      <c r="K948" s="74"/>
      <c r="L948" s="74"/>
      <c r="M948" s="22"/>
      <c r="N948" s="22"/>
      <c r="O948" s="22"/>
      <c r="P948" s="70"/>
      <c r="Q948" s="70"/>
      <c r="R948" s="70"/>
      <c r="S948" s="50"/>
      <c r="T948" s="50"/>
      <c r="U948" s="50"/>
      <c r="V948" s="50"/>
      <c r="W948" s="50"/>
      <c r="X948" s="50"/>
      <c r="Y948" s="50"/>
      <c r="BF948" s="102"/>
    </row>
    <row r="949" spans="1:58" customFormat="1">
      <c r="A949" s="22"/>
      <c r="B949" s="22"/>
      <c r="C949" s="22"/>
      <c r="D949" s="22"/>
      <c r="E949" s="22"/>
      <c r="F949" s="73"/>
      <c r="G949" s="73"/>
      <c r="H949" s="73"/>
      <c r="I949" s="73"/>
      <c r="J949" s="73"/>
      <c r="K949" s="74"/>
      <c r="L949" s="74"/>
      <c r="M949" s="22"/>
      <c r="N949" s="22"/>
      <c r="O949" s="22"/>
      <c r="P949" s="70"/>
      <c r="Q949" s="70"/>
      <c r="R949" s="70"/>
      <c r="S949" s="50"/>
      <c r="T949" s="50"/>
      <c r="U949" s="50"/>
      <c r="V949" s="50"/>
      <c r="W949" s="50"/>
      <c r="X949" s="50"/>
      <c r="Y949" s="50"/>
      <c r="BF949" s="102"/>
    </row>
    <row r="950" spans="1:58" customFormat="1">
      <c r="A950" s="22"/>
      <c r="B950" s="22"/>
      <c r="C950" s="22"/>
      <c r="D950" s="22"/>
      <c r="E950" s="22"/>
      <c r="F950" s="73"/>
      <c r="G950" s="73"/>
      <c r="H950" s="73"/>
      <c r="I950" s="73"/>
      <c r="J950" s="73"/>
      <c r="K950" s="74"/>
      <c r="L950" s="74"/>
      <c r="M950" s="22"/>
      <c r="N950" s="22"/>
      <c r="O950" s="22"/>
      <c r="P950" s="70"/>
      <c r="Q950" s="70"/>
      <c r="R950" s="70"/>
      <c r="S950" s="50"/>
      <c r="T950" s="50"/>
      <c r="U950" s="50"/>
      <c r="V950" s="50"/>
      <c r="W950" s="50"/>
      <c r="X950" s="50"/>
      <c r="Y950" s="50"/>
      <c r="BF950" s="102"/>
    </row>
    <row r="951" spans="1:58" customFormat="1">
      <c r="A951" s="22"/>
      <c r="B951" s="22"/>
      <c r="C951" s="22"/>
      <c r="D951" s="22"/>
      <c r="E951" s="22"/>
      <c r="F951" s="73"/>
      <c r="G951" s="73"/>
      <c r="H951" s="73"/>
      <c r="I951" s="73"/>
      <c r="J951" s="73"/>
      <c r="K951" s="74"/>
      <c r="L951" s="74"/>
      <c r="M951" s="22"/>
      <c r="N951" s="22"/>
      <c r="O951" s="22"/>
      <c r="P951" s="70"/>
      <c r="Q951" s="70"/>
      <c r="R951" s="70"/>
      <c r="S951" s="50"/>
      <c r="T951" s="50"/>
      <c r="U951" s="50"/>
      <c r="V951" s="50"/>
      <c r="W951" s="50"/>
      <c r="X951" s="50"/>
      <c r="Y951" s="50"/>
      <c r="BF951" s="102"/>
    </row>
    <row r="952" spans="1:58" customFormat="1">
      <c r="A952" s="22"/>
      <c r="B952" s="22"/>
      <c r="C952" s="22"/>
      <c r="D952" s="22"/>
      <c r="E952" s="22"/>
      <c r="F952" s="73"/>
      <c r="G952" s="73"/>
      <c r="H952" s="73"/>
      <c r="I952" s="73"/>
      <c r="J952" s="73"/>
      <c r="K952" s="74"/>
      <c r="L952" s="74"/>
      <c r="M952" s="22"/>
      <c r="N952" s="22"/>
      <c r="O952" s="22"/>
      <c r="P952" s="70"/>
      <c r="Q952" s="70"/>
      <c r="R952" s="70"/>
      <c r="S952" s="50"/>
      <c r="T952" s="50"/>
      <c r="U952" s="50"/>
      <c r="V952" s="50"/>
      <c r="W952" s="50"/>
      <c r="X952" s="50"/>
      <c r="Y952" s="50"/>
      <c r="BF952" s="102"/>
    </row>
    <row r="953" spans="1:58" customFormat="1">
      <c r="A953" s="22"/>
      <c r="B953" s="22"/>
      <c r="C953" s="22"/>
      <c r="D953" s="22"/>
      <c r="E953" s="22"/>
      <c r="F953" s="73"/>
      <c r="G953" s="73"/>
      <c r="H953" s="73"/>
      <c r="I953" s="73"/>
      <c r="J953" s="73"/>
      <c r="K953" s="74"/>
      <c r="L953" s="74"/>
      <c r="M953" s="22"/>
      <c r="N953" s="22"/>
      <c r="O953" s="22"/>
      <c r="P953" s="70"/>
      <c r="Q953" s="70"/>
      <c r="R953" s="70"/>
      <c r="S953" s="50"/>
      <c r="T953" s="50"/>
      <c r="U953" s="50"/>
      <c r="V953" s="50"/>
      <c r="W953" s="50"/>
      <c r="X953" s="50"/>
      <c r="Y953" s="50"/>
      <c r="BF953" s="102"/>
    </row>
    <row r="954" spans="1:58" customFormat="1">
      <c r="A954" s="22"/>
      <c r="B954" s="22"/>
      <c r="C954" s="22"/>
      <c r="D954" s="22"/>
      <c r="E954" s="22"/>
      <c r="F954" s="73"/>
      <c r="G954" s="73"/>
      <c r="H954" s="73"/>
      <c r="I954" s="73"/>
      <c r="J954" s="73"/>
      <c r="K954" s="74"/>
      <c r="L954" s="74"/>
      <c r="M954" s="22"/>
      <c r="N954" s="22"/>
      <c r="O954" s="22"/>
      <c r="P954" s="70"/>
      <c r="Q954" s="70"/>
      <c r="R954" s="70"/>
      <c r="S954" s="50"/>
      <c r="T954" s="50"/>
      <c r="U954" s="50"/>
      <c r="V954" s="50"/>
      <c r="W954" s="50"/>
      <c r="X954" s="50"/>
      <c r="Y954" s="50"/>
      <c r="BF954" s="102"/>
    </row>
    <row r="955" spans="1:58" customFormat="1">
      <c r="A955" s="22"/>
      <c r="B955" s="22"/>
      <c r="C955" s="22"/>
      <c r="D955" s="22"/>
      <c r="E955" s="22"/>
      <c r="F955" s="73"/>
      <c r="G955" s="73"/>
      <c r="H955" s="73"/>
      <c r="I955" s="73"/>
      <c r="J955" s="73"/>
      <c r="K955" s="74"/>
      <c r="L955" s="74"/>
      <c r="M955" s="22"/>
      <c r="N955" s="22"/>
      <c r="O955" s="22"/>
      <c r="P955" s="70"/>
      <c r="Q955" s="70"/>
      <c r="R955" s="70"/>
      <c r="S955" s="50"/>
      <c r="T955" s="50"/>
      <c r="U955" s="50"/>
      <c r="V955" s="50"/>
      <c r="W955" s="50"/>
      <c r="X955" s="50"/>
      <c r="Y955" s="50"/>
      <c r="BF955" s="102"/>
    </row>
    <row r="956" spans="1:58" customFormat="1">
      <c r="A956" s="22"/>
      <c r="B956" s="22"/>
      <c r="C956" s="22"/>
      <c r="D956" s="22"/>
      <c r="E956" s="22"/>
      <c r="F956" s="73"/>
      <c r="G956" s="73"/>
      <c r="H956" s="73"/>
      <c r="I956" s="73"/>
      <c r="J956" s="73"/>
      <c r="K956" s="74"/>
      <c r="L956" s="74"/>
      <c r="M956" s="22"/>
      <c r="N956" s="22"/>
      <c r="O956" s="22"/>
      <c r="P956" s="70"/>
      <c r="Q956" s="70"/>
      <c r="R956" s="70"/>
      <c r="S956" s="50"/>
      <c r="T956" s="50"/>
      <c r="U956" s="50"/>
      <c r="V956" s="50"/>
      <c r="W956" s="50"/>
      <c r="X956" s="50"/>
      <c r="Y956" s="50"/>
      <c r="BF956" s="102"/>
    </row>
    <row r="957" spans="1:58" customFormat="1">
      <c r="A957" s="22"/>
      <c r="B957" s="22"/>
      <c r="C957" s="22"/>
      <c r="D957" s="22"/>
      <c r="E957" s="22"/>
      <c r="F957" s="73"/>
      <c r="G957" s="73"/>
      <c r="H957" s="73"/>
      <c r="I957" s="73"/>
      <c r="J957" s="73"/>
      <c r="K957" s="74"/>
      <c r="L957" s="74"/>
      <c r="M957" s="22"/>
      <c r="N957" s="22"/>
      <c r="O957" s="22"/>
      <c r="P957" s="70"/>
      <c r="Q957" s="70"/>
      <c r="R957" s="70"/>
      <c r="S957" s="50"/>
      <c r="T957" s="50"/>
      <c r="U957" s="50"/>
      <c r="V957" s="50"/>
      <c r="W957" s="50"/>
      <c r="X957" s="50"/>
      <c r="Y957" s="50"/>
      <c r="BF957" s="102"/>
    </row>
    <row r="958" spans="1:58" customFormat="1">
      <c r="A958" s="22"/>
      <c r="B958" s="22"/>
      <c r="C958" s="22"/>
      <c r="D958" s="22"/>
      <c r="E958" s="22"/>
      <c r="F958" s="73"/>
      <c r="G958" s="73"/>
      <c r="H958" s="73"/>
      <c r="I958" s="73"/>
      <c r="J958" s="73"/>
      <c r="K958" s="74"/>
      <c r="L958" s="74"/>
      <c r="M958" s="22"/>
      <c r="N958" s="22"/>
      <c r="O958" s="22"/>
      <c r="P958" s="70"/>
      <c r="Q958" s="70"/>
      <c r="R958" s="70"/>
      <c r="S958" s="50"/>
      <c r="T958" s="50"/>
      <c r="U958" s="50"/>
      <c r="V958" s="50"/>
      <c r="W958" s="50"/>
      <c r="X958" s="50"/>
      <c r="Y958" s="50"/>
      <c r="BF958" s="102"/>
    </row>
    <row r="959" spans="1:58" customFormat="1">
      <c r="A959" s="22"/>
      <c r="B959" s="22"/>
      <c r="C959" s="22"/>
      <c r="D959" s="22"/>
      <c r="E959" s="22"/>
      <c r="F959" s="73"/>
      <c r="G959" s="73"/>
      <c r="H959" s="73"/>
      <c r="I959" s="73"/>
      <c r="J959" s="73"/>
      <c r="K959" s="74"/>
      <c r="L959" s="74"/>
      <c r="M959" s="22"/>
      <c r="N959" s="22"/>
      <c r="O959" s="22"/>
      <c r="P959" s="70"/>
      <c r="Q959" s="70"/>
      <c r="R959" s="70"/>
      <c r="S959" s="50"/>
      <c r="T959" s="50"/>
      <c r="U959" s="50"/>
      <c r="V959" s="50"/>
      <c r="W959" s="50"/>
      <c r="X959" s="50"/>
      <c r="Y959" s="50"/>
      <c r="BF959" s="102"/>
    </row>
    <row r="960" spans="1:58" customFormat="1">
      <c r="A960" s="22"/>
      <c r="B960" s="22"/>
      <c r="C960" s="22"/>
      <c r="D960" s="22"/>
      <c r="E960" s="22"/>
      <c r="F960" s="73"/>
      <c r="G960" s="73"/>
      <c r="H960" s="73"/>
      <c r="I960" s="73"/>
      <c r="J960" s="73"/>
      <c r="K960" s="74"/>
      <c r="L960" s="74"/>
      <c r="M960" s="22"/>
      <c r="N960" s="22"/>
      <c r="O960" s="22"/>
      <c r="P960" s="70"/>
      <c r="Q960" s="70"/>
      <c r="R960" s="70"/>
      <c r="S960" s="50"/>
      <c r="T960" s="50"/>
      <c r="U960" s="50"/>
      <c r="V960" s="50"/>
      <c r="W960" s="50"/>
      <c r="X960" s="50"/>
      <c r="Y960" s="50"/>
      <c r="BF960" s="102"/>
    </row>
    <row r="961" spans="1:58" customFormat="1">
      <c r="A961" s="22"/>
      <c r="B961" s="22"/>
      <c r="C961" s="22"/>
      <c r="D961" s="22"/>
      <c r="E961" s="22"/>
      <c r="F961" s="73"/>
      <c r="G961" s="73"/>
      <c r="H961" s="73"/>
      <c r="I961" s="73"/>
      <c r="J961" s="73"/>
      <c r="K961" s="74"/>
      <c r="L961" s="74"/>
      <c r="M961" s="22"/>
      <c r="N961" s="22"/>
      <c r="O961" s="22"/>
      <c r="P961" s="70"/>
      <c r="Q961" s="70"/>
      <c r="R961" s="70"/>
      <c r="S961" s="50"/>
      <c r="T961" s="50"/>
      <c r="U961" s="50"/>
      <c r="V961" s="50"/>
      <c r="W961" s="50"/>
      <c r="X961" s="50"/>
      <c r="Y961" s="50"/>
      <c r="BF961" s="102"/>
    </row>
    <row r="962" spans="1:58" customFormat="1">
      <c r="A962" s="22"/>
      <c r="B962" s="22"/>
      <c r="C962" s="22"/>
      <c r="D962" s="22"/>
      <c r="E962" s="22"/>
      <c r="F962" s="73"/>
      <c r="G962" s="73"/>
      <c r="H962" s="73"/>
      <c r="I962" s="73"/>
      <c r="J962" s="73"/>
      <c r="K962" s="74"/>
      <c r="L962" s="74"/>
      <c r="M962" s="22"/>
      <c r="N962" s="22"/>
      <c r="O962" s="22"/>
      <c r="P962" s="70"/>
      <c r="Q962" s="70"/>
      <c r="R962" s="70"/>
      <c r="S962" s="50"/>
      <c r="T962" s="50"/>
      <c r="U962" s="50"/>
      <c r="V962" s="50"/>
      <c r="W962" s="50"/>
      <c r="X962" s="50"/>
      <c r="Y962" s="50"/>
      <c r="BF962" s="102"/>
    </row>
    <row r="963" spans="1:58" customFormat="1">
      <c r="A963" s="22"/>
      <c r="B963" s="22"/>
      <c r="C963" s="22"/>
      <c r="D963" s="22"/>
      <c r="E963" s="22"/>
      <c r="F963" s="73"/>
      <c r="G963" s="73"/>
      <c r="H963" s="73"/>
      <c r="I963" s="73"/>
      <c r="J963" s="73"/>
      <c r="K963" s="74"/>
      <c r="L963" s="74"/>
      <c r="M963" s="22"/>
      <c r="N963" s="22"/>
      <c r="O963" s="22"/>
      <c r="P963" s="70"/>
      <c r="Q963" s="70"/>
      <c r="R963" s="70"/>
      <c r="S963" s="50"/>
      <c r="T963" s="50"/>
      <c r="U963" s="50"/>
      <c r="V963" s="50"/>
      <c r="W963" s="50"/>
      <c r="X963" s="50"/>
      <c r="Y963" s="50"/>
      <c r="BF963" s="102"/>
    </row>
    <row r="964" spans="1:58" customFormat="1">
      <c r="A964" s="22"/>
      <c r="B964" s="22"/>
      <c r="C964" s="22"/>
      <c r="D964" s="22"/>
      <c r="E964" s="22"/>
      <c r="F964" s="73"/>
      <c r="G964" s="73"/>
      <c r="H964" s="73"/>
      <c r="I964" s="73"/>
      <c r="J964" s="73"/>
      <c r="K964" s="74"/>
      <c r="L964" s="74"/>
      <c r="M964" s="22"/>
      <c r="N964" s="22"/>
      <c r="O964" s="22"/>
      <c r="P964" s="70"/>
      <c r="Q964" s="70"/>
      <c r="R964" s="70"/>
      <c r="S964" s="50"/>
      <c r="T964" s="50"/>
      <c r="U964" s="50"/>
      <c r="V964" s="50"/>
      <c r="W964" s="50"/>
      <c r="X964" s="50"/>
      <c r="Y964" s="50"/>
      <c r="BF964" s="102"/>
    </row>
    <row r="965" spans="1:58" customFormat="1">
      <c r="A965" s="22"/>
      <c r="B965" s="22"/>
      <c r="C965" s="22"/>
      <c r="D965" s="22"/>
      <c r="E965" s="22"/>
      <c r="F965" s="73"/>
      <c r="G965" s="73"/>
      <c r="H965" s="73"/>
      <c r="I965" s="73"/>
      <c r="J965" s="73"/>
      <c r="K965" s="74"/>
      <c r="L965" s="74"/>
      <c r="M965" s="22"/>
      <c r="N965" s="22"/>
      <c r="O965" s="22"/>
      <c r="P965" s="70"/>
      <c r="Q965" s="70"/>
      <c r="R965" s="70"/>
      <c r="S965" s="50"/>
      <c r="T965" s="50"/>
      <c r="U965" s="50"/>
      <c r="V965" s="50"/>
      <c r="W965" s="50"/>
      <c r="X965" s="50"/>
      <c r="Y965" s="50"/>
      <c r="BF965" s="102"/>
    </row>
    <row r="966" spans="1:58" customFormat="1">
      <c r="A966" s="22"/>
      <c r="B966" s="22"/>
      <c r="C966" s="22"/>
      <c r="D966" s="22"/>
      <c r="E966" s="22"/>
      <c r="F966" s="73"/>
      <c r="G966" s="73"/>
      <c r="H966" s="73"/>
      <c r="I966" s="73"/>
      <c r="J966" s="73"/>
      <c r="K966" s="74"/>
      <c r="L966" s="74"/>
      <c r="M966" s="22"/>
      <c r="N966" s="22"/>
      <c r="O966" s="22"/>
      <c r="P966" s="70"/>
      <c r="Q966" s="70"/>
      <c r="R966" s="70"/>
      <c r="S966" s="50"/>
      <c r="T966" s="50"/>
      <c r="U966" s="50"/>
      <c r="V966" s="50"/>
      <c r="W966" s="50"/>
      <c r="X966" s="50"/>
      <c r="Y966" s="50"/>
      <c r="BF966" s="102"/>
    </row>
    <row r="967" spans="1:58" customFormat="1">
      <c r="A967" s="22"/>
      <c r="B967" s="22"/>
      <c r="C967" s="22"/>
      <c r="D967" s="22"/>
      <c r="E967" s="22"/>
      <c r="F967" s="73"/>
      <c r="G967" s="73"/>
      <c r="H967" s="73"/>
      <c r="I967" s="73"/>
      <c r="J967" s="73"/>
      <c r="K967" s="74"/>
      <c r="L967" s="74"/>
      <c r="M967" s="22"/>
      <c r="N967" s="22"/>
      <c r="O967" s="22"/>
      <c r="P967" s="70"/>
      <c r="Q967" s="70"/>
      <c r="R967" s="70"/>
      <c r="S967" s="50"/>
      <c r="T967" s="50"/>
      <c r="U967" s="50"/>
      <c r="V967" s="50"/>
      <c r="W967" s="50"/>
      <c r="X967" s="50"/>
      <c r="Y967" s="50"/>
      <c r="BF967" s="102"/>
    </row>
    <row r="968" spans="1:58" customFormat="1">
      <c r="A968" s="22"/>
      <c r="B968" s="22"/>
      <c r="C968" s="22"/>
      <c r="D968" s="22"/>
      <c r="E968" s="22"/>
      <c r="F968" s="73"/>
      <c r="G968" s="73"/>
      <c r="H968" s="73"/>
      <c r="I968" s="73"/>
      <c r="J968" s="73"/>
      <c r="K968" s="74"/>
      <c r="L968" s="74"/>
      <c r="M968" s="22"/>
      <c r="N968" s="22"/>
      <c r="O968" s="22"/>
      <c r="P968" s="70"/>
      <c r="Q968" s="70"/>
      <c r="R968" s="70"/>
      <c r="S968" s="50"/>
      <c r="T968" s="50"/>
      <c r="U968" s="50"/>
      <c r="V968" s="50"/>
      <c r="W968" s="50"/>
      <c r="X968" s="50"/>
      <c r="Y968" s="50"/>
      <c r="BF968" s="102"/>
    </row>
    <row r="969" spans="1:58" customFormat="1">
      <c r="A969" s="22"/>
      <c r="B969" s="22"/>
      <c r="C969" s="22"/>
      <c r="D969" s="22"/>
      <c r="E969" s="22"/>
      <c r="F969" s="73"/>
      <c r="G969" s="73"/>
      <c r="H969" s="73"/>
      <c r="I969" s="73"/>
      <c r="J969" s="73"/>
      <c r="K969" s="74"/>
      <c r="L969" s="74"/>
      <c r="M969" s="22"/>
      <c r="N969" s="22"/>
      <c r="O969" s="22"/>
      <c r="P969" s="70"/>
      <c r="Q969" s="70"/>
      <c r="R969" s="70"/>
      <c r="S969" s="50"/>
      <c r="T969" s="50"/>
      <c r="U969" s="50"/>
      <c r="V969" s="50"/>
      <c r="W969" s="50"/>
      <c r="X969" s="50"/>
      <c r="Y969" s="50"/>
      <c r="BF969" s="102"/>
    </row>
    <row r="970" spans="1:58" customFormat="1">
      <c r="A970" s="22"/>
      <c r="B970" s="22"/>
      <c r="C970" s="22"/>
      <c r="D970" s="22"/>
      <c r="E970" s="22"/>
      <c r="F970" s="73"/>
      <c r="G970" s="73"/>
      <c r="H970" s="73"/>
      <c r="I970" s="73"/>
      <c r="J970" s="73"/>
      <c r="K970" s="74"/>
      <c r="L970" s="74"/>
      <c r="M970" s="22"/>
      <c r="N970" s="22"/>
      <c r="O970" s="22"/>
      <c r="P970" s="70"/>
      <c r="Q970" s="70"/>
      <c r="R970" s="70"/>
      <c r="S970" s="50"/>
      <c r="T970" s="50"/>
      <c r="U970" s="50"/>
      <c r="V970" s="50"/>
      <c r="W970" s="50"/>
      <c r="X970" s="50"/>
      <c r="Y970" s="50"/>
      <c r="BF970" s="102"/>
    </row>
    <row r="971" spans="1:58" customFormat="1">
      <c r="A971" s="22"/>
      <c r="B971" s="22"/>
      <c r="C971" s="22"/>
      <c r="D971" s="22"/>
      <c r="E971" s="22"/>
      <c r="F971" s="73"/>
      <c r="G971" s="73"/>
      <c r="H971" s="73"/>
      <c r="I971" s="73"/>
      <c r="J971" s="73"/>
      <c r="K971" s="74"/>
      <c r="L971" s="74"/>
      <c r="M971" s="22"/>
      <c r="N971" s="22"/>
      <c r="O971" s="22"/>
      <c r="P971" s="70"/>
      <c r="Q971" s="70"/>
      <c r="R971" s="70"/>
      <c r="S971" s="50"/>
      <c r="T971" s="50"/>
      <c r="U971" s="50"/>
      <c r="V971" s="50"/>
      <c r="W971" s="50"/>
      <c r="X971" s="50"/>
      <c r="Y971" s="50"/>
      <c r="BF971" s="102"/>
    </row>
    <row r="972" spans="1:58" customFormat="1">
      <c r="A972" s="22"/>
      <c r="B972" s="22"/>
      <c r="C972" s="22"/>
      <c r="D972" s="22"/>
      <c r="E972" s="22"/>
      <c r="F972" s="73"/>
      <c r="G972" s="73"/>
      <c r="H972" s="73"/>
      <c r="I972" s="73"/>
      <c r="J972" s="73"/>
      <c r="K972" s="74"/>
      <c r="L972" s="74"/>
      <c r="M972" s="22"/>
      <c r="N972" s="22"/>
      <c r="O972" s="22"/>
      <c r="P972" s="70"/>
      <c r="Q972" s="70"/>
      <c r="R972" s="70"/>
      <c r="S972" s="50"/>
      <c r="T972" s="50"/>
      <c r="U972" s="50"/>
      <c r="V972" s="50"/>
      <c r="W972" s="50"/>
      <c r="X972" s="50"/>
      <c r="Y972" s="50"/>
      <c r="BF972" s="102"/>
    </row>
    <row r="973" spans="1:58" customFormat="1">
      <c r="A973" s="22"/>
      <c r="B973" s="22"/>
      <c r="C973" s="22"/>
      <c r="D973" s="22"/>
      <c r="E973" s="22"/>
      <c r="F973" s="73"/>
      <c r="G973" s="73"/>
      <c r="H973" s="73"/>
      <c r="I973" s="73"/>
      <c r="J973" s="73"/>
      <c r="K973" s="74"/>
      <c r="L973" s="74"/>
      <c r="M973" s="22"/>
      <c r="N973" s="22"/>
      <c r="O973" s="22"/>
      <c r="P973" s="70"/>
      <c r="Q973" s="70"/>
      <c r="R973" s="70"/>
      <c r="S973" s="50"/>
      <c r="T973" s="50"/>
      <c r="U973" s="50"/>
      <c r="V973" s="50"/>
      <c r="W973" s="50"/>
      <c r="X973" s="50"/>
      <c r="Y973" s="50"/>
      <c r="BF973" s="102"/>
    </row>
    <row r="974" spans="1:58" customFormat="1">
      <c r="A974" s="22"/>
      <c r="B974" s="22"/>
      <c r="C974" s="22"/>
      <c r="D974" s="22"/>
      <c r="E974" s="22"/>
      <c r="F974" s="73"/>
      <c r="G974" s="73"/>
      <c r="H974" s="73"/>
      <c r="I974" s="73"/>
      <c r="J974" s="73"/>
      <c r="K974" s="74"/>
      <c r="L974" s="74"/>
      <c r="M974" s="22"/>
      <c r="N974" s="22"/>
      <c r="O974" s="22"/>
      <c r="P974" s="70"/>
      <c r="Q974" s="70"/>
      <c r="R974" s="70"/>
      <c r="S974" s="50"/>
      <c r="T974" s="50"/>
      <c r="U974" s="50"/>
      <c r="V974" s="50"/>
      <c r="W974" s="50"/>
      <c r="X974" s="50"/>
      <c r="Y974" s="50"/>
      <c r="BF974" s="102"/>
    </row>
    <row r="975" spans="1:58" customFormat="1">
      <c r="A975" s="22"/>
      <c r="B975" s="22"/>
      <c r="C975" s="22"/>
      <c r="D975" s="22"/>
      <c r="E975" s="22"/>
      <c r="F975" s="73"/>
      <c r="G975" s="73"/>
      <c r="H975" s="73"/>
      <c r="I975" s="73"/>
      <c r="J975" s="73"/>
      <c r="K975" s="74"/>
      <c r="L975" s="74"/>
      <c r="M975" s="22"/>
      <c r="N975" s="22"/>
      <c r="O975" s="22"/>
      <c r="P975" s="70"/>
      <c r="Q975" s="70"/>
      <c r="R975" s="70"/>
      <c r="S975" s="50"/>
      <c r="T975" s="50"/>
      <c r="U975" s="50"/>
      <c r="V975" s="50"/>
      <c r="W975" s="50"/>
      <c r="X975" s="50"/>
      <c r="Y975" s="50"/>
      <c r="BF975" s="102"/>
    </row>
    <row r="976" spans="1:58" customFormat="1">
      <c r="A976" s="22"/>
      <c r="B976" s="22"/>
      <c r="C976" s="22"/>
      <c r="D976" s="22"/>
      <c r="E976" s="22"/>
      <c r="F976" s="73"/>
      <c r="G976" s="73"/>
      <c r="H976" s="73"/>
      <c r="I976" s="73"/>
      <c r="J976" s="73"/>
      <c r="K976" s="74"/>
      <c r="L976" s="74"/>
      <c r="M976" s="22"/>
      <c r="N976" s="22"/>
      <c r="O976" s="22"/>
      <c r="P976" s="70"/>
      <c r="Q976" s="70"/>
      <c r="R976" s="70"/>
      <c r="S976" s="50"/>
      <c r="T976" s="50"/>
      <c r="U976" s="50"/>
      <c r="V976" s="50"/>
      <c r="W976" s="50"/>
      <c r="X976" s="50"/>
      <c r="Y976" s="50"/>
      <c r="BF976" s="102"/>
    </row>
    <row r="977" spans="1:58" customFormat="1">
      <c r="A977" s="22"/>
      <c r="B977" s="22"/>
      <c r="C977" s="22"/>
      <c r="D977" s="22"/>
      <c r="E977" s="22"/>
      <c r="F977" s="73"/>
      <c r="G977" s="73"/>
      <c r="H977" s="73"/>
      <c r="I977" s="73"/>
      <c r="J977" s="73"/>
      <c r="K977" s="74"/>
      <c r="L977" s="74"/>
      <c r="M977" s="22"/>
      <c r="N977" s="22"/>
      <c r="O977" s="22"/>
      <c r="P977" s="70"/>
      <c r="Q977" s="70"/>
      <c r="R977" s="70"/>
      <c r="S977" s="50"/>
      <c r="T977" s="50"/>
      <c r="U977" s="50"/>
      <c r="V977" s="50"/>
      <c r="W977" s="50"/>
      <c r="X977" s="50"/>
      <c r="Y977" s="50"/>
      <c r="BF977" s="102"/>
    </row>
    <row r="978" spans="1:58" customFormat="1">
      <c r="A978" s="22"/>
      <c r="B978" s="22"/>
      <c r="C978" s="22"/>
      <c r="D978" s="22"/>
      <c r="E978" s="22"/>
      <c r="F978" s="73"/>
      <c r="G978" s="73"/>
      <c r="H978" s="73"/>
      <c r="I978" s="73"/>
      <c r="J978" s="73"/>
      <c r="K978" s="74"/>
      <c r="L978" s="74"/>
      <c r="M978" s="22"/>
      <c r="N978" s="22"/>
      <c r="O978" s="22"/>
      <c r="P978" s="70"/>
      <c r="Q978" s="70"/>
      <c r="R978" s="70"/>
      <c r="S978" s="50"/>
      <c r="T978" s="50"/>
      <c r="U978" s="50"/>
      <c r="V978" s="50"/>
      <c r="W978" s="50"/>
      <c r="X978" s="50"/>
      <c r="Y978" s="50"/>
      <c r="BF978" s="102"/>
    </row>
    <row r="979" spans="1:58" customFormat="1">
      <c r="A979" s="22"/>
      <c r="B979" s="22"/>
      <c r="C979" s="22"/>
      <c r="D979" s="22"/>
      <c r="E979" s="22"/>
      <c r="F979" s="73"/>
      <c r="G979" s="73"/>
      <c r="H979" s="73"/>
      <c r="I979" s="73"/>
      <c r="J979" s="73"/>
      <c r="K979" s="74"/>
      <c r="L979" s="74"/>
      <c r="M979" s="22"/>
      <c r="N979" s="22"/>
      <c r="O979" s="22"/>
      <c r="P979" s="70"/>
      <c r="Q979" s="70"/>
      <c r="R979" s="70"/>
      <c r="S979" s="50"/>
      <c r="T979" s="50"/>
      <c r="U979" s="50"/>
      <c r="V979" s="50"/>
      <c r="W979" s="50"/>
      <c r="X979" s="50"/>
      <c r="Y979" s="50"/>
      <c r="BF979" s="102"/>
    </row>
    <row r="980" spans="1:58" customFormat="1">
      <c r="A980" s="22"/>
      <c r="B980" s="22"/>
      <c r="C980" s="22"/>
      <c r="D980" s="22"/>
      <c r="E980" s="22"/>
      <c r="F980" s="73"/>
      <c r="G980" s="73"/>
      <c r="H980" s="73"/>
      <c r="I980" s="73"/>
      <c r="J980" s="73"/>
      <c r="K980" s="74"/>
      <c r="L980" s="74"/>
      <c r="M980" s="22"/>
      <c r="N980" s="22"/>
      <c r="O980" s="22"/>
      <c r="P980" s="70"/>
      <c r="Q980" s="70"/>
      <c r="R980" s="70"/>
      <c r="S980" s="50"/>
      <c r="T980" s="50"/>
      <c r="U980" s="50"/>
      <c r="V980" s="50"/>
      <c r="W980" s="50"/>
      <c r="X980" s="50"/>
      <c r="Y980" s="50"/>
      <c r="BF980" s="102"/>
    </row>
    <row r="981" spans="1:58" customFormat="1">
      <c r="A981" s="22"/>
      <c r="B981" s="22"/>
      <c r="C981" s="22"/>
      <c r="D981" s="22"/>
      <c r="E981" s="22"/>
      <c r="F981" s="73"/>
      <c r="G981" s="73"/>
      <c r="H981" s="73"/>
      <c r="I981" s="73"/>
      <c r="J981" s="73"/>
      <c r="K981" s="74"/>
      <c r="L981" s="74"/>
      <c r="M981" s="22"/>
      <c r="N981" s="22"/>
      <c r="O981" s="22"/>
      <c r="P981" s="70"/>
      <c r="Q981" s="70"/>
      <c r="R981" s="70"/>
      <c r="S981" s="50"/>
      <c r="T981" s="50"/>
      <c r="U981" s="50"/>
      <c r="V981" s="50"/>
      <c r="W981" s="50"/>
      <c r="X981" s="50"/>
      <c r="Y981" s="50"/>
      <c r="BF981" s="102"/>
    </row>
    <row r="982" spans="1:58" customFormat="1">
      <c r="A982" s="22"/>
      <c r="B982" s="22"/>
      <c r="C982" s="22"/>
      <c r="D982" s="22"/>
      <c r="E982" s="22"/>
      <c r="F982" s="73"/>
      <c r="G982" s="73"/>
      <c r="H982" s="73"/>
      <c r="I982" s="73"/>
      <c r="J982" s="73"/>
      <c r="K982" s="74"/>
      <c r="L982" s="74"/>
      <c r="M982" s="22"/>
      <c r="N982" s="22"/>
      <c r="O982" s="22"/>
      <c r="P982" s="70"/>
      <c r="Q982" s="70"/>
      <c r="R982" s="70"/>
      <c r="S982" s="50"/>
      <c r="T982" s="50"/>
      <c r="U982" s="50"/>
      <c r="V982" s="50"/>
      <c r="W982" s="50"/>
      <c r="X982" s="50"/>
      <c r="Y982" s="50"/>
      <c r="BF982" s="102"/>
    </row>
    <row r="983" spans="1:58" customFormat="1">
      <c r="A983" s="22"/>
      <c r="B983" s="22"/>
      <c r="C983" s="22"/>
      <c r="D983" s="22"/>
      <c r="E983" s="22"/>
      <c r="F983" s="73"/>
      <c r="G983" s="73"/>
      <c r="H983" s="73"/>
      <c r="I983" s="73"/>
      <c r="J983" s="73"/>
      <c r="K983" s="74"/>
      <c r="L983" s="74"/>
      <c r="M983" s="22"/>
      <c r="N983" s="22"/>
      <c r="O983" s="22"/>
      <c r="P983" s="70"/>
      <c r="Q983" s="70"/>
      <c r="R983" s="70"/>
      <c r="S983" s="50"/>
      <c r="T983" s="50"/>
      <c r="U983" s="50"/>
      <c r="V983" s="50"/>
      <c r="W983" s="50"/>
      <c r="X983" s="50"/>
      <c r="Y983" s="50"/>
      <c r="BF983" s="102"/>
    </row>
    <row r="984" spans="1:58" customFormat="1">
      <c r="A984" s="22"/>
      <c r="B984" s="22"/>
      <c r="C984" s="22"/>
      <c r="D984" s="22"/>
      <c r="E984" s="22"/>
      <c r="F984" s="73"/>
      <c r="G984" s="73"/>
      <c r="H984" s="73"/>
      <c r="I984" s="73"/>
      <c r="J984" s="73"/>
      <c r="K984" s="74"/>
      <c r="L984" s="74"/>
      <c r="M984" s="22"/>
      <c r="N984" s="22"/>
      <c r="O984" s="22"/>
      <c r="P984" s="70"/>
      <c r="Q984" s="70"/>
      <c r="R984" s="70"/>
      <c r="S984" s="50"/>
      <c r="T984" s="50"/>
      <c r="U984" s="50"/>
      <c r="V984" s="50"/>
      <c r="W984" s="50"/>
      <c r="X984" s="50"/>
      <c r="Y984" s="50"/>
      <c r="BF984" s="102"/>
    </row>
    <row r="985" spans="1:58" customFormat="1">
      <c r="A985" s="22"/>
      <c r="B985" s="22"/>
      <c r="C985" s="22"/>
      <c r="D985" s="22"/>
      <c r="E985" s="22"/>
      <c r="F985" s="73"/>
      <c r="G985" s="73"/>
      <c r="H985" s="73"/>
      <c r="I985" s="73"/>
      <c r="J985" s="73"/>
      <c r="K985" s="74"/>
      <c r="L985" s="74"/>
      <c r="M985" s="22"/>
      <c r="N985" s="22"/>
      <c r="O985" s="22"/>
      <c r="P985" s="70"/>
      <c r="Q985" s="70"/>
      <c r="R985" s="70"/>
      <c r="S985" s="50"/>
      <c r="T985" s="50"/>
      <c r="U985" s="50"/>
      <c r="V985" s="50"/>
      <c r="W985" s="50"/>
      <c r="X985" s="50"/>
      <c r="Y985" s="50"/>
      <c r="BF985" s="102"/>
    </row>
    <row r="986" spans="1:58" customFormat="1">
      <c r="A986" s="22"/>
      <c r="B986" s="22"/>
      <c r="C986" s="22"/>
      <c r="D986" s="22"/>
      <c r="E986" s="22"/>
      <c r="F986" s="73"/>
      <c r="G986" s="73"/>
      <c r="H986" s="73"/>
      <c r="I986" s="73"/>
      <c r="J986" s="73"/>
      <c r="K986" s="74"/>
      <c r="L986" s="74"/>
      <c r="M986" s="22"/>
      <c r="N986" s="22"/>
      <c r="O986" s="22"/>
      <c r="P986" s="70"/>
      <c r="Q986" s="70"/>
      <c r="R986" s="70"/>
      <c r="S986" s="50"/>
      <c r="T986" s="50"/>
      <c r="U986" s="50"/>
      <c r="V986" s="50"/>
      <c r="W986" s="50"/>
      <c r="X986" s="50"/>
      <c r="Y986" s="50"/>
      <c r="BF986" s="102"/>
    </row>
    <row r="987" spans="1:58" customFormat="1">
      <c r="A987" s="22"/>
      <c r="B987" s="22"/>
      <c r="C987" s="22"/>
      <c r="D987" s="22"/>
      <c r="E987" s="22"/>
      <c r="F987" s="73"/>
      <c r="G987" s="73"/>
      <c r="H987" s="73"/>
      <c r="I987" s="73"/>
      <c r="J987" s="73"/>
      <c r="K987" s="74"/>
      <c r="L987" s="74"/>
      <c r="M987" s="22"/>
      <c r="N987" s="22"/>
      <c r="O987" s="22"/>
      <c r="P987" s="70"/>
      <c r="Q987" s="70"/>
      <c r="R987" s="70"/>
      <c r="S987" s="50"/>
      <c r="T987" s="50"/>
      <c r="U987" s="50"/>
      <c r="V987" s="50"/>
      <c r="W987" s="50"/>
      <c r="X987" s="50"/>
      <c r="Y987" s="50"/>
      <c r="BF987" s="102"/>
    </row>
    <row r="988" spans="1:58" customFormat="1">
      <c r="A988" s="22"/>
      <c r="B988" s="22"/>
      <c r="C988" s="22"/>
      <c r="D988" s="22"/>
      <c r="E988" s="22"/>
      <c r="F988" s="73"/>
      <c r="G988" s="73"/>
      <c r="H988" s="73"/>
      <c r="I988" s="73"/>
      <c r="J988" s="73"/>
      <c r="K988" s="74"/>
      <c r="L988" s="74"/>
      <c r="M988" s="22"/>
      <c r="N988" s="22"/>
      <c r="O988" s="22"/>
      <c r="P988" s="70"/>
      <c r="Q988" s="70"/>
      <c r="R988" s="70"/>
      <c r="S988" s="50"/>
      <c r="T988" s="50"/>
      <c r="U988" s="50"/>
      <c r="V988" s="50"/>
      <c r="W988" s="50"/>
      <c r="X988" s="50"/>
      <c r="Y988" s="50"/>
      <c r="BF988" s="102"/>
    </row>
    <row r="989" spans="1:58" customFormat="1">
      <c r="A989" s="22"/>
      <c r="B989" s="22"/>
      <c r="C989" s="22"/>
      <c r="D989" s="22"/>
      <c r="E989" s="22"/>
      <c r="F989" s="73"/>
      <c r="G989" s="73"/>
      <c r="H989" s="73"/>
      <c r="I989" s="73"/>
      <c r="J989" s="73"/>
      <c r="K989" s="74"/>
      <c r="L989" s="74"/>
      <c r="M989" s="22"/>
      <c r="N989" s="22"/>
      <c r="O989" s="22"/>
      <c r="P989" s="70"/>
      <c r="Q989" s="70"/>
      <c r="R989" s="70"/>
      <c r="S989" s="50"/>
      <c r="T989" s="50"/>
      <c r="U989" s="50"/>
      <c r="V989" s="50"/>
      <c r="W989" s="50"/>
      <c r="X989" s="50"/>
      <c r="Y989" s="50"/>
      <c r="BF989" s="102"/>
    </row>
    <row r="990" spans="1:58" customFormat="1">
      <c r="A990" s="22"/>
      <c r="B990" s="22"/>
      <c r="C990" s="22"/>
      <c r="D990" s="22"/>
      <c r="E990" s="22"/>
      <c r="F990" s="73"/>
      <c r="G990" s="73"/>
      <c r="H990" s="73"/>
      <c r="I990" s="73"/>
      <c r="J990" s="73"/>
      <c r="K990" s="74"/>
      <c r="L990" s="74"/>
      <c r="M990" s="22"/>
      <c r="N990" s="22"/>
      <c r="O990" s="22"/>
      <c r="P990" s="70"/>
      <c r="Q990" s="70"/>
      <c r="R990" s="70"/>
      <c r="S990" s="50"/>
      <c r="T990" s="50"/>
      <c r="U990" s="50"/>
      <c r="V990" s="50"/>
      <c r="W990" s="50"/>
      <c r="X990" s="50"/>
      <c r="Y990" s="50"/>
      <c r="BF990" s="102"/>
    </row>
    <row r="991" spans="1:58" customFormat="1">
      <c r="A991" s="22"/>
      <c r="B991" s="22"/>
      <c r="C991" s="22"/>
      <c r="D991" s="22"/>
      <c r="E991" s="22"/>
      <c r="F991" s="73"/>
      <c r="G991" s="73"/>
      <c r="H991" s="73"/>
      <c r="I991" s="73"/>
      <c r="J991" s="73"/>
      <c r="K991" s="74"/>
      <c r="L991" s="74"/>
      <c r="M991" s="22"/>
      <c r="N991" s="22"/>
      <c r="O991" s="22"/>
      <c r="P991" s="70"/>
      <c r="Q991" s="70"/>
      <c r="R991" s="70"/>
      <c r="S991" s="50"/>
      <c r="T991" s="50"/>
      <c r="U991" s="50"/>
      <c r="V991" s="50"/>
      <c r="W991" s="50"/>
      <c r="X991" s="50"/>
      <c r="Y991" s="50"/>
      <c r="BF991" s="102"/>
    </row>
    <row r="992" spans="1:58" customFormat="1">
      <c r="A992" s="22"/>
      <c r="B992" s="22"/>
      <c r="C992" s="22"/>
      <c r="D992" s="22"/>
      <c r="E992" s="22"/>
      <c r="F992" s="73"/>
      <c r="G992" s="73"/>
      <c r="H992" s="73"/>
      <c r="I992" s="73"/>
      <c r="J992" s="73"/>
      <c r="K992" s="74"/>
      <c r="L992" s="74"/>
      <c r="M992" s="22"/>
      <c r="N992" s="22"/>
      <c r="O992" s="22"/>
      <c r="P992" s="70"/>
      <c r="Q992" s="70"/>
      <c r="R992" s="70"/>
      <c r="S992" s="50"/>
      <c r="T992" s="50"/>
      <c r="U992" s="50"/>
      <c r="V992" s="50"/>
      <c r="W992" s="50"/>
      <c r="X992" s="50"/>
      <c r="Y992" s="50"/>
      <c r="BF992" s="102"/>
    </row>
    <row r="993" spans="1:58" customFormat="1">
      <c r="A993" s="22"/>
      <c r="B993" s="22"/>
      <c r="C993" s="22"/>
      <c r="D993" s="22"/>
      <c r="E993" s="22"/>
      <c r="F993" s="73"/>
      <c r="G993" s="73"/>
      <c r="H993" s="73"/>
      <c r="I993" s="73"/>
      <c r="J993" s="73"/>
      <c r="K993" s="74"/>
      <c r="L993" s="74"/>
      <c r="M993" s="22"/>
      <c r="N993" s="22"/>
      <c r="O993" s="22"/>
      <c r="P993" s="70"/>
      <c r="Q993" s="70"/>
      <c r="R993" s="70"/>
      <c r="S993" s="50"/>
      <c r="T993" s="50"/>
      <c r="U993" s="50"/>
      <c r="V993" s="50"/>
      <c r="W993" s="50"/>
      <c r="X993" s="50"/>
      <c r="Y993" s="50"/>
      <c r="BF993" s="102"/>
    </row>
    <row r="994" spans="1:58" customFormat="1">
      <c r="A994" s="22"/>
      <c r="B994" s="22"/>
      <c r="C994" s="22"/>
      <c r="D994" s="22"/>
      <c r="E994" s="22"/>
      <c r="F994" s="73"/>
      <c r="G994" s="73"/>
      <c r="H994" s="73"/>
      <c r="I994" s="73"/>
      <c r="J994" s="73"/>
      <c r="K994" s="74"/>
      <c r="L994" s="74"/>
      <c r="M994" s="22"/>
      <c r="N994" s="22"/>
      <c r="O994" s="22"/>
      <c r="P994" s="70"/>
      <c r="Q994" s="70"/>
      <c r="R994" s="70"/>
      <c r="S994" s="50"/>
      <c r="T994" s="50"/>
      <c r="U994" s="50"/>
      <c r="V994" s="50"/>
      <c r="W994" s="50"/>
      <c r="X994" s="50"/>
      <c r="Y994" s="50"/>
      <c r="BF994" s="102"/>
    </row>
    <row r="995" spans="1:58" customFormat="1">
      <c r="A995" s="22"/>
      <c r="B995" s="22"/>
      <c r="C995" s="22"/>
      <c r="D995" s="22"/>
      <c r="E995" s="22"/>
      <c r="F995" s="73"/>
      <c r="G995" s="73"/>
      <c r="H995" s="73"/>
      <c r="I995" s="73"/>
      <c r="J995" s="73"/>
      <c r="K995" s="74"/>
      <c r="L995" s="74"/>
      <c r="M995" s="22"/>
      <c r="N995" s="22"/>
      <c r="O995" s="22"/>
      <c r="P995" s="70"/>
      <c r="Q995" s="70"/>
      <c r="R995" s="70"/>
      <c r="S995" s="50"/>
      <c r="T995" s="50"/>
      <c r="U995" s="50"/>
      <c r="V995" s="50"/>
      <c r="W995" s="50"/>
      <c r="X995" s="50"/>
      <c r="Y995" s="50"/>
      <c r="BF995" s="102"/>
    </row>
    <row r="996" spans="1:58" customFormat="1">
      <c r="A996" s="22"/>
      <c r="B996" s="22"/>
      <c r="C996" s="22"/>
      <c r="D996" s="22"/>
      <c r="E996" s="22"/>
      <c r="F996" s="73"/>
      <c r="G996" s="73"/>
      <c r="H996" s="73"/>
      <c r="I996" s="73"/>
      <c r="J996" s="73"/>
      <c r="K996" s="74"/>
      <c r="L996" s="74"/>
      <c r="M996" s="22"/>
      <c r="N996" s="22"/>
      <c r="O996" s="22"/>
      <c r="P996" s="70"/>
      <c r="Q996" s="70"/>
      <c r="R996" s="70"/>
      <c r="S996" s="50"/>
      <c r="T996" s="50"/>
      <c r="U996" s="50"/>
      <c r="V996" s="50"/>
      <c r="W996" s="50"/>
      <c r="X996" s="50"/>
      <c r="Y996" s="50"/>
      <c r="BF996" s="102"/>
    </row>
    <row r="997" spans="1:58" customFormat="1">
      <c r="A997" s="22"/>
      <c r="B997" s="22"/>
      <c r="C997" s="22"/>
      <c r="D997" s="22"/>
      <c r="E997" s="22"/>
      <c r="F997" s="73"/>
      <c r="G997" s="73"/>
      <c r="H997" s="73"/>
      <c r="I997" s="73"/>
      <c r="J997" s="73"/>
      <c r="K997" s="74"/>
      <c r="L997" s="74"/>
      <c r="M997" s="22"/>
      <c r="N997" s="22"/>
      <c r="O997" s="22"/>
      <c r="P997" s="70"/>
      <c r="Q997" s="70"/>
      <c r="R997" s="70"/>
      <c r="S997" s="50"/>
      <c r="T997" s="50"/>
      <c r="U997" s="50"/>
      <c r="V997" s="50"/>
      <c r="W997" s="50"/>
      <c r="X997" s="50"/>
      <c r="Y997" s="50"/>
      <c r="BF997" s="102"/>
    </row>
    <row r="998" spans="1:58" customFormat="1">
      <c r="A998" s="22"/>
      <c r="B998" s="22"/>
      <c r="C998" s="22"/>
      <c r="D998" s="22"/>
      <c r="E998" s="22"/>
      <c r="F998" s="73"/>
      <c r="G998" s="73"/>
      <c r="H998" s="73"/>
      <c r="I998" s="73"/>
      <c r="J998" s="73"/>
      <c r="K998" s="74"/>
      <c r="L998" s="74"/>
      <c r="M998" s="22"/>
      <c r="N998" s="22"/>
      <c r="O998" s="22"/>
      <c r="P998" s="70"/>
      <c r="Q998" s="70"/>
      <c r="R998" s="70"/>
      <c r="S998" s="50"/>
      <c r="T998" s="50"/>
      <c r="U998" s="50"/>
      <c r="V998" s="50"/>
      <c r="W998" s="50"/>
      <c r="X998" s="50"/>
      <c r="Y998" s="50"/>
      <c r="BF998" s="102"/>
    </row>
    <row r="999" spans="1:58" customFormat="1">
      <c r="A999" s="22"/>
      <c r="B999" s="22"/>
      <c r="C999" s="22"/>
      <c r="D999" s="22"/>
      <c r="E999" s="22"/>
      <c r="F999" s="73"/>
      <c r="G999" s="73"/>
      <c r="H999" s="73"/>
      <c r="I999" s="73"/>
      <c r="J999" s="73"/>
      <c r="K999" s="74"/>
      <c r="L999" s="74"/>
      <c r="M999" s="22"/>
      <c r="N999" s="22"/>
      <c r="O999" s="22"/>
      <c r="P999" s="70"/>
      <c r="Q999" s="70"/>
      <c r="R999" s="70"/>
      <c r="S999" s="50"/>
      <c r="T999" s="50"/>
      <c r="U999" s="50"/>
      <c r="V999" s="50"/>
      <c r="W999" s="50"/>
      <c r="X999" s="50"/>
      <c r="Y999" s="50"/>
      <c r="BF999" s="102"/>
    </row>
    <row r="1000" spans="1:58" customFormat="1">
      <c r="A1000" s="22"/>
      <c r="B1000" s="22"/>
      <c r="C1000" s="22"/>
      <c r="D1000" s="22"/>
      <c r="E1000" s="22"/>
      <c r="F1000" s="73"/>
      <c r="G1000" s="73"/>
      <c r="H1000" s="73"/>
      <c r="I1000" s="73"/>
      <c r="J1000" s="73"/>
      <c r="K1000" s="74"/>
      <c r="L1000" s="74"/>
      <c r="M1000" s="22"/>
      <c r="N1000" s="22"/>
      <c r="O1000" s="22"/>
      <c r="P1000" s="70"/>
      <c r="Q1000" s="70"/>
      <c r="R1000" s="70"/>
      <c r="S1000" s="50"/>
      <c r="T1000" s="50"/>
      <c r="U1000" s="50"/>
      <c r="V1000" s="50"/>
      <c r="W1000" s="50"/>
      <c r="X1000" s="50"/>
      <c r="Y1000" s="50"/>
      <c r="BF1000" s="102"/>
    </row>
    <row r="1001" spans="1:58" customFormat="1">
      <c r="A1001" s="22"/>
      <c r="B1001" s="22"/>
      <c r="C1001" s="22"/>
      <c r="D1001" s="22"/>
      <c r="E1001" s="22"/>
      <c r="F1001" s="73"/>
      <c r="G1001" s="73"/>
      <c r="H1001" s="73"/>
      <c r="I1001" s="73"/>
      <c r="J1001" s="73"/>
      <c r="K1001" s="74"/>
      <c r="L1001" s="74"/>
      <c r="M1001" s="22"/>
      <c r="N1001" s="22"/>
      <c r="O1001" s="22"/>
      <c r="P1001" s="70"/>
      <c r="Q1001" s="70"/>
      <c r="R1001" s="70"/>
      <c r="S1001" s="50"/>
      <c r="T1001" s="50"/>
      <c r="U1001" s="50"/>
      <c r="V1001" s="50"/>
      <c r="W1001" s="50"/>
      <c r="X1001" s="50"/>
      <c r="Y1001" s="50"/>
      <c r="BF1001" s="102"/>
    </row>
    <row r="1002" spans="1:58" customFormat="1">
      <c r="A1002" s="22"/>
      <c r="B1002" s="22"/>
      <c r="C1002" s="22"/>
      <c r="D1002" s="22"/>
      <c r="E1002" s="22"/>
      <c r="F1002" s="73"/>
      <c r="G1002" s="73"/>
      <c r="H1002" s="73"/>
      <c r="I1002" s="73"/>
      <c r="J1002" s="73"/>
      <c r="K1002" s="74"/>
      <c r="L1002" s="74"/>
      <c r="M1002" s="22"/>
      <c r="N1002" s="22"/>
      <c r="O1002" s="22"/>
      <c r="P1002" s="70"/>
      <c r="Q1002" s="70"/>
      <c r="R1002" s="70"/>
      <c r="S1002" s="50"/>
      <c r="T1002" s="50"/>
      <c r="U1002" s="50"/>
      <c r="V1002" s="50"/>
      <c r="W1002" s="50"/>
      <c r="X1002" s="50"/>
      <c r="Y1002" s="50"/>
      <c r="BF1002" s="102"/>
    </row>
    <row r="1003" spans="1:58" customFormat="1">
      <c r="A1003" s="22"/>
      <c r="B1003" s="22"/>
      <c r="C1003" s="22"/>
      <c r="D1003" s="22"/>
      <c r="E1003" s="22"/>
      <c r="F1003" s="73"/>
      <c r="G1003" s="73"/>
      <c r="H1003" s="73"/>
      <c r="I1003" s="73"/>
      <c r="J1003" s="73"/>
      <c r="K1003" s="74"/>
      <c r="L1003" s="74"/>
      <c r="M1003" s="22"/>
      <c r="N1003" s="22"/>
      <c r="O1003" s="22"/>
      <c r="P1003" s="70"/>
      <c r="Q1003" s="70"/>
      <c r="R1003" s="70"/>
      <c r="S1003" s="50"/>
      <c r="T1003" s="50"/>
      <c r="U1003" s="50"/>
      <c r="V1003" s="50"/>
      <c r="W1003" s="50"/>
      <c r="X1003" s="50"/>
      <c r="Y1003" s="50"/>
      <c r="BF1003" s="102"/>
    </row>
    <row r="1004" spans="1:58" customFormat="1">
      <c r="A1004" s="22"/>
      <c r="B1004" s="22"/>
      <c r="C1004" s="22"/>
      <c r="D1004" s="22"/>
      <c r="E1004" s="22"/>
      <c r="F1004" s="73"/>
      <c r="G1004" s="73"/>
      <c r="H1004" s="73"/>
      <c r="I1004" s="73"/>
      <c r="J1004" s="73"/>
      <c r="K1004" s="74"/>
      <c r="L1004" s="74"/>
      <c r="M1004" s="22"/>
      <c r="N1004" s="22"/>
      <c r="O1004" s="22"/>
      <c r="P1004" s="70"/>
      <c r="Q1004" s="70"/>
      <c r="R1004" s="70"/>
      <c r="S1004" s="50"/>
      <c r="T1004" s="50"/>
      <c r="U1004" s="50"/>
      <c r="V1004" s="50"/>
      <c r="W1004" s="50"/>
      <c r="X1004" s="50"/>
      <c r="Y1004" s="50"/>
      <c r="BF1004" s="102"/>
    </row>
    <row r="1005" spans="1:58" customFormat="1">
      <c r="A1005" s="22"/>
      <c r="B1005" s="22"/>
      <c r="C1005" s="22"/>
      <c r="D1005" s="22"/>
      <c r="E1005" s="22"/>
      <c r="F1005" s="73"/>
      <c r="G1005" s="73"/>
      <c r="H1005" s="73"/>
      <c r="I1005" s="73"/>
      <c r="J1005" s="73"/>
      <c r="K1005" s="74"/>
      <c r="L1005" s="74"/>
      <c r="M1005" s="22"/>
      <c r="N1005" s="22"/>
      <c r="O1005" s="22"/>
      <c r="P1005" s="70"/>
      <c r="Q1005" s="70"/>
      <c r="R1005" s="70"/>
      <c r="S1005" s="50"/>
      <c r="T1005" s="50"/>
      <c r="U1005" s="50"/>
      <c r="V1005" s="50"/>
      <c r="W1005" s="50"/>
      <c r="X1005" s="50"/>
      <c r="Y1005" s="50"/>
      <c r="BF1005" s="102"/>
    </row>
    <row r="1006" spans="1:58" customFormat="1">
      <c r="A1006" s="22"/>
      <c r="B1006" s="22"/>
      <c r="C1006" s="22"/>
      <c r="D1006" s="22"/>
      <c r="E1006" s="22"/>
      <c r="F1006" s="73"/>
      <c r="G1006" s="73"/>
      <c r="H1006" s="73"/>
      <c r="I1006" s="73"/>
      <c r="J1006" s="73"/>
      <c r="K1006" s="74"/>
      <c r="L1006" s="74"/>
      <c r="M1006" s="22"/>
      <c r="N1006" s="22"/>
      <c r="O1006" s="22"/>
      <c r="P1006" s="70"/>
      <c r="Q1006" s="70"/>
      <c r="R1006" s="70"/>
      <c r="S1006" s="50"/>
      <c r="T1006" s="50"/>
      <c r="U1006" s="50"/>
      <c r="V1006" s="50"/>
      <c r="W1006" s="50"/>
      <c r="X1006" s="50"/>
      <c r="Y1006" s="50"/>
      <c r="BF1006" s="102"/>
    </row>
    <row r="1007" spans="1:58" customFormat="1">
      <c r="A1007" s="22"/>
      <c r="B1007" s="22"/>
      <c r="C1007" s="22"/>
      <c r="D1007" s="22"/>
      <c r="E1007" s="22"/>
      <c r="F1007" s="73"/>
      <c r="G1007" s="73"/>
      <c r="H1007" s="73"/>
      <c r="I1007" s="73"/>
      <c r="J1007" s="73"/>
      <c r="K1007" s="74"/>
      <c r="L1007" s="74"/>
      <c r="M1007" s="22"/>
      <c r="N1007" s="22"/>
      <c r="O1007" s="22"/>
      <c r="P1007" s="70"/>
      <c r="Q1007" s="70"/>
      <c r="R1007" s="70"/>
      <c r="S1007" s="50"/>
      <c r="T1007" s="50"/>
      <c r="U1007" s="50"/>
      <c r="V1007" s="50"/>
      <c r="W1007" s="50"/>
      <c r="X1007" s="50"/>
      <c r="Y1007" s="50"/>
      <c r="BF1007" s="102"/>
    </row>
    <row r="1008" spans="1:58" customFormat="1">
      <c r="A1008" s="22"/>
      <c r="B1008" s="22"/>
      <c r="C1008" s="22"/>
      <c r="D1008" s="22"/>
      <c r="E1008" s="22"/>
      <c r="F1008" s="73"/>
      <c r="G1008" s="73"/>
      <c r="H1008" s="73"/>
      <c r="I1008" s="73"/>
      <c r="J1008" s="73"/>
      <c r="K1008" s="74"/>
      <c r="L1008" s="74"/>
      <c r="M1008" s="22"/>
      <c r="N1008" s="22"/>
      <c r="O1008" s="22"/>
      <c r="P1008" s="70"/>
      <c r="Q1008" s="70"/>
      <c r="R1008" s="70"/>
      <c r="S1008" s="50"/>
      <c r="T1008" s="50"/>
      <c r="U1008" s="50"/>
      <c r="V1008" s="50"/>
      <c r="W1008" s="50"/>
      <c r="X1008" s="50"/>
      <c r="Y1008" s="50"/>
      <c r="BF1008" s="102"/>
    </row>
    <row r="1009" spans="1:58" customFormat="1">
      <c r="A1009" s="22"/>
      <c r="B1009" s="22"/>
      <c r="C1009" s="22"/>
      <c r="D1009" s="22"/>
      <c r="E1009" s="22"/>
      <c r="F1009" s="73"/>
      <c r="G1009" s="73"/>
      <c r="H1009" s="73"/>
      <c r="I1009" s="73"/>
      <c r="J1009" s="73"/>
      <c r="K1009" s="74"/>
      <c r="L1009" s="74"/>
      <c r="M1009" s="22"/>
      <c r="N1009" s="22"/>
      <c r="O1009" s="22"/>
      <c r="P1009" s="70"/>
      <c r="Q1009" s="70"/>
      <c r="R1009" s="70"/>
      <c r="S1009" s="50"/>
      <c r="T1009" s="50"/>
      <c r="U1009" s="50"/>
      <c r="V1009" s="50"/>
      <c r="W1009" s="50"/>
      <c r="X1009" s="50"/>
      <c r="Y1009" s="50"/>
      <c r="BF1009" s="102"/>
    </row>
    <row r="1010" spans="1:58" customFormat="1">
      <c r="A1010" s="22"/>
      <c r="B1010" s="22"/>
      <c r="C1010" s="22"/>
      <c r="D1010" s="22"/>
      <c r="E1010" s="22"/>
      <c r="F1010" s="73"/>
      <c r="G1010" s="73"/>
      <c r="H1010" s="73"/>
      <c r="I1010" s="73"/>
      <c r="J1010" s="73"/>
      <c r="K1010" s="74"/>
      <c r="L1010" s="74"/>
      <c r="M1010" s="22"/>
      <c r="N1010" s="22"/>
      <c r="O1010" s="22"/>
      <c r="P1010" s="70"/>
      <c r="Q1010" s="70"/>
      <c r="R1010" s="70"/>
      <c r="S1010" s="50"/>
      <c r="T1010" s="50"/>
      <c r="U1010" s="50"/>
      <c r="V1010" s="50"/>
      <c r="W1010" s="50"/>
      <c r="X1010" s="50"/>
      <c r="Y1010" s="50"/>
      <c r="BF1010" s="102"/>
    </row>
    <row r="1011" spans="1:58" customFormat="1">
      <c r="A1011" s="22"/>
      <c r="B1011" s="22"/>
      <c r="C1011" s="22"/>
      <c r="D1011" s="22"/>
      <c r="E1011" s="22"/>
      <c r="F1011" s="73"/>
      <c r="G1011" s="73"/>
      <c r="H1011" s="73"/>
      <c r="I1011" s="73"/>
      <c r="J1011" s="73"/>
      <c r="K1011" s="74"/>
      <c r="L1011" s="74"/>
      <c r="M1011" s="22"/>
      <c r="N1011" s="22"/>
      <c r="O1011" s="22"/>
      <c r="P1011" s="70"/>
      <c r="Q1011" s="70"/>
      <c r="R1011" s="70"/>
      <c r="S1011" s="50"/>
      <c r="T1011" s="50"/>
      <c r="U1011" s="50"/>
      <c r="V1011" s="50"/>
      <c r="W1011" s="50"/>
      <c r="X1011" s="50"/>
      <c r="Y1011" s="50"/>
      <c r="BF1011" s="102"/>
    </row>
    <row r="1012" spans="1:58" customFormat="1">
      <c r="A1012" s="22"/>
      <c r="B1012" s="22"/>
      <c r="C1012" s="22"/>
      <c r="D1012" s="22"/>
      <c r="E1012" s="22"/>
      <c r="F1012" s="73"/>
      <c r="G1012" s="73"/>
      <c r="H1012" s="73"/>
      <c r="I1012" s="73"/>
      <c r="J1012" s="73"/>
      <c r="K1012" s="74"/>
      <c r="L1012" s="74"/>
      <c r="M1012" s="22"/>
      <c r="N1012" s="22"/>
      <c r="O1012" s="22"/>
      <c r="P1012" s="70"/>
      <c r="Q1012" s="70"/>
      <c r="R1012" s="70"/>
      <c r="S1012" s="50"/>
      <c r="T1012" s="50"/>
      <c r="U1012" s="50"/>
      <c r="V1012" s="50"/>
      <c r="W1012" s="50"/>
      <c r="X1012" s="50"/>
      <c r="Y1012" s="50"/>
      <c r="BF1012" s="102"/>
    </row>
    <row r="1013" spans="1:58" customFormat="1">
      <c r="A1013" s="22"/>
      <c r="B1013" s="22"/>
      <c r="C1013" s="22"/>
      <c r="D1013" s="22"/>
      <c r="E1013" s="22"/>
      <c r="F1013" s="73"/>
      <c r="G1013" s="73"/>
      <c r="H1013" s="73"/>
      <c r="I1013" s="73"/>
      <c r="J1013" s="73"/>
      <c r="K1013" s="74"/>
      <c r="L1013" s="74"/>
      <c r="M1013" s="22"/>
      <c r="N1013" s="22"/>
      <c r="O1013" s="22"/>
      <c r="P1013" s="70"/>
      <c r="Q1013" s="70"/>
      <c r="R1013" s="70"/>
      <c r="S1013" s="50"/>
      <c r="T1013" s="50"/>
      <c r="U1013" s="50"/>
      <c r="V1013" s="50"/>
      <c r="W1013" s="50"/>
      <c r="X1013" s="50"/>
      <c r="Y1013" s="50"/>
      <c r="BF1013" s="102"/>
    </row>
    <row r="1014" spans="1:58" customFormat="1">
      <c r="A1014" s="22"/>
      <c r="B1014" s="22"/>
      <c r="C1014" s="22"/>
      <c r="D1014" s="22"/>
      <c r="E1014" s="22"/>
      <c r="F1014" s="73"/>
      <c r="G1014" s="73"/>
      <c r="H1014" s="73"/>
      <c r="I1014" s="73"/>
      <c r="J1014" s="73"/>
      <c r="K1014" s="74"/>
      <c r="L1014" s="74"/>
      <c r="M1014" s="22"/>
      <c r="N1014" s="22"/>
      <c r="O1014" s="22"/>
      <c r="P1014" s="70"/>
      <c r="Q1014" s="70"/>
      <c r="R1014" s="70"/>
      <c r="S1014" s="50"/>
      <c r="T1014" s="50"/>
      <c r="U1014" s="50"/>
      <c r="V1014" s="50"/>
      <c r="W1014" s="50"/>
      <c r="X1014" s="50"/>
      <c r="Y1014" s="50"/>
      <c r="BF1014" s="102"/>
    </row>
    <row r="1015" spans="1:58" customFormat="1">
      <c r="A1015" s="22"/>
      <c r="B1015" s="22"/>
      <c r="C1015" s="22"/>
      <c r="D1015" s="22"/>
      <c r="E1015" s="22"/>
      <c r="F1015" s="73"/>
      <c r="G1015" s="73"/>
      <c r="H1015" s="73"/>
      <c r="I1015" s="73"/>
      <c r="J1015" s="73"/>
      <c r="K1015" s="74"/>
      <c r="L1015" s="74"/>
      <c r="M1015" s="22"/>
      <c r="N1015" s="22"/>
      <c r="O1015" s="22"/>
      <c r="P1015" s="70"/>
      <c r="Q1015" s="70"/>
      <c r="R1015" s="70"/>
      <c r="S1015" s="50"/>
      <c r="T1015" s="50"/>
      <c r="U1015" s="50"/>
      <c r="V1015" s="50"/>
      <c r="W1015" s="50"/>
      <c r="X1015" s="50"/>
      <c r="Y1015" s="50"/>
      <c r="BF1015" s="102"/>
    </row>
    <row r="1016" spans="1:58" customFormat="1">
      <c r="A1016" s="22"/>
      <c r="B1016" s="22"/>
      <c r="C1016" s="22"/>
      <c r="D1016" s="22"/>
      <c r="E1016" s="22"/>
      <c r="F1016" s="73"/>
      <c r="G1016" s="73"/>
      <c r="H1016" s="73"/>
      <c r="I1016" s="73"/>
      <c r="J1016" s="73"/>
      <c r="K1016" s="74"/>
      <c r="L1016" s="74"/>
      <c r="M1016" s="22"/>
      <c r="N1016" s="22"/>
      <c r="O1016" s="22"/>
      <c r="P1016" s="70"/>
      <c r="Q1016" s="70"/>
      <c r="R1016" s="70"/>
      <c r="S1016" s="50"/>
      <c r="T1016" s="50"/>
      <c r="U1016" s="50"/>
      <c r="V1016" s="50"/>
      <c r="W1016" s="50"/>
      <c r="X1016" s="50"/>
      <c r="Y1016" s="50"/>
      <c r="BF1016" s="102"/>
    </row>
    <row r="1017" spans="1:58" customFormat="1">
      <c r="A1017" s="22"/>
      <c r="B1017" s="22"/>
      <c r="C1017" s="22"/>
      <c r="D1017" s="22"/>
      <c r="E1017" s="22"/>
      <c r="F1017" s="73"/>
      <c r="G1017" s="73"/>
      <c r="H1017" s="73"/>
      <c r="I1017" s="73"/>
      <c r="J1017" s="73"/>
      <c r="K1017" s="74"/>
      <c r="L1017" s="74"/>
      <c r="M1017" s="22"/>
      <c r="N1017" s="22"/>
      <c r="O1017" s="22"/>
      <c r="P1017" s="70"/>
      <c r="Q1017" s="70"/>
      <c r="R1017" s="70"/>
      <c r="S1017" s="50"/>
      <c r="T1017" s="50"/>
      <c r="U1017" s="50"/>
      <c r="V1017" s="50"/>
      <c r="W1017" s="50"/>
      <c r="X1017" s="50"/>
      <c r="Y1017" s="50"/>
      <c r="BF1017" s="102"/>
    </row>
    <row r="1018" spans="1:58" customFormat="1">
      <c r="A1018" s="22"/>
      <c r="B1018" s="22"/>
      <c r="C1018" s="22"/>
      <c r="D1018" s="22"/>
      <c r="E1018" s="22"/>
      <c r="F1018" s="73"/>
      <c r="G1018" s="73"/>
      <c r="H1018" s="73"/>
      <c r="I1018" s="73"/>
      <c r="J1018" s="73"/>
      <c r="K1018" s="74"/>
      <c r="L1018" s="74"/>
      <c r="M1018" s="22"/>
      <c r="N1018" s="22"/>
      <c r="O1018" s="22"/>
      <c r="P1018" s="70"/>
      <c r="Q1018" s="70"/>
      <c r="R1018" s="70"/>
      <c r="S1018" s="50"/>
      <c r="T1018" s="50"/>
      <c r="U1018" s="50"/>
      <c r="V1018" s="50"/>
      <c r="W1018" s="50"/>
      <c r="X1018" s="50"/>
      <c r="Y1018" s="50"/>
      <c r="BF1018" s="102"/>
    </row>
    <row r="1019" spans="1:58" customFormat="1">
      <c r="A1019" s="22"/>
      <c r="B1019" s="22"/>
      <c r="C1019" s="22"/>
      <c r="D1019" s="22"/>
      <c r="E1019" s="22"/>
      <c r="F1019" s="73"/>
      <c r="G1019" s="73"/>
      <c r="H1019" s="73"/>
      <c r="I1019" s="73"/>
      <c r="J1019" s="73"/>
      <c r="K1019" s="74"/>
      <c r="L1019" s="74"/>
      <c r="M1019" s="22"/>
      <c r="N1019" s="22"/>
      <c r="O1019" s="22"/>
      <c r="P1019" s="70"/>
      <c r="Q1019" s="70"/>
      <c r="R1019" s="70"/>
      <c r="S1019" s="50"/>
      <c r="T1019" s="50"/>
      <c r="U1019" s="50"/>
      <c r="V1019" s="50"/>
      <c r="W1019" s="50"/>
      <c r="X1019" s="50"/>
      <c r="Y1019" s="50"/>
      <c r="BF1019" s="102"/>
    </row>
    <row r="1020" spans="1:58" customFormat="1">
      <c r="A1020" s="22"/>
      <c r="B1020" s="22"/>
      <c r="C1020" s="22"/>
      <c r="D1020" s="22"/>
      <c r="E1020" s="22"/>
      <c r="F1020" s="73"/>
      <c r="G1020" s="73"/>
      <c r="H1020" s="73"/>
      <c r="I1020" s="73"/>
      <c r="J1020" s="73"/>
      <c r="K1020" s="74"/>
      <c r="L1020" s="74"/>
      <c r="M1020" s="22"/>
      <c r="N1020" s="22"/>
      <c r="O1020" s="22"/>
      <c r="P1020" s="70"/>
      <c r="Q1020" s="70"/>
      <c r="R1020" s="70"/>
      <c r="S1020" s="50"/>
      <c r="T1020" s="50"/>
      <c r="U1020" s="50"/>
      <c r="V1020" s="50"/>
      <c r="W1020" s="50"/>
      <c r="X1020" s="50"/>
      <c r="Y1020" s="50"/>
      <c r="BF1020" s="102"/>
    </row>
    <row r="1021" spans="1:58" customFormat="1">
      <c r="A1021" s="22"/>
      <c r="B1021" s="22"/>
      <c r="C1021" s="22"/>
      <c r="D1021" s="22"/>
      <c r="E1021" s="22"/>
      <c r="F1021" s="73"/>
      <c r="G1021" s="73"/>
      <c r="H1021" s="73"/>
      <c r="I1021" s="73"/>
      <c r="J1021" s="73"/>
      <c r="K1021" s="74"/>
      <c r="L1021" s="74"/>
      <c r="M1021" s="22"/>
      <c r="N1021" s="22"/>
      <c r="O1021" s="22"/>
      <c r="P1021" s="70"/>
      <c r="Q1021" s="70"/>
      <c r="R1021" s="70"/>
      <c r="S1021" s="50"/>
      <c r="T1021" s="50"/>
      <c r="U1021" s="50"/>
      <c r="V1021" s="50"/>
      <c r="W1021" s="50"/>
      <c r="X1021" s="50"/>
      <c r="Y1021" s="50"/>
      <c r="BF1021" s="102"/>
    </row>
    <row r="1022" spans="1:58" customFormat="1">
      <c r="A1022" s="22"/>
      <c r="B1022" s="22"/>
      <c r="C1022" s="22"/>
      <c r="D1022" s="22"/>
      <c r="E1022" s="22"/>
      <c r="F1022" s="73"/>
      <c r="G1022" s="73"/>
      <c r="H1022" s="73"/>
      <c r="I1022" s="73"/>
      <c r="J1022" s="73"/>
      <c r="K1022" s="74"/>
      <c r="L1022" s="74"/>
      <c r="M1022" s="22"/>
      <c r="N1022" s="22"/>
      <c r="O1022" s="22"/>
      <c r="P1022" s="70"/>
      <c r="Q1022" s="70"/>
      <c r="R1022" s="70"/>
      <c r="S1022" s="50"/>
      <c r="T1022" s="50"/>
      <c r="U1022" s="50"/>
      <c r="V1022" s="50"/>
      <c r="W1022" s="50"/>
      <c r="X1022" s="50"/>
      <c r="Y1022" s="50"/>
      <c r="BF1022" s="102"/>
    </row>
    <row r="1023" spans="1:58" customFormat="1">
      <c r="A1023" s="22"/>
      <c r="B1023" s="22"/>
      <c r="C1023" s="22"/>
      <c r="D1023" s="22"/>
      <c r="E1023" s="22"/>
      <c r="F1023" s="73"/>
      <c r="G1023" s="73"/>
      <c r="H1023" s="73"/>
      <c r="I1023" s="73"/>
      <c r="J1023" s="73"/>
      <c r="K1023" s="74"/>
      <c r="L1023" s="74"/>
      <c r="M1023" s="22"/>
      <c r="N1023" s="22"/>
      <c r="O1023" s="22"/>
      <c r="P1023" s="70"/>
      <c r="Q1023" s="70"/>
      <c r="R1023" s="70"/>
      <c r="S1023" s="50"/>
      <c r="T1023" s="50"/>
      <c r="U1023" s="50"/>
      <c r="V1023" s="50"/>
      <c r="W1023" s="50"/>
      <c r="X1023" s="50"/>
      <c r="Y1023" s="50"/>
      <c r="BF1023" s="102"/>
    </row>
    <row r="1024" spans="1:58" customFormat="1">
      <c r="A1024" s="22"/>
      <c r="B1024" s="22"/>
      <c r="C1024" s="22"/>
      <c r="D1024" s="22"/>
      <c r="E1024" s="22"/>
      <c r="F1024" s="73"/>
      <c r="G1024" s="73"/>
      <c r="H1024" s="73"/>
      <c r="I1024" s="73"/>
      <c r="J1024" s="73"/>
      <c r="K1024" s="74"/>
      <c r="L1024" s="74"/>
      <c r="M1024" s="22"/>
      <c r="N1024" s="22"/>
      <c r="O1024" s="22"/>
      <c r="P1024" s="70"/>
      <c r="Q1024" s="70"/>
      <c r="R1024" s="70"/>
      <c r="S1024" s="50"/>
      <c r="T1024" s="50"/>
      <c r="U1024" s="50"/>
      <c r="V1024" s="50"/>
      <c r="W1024" s="50"/>
      <c r="X1024" s="50"/>
      <c r="Y1024" s="50"/>
      <c r="BF1024" s="102"/>
    </row>
    <row r="1025" spans="1:58" customFormat="1">
      <c r="A1025" s="22"/>
      <c r="B1025" s="22"/>
      <c r="C1025" s="22"/>
      <c r="D1025" s="22"/>
      <c r="E1025" s="22"/>
      <c r="F1025" s="73"/>
      <c r="G1025" s="73"/>
      <c r="H1025" s="73"/>
      <c r="I1025" s="73"/>
      <c r="J1025" s="73"/>
      <c r="K1025" s="74"/>
      <c r="L1025" s="74"/>
      <c r="M1025" s="22"/>
      <c r="N1025" s="22"/>
      <c r="O1025" s="22"/>
      <c r="P1025" s="70"/>
      <c r="Q1025" s="70"/>
      <c r="R1025" s="70"/>
      <c r="S1025" s="50"/>
      <c r="T1025" s="50"/>
      <c r="U1025" s="50"/>
      <c r="V1025" s="50"/>
      <c r="W1025" s="50"/>
      <c r="X1025" s="50"/>
      <c r="Y1025" s="50"/>
      <c r="BF1025" s="102"/>
    </row>
    <row r="1026" spans="1:58" customFormat="1">
      <c r="A1026" s="22"/>
      <c r="B1026" s="22"/>
      <c r="C1026" s="22"/>
      <c r="D1026" s="22"/>
      <c r="E1026" s="22"/>
      <c r="F1026" s="73"/>
      <c r="G1026" s="73"/>
      <c r="H1026" s="73"/>
      <c r="I1026" s="73"/>
      <c r="J1026" s="73"/>
      <c r="K1026" s="74"/>
      <c r="L1026" s="74"/>
      <c r="M1026" s="22"/>
      <c r="N1026" s="22"/>
      <c r="O1026" s="22"/>
      <c r="P1026" s="70"/>
      <c r="Q1026" s="70"/>
      <c r="R1026" s="70"/>
      <c r="S1026" s="50"/>
      <c r="T1026" s="50"/>
      <c r="U1026" s="50"/>
      <c r="V1026" s="50"/>
      <c r="W1026" s="50"/>
      <c r="X1026" s="50"/>
      <c r="Y1026" s="50"/>
      <c r="BF1026" s="102"/>
    </row>
    <row r="1027" spans="1:58" customFormat="1">
      <c r="A1027" s="22"/>
      <c r="B1027" s="22"/>
      <c r="C1027" s="22"/>
      <c r="D1027" s="22"/>
      <c r="E1027" s="22"/>
      <c r="F1027" s="73"/>
      <c r="G1027" s="73"/>
      <c r="H1027" s="73"/>
      <c r="I1027" s="73"/>
      <c r="J1027" s="73"/>
      <c r="K1027" s="74"/>
      <c r="L1027" s="74"/>
      <c r="M1027" s="22"/>
      <c r="N1027" s="22"/>
      <c r="O1027" s="22"/>
      <c r="P1027" s="70"/>
      <c r="Q1027" s="70"/>
      <c r="R1027" s="70"/>
      <c r="S1027" s="50"/>
      <c r="T1027" s="50"/>
      <c r="U1027" s="50"/>
      <c r="V1027" s="50"/>
      <c r="W1027" s="50"/>
      <c r="X1027" s="50"/>
      <c r="Y1027" s="50"/>
      <c r="BF1027" s="102"/>
    </row>
    <row r="1028" spans="1:58" customFormat="1">
      <c r="A1028" s="22"/>
      <c r="B1028" s="22"/>
      <c r="C1028" s="22"/>
      <c r="D1028" s="22"/>
      <c r="E1028" s="22"/>
      <c r="F1028" s="73"/>
      <c r="G1028" s="73"/>
      <c r="H1028" s="73"/>
      <c r="I1028" s="73"/>
      <c r="J1028" s="73"/>
      <c r="K1028" s="74"/>
      <c r="L1028" s="74"/>
      <c r="M1028" s="22"/>
      <c r="N1028" s="22"/>
      <c r="O1028" s="22"/>
      <c r="P1028" s="70"/>
      <c r="Q1028" s="70"/>
      <c r="R1028" s="70"/>
      <c r="S1028" s="50"/>
      <c r="T1028" s="50"/>
      <c r="U1028" s="50"/>
      <c r="V1028" s="50"/>
      <c r="W1028" s="50"/>
      <c r="X1028" s="50"/>
      <c r="Y1028" s="50"/>
      <c r="BF1028" s="102"/>
    </row>
    <row r="1029" spans="1:58" customFormat="1">
      <c r="A1029" s="22"/>
      <c r="B1029" s="22"/>
      <c r="C1029" s="22"/>
      <c r="D1029" s="22"/>
      <c r="E1029" s="22"/>
      <c r="F1029" s="73"/>
      <c r="G1029" s="73"/>
      <c r="H1029" s="73"/>
      <c r="I1029" s="73"/>
      <c r="J1029" s="73"/>
      <c r="K1029" s="74"/>
      <c r="L1029" s="74"/>
      <c r="M1029" s="22"/>
      <c r="N1029" s="22"/>
      <c r="O1029" s="22"/>
      <c r="P1029" s="70"/>
      <c r="Q1029" s="70"/>
      <c r="R1029" s="70"/>
      <c r="S1029" s="50"/>
      <c r="T1029" s="50"/>
      <c r="U1029" s="50"/>
      <c r="V1029" s="50"/>
      <c r="W1029" s="50"/>
      <c r="X1029" s="50"/>
      <c r="Y1029" s="50"/>
      <c r="BF1029" s="102"/>
    </row>
    <row r="1030" spans="1:58" customFormat="1">
      <c r="A1030" s="22"/>
      <c r="B1030" s="22"/>
      <c r="C1030" s="22"/>
      <c r="D1030" s="22"/>
      <c r="E1030" s="22"/>
      <c r="F1030" s="73"/>
      <c r="G1030" s="73"/>
      <c r="H1030" s="73"/>
      <c r="I1030" s="73"/>
      <c r="J1030" s="73"/>
      <c r="K1030" s="74"/>
      <c r="L1030" s="74"/>
      <c r="M1030" s="22"/>
      <c r="N1030" s="22"/>
      <c r="O1030" s="22"/>
      <c r="P1030" s="70"/>
      <c r="Q1030" s="70"/>
      <c r="R1030" s="70"/>
      <c r="S1030" s="50"/>
      <c r="T1030" s="50"/>
      <c r="U1030" s="50"/>
      <c r="V1030" s="50"/>
      <c r="W1030" s="50"/>
      <c r="X1030" s="50"/>
      <c r="Y1030" s="50"/>
      <c r="BF1030" s="102"/>
    </row>
    <row r="1031" spans="1:58" customFormat="1">
      <c r="A1031" s="22"/>
      <c r="B1031" s="22"/>
      <c r="C1031" s="22"/>
      <c r="D1031" s="22"/>
      <c r="E1031" s="22"/>
      <c r="F1031" s="73"/>
      <c r="G1031" s="73"/>
      <c r="H1031" s="73"/>
      <c r="I1031" s="73"/>
      <c r="J1031" s="73"/>
      <c r="K1031" s="74"/>
      <c r="L1031" s="74"/>
      <c r="M1031" s="22"/>
      <c r="N1031" s="22"/>
      <c r="O1031" s="22"/>
      <c r="P1031" s="70"/>
      <c r="Q1031" s="70"/>
      <c r="R1031" s="70"/>
      <c r="S1031" s="50"/>
      <c r="T1031" s="50"/>
      <c r="U1031" s="50"/>
      <c r="V1031" s="50"/>
      <c r="W1031" s="50"/>
      <c r="X1031" s="50"/>
      <c r="Y1031" s="50"/>
      <c r="BF1031" s="102"/>
    </row>
    <row r="1032" spans="1:58" customFormat="1">
      <c r="A1032" s="22"/>
      <c r="B1032" s="22"/>
      <c r="C1032" s="22"/>
      <c r="D1032" s="22"/>
      <c r="E1032" s="22"/>
      <c r="F1032" s="73"/>
      <c r="G1032" s="73"/>
      <c r="H1032" s="73"/>
      <c r="I1032" s="73"/>
      <c r="J1032" s="73"/>
      <c r="K1032" s="74"/>
      <c r="L1032" s="74"/>
      <c r="M1032" s="22"/>
      <c r="N1032" s="22"/>
      <c r="O1032" s="22"/>
      <c r="P1032" s="70"/>
      <c r="Q1032" s="70"/>
      <c r="R1032" s="70"/>
      <c r="S1032" s="50"/>
      <c r="T1032" s="50"/>
      <c r="U1032" s="50"/>
      <c r="V1032" s="50"/>
      <c r="W1032" s="50"/>
      <c r="X1032" s="50"/>
      <c r="Y1032" s="50"/>
      <c r="BF1032" s="102"/>
    </row>
    <row r="1033" spans="1:58" customFormat="1">
      <c r="A1033" s="22"/>
      <c r="B1033" s="22"/>
      <c r="C1033" s="22"/>
      <c r="D1033" s="22"/>
      <c r="E1033" s="22"/>
      <c r="F1033" s="73"/>
      <c r="G1033" s="73"/>
      <c r="H1033" s="73"/>
      <c r="I1033" s="73"/>
      <c r="J1033" s="73"/>
      <c r="K1033" s="74"/>
      <c r="L1033" s="74"/>
      <c r="M1033" s="22"/>
      <c r="N1033" s="22"/>
      <c r="O1033" s="22"/>
      <c r="P1033" s="70"/>
      <c r="Q1033" s="70"/>
      <c r="R1033" s="70"/>
      <c r="S1033" s="50"/>
      <c r="T1033" s="50"/>
      <c r="U1033" s="50"/>
      <c r="V1033" s="50"/>
      <c r="W1033" s="50"/>
      <c r="X1033" s="50"/>
      <c r="Y1033" s="50"/>
      <c r="BF1033" s="102"/>
    </row>
    <row r="1034" spans="1:58" customFormat="1">
      <c r="A1034" s="22"/>
      <c r="B1034" s="22"/>
      <c r="C1034" s="22"/>
      <c r="D1034" s="22"/>
      <c r="E1034" s="22"/>
      <c r="F1034" s="73"/>
      <c r="G1034" s="73"/>
      <c r="H1034" s="73"/>
      <c r="I1034" s="73"/>
      <c r="J1034" s="73"/>
      <c r="K1034" s="74"/>
      <c r="L1034" s="74"/>
      <c r="M1034" s="22"/>
      <c r="N1034" s="22"/>
      <c r="O1034" s="22"/>
      <c r="P1034" s="70"/>
      <c r="Q1034" s="70"/>
      <c r="R1034" s="70"/>
      <c r="S1034" s="50"/>
      <c r="T1034" s="50"/>
      <c r="U1034" s="50"/>
      <c r="V1034" s="50"/>
      <c r="W1034" s="50"/>
      <c r="X1034" s="50"/>
      <c r="Y1034" s="50"/>
      <c r="BF1034" s="102"/>
    </row>
    <row r="1035" spans="1:58" customFormat="1">
      <c r="A1035" s="22"/>
      <c r="B1035" s="22"/>
      <c r="C1035" s="22"/>
      <c r="D1035" s="22"/>
      <c r="E1035" s="22"/>
      <c r="F1035" s="73"/>
      <c r="G1035" s="73"/>
      <c r="H1035" s="73"/>
      <c r="I1035" s="73"/>
      <c r="J1035" s="73"/>
      <c r="K1035" s="74"/>
      <c r="L1035" s="74"/>
      <c r="M1035" s="22"/>
      <c r="N1035" s="22"/>
      <c r="O1035" s="22"/>
      <c r="P1035" s="70"/>
      <c r="Q1035" s="70"/>
      <c r="R1035" s="70"/>
      <c r="S1035" s="50"/>
      <c r="T1035" s="50"/>
      <c r="U1035" s="50"/>
      <c r="V1035" s="50"/>
      <c r="W1035" s="50"/>
      <c r="X1035" s="50"/>
      <c r="Y1035" s="50"/>
      <c r="BF1035" s="102"/>
    </row>
    <row r="1036" spans="1:58" customFormat="1">
      <c r="A1036" s="22"/>
      <c r="B1036" s="22"/>
      <c r="C1036" s="22"/>
      <c r="D1036" s="22"/>
      <c r="E1036" s="22"/>
      <c r="F1036" s="73"/>
      <c r="G1036" s="73"/>
      <c r="H1036" s="73"/>
      <c r="I1036" s="73"/>
      <c r="J1036" s="73"/>
      <c r="K1036" s="74"/>
      <c r="L1036" s="74"/>
      <c r="M1036" s="22"/>
      <c r="N1036" s="22"/>
      <c r="O1036" s="22"/>
      <c r="P1036" s="70"/>
      <c r="Q1036" s="70"/>
      <c r="R1036" s="70"/>
      <c r="S1036" s="50"/>
      <c r="T1036" s="50"/>
      <c r="U1036" s="50"/>
      <c r="V1036" s="50"/>
      <c r="W1036" s="50"/>
      <c r="X1036" s="50"/>
      <c r="Y1036" s="50"/>
      <c r="BF1036" s="102"/>
    </row>
    <row r="1037" spans="1:58" customFormat="1">
      <c r="A1037" s="22"/>
      <c r="B1037" s="22"/>
      <c r="C1037" s="22"/>
      <c r="D1037" s="22"/>
      <c r="E1037" s="22"/>
      <c r="F1037" s="73"/>
      <c r="G1037" s="73"/>
      <c r="H1037" s="73"/>
      <c r="I1037" s="73"/>
      <c r="J1037" s="73"/>
      <c r="K1037" s="74"/>
      <c r="L1037" s="74"/>
      <c r="M1037" s="22"/>
      <c r="N1037" s="22"/>
      <c r="O1037" s="22"/>
      <c r="P1037" s="70"/>
      <c r="Q1037" s="70"/>
      <c r="R1037" s="70"/>
      <c r="S1037" s="50"/>
      <c r="T1037" s="50"/>
      <c r="U1037" s="50"/>
      <c r="V1037" s="50"/>
      <c r="W1037" s="50"/>
      <c r="X1037" s="50"/>
      <c r="Y1037" s="50"/>
      <c r="BF1037" s="102"/>
    </row>
    <row r="1038" spans="1:58" customFormat="1">
      <c r="A1038" s="22"/>
      <c r="B1038" s="22"/>
      <c r="C1038" s="22"/>
      <c r="D1038" s="22"/>
      <c r="E1038" s="22"/>
      <c r="F1038" s="73"/>
      <c r="G1038" s="73"/>
      <c r="H1038" s="73"/>
      <c r="I1038" s="73"/>
      <c r="J1038" s="73"/>
      <c r="K1038" s="74"/>
      <c r="L1038" s="74"/>
      <c r="M1038" s="22"/>
      <c r="N1038" s="22"/>
      <c r="O1038" s="22"/>
      <c r="P1038" s="70"/>
      <c r="Q1038" s="70"/>
      <c r="R1038" s="70"/>
      <c r="S1038" s="50"/>
      <c r="T1038" s="50"/>
      <c r="U1038" s="50"/>
      <c r="V1038" s="50"/>
      <c r="W1038" s="50"/>
      <c r="X1038" s="50"/>
      <c r="Y1038" s="50"/>
      <c r="BF1038" s="102"/>
    </row>
    <row r="1039" spans="1:58" customFormat="1">
      <c r="A1039" s="22"/>
      <c r="B1039" s="22"/>
      <c r="C1039" s="22"/>
      <c r="D1039" s="22"/>
      <c r="E1039" s="22"/>
      <c r="F1039" s="73"/>
      <c r="G1039" s="73"/>
      <c r="H1039" s="73"/>
      <c r="I1039" s="73"/>
      <c r="J1039" s="73"/>
      <c r="K1039" s="74"/>
      <c r="L1039" s="74"/>
      <c r="M1039" s="22"/>
      <c r="N1039" s="22"/>
      <c r="O1039" s="22"/>
      <c r="P1039" s="70"/>
      <c r="Q1039" s="70"/>
      <c r="R1039" s="70"/>
      <c r="S1039" s="50"/>
      <c r="T1039" s="50"/>
      <c r="U1039" s="50"/>
      <c r="V1039" s="50"/>
      <c r="W1039" s="50"/>
      <c r="X1039" s="50"/>
      <c r="Y1039" s="50"/>
      <c r="BF1039" s="102"/>
    </row>
    <row r="1040" spans="1:58" customFormat="1">
      <c r="A1040" s="22"/>
      <c r="B1040" s="22"/>
      <c r="C1040" s="22"/>
      <c r="D1040" s="22"/>
      <c r="E1040" s="22"/>
      <c r="F1040" s="73"/>
      <c r="G1040" s="73"/>
      <c r="H1040" s="73"/>
      <c r="I1040" s="73"/>
      <c r="J1040" s="73"/>
      <c r="K1040" s="74"/>
      <c r="L1040" s="74"/>
      <c r="M1040" s="22"/>
      <c r="N1040" s="22"/>
      <c r="O1040" s="22"/>
      <c r="P1040" s="70"/>
      <c r="Q1040" s="70"/>
      <c r="R1040" s="70"/>
      <c r="S1040" s="50"/>
      <c r="T1040" s="50"/>
      <c r="U1040" s="50"/>
      <c r="V1040" s="50"/>
      <c r="W1040" s="50"/>
      <c r="X1040" s="50"/>
      <c r="Y1040" s="50"/>
      <c r="BF1040" s="102"/>
    </row>
    <row r="1041" spans="1:58" customFormat="1">
      <c r="A1041" s="22"/>
      <c r="B1041" s="22"/>
      <c r="C1041" s="22"/>
      <c r="D1041" s="22"/>
      <c r="E1041" s="22"/>
      <c r="F1041" s="73"/>
      <c r="G1041" s="73"/>
      <c r="H1041" s="73"/>
      <c r="I1041" s="73"/>
      <c r="J1041" s="73"/>
      <c r="K1041" s="74"/>
      <c r="L1041" s="74"/>
      <c r="M1041" s="22"/>
      <c r="N1041" s="22"/>
      <c r="O1041" s="22"/>
      <c r="P1041" s="70"/>
      <c r="Q1041" s="70"/>
      <c r="R1041" s="70"/>
      <c r="S1041" s="50"/>
      <c r="T1041" s="50"/>
      <c r="U1041" s="50"/>
      <c r="V1041" s="50"/>
      <c r="W1041" s="50"/>
      <c r="X1041" s="50"/>
      <c r="Y1041" s="50"/>
      <c r="BF1041" s="102"/>
    </row>
    <row r="1042" spans="1:58" customFormat="1">
      <c r="A1042" s="22"/>
      <c r="B1042" s="22"/>
      <c r="C1042" s="22"/>
      <c r="D1042" s="22"/>
      <c r="E1042" s="22"/>
      <c r="F1042" s="73"/>
      <c r="G1042" s="73"/>
      <c r="H1042" s="73"/>
      <c r="I1042" s="73"/>
      <c r="J1042" s="73"/>
      <c r="K1042" s="74"/>
      <c r="L1042" s="74"/>
      <c r="M1042" s="22"/>
      <c r="N1042" s="22"/>
      <c r="O1042" s="22"/>
      <c r="P1042" s="70"/>
      <c r="Q1042" s="70"/>
      <c r="R1042" s="70"/>
      <c r="S1042" s="50"/>
      <c r="T1042" s="50"/>
      <c r="U1042" s="50"/>
      <c r="V1042" s="50"/>
      <c r="W1042" s="50"/>
      <c r="X1042" s="50"/>
      <c r="Y1042" s="50"/>
      <c r="BF1042" s="102"/>
    </row>
    <row r="1043" spans="1:58" customFormat="1">
      <c r="A1043" s="22"/>
      <c r="B1043" s="22"/>
      <c r="C1043" s="22"/>
      <c r="D1043" s="22"/>
      <c r="E1043" s="22"/>
      <c r="F1043" s="73"/>
      <c r="G1043" s="73"/>
      <c r="H1043" s="73"/>
      <c r="I1043" s="73"/>
      <c r="J1043" s="73"/>
      <c r="K1043" s="74"/>
      <c r="L1043" s="74"/>
      <c r="M1043" s="22"/>
      <c r="N1043" s="22"/>
      <c r="O1043" s="22"/>
      <c r="P1043" s="70"/>
      <c r="Q1043" s="70"/>
      <c r="R1043" s="70"/>
      <c r="S1043" s="50"/>
      <c r="T1043" s="50"/>
      <c r="U1043" s="50"/>
      <c r="V1043" s="50"/>
      <c r="W1043" s="50"/>
      <c r="X1043" s="50"/>
      <c r="Y1043" s="50"/>
      <c r="BF1043" s="102"/>
    </row>
    <row r="1044" spans="1:58" customFormat="1">
      <c r="A1044" s="22"/>
      <c r="B1044" s="22"/>
      <c r="C1044" s="22"/>
      <c r="D1044" s="22"/>
      <c r="E1044" s="22"/>
      <c r="F1044" s="73"/>
      <c r="G1044" s="73"/>
      <c r="H1044" s="73"/>
      <c r="I1044" s="73"/>
      <c r="J1044" s="73"/>
      <c r="K1044" s="74"/>
      <c r="L1044" s="74"/>
      <c r="M1044" s="22"/>
      <c r="N1044" s="22"/>
      <c r="O1044" s="22"/>
      <c r="P1044" s="70"/>
      <c r="Q1044" s="70"/>
      <c r="R1044" s="70"/>
      <c r="S1044" s="50"/>
      <c r="T1044" s="50"/>
      <c r="U1044" s="50"/>
      <c r="V1044" s="50"/>
      <c r="W1044" s="50"/>
      <c r="X1044" s="50"/>
      <c r="Y1044" s="50"/>
      <c r="BF1044" s="102"/>
    </row>
    <row r="1045" spans="1:58" customFormat="1">
      <c r="A1045" s="22"/>
      <c r="B1045" s="22"/>
      <c r="C1045" s="22"/>
      <c r="D1045" s="22"/>
      <c r="E1045" s="22"/>
      <c r="F1045" s="73"/>
      <c r="G1045" s="73"/>
      <c r="H1045" s="73"/>
      <c r="I1045" s="73"/>
      <c r="J1045" s="73"/>
      <c r="K1045" s="74"/>
      <c r="L1045" s="74"/>
      <c r="M1045" s="22"/>
      <c r="N1045" s="22"/>
      <c r="O1045" s="22"/>
      <c r="P1045" s="70"/>
      <c r="Q1045" s="70"/>
      <c r="R1045" s="70"/>
      <c r="S1045" s="50"/>
      <c r="T1045" s="50"/>
      <c r="U1045" s="50"/>
      <c r="V1045" s="50"/>
      <c r="W1045" s="50"/>
      <c r="X1045" s="50"/>
      <c r="Y1045" s="50"/>
      <c r="BF1045" s="102"/>
    </row>
    <row r="1046" spans="1:58" customFormat="1">
      <c r="A1046" s="22"/>
      <c r="B1046" s="22"/>
      <c r="C1046" s="22"/>
      <c r="D1046" s="22"/>
      <c r="E1046" s="22"/>
      <c r="F1046" s="73"/>
      <c r="G1046" s="73"/>
      <c r="H1046" s="73"/>
      <c r="I1046" s="73"/>
      <c r="J1046" s="73"/>
      <c r="K1046" s="74"/>
      <c r="L1046" s="74"/>
      <c r="M1046" s="22"/>
      <c r="N1046" s="22"/>
      <c r="O1046" s="22"/>
      <c r="P1046" s="70"/>
      <c r="Q1046" s="70"/>
      <c r="R1046" s="70"/>
      <c r="S1046" s="50"/>
      <c r="T1046" s="50"/>
      <c r="U1046" s="50"/>
      <c r="V1046" s="50"/>
      <c r="W1046" s="50"/>
      <c r="X1046" s="50"/>
      <c r="Y1046" s="50"/>
      <c r="BF1046" s="102"/>
    </row>
    <row r="1047" spans="1:58" customFormat="1">
      <c r="A1047" s="22"/>
      <c r="B1047" s="22"/>
      <c r="C1047" s="22"/>
      <c r="D1047" s="22"/>
      <c r="E1047" s="22"/>
      <c r="F1047" s="73"/>
      <c r="G1047" s="73"/>
      <c r="H1047" s="73"/>
      <c r="I1047" s="73"/>
      <c r="J1047" s="73"/>
      <c r="K1047" s="74"/>
      <c r="L1047" s="74"/>
      <c r="M1047" s="22"/>
      <c r="N1047" s="22"/>
      <c r="O1047" s="22"/>
      <c r="P1047" s="70"/>
      <c r="Q1047" s="70"/>
      <c r="R1047" s="70"/>
      <c r="S1047" s="50"/>
      <c r="T1047" s="50"/>
      <c r="U1047" s="50"/>
      <c r="V1047" s="50"/>
      <c r="W1047" s="50"/>
      <c r="X1047" s="50"/>
      <c r="Y1047" s="50"/>
      <c r="BF1047" s="102"/>
    </row>
    <row r="1048" spans="1:58" customFormat="1">
      <c r="A1048" s="22"/>
      <c r="B1048" s="22"/>
      <c r="C1048" s="22"/>
      <c r="D1048" s="22"/>
      <c r="E1048" s="22"/>
      <c r="F1048" s="73"/>
      <c r="G1048" s="73"/>
      <c r="H1048" s="73"/>
      <c r="I1048" s="73"/>
      <c r="J1048" s="73"/>
      <c r="K1048" s="74"/>
      <c r="L1048" s="74"/>
      <c r="M1048" s="22"/>
      <c r="N1048" s="22"/>
      <c r="O1048" s="22"/>
      <c r="P1048" s="70"/>
      <c r="Q1048" s="70"/>
      <c r="R1048" s="70"/>
      <c r="S1048" s="50"/>
      <c r="T1048" s="50"/>
      <c r="U1048" s="50"/>
      <c r="V1048" s="50"/>
      <c r="W1048" s="50"/>
      <c r="X1048" s="50"/>
      <c r="Y1048" s="50"/>
      <c r="BF1048" s="102"/>
    </row>
    <row r="1049" spans="1:58" customFormat="1">
      <c r="A1049" s="22"/>
      <c r="B1049" s="22"/>
      <c r="C1049" s="22"/>
      <c r="D1049" s="22"/>
      <c r="E1049" s="22"/>
      <c r="F1049" s="73"/>
      <c r="G1049" s="73"/>
      <c r="H1049" s="73"/>
      <c r="I1049" s="73"/>
      <c r="J1049" s="73"/>
      <c r="K1049" s="74"/>
      <c r="L1049" s="74"/>
      <c r="M1049" s="22"/>
      <c r="N1049" s="22"/>
      <c r="O1049" s="22"/>
      <c r="P1049" s="70"/>
      <c r="Q1049" s="70"/>
      <c r="R1049" s="70"/>
      <c r="S1049" s="50"/>
      <c r="T1049" s="50"/>
      <c r="U1049" s="50"/>
      <c r="V1049" s="50"/>
      <c r="W1049" s="50"/>
      <c r="X1049" s="50"/>
      <c r="Y1049" s="50"/>
      <c r="BF1049" s="102"/>
    </row>
    <row r="1050" spans="1:58" customFormat="1">
      <c r="A1050" s="22"/>
      <c r="B1050" s="22"/>
      <c r="C1050" s="22"/>
      <c r="D1050" s="22"/>
      <c r="E1050" s="22"/>
      <c r="F1050" s="73"/>
      <c r="G1050" s="73"/>
      <c r="H1050" s="73"/>
      <c r="I1050" s="73"/>
      <c r="J1050" s="73"/>
      <c r="K1050" s="74"/>
      <c r="L1050" s="74"/>
      <c r="M1050" s="22"/>
      <c r="N1050" s="22"/>
      <c r="O1050" s="22"/>
      <c r="P1050" s="70"/>
      <c r="Q1050" s="70"/>
      <c r="R1050" s="70"/>
      <c r="S1050" s="50"/>
      <c r="T1050" s="50"/>
      <c r="U1050" s="50"/>
      <c r="V1050" s="50"/>
      <c r="W1050" s="50"/>
      <c r="X1050" s="50"/>
      <c r="Y1050" s="50"/>
      <c r="BF1050" s="102"/>
    </row>
    <row r="1051" spans="1:58" customFormat="1">
      <c r="A1051" s="22"/>
      <c r="B1051" s="22"/>
      <c r="C1051" s="22"/>
      <c r="D1051" s="22"/>
      <c r="E1051" s="22"/>
      <c r="F1051" s="73"/>
      <c r="G1051" s="73"/>
      <c r="H1051" s="73"/>
      <c r="I1051" s="73"/>
      <c r="J1051" s="73"/>
      <c r="K1051" s="74"/>
      <c r="L1051" s="74"/>
      <c r="M1051" s="22"/>
      <c r="N1051" s="22"/>
      <c r="O1051" s="22"/>
      <c r="P1051" s="70"/>
      <c r="Q1051" s="70"/>
      <c r="R1051" s="70"/>
      <c r="S1051" s="50"/>
      <c r="T1051" s="50"/>
      <c r="U1051" s="50"/>
      <c r="V1051" s="50"/>
      <c r="W1051" s="50"/>
      <c r="X1051" s="50"/>
      <c r="Y1051" s="50"/>
      <c r="BF1051" s="102"/>
    </row>
    <row r="1052" spans="1:58" customFormat="1">
      <c r="A1052" s="22"/>
      <c r="B1052" s="22"/>
      <c r="C1052" s="22"/>
      <c r="D1052" s="22"/>
      <c r="E1052" s="22"/>
      <c r="F1052" s="73"/>
      <c r="G1052" s="73"/>
      <c r="H1052" s="73"/>
      <c r="I1052" s="73"/>
      <c r="J1052" s="73"/>
      <c r="K1052" s="74"/>
      <c r="L1052" s="74"/>
      <c r="M1052" s="22"/>
      <c r="N1052" s="22"/>
      <c r="O1052" s="22"/>
      <c r="P1052" s="70"/>
      <c r="Q1052" s="70"/>
      <c r="R1052" s="70"/>
      <c r="S1052" s="50"/>
      <c r="T1052" s="50"/>
      <c r="U1052" s="50"/>
      <c r="V1052" s="50"/>
      <c r="W1052" s="50"/>
      <c r="X1052" s="50"/>
      <c r="Y1052" s="50"/>
      <c r="BF1052" s="102"/>
    </row>
    <row r="1053" spans="1:58" customFormat="1">
      <c r="A1053" s="22"/>
      <c r="B1053" s="22"/>
      <c r="C1053" s="22"/>
      <c r="D1053" s="22"/>
      <c r="E1053" s="22"/>
      <c r="F1053" s="73"/>
      <c r="G1053" s="73"/>
      <c r="H1053" s="73"/>
      <c r="I1053" s="73"/>
      <c r="J1053" s="73"/>
      <c r="K1053" s="74"/>
      <c r="L1053" s="74"/>
      <c r="M1053" s="22"/>
      <c r="N1053" s="22"/>
      <c r="O1053" s="22"/>
      <c r="P1053" s="70"/>
      <c r="Q1053" s="70"/>
      <c r="R1053" s="70"/>
      <c r="S1053" s="50"/>
      <c r="T1053" s="50"/>
      <c r="U1053" s="50"/>
      <c r="V1053" s="50"/>
      <c r="W1053" s="50"/>
      <c r="X1053" s="50"/>
      <c r="Y1053" s="50"/>
      <c r="BF1053" s="102"/>
    </row>
    <row r="1054" spans="1:58" customFormat="1">
      <c r="A1054" s="22"/>
      <c r="B1054" s="22"/>
      <c r="C1054" s="22"/>
      <c r="D1054" s="22"/>
      <c r="E1054" s="22"/>
      <c r="F1054" s="73"/>
      <c r="G1054" s="73"/>
      <c r="H1054" s="73"/>
      <c r="I1054" s="73"/>
      <c r="J1054" s="73"/>
      <c r="K1054" s="74"/>
      <c r="L1054" s="74"/>
      <c r="M1054" s="22"/>
      <c r="N1054" s="22"/>
      <c r="O1054" s="22"/>
      <c r="P1054" s="70"/>
      <c r="Q1054" s="70"/>
      <c r="R1054" s="70"/>
      <c r="S1054" s="50"/>
      <c r="T1054" s="50"/>
      <c r="U1054" s="50"/>
      <c r="V1054" s="50"/>
      <c r="W1054" s="50"/>
      <c r="X1054" s="50"/>
      <c r="Y1054" s="50"/>
      <c r="BF1054" s="102"/>
    </row>
    <row r="1055" spans="1:58" customFormat="1">
      <c r="A1055" s="22"/>
      <c r="B1055" s="22"/>
      <c r="C1055" s="22"/>
      <c r="D1055" s="22"/>
      <c r="E1055" s="22"/>
      <c r="F1055" s="73"/>
      <c r="G1055" s="73"/>
      <c r="H1055" s="73"/>
      <c r="I1055" s="73"/>
      <c r="J1055" s="73"/>
      <c r="K1055" s="74"/>
      <c r="L1055" s="74"/>
      <c r="M1055" s="22"/>
      <c r="N1055" s="22"/>
      <c r="O1055" s="22"/>
      <c r="P1055" s="70"/>
      <c r="Q1055" s="70"/>
      <c r="R1055" s="70"/>
      <c r="S1055" s="50"/>
      <c r="T1055" s="50"/>
      <c r="U1055" s="50"/>
      <c r="V1055" s="50"/>
      <c r="W1055" s="50"/>
      <c r="X1055" s="50"/>
      <c r="Y1055" s="50"/>
      <c r="BF1055" s="102"/>
    </row>
    <row r="1056" spans="1:58" customFormat="1">
      <c r="A1056" s="22"/>
      <c r="B1056" s="22"/>
      <c r="C1056" s="22"/>
      <c r="D1056" s="22"/>
      <c r="E1056" s="22"/>
      <c r="F1056" s="73"/>
      <c r="G1056" s="73"/>
      <c r="H1056" s="73"/>
      <c r="I1056" s="73"/>
      <c r="J1056" s="73"/>
      <c r="K1056" s="74"/>
      <c r="L1056" s="74"/>
      <c r="M1056" s="22"/>
      <c r="N1056" s="22"/>
      <c r="O1056" s="22"/>
      <c r="P1056" s="70"/>
      <c r="Q1056" s="70"/>
      <c r="R1056" s="70"/>
      <c r="S1056" s="50"/>
      <c r="T1056" s="50"/>
      <c r="U1056" s="50"/>
      <c r="V1056" s="50"/>
      <c r="W1056" s="50"/>
      <c r="X1056" s="50"/>
      <c r="Y1056" s="50"/>
      <c r="BF1056" s="102"/>
    </row>
    <row r="1057" spans="1:58" customFormat="1">
      <c r="A1057" s="22"/>
      <c r="B1057" s="22"/>
      <c r="C1057" s="22"/>
      <c r="D1057" s="22"/>
      <c r="E1057" s="22"/>
      <c r="F1057" s="73"/>
      <c r="G1057" s="73"/>
      <c r="H1057" s="73"/>
      <c r="I1057" s="73"/>
      <c r="J1057" s="73"/>
      <c r="K1057" s="74"/>
      <c r="L1057" s="74"/>
      <c r="M1057" s="22"/>
      <c r="N1057" s="22"/>
      <c r="O1057" s="22"/>
      <c r="P1057" s="70"/>
      <c r="Q1057" s="70"/>
      <c r="R1057" s="70"/>
      <c r="S1057" s="50"/>
      <c r="T1057" s="50"/>
      <c r="U1057" s="50"/>
      <c r="V1057" s="50"/>
      <c r="W1057" s="50"/>
      <c r="X1057" s="50"/>
      <c r="Y1057" s="50"/>
      <c r="BF1057" s="102"/>
    </row>
    <row r="1058" spans="1:58" customFormat="1">
      <c r="A1058" s="22"/>
      <c r="B1058" s="22"/>
      <c r="C1058" s="22"/>
      <c r="D1058" s="22"/>
      <c r="E1058" s="22"/>
      <c r="F1058" s="73"/>
      <c r="G1058" s="73"/>
      <c r="H1058" s="73"/>
      <c r="I1058" s="73"/>
      <c r="J1058" s="73"/>
      <c r="K1058" s="74"/>
      <c r="L1058" s="74"/>
      <c r="M1058" s="22"/>
      <c r="N1058" s="22"/>
      <c r="O1058" s="22"/>
      <c r="P1058" s="70"/>
      <c r="Q1058" s="70"/>
      <c r="R1058" s="70"/>
      <c r="S1058" s="50"/>
      <c r="T1058" s="50"/>
      <c r="U1058" s="50"/>
      <c r="V1058" s="50"/>
      <c r="W1058" s="50"/>
      <c r="X1058" s="50"/>
      <c r="Y1058" s="50"/>
      <c r="BF1058" s="102"/>
    </row>
    <row r="1059" spans="1:58" customFormat="1">
      <c r="A1059" s="22"/>
      <c r="B1059" s="22"/>
      <c r="C1059" s="22"/>
      <c r="D1059" s="22"/>
      <c r="E1059" s="22"/>
      <c r="F1059" s="73"/>
      <c r="G1059" s="73"/>
      <c r="H1059" s="73"/>
      <c r="I1059" s="73"/>
      <c r="J1059" s="73"/>
      <c r="K1059" s="74"/>
      <c r="L1059" s="74"/>
      <c r="M1059" s="22"/>
      <c r="N1059" s="22"/>
      <c r="O1059" s="22"/>
      <c r="P1059" s="70"/>
      <c r="Q1059" s="70"/>
      <c r="R1059" s="70"/>
      <c r="S1059" s="50"/>
      <c r="T1059" s="50"/>
      <c r="U1059" s="50"/>
      <c r="V1059" s="50"/>
      <c r="W1059" s="50"/>
      <c r="X1059" s="50"/>
      <c r="Y1059" s="50"/>
      <c r="BF1059" s="102"/>
    </row>
    <row r="1060" spans="1:58" customFormat="1">
      <c r="A1060" s="22"/>
      <c r="B1060" s="22"/>
      <c r="C1060" s="22"/>
      <c r="D1060" s="22"/>
      <c r="E1060" s="22"/>
      <c r="F1060" s="73"/>
      <c r="G1060" s="73"/>
      <c r="H1060" s="73"/>
      <c r="I1060" s="73"/>
      <c r="J1060" s="73"/>
      <c r="K1060" s="74"/>
      <c r="L1060" s="74"/>
      <c r="M1060" s="22"/>
      <c r="N1060" s="22"/>
      <c r="O1060" s="22"/>
      <c r="P1060" s="70"/>
      <c r="Q1060" s="70"/>
      <c r="R1060" s="70"/>
      <c r="S1060" s="50"/>
      <c r="T1060" s="50"/>
      <c r="U1060" s="50"/>
      <c r="V1060" s="50"/>
      <c r="W1060" s="50"/>
      <c r="X1060" s="50"/>
      <c r="Y1060" s="50"/>
      <c r="BF1060" s="102"/>
    </row>
    <row r="1061" spans="1:58" customFormat="1">
      <c r="A1061" s="22"/>
      <c r="B1061" s="22"/>
      <c r="C1061" s="22"/>
      <c r="D1061" s="22"/>
      <c r="E1061" s="22"/>
      <c r="F1061" s="73"/>
      <c r="G1061" s="73"/>
      <c r="H1061" s="73"/>
      <c r="I1061" s="73"/>
      <c r="J1061" s="73"/>
      <c r="K1061" s="74"/>
      <c r="L1061" s="74"/>
      <c r="M1061" s="22"/>
      <c r="N1061" s="22"/>
      <c r="O1061" s="22"/>
      <c r="P1061" s="70"/>
      <c r="Q1061" s="70"/>
      <c r="R1061" s="70"/>
      <c r="S1061" s="50"/>
      <c r="T1061" s="50"/>
      <c r="U1061" s="50"/>
      <c r="V1061" s="50"/>
      <c r="W1061" s="50"/>
      <c r="X1061" s="50"/>
      <c r="Y1061" s="50"/>
      <c r="BF1061" s="102"/>
    </row>
    <row r="1062" spans="1:58" customFormat="1">
      <c r="A1062" s="22"/>
      <c r="B1062" s="22"/>
      <c r="C1062" s="22"/>
      <c r="D1062" s="22"/>
      <c r="E1062" s="22"/>
      <c r="F1062" s="73"/>
      <c r="G1062" s="73"/>
      <c r="H1062" s="73"/>
      <c r="I1062" s="73"/>
      <c r="J1062" s="73"/>
      <c r="K1062" s="74"/>
      <c r="L1062" s="74"/>
      <c r="M1062" s="22"/>
      <c r="N1062" s="22"/>
      <c r="O1062" s="22"/>
      <c r="P1062" s="70"/>
      <c r="Q1062" s="70"/>
      <c r="R1062" s="70"/>
      <c r="S1062" s="50"/>
      <c r="T1062" s="50"/>
      <c r="U1062" s="50"/>
      <c r="V1062" s="50"/>
      <c r="W1062" s="50"/>
      <c r="X1062" s="50"/>
      <c r="Y1062" s="50"/>
      <c r="BF1062" s="102"/>
    </row>
    <row r="1063" spans="1:58" customFormat="1">
      <c r="A1063" s="22"/>
      <c r="B1063" s="22"/>
      <c r="C1063" s="22"/>
      <c r="D1063" s="22"/>
      <c r="E1063" s="22"/>
      <c r="F1063" s="73"/>
      <c r="G1063" s="73"/>
      <c r="H1063" s="73"/>
      <c r="I1063" s="73"/>
      <c r="J1063" s="73"/>
      <c r="K1063" s="74"/>
      <c r="L1063" s="74"/>
      <c r="M1063" s="22"/>
      <c r="N1063" s="22"/>
      <c r="O1063" s="22"/>
      <c r="P1063" s="70"/>
      <c r="Q1063" s="70"/>
      <c r="R1063" s="70"/>
      <c r="S1063" s="50"/>
      <c r="T1063" s="50"/>
      <c r="U1063" s="50"/>
      <c r="V1063" s="50"/>
      <c r="W1063" s="50"/>
      <c r="X1063" s="50"/>
      <c r="Y1063" s="50"/>
      <c r="BF1063" s="102"/>
    </row>
    <row r="1064" spans="1:58" customFormat="1">
      <c r="A1064" s="22"/>
      <c r="B1064" s="22"/>
      <c r="C1064" s="22"/>
      <c r="D1064" s="22"/>
      <c r="E1064" s="22"/>
      <c r="F1064" s="73"/>
      <c r="G1064" s="73"/>
      <c r="H1064" s="73"/>
      <c r="I1064" s="73"/>
      <c r="J1064" s="73"/>
      <c r="K1064" s="74"/>
      <c r="L1064" s="74"/>
      <c r="M1064" s="22"/>
      <c r="N1064" s="22"/>
      <c r="O1064" s="22"/>
      <c r="P1064" s="70"/>
      <c r="Q1064" s="70"/>
      <c r="R1064" s="70"/>
      <c r="S1064" s="50"/>
      <c r="T1064" s="50"/>
      <c r="U1064" s="50"/>
      <c r="V1064" s="50"/>
      <c r="W1064" s="50"/>
      <c r="X1064" s="50"/>
      <c r="Y1064" s="50"/>
      <c r="BF1064" s="102"/>
    </row>
    <row r="1065" spans="1:58" customFormat="1">
      <c r="A1065" s="22"/>
      <c r="B1065" s="22"/>
      <c r="C1065" s="22"/>
      <c r="D1065" s="22"/>
      <c r="E1065" s="22"/>
      <c r="F1065" s="73"/>
      <c r="G1065" s="73"/>
      <c r="H1065" s="73"/>
      <c r="I1065" s="73"/>
      <c r="J1065" s="73"/>
      <c r="K1065" s="74"/>
      <c r="L1065" s="74"/>
      <c r="M1065" s="22"/>
      <c r="N1065" s="22"/>
      <c r="O1065" s="22"/>
      <c r="P1065" s="70"/>
      <c r="Q1065" s="70"/>
      <c r="R1065" s="70"/>
      <c r="S1065" s="50"/>
      <c r="T1065" s="50"/>
      <c r="U1065" s="50"/>
      <c r="V1065" s="50"/>
      <c r="W1065" s="50"/>
      <c r="X1065" s="50"/>
      <c r="Y1065" s="50"/>
      <c r="BF1065" s="102"/>
    </row>
    <row r="1066" spans="1:58" customFormat="1">
      <c r="A1066" s="22"/>
      <c r="B1066" s="22"/>
      <c r="C1066" s="22"/>
      <c r="D1066" s="22"/>
      <c r="E1066" s="22"/>
      <c r="F1066" s="73"/>
      <c r="G1066" s="73"/>
      <c r="H1066" s="73"/>
      <c r="I1066" s="73"/>
      <c r="J1066" s="73"/>
      <c r="K1066" s="74"/>
      <c r="L1066" s="74"/>
      <c r="M1066" s="22"/>
      <c r="N1066" s="22"/>
      <c r="O1066" s="22"/>
      <c r="P1066" s="70"/>
      <c r="Q1066" s="70"/>
      <c r="R1066" s="70"/>
      <c r="S1066" s="50"/>
      <c r="T1066" s="50"/>
      <c r="U1066" s="50"/>
      <c r="V1066" s="50"/>
      <c r="W1066" s="50"/>
      <c r="X1066" s="50"/>
      <c r="Y1066" s="50"/>
      <c r="BF1066" s="102"/>
    </row>
    <row r="1067" spans="1:58" customFormat="1">
      <c r="A1067" s="22"/>
      <c r="B1067" s="22"/>
      <c r="C1067" s="22"/>
      <c r="D1067" s="22"/>
      <c r="E1067" s="22"/>
      <c r="F1067" s="73"/>
      <c r="G1067" s="73"/>
      <c r="H1067" s="73"/>
      <c r="I1067" s="73"/>
      <c r="J1067" s="73"/>
      <c r="K1067" s="74"/>
      <c r="L1067" s="74"/>
      <c r="M1067" s="22"/>
      <c r="N1067" s="22"/>
      <c r="O1067" s="22"/>
      <c r="P1067" s="70"/>
      <c r="Q1067" s="70"/>
      <c r="R1067" s="70"/>
      <c r="S1067" s="50"/>
      <c r="T1067" s="50"/>
      <c r="U1067" s="50"/>
      <c r="V1067" s="50"/>
      <c r="W1067" s="50"/>
      <c r="X1067" s="50"/>
      <c r="Y1067" s="50"/>
      <c r="BF1067" s="102"/>
    </row>
    <row r="1068" spans="1:58" customFormat="1">
      <c r="A1068" s="22"/>
      <c r="B1068" s="22"/>
      <c r="C1068" s="22"/>
      <c r="D1068" s="22"/>
      <c r="E1068" s="22"/>
      <c r="F1068" s="73"/>
      <c r="G1068" s="73"/>
      <c r="H1068" s="73"/>
      <c r="I1068" s="73"/>
      <c r="J1068" s="73"/>
      <c r="K1068" s="74"/>
      <c r="L1068" s="74"/>
      <c r="M1068" s="22"/>
      <c r="N1068" s="22"/>
      <c r="O1068" s="22"/>
      <c r="P1068" s="70"/>
      <c r="Q1068" s="70"/>
      <c r="R1068" s="70"/>
      <c r="S1068" s="50"/>
      <c r="T1068" s="50"/>
      <c r="U1068" s="50"/>
      <c r="V1068" s="50"/>
      <c r="W1068" s="50"/>
      <c r="X1068" s="50"/>
      <c r="Y1068" s="50"/>
      <c r="BF1068" s="102"/>
    </row>
    <row r="1069" spans="1:58" customFormat="1">
      <c r="A1069" s="22"/>
      <c r="B1069" s="22"/>
      <c r="C1069" s="22"/>
      <c r="D1069" s="22"/>
      <c r="E1069" s="22"/>
      <c r="F1069" s="73"/>
      <c r="G1069" s="73"/>
      <c r="H1069" s="73"/>
      <c r="I1069" s="73"/>
      <c r="J1069" s="73"/>
      <c r="K1069" s="74"/>
      <c r="L1069" s="74"/>
      <c r="M1069" s="22"/>
      <c r="N1069" s="22"/>
      <c r="O1069" s="22"/>
      <c r="P1069" s="70"/>
      <c r="Q1069" s="70"/>
      <c r="R1069" s="70"/>
      <c r="S1069" s="50"/>
      <c r="T1069" s="50"/>
      <c r="U1069" s="50"/>
      <c r="V1069" s="50"/>
      <c r="W1069" s="50"/>
      <c r="X1069" s="50"/>
      <c r="Y1069" s="50"/>
      <c r="BF1069" s="102"/>
    </row>
    <row r="1070" spans="1:58" customFormat="1">
      <c r="A1070" s="22"/>
      <c r="B1070" s="22"/>
      <c r="C1070" s="22"/>
      <c r="D1070" s="22"/>
      <c r="E1070" s="22"/>
      <c r="F1070" s="73"/>
      <c r="G1070" s="73"/>
      <c r="H1070" s="73"/>
      <c r="I1070" s="73"/>
      <c r="J1070" s="73"/>
      <c r="K1070" s="74"/>
      <c r="L1070" s="74"/>
      <c r="M1070" s="22"/>
      <c r="N1070" s="22"/>
      <c r="O1070" s="22"/>
      <c r="P1070" s="70"/>
      <c r="Q1070" s="70"/>
      <c r="R1070" s="70"/>
      <c r="S1070" s="50"/>
      <c r="T1070" s="50"/>
      <c r="U1070" s="50"/>
      <c r="V1070" s="50"/>
      <c r="W1070" s="50"/>
      <c r="X1070" s="50"/>
      <c r="Y1070" s="50"/>
      <c r="BF1070" s="102"/>
    </row>
    <row r="1071" spans="1:58" customFormat="1">
      <c r="A1071" s="22"/>
      <c r="B1071" s="22"/>
      <c r="C1071" s="22"/>
      <c r="D1071" s="22"/>
      <c r="E1071" s="22"/>
      <c r="F1071" s="73"/>
      <c r="G1071" s="73"/>
      <c r="H1071" s="73"/>
      <c r="I1071" s="73"/>
      <c r="J1071" s="73"/>
      <c r="K1071" s="74"/>
      <c r="L1071" s="74"/>
      <c r="M1071" s="22"/>
      <c r="N1071" s="22"/>
      <c r="O1071" s="22"/>
      <c r="P1071" s="70"/>
      <c r="Q1071" s="70"/>
      <c r="R1071" s="70"/>
      <c r="S1071" s="50"/>
      <c r="T1071" s="50"/>
      <c r="U1071" s="50"/>
      <c r="V1071" s="50"/>
      <c r="W1071" s="50"/>
      <c r="X1071" s="50"/>
      <c r="Y1071" s="50"/>
      <c r="BF1071" s="102"/>
    </row>
    <row r="1072" spans="1:58" customFormat="1">
      <c r="A1072" s="22"/>
      <c r="B1072" s="22"/>
      <c r="C1072" s="22"/>
      <c r="D1072" s="22"/>
      <c r="E1072" s="22"/>
      <c r="F1072" s="73"/>
      <c r="G1072" s="73"/>
      <c r="H1072" s="73"/>
      <c r="I1072" s="73"/>
      <c r="J1072" s="73"/>
      <c r="K1072" s="74"/>
      <c r="L1072" s="74"/>
      <c r="M1072" s="22"/>
      <c r="N1072" s="22"/>
      <c r="O1072" s="22"/>
      <c r="P1072" s="70"/>
      <c r="Q1072" s="70"/>
      <c r="R1072" s="70"/>
      <c r="S1072" s="50"/>
      <c r="T1072" s="50"/>
      <c r="U1072" s="50"/>
      <c r="V1072" s="50"/>
      <c r="W1072" s="50"/>
      <c r="X1072" s="50"/>
      <c r="Y1072" s="50"/>
      <c r="BF1072" s="102"/>
    </row>
    <row r="1073" spans="1:58" customFormat="1">
      <c r="A1073" s="22"/>
      <c r="B1073" s="22"/>
      <c r="C1073" s="22"/>
      <c r="D1073" s="22"/>
      <c r="E1073" s="22"/>
      <c r="F1073" s="73"/>
      <c r="G1073" s="73"/>
      <c r="H1073" s="73"/>
      <c r="I1073" s="73"/>
      <c r="J1073" s="73"/>
      <c r="K1073" s="74"/>
      <c r="L1073" s="74"/>
      <c r="M1073" s="22"/>
      <c r="N1073" s="22"/>
      <c r="O1073" s="22"/>
      <c r="P1073" s="70"/>
      <c r="Q1073" s="70"/>
      <c r="R1073" s="70"/>
      <c r="S1073" s="50"/>
      <c r="T1073" s="50"/>
      <c r="U1073" s="50"/>
      <c r="V1073" s="50"/>
      <c r="W1073" s="50"/>
      <c r="X1073" s="50"/>
      <c r="Y1073" s="50"/>
      <c r="BF1073" s="102"/>
    </row>
    <row r="1074" spans="1:58" customFormat="1">
      <c r="A1074" s="22"/>
      <c r="B1074" s="22"/>
      <c r="C1074" s="22"/>
      <c r="D1074" s="22"/>
      <c r="E1074" s="22"/>
      <c r="F1074" s="73"/>
      <c r="G1074" s="73"/>
      <c r="H1074" s="73"/>
      <c r="I1074" s="73"/>
      <c r="J1074" s="73"/>
      <c r="K1074" s="74"/>
      <c r="L1074" s="74"/>
      <c r="M1074" s="22"/>
      <c r="N1074" s="22"/>
      <c r="O1074" s="22"/>
      <c r="P1074" s="70"/>
      <c r="Q1074" s="70"/>
      <c r="R1074" s="70"/>
      <c r="S1074" s="50"/>
      <c r="T1074" s="50"/>
      <c r="U1074" s="50"/>
      <c r="V1074" s="50"/>
      <c r="W1074" s="50"/>
      <c r="X1074" s="50"/>
      <c r="Y1074" s="50"/>
      <c r="BF1074" s="102"/>
    </row>
    <row r="1075" spans="1:58" customFormat="1">
      <c r="A1075" s="22"/>
      <c r="B1075" s="22"/>
      <c r="C1075" s="22"/>
      <c r="D1075" s="22"/>
      <c r="E1075" s="22"/>
      <c r="F1075" s="73"/>
      <c r="G1075" s="73"/>
      <c r="H1075" s="73"/>
      <c r="I1075" s="73"/>
      <c r="J1075" s="73"/>
      <c r="K1075" s="74"/>
      <c r="L1075" s="74"/>
      <c r="M1075" s="22"/>
      <c r="N1075" s="22"/>
      <c r="O1075" s="22"/>
      <c r="P1075" s="70"/>
      <c r="Q1075" s="70"/>
      <c r="R1075" s="70"/>
      <c r="S1075" s="50"/>
      <c r="T1075" s="50"/>
      <c r="U1075" s="50"/>
      <c r="V1075" s="50"/>
      <c r="W1075" s="50"/>
      <c r="X1075" s="50"/>
      <c r="Y1075" s="50"/>
      <c r="BF1075" s="102"/>
    </row>
    <row r="1076" spans="1:58" customFormat="1">
      <c r="A1076" s="22"/>
      <c r="B1076" s="22"/>
      <c r="C1076" s="22"/>
      <c r="D1076" s="22"/>
      <c r="E1076" s="22"/>
      <c r="F1076" s="73"/>
      <c r="G1076" s="73"/>
      <c r="H1076" s="73"/>
      <c r="I1076" s="73"/>
      <c r="J1076" s="73"/>
      <c r="K1076" s="74"/>
      <c r="L1076" s="74"/>
      <c r="M1076" s="22"/>
      <c r="N1076" s="22"/>
      <c r="O1076" s="22"/>
      <c r="P1076" s="70"/>
      <c r="Q1076" s="70"/>
      <c r="R1076" s="70"/>
      <c r="S1076" s="50"/>
      <c r="T1076" s="50"/>
      <c r="U1076" s="50"/>
      <c r="V1076" s="50"/>
      <c r="W1076" s="50"/>
      <c r="X1076" s="50"/>
      <c r="Y1076" s="50"/>
      <c r="BF1076" s="102"/>
    </row>
    <row r="1077" spans="1:58" customFormat="1">
      <c r="A1077" s="22"/>
      <c r="B1077" s="22"/>
      <c r="C1077" s="22"/>
      <c r="D1077" s="22"/>
      <c r="E1077" s="22"/>
      <c r="F1077" s="73"/>
      <c r="G1077" s="73"/>
      <c r="H1077" s="73"/>
      <c r="I1077" s="73"/>
      <c r="J1077" s="73"/>
      <c r="K1077" s="74"/>
      <c r="L1077" s="74"/>
      <c r="M1077" s="22"/>
      <c r="N1077" s="22"/>
      <c r="O1077" s="22"/>
      <c r="P1077" s="70"/>
      <c r="Q1077" s="70"/>
      <c r="R1077" s="70"/>
      <c r="S1077" s="50"/>
      <c r="T1077" s="50"/>
      <c r="U1077" s="50"/>
      <c r="V1077" s="50"/>
      <c r="W1077" s="50"/>
      <c r="X1077" s="50"/>
      <c r="Y1077" s="50"/>
      <c r="BF1077" s="102"/>
    </row>
    <row r="1078" spans="1:58" customFormat="1">
      <c r="A1078" s="22"/>
      <c r="B1078" s="22"/>
      <c r="C1078" s="22"/>
      <c r="D1078" s="22"/>
      <c r="E1078" s="22"/>
      <c r="F1078" s="73"/>
      <c r="G1078" s="73"/>
      <c r="H1078" s="73"/>
      <c r="I1078" s="73"/>
      <c r="J1078" s="73"/>
      <c r="K1078" s="74"/>
      <c r="L1078" s="74"/>
      <c r="M1078" s="22"/>
      <c r="N1078" s="22"/>
      <c r="O1078" s="22"/>
      <c r="P1078" s="70"/>
      <c r="Q1078" s="70"/>
      <c r="R1078" s="70"/>
      <c r="S1078" s="50"/>
      <c r="T1078" s="50"/>
      <c r="U1078" s="50"/>
      <c r="V1078" s="50"/>
      <c r="W1078" s="50"/>
      <c r="X1078" s="50"/>
      <c r="Y1078" s="50"/>
      <c r="BF1078" s="102"/>
    </row>
    <row r="1079" spans="1:58" customFormat="1">
      <c r="A1079" s="22"/>
      <c r="B1079" s="22"/>
      <c r="C1079" s="22"/>
      <c r="D1079" s="22"/>
      <c r="E1079" s="22"/>
      <c r="F1079" s="73"/>
      <c r="G1079" s="73"/>
      <c r="H1079" s="73"/>
      <c r="I1079" s="73"/>
      <c r="J1079" s="73"/>
      <c r="K1079" s="74"/>
      <c r="L1079" s="74"/>
      <c r="M1079" s="22"/>
      <c r="N1079" s="22"/>
      <c r="O1079" s="22"/>
      <c r="P1079" s="70"/>
      <c r="Q1079" s="70"/>
      <c r="R1079" s="70"/>
      <c r="S1079" s="50"/>
      <c r="T1079" s="50"/>
      <c r="U1079" s="50"/>
      <c r="V1079" s="50"/>
      <c r="W1079" s="50"/>
      <c r="X1079" s="50"/>
      <c r="Y1079" s="50"/>
      <c r="BF1079" s="102"/>
    </row>
    <row r="1080" spans="1:58" customFormat="1">
      <c r="A1080" s="22"/>
      <c r="B1080" s="22"/>
      <c r="C1080" s="22"/>
      <c r="D1080" s="22"/>
      <c r="E1080" s="22"/>
      <c r="F1080" s="73"/>
      <c r="G1080" s="73"/>
      <c r="H1080" s="73"/>
      <c r="I1080" s="73"/>
      <c r="J1080" s="73"/>
      <c r="K1080" s="74"/>
      <c r="L1080" s="74"/>
      <c r="M1080" s="22"/>
      <c r="N1080" s="22"/>
      <c r="O1080" s="22"/>
      <c r="P1080" s="70"/>
      <c r="Q1080" s="70"/>
      <c r="R1080" s="70"/>
      <c r="S1080" s="50"/>
      <c r="T1080" s="50"/>
      <c r="U1080" s="50"/>
      <c r="V1080" s="50"/>
      <c r="W1080" s="50"/>
      <c r="X1080" s="50"/>
      <c r="Y1080" s="50"/>
      <c r="BF1080" s="102"/>
    </row>
    <row r="1081" spans="1:58" customFormat="1">
      <c r="A1081" s="22"/>
      <c r="B1081" s="22"/>
      <c r="C1081" s="22"/>
      <c r="D1081" s="22"/>
      <c r="E1081" s="22"/>
      <c r="F1081" s="73"/>
      <c r="G1081" s="73"/>
      <c r="H1081" s="73"/>
      <c r="I1081" s="73"/>
      <c r="J1081" s="73"/>
      <c r="K1081" s="74"/>
      <c r="L1081" s="74"/>
      <c r="M1081" s="22"/>
      <c r="N1081" s="22"/>
      <c r="O1081" s="22"/>
      <c r="P1081" s="70"/>
      <c r="Q1081" s="70"/>
      <c r="R1081" s="70"/>
      <c r="S1081" s="50"/>
      <c r="T1081" s="50"/>
      <c r="U1081" s="50"/>
      <c r="V1081" s="50"/>
      <c r="W1081" s="50"/>
      <c r="X1081" s="50"/>
      <c r="Y1081" s="50"/>
      <c r="BF1081" s="102"/>
    </row>
    <row r="1082" spans="1:58" customFormat="1">
      <c r="A1082" s="22"/>
      <c r="B1082" s="22"/>
      <c r="C1082" s="22"/>
      <c r="D1082" s="22"/>
      <c r="E1082" s="22"/>
      <c r="F1082" s="73"/>
      <c r="G1082" s="73"/>
      <c r="H1082" s="73"/>
      <c r="I1082" s="73"/>
      <c r="J1082" s="73"/>
      <c r="K1082" s="74"/>
      <c r="L1082" s="74"/>
      <c r="M1082" s="22"/>
      <c r="N1082" s="22"/>
      <c r="O1082" s="22"/>
      <c r="P1082" s="70"/>
      <c r="Q1082" s="70"/>
      <c r="R1082" s="70"/>
      <c r="S1082" s="50"/>
      <c r="T1082" s="50"/>
      <c r="U1082" s="50"/>
      <c r="V1082" s="50"/>
      <c r="W1082" s="50"/>
      <c r="X1082" s="50"/>
      <c r="Y1082" s="50"/>
      <c r="BF1082" s="102"/>
    </row>
    <row r="1083" spans="1:58" customFormat="1">
      <c r="A1083" s="22"/>
      <c r="B1083" s="22"/>
      <c r="C1083" s="22"/>
      <c r="D1083" s="22"/>
      <c r="E1083" s="22"/>
      <c r="F1083" s="73"/>
      <c r="G1083" s="73"/>
      <c r="H1083" s="73"/>
      <c r="I1083" s="73"/>
      <c r="J1083" s="73"/>
      <c r="K1083" s="74"/>
      <c r="L1083" s="74"/>
      <c r="M1083" s="22"/>
      <c r="N1083" s="22"/>
      <c r="O1083" s="22"/>
      <c r="P1083" s="70"/>
      <c r="Q1083" s="70"/>
      <c r="R1083" s="70"/>
      <c r="S1083" s="50"/>
      <c r="T1083" s="50"/>
      <c r="U1083" s="50"/>
      <c r="V1083" s="50"/>
      <c r="W1083" s="50"/>
      <c r="X1083" s="50"/>
      <c r="Y1083" s="50"/>
      <c r="BF1083" s="102"/>
    </row>
    <row r="1084" spans="1:58" customFormat="1">
      <c r="A1084" s="22"/>
      <c r="B1084" s="22"/>
      <c r="C1084" s="22"/>
      <c r="D1084" s="22"/>
      <c r="E1084" s="22"/>
      <c r="F1084" s="73"/>
      <c r="G1084" s="73"/>
      <c r="H1084" s="73"/>
      <c r="I1084" s="73"/>
      <c r="J1084" s="73"/>
      <c r="K1084" s="74"/>
      <c r="L1084" s="74"/>
      <c r="M1084" s="22"/>
      <c r="N1084" s="22"/>
      <c r="O1084" s="22"/>
      <c r="P1084" s="70"/>
      <c r="Q1084" s="70"/>
      <c r="R1084" s="70"/>
      <c r="S1084" s="50"/>
      <c r="T1084" s="50"/>
      <c r="U1084" s="50"/>
      <c r="V1084" s="50"/>
      <c r="W1084" s="50"/>
      <c r="X1084" s="50"/>
      <c r="Y1084" s="50"/>
      <c r="BF1084" s="102"/>
    </row>
    <row r="1085" spans="1:58" customFormat="1">
      <c r="A1085" s="22"/>
      <c r="B1085" s="22"/>
      <c r="C1085" s="22"/>
      <c r="D1085" s="22"/>
      <c r="E1085" s="22"/>
      <c r="F1085" s="73"/>
      <c r="G1085" s="73"/>
      <c r="H1085" s="73"/>
      <c r="I1085" s="73"/>
      <c r="J1085" s="73"/>
      <c r="K1085" s="74"/>
      <c r="L1085" s="74"/>
      <c r="M1085" s="22"/>
      <c r="N1085" s="22"/>
      <c r="O1085" s="22"/>
      <c r="P1085" s="70"/>
      <c r="Q1085" s="70"/>
      <c r="R1085" s="70"/>
      <c r="S1085" s="50"/>
      <c r="T1085" s="50"/>
      <c r="U1085" s="50"/>
      <c r="V1085" s="50"/>
      <c r="W1085" s="50"/>
      <c r="X1085" s="50"/>
      <c r="Y1085" s="50"/>
      <c r="BF1085" s="102"/>
    </row>
    <row r="1086" spans="1:58" customFormat="1">
      <c r="A1086" s="22"/>
      <c r="B1086" s="22"/>
      <c r="C1086" s="22"/>
      <c r="D1086" s="22"/>
      <c r="E1086" s="22"/>
      <c r="F1086" s="73"/>
      <c r="G1086" s="73"/>
      <c r="H1086" s="73"/>
      <c r="I1086" s="73"/>
      <c r="J1086" s="73"/>
      <c r="K1086" s="74"/>
      <c r="L1086" s="74"/>
      <c r="M1086" s="22"/>
      <c r="N1086" s="22"/>
      <c r="O1086" s="22"/>
      <c r="P1086" s="70"/>
      <c r="Q1086" s="70"/>
      <c r="R1086" s="70"/>
      <c r="S1086" s="50"/>
      <c r="T1086" s="50"/>
      <c r="U1086" s="50"/>
      <c r="V1086" s="50"/>
      <c r="W1086" s="50"/>
      <c r="X1086" s="50"/>
      <c r="Y1086" s="50"/>
      <c r="BF1086" s="102"/>
    </row>
    <row r="1087" spans="1:58" customFormat="1">
      <c r="A1087" s="22"/>
      <c r="B1087" s="22"/>
      <c r="C1087" s="22"/>
      <c r="D1087" s="22"/>
      <c r="E1087" s="22"/>
      <c r="F1087" s="73"/>
      <c r="G1087" s="73"/>
      <c r="H1087" s="73"/>
      <c r="I1087" s="73"/>
      <c r="J1087" s="73"/>
      <c r="K1087" s="74"/>
      <c r="L1087" s="74"/>
      <c r="M1087" s="22"/>
      <c r="N1087" s="22"/>
      <c r="O1087" s="22"/>
      <c r="P1087" s="70"/>
      <c r="Q1087" s="70"/>
      <c r="R1087" s="70"/>
      <c r="S1087" s="50"/>
      <c r="T1087" s="50"/>
      <c r="U1087" s="50"/>
      <c r="V1087" s="50"/>
      <c r="W1087" s="50"/>
      <c r="X1087" s="50"/>
      <c r="Y1087" s="50"/>
      <c r="BF1087" s="102"/>
    </row>
    <row r="1088" spans="1:58" customFormat="1">
      <c r="A1088" s="22"/>
      <c r="B1088" s="22"/>
      <c r="C1088" s="22"/>
      <c r="D1088" s="22"/>
      <c r="E1088" s="22"/>
      <c r="F1088" s="73"/>
      <c r="G1088" s="73"/>
      <c r="H1088" s="73"/>
      <c r="I1088" s="73"/>
      <c r="J1088" s="73"/>
      <c r="K1088" s="74"/>
      <c r="L1088" s="74"/>
      <c r="M1088" s="22"/>
      <c r="N1088" s="22"/>
      <c r="O1088" s="22"/>
      <c r="P1088" s="70"/>
      <c r="Q1088" s="70"/>
      <c r="R1088" s="70"/>
      <c r="S1088" s="50"/>
      <c r="T1088" s="50"/>
      <c r="U1088" s="50"/>
      <c r="V1088" s="50"/>
      <c r="W1088" s="50"/>
      <c r="X1088" s="50"/>
      <c r="Y1088" s="50"/>
      <c r="BF1088" s="102"/>
    </row>
    <row r="1089" spans="1:58" customFormat="1">
      <c r="A1089" s="22"/>
      <c r="B1089" s="22"/>
      <c r="C1089" s="22"/>
      <c r="D1089" s="22"/>
      <c r="E1089" s="22"/>
      <c r="F1089" s="73"/>
      <c r="G1089" s="73"/>
      <c r="H1089" s="73"/>
      <c r="I1089" s="73"/>
      <c r="J1089" s="73"/>
      <c r="K1089" s="74"/>
      <c r="L1089" s="74"/>
      <c r="M1089" s="22"/>
      <c r="N1089" s="22"/>
      <c r="O1089" s="22"/>
      <c r="P1089" s="70"/>
      <c r="Q1089" s="70"/>
      <c r="R1089" s="70"/>
      <c r="S1089" s="50"/>
      <c r="T1089" s="50"/>
      <c r="U1089" s="50"/>
      <c r="V1089" s="50"/>
      <c r="W1089" s="50"/>
      <c r="X1089" s="50"/>
      <c r="Y1089" s="50"/>
      <c r="BF1089" s="102"/>
    </row>
    <row r="1090" spans="1:58" customFormat="1">
      <c r="A1090" s="22"/>
      <c r="B1090" s="22"/>
      <c r="C1090" s="22"/>
      <c r="D1090" s="22"/>
      <c r="E1090" s="22"/>
      <c r="F1090" s="73"/>
      <c r="G1090" s="73"/>
      <c r="H1090" s="73"/>
      <c r="I1090" s="73"/>
      <c r="J1090" s="73"/>
      <c r="K1090" s="74"/>
      <c r="L1090" s="74"/>
      <c r="M1090" s="22"/>
      <c r="N1090" s="22"/>
      <c r="O1090" s="22"/>
      <c r="P1090" s="70"/>
      <c r="Q1090" s="70"/>
      <c r="R1090" s="70"/>
      <c r="S1090" s="50"/>
      <c r="T1090" s="50"/>
      <c r="U1090" s="50"/>
      <c r="V1090" s="50"/>
      <c r="W1090" s="50"/>
      <c r="X1090" s="50"/>
      <c r="Y1090" s="50"/>
      <c r="BF1090" s="102"/>
    </row>
    <row r="1091" spans="1:58" customFormat="1">
      <c r="A1091" s="22"/>
      <c r="B1091" s="22"/>
      <c r="C1091" s="22"/>
      <c r="D1091" s="22"/>
      <c r="E1091" s="22"/>
      <c r="F1091" s="73"/>
      <c r="G1091" s="73"/>
      <c r="H1091" s="73"/>
      <c r="I1091" s="73"/>
      <c r="J1091" s="73"/>
      <c r="K1091" s="74"/>
      <c r="L1091" s="74"/>
      <c r="M1091" s="22"/>
      <c r="N1091" s="22"/>
      <c r="O1091" s="22"/>
      <c r="P1091" s="70"/>
      <c r="Q1091" s="70"/>
      <c r="R1091" s="70"/>
      <c r="S1091" s="50"/>
      <c r="T1091" s="50"/>
      <c r="U1091" s="50"/>
      <c r="V1091" s="50"/>
      <c r="W1091" s="50"/>
      <c r="X1091" s="50"/>
      <c r="Y1091" s="50"/>
      <c r="BF1091" s="102"/>
    </row>
    <row r="1092" spans="1:58" customFormat="1">
      <c r="A1092" s="22"/>
      <c r="B1092" s="22"/>
      <c r="C1092" s="22"/>
      <c r="D1092" s="22"/>
      <c r="E1092" s="22"/>
      <c r="F1092" s="73"/>
      <c r="G1092" s="73"/>
      <c r="H1092" s="73"/>
      <c r="I1092" s="73"/>
      <c r="J1092" s="73"/>
      <c r="K1092" s="74"/>
      <c r="L1092" s="74"/>
      <c r="M1092" s="22"/>
      <c r="N1092" s="22"/>
      <c r="O1092" s="22"/>
      <c r="P1092" s="70"/>
      <c r="Q1092" s="70"/>
      <c r="R1092" s="70"/>
      <c r="S1092" s="50"/>
      <c r="T1092" s="50"/>
      <c r="U1092" s="50"/>
      <c r="V1092" s="50"/>
      <c r="W1092" s="50"/>
      <c r="X1092" s="50"/>
      <c r="Y1092" s="50"/>
      <c r="BF1092" s="102"/>
    </row>
    <row r="1093" spans="1:58" customFormat="1">
      <c r="A1093" s="22"/>
      <c r="B1093" s="22"/>
      <c r="C1093" s="22"/>
      <c r="D1093" s="22"/>
      <c r="E1093" s="22"/>
      <c r="F1093" s="73"/>
      <c r="G1093" s="73"/>
      <c r="H1093" s="73"/>
      <c r="I1093" s="73"/>
      <c r="J1093" s="73"/>
      <c r="K1093" s="74"/>
      <c r="L1093" s="74"/>
      <c r="M1093" s="22"/>
      <c r="N1093" s="22"/>
      <c r="O1093" s="22"/>
      <c r="P1093" s="70"/>
      <c r="Q1093" s="70"/>
      <c r="R1093" s="70"/>
      <c r="S1093" s="50"/>
      <c r="T1093" s="50"/>
      <c r="U1093" s="50"/>
      <c r="V1093" s="50"/>
      <c r="W1093" s="50"/>
      <c r="X1093" s="50"/>
      <c r="Y1093" s="50"/>
      <c r="BF1093" s="102"/>
    </row>
    <row r="1094" spans="1:58" customFormat="1">
      <c r="A1094" s="22"/>
      <c r="B1094" s="22"/>
      <c r="C1094" s="22"/>
      <c r="D1094" s="22"/>
      <c r="E1094" s="22"/>
      <c r="F1094" s="73"/>
      <c r="G1094" s="73"/>
      <c r="H1094" s="73"/>
      <c r="I1094" s="73"/>
      <c r="J1094" s="73"/>
      <c r="K1094" s="74"/>
      <c r="L1094" s="74"/>
      <c r="M1094" s="22"/>
      <c r="N1094" s="22"/>
      <c r="O1094" s="22"/>
      <c r="P1094" s="70"/>
      <c r="Q1094" s="70"/>
      <c r="R1094" s="70"/>
      <c r="S1094" s="50"/>
      <c r="T1094" s="50"/>
      <c r="U1094" s="50"/>
      <c r="V1094" s="50"/>
      <c r="W1094" s="50"/>
      <c r="X1094" s="50"/>
      <c r="Y1094" s="50"/>
      <c r="BF1094" s="102"/>
    </row>
    <row r="1095" spans="1:58" customFormat="1">
      <c r="A1095" s="22"/>
      <c r="B1095" s="22"/>
      <c r="C1095" s="22"/>
      <c r="D1095" s="22"/>
      <c r="E1095" s="22"/>
      <c r="F1095" s="73"/>
      <c r="G1095" s="73"/>
      <c r="H1095" s="73"/>
      <c r="I1095" s="73"/>
      <c r="J1095" s="73"/>
      <c r="K1095" s="74"/>
      <c r="L1095" s="74"/>
      <c r="M1095" s="22"/>
      <c r="N1095" s="22"/>
      <c r="O1095" s="22"/>
      <c r="P1095" s="70"/>
      <c r="Q1095" s="70"/>
      <c r="R1095" s="70"/>
      <c r="S1095" s="50"/>
      <c r="T1095" s="50"/>
      <c r="U1095" s="50"/>
      <c r="V1095" s="50"/>
      <c r="W1095" s="50"/>
      <c r="X1095" s="50"/>
      <c r="Y1095" s="50"/>
      <c r="BF1095" s="102"/>
    </row>
    <row r="1096" spans="1:58" customFormat="1">
      <c r="A1096" s="22"/>
      <c r="B1096" s="22"/>
      <c r="C1096" s="22"/>
      <c r="D1096" s="22"/>
      <c r="E1096" s="22"/>
      <c r="F1096" s="73"/>
      <c r="G1096" s="73"/>
      <c r="H1096" s="73"/>
      <c r="I1096" s="73"/>
      <c r="J1096" s="73"/>
      <c r="K1096" s="74"/>
      <c r="L1096" s="74"/>
      <c r="M1096" s="22"/>
      <c r="N1096" s="22"/>
      <c r="O1096" s="22"/>
      <c r="P1096" s="70"/>
      <c r="Q1096" s="70"/>
      <c r="R1096" s="70"/>
      <c r="S1096" s="50"/>
      <c r="T1096" s="50"/>
      <c r="U1096" s="50"/>
      <c r="V1096" s="50"/>
      <c r="W1096" s="50"/>
      <c r="X1096" s="50"/>
      <c r="Y1096" s="50"/>
      <c r="BF1096" s="102"/>
    </row>
    <row r="1097" spans="1:58" customFormat="1">
      <c r="A1097" s="22"/>
      <c r="B1097" s="22"/>
      <c r="C1097" s="22"/>
      <c r="D1097" s="22"/>
      <c r="E1097" s="22"/>
      <c r="F1097" s="73"/>
      <c r="G1097" s="73"/>
      <c r="H1097" s="73"/>
      <c r="I1097" s="73"/>
      <c r="J1097" s="73"/>
      <c r="K1097" s="74"/>
      <c r="L1097" s="74"/>
      <c r="M1097" s="22"/>
      <c r="N1097" s="22"/>
      <c r="O1097" s="22"/>
      <c r="P1097" s="70"/>
      <c r="Q1097" s="70"/>
      <c r="R1097" s="70"/>
      <c r="S1097" s="50"/>
      <c r="T1097" s="50"/>
      <c r="U1097" s="50"/>
      <c r="V1097" s="50"/>
      <c r="W1097" s="50"/>
      <c r="X1097" s="50"/>
      <c r="Y1097" s="50"/>
      <c r="BF1097" s="102"/>
    </row>
    <row r="1098" spans="1:58" customFormat="1">
      <c r="A1098" s="22"/>
      <c r="B1098" s="22"/>
      <c r="C1098" s="22"/>
      <c r="D1098" s="22"/>
      <c r="E1098" s="22"/>
      <c r="F1098" s="73"/>
      <c r="G1098" s="73"/>
      <c r="H1098" s="73"/>
      <c r="I1098" s="73"/>
      <c r="J1098" s="73"/>
      <c r="K1098" s="74"/>
      <c r="L1098" s="74"/>
      <c r="M1098" s="22"/>
      <c r="N1098" s="22"/>
      <c r="O1098" s="22"/>
      <c r="P1098" s="70"/>
      <c r="Q1098" s="70"/>
      <c r="R1098" s="70"/>
      <c r="S1098" s="50"/>
      <c r="T1098" s="50"/>
      <c r="U1098" s="50"/>
      <c r="V1098" s="50"/>
      <c r="W1098" s="50"/>
      <c r="X1098" s="50"/>
      <c r="Y1098" s="50"/>
      <c r="BF1098" s="102"/>
    </row>
    <row r="1099" spans="1:58" customFormat="1">
      <c r="A1099" s="22"/>
      <c r="B1099" s="22"/>
      <c r="C1099" s="22"/>
      <c r="D1099" s="22"/>
      <c r="E1099" s="22"/>
      <c r="F1099" s="73"/>
      <c r="G1099" s="73"/>
      <c r="H1099" s="73"/>
      <c r="I1099" s="73"/>
      <c r="J1099" s="73"/>
      <c r="K1099" s="74"/>
      <c r="L1099" s="74"/>
      <c r="M1099" s="22"/>
      <c r="N1099" s="22"/>
      <c r="O1099" s="22"/>
      <c r="P1099" s="70"/>
      <c r="Q1099" s="70"/>
      <c r="R1099" s="70"/>
      <c r="S1099" s="50"/>
      <c r="T1099" s="50"/>
      <c r="U1099" s="50"/>
      <c r="V1099" s="50"/>
      <c r="W1099" s="50"/>
      <c r="X1099" s="50"/>
      <c r="Y1099" s="50"/>
      <c r="BF1099" s="102"/>
    </row>
    <row r="1100" spans="1:58" customFormat="1">
      <c r="A1100" s="22"/>
      <c r="B1100" s="22"/>
      <c r="C1100" s="22"/>
      <c r="D1100" s="22"/>
      <c r="E1100" s="22"/>
      <c r="F1100" s="73"/>
      <c r="G1100" s="73"/>
      <c r="H1100" s="73"/>
      <c r="I1100" s="73"/>
      <c r="J1100" s="73"/>
      <c r="K1100" s="74"/>
      <c r="L1100" s="74"/>
      <c r="M1100" s="22"/>
      <c r="N1100" s="22"/>
      <c r="O1100" s="22"/>
      <c r="P1100" s="70"/>
      <c r="Q1100" s="70"/>
      <c r="R1100" s="70"/>
      <c r="S1100" s="50"/>
      <c r="T1100" s="50"/>
      <c r="U1100" s="50"/>
      <c r="V1100" s="50"/>
      <c r="W1100" s="50"/>
      <c r="X1100" s="50"/>
      <c r="Y1100" s="50"/>
      <c r="BF1100" s="102"/>
    </row>
    <row r="1101" spans="1:58" customFormat="1">
      <c r="A1101" s="22"/>
      <c r="B1101" s="22"/>
      <c r="C1101" s="22"/>
      <c r="D1101" s="22"/>
      <c r="E1101" s="22"/>
      <c r="F1101" s="73"/>
      <c r="G1101" s="73"/>
      <c r="H1101" s="73"/>
      <c r="I1101" s="73"/>
      <c r="J1101" s="73"/>
      <c r="K1101" s="74"/>
      <c r="L1101" s="74"/>
      <c r="M1101" s="22"/>
      <c r="N1101" s="22"/>
      <c r="O1101" s="22"/>
      <c r="P1101" s="70"/>
      <c r="Q1101" s="70"/>
      <c r="R1101" s="70"/>
      <c r="S1101" s="50"/>
      <c r="T1101" s="50"/>
      <c r="U1101" s="50"/>
      <c r="V1101" s="50"/>
      <c r="W1101" s="50"/>
      <c r="X1101" s="50"/>
      <c r="Y1101" s="50"/>
      <c r="BF1101" s="102"/>
    </row>
    <row r="1102" spans="1:58" customFormat="1">
      <c r="A1102" s="22"/>
      <c r="B1102" s="22"/>
      <c r="C1102" s="22"/>
      <c r="D1102" s="22"/>
      <c r="E1102" s="22"/>
      <c r="F1102" s="73"/>
      <c r="G1102" s="73"/>
      <c r="H1102" s="73"/>
      <c r="I1102" s="73"/>
      <c r="J1102" s="73"/>
      <c r="K1102" s="74"/>
      <c r="L1102" s="74"/>
      <c r="M1102" s="22"/>
      <c r="N1102" s="22"/>
      <c r="O1102" s="22"/>
      <c r="P1102" s="70"/>
      <c r="Q1102" s="70"/>
      <c r="R1102" s="70"/>
      <c r="S1102" s="50"/>
      <c r="T1102" s="50"/>
      <c r="U1102" s="50"/>
      <c r="V1102" s="50"/>
      <c r="W1102" s="50"/>
      <c r="X1102" s="50"/>
      <c r="Y1102" s="50"/>
      <c r="BF1102" s="102"/>
    </row>
    <row r="1103" spans="1:58" customFormat="1">
      <c r="A1103" s="22"/>
      <c r="B1103" s="22"/>
      <c r="C1103" s="22"/>
      <c r="D1103" s="22"/>
      <c r="E1103" s="22"/>
      <c r="F1103" s="73"/>
      <c r="G1103" s="73"/>
      <c r="H1103" s="73"/>
      <c r="I1103" s="73"/>
      <c r="J1103" s="73"/>
      <c r="K1103" s="74"/>
      <c r="L1103" s="74"/>
      <c r="M1103" s="22"/>
      <c r="N1103" s="22"/>
      <c r="O1103" s="22"/>
      <c r="P1103" s="70"/>
      <c r="Q1103" s="70"/>
      <c r="R1103" s="70"/>
      <c r="S1103" s="50"/>
      <c r="T1103" s="50"/>
      <c r="U1103" s="50"/>
      <c r="V1103" s="50"/>
      <c r="W1103" s="50"/>
      <c r="X1103" s="50"/>
      <c r="Y1103" s="50"/>
      <c r="BF1103" s="102"/>
    </row>
    <row r="1104" spans="1:58" customFormat="1">
      <c r="A1104" s="22"/>
      <c r="B1104" s="22"/>
      <c r="C1104" s="22"/>
      <c r="D1104" s="22"/>
      <c r="E1104" s="22"/>
      <c r="F1104" s="73"/>
      <c r="G1104" s="73"/>
      <c r="H1104" s="73"/>
      <c r="I1104" s="73"/>
      <c r="J1104" s="73"/>
      <c r="K1104" s="74"/>
      <c r="L1104" s="74"/>
      <c r="M1104" s="22"/>
      <c r="N1104" s="22"/>
      <c r="O1104" s="22"/>
      <c r="P1104" s="70"/>
      <c r="Q1104" s="70"/>
      <c r="R1104" s="70"/>
      <c r="S1104" s="50"/>
      <c r="T1104" s="50"/>
      <c r="U1104" s="50"/>
      <c r="V1104" s="50"/>
      <c r="W1104" s="50"/>
      <c r="X1104" s="50"/>
      <c r="Y1104" s="50"/>
      <c r="BF1104" s="102"/>
    </row>
    <row r="1105" spans="1:58" customFormat="1">
      <c r="A1105" s="22"/>
      <c r="B1105" s="22"/>
      <c r="C1105" s="22"/>
      <c r="D1105" s="22"/>
      <c r="E1105" s="22"/>
      <c r="F1105" s="73"/>
      <c r="G1105" s="73"/>
      <c r="H1105" s="73"/>
      <c r="I1105" s="73"/>
      <c r="J1105" s="73"/>
      <c r="K1105" s="74"/>
      <c r="L1105" s="74"/>
      <c r="M1105" s="22"/>
      <c r="N1105" s="22"/>
      <c r="O1105" s="22"/>
      <c r="P1105" s="70"/>
      <c r="Q1105" s="70"/>
      <c r="R1105" s="70"/>
      <c r="S1105" s="50"/>
      <c r="T1105" s="50"/>
      <c r="U1105" s="50"/>
      <c r="V1105" s="50"/>
      <c r="W1105" s="50"/>
      <c r="X1105" s="50"/>
      <c r="Y1105" s="50"/>
      <c r="BF1105" s="102"/>
    </row>
    <row r="1106" spans="1:58" customFormat="1">
      <c r="A1106" s="22"/>
      <c r="B1106" s="22"/>
      <c r="C1106" s="22"/>
      <c r="D1106" s="22"/>
      <c r="E1106" s="22"/>
      <c r="F1106" s="73"/>
      <c r="G1106" s="73"/>
      <c r="H1106" s="73"/>
      <c r="I1106" s="73"/>
      <c r="J1106" s="73"/>
      <c r="K1106" s="74"/>
      <c r="L1106" s="74"/>
      <c r="M1106" s="22"/>
      <c r="N1106" s="22"/>
      <c r="O1106" s="22"/>
      <c r="P1106" s="70"/>
      <c r="Q1106" s="70"/>
      <c r="R1106" s="70"/>
      <c r="S1106" s="50"/>
      <c r="T1106" s="50"/>
      <c r="U1106" s="50"/>
      <c r="V1106" s="50"/>
      <c r="W1106" s="50"/>
      <c r="X1106" s="50"/>
      <c r="Y1106" s="50"/>
      <c r="BF1106" s="102"/>
    </row>
    <row r="1107" spans="1:58" customFormat="1">
      <c r="A1107" s="22"/>
      <c r="B1107" s="22"/>
      <c r="C1107" s="22"/>
      <c r="D1107" s="22"/>
      <c r="E1107" s="22"/>
      <c r="F1107" s="73"/>
      <c r="G1107" s="73"/>
      <c r="H1107" s="73"/>
      <c r="I1107" s="73"/>
      <c r="J1107" s="73"/>
      <c r="K1107" s="74"/>
      <c r="L1107" s="74"/>
      <c r="M1107" s="22"/>
      <c r="N1107" s="22"/>
      <c r="O1107" s="22"/>
      <c r="P1107" s="70"/>
      <c r="Q1107" s="70"/>
      <c r="R1107" s="70"/>
      <c r="S1107" s="50"/>
      <c r="T1107" s="50"/>
      <c r="U1107" s="50"/>
      <c r="V1107" s="50"/>
      <c r="W1107" s="50"/>
      <c r="X1107" s="50"/>
      <c r="Y1107" s="50"/>
      <c r="BF1107" s="102"/>
    </row>
    <row r="1108" spans="1:58" customFormat="1">
      <c r="A1108" s="22"/>
      <c r="B1108" s="22"/>
      <c r="C1108" s="22"/>
      <c r="D1108" s="22"/>
      <c r="E1108" s="22"/>
      <c r="F1108" s="73"/>
      <c r="G1108" s="73"/>
      <c r="H1108" s="73"/>
      <c r="I1108" s="73"/>
      <c r="J1108" s="73"/>
      <c r="K1108" s="74"/>
      <c r="L1108" s="74"/>
      <c r="M1108" s="22"/>
      <c r="N1108" s="22"/>
      <c r="O1108" s="22"/>
      <c r="P1108" s="70"/>
      <c r="Q1108" s="70"/>
      <c r="R1108" s="70"/>
      <c r="S1108" s="50"/>
      <c r="T1108" s="50"/>
      <c r="U1108" s="50"/>
      <c r="V1108" s="50"/>
      <c r="W1108" s="50"/>
      <c r="X1108" s="50"/>
      <c r="Y1108" s="50"/>
      <c r="BF1108" s="102"/>
    </row>
    <row r="1109" spans="1:58" customFormat="1">
      <c r="A1109" s="22"/>
      <c r="B1109" s="22"/>
      <c r="C1109" s="22"/>
      <c r="D1109" s="22"/>
      <c r="E1109" s="22"/>
      <c r="F1109" s="73"/>
      <c r="G1109" s="73"/>
      <c r="H1109" s="73"/>
      <c r="I1109" s="73"/>
      <c r="J1109" s="73"/>
      <c r="K1109" s="74"/>
      <c r="L1109" s="74"/>
      <c r="M1109" s="22"/>
      <c r="N1109" s="22"/>
      <c r="O1109" s="22"/>
      <c r="P1109" s="70"/>
      <c r="Q1109" s="70"/>
      <c r="R1109" s="70"/>
      <c r="S1109" s="50"/>
      <c r="T1109" s="50"/>
      <c r="U1109" s="50"/>
      <c r="V1109" s="50"/>
      <c r="W1109" s="50"/>
      <c r="X1109" s="50"/>
      <c r="Y1109" s="50"/>
      <c r="BF1109" s="102"/>
    </row>
    <row r="1110" spans="1:58" customFormat="1">
      <c r="A1110" s="22"/>
      <c r="B1110" s="22"/>
      <c r="C1110" s="22"/>
      <c r="D1110" s="22"/>
      <c r="E1110" s="22"/>
      <c r="F1110" s="73"/>
      <c r="G1110" s="73"/>
      <c r="H1110" s="73"/>
      <c r="I1110" s="73"/>
      <c r="J1110" s="73"/>
      <c r="K1110" s="74"/>
      <c r="L1110" s="74"/>
      <c r="M1110" s="22"/>
      <c r="N1110" s="22"/>
      <c r="O1110" s="22"/>
      <c r="P1110" s="70"/>
      <c r="Q1110" s="70"/>
      <c r="R1110" s="70"/>
      <c r="S1110" s="50"/>
      <c r="T1110" s="50"/>
      <c r="U1110" s="50"/>
      <c r="V1110" s="50"/>
      <c r="W1110" s="50"/>
      <c r="X1110" s="50"/>
      <c r="Y1110" s="50"/>
      <c r="BF1110" s="102"/>
    </row>
    <row r="1111" spans="1:58" customFormat="1">
      <c r="A1111" s="22"/>
      <c r="B1111" s="22"/>
      <c r="C1111" s="22"/>
      <c r="D1111" s="22"/>
      <c r="E1111" s="22"/>
      <c r="F1111" s="73"/>
      <c r="G1111" s="73"/>
      <c r="H1111" s="73"/>
      <c r="I1111" s="73"/>
      <c r="J1111" s="73"/>
      <c r="K1111" s="74"/>
      <c r="L1111" s="74"/>
      <c r="M1111" s="22"/>
      <c r="N1111" s="22"/>
      <c r="O1111" s="22"/>
      <c r="P1111" s="70"/>
      <c r="Q1111" s="70"/>
      <c r="R1111" s="70"/>
      <c r="S1111" s="50"/>
      <c r="T1111" s="50"/>
      <c r="U1111" s="50"/>
      <c r="V1111" s="50"/>
      <c r="W1111" s="50"/>
      <c r="X1111" s="50"/>
      <c r="Y1111" s="50"/>
      <c r="BF1111" s="102"/>
    </row>
    <row r="1112" spans="1:58" customFormat="1">
      <c r="A1112" s="22"/>
      <c r="B1112" s="22"/>
      <c r="C1112" s="22"/>
      <c r="D1112" s="22"/>
      <c r="E1112" s="22"/>
      <c r="F1112" s="73"/>
      <c r="G1112" s="73"/>
      <c r="H1112" s="73"/>
      <c r="I1112" s="73"/>
      <c r="J1112" s="73"/>
      <c r="K1112" s="74"/>
      <c r="L1112" s="74"/>
      <c r="M1112" s="22"/>
      <c r="N1112" s="22"/>
      <c r="O1112" s="22"/>
      <c r="P1112" s="70"/>
      <c r="Q1112" s="70"/>
      <c r="R1112" s="70"/>
      <c r="S1112" s="50"/>
      <c r="T1112" s="50"/>
      <c r="U1112" s="50"/>
      <c r="V1112" s="50"/>
      <c r="W1112" s="50"/>
      <c r="X1112" s="50"/>
      <c r="Y1112" s="50"/>
      <c r="BF1112" s="102"/>
    </row>
    <row r="1113" spans="1:58" customFormat="1">
      <c r="A1113" s="22"/>
      <c r="B1113" s="22"/>
      <c r="C1113" s="22"/>
      <c r="D1113" s="22"/>
      <c r="E1113" s="22"/>
      <c r="F1113" s="73"/>
      <c r="G1113" s="73"/>
      <c r="H1113" s="73"/>
      <c r="I1113" s="73"/>
      <c r="J1113" s="73"/>
      <c r="K1113" s="74"/>
      <c r="L1113" s="74"/>
      <c r="M1113" s="22"/>
      <c r="N1113" s="22"/>
      <c r="O1113" s="22"/>
      <c r="P1113" s="70"/>
      <c r="Q1113" s="70"/>
      <c r="R1113" s="70"/>
      <c r="S1113" s="50"/>
      <c r="T1113" s="50"/>
      <c r="U1113" s="50"/>
      <c r="V1113" s="50"/>
      <c r="W1113" s="50"/>
      <c r="X1113" s="50"/>
      <c r="Y1113" s="50"/>
      <c r="BF1113" s="102"/>
    </row>
    <row r="1114" spans="1:58" customFormat="1">
      <c r="A1114" s="22"/>
      <c r="B1114" s="22"/>
      <c r="C1114" s="22"/>
      <c r="D1114" s="22"/>
      <c r="E1114" s="22"/>
      <c r="F1114" s="73"/>
      <c r="G1114" s="73"/>
      <c r="H1114" s="73"/>
      <c r="I1114" s="73"/>
      <c r="J1114" s="73"/>
      <c r="K1114" s="74"/>
      <c r="L1114" s="74"/>
      <c r="M1114" s="22"/>
      <c r="N1114" s="22"/>
      <c r="O1114" s="22"/>
      <c r="P1114" s="70"/>
      <c r="Q1114" s="70"/>
      <c r="R1114" s="70"/>
      <c r="S1114" s="50"/>
      <c r="T1114" s="50"/>
      <c r="U1114" s="50"/>
      <c r="V1114" s="50"/>
      <c r="W1114" s="50"/>
      <c r="X1114" s="50"/>
      <c r="Y1114" s="50"/>
      <c r="BF1114" s="102"/>
    </row>
    <row r="1115" spans="1:58" customFormat="1">
      <c r="A1115" s="22"/>
      <c r="B1115" s="22"/>
      <c r="C1115" s="22"/>
      <c r="D1115" s="22"/>
      <c r="E1115" s="22"/>
      <c r="F1115" s="73"/>
      <c r="G1115" s="73"/>
      <c r="H1115" s="73"/>
      <c r="I1115" s="73"/>
      <c r="J1115" s="73"/>
      <c r="K1115" s="74"/>
      <c r="L1115" s="74"/>
      <c r="M1115" s="22"/>
      <c r="N1115" s="22"/>
      <c r="O1115" s="22"/>
      <c r="P1115" s="70"/>
      <c r="Q1115" s="70"/>
      <c r="R1115" s="70"/>
      <c r="S1115" s="50"/>
      <c r="T1115" s="50"/>
      <c r="U1115" s="50"/>
      <c r="V1115" s="50"/>
      <c r="W1115" s="50"/>
      <c r="X1115" s="50"/>
      <c r="Y1115" s="50"/>
      <c r="BF1115" s="102"/>
    </row>
    <row r="1116" spans="1:58" customFormat="1">
      <c r="A1116" s="22"/>
      <c r="B1116" s="22"/>
      <c r="C1116" s="22"/>
      <c r="D1116" s="22"/>
      <c r="E1116" s="22"/>
      <c r="F1116" s="73"/>
      <c r="G1116" s="73"/>
      <c r="H1116" s="73"/>
      <c r="I1116" s="73"/>
      <c r="J1116" s="73"/>
      <c r="K1116" s="74"/>
      <c r="L1116" s="74"/>
      <c r="M1116" s="22"/>
      <c r="N1116" s="22"/>
      <c r="O1116" s="22"/>
      <c r="P1116" s="70"/>
      <c r="Q1116" s="70"/>
      <c r="R1116" s="70"/>
      <c r="S1116" s="50"/>
      <c r="T1116" s="50"/>
      <c r="U1116" s="50"/>
      <c r="V1116" s="50"/>
      <c r="W1116" s="50"/>
      <c r="X1116" s="50"/>
      <c r="Y1116" s="50"/>
      <c r="BF1116" s="102"/>
    </row>
    <row r="1117" spans="1:58" customFormat="1">
      <c r="A1117" s="22"/>
      <c r="B1117" s="22"/>
      <c r="C1117" s="22"/>
      <c r="D1117" s="22"/>
      <c r="E1117" s="22"/>
      <c r="F1117" s="73"/>
      <c r="G1117" s="73"/>
      <c r="H1117" s="73"/>
      <c r="I1117" s="73"/>
      <c r="J1117" s="73"/>
      <c r="K1117" s="74"/>
      <c r="L1117" s="74"/>
      <c r="M1117" s="22"/>
      <c r="N1117" s="22"/>
      <c r="O1117" s="22"/>
      <c r="P1117" s="70"/>
      <c r="Q1117" s="70"/>
      <c r="R1117" s="70"/>
      <c r="S1117" s="50"/>
      <c r="T1117" s="50"/>
      <c r="U1117" s="50"/>
      <c r="V1117" s="50"/>
      <c r="W1117" s="50"/>
      <c r="X1117" s="50"/>
      <c r="Y1117" s="50"/>
      <c r="BF1117" s="102"/>
    </row>
    <row r="1118" spans="1:58" customFormat="1">
      <c r="A1118" s="22"/>
      <c r="B1118" s="22"/>
      <c r="C1118" s="22"/>
      <c r="D1118" s="22"/>
      <c r="E1118" s="22"/>
      <c r="F1118" s="73"/>
      <c r="G1118" s="73"/>
      <c r="H1118" s="73"/>
      <c r="I1118" s="73"/>
      <c r="J1118" s="73"/>
      <c r="K1118" s="74"/>
      <c r="L1118" s="74"/>
      <c r="M1118" s="22"/>
      <c r="N1118" s="22"/>
      <c r="O1118" s="22"/>
      <c r="P1118" s="70"/>
      <c r="Q1118" s="70"/>
      <c r="R1118" s="70"/>
      <c r="S1118" s="50"/>
      <c r="T1118" s="50"/>
      <c r="U1118" s="50"/>
      <c r="V1118" s="50"/>
      <c r="W1118" s="50"/>
      <c r="X1118" s="50"/>
      <c r="Y1118" s="50"/>
      <c r="BF1118" s="102"/>
    </row>
    <row r="1119" spans="1:58" customFormat="1">
      <c r="A1119" s="22"/>
      <c r="B1119" s="22"/>
      <c r="C1119" s="22"/>
      <c r="D1119" s="22"/>
      <c r="E1119" s="22"/>
      <c r="F1119" s="73"/>
      <c r="G1119" s="73"/>
      <c r="H1119" s="73"/>
      <c r="I1119" s="73"/>
      <c r="J1119" s="73"/>
      <c r="K1119" s="74"/>
      <c r="L1119" s="74"/>
      <c r="M1119" s="22"/>
      <c r="N1119" s="22"/>
      <c r="O1119" s="22"/>
      <c r="P1119" s="70"/>
      <c r="Q1119" s="70"/>
      <c r="R1119" s="70"/>
      <c r="S1119" s="50"/>
      <c r="T1119" s="50"/>
      <c r="U1119" s="50"/>
      <c r="V1119" s="50"/>
      <c r="W1119" s="50"/>
      <c r="X1119" s="50"/>
      <c r="Y1119" s="50"/>
      <c r="BF1119" s="102"/>
    </row>
    <row r="1120" spans="1:58" customFormat="1">
      <c r="A1120" s="22"/>
      <c r="B1120" s="22"/>
      <c r="C1120" s="22"/>
      <c r="D1120" s="22"/>
      <c r="E1120" s="22"/>
      <c r="F1120" s="73"/>
      <c r="G1120" s="73"/>
      <c r="H1120" s="73"/>
      <c r="I1120" s="73"/>
      <c r="J1120" s="73"/>
      <c r="K1120" s="74"/>
      <c r="L1120" s="74"/>
      <c r="M1120" s="22"/>
      <c r="N1120" s="22"/>
      <c r="O1120" s="22"/>
      <c r="P1120" s="70"/>
      <c r="Q1120" s="70"/>
      <c r="R1120" s="70"/>
      <c r="S1120" s="50"/>
      <c r="T1120" s="50"/>
      <c r="U1120" s="50"/>
      <c r="V1120" s="50"/>
      <c r="W1120" s="50"/>
      <c r="X1120" s="50"/>
      <c r="Y1120" s="50"/>
      <c r="BF1120" s="102"/>
    </row>
    <row r="1121" spans="1:58" customFormat="1">
      <c r="A1121" s="22"/>
      <c r="B1121" s="22"/>
      <c r="C1121" s="22"/>
      <c r="D1121" s="22"/>
      <c r="E1121" s="22"/>
      <c r="F1121" s="73"/>
      <c r="G1121" s="73"/>
      <c r="H1121" s="73"/>
      <c r="I1121" s="73"/>
      <c r="J1121" s="73"/>
      <c r="K1121" s="74"/>
      <c r="L1121" s="74"/>
      <c r="M1121" s="22"/>
      <c r="N1121" s="22"/>
      <c r="O1121" s="22"/>
      <c r="P1121" s="70"/>
      <c r="Q1121" s="70"/>
      <c r="R1121" s="70"/>
      <c r="S1121" s="50"/>
      <c r="T1121" s="50"/>
      <c r="U1121" s="50"/>
      <c r="V1121" s="50"/>
      <c r="W1121" s="50"/>
      <c r="X1121" s="50"/>
      <c r="Y1121" s="50"/>
      <c r="BF1121" s="102"/>
    </row>
    <row r="1122" spans="1:58" customFormat="1">
      <c r="A1122" s="22"/>
      <c r="B1122" s="22"/>
      <c r="C1122" s="22"/>
      <c r="D1122" s="22"/>
      <c r="E1122" s="22"/>
      <c r="F1122" s="73"/>
      <c r="G1122" s="73"/>
      <c r="H1122" s="73"/>
      <c r="I1122" s="73"/>
      <c r="J1122" s="73"/>
      <c r="K1122" s="74"/>
      <c r="L1122" s="74"/>
      <c r="M1122" s="22"/>
      <c r="N1122" s="22"/>
      <c r="O1122" s="22"/>
      <c r="P1122" s="70"/>
      <c r="Q1122" s="70"/>
      <c r="R1122" s="70"/>
      <c r="S1122" s="50"/>
      <c r="T1122" s="50"/>
      <c r="U1122" s="50"/>
      <c r="V1122" s="50"/>
      <c r="W1122" s="50"/>
      <c r="X1122" s="50"/>
      <c r="Y1122" s="50"/>
      <c r="BF1122" s="102"/>
    </row>
    <row r="1123" spans="1:58" customFormat="1">
      <c r="A1123" s="22"/>
      <c r="B1123" s="22"/>
      <c r="C1123" s="22"/>
      <c r="D1123" s="22"/>
      <c r="E1123" s="22"/>
      <c r="F1123" s="73"/>
      <c r="G1123" s="73"/>
      <c r="H1123" s="73"/>
      <c r="I1123" s="73"/>
      <c r="J1123" s="73"/>
      <c r="K1123" s="74"/>
      <c r="L1123" s="74"/>
      <c r="M1123" s="22"/>
      <c r="N1123" s="22"/>
      <c r="O1123" s="22"/>
      <c r="P1123" s="70"/>
      <c r="Q1123" s="70"/>
      <c r="R1123" s="70"/>
      <c r="S1123" s="50"/>
      <c r="T1123" s="50"/>
      <c r="U1123" s="50"/>
      <c r="V1123" s="50"/>
      <c r="W1123" s="50"/>
      <c r="X1123" s="50"/>
      <c r="Y1123" s="50"/>
      <c r="BF1123" s="102"/>
    </row>
    <row r="1124" spans="1:58" customFormat="1">
      <c r="A1124" s="22"/>
      <c r="B1124" s="22"/>
      <c r="C1124" s="22"/>
      <c r="D1124" s="22"/>
      <c r="E1124" s="22"/>
      <c r="F1124" s="73"/>
      <c r="G1124" s="73"/>
      <c r="H1124" s="73"/>
      <c r="I1124" s="73"/>
      <c r="J1124" s="73"/>
      <c r="K1124" s="74"/>
      <c r="L1124" s="74"/>
      <c r="M1124" s="22"/>
      <c r="N1124" s="22"/>
      <c r="O1124" s="22"/>
      <c r="P1124" s="70"/>
      <c r="Q1124" s="70"/>
      <c r="R1124" s="70"/>
      <c r="S1124" s="50"/>
      <c r="T1124" s="50"/>
      <c r="U1124" s="50"/>
      <c r="V1124" s="50"/>
      <c r="W1124" s="50"/>
      <c r="X1124" s="50"/>
      <c r="Y1124" s="50"/>
      <c r="BF1124" s="102"/>
    </row>
    <row r="1125" spans="1:58" customFormat="1">
      <c r="A1125" s="22"/>
      <c r="B1125" s="22"/>
      <c r="C1125" s="22"/>
      <c r="D1125" s="22"/>
      <c r="E1125" s="22"/>
      <c r="F1125" s="73"/>
      <c r="G1125" s="73"/>
      <c r="H1125" s="73"/>
      <c r="I1125" s="73"/>
      <c r="J1125" s="73"/>
      <c r="K1125" s="74"/>
      <c r="L1125" s="74"/>
      <c r="M1125" s="22"/>
      <c r="N1125" s="22"/>
      <c r="O1125" s="22"/>
      <c r="P1125" s="70"/>
      <c r="Q1125" s="70"/>
      <c r="R1125" s="70"/>
      <c r="S1125" s="50"/>
      <c r="T1125" s="50"/>
      <c r="U1125" s="50"/>
      <c r="V1125" s="50"/>
      <c r="W1125" s="50"/>
      <c r="X1125" s="50"/>
      <c r="Y1125" s="50"/>
      <c r="BF1125" s="102"/>
    </row>
    <row r="1126" spans="1:58" customFormat="1">
      <c r="A1126" s="22"/>
      <c r="B1126" s="22"/>
      <c r="C1126" s="22"/>
      <c r="D1126" s="22"/>
      <c r="E1126" s="22"/>
      <c r="F1126" s="73"/>
      <c r="G1126" s="73"/>
      <c r="H1126" s="73"/>
      <c r="I1126" s="73"/>
      <c r="J1126" s="73"/>
      <c r="K1126" s="74"/>
      <c r="L1126" s="74"/>
      <c r="M1126" s="22"/>
      <c r="N1126" s="22"/>
      <c r="O1126" s="22"/>
      <c r="P1126" s="70"/>
      <c r="Q1126" s="70"/>
      <c r="R1126" s="70"/>
      <c r="S1126" s="50"/>
      <c r="T1126" s="50"/>
      <c r="U1126" s="50"/>
      <c r="V1126" s="50"/>
      <c r="W1126" s="50"/>
      <c r="X1126" s="50"/>
      <c r="Y1126" s="50"/>
      <c r="BF1126" s="102"/>
    </row>
    <row r="1127" spans="1:58" customFormat="1">
      <c r="A1127" s="22"/>
      <c r="B1127" s="22"/>
      <c r="C1127" s="22"/>
      <c r="D1127" s="22"/>
      <c r="E1127" s="22"/>
      <c r="F1127" s="73"/>
      <c r="G1127" s="73"/>
      <c r="H1127" s="73"/>
      <c r="I1127" s="73"/>
      <c r="J1127" s="73"/>
      <c r="K1127" s="74"/>
      <c r="L1127" s="74"/>
      <c r="M1127" s="22"/>
      <c r="N1127" s="22"/>
      <c r="O1127" s="22"/>
      <c r="P1127" s="70"/>
      <c r="Q1127" s="70"/>
      <c r="R1127" s="70"/>
      <c r="S1127" s="50"/>
      <c r="T1127" s="50"/>
      <c r="U1127" s="50"/>
      <c r="V1127" s="50"/>
      <c r="W1127" s="50"/>
      <c r="X1127" s="50"/>
      <c r="Y1127" s="50"/>
      <c r="BF1127" s="102"/>
    </row>
    <row r="1128" spans="1:58" customFormat="1">
      <c r="A1128" s="22"/>
      <c r="B1128" s="22"/>
      <c r="C1128" s="22"/>
      <c r="D1128" s="22"/>
      <c r="E1128" s="22"/>
      <c r="F1128" s="73"/>
      <c r="G1128" s="73"/>
      <c r="H1128" s="73"/>
      <c r="I1128" s="73"/>
      <c r="J1128" s="73"/>
      <c r="K1128" s="74"/>
      <c r="L1128" s="74"/>
      <c r="M1128" s="22"/>
      <c r="N1128" s="22"/>
      <c r="O1128" s="22"/>
      <c r="P1128" s="70"/>
      <c r="Q1128" s="70"/>
      <c r="R1128" s="70"/>
      <c r="S1128" s="50"/>
      <c r="T1128" s="50"/>
      <c r="U1128" s="50"/>
      <c r="V1128" s="50"/>
      <c r="W1128" s="50"/>
      <c r="X1128" s="50"/>
      <c r="Y1128" s="50"/>
      <c r="BF1128" s="102"/>
    </row>
    <row r="1129" spans="1:58" customFormat="1">
      <c r="A1129" s="22"/>
      <c r="B1129" s="22"/>
      <c r="C1129" s="22"/>
      <c r="D1129" s="22"/>
      <c r="E1129" s="22"/>
      <c r="F1129" s="73"/>
      <c r="G1129" s="73"/>
      <c r="H1129" s="73"/>
      <c r="I1129" s="73"/>
      <c r="J1129" s="73"/>
      <c r="K1129" s="74"/>
      <c r="L1129" s="74"/>
      <c r="M1129" s="22"/>
      <c r="N1129" s="22"/>
      <c r="O1129" s="22"/>
      <c r="P1129" s="70"/>
      <c r="Q1129" s="70"/>
      <c r="R1129" s="70"/>
      <c r="S1129" s="50"/>
      <c r="T1129" s="50"/>
      <c r="U1129" s="50"/>
      <c r="V1129" s="50"/>
      <c r="W1129" s="50"/>
      <c r="X1129" s="50"/>
      <c r="Y1129" s="50"/>
      <c r="BF1129" s="102"/>
    </row>
    <row r="1130" spans="1:58" customFormat="1">
      <c r="A1130" s="22"/>
      <c r="B1130" s="22"/>
      <c r="C1130" s="22"/>
      <c r="D1130" s="22"/>
      <c r="E1130" s="22"/>
      <c r="F1130" s="73"/>
      <c r="G1130" s="73"/>
      <c r="H1130" s="73"/>
      <c r="I1130" s="73"/>
      <c r="J1130" s="73"/>
      <c r="K1130" s="74"/>
      <c r="L1130" s="74"/>
      <c r="M1130" s="22"/>
      <c r="N1130" s="22"/>
      <c r="O1130" s="22"/>
      <c r="P1130" s="70"/>
      <c r="Q1130" s="70"/>
      <c r="R1130" s="70"/>
      <c r="S1130" s="50"/>
      <c r="T1130" s="50"/>
      <c r="U1130" s="50"/>
      <c r="V1130" s="50"/>
      <c r="W1130" s="50"/>
      <c r="X1130" s="50"/>
      <c r="Y1130" s="50"/>
      <c r="BF1130" s="102"/>
    </row>
    <row r="1131" spans="1:58" customFormat="1">
      <c r="A1131" s="22"/>
      <c r="B1131" s="22"/>
      <c r="C1131" s="22"/>
      <c r="D1131" s="22"/>
      <c r="E1131" s="22"/>
      <c r="F1131" s="73"/>
      <c r="G1131" s="73"/>
      <c r="H1131" s="73"/>
      <c r="I1131" s="73"/>
      <c r="J1131" s="73"/>
      <c r="K1131" s="74"/>
      <c r="L1131" s="74"/>
      <c r="M1131" s="22"/>
      <c r="N1131" s="22"/>
      <c r="O1131" s="22"/>
      <c r="P1131" s="70"/>
      <c r="Q1131" s="70"/>
      <c r="R1131" s="70"/>
      <c r="S1131" s="50"/>
      <c r="T1131" s="50"/>
      <c r="U1131" s="50"/>
      <c r="V1131" s="50"/>
      <c r="W1131" s="50"/>
      <c r="X1131" s="50"/>
      <c r="Y1131" s="50"/>
      <c r="BF1131" s="102"/>
    </row>
    <row r="1132" spans="1:58" customFormat="1">
      <c r="A1132" s="22"/>
      <c r="B1132" s="22"/>
      <c r="C1132" s="22"/>
      <c r="D1132" s="22"/>
      <c r="E1132" s="22"/>
      <c r="F1132" s="73"/>
      <c r="G1132" s="73"/>
      <c r="H1132" s="73"/>
      <c r="I1132" s="73"/>
      <c r="J1132" s="73"/>
      <c r="K1132" s="74"/>
      <c r="L1132" s="74"/>
      <c r="M1132" s="22"/>
      <c r="N1132" s="22"/>
      <c r="O1132" s="22"/>
      <c r="P1132" s="70"/>
      <c r="Q1132" s="70"/>
      <c r="R1132" s="70"/>
      <c r="S1132" s="50"/>
      <c r="T1132" s="50"/>
      <c r="U1132" s="50"/>
      <c r="V1132" s="50"/>
      <c r="W1132" s="50"/>
      <c r="X1132" s="50"/>
      <c r="Y1132" s="50"/>
      <c r="BF1132" s="102"/>
    </row>
    <row r="1133" spans="1:58" customFormat="1">
      <c r="A1133" s="22"/>
      <c r="B1133" s="22"/>
      <c r="C1133" s="22"/>
      <c r="D1133" s="22"/>
      <c r="E1133" s="22"/>
      <c r="F1133" s="73"/>
      <c r="G1133" s="73"/>
      <c r="H1133" s="73"/>
      <c r="I1133" s="73"/>
      <c r="J1133" s="73"/>
      <c r="K1133" s="74"/>
      <c r="L1133" s="74"/>
      <c r="M1133" s="22"/>
      <c r="N1133" s="22"/>
      <c r="O1133" s="22"/>
      <c r="P1133" s="70"/>
      <c r="Q1133" s="70"/>
      <c r="R1133" s="70"/>
      <c r="S1133" s="50"/>
      <c r="T1133" s="50"/>
      <c r="U1133" s="50"/>
      <c r="V1133" s="50"/>
      <c r="W1133" s="50"/>
      <c r="X1133" s="50"/>
      <c r="Y1133" s="50"/>
      <c r="BF1133" s="102"/>
    </row>
    <row r="1134" spans="1:58" customFormat="1">
      <c r="A1134" s="22"/>
      <c r="B1134" s="22"/>
      <c r="C1134" s="22"/>
      <c r="D1134" s="22"/>
      <c r="E1134" s="22"/>
      <c r="F1134" s="73"/>
      <c r="G1134" s="73"/>
      <c r="H1134" s="73"/>
      <c r="I1134" s="73"/>
      <c r="J1134" s="73"/>
      <c r="K1134" s="74"/>
      <c r="L1134" s="74"/>
      <c r="M1134" s="22"/>
      <c r="N1134" s="22"/>
      <c r="O1134" s="22"/>
      <c r="P1134" s="70"/>
      <c r="Q1134" s="70"/>
      <c r="R1134" s="70"/>
      <c r="S1134" s="50"/>
      <c r="T1134" s="50"/>
      <c r="U1134" s="50"/>
      <c r="V1134" s="50"/>
      <c r="W1134" s="50"/>
      <c r="X1134" s="50"/>
      <c r="Y1134" s="50"/>
      <c r="BF1134" s="102"/>
    </row>
    <row r="1135" spans="1:58" customFormat="1">
      <c r="A1135" s="22"/>
      <c r="B1135" s="22"/>
      <c r="C1135" s="22"/>
      <c r="D1135" s="22"/>
      <c r="E1135" s="22"/>
      <c r="F1135" s="73"/>
      <c r="G1135" s="73"/>
      <c r="H1135" s="73"/>
      <c r="I1135" s="73"/>
      <c r="J1135" s="73"/>
      <c r="K1135" s="74"/>
      <c r="L1135" s="74"/>
      <c r="M1135" s="22"/>
      <c r="N1135" s="22"/>
      <c r="O1135" s="22"/>
      <c r="P1135" s="70"/>
      <c r="Q1135" s="70"/>
      <c r="R1135" s="70"/>
      <c r="S1135" s="50"/>
      <c r="T1135" s="50"/>
      <c r="U1135" s="50"/>
      <c r="V1135" s="50"/>
      <c r="W1135" s="50"/>
      <c r="X1135" s="50"/>
      <c r="Y1135" s="50"/>
      <c r="BF1135" s="102"/>
    </row>
    <row r="1136" spans="1:58" customFormat="1">
      <c r="A1136" s="22"/>
      <c r="B1136" s="22"/>
      <c r="C1136" s="22"/>
      <c r="D1136" s="22"/>
      <c r="E1136" s="22"/>
      <c r="F1136" s="73"/>
      <c r="G1136" s="73"/>
      <c r="H1136" s="73"/>
      <c r="I1136" s="73"/>
      <c r="J1136" s="73"/>
      <c r="K1136" s="74"/>
      <c r="L1136" s="74"/>
      <c r="M1136" s="22"/>
      <c r="N1136" s="22"/>
      <c r="O1136" s="22"/>
      <c r="P1136" s="70"/>
      <c r="Q1136" s="70"/>
      <c r="R1136" s="70"/>
      <c r="S1136" s="50"/>
      <c r="T1136" s="50"/>
      <c r="U1136" s="50"/>
      <c r="V1136" s="50"/>
      <c r="W1136" s="50"/>
      <c r="X1136" s="50"/>
      <c r="Y1136" s="50"/>
      <c r="BF1136" s="102"/>
    </row>
    <row r="1137" spans="1:58" customFormat="1">
      <c r="A1137" s="22"/>
      <c r="B1137" s="22"/>
      <c r="C1137" s="22"/>
      <c r="D1137" s="22"/>
      <c r="E1137" s="22"/>
      <c r="F1137" s="73"/>
      <c r="G1137" s="73"/>
      <c r="H1137" s="73"/>
      <c r="I1137" s="73"/>
      <c r="J1137" s="73"/>
      <c r="K1137" s="74"/>
      <c r="L1137" s="74"/>
      <c r="M1137" s="22"/>
      <c r="N1137" s="22"/>
      <c r="O1137" s="22"/>
      <c r="P1137" s="70"/>
      <c r="Q1137" s="70"/>
      <c r="R1137" s="70"/>
      <c r="S1137" s="50"/>
      <c r="T1137" s="50"/>
      <c r="U1137" s="50"/>
      <c r="V1137" s="50"/>
      <c r="W1137" s="50"/>
      <c r="X1137" s="50"/>
      <c r="Y1137" s="50"/>
      <c r="BF1137" s="102"/>
    </row>
    <row r="1138" spans="1:58" customFormat="1">
      <c r="A1138" s="22"/>
      <c r="B1138" s="22"/>
      <c r="C1138" s="22"/>
      <c r="D1138" s="22"/>
      <c r="E1138" s="22"/>
      <c r="F1138" s="73"/>
      <c r="G1138" s="73"/>
      <c r="H1138" s="73"/>
      <c r="I1138" s="73"/>
      <c r="J1138" s="73"/>
      <c r="K1138" s="74"/>
      <c r="L1138" s="74"/>
      <c r="M1138" s="22"/>
      <c r="N1138" s="22"/>
      <c r="O1138" s="22"/>
      <c r="P1138" s="70"/>
      <c r="Q1138" s="70"/>
      <c r="R1138" s="70"/>
      <c r="S1138" s="50"/>
      <c r="T1138" s="50"/>
      <c r="U1138" s="50"/>
      <c r="V1138" s="50"/>
      <c r="W1138" s="50"/>
      <c r="X1138" s="50"/>
      <c r="Y1138" s="50"/>
      <c r="BF1138" s="102"/>
    </row>
    <row r="1139" spans="1:58" customFormat="1">
      <c r="A1139" s="22"/>
      <c r="B1139" s="22"/>
      <c r="C1139" s="22"/>
      <c r="D1139" s="22"/>
      <c r="E1139" s="22"/>
      <c r="F1139" s="73"/>
      <c r="G1139" s="73"/>
      <c r="H1139" s="73"/>
      <c r="I1139" s="73"/>
      <c r="J1139" s="73"/>
      <c r="K1139" s="74"/>
      <c r="L1139" s="74"/>
      <c r="M1139" s="22"/>
      <c r="N1139" s="22"/>
      <c r="O1139" s="22"/>
      <c r="P1139" s="70"/>
      <c r="Q1139" s="70"/>
      <c r="R1139" s="70"/>
      <c r="S1139" s="50"/>
      <c r="T1139" s="50"/>
      <c r="U1139" s="50"/>
      <c r="V1139" s="50"/>
      <c r="W1139" s="50"/>
      <c r="X1139" s="50"/>
      <c r="Y1139" s="50"/>
      <c r="BF1139" s="102"/>
    </row>
    <row r="1140" spans="1:58" customFormat="1">
      <c r="A1140" s="22"/>
      <c r="B1140" s="22"/>
      <c r="C1140" s="22"/>
      <c r="D1140" s="22"/>
      <c r="E1140" s="22"/>
      <c r="F1140" s="73"/>
      <c r="G1140" s="73"/>
      <c r="H1140" s="73"/>
      <c r="I1140" s="73"/>
      <c r="J1140" s="73"/>
      <c r="K1140" s="74"/>
      <c r="L1140" s="74"/>
      <c r="M1140" s="22"/>
      <c r="N1140" s="22"/>
      <c r="O1140" s="22"/>
      <c r="P1140" s="70"/>
      <c r="Q1140" s="70"/>
      <c r="R1140" s="70"/>
      <c r="S1140" s="50"/>
      <c r="T1140" s="50"/>
      <c r="U1140" s="50"/>
      <c r="V1140" s="50"/>
      <c r="W1140" s="50"/>
      <c r="X1140" s="50"/>
      <c r="Y1140" s="50"/>
      <c r="BF1140" s="102"/>
    </row>
    <row r="1141" spans="1:58" customFormat="1">
      <c r="A1141" s="22"/>
      <c r="B1141" s="22"/>
      <c r="C1141" s="22"/>
      <c r="D1141" s="22"/>
      <c r="E1141" s="22"/>
      <c r="F1141" s="73"/>
      <c r="G1141" s="73"/>
      <c r="H1141" s="73"/>
      <c r="I1141" s="73"/>
      <c r="J1141" s="73"/>
      <c r="K1141" s="74"/>
      <c r="L1141" s="74"/>
      <c r="M1141" s="22"/>
      <c r="N1141" s="22"/>
      <c r="O1141" s="22"/>
      <c r="P1141" s="70"/>
      <c r="Q1141" s="70"/>
      <c r="R1141" s="70"/>
      <c r="S1141" s="50"/>
      <c r="T1141" s="50"/>
      <c r="U1141" s="50"/>
      <c r="V1141" s="50"/>
      <c r="W1141" s="50"/>
      <c r="X1141" s="50"/>
      <c r="Y1141" s="50"/>
      <c r="BF1141" s="102"/>
    </row>
    <row r="1142" spans="1:58" customFormat="1">
      <c r="A1142" s="22"/>
      <c r="B1142" s="22"/>
      <c r="C1142" s="22"/>
      <c r="D1142" s="22"/>
      <c r="E1142" s="22"/>
      <c r="F1142" s="73"/>
      <c r="G1142" s="73"/>
      <c r="H1142" s="73"/>
      <c r="I1142" s="73"/>
      <c r="J1142" s="73"/>
      <c r="K1142" s="74"/>
      <c r="L1142" s="74"/>
      <c r="M1142" s="22"/>
      <c r="N1142" s="22"/>
      <c r="O1142" s="22"/>
      <c r="P1142" s="70"/>
      <c r="Q1142" s="70"/>
      <c r="R1142" s="70"/>
      <c r="S1142" s="50"/>
      <c r="T1142" s="50"/>
      <c r="U1142" s="50"/>
      <c r="V1142" s="50"/>
      <c r="W1142" s="50"/>
      <c r="X1142" s="50"/>
      <c r="Y1142" s="50"/>
      <c r="BF1142" s="102"/>
    </row>
    <row r="1143" spans="1:58" customFormat="1">
      <c r="A1143" s="22"/>
      <c r="B1143" s="22"/>
      <c r="C1143" s="22"/>
      <c r="D1143" s="22"/>
      <c r="E1143" s="22"/>
      <c r="F1143" s="73"/>
      <c r="G1143" s="73"/>
      <c r="H1143" s="73"/>
      <c r="I1143" s="73"/>
      <c r="J1143" s="73"/>
      <c r="K1143" s="74"/>
      <c r="L1143" s="74"/>
      <c r="M1143" s="22"/>
      <c r="N1143" s="22"/>
      <c r="O1143" s="22"/>
      <c r="P1143" s="70"/>
      <c r="Q1143" s="70"/>
      <c r="R1143" s="70"/>
      <c r="S1143" s="50"/>
      <c r="T1143" s="50"/>
      <c r="U1143" s="50"/>
      <c r="V1143" s="50"/>
      <c r="W1143" s="50"/>
      <c r="X1143" s="50"/>
      <c r="Y1143" s="50"/>
      <c r="BF1143" s="102"/>
    </row>
    <row r="1144" spans="1:58" customFormat="1">
      <c r="A1144" s="22"/>
      <c r="B1144" s="22"/>
      <c r="C1144" s="22"/>
      <c r="D1144" s="22"/>
      <c r="E1144" s="22"/>
      <c r="F1144" s="73"/>
      <c r="G1144" s="73"/>
      <c r="H1144" s="73"/>
      <c r="I1144" s="73"/>
      <c r="J1144" s="73"/>
      <c r="K1144" s="74"/>
      <c r="L1144" s="74"/>
      <c r="M1144" s="22"/>
      <c r="N1144" s="22"/>
      <c r="O1144" s="22"/>
      <c r="P1144" s="70"/>
      <c r="Q1144" s="70"/>
      <c r="R1144" s="70"/>
      <c r="S1144" s="50"/>
      <c r="T1144" s="50"/>
      <c r="U1144" s="50"/>
      <c r="V1144" s="50"/>
      <c r="W1144" s="50"/>
      <c r="X1144" s="50"/>
      <c r="Y1144" s="50"/>
      <c r="BF1144" s="102"/>
    </row>
    <row r="1145" spans="1:58" customFormat="1">
      <c r="A1145" s="22"/>
      <c r="B1145" s="22"/>
      <c r="C1145" s="22"/>
      <c r="D1145" s="22"/>
      <c r="E1145" s="22"/>
      <c r="F1145" s="73"/>
      <c r="G1145" s="73"/>
      <c r="H1145" s="73"/>
      <c r="I1145" s="73"/>
      <c r="J1145" s="73"/>
      <c r="K1145" s="74"/>
      <c r="L1145" s="74"/>
      <c r="M1145" s="22"/>
      <c r="N1145" s="22"/>
      <c r="O1145" s="22"/>
      <c r="P1145" s="70"/>
      <c r="Q1145" s="70"/>
      <c r="R1145" s="70"/>
      <c r="S1145" s="50"/>
      <c r="T1145" s="50"/>
      <c r="U1145" s="50"/>
      <c r="V1145" s="50"/>
      <c r="W1145" s="50"/>
      <c r="X1145" s="50"/>
      <c r="Y1145" s="50"/>
      <c r="BF1145" s="102"/>
    </row>
    <row r="1146" spans="1:58" customFormat="1">
      <c r="A1146" s="22"/>
      <c r="B1146" s="22"/>
      <c r="C1146" s="22"/>
      <c r="D1146" s="22"/>
      <c r="E1146" s="22"/>
      <c r="F1146" s="73"/>
      <c r="G1146" s="73"/>
      <c r="H1146" s="73"/>
      <c r="I1146" s="73"/>
      <c r="J1146" s="73"/>
      <c r="K1146" s="74"/>
      <c r="L1146" s="74"/>
      <c r="M1146" s="22"/>
      <c r="N1146" s="22"/>
      <c r="O1146" s="22"/>
      <c r="P1146" s="70"/>
      <c r="Q1146" s="70"/>
      <c r="R1146" s="70"/>
      <c r="S1146" s="50"/>
      <c r="T1146" s="50"/>
      <c r="U1146" s="50"/>
      <c r="V1146" s="50"/>
      <c r="W1146" s="50"/>
      <c r="X1146" s="50"/>
      <c r="Y1146" s="50"/>
      <c r="BF1146" s="102"/>
    </row>
    <row r="1147" spans="1:58" customFormat="1">
      <c r="A1147" s="22"/>
      <c r="B1147" s="22"/>
      <c r="C1147" s="22"/>
      <c r="D1147" s="22"/>
      <c r="E1147" s="22"/>
      <c r="F1147" s="73"/>
      <c r="G1147" s="73"/>
      <c r="H1147" s="73"/>
      <c r="I1147" s="73"/>
      <c r="J1147" s="73"/>
      <c r="K1147" s="74"/>
      <c r="L1147" s="74"/>
      <c r="M1147" s="22"/>
      <c r="N1147" s="22"/>
      <c r="O1147" s="22"/>
      <c r="P1147" s="70"/>
      <c r="Q1147" s="70"/>
      <c r="R1147" s="70"/>
      <c r="S1147" s="50"/>
      <c r="T1147" s="50"/>
      <c r="U1147" s="50"/>
      <c r="V1147" s="50"/>
      <c r="W1147" s="50"/>
      <c r="X1147" s="50"/>
      <c r="Y1147" s="50"/>
      <c r="BF1147" s="102"/>
    </row>
    <row r="1148" spans="1:58" customFormat="1">
      <c r="A1148" s="22"/>
      <c r="B1148" s="22"/>
      <c r="C1148" s="22"/>
      <c r="D1148" s="22"/>
      <c r="E1148" s="22"/>
      <c r="F1148" s="73"/>
      <c r="G1148" s="73"/>
      <c r="H1148" s="73"/>
      <c r="I1148" s="73"/>
      <c r="J1148" s="73"/>
      <c r="K1148" s="74"/>
      <c r="L1148" s="74"/>
      <c r="M1148" s="22"/>
      <c r="N1148" s="22"/>
      <c r="O1148" s="22"/>
      <c r="P1148" s="70"/>
      <c r="Q1148" s="70"/>
      <c r="R1148" s="70"/>
      <c r="S1148" s="50"/>
      <c r="T1148" s="50"/>
      <c r="U1148" s="50"/>
      <c r="V1148" s="50"/>
      <c r="W1148" s="50"/>
      <c r="X1148" s="50"/>
      <c r="Y1148" s="50"/>
      <c r="BF1148" s="102"/>
    </row>
    <row r="1149" spans="1:58" customFormat="1">
      <c r="A1149" s="22"/>
      <c r="B1149" s="22"/>
      <c r="C1149" s="22"/>
      <c r="D1149" s="22"/>
      <c r="E1149" s="22"/>
      <c r="F1149" s="73"/>
      <c r="G1149" s="73"/>
      <c r="H1149" s="73"/>
      <c r="I1149" s="73"/>
      <c r="J1149" s="73"/>
      <c r="K1149" s="74"/>
      <c r="L1149" s="74"/>
      <c r="M1149" s="22"/>
      <c r="N1149" s="22"/>
      <c r="O1149" s="22"/>
      <c r="P1149" s="70"/>
      <c r="Q1149" s="70"/>
      <c r="R1149" s="70"/>
      <c r="S1149" s="50"/>
      <c r="T1149" s="50"/>
      <c r="U1149" s="50"/>
      <c r="V1149" s="50"/>
      <c r="W1149" s="50"/>
      <c r="X1149" s="50"/>
      <c r="Y1149" s="50"/>
      <c r="BF1149" s="102"/>
    </row>
    <row r="1150" spans="1:58" customFormat="1">
      <c r="A1150" s="22"/>
      <c r="B1150" s="22"/>
      <c r="C1150" s="22"/>
      <c r="D1150" s="22"/>
      <c r="E1150" s="22"/>
      <c r="F1150" s="73"/>
      <c r="G1150" s="73"/>
      <c r="H1150" s="73"/>
      <c r="I1150" s="73"/>
      <c r="J1150" s="73"/>
      <c r="K1150" s="74"/>
      <c r="L1150" s="74"/>
      <c r="M1150" s="22"/>
      <c r="N1150" s="22"/>
      <c r="O1150" s="22"/>
      <c r="P1150" s="70"/>
      <c r="Q1150" s="70"/>
      <c r="R1150" s="70"/>
      <c r="S1150" s="50"/>
      <c r="T1150" s="50"/>
      <c r="U1150" s="50"/>
      <c r="V1150" s="50"/>
      <c r="W1150" s="50"/>
      <c r="X1150" s="50"/>
      <c r="Y1150" s="50"/>
      <c r="BF1150" s="102"/>
    </row>
    <row r="1151" spans="1:58" customFormat="1">
      <c r="A1151" s="22"/>
      <c r="B1151" s="22"/>
      <c r="C1151" s="22"/>
      <c r="D1151" s="22"/>
      <c r="E1151" s="22"/>
      <c r="F1151" s="73"/>
      <c r="G1151" s="73"/>
      <c r="H1151" s="73"/>
      <c r="I1151" s="73"/>
      <c r="J1151" s="73"/>
      <c r="K1151" s="74"/>
      <c r="L1151" s="74"/>
      <c r="M1151" s="22"/>
      <c r="N1151" s="22"/>
      <c r="O1151" s="22"/>
      <c r="P1151" s="70"/>
      <c r="Q1151" s="70"/>
      <c r="R1151" s="70"/>
      <c r="S1151" s="50"/>
      <c r="T1151" s="50"/>
      <c r="U1151" s="50"/>
      <c r="V1151" s="50"/>
      <c r="W1151" s="50"/>
      <c r="X1151" s="50"/>
      <c r="Y1151" s="50"/>
      <c r="BF1151" s="102"/>
    </row>
    <row r="1152" spans="1:58" customFormat="1">
      <c r="A1152" s="22"/>
      <c r="B1152" s="22"/>
      <c r="C1152" s="22"/>
      <c r="D1152" s="22"/>
      <c r="E1152" s="22"/>
      <c r="F1152" s="73"/>
      <c r="G1152" s="73"/>
      <c r="H1152" s="73"/>
      <c r="I1152" s="73"/>
      <c r="J1152" s="73"/>
      <c r="K1152" s="74"/>
      <c r="L1152" s="74"/>
      <c r="M1152" s="22"/>
      <c r="N1152" s="22"/>
      <c r="O1152" s="22"/>
      <c r="P1152" s="70"/>
      <c r="Q1152" s="70"/>
      <c r="R1152" s="70"/>
      <c r="S1152" s="50"/>
      <c r="T1152" s="50"/>
      <c r="U1152" s="50"/>
      <c r="V1152" s="50"/>
      <c r="W1152" s="50"/>
      <c r="X1152" s="50"/>
      <c r="Y1152" s="50"/>
      <c r="BF1152" s="102"/>
    </row>
    <row r="1153" spans="1:58" customFormat="1">
      <c r="A1153" s="22"/>
      <c r="B1153" s="22"/>
      <c r="C1153" s="22"/>
      <c r="D1153" s="22"/>
      <c r="E1153" s="22"/>
      <c r="F1153" s="73"/>
      <c r="G1153" s="73"/>
      <c r="H1153" s="73"/>
      <c r="I1153" s="73"/>
      <c r="J1153" s="73"/>
      <c r="K1153" s="74"/>
      <c r="L1153" s="74"/>
      <c r="M1153" s="22"/>
      <c r="N1153" s="22"/>
      <c r="O1153" s="22"/>
      <c r="P1153" s="70"/>
      <c r="Q1153" s="70"/>
      <c r="R1153" s="70"/>
      <c r="S1153" s="50"/>
      <c r="T1153" s="50"/>
      <c r="U1153" s="50"/>
      <c r="V1153" s="50"/>
      <c r="W1153" s="50"/>
      <c r="X1153" s="50"/>
      <c r="Y1153" s="50"/>
      <c r="BF1153" s="102"/>
    </row>
    <row r="1154" spans="1:58" customFormat="1">
      <c r="A1154" s="22"/>
      <c r="B1154" s="22"/>
      <c r="C1154" s="22"/>
      <c r="D1154" s="22"/>
      <c r="E1154" s="22"/>
      <c r="F1154" s="73"/>
      <c r="G1154" s="73"/>
      <c r="H1154" s="73"/>
      <c r="I1154" s="73"/>
      <c r="J1154" s="73"/>
      <c r="K1154" s="74"/>
      <c r="L1154" s="74"/>
      <c r="M1154" s="22"/>
      <c r="N1154" s="22"/>
      <c r="O1154" s="22"/>
      <c r="P1154" s="70"/>
      <c r="Q1154" s="70"/>
      <c r="R1154" s="70"/>
      <c r="S1154" s="50"/>
      <c r="T1154" s="50"/>
      <c r="U1154" s="50"/>
      <c r="V1154" s="50"/>
      <c r="W1154" s="50"/>
      <c r="X1154" s="50"/>
      <c r="Y1154" s="50"/>
      <c r="BF1154" s="102"/>
    </row>
    <row r="1155" spans="1:58" customFormat="1">
      <c r="A1155" s="22"/>
      <c r="B1155" s="22"/>
      <c r="C1155" s="22"/>
      <c r="D1155" s="22"/>
      <c r="E1155" s="22"/>
      <c r="F1155" s="73"/>
      <c r="G1155" s="73"/>
      <c r="H1155" s="73"/>
      <c r="I1155" s="73"/>
      <c r="J1155" s="73"/>
      <c r="K1155" s="74"/>
      <c r="L1155" s="74"/>
      <c r="M1155" s="22"/>
      <c r="N1155" s="22"/>
      <c r="O1155" s="22"/>
      <c r="P1155" s="70"/>
      <c r="Q1155" s="70"/>
      <c r="R1155" s="70"/>
      <c r="S1155" s="50"/>
      <c r="T1155" s="50"/>
      <c r="U1155" s="50"/>
      <c r="V1155" s="50"/>
      <c r="W1155" s="50"/>
      <c r="X1155" s="50"/>
      <c r="Y1155" s="50"/>
      <c r="BF1155" s="102"/>
    </row>
    <row r="1156" spans="1:58" customFormat="1">
      <c r="A1156" s="22"/>
      <c r="B1156" s="22"/>
      <c r="C1156" s="22"/>
      <c r="D1156" s="22"/>
      <c r="E1156" s="22"/>
      <c r="F1156" s="73"/>
      <c r="G1156" s="73"/>
      <c r="H1156" s="73"/>
      <c r="I1156" s="73"/>
      <c r="J1156" s="73"/>
      <c r="K1156" s="74"/>
      <c r="L1156" s="74"/>
      <c r="M1156" s="22"/>
      <c r="N1156" s="22"/>
      <c r="O1156" s="22"/>
      <c r="P1156" s="70"/>
      <c r="Q1156" s="70"/>
      <c r="R1156" s="70"/>
      <c r="S1156" s="50"/>
      <c r="T1156" s="50"/>
      <c r="U1156" s="50"/>
      <c r="V1156" s="50"/>
      <c r="W1156" s="50"/>
      <c r="X1156" s="50"/>
      <c r="Y1156" s="50"/>
      <c r="BF1156" s="102"/>
    </row>
    <row r="1157" spans="1:58" customFormat="1">
      <c r="A1157" s="22"/>
      <c r="B1157" s="22"/>
      <c r="C1157" s="22"/>
      <c r="D1157" s="22"/>
      <c r="E1157" s="22"/>
      <c r="F1157" s="73"/>
      <c r="G1157" s="73"/>
      <c r="H1157" s="73"/>
      <c r="I1157" s="73"/>
      <c r="J1157" s="73"/>
      <c r="K1157" s="74"/>
      <c r="L1157" s="74"/>
      <c r="M1157" s="22"/>
      <c r="N1157" s="22"/>
      <c r="O1157" s="22"/>
      <c r="P1157" s="70"/>
      <c r="Q1157" s="70"/>
      <c r="R1157" s="70"/>
      <c r="S1157" s="50"/>
      <c r="T1157" s="50"/>
      <c r="U1157" s="50"/>
      <c r="V1157" s="50"/>
      <c r="W1157" s="50"/>
      <c r="X1157" s="50"/>
      <c r="Y1157" s="50"/>
      <c r="BF1157" s="102"/>
    </row>
    <row r="1158" spans="1:58" customFormat="1">
      <c r="A1158" s="22"/>
      <c r="B1158" s="22"/>
      <c r="C1158" s="22"/>
      <c r="D1158" s="22"/>
      <c r="E1158" s="22"/>
      <c r="F1158" s="73"/>
      <c r="G1158" s="73"/>
      <c r="H1158" s="73"/>
      <c r="I1158" s="73"/>
      <c r="J1158" s="73"/>
      <c r="K1158" s="74"/>
      <c r="L1158" s="74"/>
      <c r="M1158" s="22"/>
      <c r="N1158" s="22"/>
      <c r="O1158" s="22"/>
      <c r="P1158" s="70"/>
      <c r="Q1158" s="70"/>
      <c r="R1158" s="70"/>
      <c r="S1158" s="50"/>
      <c r="T1158" s="50"/>
      <c r="U1158" s="50"/>
      <c r="V1158" s="50"/>
      <c r="W1158" s="50"/>
      <c r="X1158" s="50"/>
      <c r="Y1158" s="50"/>
      <c r="BF1158" s="102"/>
    </row>
    <row r="1159" spans="1:58" customFormat="1">
      <c r="A1159" s="22"/>
      <c r="B1159" s="22"/>
      <c r="C1159" s="22"/>
      <c r="D1159" s="22"/>
      <c r="E1159" s="22"/>
      <c r="F1159" s="73"/>
      <c r="G1159" s="73"/>
      <c r="H1159" s="73"/>
      <c r="I1159" s="73"/>
      <c r="J1159" s="73"/>
      <c r="K1159" s="74"/>
      <c r="L1159" s="74"/>
      <c r="M1159" s="22"/>
      <c r="N1159" s="22"/>
      <c r="O1159" s="22"/>
      <c r="P1159" s="70"/>
      <c r="Q1159" s="70"/>
      <c r="R1159" s="70"/>
      <c r="S1159" s="50"/>
      <c r="T1159" s="50"/>
      <c r="U1159" s="50"/>
      <c r="V1159" s="50"/>
      <c r="W1159" s="50"/>
      <c r="X1159" s="50"/>
      <c r="Y1159" s="50"/>
      <c r="BF1159" s="102"/>
    </row>
    <row r="1160" spans="1:58" customFormat="1">
      <c r="A1160" s="22"/>
      <c r="B1160" s="22"/>
      <c r="C1160" s="22"/>
      <c r="D1160" s="22"/>
      <c r="E1160" s="22"/>
      <c r="F1160" s="73"/>
      <c r="G1160" s="73"/>
      <c r="H1160" s="73"/>
      <c r="I1160" s="73"/>
      <c r="J1160" s="73"/>
      <c r="K1160" s="74"/>
      <c r="L1160" s="74"/>
      <c r="M1160" s="22"/>
      <c r="N1160" s="22"/>
      <c r="O1160" s="22"/>
      <c r="P1160" s="70"/>
      <c r="Q1160" s="70"/>
      <c r="R1160" s="70"/>
      <c r="S1160" s="50"/>
      <c r="T1160" s="50"/>
      <c r="U1160" s="50"/>
      <c r="V1160" s="50"/>
      <c r="W1160" s="50"/>
      <c r="X1160" s="50"/>
      <c r="Y1160" s="50"/>
      <c r="BF1160" s="102"/>
    </row>
    <row r="1161" spans="1:58" customFormat="1">
      <c r="A1161" s="22"/>
      <c r="B1161" s="22"/>
      <c r="C1161" s="22"/>
      <c r="D1161" s="22"/>
      <c r="E1161" s="22"/>
      <c r="F1161" s="73"/>
      <c r="G1161" s="73"/>
      <c r="H1161" s="73"/>
      <c r="I1161" s="73"/>
      <c r="J1161" s="73"/>
      <c r="K1161" s="74"/>
      <c r="L1161" s="74"/>
      <c r="M1161" s="22"/>
      <c r="N1161" s="22"/>
      <c r="O1161" s="22"/>
      <c r="P1161" s="70"/>
      <c r="Q1161" s="70"/>
      <c r="R1161" s="70"/>
      <c r="S1161" s="50"/>
      <c r="T1161" s="50"/>
      <c r="U1161" s="50"/>
      <c r="V1161" s="50"/>
      <c r="W1161" s="50"/>
      <c r="X1161" s="50"/>
      <c r="Y1161" s="50"/>
      <c r="BF1161" s="102"/>
    </row>
    <row r="1162" spans="1:58" customFormat="1">
      <c r="A1162" s="22"/>
      <c r="B1162" s="22"/>
      <c r="C1162" s="22"/>
      <c r="D1162" s="22"/>
      <c r="E1162" s="22"/>
      <c r="F1162" s="73"/>
      <c r="G1162" s="73"/>
      <c r="H1162" s="73"/>
      <c r="I1162" s="73"/>
      <c r="J1162" s="73"/>
      <c r="K1162" s="74"/>
      <c r="L1162" s="74"/>
      <c r="M1162" s="22"/>
      <c r="N1162" s="22"/>
      <c r="O1162" s="22"/>
      <c r="P1162" s="70"/>
      <c r="Q1162" s="70"/>
      <c r="R1162" s="70"/>
      <c r="S1162" s="50"/>
      <c r="T1162" s="50"/>
      <c r="U1162" s="50"/>
      <c r="V1162" s="50"/>
      <c r="W1162" s="50"/>
      <c r="X1162" s="50"/>
      <c r="Y1162" s="50"/>
      <c r="BF1162" s="102"/>
    </row>
    <row r="1163" spans="1:58" customFormat="1">
      <c r="A1163" s="22"/>
      <c r="B1163" s="22"/>
      <c r="C1163" s="22"/>
      <c r="D1163" s="22"/>
      <c r="E1163" s="22"/>
      <c r="F1163" s="73"/>
      <c r="G1163" s="73"/>
      <c r="H1163" s="73"/>
      <c r="I1163" s="73"/>
      <c r="J1163" s="73"/>
      <c r="K1163" s="74"/>
      <c r="L1163" s="74"/>
      <c r="M1163" s="22"/>
      <c r="N1163" s="22"/>
      <c r="O1163" s="22"/>
      <c r="P1163" s="70"/>
      <c r="Q1163" s="70"/>
      <c r="R1163" s="70"/>
      <c r="S1163" s="50"/>
      <c r="T1163" s="50"/>
      <c r="U1163" s="50"/>
      <c r="V1163" s="50"/>
      <c r="W1163" s="50"/>
      <c r="X1163" s="50"/>
      <c r="Y1163" s="50"/>
      <c r="BF1163" s="102"/>
    </row>
    <row r="1164" spans="1:58" customFormat="1">
      <c r="A1164" s="22"/>
      <c r="B1164" s="22"/>
      <c r="C1164" s="22"/>
      <c r="D1164" s="22"/>
      <c r="E1164" s="22"/>
      <c r="F1164" s="73"/>
      <c r="G1164" s="73"/>
      <c r="H1164" s="73"/>
      <c r="I1164" s="73"/>
      <c r="J1164" s="73"/>
      <c r="K1164" s="74"/>
      <c r="L1164" s="74"/>
      <c r="M1164" s="22"/>
      <c r="N1164" s="22"/>
      <c r="O1164" s="22"/>
      <c r="P1164" s="70"/>
      <c r="Q1164" s="70"/>
      <c r="R1164" s="70"/>
      <c r="S1164" s="50"/>
      <c r="T1164" s="50"/>
      <c r="U1164" s="50"/>
      <c r="V1164" s="50"/>
      <c r="W1164" s="50"/>
      <c r="X1164" s="50"/>
      <c r="Y1164" s="50"/>
      <c r="BF1164" s="102"/>
    </row>
    <row r="1165" spans="1:58" customFormat="1">
      <c r="A1165" s="22"/>
      <c r="B1165" s="22"/>
      <c r="C1165" s="22"/>
      <c r="D1165" s="22"/>
      <c r="E1165" s="22"/>
      <c r="F1165" s="73"/>
      <c r="G1165" s="73"/>
      <c r="H1165" s="73"/>
      <c r="I1165" s="73"/>
      <c r="J1165" s="73"/>
      <c r="K1165" s="74"/>
      <c r="L1165" s="74"/>
      <c r="M1165" s="22"/>
      <c r="N1165" s="22"/>
      <c r="O1165" s="22"/>
      <c r="P1165" s="70"/>
      <c r="Q1165" s="70"/>
      <c r="R1165" s="70"/>
      <c r="S1165" s="50"/>
      <c r="T1165" s="50"/>
      <c r="U1165" s="50"/>
      <c r="V1165" s="50"/>
      <c r="W1165" s="50"/>
      <c r="X1165" s="50"/>
      <c r="Y1165" s="50"/>
      <c r="BF1165" s="102"/>
    </row>
    <row r="1166" spans="1:58" customFormat="1">
      <c r="A1166" s="22"/>
      <c r="B1166" s="22"/>
      <c r="C1166" s="22"/>
      <c r="D1166" s="22"/>
      <c r="E1166" s="22"/>
      <c r="F1166" s="73"/>
      <c r="G1166" s="73"/>
      <c r="H1166" s="73"/>
      <c r="I1166" s="73"/>
      <c r="J1166" s="73"/>
      <c r="K1166" s="74"/>
      <c r="L1166" s="74"/>
      <c r="M1166" s="22"/>
      <c r="N1166" s="22"/>
      <c r="O1166" s="22"/>
      <c r="P1166" s="70"/>
      <c r="Q1166" s="70"/>
      <c r="R1166" s="70"/>
      <c r="S1166" s="50"/>
      <c r="T1166" s="50"/>
      <c r="U1166" s="50"/>
      <c r="V1166" s="50"/>
      <c r="W1166" s="50"/>
      <c r="X1166" s="50"/>
      <c r="Y1166" s="50"/>
      <c r="BF1166" s="102"/>
    </row>
    <row r="1167" spans="1:58" customFormat="1">
      <c r="A1167" s="22"/>
      <c r="B1167" s="22"/>
      <c r="C1167" s="22"/>
      <c r="D1167" s="22"/>
      <c r="E1167" s="22"/>
      <c r="F1167" s="73"/>
      <c r="G1167" s="73"/>
      <c r="H1167" s="73"/>
      <c r="I1167" s="73"/>
      <c r="J1167" s="73"/>
      <c r="K1167" s="74"/>
      <c r="L1167" s="74"/>
      <c r="M1167" s="22"/>
      <c r="N1167" s="22"/>
      <c r="O1167" s="22"/>
      <c r="P1167" s="70"/>
      <c r="Q1167" s="70"/>
      <c r="R1167" s="70"/>
      <c r="S1167" s="50"/>
      <c r="T1167" s="50"/>
      <c r="U1167" s="50"/>
      <c r="V1167" s="50"/>
      <c r="W1167" s="50"/>
      <c r="X1167" s="50"/>
      <c r="Y1167" s="50"/>
      <c r="BF1167" s="102"/>
    </row>
    <row r="1168" spans="1:58" customFormat="1">
      <c r="A1168" s="22"/>
      <c r="B1168" s="22"/>
      <c r="C1168" s="22"/>
      <c r="D1168" s="22"/>
      <c r="E1168" s="22"/>
      <c r="F1168" s="73"/>
      <c r="G1168" s="73"/>
      <c r="H1168" s="73"/>
      <c r="I1168" s="73"/>
      <c r="J1168" s="73"/>
      <c r="K1168" s="74"/>
      <c r="L1168" s="74"/>
      <c r="M1168" s="22"/>
      <c r="N1168" s="22"/>
      <c r="O1168" s="22"/>
      <c r="P1168" s="70"/>
      <c r="Q1168" s="70"/>
      <c r="R1168" s="70"/>
      <c r="S1168" s="50"/>
      <c r="T1168" s="50"/>
      <c r="U1168" s="50"/>
      <c r="V1168" s="50"/>
      <c r="W1168" s="50"/>
      <c r="X1168" s="50"/>
      <c r="Y1168" s="50"/>
      <c r="BF1168" s="102"/>
    </row>
    <row r="1169" spans="1:58" customFormat="1">
      <c r="A1169" s="22"/>
      <c r="B1169" s="22"/>
      <c r="C1169" s="22"/>
      <c r="D1169" s="22"/>
      <c r="E1169" s="22"/>
      <c r="F1169" s="73"/>
      <c r="G1169" s="73"/>
      <c r="H1169" s="73"/>
      <c r="I1169" s="73"/>
      <c r="J1169" s="73"/>
      <c r="K1169" s="74"/>
      <c r="L1169" s="74"/>
      <c r="M1169" s="22"/>
      <c r="N1169" s="22"/>
      <c r="O1169" s="22"/>
      <c r="P1169" s="70"/>
      <c r="Q1169" s="70"/>
      <c r="R1169" s="70"/>
      <c r="S1169" s="50"/>
      <c r="T1169" s="50"/>
      <c r="U1169" s="50"/>
      <c r="V1169" s="50"/>
      <c r="W1169" s="50"/>
      <c r="X1169" s="50"/>
      <c r="Y1169" s="50"/>
      <c r="BF1169" s="102"/>
    </row>
    <row r="1170" spans="1:58" customFormat="1">
      <c r="A1170" s="22"/>
      <c r="B1170" s="22"/>
      <c r="C1170" s="22"/>
      <c r="D1170" s="22"/>
      <c r="E1170" s="22"/>
      <c r="F1170" s="73"/>
      <c r="G1170" s="73"/>
      <c r="H1170" s="73"/>
      <c r="I1170" s="73"/>
      <c r="J1170" s="73"/>
      <c r="K1170" s="74"/>
      <c r="L1170" s="74"/>
      <c r="M1170" s="22"/>
      <c r="N1170" s="22"/>
      <c r="O1170" s="22"/>
      <c r="P1170" s="70"/>
      <c r="Q1170" s="70"/>
      <c r="R1170" s="70"/>
      <c r="S1170" s="50"/>
      <c r="T1170" s="50"/>
      <c r="U1170" s="50"/>
      <c r="V1170" s="50"/>
      <c r="W1170" s="50"/>
      <c r="X1170" s="50"/>
      <c r="Y1170" s="50"/>
      <c r="BF1170" s="102"/>
    </row>
    <row r="1171" spans="1:58" customFormat="1">
      <c r="A1171" s="22"/>
      <c r="B1171" s="22"/>
      <c r="C1171" s="22"/>
      <c r="D1171" s="22"/>
      <c r="E1171" s="22"/>
      <c r="F1171" s="73"/>
      <c r="G1171" s="73"/>
      <c r="H1171" s="73"/>
      <c r="I1171" s="73"/>
      <c r="J1171" s="73"/>
      <c r="K1171" s="74"/>
      <c r="L1171" s="74"/>
      <c r="M1171" s="22"/>
      <c r="N1171" s="22"/>
      <c r="O1171" s="22"/>
      <c r="P1171" s="70"/>
      <c r="Q1171" s="70"/>
      <c r="R1171" s="70"/>
      <c r="S1171" s="50"/>
      <c r="T1171" s="50"/>
      <c r="U1171" s="50"/>
      <c r="V1171" s="50"/>
      <c r="W1171" s="50"/>
      <c r="X1171" s="50"/>
      <c r="Y1171" s="50"/>
      <c r="BF1171" s="102"/>
    </row>
    <row r="1172" spans="1:58" customFormat="1">
      <c r="A1172" s="22"/>
      <c r="B1172" s="22"/>
      <c r="C1172" s="22"/>
      <c r="D1172" s="22"/>
      <c r="E1172" s="22"/>
      <c r="F1172" s="73"/>
      <c r="G1172" s="73"/>
      <c r="H1172" s="73"/>
      <c r="I1172" s="73"/>
      <c r="J1172" s="73"/>
      <c r="K1172" s="74"/>
      <c r="L1172" s="74"/>
      <c r="M1172" s="22"/>
      <c r="N1172" s="22"/>
      <c r="O1172" s="22"/>
      <c r="P1172" s="70"/>
      <c r="Q1172" s="70"/>
      <c r="R1172" s="70"/>
      <c r="S1172" s="50"/>
      <c r="T1172" s="50"/>
      <c r="U1172" s="50"/>
      <c r="V1172" s="50"/>
      <c r="W1172" s="50"/>
      <c r="X1172" s="50"/>
      <c r="Y1172" s="50"/>
      <c r="BF1172" s="102"/>
    </row>
    <row r="1173" spans="1:58" customFormat="1">
      <c r="A1173" s="22"/>
      <c r="B1173" s="22"/>
      <c r="C1173" s="22"/>
      <c r="D1173" s="22"/>
      <c r="E1173" s="22"/>
      <c r="F1173" s="73"/>
      <c r="G1173" s="73"/>
      <c r="H1173" s="73"/>
      <c r="I1173" s="73"/>
      <c r="J1173" s="73"/>
      <c r="K1173" s="74"/>
      <c r="L1173" s="74"/>
      <c r="M1173" s="22"/>
      <c r="N1173" s="22"/>
      <c r="O1173" s="22"/>
      <c r="P1173" s="70"/>
      <c r="Q1173" s="70"/>
      <c r="R1173" s="70"/>
      <c r="S1173" s="50"/>
      <c r="T1173" s="50"/>
      <c r="U1173" s="50"/>
      <c r="V1173" s="50"/>
      <c r="W1173" s="50"/>
      <c r="X1173" s="50"/>
      <c r="Y1173" s="50"/>
      <c r="BF1173" s="102"/>
    </row>
    <row r="1174" spans="1:58" customFormat="1">
      <c r="A1174" s="22"/>
      <c r="B1174" s="22"/>
      <c r="C1174" s="22"/>
      <c r="D1174" s="22"/>
      <c r="E1174" s="22"/>
      <c r="F1174" s="73"/>
      <c r="G1174" s="73"/>
      <c r="H1174" s="73"/>
      <c r="I1174" s="73"/>
      <c r="J1174" s="73"/>
      <c r="K1174" s="74"/>
      <c r="L1174" s="74"/>
      <c r="M1174" s="22"/>
      <c r="N1174" s="22"/>
      <c r="O1174" s="22"/>
      <c r="P1174" s="70"/>
      <c r="Q1174" s="70"/>
      <c r="R1174" s="70"/>
      <c r="S1174" s="50"/>
      <c r="T1174" s="50"/>
      <c r="U1174" s="50"/>
      <c r="V1174" s="50"/>
      <c r="W1174" s="50"/>
      <c r="X1174" s="50"/>
      <c r="Y1174" s="50"/>
      <c r="BF1174" s="102"/>
    </row>
    <row r="1175" spans="1:58" customFormat="1">
      <c r="A1175" s="22"/>
      <c r="B1175" s="22"/>
      <c r="C1175" s="22"/>
      <c r="D1175" s="22"/>
      <c r="E1175" s="22"/>
      <c r="F1175" s="73"/>
      <c r="G1175" s="73"/>
      <c r="H1175" s="73"/>
      <c r="I1175" s="73"/>
      <c r="J1175" s="73"/>
      <c r="K1175" s="74"/>
      <c r="L1175" s="74"/>
      <c r="M1175" s="22"/>
      <c r="N1175" s="22"/>
      <c r="O1175" s="22"/>
      <c r="P1175" s="70"/>
      <c r="Q1175" s="70"/>
      <c r="R1175" s="70"/>
      <c r="S1175" s="50"/>
      <c r="T1175" s="50"/>
      <c r="U1175" s="50"/>
      <c r="V1175" s="50"/>
      <c r="W1175" s="50"/>
      <c r="X1175" s="50"/>
      <c r="Y1175" s="50"/>
      <c r="BF1175" s="102"/>
    </row>
    <row r="1176" spans="1:58" customFormat="1">
      <c r="A1176" s="22"/>
      <c r="B1176" s="22"/>
      <c r="C1176" s="22"/>
      <c r="D1176" s="22"/>
      <c r="E1176" s="22"/>
      <c r="F1176" s="73"/>
      <c r="G1176" s="73"/>
      <c r="H1176" s="73"/>
      <c r="I1176" s="73"/>
      <c r="J1176" s="73"/>
      <c r="K1176" s="74"/>
      <c r="L1176" s="74"/>
      <c r="M1176" s="22"/>
      <c r="N1176" s="22"/>
      <c r="O1176" s="22"/>
      <c r="P1176" s="70"/>
      <c r="Q1176" s="70"/>
      <c r="R1176" s="70"/>
      <c r="S1176" s="50"/>
      <c r="T1176" s="50"/>
      <c r="U1176" s="50"/>
      <c r="V1176" s="50"/>
      <c r="W1176" s="50"/>
      <c r="X1176" s="50"/>
      <c r="Y1176" s="50"/>
      <c r="BF1176" s="102"/>
    </row>
    <row r="1177" spans="1:58" customFormat="1">
      <c r="A1177" s="22"/>
      <c r="B1177" s="22"/>
      <c r="C1177" s="22"/>
      <c r="D1177" s="22"/>
      <c r="E1177" s="22"/>
      <c r="F1177" s="73"/>
      <c r="G1177" s="73"/>
      <c r="H1177" s="73"/>
      <c r="I1177" s="73"/>
      <c r="J1177" s="73"/>
      <c r="K1177" s="74"/>
      <c r="L1177" s="74"/>
      <c r="M1177" s="22"/>
      <c r="N1177" s="22"/>
      <c r="O1177" s="22"/>
      <c r="P1177" s="70"/>
      <c r="Q1177" s="70"/>
      <c r="R1177" s="70"/>
      <c r="S1177" s="50"/>
      <c r="T1177" s="50"/>
      <c r="U1177" s="50"/>
      <c r="V1177" s="50"/>
      <c r="W1177" s="50"/>
      <c r="X1177" s="50"/>
      <c r="Y1177" s="50"/>
      <c r="BF1177" s="102"/>
    </row>
    <row r="1178" spans="1:58" customFormat="1">
      <c r="A1178" s="22"/>
      <c r="B1178" s="22"/>
      <c r="C1178" s="22"/>
      <c r="D1178" s="22"/>
      <c r="E1178" s="22"/>
      <c r="F1178" s="73"/>
      <c r="G1178" s="73"/>
      <c r="H1178" s="73"/>
      <c r="I1178" s="73"/>
      <c r="J1178" s="73"/>
      <c r="K1178" s="74"/>
      <c r="L1178" s="74"/>
      <c r="M1178" s="22"/>
      <c r="N1178" s="22"/>
      <c r="O1178" s="22"/>
      <c r="P1178" s="70"/>
      <c r="Q1178" s="70"/>
      <c r="R1178" s="70"/>
      <c r="S1178" s="50"/>
      <c r="T1178" s="50"/>
      <c r="U1178" s="50"/>
      <c r="V1178" s="50"/>
      <c r="W1178" s="50"/>
      <c r="X1178" s="50"/>
      <c r="Y1178" s="50"/>
      <c r="BF1178" s="102"/>
    </row>
    <row r="1179" spans="1:58" customFormat="1">
      <c r="A1179" s="22"/>
      <c r="B1179" s="22"/>
      <c r="C1179" s="22"/>
      <c r="D1179" s="22"/>
      <c r="E1179" s="22"/>
      <c r="F1179" s="73"/>
      <c r="G1179" s="73"/>
      <c r="H1179" s="73"/>
      <c r="I1179" s="73"/>
      <c r="J1179" s="73"/>
      <c r="K1179" s="74"/>
      <c r="L1179" s="74"/>
      <c r="M1179" s="22"/>
      <c r="N1179" s="22"/>
      <c r="O1179" s="22"/>
      <c r="P1179" s="70"/>
      <c r="Q1179" s="70"/>
      <c r="R1179" s="70"/>
      <c r="S1179" s="50"/>
      <c r="T1179" s="50"/>
      <c r="U1179" s="50"/>
      <c r="V1179" s="50"/>
      <c r="W1179" s="50"/>
      <c r="X1179" s="50"/>
      <c r="Y1179" s="50"/>
      <c r="BF1179" s="102"/>
    </row>
    <row r="1180" spans="1:58" customFormat="1">
      <c r="A1180" s="22"/>
      <c r="B1180" s="22"/>
      <c r="C1180" s="22"/>
      <c r="D1180" s="22"/>
      <c r="E1180" s="22"/>
      <c r="F1180" s="73"/>
      <c r="G1180" s="73"/>
      <c r="H1180" s="73"/>
      <c r="I1180" s="73"/>
      <c r="J1180" s="73"/>
      <c r="K1180" s="74"/>
      <c r="L1180" s="74"/>
      <c r="M1180" s="22"/>
      <c r="N1180" s="22"/>
      <c r="O1180" s="22"/>
      <c r="P1180" s="70"/>
      <c r="Q1180" s="70"/>
      <c r="R1180" s="70"/>
      <c r="S1180" s="50"/>
      <c r="T1180" s="50"/>
      <c r="U1180" s="50"/>
      <c r="V1180" s="50"/>
      <c r="W1180" s="50"/>
      <c r="X1180" s="50"/>
      <c r="Y1180" s="50"/>
      <c r="BF1180" s="102"/>
    </row>
    <row r="1181" spans="1:58" customFormat="1">
      <c r="A1181" s="22"/>
      <c r="B1181" s="22"/>
      <c r="C1181" s="22"/>
      <c r="D1181" s="22"/>
      <c r="E1181" s="22"/>
      <c r="F1181" s="73"/>
      <c r="G1181" s="73"/>
      <c r="H1181" s="73"/>
      <c r="I1181" s="73"/>
      <c r="J1181" s="73"/>
      <c r="K1181" s="74"/>
      <c r="L1181" s="74"/>
      <c r="M1181" s="22"/>
      <c r="N1181" s="22"/>
      <c r="O1181" s="22"/>
      <c r="P1181" s="70"/>
      <c r="Q1181" s="70"/>
      <c r="R1181" s="70"/>
      <c r="S1181" s="50"/>
      <c r="T1181" s="50"/>
      <c r="U1181" s="50"/>
      <c r="V1181" s="50"/>
      <c r="W1181" s="50"/>
      <c r="X1181" s="50"/>
      <c r="Y1181" s="50"/>
      <c r="BF1181" s="102"/>
    </row>
    <row r="1182" spans="1:58" customFormat="1">
      <c r="A1182" s="22"/>
      <c r="B1182" s="22"/>
      <c r="C1182" s="22"/>
      <c r="D1182" s="22"/>
      <c r="E1182" s="22"/>
      <c r="F1182" s="73"/>
      <c r="G1182" s="73"/>
      <c r="H1182" s="73"/>
      <c r="I1182" s="73"/>
      <c r="J1182" s="73"/>
      <c r="K1182" s="74"/>
      <c r="L1182" s="74"/>
      <c r="M1182" s="22"/>
      <c r="N1182" s="22"/>
      <c r="O1182" s="22"/>
      <c r="P1182" s="70"/>
      <c r="Q1182" s="70"/>
      <c r="R1182" s="70"/>
      <c r="S1182" s="50"/>
      <c r="T1182" s="50"/>
      <c r="U1182" s="50"/>
      <c r="V1182" s="50"/>
      <c r="W1182" s="50"/>
      <c r="X1182" s="50"/>
      <c r="Y1182" s="50"/>
      <c r="BF1182" s="102"/>
    </row>
    <row r="1183" spans="1:58" customFormat="1">
      <c r="A1183" s="22"/>
      <c r="B1183" s="22"/>
      <c r="C1183" s="22"/>
      <c r="D1183" s="22"/>
      <c r="E1183" s="22"/>
      <c r="F1183" s="73"/>
      <c r="G1183" s="73"/>
      <c r="H1183" s="73"/>
      <c r="I1183" s="73"/>
      <c r="J1183" s="73"/>
      <c r="K1183" s="74"/>
      <c r="L1183" s="74"/>
      <c r="M1183" s="22"/>
      <c r="N1183" s="22"/>
      <c r="O1183" s="22"/>
      <c r="P1183" s="70"/>
      <c r="Q1183" s="70"/>
      <c r="R1183" s="70"/>
      <c r="S1183" s="50"/>
      <c r="T1183" s="50"/>
      <c r="U1183" s="50"/>
      <c r="V1183" s="50"/>
      <c r="W1183" s="50"/>
      <c r="X1183" s="50"/>
      <c r="Y1183" s="50"/>
      <c r="BF1183" s="102"/>
    </row>
    <row r="1184" spans="1:58" customFormat="1">
      <c r="A1184" s="22"/>
      <c r="B1184" s="22"/>
      <c r="C1184" s="22"/>
      <c r="D1184" s="22"/>
      <c r="E1184" s="22"/>
      <c r="F1184" s="73"/>
      <c r="G1184" s="73"/>
      <c r="H1184" s="73"/>
      <c r="I1184" s="73"/>
      <c r="J1184" s="73"/>
      <c r="K1184" s="74"/>
      <c r="L1184" s="74"/>
      <c r="M1184" s="22"/>
      <c r="N1184" s="22"/>
      <c r="O1184" s="22"/>
      <c r="P1184" s="70"/>
      <c r="Q1184" s="70"/>
      <c r="R1184" s="70"/>
      <c r="S1184" s="50"/>
      <c r="T1184" s="50"/>
      <c r="U1184" s="50"/>
      <c r="V1184" s="50"/>
      <c r="W1184" s="50"/>
      <c r="X1184" s="50"/>
      <c r="Y1184" s="50"/>
      <c r="BF1184" s="102"/>
    </row>
    <row r="1185" spans="1:58" customFormat="1">
      <c r="A1185" s="22"/>
      <c r="B1185" s="22"/>
      <c r="C1185" s="22"/>
      <c r="D1185" s="22"/>
      <c r="E1185" s="22"/>
      <c r="F1185" s="73"/>
      <c r="G1185" s="73"/>
      <c r="H1185" s="73"/>
      <c r="I1185" s="73"/>
      <c r="J1185" s="73"/>
      <c r="K1185" s="74"/>
      <c r="L1185" s="74"/>
      <c r="M1185" s="22"/>
      <c r="N1185" s="22"/>
      <c r="O1185" s="22"/>
      <c r="P1185" s="70"/>
      <c r="Q1185" s="70"/>
      <c r="R1185" s="70"/>
      <c r="S1185" s="50"/>
      <c r="T1185" s="50"/>
      <c r="U1185" s="50"/>
      <c r="V1185" s="50"/>
      <c r="W1185" s="50"/>
      <c r="X1185" s="50"/>
      <c r="Y1185" s="50"/>
      <c r="BF1185" s="102"/>
    </row>
    <row r="1186" spans="1:58" customFormat="1">
      <c r="A1186" s="22"/>
      <c r="B1186" s="22"/>
      <c r="C1186" s="22"/>
      <c r="D1186" s="22"/>
      <c r="E1186" s="22"/>
      <c r="F1186" s="73"/>
      <c r="G1186" s="73"/>
      <c r="H1186" s="73"/>
      <c r="I1186" s="73"/>
      <c r="J1186" s="73"/>
      <c r="K1186" s="74"/>
      <c r="L1186" s="74"/>
      <c r="M1186" s="22"/>
      <c r="N1186" s="22"/>
      <c r="O1186" s="22"/>
      <c r="P1186" s="70"/>
      <c r="Q1186" s="70"/>
      <c r="R1186" s="70"/>
      <c r="S1186" s="50"/>
      <c r="T1186" s="50"/>
      <c r="U1186" s="50"/>
      <c r="V1186" s="50"/>
      <c r="W1186" s="50"/>
      <c r="X1186" s="50"/>
      <c r="Y1186" s="50"/>
      <c r="BF1186" s="102"/>
    </row>
    <row r="1187" spans="1:58" customFormat="1">
      <c r="A1187" s="22"/>
      <c r="B1187" s="22"/>
      <c r="C1187" s="22"/>
      <c r="D1187" s="22"/>
      <c r="E1187" s="22"/>
      <c r="F1187" s="73"/>
      <c r="G1187" s="73"/>
      <c r="H1187" s="73"/>
      <c r="I1187" s="73"/>
      <c r="J1187" s="73"/>
      <c r="K1187" s="74"/>
      <c r="L1187" s="74"/>
      <c r="M1187" s="22"/>
      <c r="N1187" s="22"/>
      <c r="O1187" s="22"/>
      <c r="P1187" s="70"/>
      <c r="Q1187" s="70"/>
      <c r="R1187" s="70"/>
      <c r="S1187" s="50"/>
      <c r="T1187" s="50"/>
      <c r="U1187" s="50"/>
      <c r="V1187" s="50"/>
      <c r="W1187" s="50"/>
      <c r="X1187" s="50"/>
      <c r="Y1187" s="50"/>
      <c r="BF1187" s="102"/>
    </row>
    <row r="1188" spans="1:58" customFormat="1">
      <c r="A1188" s="22"/>
      <c r="B1188" s="22"/>
      <c r="C1188" s="22"/>
      <c r="D1188" s="22"/>
      <c r="E1188" s="22"/>
      <c r="F1188" s="73"/>
      <c r="G1188" s="73"/>
      <c r="H1188" s="73"/>
      <c r="I1188" s="73"/>
      <c r="J1188" s="73"/>
      <c r="K1188" s="74"/>
      <c r="L1188" s="74"/>
      <c r="M1188" s="22"/>
      <c r="N1188" s="22"/>
      <c r="O1188" s="22"/>
      <c r="P1188" s="70"/>
      <c r="Q1188" s="70"/>
      <c r="R1188" s="70"/>
      <c r="S1188" s="50"/>
      <c r="T1188" s="50"/>
      <c r="U1188" s="50"/>
      <c r="V1188" s="50"/>
      <c r="W1188" s="50"/>
      <c r="X1188" s="50"/>
      <c r="Y1188" s="50"/>
      <c r="BF1188" s="102"/>
    </row>
    <row r="1189" spans="1:58" customFormat="1">
      <c r="A1189" s="22"/>
      <c r="B1189" s="22"/>
      <c r="C1189" s="22"/>
      <c r="D1189" s="22"/>
      <c r="E1189" s="22"/>
      <c r="F1189" s="73"/>
      <c r="G1189" s="73"/>
      <c r="H1189" s="73"/>
      <c r="I1189" s="73"/>
      <c r="J1189" s="73"/>
      <c r="K1189" s="74"/>
      <c r="L1189" s="74"/>
      <c r="M1189" s="22"/>
      <c r="N1189" s="22"/>
      <c r="O1189" s="22"/>
      <c r="P1189" s="70"/>
      <c r="Q1189" s="70"/>
      <c r="R1189" s="70"/>
      <c r="S1189" s="50"/>
      <c r="T1189" s="50"/>
      <c r="U1189" s="50"/>
      <c r="V1189" s="50"/>
      <c r="W1189" s="50"/>
      <c r="X1189" s="50"/>
      <c r="Y1189" s="50"/>
      <c r="BF1189" s="102"/>
    </row>
    <row r="1190" spans="1:58" customFormat="1">
      <c r="A1190" s="22"/>
      <c r="B1190" s="22"/>
      <c r="C1190" s="22"/>
      <c r="D1190" s="22"/>
      <c r="E1190" s="22"/>
      <c r="F1190" s="73"/>
      <c r="G1190" s="73"/>
      <c r="H1190" s="73"/>
      <c r="I1190" s="73"/>
      <c r="J1190" s="73"/>
      <c r="K1190" s="74"/>
      <c r="L1190" s="74"/>
      <c r="M1190" s="22"/>
      <c r="N1190" s="22"/>
      <c r="O1190" s="22"/>
      <c r="P1190" s="70"/>
      <c r="Q1190" s="70"/>
      <c r="R1190" s="70"/>
      <c r="S1190" s="50"/>
      <c r="T1190" s="50"/>
      <c r="U1190" s="50"/>
      <c r="V1190" s="50"/>
      <c r="W1190" s="50"/>
      <c r="X1190" s="50"/>
      <c r="Y1190" s="50"/>
      <c r="BF1190" s="102"/>
    </row>
    <row r="1191" spans="1:58" customFormat="1">
      <c r="A1191" s="22"/>
      <c r="B1191" s="22"/>
      <c r="C1191" s="22"/>
      <c r="D1191" s="22"/>
      <c r="E1191" s="22"/>
      <c r="F1191" s="73"/>
      <c r="G1191" s="73"/>
      <c r="H1191" s="73"/>
      <c r="I1191" s="73"/>
      <c r="J1191" s="73"/>
      <c r="K1191" s="74"/>
      <c r="L1191" s="74"/>
      <c r="M1191" s="22"/>
      <c r="N1191" s="22"/>
      <c r="O1191" s="22"/>
      <c r="P1191" s="70"/>
      <c r="Q1191" s="70"/>
      <c r="R1191" s="70"/>
      <c r="S1191" s="50"/>
      <c r="T1191" s="50"/>
      <c r="U1191" s="50"/>
      <c r="V1191" s="50"/>
      <c r="W1191" s="50"/>
      <c r="X1191" s="50"/>
      <c r="Y1191" s="50"/>
      <c r="BF1191" s="102"/>
    </row>
    <row r="1192" spans="1:58" customFormat="1">
      <c r="A1192" s="22"/>
      <c r="B1192" s="22"/>
      <c r="C1192" s="22"/>
      <c r="D1192" s="22"/>
      <c r="E1192" s="22"/>
      <c r="F1192" s="73"/>
      <c r="G1192" s="73"/>
      <c r="H1192" s="73"/>
      <c r="I1192" s="73"/>
      <c r="J1192" s="73"/>
      <c r="K1192" s="74"/>
      <c r="L1192" s="74"/>
      <c r="M1192" s="22"/>
      <c r="N1192" s="22"/>
      <c r="O1192" s="22"/>
      <c r="P1192" s="70"/>
      <c r="Q1192" s="70"/>
      <c r="R1192" s="70"/>
      <c r="S1192" s="50"/>
      <c r="T1192" s="50"/>
      <c r="U1192" s="50"/>
      <c r="V1192" s="50"/>
      <c r="W1192" s="50"/>
      <c r="X1192" s="50"/>
      <c r="Y1192" s="50"/>
      <c r="BF1192" s="102"/>
    </row>
    <row r="1193" spans="1:58" customFormat="1">
      <c r="A1193" s="22"/>
      <c r="B1193" s="22"/>
      <c r="C1193" s="22"/>
      <c r="D1193" s="22"/>
      <c r="E1193" s="22"/>
      <c r="F1193" s="73"/>
      <c r="G1193" s="73"/>
      <c r="H1193" s="73"/>
      <c r="I1193" s="73"/>
      <c r="J1193" s="73"/>
      <c r="K1193" s="74"/>
      <c r="L1193" s="74"/>
      <c r="M1193" s="22"/>
      <c r="N1193" s="22"/>
      <c r="O1193" s="22"/>
      <c r="P1193" s="70"/>
      <c r="Q1193" s="70"/>
      <c r="R1193" s="70"/>
      <c r="S1193" s="50"/>
      <c r="T1193" s="50"/>
      <c r="U1193" s="50"/>
      <c r="V1193" s="50"/>
      <c r="W1193" s="50"/>
      <c r="X1193" s="50"/>
      <c r="Y1193" s="50"/>
      <c r="BF1193" s="102"/>
    </row>
    <row r="1194" spans="1:58" customFormat="1">
      <c r="A1194" s="22"/>
      <c r="B1194" s="22"/>
      <c r="C1194" s="22"/>
      <c r="D1194" s="22"/>
      <c r="E1194" s="22"/>
      <c r="F1194" s="73"/>
      <c r="G1194" s="73"/>
      <c r="H1194" s="73"/>
      <c r="I1194" s="73"/>
      <c r="J1194" s="73"/>
      <c r="K1194" s="74"/>
      <c r="L1194" s="74"/>
      <c r="M1194" s="22"/>
      <c r="N1194" s="22"/>
      <c r="O1194" s="22"/>
      <c r="P1194" s="70"/>
      <c r="Q1194" s="70"/>
      <c r="R1194" s="70"/>
      <c r="S1194" s="50"/>
      <c r="T1194" s="50"/>
      <c r="U1194" s="50"/>
      <c r="V1194" s="50"/>
      <c r="W1194" s="50"/>
      <c r="X1194" s="50"/>
      <c r="Y1194" s="50"/>
      <c r="BF1194" s="102"/>
    </row>
    <row r="1195" spans="1:58" customFormat="1">
      <c r="A1195" s="22"/>
      <c r="B1195" s="22"/>
      <c r="C1195" s="22"/>
      <c r="D1195" s="22"/>
      <c r="E1195" s="22"/>
      <c r="F1195" s="73"/>
      <c r="G1195" s="73"/>
      <c r="H1195" s="73"/>
      <c r="I1195" s="73"/>
      <c r="J1195" s="73"/>
      <c r="K1195" s="74"/>
      <c r="L1195" s="74"/>
      <c r="M1195" s="22"/>
      <c r="N1195" s="22"/>
      <c r="O1195" s="22"/>
      <c r="P1195" s="70"/>
      <c r="Q1195" s="70"/>
      <c r="R1195" s="70"/>
      <c r="S1195" s="50"/>
      <c r="T1195" s="50"/>
      <c r="U1195" s="50"/>
      <c r="V1195" s="50"/>
      <c r="W1195" s="50"/>
      <c r="X1195" s="50"/>
      <c r="Y1195" s="50"/>
      <c r="BF1195" s="102"/>
    </row>
    <row r="1196" spans="1:58" customFormat="1">
      <c r="A1196" s="22"/>
      <c r="B1196" s="22"/>
      <c r="C1196" s="22"/>
      <c r="D1196" s="22"/>
      <c r="E1196" s="22"/>
      <c r="F1196" s="73"/>
      <c r="G1196" s="73"/>
      <c r="H1196" s="73"/>
      <c r="I1196" s="73"/>
      <c r="J1196" s="73"/>
      <c r="K1196" s="74"/>
      <c r="L1196" s="74"/>
      <c r="M1196" s="22"/>
      <c r="N1196" s="22"/>
      <c r="O1196" s="22"/>
      <c r="P1196" s="70"/>
      <c r="Q1196" s="70"/>
      <c r="R1196" s="70"/>
      <c r="S1196" s="50"/>
      <c r="T1196" s="50"/>
      <c r="U1196" s="50"/>
      <c r="V1196" s="50"/>
      <c r="W1196" s="50"/>
      <c r="X1196" s="50"/>
      <c r="Y1196" s="50"/>
      <c r="BF1196" s="102"/>
    </row>
    <row r="1197" spans="1:58" customFormat="1">
      <c r="A1197" s="22"/>
      <c r="B1197" s="22"/>
      <c r="C1197" s="22"/>
      <c r="D1197" s="22"/>
      <c r="E1197" s="22"/>
      <c r="F1197" s="73"/>
      <c r="G1197" s="73"/>
      <c r="H1197" s="73"/>
      <c r="I1197" s="73"/>
      <c r="J1197" s="73"/>
      <c r="K1197" s="74"/>
      <c r="L1197" s="74"/>
      <c r="M1197" s="22"/>
      <c r="N1197" s="22"/>
      <c r="O1197" s="22"/>
      <c r="P1197" s="70"/>
      <c r="Q1197" s="70"/>
      <c r="R1197" s="70"/>
      <c r="S1197" s="50"/>
      <c r="T1197" s="50"/>
      <c r="U1197" s="50"/>
      <c r="V1197" s="50"/>
      <c r="W1197" s="50"/>
      <c r="X1197" s="50"/>
      <c r="Y1197" s="50"/>
      <c r="BF1197" s="102"/>
    </row>
    <row r="1198" spans="1:58" customFormat="1">
      <c r="A1198" s="22"/>
      <c r="B1198" s="22"/>
      <c r="C1198" s="22"/>
      <c r="D1198" s="22"/>
      <c r="E1198" s="22"/>
      <c r="F1198" s="73"/>
      <c r="G1198" s="73"/>
      <c r="H1198" s="73"/>
      <c r="I1198" s="73"/>
      <c r="J1198" s="73"/>
      <c r="K1198" s="74"/>
      <c r="L1198" s="74"/>
      <c r="M1198" s="22"/>
      <c r="N1198" s="22"/>
      <c r="O1198" s="22"/>
      <c r="P1198" s="70"/>
      <c r="Q1198" s="70"/>
      <c r="R1198" s="70"/>
      <c r="S1198" s="50"/>
      <c r="T1198" s="50"/>
      <c r="U1198" s="50"/>
      <c r="V1198" s="50"/>
      <c r="W1198" s="50"/>
      <c r="X1198" s="50"/>
      <c r="Y1198" s="50"/>
      <c r="BF1198" s="102"/>
    </row>
    <row r="1199" spans="1:58" customFormat="1">
      <c r="A1199" s="22"/>
      <c r="B1199" s="22"/>
      <c r="C1199" s="22"/>
      <c r="D1199" s="22"/>
      <c r="E1199" s="22"/>
      <c r="F1199" s="73"/>
      <c r="G1199" s="73"/>
      <c r="H1199" s="73"/>
      <c r="I1199" s="73"/>
      <c r="J1199" s="73"/>
      <c r="K1199" s="74"/>
      <c r="L1199" s="74"/>
      <c r="M1199" s="22"/>
      <c r="N1199" s="22"/>
      <c r="O1199" s="22"/>
      <c r="P1199" s="70"/>
      <c r="Q1199" s="70"/>
      <c r="R1199" s="70"/>
      <c r="S1199" s="50"/>
      <c r="T1199" s="50"/>
      <c r="U1199" s="50"/>
      <c r="V1199" s="50"/>
      <c r="W1199" s="50"/>
      <c r="X1199" s="50"/>
      <c r="Y1199" s="50"/>
      <c r="BF1199" s="102"/>
    </row>
    <row r="1200" spans="1:58" customFormat="1">
      <c r="A1200" s="22"/>
      <c r="B1200" s="22"/>
      <c r="C1200" s="22"/>
      <c r="D1200" s="22"/>
      <c r="E1200" s="22"/>
      <c r="F1200" s="73"/>
      <c r="G1200" s="73"/>
      <c r="H1200" s="73"/>
      <c r="I1200" s="73"/>
      <c r="J1200" s="73"/>
      <c r="K1200" s="74"/>
      <c r="L1200" s="74"/>
      <c r="M1200" s="22"/>
      <c r="N1200" s="22"/>
      <c r="O1200" s="22"/>
      <c r="P1200" s="70"/>
      <c r="Q1200" s="70"/>
      <c r="R1200" s="70"/>
      <c r="S1200" s="50"/>
      <c r="T1200" s="50"/>
      <c r="U1200" s="50"/>
      <c r="V1200" s="50"/>
      <c r="W1200" s="50"/>
      <c r="X1200" s="50"/>
      <c r="Y1200" s="50"/>
      <c r="BF1200" s="102"/>
    </row>
    <row r="1201" spans="1:58" customFormat="1">
      <c r="A1201" s="22"/>
      <c r="B1201" s="22"/>
      <c r="C1201" s="22"/>
      <c r="D1201" s="22"/>
      <c r="E1201" s="22"/>
      <c r="F1201" s="73"/>
      <c r="G1201" s="73"/>
      <c r="H1201" s="73"/>
      <c r="I1201" s="73"/>
      <c r="J1201" s="73"/>
      <c r="K1201" s="74"/>
      <c r="L1201" s="74"/>
      <c r="M1201" s="22"/>
      <c r="N1201" s="22"/>
      <c r="O1201" s="22"/>
      <c r="P1201" s="70"/>
      <c r="Q1201" s="70"/>
      <c r="R1201" s="70"/>
      <c r="S1201" s="50"/>
      <c r="T1201" s="50"/>
      <c r="U1201" s="50"/>
      <c r="V1201" s="50"/>
      <c r="W1201" s="50"/>
      <c r="X1201" s="50"/>
      <c r="Y1201" s="50"/>
      <c r="BF1201" s="102"/>
    </row>
    <row r="1202" spans="1:58" customFormat="1">
      <c r="A1202" s="22"/>
      <c r="B1202" s="22"/>
      <c r="C1202" s="22"/>
      <c r="D1202" s="22"/>
      <c r="E1202" s="22"/>
      <c r="F1202" s="73"/>
      <c r="G1202" s="73"/>
      <c r="H1202" s="73"/>
      <c r="I1202" s="73"/>
      <c r="J1202" s="73"/>
      <c r="K1202" s="74"/>
      <c r="L1202" s="74"/>
      <c r="M1202" s="22"/>
      <c r="N1202" s="22"/>
      <c r="O1202" s="22"/>
      <c r="P1202" s="70"/>
      <c r="Q1202" s="70"/>
      <c r="R1202" s="70"/>
      <c r="S1202" s="50"/>
      <c r="T1202" s="50"/>
      <c r="U1202" s="50"/>
      <c r="V1202" s="50"/>
      <c r="W1202" s="50"/>
      <c r="X1202" s="50"/>
      <c r="Y1202" s="50"/>
      <c r="BF1202" s="102"/>
    </row>
    <row r="1203" spans="1:58" customFormat="1">
      <c r="A1203" s="22"/>
      <c r="B1203" s="22"/>
      <c r="C1203" s="22"/>
      <c r="D1203" s="22"/>
      <c r="E1203" s="22"/>
      <c r="F1203" s="73"/>
      <c r="G1203" s="73"/>
      <c r="H1203" s="73"/>
      <c r="I1203" s="73"/>
      <c r="J1203" s="73"/>
      <c r="K1203" s="74"/>
      <c r="L1203" s="74"/>
      <c r="M1203" s="22"/>
      <c r="N1203" s="22"/>
      <c r="O1203" s="22"/>
      <c r="P1203" s="70"/>
      <c r="Q1203" s="70"/>
      <c r="R1203" s="70"/>
      <c r="S1203" s="50"/>
      <c r="T1203" s="50"/>
      <c r="U1203" s="50"/>
      <c r="V1203" s="50"/>
      <c r="W1203" s="50"/>
      <c r="X1203" s="50"/>
      <c r="Y1203" s="50"/>
      <c r="BF1203" s="102"/>
    </row>
    <row r="1204" spans="1:58" customFormat="1">
      <c r="A1204" s="22"/>
      <c r="B1204" s="22"/>
      <c r="C1204" s="22"/>
      <c r="D1204" s="22"/>
      <c r="E1204" s="22"/>
      <c r="F1204" s="73"/>
      <c r="G1204" s="73"/>
      <c r="H1204" s="73"/>
      <c r="I1204" s="73"/>
      <c r="J1204" s="73"/>
      <c r="K1204" s="74"/>
      <c r="L1204" s="74"/>
      <c r="M1204" s="22"/>
      <c r="N1204" s="22"/>
      <c r="O1204" s="22"/>
      <c r="P1204" s="70"/>
      <c r="Q1204" s="70"/>
      <c r="R1204" s="70"/>
      <c r="S1204" s="50"/>
      <c r="T1204" s="50"/>
      <c r="U1204" s="50"/>
      <c r="V1204" s="50"/>
      <c r="W1204" s="50"/>
      <c r="X1204" s="50"/>
      <c r="Y1204" s="50"/>
      <c r="BF1204" s="102"/>
    </row>
    <row r="1205" spans="1:58" customFormat="1">
      <c r="A1205" s="22"/>
      <c r="B1205" s="22"/>
      <c r="C1205" s="22"/>
      <c r="D1205" s="22"/>
      <c r="E1205" s="22"/>
      <c r="F1205" s="73"/>
      <c r="G1205" s="73"/>
      <c r="H1205" s="73"/>
      <c r="I1205" s="73"/>
      <c r="J1205" s="73"/>
      <c r="K1205" s="74"/>
      <c r="L1205" s="74"/>
      <c r="M1205" s="22"/>
      <c r="N1205" s="22"/>
      <c r="O1205" s="22"/>
      <c r="P1205" s="70"/>
      <c r="Q1205" s="70"/>
      <c r="R1205" s="70"/>
      <c r="S1205" s="50"/>
      <c r="T1205" s="50"/>
      <c r="U1205" s="50"/>
      <c r="V1205" s="50"/>
      <c r="W1205" s="50"/>
      <c r="X1205" s="50"/>
      <c r="Y1205" s="50"/>
      <c r="BF1205" s="102"/>
    </row>
    <row r="1206" spans="1:58" customFormat="1">
      <c r="A1206" s="22"/>
      <c r="B1206" s="22"/>
      <c r="C1206" s="22"/>
      <c r="D1206" s="22"/>
      <c r="E1206" s="22"/>
      <c r="F1206" s="73"/>
      <c r="G1206" s="73"/>
      <c r="H1206" s="73"/>
      <c r="I1206" s="73"/>
      <c r="J1206" s="73"/>
      <c r="K1206" s="74"/>
      <c r="L1206" s="74"/>
      <c r="M1206" s="22"/>
      <c r="N1206" s="22"/>
      <c r="O1206" s="22"/>
      <c r="P1206" s="70"/>
      <c r="Q1206" s="70"/>
      <c r="R1206" s="70"/>
      <c r="S1206" s="50"/>
      <c r="T1206" s="50"/>
      <c r="U1206" s="50"/>
      <c r="V1206" s="50"/>
      <c r="W1206" s="50"/>
      <c r="X1206" s="50"/>
      <c r="Y1206" s="50"/>
      <c r="BF1206" s="102"/>
    </row>
    <row r="1207" spans="1:58" customFormat="1">
      <c r="A1207" s="22"/>
      <c r="B1207" s="22"/>
      <c r="C1207" s="22"/>
      <c r="D1207" s="22"/>
      <c r="E1207" s="22"/>
      <c r="F1207" s="73"/>
      <c r="G1207" s="73"/>
      <c r="H1207" s="73"/>
      <c r="I1207" s="73"/>
      <c r="J1207" s="73"/>
      <c r="K1207" s="74"/>
      <c r="L1207" s="74"/>
      <c r="M1207" s="22"/>
      <c r="N1207" s="22"/>
      <c r="O1207" s="22"/>
      <c r="P1207" s="70"/>
      <c r="Q1207" s="70"/>
      <c r="R1207" s="70"/>
      <c r="S1207" s="50"/>
      <c r="T1207" s="50"/>
      <c r="U1207" s="50"/>
      <c r="V1207" s="50"/>
      <c r="W1207" s="50"/>
      <c r="X1207" s="50"/>
      <c r="Y1207" s="50"/>
      <c r="BF1207" s="102"/>
    </row>
    <row r="1208" spans="1:58" customFormat="1">
      <c r="A1208" s="22"/>
      <c r="B1208" s="22"/>
      <c r="C1208" s="22"/>
      <c r="D1208" s="22"/>
      <c r="E1208" s="22"/>
      <c r="F1208" s="73"/>
      <c r="G1208" s="73"/>
      <c r="H1208" s="73"/>
      <c r="I1208" s="73"/>
      <c r="J1208" s="73"/>
      <c r="K1208" s="74"/>
      <c r="L1208" s="74"/>
      <c r="M1208" s="22"/>
      <c r="N1208" s="22"/>
      <c r="O1208" s="22"/>
      <c r="P1208" s="70"/>
      <c r="Q1208" s="70"/>
      <c r="R1208" s="70"/>
      <c r="S1208" s="50"/>
      <c r="T1208" s="50"/>
      <c r="U1208" s="50"/>
      <c r="V1208" s="50"/>
      <c r="W1208" s="50"/>
      <c r="X1208" s="50"/>
      <c r="Y1208" s="50"/>
      <c r="BF1208" s="102"/>
    </row>
    <row r="1209" spans="1:58" customFormat="1">
      <c r="A1209" s="22"/>
      <c r="B1209" s="22"/>
      <c r="C1209" s="22"/>
      <c r="D1209" s="22"/>
      <c r="E1209" s="22"/>
      <c r="F1209" s="73"/>
      <c r="G1209" s="73"/>
      <c r="H1209" s="73"/>
      <c r="I1209" s="73"/>
      <c r="J1209" s="73"/>
      <c r="K1209" s="74"/>
      <c r="L1209" s="74"/>
      <c r="M1209" s="22"/>
      <c r="N1209" s="22"/>
      <c r="O1209" s="22"/>
      <c r="P1209" s="70"/>
      <c r="Q1209" s="70"/>
      <c r="R1209" s="70"/>
      <c r="S1209" s="50"/>
      <c r="T1209" s="50"/>
      <c r="U1209" s="50"/>
      <c r="V1209" s="50"/>
      <c r="W1209" s="50"/>
      <c r="X1209" s="50"/>
      <c r="Y1209" s="50"/>
      <c r="BF1209" s="102"/>
    </row>
    <row r="1210" spans="1:58" customFormat="1">
      <c r="A1210" s="22"/>
      <c r="B1210" s="22"/>
      <c r="C1210" s="22"/>
      <c r="D1210" s="22"/>
      <c r="E1210" s="22"/>
      <c r="F1210" s="73"/>
      <c r="G1210" s="73"/>
      <c r="H1210" s="73"/>
      <c r="I1210" s="73"/>
      <c r="J1210" s="73"/>
      <c r="K1210" s="74"/>
      <c r="L1210" s="74"/>
      <c r="M1210" s="22"/>
      <c r="N1210" s="22"/>
      <c r="O1210" s="22"/>
      <c r="P1210" s="70"/>
      <c r="Q1210" s="70"/>
      <c r="R1210" s="70"/>
      <c r="S1210" s="50"/>
      <c r="T1210" s="50"/>
      <c r="U1210" s="50"/>
      <c r="V1210" s="50"/>
      <c r="W1210" s="50"/>
      <c r="X1210" s="50"/>
      <c r="Y1210" s="50"/>
      <c r="BF1210" s="102"/>
    </row>
    <row r="1211" spans="1:58" customFormat="1">
      <c r="A1211" s="22"/>
      <c r="B1211" s="22"/>
      <c r="C1211" s="22"/>
      <c r="D1211" s="22"/>
      <c r="E1211" s="22"/>
      <c r="F1211" s="73"/>
      <c r="G1211" s="73"/>
      <c r="H1211" s="73"/>
      <c r="I1211" s="73"/>
      <c r="J1211" s="73"/>
      <c r="K1211" s="74"/>
      <c r="L1211" s="74"/>
      <c r="M1211" s="22"/>
      <c r="N1211" s="22"/>
      <c r="O1211" s="22"/>
      <c r="P1211" s="70"/>
      <c r="Q1211" s="70"/>
      <c r="R1211" s="70"/>
      <c r="S1211" s="50"/>
      <c r="T1211" s="50"/>
      <c r="U1211" s="50"/>
      <c r="V1211" s="50"/>
      <c r="W1211" s="50"/>
      <c r="X1211" s="50"/>
      <c r="Y1211" s="50"/>
      <c r="BF1211" s="102"/>
    </row>
    <row r="1212" spans="1:58" customFormat="1">
      <c r="A1212" s="22"/>
      <c r="B1212" s="22"/>
      <c r="C1212" s="22"/>
      <c r="D1212" s="22"/>
      <c r="E1212" s="22"/>
      <c r="F1212" s="73"/>
      <c r="G1212" s="73"/>
      <c r="H1212" s="73"/>
      <c r="I1212" s="73"/>
      <c r="J1212" s="73"/>
      <c r="K1212" s="74"/>
      <c r="L1212" s="74"/>
      <c r="M1212" s="22"/>
      <c r="N1212" s="22"/>
      <c r="O1212" s="22"/>
      <c r="P1212" s="70"/>
      <c r="Q1212" s="70"/>
      <c r="R1212" s="70"/>
      <c r="S1212" s="50"/>
      <c r="T1212" s="50"/>
      <c r="U1212" s="50"/>
      <c r="V1212" s="50"/>
      <c r="W1212" s="50"/>
      <c r="X1212" s="50"/>
      <c r="Y1212" s="50"/>
      <c r="BF1212" s="102"/>
    </row>
    <row r="1213" spans="1:58" customFormat="1">
      <c r="A1213" s="22"/>
      <c r="B1213" s="22"/>
      <c r="C1213" s="22"/>
      <c r="D1213" s="22"/>
      <c r="E1213" s="22"/>
      <c r="F1213" s="73"/>
      <c r="G1213" s="73"/>
      <c r="H1213" s="73"/>
      <c r="I1213" s="73"/>
      <c r="J1213" s="73"/>
      <c r="K1213" s="74"/>
      <c r="L1213" s="74"/>
      <c r="M1213" s="22"/>
      <c r="N1213" s="22"/>
      <c r="O1213" s="22"/>
      <c r="P1213" s="70"/>
      <c r="Q1213" s="70"/>
      <c r="R1213" s="70"/>
      <c r="S1213" s="50"/>
      <c r="T1213" s="50"/>
      <c r="U1213" s="50"/>
      <c r="V1213" s="50"/>
      <c r="W1213" s="50"/>
      <c r="X1213" s="50"/>
      <c r="Y1213" s="50"/>
      <c r="BF1213" s="102"/>
    </row>
    <row r="1214" spans="1:58" customFormat="1">
      <c r="A1214" s="22"/>
      <c r="B1214" s="22"/>
      <c r="C1214" s="22"/>
      <c r="D1214" s="22"/>
      <c r="E1214" s="22"/>
      <c r="F1214" s="73"/>
      <c r="G1214" s="73"/>
      <c r="H1214" s="73"/>
      <c r="I1214" s="73"/>
      <c r="J1214" s="73"/>
      <c r="K1214" s="74"/>
      <c r="L1214" s="74"/>
      <c r="M1214" s="22"/>
      <c r="N1214" s="22"/>
      <c r="O1214" s="22"/>
      <c r="P1214" s="70"/>
      <c r="Q1214" s="70"/>
      <c r="R1214" s="70"/>
      <c r="S1214" s="50"/>
      <c r="T1214" s="50"/>
      <c r="U1214" s="50"/>
      <c r="V1214" s="50"/>
      <c r="W1214" s="50"/>
      <c r="X1214" s="50"/>
      <c r="Y1214" s="50"/>
      <c r="BF1214" s="102"/>
    </row>
    <row r="1215" spans="1:58" customFormat="1">
      <c r="A1215" s="22"/>
      <c r="B1215" s="22"/>
      <c r="C1215" s="22"/>
      <c r="D1215" s="22"/>
      <c r="E1215" s="22"/>
      <c r="F1215" s="73"/>
      <c r="G1215" s="73"/>
      <c r="H1215" s="73"/>
      <c r="I1215" s="73"/>
      <c r="J1215" s="73"/>
      <c r="K1215" s="74"/>
      <c r="L1215" s="74"/>
      <c r="M1215" s="22"/>
      <c r="N1215" s="22"/>
      <c r="O1215" s="22"/>
      <c r="P1215" s="70"/>
      <c r="Q1215" s="70"/>
      <c r="R1215" s="70"/>
      <c r="S1215" s="50"/>
      <c r="T1215" s="50"/>
      <c r="U1215" s="50"/>
      <c r="V1215" s="50"/>
      <c r="W1215" s="50"/>
      <c r="X1215" s="50"/>
      <c r="Y1215" s="50"/>
      <c r="BF1215" s="102"/>
    </row>
    <row r="1216" spans="1:58" customFormat="1">
      <c r="A1216" s="22"/>
      <c r="B1216" s="22"/>
      <c r="C1216" s="22"/>
      <c r="D1216" s="22"/>
      <c r="E1216" s="22"/>
      <c r="F1216" s="73"/>
      <c r="G1216" s="73"/>
      <c r="H1216" s="73"/>
      <c r="I1216" s="73"/>
      <c r="J1216" s="73"/>
      <c r="K1216" s="74"/>
      <c r="L1216" s="74"/>
      <c r="M1216" s="22"/>
      <c r="N1216" s="22"/>
      <c r="O1216" s="22"/>
      <c r="P1216" s="70"/>
      <c r="Q1216" s="70"/>
      <c r="R1216" s="70"/>
      <c r="S1216" s="50"/>
      <c r="T1216" s="50"/>
      <c r="U1216" s="50"/>
      <c r="V1216" s="50"/>
      <c r="W1216" s="50"/>
      <c r="X1216" s="50"/>
      <c r="Y1216" s="50"/>
      <c r="BF1216" s="102"/>
    </row>
    <row r="1217" spans="1:58" customFormat="1">
      <c r="A1217" s="22"/>
      <c r="B1217" s="22"/>
      <c r="C1217" s="22"/>
      <c r="D1217" s="22"/>
      <c r="E1217" s="22"/>
      <c r="F1217" s="73"/>
      <c r="G1217" s="73"/>
      <c r="H1217" s="73"/>
      <c r="I1217" s="73"/>
      <c r="J1217" s="73"/>
      <c r="K1217" s="74"/>
      <c r="L1217" s="74"/>
      <c r="M1217" s="22"/>
      <c r="N1217" s="22"/>
      <c r="O1217" s="22"/>
      <c r="P1217" s="70"/>
      <c r="Q1217" s="70"/>
      <c r="R1217" s="70"/>
      <c r="S1217" s="50"/>
      <c r="T1217" s="50"/>
      <c r="U1217" s="50"/>
      <c r="V1217" s="50"/>
      <c r="W1217" s="50"/>
      <c r="X1217" s="50"/>
      <c r="Y1217" s="50"/>
      <c r="BF1217" s="102"/>
    </row>
    <row r="1218" spans="1:58" customFormat="1">
      <c r="A1218" s="22"/>
      <c r="B1218" s="22"/>
      <c r="C1218" s="22"/>
      <c r="D1218" s="22"/>
      <c r="E1218" s="22"/>
      <c r="F1218" s="73"/>
      <c r="G1218" s="73"/>
      <c r="H1218" s="73"/>
      <c r="I1218" s="73"/>
      <c r="J1218" s="73"/>
      <c r="K1218" s="74"/>
      <c r="L1218" s="74"/>
      <c r="M1218" s="22"/>
      <c r="N1218" s="22"/>
      <c r="O1218" s="22"/>
      <c r="P1218" s="70"/>
      <c r="Q1218" s="70"/>
      <c r="R1218" s="70"/>
      <c r="S1218" s="50"/>
      <c r="T1218" s="50"/>
      <c r="U1218" s="50"/>
      <c r="V1218" s="50"/>
      <c r="W1218" s="50"/>
      <c r="X1218" s="50"/>
      <c r="Y1218" s="50"/>
      <c r="BF1218" s="102"/>
    </row>
    <row r="1219" spans="1:58" customFormat="1">
      <c r="A1219" s="22"/>
      <c r="B1219" s="22"/>
      <c r="C1219" s="22"/>
      <c r="D1219" s="22"/>
      <c r="E1219" s="22"/>
      <c r="F1219" s="73"/>
      <c r="G1219" s="73"/>
      <c r="H1219" s="73"/>
      <c r="I1219" s="73"/>
      <c r="J1219" s="73"/>
      <c r="K1219" s="74"/>
      <c r="L1219" s="74"/>
      <c r="M1219" s="22"/>
      <c r="N1219" s="22"/>
      <c r="O1219" s="22"/>
      <c r="P1219" s="70"/>
      <c r="Q1219" s="70"/>
      <c r="R1219" s="70"/>
      <c r="S1219" s="50"/>
      <c r="T1219" s="50"/>
      <c r="U1219" s="50"/>
      <c r="V1219" s="50"/>
      <c r="W1219" s="50"/>
      <c r="X1219" s="50"/>
      <c r="Y1219" s="50"/>
      <c r="BF1219" s="102"/>
    </row>
    <row r="1220" spans="1:58" customFormat="1">
      <c r="A1220" s="22"/>
      <c r="B1220" s="22"/>
      <c r="C1220" s="22"/>
      <c r="D1220" s="22"/>
      <c r="E1220" s="22"/>
      <c r="F1220" s="73"/>
      <c r="G1220" s="73"/>
      <c r="H1220" s="73"/>
      <c r="I1220" s="73"/>
      <c r="J1220" s="73"/>
      <c r="K1220" s="74"/>
      <c r="L1220" s="74"/>
      <c r="M1220" s="22"/>
      <c r="N1220" s="22"/>
      <c r="O1220" s="22"/>
      <c r="P1220" s="70"/>
      <c r="Q1220" s="70"/>
      <c r="R1220" s="70"/>
      <c r="S1220" s="50"/>
      <c r="T1220" s="50"/>
      <c r="U1220" s="50"/>
      <c r="V1220" s="50"/>
      <c r="W1220" s="50"/>
      <c r="X1220" s="50"/>
      <c r="Y1220" s="50"/>
      <c r="BF1220" s="102"/>
    </row>
    <row r="1221" spans="1:58" customFormat="1">
      <c r="A1221" s="22"/>
      <c r="B1221" s="22"/>
      <c r="C1221" s="22"/>
      <c r="D1221" s="22"/>
      <c r="E1221" s="22"/>
      <c r="F1221" s="73"/>
      <c r="G1221" s="73"/>
      <c r="H1221" s="73"/>
      <c r="I1221" s="73"/>
      <c r="J1221" s="73"/>
      <c r="K1221" s="74"/>
      <c r="L1221" s="74"/>
      <c r="M1221" s="22"/>
      <c r="N1221" s="22"/>
      <c r="O1221" s="22"/>
      <c r="P1221" s="70"/>
      <c r="Q1221" s="70"/>
      <c r="R1221" s="70"/>
      <c r="S1221" s="50"/>
      <c r="T1221" s="50"/>
      <c r="U1221" s="50"/>
      <c r="V1221" s="50"/>
      <c r="W1221" s="50"/>
      <c r="X1221" s="50"/>
      <c r="Y1221" s="50"/>
      <c r="BF1221" s="102"/>
    </row>
    <row r="1222" spans="1:58" customFormat="1">
      <c r="A1222" s="22"/>
      <c r="B1222" s="22"/>
      <c r="C1222" s="22"/>
      <c r="D1222" s="22"/>
      <c r="E1222" s="22"/>
      <c r="F1222" s="73"/>
      <c r="G1222" s="73"/>
      <c r="H1222" s="73"/>
      <c r="I1222" s="73"/>
      <c r="J1222" s="73"/>
      <c r="K1222" s="74"/>
      <c r="L1222" s="74"/>
      <c r="M1222" s="22"/>
      <c r="N1222" s="22"/>
      <c r="O1222" s="22"/>
      <c r="P1222" s="70"/>
      <c r="Q1222" s="70"/>
      <c r="R1222" s="70"/>
      <c r="S1222" s="50"/>
      <c r="T1222" s="50"/>
      <c r="U1222" s="50"/>
      <c r="V1222" s="50"/>
      <c r="W1222" s="50"/>
      <c r="X1222" s="50"/>
      <c r="Y1222" s="50"/>
      <c r="BF1222" s="102"/>
    </row>
    <row r="1223" spans="1:58" customFormat="1">
      <c r="A1223" s="22"/>
      <c r="B1223" s="22"/>
      <c r="C1223" s="22"/>
      <c r="D1223" s="22"/>
      <c r="E1223" s="22"/>
      <c r="F1223" s="73"/>
      <c r="G1223" s="73"/>
      <c r="H1223" s="73"/>
      <c r="I1223" s="73"/>
      <c r="J1223" s="73"/>
      <c r="K1223" s="74"/>
      <c r="L1223" s="74"/>
      <c r="M1223" s="22"/>
      <c r="N1223" s="22"/>
      <c r="O1223" s="22"/>
      <c r="P1223" s="70"/>
      <c r="Q1223" s="70"/>
      <c r="R1223" s="70"/>
      <c r="S1223" s="50"/>
      <c r="T1223" s="50"/>
      <c r="U1223" s="50"/>
      <c r="V1223" s="50"/>
      <c r="W1223" s="50"/>
      <c r="X1223" s="50"/>
      <c r="Y1223" s="50"/>
      <c r="BF1223" s="102"/>
    </row>
    <row r="1224" spans="1:58" customFormat="1">
      <c r="A1224" s="22"/>
      <c r="B1224" s="22"/>
      <c r="C1224" s="22"/>
      <c r="D1224" s="22"/>
      <c r="E1224" s="22"/>
      <c r="F1224" s="73"/>
      <c r="G1224" s="73"/>
      <c r="H1224" s="73"/>
      <c r="I1224" s="73"/>
      <c r="J1224" s="73"/>
      <c r="K1224" s="74"/>
      <c r="L1224" s="74"/>
      <c r="M1224" s="22"/>
      <c r="N1224" s="22"/>
      <c r="O1224" s="22"/>
      <c r="P1224" s="70"/>
      <c r="Q1224" s="70"/>
      <c r="R1224" s="70"/>
      <c r="S1224" s="50"/>
      <c r="T1224" s="50"/>
      <c r="U1224" s="50"/>
      <c r="V1224" s="50"/>
      <c r="W1224" s="50"/>
      <c r="X1224" s="50"/>
      <c r="Y1224" s="50"/>
      <c r="BF1224" s="102"/>
    </row>
    <row r="1225" spans="1:58" customFormat="1">
      <c r="A1225" s="22"/>
      <c r="B1225" s="22"/>
      <c r="C1225" s="22"/>
      <c r="D1225" s="22"/>
      <c r="E1225" s="22"/>
      <c r="F1225" s="73"/>
      <c r="G1225" s="73"/>
      <c r="H1225" s="73"/>
      <c r="I1225" s="73"/>
      <c r="J1225" s="73"/>
      <c r="K1225" s="74"/>
      <c r="L1225" s="74"/>
      <c r="M1225" s="22"/>
      <c r="N1225" s="22"/>
      <c r="O1225" s="22"/>
      <c r="P1225" s="70"/>
      <c r="Q1225" s="70"/>
      <c r="R1225" s="70"/>
      <c r="S1225" s="50"/>
      <c r="T1225" s="50"/>
      <c r="U1225" s="50"/>
      <c r="V1225" s="50"/>
      <c r="W1225" s="50"/>
      <c r="X1225" s="50"/>
      <c r="Y1225" s="50"/>
      <c r="BF1225" s="102"/>
    </row>
    <row r="1226" spans="1:58" customFormat="1">
      <c r="A1226" s="22"/>
      <c r="B1226" s="22"/>
      <c r="C1226" s="22"/>
      <c r="D1226" s="22"/>
      <c r="E1226" s="22"/>
      <c r="F1226" s="73"/>
      <c r="G1226" s="73"/>
      <c r="H1226" s="73"/>
      <c r="I1226" s="73"/>
      <c r="J1226" s="73"/>
      <c r="K1226" s="74"/>
      <c r="L1226" s="74"/>
      <c r="M1226" s="22"/>
      <c r="N1226" s="22"/>
      <c r="O1226" s="22"/>
      <c r="P1226" s="70"/>
      <c r="Q1226" s="70"/>
      <c r="R1226" s="70"/>
      <c r="S1226" s="50"/>
      <c r="T1226" s="50"/>
      <c r="U1226" s="50"/>
      <c r="V1226" s="50"/>
      <c r="W1226" s="50"/>
      <c r="X1226" s="50"/>
      <c r="Y1226" s="50"/>
      <c r="BF1226" s="102"/>
    </row>
    <row r="1227" spans="1:58" customFormat="1">
      <c r="A1227" s="22"/>
      <c r="B1227" s="22"/>
      <c r="C1227" s="22"/>
      <c r="D1227" s="22"/>
      <c r="E1227" s="22"/>
      <c r="F1227" s="73"/>
      <c r="G1227" s="73"/>
      <c r="H1227" s="73"/>
      <c r="I1227" s="73"/>
      <c r="J1227" s="73"/>
      <c r="K1227" s="74"/>
      <c r="L1227" s="74"/>
      <c r="M1227" s="22"/>
      <c r="N1227" s="22"/>
      <c r="O1227" s="22"/>
      <c r="P1227" s="70"/>
      <c r="Q1227" s="70"/>
      <c r="R1227" s="70"/>
      <c r="S1227" s="50"/>
      <c r="T1227" s="50"/>
      <c r="U1227" s="50"/>
      <c r="V1227" s="50"/>
      <c r="W1227" s="50"/>
      <c r="X1227" s="50"/>
      <c r="Y1227" s="50"/>
      <c r="BF1227" s="102"/>
    </row>
    <row r="1228" spans="1:58" customFormat="1">
      <c r="A1228" s="22"/>
      <c r="B1228" s="22"/>
      <c r="C1228" s="22"/>
      <c r="D1228" s="22"/>
      <c r="E1228" s="22"/>
      <c r="F1228" s="73"/>
      <c r="G1228" s="73"/>
      <c r="H1228" s="73"/>
      <c r="I1228" s="73"/>
      <c r="J1228" s="73"/>
      <c r="K1228" s="74"/>
      <c r="L1228" s="74"/>
      <c r="M1228" s="22"/>
      <c r="N1228" s="22"/>
      <c r="O1228" s="22"/>
      <c r="P1228" s="70"/>
      <c r="Q1228" s="70"/>
      <c r="R1228" s="70"/>
      <c r="S1228" s="50"/>
      <c r="T1228" s="50"/>
      <c r="U1228" s="50"/>
      <c r="V1228" s="50"/>
      <c r="W1228" s="50"/>
      <c r="X1228" s="50"/>
      <c r="Y1228" s="50"/>
      <c r="BF1228" s="102"/>
    </row>
    <row r="1229" spans="1:58" customFormat="1">
      <c r="A1229" s="22"/>
      <c r="B1229" s="22"/>
      <c r="C1229" s="22"/>
      <c r="D1229" s="22"/>
      <c r="E1229" s="22"/>
      <c r="F1229" s="73"/>
      <c r="G1229" s="73"/>
      <c r="H1229" s="73"/>
      <c r="I1229" s="73"/>
      <c r="J1229" s="73"/>
      <c r="K1229" s="74"/>
      <c r="L1229" s="74"/>
      <c r="M1229" s="22"/>
      <c r="N1229" s="22"/>
      <c r="O1229" s="22"/>
      <c r="P1229" s="70"/>
      <c r="Q1229" s="70"/>
      <c r="R1229" s="70"/>
      <c r="S1229" s="50"/>
      <c r="T1229" s="50"/>
      <c r="U1229" s="50"/>
      <c r="V1229" s="50"/>
      <c r="W1229" s="50"/>
      <c r="X1229" s="50"/>
      <c r="Y1229" s="50"/>
      <c r="BF1229" s="102"/>
    </row>
    <row r="1230" spans="1:58" customFormat="1">
      <c r="A1230" s="22"/>
      <c r="B1230" s="22"/>
      <c r="C1230" s="22"/>
      <c r="D1230" s="22"/>
      <c r="E1230" s="22"/>
      <c r="F1230" s="73"/>
      <c r="G1230" s="73"/>
      <c r="H1230" s="73"/>
      <c r="I1230" s="73"/>
      <c r="J1230" s="73"/>
      <c r="K1230" s="74"/>
      <c r="L1230" s="74"/>
      <c r="M1230" s="22"/>
      <c r="N1230" s="22"/>
      <c r="O1230" s="22"/>
      <c r="P1230" s="70"/>
      <c r="Q1230" s="70"/>
      <c r="R1230" s="70"/>
      <c r="S1230" s="50"/>
      <c r="T1230" s="50"/>
      <c r="U1230" s="50"/>
      <c r="V1230" s="50"/>
      <c r="W1230" s="50"/>
      <c r="X1230" s="50"/>
      <c r="Y1230" s="50"/>
      <c r="BF1230" s="102"/>
    </row>
    <row r="1231" spans="1:58" customFormat="1">
      <c r="A1231" s="22"/>
      <c r="B1231" s="22"/>
      <c r="C1231" s="22"/>
      <c r="D1231" s="22"/>
      <c r="E1231" s="22"/>
      <c r="F1231" s="73"/>
      <c r="G1231" s="73"/>
      <c r="H1231" s="73"/>
      <c r="I1231" s="73"/>
      <c r="J1231" s="73"/>
      <c r="K1231" s="74"/>
      <c r="L1231" s="74"/>
      <c r="M1231" s="22"/>
      <c r="N1231" s="22"/>
      <c r="O1231" s="22"/>
      <c r="P1231" s="70"/>
      <c r="Q1231" s="70"/>
      <c r="R1231" s="70"/>
      <c r="S1231" s="50"/>
      <c r="T1231" s="50"/>
      <c r="U1231" s="50"/>
      <c r="V1231" s="50"/>
      <c r="W1231" s="50"/>
      <c r="X1231" s="50"/>
      <c r="Y1231" s="50"/>
      <c r="BF1231" s="102"/>
    </row>
    <row r="1232" spans="1:58" customFormat="1">
      <c r="A1232" s="22"/>
      <c r="B1232" s="22"/>
      <c r="C1232" s="22"/>
      <c r="D1232" s="22"/>
      <c r="E1232" s="22"/>
      <c r="F1232" s="73"/>
      <c r="G1232" s="73"/>
      <c r="H1232" s="73"/>
      <c r="I1232" s="73"/>
      <c r="J1232" s="73"/>
      <c r="K1232" s="74"/>
      <c r="L1232" s="74"/>
      <c r="M1232" s="22"/>
      <c r="N1232" s="22"/>
      <c r="O1232" s="22"/>
      <c r="P1232" s="70"/>
      <c r="Q1232" s="70"/>
      <c r="R1232" s="70"/>
      <c r="S1232" s="50"/>
      <c r="T1232" s="50"/>
      <c r="U1232" s="50"/>
      <c r="V1232" s="50"/>
      <c r="W1232" s="50"/>
      <c r="X1232" s="50"/>
      <c r="Y1232" s="50"/>
      <c r="BF1232" s="102"/>
    </row>
    <row r="1233" spans="1:58" customFormat="1">
      <c r="A1233" s="22"/>
      <c r="B1233" s="22"/>
      <c r="C1233" s="22"/>
      <c r="D1233" s="22"/>
      <c r="E1233" s="22"/>
      <c r="F1233" s="73"/>
      <c r="G1233" s="73"/>
      <c r="H1233" s="73"/>
      <c r="I1233" s="73"/>
      <c r="J1233" s="73"/>
      <c r="K1233" s="74"/>
      <c r="L1233" s="74"/>
      <c r="M1233" s="22"/>
      <c r="N1233" s="22"/>
      <c r="O1233" s="22"/>
      <c r="P1233" s="70"/>
      <c r="Q1233" s="70"/>
      <c r="R1233" s="70"/>
      <c r="S1233" s="50"/>
      <c r="T1233" s="50"/>
      <c r="U1233" s="50"/>
      <c r="V1233" s="50"/>
      <c r="W1233" s="50"/>
      <c r="X1233" s="50"/>
      <c r="Y1233" s="50"/>
      <c r="BF1233" s="102"/>
    </row>
    <row r="1234" spans="1:58" customFormat="1">
      <c r="A1234" s="22"/>
      <c r="B1234" s="22"/>
      <c r="C1234" s="22"/>
      <c r="D1234" s="22"/>
      <c r="E1234" s="22"/>
      <c r="F1234" s="73"/>
      <c r="G1234" s="73"/>
      <c r="H1234" s="73"/>
      <c r="I1234" s="73"/>
      <c r="J1234" s="73"/>
      <c r="K1234" s="74"/>
      <c r="L1234" s="74"/>
      <c r="M1234" s="22"/>
      <c r="N1234" s="22"/>
      <c r="O1234" s="22"/>
      <c r="P1234" s="70"/>
      <c r="Q1234" s="70"/>
      <c r="R1234" s="70"/>
      <c r="S1234" s="50"/>
      <c r="T1234" s="50"/>
      <c r="U1234" s="50"/>
      <c r="V1234" s="50"/>
      <c r="W1234" s="50"/>
      <c r="X1234" s="50"/>
      <c r="Y1234" s="50"/>
      <c r="BF1234" s="102"/>
    </row>
    <row r="1235" spans="1:58" customFormat="1">
      <c r="A1235" s="22"/>
      <c r="B1235" s="22"/>
      <c r="C1235" s="22"/>
      <c r="D1235" s="22"/>
      <c r="E1235" s="22"/>
      <c r="F1235" s="73"/>
      <c r="G1235" s="73"/>
      <c r="H1235" s="73"/>
      <c r="I1235" s="73"/>
      <c r="J1235" s="73"/>
      <c r="K1235" s="74"/>
      <c r="L1235" s="74"/>
      <c r="M1235" s="22"/>
      <c r="N1235" s="22"/>
      <c r="O1235" s="22"/>
      <c r="P1235" s="70"/>
      <c r="Q1235" s="70"/>
      <c r="R1235" s="70"/>
      <c r="S1235" s="50"/>
      <c r="T1235" s="50"/>
      <c r="U1235" s="50"/>
      <c r="V1235" s="50"/>
      <c r="W1235" s="50"/>
      <c r="X1235" s="50"/>
      <c r="Y1235" s="50"/>
      <c r="BF1235" s="102"/>
    </row>
    <row r="1236" spans="1:58" customFormat="1">
      <c r="A1236" s="22"/>
      <c r="B1236" s="22"/>
      <c r="C1236" s="22"/>
      <c r="D1236" s="22"/>
      <c r="E1236" s="22"/>
      <c r="F1236" s="73"/>
      <c r="G1236" s="73"/>
      <c r="H1236" s="73"/>
      <c r="I1236" s="73"/>
      <c r="J1236" s="73"/>
      <c r="K1236" s="74"/>
      <c r="L1236" s="74"/>
      <c r="M1236" s="22"/>
      <c r="N1236" s="22"/>
      <c r="O1236" s="22"/>
      <c r="P1236" s="70"/>
      <c r="Q1236" s="70"/>
      <c r="R1236" s="70"/>
      <c r="S1236" s="50"/>
      <c r="T1236" s="50"/>
      <c r="U1236" s="50"/>
      <c r="V1236" s="50"/>
      <c r="W1236" s="50"/>
      <c r="X1236" s="50"/>
      <c r="Y1236" s="50"/>
      <c r="BF1236" s="102"/>
    </row>
    <row r="1237" spans="1:58" customFormat="1">
      <c r="A1237" s="22"/>
      <c r="B1237" s="22"/>
      <c r="C1237" s="22"/>
      <c r="D1237" s="22"/>
      <c r="E1237" s="22"/>
      <c r="F1237" s="73"/>
      <c r="G1237" s="73"/>
      <c r="H1237" s="73"/>
      <c r="I1237" s="73"/>
      <c r="J1237" s="73"/>
      <c r="K1237" s="74"/>
      <c r="L1237" s="74"/>
      <c r="M1237" s="22"/>
      <c r="N1237" s="22"/>
      <c r="O1237" s="22"/>
      <c r="P1237" s="70"/>
      <c r="Q1237" s="70"/>
      <c r="R1237" s="70"/>
      <c r="S1237" s="50"/>
      <c r="T1237" s="50"/>
      <c r="U1237" s="50"/>
      <c r="V1237" s="50"/>
      <c r="W1237" s="50"/>
      <c r="X1237" s="50"/>
      <c r="Y1237" s="50"/>
      <c r="BF1237" s="102"/>
    </row>
    <row r="1238" spans="1:58" customFormat="1">
      <c r="A1238" s="22"/>
      <c r="B1238" s="22"/>
      <c r="C1238" s="22"/>
      <c r="D1238" s="22"/>
      <c r="E1238" s="22"/>
      <c r="F1238" s="73"/>
      <c r="G1238" s="73"/>
      <c r="H1238" s="73"/>
      <c r="I1238" s="73"/>
      <c r="J1238" s="73"/>
      <c r="K1238" s="74"/>
      <c r="L1238" s="74"/>
      <c r="M1238" s="22"/>
      <c r="N1238" s="22"/>
      <c r="O1238" s="22"/>
      <c r="P1238" s="70"/>
      <c r="Q1238" s="70"/>
      <c r="R1238" s="70"/>
      <c r="S1238" s="50"/>
      <c r="T1238" s="50"/>
      <c r="U1238" s="50"/>
      <c r="V1238" s="50"/>
      <c r="W1238" s="50"/>
      <c r="X1238" s="50"/>
      <c r="Y1238" s="50"/>
      <c r="BF1238" s="102"/>
    </row>
    <row r="1239" spans="1:58" customFormat="1">
      <c r="A1239" s="22"/>
      <c r="B1239" s="22"/>
      <c r="C1239" s="22"/>
      <c r="D1239" s="22"/>
      <c r="E1239" s="22"/>
      <c r="F1239" s="73"/>
      <c r="G1239" s="73"/>
      <c r="H1239" s="73"/>
      <c r="I1239" s="73"/>
      <c r="J1239" s="73"/>
      <c r="K1239" s="74"/>
      <c r="L1239" s="74"/>
      <c r="M1239" s="22"/>
      <c r="N1239" s="22"/>
      <c r="O1239" s="22"/>
      <c r="P1239" s="70"/>
      <c r="Q1239" s="70"/>
      <c r="R1239" s="70"/>
      <c r="S1239" s="50"/>
      <c r="T1239" s="50"/>
      <c r="U1239" s="50"/>
      <c r="V1239" s="50"/>
      <c r="W1239" s="50"/>
      <c r="X1239" s="50"/>
      <c r="Y1239" s="50"/>
      <c r="BF1239" s="102"/>
    </row>
    <row r="1240" spans="1:58" customFormat="1">
      <c r="A1240" s="22"/>
      <c r="B1240" s="22"/>
      <c r="C1240" s="22"/>
      <c r="D1240" s="22"/>
      <c r="E1240" s="22"/>
      <c r="F1240" s="73"/>
      <c r="G1240" s="73"/>
      <c r="H1240" s="73"/>
      <c r="I1240" s="73"/>
      <c r="J1240" s="73"/>
      <c r="K1240" s="74"/>
      <c r="L1240" s="74"/>
      <c r="M1240" s="22"/>
      <c r="N1240" s="22"/>
      <c r="O1240" s="22"/>
      <c r="P1240" s="70"/>
      <c r="Q1240" s="70"/>
      <c r="R1240" s="70"/>
      <c r="S1240" s="50"/>
      <c r="T1240" s="50"/>
      <c r="U1240" s="50"/>
      <c r="V1240" s="50"/>
      <c r="W1240" s="50"/>
      <c r="X1240" s="50"/>
      <c r="Y1240" s="50"/>
      <c r="BF1240" s="102"/>
    </row>
    <row r="1241" spans="1:58" customFormat="1">
      <c r="A1241" s="22"/>
      <c r="B1241" s="22"/>
      <c r="C1241" s="22"/>
      <c r="D1241" s="22"/>
      <c r="E1241" s="22"/>
      <c r="F1241" s="73"/>
      <c r="G1241" s="73"/>
      <c r="H1241" s="73"/>
      <c r="I1241" s="73"/>
      <c r="J1241" s="73"/>
      <c r="K1241" s="74"/>
      <c r="L1241" s="74"/>
      <c r="M1241" s="22"/>
      <c r="N1241" s="22"/>
      <c r="O1241" s="22"/>
      <c r="P1241" s="70"/>
      <c r="Q1241" s="70"/>
      <c r="R1241" s="70"/>
      <c r="S1241" s="50"/>
      <c r="T1241" s="50"/>
      <c r="U1241" s="50"/>
      <c r="V1241" s="50"/>
      <c r="W1241" s="50"/>
      <c r="X1241" s="50"/>
      <c r="Y1241" s="50"/>
      <c r="BF1241" s="102"/>
    </row>
    <row r="1242" spans="1:58" customFormat="1">
      <c r="A1242" s="22"/>
      <c r="B1242" s="22"/>
      <c r="C1242" s="22"/>
      <c r="D1242" s="22"/>
      <c r="E1242" s="22"/>
      <c r="F1242" s="73"/>
      <c r="G1242" s="73"/>
      <c r="H1242" s="73"/>
      <c r="I1242" s="73"/>
      <c r="J1242" s="73"/>
      <c r="K1242" s="74"/>
      <c r="L1242" s="74"/>
      <c r="M1242" s="22"/>
      <c r="N1242" s="22"/>
      <c r="O1242" s="22"/>
      <c r="P1242" s="70"/>
      <c r="Q1242" s="70"/>
      <c r="R1242" s="70"/>
      <c r="S1242" s="50"/>
      <c r="T1242" s="50"/>
      <c r="U1242" s="50"/>
      <c r="V1242" s="50"/>
      <c r="W1242" s="50"/>
      <c r="X1242" s="50"/>
      <c r="Y1242" s="50"/>
      <c r="BF1242" s="102"/>
    </row>
    <row r="1243" spans="1:58" customFormat="1">
      <c r="A1243" s="22"/>
      <c r="B1243" s="22"/>
      <c r="C1243" s="22"/>
      <c r="D1243" s="22"/>
      <c r="E1243" s="22"/>
      <c r="F1243" s="73"/>
      <c r="G1243" s="73"/>
      <c r="H1243" s="73"/>
      <c r="I1243" s="73"/>
      <c r="J1243" s="73"/>
      <c r="K1243" s="74"/>
      <c r="L1243" s="74"/>
      <c r="M1243" s="22"/>
      <c r="N1243" s="22"/>
      <c r="O1243" s="22"/>
      <c r="P1243" s="70"/>
      <c r="Q1243" s="70"/>
      <c r="R1243" s="70"/>
      <c r="S1243" s="50"/>
      <c r="T1243" s="50"/>
      <c r="U1243" s="50"/>
      <c r="V1243" s="50"/>
      <c r="W1243" s="50"/>
      <c r="X1243" s="50"/>
      <c r="Y1243" s="50"/>
      <c r="BF1243" s="102"/>
    </row>
    <row r="1244" spans="1:58" customFormat="1">
      <c r="A1244" s="22"/>
      <c r="B1244" s="22"/>
      <c r="C1244" s="22"/>
      <c r="D1244" s="22"/>
      <c r="E1244" s="22"/>
      <c r="F1244" s="73"/>
      <c r="G1244" s="73"/>
      <c r="H1244" s="73"/>
      <c r="I1244" s="73"/>
      <c r="J1244" s="73"/>
      <c r="K1244" s="74"/>
      <c r="L1244" s="74"/>
      <c r="M1244" s="22"/>
      <c r="N1244" s="22"/>
      <c r="O1244" s="22"/>
      <c r="P1244" s="70"/>
      <c r="Q1244" s="70"/>
      <c r="R1244" s="70"/>
      <c r="S1244" s="50"/>
      <c r="T1244" s="50"/>
      <c r="U1244" s="50"/>
      <c r="V1244" s="50"/>
      <c r="W1244" s="50"/>
      <c r="X1244" s="50"/>
      <c r="Y1244" s="50"/>
      <c r="BF1244" s="102"/>
    </row>
    <row r="1245" spans="1:58" customFormat="1">
      <c r="A1245" s="22"/>
      <c r="B1245" s="22"/>
      <c r="C1245" s="22"/>
      <c r="D1245" s="22"/>
      <c r="E1245" s="22"/>
      <c r="F1245" s="73"/>
      <c r="G1245" s="73"/>
      <c r="H1245" s="73"/>
      <c r="I1245" s="73"/>
      <c r="J1245" s="73"/>
      <c r="K1245" s="74"/>
      <c r="L1245" s="74"/>
      <c r="M1245" s="22"/>
      <c r="N1245" s="22"/>
      <c r="O1245" s="22"/>
      <c r="P1245" s="70"/>
      <c r="Q1245" s="70"/>
      <c r="R1245" s="70"/>
      <c r="S1245" s="50"/>
      <c r="T1245" s="50"/>
      <c r="U1245" s="50"/>
      <c r="V1245" s="50"/>
      <c r="W1245" s="50"/>
      <c r="X1245" s="50"/>
      <c r="Y1245" s="50"/>
      <c r="BF1245" s="102"/>
    </row>
    <row r="1246" spans="1:58" customFormat="1">
      <c r="A1246" s="22"/>
      <c r="B1246" s="22"/>
      <c r="C1246" s="22"/>
      <c r="D1246" s="22"/>
      <c r="E1246" s="22"/>
      <c r="F1246" s="73"/>
      <c r="G1246" s="73"/>
      <c r="H1246" s="73"/>
      <c r="I1246" s="73"/>
      <c r="J1246" s="73"/>
      <c r="K1246" s="74"/>
      <c r="L1246" s="74"/>
      <c r="M1246" s="22"/>
      <c r="N1246" s="22"/>
      <c r="O1246" s="22"/>
      <c r="P1246" s="70"/>
      <c r="Q1246" s="70"/>
      <c r="R1246" s="70"/>
      <c r="S1246" s="50"/>
      <c r="T1246" s="50"/>
      <c r="U1246" s="50"/>
      <c r="V1246" s="50"/>
      <c r="W1246" s="50"/>
      <c r="X1246" s="50"/>
      <c r="Y1246" s="50"/>
      <c r="BF1246" s="102"/>
    </row>
    <row r="1247" spans="1:58" customFormat="1">
      <c r="A1247" s="22"/>
      <c r="B1247" s="22"/>
      <c r="C1247" s="22"/>
      <c r="D1247" s="22"/>
      <c r="E1247" s="22"/>
      <c r="F1247" s="73"/>
      <c r="G1247" s="73"/>
      <c r="H1247" s="73"/>
      <c r="I1247" s="73"/>
      <c r="J1247" s="73"/>
      <c r="K1247" s="74"/>
      <c r="L1247" s="74"/>
      <c r="M1247" s="22"/>
      <c r="N1247" s="22"/>
      <c r="O1247" s="22"/>
      <c r="P1247" s="70"/>
      <c r="Q1247" s="70"/>
      <c r="R1247" s="70"/>
      <c r="S1247" s="50"/>
      <c r="T1247" s="50"/>
      <c r="U1247" s="50"/>
      <c r="V1247" s="50"/>
      <c r="W1247" s="50"/>
      <c r="X1247" s="50"/>
      <c r="Y1247" s="50"/>
      <c r="BF1247" s="102"/>
    </row>
    <row r="1248" spans="1:58" customFormat="1">
      <c r="A1248" s="22"/>
      <c r="B1248" s="22"/>
      <c r="C1248" s="22"/>
      <c r="D1248" s="22"/>
      <c r="E1248" s="22"/>
      <c r="F1248" s="73"/>
      <c r="G1248" s="73"/>
      <c r="H1248" s="73"/>
      <c r="I1248" s="73"/>
      <c r="J1248" s="73"/>
      <c r="K1248" s="74"/>
      <c r="L1248" s="74"/>
      <c r="M1248" s="22"/>
      <c r="N1248" s="22"/>
      <c r="O1248" s="22"/>
      <c r="P1248" s="70"/>
      <c r="Q1248" s="70"/>
      <c r="R1248" s="70"/>
      <c r="S1248" s="50"/>
      <c r="T1248" s="50"/>
      <c r="U1248" s="50"/>
      <c r="V1248" s="50"/>
      <c r="W1248" s="50"/>
      <c r="X1248" s="50"/>
      <c r="Y1248" s="50"/>
      <c r="BF1248" s="102"/>
    </row>
    <row r="1249" spans="1:58" customFormat="1">
      <c r="A1249" s="22"/>
      <c r="B1249" s="22"/>
      <c r="C1249" s="22"/>
      <c r="D1249" s="22"/>
      <c r="E1249" s="22"/>
      <c r="F1249" s="73"/>
      <c r="G1249" s="73"/>
      <c r="H1249" s="73"/>
      <c r="I1249" s="73"/>
      <c r="J1249" s="73"/>
      <c r="K1249" s="74"/>
      <c r="L1249" s="74"/>
      <c r="M1249" s="22"/>
      <c r="N1249" s="22"/>
      <c r="O1249" s="22"/>
      <c r="P1249" s="70"/>
      <c r="Q1249" s="70"/>
      <c r="R1249" s="70"/>
      <c r="S1249" s="50"/>
      <c r="T1249" s="50"/>
      <c r="U1249" s="50"/>
      <c r="V1249" s="50"/>
      <c r="W1249" s="50"/>
      <c r="X1249" s="50"/>
      <c r="Y1249" s="50"/>
      <c r="BF1249" s="102"/>
    </row>
    <row r="1250" spans="1:58" customFormat="1">
      <c r="A1250" s="22"/>
      <c r="B1250" s="22"/>
      <c r="C1250" s="22"/>
      <c r="D1250" s="22"/>
      <c r="E1250" s="22"/>
      <c r="F1250" s="73"/>
      <c r="G1250" s="73"/>
      <c r="H1250" s="73"/>
      <c r="I1250" s="73"/>
      <c r="J1250" s="73"/>
      <c r="K1250" s="74"/>
      <c r="L1250" s="74"/>
      <c r="M1250" s="22"/>
      <c r="N1250" s="22"/>
      <c r="O1250" s="22"/>
      <c r="P1250" s="70"/>
      <c r="Q1250" s="70"/>
      <c r="R1250" s="70"/>
      <c r="S1250" s="50"/>
      <c r="T1250" s="50"/>
      <c r="U1250" s="50"/>
      <c r="V1250" s="50"/>
      <c r="W1250" s="50"/>
      <c r="X1250" s="50"/>
      <c r="Y1250" s="50"/>
      <c r="BF1250" s="102"/>
    </row>
    <row r="1251" spans="1:58" customFormat="1">
      <c r="A1251" s="22"/>
      <c r="B1251" s="22"/>
      <c r="C1251" s="22"/>
      <c r="D1251" s="22"/>
      <c r="E1251" s="22"/>
      <c r="F1251" s="73"/>
      <c r="G1251" s="73"/>
      <c r="H1251" s="73"/>
      <c r="I1251" s="73"/>
      <c r="J1251" s="73"/>
      <c r="K1251" s="74"/>
      <c r="L1251" s="74"/>
      <c r="M1251" s="22"/>
      <c r="N1251" s="22"/>
      <c r="O1251" s="22"/>
      <c r="P1251" s="70"/>
      <c r="Q1251" s="70"/>
      <c r="R1251" s="70"/>
      <c r="S1251" s="50"/>
      <c r="T1251" s="50"/>
      <c r="U1251" s="50"/>
      <c r="V1251" s="50"/>
      <c r="W1251" s="50"/>
      <c r="X1251" s="50"/>
      <c r="Y1251" s="50"/>
      <c r="BF1251" s="102"/>
    </row>
    <row r="1252" spans="1:58" customFormat="1">
      <c r="A1252" s="22"/>
      <c r="B1252" s="22"/>
      <c r="C1252" s="22"/>
      <c r="D1252" s="22"/>
      <c r="E1252" s="22"/>
      <c r="F1252" s="73"/>
      <c r="G1252" s="73"/>
      <c r="H1252" s="73"/>
      <c r="I1252" s="73"/>
      <c r="J1252" s="73"/>
      <c r="K1252" s="74"/>
      <c r="L1252" s="74"/>
      <c r="M1252" s="22"/>
      <c r="N1252" s="22"/>
      <c r="O1252" s="22"/>
      <c r="P1252" s="70"/>
      <c r="Q1252" s="70"/>
      <c r="R1252" s="70"/>
      <c r="S1252" s="50"/>
      <c r="T1252" s="50"/>
      <c r="U1252" s="50"/>
      <c r="V1252" s="50"/>
      <c r="W1252" s="50"/>
      <c r="X1252" s="50"/>
      <c r="Y1252" s="50"/>
      <c r="BF1252" s="102"/>
    </row>
    <row r="1253" spans="1:58" customFormat="1">
      <c r="A1253" s="22"/>
      <c r="B1253" s="22"/>
      <c r="C1253" s="22"/>
      <c r="D1253" s="22"/>
      <c r="E1253" s="22"/>
      <c r="F1253" s="73"/>
      <c r="G1253" s="73"/>
      <c r="H1253" s="73"/>
      <c r="I1253" s="73"/>
      <c r="J1253" s="73"/>
      <c r="K1253" s="74"/>
      <c r="L1253" s="74"/>
      <c r="M1253" s="22"/>
      <c r="N1253" s="22"/>
      <c r="O1253" s="22"/>
      <c r="P1253" s="70"/>
      <c r="Q1253" s="70"/>
      <c r="R1253" s="70"/>
      <c r="S1253" s="50"/>
      <c r="T1253" s="50"/>
      <c r="U1253" s="50"/>
      <c r="V1253" s="50"/>
      <c r="W1253" s="50"/>
      <c r="X1253" s="50"/>
      <c r="Y1253" s="50"/>
      <c r="BF1253" s="102"/>
    </row>
    <row r="1254" spans="1:58" customFormat="1">
      <c r="A1254" s="22"/>
      <c r="B1254" s="22"/>
      <c r="C1254" s="22"/>
      <c r="D1254" s="22"/>
      <c r="E1254" s="22"/>
      <c r="F1254" s="73"/>
      <c r="G1254" s="73"/>
      <c r="H1254" s="73"/>
      <c r="I1254" s="73"/>
      <c r="J1254" s="73"/>
      <c r="K1254" s="74"/>
      <c r="L1254" s="74"/>
      <c r="M1254" s="22"/>
      <c r="N1254" s="22"/>
      <c r="O1254" s="22"/>
      <c r="P1254" s="70"/>
      <c r="Q1254" s="70"/>
      <c r="R1254" s="70"/>
      <c r="S1254" s="50"/>
      <c r="T1254" s="50"/>
      <c r="U1254" s="50"/>
      <c r="V1254" s="50"/>
      <c r="W1254" s="50"/>
      <c r="X1254" s="50"/>
      <c r="Y1254" s="50"/>
      <c r="BF1254" s="102"/>
    </row>
    <row r="1255" spans="1:58" customFormat="1">
      <c r="A1255" s="22"/>
      <c r="B1255" s="22"/>
      <c r="C1255" s="22"/>
      <c r="D1255" s="22"/>
      <c r="E1255" s="22"/>
      <c r="F1255" s="73"/>
      <c r="G1255" s="73"/>
      <c r="H1255" s="73"/>
      <c r="I1255" s="73"/>
      <c r="J1255" s="73"/>
      <c r="K1255" s="74"/>
      <c r="L1255" s="74"/>
      <c r="M1255" s="22"/>
      <c r="N1255" s="22"/>
      <c r="O1255" s="22"/>
      <c r="P1255" s="70"/>
      <c r="Q1255" s="70"/>
      <c r="R1255" s="70"/>
      <c r="S1255" s="50"/>
      <c r="T1255" s="50"/>
      <c r="U1255" s="50"/>
      <c r="V1255" s="50"/>
      <c r="W1255" s="50"/>
      <c r="X1255" s="50"/>
      <c r="Y1255" s="50"/>
      <c r="BF1255" s="102"/>
    </row>
    <row r="1256" spans="1:58" customFormat="1">
      <c r="A1256" s="22"/>
      <c r="B1256" s="22"/>
      <c r="C1256" s="22"/>
      <c r="D1256" s="22"/>
      <c r="E1256" s="22"/>
      <c r="F1256" s="73"/>
      <c r="G1256" s="73"/>
      <c r="H1256" s="73"/>
      <c r="I1256" s="73"/>
      <c r="J1256" s="73"/>
      <c r="K1256" s="74"/>
      <c r="L1256" s="74"/>
      <c r="M1256" s="22"/>
      <c r="N1256" s="22"/>
      <c r="O1256" s="22"/>
      <c r="P1256" s="70"/>
      <c r="Q1256" s="70"/>
      <c r="R1256" s="70"/>
      <c r="S1256" s="50"/>
      <c r="T1256" s="50"/>
      <c r="U1256" s="50"/>
      <c r="V1256" s="50"/>
      <c r="W1256" s="50"/>
      <c r="X1256" s="50"/>
      <c r="Y1256" s="50"/>
      <c r="BF1256" s="102"/>
    </row>
    <row r="1257" spans="1:58" customFormat="1">
      <c r="A1257" s="22"/>
      <c r="B1257" s="22"/>
      <c r="C1257" s="22"/>
      <c r="D1257" s="22"/>
      <c r="E1257" s="22"/>
      <c r="F1257" s="73"/>
      <c r="G1257" s="73"/>
      <c r="H1257" s="73"/>
      <c r="I1257" s="73"/>
      <c r="J1257" s="73"/>
      <c r="K1257" s="74"/>
      <c r="L1257" s="74"/>
      <c r="M1257" s="22"/>
      <c r="N1257" s="22"/>
      <c r="O1257" s="22"/>
      <c r="P1257" s="70"/>
      <c r="Q1257" s="70"/>
      <c r="R1257" s="70"/>
      <c r="S1257" s="50"/>
      <c r="T1257" s="50"/>
      <c r="U1257" s="50"/>
      <c r="V1257" s="50"/>
      <c r="W1257" s="50"/>
      <c r="X1257" s="50"/>
      <c r="Y1257" s="50"/>
      <c r="BF1257" s="102"/>
    </row>
    <row r="1258" spans="1:58" customFormat="1">
      <c r="A1258" s="22"/>
      <c r="B1258" s="22"/>
      <c r="C1258" s="22"/>
      <c r="D1258" s="22"/>
      <c r="E1258" s="22"/>
      <c r="F1258" s="73"/>
      <c r="G1258" s="73"/>
      <c r="H1258" s="73"/>
      <c r="I1258" s="73"/>
      <c r="J1258" s="73"/>
      <c r="K1258" s="74"/>
      <c r="L1258" s="74"/>
      <c r="M1258" s="22"/>
      <c r="N1258" s="22"/>
      <c r="O1258" s="22"/>
      <c r="P1258" s="70"/>
      <c r="Q1258" s="70"/>
      <c r="R1258" s="70"/>
      <c r="S1258" s="50"/>
      <c r="T1258" s="50"/>
      <c r="U1258" s="50"/>
      <c r="V1258" s="50"/>
      <c r="W1258" s="50"/>
      <c r="X1258" s="50"/>
      <c r="Y1258" s="50"/>
      <c r="BF1258" s="102"/>
    </row>
    <row r="1259" spans="1:58" customFormat="1">
      <c r="A1259" s="22"/>
      <c r="B1259" s="22"/>
      <c r="C1259" s="22"/>
      <c r="D1259" s="22"/>
      <c r="E1259" s="22"/>
      <c r="F1259" s="73"/>
      <c r="G1259" s="73"/>
      <c r="H1259" s="73"/>
      <c r="I1259" s="73"/>
      <c r="J1259" s="73"/>
      <c r="K1259" s="74"/>
      <c r="L1259" s="74"/>
      <c r="M1259" s="22"/>
      <c r="N1259" s="22"/>
      <c r="O1259" s="22"/>
      <c r="P1259" s="70"/>
      <c r="Q1259" s="70"/>
      <c r="R1259" s="70"/>
      <c r="S1259" s="50"/>
      <c r="T1259" s="50"/>
      <c r="U1259" s="50"/>
      <c r="V1259" s="50"/>
      <c r="W1259" s="50"/>
      <c r="X1259" s="50"/>
      <c r="Y1259" s="50"/>
      <c r="BF1259" s="102"/>
    </row>
    <row r="1260" spans="1:58" customFormat="1">
      <c r="A1260" s="22"/>
      <c r="B1260" s="22"/>
      <c r="C1260" s="22"/>
      <c r="D1260" s="22"/>
      <c r="E1260" s="22"/>
      <c r="F1260" s="73"/>
      <c r="G1260" s="73"/>
      <c r="H1260" s="73"/>
      <c r="I1260" s="73"/>
      <c r="J1260" s="73"/>
      <c r="K1260" s="74"/>
      <c r="L1260" s="74"/>
      <c r="M1260" s="22"/>
      <c r="N1260" s="22"/>
      <c r="O1260" s="22"/>
      <c r="P1260" s="70"/>
      <c r="Q1260" s="70"/>
      <c r="R1260" s="70"/>
      <c r="S1260" s="50"/>
      <c r="T1260" s="50"/>
      <c r="U1260" s="50"/>
      <c r="V1260" s="50"/>
      <c r="W1260" s="50"/>
      <c r="X1260" s="50"/>
      <c r="Y1260" s="50"/>
      <c r="BF1260" s="102"/>
    </row>
    <row r="1261" spans="1:58" customFormat="1">
      <c r="A1261" s="22"/>
      <c r="B1261" s="22"/>
      <c r="C1261" s="22"/>
      <c r="D1261" s="22"/>
      <c r="E1261" s="22"/>
      <c r="F1261" s="73"/>
      <c r="G1261" s="73"/>
      <c r="H1261" s="73"/>
      <c r="I1261" s="73"/>
      <c r="J1261" s="73"/>
      <c r="K1261" s="74"/>
      <c r="L1261" s="74"/>
      <c r="M1261" s="22"/>
      <c r="N1261" s="22"/>
      <c r="O1261" s="22"/>
      <c r="P1261" s="70"/>
      <c r="Q1261" s="70"/>
      <c r="R1261" s="70"/>
      <c r="S1261" s="50"/>
      <c r="T1261" s="50"/>
      <c r="U1261" s="50"/>
      <c r="V1261" s="50"/>
      <c r="W1261" s="50"/>
      <c r="X1261" s="50"/>
      <c r="Y1261" s="50"/>
      <c r="BF1261" s="102"/>
    </row>
    <row r="1262" spans="1:58" customFormat="1">
      <c r="A1262" s="22"/>
      <c r="B1262" s="22"/>
      <c r="C1262" s="22"/>
      <c r="D1262" s="22"/>
      <c r="E1262" s="22"/>
      <c r="F1262" s="73"/>
      <c r="G1262" s="73"/>
      <c r="H1262" s="73"/>
      <c r="I1262" s="73"/>
      <c r="J1262" s="73"/>
      <c r="K1262" s="74"/>
      <c r="L1262" s="74"/>
      <c r="M1262" s="22"/>
      <c r="N1262" s="22"/>
      <c r="O1262" s="22"/>
      <c r="P1262" s="70"/>
      <c r="Q1262" s="70"/>
      <c r="R1262" s="70"/>
      <c r="S1262" s="50"/>
      <c r="T1262" s="50"/>
      <c r="U1262" s="50"/>
      <c r="V1262" s="50"/>
      <c r="W1262" s="50"/>
      <c r="X1262" s="50"/>
      <c r="Y1262" s="50"/>
      <c r="BF1262" s="102"/>
    </row>
    <row r="1263" spans="1:58" customFormat="1">
      <c r="A1263" s="22"/>
      <c r="B1263" s="22"/>
      <c r="C1263" s="22"/>
      <c r="D1263" s="22"/>
      <c r="E1263" s="22"/>
      <c r="F1263" s="73"/>
      <c r="G1263" s="73"/>
      <c r="H1263" s="73"/>
      <c r="I1263" s="73"/>
      <c r="J1263" s="73"/>
      <c r="K1263" s="74"/>
      <c r="L1263" s="74"/>
      <c r="M1263" s="22"/>
      <c r="N1263" s="22"/>
      <c r="O1263" s="22"/>
      <c r="P1263" s="70"/>
      <c r="Q1263" s="70"/>
      <c r="R1263" s="70"/>
      <c r="S1263" s="50"/>
      <c r="T1263" s="50"/>
      <c r="U1263" s="50"/>
      <c r="V1263" s="50"/>
      <c r="W1263" s="50"/>
      <c r="X1263" s="50"/>
      <c r="Y1263" s="50"/>
      <c r="BF1263" s="102"/>
    </row>
    <row r="1264" spans="1:58" customFormat="1">
      <c r="A1264" s="22"/>
      <c r="B1264" s="22"/>
      <c r="C1264" s="22"/>
      <c r="D1264" s="22"/>
      <c r="E1264" s="22"/>
      <c r="F1264" s="73"/>
      <c r="G1264" s="73"/>
      <c r="H1264" s="73"/>
      <c r="I1264" s="73"/>
      <c r="J1264" s="73"/>
      <c r="K1264" s="74"/>
      <c r="L1264" s="74"/>
      <c r="M1264" s="22"/>
      <c r="N1264" s="22"/>
      <c r="O1264" s="22"/>
      <c r="P1264" s="70"/>
      <c r="Q1264" s="70"/>
      <c r="R1264" s="70"/>
      <c r="S1264" s="50"/>
      <c r="T1264" s="50"/>
      <c r="U1264" s="50"/>
      <c r="V1264" s="50"/>
      <c r="W1264" s="50"/>
      <c r="X1264" s="50"/>
      <c r="Y1264" s="50"/>
      <c r="BF1264" s="102"/>
    </row>
    <row r="1265" spans="1:58" customFormat="1">
      <c r="A1265" s="22"/>
      <c r="B1265" s="22"/>
      <c r="C1265" s="22"/>
      <c r="D1265" s="22"/>
      <c r="E1265" s="22"/>
      <c r="F1265" s="73"/>
      <c r="G1265" s="73"/>
      <c r="H1265" s="73"/>
      <c r="I1265" s="73"/>
      <c r="J1265" s="73"/>
      <c r="K1265" s="74"/>
      <c r="L1265" s="74"/>
      <c r="M1265" s="22"/>
      <c r="N1265" s="22"/>
      <c r="O1265" s="22"/>
      <c r="P1265" s="70"/>
      <c r="Q1265" s="70"/>
      <c r="R1265" s="70"/>
      <c r="S1265" s="50"/>
      <c r="T1265" s="50"/>
      <c r="U1265" s="50"/>
      <c r="V1265" s="50"/>
      <c r="W1265" s="50"/>
      <c r="X1265" s="50"/>
      <c r="Y1265" s="50"/>
      <c r="BF1265" s="102"/>
    </row>
    <row r="1266" spans="1:58" customFormat="1">
      <c r="A1266" s="22"/>
      <c r="B1266" s="22"/>
      <c r="C1266" s="22"/>
      <c r="D1266" s="22"/>
      <c r="E1266" s="22"/>
      <c r="F1266" s="73"/>
      <c r="G1266" s="73"/>
      <c r="H1266" s="73"/>
      <c r="I1266" s="73"/>
      <c r="J1266" s="73"/>
      <c r="K1266" s="74"/>
      <c r="L1266" s="74"/>
      <c r="M1266" s="22"/>
      <c r="N1266" s="22"/>
      <c r="O1266" s="22"/>
      <c r="P1266" s="70"/>
      <c r="Q1266" s="70"/>
      <c r="R1266" s="70"/>
      <c r="S1266" s="50"/>
      <c r="T1266" s="50"/>
      <c r="U1266" s="50"/>
      <c r="V1266" s="50"/>
      <c r="W1266" s="50"/>
      <c r="X1266" s="50"/>
      <c r="Y1266" s="50"/>
      <c r="BF1266" s="102"/>
    </row>
    <row r="1267" spans="1:58" customFormat="1">
      <c r="A1267" s="22"/>
      <c r="B1267" s="22"/>
      <c r="C1267" s="22"/>
      <c r="D1267" s="22"/>
      <c r="E1267" s="22"/>
      <c r="F1267" s="73"/>
      <c r="G1267" s="73"/>
      <c r="H1267" s="73"/>
      <c r="I1267" s="73"/>
      <c r="J1267" s="73"/>
      <c r="K1267" s="74"/>
      <c r="L1267" s="74"/>
      <c r="M1267" s="22"/>
      <c r="N1267" s="22"/>
      <c r="O1267" s="22"/>
      <c r="P1267" s="70"/>
      <c r="Q1267" s="70"/>
      <c r="R1267" s="70"/>
      <c r="S1267" s="50"/>
      <c r="T1267" s="50"/>
      <c r="U1267" s="50"/>
      <c r="V1267" s="50"/>
      <c r="W1267" s="50"/>
      <c r="X1267" s="50"/>
      <c r="Y1267" s="50"/>
      <c r="BF1267" s="102"/>
    </row>
    <row r="1268" spans="1:58" customFormat="1">
      <c r="A1268" s="22"/>
      <c r="B1268" s="22"/>
      <c r="C1268" s="22"/>
      <c r="D1268" s="22"/>
      <c r="E1268" s="22"/>
      <c r="F1268" s="73"/>
      <c r="G1268" s="73"/>
      <c r="H1268" s="73"/>
      <c r="I1268" s="73"/>
      <c r="J1268" s="73"/>
      <c r="K1268" s="74"/>
      <c r="L1268" s="74"/>
      <c r="M1268" s="22"/>
      <c r="N1268" s="22"/>
      <c r="O1268" s="22"/>
      <c r="P1268" s="70"/>
      <c r="Q1268" s="70"/>
      <c r="R1268" s="70"/>
      <c r="S1268" s="50"/>
      <c r="T1268" s="50"/>
      <c r="U1268" s="50"/>
      <c r="V1268" s="50"/>
      <c r="W1268" s="50"/>
      <c r="X1268" s="50"/>
      <c r="Y1268" s="50"/>
      <c r="BF1268" s="102"/>
    </row>
    <row r="1269" spans="1:58" customFormat="1">
      <c r="A1269" s="22"/>
      <c r="B1269" s="22"/>
      <c r="C1269" s="22"/>
      <c r="D1269" s="22"/>
      <c r="E1269" s="22"/>
      <c r="F1269" s="73"/>
      <c r="G1269" s="73"/>
      <c r="H1269" s="73"/>
      <c r="I1269" s="73"/>
      <c r="J1269" s="73"/>
      <c r="K1269" s="74"/>
      <c r="L1269" s="74"/>
      <c r="M1269" s="22"/>
      <c r="N1269" s="22"/>
      <c r="O1269" s="22"/>
      <c r="P1269" s="70"/>
      <c r="Q1269" s="70"/>
      <c r="R1269" s="70"/>
      <c r="S1269" s="50"/>
      <c r="T1269" s="50"/>
      <c r="U1269" s="50"/>
      <c r="V1269" s="50"/>
      <c r="W1269" s="50"/>
      <c r="X1269" s="50"/>
      <c r="Y1269" s="50"/>
      <c r="BF1269" s="102"/>
    </row>
    <row r="1270" spans="1:58" customFormat="1">
      <c r="A1270" s="22"/>
      <c r="B1270" s="22"/>
      <c r="C1270" s="22"/>
      <c r="D1270" s="22"/>
      <c r="E1270" s="22"/>
      <c r="F1270" s="73"/>
      <c r="G1270" s="73"/>
      <c r="H1270" s="73"/>
      <c r="I1270" s="73"/>
      <c r="J1270" s="73"/>
      <c r="K1270" s="74"/>
      <c r="L1270" s="74"/>
      <c r="M1270" s="22"/>
      <c r="N1270" s="22"/>
      <c r="O1270" s="22"/>
      <c r="P1270" s="70"/>
      <c r="Q1270" s="70"/>
      <c r="R1270" s="70"/>
      <c r="S1270" s="50"/>
      <c r="T1270" s="50"/>
      <c r="U1270" s="50"/>
      <c r="V1270" s="50"/>
      <c r="W1270" s="50"/>
      <c r="X1270" s="50"/>
      <c r="Y1270" s="50"/>
      <c r="BF1270" s="102"/>
    </row>
    <row r="1271" spans="1:58" customFormat="1">
      <c r="A1271" s="22"/>
      <c r="B1271" s="22"/>
      <c r="C1271" s="22"/>
      <c r="D1271" s="22"/>
      <c r="E1271" s="22"/>
      <c r="F1271" s="73"/>
      <c r="G1271" s="73"/>
      <c r="H1271" s="73"/>
      <c r="I1271" s="73"/>
      <c r="J1271" s="73"/>
      <c r="K1271" s="74"/>
      <c r="L1271" s="74"/>
      <c r="M1271" s="22"/>
      <c r="N1271" s="22"/>
      <c r="O1271" s="22"/>
      <c r="P1271" s="70"/>
      <c r="Q1271" s="70"/>
      <c r="R1271" s="70"/>
      <c r="S1271" s="50"/>
      <c r="T1271" s="50"/>
      <c r="U1271" s="50"/>
      <c r="V1271" s="50"/>
      <c r="W1271" s="50"/>
      <c r="X1271" s="50"/>
      <c r="Y1271" s="50"/>
      <c r="BF1271" s="102"/>
    </row>
    <row r="1272" spans="1:58" customFormat="1">
      <c r="A1272" s="22"/>
      <c r="B1272" s="22"/>
      <c r="C1272" s="22"/>
      <c r="D1272" s="22"/>
      <c r="E1272" s="22"/>
      <c r="F1272" s="73"/>
      <c r="G1272" s="73"/>
      <c r="H1272" s="73"/>
      <c r="I1272" s="73"/>
      <c r="J1272" s="73"/>
      <c r="K1272" s="74"/>
      <c r="L1272" s="74"/>
      <c r="M1272" s="22"/>
      <c r="N1272" s="22"/>
      <c r="O1272" s="22"/>
      <c r="P1272" s="70"/>
      <c r="Q1272" s="70"/>
      <c r="R1272" s="70"/>
      <c r="S1272" s="50"/>
      <c r="T1272" s="50"/>
      <c r="U1272" s="50"/>
      <c r="V1272" s="50"/>
      <c r="W1272" s="50"/>
      <c r="X1272" s="50"/>
      <c r="Y1272" s="50"/>
      <c r="BF1272" s="102"/>
    </row>
    <row r="1273" spans="1:58" customFormat="1">
      <c r="A1273" s="22"/>
      <c r="B1273" s="22"/>
      <c r="C1273" s="22"/>
      <c r="D1273" s="22"/>
      <c r="E1273" s="22"/>
      <c r="F1273" s="73"/>
      <c r="G1273" s="73"/>
      <c r="H1273" s="73"/>
      <c r="I1273" s="73"/>
      <c r="J1273" s="73"/>
      <c r="K1273" s="74"/>
      <c r="L1273" s="74"/>
      <c r="M1273" s="22"/>
      <c r="N1273" s="22"/>
      <c r="O1273" s="22"/>
      <c r="P1273" s="70"/>
      <c r="Q1273" s="70"/>
      <c r="R1273" s="70"/>
      <c r="S1273" s="50"/>
      <c r="T1273" s="50"/>
      <c r="U1273" s="50"/>
      <c r="V1273" s="50"/>
      <c r="W1273" s="50"/>
      <c r="X1273" s="50"/>
      <c r="Y1273" s="50"/>
      <c r="BF1273" s="102"/>
    </row>
    <row r="1274" spans="1:58" customFormat="1">
      <c r="A1274" s="22"/>
      <c r="B1274" s="22"/>
      <c r="C1274" s="22"/>
      <c r="D1274" s="22"/>
      <c r="E1274" s="22"/>
      <c r="F1274" s="73"/>
      <c r="G1274" s="73"/>
      <c r="H1274" s="73"/>
      <c r="I1274" s="73"/>
      <c r="J1274" s="73"/>
      <c r="K1274" s="74"/>
      <c r="L1274" s="74"/>
      <c r="M1274" s="22"/>
      <c r="N1274" s="22"/>
      <c r="O1274" s="22"/>
      <c r="P1274" s="70"/>
      <c r="Q1274" s="70"/>
      <c r="R1274" s="70"/>
      <c r="S1274" s="50"/>
      <c r="T1274" s="50"/>
      <c r="U1274" s="50"/>
      <c r="V1274" s="50"/>
      <c r="W1274" s="50"/>
      <c r="X1274" s="50"/>
      <c r="Y1274" s="50"/>
      <c r="BF1274" s="102"/>
    </row>
    <row r="1275" spans="1:58" customFormat="1">
      <c r="A1275" s="22"/>
      <c r="B1275" s="22"/>
      <c r="C1275" s="22"/>
      <c r="D1275" s="22"/>
      <c r="E1275" s="22"/>
      <c r="F1275" s="73"/>
      <c r="G1275" s="73"/>
      <c r="H1275" s="73"/>
      <c r="I1275" s="73"/>
      <c r="J1275" s="73"/>
      <c r="K1275" s="74"/>
      <c r="L1275" s="74"/>
      <c r="M1275" s="22"/>
      <c r="N1275" s="22"/>
      <c r="O1275" s="22"/>
      <c r="P1275" s="70"/>
      <c r="Q1275" s="70"/>
      <c r="R1275" s="70"/>
      <c r="S1275" s="50"/>
      <c r="T1275" s="50"/>
      <c r="U1275" s="50"/>
      <c r="V1275" s="50"/>
      <c r="W1275" s="50"/>
      <c r="X1275" s="50"/>
      <c r="Y1275" s="50"/>
      <c r="BF1275" s="102"/>
    </row>
    <row r="1276" spans="1:58" customFormat="1">
      <c r="A1276" s="22"/>
      <c r="B1276" s="22"/>
      <c r="C1276" s="22"/>
      <c r="D1276" s="22"/>
      <c r="E1276" s="22"/>
      <c r="F1276" s="73"/>
      <c r="G1276" s="73"/>
      <c r="H1276" s="73"/>
      <c r="I1276" s="73"/>
      <c r="J1276" s="73"/>
      <c r="K1276" s="74"/>
      <c r="L1276" s="74"/>
      <c r="M1276" s="22"/>
      <c r="N1276" s="22"/>
      <c r="O1276" s="22"/>
      <c r="P1276" s="70"/>
      <c r="Q1276" s="70"/>
      <c r="R1276" s="70"/>
      <c r="S1276" s="50"/>
      <c r="T1276" s="50"/>
      <c r="U1276" s="50"/>
      <c r="V1276" s="50"/>
      <c r="W1276" s="50"/>
      <c r="X1276" s="50"/>
      <c r="Y1276" s="50"/>
      <c r="BF1276" s="102"/>
    </row>
    <row r="1277" spans="1:58" customFormat="1">
      <c r="A1277" s="22"/>
      <c r="B1277" s="22"/>
      <c r="C1277" s="22"/>
      <c r="D1277" s="22"/>
      <c r="E1277" s="22"/>
      <c r="F1277" s="73"/>
      <c r="G1277" s="73"/>
      <c r="H1277" s="73"/>
      <c r="I1277" s="73"/>
      <c r="J1277" s="73"/>
      <c r="K1277" s="74"/>
      <c r="L1277" s="74"/>
      <c r="M1277" s="22"/>
      <c r="N1277" s="22"/>
      <c r="O1277" s="22"/>
      <c r="P1277" s="70"/>
      <c r="Q1277" s="70"/>
      <c r="R1277" s="70"/>
      <c r="S1277" s="50"/>
      <c r="T1277" s="50"/>
      <c r="U1277" s="50"/>
      <c r="V1277" s="50"/>
      <c r="W1277" s="50"/>
      <c r="X1277" s="50"/>
      <c r="Y1277" s="50"/>
      <c r="BF1277" s="102"/>
    </row>
    <row r="1278" spans="1:58" customFormat="1">
      <c r="A1278" s="22"/>
      <c r="B1278" s="22"/>
      <c r="C1278" s="22"/>
      <c r="D1278" s="22"/>
      <c r="E1278" s="22"/>
      <c r="F1278" s="73"/>
      <c r="G1278" s="73"/>
      <c r="H1278" s="73"/>
      <c r="I1278" s="73"/>
      <c r="J1278" s="73"/>
      <c r="K1278" s="74"/>
      <c r="L1278" s="74"/>
      <c r="M1278" s="22"/>
      <c r="N1278" s="22"/>
      <c r="O1278" s="22"/>
      <c r="P1278" s="70"/>
      <c r="Q1278" s="70"/>
      <c r="R1278" s="70"/>
      <c r="S1278" s="50"/>
      <c r="T1278" s="50"/>
      <c r="U1278" s="50"/>
      <c r="V1278" s="50"/>
      <c r="W1278" s="50"/>
      <c r="X1278" s="50"/>
      <c r="Y1278" s="50"/>
      <c r="BF1278" s="102"/>
    </row>
    <row r="1279" spans="1:58" customFormat="1">
      <c r="A1279" s="22"/>
      <c r="B1279" s="22"/>
      <c r="C1279" s="22"/>
      <c r="D1279" s="22"/>
      <c r="E1279" s="22"/>
      <c r="F1279" s="73"/>
      <c r="G1279" s="73"/>
      <c r="H1279" s="73"/>
      <c r="I1279" s="73"/>
      <c r="J1279" s="73"/>
      <c r="K1279" s="74"/>
      <c r="L1279" s="74"/>
      <c r="M1279" s="22"/>
      <c r="N1279" s="22"/>
      <c r="O1279" s="22"/>
      <c r="P1279" s="70"/>
      <c r="Q1279" s="70"/>
      <c r="R1279" s="70"/>
      <c r="S1279" s="50"/>
      <c r="T1279" s="50"/>
      <c r="U1279" s="50"/>
      <c r="V1279" s="50"/>
      <c r="W1279" s="50"/>
      <c r="X1279" s="50"/>
      <c r="Y1279" s="50"/>
      <c r="BF1279" s="102"/>
    </row>
    <row r="1280" spans="1:58" customFormat="1">
      <c r="A1280" s="22"/>
      <c r="B1280" s="22"/>
      <c r="C1280" s="22"/>
      <c r="D1280" s="22"/>
      <c r="E1280" s="22"/>
      <c r="F1280" s="73"/>
      <c r="G1280" s="73"/>
      <c r="H1280" s="73"/>
      <c r="I1280" s="73"/>
      <c r="J1280" s="73"/>
      <c r="K1280" s="74"/>
      <c r="L1280" s="74"/>
      <c r="M1280" s="22"/>
      <c r="N1280" s="22"/>
      <c r="O1280" s="22"/>
      <c r="P1280" s="70"/>
      <c r="Q1280" s="70"/>
      <c r="R1280" s="70"/>
      <c r="S1280" s="50"/>
      <c r="T1280" s="50"/>
      <c r="U1280" s="50"/>
      <c r="V1280" s="50"/>
      <c r="W1280" s="50"/>
      <c r="X1280" s="50"/>
      <c r="Y1280" s="50"/>
      <c r="BF1280" s="102"/>
    </row>
    <row r="1281" spans="1:58" customFormat="1">
      <c r="A1281" s="22"/>
      <c r="B1281" s="22"/>
      <c r="C1281" s="22"/>
      <c r="D1281" s="22"/>
      <c r="E1281" s="22"/>
      <c r="F1281" s="73"/>
      <c r="G1281" s="73"/>
      <c r="H1281" s="73"/>
      <c r="I1281" s="73"/>
      <c r="J1281" s="73"/>
      <c r="K1281" s="74"/>
      <c r="L1281" s="74"/>
      <c r="M1281" s="22"/>
      <c r="N1281" s="22"/>
      <c r="O1281" s="22"/>
      <c r="P1281" s="70"/>
      <c r="Q1281" s="70"/>
      <c r="R1281" s="70"/>
      <c r="S1281" s="50"/>
      <c r="T1281" s="50"/>
      <c r="U1281" s="50"/>
      <c r="V1281" s="50"/>
      <c r="W1281" s="50"/>
      <c r="X1281" s="50"/>
      <c r="Y1281" s="50"/>
      <c r="BF1281" s="102"/>
    </row>
    <row r="1282" spans="1:58" customFormat="1">
      <c r="A1282" s="22"/>
      <c r="B1282" s="22"/>
      <c r="C1282" s="22"/>
      <c r="D1282" s="22"/>
      <c r="E1282" s="22"/>
      <c r="F1282" s="73"/>
      <c r="G1282" s="73"/>
      <c r="H1282" s="73"/>
      <c r="I1282" s="73"/>
      <c r="J1282" s="73"/>
      <c r="K1282" s="74"/>
      <c r="L1282" s="74"/>
      <c r="M1282" s="22"/>
      <c r="N1282" s="22"/>
      <c r="O1282" s="22"/>
      <c r="P1282" s="70"/>
      <c r="Q1282" s="70"/>
      <c r="R1282" s="70"/>
      <c r="S1282" s="50"/>
      <c r="T1282" s="50"/>
      <c r="U1282" s="50"/>
      <c r="V1282" s="50"/>
      <c r="W1282" s="50"/>
      <c r="X1282" s="50"/>
      <c r="Y1282" s="50"/>
      <c r="BF1282" s="102"/>
    </row>
    <row r="1283" spans="1:58" customFormat="1">
      <c r="A1283" s="22"/>
      <c r="B1283" s="22"/>
      <c r="C1283" s="22"/>
      <c r="D1283" s="22"/>
      <c r="E1283" s="22"/>
      <c r="F1283" s="73"/>
      <c r="G1283" s="73"/>
      <c r="H1283" s="73"/>
      <c r="I1283" s="73"/>
      <c r="J1283" s="73"/>
      <c r="K1283" s="74"/>
      <c r="L1283" s="74"/>
      <c r="M1283" s="22"/>
      <c r="N1283" s="22"/>
      <c r="O1283" s="22"/>
      <c r="P1283" s="70"/>
      <c r="Q1283" s="70"/>
      <c r="R1283" s="70"/>
      <c r="S1283" s="50"/>
      <c r="T1283" s="50"/>
      <c r="U1283" s="50"/>
      <c r="V1283" s="50"/>
      <c r="W1283" s="50"/>
      <c r="X1283" s="50"/>
      <c r="Y1283" s="50"/>
      <c r="BF1283" s="102"/>
    </row>
    <row r="1284" spans="1:58" customFormat="1">
      <c r="A1284" s="22"/>
      <c r="B1284" s="22"/>
      <c r="C1284" s="22"/>
      <c r="D1284" s="22"/>
      <c r="E1284" s="22"/>
      <c r="F1284" s="73"/>
      <c r="G1284" s="73"/>
      <c r="H1284" s="73"/>
      <c r="I1284" s="73"/>
      <c r="J1284" s="73"/>
      <c r="K1284" s="74"/>
      <c r="L1284" s="74"/>
      <c r="M1284" s="22"/>
      <c r="N1284" s="22"/>
      <c r="O1284" s="22"/>
      <c r="P1284" s="70"/>
      <c r="Q1284" s="70"/>
      <c r="R1284" s="70"/>
      <c r="S1284" s="50"/>
      <c r="T1284" s="50"/>
      <c r="U1284" s="50"/>
      <c r="V1284" s="50"/>
      <c r="W1284" s="50"/>
      <c r="X1284" s="50"/>
      <c r="Y1284" s="50"/>
      <c r="BF1284" s="102"/>
    </row>
    <row r="1285" spans="1:58" customFormat="1">
      <c r="A1285" s="22"/>
      <c r="B1285" s="22"/>
      <c r="C1285" s="22"/>
      <c r="D1285" s="22"/>
      <c r="E1285" s="22"/>
      <c r="F1285" s="73"/>
      <c r="G1285" s="73"/>
      <c r="H1285" s="73"/>
      <c r="I1285" s="73"/>
      <c r="J1285" s="73"/>
      <c r="K1285" s="74"/>
      <c r="L1285" s="74"/>
      <c r="M1285" s="22"/>
      <c r="N1285" s="22"/>
      <c r="O1285" s="22"/>
      <c r="P1285" s="70"/>
      <c r="Q1285" s="70"/>
      <c r="R1285" s="70"/>
      <c r="S1285" s="50"/>
      <c r="T1285" s="50"/>
      <c r="U1285" s="50"/>
      <c r="V1285" s="50"/>
      <c r="W1285" s="50"/>
      <c r="X1285" s="50"/>
      <c r="Y1285" s="50"/>
      <c r="BF1285" s="102"/>
    </row>
    <row r="1286" spans="1:58" customFormat="1">
      <c r="A1286" s="22"/>
      <c r="B1286" s="22"/>
      <c r="C1286" s="22"/>
      <c r="D1286" s="22"/>
      <c r="E1286" s="22"/>
      <c r="F1286" s="73"/>
      <c r="G1286" s="73"/>
      <c r="H1286" s="73"/>
      <c r="I1286" s="73"/>
      <c r="J1286" s="73"/>
      <c r="K1286" s="74"/>
      <c r="L1286" s="74"/>
      <c r="M1286" s="22"/>
      <c r="N1286" s="22"/>
      <c r="O1286" s="22"/>
      <c r="P1286" s="70"/>
      <c r="Q1286" s="70"/>
      <c r="R1286" s="70"/>
      <c r="S1286" s="50"/>
      <c r="T1286" s="50"/>
      <c r="U1286" s="50"/>
      <c r="V1286" s="50"/>
      <c r="W1286" s="50"/>
      <c r="X1286" s="50"/>
      <c r="Y1286" s="50"/>
      <c r="BF1286" s="102"/>
    </row>
    <row r="1287" spans="1:58" customFormat="1">
      <c r="A1287" s="22"/>
      <c r="B1287" s="22"/>
      <c r="C1287" s="22"/>
      <c r="D1287" s="22"/>
      <c r="E1287" s="22"/>
      <c r="F1287" s="73"/>
      <c r="G1287" s="73"/>
      <c r="H1287" s="73"/>
      <c r="I1287" s="73"/>
      <c r="J1287" s="73"/>
      <c r="K1287" s="74"/>
      <c r="L1287" s="74"/>
      <c r="M1287" s="22"/>
      <c r="N1287" s="22"/>
      <c r="O1287" s="22"/>
      <c r="P1287" s="70"/>
      <c r="Q1287" s="70"/>
      <c r="R1287" s="70"/>
      <c r="S1287" s="50"/>
      <c r="T1287" s="50"/>
      <c r="U1287" s="50"/>
      <c r="V1287" s="50"/>
      <c r="W1287" s="50"/>
      <c r="X1287" s="50"/>
      <c r="Y1287" s="50"/>
      <c r="BF1287" s="102"/>
    </row>
    <row r="1288" spans="1:58" customFormat="1">
      <c r="A1288" s="22"/>
      <c r="B1288" s="22"/>
      <c r="C1288" s="22"/>
      <c r="D1288" s="22"/>
      <c r="E1288" s="22"/>
      <c r="F1288" s="73"/>
      <c r="G1288" s="73"/>
      <c r="H1288" s="73"/>
      <c r="I1288" s="73"/>
      <c r="J1288" s="73"/>
      <c r="K1288" s="74"/>
      <c r="L1288" s="74"/>
      <c r="M1288" s="22"/>
      <c r="N1288" s="22"/>
      <c r="O1288" s="22"/>
      <c r="P1288" s="70"/>
      <c r="Q1288" s="70"/>
      <c r="R1288" s="70"/>
      <c r="S1288" s="50"/>
      <c r="T1288" s="50"/>
      <c r="U1288" s="50"/>
      <c r="V1288" s="50"/>
      <c r="W1288" s="50"/>
      <c r="X1288" s="50"/>
      <c r="Y1288" s="50"/>
      <c r="BF1288" s="102"/>
    </row>
    <row r="1289" spans="1:58" customFormat="1">
      <c r="A1289" s="22"/>
      <c r="B1289" s="22"/>
      <c r="C1289" s="22"/>
      <c r="D1289" s="22"/>
      <c r="E1289" s="22"/>
      <c r="F1289" s="73"/>
      <c r="G1289" s="73"/>
      <c r="H1289" s="73"/>
      <c r="I1289" s="73"/>
      <c r="J1289" s="73"/>
      <c r="K1289" s="74"/>
      <c r="L1289" s="74"/>
      <c r="M1289" s="22"/>
      <c r="N1289" s="22"/>
      <c r="O1289" s="22"/>
      <c r="P1289" s="70"/>
      <c r="Q1289" s="70"/>
      <c r="R1289" s="70"/>
      <c r="S1289" s="50"/>
      <c r="T1289" s="50"/>
      <c r="U1289" s="50"/>
      <c r="V1289" s="50"/>
      <c r="W1289" s="50"/>
      <c r="X1289" s="50"/>
      <c r="Y1289" s="50"/>
      <c r="BF1289" s="102"/>
    </row>
    <row r="1290" spans="1:58" customFormat="1">
      <c r="A1290" s="22"/>
      <c r="B1290" s="22"/>
      <c r="C1290" s="22"/>
      <c r="D1290" s="22"/>
      <c r="E1290" s="22"/>
      <c r="F1290" s="73"/>
      <c r="G1290" s="73"/>
      <c r="H1290" s="73"/>
      <c r="I1290" s="73"/>
      <c r="J1290" s="73"/>
      <c r="K1290" s="74"/>
      <c r="L1290" s="74"/>
      <c r="M1290" s="22"/>
      <c r="N1290" s="22"/>
      <c r="O1290" s="22"/>
      <c r="P1290" s="70"/>
      <c r="Q1290" s="70"/>
      <c r="R1290" s="70"/>
      <c r="S1290" s="50"/>
      <c r="T1290" s="50"/>
      <c r="U1290" s="50"/>
      <c r="V1290" s="50"/>
      <c r="W1290" s="50"/>
      <c r="X1290" s="50"/>
      <c r="Y1290" s="50"/>
      <c r="BF1290" s="102"/>
    </row>
    <row r="1291" spans="1:58" customFormat="1">
      <c r="A1291" s="22"/>
      <c r="B1291" s="22"/>
      <c r="C1291" s="22"/>
      <c r="D1291" s="22"/>
      <c r="E1291" s="22"/>
      <c r="F1291" s="73"/>
      <c r="G1291" s="73"/>
      <c r="H1291" s="73"/>
      <c r="I1291" s="73"/>
      <c r="J1291" s="73"/>
      <c r="K1291" s="74"/>
      <c r="L1291" s="74"/>
      <c r="M1291" s="22"/>
      <c r="N1291" s="22"/>
      <c r="O1291" s="22"/>
      <c r="P1291" s="70"/>
      <c r="Q1291" s="70"/>
      <c r="R1291" s="70"/>
      <c r="S1291" s="50"/>
      <c r="T1291" s="50"/>
      <c r="U1291" s="50"/>
      <c r="V1291" s="50"/>
      <c r="W1291" s="50"/>
      <c r="X1291" s="50"/>
      <c r="Y1291" s="50"/>
      <c r="BF1291" s="102"/>
    </row>
    <row r="1292" spans="1:58" customFormat="1">
      <c r="A1292" s="22"/>
      <c r="B1292" s="22"/>
      <c r="C1292" s="22"/>
      <c r="D1292" s="22"/>
      <c r="E1292" s="22"/>
      <c r="F1292" s="73"/>
      <c r="G1292" s="73"/>
      <c r="H1292" s="73"/>
      <c r="I1292" s="73"/>
      <c r="J1292" s="73"/>
      <c r="K1292" s="74"/>
      <c r="L1292" s="74"/>
      <c r="M1292" s="22"/>
      <c r="N1292" s="22"/>
      <c r="O1292" s="22"/>
      <c r="P1292" s="70"/>
      <c r="Q1292" s="70"/>
      <c r="R1292" s="70"/>
      <c r="S1292" s="50"/>
      <c r="T1292" s="50"/>
      <c r="U1292" s="50"/>
      <c r="V1292" s="50"/>
      <c r="W1292" s="50"/>
      <c r="X1292" s="50"/>
      <c r="Y1292" s="50"/>
      <c r="BF1292" s="102"/>
    </row>
    <row r="1293" spans="1:58" customFormat="1">
      <c r="A1293" s="22"/>
      <c r="B1293" s="22"/>
      <c r="C1293" s="22"/>
      <c r="D1293" s="22"/>
      <c r="E1293" s="22"/>
      <c r="F1293" s="73"/>
      <c r="G1293" s="73"/>
      <c r="H1293" s="73"/>
      <c r="I1293" s="73"/>
      <c r="J1293" s="73"/>
      <c r="K1293" s="74"/>
      <c r="L1293" s="74"/>
      <c r="M1293" s="22"/>
      <c r="N1293" s="22"/>
      <c r="O1293" s="22"/>
      <c r="P1293" s="70"/>
      <c r="Q1293" s="70"/>
      <c r="R1293" s="70"/>
      <c r="S1293" s="50"/>
      <c r="T1293" s="50"/>
      <c r="U1293" s="50"/>
      <c r="V1293" s="50"/>
      <c r="W1293" s="50"/>
      <c r="X1293" s="50"/>
      <c r="Y1293" s="50"/>
      <c r="BF1293" s="102"/>
    </row>
    <row r="1294" spans="1:58" customFormat="1">
      <c r="A1294" s="22"/>
      <c r="B1294" s="22"/>
      <c r="C1294" s="22"/>
      <c r="D1294" s="22"/>
      <c r="E1294" s="22"/>
      <c r="F1294" s="73"/>
      <c r="G1294" s="73"/>
      <c r="H1294" s="73"/>
      <c r="I1294" s="73"/>
      <c r="J1294" s="73"/>
      <c r="K1294" s="74"/>
      <c r="L1294" s="74"/>
      <c r="M1294" s="22"/>
      <c r="N1294" s="22"/>
      <c r="O1294" s="22"/>
      <c r="P1294" s="70"/>
      <c r="Q1294" s="70"/>
      <c r="R1294" s="70"/>
      <c r="S1294" s="50"/>
      <c r="T1294" s="50"/>
      <c r="U1294" s="50"/>
      <c r="V1294" s="50"/>
      <c r="W1294" s="50"/>
      <c r="X1294" s="50"/>
      <c r="Y1294" s="50"/>
      <c r="BF1294" s="102"/>
    </row>
    <row r="1295" spans="1:58" customFormat="1">
      <c r="A1295" s="22"/>
      <c r="B1295" s="22"/>
      <c r="C1295" s="22"/>
      <c r="D1295" s="22"/>
      <c r="E1295" s="22"/>
      <c r="F1295" s="73"/>
      <c r="G1295" s="73"/>
      <c r="H1295" s="73"/>
      <c r="I1295" s="73"/>
      <c r="J1295" s="73"/>
      <c r="K1295" s="74"/>
      <c r="L1295" s="74"/>
      <c r="M1295" s="22"/>
      <c r="N1295" s="22"/>
      <c r="O1295" s="22"/>
      <c r="P1295" s="70"/>
      <c r="Q1295" s="70"/>
      <c r="R1295" s="70"/>
      <c r="S1295" s="50"/>
      <c r="T1295" s="50"/>
      <c r="U1295" s="50"/>
      <c r="V1295" s="50"/>
      <c r="W1295" s="50"/>
      <c r="X1295" s="50"/>
      <c r="Y1295" s="50"/>
      <c r="BF1295" s="102"/>
    </row>
    <row r="1296" spans="1:58" customFormat="1">
      <c r="A1296" s="22"/>
      <c r="B1296" s="22"/>
      <c r="C1296" s="22"/>
      <c r="D1296" s="22"/>
      <c r="E1296" s="22"/>
      <c r="F1296" s="73"/>
      <c r="G1296" s="73"/>
      <c r="H1296" s="73"/>
      <c r="I1296" s="73"/>
      <c r="J1296" s="73"/>
      <c r="K1296" s="74"/>
      <c r="L1296" s="74"/>
      <c r="M1296" s="22"/>
      <c r="N1296" s="22"/>
      <c r="O1296" s="22"/>
      <c r="P1296" s="70"/>
      <c r="Q1296" s="70"/>
      <c r="R1296" s="70"/>
      <c r="S1296" s="50"/>
      <c r="T1296" s="50"/>
      <c r="U1296" s="50"/>
      <c r="V1296" s="50"/>
      <c r="W1296" s="50"/>
      <c r="X1296" s="50"/>
      <c r="Y1296" s="50"/>
      <c r="BF1296" s="102"/>
    </row>
    <row r="1297" spans="1:58" customFormat="1">
      <c r="A1297" s="22"/>
      <c r="B1297" s="22"/>
      <c r="C1297" s="22"/>
      <c r="D1297" s="22"/>
      <c r="E1297" s="22"/>
      <c r="F1297" s="73"/>
      <c r="G1297" s="73"/>
      <c r="H1297" s="73"/>
      <c r="I1297" s="73"/>
      <c r="J1297" s="73"/>
      <c r="K1297" s="74"/>
      <c r="L1297" s="74"/>
      <c r="M1297" s="22"/>
      <c r="N1297" s="22"/>
      <c r="O1297" s="22"/>
      <c r="P1297" s="70"/>
      <c r="Q1297" s="70"/>
      <c r="R1297" s="70"/>
      <c r="S1297" s="50"/>
      <c r="T1297" s="50"/>
      <c r="U1297" s="50"/>
      <c r="V1297" s="50"/>
      <c r="W1297" s="50"/>
      <c r="X1297" s="50"/>
      <c r="Y1297" s="50"/>
      <c r="BF1297" s="102"/>
    </row>
    <row r="1298" spans="1:58" customFormat="1">
      <c r="A1298" s="22"/>
      <c r="B1298" s="22"/>
      <c r="C1298" s="22"/>
      <c r="D1298" s="22"/>
      <c r="E1298" s="22"/>
      <c r="F1298" s="73"/>
      <c r="G1298" s="73"/>
      <c r="H1298" s="73"/>
      <c r="I1298" s="73"/>
      <c r="J1298" s="73"/>
      <c r="K1298" s="74"/>
      <c r="L1298" s="74"/>
      <c r="M1298" s="22"/>
      <c r="N1298" s="22"/>
      <c r="O1298" s="22"/>
      <c r="P1298" s="70"/>
      <c r="Q1298" s="70"/>
      <c r="R1298" s="70"/>
      <c r="S1298" s="50"/>
      <c r="T1298" s="50"/>
      <c r="U1298" s="50"/>
      <c r="V1298" s="50"/>
      <c r="W1298" s="50"/>
      <c r="X1298" s="50"/>
      <c r="Y1298" s="50"/>
      <c r="BF1298" s="102"/>
    </row>
    <row r="1299" spans="1:58" customFormat="1">
      <c r="A1299" s="22"/>
      <c r="B1299" s="22"/>
      <c r="C1299" s="22"/>
      <c r="D1299" s="22"/>
      <c r="E1299" s="22"/>
      <c r="F1299" s="73"/>
      <c r="G1299" s="73"/>
      <c r="H1299" s="73"/>
      <c r="I1299" s="73"/>
      <c r="J1299" s="73"/>
      <c r="K1299" s="74"/>
      <c r="L1299" s="74"/>
      <c r="M1299" s="22"/>
      <c r="N1299" s="22"/>
      <c r="O1299" s="22"/>
      <c r="P1299" s="70"/>
      <c r="Q1299" s="70"/>
      <c r="R1299" s="70"/>
      <c r="S1299" s="50"/>
      <c r="T1299" s="50"/>
      <c r="U1299" s="50"/>
      <c r="V1299" s="50"/>
      <c r="W1299" s="50"/>
      <c r="X1299" s="50"/>
      <c r="Y1299" s="50"/>
      <c r="BF1299" s="102"/>
    </row>
    <row r="1300" spans="1:58" customFormat="1">
      <c r="A1300" s="22"/>
      <c r="B1300" s="22"/>
      <c r="C1300" s="22"/>
      <c r="D1300" s="22"/>
      <c r="E1300" s="22"/>
      <c r="F1300" s="73"/>
      <c r="G1300" s="73"/>
      <c r="H1300" s="73"/>
      <c r="I1300" s="73"/>
      <c r="J1300" s="73"/>
      <c r="K1300" s="74"/>
      <c r="L1300" s="74"/>
      <c r="M1300" s="22"/>
      <c r="N1300" s="22"/>
      <c r="O1300" s="22"/>
      <c r="P1300" s="70"/>
      <c r="Q1300" s="70"/>
      <c r="R1300" s="70"/>
      <c r="S1300" s="50"/>
      <c r="T1300" s="50"/>
      <c r="U1300" s="50"/>
      <c r="V1300" s="50"/>
      <c r="W1300" s="50"/>
      <c r="X1300" s="50"/>
      <c r="Y1300" s="50"/>
      <c r="BF1300" s="102"/>
    </row>
    <row r="1301" spans="1:58" customFormat="1">
      <c r="A1301" s="22"/>
      <c r="B1301" s="22"/>
      <c r="C1301" s="22"/>
      <c r="D1301" s="22"/>
      <c r="E1301" s="22"/>
      <c r="F1301" s="73"/>
      <c r="G1301" s="73"/>
      <c r="H1301" s="73"/>
      <c r="I1301" s="73"/>
      <c r="J1301" s="73"/>
      <c r="K1301" s="74"/>
      <c r="L1301" s="74"/>
      <c r="M1301" s="22"/>
      <c r="N1301" s="22"/>
      <c r="O1301" s="22"/>
      <c r="P1301" s="70"/>
      <c r="Q1301" s="70"/>
      <c r="R1301" s="70"/>
      <c r="S1301" s="50"/>
      <c r="T1301" s="50"/>
      <c r="U1301" s="50"/>
      <c r="V1301" s="50"/>
      <c r="W1301" s="50"/>
      <c r="X1301" s="50"/>
      <c r="Y1301" s="50"/>
      <c r="BF1301" s="102"/>
    </row>
    <row r="1302" spans="1:58" customFormat="1">
      <c r="A1302" s="22"/>
      <c r="B1302" s="22"/>
      <c r="C1302" s="22"/>
      <c r="D1302" s="22"/>
      <c r="E1302" s="22"/>
      <c r="F1302" s="73"/>
      <c r="G1302" s="73"/>
      <c r="H1302" s="73"/>
      <c r="I1302" s="73"/>
      <c r="J1302" s="73"/>
      <c r="K1302" s="74"/>
      <c r="L1302" s="74"/>
      <c r="M1302" s="22"/>
      <c r="N1302" s="22"/>
      <c r="O1302" s="22"/>
      <c r="P1302" s="70"/>
      <c r="Q1302" s="70"/>
      <c r="R1302" s="70"/>
      <c r="S1302" s="50"/>
      <c r="T1302" s="50"/>
      <c r="U1302" s="50"/>
      <c r="V1302" s="50"/>
      <c r="W1302" s="50"/>
      <c r="X1302" s="50"/>
      <c r="Y1302" s="50"/>
      <c r="BF1302" s="102"/>
    </row>
    <row r="1303" spans="1:58" customFormat="1">
      <c r="A1303" s="22"/>
      <c r="B1303" s="22"/>
      <c r="C1303" s="22"/>
      <c r="D1303" s="22"/>
      <c r="E1303" s="22"/>
      <c r="F1303" s="73"/>
      <c r="G1303" s="73"/>
      <c r="H1303" s="73"/>
      <c r="I1303" s="73"/>
      <c r="J1303" s="73"/>
      <c r="K1303" s="74"/>
      <c r="L1303" s="74"/>
      <c r="M1303" s="22"/>
      <c r="N1303" s="22"/>
      <c r="O1303" s="22"/>
      <c r="P1303" s="70"/>
      <c r="Q1303" s="70"/>
      <c r="R1303" s="70"/>
      <c r="S1303" s="50"/>
      <c r="T1303" s="50"/>
      <c r="U1303" s="50"/>
      <c r="V1303" s="50"/>
      <c r="W1303" s="50"/>
      <c r="X1303" s="50"/>
      <c r="Y1303" s="50"/>
      <c r="BF1303" s="102"/>
    </row>
    <row r="1304" spans="1:58" customFormat="1">
      <c r="A1304" s="22"/>
      <c r="B1304" s="22"/>
      <c r="C1304" s="22"/>
      <c r="D1304" s="22"/>
      <c r="E1304" s="22"/>
      <c r="F1304" s="73"/>
      <c r="G1304" s="73"/>
      <c r="H1304" s="73"/>
      <c r="I1304" s="73"/>
      <c r="J1304" s="73"/>
      <c r="K1304" s="74"/>
      <c r="L1304" s="74"/>
      <c r="M1304" s="22"/>
      <c r="N1304" s="22"/>
      <c r="O1304" s="22"/>
      <c r="P1304" s="70"/>
      <c r="Q1304" s="70"/>
      <c r="R1304" s="70"/>
      <c r="S1304" s="50"/>
      <c r="T1304" s="50"/>
      <c r="U1304" s="50"/>
      <c r="V1304" s="50"/>
      <c r="W1304" s="50"/>
      <c r="X1304" s="50"/>
      <c r="Y1304" s="50"/>
      <c r="BF1304" s="102"/>
    </row>
    <row r="1305" spans="1:58" customFormat="1">
      <c r="A1305" s="22"/>
      <c r="B1305" s="22"/>
      <c r="C1305" s="22"/>
      <c r="D1305" s="22"/>
      <c r="E1305" s="22"/>
      <c r="F1305" s="73"/>
      <c r="G1305" s="73"/>
      <c r="H1305" s="73"/>
      <c r="I1305" s="73"/>
      <c r="J1305" s="73"/>
      <c r="K1305" s="74"/>
      <c r="L1305" s="74"/>
      <c r="M1305" s="22"/>
      <c r="N1305" s="22"/>
      <c r="O1305" s="22"/>
      <c r="P1305" s="70"/>
      <c r="Q1305" s="70"/>
      <c r="R1305" s="70"/>
      <c r="S1305" s="50"/>
      <c r="T1305" s="50"/>
      <c r="U1305" s="50"/>
      <c r="V1305" s="50"/>
      <c r="W1305" s="50"/>
      <c r="X1305" s="50"/>
      <c r="Y1305" s="50"/>
      <c r="BF1305" s="102"/>
    </row>
    <row r="1306" spans="1:58" customFormat="1">
      <c r="A1306" s="22"/>
      <c r="B1306" s="22"/>
      <c r="C1306" s="22"/>
      <c r="D1306" s="22"/>
      <c r="E1306" s="22"/>
      <c r="F1306" s="73"/>
      <c r="G1306" s="73"/>
      <c r="H1306" s="73"/>
      <c r="I1306" s="73"/>
      <c r="J1306" s="73"/>
      <c r="K1306" s="74"/>
      <c r="L1306" s="74"/>
      <c r="M1306" s="22"/>
      <c r="N1306" s="22"/>
      <c r="O1306" s="22"/>
      <c r="P1306" s="70"/>
      <c r="Q1306" s="70"/>
      <c r="R1306" s="70"/>
      <c r="S1306" s="50"/>
      <c r="T1306" s="50"/>
      <c r="U1306" s="50"/>
      <c r="V1306" s="50"/>
      <c r="W1306" s="50"/>
      <c r="X1306" s="50"/>
      <c r="Y1306" s="50"/>
      <c r="BF1306" s="102"/>
    </row>
    <row r="1307" spans="1:58" customFormat="1">
      <c r="A1307" s="22"/>
      <c r="B1307" s="22"/>
      <c r="C1307" s="22"/>
      <c r="D1307" s="22"/>
      <c r="E1307" s="22"/>
      <c r="F1307" s="73"/>
      <c r="G1307" s="73"/>
      <c r="H1307" s="73"/>
      <c r="I1307" s="73"/>
      <c r="J1307" s="73"/>
      <c r="K1307" s="74"/>
      <c r="L1307" s="74"/>
      <c r="M1307" s="22"/>
      <c r="N1307" s="22"/>
      <c r="O1307" s="22"/>
      <c r="P1307" s="70"/>
      <c r="Q1307" s="70"/>
      <c r="R1307" s="70"/>
      <c r="S1307" s="50"/>
      <c r="T1307" s="50"/>
      <c r="U1307" s="50"/>
      <c r="V1307" s="50"/>
      <c r="W1307" s="50"/>
      <c r="X1307" s="50"/>
      <c r="Y1307" s="50"/>
      <c r="BF1307" s="102"/>
    </row>
    <row r="1308" spans="1:58" customFormat="1">
      <c r="A1308" s="22"/>
      <c r="B1308" s="22"/>
      <c r="C1308" s="22"/>
      <c r="D1308" s="22"/>
      <c r="E1308" s="22"/>
      <c r="F1308" s="73"/>
      <c r="G1308" s="73"/>
      <c r="H1308" s="73"/>
      <c r="I1308" s="73"/>
      <c r="J1308" s="73"/>
      <c r="K1308" s="74"/>
      <c r="L1308" s="74"/>
      <c r="M1308" s="22"/>
      <c r="N1308" s="22"/>
      <c r="O1308" s="22"/>
      <c r="P1308" s="70"/>
      <c r="Q1308" s="70"/>
      <c r="R1308" s="70"/>
      <c r="S1308" s="50"/>
      <c r="T1308" s="50"/>
      <c r="U1308" s="50"/>
      <c r="V1308" s="50"/>
      <c r="W1308" s="50"/>
      <c r="X1308" s="50"/>
      <c r="Y1308" s="50"/>
      <c r="BF1308" s="102"/>
    </row>
    <row r="1309" spans="1:58" customFormat="1">
      <c r="A1309" s="22"/>
      <c r="B1309" s="22"/>
      <c r="C1309" s="22"/>
      <c r="D1309" s="22"/>
      <c r="E1309" s="22"/>
      <c r="F1309" s="73"/>
      <c r="G1309" s="73"/>
      <c r="H1309" s="73"/>
      <c r="I1309" s="73"/>
      <c r="J1309" s="73"/>
      <c r="K1309" s="74"/>
      <c r="L1309" s="74"/>
      <c r="M1309" s="22"/>
      <c r="N1309" s="22"/>
      <c r="O1309" s="22"/>
      <c r="P1309" s="70"/>
      <c r="Q1309" s="70"/>
      <c r="R1309" s="70"/>
      <c r="S1309" s="50"/>
      <c r="T1309" s="50"/>
      <c r="U1309" s="50"/>
      <c r="V1309" s="50"/>
      <c r="W1309" s="50"/>
      <c r="X1309" s="50"/>
      <c r="Y1309" s="50"/>
      <c r="BF1309" s="102"/>
    </row>
    <row r="1310" spans="1:58" customFormat="1">
      <c r="A1310" s="22"/>
      <c r="B1310" s="22"/>
      <c r="C1310" s="22"/>
      <c r="D1310" s="22"/>
      <c r="E1310" s="22"/>
      <c r="F1310" s="73"/>
      <c r="G1310" s="73"/>
      <c r="H1310" s="73"/>
      <c r="I1310" s="73"/>
      <c r="J1310" s="73"/>
      <c r="K1310" s="74"/>
      <c r="L1310" s="74"/>
      <c r="M1310" s="22"/>
      <c r="N1310" s="22"/>
      <c r="O1310" s="22"/>
      <c r="P1310" s="70"/>
      <c r="Q1310" s="70"/>
      <c r="R1310" s="70"/>
      <c r="S1310" s="50"/>
      <c r="T1310" s="50"/>
      <c r="U1310" s="50"/>
      <c r="V1310" s="50"/>
      <c r="W1310" s="50"/>
      <c r="X1310" s="50"/>
      <c r="Y1310" s="50"/>
      <c r="BF1310" s="102"/>
    </row>
    <row r="1311" spans="1:58" customFormat="1">
      <c r="A1311" s="22"/>
      <c r="B1311" s="22"/>
      <c r="C1311" s="22"/>
      <c r="D1311" s="22"/>
      <c r="E1311" s="22"/>
      <c r="F1311" s="73"/>
      <c r="G1311" s="73"/>
      <c r="H1311" s="73"/>
      <c r="I1311" s="73"/>
      <c r="J1311" s="73"/>
      <c r="K1311" s="74"/>
      <c r="L1311" s="74"/>
      <c r="M1311" s="22"/>
      <c r="N1311" s="22"/>
      <c r="O1311" s="22"/>
      <c r="P1311" s="70"/>
      <c r="Q1311" s="70"/>
      <c r="R1311" s="70"/>
      <c r="S1311" s="50"/>
      <c r="T1311" s="50"/>
      <c r="U1311" s="50"/>
      <c r="V1311" s="50"/>
      <c r="W1311" s="50"/>
      <c r="X1311" s="50"/>
      <c r="Y1311" s="50"/>
      <c r="BF1311" s="102"/>
    </row>
    <row r="1312" spans="1:58" customFormat="1">
      <c r="A1312" s="22"/>
      <c r="B1312" s="22"/>
      <c r="C1312" s="22"/>
      <c r="D1312" s="22"/>
      <c r="E1312" s="22"/>
      <c r="F1312" s="73"/>
      <c r="G1312" s="73"/>
      <c r="H1312" s="73"/>
      <c r="I1312" s="73"/>
      <c r="J1312" s="73"/>
      <c r="K1312" s="74"/>
      <c r="L1312" s="74"/>
      <c r="M1312" s="22"/>
      <c r="N1312" s="22"/>
      <c r="O1312" s="22"/>
      <c r="P1312" s="70"/>
      <c r="Q1312" s="70"/>
      <c r="R1312" s="70"/>
      <c r="S1312" s="50"/>
      <c r="T1312" s="50"/>
      <c r="U1312" s="50"/>
      <c r="V1312" s="50"/>
      <c r="W1312" s="50"/>
      <c r="X1312" s="50"/>
      <c r="Y1312" s="50"/>
      <c r="BF1312" s="102"/>
    </row>
    <row r="1313" spans="1:58" customFormat="1">
      <c r="A1313" s="22"/>
      <c r="B1313" s="22"/>
      <c r="C1313" s="22"/>
      <c r="D1313" s="22"/>
      <c r="E1313" s="22"/>
      <c r="F1313" s="73"/>
      <c r="G1313" s="73"/>
      <c r="H1313" s="73"/>
      <c r="I1313" s="73"/>
      <c r="J1313" s="73"/>
      <c r="K1313" s="74"/>
      <c r="L1313" s="74"/>
      <c r="M1313" s="22"/>
      <c r="N1313" s="22"/>
      <c r="O1313" s="22"/>
      <c r="P1313" s="70"/>
      <c r="Q1313" s="70"/>
      <c r="R1313" s="70"/>
      <c r="S1313" s="50"/>
      <c r="T1313" s="50"/>
      <c r="U1313" s="50"/>
      <c r="V1313" s="50"/>
      <c r="W1313" s="50"/>
      <c r="X1313" s="50"/>
      <c r="Y1313" s="50"/>
      <c r="BF1313" s="102"/>
    </row>
    <row r="1314" spans="1:58" customFormat="1">
      <c r="A1314" s="22"/>
      <c r="B1314" s="22"/>
      <c r="C1314" s="22"/>
      <c r="D1314" s="22"/>
      <c r="E1314" s="22"/>
      <c r="F1314" s="73"/>
      <c r="G1314" s="73"/>
      <c r="H1314" s="73"/>
      <c r="I1314" s="73"/>
      <c r="J1314" s="73"/>
      <c r="K1314" s="74"/>
      <c r="L1314" s="74"/>
      <c r="M1314" s="22"/>
      <c r="N1314" s="22"/>
      <c r="O1314" s="22"/>
      <c r="P1314" s="70"/>
      <c r="Q1314" s="70"/>
      <c r="R1314" s="70"/>
      <c r="S1314" s="50"/>
      <c r="T1314" s="50"/>
      <c r="U1314" s="50"/>
      <c r="V1314" s="50"/>
      <c r="W1314" s="50"/>
      <c r="X1314" s="50"/>
      <c r="Y1314" s="50"/>
      <c r="BF1314" s="102"/>
    </row>
    <row r="1315" spans="1:58" customFormat="1">
      <c r="A1315" s="22"/>
      <c r="B1315" s="22"/>
      <c r="C1315" s="22"/>
      <c r="D1315" s="22"/>
      <c r="E1315" s="22"/>
      <c r="F1315" s="73"/>
      <c r="G1315" s="73"/>
      <c r="H1315" s="73"/>
      <c r="I1315" s="73"/>
      <c r="J1315" s="73"/>
      <c r="K1315" s="74"/>
      <c r="L1315" s="74"/>
      <c r="M1315" s="22"/>
      <c r="N1315" s="22"/>
      <c r="O1315" s="22"/>
      <c r="P1315" s="70"/>
      <c r="Q1315" s="70"/>
      <c r="R1315" s="70"/>
      <c r="S1315" s="50"/>
      <c r="T1315" s="50"/>
      <c r="U1315" s="50"/>
      <c r="V1315" s="50"/>
      <c r="W1315" s="50"/>
      <c r="X1315" s="50"/>
      <c r="Y1315" s="50"/>
      <c r="BF1315" s="102"/>
    </row>
    <row r="1316" spans="1:58" customFormat="1">
      <c r="A1316" s="22"/>
      <c r="B1316" s="22"/>
      <c r="C1316" s="22"/>
      <c r="D1316" s="22"/>
      <c r="E1316" s="22"/>
      <c r="F1316" s="73"/>
      <c r="G1316" s="73"/>
      <c r="H1316" s="73"/>
      <c r="I1316" s="73"/>
      <c r="J1316" s="73"/>
      <c r="K1316" s="74"/>
      <c r="L1316" s="74"/>
      <c r="M1316" s="22"/>
      <c r="N1316" s="22"/>
      <c r="O1316" s="22"/>
      <c r="P1316" s="70"/>
      <c r="Q1316" s="70"/>
      <c r="R1316" s="70"/>
      <c r="S1316" s="50"/>
      <c r="T1316" s="50"/>
      <c r="U1316" s="50"/>
      <c r="V1316" s="50"/>
      <c r="W1316" s="50"/>
      <c r="X1316" s="50"/>
      <c r="Y1316" s="50"/>
      <c r="BF1316" s="102"/>
    </row>
    <row r="1317" spans="1:58" customFormat="1">
      <c r="A1317" s="22"/>
      <c r="B1317" s="22"/>
      <c r="C1317" s="22"/>
      <c r="D1317" s="22"/>
      <c r="E1317" s="22"/>
      <c r="F1317" s="73"/>
      <c r="G1317" s="73"/>
      <c r="H1317" s="73"/>
      <c r="I1317" s="73"/>
      <c r="J1317" s="73"/>
      <c r="K1317" s="74"/>
      <c r="L1317" s="74"/>
      <c r="M1317" s="22"/>
      <c r="N1317" s="22"/>
      <c r="O1317" s="22"/>
      <c r="P1317" s="70"/>
      <c r="Q1317" s="70"/>
      <c r="R1317" s="70"/>
      <c r="S1317" s="50"/>
      <c r="T1317" s="50"/>
      <c r="U1317" s="50"/>
      <c r="V1317" s="50"/>
      <c r="W1317" s="50"/>
      <c r="X1317" s="50"/>
      <c r="Y1317" s="50"/>
      <c r="BF1317" s="102"/>
    </row>
    <row r="1318" spans="1:58" customFormat="1">
      <c r="A1318" s="22"/>
      <c r="B1318" s="22"/>
      <c r="C1318" s="22"/>
      <c r="D1318" s="22"/>
      <c r="E1318" s="22"/>
      <c r="F1318" s="73"/>
      <c r="G1318" s="73"/>
      <c r="H1318" s="73"/>
      <c r="I1318" s="73"/>
      <c r="J1318" s="73"/>
      <c r="K1318" s="74"/>
      <c r="L1318" s="74"/>
      <c r="M1318" s="22"/>
      <c r="N1318" s="22"/>
      <c r="O1318" s="22"/>
      <c r="P1318" s="70"/>
      <c r="Q1318" s="70"/>
      <c r="R1318" s="70"/>
      <c r="S1318" s="50"/>
      <c r="T1318" s="50"/>
      <c r="U1318" s="50"/>
      <c r="V1318" s="50"/>
      <c r="W1318" s="50"/>
      <c r="X1318" s="50"/>
      <c r="Y1318" s="50"/>
      <c r="BF1318" s="102"/>
    </row>
    <row r="1319" spans="1:58" customFormat="1">
      <c r="A1319" s="22"/>
      <c r="B1319" s="22"/>
      <c r="C1319" s="22"/>
      <c r="D1319" s="22"/>
      <c r="E1319" s="22"/>
      <c r="F1319" s="73"/>
      <c r="G1319" s="73"/>
      <c r="H1319" s="73"/>
      <c r="I1319" s="73"/>
      <c r="J1319" s="73"/>
      <c r="K1319" s="74"/>
      <c r="L1319" s="74"/>
      <c r="M1319" s="22"/>
      <c r="N1319" s="22"/>
      <c r="O1319" s="22"/>
      <c r="P1319" s="70"/>
      <c r="Q1319" s="70"/>
      <c r="R1319" s="70"/>
      <c r="S1319" s="50"/>
      <c r="T1319" s="50"/>
      <c r="U1319" s="50"/>
      <c r="V1319" s="50"/>
      <c r="W1319" s="50"/>
      <c r="X1319" s="50"/>
      <c r="Y1319" s="50"/>
      <c r="BF1319" s="102"/>
    </row>
    <row r="1320" spans="1:58" customFormat="1">
      <c r="A1320" s="22"/>
      <c r="B1320" s="22"/>
      <c r="C1320" s="22"/>
      <c r="D1320" s="22"/>
      <c r="E1320" s="22"/>
      <c r="F1320" s="73"/>
      <c r="G1320" s="73"/>
      <c r="H1320" s="73"/>
      <c r="I1320" s="73"/>
      <c r="J1320" s="73"/>
      <c r="K1320" s="74"/>
      <c r="L1320" s="74"/>
      <c r="M1320" s="22"/>
      <c r="N1320" s="22"/>
      <c r="O1320" s="22"/>
      <c r="P1320" s="70"/>
      <c r="Q1320" s="70"/>
      <c r="R1320" s="70"/>
      <c r="S1320" s="50"/>
      <c r="T1320" s="50"/>
      <c r="U1320" s="50"/>
      <c r="V1320" s="50"/>
      <c r="W1320" s="50"/>
      <c r="X1320" s="50"/>
      <c r="Y1320" s="50"/>
      <c r="BF1320" s="102"/>
    </row>
    <row r="1321" spans="1:58" customFormat="1">
      <c r="A1321" s="22"/>
      <c r="B1321" s="22"/>
      <c r="C1321" s="22"/>
      <c r="D1321" s="22"/>
      <c r="E1321" s="22"/>
      <c r="F1321" s="73"/>
      <c r="G1321" s="73"/>
      <c r="H1321" s="73"/>
      <c r="I1321" s="73"/>
      <c r="J1321" s="73"/>
      <c r="K1321" s="74"/>
      <c r="L1321" s="74"/>
      <c r="M1321" s="22"/>
      <c r="N1321" s="22"/>
      <c r="O1321" s="22"/>
      <c r="P1321" s="70"/>
      <c r="Q1321" s="70"/>
      <c r="R1321" s="70"/>
      <c r="S1321" s="50"/>
      <c r="T1321" s="50"/>
      <c r="U1321" s="50"/>
      <c r="V1321" s="50"/>
      <c r="W1321" s="50"/>
      <c r="X1321" s="50"/>
      <c r="Y1321" s="50"/>
      <c r="BF1321" s="102"/>
    </row>
    <row r="1322" spans="1:58" customFormat="1">
      <c r="A1322" s="22"/>
      <c r="B1322" s="22"/>
      <c r="C1322" s="22"/>
      <c r="D1322" s="22"/>
      <c r="E1322" s="22"/>
      <c r="F1322" s="73"/>
      <c r="G1322" s="73"/>
      <c r="H1322" s="73"/>
      <c r="I1322" s="73"/>
      <c r="J1322" s="73"/>
      <c r="K1322" s="74"/>
      <c r="L1322" s="74"/>
      <c r="M1322" s="22"/>
      <c r="N1322" s="22"/>
      <c r="O1322" s="22"/>
      <c r="P1322" s="70"/>
      <c r="Q1322" s="70"/>
      <c r="R1322" s="70"/>
      <c r="S1322" s="50"/>
      <c r="T1322" s="50"/>
      <c r="U1322" s="50"/>
      <c r="V1322" s="50"/>
      <c r="W1322" s="50"/>
      <c r="X1322" s="50"/>
      <c r="Y1322" s="50"/>
      <c r="BF1322" s="102"/>
    </row>
    <row r="1323" spans="1:58" customFormat="1">
      <c r="A1323" s="22"/>
      <c r="B1323" s="22"/>
      <c r="C1323" s="22"/>
      <c r="D1323" s="22"/>
      <c r="E1323" s="22"/>
      <c r="F1323" s="73"/>
      <c r="G1323" s="73"/>
      <c r="H1323" s="73"/>
      <c r="I1323" s="73"/>
      <c r="J1323" s="73"/>
      <c r="K1323" s="74"/>
      <c r="L1323" s="74"/>
      <c r="M1323" s="22"/>
      <c r="N1323" s="22"/>
      <c r="O1323" s="22"/>
      <c r="P1323" s="70"/>
      <c r="Q1323" s="70"/>
      <c r="R1323" s="70"/>
      <c r="S1323" s="50"/>
      <c r="T1323" s="50"/>
      <c r="U1323" s="50"/>
      <c r="V1323" s="50"/>
      <c r="W1323" s="50"/>
      <c r="X1323" s="50"/>
      <c r="Y1323" s="50"/>
      <c r="BF1323" s="102"/>
    </row>
    <row r="1324" spans="1:58" customFormat="1">
      <c r="A1324" s="22"/>
      <c r="B1324" s="22"/>
      <c r="C1324" s="22"/>
      <c r="D1324" s="22"/>
      <c r="E1324" s="22"/>
      <c r="F1324" s="73"/>
      <c r="G1324" s="73"/>
      <c r="H1324" s="73"/>
      <c r="I1324" s="73"/>
      <c r="J1324" s="73"/>
      <c r="K1324" s="74"/>
      <c r="L1324" s="74"/>
      <c r="M1324" s="22"/>
      <c r="N1324" s="22"/>
      <c r="O1324" s="22"/>
      <c r="P1324" s="70"/>
      <c r="Q1324" s="70"/>
      <c r="R1324" s="70"/>
      <c r="S1324" s="50"/>
      <c r="T1324" s="50"/>
      <c r="U1324" s="50"/>
      <c r="V1324" s="50"/>
      <c r="W1324" s="50"/>
      <c r="X1324" s="50"/>
      <c r="Y1324" s="50"/>
      <c r="BF1324" s="102"/>
    </row>
    <row r="1325" spans="1:58" customFormat="1">
      <c r="A1325" s="22"/>
      <c r="B1325" s="22"/>
      <c r="C1325" s="22"/>
      <c r="D1325" s="22"/>
      <c r="E1325" s="22"/>
      <c r="F1325" s="73"/>
      <c r="G1325" s="73"/>
      <c r="H1325" s="73"/>
      <c r="I1325" s="73"/>
      <c r="J1325" s="73"/>
      <c r="K1325" s="74"/>
      <c r="L1325" s="74"/>
      <c r="M1325" s="22"/>
      <c r="N1325" s="22"/>
      <c r="O1325" s="22"/>
      <c r="P1325" s="70"/>
      <c r="Q1325" s="70"/>
      <c r="R1325" s="70"/>
      <c r="S1325" s="50"/>
      <c r="T1325" s="50"/>
      <c r="U1325" s="50"/>
      <c r="V1325" s="50"/>
      <c r="W1325" s="50"/>
      <c r="X1325" s="50"/>
      <c r="Y1325" s="50"/>
      <c r="BF1325" s="102"/>
    </row>
    <row r="1326" spans="1:58" customFormat="1">
      <c r="A1326" s="22"/>
      <c r="B1326" s="22"/>
      <c r="C1326" s="22"/>
      <c r="D1326" s="22"/>
      <c r="E1326" s="22"/>
      <c r="F1326" s="73"/>
      <c r="G1326" s="73"/>
      <c r="H1326" s="73"/>
      <c r="I1326" s="73"/>
      <c r="J1326" s="73"/>
      <c r="K1326" s="74"/>
      <c r="L1326" s="74"/>
      <c r="M1326" s="22"/>
      <c r="N1326" s="22"/>
      <c r="O1326" s="22"/>
      <c r="P1326" s="70"/>
      <c r="Q1326" s="70"/>
      <c r="R1326" s="70"/>
      <c r="S1326" s="50"/>
      <c r="T1326" s="50"/>
      <c r="U1326" s="50"/>
      <c r="V1326" s="50"/>
      <c r="W1326" s="50"/>
      <c r="X1326" s="50"/>
      <c r="Y1326" s="50"/>
      <c r="BF1326" s="102"/>
    </row>
    <row r="1327" spans="1:58" customFormat="1">
      <c r="A1327" s="22"/>
      <c r="B1327" s="22"/>
      <c r="C1327" s="22"/>
      <c r="D1327" s="22"/>
      <c r="E1327" s="22"/>
      <c r="F1327" s="73"/>
      <c r="G1327" s="73"/>
      <c r="H1327" s="73"/>
      <c r="I1327" s="73"/>
      <c r="J1327" s="73"/>
      <c r="K1327" s="74"/>
      <c r="L1327" s="74"/>
      <c r="M1327" s="22"/>
      <c r="N1327" s="22"/>
      <c r="O1327" s="22"/>
      <c r="P1327" s="70"/>
      <c r="Q1327" s="70"/>
      <c r="R1327" s="70"/>
      <c r="S1327" s="50"/>
      <c r="T1327" s="50"/>
      <c r="U1327" s="50"/>
      <c r="V1327" s="50"/>
      <c r="W1327" s="50"/>
      <c r="X1327" s="50"/>
      <c r="Y1327" s="50"/>
      <c r="BF1327" s="102"/>
    </row>
    <row r="1328" spans="1:58" customFormat="1">
      <c r="A1328" s="22"/>
      <c r="B1328" s="22"/>
      <c r="C1328" s="22"/>
      <c r="D1328" s="22"/>
      <c r="E1328" s="22"/>
      <c r="F1328" s="73"/>
      <c r="G1328" s="73"/>
      <c r="H1328" s="73"/>
      <c r="I1328" s="73"/>
      <c r="J1328" s="73"/>
      <c r="K1328" s="74"/>
      <c r="L1328" s="74"/>
      <c r="M1328" s="22"/>
      <c r="N1328" s="22"/>
      <c r="O1328" s="22"/>
      <c r="P1328" s="70"/>
      <c r="Q1328" s="70"/>
      <c r="R1328" s="70"/>
      <c r="S1328" s="50"/>
      <c r="T1328" s="50"/>
      <c r="U1328" s="50"/>
      <c r="V1328" s="50"/>
      <c r="W1328" s="50"/>
      <c r="X1328" s="50"/>
      <c r="Y1328" s="50"/>
      <c r="BF1328" s="102"/>
    </row>
    <row r="1329" spans="1:58" customFormat="1">
      <c r="A1329" s="22"/>
      <c r="B1329" s="22"/>
      <c r="C1329" s="22"/>
      <c r="D1329" s="22"/>
      <c r="E1329" s="22"/>
      <c r="F1329" s="73"/>
      <c r="G1329" s="73"/>
      <c r="H1329" s="73"/>
      <c r="I1329" s="73"/>
      <c r="J1329" s="73"/>
      <c r="K1329" s="74"/>
      <c r="L1329" s="74"/>
      <c r="M1329" s="22"/>
      <c r="N1329" s="22"/>
      <c r="O1329" s="22"/>
      <c r="P1329" s="70"/>
      <c r="Q1329" s="70"/>
      <c r="R1329" s="70"/>
      <c r="S1329" s="50"/>
      <c r="T1329" s="50"/>
      <c r="U1329" s="50"/>
      <c r="V1329" s="50"/>
      <c r="W1329" s="50"/>
      <c r="X1329" s="50"/>
      <c r="Y1329" s="50"/>
      <c r="BF1329" s="102"/>
    </row>
    <row r="1330" spans="1:58" customFormat="1">
      <c r="A1330" s="22"/>
      <c r="B1330" s="22"/>
      <c r="C1330" s="22"/>
      <c r="D1330" s="22"/>
      <c r="E1330" s="22"/>
      <c r="F1330" s="73"/>
      <c r="G1330" s="73"/>
      <c r="H1330" s="73"/>
      <c r="I1330" s="73"/>
      <c r="J1330" s="73"/>
      <c r="K1330" s="74"/>
      <c r="L1330" s="74"/>
      <c r="M1330" s="22"/>
      <c r="N1330" s="22"/>
      <c r="O1330" s="22"/>
      <c r="P1330" s="70"/>
      <c r="Q1330" s="70"/>
      <c r="R1330" s="70"/>
      <c r="S1330" s="50"/>
      <c r="T1330" s="50"/>
      <c r="U1330" s="50"/>
      <c r="V1330" s="50"/>
      <c r="W1330" s="50"/>
      <c r="X1330" s="50"/>
      <c r="Y1330" s="50"/>
      <c r="BF1330" s="102"/>
    </row>
    <row r="1331" spans="1:58" customFormat="1">
      <c r="A1331" s="22"/>
      <c r="B1331" s="22"/>
      <c r="C1331" s="22"/>
      <c r="D1331" s="22"/>
      <c r="E1331" s="22"/>
      <c r="F1331" s="73"/>
      <c r="G1331" s="73"/>
      <c r="H1331" s="73"/>
      <c r="I1331" s="73"/>
      <c r="J1331" s="73"/>
      <c r="K1331" s="74"/>
      <c r="L1331" s="74"/>
      <c r="M1331" s="22"/>
      <c r="N1331" s="22"/>
      <c r="O1331" s="22"/>
      <c r="P1331" s="70"/>
      <c r="Q1331" s="70"/>
      <c r="R1331" s="70"/>
      <c r="S1331" s="50"/>
      <c r="T1331" s="50"/>
      <c r="U1331" s="50"/>
      <c r="V1331" s="50"/>
      <c r="W1331" s="50"/>
      <c r="X1331" s="50"/>
      <c r="Y1331" s="50"/>
      <c r="BF1331" s="102"/>
    </row>
    <row r="1332" spans="1:58" customFormat="1">
      <c r="A1332" s="22"/>
      <c r="B1332" s="22"/>
      <c r="C1332" s="22"/>
      <c r="D1332" s="22"/>
      <c r="E1332" s="22"/>
      <c r="F1332" s="73"/>
      <c r="G1332" s="73"/>
      <c r="H1332" s="73"/>
      <c r="I1332" s="73"/>
      <c r="J1332" s="73"/>
      <c r="K1332" s="74"/>
      <c r="L1332" s="74"/>
      <c r="M1332" s="22"/>
      <c r="N1332" s="22"/>
      <c r="O1332" s="22"/>
      <c r="P1332" s="70"/>
      <c r="Q1332" s="70"/>
      <c r="R1332" s="70"/>
      <c r="S1332" s="50"/>
      <c r="T1332" s="50"/>
      <c r="U1332" s="50"/>
      <c r="V1332" s="50"/>
      <c r="W1332" s="50"/>
      <c r="X1332" s="50"/>
      <c r="Y1332" s="50"/>
      <c r="BF1332" s="102"/>
    </row>
    <row r="1333" spans="1:58" customFormat="1">
      <c r="A1333" s="22"/>
      <c r="B1333" s="22"/>
      <c r="C1333" s="22"/>
      <c r="D1333" s="22"/>
      <c r="E1333" s="22"/>
      <c r="F1333" s="73"/>
      <c r="G1333" s="73"/>
      <c r="H1333" s="73"/>
      <c r="I1333" s="73"/>
      <c r="J1333" s="73"/>
      <c r="K1333" s="74"/>
      <c r="L1333" s="74"/>
      <c r="M1333" s="22"/>
      <c r="N1333" s="22"/>
      <c r="O1333" s="22"/>
      <c r="P1333" s="70"/>
      <c r="Q1333" s="70"/>
      <c r="R1333" s="70"/>
      <c r="S1333" s="50"/>
      <c r="T1333" s="50"/>
      <c r="U1333" s="50"/>
      <c r="V1333" s="50"/>
      <c r="W1333" s="50"/>
      <c r="X1333" s="50"/>
      <c r="Y1333" s="50"/>
      <c r="BF1333" s="102"/>
    </row>
    <row r="1334" spans="1:58" customFormat="1">
      <c r="A1334" s="22"/>
      <c r="B1334" s="22"/>
      <c r="C1334" s="22"/>
      <c r="D1334" s="22"/>
      <c r="E1334" s="22"/>
      <c r="F1334" s="73"/>
      <c r="G1334" s="73"/>
      <c r="H1334" s="73"/>
      <c r="I1334" s="73"/>
      <c r="J1334" s="73"/>
      <c r="K1334" s="74"/>
      <c r="L1334" s="74"/>
      <c r="M1334" s="22"/>
      <c r="N1334" s="22"/>
      <c r="O1334" s="22"/>
      <c r="P1334" s="70"/>
      <c r="Q1334" s="70"/>
      <c r="R1334" s="70"/>
      <c r="S1334" s="50"/>
      <c r="T1334" s="50"/>
      <c r="U1334" s="50"/>
      <c r="V1334" s="50"/>
      <c r="W1334" s="50"/>
      <c r="X1334" s="50"/>
      <c r="Y1334" s="50"/>
      <c r="BF1334" s="102"/>
    </row>
    <row r="1335" spans="1:58" customFormat="1">
      <c r="A1335" s="22"/>
      <c r="B1335" s="22"/>
      <c r="C1335" s="22"/>
      <c r="D1335" s="22"/>
      <c r="E1335" s="22"/>
      <c r="F1335" s="73"/>
      <c r="G1335" s="73"/>
      <c r="H1335" s="73"/>
      <c r="I1335" s="73"/>
      <c r="J1335" s="73"/>
      <c r="K1335" s="74"/>
      <c r="L1335" s="74"/>
      <c r="M1335" s="22"/>
      <c r="N1335" s="22"/>
      <c r="O1335" s="22"/>
      <c r="P1335" s="70"/>
      <c r="Q1335" s="70"/>
      <c r="R1335" s="70"/>
      <c r="S1335" s="50"/>
      <c r="T1335" s="50"/>
      <c r="U1335" s="50"/>
      <c r="V1335" s="50"/>
      <c r="W1335" s="50"/>
      <c r="X1335" s="50"/>
      <c r="Y1335" s="50"/>
      <c r="BF1335" s="102"/>
    </row>
    <row r="1336" spans="1:58" customFormat="1">
      <c r="A1336" s="22"/>
      <c r="B1336" s="22"/>
      <c r="C1336" s="22"/>
      <c r="D1336" s="22"/>
      <c r="E1336" s="22"/>
      <c r="F1336" s="73"/>
      <c r="G1336" s="73"/>
      <c r="H1336" s="73"/>
      <c r="I1336" s="73"/>
      <c r="J1336" s="73"/>
      <c r="K1336" s="74"/>
      <c r="L1336" s="74"/>
      <c r="M1336" s="22"/>
      <c r="N1336" s="22"/>
      <c r="O1336" s="22"/>
      <c r="P1336" s="70"/>
      <c r="Q1336" s="70"/>
      <c r="R1336" s="70"/>
      <c r="S1336" s="50"/>
      <c r="T1336" s="50"/>
      <c r="U1336" s="50"/>
      <c r="V1336" s="50"/>
      <c r="W1336" s="50"/>
      <c r="X1336" s="50"/>
      <c r="Y1336" s="50"/>
      <c r="BF1336" s="102"/>
    </row>
    <row r="1337" spans="1:58" customFormat="1">
      <c r="A1337" s="22"/>
      <c r="B1337" s="22"/>
      <c r="C1337" s="22"/>
      <c r="D1337" s="22"/>
      <c r="E1337" s="22"/>
      <c r="F1337" s="73"/>
      <c r="G1337" s="73"/>
      <c r="H1337" s="73"/>
      <c r="I1337" s="73"/>
      <c r="J1337" s="73"/>
      <c r="K1337" s="74"/>
      <c r="L1337" s="74"/>
      <c r="M1337" s="22"/>
      <c r="N1337" s="22"/>
      <c r="O1337" s="22"/>
      <c r="P1337" s="70"/>
      <c r="Q1337" s="70"/>
      <c r="R1337" s="70"/>
      <c r="S1337" s="50"/>
      <c r="T1337" s="50"/>
      <c r="U1337" s="50"/>
      <c r="V1337" s="50"/>
      <c r="W1337" s="50"/>
      <c r="X1337" s="50"/>
      <c r="Y1337" s="50"/>
      <c r="BF1337" s="102"/>
    </row>
    <row r="1338" spans="1:58" customFormat="1">
      <c r="A1338" s="22"/>
      <c r="B1338" s="22"/>
      <c r="C1338" s="22"/>
      <c r="D1338" s="22"/>
      <c r="E1338" s="22"/>
      <c r="F1338" s="73"/>
      <c r="G1338" s="73"/>
      <c r="H1338" s="73"/>
      <c r="I1338" s="73"/>
      <c r="J1338" s="73"/>
      <c r="K1338" s="74"/>
      <c r="L1338" s="74"/>
      <c r="M1338" s="22"/>
      <c r="N1338" s="22"/>
      <c r="O1338" s="22"/>
      <c r="P1338" s="70"/>
      <c r="Q1338" s="70"/>
      <c r="R1338" s="70"/>
      <c r="S1338" s="50"/>
      <c r="T1338" s="50"/>
      <c r="U1338" s="50"/>
      <c r="V1338" s="50"/>
      <c r="W1338" s="50"/>
      <c r="X1338" s="50"/>
      <c r="Y1338" s="50"/>
      <c r="BF1338" s="102"/>
    </row>
    <row r="1339" spans="1:58" customFormat="1">
      <c r="A1339" s="22"/>
      <c r="B1339" s="22"/>
      <c r="C1339" s="22"/>
      <c r="D1339" s="22"/>
      <c r="E1339" s="22"/>
      <c r="F1339" s="73"/>
      <c r="G1339" s="73"/>
      <c r="H1339" s="73"/>
      <c r="I1339" s="73"/>
      <c r="J1339" s="73"/>
      <c r="K1339" s="74"/>
      <c r="L1339" s="74"/>
      <c r="M1339" s="22"/>
      <c r="N1339" s="22"/>
      <c r="O1339" s="22"/>
      <c r="P1339" s="70"/>
      <c r="Q1339" s="70"/>
      <c r="R1339" s="70"/>
      <c r="S1339" s="50"/>
      <c r="T1339" s="50"/>
      <c r="U1339" s="50"/>
      <c r="V1339" s="50"/>
      <c r="W1339" s="50"/>
      <c r="X1339" s="50"/>
      <c r="Y1339" s="50"/>
      <c r="BF1339" s="102"/>
    </row>
    <row r="1340" spans="1:58" customFormat="1">
      <c r="A1340" s="22"/>
      <c r="B1340" s="22"/>
      <c r="C1340" s="22"/>
      <c r="D1340" s="22"/>
      <c r="E1340" s="22"/>
      <c r="F1340" s="73"/>
      <c r="G1340" s="73"/>
      <c r="H1340" s="73"/>
      <c r="I1340" s="73"/>
      <c r="J1340" s="73"/>
      <c r="K1340" s="74"/>
      <c r="L1340" s="74"/>
      <c r="M1340" s="22"/>
      <c r="N1340" s="22"/>
      <c r="O1340" s="22"/>
      <c r="P1340" s="70"/>
      <c r="Q1340" s="70"/>
      <c r="R1340" s="70"/>
      <c r="S1340" s="50"/>
      <c r="T1340" s="50"/>
      <c r="U1340" s="50"/>
      <c r="V1340" s="50"/>
      <c r="W1340" s="50"/>
      <c r="X1340" s="50"/>
      <c r="Y1340" s="50"/>
      <c r="BF1340" s="102"/>
    </row>
    <row r="1341" spans="1:58" customFormat="1">
      <c r="A1341" s="22"/>
      <c r="B1341" s="22"/>
      <c r="C1341" s="22"/>
      <c r="D1341" s="22"/>
      <c r="E1341" s="22"/>
      <c r="F1341" s="73"/>
      <c r="G1341" s="73"/>
      <c r="H1341" s="73"/>
      <c r="I1341" s="73"/>
      <c r="J1341" s="73"/>
      <c r="K1341" s="74"/>
      <c r="L1341" s="74"/>
      <c r="M1341" s="22"/>
      <c r="N1341" s="22"/>
      <c r="O1341" s="22"/>
      <c r="P1341" s="70"/>
      <c r="Q1341" s="70"/>
      <c r="R1341" s="70"/>
      <c r="S1341" s="50"/>
      <c r="T1341" s="50"/>
      <c r="U1341" s="50"/>
      <c r="V1341" s="50"/>
      <c r="W1341" s="50"/>
      <c r="X1341" s="50"/>
      <c r="Y1341" s="50"/>
      <c r="BF1341" s="102"/>
    </row>
    <row r="1342" spans="1:58" customFormat="1">
      <c r="A1342" s="22"/>
      <c r="B1342" s="22"/>
      <c r="C1342" s="22"/>
      <c r="D1342" s="22"/>
      <c r="E1342" s="22"/>
      <c r="F1342" s="73"/>
      <c r="G1342" s="73"/>
      <c r="H1342" s="73"/>
      <c r="I1342" s="73"/>
      <c r="J1342" s="73"/>
      <c r="K1342" s="74"/>
      <c r="L1342" s="74"/>
      <c r="M1342" s="22"/>
      <c r="N1342" s="22"/>
      <c r="O1342" s="22"/>
      <c r="P1342" s="70"/>
      <c r="Q1342" s="70"/>
      <c r="R1342" s="70"/>
      <c r="S1342" s="50"/>
      <c r="T1342" s="50"/>
      <c r="U1342" s="50"/>
      <c r="V1342" s="50"/>
      <c r="W1342" s="50"/>
      <c r="X1342" s="50"/>
      <c r="Y1342" s="50"/>
      <c r="BF1342" s="102"/>
    </row>
    <row r="1343" spans="1:58" customFormat="1">
      <c r="A1343" s="22"/>
      <c r="B1343" s="22"/>
      <c r="C1343" s="22"/>
      <c r="D1343" s="22"/>
      <c r="E1343" s="22"/>
      <c r="F1343" s="73"/>
      <c r="G1343" s="73"/>
      <c r="H1343" s="73"/>
      <c r="I1343" s="73"/>
      <c r="J1343" s="73"/>
      <c r="K1343" s="74"/>
      <c r="L1343" s="74"/>
      <c r="M1343" s="22"/>
      <c r="N1343" s="22"/>
      <c r="O1343" s="22"/>
      <c r="P1343" s="70"/>
      <c r="Q1343" s="70"/>
      <c r="R1343" s="70"/>
      <c r="S1343" s="50"/>
      <c r="T1343" s="50"/>
      <c r="U1343" s="50"/>
      <c r="V1343" s="50"/>
      <c r="W1343" s="50"/>
      <c r="X1343" s="50"/>
      <c r="Y1343" s="50"/>
      <c r="BF1343" s="102"/>
    </row>
    <row r="1344" spans="1:58" customFormat="1">
      <c r="A1344" s="22"/>
      <c r="B1344" s="22"/>
      <c r="C1344" s="22"/>
      <c r="D1344" s="22"/>
      <c r="E1344" s="22"/>
      <c r="F1344" s="73"/>
      <c r="G1344" s="73"/>
      <c r="H1344" s="73"/>
      <c r="I1344" s="73"/>
      <c r="J1344" s="73"/>
      <c r="K1344" s="74"/>
      <c r="L1344" s="74"/>
      <c r="M1344" s="22"/>
      <c r="N1344" s="22"/>
      <c r="O1344" s="22"/>
      <c r="P1344" s="70"/>
      <c r="Q1344" s="70"/>
      <c r="R1344" s="70"/>
      <c r="S1344" s="50"/>
      <c r="T1344" s="50"/>
      <c r="U1344" s="50"/>
      <c r="V1344" s="50"/>
      <c r="W1344" s="50"/>
      <c r="X1344" s="50"/>
      <c r="Y1344" s="50"/>
      <c r="BF1344" s="102"/>
    </row>
    <row r="1345" spans="1:58" customFormat="1">
      <c r="A1345" s="22"/>
      <c r="B1345" s="22"/>
      <c r="C1345" s="22"/>
      <c r="D1345" s="22"/>
      <c r="E1345" s="22"/>
      <c r="F1345" s="73"/>
      <c r="G1345" s="73"/>
      <c r="H1345" s="73"/>
      <c r="I1345" s="73"/>
      <c r="J1345" s="73"/>
      <c r="K1345" s="74"/>
      <c r="L1345" s="74"/>
      <c r="M1345" s="22"/>
      <c r="N1345" s="22"/>
      <c r="O1345" s="22"/>
      <c r="P1345" s="70"/>
      <c r="Q1345" s="70"/>
      <c r="R1345" s="70"/>
      <c r="S1345" s="50"/>
      <c r="T1345" s="50"/>
      <c r="U1345" s="50"/>
      <c r="V1345" s="50"/>
      <c r="W1345" s="50"/>
      <c r="X1345" s="50"/>
      <c r="Y1345" s="50"/>
      <c r="BF1345" s="102"/>
    </row>
    <row r="1346" spans="1:58" customFormat="1">
      <c r="A1346" s="22"/>
      <c r="B1346" s="22"/>
      <c r="C1346" s="22"/>
      <c r="D1346" s="22"/>
      <c r="E1346" s="22"/>
      <c r="F1346" s="73"/>
      <c r="G1346" s="73"/>
      <c r="H1346" s="73"/>
      <c r="I1346" s="73"/>
      <c r="J1346" s="73"/>
      <c r="K1346" s="74"/>
      <c r="L1346" s="74"/>
      <c r="M1346" s="22"/>
      <c r="N1346" s="22"/>
      <c r="O1346" s="22"/>
      <c r="P1346" s="70"/>
      <c r="Q1346" s="70"/>
      <c r="R1346" s="70"/>
      <c r="S1346" s="50"/>
      <c r="T1346" s="50"/>
      <c r="U1346" s="50"/>
      <c r="V1346" s="50"/>
      <c r="W1346" s="50"/>
      <c r="X1346" s="50"/>
      <c r="Y1346" s="50"/>
      <c r="BF1346" s="102"/>
    </row>
    <row r="1347" spans="1:58" customFormat="1">
      <c r="A1347" s="22"/>
      <c r="B1347" s="22"/>
      <c r="C1347" s="22"/>
      <c r="D1347" s="22"/>
      <c r="E1347" s="22"/>
      <c r="F1347" s="73"/>
      <c r="G1347" s="73"/>
      <c r="H1347" s="73"/>
      <c r="I1347" s="73"/>
      <c r="J1347" s="73"/>
      <c r="K1347" s="74"/>
      <c r="L1347" s="74"/>
      <c r="M1347" s="22"/>
      <c r="N1347" s="22"/>
      <c r="O1347" s="22"/>
      <c r="P1347" s="70"/>
      <c r="Q1347" s="70"/>
      <c r="R1347" s="70"/>
      <c r="S1347" s="50"/>
      <c r="T1347" s="50"/>
      <c r="U1347" s="50"/>
      <c r="V1347" s="50"/>
      <c r="W1347" s="50"/>
      <c r="X1347" s="50"/>
      <c r="Y1347" s="50"/>
      <c r="BF1347" s="102"/>
    </row>
    <row r="1348" spans="1:58" customFormat="1">
      <c r="A1348" s="22"/>
      <c r="B1348" s="22"/>
      <c r="C1348" s="22"/>
      <c r="D1348" s="22"/>
      <c r="E1348" s="22"/>
      <c r="F1348" s="73"/>
      <c r="G1348" s="73"/>
      <c r="H1348" s="73"/>
      <c r="I1348" s="73"/>
      <c r="J1348" s="73"/>
      <c r="K1348" s="74"/>
      <c r="L1348" s="74"/>
      <c r="M1348" s="22"/>
      <c r="N1348" s="22"/>
      <c r="O1348" s="22"/>
      <c r="P1348" s="70"/>
      <c r="Q1348" s="70"/>
      <c r="R1348" s="70"/>
      <c r="S1348" s="50"/>
      <c r="T1348" s="50"/>
      <c r="U1348" s="50"/>
      <c r="V1348" s="50"/>
      <c r="W1348" s="50"/>
      <c r="X1348" s="50"/>
      <c r="Y1348" s="50"/>
      <c r="BF1348" s="102"/>
    </row>
    <row r="1349" spans="1:58" customFormat="1">
      <c r="A1349" s="22"/>
      <c r="B1349" s="22"/>
      <c r="C1349" s="22"/>
      <c r="D1349" s="22"/>
      <c r="E1349" s="22"/>
      <c r="F1349" s="73"/>
      <c r="G1349" s="73"/>
      <c r="H1349" s="73"/>
      <c r="I1349" s="73"/>
      <c r="J1349" s="73"/>
      <c r="K1349" s="74"/>
      <c r="L1349" s="74"/>
      <c r="M1349" s="22"/>
      <c r="N1349" s="22"/>
      <c r="O1349" s="22"/>
      <c r="P1349" s="70"/>
      <c r="Q1349" s="70"/>
      <c r="R1349" s="70"/>
      <c r="S1349" s="50"/>
      <c r="T1349" s="50"/>
      <c r="U1349" s="50"/>
      <c r="V1349" s="50"/>
      <c r="W1349" s="50"/>
      <c r="X1349" s="50"/>
      <c r="Y1349" s="50"/>
      <c r="BF1349" s="102"/>
    </row>
    <row r="1350" spans="1:58" customFormat="1">
      <c r="A1350" s="22"/>
      <c r="B1350" s="22"/>
      <c r="C1350" s="22"/>
      <c r="D1350" s="22"/>
      <c r="E1350" s="22"/>
      <c r="F1350" s="73"/>
      <c r="G1350" s="73"/>
      <c r="H1350" s="73"/>
      <c r="I1350" s="73"/>
      <c r="J1350" s="73"/>
      <c r="K1350" s="74"/>
      <c r="L1350" s="74"/>
      <c r="M1350" s="22"/>
      <c r="N1350" s="22"/>
      <c r="O1350" s="22"/>
      <c r="P1350" s="70"/>
      <c r="Q1350" s="70"/>
      <c r="R1350" s="70"/>
      <c r="S1350" s="50"/>
      <c r="T1350" s="50"/>
      <c r="U1350" s="50"/>
      <c r="V1350" s="50"/>
      <c r="W1350" s="50"/>
      <c r="X1350" s="50"/>
      <c r="Y1350" s="50"/>
      <c r="BF1350" s="102"/>
    </row>
    <row r="1351" spans="1:58" customFormat="1">
      <c r="A1351" s="22"/>
      <c r="B1351" s="22"/>
      <c r="C1351" s="22"/>
      <c r="D1351" s="22"/>
      <c r="E1351" s="22"/>
      <c r="F1351" s="73"/>
      <c r="G1351" s="73"/>
      <c r="H1351" s="73"/>
      <c r="I1351" s="73"/>
      <c r="J1351" s="73"/>
      <c r="K1351" s="74"/>
      <c r="L1351" s="74"/>
      <c r="M1351" s="22"/>
      <c r="N1351" s="22"/>
      <c r="O1351" s="22"/>
      <c r="P1351" s="70"/>
      <c r="Q1351" s="70"/>
      <c r="R1351" s="70"/>
      <c r="S1351" s="50"/>
      <c r="T1351" s="50"/>
      <c r="U1351" s="50"/>
      <c r="V1351" s="50"/>
      <c r="W1351" s="50"/>
      <c r="X1351" s="50"/>
      <c r="Y1351" s="50"/>
      <c r="BF1351" s="102"/>
    </row>
    <row r="1352" spans="1:58" customFormat="1">
      <c r="A1352" s="22"/>
      <c r="B1352" s="22"/>
      <c r="C1352" s="22"/>
      <c r="D1352" s="22"/>
      <c r="E1352" s="22"/>
      <c r="F1352" s="73"/>
      <c r="G1352" s="73"/>
      <c r="H1352" s="73"/>
      <c r="I1352" s="73"/>
      <c r="J1352" s="73"/>
      <c r="K1352" s="74"/>
      <c r="L1352" s="74"/>
      <c r="M1352" s="22"/>
      <c r="N1352" s="22"/>
      <c r="O1352" s="22"/>
      <c r="P1352" s="70"/>
      <c r="Q1352" s="70"/>
      <c r="R1352" s="70"/>
      <c r="S1352" s="50"/>
      <c r="T1352" s="50"/>
      <c r="U1352" s="50"/>
      <c r="V1352" s="50"/>
      <c r="W1352" s="50"/>
      <c r="X1352" s="50"/>
      <c r="Y1352" s="50"/>
      <c r="BF1352" s="102"/>
    </row>
    <row r="1353" spans="1:58" customFormat="1">
      <c r="A1353" s="22"/>
      <c r="B1353" s="22"/>
      <c r="C1353" s="22"/>
      <c r="D1353" s="22"/>
      <c r="E1353" s="22"/>
      <c r="F1353" s="73"/>
      <c r="G1353" s="73"/>
      <c r="H1353" s="73"/>
      <c r="I1353" s="73"/>
      <c r="J1353" s="73"/>
      <c r="K1353" s="74"/>
      <c r="L1353" s="74"/>
      <c r="M1353" s="22"/>
      <c r="N1353" s="22"/>
      <c r="O1353" s="22"/>
      <c r="P1353" s="70"/>
      <c r="Q1353" s="70"/>
      <c r="R1353" s="70"/>
      <c r="S1353" s="50"/>
      <c r="T1353" s="50"/>
      <c r="U1353" s="50"/>
      <c r="V1353" s="50"/>
      <c r="W1353" s="50"/>
      <c r="X1353" s="50"/>
      <c r="Y1353" s="50"/>
      <c r="BF1353" s="102"/>
    </row>
    <row r="1354" spans="1:58" customFormat="1">
      <c r="A1354" s="22"/>
      <c r="B1354" s="22"/>
      <c r="C1354" s="22"/>
      <c r="D1354" s="22"/>
      <c r="E1354" s="22"/>
      <c r="F1354" s="73"/>
      <c r="G1354" s="73"/>
      <c r="H1354" s="73"/>
      <c r="I1354" s="73"/>
      <c r="J1354" s="73"/>
      <c r="K1354" s="74"/>
      <c r="L1354" s="74"/>
      <c r="M1354" s="22"/>
      <c r="N1354" s="22"/>
      <c r="O1354" s="22"/>
      <c r="P1354" s="70"/>
      <c r="Q1354" s="70"/>
      <c r="R1354" s="70"/>
      <c r="S1354" s="50"/>
      <c r="T1354" s="50"/>
      <c r="U1354" s="50"/>
      <c r="V1354" s="50"/>
      <c r="W1354" s="50"/>
      <c r="X1354" s="50"/>
      <c r="Y1354" s="50"/>
      <c r="BF1354" s="102"/>
    </row>
    <row r="1355" spans="1:58" customFormat="1">
      <c r="A1355" s="22"/>
      <c r="B1355" s="22"/>
      <c r="C1355" s="22"/>
      <c r="D1355" s="22"/>
      <c r="E1355" s="22"/>
      <c r="F1355" s="73"/>
      <c r="G1355" s="73"/>
      <c r="H1355" s="73"/>
      <c r="I1355" s="73"/>
      <c r="J1355" s="73"/>
      <c r="K1355" s="74"/>
      <c r="L1355" s="74"/>
      <c r="M1355" s="22"/>
      <c r="N1355" s="22"/>
      <c r="O1355" s="22"/>
      <c r="P1355" s="70"/>
      <c r="Q1355" s="70"/>
      <c r="R1355" s="70"/>
      <c r="S1355" s="50"/>
      <c r="T1355" s="50"/>
      <c r="U1355" s="50"/>
      <c r="V1355" s="50"/>
      <c r="W1355" s="50"/>
      <c r="X1355" s="50"/>
      <c r="Y1355" s="50"/>
      <c r="BF1355" s="102"/>
    </row>
    <row r="1356" spans="1:58" customFormat="1">
      <c r="A1356" s="22"/>
      <c r="B1356" s="22"/>
      <c r="C1356" s="22"/>
      <c r="D1356" s="22"/>
      <c r="E1356" s="22"/>
      <c r="F1356" s="73"/>
      <c r="G1356" s="73"/>
      <c r="H1356" s="73"/>
      <c r="I1356" s="73"/>
      <c r="J1356" s="73"/>
      <c r="K1356" s="74"/>
      <c r="L1356" s="74"/>
      <c r="M1356" s="22"/>
      <c r="N1356" s="22"/>
      <c r="O1356" s="22"/>
      <c r="P1356" s="70"/>
      <c r="Q1356" s="70"/>
      <c r="R1356" s="70"/>
      <c r="S1356" s="50"/>
      <c r="T1356" s="50"/>
      <c r="U1356" s="50"/>
      <c r="V1356" s="50"/>
      <c r="W1356" s="50"/>
      <c r="X1356" s="50"/>
      <c r="Y1356" s="50"/>
      <c r="BF1356" s="102"/>
    </row>
    <row r="1357" spans="1:58" customFormat="1">
      <c r="A1357" s="22"/>
      <c r="B1357" s="22"/>
      <c r="C1357" s="22"/>
      <c r="D1357" s="22"/>
      <c r="E1357" s="22"/>
      <c r="F1357" s="73"/>
      <c r="G1357" s="73"/>
      <c r="H1357" s="73"/>
      <c r="I1357" s="73"/>
      <c r="J1357" s="73"/>
      <c r="K1357" s="74"/>
      <c r="L1357" s="74"/>
      <c r="M1357" s="22"/>
      <c r="N1357" s="22"/>
      <c r="O1357" s="22"/>
      <c r="P1357" s="70"/>
      <c r="Q1357" s="70"/>
      <c r="R1357" s="70"/>
      <c r="S1357" s="50"/>
      <c r="T1357" s="50"/>
      <c r="U1357" s="50"/>
      <c r="V1357" s="50"/>
      <c r="W1357" s="50"/>
      <c r="X1357" s="50"/>
      <c r="Y1357" s="50"/>
      <c r="BF1357" s="102"/>
    </row>
    <row r="1358" spans="1:58" customFormat="1">
      <c r="A1358" s="22"/>
      <c r="B1358" s="22"/>
      <c r="C1358" s="22"/>
      <c r="D1358" s="22"/>
      <c r="E1358" s="22"/>
      <c r="F1358" s="73"/>
      <c r="G1358" s="73"/>
      <c r="H1358" s="73"/>
      <c r="I1358" s="73"/>
      <c r="J1358" s="73"/>
      <c r="K1358" s="74"/>
      <c r="L1358" s="74"/>
      <c r="M1358" s="22"/>
      <c r="N1358" s="22"/>
      <c r="O1358" s="22"/>
      <c r="P1358" s="70"/>
      <c r="Q1358" s="70"/>
      <c r="R1358" s="70"/>
      <c r="S1358" s="50"/>
      <c r="T1358" s="50"/>
      <c r="U1358" s="50"/>
      <c r="V1358" s="50"/>
      <c r="W1358" s="50"/>
      <c r="X1358" s="50"/>
      <c r="Y1358" s="50"/>
      <c r="BF1358" s="102"/>
    </row>
    <row r="1359" spans="1:58" customFormat="1">
      <c r="A1359" s="22"/>
      <c r="B1359" s="22"/>
      <c r="C1359" s="22"/>
      <c r="D1359" s="22"/>
      <c r="E1359" s="22"/>
      <c r="F1359" s="73"/>
      <c r="G1359" s="73"/>
      <c r="H1359" s="73"/>
      <c r="I1359" s="73"/>
      <c r="J1359" s="73"/>
      <c r="K1359" s="74"/>
      <c r="L1359" s="74"/>
      <c r="M1359" s="22"/>
      <c r="N1359" s="22"/>
      <c r="O1359" s="22"/>
      <c r="P1359" s="70"/>
      <c r="Q1359" s="70"/>
      <c r="R1359" s="70"/>
      <c r="S1359" s="50"/>
      <c r="T1359" s="50"/>
      <c r="U1359" s="50"/>
      <c r="V1359" s="50"/>
      <c r="W1359" s="50"/>
      <c r="X1359" s="50"/>
      <c r="Y1359" s="50"/>
      <c r="BF1359" s="102"/>
    </row>
    <row r="1360" spans="1:58" customFormat="1">
      <c r="A1360" s="22"/>
      <c r="B1360" s="22"/>
      <c r="C1360" s="22"/>
      <c r="D1360" s="22"/>
      <c r="E1360" s="22"/>
      <c r="F1360" s="73"/>
      <c r="G1360" s="73"/>
      <c r="H1360" s="73"/>
      <c r="I1360" s="73"/>
      <c r="J1360" s="73"/>
      <c r="K1360" s="74"/>
      <c r="L1360" s="74"/>
      <c r="M1360" s="22"/>
      <c r="N1360" s="22"/>
      <c r="O1360" s="22"/>
      <c r="P1360" s="70"/>
      <c r="Q1360" s="70"/>
      <c r="R1360" s="70"/>
      <c r="S1360" s="50"/>
      <c r="T1360" s="50"/>
      <c r="U1360" s="50"/>
      <c r="V1360" s="50"/>
      <c r="W1360" s="50"/>
      <c r="X1360" s="50"/>
      <c r="Y1360" s="50"/>
      <c r="BF1360" s="102"/>
    </row>
    <row r="1361" spans="1:58" customFormat="1">
      <c r="A1361" s="22"/>
      <c r="B1361" s="22"/>
      <c r="C1361" s="22"/>
      <c r="D1361" s="22"/>
      <c r="E1361" s="22"/>
      <c r="F1361" s="73"/>
      <c r="G1361" s="73"/>
      <c r="H1361" s="73"/>
      <c r="I1361" s="73"/>
      <c r="J1361" s="73"/>
      <c r="K1361" s="74"/>
      <c r="L1361" s="74"/>
      <c r="M1361" s="22"/>
      <c r="N1361" s="22"/>
      <c r="O1361" s="22"/>
      <c r="P1361" s="70"/>
      <c r="Q1361" s="70"/>
      <c r="R1361" s="70"/>
      <c r="S1361" s="50"/>
      <c r="T1361" s="50"/>
      <c r="U1361" s="50"/>
      <c r="V1361" s="50"/>
      <c r="W1361" s="50"/>
      <c r="X1361" s="50"/>
      <c r="Y1361" s="50"/>
      <c r="BF1361" s="102"/>
    </row>
    <row r="1362" spans="1:58" customFormat="1">
      <c r="A1362" s="22"/>
      <c r="B1362" s="22"/>
      <c r="C1362" s="22"/>
      <c r="D1362" s="22"/>
      <c r="E1362" s="22"/>
      <c r="F1362" s="73"/>
      <c r="G1362" s="73"/>
      <c r="H1362" s="73"/>
      <c r="I1362" s="73"/>
      <c r="J1362" s="73"/>
      <c r="K1362" s="74"/>
      <c r="L1362" s="74"/>
      <c r="M1362" s="22"/>
      <c r="N1362" s="22"/>
      <c r="O1362" s="22"/>
      <c r="P1362" s="70"/>
      <c r="Q1362" s="70"/>
      <c r="R1362" s="70"/>
      <c r="S1362" s="50"/>
      <c r="T1362" s="50"/>
      <c r="U1362" s="50"/>
      <c r="V1362" s="50"/>
      <c r="W1362" s="50"/>
      <c r="X1362" s="50"/>
      <c r="Y1362" s="50"/>
      <c r="BF1362" s="102"/>
    </row>
    <row r="1363" spans="1:58" customFormat="1">
      <c r="A1363" s="22"/>
      <c r="B1363" s="22"/>
      <c r="C1363" s="22"/>
      <c r="D1363" s="22"/>
      <c r="E1363" s="22"/>
      <c r="F1363" s="73"/>
      <c r="G1363" s="73"/>
      <c r="H1363" s="73"/>
      <c r="I1363" s="73"/>
      <c r="J1363" s="73"/>
      <c r="K1363" s="74"/>
      <c r="L1363" s="74"/>
      <c r="M1363" s="22"/>
      <c r="N1363" s="22"/>
      <c r="O1363" s="22"/>
      <c r="P1363" s="70"/>
      <c r="Q1363" s="70"/>
      <c r="R1363" s="70"/>
      <c r="S1363" s="50"/>
      <c r="T1363" s="50"/>
      <c r="U1363" s="50"/>
      <c r="V1363" s="50"/>
      <c r="W1363" s="50"/>
      <c r="X1363" s="50"/>
      <c r="Y1363" s="50"/>
      <c r="BF1363" s="102"/>
    </row>
    <row r="1364" spans="1:58" customFormat="1">
      <c r="A1364" s="22"/>
      <c r="B1364" s="22"/>
      <c r="C1364" s="22"/>
      <c r="D1364" s="22"/>
      <c r="E1364" s="22"/>
      <c r="F1364" s="73"/>
      <c r="G1364" s="73"/>
      <c r="H1364" s="73"/>
      <c r="I1364" s="73"/>
      <c r="J1364" s="73"/>
      <c r="K1364" s="74"/>
      <c r="L1364" s="74"/>
      <c r="M1364" s="22"/>
      <c r="N1364" s="22"/>
      <c r="O1364" s="22"/>
      <c r="P1364" s="70"/>
      <c r="Q1364" s="70"/>
      <c r="R1364" s="70"/>
      <c r="S1364" s="50"/>
      <c r="T1364" s="50"/>
      <c r="U1364" s="50"/>
      <c r="V1364" s="50"/>
      <c r="W1364" s="50"/>
      <c r="X1364" s="50"/>
      <c r="Y1364" s="50"/>
      <c r="BF1364" s="102"/>
    </row>
    <row r="1365" spans="1:58" customFormat="1">
      <c r="A1365" s="22"/>
      <c r="B1365" s="22"/>
      <c r="C1365" s="22"/>
      <c r="D1365" s="22"/>
      <c r="E1365" s="22"/>
      <c r="F1365" s="73"/>
      <c r="G1365" s="73"/>
      <c r="H1365" s="73"/>
      <c r="I1365" s="73"/>
      <c r="J1365" s="73"/>
      <c r="K1365" s="74"/>
      <c r="L1365" s="74"/>
      <c r="M1365" s="22"/>
      <c r="N1365" s="22"/>
      <c r="O1365" s="22"/>
      <c r="P1365" s="70"/>
      <c r="Q1365" s="70"/>
      <c r="R1365" s="70"/>
      <c r="S1365" s="50"/>
      <c r="T1365" s="50"/>
      <c r="U1365" s="50"/>
      <c r="V1365" s="50"/>
      <c r="W1365" s="50"/>
      <c r="X1365" s="50"/>
      <c r="Y1365" s="50"/>
      <c r="BF1365" s="102"/>
    </row>
    <row r="1366" spans="1:58" customFormat="1">
      <c r="A1366" s="22"/>
      <c r="B1366" s="22"/>
      <c r="C1366" s="22"/>
      <c r="D1366" s="22"/>
      <c r="E1366" s="22"/>
      <c r="F1366" s="73"/>
      <c r="G1366" s="73"/>
      <c r="H1366" s="73"/>
      <c r="I1366" s="73"/>
      <c r="J1366" s="73"/>
      <c r="K1366" s="74"/>
      <c r="L1366" s="74"/>
      <c r="M1366" s="22"/>
      <c r="N1366" s="22"/>
      <c r="O1366" s="22"/>
      <c r="P1366" s="70"/>
      <c r="Q1366" s="70"/>
      <c r="R1366" s="70"/>
      <c r="S1366" s="50"/>
      <c r="T1366" s="50"/>
      <c r="U1366" s="50"/>
      <c r="V1366" s="50"/>
      <c r="W1366" s="50"/>
      <c r="X1366" s="50"/>
      <c r="Y1366" s="50"/>
      <c r="BF1366" s="102"/>
    </row>
    <row r="1367" spans="1:58" customFormat="1">
      <c r="A1367" s="22"/>
      <c r="B1367" s="22"/>
      <c r="C1367" s="22"/>
      <c r="D1367" s="22"/>
      <c r="E1367" s="22"/>
      <c r="F1367" s="73"/>
      <c r="G1367" s="73"/>
      <c r="H1367" s="73"/>
      <c r="I1367" s="73"/>
      <c r="J1367" s="73"/>
      <c r="K1367" s="74"/>
      <c r="L1367" s="74"/>
      <c r="M1367" s="22"/>
      <c r="N1367" s="22"/>
      <c r="O1367" s="22"/>
      <c r="P1367" s="70"/>
      <c r="Q1367" s="70"/>
      <c r="R1367" s="70"/>
      <c r="S1367" s="50"/>
      <c r="T1367" s="50"/>
      <c r="U1367" s="50"/>
      <c r="V1367" s="50"/>
      <c r="W1367" s="50"/>
      <c r="X1367" s="50"/>
      <c r="Y1367" s="50"/>
      <c r="BF1367" s="102"/>
    </row>
    <row r="1368" spans="1:58" customFormat="1">
      <c r="A1368" s="22"/>
      <c r="B1368" s="22"/>
      <c r="C1368" s="22"/>
      <c r="D1368" s="22"/>
      <c r="E1368" s="22"/>
      <c r="F1368" s="73"/>
      <c r="G1368" s="73"/>
      <c r="H1368" s="73"/>
      <c r="I1368" s="73"/>
      <c r="J1368" s="73"/>
      <c r="K1368" s="74"/>
      <c r="L1368" s="74"/>
      <c r="M1368" s="22"/>
      <c r="N1368" s="22"/>
      <c r="O1368" s="22"/>
      <c r="P1368" s="70"/>
      <c r="Q1368" s="70"/>
      <c r="R1368" s="70"/>
      <c r="S1368" s="50"/>
      <c r="T1368" s="50"/>
      <c r="U1368" s="50"/>
      <c r="V1368" s="50"/>
      <c r="W1368" s="50"/>
      <c r="X1368" s="50"/>
      <c r="Y1368" s="50"/>
      <c r="BF1368" s="102"/>
    </row>
    <row r="1369" spans="1:58" customFormat="1">
      <c r="A1369" s="22"/>
      <c r="B1369" s="22"/>
      <c r="C1369" s="22"/>
      <c r="D1369" s="22"/>
      <c r="E1369" s="22"/>
      <c r="F1369" s="73"/>
      <c r="G1369" s="73"/>
      <c r="H1369" s="73"/>
      <c r="I1369" s="73"/>
      <c r="J1369" s="73"/>
      <c r="K1369" s="74"/>
      <c r="L1369" s="74"/>
      <c r="M1369" s="22"/>
      <c r="N1369" s="22"/>
      <c r="O1369" s="22"/>
      <c r="P1369" s="70"/>
      <c r="Q1369" s="70"/>
      <c r="R1369" s="70"/>
      <c r="S1369" s="50"/>
      <c r="T1369" s="50"/>
      <c r="U1369" s="50"/>
      <c r="V1369" s="50"/>
      <c r="W1369" s="50"/>
      <c r="X1369" s="50"/>
      <c r="Y1369" s="50"/>
      <c r="BF1369" s="102"/>
    </row>
    <row r="1370" spans="1:58" customFormat="1">
      <c r="A1370" s="22"/>
      <c r="B1370" s="22"/>
      <c r="C1370" s="22"/>
      <c r="D1370" s="22"/>
      <c r="E1370" s="22"/>
      <c r="F1370" s="73"/>
      <c r="G1370" s="73"/>
      <c r="H1370" s="73"/>
      <c r="I1370" s="73"/>
      <c r="J1370" s="73"/>
      <c r="K1370" s="74"/>
      <c r="L1370" s="74"/>
      <c r="M1370" s="22"/>
      <c r="N1370" s="22"/>
      <c r="O1370" s="22"/>
      <c r="P1370" s="70"/>
      <c r="Q1370" s="70"/>
      <c r="R1370" s="70"/>
      <c r="S1370" s="50"/>
      <c r="T1370" s="50"/>
      <c r="U1370" s="50"/>
      <c r="V1370" s="50"/>
      <c r="W1370" s="50"/>
      <c r="X1370" s="50"/>
      <c r="Y1370" s="50"/>
      <c r="BF1370" s="102"/>
    </row>
    <row r="1371" spans="1:58" customFormat="1">
      <c r="A1371" s="22"/>
      <c r="B1371" s="22"/>
      <c r="C1371" s="22"/>
      <c r="D1371" s="22"/>
      <c r="E1371" s="22"/>
      <c r="F1371" s="73"/>
      <c r="G1371" s="73"/>
      <c r="H1371" s="73"/>
      <c r="I1371" s="73"/>
      <c r="J1371" s="73"/>
      <c r="K1371" s="74"/>
      <c r="L1371" s="74"/>
      <c r="M1371" s="22"/>
      <c r="N1371" s="22"/>
      <c r="O1371" s="22"/>
      <c r="P1371" s="70"/>
      <c r="Q1371" s="70"/>
      <c r="R1371" s="70"/>
      <c r="S1371" s="50"/>
      <c r="T1371" s="50"/>
      <c r="U1371" s="50"/>
      <c r="V1371" s="50"/>
      <c r="W1371" s="50"/>
      <c r="X1371" s="50"/>
      <c r="Y1371" s="50"/>
      <c r="BF1371" s="102"/>
    </row>
    <row r="1372" spans="1:58" customFormat="1">
      <c r="A1372" s="22"/>
      <c r="B1372" s="22"/>
      <c r="C1372" s="22"/>
      <c r="D1372" s="22"/>
      <c r="E1372" s="22"/>
      <c r="F1372" s="73"/>
      <c r="G1372" s="73"/>
      <c r="H1372" s="73"/>
      <c r="I1372" s="73"/>
      <c r="J1372" s="73"/>
      <c r="K1372" s="74"/>
      <c r="L1372" s="74"/>
      <c r="M1372" s="22"/>
      <c r="N1372" s="22"/>
      <c r="O1372" s="22"/>
      <c r="P1372" s="70"/>
      <c r="Q1372" s="70"/>
      <c r="R1372" s="70"/>
      <c r="S1372" s="50"/>
      <c r="T1372" s="50"/>
      <c r="U1372" s="50"/>
      <c r="V1372" s="50"/>
      <c r="W1372" s="50"/>
      <c r="X1372" s="50"/>
      <c r="Y1372" s="50"/>
      <c r="BF1372" s="102"/>
    </row>
    <row r="1373" spans="1:58" customFormat="1">
      <c r="A1373" s="22"/>
      <c r="B1373" s="22"/>
      <c r="C1373" s="22"/>
      <c r="D1373" s="22"/>
      <c r="E1373" s="22"/>
      <c r="F1373" s="73"/>
      <c r="G1373" s="73"/>
      <c r="H1373" s="73"/>
      <c r="I1373" s="73"/>
      <c r="J1373" s="73"/>
      <c r="K1373" s="74"/>
      <c r="L1373" s="74"/>
      <c r="M1373" s="22"/>
      <c r="N1373" s="22"/>
      <c r="O1373" s="22"/>
      <c r="P1373" s="70"/>
      <c r="Q1373" s="70"/>
      <c r="R1373" s="70"/>
      <c r="S1373" s="50"/>
      <c r="T1373" s="50"/>
      <c r="U1373" s="50"/>
      <c r="V1373" s="50"/>
      <c r="W1373" s="50"/>
      <c r="X1373" s="50"/>
      <c r="Y1373" s="50"/>
      <c r="BF1373" s="102"/>
    </row>
    <row r="1374" spans="1:58" customFormat="1">
      <c r="A1374" s="22"/>
      <c r="B1374" s="22"/>
      <c r="C1374" s="22"/>
      <c r="D1374" s="22"/>
      <c r="E1374" s="22"/>
      <c r="F1374" s="73"/>
      <c r="G1374" s="73"/>
      <c r="H1374" s="73"/>
      <c r="I1374" s="73"/>
      <c r="J1374" s="73"/>
      <c r="K1374" s="74"/>
      <c r="L1374" s="74"/>
      <c r="M1374" s="22"/>
      <c r="N1374" s="22"/>
      <c r="O1374" s="22"/>
      <c r="P1374" s="70"/>
      <c r="Q1374" s="70"/>
      <c r="R1374" s="70"/>
      <c r="S1374" s="50"/>
      <c r="T1374" s="50"/>
      <c r="U1374" s="50"/>
      <c r="V1374" s="50"/>
      <c r="W1374" s="50"/>
      <c r="X1374" s="50"/>
      <c r="Y1374" s="50"/>
      <c r="BF1374" s="102"/>
    </row>
    <row r="1375" spans="1:58" customFormat="1">
      <c r="A1375" s="22"/>
      <c r="B1375" s="22"/>
      <c r="C1375" s="22"/>
      <c r="D1375" s="22"/>
      <c r="E1375" s="22"/>
      <c r="F1375" s="73"/>
      <c r="G1375" s="73"/>
      <c r="H1375" s="73"/>
      <c r="I1375" s="73"/>
      <c r="J1375" s="73"/>
      <c r="K1375" s="74"/>
      <c r="L1375" s="74"/>
      <c r="M1375" s="22"/>
      <c r="N1375" s="22"/>
      <c r="O1375" s="22"/>
      <c r="P1375" s="70"/>
      <c r="Q1375" s="70"/>
      <c r="R1375" s="70"/>
      <c r="S1375" s="50"/>
      <c r="T1375" s="50"/>
      <c r="U1375" s="50"/>
      <c r="V1375" s="50"/>
      <c r="W1375" s="50"/>
      <c r="X1375" s="50"/>
      <c r="Y1375" s="50"/>
      <c r="BF1375" s="102"/>
    </row>
    <row r="1376" spans="1:58" customFormat="1">
      <c r="A1376" s="22"/>
      <c r="B1376" s="22"/>
      <c r="C1376" s="22"/>
      <c r="D1376" s="22"/>
      <c r="E1376" s="22"/>
      <c r="F1376" s="73"/>
      <c r="G1376" s="73"/>
      <c r="H1376" s="73"/>
      <c r="I1376" s="73"/>
      <c r="J1376" s="73"/>
      <c r="K1376" s="74"/>
      <c r="L1376" s="74"/>
      <c r="M1376" s="22"/>
      <c r="N1376" s="22"/>
      <c r="O1376" s="22"/>
      <c r="P1376" s="70"/>
      <c r="Q1376" s="70"/>
      <c r="R1376" s="70"/>
      <c r="S1376" s="50"/>
      <c r="T1376" s="50"/>
      <c r="U1376" s="50"/>
      <c r="V1376" s="50"/>
      <c r="W1376" s="50"/>
      <c r="X1376" s="50"/>
      <c r="Y1376" s="50"/>
      <c r="BF1376" s="102"/>
    </row>
    <row r="1377" spans="1:58" customFormat="1">
      <c r="A1377" s="22"/>
      <c r="B1377" s="22"/>
      <c r="C1377" s="22"/>
      <c r="D1377" s="22"/>
      <c r="E1377" s="22"/>
      <c r="F1377" s="73"/>
      <c r="G1377" s="73"/>
      <c r="H1377" s="73"/>
      <c r="I1377" s="73"/>
      <c r="J1377" s="73"/>
      <c r="K1377" s="74"/>
      <c r="L1377" s="74"/>
      <c r="M1377" s="22"/>
      <c r="N1377" s="22"/>
      <c r="O1377" s="22"/>
      <c r="P1377" s="70"/>
      <c r="Q1377" s="70"/>
      <c r="R1377" s="70"/>
      <c r="S1377" s="50"/>
      <c r="T1377" s="50"/>
      <c r="U1377" s="50"/>
      <c r="V1377" s="50"/>
      <c r="W1377" s="50"/>
      <c r="X1377" s="50"/>
      <c r="Y1377" s="50"/>
      <c r="BF1377" s="102"/>
    </row>
    <row r="1378" spans="1:58" customFormat="1">
      <c r="A1378" s="22"/>
      <c r="B1378" s="22"/>
      <c r="C1378" s="22"/>
      <c r="D1378" s="22"/>
      <c r="E1378" s="22"/>
      <c r="F1378" s="73"/>
      <c r="G1378" s="73"/>
      <c r="H1378" s="73"/>
      <c r="I1378" s="73"/>
      <c r="J1378" s="73"/>
      <c r="K1378" s="74"/>
      <c r="L1378" s="74"/>
      <c r="M1378" s="22"/>
      <c r="N1378" s="22"/>
      <c r="O1378" s="22"/>
      <c r="P1378" s="70"/>
      <c r="Q1378" s="70"/>
      <c r="R1378" s="70"/>
      <c r="S1378" s="50"/>
      <c r="T1378" s="50"/>
      <c r="U1378" s="50"/>
      <c r="V1378" s="50"/>
      <c r="W1378" s="50"/>
      <c r="X1378" s="50"/>
      <c r="Y1378" s="50"/>
      <c r="BF1378" s="102"/>
    </row>
    <row r="1379" spans="1:58" customFormat="1">
      <c r="A1379" s="22"/>
      <c r="B1379" s="22"/>
      <c r="C1379" s="22"/>
      <c r="D1379" s="22"/>
      <c r="E1379" s="22"/>
      <c r="F1379" s="73"/>
      <c r="G1379" s="73"/>
      <c r="H1379" s="73"/>
      <c r="I1379" s="73"/>
      <c r="J1379" s="73"/>
      <c r="K1379" s="74"/>
      <c r="L1379" s="74"/>
      <c r="M1379" s="22"/>
      <c r="N1379" s="22"/>
      <c r="O1379" s="22"/>
      <c r="P1379" s="70"/>
      <c r="Q1379" s="70"/>
      <c r="R1379" s="70"/>
      <c r="S1379" s="50"/>
      <c r="T1379" s="50"/>
      <c r="U1379" s="50"/>
      <c r="V1379" s="50"/>
      <c r="W1379" s="50"/>
      <c r="X1379" s="50"/>
      <c r="Y1379" s="50"/>
      <c r="BF1379" s="102"/>
    </row>
    <row r="1380" spans="1:58" customFormat="1">
      <c r="A1380" s="22"/>
      <c r="B1380" s="22"/>
      <c r="C1380" s="22"/>
      <c r="D1380" s="22"/>
      <c r="E1380" s="22"/>
      <c r="F1380" s="73"/>
      <c r="G1380" s="73"/>
      <c r="H1380" s="73"/>
      <c r="I1380" s="73"/>
      <c r="J1380" s="73"/>
      <c r="K1380" s="74"/>
      <c r="L1380" s="74"/>
      <c r="M1380" s="22"/>
      <c r="N1380" s="22"/>
      <c r="O1380" s="22"/>
      <c r="P1380" s="70"/>
      <c r="Q1380" s="70"/>
      <c r="R1380" s="70"/>
      <c r="S1380" s="50"/>
      <c r="T1380" s="50"/>
      <c r="U1380" s="50"/>
      <c r="V1380" s="50"/>
      <c r="W1380" s="50"/>
      <c r="X1380" s="50"/>
      <c r="Y1380" s="50"/>
      <c r="BF1380" s="102"/>
    </row>
    <row r="1381" spans="1:58" customFormat="1">
      <c r="A1381" s="22"/>
      <c r="B1381" s="22"/>
      <c r="C1381" s="22"/>
      <c r="D1381" s="22"/>
      <c r="E1381" s="22"/>
      <c r="F1381" s="73"/>
      <c r="G1381" s="73"/>
      <c r="H1381" s="73"/>
      <c r="I1381" s="73"/>
      <c r="J1381" s="73"/>
      <c r="K1381" s="74"/>
      <c r="L1381" s="74"/>
      <c r="M1381" s="22"/>
      <c r="N1381" s="22"/>
      <c r="O1381" s="22"/>
      <c r="P1381" s="70"/>
      <c r="Q1381" s="70"/>
      <c r="R1381" s="70"/>
      <c r="S1381" s="50"/>
      <c r="T1381" s="50"/>
      <c r="U1381" s="50"/>
      <c r="V1381" s="50"/>
      <c r="W1381" s="50"/>
      <c r="X1381" s="50"/>
      <c r="Y1381" s="50"/>
      <c r="BF1381" s="102"/>
    </row>
    <row r="1382" spans="1:58" customFormat="1">
      <c r="A1382" s="22"/>
      <c r="B1382" s="22"/>
      <c r="C1382" s="22"/>
      <c r="D1382" s="22"/>
      <c r="E1382" s="22"/>
      <c r="F1382" s="73"/>
      <c r="G1382" s="73"/>
      <c r="H1382" s="73"/>
      <c r="I1382" s="73"/>
      <c r="J1382" s="73"/>
      <c r="K1382" s="74"/>
      <c r="L1382" s="74"/>
      <c r="M1382" s="22"/>
      <c r="N1382" s="22"/>
      <c r="O1382" s="22"/>
      <c r="P1382" s="70"/>
      <c r="Q1382" s="70"/>
      <c r="R1382" s="70"/>
      <c r="S1382" s="50"/>
      <c r="T1382" s="50"/>
      <c r="U1382" s="50"/>
      <c r="V1382" s="50"/>
      <c r="W1382" s="50"/>
      <c r="X1382" s="50"/>
      <c r="Y1382" s="50"/>
      <c r="BF1382" s="102"/>
    </row>
    <row r="1383" spans="1:58" customFormat="1">
      <c r="A1383" s="22"/>
      <c r="B1383" s="22"/>
      <c r="C1383" s="22"/>
      <c r="D1383" s="22"/>
      <c r="E1383" s="22"/>
      <c r="F1383" s="73"/>
      <c r="G1383" s="73"/>
      <c r="H1383" s="73"/>
      <c r="I1383" s="73"/>
      <c r="J1383" s="73"/>
      <c r="K1383" s="74"/>
      <c r="L1383" s="74"/>
      <c r="M1383" s="22"/>
      <c r="N1383" s="22"/>
      <c r="O1383" s="22"/>
      <c r="P1383" s="70"/>
      <c r="Q1383" s="70"/>
      <c r="R1383" s="70"/>
      <c r="S1383" s="50"/>
      <c r="T1383" s="50"/>
      <c r="U1383" s="50"/>
      <c r="V1383" s="50"/>
      <c r="W1383" s="50"/>
      <c r="X1383" s="50"/>
      <c r="Y1383" s="50"/>
      <c r="BF1383" s="102"/>
    </row>
    <row r="1384" spans="1:58" customFormat="1">
      <c r="A1384" s="22"/>
      <c r="B1384" s="22"/>
      <c r="C1384" s="22"/>
      <c r="D1384" s="22"/>
      <c r="E1384" s="22"/>
      <c r="F1384" s="73"/>
      <c r="G1384" s="73"/>
      <c r="H1384" s="73"/>
      <c r="I1384" s="73"/>
      <c r="J1384" s="73"/>
      <c r="K1384" s="74"/>
      <c r="L1384" s="74"/>
      <c r="M1384" s="22"/>
      <c r="N1384" s="22"/>
      <c r="O1384" s="22"/>
      <c r="P1384" s="70"/>
      <c r="Q1384" s="70"/>
      <c r="R1384" s="70"/>
      <c r="S1384" s="50"/>
      <c r="T1384" s="50"/>
      <c r="U1384" s="50"/>
      <c r="V1384" s="50"/>
      <c r="W1384" s="50"/>
      <c r="X1384" s="50"/>
      <c r="Y1384" s="50"/>
      <c r="BF1384" s="102"/>
    </row>
    <row r="1385" spans="1:58" customFormat="1">
      <c r="A1385" s="22"/>
      <c r="B1385" s="22"/>
      <c r="C1385" s="22"/>
      <c r="D1385" s="22"/>
      <c r="E1385" s="22"/>
      <c r="F1385" s="73"/>
      <c r="G1385" s="73"/>
      <c r="H1385" s="73"/>
      <c r="I1385" s="73"/>
      <c r="J1385" s="73"/>
      <c r="K1385" s="74"/>
      <c r="L1385" s="74"/>
      <c r="M1385" s="22"/>
      <c r="N1385" s="22"/>
      <c r="O1385" s="22"/>
      <c r="P1385" s="70"/>
      <c r="Q1385" s="70"/>
      <c r="R1385" s="70"/>
      <c r="S1385" s="50"/>
      <c r="T1385" s="50"/>
      <c r="U1385" s="50"/>
      <c r="V1385" s="50"/>
      <c r="W1385" s="50"/>
      <c r="X1385" s="50"/>
      <c r="Y1385" s="50"/>
      <c r="BF1385" s="102"/>
    </row>
    <row r="1386" spans="1:58" customFormat="1">
      <c r="A1386" s="22"/>
      <c r="B1386" s="22"/>
      <c r="C1386" s="22"/>
      <c r="D1386" s="22"/>
      <c r="E1386" s="22"/>
      <c r="F1386" s="73"/>
      <c r="G1386" s="73"/>
      <c r="H1386" s="73"/>
      <c r="I1386" s="73"/>
      <c r="J1386" s="73"/>
      <c r="K1386" s="74"/>
      <c r="L1386" s="74"/>
      <c r="M1386" s="22"/>
      <c r="N1386" s="22"/>
      <c r="O1386" s="22"/>
      <c r="P1386" s="70"/>
      <c r="Q1386" s="70"/>
      <c r="R1386" s="70"/>
      <c r="S1386" s="50"/>
      <c r="T1386" s="50"/>
      <c r="U1386" s="50"/>
      <c r="V1386" s="50"/>
      <c r="W1386" s="50"/>
      <c r="X1386" s="50"/>
      <c r="Y1386" s="50"/>
      <c r="BF1386" s="102"/>
    </row>
    <row r="1387" spans="1:58" customFormat="1">
      <c r="A1387" s="22"/>
      <c r="B1387" s="22"/>
      <c r="C1387" s="22"/>
      <c r="D1387" s="22"/>
      <c r="E1387" s="22"/>
      <c r="F1387" s="73"/>
      <c r="G1387" s="73"/>
      <c r="H1387" s="73"/>
      <c r="I1387" s="73"/>
      <c r="J1387" s="73"/>
      <c r="K1387" s="74"/>
      <c r="L1387" s="74"/>
      <c r="M1387" s="22"/>
      <c r="N1387" s="22"/>
      <c r="O1387" s="22"/>
      <c r="P1387" s="70"/>
      <c r="Q1387" s="70"/>
      <c r="R1387" s="70"/>
      <c r="S1387" s="50"/>
      <c r="T1387" s="50"/>
      <c r="U1387" s="50"/>
      <c r="V1387" s="50"/>
      <c r="W1387" s="50"/>
      <c r="X1387" s="50"/>
      <c r="Y1387" s="50"/>
      <c r="BF1387" s="102"/>
    </row>
    <row r="1388" spans="1:58" customFormat="1">
      <c r="A1388" s="22"/>
      <c r="B1388" s="22"/>
      <c r="C1388" s="22"/>
      <c r="D1388" s="22"/>
      <c r="E1388" s="22"/>
      <c r="F1388" s="73"/>
      <c r="G1388" s="73"/>
      <c r="H1388" s="73"/>
      <c r="I1388" s="73"/>
      <c r="J1388" s="73"/>
      <c r="K1388" s="74"/>
      <c r="L1388" s="74"/>
      <c r="M1388" s="22"/>
      <c r="N1388" s="22"/>
      <c r="O1388" s="22"/>
      <c r="P1388" s="70"/>
      <c r="Q1388" s="70"/>
      <c r="R1388" s="70"/>
      <c r="S1388" s="50"/>
      <c r="T1388" s="50"/>
      <c r="U1388" s="50"/>
      <c r="V1388" s="50"/>
      <c r="W1388" s="50"/>
      <c r="X1388" s="50"/>
      <c r="Y1388" s="50"/>
      <c r="BF1388" s="102"/>
    </row>
    <row r="1389" spans="1:58" customFormat="1">
      <c r="A1389" s="22"/>
      <c r="B1389" s="22"/>
      <c r="C1389" s="22"/>
      <c r="D1389" s="22"/>
      <c r="E1389" s="22"/>
      <c r="F1389" s="73"/>
      <c r="G1389" s="73"/>
      <c r="H1389" s="73"/>
      <c r="I1389" s="73"/>
      <c r="J1389" s="73"/>
      <c r="K1389" s="74"/>
      <c r="L1389" s="74"/>
      <c r="M1389" s="22"/>
      <c r="N1389" s="22"/>
      <c r="O1389" s="22"/>
      <c r="P1389" s="70"/>
      <c r="Q1389" s="70"/>
      <c r="R1389" s="70"/>
      <c r="S1389" s="50"/>
      <c r="T1389" s="50"/>
      <c r="U1389" s="50"/>
      <c r="V1389" s="50"/>
      <c r="W1389" s="50"/>
      <c r="X1389" s="50"/>
      <c r="Y1389" s="50"/>
      <c r="BF1389" s="102"/>
    </row>
    <row r="1390" spans="1:58" customFormat="1">
      <c r="A1390" s="22"/>
      <c r="B1390" s="22"/>
      <c r="C1390" s="22"/>
      <c r="D1390" s="22"/>
      <c r="E1390" s="22"/>
      <c r="F1390" s="73"/>
      <c r="G1390" s="73"/>
      <c r="H1390" s="73"/>
      <c r="I1390" s="73"/>
      <c r="J1390" s="73"/>
      <c r="K1390" s="74"/>
      <c r="L1390" s="74"/>
      <c r="M1390" s="22"/>
      <c r="N1390" s="22"/>
      <c r="O1390" s="22"/>
      <c r="P1390" s="70"/>
      <c r="Q1390" s="70"/>
      <c r="R1390" s="70"/>
      <c r="S1390" s="50"/>
      <c r="T1390" s="50"/>
      <c r="U1390" s="50"/>
      <c r="V1390" s="50"/>
      <c r="W1390" s="50"/>
      <c r="X1390" s="50"/>
      <c r="Y1390" s="50"/>
      <c r="BF1390" s="102"/>
    </row>
    <row r="1391" spans="1:58" customFormat="1">
      <c r="A1391" s="22"/>
      <c r="B1391" s="22"/>
      <c r="C1391" s="22"/>
      <c r="D1391" s="22"/>
      <c r="E1391" s="22"/>
      <c r="F1391" s="73"/>
      <c r="G1391" s="73"/>
      <c r="H1391" s="73"/>
      <c r="I1391" s="73"/>
      <c r="J1391" s="73"/>
      <c r="K1391" s="74"/>
      <c r="L1391" s="74"/>
      <c r="M1391" s="22"/>
      <c r="N1391" s="22"/>
      <c r="O1391" s="22"/>
      <c r="P1391" s="70"/>
      <c r="Q1391" s="70"/>
      <c r="R1391" s="70"/>
      <c r="S1391" s="50"/>
      <c r="T1391" s="50"/>
      <c r="U1391" s="50"/>
      <c r="V1391" s="50"/>
      <c r="W1391" s="50"/>
      <c r="X1391" s="50"/>
      <c r="Y1391" s="50"/>
      <c r="BF1391" s="102"/>
    </row>
    <row r="1392" spans="1:58" customFormat="1">
      <c r="A1392" s="22"/>
      <c r="B1392" s="22"/>
      <c r="C1392" s="22"/>
      <c r="D1392" s="22"/>
      <c r="E1392" s="22"/>
      <c r="F1392" s="73"/>
      <c r="G1392" s="73"/>
      <c r="H1392" s="73"/>
      <c r="I1392" s="73"/>
      <c r="J1392" s="73"/>
      <c r="K1392" s="74"/>
      <c r="L1392" s="74"/>
      <c r="M1392" s="22"/>
      <c r="N1392" s="22"/>
      <c r="O1392" s="22"/>
      <c r="P1392" s="70"/>
      <c r="Q1392" s="70"/>
      <c r="R1392" s="70"/>
      <c r="S1392" s="50"/>
      <c r="T1392" s="50"/>
      <c r="U1392" s="50"/>
      <c r="V1392" s="50"/>
      <c r="W1392" s="50"/>
      <c r="X1392" s="50"/>
      <c r="Y1392" s="50"/>
      <c r="BF1392" s="102"/>
    </row>
    <row r="1393" spans="1:58" customFormat="1">
      <c r="A1393" s="22"/>
      <c r="B1393" s="22"/>
      <c r="C1393" s="22"/>
      <c r="D1393" s="22"/>
      <c r="E1393" s="22"/>
      <c r="F1393" s="73"/>
      <c r="G1393" s="73"/>
      <c r="H1393" s="73"/>
      <c r="I1393" s="73"/>
      <c r="J1393" s="73"/>
      <c r="K1393" s="74"/>
      <c r="L1393" s="74"/>
      <c r="M1393" s="22"/>
      <c r="N1393" s="22"/>
      <c r="O1393" s="22"/>
      <c r="P1393" s="70"/>
      <c r="Q1393" s="70"/>
      <c r="R1393" s="70"/>
      <c r="S1393" s="50"/>
      <c r="T1393" s="50"/>
      <c r="U1393" s="50"/>
      <c r="V1393" s="50"/>
      <c r="W1393" s="50"/>
      <c r="X1393" s="50"/>
      <c r="Y1393" s="50"/>
      <c r="BF1393" s="102"/>
    </row>
    <row r="1394" spans="1:58" customFormat="1">
      <c r="A1394" s="22"/>
      <c r="B1394" s="22"/>
      <c r="C1394" s="22"/>
      <c r="D1394" s="22"/>
      <c r="E1394" s="22"/>
      <c r="F1394" s="73"/>
      <c r="G1394" s="73"/>
      <c r="H1394" s="73"/>
      <c r="I1394" s="73"/>
      <c r="J1394" s="73"/>
      <c r="K1394" s="74"/>
      <c r="L1394" s="74"/>
      <c r="M1394" s="22"/>
      <c r="N1394" s="22"/>
      <c r="O1394" s="22"/>
      <c r="P1394" s="70"/>
      <c r="Q1394" s="70"/>
      <c r="R1394" s="70"/>
      <c r="S1394" s="50"/>
      <c r="T1394" s="50"/>
      <c r="U1394" s="50"/>
      <c r="V1394" s="50"/>
      <c r="W1394" s="50"/>
      <c r="X1394" s="50"/>
      <c r="Y1394" s="50"/>
      <c r="BF1394" s="102"/>
    </row>
    <row r="1395" spans="1:58" customFormat="1">
      <c r="A1395" s="22"/>
      <c r="B1395" s="22"/>
      <c r="C1395" s="22"/>
      <c r="D1395" s="22"/>
      <c r="E1395" s="22"/>
      <c r="F1395" s="73"/>
      <c r="G1395" s="73"/>
      <c r="H1395" s="73"/>
      <c r="I1395" s="73"/>
      <c r="J1395" s="73"/>
      <c r="K1395" s="74"/>
      <c r="L1395" s="74"/>
      <c r="M1395" s="22"/>
      <c r="N1395" s="22"/>
      <c r="O1395" s="22"/>
      <c r="P1395" s="70"/>
      <c r="Q1395" s="70"/>
      <c r="R1395" s="70"/>
      <c r="S1395" s="50"/>
      <c r="T1395" s="50"/>
      <c r="U1395" s="50"/>
      <c r="V1395" s="50"/>
      <c r="W1395" s="50"/>
      <c r="X1395" s="50"/>
      <c r="Y1395" s="50"/>
      <c r="BF1395" s="102"/>
    </row>
    <row r="1396" spans="1:58" customFormat="1">
      <c r="A1396" s="22"/>
      <c r="B1396" s="22"/>
      <c r="C1396" s="22"/>
      <c r="D1396" s="22"/>
      <c r="E1396" s="22"/>
      <c r="F1396" s="73"/>
      <c r="G1396" s="73"/>
      <c r="H1396" s="73"/>
      <c r="I1396" s="73"/>
      <c r="J1396" s="73"/>
      <c r="K1396" s="74"/>
      <c r="L1396" s="74"/>
      <c r="M1396" s="22"/>
      <c r="N1396" s="22"/>
      <c r="O1396" s="22"/>
      <c r="P1396" s="70"/>
      <c r="Q1396" s="70"/>
      <c r="R1396" s="70"/>
      <c r="S1396" s="50"/>
      <c r="T1396" s="50"/>
      <c r="U1396" s="50"/>
      <c r="V1396" s="50"/>
      <c r="W1396" s="50"/>
      <c r="X1396" s="50"/>
      <c r="Y1396" s="50"/>
      <c r="BF1396" s="102"/>
    </row>
    <row r="1397" spans="1:58" customFormat="1">
      <c r="A1397" s="22"/>
      <c r="B1397" s="22"/>
      <c r="C1397" s="22"/>
      <c r="D1397" s="22"/>
      <c r="E1397" s="22"/>
      <c r="F1397" s="73"/>
      <c r="G1397" s="73"/>
      <c r="H1397" s="73"/>
      <c r="I1397" s="73"/>
      <c r="J1397" s="73"/>
      <c r="K1397" s="74"/>
      <c r="L1397" s="74"/>
      <c r="M1397" s="22"/>
      <c r="N1397" s="22"/>
      <c r="O1397" s="22"/>
      <c r="P1397" s="70"/>
      <c r="Q1397" s="70"/>
      <c r="R1397" s="70"/>
      <c r="S1397" s="50"/>
      <c r="T1397" s="50"/>
      <c r="U1397" s="50"/>
      <c r="V1397" s="50"/>
      <c r="W1397" s="50"/>
      <c r="X1397" s="50"/>
      <c r="Y1397" s="50"/>
      <c r="BF1397" s="102"/>
    </row>
    <row r="1398" spans="1:58" customFormat="1">
      <c r="A1398" s="22"/>
      <c r="B1398" s="22"/>
      <c r="C1398" s="22"/>
      <c r="D1398" s="22"/>
      <c r="E1398" s="22"/>
      <c r="F1398" s="73"/>
      <c r="G1398" s="73"/>
      <c r="H1398" s="73"/>
      <c r="I1398" s="73"/>
      <c r="J1398" s="73"/>
      <c r="K1398" s="74"/>
      <c r="L1398" s="74"/>
      <c r="M1398" s="22"/>
      <c r="N1398" s="22"/>
      <c r="O1398" s="22"/>
      <c r="P1398" s="70"/>
      <c r="Q1398" s="70"/>
      <c r="R1398" s="70"/>
      <c r="S1398" s="50"/>
      <c r="T1398" s="50"/>
      <c r="U1398" s="50"/>
      <c r="V1398" s="50"/>
      <c r="W1398" s="50"/>
      <c r="X1398" s="50"/>
      <c r="Y1398" s="50"/>
      <c r="BF1398" s="102"/>
    </row>
    <row r="1399" spans="1:58" customFormat="1">
      <c r="A1399" s="22"/>
      <c r="B1399" s="22"/>
      <c r="C1399" s="22"/>
      <c r="D1399" s="22"/>
      <c r="E1399" s="22"/>
      <c r="F1399" s="73"/>
      <c r="G1399" s="73"/>
      <c r="H1399" s="73"/>
      <c r="I1399" s="73"/>
      <c r="J1399" s="73"/>
      <c r="K1399" s="74"/>
      <c r="L1399" s="74"/>
      <c r="M1399" s="22"/>
      <c r="N1399" s="22"/>
      <c r="O1399" s="22"/>
      <c r="P1399" s="70"/>
      <c r="Q1399" s="70"/>
      <c r="R1399" s="70"/>
      <c r="S1399" s="50"/>
      <c r="T1399" s="50"/>
      <c r="U1399" s="50"/>
      <c r="V1399" s="50"/>
      <c r="W1399" s="50"/>
      <c r="X1399" s="50"/>
      <c r="Y1399" s="50"/>
      <c r="BF1399" s="102"/>
    </row>
    <row r="1400" spans="1:58" customFormat="1">
      <c r="A1400" s="22"/>
      <c r="B1400" s="22"/>
      <c r="C1400" s="22"/>
      <c r="D1400" s="22"/>
      <c r="E1400" s="22"/>
      <c r="F1400" s="73"/>
      <c r="G1400" s="73"/>
      <c r="H1400" s="73"/>
      <c r="I1400" s="73"/>
      <c r="J1400" s="73"/>
      <c r="K1400" s="74"/>
      <c r="L1400" s="74"/>
      <c r="M1400" s="22"/>
      <c r="N1400" s="22"/>
      <c r="O1400" s="22"/>
      <c r="P1400" s="70"/>
      <c r="Q1400" s="70"/>
      <c r="R1400" s="70"/>
      <c r="S1400" s="50"/>
      <c r="T1400" s="50"/>
      <c r="U1400" s="50"/>
      <c r="V1400" s="50"/>
      <c r="W1400" s="50"/>
      <c r="X1400" s="50"/>
      <c r="Y1400" s="50"/>
      <c r="BF1400" s="102"/>
    </row>
    <row r="1401" spans="1:58" customFormat="1">
      <c r="A1401" s="22"/>
      <c r="B1401" s="22"/>
      <c r="C1401" s="22"/>
      <c r="D1401" s="22"/>
      <c r="E1401" s="22"/>
      <c r="F1401" s="73"/>
      <c r="G1401" s="73"/>
      <c r="H1401" s="73"/>
      <c r="I1401" s="73"/>
      <c r="J1401" s="73"/>
      <c r="K1401" s="74"/>
      <c r="L1401" s="74"/>
      <c r="M1401" s="22"/>
      <c r="N1401" s="22"/>
      <c r="O1401" s="22"/>
      <c r="P1401" s="70"/>
      <c r="Q1401" s="70"/>
      <c r="R1401" s="70"/>
      <c r="S1401" s="50"/>
      <c r="T1401" s="50"/>
      <c r="U1401" s="50"/>
      <c r="V1401" s="50"/>
      <c r="W1401" s="50"/>
      <c r="X1401" s="50"/>
      <c r="Y1401" s="50"/>
      <c r="BF1401" s="102"/>
    </row>
    <row r="1402" spans="1:58" customFormat="1">
      <c r="A1402" s="22"/>
      <c r="B1402" s="22"/>
      <c r="C1402" s="22"/>
      <c r="D1402" s="22"/>
      <c r="E1402" s="22"/>
      <c r="F1402" s="73"/>
      <c r="G1402" s="73"/>
      <c r="H1402" s="73"/>
      <c r="I1402" s="73"/>
      <c r="J1402" s="73"/>
      <c r="K1402" s="74"/>
      <c r="L1402" s="74"/>
      <c r="M1402" s="22"/>
      <c r="N1402" s="22"/>
      <c r="O1402" s="22"/>
      <c r="P1402" s="70"/>
      <c r="Q1402" s="70"/>
      <c r="R1402" s="70"/>
      <c r="S1402" s="50"/>
      <c r="T1402" s="50"/>
      <c r="U1402" s="50"/>
      <c r="V1402" s="50"/>
      <c r="W1402" s="50"/>
      <c r="X1402" s="50"/>
      <c r="Y1402" s="50"/>
      <c r="BF1402" s="102"/>
    </row>
    <row r="1403" spans="1:58" customFormat="1">
      <c r="A1403" s="22"/>
      <c r="B1403" s="22"/>
      <c r="C1403" s="22"/>
      <c r="D1403" s="22"/>
      <c r="E1403" s="22"/>
      <c r="F1403" s="73"/>
      <c r="G1403" s="73"/>
      <c r="H1403" s="73"/>
      <c r="I1403" s="73"/>
      <c r="J1403" s="73"/>
      <c r="K1403" s="74"/>
      <c r="L1403" s="74"/>
      <c r="M1403" s="22"/>
      <c r="N1403" s="22"/>
      <c r="O1403" s="22"/>
      <c r="P1403" s="70"/>
      <c r="Q1403" s="70"/>
      <c r="R1403" s="70"/>
      <c r="S1403" s="50"/>
      <c r="T1403" s="50"/>
      <c r="U1403" s="50"/>
      <c r="V1403" s="50"/>
      <c r="W1403" s="50"/>
      <c r="X1403" s="50"/>
      <c r="Y1403" s="50"/>
      <c r="BF1403" s="102"/>
    </row>
    <row r="1404" spans="1:58" customFormat="1">
      <c r="A1404" s="22"/>
      <c r="B1404" s="22"/>
      <c r="C1404" s="22"/>
      <c r="D1404" s="22"/>
      <c r="E1404" s="22"/>
      <c r="F1404" s="73"/>
      <c r="G1404" s="73"/>
      <c r="H1404" s="73"/>
      <c r="I1404" s="73"/>
      <c r="J1404" s="73"/>
      <c r="K1404" s="74"/>
      <c r="L1404" s="74"/>
      <c r="M1404" s="22"/>
      <c r="N1404" s="22"/>
      <c r="O1404" s="22"/>
      <c r="P1404" s="70"/>
      <c r="Q1404" s="70"/>
      <c r="R1404" s="70"/>
      <c r="S1404" s="50"/>
      <c r="T1404" s="50"/>
      <c r="U1404" s="50"/>
      <c r="V1404" s="50"/>
      <c r="W1404" s="50"/>
      <c r="X1404" s="50"/>
      <c r="Y1404" s="50"/>
      <c r="BF1404" s="102"/>
    </row>
    <row r="1405" spans="1:58" customFormat="1">
      <c r="A1405" s="22"/>
      <c r="B1405" s="22"/>
      <c r="C1405" s="22"/>
      <c r="D1405" s="22"/>
      <c r="E1405" s="22"/>
      <c r="F1405" s="73"/>
      <c r="G1405" s="73"/>
      <c r="H1405" s="73"/>
      <c r="I1405" s="73"/>
      <c r="J1405" s="73"/>
      <c r="K1405" s="74"/>
      <c r="L1405" s="74"/>
      <c r="M1405" s="22"/>
      <c r="N1405" s="22"/>
      <c r="O1405" s="22"/>
      <c r="P1405" s="70"/>
      <c r="Q1405" s="70"/>
      <c r="R1405" s="70"/>
      <c r="S1405" s="50"/>
      <c r="T1405" s="50"/>
      <c r="U1405" s="50"/>
      <c r="V1405" s="50"/>
      <c r="W1405" s="50"/>
      <c r="X1405" s="50"/>
      <c r="Y1405" s="50"/>
      <c r="BF1405" s="102"/>
    </row>
    <row r="1406" spans="1:58" customFormat="1">
      <c r="A1406" s="22"/>
      <c r="B1406" s="22"/>
      <c r="C1406" s="22"/>
      <c r="D1406" s="22"/>
      <c r="E1406" s="22"/>
      <c r="F1406" s="73"/>
      <c r="G1406" s="73"/>
      <c r="H1406" s="73"/>
      <c r="I1406" s="73"/>
      <c r="J1406" s="73"/>
      <c r="K1406" s="74"/>
      <c r="L1406" s="74"/>
      <c r="M1406" s="22"/>
      <c r="N1406" s="22"/>
      <c r="O1406" s="22"/>
      <c r="P1406" s="70"/>
      <c r="Q1406" s="70"/>
      <c r="R1406" s="70"/>
      <c r="S1406" s="50"/>
      <c r="T1406" s="50"/>
      <c r="U1406" s="50"/>
      <c r="V1406" s="50"/>
      <c r="W1406" s="50"/>
      <c r="X1406" s="50"/>
      <c r="Y1406" s="50"/>
      <c r="BF1406" s="102"/>
    </row>
    <row r="1407" spans="1:58" customFormat="1">
      <c r="A1407" s="22"/>
      <c r="B1407" s="22"/>
      <c r="C1407" s="22"/>
      <c r="D1407" s="22"/>
      <c r="E1407" s="22"/>
      <c r="F1407" s="73"/>
      <c r="G1407" s="73"/>
      <c r="H1407" s="73"/>
      <c r="I1407" s="73"/>
      <c r="J1407" s="73"/>
      <c r="K1407" s="74"/>
      <c r="L1407" s="74"/>
      <c r="M1407" s="22"/>
      <c r="N1407" s="22"/>
      <c r="O1407" s="22"/>
      <c r="P1407" s="70"/>
      <c r="Q1407" s="70"/>
      <c r="R1407" s="70"/>
      <c r="S1407" s="50"/>
      <c r="T1407" s="50"/>
      <c r="U1407" s="50"/>
      <c r="V1407" s="50"/>
      <c r="W1407" s="50"/>
      <c r="X1407" s="50"/>
      <c r="Y1407" s="50"/>
      <c r="BF1407" s="102"/>
    </row>
    <row r="1408" spans="1:58" customFormat="1">
      <c r="A1408" s="22"/>
      <c r="B1408" s="22"/>
      <c r="C1408" s="22"/>
      <c r="D1408" s="22"/>
      <c r="E1408" s="22"/>
      <c r="F1408" s="73"/>
      <c r="G1408" s="73"/>
      <c r="H1408" s="73"/>
      <c r="I1408" s="73"/>
      <c r="J1408" s="73"/>
      <c r="K1408" s="74"/>
      <c r="L1408" s="74"/>
      <c r="M1408" s="22"/>
      <c r="N1408" s="22"/>
      <c r="O1408" s="22"/>
      <c r="P1408" s="70"/>
      <c r="Q1408" s="70"/>
      <c r="R1408" s="70"/>
      <c r="S1408" s="50"/>
      <c r="T1408" s="50"/>
      <c r="U1408" s="50"/>
      <c r="V1408" s="50"/>
      <c r="W1408" s="50"/>
      <c r="X1408" s="50"/>
      <c r="Y1408" s="50"/>
      <c r="BF1408" s="102"/>
    </row>
    <row r="1409" spans="1:58" customFormat="1">
      <c r="A1409" s="22"/>
      <c r="B1409" s="22"/>
      <c r="C1409" s="22"/>
      <c r="D1409" s="22"/>
      <c r="E1409" s="22"/>
      <c r="F1409" s="73"/>
      <c r="G1409" s="73"/>
      <c r="H1409" s="73"/>
      <c r="I1409" s="73"/>
      <c r="J1409" s="73"/>
      <c r="K1409" s="74"/>
      <c r="L1409" s="74"/>
      <c r="M1409" s="22"/>
      <c r="N1409" s="22"/>
      <c r="O1409" s="22"/>
      <c r="P1409" s="70"/>
      <c r="Q1409" s="70"/>
      <c r="R1409" s="70"/>
      <c r="S1409" s="50"/>
      <c r="T1409" s="50"/>
      <c r="U1409" s="50"/>
      <c r="V1409" s="50"/>
      <c r="W1409" s="50"/>
      <c r="X1409" s="50"/>
      <c r="Y1409" s="50"/>
      <c r="BF1409" s="102"/>
    </row>
    <row r="1410" spans="1:58" customFormat="1">
      <c r="A1410" s="22"/>
      <c r="B1410" s="22"/>
      <c r="C1410" s="22"/>
      <c r="D1410" s="22"/>
      <c r="E1410" s="22"/>
      <c r="F1410" s="73"/>
      <c r="G1410" s="73"/>
      <c r="H1410" s="73"/>
      <c r="I1410" s="73"/>
      <c r="J1410" s="73"/>
      <c r="K1410" s="74"/>
      <c r="L1410" s="74"/>
      <c r="M1410" s="22"/>
      <c r="N1410" s="22"/>
      <c r="O1410" s="22"/>
      <c r="P1410" s="70"/>
      <c r="Q1410" s="70"/>
      <c r="R1410" s="70"/>
      <c r="S1410" s="50"/>
      <c r="T1410" s="50"/>
      <c r="U1410" s="50"/>
      <c r="V1410" s="50"/>
      <c r="W1410" s="50"/>
      <c r="X1410" s="50"/>
      <c r="Y1410" s="50"/>
      <c r="BF1410" s="102"/>
    </row>
    <row r="1411" spans="1:58" customFormat="1">
      <c r="A1411" s="22"/>
      <c r="B1411" s="22"/>
      <c r="C1411" s="22"/>
      <c r="D1411" s="22"/>
      <c r="E1411" s="22"/>
      <c r="F1411" s="73"/>
      <c r="G1411" s="73"/>
      <c r="H1411" s="73"/>
      <c r="I1411" s="73"/>
      <c r="J1411" s="73"/>
      <c r="K1411" s="74"/>
      <c r="L1411" s="74"/>
      <c r="M1411" s="22"/>
      <c r="N1411" s="22"/>
      <c r="O1411" s="22"/>
      <c r="P1411" s="70"/>
      <c r="Q1411" s="70"/>
      <c r="R1411" s="70"/>
      <c r="S1411" s="50"/>
      <c r="T1411" s="50"/>
      <c r="U1411" s="50"/>
      <c r="V1411" s="50"/>
      <c r="W1411" s="50"/>
      <c r="X1411" s="50"/>
      <c r="Y1411" s="50"/>
      <c r="BF1411" s="102"/>
    </row>
    <row r="1412" spans="1:58" customFormat="1">
      <c r="A1412" s="22"/>
      <c r="B1412" s="22"/>
      <c r="C1412" s="22"/>
      <c r="D1412" s="22"/>
      <c r="E1412" s="22"/>
      <c r="F1412" s="73"/>
      <c r="G1412" s="73"/>
      <c r="H1412" s="73"/>
      <c r="I1412" s="73"/>
      <c r="J1412" s="73"/>
      <c r="K1412" s="74"/>
      <c r="L1412" s="74"/>
      <c r="M1412" s="22"/>
      <c r="N1412" s="22"/>
      <c r="O1412" s="22"/>
      <c r="P1412" s="70"/>
      <c r="Q1412" s="70"/>
      <c r="R1412" s="70"/>
      <c r="S1412" s="50"/>
      <c r="T1412" s="50"/>
      <c r="U1412" s="50"/>
      <c r="V1412" s="50"/>
      <c r="W1412" s="50"/>
      <c r="X1412" s="50"/>
      <c r="Y1412" s="50"/>
      <c r="BF1412" s="102"/>
    </row>
    <row r="1413" spans="1:58" customFormat="1">
      <c r="A1413" s="22"/>
      <c r="B1413" s="22"/>
      <c r="C1413" s="22"/>
      <c r="D1413" s="22"/>
      <c r="E1413" s="22"/>
      <c r="F1413" s="73"/>
      <c r="G1413" s="73"/>
      <c r="H1413" s="73"/>
      <c r="I1413" s="73"/>
      <c r="J1413" s="73"/>
      <c r="K1413" s="74"/>
      <c r="L1413" s="74"/>
      <c r="M1413" s="22"/>
      <c r="N1413" s="22"/>
      <c r="O1413" s="22"/>
      <c r="P1413" s="70"/>
      <c r="Q1413" s="70"/>
      <c r="R1413" s="70"/>
      <c r="S1413" s="50"/>
      <c r="T1413" s="50"/>
      <c r="U1413" s="50"/>
      <c r="V1413" s="50"/>
      <c r="W1413" s="50"/>
      <c r="X1413" s="50"/>
      <c r="Y1413" s="50"/>
      <c r="BF1413" s="102"/>
    </row>
    <row r="1414" spans="1:58" customFormat="1">
      <c r="A1414" s="22"/>
      <c r="B1414" s="22"/>
      <c r="C1414" s="22"/>
      <c r="D1414" s="22"/>
      <c r="E1414" s="22"/>
      <c r="F1414" s="73"/>
      <c r="G1414" s="73"/>
      <c r="H1414" s="73"/>
      <c r="I1414" s="73"/>
      <c r="J1414" s="73"/>
      <c r="K1414" s="74"/>
      <c r="L1414" s="74"/>
      <c r="M1414" s="22"/>
      <c r="N1414" s="22"/>
      <c r="O1414" s="22"/>
      <c r="P1414" s="70"/>
      <c r="Q1414" s="70"/>
      <c r="R1414" s="70"/>
      <c r="S1414" s="50"/>
      <c r="T1414" s="50"/>
      <c r="U1414" s="50"/>
      <c r="V1414" s="50"/>
      <c r="W1414" s="50"/>
      <c r="X1414" s="50"/>
      <c r="Y1414" s="50"/>
      <c r="BF1414" s="102"/>
    </row>
    <row r="1415" spans="1:58" customFormat="1">
      <c r="A1415" s="22"/>
      <c r="B1415" s="22"/>
      <c r="C1415" s="22"/>
      <c r="D1415" s="22"/>
      <c r="E1415" s="22"/>
      <c r="F1415" s="73"/>
      <c r="G1415" s="73"/>
      <c r="H1415" s="73"/>
      <c r="I1415" s="73"/>
      <c r="J1415" s="73"/>
      <c r="K1415" s="74"/>
      <c r="L1415" s="74"/>
      <c r="M1415" s="22"/>
      <c r="N1415" s="22"/>
      <c r="O1415" s="22"/>
      <c r="P1415" s="70"/>
      <c r="Q1415" s="70"/>
      <c r="R1415" s="70"/>
      <c r="S1415" s="50"/>
      <c r="T1415" s="50"/>
      <c r="U1415" s="50"/>
      <c r="V1415" s="50"/>
      <c r="W1415" s="50"/>
      <c r="X1415" s="50"/>
      <c r="Y1415" s="50"/>
      <c r="BF1415" s="102"/>
    </row>
    <row r="1416" spans="1:58" customFormat="1">
      <c r="A1416" s="22"/>
      <c r="B1416" s="22"/>
      <c r="C1416" s="22"/>
      <c r="D1416" s="22"/>
      <c r="E1416" s="22"/>
      <c r="F1416" s="73"/>
      <c r="G1416" s="73"/>
      <c r="H1416" s="73"/>
      <c r="I1416" s="73"/>
      <c r="J1416" s="73"/>
      <c r="K1416" s="74"/>
      <c r="L1416" s="74"/>
      <c r="M1416" s="22"/>
      <c r="N1416" s="22"/>
      <c r="O1416" s="22"/>
      <c r="P1416" s="70"/>
      <c r="Q1416" s="70"/>
      <c r="R1416" s="70"/>
      <c r="S1416" s="50"/>
      <c r="T1416" s="50"/>
      <c r="U1416" s="50"/>
      <c r="V1416" s="50"/>
      <c r="W1416" s="50"/>
      <c r="X1416" s="50"/>
      <c r="Y1416" s="50"/>
      <c r="BF1416" s="102"/>
    </row>
    <row r="1417" spans="1:58" customFormat="1">
      <c r="A1417" s="22"/>
      <c r="B1417" s="22"/>
      <c r="C1417" s="22"/>
      <c r="D1417" s="22"/>
      <c r="E1417" s="22"/>
      <c r="F1417" s="73"/>
      <c r="G1417" s="73"/>
      <c r="H1417" s="73"/>
      <c r="I1417" s="73"/>
      <c r="J1417" s="73"/>
      <c r="K1417" s="74"/>
      <c r="L1417" s="74"/>
      <c r="M1417" s="22"/>
      <c r="N1417" s="22"/>
      <c r="O1417" s="22"/>
      <c r="P1417" s="70"/>
      <c r="Q1417" s="70"/>
      <c r="R1417" s="70"/>
      <c r="S1417" s="50"/>
      <c r="T1417" s="50"/>
      <c r="U1417" s="50"/>
      <c r="V1417" s="50"/>
      <c r="W1417" s="50"/>
      <c r="X1417" s="50"/>
      <c r="Y1417" s="50"/>
      <c r="BF1417" s="102"/>
    </row>
    <row r="1418" spans="1:58" customFormat="1">
      <c r="A1418" s="22"/>
      <c r="B1418" s="22"/>
      <c r="C1418" s="22"/>
      <c r="D1418" s="22"/>
      <c r="E1418" s="22"/>
      <c r="F1418" s="73"/>
      <c r="G1418" s="73"/>
      <c r="H1418" s="73"/>
      <c r="I1418" s="73"/>
      <c r="J1418" s="73"/>
      <c r="K1418" s="74"/>
      <c r="L1418" s="74"/>
      <c r="M1418" s="22"/>
      <c r="N1418" s="22"/>
      <c r="O1418" s="22"/>
      <c r="P1418" s="70"/>
      <c r="Q1418" s="70"/>
      <c r="R1418" s="70"/>
      <c r="S1418" s="50"/>
      <c r="T1418" s="50"/>
      <c r="U1418" s="50"/>
      <c r="V1418" s="50"/>
      <c r="W1418" s="50"/>
      <c r="X1418" s="50"/>
      <c r="Y1418" s="50"/>
      <c r="BF1418" s="102"/>
    </row>
    <row r="1419" spans="1:58" customFormat="1">
      <c r="A1419" s="22"/>
      <c r="B1419" s="22"/>
      <c r="C1419" s="22"/>
      <c r="D1419" s="22"/>
      <c r="E1419" s="22"/>
      <c r="F1419" s="73"/>
      <c r="G1419" s="73"/>
      <c r="H1419" s="73"/>
      <c r="I1419" s="73"/>
      <c r="J1419" s="73"/>
      <c r="K1419" s="74"/>
      <c r="L1419" s="74"/>
      <c r="M1419" s="22"/>
      <c r="N1419" s="22"/>
      <c r="O1419" s="22"/>
      <c r="P1419" s="70"/>
      <c r="Q1419" s="70"/>
      <c r="R1419" s="70"/>
      <c r="S1419" s="50"/>
      <c r="T1419" s="50"/>
      <c r="U1419" s="50"/>
      <c r="V1419" s="50"/>
      <c r="W1419" s="50"/>
      <c r="X1419" s="50"/>
      <c r="Y1419" s="50"/>
      <c r="BF1419" s="102"/>
    </row>
    <row r="1420" spans="1:58" customFormat="1">
      <c r="A1420" s="22"/>
      <c r="B1420" s="22"/>
      <c r="C1420" s="22"/>
      <c r="D1420" s="22"/>
      <c r="E1420" s="22"/>
      <c r="F1420" s="73"/>
      <c r="G1420" s="73"/>
      <c r="H1420" s="73"/>
      <c r="I1420" s="73"/>
      <c r="J1420" s="73"/>
      <c r="K1420" s="74"/>
      <c r="L1420" s="74"/>
      <c r="M1420" s="22"/>
      <c r="N1420" s="22"/>
      <c r="O1420" s="22"/>
      <c r="P1420" s="70"/>
      <c r="Q1420" s="70"/>
      <c r="R1420" s="70"/>
      <c r="S1420" s="50"/>
      <c r="T1420" s="50"/>
      <c r="U1420" s="50"/>
      <c r="V1420" s="50"/>
      <c r="W1420" s="50"/>
      <c r="X1420" s="50"/>
      <c r="Y1420" s="50"/>
      <c r="BF1420" s="102"/>
    </row>
    <row r="1421" spans="1:58" customFormat="1">
      <c r="A1421" s="22"/>
      <c r="B1421" s="22"/>
      <c r="C1421" s="22"/>
      <c r="D1421" s="22"/>
      <c r="E1421" s="22"/>
      <c r="F1421" s="73"/>
      <c r="G1421" s="73"/>
      <c r="H1421" s="73"/>
      <c r="I1421" s="73"/>
      <c r="J1421" s="73"/>
      <c r="K1421" s="74"/>
      <c r="L1421" s="74"/>
      <c r="M1421" s="22"/>
      <c r="N1421" s="22"/>
      <c r="O1421" s="22"/>
      <c r="P1421" s="70"/>
      <c r="Q1421" s="70"/>
      <c r="R1421" s="70"/>
      <c r="S1421" s="50"/>
      <c r="T1421" s="50"/>
      <c r="U1421" s="50"/>
      <c r="V1421" s="50"/>
      <c r="W1421" s="50"/>
      <c r="X1421" s="50"/>
      <c r="Y1421" s="50"/>
      <c r="BF1421" s="102"/>
    </row>
    <row r="1422" spans="1:58" customFormat="1">
      <c r="A1422" s="22"/>
      <c r="B1422" s="22"/>
      <c r="C1422" s="22"/>
      <c r="D1422" s="22"/>
      <c r="E1422" s="22"/>
      <c r="F1422" s="73"/>
      <c r="G1422" s="73"/>
      <c r="H1422" s="73"/>
      <c r="I1422" s="73"/>
      <c r="J1422" s="73"/>
      <c r="K1422" s="74"/>
      <c r="L1422" s="74"/>
      <c r="M1422" s="22"/>
      <c r="N1422" s="22"/>
      <c r="O1422" s="22"/>
      <c r="P1422" s="70"/>
      <c r="Q1422" s="70"/>
      <c r="R1422" s="70"/>
      <c r="S1422" s="50"/>
      <c r="T1422" s="50"/>
      <c r="U1422" s="50"/>
      <c r="V1422" s="50"/>
      <c r="W1422" s="50"/>
      <c r="X1422" s="50"/>
      <c r="Y1422" s="50"/>
      <c r="BF1422" s="102"/>
    </row>
    <row r="1423" spans="1:58" customFormat="1">
      <c r="A1423" s="22"/>
      <c r="B1423" s="22"/>
      <c r="C1423" s="22"/>
      <c r="D1423" s="22"/>
      <c r="E1423" s="22"/>
      <c r="F1423" s="73"/>
      <c r="G1423" s="73"/>
      <c r="H1423" s="73"/>
      <c r="I1423" s="73"/>
      <c r="J1423" s="73"/>
      <c r="K1423" s="74"/>
      <c r="L1423" s="74"/>
      <c r="M1423" s="22"/>
      <c r="N1423" s="22"/>
      <c r="O1423" s="22"/>
      <c r="P1423" s="70"/>
      <c r="Q1423" s="70"/>
      <c r="R1423" s="70"/>
      <c r="S1423" s="50"/>
      <c r="T1423" s="50"/>
      <c r="U1423" s="50"/>
      <c r="V1423" s="50"/>
      <c r="W1423" s="50"/>
      <c r="X1423" s="50"/>
      <c r="Y1423" s="50"/>
      <c r="BF1423" s="102"/>
    </row>
    <row r="1424" spans="1:58" customFormat="1">
      <c r="A1424" s="22"/>
      <c r="B1424" s="22"/>
      <c r="C1424" s="22"/>
      <c r="D1424" s="22"/>
      <c r="E1424" s="22"/>
      <c r="F1424" s="73"/>
      <c r="G1424" s="73"/>
      <c r="H1424" s="73"/>
      <c r="I1424" s="73"/>
      <c r="J1424" s="73"/>
      <c r="K1424" s="74"/>
      <c r="L1424" s="74"/>
      <c r="M1424" s="22"/>
      <c r="N1424" s="22"/>
      <c r="O1424" s="22"/>
      <c r="P1424" s="70"/>
      <c r="Q1424" s="70"/>
      <c r="R1424" s="70"/>
      <c r="S1424" s="50"/>
      <c r="T1424" s="50"/>
      <c r="U1424" s="50"/>
      <c r="V1424" s="50"/>
      <c r="W1424" s="50"/>
      <c r="X1424" s="50"/>
      <c r="Y1424" s="50"/>
      <c r="BF1424" s="102"/>
    </row>
    <row r="1425" spans="1:58" customFormat="1">
      <c r="A1425" s="22"/>
      <c r="B1425" s="22"/>
      <c r="C1425" s="22"/>
      <c r="D1425" s="22"/>
      <c r="E1425" s="22"/>
      <c r="F1425" s="73"/>
      <c r="G1425" s="73"/>
      <c r="H1425" s="73"/>
      <c r="I1425" s="73"/>
      <c r="J1425" s="73"/>
      <c r="K1425" s="74"/>
      <c r="L1425" s="74"/>
      <c r="M1425" s="22"/>
      <c r="N1425" s="22"/>
      <c r="O1425" s="22"/>
      <c r="P1425" s="70"/>
      <c r="Q1425" s="70"/>
      <c r="R1425" s="70"/>
      <c r="S1425" s="50"/>
      <c r="T1425" s="50"/>
      <c r="U1425" s="50"/>
      <c r="V1425" s="50"/>
      <c r="W1425" s="50"/>
      <c r="X1425" s="50"/>
      <c r="Y1425" s="50"/>
      <c r="BF1425" s="102"/>
    </row>
    <row r="1426" spans="1:58" customFormat="1">
      <c r="A1426" s="22"/>
      <c r="B1426" s="22"/>
      <c r="C1426" s="22"/>
      <c r="D1426" s="22"/>
      <c r="E1426" s="22"/>
      <c r="F1426" s="73"/>
      <c r="G1426" s="73"/>
      <c r="H1426" s="73"/>
      <c r="I1426" s="73"/>
      <c r="J1426" s="73"/>
      <c r="K1426" s="74"/>
      <c r="L1426" s="74"/>
      <c r="M1426" s="22"/>
      <c r="N1426" s="22"/>
      <c r="O1426" s="22"/>
      <c r="P1426" s="70"/>
      <c r="Q1426" s="70"/>
      <c r="R1426" s="70"/>
      <c r="S1426" s="50"/>
      <c r="T1426" s="50"/>
      <c r="U1426" s="50"/>
      <c r="V1426" s="50"/>
      <c r="W1426" s="50"/>
      <c r="X1426" s="50"/>
      <c r="Y1426" s="50"/>
      <c r="BF1426" s="102"/>
    </row>
    <row r="1427" spans="1:58" customFormat="1">
      <c r="A1427" s="22"/>
      <c r="B1427" s="22"/>
      <c r="C1427" s="22"/>
      <c r="D1427" s="22"/>
      <c r="E1427" s="22"/>
      <c r="F1427" s="73"/>
      <c r="G1427" s="73"/>
      <c r="H1427" s="73"/>
      <c r="I1427" s="73"/>
      <c r="J1427" s="73"/>
      <c r="K1427" s="74"/>
      <c r="L1427" s="74"/>
      <c r="M1427" s="22"/>
      <c r="N1427" s="22"/>
      <c r="O1427" s="22"/>
      <c r="P1427" s="70"/>
      <c r="Q1427" s="70"/>
      <c r="R1427" s="70"/>
      <c r="S1427" s="50"/>
      <c r="T1427" s="50"/>
      <c r="U1427" s="50"/>
      <c r="V1427" s="50"/>
      <c r="W1427" s="50"/>
      <c r="X1427" s="50"/>
      <c r="Y1427" s="50"/>
      <c r="BF1427" s="102"/>
    </row>
    <row r="1428" spans="1:58" customFormat="1">
      <c r="A1428" s="22"/>
      <c r="B1428" s="22"/>
      <c r="C1428" s="22"/>
      <c r="D1428" s="22"/>
      <c r="E1428" s="22"/>
      <c r="F1428" s="73"/>
      <c r="G1428" s="73"/>
      <c r="H1428" s="73"/>
      <c r="I1428" s="73"/>
      <c r="J1428" s="73"/>
      <c r="K1428" s="74"/>
      <c r="L1428" s="74"/>
      <c r="M1428" s="22"/>
      <c r="N1428" s="22"/>
      <c r="O1428" s="22"/>
      <c r="P1428" s="70"/>
      <c r="Q1428" s="70"/>
      <c r="R1428" s="70"/>
      <c r="S1428" s="50"/>
      <c r="T1428" s="50"/>
      <c r="U1428" s="50"/>
      <c r="V1428" s="50"/>
      <c r="W1428" s="50"/>
      <c r="X1428" s="50"/>
      <c r="Y1428" s="50"/>
      <c r="BF1428" s="102"/>
    </row>
    <row r="1429" spans="1:58" customFormat="1">
      <c r="A1429" s="22"/>
      <c r="B1429" s="22"/>
      <c r="C1429" s="22"/>
      <c r="D1429" s="22"/>
      <c r="E1429" s="22"/>
      <c r="F1429" s="73"/>
      <c r="G1429" s="73"/>
      <c r="H1429" s="73"/>
      <c r="I1429" s="73"/>
      <c r="J1429" s="73"/>
      <c r="K1429" s="74"/>
      <c r="L1429" s="74"/>
      <c r="M1429" s="22"/>
      <c r="N1429" s="22"/>
      <c r="O1429" s="22"/>
      <c r="P1429" s="70"/>
      <c r="Q1429" s="70"/>
      <c r="R1429" s="70"/>
      <c r="S1429" s="50"/>
      <c r="T1429" s="50"/>
      <c r="U1429" s="50"/>
      <c r="V1429" s="50"/>
      <c r="W1429" s="50"/>
      <c r="X1429" s="50"/>
      <c r="Y1429" s="50"/>
      <c r="BF1429" s="102"/>
    </row>
    <row r="1430" spans="1:58" customFormat="1">
      <c r="A1430" s="22"/>
      <c r="B1430" s="22"/>
      <c r="C1430" s="22"/>
      <c r="D1430" s="22"/>
      <c r="E1430" s="22"/>
      <c r="F1430" s="73"/>
      <c r="G1430" s="73"/>
      <c r="H1430" s="73"/>
      <c r="I1430" s="73"/>
      <c r="J1430" s="73"/>
      <c r="K1430" s="74"/>
      <c r="L1430" s="74"/>
      <c r="M1430" s="22"/>
      <c r="N1430" s="22"/>
      <c r="O1430" s="22"/>
      <c r="P1430" s="70"/>
      <c r="Q1430" s="70"/>
      <c r="R1430" s="70"/>
      <c r="S1430" s="50"/>
      <c r="T1430" s="50"/>
      <c r="U1430" s="50"/>
      <c r="V1430" s="50"/>
      <c r="W1430" s="50"/>
      <c r="X1430" s="50"/>
      <c r="Y1430" s="50"/>
      <c r="BF1430" s="102"/>
    </row>
    <row r="1431" spans="1:58" customFormat="1">
      <c r="A1431" s="22"/>
      <c r="B1431" s="22"/>
      <c r="C1431" s="22"/>
      <c r="D1431" s="22"/>
      <c r="E1431" s="22"/>
      <c r="F1431" s="73"/>
      <c r="G1431" s="73"/>
      <c r="H1431" s="73"/>
      <c r="I1431" s="73"/>
      <c r="J1431" s="73"/>
      <c r="K1431" s="74"/>
      <c r="L1431" s="74"/>
      <c r="M1431" s="22"/>
      <c r="N1431" s="22"/>
      <c r="O1431" s="22"/>
      <c r="P1431" s="70"/>
      <c r="Q1431" s="70"/>
      <c r="R1431" s="70"/>
      <c r="S1431" s="50"/>
      <c r="T1431" s="50"/>
      <c r="U1431" s="50"/>
      <c r="V1431" s="50"/>
      <c r="W1431" s="50"/>
      <c r="X1431" s="50"/>
      <c r="Y1431" s="50"/>
      <c r="BF1431" s="102"/>
    </row>
    <row r="1432" spans="1:58" customFormat="1">
      <c r="A1432" s="22"/>
      <c r="B1432" s="22"/>
      <c r="C1432" s="22"/>
      <c r="D1432" s="22"/>
      <c r="E1432" s="22"/>
      <c r="F1432" s="73"/>
      <c r="G1432" s="73"/>
      <c r="H1432" s="73"/>
      <c r="I1432" s="73"/>
      <c r="J1432" s="73"/>
      <c r="K1432" s="74"/>
      <c r="L1432" s="74"/>
      <c r="M1432" s="22"/>
      <c r="N1432" s="22"/>
      <c r="O1432" s="22"/>
      <c r="P1432" s="70"/>
      <c r="Q1432" s="70"/>
      <c r="R1432" s="70"/>
      <c r="S1432" s="50"/>
      <c r="T1432" s="50"/>
      <c r="U1432" s="50"/>
      <c r="V1432" s="50"/>
      <c r="W1432" s="50"/>
      <c r="X1432" s="50"/>
      <c r="Y1432" s="50"/>
      <c r="BF1432" s="102"/>
    </row>
    <row r="1433" spans="1:58" customFormat="1">
      <c r="A1433" s="22"/>
      <c r="B1433" s="22"/>
      <c r="C1433" s="22"/>
      <c r="D1433" s="22"/>
      <c r="E1433" s="22"/>
      <c r="F1433" s="73"/>
      <c r="G1433" s="73"/>
      <c r="H1433" s="73"/>
      <c r="I1433" s="73"/>
      <c r="J1433" s="73"/>
      <c r="K1433" s="74"/>
      <c r="L1433" s="74"/>
      <c r="M1433" s="22"/>
      <c r="N1433" s="22"/>
      <c r="O1433" s="22"/>
      <c r="P1433" s="70"/>
      <c r="Q1433" s="70"/>
      <c r="R1433" s="70"/>
      <c r="S1433" s="50"/>
      <c r="T1433" s="50"/>
      <c r="U1433" s="50"/>
      <c r="V1433" s="50"/>
      <c r="W1433" s="50"/>
      <c r="X1433" s="50"/>
      <c r="Y1433" s="50"/>
      <c r="BF1433" s="102"/>
    </row>
    <row r="1434" spans="1:58" customFormat="1">
      <c r="A1434" s="22"/>
      <c r="B1434" s="22"/>
      <c r="C1434" s="22"/>
      <c r="D1434" s="22"/>
      <c r="E1434" s="22"/>
      <c r="F1434" s="73"/>
      <c r="G1434" s="73"/>
      <c r="H1434" s="73"/>
      <c r="I1434" s="73"/>
      <c r="J1434" s="73"/>
      <c r="K1434" s="74"/>
      <c r="L1434" s="74"/>
      <c r="M1434" s="22"/>
      <c r="N1434" s="22"/>
      <c r="O1434" s="22"/>
      <c r="P1434" s="70"/>
      <c r="Q1434" s="70"/>
      <c r="R1434" s="70"/>
      <c r="S1434" s="50"/>
      <c r="T1434" s="50"/>
      <c r="U1434" s="50"/>
      <c r="V1434" s="50"/>
      <c r="W1434" s="50"/>
      <c r="X1434" s="50"/>
      <c r="Y1434" s="50"/>
      <c r="BF1434" s="102"/>
    </row>
    <row r="1435" spans="1:58" customFormat="1">
      <c r="A1435" s="22"/>
      <c r="B1435" s="22"/>
      <c r="C1435" s="22"/>
      <c r="D1435" s="22"/>
      <c r="E1435" s="22"/>
      <c r="F1435" s="73"/>
      <c r="G1435" s="73"/>
      <c r="H1435" s="73"/>
      <c r="I1435" s="73"/>
      <c r="J1435" s="73"/>
      <c r="K1435" s="74"/>
      <c r="L1435" s="74"/>
      <c r="M1435" s="22"/>
      <c r="N1435" s="22"/>
      <c r="O1435" s="22"/>
      <c r="P1435" s="70"/>
      <c r="Q1435" s="70"/>
      <c r="R1435" s="70"/>
      <c r="S1435" s="50"/>
      <c r="T1435" s="50"/>
      <c r="U1435" s="50"/>
      <c r="V1435" s="50"/>
      <c r="W1435" s="50"/>
      <c r="X1435" s="50"/>
      <c r="Y1435" s="50"/>
      <c r="BF1435" s="102"/>
    </row>
    <row r="1436" spans="1:58" customFormat="1">
      <c r="A1436" s="22"/>
      <c r="B1436" s="22"/>
      <c r="C1436" s="22"/>
      <c r="D1436" s="22"/>
      <c r="E1436" s="22"/>
      <c r="F1436" s="73"/>
      <c r="G1436" s="73"/>
      <c r="H1436" s="73"/>
      <c r="I1436" s="73"/>
      <c r="J1436" s="73"/>
      <c r="K1436" s="74"/>
      <c r="L1436" s="74"/>
      <c r="M1436" s="22"/>
      <c r="N1436" s="22"/>
      <c r="O1436" s="22"/>
      <c r="P1436" s="70"/>
      <c r="Q1436" s="70"/>
      <c r="R1436" s="70"/>
      <c r="S1436" s="50"/>
      <c r="T1436" s="50"/>
      <c r="U1436" s="50"/>
      <c r="V1436" s="50"/>
      <c r="W1436" s="50"/>
      <c r="X1436" s="50"/>
      <c r="Y1436" s="50"/>
      <c r="BF1436" s="102"/>
    </row>
    <row r="1437" spans="1:58" customFormat="1">
      <c r="A1437" s="22"/>
      <c r="B1437" s="22"/>
      <c r="C1437" s="22"/>
      <c r="D1437" s="22"/>
      <c r="E1437" s="22"/>
      <c r="F1437" s="73"/>
      <c r="G1437" s="73"/>
      <c r="H1437" s="73"/>
      <c r="I1437" s="73"/>
      <c r="J1437" s="73"/>
      <c r="K1437" s="74"/>
      <c r="L1437" s="74"/>
      <c r="M1437" s="22"/>
      <c r="N1437" s="22"/>
      <c r="O1437" s="22"/>
      <c r="P1437" s="70"/>
      <c r="Q1437" s="70"/>
      <c r="R1437" s="70"/>
      <c r="S1437" s="50"/>
      <c r="T1437" s="50"/>
      <c r="U1437" s="50"/>
      <c r="V1437" s="50"/>
      <c r="W1437" s="50"/>
      <c r="X1437" s="50"/>
      <c r="Y1437" s="50"/>
      <c r="BF1437" s="102"/>
    </row>
    <row r="1438" spans="1:58" customFormat="1">
      <c r="A1438" s="22"/>
      <c r="B1438" s="22"/>
      <c r="C1438" s="22"/>
      <c r="D1438" s="22"/>
      <c r="E1438" s="22"/>
      <c r="F1438" s="73"/>
      <c r="G1438" s="73"/>
      <c r="H1438" s="73"/>
      <c r="I1438" s="73"/>
      <c r="J1438" s="73"/>
      <c r="K1438" s="74"/>
      <c r="L1438" s="74"/>
      <c r="M1438" s="22"/>
      <c r="N1438" s="22"/>
      <c r="O1438" s="22"/>
      <c r="P1438" s="70"/>
      <c r="Q1438" s="70"/>
      <c r="R1438" s="70"/>
      <c r="S1438" s="50"/>
      <c r="T1438" s="50"/>
      <c r="U1438" s="50"/>
      <c r="V1438" s="50"/>
      <c r="W1438" s="50"/>
      <c r="X1438" s="50"/>
      <c r="Y1438" s="50"/>
      <c r="BF1438" s="102"/>
    </row>
    <row r="1439" spans="1:58" customFormat="1">
      <c r="A1439" s="22"/>
      <c r="B1439" s="22"/>
      <c r="C1439" s="22"/>
      <c r="D1439" s="22"/>
      <c r="E1439" s="22"/>
      <c r="F1439" s="73"/>
      <c r="G1439" s="73"/>
      <c r="H1439" s="73"/>
      <c r="I1439" s="73"/>
      <c r="J1439" s="73"/>
      <c r="K1439" s="74"/>
      <c r="L1439" s="74"/>
      <c r="M1439" s="22"/>
      <c r="N1439" s="22"/>
      <c r="O1439" s="22"/>
      <c r="P1439" s="70"/>
      <c r="Q1439" s="70"/>
      <c r="R1439" s="70"/>
      <c r="S1439" s="50"/>
      <c r="T1439" s="50"/>
      <c r="U1439" s="50"/>
      <c r="V1439" s="50"/>
      <c r="W1439" s="50"/>
      <c r="X1439" s="50"/>
      <c r="Y1439" s="50"/>
      <c r="BF1439" s="102"/>
    </row>
    <row r="1440" spans="1:58" customFormat="1">
      <c r="A1440" s="22"/>
      <c r="B1440" s="22"/>
      <c r="C1440" s="22"/>
      <c r="D1440" s="22"/>
      <c r="E1440" s="22"/>
      <c r="F1440" s="73"/>
      <c r="G1440" s="73"/>
      <c r="H1440" s="73"/>
      <c r="I1440" s="73"/>
      <c r="J1440" s="73"/>
      <c r="K1440" s="74"/>
      <c r="L1440" s="74"/>
      <c r="M1440" s="22"/>
      <c r="N1440" s="22"/>
      <c r="O1440" s="22"/>
      <c r="P1440" s="70"/>
      <c r="Q1440" s="70"/>
      <c r="R1440" s="70"/>
      <c r="S1440" s="50"/>
      <c r="T1440" s="50"/>
      <c r="U1440" s="50"/>
      <c r="V1440" s="50"/>
      <c r="W1440" s="50"/>
      <c r="X1440" s="50"/>
      <c r="Y1440" s="50"/>
      <c r="BF1440" s="102"/>
    </row>
    <row r="1441" spans="1:58" customFormat="1">
      <c r="A1441" s="22"/>
      <c r="B1441" s="22"/>
      <c r="C1441" s="22"/>
      <c r="D1441" s="22"/>
      <c r="E1441" s="22"/>
      <c r="F1441" s="73"/>
      <c r="G1441" s="73"/>
      <c r="H1441" s="73"/>
      <c r="I1441" s="73"/>
      <c r="J1441" s="73"/>
      <c r="K1441" s="74"/>
      <c r="L1441" s="74"/>
      <c r="M1441" s="22"/>
      <c r="N1441" s="22"/>
      <c r="O1441" s="22"/>
      <c r="P1441" s="70"/>
      <c r="Q1441" s="70"/>
      <c r="R1441" s="70"/>
      <c r="S1441" s="50"/>
      <c r="T1441" s="50"/>
      <c r="U1441" s="50"/>
      <c r="V1441" s="50"/>
      <c r="W1441" s="50"/>
      <c r="X1441" s="50"/>
      <c r="Y1441" s="50"/>
      <c r="BF1441" s="102"/>
    </row>
    <row r="1442" spans="1:58" customFormat="1">
      <c r="A1442" s="22"/>
      <c r="B1442" s="22"/>
      <c r="C1442" s="22"/>
      <c r="D1442" s="22"/>
      <c r="E1442" s="22"/>
      <c r="F1442" s="73"/>
      <c r="G1442" s="73"/>
      <c r="H1442" s="73"/>
      <c r="I1442" s="73"/>
      <c r="J1442" s="73"/>
      <c r="K1442" s="74"/>
      <c r="L1442" s="74"/>
      <c r="M1442" s="22"/>
      <c r="N1442" s="22"/>
      <c r="O1442" s="22"/>
      <c r="P1442" s="70"/>
      <c r="Q1442" s="70"/>
      <c r="R1442" s="70"/>
      <c r="S1442" s="50"/>
      <c r="T1442" s="50"/>
      <c r="U1442" s="50"/>
      <c r="V1442" s="50"/>
      <c r="W1442" s="50"/>
      <c r="X1442" s="50"/>
      <c r="Y1442" s="50"/>
      <c r="BF1442" s="102"/>
    </row>
    <row r="1443" spans="1:58" customFormat="1">
      <c r="A1443" s="22"/>
      <c r="B1443" s="22"/>
      <c r="C1443" s="22"/>
      <c r="D1443" s="22"/>
      <c r="E1443" s="22"/>
      <c r="F1443" s="73"/>
      <c r="G1443" s="73"/>
      <c r="H1443" s="73"/>
      <c r="I1443" s="73"/>
      <c r="J1443" s="73"/>
      <c r="K1443" s="74"/>
      <c r="L1443" s="74"/>
      <c r="M1443" s="22"/>
      <c r="N1443" s="22"/>
      <c r="O1443" s="22"/>
      <c r="P1443" s="70"/>
      <c r="Q1443" s="70"/>
      <c r="R1443" s="70"/>
      <c r="S1443" s="50"/>
      <c r="T1443" s="50"/>
      <c r="U1443" s="50"/>
      <c r="V1443" s="50"/>
      <c r="W1443" s="50"/>
      <c r="X1443" s="50"/>
      <c r="Y1443" s="50"/>
      <c r="BF1443" s="102"/>
    </row>
    <row r="1444" spans="1:58" customFormat="1">
      <c r="A1444" s="22"/>
      <c r="B1444" s="22"/>
      <c r="C1444" s="22"/>
      <c r="D1444" s="22"/>
      <c r="E1444" s="22"/>
      <c r="F1444" s="73"/>
      <c r="G1444" s="73"/>
      <c r="H1444" s="73"/>
      <c r="I1444" s="73"/>
      <c r="J1444" s="73"/>
      <c r="K1444" s="74"/>
      <c r="L1444" s="74"/>
      <c r="M1444" s="22"/>
      <c r="N1444" s="22"/>
      <c r="O1444" s="22"/>
      <c r="P1444" s="70"/>
      <c r="Q1444" s="70"/>
      <c r="R1444" s="70"/>
      <c r="S1444" s="50"/>
      <c r="T1444" s="50"/>
      <c r="U1444" s="50"/>
      <c r="V1444" s="50"/>
      <c r="W1444" s="50"/>
      <c r="X1444" s="50"/>
      <c r="Y1444" s="50"/>
      <c r="BF1444" s="102"/>
    </row>
    <row r="1445" spans="1:58" customFormat="1">
      <c r="A1445" s="22"/>
      <c r="B1445" s="22"/>
      <c r="C1445" s="22"/>
      <c r="D1445" s="22"/>
      <c r="E1445" s="22"/>
      <c r="F1445" s="73"/>
      <c r="G1445" s="73"/>
      <c r="H1445" s="73"/>
      <c r="I1445" s="73"/>
      <c r="J1445" s="73"/>
      <c r="K1445" s="74"/>
      <c r="L1445" s="74"/>
      <c r="M1445" s="22"/>
      <c r="N1445" s="22"/>
      <c r="O1445" s="22"/>
      <c r="P1445" s="70"/>
      <c r="Q1445" s="70"/>
      <c r="R1445" s="70"/>
      <c r="S1445" s="50"/>
      <c r="T1445" s="50"/>
      <c r="U1445" s="50"/>
      <c r="V1445" s="50"/>
      <c r="W1445" s="50"/>
      <c r="X1445" s="50"/>
      <c r="Y1445" s="50"/>
      <c r="BF1445" s="102"/>
    </row>
    <row r="1446" spans="1:58" customFormat="1">
      <c r="A1446" s="22"/>
      <c r="B1446" s="22"/>
      <c r="C1446" s="22"/>
      <c r="D1446" s="22"/>
      <c r="E1446" s="22"/>
      <c r="F1446" s="73"/>
      <c r="G1446" s="73"/>
      <c r="H1446" s="73"/>
      <c r="I1446" s="73"/>
      <c r="J1446" s="73"/>
      <c r="K1446" s="74"/>
      <c r="L1446" s="74"/>
      <c r="M1446" s="22"/>
      <c r="N1446" s="22"/>
      <c r="O1446" s="22"/>
      <c r="P1446" s="70"/>
      <c r="Q1446" s="70"/>
      <c r="R1446" s="70"/>
      <c r="S1446" s="50"/>
      <c r="T1446" s="50"/>
      <c r="U1446" s="50"/>
      <c r="V1446" s="50"/>
      <c r="W1446" s="50"/>
      <c r="X1446" s="50"/>
      <c r="Y1446" s="50"/>
      <c r="BF1446" s="102"/>
    </row>
    <row r="1447" spans="1:58" customFormat="1">
      <c r="A1447" s="22"/>
      <c r="B1447" s="22"/>
      <c r="C1447" s="22"/>
      <c r="D1447" s="22"/>
      <c r="E1447" s="22"/>
      <c r="F1447" s="73"/>
      <c r="G1447" s="73"/>
      <c r="H1447" s="73"/>
      <c r="I1447" s="73"/>
      <c r="J1447" s="73"/>
      <c r="K1447" s="74"/>
      <c r="L1447" s="74"/>
      <c r="M1447" s="22"/>
      <c r="N1447" s="22"/>
      <c r="O1447" s="22"/>
      <c r="P1447" s="70"/>
      <c r="Q1447" s="70"/>
      <c r="R1447" s="70"/>
      <c r="S1447" s="50"/>
      <c r="T1447" s="50"/>
      <c r="U1447" s="50"/>
      <c r="V1447" s="50"/>
      <c r="W1447" s="50"/>
      <c r="X1447" s="50"/>
      <c r="Y1447" s="50"/>
      <c r="BF1447" s="102"/>
    </row>
    <row r="1448" spans="1:58" customFormat="1">
      <c r="A1448" s="22"/>
      <c r="B1448" s="22"/>
      <c r="C1448" s="22"/>
      <c r="D1448" s="22"/>
      <c r="E1448" s="22"/>
      <c r="F1448" s="73"/>
      <c r="G1448" s="73"/>
      <c r="H1448" s="73"/>
      <c r="I1448" s="73"/>
      <c r="J1448" s="73"/>
      <c r="K1448" s="74"/>
      <c r="L1448" s="74"/>
      <c r="M1448" s="22"/>
      <c r="N1448" s="22"/>
      <c r="O1448" s="22"/>
      <c r="P1448" s="70"/>
      <c r="Q1448" s="70"/>
      <c r="R1448" s="70"/>
      <c r="S1448" s="50"/>
      <c r="T1448" s="50"/>
      <c r="U1448" s="50"/>
      <c r="V1448" s="50"/>
      <c r="W1448" s="50"/>
      <c r="X1448" s="50"/>
      <c r="Y1448" s="50"/>
      <c r="BF1448" s="102"/>
    </row>
    <row r="1449" spans="1:58" customFormat="1">
      <c r="A1449" s="22"/>
      <c r="B1449" s="22"/>
      <c r="C1449" s="22"/>
      <c r="D1449" s="22"/>
      <c r="E1449" s="22"/>
      <c r="F1449" s="73"/>
      <c r="G1449" s="73"/>
      <c r="H1449" s="73"/>
      <c r="I1449" s="73"/>
      <c r="J1449" s="73"/>
      <c r="K1449" s="74"/>
      <c r="L1449" s="74"/>
      <c r="M1449" s="22"/>
      <c r="N1449" s="22"/>
      <c r="O1449" s="22"/>
      <c r="P1449" s="70"/>
      <c r="Q1449" s="70"/>
      <c r="R1449" s="70"/>
      <c r="S1449" s="50"/>
      <c r="T1449" s="50"/>
      <c r="U1449" s="50"/>
      <c r="V1449" s="50"/>
      <c r="W1449" s="50"/>
      <c r="X1449" s="50"/>
      <c r="Y1449" s="50"/>
      <c r="BF1449" s="102"/>
    </row>
    <row r="1450" spans="1:58" customFormat="1">
      <c r="A1450" s="22"/>
      <c r="B1450" s="22"/>
      <c r="C1450" s="22"/>
      <c r="D1450" s="22"/>
      <c r="E1450" s="22"/>
      <c r="F1450" s="73"/>
      <c r="G1450" s="73"/>
      <c r="H1450" s="73"/>
      <c r="I1450" s="73"/>
      <c r="J1450" s="73"/>
      <c r="K1450" s="74"/>
      <c r="L1450" s="74"/>
      <c r="M1450" s="22"/>
      <c r="N1450" s="22"/>
      <c r="O1450" s="22"/>
      <c r="P1450" s="70"/>
      <c r="Q1450" s="70"/>
      <c r="R1450" s="70"/>
      <c r="S1450" s="50"/>
      <c r="T1450" s="50"/>
      <c r="U1450" s="50"/>
      <c r="V1450" s="50"/>
      <c r="W1450" s="50"/>
      <c r="X1450" s="50"/>
      <c r="Y1450" s="50"/>
      <c r="BF1450" s="102"/>
    </row>
    <row r="1451" spans="1:58" customFormat="1">
      <c r="A1451" s="22"/>
      <c r="B1451" s="22"/>
      <c r="C1451" s="22"/>
      <c r="D1451" s="22"/>
      <c r="E1451" s="22"/>
      <c r="F1451" s="73"/>
      <c r="G1451" s="73"/>
      <c r="H1451" s="73"/>
      <c r="I1451" s="73"/>
      <c r="J1451" s="73"/>
      <c r="K1451" s="74"/>
      <c r="L1451" s="74"/>
      <c r="M1451" s="22"/>
      <c r="N1451" s="22"/>
      <c r="O1451" s="22"/>
      <c r="P1451" s="70"/>
      <c r="Q1451" s="70"/>
      <c r="R1451" s="70"/>
      <c r="S1451" s="50"/>
      <c r="T1451" s="50"/>
      <c r="U1451" s="50"/>
      <c r="V1451" s="50"/>
      <c r="W1451" s="50"/>
      <c r="X1451" s="50"/>
      <c r="Y1451" s="50"/>
      <c r="BF1451" s="102"/>
    </row>
    <row r="1452" spans="1:58" customFormat="1">
      <c r="A1452" s="22"/>
      <c r="B1452" s="22"/>
      <c r="C1452" s="22"/>
      <c r="D1452" s="22"/>
      <c r="E1452" s="22"/>
      <c r="F1452" s="73"/>
      <c r="G1452" s="73"/>
      <c r="H1452" s="73"/>
      <c r="I1452" s="73"/>
      <c r="J1452" s="73"/>
      <c r="K1452" s="74"/>
      <c r="L1452" s="74"/>
      <c r="M1452" s="22"/>
      <c r="N1452" s="22"/>
      <c r="O1452" s="22"/>
      <c r="P1452" s="70"/>
      <c r="Q1452" s="70"/>
      <c r="R1452" s="70"/>
      <c r="S1452" s="50"/>
      <c r="T1452" s="50"/>
      <c r="U1452" s="50"/>
      <c r="V1452" s="50"/>
      <c r="W1452" s="50"/>
      <c r="X1452" s="50"/>
      <c r="Y1452" s="50"/>
      <c r="BF1452" s="102"/>
    </row>
    <row r="1453" spans="1:58" customFormat="1">
      <c r="A1453" s="22"/>
      <c r="B1453" s="22"/>
      <c r="C1453" s="22"/>
      <c r="D1453" s="22"/>
      <c r="E1453" s="22"/>
      <c r="F1453" s="73"/>
      <c r="G1453" s="73"/>
      <c r="H1453" s="73"/>
      <c r="I1453" s="73"/>
      <c r="J1453" s="73"/>
      <c r="K1453" s="74"/>
      <c r="L1453" s="74"/>
      <c r="M1453" s="22"/>
      <c r="N1453" s="22"/>
      <c r="O1453" s="22"/>
      <c r="P1453" s="70"/>
      <c r="Q1453" s="70"/>
      <c r="R1453" s="70"/>
      <c r="S1453" s="50"/>
      <c r="T1453" s="50"/>
      <c r="U1453" s="50"/>
      <c r="V1453" s="50"/>
      <c r="W1453" s="50"/>
      <c r="X1453" s="50"/>
      <c r="Y1453" s="50"/>
      <c r="BF1453" s="102"/>
    </row>
    <row r="1454" spans="1:58" customFormat="1">
      <c r="A1454" s="22"/>
      <c r="B1454" s="22"/>
      <c r="C1454" s="22"/>
      <c r="D1454" s="22"/>
      <c r="E1454" s="22"/>
      <c r="F1454" s="73"/>
      <c r="G1454" s="73"/>
      <c r="H1454" s="73"/>
      <c r="I1454" s="73"/>
      <c r="J1454" s="73"/>
      <c r="K1454" s="74"/>
      <c r="L1454" s="74"/>
      <c r="M1454" s="22"/>
      <c r="N1454" s="22"/>
      <c r="O1454" s="22"/>
      <c r="P1454" s="70"/>
      <c r="Q1454" s="70"/>
      <c r="R1454" s="70"/>
      <c r="S1454" s="50"/>
      <c r="T1454" s="50"/>
      <c r="U1454" s="50"/>
      <c r="V1454" s="50"/>
      <c r="W1454" s="50"/>
      <c r="X1454" s="50"/>
      <c r="Y1454" s="50"/>
      <c r="BF1454" s="102"/>
    </row>
    <row r="1455" spans="1:58" customFormat="1">
      <c r="A1455" s="22"/>
      <c r="B1455" s="22"/>
      <c r="C1455" s="22"/>
      <c r="D1455" s="22"/>
      <c r="E1455" s="22"/>
      <c r="F1455" s="73"/>
      <c r="G1455" s="73"/>
      <c r="H1455" s="73"/>
      <c r="I1455" s="73"/>
      <c r="J1455" s="73"/>
      <c r="K1455" s="74"/>
      <c r="L1455" s="74"/>
      <c r="M1455" s="22"/>
      <c r="N1455" s="22"/>
      <c r="O1455" s="22"/>
      <c r="P1455" s="70"/>
      <c r="Q1455" s="70"/>
      <c r="R1455" s="70"/>
      <c r="S1455" s="50"/>
      <c r="T1455" s="50"/>
      <c r="U1455" s="50"/>
      <c r="V1455" s="50"/>
      <c r="W1455" s="50"/>
      <c r="X1455" s="50"/>
      <c r="Y1455" s="50"/>
      <c r="BF1455" s="102"/>
    </row>
    <row r="1456" spans="1:58" customFormat="1">
      <c r="A1456" s="22"/>
      <c r="B1456" s="22"/>
      <c r="C1456" s="22"/>
      <c r="D1456" s="22"/>
      <c r="E1456" s="22"/>
      <c r="F1456" s="73"/>
      <c r="G1456" s="73"/>
      <c r="H1456" s="73"/>
      <c r="I1456" s="73"/>
      <c r="J1456" s="73"/>
      <c r="K1456" s="74"/>
      <c r="L1456" s="74"/>
      <c r="M1456" s="22"/>
      <c r="N1456" s="22"/>
      <c r="O1456" s="22"/>
      <c r="P1456" s="70"/>
      <c r="Q1456" s="70"/>
      <c r="R1456" s="70"/>
      <c r="S1456" s="50"/>
      <c r="T1456" s="50"/>
      <c r="U1456" s="50"/>
      <c r="V1456" s="50"/>
      <c r="W1456" s="50"/>
      <c r="X1456" s="50"/>
      <c r="Y1456" s="50"/>
      <c r="BF1456" s="102"/>
    </row>
    <row r="1457" spans="1:58" customFormat="1">
      <c r="A1457" s="22"/>
      <c r="B1457" s="22"/>
      <c r="C1457" s="22"/>
      <c r="D1457" s="22"/>
      <c r="E1457" s="22"/>
      <c r="F1457" s="73"/>
      <c r="G1457" s="73"/>
      <c r="H1457" s="73"/>
      <c r="I1457" s="73"/>
      <c r="J1457" s="73"/>
      <c r="K1457" s="74"/>
      <c r="L1457" s="74"/>
      <c r="M1457" s="22"/>
      <c r="N1457" s="22"/>
      <c r="O1457" s="22"/>
      <c r="P1457" s="70"/>
      <c r="Q1457" s="70"/>
      <c r="R1457" s="70"/>
      <c r="S1457" s="50"/>
      <c r="T1457" s="50"/>
      <c r="U1457" s="50"/>
      <c r="V1457" s="50"/>
      <c r="W1457" s="50"/>
      <c r="X1457" s="50"/>
      <c r="Y1457" s="50"/>
      <c r="BF1457" s="102"/>
    </row>
    <row r="1458" spans="1:58" customFormat="1">
      <c r="A1458" s="22"/>
      <c r="B1458" s="22"/>
      <c r="C1458" s="22"/>
      <c r="D1458" s="22"/>
      <c r="E1458" s="22"/>
      <c r="F1458" s="73"/>
      <c r="G1458" s="73"/>
      <c r="H1458" s="73"/>
      <c r="I1458" s="73"/>
      <c r="J1458" s="73"/>
      <c r="K1458" s="74"/>
      <c r="L1458" s="74"/>
      <c r="M1458" s="22"/>
      <c r="N1458" s="22"/>
      <c r="O1458" s="22"/>
      <c r="P1458" s="70"/>
      <c r="Q1458" s="70"/>
      <c r="R1458" s="70"/>
      <c r="S1458" s="50"/>
      <c r="T1458" s="50"/>
      <c r="U1458" s="50"/>
      <c r="V1458" s="50"/>
      <c r="W1458" s="50"/>
      <c r="X1458" s="50"/>
      <c r="Y1458" s="50"/>
      <c r="BF1458" s="102"/>
    </row>
    <row r="1459" spans="1:58" customFormat="1">
      <c r="A1459" s="22"/>
      <c r="B1459" s="22"/>
      <c r="C1459" s="22"/>
      <c r="D1459" s="22"/>
      <c r="E1459" s="22"/>
      <c r="F1459" s="73"/>
      <c r="G1459" s="73"/>
      <c r="H1459" s="73"/>
      <c r="I1459" s="73"/>
      <c r="J1459" s="73"/>
      <c r="K1459" s="74"/>
      <c r="L1459" s="74"/>
      <c r="M1459" s="22"/>
      <c r="N1459" s="22"/>
      <c r="O1459" s="22"/>
      <c r="P1459" s="70"/>
      <c r="Q1459" s="70"/>
      <c r="R1459" s="70"/>
      <c r="S1459" s="50"/>
      <c r="T1459" s="50"/>
      <c r="U1459" s="50"/>
      <c r="V1459" s="50"/>
      <c r="W1459" s="50"/>
      <c r="X1459" s="50"/>
      <c r="Y1459" s="50"/>
      <c r="BF1459" s="102"/>
    </row>
    <row r="1460" spans="1:58" customFormat="1">
      <c r="A1460" s="22"/>
      <c r="B1460" s="22"/>
      <c r="C1460" s="22"/>
      <c r="D1460" s="22"/>
      <c r="E1460" s="22"/>
      <c r="F1460" s="73"/>
      <c r="G1460" s="73"/>
      <c r="H1460" s="73"/>
      <c r="I1460" s="73"/>
      <c r="J1460" s="73"/>
      <c r="K1460" s="74"/>
      <c r="L1460" s="74"/>
      <c r="M1460" s="22"/>
      <c r="N1460" s="22"/>
      <c r="O1460" s="22"/>
      <c r="P1460" s="70"/>
      <c r="Q1460" s="70"/>
      <c r="R1460" s="70"/>
      <c r="S1460" s="50"/>
      <c r="T1460" s="50"/>
      <c r="U1460" s="50"/>
      <c r="V1460" s="50"/>
      <c r="W1460" s="50"/>
      <c r="X1460" s="50"/>
      <c r="Y1460" s="50"/>
      <c r="BF1460" s="102"/>
    </row>
    <row r="1461" spans="1:58" customFormat="1">
      <c r="A1461" s="22"/>
      <c r="B1461" s="22"/>
      <c r="C1461" s="22"/>
      <c r="D1461" s="22"/>
      <c r="E1461" s="22"/>
      <c r="F1461" s="73"/>
      <c r="G1461" s="73"/>
      <c r="H1461" s="73"/>
      <c r="I1461" s="73"/>
      <c r="J1461" s="73"/>
      <c r="K1461" s="74"/>
      <c r="L1461" s="74"/>
      <c r="M1461" s="22"/>
      <c r="N1461" s="22"/>
      <c r="O1461" s="22"/>
      <c r="P1461" s="70"/>
      <c r="Q1461" s="70"/>
      <c r="R1461" s="70"/>
      <c r="S1461" s="50"/>
      <c r="T1461" s="50"/>
      <c r="U1461" s="50"/>
      <c r="V1461" s="50"/>
      <c r="W1461" s="50"/>
      <c r="X1461" s="50"/>
      <c r="Y1461" s="50"/>
      <c r="BF1461" s="102"/>
    </row>
    <row r="1462" spans="1:58" customFormat="1">
      <c r="A1462" s="22"/>
      <c r="B1462" s="22"/>
      <c r="C1462" s="22"/>
      <c r="D1462" s="22"/>
      <c r="E1462" s="22"/>
      <c r="F1462" s="73"/>
      <c r="G1462" s="73"/>
      <c r="H1462" s="73"/>
      <c r="I1462" s="73"/>
      <c r="J1462" s="73"/>
      <c r="K1462" s="74"/>
      <c r="L1462" s="74"/>
      <c r="M1462" s="22"/>
      <c r="N1462" s="22"/>
      <c r="O1462" s="22"/>
      <c r="P1462" s="70"/>
      <c r="Q1462" s="70"/>
      <c r="R1462" s="70"/>
      <c r="S1462" s="50"/>
      <c r="T1462" s="50"/>
      <c r="U1462" s="50"/>
      <c r="V1462" s="50"/>
      <c r="W1462" s="50"/>
      <c r="X1462" s="50"/>
      <c r="Y1462" s="50"/>
      <c r="BF1462" s="102"/>
    </row>
    <row r="1463" spans="1:58" customFormat="1">
      <c r="A1463" s="22"/>
      <c r="B1463" s="22"/>
      <c r="C1463" s="22"/>
      <c r="D1463" s="22"/>
      <c r="E1463" s="22"/>
      <c r="F1463" s="73"/>
      <c r="G1463" s="73"/>
      <c r="H1463" s="73"/>
      <c r="I1463" s="73"/>
      <c r="J1463" s="73"/>
      <c r="K1463" s="74"/>
      <c r="L1463" s="74"/>
      <c r="M1463" s="22"/>
      <c r="N1463" s="22"/>
      <c r="O1463" s="22"/>
      <c r="P1463" s="70"/>
      <c r="Q1463" s="70"/>
      <c r="R1463" s="70"/>
      <c r="S1463" s="50"/>
      <c r="T1463" s="50"/>
      <c r="U1463" s="50"/>
      <c r="V1463" s="50"/>
      <c r="W1463" s="50"/>
      <c r="X1463" s="50"/>
      <c r="Y1463" s="50"/>
      <c r="BF1463" s="102"/>
    </row>
    <row r="1464" spans="1:58" customFormat="1">
      <c r="A1464" s="22"/>
      <c r="B1464" s="22"/>
      <c r="C1464" s="22"/>
      <c r="D1464" s="22"/>
      <c r="E1464" s="22"/>
      <c r="F1464" s="73"/>
      <c r="G1464" s="73"/>
      <c r="H1464" s="73"/>
      <c r="I1464" s="73"/>
      <c r="J1464" s="73"/>
      <c r="K1464" s="74"/>
      <c r="L1464" s="74"/>
      <c r="M1464" s="22"/>
      <c r="N1464" s="22"/>
      <c r="O1464" s="22"/>
      <c r="P1464" s="70"/>
      <c r="Q1464" s="70"/>
      <c r="R1464" s="70"/>
      <c r="S1464" s="50"/>
      <c r="T1464" s="50"/>
      <c r="U1464" s="50"/>
      <c r="V1464" s="50"/>
      <c r="W1464" s="50"/>
      <c r="X1464" s="50"/>
      <c r="Y1464" s="50"/>
      <c r="BF1464" s="102"/>
    </row>
    <row r="1465" spans="1:58" customFormat="1">
      <c r="A1465" s="22"/>
      <c r="B1465" s="22"/>
      <c r="C1465" s="22"/>
      <c r="D1465" s="22"/>
      <c r="E1465" s="22"/>
      <c r="F1465" s="73"/>
      <c r="G1465" s="73"/>
      <c r="H1465" s="73"/>
      <c r="I1465" s="73"/>
      <c r="J1465" s="73"/>
      <c r="K1465" s="74"/>
      <c r="L1465" s="74"/>
      <c r="M1465" s="22"/>
      <c r="N1465" s="22"/>
      <c r="O1465" s="22"/>
      <c r="P1465" s="70"/>
      <c r="Q1465" s="70"/>
      <c r="R1465" s="70"/>
      <c r="S1465" s="50"/>
      <c r="T1465" s="50"/>
      <c r="U1465" s="50"/>
      <c r="V1465" s="50"/>
      <c r="W1465" s="50"/>
      <c r="X1465" s="50"/>
      <c r="Y1465" s="50"/>
      <c r="BF1465" s="102"/>
    </row>
    <row r="1466" spans="1:58" customFormat="1">
      <c r="A1466" s="22"/>
      <c r="B1466" s="22"/>
      <c r="C1466" s="22"/>
      <c r="D1466" s="22"/>
      <c r="E1466" s="22"/>
      <c r="F1466" s="73"/>
      <c r="G1466" s="73"/>
      <c r="H1466" s="73"/>
      <c r="I1466" s="73"/>
      <c r="J1466" s="73"/>
      <c r="K1466" s="74"/>
      <c r="L1466" s="74"/>
      <c r="M1466" s="22"/>
      <c r="N1466" s="22"/>
      <c r="O1466" s="22"/>
      <c r="P1466" s="70"/>
      <c r="Q1466" s="70"/>
      <c r="R1466" s="70"/>
      <c r="S1466" s="50"/>
      <c r="T1466" s="50"/>
      <c r="U1466" s="50"/>
      <c r="V1466" s="50"/>
      <c r="W1466" s="50"/>
      <c r="X1466" s="50"/>
      <c r="Y1466" s="50"/>
      <c r="BF1466" s="102"/>
    </row>
    <row r="1467" spans="1:58" customFormat="1">
      <c r="A1467" s="22"/>
      <c r="B1467" s="22"/>
      <c r="C1467" s="22"/>
      <c r="D1467" s="22"/>
      <c r="E1467" s="22"/>
      <c r="F1467" s="73"/>
      <c r="G1467" s="73"/>
      <c r="H1467" s="73"/>
      <c r="I1467" s="73"/>
      <c r="J1467" s="73"/>
      <c r="K1467" s="74"/>
      <c r="L1467" s="74"/>
      <c r="M1467" s="22"/>
      <c r="N1467" s="22"/>
      <c r="O1467" s="22"/>
      <c r="P1467" s="70"/>
      <c r="Q1467" s="70"/>
      <c r="R1467" s="70"/>
      <c r="S1467" s="50"/>
      <c r="T1467" s="50"/>
      <c r="U1467" s="50"/>
      <c r="V1467" s="50"/>
      <c r="W1467" s="50"/>
      <c r="X1467" s="50"/>
      <c r="Y1467" s="50"/>
      <c r="BF1467" s="102"/>
    </row>
    <row r="1468" spans="1:58" customFormat="1">
      <c r="A1468" s="22"/>
      <c r="B1468" s="22"/>
      <c r="C1468" s="22"/>
      <c r="D1468" s="22"/>
      <c r="E1468" s="22"/>
      <c r="F1468" s="73"/>
      <c r="G1468" s="73"/>
      <c r="H1468" s="73"/>
      <c r="I1468" s="73"/>
      <c r="J1468" s="73"/>
      <c r="K1468" s="74"/>
      <c r="L1468" s="74"/>
      <c r="M1468" s="22"/>
      <c r="N1468" s="22"/>
      <c r="O1468" s="22"/>
      <c r="P1468" s="70"/>
      <c r="Q1468" s="70"/>
      <c r="R1468" s="70"/>
      <c r="S1468" s="50"/>
      <c r="T1468" s="50"/>
      <c r="U1468" s="50"/>
      <c r="V1468" s="50"/>
      <c r="W1468" s="50"/>
      <c r="X1468" s="50"/>
      <c r="Y1468" s="50"/>
      <c r="BF1468" s="102"/>
    </row>
    <row r="1469" spans="1:58" customFormat="1">
      <c r="A1469" s="22"/>
      <c r="B1469" s="22"/>
      <c r="C1469" s="22"/>
      <c r="D1469" s="22"/>
      <c r="E1469" s="22"/>
      <c r="F1469" s="73"/>
      <c r="G1469" s="73"/>
      <c r="H1469" s="73"/>
      <c r="I1469" s="73"/>
      <c r="J1469" s="73"/>
      <c r="K1469" s="74"/>
      <c r="L1469" s="74"/>
      <c r="M1469" s="22"/>
      <c r="N1469" s="22"/>
      <c r="O1469" s="22"/>
      <c r="P1469" s="70"/>
      <c r="Q1469" s="70"/>
      <c r="R1469" s="70"/>
      <c r="S1469" s="50"/>
      <c r="T1469" s="50"/>
      <c r="U1469" s="50"/>
      <c r="V1469" s="50"/>
      <c r="W1469" s="50"/>
      <c r="X1469" s="50"/>
      <c r="Y1469" s="50"/>
      <c r="BF1469" s="102"/>
    </row>
    <row r="1470" spans="1:58" customFormat="1">
      <c r="A1470" s="22"/>
      <c r="B1470" s="22"/>
      <c r="C1470" s="22"/>
      <c r="D1470" s="22"/>
      <c r="E1470" s="22"/>
      <c r="F1470" s="73"/>
      <c r="G1470" s="73"/>
      <c r="H1470" s="73"/>
      <c r="I1470" s="73"/>
      <c r="J1470" s="73"/>
      <c r="K1470" s="74"/>
      <c r="L1470" s="74"/>
      <c r="M1470" s="22"/>
      <c r="N1470" s="22"/>
      <c r="O1470" s="22"/>
      <c r="P1470" s="70"/>
      <c r="Q1470" s="70"/>
      <c r="R1470" s="70"/>
      <c r="S1470" s="50"/>
      <c r="T1470" s="50"/>
      <c r="U1470" s="50"/>
      <c r="V1470" s="50"/>
      <c r="W1470" s="50"/>
      <c r="X1470" s="50"/>
      <c r="Y1470" s="50"/>
      <c r="BF1470" s="102"/>
    </row>
    <row r="1471" spans="1:58" customFormat="1">
      <c r="A1471" s="22"/>
      <c r="B1471" s="22"/>
      <c r="C1471" s="22"/>
      <c r="D1471" s="22"/>
      <c r="E1471" s="22"/>
      <c r="F1471" s="73"/>
      <c r="G1471" s="73"/>
      <c r="H1471" s="73"/>
      <c r="I1471" s="73"/>
      <c r="J1471" s="73"/>
      <c r="K1471" s="74"/>
      <c r="L1471" s="74"/>
      <c r="M1471" s="22"/>
      <c r="N1471" s="22"/>
      <c r="O1471" s="22"/>
      <c r="P1471" s="70"/>
      <c r="Q1471" s="70"/>
      <c r="R1471" s="70"/>
      <c r="S1471" s="50"/>
      <c r="T1471" s="50"/>
      <c r="U1471" s="50"/>
      <c r="V1471" s="50"/>
      <c r="W1471" s="50"/>
      <c r="X1471" s="50"/>
      <c r="Y1471" s="50"/>
      <c r="BF1471" s="102"/>
    </row>
    <row r="1472" spans="1:58" customFormat="1">
      <c r="A1472" s="22"/>
      <c r="B1472" s="22"/>
      <c r="C1472" s="22"/>
      <c r="D1472" s="22"/>
      <c r="E1472" s="22"/>
      <c r="F1472" s="73"/>
      <c r="G1472" s="73"/>
      <c r="H1472" s="73"/>
      <c r="I1472" s="73"/>
      <c r="J1472" s="73"/>
      <c r="K1472" s="74"/>
      <c r="L1472" s="74"/>
      <c r="M1472" s="22"/>
      <c r="N1472" s="22"/>
      <c r="O1472" s="22"/>
      <c r="P1472" s="70"/>
      <c r="Q1472" s="70"/>
      <c r="R1472" s="70"/>
      <c r="S1472" s="50"/>
      <c r="T1472" s="50"/>
      <c r="U1472" s="50"/>
      <c r="V1472" s="50"/>
      <c r="W1472" s="50"/>
      <c r="X1472" s="50"/>
      <c r="Y1472" s="50"/>
      <c r="BF1472" s="102"/>
    </row>
    <row r="1473" spans="1:58" customFormat="1">
      <c r="A1473" s="22"/>
      <c r="B1473" s="22"/>
      <c r="C1473" s="22"/>
      <c r="D1473" s="22"/>
      <c r="E1473" s="22"/>
      <c r="F1473" s="73"/>
      <c r="G1473" s="73"/>
      <c r="H1473" s="73"/>
      <c r="I1473" s="73"/>
      <c r="J1473" s="73"/>
      <c r="K1473" s="74"/>
      <c r="L1473" s="74"/>
      <c r="M1473" s="22"/>
      <c r="N1473" s="22"/>
      <c r="O1473" s="22"/>
      <c r="P1473" s="70"/>
      <c r="Q1473" s="70"/>
      <c r="R1473" s="70"/>
      <c r="S1473" s="50"/>
      <c r="T1473" s="50"/>
      <c r="U1473" s="50"/>
      <c r="V1473" s="50"/>
      <c r="W1473" s="50"/>
      <c r="X1473" s="50"/>
      <c r="Y1473" s="50"/>
      <c r="BF1473" s="102"/>
    </row>
    <row r="1474" spans="1:58" customFormat="1">
      <c r="A1474" s="22"/>
      <c r="B1474" s="22"/>
      <c r="C1474" s="22"/>
      <c r="D1474" s="22"/>
      <c r="E1474" s="22"/>
      <c r="F1474" s="73"/>
      <c r="G1474" s="73"/>
      <c r="H1474" s="73"/>
      <c r="I1474" s="73"/>
      <c r="J1474" s="73"/>
      <c r="K1474" s="74"/>
      <c r="L1474" s="74"/>
      <c r="M1474" s="22"/>
      <c r="N1474" s="22"/>
      <c r="O1474" s="22"/>
      <c r="P1474" s="70"/>
      <c r="Q1474" s="70"/>
      <c r="R1474" s="70"/>
      <c r="S1474" s="50"/>
      <c r="T1474" s="50"/>
      <c r="U1474" s="50"/>
      <c r="V1474" s="50"/>
      <c r="W1474" s="50"/>
      <c r="X1474" s="50"/>
      <c r="Y1474" s="50"/>
      <c r="BF1474" s="102"/>
    </row>
    <row r="1475" spans="1:58" customFormat="1">
      <c r="A1475" s="22"/>
      <c r="B1475" s="22"/>
      <c r="C1475" s="22"/>
      <c r="D1475" s="22"/>
      <c r="E1475" s="22"/>
      <c r="F1475" s="73"/>
      <c r="G1475" s="73"/>
      <c r="H1475" s="73"/>
      <c r="I1475" s="73"/>
      <c r="J1475" s="73"/>
      <c r="K1475" s="74"/>
      <c r="L1475" s="74"/>
      <c r="M1475" s="22"/>
      <c r="N1475" s="22"/>
      <c r="O1475" s="22"/>
      <c r="P1475" s="70"/>
      <c r="Q1475" s="70"/>
      <c r="R1475" s="70"/>
      <c r="S1475" s="50"/>
      <c r="T1475" s="50"/>
      <c r="U1475" s="50"/>
      <c r="V1475" s="50"/>
      <c r="W1475" s="50"/>
      <c r="X1475" s="50"/>
      <c r="Y1475" s="50"/>
      <c r="BF1475" s="102"/>
    </row>
    <row r="1476" spans="1:58" customFormat="1">
      <c r="A1476" s="22"/>
      <c r="B1476" s="22"/>
      <c r="C1476" s="22"/>
      <c r="D1476" s="22"/>
      <c r="E1476" s="22"/>
      <c r="F1476" s="73"/>
      <c r="G1476" s="73"/>
      <c r="H1476" s="73"/>
      <c r="I1476" s="73"/>
      <c r="J1476" s="73"/>
      <c r="K1476" s="74"/>
      <c r="L1476" s="74"/>
      <c r="M1476" s="22"/>
      <c r="N1476" s="22"/>
      <c r="O1476" s="22"/>
      <c r="P1476" s="70"/>
      <c r="Q1476" s="70"/>
      <c r="R1476" s="70"/>
      <c r="S1476" s="50"/>
      <c r="T1476" s="50"/>
      <c r="U1476" s="50"/>
      <c r="V1476" s="50"/>
      <c r="W1476" s="50"/>
      <c r="X1476" s="50"/>
      <c r="Y1476" s="50"/>
      <c r="BF1476" s="102"/>
    </row>
    <row r="1477" spans="1:58" customFormat="1">
      <c r="A1477" s="22"/>
      <c r="B1477" s="22"/>
      <c r="C1477" s="22"/>
      <c r="D1477" s="22"/>
      <c r="E1477" s="22"/>
      <c r="F1477" s="73"/>
      <c r="G1477" s="73"/>
      <c r="H1477" s="73"/>
      <c r="I1477" s="73"/>
      <c r="J1477" s="73"/>
      <c r="K1477" s="74"/>
      <c r="L1477" s="74"/>
      <c r="M1477" s="22"/>
      <c r="N1477" s="22"/>
      <c r="O1477" s="22"/>
      <c r="P1477" s="70"/>
      <c r="Q1477" s="70"/>
      <c r="R1477" s="70"/>
      <c r="S1477" s="50"/>
      <c r="T1477" s="50"/>
      <c r="U1477" s="50"/>
      <c r="V1477" s="50"/>
      <c r="W1477" s="50"/>
      <c r="X1477" s="50"/>
      <c r="Y1477" s="50"/>
      <c r="BF1477" s="102"/>
    </row>
    <row r="1478" spans="1:58" customFormat="1">
      <c r="A1478" s="22"/>
      <c r="B1478" s="22"/>
      <c r="C1478" s="22"/>
      <c r="D1478" s="22"/>
      <c r="E1478" s="22"/>
      <c r="F1478" s="73"/>
      <c r="G1478" s="73"/>
      <c r="H1478" s="73"/>
      <c r="I1478" s="73"/>
      <c r="J1478" s="73"/>
      <c r="K1478" s="74"/>
      <c r="L1478" s="74"/>
      <c r="M1478" s="22"/>
      <c r="N1478" s="22"/>
      <c r="O1478" s="22"/>
      <c r="P1478" s="70"/>
      <c r="Q1478" s="70"/>
      <c r="R1478" s="70"/>
      <c r="S1478" s="50"/>
      <c r="T1478" s="50"/>
      <c r="U1478" s="50"/>
      <c r="V1478" s="50"/>
      <c r="W1478" s="50"/>
      <c r="X1478" s="50"/>
      <c r="Y1478" s="50"/>
      <c r="BF1478" s="102"/>
    </row>
    <row r="1479" spans="1:58" customFormat="1">
      <c r="A1479" s="22"/>
      <c r="B1479" s="22"/>
      <c r="C1479" s="22"/>
      <c r="D1479" s="22"/>
      <c r="E1479" s="22"/>
      <c r="F1479" s="73"/>
      <c r="G1479" s="73"/>
      <c r="H1479" s="73"/>
      <c r="I1479" s="73"/>
      <c r="J1479" s="73"/>
      <c r="K1479" s="74"/>
      <c r="L1479" s="74"/>
      <c r="M1479" s="22"/>
      <c r="N1479" s="22"/>
      <c r="O1479" s="22"/>
      <c r="P1479" s="70"/>
      <c r="Q1479" s="70"/>
      <c r="R1479" s="70"/>
      <c r="S1479" s="50"/>
      <c r="T1479" s="50"/>
      <c r="U1479" s="50"/>
      <c r="V1479" s="50"/>
      <c r="W1479" s="50"/>
      <c r="X1479" s="50"/>
      <c r="Y1479" s="50"/>
      <c r="BF1479" s="102"/>
    </row>
    <row r="1480" spans="1:58" customFormat="1">
      <c r="A1480" s="22"/>
      <c r="B1480" s="22"/>
      <c r="C1480" s="22"/>
      <c r="D1480" s="22"/>
      <c r="E1480" s="22"/>
      <c r="F1480" s="73"/>
      <c r="G1480" s="73"/>
      <c r="H1480" s="73"/>
      <c r="I1480" s="73"/>
      <c r="J1480" s="73"/>
      <c r="K1480" s="74"/>
      <c r="L1480" s="74"/>
      <c r="M1480" s="22"/>
      <c r="N1480" s="22"/>
      <c r="O1480" s="22"/>
      <c r="P1480" s="70"/>
      <c r="Q1480" s="70"/>
      <c r="R1480" s="70"/>
      <c r="S1480" s="50"/>
      <c r="T1480" s="50"/>
      <c r="U1480" s="50"/>
      <c r="V1480" s="50"/>
      <c r="W1480" s="50"/>
      <c r="X1480" s="50"/>
      <c r="Y1480" s="50"/>
      <c r="BF1480" s="102"/>
    </row>
    <row r="1481" spans="1:58" customFormat="1">
      <c r="A1481" s="22"/>
      <c r="B1481" s="22"/>
      <c r="C1481" s="22"/>
      <c r="D1481" s="22"/>
      <c r="E1481" s="22"/>
      <c r="F1481" s="73"/>
      <c r="G1481" s="73"/>
      <c r="H1481" s="73"/>
      <c r="I1481" s="73"/>
      <c r="J1481" s="73"/>
      <c r="K1481" s="74"/>
      <c r="L1481" s="74"/>
      <c r="M1481" s="22"/>
      <c r="N1481" s="22"/>
      <c r="O1481" s="22"/>
      <c r="P1481" s="70"/>
      <c r="Q1481" s="70"/>
      <c r="R1481" s="70"/>
      <c r="S1481" s="50"/>
      <c r="T1481" s="50"/>
      <c r="U1481" s="50"/>
      <c r="V1481" s="50"/>
      <c r="W1481" s="50"/>
      <c r="X1481" s="50"/>
      <c r="Y1481" s="50"/>
      <c r="BF1481" s="102"/>
    </row>
    <row r="1482" spans="1:58" customFormat="1">
      <c r="A1482" s="22"/>
      <c r="B1482" s="22"/>
      <c r="C1482" s="22"/>
      <c r="D1482" s="22"/>
      <c r="E1482" s="22"/>
      <c r="F1482" s="73"/>
      <c r="G1482" s="73"/>
      <c r="H1482" s="73"/>
      <c r="I1482" s="73"/>
      <c r="J1482" s="73"/>
      <c r="K1482" s="74"/>
      <c r="L1482" s="74"/>
      <c r="M1482" s="22"/>
      <c r="N1482" s="22"/>
      <c r="O1482" s="22"/>
      <c r="P1482" s="70"/>
      <c r="Q1482" s="70"/>
      <c r="R1482" s="70"/>
      <c r="S1482" s="50"/>
      <c r="T1482" s="50"/>
      <c r="U1482" s="50"/>
      <c r="V1482" s="50"/>
      <c r="W1482" s="50"/>
      <c r="X1482" s="50"/>
      <c r="Y1482" s="50"/>
      <c r="BF1482" s="102"/>
    </row>
    <row r="1483" spans="1:58" customFormat="1">
      <c r="A1483" s="22"/>
      <c r="B1483" s="22"/>
      <c r="C1483" s="22"/>
      <c r="D1483" s="22"/>
      <c r="E1483" s="22"/>
      <c r="F1483" s="73"/>
      <c r="G1483" s="73"/>
      <c r="H1483" s="73"/>
      <c r="I1483" s="73"/>
      <c r="J1483" s="73"/>
      <c r="K1483" s="74"/>
      <c r="L1483" s="74"/>
      <c r="M1483" s="22"/>
      <c r="N1483" s="22"/>
      <c r="O1483" s="22"/>
      <c r="P1483" s="70"/>
      <c r="Q1483" s="70"/>
      <c r="R1483" s="70"/>
      <c r="S1483" s="50"/>
      <c r="T1483" s="50"/>
      <c r="U1483" s="50"/>
      <c r="V1483" s="50"/>
      <c r="W1483" s="50"/>
      <c r="X1483" s="50"/>
      <c r="Y1483" s="50"/>
      <c r="BF1483" s="102"/>
    </row>
    <row r="1484" spans="1:58" customFormat="1">
      <c r="A1484" s="22"/>
      <c r="B1484" s="22"/>
      <c r="C1484" s="22"/>
      <c r="D1484" s="22"/>
      <c r="E1484" s="22"/>
      <c r="F1484" s="73"/>
      <c r="G1484" s="73"/>
      <c r="H1484" s="73"/>
      <c r="I1484" s="73"/>
      <c r="J1484" s="73"/>
      <c r="K1484" s="74"/>
      <c r="L1484" s="74"/>
      <c r="M1484" s="22"/>
      <c r="N1484" s="22"/>
      <c r="O1484" s="22"/>
      <c r="P1484" s="70"/>
      <c r="Q1484" s="70"/>
      <c r="R1484" s="70"/>
      <c r="S1484" s="50"/>
      <c r="T1484" s="50"/>
      <c r="U1484" s="50"/>
      <c r="V1484" s="50"/>
      <c r="W1484" s="50"/>
      <c r="X1484" s="50"/>
      <c r="Y1484" s="50"/>
      <c r="BF1484" s="102"/>
    </row>
    <row r="1485" spans="1:58" customFormat="1">
      <c r="A1485" s="22"/>
      <c r="B1485" s="22"/>
      <c r="C1485" s="22"/>
      <c r="D1485" s="22"/>
      <c r="E1485" s="22"/>
      <c r="F1485" s="73"/>
      <c r="G1485" s="73"/>
      <c r="H1485" s="73"/>
      <c r="I1485" s="73"/>
      <c r="J1485" s="73"/>
      <c r="K1485" s="74"/>
      <c r="L1485" s="74"/>
      <c r="M1485" s="22"/>
      <c r="N1485" s="22"/>
      <c r="O1485" s="22"/>
      <c r="P1485" s="70"/>
      <c r="Q1485" s="70"/>
      <c r="R1485" s="70"/>
      <c r="S1485" s="50"/>
      <c r="T1485" s="50"/>
      <c r="U1485" s="50"/>
      <c r="V1485" s="50"/>
      <c r="W1485" s="50"/>
      <c r="X1485" s="50"/>
      <c r="Y1485" s="50"/>
      <c r="BF1485" s="102"/>
    </row>
    <row r="1486" spans="1:58" customFormat="1">
      <c r="A1486" s="22"/>
      <c r="B1486" s="22"/>
      <c r="C1486" s="22"/>
      <c r="D1486" s="22"/>
      <c r="E1486" s="22"/>
      <c r="F1486" s="73"/>
      <c r="G1486" s="73"/>
      <c r="H1486" s="73"/>
      <c r="I1486" s="73"/>
      <c r="J1486" s="73"/>
      <c r="K1486" s="74"/>
      <c r="L1486" s="74"/>
      <c r="M1486" s="22"/>
      <c r="N1486" s="22"/>
      <c r="O1486" s="22"/>
      <c r="P1486" s="70"/>
      <c r="Q1486" s="70"/>
      <c r="R1486" s="70"/>
      <c r="S1486" s="50"/>
      <c r="T1486" s="50"/>
      <c r="U1486" s="50"/>
      <c r="V1486" s="50"/>
      <c r="W1486" s="50"/>
      <c r="X1486" s="50"/>
      <c r="Y1486" s="50"/>
      <c r="BF1486" s="102"/>
    </row>
    <row r="1487" spans="1:58" customFormat="1">
      <c r="A1487" s="22"/>
      <c r="B1487" s="22"/>
      <c r="C1487" s="22"/>
      <c r="D1487" s="22"/>
      <c r="E1487" s="22"/>
      <c r="F1487" s="73"/>
      <c r="G1487" s="73"/>
      <c r="H1487" s="73"/>
      <c r="I1487" s="73"/>
      <c r="J1487" s="73"/>
      <c r="K1487" s="74"/>
      <c r="L1487" s="74"/>
      <c r="M1487" s="22"/>
      <c r="N1487" s="22"/>
      <c r="O1487" s="22"/>
      <c r="P1487" s="70"/>
      <c r="Q1487" s="70"/>
      <c r="R1487" s="70"/>
      <c r="S1487" s="50"/>
      <c r="T1487" s="50"/>
      <c r="U1487" s="50"/>
      <c r="V1487" s="50"/>
      <c r="W1487" s="50"/>
      <c r="X1487" s="50"/>
      <c r="Y1487" s="50"/>
      <c r="BF1487" s="102"/>
    </row>
    <row r="1488" spans="1:58" customFormat="1">
      <c r="A1488" s="22"/>
      <c r="B1488" s="22"/>
      <c r="C1488" s="22"/>
      <c r="D1488" s="22"/>
      <c r="E1488" s="22"/>
      <c r="F1488" s="73"/>
      <c r="G1488" s="73"/>
      <c r="H1488" s="73"/>
      <c r="I1488" s="73"/>
      <c r="J1488" s="73"/>
      <c r="K1488" s="74"/>
      <c r="L1488" s="74"/>
      <c r="M1488" s="22"/>
      <c r="N1488" s="22"/>
      <c r="O1488" s="22"/>
      <c r="P1488" s="70"/>
      <c r="Q1488" s="70"/>
      <c r="R1488" s="70"/>
      <c r="S1488" s="50"/>
      <c r="T1488" s="50"/>
      <c r="U1488" s="50"/>
      <c r="V1488" s="50"/>
      <c r="W1488" s="50"/>
      <c r="X1488" s="50"/>
      <c r="Y1488" s="50"/>
      <c r="BF1488" s="102"/>
    </row>
    <row r="1489" spans="1:58" customFormat="1">
      <c r="A1489" s="22"/>
      <c r="B1489" s="22"/>
      <c r="C1489" s="22"/>
      <c r="D1489" s="22"/>
      <c r="E1489" s="22"/>
      <c r="F1489" s="73"/>
      <c r="G1489" s="73"/>
      <c r="H1489" s="73"/>
      <c r="I1489" s="73"/>
      <c r="J1489" s="73"/>
      <c r="K1489" s="74"/>
      <c r="L1489" s="74"/>
      <c r="M1489" s="22"/>
      <c r="N1489" s="22"/>
      <c r="O1489" s="22"/>
      <c r="P1489" s="70"/>
      <c r="Q1489" s="70"/>
      <c r="R1489" s="70"/>
      <c r="S1489" s="50"/>
      <c r="T1489" s="50"/>
      <c r="U1489" s="50"/>
      <c r="V1489" s="50"/>
      <c r="W1489" s="50"/>
      <c r="X1489" s="50"/>
      <c r="Y1489" s="50"/>
      <c r="BF1489" s="102"/>
    </row>
    <row r="1490" spans="1:58" customFormat="1">
      <c r="A1490" s="22"/>
      <c r="B1490" s="22"/>
      <c r="C1490" s="22"/>
      <c r="D1490" s="22"/>
      <c r="E1490" s="22"/>
      <c r="F1490" s="73"/>
      <c r="G1490" s="73"/>
      <c r="H1490" s="73"/>
      <c r="I1490" s="73"/>
      <c r="J1490" s="73"/>
      <c r="K1490" s="74"/>
      <c r="L1490" s="74"/>
      <c r="M1490" s="22"/>
      <c r="N1490" s="22"/>
      <c r="O1490" s="22"/>
      <c r="P1490" s="70"/>
      <c r="Q1490" s="70"/>
      <c r="R1490" s="70"/>
      <c r="S1490" s="50"/>
      <c r="T1490" s="50"/>
      <c r="U1490" s="50"/>
      <c r="V1490" s="50"/>
      <c r="W1490" s="50"/>
      <c r="X1490" s="50"/>
      <c r="Y1490" s="50"/>
      <c r="BF1490" s="102"/>
    </row>
    <row r="1491" spans="1:58" customFormat="1">
      <c r="A1491" s="22"/>
      <c r="B1491" s="22"/>
      <c r="C1491" s="22"/>
      <c r="D1491" s="22"/>
      <c r="E1491" s="22"/>
      <c r="F1491" s="73"/>
      <c r="G1491" s="73"/>
      <c r="H1491" s="73"/>
      <c r="I1491" s="73"/>
      <c r="J1491" s="73"/>
      <c r="K1491" s="74"/>
      <c r="L1491" s="74"/>
      <c r="M1491" s="22"/>
      <c r="N1491" s="22"/>
      <c r="O1491" s="22"/>
      <c r="P1491" s="70"/>
      <c r="Q1491" s="70"/>
      <c r="R1491" s="70"/>
      <c r="S1491" s="50"/>
      <c r="T1491" s="50"/>
      <c r="U1491" s="50"/>
      <c r="V1491" s="50"/>
      <c r="W1491" s="50"/>
      <c r="X1491" s="50"/>
      <c r="Y1491" s="50"/>
      <c r="BF1491" s="102"/>
    </row>
    <row r="1492" spans="1:58" customFormat="1">
      <c r="A1492" s="22"/>
      <c r="B1492" s="22"/>
      <c r="C1492" s="22"/>
      <c r="D1492" s="22"/>
      <c r="E1492" s="22"/>
      <c r="F1492" s="73"/>
      <c r="G1492" s="73"/>
      <c r="H1492" s="73"/>
      <c r="I1492" s="73"/>
      <c r="J1492" s="73"/>
      <c r="K1492" s="74"/>
      <c r="L1492" s="74"/>
      <c r="M1492" s="22"/>
      <c r="N1492" s="22"/>
      <c r="O1492" s="22"/>
      <c r="P1492" s="70"/>
      <c r="Q1492" s="70"/>
      <c r="R1492" s="70"/>
      <c r="S1492" s="50"/>
      <c r="T1492" s="50"/>
      <c r="U1492" s="50"/>
      <c r="V1492" s="50"/>
      <c r="W1492" s="50"/>
      <c r="X1492" s="50"/>
      <c r="Y1492" s="50"/>
      <c r="BF1492" s="102"/>
    </row>
    <row r="1493" spans="1:58" customFormat="1">
      <c r="A1493" s="22"/>
      <c r="B1493" s="22"/>
      <c r="C1493" s="22"/>
      <c r="D1493" s="22"/>
      <c r="E1493" s="22"/>
      <c r="F1493" s="73"/>
      <c r="G1493" s="73"/>
      <c r="H1493" s="73"/>
      <c r="I1493" s="73"/>
      <c r="J1493" s="73"/>
      <c r="K1493" s="74"/>
      <c r="L1493" s="74"/>
      <c r="M1493" s="22"/>
      <c r="N1493" s="22"/>
      <c r="O1493" s="22"/>
      <c r="P1493" s="70"/>
      <c r="Q1493" s="70"/>
      <c r="R1493" s="70"/>
      <c r="S1493" s="50"/>
      <c r="T1493" s="50"/>
      <c r="U1493" s="50"/>
      <c r="V1493" s="50"/>
      <c r="W1493" s="50"/>
      <c r="X1493" s="50"/>
      <c r="Y1493" s="50"/>
      <c r="BF1493" s="102"/>
    </row>
    <row r="1494" spans="1:58" customFormat="1">
      <c r="A1494" s="22"/>
      <c r="B1494" s="22"/>
      <c r="C1494" s="22"/>
      <c r="D1494" s="22"/>
      <c r="E1494" s="22"/>
      <c r="F1494" s="73"/>
      <c r="G1494" s="73"/>
      <c r="H1494" s="73"/>
      <c r="I1494" s="73"/>
      <c r="J1494" s="73"/>
      <c r="K1494" s="74"/>
      <c r="L1494" s="74"/>
      <c r="M1494" s="22"/>
      <c r="N1494" s="22"/>
      <c r="O1494" s="22"/>
      <c r="P1494" s="70"/>
      <c r="Q1494" s="70"/>
      <c r="R1494" s="70"/>
      <c r="S1494" s="50"/>
      <c r="T1494" s="50"/>
      <c r="U1494" s="50"/>
      <c r="V1494" s="50"/>
      <c r="W1494" s="50"/>
      <c r="X1494" s="50"/>
      <c r="Y1494" s="50"/>
      <c r="BF1494" s="102"/>
    </row>
    <row r="1495" spans="1:58" customFormat="1">
      <c r="A1495" s="22"/>
      <c r="B1495" s="22"/>
      <c r="C1495" s="22"/>
      <c r="D1495" s="22"/>
      <c r="E1495" s="22"/>
      <c r="F1495" s="73"/>
      <c r="G1495" s="73"/>
      <c r="H1495" s="73"/>
      <c r="I1495" s="73"/>
      <c r="J1495" s="73"/>
      <c r="K1495" s="74"/>
      <c r="L1495" s="74"/>
      <c r="M1495" s="22"/>
      <c r="N1495" s="22"/>
      <c r="O1495" s="22"/>
      <c r="P1495" s="70"/>
      <c r="Q1495" s="70"/>
      <c r="R1495" s="70"/>
      <c r="S1495" s="50"/>
      <c r="T1495" s="50"/>
      <c r="U1495" s="50"/>
      <c r="V1495" s="50"/>
      <c r="W1495" s="50"/>
      <c r="X1495" s="50"/>
      <c r="Y1495" s="50"/>
      <c r="BF1495" s="102"/>
    </row>
    <row r="1496" spans="1:58" customFormat="1">
      <c r="A1496" s="22"/>
      <c r="B1496" s="22"/>
      <c r="C1496" s="22"/>
      <c r="D1496" s="22"/>
      <c r="E1496" s="22"/>
      <c r="F1496" s="73"/>
      <c r="G1496" s="73"/>
      <c r="H1496" s="73"/>
      <c r="I1496" s="73"/>
      <c r="J1496" s="73"/>
      <c r="K1496" s="74"/>
      <c r="L1496" s="74"/>
      <c r="M1496" s="22"/>
      <c r="N1496" s="22"/>
      <c r="O1496" s="22"/>
      <c r="P1496" s="70"/>
      <c r="Q1496" s="70"/>
      <c r="R1496" s="70"/>
      <c r="S1496" s="50"/>
      <c r="T1496" s="50"/>
      <c r="U1496" s="50"/>
      <c r="V1496" s="50"/>
      <c r="W1496" s="50"/>
      <c r="X1496" s="50"/>
      <c r="Y1496" s="50"/>
      <c r="BF1496" s="102"/>
    </row>
    <row r="1497" spans="1:58" customFormat="1">
      <c r="A1497" s="22"/>
      <c r="B1497" s="22"/>
      <c r="C1497" s="22"/>
      <c r="D1497" s="22"/>
      <c r="E1497" s="22"/>
      <c r="F1497" s="73"/>
      <c r="G1497" s="73"/>
      <c r="H1497" s="73"/>
      <c r="I1497" s="73"/>
      <c r="J1497" s="73"/>
      <c r="K1497" s="74"/>
      <c r="L1497" s="74"/>
      <c r="M1497" s="22"/>
      <c r="N1497" s="22"/>
      <c r="O1497" s="22"/>
      <c r="P1497" s="70"/>
      <c r="Q1497" s="70"/>
      <c r="R1497" s="70"/>
      <c r="S1497" s="50"/>
      <c r="T1497" s="50"/>
      <c r="U1497" s="50"/>
      <c r="V1497" s="50"/>
      <c r="W1497" s="50"/>
      <c r="X1497" s="50"/>
      <c r="Y1497" s="50"/>
      <c r="BF1497" s="102"/>
    </row>
    <row r="1498" spans="1:58" customFormat="1">
      <c r="A1498" s="22"/>
      <c r="B1498" s="22"/>
      <c r="C1498" s="22"/>
      <c r="D1498" s="22"/>
      <c r="E1498" s="22"/>
      <c r="F1498" s="73"/>
      <c r="G1498" s="73"/>
      <c r="H1498" s="73"/>
      <c r="I1498" s="73"/>
      <c r="J1498" s="73"/>
      <c r="K1498" s="74"/>
      <c r="L1498" s="74"/>
      <c r="M1498" s="22"/>
      <c r="N1498" s="22"/>
      <c r="O1498" s="22"/>
      <c r="P1498" s="70"/>
      <c r="Q1498" s="70"/>
      <c r="R1498" s="70"/>
      <c r="S1498" s="50"/>
      <c r="T1498" s="50"/>
      <c r="U1498" s="50"/>
      <c r="V1498" s="50"/>
      <c r="W1498" s="50"/>
      <c r="X1498" s="50"/>
      <c r="Y1498" s="50"/>
      <c r="BF1498" s="102"/>
    </row>
    <row r="1499" spans="1:58" customFormat="1">
      <c r="A1499" s="22"/>
      <c r="B1499" s="22"/>
      <c r="C1499" s="22"/>
      <c r="D1499" s="22"/>
      <c r="E1499" s="22"/>
      <c r="F1499" s="73"/>
      <c r="G1499" s="73"/>
      <c r="H1499" s="73"/>
      <c r="I1499" s="73"/>
      <c r="J1499" s="73"/>
      <c r="K1499" s="74"/>
      <c r="L1499" s="74"/>
      <c r="M1499" s="22"/>
      <c r="N1499" s="22"/>
      <c r="O1499" s="22"/>
      <c r="P1499" s="70"/>
      <c r="Q1499" s="70"/>
      <c r="R1499" s="70"/>
      <c r="S1499" s="50"/>
      <c r="T1499" s="50"/>
      <c r="U1499" s="50"/>
      <c r="V1499" s="50"/>
      <c r="W1499" s="50"/>
      <c r="X1499" s="50"/>
      <c r="Y1499" s="50"/>
      <c r="BF1499" s="102"/>
    </row>
    <row r="1500" spans="1:58" customFormat="1">
      <c r="A1500" s="22"/>
      <c r="B1500" s="22"/>
      <c r="C1500" s="22"/>
      <c r="D1500" s="22"/>
      <c r="E1500" s="22"/>
      <c r="F1500" s="73"/>
      <c r="G1500" s="73"/>
      <c r="H1500" s="73"/>
      <c r="I1500" s="73"/>
      <c r="J1500" s="73"/>
      <c r="K1500" s="74"/>
      <c r="L1500" s="74"/>
      <c r="M1500" s="22"/>
      <c r="N1500" s="22"/>
      <c r="O1500" s="22"/>
      <c r="P1500" s="70"/>
      <c r="Q1500" s="70"/>
      <c r="R1500" s="70"/>
      <c r="S1500" s="50"/>
      <c r="T1500" s="50"/>
      <c r="U1500" s="50"/>
      <c r="V1500" s="50"/>
      <c r="W1500" s="50"/>
      <c r="X1500" s="50"/>
      <c r="Y1500" s="50"/>
      <c r="BF1500" s="102"/>
    </row>
    <row r="1501" spans="1:58" customFormat="1">
      <c r="A1501" s="22"/>
      <c r="B1501" s="22"/>
      <c r="C1501" s="22"/>
      <c r="D1501" s="22"/>
      <c r="E1501" s="22"/>
      <c r="F1501" s="73"/>
      <c r="G1501" s="73"/>
      <c r="H1501" s="73"/>
      <c r="I1501" s="73"/>
      <c r="J1501" s="73"/>
      <c r="K1501" s="74"/>
      <c r="L1501" s="74"/>
      <c r="M1501" s="22"/>
      <c r="N1501" s="22"/>
      <c r="O1501" s="22"/>
      <c r="P1501" s="70"/>
      <c r="Q1501" s="70"/>
      <c r="R1501" s="70"/>
      <c r="S1501" s="50"/>
      <c r="T1501" s="50"/>
      <c r="U1501" s="50"/>
      <c r="V1501" s="50"/>
      <c r="W1501" s="50"/>
      <c r="X1501" s="50"/>
      <c r="Y1501" s="50"/>
      <c r="BF1501" s="102"/>
    </row>
    <row r="1502" spans="1:58" customFormat="1">
      <c r="A1502" s="22"/>
      <c r="B1502" s="22"/>
      <c r="C1502" s="22"/>
      <c r="D1502" s="22"/>
      <c r="E1502" s="22"/>
      <c r="F1502" s="73"/>
      <c r="G1502" s="73"/>
      <c r="H1502" s="73"/>
      <c r="I1502" s="73"/>
      <c r="J1502" s="73"/>
      <c r="K1502" s="74"/>
      <c r="L1502" s="74"/>
      <c r="M1502" s="22"/>
      <c r="N1502" s="22"/>
      <c r="O1502" s="22"/>
      <c r="P1502" s="70"/>
      <c r="Q1502" s="70"/>
      <c r="R1502" s="70"/>
      <c r="S1502" s="50"/>
      <c r="T1502" s="50"/>
      <c r="U1502" s="50"/>
      <c r="V1502" s="50"/>
      <c r="W1502" s="50"/>
      <c r="X1502" s="50"/>
      <c r="Y1502" s="50"/>
      <c r="BF1502" s="102"/>
    </row>
    <row r="1503" spans="1:58" customFormat="1">
      <c r="A1503" s="22"/>
      <c r="B1503" s="22"/>
      <c r="C1503" s="22"/>
      <c r="D1503" s="22"/>
      <c r="E1503" s="22"/>
      <c r="F1503" s="73"/>
      <c r="G1503" s="73"/>
      <c r="H1503" s="73"/>
      <c r="I1503" s="73"/>
      <c r="J1503" s="73"/>
      <c r="K1503" s="74"/>
      <c r="L1503" s="74"/>
      <c r="M1503" s="22"/>
      <c r="N1503" s="22"/>
      <c r="O1503" s="22"/>
      <c r="P1503" s="70"/>
      <c r="Q1503" s="70"/>
      <c r="R1503" s="70"/>
      <c r="S1503" s="50"/>
      <c r="T1503" s="50"/>
      <c r="U1503" s="50"/>
      <c r="V1503" s="50"/>
      <c r="W1503" s="50"/>
      <c r="X1503" s="50"/>
      <c r="Y1503" s="50"/>
      <c r="BF1503" s="102"/>
    </row>
    <row r="1504" spans="1:58" customFormat="1">
      <c r="A1504" s="22"/>
      <c r="B1504" s="22"/>
      <c r="C1504" s="22"/>
      <c r="D1504" s="22"/>
      <c r="E1504" s="22"/>
      <c r="F1504" s="73"/>
      <c r="G1504" s="73"/>
      <c r="H1504" s="73"/>
      <c r="I1504" s="73"/>
      <c r="J1504" s="73"/>
      <c r="K1504" s="74"/>
      <c r="L1504" s="74"/>
      <c r="M1504" s="22"/>
      <c r="N1504" s="22"/>
      <c r="O1504" s="22"/>
      <c r="P1504" s="70"/>
      <c r="Q1504" s="70"/>
      <c r="R1504" s="70"/>
      <c r="S1504" s="50"/>
      <c r="T1504" s="50"/>
      <c r="U1504" s="50"/>
      <c r="V1504" s="50"/>
      <c r="W1504" s="50"/>
      <c r="X1504" s="50"/>
      <c r="Y1504" s="50"/>
      <c r="BF1504" s="102"/>
    </row>
    <row r="1505" spans="1:58" customFormat="1">
      <c r="A1505" s="22"/>
      <c r="B1505" s="22"/>
      <c r="C1505" s="22"/>
      <c r="D1505" s="22"/>
      <c r="E1505" s="22"/>
      <c r="F1505" s="73"/>
      <c r="G1505" s="73"/>
      <c r="H1505" s="73"/>
      <c r="I1505" s="73"/>
      <c r="J1505" s="73"/>
      <c r="K1505" s="74"/>
      <c r="L1505" s="74"/>
      <c r="M1505" s="22"/>
      <c r="N1505" s="22"/>
      <c r="O1505" s="22"/>
      <c r="P1505" s="70"/>
      <c r="Q1505" s="70"/>
      <c r="R1505" s="70"/>
      <c r="S1505" s="50"/>
      <c r="T1505" s="50"/>
      <c r="U1505" s="50"/>
      <c r="V1505" s="50"/>
      <c r="W1505" s="50"/>
      <c r="X1505" s="50"/>
      <c r="Y1505" s="50"/>
      <c r="BF1505" s="102"/>
    </row>
    <row r="1506" spans="1:58" customFormat="1">
      <c r="A1506" s="22"/>
      <c r="B1506" s="22"/>
      <c r="C1506" s="22"/>
      <c r="D1506" s="22"/>
      <c r="E1506" s="22"/>
      <c r="F1506" s="73"/>
      <c r="G1506" s="73"/>
      <c r="H1506" s="73"/>
      <c r="I1506" s="73"/>
      <c r="J1506" s="73"/>
      <c r="K1506" s="74"/>
      <c r="L1506" s="74"/>
      <c r="M1506" s="22"/>
      <c r="N1506" s="22"/>
      <c r="O1506" s="22"/>
      <c r="P1506" s="70"/>
      <c r="Q1506" s="70"/>
      <c r="R1506" s="70"/>
      <c r="S1506" s="50"/>
      <c r="T1506" s="50"/>
      <c r="U1506" s="50"/>
      <c r="V1506" s="50"/>
      <c r="W1506" s="50"/>
      <c r="X1506" s="50"/>
      <c r="Y1506" s="50"/>
      <c r="BF1506" s="102"/>
    </row>
    <row r="1507" spans="1:58" customFormat="1">
      <c r="A1507" s="22"/>
      <c r="B1507" s="22"/>
      <c r="C1507" s="22"/>
      <c r="D1507" s="22"/>
      <c r="E1507" s="22"/>
      <c r="F1507" s="73"/>
      <c r="G1507" s="73"/>
      <c r="H1507" s="73"/>
      <c r="I1507" s="73"/>
      <c r="J1507" s="73"/>
      <c r="K1507" s="74"/>
      <c r="L1507" s="74"/>
      <c r="M1507" s="22"/>
      <c r="N1507" s="22"/>
      <c r="O1507" s="22"/>
      <c r="P1507" s="70"/>
      <c r="Q1507" s="70"/>
      <c r="R1507" s="70"/>
      <c r="S1507" s="50"/>
      <c r="T1507" s="50"/>
      <c r="U1507" s="50"/>
      <c r="V1507" s="50"/>
      <c r="W1507" s="50"/>
      <c r="X1507" s="50"/>
      <c r="Y1507" s="50"/>
      <c r="BF1507" s="102"/>
    </row>
    <row r="1508" spans="1:58" customFormat="1">
      <c r="A1508" s="22"/>
      <c r="B1508" s="22"/>
      <c r="C1508" s="22"/>
      <c r="D1508" s="22"/>
      <c r="E1508" s="22"/>
      <c r="F1508" s="73"/>
      <c r="G1508" s="73"/>
      <c r="H1508" s="73"/>
      <c r="I1508" s="73"/>
      <c r="J1508" s="73"/>
      <c r="K1508" s="74"/>
      <c r="L1508" s="74"/>
      <c r="M1508" s="22"/>
      <c r="N1508" s="22"/>
      <c r="O1508" s="22"/>
      <c r="P1508" s="70"/>
      <c r="Q1508" s="70"/>
      <c r="R1508" s="70"/>
      <c r="S1508" s="50"/>
      <c r="T1508" s="50"/>
      <c r="U1508" s="50"/>
      <c r="V1508" s="50"/>
      <c r="W1508" s="50"/>
      <c r="X1508" s="50"/>
      <c r="Y1508" s="50"/>
      <c r="BF1508" s="102"/>
    </row>
    <row r="1509" spans="1:58" customFormat="1">
      <c r="A1509" s="22"/>
      <c r="B1509" s="22"/>
      <c r="C1509" s="22"/>
      <c r="D1509" s="22"/>
      <c r="E1509" s="22"/>
      <c r="F1509" s="73"/>
      <c r="G1509" s="73"/>
      <c r="H1509" s="73"/>
      <c r="I1509" s="73"/>
      <c r="J1509" s="73"/>
      <c r="K1509" s="74"/>
      <c r="L1509" s="74"/>
      <c r="M1509" s="22"/>
      <c r="N1509" s="22"/>
      <c r="O1509" s="22"/>
      <c r="P1509" s="70"/>
      <c r="Q1509" s="70"/>
      <c r="R1509" s="70"/>
      <c r="S1509" s="50"/>
      <c r="T1509" s="50"/>
      <c r="U1509" s="50"/>
      <c r="V1509" s="50"/>
      <c r="W1509" s="50"/>
      <c r="X1509" s="50"/>
      <c r="Y1509" s="50"/>
      <c r="BF1509" s="102"/>
    </row>
    <row r="1510" spans="1:58" customFormat="1">
      <c r="A1510" s="22"/>
      <c r="B1510" s="22"/>
      <c r="C1510" s="22"/>
      <c r="D1510" s="22"/>
      <c r="E1510" s="22"/>
      <c r="F1510" s="73"/>
      <c r="G1510" s="73"/>
      <c r="H1510" s="73"/>
      <c r="I1510" s="73"/>
      <c r="J1510" s="73"/>
      <c r="K1510" s="74"/>
      <c r="L1510" s="74"/>
      <c r="M1510" s="22"/>
      <c r="N1510" s="22"/>
      <c r="O1510" s="22"/>
      <c r="P1510" s="70"/>
      <c r="Q1510" s="70"/>
      <c r="R1510" s="70"/>
      <c r="S1510" s="50"/>
      <c r="T1510" s="50"/>
      <c r="U1510" s="50"/>
      <c r="V1510" s="50"/>
      <c r="W1510" s="50"/>
      <c r="X1510" s="50"/>
      <c r="Y1510" s="50"/>
      <c r="BF1510" s="102"/>
    </row>
    <row r="1511" spans="1:58" customFormat="1">
      <c r="A1511" s="22"/>
      <c r="B1511" s="22"/>
      <c r="C1511" s="22"/>
      <c r="D1511" s="22"/>
      <c r="E1511" s="22"/>
      <c r="F1511" s="73"/>
      <c r="G1511" s="73"/>
      <c r="H1511" s="73"/>
      <c r="I1511" s="73"/>
      <c r="J1511" s="73"/>
      <c r="K1511" s="74"/>
      <c r="L1511" s="74"/>
      <c r="M1511" s="22"/>
      <c r="N1511" s="22"/>
      <c r="O1511" s="22"/>
      <c r="P1511" s="70"/>
      <c r="Q1511" s="70"/>
      <c r="R1511" s="70"/>
      <c r="S1511" s="50"/>
      <c r="T1511" s="50"/>
      <c r="U1511" s="50"/>
      <c r="V1511" s="50"/>
      <c r="W1511" s="50"/>
      <c r="X1511" s="50"/>
      <c r="Y1511" s="50"/>
      <c r="BF1511" s="102"/>
    </row>
    <row r="1512" spans="1:58" customFormat="1">
      <c r="A1512" s="22"/>
      <c r="B1512" s="22"/>
      <c r="C1512" s="22"/>
      <c r="D1512" s="22"/>
      <c r="E1512" s="22"/>
      <c r="F1512" s="73"/>
      <c r="G1512" s="73"/>
      <c r="H1512" s="73"/>
      <c r="I1512" s="73"/>
      <c r="J1512" s="73"/>
      <c r="K1512" s="74"/>
      <c r="L1512" s="74"/>
      <c r="M1512" s="22"/>
      <c r="N1512" s="22"/>
      <c r="O1512" s="22"/>
      <c r="P1512" s="70"/>
      <c r="Q1512" s="70"/>
      <c r="R1512" s="70"/>
      <c r="S1512" s="50"/>
      <c r="T1512" s="50"/>
      <c r="U1512" s="50"/>
      <c r="V1512" s="50"/>
      <c r="W1512" s="50"/>
      <c r="X1512" s="50"/>
      <c r="Y1512" s="50"/>
      <c r="BF1512" s="102"/>
    </row>
    <row r="1513" spans="1:58" customFormat="1">
      <c r="A1513" s="22"/>
      <c r="B1513" s="22"/>
      <c r="C1513" s="22"/>
      <c r="D1513" s="22"/>
      <c r="E1513" s="22"/>
      <c r="F1513" s="73"/>
      <c r="G1513" s="73"/>
      <c r="H1513" s="73"/>
      <c r="I1513" s="73"/>
      <c r="J1513" s="73"/>
      <c r="K1513" s="74"/>
      <c r="L1513" s="74"/>
      <c r="M1513" s="22"/>
      <c r="N1513" s="22"/>
      <c r="O1513" s="22"/>
      <c r="P1513" s="70"/>
      <c r="Q1513" s="70"/>
      <c r="R1513" s="70"/>
      <c r="S1513" s="50"/>
      <c r="T1513" s="50"/>
      <c r="U1513" s="50"/>
      <c r="V1513" s="50"/>
      <c r="W1513" s="50"/>
      <c r="X1513" s="50"/>
      <c r="Y1513" s="50"/>
      <c r="BF1513" s="102"/>
    </row>
    <row r="1514" spans="1:58" customFormat="1">
      <c r="A1514" s="22"/>
      <c r="B1514" s="22"/>
      <c r="C1514" s="22"/>
      <c r="D1514" s="22"/>
      <c r="E1514" s="22"/>
      <c r="F1514" s="73"/>
      <c r="G1514" s="73"/>
      <c r="H1514" s="73"/>
      <c r="I1514" s="73"/>
      <c r="J1514" s="73"/>
      <c r="K1514" s="74"/>
      <c r="L1514" s="74"/>
      <c r="M1514" s="22"/>
      <c r="N1514" s="22"/>
      <c r="O1514" s="22"/>
      <c r="P1514" s="70"/>
      <c r="Q1514" s="70"/>
      <c r="R1514" s="70"/>
      <c r="S1514" s="50"/>
      <c r="T1514" s="50"/>
      <c r="U1514" s="50"/>
      <c r="V1514" s="50"/>
      <c r="W1514" s="50"/>
      <c r="X1514" s="50"/>
      <c r="Y1514" s="50"/>
      <c r="BF1514" s="102"/>
    </row>
    <row r="1515" spans="1:58" customFormat="1">
      <c r="A1515" s="22"/>
      <c r="B1515" s="22"/>
      <c r="C1515" s="22"/>
      <c r="D1515" s="22"/>
      <c r="E1515" s="22"/>
      <c r="F1515" s="73"/>
      <c r="G1515" s="73"/>
      <c r="H1515" s="73"/>
      <c r="I1515" s="73"/>
      <c r="J1515" s="73"/>
      <c r="K1515" s="74"/>
      <c r="L1515" s="74"/>
      <c r="M1515" s="22"/>
      <c r="N1515" s="22"/>
      <c r="O1515" s="22"/>
      <c r="P1515" s="70"/>
      <c r="Q1515" s="70"/>
      <c r="R1515" s="70"/>
      <c r="S1515" s="50"/>
      <c r="T1515" s="50"/>
      <c r="U1515" s="50"/>
      <c r="V1515" s="50"/>
      <c r="W1515" s="50"/>
      <c r="X1515" s="50"/>
      <c r="Y1515" s="50"/>
      <c r="BF1515" s="102"/>
    </row>
    <row r="1516" spans="1:58" customFormat="1">
      <c r="A1516" s="22"/>
      <c r="B1516" s="22"/>
      <c r="C1516" s="22"/>
      <c r="D1516" s="22"/>
      <c r="E1516" s="22"/>
      <c r="F1516" s="73"/>
      <c r="G1516" s="73"/>
      <c r="H1516" s="73"/>
      <c r="I1516" s="73"/>
      <c r="J1516" s="73"/>
      <c r="K1516" s="74"/>
      <c r="L1516" s="74"/>
      <c r="M1516" s="22"/>
      <c r="N1516" s="22"/>
      <c r="O1516" s="22"/>
      <c r="P1516" s="70"/>
      <c r="Q1516" s="70"/>
      <c r="R1516" s="70"/>
      <c r="S1516" s="50"/>
      <c r="T1516" s="50"/>
      <c r="U1516" s="50"/>
      <c r="V1516" s="50"/>
      <c r="W1516" s="50"/>
      <c r="X1516" s="50"/>
      <c r="Y1516" s="50"/>
      <c r="BF1516" s="102"/>
    </row>
    <row r="1517" spans="1:58" customFormat="1">
      <c r="A1517" s="22"/>
      <c r="B1517" s="22"/>
      <c r="C1517" s="22"/>
      <c r="D1517" s="22"/>
      <c r="E1517" s="22"/>
      <c r="F1517" s="73"/>
      <c r="G1517" s="73"/>
      <c r="H1517" s="73"/>
      <c r="I1517" s="73"/>
      <c r="J1517" s="73"/>
      <c r="K1517" s="74"/>
      <c r="L1517" s="74"/>
      <c r="M1517" s="22"/>
      <c r="N1517" s="22"/>
      <c r="O1517" s="22"/>
      <c r="P1517" s="70"/>
      <c r="Q1517" s="70"/>
      <c r="R1517" s="70"/>
      <c r="S1517" s="50"/>
      <c r="T1517" s="50"/>
      <c r="U1517" s="50"/>
      <c r="V1517" s="50"/>
      <c r="W1517" s="50"/>
      <c r="X1517" s="50"/>
      <c r="Y1517" s="50"/>
      <c r="BF1517" s="102"/>
    </row>
    <row r="1518" spans="1:58" customFormat="1">
      <c r="A1518" s="22"/>
      <c r="B1518" s="22"/>
      <c r="C1518" s="22"/>
      <c r="D1518" s="22"/>
      <c r="E1518" s="22"/>
      <c r="F1518" s="73"/>
      <c r="G1518" s="73"/>
      <c r="H1518" s="73"/>
      <c r="I1518" s="73"/>
      <c r="J1518" s="73"/>
      <c r="K1518" s="74"/>
      <c r="L1518" s="74"/>
      <c r="M1518" s="22"/>
      <c r="N1518" s="22"/>
      <c r="O1518" s="22"/>
      <c r="P1518" s="70"/>
      <c r="Q1518" s="70"/>
      <c r="R1518" s="70"/>
      <c r="S1518" s="50"/>
      <c r="T1518" s="50"/>
      <c r="U1518" s="50"/>
      <c r="V1518" s="50"/>
      <c r="W1518" s="50"/>
      <c r="X1518" s="50"/>
      <c r="Y1518" s="50"/>
      <c r="BF1518" s="102"/>
    </row>
    <row r="1519" spans="1:58" customFormat="1">
      <c r="A1519" s="22"/>
      <c r="B1519" s="22"/>
      <c r="C1519" s="22"/>
      <c r="D1519" s="22"/>
      <c r="E1519" s="22"/>
      <c r="F1519" s="73"/>
      <c r="G1519" s="73"/>
      <c r="H1519" s="73"/>
      <c r="I1519" s="73"/>
      <c r="J1519" s="73"/>
      <c r="K1519" s="74"/>
      <c r="L1519" s="74"/>
      <c r="M1519" s="22"/>
      <c r="N1519" s="22"/>
      <c r="O1519" s="22"/>
      <c r="P1519" s="70"/>
      <c r="Q1519" s="70"/>
      <c r="R1519" s="70"/>
      <c r="S1519" s="50"/>
      <c r="T1519" s="50"/>
      <c r="U1519" s="50"/>
      <c r="V1519" s="50"/>
      <c r="W1519" s="50"/>
      <c r="X1519" s="50"/>
      <c r="Y1519" s="50"/>
      <c r="BF1519" s="102"/>
    </row>
    <row r="1520" spans="1:58" customFormat="1">
      <c r="A1520" s="22"/>
      <c r="B1520" s="22"/>
      <c r="C1520" s="22"/>
      <c r="D1520" s="22"/>
      <c r="E1520" s="22"/>
      <c r="F1520" s="73"/>
      <c r="G1520" s="73"/>
      <c r="H1520" s="73"/>
      <c r="I1520" s="73"/>
      <c r="J1520" s="73"/>
      <c r="K1520" s="74"/>
      <c r="L1520" s="74"/>
      <c r="M1520" s="22"/>
      <c r="N1520" s="22"/>
      <c r="O1520" s="22"/>
      <c r="P1520" s="70"/>
      <c r="Q1520" s="70"/>
      <c r="R1520" s="70"/>
      <c r="S1520" s="50"/>
      <c r="T1520" s="50"/>
      <c r="U1520" s="50"/>
      <c r="V1520" s="50"/>
      <c r="W1520" s="50"/>
      <c r="X1520" s="50"/>
      <c r="Y1520" s="50"/>
      <c r="BF1520" s="102"/>
    </row>
    <row r="1521" spans="1:58" customFormat="1">
      <c r="A1521" s="22"/>
      <c r="B1521" s="22"/>
      <c r="C1521" s="22"/>
      <c r="D1521" s="22"/>
      <c r="E1521" s="22"/>
      <c r="F1521" s="73"/>
      <c r="G1521" s="73"/>
      <c r="H1521" s="73"/>
      <c r="I1521" s="73"/>
      <c r="J1521" s="73"/>
      <c r="K1521" s="74"/>
      <c r="L1521" s="74"/>
      <c r="M1521" s="22"/>
      <c r="N1521" s="22"/>
      <c r="O1521" s="22"/>
      <c r="P1521" s="70"/>
      <c r="Q1521" s="70"/>
      <c r="R1521" s="70"/>
      <c r="S1521" s="50"/>
      <c r="T1521" s="50"/>
      <c r="U1521" s="50"/>
      <c r="V1521" s="50"/>
      <c r="W1521" s="50"/>
      <c r="X1521" s="50"/>
      <c r="Y1521" s="50"/>
      <c r="BF1521" s="102"/>
    </row>
    <row r="1522" spans="1:58" customFormat="1">
      <c r="A1522" s="22"/>
      <c r="B1522" s="22"/>
      <c r="C1522" s="22"/>
      <c r="D1522" s="22"/>
      <c r="E1522" s="22"/>
      <c r="F1522" s="73"/>
      <c r="G1522" s="73"/>
      <c r="H1522" s="73"/>
      <c r="I1522" s="73"/>
      <c r="J1522" s="73"/>
      <c r="K1522" s="74"/>
      <c r="L1522" s="74"/>
      <c r="M1522" s="22"/>
      <c r="N1522" s="22"/>
      <c r="O1522" s="22"/>
      <c r="P1522" s="70"/>
      <c r="Q1522" s="70"/>
      <c r="R1522" s="70"/>
      <c r="S1522" s="50"/>
      <c r="T1522" s="50"/>
      <c r="U1522" s="50"/>
      <c r="V1522" s="50"/>
      <c r="W1522" s="50"/>
      <c r="X1522" s="50"/>
      <c r="Y1522" s="50"/>
      <c r="BF1522" s="102"/>
    </row>
    <row r="1523" spans="1:58" customFormat="1">
      <c r="A1523" s="22"/>
      <c r="B1523" s="22"/>
      <c r="C1523" s="22"/>
      <c r="D1523" s="22"/>
      <c r="E1523" s="22"/>
      <c r="F1523" s="73"/>
      <c r="G1523" s="73"/>
      <c r="H1523" s="73"/>
      <c r="I1523" s="73"/>
      <c r="J1523" s="73"/>
      <c r="K1523" s="74"/>
      <c r="L1523" s="74"/>
      <c r="M1523" s="22"/>
      <c r="N1523" s="22"/>
      <c r="O1523" s="22"/>
      <c r="P1523" s="70"/>
      <c r="Q1523" s="70"/>
      <c r="R1523" s="70"/>
      <c r="S1523" s="50"/>
      <c r="T1523" s="50"/>
      <c r="U1523" s="50"/>
      <c r="V1523" s="50"/>
      <c r="W1523" s="50"/>
      <c r="X1523" s="50"/>
      <c r="Y1523" s="50"/>
      <c r="BF1523" s="102"/>
    </row>
    <row r="1524" spans="1:58" customFormat="1">
      <c r="A1524" s="22"/>
      <c r="B1524" s="22"/>
      <c r="C1524" s="22"/>
      <c r="D1524" s="22"/>
      <c r="E1524" s="22"/>
      <c r="F1524" s="73"/>
      <c r="G1524" s="73"/>
      <c r="H1524" s="73"/>
      <c r="I1524" s="73"/>
      <c r="J1524" s="73"/>
      <c r="K1524" s="74"/>
      <c r="L1524" s="74"/>
      <c r="M1524" s="22"/>
      <c r="N1524" s="22"/>
      <c r="O1524" s="22"/>
      <c r="P1524" s="70"/>
      <c r="Q1524" s="70"/>
      <c r="R1524" s="70"/>
      <c r="S1524" s="50"/>
      <c r="T1524" s="50"/>
      <c r="U1524" s="50"/>
      <c r="V1524" s="50"/>
      <c r="W1524" s="50"/>
      <c r="X1524" s="50"/>
      <c r="Y1524" s="50"/>
      <c r="BF1524" s="102"/>
    </row>
    <row r="1525" spans="1:58" customFormat="1">
      <c r="A1525" s="22"/>
      <c r="B1525" s="22"/>
      <c r="C1525" s="22"/>
      <c r="D1525" s="22"/>
      <c r="E1525" s="22"/>
      <c r="F1525" s="73"/>
      <c r="G1525" s="73"/>
      <c r="H1525" s="73"/>
      <c r="I1525" s="73"/>
      <c r="J1525" s="73"/>
      <c r="K1525" s="74"/>
      <c r="L1525" s="74"/>
      <c r="M1525" s="22"/>
      <c r="N1525" s="22"/>
      <c r="O1525" s="22"/>
      <c r="P1525" s="70"/>
      <c r="Q1525" s="70"/>
      <c r="R1525" s="70"/>
      <c r="S1525" s="50"/>
      <c r="T1525" s="50"/>
      <c r="U1525" s="50"/>
      <c r="V1525" s="50"/>
      <c r="W1525" s="50"/>
      <c r="X1525" s="50"/>
      <c r="Y1525" s="50"/>
      <c r="BF1525" s="102"/>
    </row>
    <row r="1526" spans="1:58" customFormat="1">
      <c r="A1526" s="22"/>
      <c r="B1526" s="22"/>
      <c r="C1526" s="22"/>
      <c r="D1526" s="22"/>
      <c r="E1526" s="22"/>
      <c r="F1526" s="73"/>
      <c r="G1526" s="73"/>
      <c r="H1526" s="73"/>
      <c r="I1526" s="73"/>
      <c r="J1526" s="73"/>
      <c r="K1526" s="74"/>
      <c r="L1526" s="74"/>
      <c r="M1526" s="22"/>
      <c r="N1526" s="22"/>
      <c r="O1526" s="22"/>
      <c r="P1526" s="70"/>
      <c r="Q1526" s="70"/>
      <c r="R1526" s="70"/>
      <c r="S1526" s="50"/>
      <c r="T1526" s="50"/>
      <c r="U1526" s="50"/>
      <c r="V1526" s="50"/>
      <c r="W1526" s="50"/>
      <c r="X1526" s="50"/>
      <c r="Y1526" s="50"/>
      <c r="BF1526" s="102"/>
    </row>
    <row r="1527" spans="1:58" customFormat="1">
      <c r="A1527" s="22"/>
      <c r="B1527" s="22"/>
      <c r="C1527" s="22"/>
      <c r="D1527" s="22"/>
      <c r="E1527" s="22"/>
      <c r="F1527" s="73"/>
      <c r="G1527" s="73"/>
      <c r="H1527" s="73"/>
      <c r="I1527" s="73"/>
      <c r="J1527" s="73"/>
      <c r="K1527" s="74"/>
      <c r="L1527" s="74"/>
      <c r="M1527" s="22"/>
      <c r="N1527" s="22"/>
      <c r="O1527" s="22"/>
      <c r="P1527" s="70"/>
      <c r="Q1527" s="70"/>
      <c r="R1527" s="70"/>
      <c r="S1527" s="50"/>
      <c r="T1527" s="50"/>
      <c r="U1527" s="50"/>
      <c r="V1527" s="50"/>
      <c r="W1527" s="50"/>
      <c r="X1527" s="50"/>
      <c r="Y1527" s="50"/>
      <c r="BF1527" s="102"/>
    </row>
    <row r="1528" spans="1:58" customFormat="1">
      <c r="A1528" s="22"/>
      <c r="B1528" s="22"/>
      <c r="C1528" s="22"/>
      <c r="D1528" s="22"/>
      <c r="E1528" s="22"/>
      <c r="F1528" s="73"/>
      <c r="G1528" s="73"/>
      <c r="H1528" s="73"/>
      <c r="I1528" s="73"/>
      <c r="J1528" s="73"/>
      <c r="K1528" s="74"/>
      <c r="L1528" s="74"/>
      <c r="M1528" s="22"/>
      <c r="N1528" s="22"/>
      <c r="O1528" s="22"/>
      <c r="P1528" s="70"/>
      <c r="Q1528" s="70"/>
      <c r="R1528" s="70"/>
      <c r="S1528" s="50"/>
      <c r="T1528" s="50"/>
      <c r="U1528" s="50"/>
      <c r="V1528" s="50"/>
      <c r="W1528" s="50"/>
      <c r="X1528" s="50"/>
      <c r="Y1528" s="50"/>
      <c r="BF1528" s="102"/>
    </row>
    <row r="1529" spans="1:58" customFormat="1">
      <c r="A1529" s="22"/>
      <c r="B1529" s="22"/>
      <c r="C1529" s="22"/>
      <c r="D1529" s="22"/>
      <c r="E1529" s="22"/>
      <c r="F1529" s="73"/>
      <c r="G1529" s="73"/>
      <c r="H1529" s="73"/>
      <c r="I1529" s="73"/>
      <c r="J1529" s="73"/>
      <c r="K1529" s="74"/>
      <c r="L1529" s="74"/>
      <c r="M1529" s="22"/>
      <c r="N1529" s="22"/>
      <c r="O1529" s="22"/>
      <c r="P1529" s="70"/>
      <c r="Q1529" s="70"/>
      <c r="R1529" s="70"/>
      <c r="S1529" s="50"/>
      <c r="T1529" s="50"/>
      <c r="U1529" s="50"/>
      <c r="V1529" s="50"/>
      <c r="W1529" s="50"/>
      <c r="X1529" s="50"/>
      <c r="Y1529" s="50"/>
      <c r="BF1529" s="102"/>
    </row>
    <row r="1530" spans="1:58" customFormat="1">
      <c r="A1530" s="22"/>
      <c r="B1530" s="22"/>
      <c r="C1530" s="22"/>
      <c r="D1530" s="22"/>
      <c r="E1530" s="22"/>
      <c r="F1530" s="73"/>
      <c r="G1530" s="73"/>
      <c r="H1530" s="73"/>
      <c r="I1530" s="73"/>
      <c r="J1530" s="73"/>
      <c r="K1530" s="74"/>
      <c r="L1530" s="74"/>
      <c r="M1530" s="22"/>
      <c r="N1530" s="22"/>
      <c r="O1530" s="22"/>
      <c r="P1530" s="70"/>
      <c r="Q1530" s="70"/>
      <c r="R1530" s="70"/>
      <c r="S1530" s="50"/>
      <c r="T1530" s="50"/>
      <c r="U1530" s="50"/>
      <c r="V1530" s="50"/>
      <c r="W1530" s="50"/>
      <c r="X1530" s="50"/>
      <c r="Y1530" s="50"/>
      <c r="BF1530" s="102"/>
    </row>
    <row r="1531" spans="1:58" customFormat="1">
      <c r="A1531" s="22"/>
      <c r="B1531" s="22"/>
      <c r="C1531" s="22"/>
      <c r="D1531" s="22"/>
      <c r="E1531" s="22"/>
      <c r="F1531" s="73"/>
      <c r="G1531" s="73"/>
      <c r="H1531" s="73"/>
      <c r="I1531" s="73"/>
      <c r="J1531" s="73"/>
      <c r="K1531" s="74"/>
      <c r="L1531" s="74"/>
      <c r="M1531" s="22"/>
      <c r="N1531" s="22"/>
      <c r="O1531" s="22"/>
      <c r="P1531" s="70"/>
      <c r="Q1531" s="70"/>
      <c r="R1531" s="70"/>
      <c r="S1531" s="50"/>
      <c r="T1531" s="50"/>
      <c r="U1531" s="50"/>
      <c r="V1531" s="50"/>
      <c r="W1531" s="50"/>
      <c r="X1531" s="50"/>
      <c r="Y1531" s="50"/>
      <c r="BF1531" s="102"/>
    </row>
    <row r="1532" spans="1:58" customFormat="1">
      <c r="A1532" s="22"/>
      <c r="B1532" s="22"/>
      <c r="C1532" s="22"/>
      <c r="D1532" s="22"/>
      <c r="E1532" s="22"/>
      <c r="F1532" s="73"/>
      <c r="G1532" s="73"/>
      <c r="H1532" s="73"/>
      <c r="I1532" s="73"/>
      <c r="J1532" s="73"/>
      <c r="K1532" s="74"/>
      <c r="L1532" s="74"/>
      <c r="M1532" s="22"/>
      <c r="N1532" s="22"/>
      <c r="O1532" s="22"/>
      <c r="P1532" s="70"/>
      <c r="Q1532" s="70"/>
      <c r="R1532" s="70"/>
      <c r="S1532" s="50"/>
      <c r="T1532" s="50"/>
      <c r="U1532" s="50"/>
      <c r="V1532" s="50"/>
      <c r="W1532" s="50"/>
      <c r="X1532" s="50"/>
      <c r="Y1532" s="50"/>
      <c r="BF1532" s="102"/>
    </row>
    <row r="1533" spans="1:58" customFormat="1">
      <c r="A1533" s="22"/>
      <c r="B1533" s="22"/>
      <c r="C1533" s="22"/>
      <c r="D1533" s="22"/>
      <c r="E1533" s="22"/>
      <c r="F1533" s="73"/>
      <c r="G1533" s="73"/>
      <c r="H1533" s="73"/>
      <c r="I1533" s="73"/>
      <c r="J1533" s="73"/>
      <c r="K1533" s="74"/>
      <c r="L1533" s="74"/>
      <c r="M1533" s="22"/>
      <c r="N1533" s="22"/>
      <c r="O1533" s="22"/>
      <c r="P1533" s="70"/>
      <c r="Q1533" s="70"/>
      <c r="R1533" s="70"/>
      <c r="S1533" s="50"/>
      <c r="T1533" s="50"/>
      <c r="U1533" s="50"/>
      <c r="V1533" s="50"/>
      <c r="W1533" s="50"/>
      <c r="X1533" s="50"/>
      <c r="Y1533" s="50"/>
      <c r="BF1533" s="102"/>
    </row>
    <row r="1534" spans="1:58" customFormat="1">
      <c r="A1534" s="22"/>
      <c r="B1534" s="22"/>
      <c r="C1534" s="22"/>
      <c r="D1534" s="22"/>
      <c r="E1534" s="22"/>
      <c r="F1534" s="73"/>
      <c r="G1534" s="73"/>
      <c r="H1534" s="73"/>
      <c r="I1534" s="73"/>
      <c r="J1534" s="73"/>
      <c r="K1534" s="74"/>
      <c r="L1534" s="74"/>
      <c r="M1534" s="22"/>
      <c r="N1534" s="22"/>
      <c r="O1534" s="22"/>
      <c r="P1534" s="70"/>
      <c r="Q1534" s="70"/>
      <c r="R1534" s="70"/>
      <c r="S1534" s="50"/>
      <c r="T1534" s="50"/>
      <c r="U1534" s="50"/>
      <c r="V1534" s="50"/>
      <c r="W1534" s="50"/>
      <c r="X1534" s="50"/>
      <c r="Y1534" s="50"/>
      <c r="BF1534" s="102"/>
    </row>
    <row r="1535" spans="1:58" customFormat="1">
      <c r="A1535" s="22"/>
      <c r="B1535" s="22"/>
      <c r="C1535" s="22"/>
      <c r="D1535" s="22"/>
      <c r="E1535" s="22"/>
      <c r="F1535" s="73"/>
      <c r="G1535" s="73"/>
      <c r="H1535" s="73"/>
      <c r="I1535" s="73"/>
      <c r="J1535" s="73"/>
      <c r="K1535" s="74"/>
      <c r="L1535" s="74"/>
      <c r="M1535" s="22"/>
      <c r="N1535" s="22"/>
      <c r="O1535" s="22"/>
      <c r="P1535" s="70"/>
      <c r="Q1535" s="70"/>
      <c r="R1535" s="70"/>
      <c r="S1535" s="50"/>
      <c r="T1535" s="50"/>
      <c r="U1535" s="50"/>
      <c r="V1535" s="50"/>
      <c r="W1535" s="50"/>
      <c r="X1535" s="50"/>
      <c r="Y1535" s="50"/>
      <c r="BF1535" s="102"/>
    </row>
    <row r="1536" spans="1:58" customFormat="1">
      <c r="A1536" s="22"/>
      <c r="B1536" s="22"/>
      <c r="C1536" s="22"/>
      <c r="D1536" s="22"/>
      <c r="E1536" s="22"/>
      <c r="F1536" s="73"/>
      <c r="G1536" s="73"/>
      <c r="H1536" s="73"/>
      <c r="I1536" s="73"/>
      <c r="J1536" s="73"/>
      <c r="K1536" s="74"/>
      <c r="L1536" s="74"/>
      <c r="M1536" s="22"/>
      <c r="N1536" s="22"/>
      <c r="O1536" s="22"/>
      <c r="P1536" s="70"/>
      <c r="Q1536" s="70"/>
      <c r="R1536" s="70"/>
      <c r="S1536" s="50"/>
      <c r="T1536" s="50"/>
      <c r="U1536" s="50"/>
      <c r="V1536" s="50"/>
      <c r="W1536" s="50"/>
      <c r="X1536" s="50"/>
      <c r="Y1536" s="50"/>
      <c r="BF1536" s="102"/>
    </row>
    <row r="1537" spans="1:58" customFormat="1">
      <c r="A1537" s="22"/>
      <c r="B1537" s="22"/>
      <c r="C1537" s="22"/>
      <c r="D1537" s="22"/>
      <c r="E1537" s="22"/>
      <c r="F1537" s="73"/>
      <c r="G1537" s="73"/>
      <c r="H1537" s="73"/>
      <c r="I1537" s="73"/>
      <c r="J1537" s="73"/>
      <c r="K1537" s="74"/>
      <c r="L1537" s="74"/>
      <c r="M1537" s="22"/>
      <c r="N1537" s="22"/>
      <c r="O1537" s="22"/>
      <c r="P1537" s="70"/>
      <c r="Q1537" s="70"/>
      <c r="R1537" s="70"/>
      <c r="S1537" s="50"/>
      <c r="T1537" s="50"/>
      <c r="U1537" s="50"/>
      <c r="V1537" s="50"/>
      <c r="W1537" s="50"/>
      <c r="X1537" s="50"/>
      <c r="Y1537" s="50"/>
      <c r="BF1537" s="102"/>
    </row>
    <row r="1538" spans="1:58" customFormat="1">
      <c r="A1538" s="22"/>
      <c r="B1538" s="22"/>
      <c r="C1538" s="22"/>
      <c r="D1538" s="22"/>
      <c r="E1538" s="22"/>
      <c r="F1538" s="73"/>
      <c r="G1538" s="73"/>
      <c r="H1538" s="73"/>
      <c r="I1538" s="73"/>
      <c r="J1538" s="73"/>
      <c r="K1538" s="74"/>
      <c r="L1538" s="74"/>
      <c r="M1538" s="22"/>
      <c r="N1538" s="22"/>
      <c r="O1538" s="22"/>
      <c r="P1538" s="70"/>
      <c r="Q1538" s="70"/>
      <c r="R1538" s="70"/>
      <c r="S1538" s="50"/>
      <c r="T1538" s="50"/>
      <c r="U1538" s="50"/>
      <c r="V1538" s="50"/>
      <c r="W1538" s="50"/>
      <c r="X1538" s="50"/>
      <c r="Y1538" s="50"/>
      <c r="BF1538" s="102"/>
    </row>
    <row r="1539" spans="1:58" customFormat="1">
      <c r="A1539" s="22"/>
      <c r="B1539" s="22"/>
      <c r="C1539" s="22"/>
      <c r="D1539" s="22"/>
      <c r="E1539" s="22"/>
      <c r="F1539" s="73"/>
      <c r="G1539" s="73"/>
      <c r="H1539" s="73"/>
      <c r="I1539" s="73"/>
      <c r="J1539" s="73"/>
      <c r="K1539" s="74"/>
      <c r="L1539" s="74"/>
      <c r="M1539" s="22"/>
      <c r="N1539" s="22"/>
      <c r="O1539" s="22"/>
      <c r="P1539" s="70"/>
      <c r="Q1539" s="70"/>
      <c r="R1539" s="70"/>
      <c r="S1539" s="50"/>
      <c r="T1539" s="50"/>
      <c r="U1539" s="50"/>
      <c r="V1539" s="50"/>
      <c r="W1539" s="50"/>
      <c r="X1539" s="50"/>
      <c r="Y1539" s="50"/>
      <c r="BF1539" s="102"/>
    </row>
    <row r="1540" spans="1:58" customFormat="1">
      <c r="A1540" s="22"/>
      <c r="B1540" s="22"/>
      <c r="C1540" s="22"/>
      <c r="D1540" s="22"/>
      <c r="E1540" s="22"/>
      <c r="F1540" s="73"/>
      <c r="G1540" s="73"/>
      <c r="H1540" s="73"/>
      <c r="I1540" s="73"/>
      <c r="J1540" s="73"/>
      <c r="K1540" s="74"/>
      <c r="L1540" s="74"/>
      <c r="M1540" s="22"/>
      <c r="N1540" s="22"/>
      <c r="O1540" s="22"/>
      <c r="P1540" s="70"/>
      <c r="Q1540" s="70"/>
      <c r="R1540" s="70"/>
      <c r="S1540" s="50"/>
      <c r="T1540" s="50"/>
      <c r="U1540" s="50"/>
      <c r="V1540" s="50"/>
      <c r="W1540" s="50"/>
      <c r="X1540" s="50"/>
      <c r="Y1540" s="50"/>
      <c r="BF1540" s="102"/>
    </row>
    <row r="1541" spans="1:58" customFormat="1">
      <c r="A1541" s="22"/>
      <c r="B1541" s="22"/>
      <c r="C1541" s="22"/>
      <c r="D1541" s="22"/>
      <c r="E1541" s="22"/>
      <c r="F1541" s="73"/>
      <c r="G1541" s="73"/>
      <c r="H1541" s="73"/>
      <c r="I1541" s="73"/>
      <c r="J1541" s="73"/>
      <c r="K1541" s="74"/>
      <c r="L1541" s="74"/>
      <c r="M1541" s="22"/>
      <c r="N1541" s="22"/>
      <c r="O1541" s="22"/>
      <c r="P1541" s="70"/>
      <c r="Q1541" s="70"/>
      <c r="R1541" s="70"/>
      <c r="S1541" s="50"/>
      <c r="T1541" s="50"/>
      <c r="U1541" s="50"/>
      <c r="V1541" s="50"/>
      <c r="W1541" s="50"/>
      <c r="X1541" s="50"/>
      <c r="Y1541" s="50"/>
      <c r="BF1541" s="102"/>
    </row>
    <row r="1542" spans="1:58" customFormat="1">
      <c r="A1542" s="22"/>
      <c r="B1542" s="22"/>
      <c r="C1542" s="22"/>
      <c r="D1542" s="22"/>
      <c r="E1542" s="22"/>
      <c r="F1542" s="73"/>
      <c r="G1542" s="73"/>
      <c r="H1542" s="73"/>
      <c r="I1542" s="73"/>
      <c r="J1542" s="73"/>
      <c r="K1542" s="74"/>
      <c r="L1542" s="74"/>
      <c r="M1542" s="22"/>
      <c r="N1542" s="22"/>
      <c r="O1542" s="22"/>
      <c r="P1542" s="70"/>
      <c r="Q1542" s="70"/>
      <c r="R1542" s="70"/>
      <c r="S1542" s="50"/>
      <c r="T1542" s="50"/>
      <c r="U1542" s="50"/>
      <c r="V1542" s="50"/>
      <c r="W1542" s="50"/>
      <c r="X1542" s="50"/>
      <c r="Y1542" s="50"/>
      <c r="BF1542" s="102"/>
    </row>
    <row r="1543" spans="1:58" customFormat="1">
      <c r="A1543" s="22"/>
      <c r="B1543" s="22"/>
      <c r="C1543" s="22"/>
      <c r="D1543" s="22"/>
      <c r="E1543" s="22"/>
      <c r="F1543" s="73"/>
      <c r="G1543" s="73"/>
      <c r="H1543" s="73"/>
      <c r="I1543" s="73"/>
      <c r="J1543" s="73"/>
      <c r="K1543" s="74"/>
      <c r="L1543" s="74"/>
      <c r="M1543" s="22"/>
      <c r="N1543" s="22"/>
      <c r="O1543" s="22"/>
      <c r="P1543" s="70"/>
      <c r="Q1543" s="70"/>
      <c r="R1543" s="70"/>
      <c r="S1543" s="50"/>
      <c r="T1543" s="50"/>
      <c r="U1543" s="50"/>
      <c r="V1543" s="50"/>
      <c r="W1543" s="50"/>
      <c r="X1543" s="50"/>
      <c r="Y1543" s="50"/>
      <c r="BF1543" s="102"/>
    </row>
    <row r="1544" spans="1:58" customFormat="1">
      <c r="A1544" s="22"/>
      <c r="B1544" s="22"/>
      <c r="C1544" s="22"/>
      <c r="D1544" s="22"/>
      <c r="E1544" s="22"/>
      <c r="F1544" s="73"/>
      <c r="G1544" s="73"/>
      <c r="H1544" s="73"/>
      <c r="I1544" s="73"/>
      <c r="J1544" s="73"/>
      <c r="K1544" s="74"/>
      <c r="L1544" s="74"/>
      <c r="M1544" s="22"/>
      <c r="N1544" s="22"/>
      <c r="O1544" s="22"/>
      <c r="P1544" s="70"/>
      <c r="Q1544" s="70"/>
      <c r="R1544" s="70"/>
      <c r="S1544" s="50"/>
      <c r="T1544" s="50"/>
      <c r="U1544" s="50"/>
      <c r="V1544" s="50"/>
      <c r="W1544" s="50"/>
      <c r="X1544" s="50"/>
      <c r="Y1544" s="50"/>
      <c r="BF1544" s="102"/>
    </row>
    <row r="1545" spans="1:58" customFormat="1">
      <c r="A1545" s="22"/>
      <c r="B1545" s="22"/>
      <c r="C1545" s="22"/>
      <c r="D1545" s="22"/>
      <c r="E1545" s="22"/>
      <c r="F1545" s="73"/>
      <c r="G1545" s="73"/>
      <c r="H1545" s="73"/>
      <c r="I1545" s="73"/>
      <c r="J1545" s="73"/>
      <c r="K1545" s="74"/>
      <c r="L1545" s="74"/>
      <c r="M1545" s="22"/>
      <c r="N1545" s="22"/>
      <c r="O1545" s="22"/>
      <c r="P1545" s="70"/>
      <c r="Q1545" s="70"/>
      <c r="R1545" s="70"/>
      <c r="S1545" s="50"/>
      <c r="T1545" s="50"/>
      <c r="U1545" s="50"/>
      <c r="V1545" s="50"/>
      <c r="W1545" s="50"/>
      <c r="X1545" s="50"/>
      <c r="Y1545" s="50"/>
      <c r="BF1545" s="102"/>
    </row>
    <row r="1546" spans="1:58" customFormat="1">
      <c r="A1546" s="22"/>
      <c r="B1546" s="22"/>
      <c r="C1546" s="22"/>
      <c r="D1546" s="22"/>
      <c r="E1546" s="22"/>
      <c r="F1546" s="73"/>
      <c r="G1546" s="73"/>
      <c r="H1546" s="73"/>
      <c r="I1546" s="73"/>
      <c r="J1546" s="73"/>
      <c r="K1546" s="74"/>
      <c r="L1546" s="74"/>
      <c r="M1546" s="22"/>
      <c r="N1546" s="22"/>
      <c r="O1546" s="22"/>
      <c r="P1546" s="70"/>
      <c r="Q1546" s="70"/>
      <c r="R1546" s="70"/>
      <c r="S1546" s="50"/>
      <c r="T1546" s="50"/>
      <c r="U1546" s="50"/>
      <c r="V1546" s="50"/>
      <c r="W1546" s="50"/>
      <c r="X1546" s="50"/>
      <c r="Y1546" s="50"/>
      <c r="BF1546" s="102"/>
    </row>
    <row r="1547" spans="1:58" customFormat="1">
      <c r="A1547" s="22"/>
      <c r="B1547" s="22"/>
      <c r="C1547" s="22"/>
      <c r="D1547" s="22"/>
      <c r="E1547" s="22"/>
      <c r="F1547" s="73"/>
      <c r="G1547" s="73"/>
      <c r="H1547" s="73"/>
      <c r="I1547" s="73"/>
      <c r="J1547" s="73"/>
      <c r="K1547" s="74"/>
      <c r="L1547" s="74"/>
      <c r="M1547" s="22"/>
      <c r="N1547" s="22"/>
      <c r="O1547" s="22"/>
      <c r="P1547" s="70"/>
      <c r="Q1547" s="70"/>
      <c r="R1547" s="70"/>
      <c r="S1547" s="50"/>
      <c r="T1547" s="50"/>
      <c r="U1547" s="50"/>
      <c r="V1547" s="50"/>
      <c r="W1547" s="50"/>
      <c r="X1547" s="50"/>
      <c r="Y1547" s="50"/>
      <c r="BF1547" s="102"/>
    </row>
    <row r="1548" spans="1:58" customFormat="1">
      <c r="A1548" s="22"/>
      <c r="B1548" s="22"/>
      <c r="C1548" s="22"/>
      <c r="D1548" s="22"/>
      <c r="E1548" s="22"/>
      <c r="F1548" s="73"/>
      <c r="G1548" s="73"/>
      <c r="H1548" s="73"/>
      <c r="I1548" s="73"/>
      <c r="J1548" s="73"/>
      <c r="K1548" s="74"/>
      <c r="L1548" s="74"/>
      <c r="M1548" s="22"/>
      <c r="N1548" s="22"/>
      <c r="O1548" s="22"/>
      <c r="P1548" s="70"/>
      <c r="Q1548" s="70"/>
      <c r="R1548" s="70"/>
      <c r="S1548" s="50"/>
      <c r="T1548" s="50"/>
      <c r="U1548" s="50"/>
      <c r="V1548" s="50"/>
      <c r="W1548" s="50"/>
      <c r="X1548" s="50"/>
      <c r="Y1548" s="50"/>
      <c r="BF1548" s="102"/>
    </row>
    <row r="1549" spans="1:58" customFormat="1">
      <c r="A1549" s="22"/>
      <c r="B1549" s="22"/>
      <c r="C1549" s="22"/>
      <c r="D1549" s="22"/>
      <c r="E1549" s="22"/>
      <c r="F1549" s="73"/>
      <c r="G1549" s="73"/>
      <c r="H1549" s="73"/>
      <c r="I1549" s="73"/>
      <c r="J1549" s="73"/>
      <c r="K1549" s="74"/>
      <c r="L1549" s="74"/>
      <c r="M1549" s="22"/>
      <c r="N1549" s="22"/>
      <c r="O1549" s="22"/>
      <c r="P1549" s="70"/>
      <c r="Q1549" s="70"/>
      <c r="R1549" s="70"/>
      <c r="S1549" s="50"/>
      <c r="T1549" s="50"/>
      <c r="U1549" s="50"/>
      <c r="V1549" s="50"/>
      <c r="W1549" s="50"/>
      <c r="X1549" s="50"/>
      <c r="Y1549" s="50"/>
      <c r="BF1549" s="102"/>
    </row>
    <row r="1550" spans="1:58" customFormat="1">
      <c r="A1550" s="22"/>
      <c r="B1550" s="22"/>
      <c r="C1550" s="22"/>
      <c r="D1550" s="22"/>
      <c r="E1550" s="22"/>
      <c r="F1550" s="73"/>
      <c r="G1550" s="73"/>
      <c r="H1550" s="73"/>
      <c r="I1550" s="73"/>
      <c r="J1550" s="73"/>
      <c r="K1550" s="74"/>
      <c r="L1550" s="74"/>
      <c r="M1550" s="22"/>
      <c r="N1550" s="22"/>
      <c r="O1550" s="22"/>
      <c r="P1550" s="70"/>
      <c r="Q1550" s="70"/>
      <c r="R1550" s="70"/>
      <c r="S1550" s="50"/>
      <c r="T1550" s="50"/>
      <c r="U1550" s="50"/>
      <c r="V1550" s="50"/>
      <c r="W1550" s="50"/>
      <c r="X1550" s="50"/>
      <c r="Y1550" s="50"/>
      <c r="BF1550" s="102"/>
    </row>
    <row r="1551" spans="1:58" customFormat="1">
      <c r="A1551" s="22"/>
      <c r="B1551" s="22"/>
      <c r="C1551" s="22"/>
      <c r="D1551" s="22"/>
      <c r="E1551" s="22"/>
      <c r="F1551" s="73"/>
      <c r="G1551" s="73"/>
      <c r="H1551" s="73"/>
      <c r="I1551" s="73"/>
      <c r="J1551" s="73"/>
      <c r="K1551" s="74"/>
      <c r="L1551" s="74"/>
      <c r="M1551" s="22"/>
      <c r="N1551" s="22"/>
      <c r="O1551" s="22"/>
      <c r="P1551" s="70"/>
      <c r="Q1551" s="70"/>
      <c r="R1551" s="70"/>
      <c r="S1551" s="50"/>
      <c r="T1551" s="50"/>
      <c r="U1551" s="50"/>
      <c r="V1551" s="50"/>
      <c r="W1551" s="50"/>
      <c r="X1551" s="50"/>
      <c r="Y1551" s="50"/>
      <c r="BF1551" s="102"/>
    </row>
    <row r="1552" spans="1:58" customFormat="1">
      <c r="A1552" s="22"/>
      <c r="B1552" s="22"/>
      <c r="C1552" s="22"/>
      <c r="D1552" s="22"/>
      <c r="E1552" s="22"/>
      <c r="F1552" s="73"/>
      <c r="G1552" s="73"/>
      <c r="H1552" s="73"/>
      <c r="I1552" s="73"/>
      <c r="J1552" s="73"/>
      <c r="K1552" s="74"/>
      <c r="L1552" s="74"/>
      <c r="M1552" s="22"/>
      <c r="N1552" s="22"/>
      <c r="O1552" s="22"/>
      <c r="P1552" s="70"/>
      <c r="Q1552" s="70"/>
      <c r="R1552" s="70"/>
      <c r="S1552" s="50"/>
      <c r="T1552" s="50"/>
      <c r="U1552" s="50"/>
      <c r="V1552" s="50"/>
      <c r="W1552" s="50"/>
      <c r="X1552" s="50"/>
      <c r="Y1552" s="50"/>
      <c r="BF1552" s="102"/>
    </row>
    <row r="1553" spans="1:58" customFormat="1">
      <c r="A1553" s="22"/>
      <c r="B1553" s="22"/>
      <c r="C1553" s="22"/>
      <c r="D1553" s="22"/>
      <c r="E1553" s="22"/>
      <c r="F1553" s="73"/>
      <c r="G1553" s="73"/>
      <c r="H1553" s="73"/>
      <c r="I1553" s="73"/>
      <c r="J1553" s="73"/>
      <c r="K1553" s="74"/>
      <c r="L1553" s="74"/>
      <c r="M1553" s="22"/>
      <c r="N1553" s="22"/>
      <c r="O1553" s="22"/>
      <c r="P1553" s="70"/>
      <c r="Q1553" s="70"/>
      <c r="R1553" s="70"/>
      <c r="S1553" s="50"/>
      <c r="T1553" s="50"/>
      <c r="U1553" s="50"/>
      <c r="V1553" s="50"/>
      <c r="W1553" s="50"/>
      <c r="X1553" s="50"/>
      <c r="Y1553" s="50"/>
      <c r="BF1553" s="102"/>
    </row>
    <row r="1554" spans="1:58" customFormat="1">
      <c r="A1554" s="22"/>
      <c r="B1554" s="22"/>
      <c r="C1554" s="22"/>
      <c r="D1554" s="22"/>
      <c r="E1554" s="22"/>
      <c r="F1554" s="73"/>
      <c r="G1554" s="73"/>
      <c r="H1554" s="73"/>
      <c r="I1554" s="73"/>
      <c r="J1554" s="73"/>
      <c r="K1554" s="74"/>
      <c r="L1554" s="74"/>
      <c r="M1554" s="22"/>
      <c r="N1554" s="22"/>
      <c r="O1554" s="22"/>
      <c r="P1554" s="70"/>
      <c r="Q1554" s="70"/>
      <c r="R1554" s="70"/>
      <c r="S1554" s="50"/>
      <c r="T1554" s="50"/>
      <c r="U1554" s="50"/>
      <c r="V1554" s="50"/>
      <c r="W1554" s="50"/>
      <c r="X1554" s="50"/>
      <c r="Y1554" s="50"/>
      <c r="BF1554" s="102"/>
    </row>
    <row r="1555" spans="1:58" customFormat="1">
      <c r="A1555" s="22"/>
      <c r="B1555" s="22"/>
      <c r="C1555" s="22"/>
      <c r="D1555" s="22"/>
      <c r="E1555" s="22"/>
      <c r="F1555" s="73"/>
      <c r="G1555" s="73"/>
      <c r="H1555" s="73"/>
      <c r="I1555" s="73"/>
      <c r="J1555" s="73"/>
      <c r="K1555" s="74"/>
      <c r="L1555" s="74"/>
      <c r="M1555" s="22"/>
      <c r="N1555" s="22"/>
      <c r="O1555" s="22"/>
      <c r="P1555" s="70"/>
      <c r="Q1555" s="70"/>
      <c r="R1555" s="70"/>
      <c r="S1555" s="50"/>
      <c r="T1555" s="50"/>
      <c r="U1555" s="50"/>
      <c r="V1555" s="50"/>
      <c r="W1555" s="50"/>
      <c r="X1555" s="50"/>
      <c r="Y1555" s="50"/>
      <c r="BF1555" s="102"/>
    </row>
    <row r="1556" spans="1:58" customFormat="1">
      <c r="A1556" s="22"/>
      <c r="B1556" s="22"/>
      <c r="C1556" s="22"/>
      <c r="D1556" s="22"/>
      <c r="E1556" s="22"/>
      <c r="F1556" s="73"/>
      <c r="G1556" s="73"/>
      <c r="H1556" s="73"/>
      <c r="I1556" s="73"/>
      <c r="J1556" s="73"/>
      <c r="K1556" s="74"/>
      <c r="L1556" s="74"/>
      <c r="M1556" s="22"/>
      <c r="N1556" s="22"/>
      <c r="O1556" s="22"/>
      <c r="P1556" s="70"/>
      <c r="Q1556" s="70"/>
      <c r="R1556" s="70"/>
      <c r="S1556" s="50"/>
      <c r="T1556" s="50"/>
      <c r="U1556" s="50"/>
      <c r="V1556" s="50"/>
      <c r="W1556" s="50"/>
      <c r="X1556" s="50"/>
      <c r="Y1556" s="50"/>
      <c r="BF1556" s="102"/>
    </row>
    <row r="1557" spans="1:58" customFormat="1">
      <c r="A1557" s="22"/>
      <c r="B1557" s="22"/>
      <c r="C1557" s="22"/>
      <c r="D1557" s="22"/>
      <c r="E1557" s="22"/>
      <c r="F1557" s="73"/>
      <c r="G1557" s="73"/>
      <c r="H1557" s="73"/>
      <c r="I1557" s="73"/>
      <c r="J1557" s="73"/>
      <c r="K1557" s="74"/>
      <c r="L1557" s="74"/>
      <c r="M1557" s="22"/>
      <c r="N1557" s="22"/>
      <c r="O1557" s="22"/>
      <c r="P1557" s="70"/>
      <c r="Q1557" s="70"/>
      <c r="R1557" s="70"/>
      <c r="S1557" s="50"/>
      <c r="T1557" s="50"/>
      <c r="U1557" s="50"/>
      <c r="V1557" s="50"/>
      <c r="W1557" s="50"/>
      <c r="X1557" s="50"/>
      <c r="Y1557" s="50"/>
      <c r="BF1557" s="102"/>
    </row>
    <row r="1558" spans="1:58" customFormat="1">
      <c r="A1558" s="22"/>
      <c r="B1558" s="22"/>
      <c r="C1558" s="22"/>
      <c r="D1558" s="22"/>
      <c r="E1558" s="22"/>
      <c r="F1558" s="73"/>
      <c r="G1558" s="73"/>
      <c r="H1558" s="73"/>
      <c r="I1558" s="73"/>
      <c r="J1558" s="73"/>
      <c r="K1558" s="74"/>
      <c r="L1558" s="74"/>
      <c r="M1558" s="22"/>
      <c r="N1558" s="22"/>
      <c r="O1558" s="22"/>
      <c r="P1558" s="70"/>
      <c r="Q1558" s="70"/>
      <c r="R1558" s="70"/>
      <c r="S1558" s="50"/>
      <c r="T1558" s="50"/>
      <c r="U1558" s="50"/>
      <c r="V1558" s="50"/>
      <c r="W1558" s="50"/>
      <c r="X1558" s="50"/>
      <c r="Y1558" s="50"/>
      <c r="BF1558" s="102"/>
    </row>
    <row r="1559" spans="1:58" customFormat="1">
      <c r="A1559" s="22"/>
      <c r="B1559" s="22"/>
      <c r="C1559" s="22"/>
      <c r="D1559" s="22"/>
      <c r="E1559" s="22"/>
      <c r="F1559" s="73"/>
      <c r="G1559" s="73"/>
      <c r="H1559" s="73"/>
      <c r="I1559" s="73"/>
      <c r="J1559" s="73"/>
      <c r="K1559" s="74"/>
      <c r="L1559" s="74"/>
      <c r="M1559" s="22"/>
      <c r="N1559" s="22"/>
      <c r="O1559" s="22"/>
      <c r="P1559" s="70"/>
      <c r="Q1559" s="70"/>
      <c r="R1559" s="70"/>
      <c r="S1559" s="50"/>
      <c r="T1559" s="50"/>
      <c r="U1559" s="50"/>
      <c r="V1559" s="50"/>
      <c r="W1559" s="50"/>
      <c r="X1559" s="50"/>
      <c r="Y1559" s="50"/>
      <c r="BF1559" s="102"/>
    </row>
    <row r="1560" spans="1:58" customFormat="1">
      <c r="A1560" s="22"/>
      <c r="B1560" s="22"/>
      <c r="C1560" s="22"/>
      <c r="D1560" s="22"/>
      <c r="E1560" s="22"/>
      <c r="F1560" s="73"/>
      <c r="G1560" s="73"/>
      <c r="H1560" s="73"/>
      <c r="I1560" s="73"/>
      <c r="J1560" s="73"/>
      <c r="K1560" s="74"/>
      <c r="L1560" s="74"/>
      <c r="M1560" s="22"/>
      <c r="N1560" s="22"/>
      <c r="O1560" s="22"/>
      <c r="P1560" s="70"/>
      <c r="Q1560" s="70"/>
      <c r="R1560" s="70"/>
      <c r="S1560" s="50"/>
      <c r="T1560" s="50"/>
      <c r="U1560" s="50"/>
      <c r="V1560" s="50"/>
      <c r="W1560" s="50"/>
      <c r="X1560" s="50"/>
      <c r="Y1560" s="50"/>
      <c r="BF1560" s="102"/>
    </row>
    <row r="1561" spans="1:58" customFormat="1">
      <c r="A1561" s="22"/>
      <c r="B1561" s="22"/>
      <c r="C1561" s="22"/>
      <c r="D1561" s="22"/>
      <c r="E1561" s="22"/>
      <c r="F1561" s="73"/>
      <c r="G1561" s="73"/>
      <c r="H1561" s="73"/>
      <c r="I1561" s="73"/>
      <c r="J1561" s="73"/>
      <c r="K1561" s="74"/>
      <c r="L1561" s="74"/>
      <c r="M1561" s="22"/>
      <c r="N1561" s="22"/>
      <c r="O1561" s="22"/>
      <c r="P1561" s="70"/>
      <c r="Q1561" s="70"/>
      <c r="R1561" s="70"/>
      <c r="S1561" s="50"/>
      <c r="T1561" s="50"/>
      <c r="U1561" s="50"/>
      <c r="V1561" s="50"/>
      <c r="W1561" s="50"/>
      <c r="X1561" s="50"/>
      <c r="Y1561" s="50"/>
      <c r="BF1561" s="102"/>
    </row>
    <row r="1562" spans="1:58" customFormat="1">
      <c r="A1562" s="22"/>
      <c r="B1562" s="22"/>
      <c r="C1562" s="22"/>
      <c r="D1562" s="22"/>
      <c r="E1562" s="22"/>
      <c r="F1562" s="73"/>
      <c r="G1562" s="73"/>
      <c r="H1562" s="73"/>
      <c r="I1562" s="73"/>
      <c r="J1562" s="73"/>
      <c r="K1562" s="74"/>
      <c r="L1562" s="74"/>
      <c r="M1562" s="22"/>
      <c r="N1562" s="22"/>
      <c r="O1562" s="22"/>
      <c r="P1562" s="70"/>
      <c r="Q1562" s="70"/>
      <c r="R1562" s="70"/>
      <c r="S1562" s="50"/>
      <c r="T1562" s="50"/>
      <c r="U1562" s="50"/>
      <c r="V1562" s="50"/>
      <c r="W1562" s="50"/>
      <c r="X1562" s="50"/>
      <c r="Y1562" s="50"/>
      <c r="BF1562" s="102"/>
    </row>
    <row r="1563" spans="1:58" customFormat="1">
      <c r="A1563" s="22"/>
      <c r="B1563" s="22"/>
      <c r="C1563" s="22"/>
      <c r="D1563" s="22"/>
      <c r="E1563" s="22"/>
      <c r="F1563" s="73"/>
      <c r="G1563" s="73"/>
      <c r="H1563" s="73"/>
      <c r="I1563" s="73"/>
      <c r="J1563" s="73"/>
      <c r="K1563" s="74"/>
      <c r="L1563" s="74"/>
      <c r="M1563" s="22"/>
      <c r="N1563" s="22"/>
      <c r="O1563" s="22"/>
      <c r="P1563" s="70"/>
      <c r="Q1563" s="70"/>
      <c r="R1563" s="70"/>
      <c r="S1563" s="50"/>
      <c r="T1563" s="50"/>
      <c r="U1563" s="50"/>
      <c r="V1563" s="50"/>
      <c r="W1563" s="50"/>
      <c r="X1563" s="50"/>
      <c r="Y1563" s="50"/>
      <c r="BF1563" s="102"/>
    </row>
    <row r="1564" spans="1:58" customFormat="1">
      <c r="A1564" s="22"/>
      <c r="B1564" s="22"/>
      <c r="C1564" s="22"/>
      <c r="D1564" s="22"/>
      <c r="E1564" s="22"/>
      <c r="F1564" s="73"/>
      <c r="G1564" s="73"/>
      <c r="H1564" s="73"/>
      <c r="I1564" s="73"/>
      <c r="J1564" s="73"/>
      <c r="K1564" s="74"/>
      <c r="L1564" s="74"/>
      <c r="M1564" s="22"/>
      <c r="N1564" s="22"/>
      <c r="O1564" s="22"/>
      <c r="P1564" s="70"/>
      <c r="Q1564" s="70"/>
      <c r="R1564" s="70"/>
      <c r="S1564" s="50"/>
      <c r="T1564" s="50"/>
      <c r="U1564" s="50"/>
      <c r="V1564" s="50"/>
      <c r="W1564" s="50"/>
      <c r="X1564" s="50"/>
      <c r="Y1564" s="50"/>
      <c r="BF1564" s="102"/>
    </row>
    <row r="1565" spans="1:58" customFormat="1">
      <c r="A1565" s="22"/>
      <c r="B1565" s="22"/>
      <c r="C1565" s="22"/>
      <c r="D1565" s="22"/>
      <c r="E1565" s="22"/>
      <c r="F1565" s="73"/>
      <c r="G1565" s="73"/>
      <c r="H1565" s="73"/>
      <c r="I1565" s="73"/>
      <c r="J1565" s="73"/>
      <c r="K1565" s="74"/>
      <c r="L1565" s="74"/>
      <c r="M1565" s="22"/>
      <c r="N1565" s="22"/>
      <c r="O1565" s="22"/>
      <c r="P1565" s="70"/>
      <c r="Q1565" s="70"/>
      <c r="R1565" s="70"/>
      <c r="S1565" s="50"/>
      <c r="T1565" s="50"/>
      <c r="U1565" s="50"/>
      <c r="V1565" s="50"/>
      <c r="W1565" s="50"/>
      <c r="X1565" s="50"/>
      <c r="Y1565" s="50"/>
      <c r="BF1565" s="102"/>
    </row>
    <row r="1566" spans="1:58" customFormat="1">
      <c r="A1566" s="22"/>
      <c r="B1566" s="22"/>
      <c r="C1566" s="22"/>
      <c r="D1566" s="22"/>
      <c r="E1566" s="22"/>
      <c r="F1566" s="73"/>
      <c r="G1566" s="73"/>
      <c r="H1566" s="73"/>
      <c r="I1566" s="73"/>
      <c r="J1566" s="73"/>
      <c r="K1566" s="74"/>
      <c r="L1566" s="74"/>
      <c r="M1566" s="22"/>
      <c r="N1566" s="22"/>
      <c r="O1566" s="22"/>
      <c r="P1566" s="70"/>
      <c r="Q1566" s="70"/>
      <c r="R1566" s="70"/>
      <c r="S1566" s="50"/>
      <c r="T1566" s="50"/>
      <c r="U1566" s="50"/>
      <c r="V1566" s="50"/>
      <c r="W1566" s="50"/>
      <c r="X1566" s="50"/>
      <c r="Y1566" s="50"/>
      <c r="BF1566" s="102"/>
    </row>
    <row r="1567" spans="1:58" customFormat="1">
      <c r="A1567" s="22"/>
      <c r="B1567" s="22"/>
      <c r="C1567" s="22"/>
      <c r="D1567" s="22"/>
      <c r="E1567" s="22"/>
      <c r="F1567" s="73"/>
      <c r="G1567" s="73"/>
      <c r="H1567" s="73"/>
      <c r="I1567" s="73"/>
      <c r="J1567" s="73"/>
      <c r="K1567" s="74"/>
      <c r="L1567" s="74"/>
      <c r="M1567" s="22"/>
      <c r="N1567" s="22"/>
      <c r="O1567" s="22"/>
      <c r="P1567" s="70"/>
      <c r="Q1567" s="70"/>
      <c r="R1567" s="70"/>
      <c r="S1567" s="50"/>
      <c r="T1567" s="50"/>
      <c r="U1567" s="50"/>
      <c r="V1567" s="50"/>
      <c r="W1567" s="50"/>
      <c r="X1567" s="50"/>
      <c r="Y1567" s="50"/>
      <c r="BF1567" s="102"/>
    </row>
    <row r="1568" spans="1:58" customFormat="1">
      <c r="A1568" s="22"/>
      <c r="B1568" s="22"/>
      <c r="C1568" s="22"/>
      <c r="D1568" s="22"/>
      <c r="E1568" s="22"/>
      <c r="F1568" s="73"/>
      <c r="G1568" s="73"/>
      <c r="H1568" s="73"/>
      <c r="I1568" s="73"/>
      <c r="J1568" s="73"/>
      <c r="K1568" s="74"/>
      <c r="L1568" s="74"/>
      <c r="M1568" s="22"/>
      <c r="N1568" s="22"/>
      <c r="O1568" s="22"/>
      <c r="P1568" s="70"/>
      <c r="Q1568" s="70"/>
      <c r="R1568" s="70"/>
      <c r="S1568" s="50"/>
      <c r="T1568" s="50"/>
      <c r="U1568" s="50"/>
      <c r="V1568" s="50"/>
      <c r="W1568" s="50"/>
      <c r="X1568" s="50"/>
      <c r="Y1568" s="50"/>
      <c r="BF1568" s="102"/>
    </row>
    <row r="1569" spans="1:58" customFormat="1">
      <c r="A1569" s="22"/>
      <c r="B1569" s="22"/>
      <c r="C1569" s="22"/>
      <c r="D1569" s="22"/>
      <c r="E1569" s="22"/>
      <c r="F1569" s="73"/>
      <c r="G1569" s="73"/>
      <c r="H1569" s="73"/>
      <c r="I1569" s="73"/>
      <c r="J1569" s="73"/>
      <c r="K1569" s="74"/>
      <c r="L1569" s="74"/>
      <c r="M1569" s="22"/>
      <c r="N1569" s="22"/>
      <c r="O1569" s="22"/>
      <c r="P1569" s="70"/>
      <c r="Q1569" s="70"/>
      <c r="R1569" s="70"/>
      <c r="S1569" s="50"/>
      <c r="T1569" s="50"/>
      <c r="U1569" s="50"/>
      <c r="V1569" s="50"/>
      <c r="W1569" s="50"/>
      <c r="X1569" s="50"/>
      <c r="Y1569" s="50"/>
      <c r="BF1569" s="102"/>
    </row>
    <row r="1570" spans="1:58" customFormat="1">
      <c r="A1570" s="22"/>
      <c r="B1570" s="22"/>
      <c r="C1570" s="22"/>
      <c r="D1570" s="22"/>
      <c r="E1570" s="22"/>
      <c r="F1570" s="73"/>
      <c r="G1570" s="73"/>
      <c r="H1570" s="73"/>
      <c r="I1570" s="73"/>
      <c r="J1570" s="73"/>
      <c r="K1570" s="74"/>
      <c r="L1570" s="74"/>
      <c r="M1570" s="22"/>
      <c r="N1570" s="22"/>
      <c r="O1570" s="22"/>
      <c r="P1570" s="70"/>
      <c r="Q1570" s="70"/>
      <c r="R1570" s="70"/>
      <c r="S1570" s="50"/>
      <c r="T1570" s="50"/>
      <c r="U1570" s="50"/>
      <c r="V1570" s="50"/>
      <c r="W1570" s="50"/>
      <c r="X1570" s="50"/>
      <c r="Y1570" s="50"/>
      <c r="BF1570" s="102"/>
    </row>
    <row r="1571" spans="1:58" customFormat="1">
      <c r="A1571" s="22"/>
      <c r="B1571" s="22"/>
      <c r="C1571" s="22"/>
      <c r="D1571" s="22"/>
      <c r="E1571" s="22"/>
      <c r="F1571" s="73"/>
      <c r="G1571" s="73"/>
      <c r="H1571" s="73"/>
      <c r="I1571" s="73"/>
      <c r="J1571" s="73"/>
      <c r="K1571" s="74"/>
      <c r="L1571" s="74"/>
      <c r="M1571" s="22"/>
      <c r="N1571" s="22"/>
      <c r="O1571" s="22"/>
      <c r="P1571" s="70"/>
      <c r="Q1571" s="70"/>
      <c r="R1571" s="70"/>
      <c r="S1571" s="50"/>
      <c r="T1571" s="50"/>
      <c r="U1571" s="50"/>
      <c r="V1571" s="50"/>
      <c r="W1571" s="50"/>
      <c r="X1571" s="50"/>
      <c r="Y1571" s="50"/>
      <c r="BF1571" s="102"/>
    </row>
    <row r="1572" spans="1:58" customFormat="1">
      <c r="A1572" s="22"/>
      <c r="B1572" s="22"/>
      <c r="C1572" s="22"/>
      <c r="D1572" s="22"/>
      <c r="E1572" s="22"/>
      <c r="F1572" s="73"/>
      <c r="G1572" s="73"/>
      <c r="H1572" s="73"/>
      <c r="I1572" s="73"/>
      <c r="J1572" s="73"/>
      <c r="K1572" s="74"/>
      <c r="L1572" s="74"/>
      <c r="M1572" s="22"/>
      <c r="N1572" s="22"/>
      <c r="O1572" s="22"/>
      <c r="P1572" s="70"/>
      <c r="Q1572" s="70"/>
      <c r="R1572" s="70"/>
      <c r="S1572" s="50"/>
      <c r="T1572" s="50"/>
      <c r="U1572" s="50"/>
      <c r="V1572" s="50"/>
      <c r="W1572" s="50"/>
      <c r="X1572" s="50"/>
      <c r="Y1572" s="50"/>
      <c r="BF1572" s="102"/>
    </row>
    <row r="1573" spans="1:58" customFormat="1">
      <c r="A1573" s="22"/>
      <c r="B1573" s="22"/>
      <c r="C1573" s="22"/>
      <c r="D1573" s="22"/>
      <c r="E1573" s="22"/>
      <c r="F1573" s="73"/>
      <c r="G1573" s="73"/>
      <c r="H1573" s="73"/>
      <c r="I1573" s="73"/>
      <c r="J1573" s="73"/>
      <c r="K1573" s="74"/>
      <c r="L1573" s="74"/>
      <c r="M1573" s="22"/>
      <c r="N1573" s="22"/>
      <c r="O1573" s="22"/>
      <c r="P1573" s="70"/>
      <c r="Q1573" s="70"/>
      <c r="R1573" s="70"/>
      <c r="S1573" s="50"/>
      <c r="T1573" s="50"/>
      <c r="U1573" s="50"/>
      <c r="V1573" s="50"/>
      <c r="W1573" s="50"/>
      <c r="X1573" s="50"/>
      <c r="Y1573" s="50"/>
      <c r="BF1573" s="102"/>
    </row>
    <row r="1574" spans="1:58" customFormat="1">
      <c r="A1574" s="22"/>
      <c r="B1574" s="22"/>
      <c r="C1574" s="22"/>
      <c r="D1574" s="22"/>
      <c r="E1574" s="22"/>
      <c r="F1574" s="73"/>
      <c r="G1574" s="73"/>
      <c r="H1574" s="73"/>
      <c r="I1574" s="73"/>
      <c r="J1574" s="73"/>
      <c r="K1574" s="74"/>
      <c r="L1574" s="74"/>
      <c r="M1574" s="22"/>
      <c r="N1574" s="22"/>
      <c r="O1574" s="22"/>
      <c r="P1574" s="70"/>
      <c r="Q1574" s="70"/>
      <c r="R1574" s="70"/>
      <c r="S1574" s="50"/>
      <c r="T1574" s="50"/>
      <c r="U1574" s="50"/>
      <c r="V1574" s="50"/>
      <c r="W1574" s="50"/>
      <c r="X1574" s="50"/>
      <c r="Y1574" s="50"/>
      <c r="BF1574" s="102"/>
    </row>
    <row r="1575" spans="1:58" customFormat="1">
      <c r="A1575" s="22"/>
      <c r="B1575" s="22"/>
      <c r="C1575" s="22"/>
      <c r="D1575" s="22"/>
      <c r="E1575" s="22"/>
      <c r="F1575" s="73"/>
      <c r="G1575" s="73"/>
      <c r="H1575" s="73"/>
      <c r="I1575" s="73"/>
      <c r="J1575" s="73"/>
      <c r="K1575" s="74"/>
      <c r="L1575" s="74"/>
      <c r="M1575" s="22"/>
      <c r="N1575" s="22"/>
      <c r="O1575" s="22"/>
      <c r="P1575" s="70"/>
      <c r="Q1575" s="70"/>
      <c r="R1575" s="70"/>
      <c r="S1575" s="50"/>
      <c r="T1575" s="50"/>
      <c r="U1575" s="50"/>
      <c r="V1575" s="50"/>
      <c r="W1575" s="50"/>
      <c r="X1575" s="50"/>
      <c r="Y1575" s="50"/>
      <c r="BF1575" s="102"/>
    </row>
    <row r="1576" spans="1:58" customFormat="1">
      <c r="A1576" s="22"/>
      <c r="B1576" s="22"/>
      <c r="C1576" s="22"/>
      <c r="D1576" s="22"/>
      <c r="E1576" s="22"/>
      <c r="F1576" s="73"/>
      <c r="G1576" s="73"/>
      <c r="H1576" s="73"/>
      <c r="I1576" s="73"/>
      <c r="J1576" s="73"/>
      <c r="K1576" s="74"/>
      <c r="L1576" s="74"/>
      <c r="M1576" s="22"/>
      <c r="N1576" s="22"/>
      <c r="O1576" s="22"/>
      <c r="P1576" s="70"/>
      <c r="Q1576" s="70"/>
      <c r="R1576" s="70"/>
      <c r="S1576" s="50"/>
      <c r="T1576" s="50"/>
      <c r="U1576" s="50"/>
      <c r="V1576" s="50"/>
      <c r="W1576" s="50"/>
      <c r="X1576" s="50"/>
      <c r="Y1576" s="50"/>
      <c r="BF1576" s="102"/>
    </row>
    <row r="1577" spans="1:58" customFormat="1">
      <c r="A1577" s="22"/>
      <c r="B1577" s="22"/>
      <c r="C1577" s="22"/>
      <c r="D1577" s="22"/>
      <c r="E1577" s="22"/>
      <c r="F1577" s="73"/>
      <c r="G1577" s="73"/>
      <c r="H1577" s="73"/>
      <c r="I1577" s="73"/>
      <c r="J1577" s="73"/>
      <c r="K1577" s="74"/>
      <c r="L1577" s="74"/>
      <c r="M1577" s="22"/>
      <c r="N1577" s="22"/>
      <c r="O1577" s="22"/>
      <c r="P1577" s="70"/>
      <c r="Q1577" s="70"/>
      <c r="R1577" s="70"/>
      <c r="S1577" s="50"/>
      <c r="T1577" s="50"/>
      <c r="U1577" s="50"/>
      <c r="V1577" s="50"/>
      <c r="W1577" s="50"/>
      <c r="X1577" s="50"/>
      <c r="Y1577" s="50"/>
      <c r="BF1577" s="102"/>
    </row>
    <row r="1578" spans="1:58" customFormat="1">
      <c r="A1578" s="22"/>
      <c r="B1578" s="22"/>
      <c r="C1578" s="22"/>
      <c r="D1578" s="22"/>
      <c r="E1578" s="22"/>
      <c r="F1578" s="73"/>
      <c r="G1578" s="73"/>
      <c r="H1578" s="73"/>
      <c r="I1578" s="73"/>
      <c r="J1578" s="73"/>
      <c r="K1578" s="74"/>
      <c r="L1578" s="74"/>
      <c r="M1578" s="22"/>
      <c r="N1578" s="22"/>
      <c r="O1578" s="22"/>
      <c r="P1578" s="70"/>
      <c r="Q1578" s="70"/>
      <c r="R1578" s="70"/>
      <c r="S1578" s="50"/>
      <c r="T1578" s="50"/>
      <c r="U1578" s="50"/>
      <c r="V1578" s="50"/>
      <c r="W1578" s="50"/>
      <c r="X1578" s="50"/>
      <c r="Y1578" s="50"/>
      <c r="BF1578" s="102"/>
    </row>
    <row r="1579" spans="1:58" customFormat="1">
      <c r="A1579" s="22"/>
      <c r="B1579" s="22"/>
      <c r="C1579" s="22"/>
      <c r="D1579" s="22"/>
      <c r="E1579" s="22"/>
      <c r="F1579" s="73"/>
      <c r="G1579" s="73"/>
      <c r="H1579" s="73"/>
      <c r="I1579" s="73"/>
      <c r="J1579" s="73"/>
      <c r="K1579" s="74"/>
      <c r="L1579" s="74"/>
      <c r="M1579" s="22"/>
      <c r="N1579" s="22"/>
      <c r="O1579" s="22"/>
      <c r="P1579" s="70"/>
      <c r="Q1579" s="70"/>
      <c r="R1579" s="70"/>
      <c r="S1579" s="50"/>
      <c r="T1579" s="50"/>
      <c r="U1579" s="50"/>
      <c r="V1579" s="50"/>
      <c r="W1579" s="50"/>
      <c r="X1579" s="50"/>
      <c r="Y1579" s="50"/>
      <c r="BF1579" s="102"/>
    </row>
    <row r="1580" spans="1:58" customFormat="1">
      <c r="A1580" s="22"/>
      <c r="B1580" s="22"/>
      <c r="C1580" s="22"/>
      <c r="D1580" s="22"/>
      <c r="E1580" s="22"/>
      <c r="F1580" s="73"/>
      <c r="G1580" s="73"/>
      <c r="H1580" s="73"/>
      <c r="I1580" s="73"/>
      <c r="J1580" s="73"/>
      <c r="K1580" s="74"/>
      <c r="L1580" s="74"/>
      <c r="M1580" s="22"/>
      <c r="N1580" s="22"/>
      <c r="O1580" s="22"/>
      <c r="P1580" s="70"/>
      <c r="Q1580" s="70"/>
      <c r="R1580" s="70"/>
      <c r="S1580" s="50"/>
      <c r="T1580" s="50"/>
      <c r="U1580" s="50"/>
      <c r="V1580" s="50"/>
      <c r="W1580" s="50"/>
      <c r="X1580" s="50"/>
      <c r="Y1580" s="50"/>
      <c r="BF1580" s="102"/>
    </row>
    <row r="1581" spans="1:58" customFormat="1">
      <c r="A1581" s="22"/>
      <c r="B1581" s="22"/>
      <c r="C1581" s="22"/>
      <c r="D1581" s="22"/>
      <c r="E1581" s="22"/>
      <c r="F1581" s="73"/>
      <c r="G1581" s="73"/>
      <c r="H1581" s="73"/>
      <c r="I1581" s="73"/>
      <c r="J1581" s="73"/>
      <c r="K1581" s="74"/>
      <c r="L1581" s="74"/>
      <c r="M1581" s="22"/>
      <c r="N1581" s="22"/>
      <c r="O1581" s="22"/>
      <c r="P1581" s="70"/>
      <c r="Q1581" s="70"/>
      <c r="R1581" s="70"/>
      <c r="S1581" s="50"/>
      <c r="T1581" s="50"/>
      <c r="U1581" s="50"/>
      <c r="V1581" s="50"/>
      <c r="W1581" s="50"/>
      <c r="X1581" s="50"/>
      <c r="Y1581" s="50"/>
      <c r="BF1581" s="102"/>
    </row>
    <row r="1582" spans="1:58" customFormat="1">
      <c r="A1582" s="22"/>
      <c r="B1582" s="22"/>
      <c r="C1582" s="22"/>
      <c r="D1582" s="22"/>
      <c r="E1582" s="22"/>
      <c r="F1582" s="73"/>
      <c r="G1582" s="73"/>
      <c r="H1582" s="73"/>
      <c r="I1582" s="73"/>
      <c r="J1582" s="73"/>
      <c r="K1582" s="74"/>
      <c r="L1582" s="74"/>
      <c r="M1582" s="22"/>
      <c r="N1582" s="22"/>
      <c r="O1582" s="22"/>
      <c r="P1582" s="70"/>
      <c r="Q1582" s="70"/>
      <c r="R1582" s="70"/>
      <c r="S1582" s="50"/>
      <c r="T1582" s="50"/>
      <c r="U1582" s="50"/>
      <c r="V1582" s="50"/>
      <c r="W1582" s="50"/>
      <c r="X1582" s="50"/>
      <c r="Y1582" s="50"/>
      <c r="BF1582" s="102"/>
    </row>
    <row r="1583" spans="1:58" customFormat="1">
      <c r="A1583" s="22"/>
      <c r="B1583" s="22"/>
      <c r="C1583" s="22"/>
      <c r="D1583" s="22"/>
      <c r="E1583" s="22"/>
      <c r="F1583" s="73"/>
      <c r="G1583" s="73"/>
      <c r="H1583" s="73"/>
      <c r="I1583" s="73"/>
      <c r="J1583" s="73"/>
      <c r="K1583" s="74"/>
      <c r="L1583" s="74"/>
      <c r="M1583" s="22"/>
      <c r="N1583" s="22"/>
      <c r="O1583" s="22"/>
      <c r="P1583" s="70"/>
      <c r="Q1583" s="70"/>
      <c r="R1583" s="70"/>
      <c r="S1583" s="50"/>
      <c r="T1583" s="50"/>
      <c r="U1583" s="50"/>
      <c r="V1583" s="50"/>
      <c r="W1583" s="50"/>
      <c r="X1583" s="50"/>
      <c r="Y1583" s="50"/>
      <c r="BF1583" s="102"/>
    </row>
    <row r="1584" spans="1:58" customFormat="1">
      <c r="A1584" s="22"/>
      <c r="B1584" s="22"/>
      <c r="C1584" s="22"/>
      <c r="D1584" s="22"/>
      <c r="E1584" s="22"/>
      <c r="F1584" s="73"/>
      <c r="G1584" s="73"/>
      <c r="H1584" s="73"/>
      <c r="I1584" s="73"/>
      <c r="J1584" s="73"/>
      <c r="K1584" s="74"/>
      <c r="L1584" s="74"/>
      <c r="M1584" s="22"/>
      <c r="N1584" s="22"/>
      <c r="O1584" s="22"/>
      <c r="P1584" s="70"/>
      <c r="Q1584" s="70"/>
      <c r="R1584" s="70"/>
      <c r="S1584" s="50"/>
      <c r="T1584" s="50"/>
      <c r="U1584" s="50"/>
      <c r="V1584" s="50"/>
      <c r="W1584" s="50"/>
      <c r="X1584" s="50"/>
      <c r="Y1584" s="50"/>
      <c r="BF1584" s="102"/>
    </row>
    <row r="1585" spans="1:58" customFormat="1">
      <c r="A1585" s="22"/>
      <c r="B1585" s="22"/>
      <c r="C1585" s="22"/>
      <c r="D1585" s="22"/>
      <c r="E1585" s="22"/>
      <c r="F1585" s="73"/>
      <c r="G1585" s="73"/>
      <c r="H1585" s="73"/>
      <c r="I1585" s="73"/>
      <c r="J1585" s="73"/>
      <c r="K1585" s="74"/>
      <c r="L1585" s="74"/>
      <c r="M1585" s="22"/>
      <c r="N1585" s="22"/>
      <c r="O1585" s="22"/>
      <c r="P1585" s="70"/>
      <c r="Q1585" s="70"/>
      <c r="R1585" s="70"/>
      <c r="S1585" s="50"/>
      <c r="T1585" s="50"/>
      <c r="U1585" s="50"/>
      <c r="V1585" s="50"/>
      <c r="W1585" s="50"/>
      <c r="X1585" s="50"/>
      <c r="Y1585" s="50"/>
      <c r="BF1585" s="102"/>
    </row>
    <row r="1586" spans="1:58" customFormat="1">
      <c r="A1586" s="22"/>
      <c r="B1586" s="22"/>
      <c r="C1586" s="22"/>
      <c r="D1586" s="22"/>
      <c r="E1586" s="22"/>
      <c r="F1586" s="73"/>
      <c r="G1586" s="73"/>
      <c r="H1586" s="73"/>
      <c r="I1586" s="73"/>
      <c r="J1586" s="73"/>
      <c r="K1586" s="74"/>
      <c r="L1586" s="74"/>
      <c r="M1586" s="22"/>
      <c r="N1586" s="22"/>
      <c r="O1586" s="22"/>
      <c r="P1586" s="70"/>
      <c r="Q1586" s="70"/>
      <c r="R1586" s="70"/>
      <c r="S1586" s="50"/>
      <c r="T1586" s="50"/>
      <c r="U1586" s="50"/>
      <c r="V1586" s="50"/>
      <c r="W1586" s="50"/>
      <c r="X1586" s="50"/>
      <c r="Y1586" s="50"/>
      <c r="BF1586" s="102"/>
    </row>
    <row r="1587" spans="1:58" customFormat="1">
      <c r="A1587" s="22"/>
      <c r="B1587" s="22"/>
      <c r="C1587" s="22"/>
      <c r="D1587" s="22"/>
      <c r="E1587" s="22"/>
      <c r="F1587" s="73"/>
      <c r="G1587" s="73"/>
      <c r="H1587" s="73"/>
      <c r="I1587" s="73"/>
      <c r="J1587" s="73"/>
      <c r="K1587" s="74"/>
      <c r="L1587" s="74"/>
      <c r="M1587" s="22"/>
      <c r="N1587" s="22"/>
      <c r="O1587" s="22"/>
      <c r="P1587" s="70"/>
      <c r="Q1587" s="70"/>
      <c r="R1587" s="70"/>
      <c r="S1587" s="50"/>
      <c r="T1587" s="50"/>
      <c r="U1587" s="50"/>
      <c r="V1587" s="50"/>
      <c r="W1587" s="50"/>
      <c r="X1587" s="50"/>
      <c r="Y1587" s="50"/>
      <c r="BF1587" s="102"/>
    </row>
    <row r="1588" spans="1:58" customFormat="1">
      <c r="A1588" s="22"/>
      <c r="B1588" s="22"/>
      <c r="C1588" s="22"/>
      <c r="D1588" s="22"/>
      <c r="E1588" s="22"/>
      <c r="F1588" s="73"/>
      <c r="G1588" s="73"/>
      <c r="H1588" s="73"/>
      <c r="I1588" s="73"/>
      <c r="J1588" s="73"/>
      <c r="K1588" s="74"/>
      <c r="L1588" s="74"/>
      <c r="M1588" s="22"/>
      <c r="N1588" s="22"/>
      <c r="O1588" s="22"/>
      <c r="P1588" s="70"/>
      <c r="Q1588" s="70"/>
      <c r="R1588" s="70"/>
      <c r="S1588" s="50"/>
      <c r="T1588" s="50"/>
      <c r="U1588" s="50"/>
      <c r="V1588" s="50"/>
      <c r="W1588" s="50"/>
      <c r="X1588" s="50"/>
      <c r="Y1588" s="50"/>
      <c r="BF1588" s="102"/>
    </row>
    <row r="1589" spans="1:58" customFormat="1">
      <c r="A1589" s="22"/>
      <c r="B1589" s="22"/>
      <c r="C1589" s="22"/>
      <c r="D1589" s="22"/>
      <c r="E1589" s="22"/>
      <c r="F1589" s="73"/>
      <c r="G1589" s="73"/>
      <c r="H1589" s="73"/>
      <c r="I1589" s="73"/>
      <c r="J1589" s="73"/>
      <c r="K1589" s="74"/>
      <c r="L1589" s="74"/>
      <c r="M1589" s="22"/>
      <c r="N1589" s="22"/>
      <c r="O1589" s="22"/>
      <c r="P1589" s="70"/>
      <c r="Q1589" s="70"/>
      <c r="R1589" s="70"/>
      <c r="S1589" s="50"/>
      <c r="T1589" s="50"/>
      <c r="U1589" s="50"/>
      <c r="V1589" s="50"/>
      <c r="W1589" s="50"/>
      <c r="X1589" s="50"/>
      <c r="Y1589" s="50"/>
      <c r="BF1589" s="102"/>
    </row>
    <row r="1590" spans="1:58" customFormat="1">
      <c r="A1590" s="22"/>
      <c r="B1590" s="22"/>
      <c r="C1590" s="22"/>
      <c r="D1590" s="22"/>
      <c r="E1590" s="22"/>
      <c r="F1590" s="73"/>
      <c r="G1590" s="73"/>
      <c r="H1590" s="73"/>
      <c r="I1590" s="73"/>
      <c r="J1590" s="73"/>
      <c r="K1590" s="74"/>
      <c r="L1590" s="74"/>
      <c r="M1590" s="22"/>
      <c r="N1590" s="22"/>
      <c r="O1590" s="22"/>
      <c r="P1590" s="70"/>
      <c r="Q1590" s="70"/>
      <c r="R1590" s="70"/>
      <c r="S1590" s="50"/>
      <c r="T1590" s="50"/>
      <c r="U1590" s="50"/>
      <c r="V1590" s="50"/>
      <c r="W1590" s="50"/>
      <c r="X1590" s="50"/>
      <c r="Y1590" s="50"/>
      <c r="BF1590" s="102"/>
    </row>
    <row r="1591" spans="1:58" customFormat="1">
      <c r="A1591" s="22"/>
      <c r="B1591" s="22"/>
      <c r="C1591" s="22"/>
      <c r="D1591" s="22"/>
      <c r="E1591" s="22"/>
      <c r="F1591" s="73"/>
      <c r="G1591" s="73"/>
      <c r="H1591" s="73"/>
      <c r="I1591" s="73"/>
      <c r="J1591" s="73"/>
      <c r="K1591" s="74"/>
      <c r="L1591" s="74"/>
      <c r="M1591" s="22"/>
      <c r="N1591" s="22"/>
      <c r="O1591" s="22"/>
      <c r="P1591" s="70"/>
      <c r="Q1591" s="70"/>
      <c r="R1591" s="70"/>
      <c r="S1591" s="50"/>
      <c r="T1591" s="50"/>
      <c r="U1591" s="50"/>
      <c r="V1591" s="50"/>
      <c r="W1591" s="50"/>
      <c r="X1591" s="50"/>
      <c r="Y1591" s="50"/>
      <c r="BF1591" s="102"/>
    </row>
    <row r="1592" spans="1:58" customFormat="1">
      <c r="A1592" s="22"/>
      <c r="B1592" s="22"/>
      <c r="C1592" s="22"/>
      <c r="D1592" s="22"/>
      <c r="E1592" s="22"/>
      <c r="F1592" s="73"/>
      <c r="G1592" s="73"/>
      <c r="H1592" s="73"/>
      <c r="I1592" s="73"/>
      <c r="J1592" s="73"/>
      <c r="K1592" s="74"/>
      <c r="L1592" s="74"/>
      <c r="M1592" s="22"/>
      <c r="N1592" s="22"/>
      <c r="O1592" s="22"/>
      <c r="P1592" s="70"/>
      <c r="Q1592" s="70"/>
      <c r="R1592" s="70"/>
      <c r="S1592" s="50"/>
      <c r="T1592" s="50"/>
      <c r="U1592" s="50"/>
      <c r="V1592" s="50"/>
      <c r="W1592" s="50"/>
      <c r="X1592" s="50"/>
      <c r="Y1592" s="50"/>
      <c r="BF1592" s="102"/>
    </row>
    <row r="1593" spans="1:58" customFormat="1">
      <c r="A1593" s="22"/>
      <c r="B1593" s="22"/>
      <c r="C1593" s="22"/>
      <c r="D1593" s="22"/>
      <c r="E1593" s="22"/>
      <c r="F1593" s="73"/>
      <c r="G1593" s="73"/>
      <c r="H1593" s="73"/>
      <c r="I1593" s="73"/>
      <c r="J1593" s="73"/>
      <c r="K1593" s="74"/>
      <c r="L1593" s="74"/>
      <c r="M1593" s="22"/>
      <c r="N1593" s="22"/>
      <c r="O1593" s="22"/>
      <c r="P1593" s="70"/>
      <c r="Q1593" s="70"/>
      <c r="R1593" s="70"/>
      <c r="S1593" s="50"/>
      <c r="T1593" s="50"/>
      <c r="U1593" s="50"/>
      <c r="V1593" s="50"/>
      <c r="W1593" s="50"/>
      <c r="X1593" s="50"/>
      <c r="Y1593" s="50"/>
      <c r="BF1593" s="102"/>
    </row>
    <row r="1594" spans="1:58" customFormat="1">
      <c r="A1594" s="22"/>
      <c r="B1594" s="22"/>
      <c r="C1594" s="22"/>
      <c r="D1594" s="22"/>
      <c r="E1594" s="22"/>
      <c r="F1594" s="73"/>
      <c r="G1594" s="73"/>
      <c r="H1594" s="73"/>
      <c r="I1594" s="73"/>
      <c r="J1594" s="73"/>
      <c r="K1594" s="74"/>
      <c r="L1594" s="74"/>
      <c r="M1594" s="22"/>
      <c r="N1594" s="22"/>
      <c r="O1594" s="22"/>
      <c r="P1594" s="70"/>
      <c r="Q1594" s="70"/>
      <c r="R1594" s="70"/>
      <c r="S1594" s="50"/>
      <c r="T1594" s="50"/>
      <c r="U1594" s="50"/>
      <c r="V1594" s="50"/>
      <c r="W1594" s="50"/>
      <c r="X1594" s="50"/>
      <c r="Y1594" s="50"/>
      <c r="BF1594" s="102"/>
    </row>
    <row r="1595" spans="1:58" customFormat="1">
      <c r="A1595" s="22"/>
      <c r="B1595" s="22"/>
      <c r="C1595" s="22"/>
      <c r="D1595" s="22"/>
      <c r="E1595" s="22"/>
      <c r="F1595" s="73"/>
      <c r="G1595" s="73"/>
      <c r="H1595" s="73"/>
      <c r="I1595" s="73"/>
      <c r="J1595" s="73"/>
      <c r="K1595" s="74"/>
      <c r="L1595" s="74"/>
      <c r="M1595" s="22"/>
      <c r="N1595" s="22"/>
      <c r="O1595" s="22"/>
      <c r="P1595" s="70"/>
      <c r="Q1595" s="70"/>
      <c r="R1595" s="70"/>
      <c r="S1595" s="50"/>
      <c r="T1595" s="50"/>
      <c r="U1595" s="50"/>
      <c r="V1595" s="50"/>
      <c r="W1595" s="50"/>
      <c r="X1595" s="50"/>
      <c r="Y1595" s="50"/>
      <c r="BF1595" s="102"/>
    </row>
    <row r="1596" spans="1:58" customFormat="1">
      <c r="A1596" s="22"/>
      <c r="B1596" s="22"/>
      <c r="C1596" s="22"/>
      <c r="D1596" s="22"/>
      <c r="E1596" s="22"/>
      <c r="F1596" s="73"/>
      <c r="G1596" s="73"/>
      <c r="H1596" s="73"/>
      <c r="I1596" s="73"/>
      <c r="J1596" s="73"/>
      <c r="K1596" s="74"/>
      <c r="L1596" s="74"/>
      <c r="M1596" s="22"/>
      <c r="N1596" s="22"/>
      <c r="O1596" s="22"/>
      <c r="P1596" s="70"/>
      <c r="Q1596" s="70"/>
      <c r="R1596" s="70"/>
      <c r="S1596" s="50"/>
      <c r="T1596" s="50"/>
      <c r="U1596" s="50"/>
      <c r="V1596" s="50"/>
      <c r="W1596" s="50"/>
      <c r="X1596" s="50"/>
      <c r="Y1596" s="50"/>
      <c r="BF1596" s="102"/>
    </row>
    <row r="1597" spans="1:58" customFormat="1">
      <c r="A1597" s="22"/>
      <c r="B1597" s="22"/>
      <c r="C1597" s="22"/>
      <c r="D1597" s="22"/>
      <c r="E1597" s="22"/>
      <c r="F1597" s="73"/>
      <c r="G1597" s="73"/>
      <c r="H1597" s="73"/>
      <c r="I1597" s="73"/>
      <c r="J1597" s="73"/>
      <c r="K1597" s="74"/>
      <c r="L1597" s="74"/>
      <c r="M1597" s="22"/>
      <c r="N1597" s="22"/>
      <c r="O1597" s="22"/>
      <c r="P1597" s="70"/>
      <c r="Q1597" s="70"/>
      <c r="R1597" s="70"/>
      <c r="S1597" s="50"/>
      <c r="T1597" s="50"/>
      <c r="U1597" s="50"/>
      <c r="V1597" s="50"/>
      <c r="W1597" s="50"/>
      <c r="X1597" s="50"/>
      <c r="Y1597" s="50"/>
      <c r="BF1597" s="102"/>
    </row>
    <row r="1598" spans="1:58" customFormat="1">
      <c r="A1598" s="22"/>
      <c r="B1598" s="22"/>
      <c r="C1598" s="22"/>
      <c r="D1598" s="22"/>
      <c r="E1598" s="22"/>
      <c r="F1598" s="73"/>
      <c r="G1598" s="73"/>
      <c r="H1598" s="73"/>
      <c r="I1598" s="73"/>
      <c r="J1598" s="73"/>
      <c r="K1598" s="74"/>
      <c r="L1598" s="74"/>
      <c r="M1598" s="22"/>
      <c r="N1598" s="22"/>
      <c r="O1598" s="22"/>
      <c r="P1598" s="70"/>
      <c r="Q1598" s="70"/>
      <c r="R1598" s="70"/>
      <c r="S1598" s="50"/>
      <c r="T1598" s="50"/>
      <c r="U1598" s="50"/>
      <c r="V1598" s="50"/>
      <c r="W1598" s="50"/>
      <c r="X1598" s="50"/>
      <c r="Y1598" s="50"/>
      <c r="BF1598" s="102"/>
    </row>
    <row r="1599" spans="1:58" customFormat="1">
      <c r="A1599" s="22"/>
      <c r="B1599" s="22"/>
      <c r="C1599" s="22"/>
      <c r="D1599" s="22"/>
      <c r="E1599" s="22"/>
      <c r="F1599" s="73"/>
      <c r="G1599" s="73"/>
      <c r="H1599" s="73"/>
      <c r="I1599" s="73"/>
      <c r="J1599" s="73"/>
      <c r="K1599" s="74"/>
      <c r="L1599" s="74"/>
      <c r="M1599" s="22"/>
      <c r="N1599" s="22"/>
      <c r="O1599" s="22"/>
      <c r="P1599" s="70"/>
      <c r="Q1599" s="70"/>
      <c r="R1599" s="70"/>
      <c r="S1599" s="50"/>
      <c r="T1599" s="50"/>
      <c r="U1599" s="50"/>
      <c r="V1599" s="50"/>
      <c r="W1599" s="50"/>
      <c r="X1599" s="50"/>
      <c r="Y1599" s="50"/>
      <c r="BF1599" s="102"/>
    </row>
    <row r="1600" spans="1:58" customFormat="1">
      <c r="A1600" s="22"/>
      <c r="B1600" s="22"/>
      <c r="C1600" s="22"/>
      <c r="D1600" s="22"/>
      <c r="E1600" s="22"/>
      <c r="F1600" s="73"/>
      <c r="G1600" s="73"/>
      <c r="H1600" s="73"/>
      <c r="I1600" s="73"/>
      <c r="J1600" s="73"/>
      <c r="K1600" s="74"/>
      <c r="L1600" s="74"/>
      <c r="M1600" s="22"/>
      <c r="N1600" s="22"/>
      <c r="O1600" s="22"/>
      <c r="P1600" s="70"/>
      <c r="Q1600" s="70"/>
      <c r="R1600" s="70"/>
      <c r="S1600" s="50"/>
      <c r="T1600" s="50"/>
      <c r="U1600" s="50"/>
      <c r="V1600" s="50"/>
      <c r="W1600" s="50"/>
      <c r="X1600" s="50"/>
      <c r="Y1600" s="50"/>
      <c r="BF1600" s="102"/>
    </row>
    <row r="1601" spans="1:58" customFormat="1">
      <c r="A1601" s="22"/>
      <c r="B1601" s="22"/>
      <c r="C1601" s="22"/>
      <c r="D1601" s="22"/>
      <c r="E1601" s="22"/>
      <c r="F1601" s="73"/>
      <c r="G1601" s="73"/>
      <c r="H1601" s="73"/>
      <c r="I1601" s="73"/>
      <c r="J1601" s="73"/>
      <c r="K1601" s="74"/>
      <c r="L1601" s="74"/>
      <c r="M1601" s="22"/>
      <c r="N1601" s="22"/>
      <c r="O1601" s="22"/>
      <c r="P1601" s="70"/>
      <c r="Q1601" s="70"/>
      <c r="R1601" s="70"/>
      <c r="S1601" s="50"/>
      <c r="T1601" s="50"/>
      <c r="U1601" s="50"/>
      <c r="V1601" s="50"/>
      <c r="W1601" s="50"/>
      <c r="X1601" s="50"/>
      <c r="Y1601" s="50"/>
      <c r="BF1601" s="102"/>
    </row>
    <row r="1602" spans="1:58" customFormat="1">
      <c r="A1602" s="22"/>
      <c r="B1602" s="22"/>
      <c r="C1602" s="22"/>
      <c r="D1602" s="22"/>
      <c r="E1602" s="22"/>
      <c r="F1602" s="73"/>
      <c r="G1602" s="73"/>
      <c r="H1602" s="73"/>
      <c r="I1602" s="73"/>
      <c r="J1602" s="73"/>
      <c r="K1602" s="74"/>
      <c r="L1602" s="74"/>
      <c r="M1602" s="22"/>
      <c r="N1602" s="22"/>
      <c r="O1602" s="22"/>
      <c r="P1602" s="70"/>
      <c r="Q1602" s="70"/>
      <c r="R1602" s="70"/>
      <c r="S1602" s="50"/>
      <c r="T1602" s="50"/>
      <c r="U1602" s="50"/>
      <c r="V1602" s="50"/>
      <c r="W1602" s="50"/>
      <c r="X1602" s="50"/>
      <c r="Y1602" s="50"/>
      <c r="BF1602" s="102"/>
    </row>
    <row r="1603" spans="1:58" customFormat="1">
      <c r="A1603" s="22"/>
      <c r="B1603" s="22"/>
      <c r="C1603" s="22"/>
      <c r="D1603" s="22"/>
      <c r="E1603" s="22"/>
      <c r="F1603" s="73"/>
      <c r="G1603" s="73"/>
      <c r="H1603" s="73"/>
      <c r="I1603" s="73"/>
      <c r="J1603" s="73"/>
      <c r="K1603" s="74"/>
      <c r="L1603" s="74"/>
      <c r="M1603" s="22"/>
      <c r="N1603" s="22"/>
      <c r="O1603" s="22"/>
      <c r="P1603" s="70"/>
      <c r="Q1603" s="70"/>
      <c r="R1603" s="70"/>
      <c r="S1603" s="50"/>
      <c r="T1603" s="50"/>
      <c r="U1603" s="50"/>
      <c r="V1603" s="50"/>
      <c r="W1603" s="50"/>
      <c r="X1603" s="50"/>
      <c r="Y1603" s="50"/>
      <c r="BF1603" s="102"/>
    </row>
    <row r="1604" spans="1:58" customFormat="1">
      <c r="A1604" s="22"/>
      <c r="B1604" s="22"/>
      <c r="C1604" s="22"/>
      <c r="D1604" s="22"/>
      <c r="E1604" s="22"/>
      <c r="F1604" s="73"/>
      <c r="G1604" s="73"/>
      <c r="H1604" s="73"/>
      <c r="I1604" s="73"/>
      <c r="J1604" s="73"/>
      <c r="K1604" s="74"/>
      <c r="L1604" s="74"/>
      <c r="M1604" s="22"/>
      <c r="N1604" s="22"/>
      <c r="O1604" s="22"/>
      <c r="P1604" s="70"/>
      <c r="Q1604" s="70"/>
      <c r="R1604" s="70"/>
      <c r="S1604" s="50"/>
      <c r="T1604" s="50"/>
      <c r="U1604" s="50"/>
      <c r="V1604" s="50"/>
      <c r="W1604" s="50"/>
      <c r="X1604" s="50"/>
      <c r="Y1604" s="50"/>
      <c r="BF1604" s="102"/>
    </row>
    <row r="1605" spans="1:58" customFormat="1">
      <c r="A1605" s="22"/>
      <c r="B1605" s="22"/>
      <c r="C1605" s="22"/>
      <c r="D1605" s="22"/>
      <c r="E1605" s="22"/>
      <c r="F1605" s="73"/>
      <c r="G1605" s="73"/>
      <c r="H1605" s="73"/>
      <c r="I1605" s="73"/>
      <c r="J1605" s="73"/>
      <c r="K1605" s="74"/>
      <c r="L1605" s="74"/>
      <c r="M1605" s="22"/>
      <c r="N1605" s="22"/>
      <c r="O1605" s="22"/>
      <c r="P1605" s="70"/>
      <c r="Q1605" s="70"/>
      <c r="R1605" s="70"/>
      <c r="S1605" s="50"/>
      <c r="T1605" s="50"/>
      <c r="U1605" s="50"/>
      <c r="V1605" s="50"/>
      <c r="W1605" s="50"/>
      <c r="X1605" s="50"/>
      <c r="Y1605" s="50"/>
      <c r="BF1605" s="102"/>
    </row>
    <row r="1606" spans="1:58" customFormat="1">
      <c r="A1606" s="22"/>
      <c r="B1606" s="22"/>
      <c r="C1606" s="22"/>
      <c r="D1606" s="22"/>
      <c r="E1606" s="22"/>
      <c r="F1606" s="73"/>
      <c r="G1606" s="73"/>
      <c r="H1606" s="73"/>
      <c r="I1606" s="73"/>
      <c r="J1606" s="73"/>
      <c r="K1606" s="74"/>
      <c r="L1606" s="74"/>
      <c r="M1606" s="22"/>
      <c r="N1606" s="22"/>
      <c r="O1606" s="22"/>
      <c r="P1606" s="70"/>
      <c r="Q1606" s="70"/>
      <c r="R1606" s="70"/>
      <c r="S1606" s="50"/>
      <c r="T1606" s="50"/>
      <c r="U1606" s="50"/>
      <c r="V1606" s="50"/>
      <c r="W1606" s="50"/>
      <c r="X1606" s="50"/>
      <c r="Y1606" s="50"/>
      <c r="BF1606" s="102"/>
    </row>
    <row r="1607" spans="1:58" customFormat="1">
      <c r="A1607" s="22"/>
      <c r="B1607" s="22"/>
      <c r="C1607" s="22"/>
      <c r="D1607" s="22"/>
      <c r="E1607" s="22"/>
      <c r="F1607" s="73"/>
      <c r="G1607" s="73"/>
      <c r="H1607" s="73"/>
      <c r="I1607" s="73"/>
      <c r="J1607" s="73"/>
      <c r="K1607" s="74"/>
      <c r="L1607" s="74"/>
      <c r="M1607" s="22"/>
      <c r="N1607" s="22"/>
      <c r="O1607" s="22"/>
      <c r="P1607" s="70"/>
      <c r="Q1607" s="70"/>
      <c r="R1607" s="70"/>
      <c r="S1607" s="50"/>
      <c r="T1607" s="50"/>
      <c r="U1607" s="50"/>
      <c r="V1607" s="50"/>
      <c r="W1607" s="50"/>
      <c r="X1607" s="50"/>
      <c r="Y1607" s="50"/>
      <c r="BF1607" s="102"/>
    </row>
    <row r="1608" spans="1:58" customFormat="1">
      <c r="A1608" s="22"/>
      <c r="B1608" s="22"/>
      <c r="C1608" s="22"/>
      <c r="D1608" s="22"/>
      <c r="E1608" s="22"/>
      <c r="F1608" s="73"/>
      <c r="G1608" s="73"/>
      <c r="H1608" s="73"/>
      <c r="I1608" s="73"/>
      <c r="J1608" s="73"/>
      <c r="K1608" s="74"/>
      <c r="L1608" s="74"/>
      <c r="M1608" s="22"/>
      <c r="N1608" s="22"/>
      <c r="O1608" s="22"/>
      <c r="P1608" s="70"/>
      <c r="Q1608" s="70"/>
      <c r="R1608" s="70"/>
      <c r="S1608" s="50"/>
      <c r="T1608" s="50"/>
      <c r="U1608" s="50"/>
      <c r="V1608" s="50"/>
      <c r="W1608" s="50"/>
      <c r="X1608" s="50"/>
      <c r="Y1608" s="50"/>
      <c r="BF1608" s="102"/>
    </row>
    <row r="1609" spans="1:58" customFormat="1">
      <c r="A1609" s="22"/>
      <c r="B1609" s="22"/>
      <c r="C1609" s="22"/>
      <c r="D1609" s="22"/>
      <c r="E1609" s="22"/>
      <c r="F1609" s="73"/>
      <c r="G1609" s="73"/>
      <c r="H1609" s="73"/>
      <c r="I1609" s="73"/>
      <c r="J1609" s="73"/>
      <c r="K1609" s="74"/>
      <c r="L1609" s="74"/>
      <c r="M1609" s="22"/>
      <c r="N1609" s="22"/>
      <c r="O1609" s="22"/>
      <c r="P1609" s="70"/>
      <c r="Q1609" s="70"/>
      <c r="R1609" s="70"/>
      <c r="S1609" s="50"/>
      <c r="T1609" s="50"/>
      <c r="U1609" s="50"/>
      <c r="V1609" s="50"/>
      <c r="W1609" s="50"/>
      <c r="X1609" s="50"/>
      <c r="Y1609" s="50"/>
      <c r="BF1609" s="102"/>
    </row>
    <row r="1610" spans="1:58" customFormat="1">
      <c r="A1610" s="22"/>
      <c r="B1610" s="22"/>
      <c r="C1610" s="22"/>
      <c r="D1610" s="22"/>
      <c r="E1610" s="22"/>
      <c r="F1610" s="73"/>
      <c r="G1610" s="73"/>
      <c r="H1610" s="73"/>
      <c r="I1610" s="73"/>
      <c r="J1610" s="73"/>
      <c r="K1610" s="74"/>
      <c r="L1610" s="74"/>
      <c r="M1610" s="22"/>
      <c r="N1610" s="22"/>
      <c r="O1610" s="22"/>
      <c r="P1610" s="70"/>
      <c r="Q1610" s="70"/>
      <c r="R1610" s="70"/>
      <c r="S1610" s="50"/>
      <c r="T1610" s="50"/>
      <c r="U1610" s="50"/>
      <c r="V1610" s="50"/>
      <c r="W1610" s="50"/>
      <c r="X1610" s="50"/>
      <c r="Y1610" s="50"/>
      <c r="BF1610" s="102"/>
    </row>
    <row r="1611" spans="1:58" customFormat="1">
      <c r="A1611" s="22"/>
      <c r="B1611" s="22"/>
      <c r="C1611" s="22"/>
      <c r="D1611" s="22"/>
      <c r="E1611" s="22"/>
      <c r="F1611" s="73"/>
      <c r="G1611" s="73"/>
      <c r="H1611" s="73"/>
      <c r="I1611" s="73"/>
      <c r="J1611" s="73"/>
      <c r="K1611" s="74"/>
      <c r="L1611" s="74"/>
      <c r="M1611" s="22"/>
      <c r="N1611" s="22"/>
      <c r="O1611" s="22"/>
      <c r="P1611" s="70"/>
      <c r="Q1611" s="70"/>
      <c r="R1611" s="70"/>
      <c r="S1611" s="50"/>
      <c r="T1611" s="50"/>
      <c r="U1611" s="50"/>
      <c r="V1611" s="50"/>
      <c r="W1611" s="50"/>
      <c r="X1611" s="50"/>
      <c r="Y1611" s="50"/>
      <c r="BF1611" s="102"/>
    </row>
    <row r="1612" spans="1:58" customFormat="1">
      <c r="A1612" s="22"/>
      <c r="B1612" s="22"/>
      <c r="C1612" s="22"/>
      <c r="D1612" s="22"/>
      <c r="E1612" s="22"/>
      <c r="F1612" s="73"/>
      <c r="G1612" s="73"/>
      <c r="H1612" s="73"/>
      <c r="I1612" s="73"/>
      <c r="J1612" s="73"/>
      <c r="K1612" s="74"/>
      <c r="L1612" s="74"/>
      <c r="M1612" s="22"/>
      <c r="N1612" s="22"/>
      <c r="O1612" s="22"/>
      <c r="P1612" s="70"/>
      <c r="Q1612" s="70"/>
      <c r="R1612" s="70"/>
      <c r="S1612" s="50"/>
      <c r="T1612" s="50"/>
      <c r="U1612" s="50"/>
      <c r="V1612" s="50"/>
      <c r="W1612" s="50"/>
      <c r="X1612" s="50"/>
      <c r="Y1612" s="50"/>
      <c r="BF1612" s="102"/>
    </row>
    <row r="1613" spans="1:58" customFormat="1">
      <c r="A1613" s="22"/>
      <c r="B1613" s="22"/>
      <c r="C1613" s="22"/>
      <c r="D1613" s="22"/>
      <c r="E1613" s="22"/>
      <c r="F1613" s="73"/>
      <c r="G1613" s="73"/>
      <c r="H1613" s="73"/>
      <c r="I1613" s="73"/>
      <c r="J1613" s="73"/>
      <c r="K1613" s="74"/>
      <c r="L1613" s="74"/>
      <c r="M1613" s="22"/>
      <c r="N1613" s="22"/>
      <c r="O1613" s="22"/>
      <c r="P1613" s="70"/>
      <c r="Q1613" s="70"/>
      <c r="R1613" s="70"/>
      <c r="S1613" s="50"/>
      <c r="T1613" s="50"/>
      <c r="U1613" s="50"/>
      <c r="V1613" s="50"/>
      <c r="W1613" s="50"/>
      <c r="X1613" s="50"/>
      <c r="Y1613" s="50"/>
      <c r="BF1613" s="102"/>
    </row>
    <row r="1614" spans="1:58" customFormat="1">
      <c r="A1614" s="22"/>
      <c r="B1614" s="22"/>
      <c r="C1614" s="22"/>
      <c r="D1614" s="22"/>
      <c r="E1614" s="22"/>
      <c r="F1614" s="73"/>
      <c r="G1614" s="73"/>
      <c r="H1614" s="73"/>
      <c r="I1614" s="73"/>
      <c r="J1614" s="73"/>
      <c r="K1614" s="74"/>
      <c r="L1614" s="74"/>
      <c r="M1614" s="22"/>
      <c r="N1614" s="22"/>
      <c r="O1614" s="22"/>
      <c r="P1614" s="70"/>
      <c r="Q1614" s="70"/>
      <c r="R1614" s="70"/>
      <c r="S1614" s="50"/>
      <c r="T1614" s="50"/>
      <c r="U1614" s="50"/>
      <c r="V1614" s="50"/>
      <c r="W1614" s="50"/>
      <c r="X1614" s="50"/>
      <c r="Y1614" s="50"/>
      <c r="BF1614" s="102"/>
    </row>
    <row r="1615" spans="1:58" customFormat="1">
      <c r="A1615" s="22"/>
      <c r="B1615" s="22"/>
      <c r="C1615" s="22"/>
      <c r="D1615" s="22"/>
      <c r="E1615" s="22"/>
      <c r="F1615" s="73"/>
      <c r="G1615" s="73"/>
      <c r="H1615" s="73"/>
      <c r="I1615" s="73"/>
      <c r="J1615" s="73"/>
      <c r="K1615" s="74"/>
      <c r="L1615" s="74"/>
      <c r="M1615" s="22"/>
      <c r="N1615" s="22"/>
      <c r="O1615" s="22"/>
      <c r="P1615" s="70"/>
      <c r="Q1615" s="70"/>
      <c r="R1615" s="70"/>
      <c r="S1615" s="50"/>
      <c r="T1615" s="50"/>
      <c r="U1615" s="50"/>
      <c r="V1615" s="50"/>
      <c r="W1615" s="50"/>
      <c r="X1615" s="50"/>
      <c r="Y1615" s="50"/>
      <c r="BF1615" s="102"/>
    </row>
    <row r="1616" spans="1:58" customFormat="1">
      <c r="A1616" s="22"/>
      <c r="B1616" s="22"/>
      <c r="C1616" s="22"/>
      <c r="D1616" s="22"/>
      <c r="E1616" s="22"/>
      <c r="F1616" s="73"/>
      <c r="G1616" s="73"/>
      <c r="H1616" s="73"/>
      <c r="I1616" s="73"/>
      <c r="J1616" s="73"/>
      <c r="K1616" s="74"/>
      <c r="L1616" s="74"/>
      <c r="M1616" s="22"/>
      <c r="N1616" s="22"/>
      <c r="O1616" s="22"/>
      <c r="P1616" s="70"/>
      <c r="Q1616" s="70"/>
      <c r="R1616" s="70"/>
      <c r="S1616" s="50"/>
      <c r="T1616" s="50"/>
      <c r="U1616" s="50"/>
      <c r="V1616" s="50"/>
      <c r="W1616" s="50"/>
      <c r="X1616" s="50"/>
      <c r="Y1616" s="50"/>
      <c r="BF1616" s="102"/>
    </row>
    <row r="1617" spans="1:58" customFormat="1">
      <c r="A1617" s="22"/>
      <c r="B1617" s="22"/>
      <c r="C1617" s="22"/>
      <c r="D1617" s="22"/>
      <c r="E1617" s="22"/>
      <c r="F1617" s="73"/>
      <c r="G1617" s="73"/>
      <c r="H1617" s="73"/>
      <c r="I1617" s="73"/>
      <c r="J1617" s="73"/>
      <c r="K1617" s="74"/>
      <c r="L1617" s="74"/>
      <c r="M1617" s="22"/>
      <c r="N1617" s="22"/>
      <c r="O1617" s="22"/>
      <c r="P1617" s="70"/>
      <c r="Q1617" s="70"/>
      <c r="R1617" s="70"/>
      <c r="S1617" s="50"/>
      <c r="T1617" s="50"/>
      <c r="U1617" s="50"/>
      <c r="V1617" s="50"/>
      <c r="W1617" s="50"/>
      <c r="X1617" s="50"/>
      <c r="Y1617" s="50"/>
      <c r="BF1617" s="102"/>
    </row>
    <row r="1618" spans="1:58" customFormat="1">
      <c r="A1618" s="22"/>
      <c r="B1618" s="22"/>
      <c r="C1618" s="22"/>
      <c r="D1618" s="22"/>
      <c r="E1618" s="22"/>
      <c r="F1618" s="73"/>
      <c r="G1618" s="73"/>
      <c r="H1618" s="73"/>
      <c r="I1618" s="73"/>
      <c r="J1618" s="73"/>
      <c r="K1618" s="74"/>
      <c r="L1618" s="74"/>
      <c r="M1618" s="22"/>
      <c r="N1618" s="22"/>
      <c r="O1618" s="22"/>
      <c r="P1618" s="70"/>
      <c r="Q1618" s="70"/>
      <c r="R1618" s="70"/>
      <c r="S1618" s="50"/>
      <c r="T1618" s="50"/>
      <c r="U1618" s="50"/>
      <c r="V1618" s="50"/>
      <c r="W1618" s="50"/>
      <c r="X1618" s="50"/>
      <c r="Y1618" s="50"/>
      <c r="BF1618" s="102"/>
    </row>
    <row r="1619" spans="1:58" customFormat="1">
      <c r="A1619" s="22"/>
      <c r="B1619" s="22"/>
      <c r="C1619" s="22"/>
      <c r="D1619" s="22"/>
      <c r="E1619" s="22"/>
      <c r="F1619" s="73"/>
      <c r="G1619" s="73"/>
      <c r="H1619" s="73"/>
      <c r="I1619" s="73"/>
      <c r="J1619" s="73"/>
      <c r="K1619" s="74"/>
      <c r="L1619" s="74"/>
      <c r="M1619" s="22"/>
      <c r="N1619" s="22"/>
      <c r="O1619" s="22"/>
      <c r="P1619" s="70"/>
      <c r="Q1619" s="70"/>
      <c r="R1619" s="70"/>
      <c r="S1619" s="50"/>
      <c r="T1619" s="50"/>
      <c r="U1619" s="50"/>
      <c r="V1619" s="50"/>
      <c r="W1619" s="50"/>
      <c r="X1619" s="50"/>
      <c r="Y1619" s="50"/>
      <c r="BF1619" s="102"/>
    </row>
    <row r="1620" spans="1:58" customFormat="1">
      <c r="A1620" s="22"/>
      <c r="B1620" s="22"/>
      <c r="C1620" s="22"/>
      <c r="D1620" s="22"/>
      <c r="E1620" s="22"/>
      <c r="F1620" s="73"/>
      <c r="G1620" s="73"/>
      <c r="H1620" s="73"/>
      <c r="I1620" s="73"/>
      <c r="J1620" s="73"/>
      <c r="K1620" s="74"/>
      <c r="L1620" s="74"/>
      <c r="M1620" s="22"/>
      <c r="N1620" s="22"/>
      <c r="O1620" s="22"/>
      <c r="P1620" s="70"/>
      <c r="Q1620" s="70"/>
      <c r="R1620" s="70"/>
      <c r="S1620" s="50"/>
      <c r="T1620" s="50"/>
      <c r="U1620" s="50"/>
      <c r="V1620" s="50"/>
      <c r="W1620" s="50"/>
      <c r="X1620" s="50"/>
      <c r="Y1620" s="50"/>
      <c r="BF1620" s="102"/>
    </row>
    <row r="1621" spans="1:58" customFormat="1">
      <c r="A1621" s="22"/>
      <c r="B1621" s="22"/>
      <c r="C1621" s="22"/>
      <c r="D1621" s="22"/>
      <c r="E1621" s="22"/>
      <c r="F1621" s="73"/>
      <c r="G1621" s="73"/>
      <c r="H1621" s="73"/>
      <c r="I1621" s="73"/>
      <c r="J1621" s="73"/>
      <c r="K1621" s="74"/>
      <c r="L1621" s="74"/>
      <c r="M1621" s="22"/>
      <c r="N1621" s="22"/>
      <c r="O1621" s="22"/>
      <c r="P1621" s="70"/>
      <c r="Q1621" s="70"/>
      <c r="R1621" s="70"/>
      <c r="S1621" s="50"/>
      <c r="T1621" s="50"/>
      <c r="U1621" s="50"/>
      <c r="V1621" s="50"/>
      <c r="W1621" s="50"/>
      <c r="X1621" s="50"/>
      <c r="Y1621" s="50"/>
      <c r="BF1621" s="102"/>
    </row>
    <row r="1622" spans="1:58" customFormat="1">
      <c r="A1622" s="22"/>
      <c r="B1622" s="22"/>
      <c r="C1622" s="22"/>
      <c r="D1622" s="22"/>
      <c r="E1622" s="22"/>
      <c r="F1622" s="73"/>
      <c r="G1622" s="73"/>
      <c r="H1622" s="73"/>
      <c r="I1622" s="73"/>
      <c r="J1622" s="73"/>
      <c r="K1622" s="74"/>
      <c r="L1622" s="74"/>
      <c r="M1622" s="22"/>
      <c r="N1622" s="22"/>
      <c r="O1622" s="22"/>
      <c r="P1622" s="70"/>
      <c r="Q1622" s="70"/>
      <c r="R1622" s="70"/>
      <c r="S1622" s="50"/>
      <c r="T1622" s="50"/>
      <c r="U1622" s="50"/>
      <c r="V1622" s="50"/>
      <c r="W1622" s="50"/>
      <c r="X1622" s="50"/>
      <c r="Y1622" s="50"/>
      <c r="BF1622" s="102"/>
    </row>
    <row r="1623" spans="1:58" customFormat="1">
      <c r="A1623" s="22"/>
      <c r="B1623" s="22"/>
      <c r="C1623" s="22"/>
      <c r="D1623" s="22"/>
      <c r="E1623" s="22"/>
      <c r="F1623" s="73"/>
      <c r="G1623" s="73"/>
      <c r="H1623" s="73"/>
      <c r="I1623" s="73"/>
      <c r="J1623" s="73"/>
      <c r="K1623" s="74"/>
      <c r="L1623" s="74"/>
      <c r="M1623" s="22"/>
      <c r="N1623" s="22"/>
      <c r="O1623" s="22"/>
      <c r="P1623" s="70"/>
      <c r="Q1623" s="70"/>
      <c r="R1623" s="70"/>
      <c r="S1623" s="50"/>
      <c r="T1623" s="50"/>
      <c r="U1623" s="50"/>
      <c r="V1623" s="50"/>
      <c r="W1623" s="50"/>
      <c r="X1623" s="50"/>
      <c r="Y1623" s="50"/>
      <c r="BF1623" s="102"/>
    </row>
    <row r="1624" spans="1:58" customFormat="1">
      <c r="A1624" s="22"/>
      <c r="B1624" s="22"/>
      <c r="C1624" s="22"/>
      <c r="D1624" s="22"/>
      <c r="E1624" s="22"/>
      <c r="F1624" s="73"/>
      <c r="G1624" s="73"/>
      <c r="H1624" s="73"/>
      <c r="I1624" s="73"/>
      <c r="J1624" s="73"/>
      <c r="K1624" s="74"/>
      <c r="L1624" s="74"/>
      <c r="M1624" s="22"/>
      <c r="N1624" s="22"/>
      <c r="O1624" s="22"/>
      <c r="P1624" s="70"/>
      <c r="Q1624" s="70"/>
      <c r="R1624" s="70"/>
      <c r="S1624" s="50"/>
      <c r="T1624" s="50"/>
      <c r="U1624" s="50"/>
      <c r="V1624" s="50"/>
      <c r="W1624" s="50"/>
      <c r="X1624" s="50"/>
      <c r="Y1624" s="50"/>
      <c r="BF1624" s="102"/>
    </row>
    <row r="1625" spans="1:58" customFormat="1">
      <c r="A1625" s="22"/>
      <c r="B1625" s="22"/>
      <c r="C1625" s="22"/>
      <c r="D1625" s="22"/>
      <c r="E1625" s="22"/>
      <c r="F1625" s="73"/>
      <c r="G1625" s="73"/>
      <c r="H1625" s="73"/>
      <c r="I1625" s="73"/>
      <c r="J1625" s="73"/>
      <c r="K1625" s="74"/>
      <c r="L1625" s="74"/>
      <c r="M1625" s="22"/>
      <c r="N1625" s="22"/>
      <c r="O1625" s="22"/>
      <c r="P1625" s="70"/>
      <c r="Q1625" s="70"/>
      <c r="R1625" s="70"/>
      <c r="S1625" s="50"/>
      <c r="T1625" s="50"/>
      <c r="U1625" s="50"/>
      <c r="V1625" s="50"/>
      <c r="W1625" s="50"/>
      <c r="X1625" s="50"/>
      <c r="Y1625" s="50"/>
      <c r="BF1625" s="102"/>
    </row>
    <row r="1626" spans="1:58" customFormat="1">
      <c r="A1626" s="22"/>
      <c r="B1626" s="22"/>
      <c r="C1626" s="22"/>
      <c r="D1626" s="22"/>
      <c r="E1626" s="22"/>
      <c r="F1626" s="73"/>
      <c r="G1626" s="73"/>
      <c r="H1626" s="73"/>
      <c r="I1626" s="73"/>
      <c r="J1626" s="73"/>
      <c r="K1626" s="74"/>
      <c r="L1626" s="74"/>
      <c r="M1626" s="22"/>
      <c r="N1626" s="22"/>
      <c r="O1626" s="22"/>
      <c r="P1626" s="70"/>
      <c r="Q1626" s="70"/>
      <c r="R1626" s="70"/>
      <c r="S1626" s="50"/>
      <c r="T1626" s="50"/>
      <c r="U1626" s="50"/>
      <c r="V1626" s="50"/>
      <c r="W1626" s="50"/>
      <c r="X1626" s="50"/>
      <c r="Y1626" s="50"/>
      <c r="BF1626" s="102"/>
    </row>
    <row r="1627" spans="1:58" customFormat="1">
      <c r="A1627" s="22"/>
      <c r="B1627" s="22"/>
      <c r="C1627" s="22"/>
      <c r="D1627" s="22"/>
      <c r="E1627" s="22"/>
      <c r="F1627" s="73"/>
      <c r="G1627" s="73"/>
      <c r="H1627" s="73"/>
      <c r="I1627" s="73"/>
      <c r="J1627" s="73"/>
      <c r="K1627" s="74"/>
      <c r="L1627" s="74"/>
      <c r="M1627" s="22"/>
      <c r="N1627" s="22"/>
      <c r="O1627" s="22"/>
      <c r="P1627" s="70"/>
      <c r="Q1627" s="70"/>
      <c r="R1627" s="70"/>
      <c r="S1627" s="50"/>
      <c r="T1627" s="50"/>
      <c r="U1627" s="50"/>
      <c r="V1627" s="50"/>
      <c r="W1627" s="50"/>
      <c r="X1627" s="50"/>
      <c r="Y1627" s="50"/>
      <c r="BF1627" s="102"/>
    </row>
    <row r="1628" spans="1:58" customFormat="1">
      <c r="A1628" s="22"/>
      <c r="B1628" s="22"/>
      <c r="C1628" s="22"/>
      <c r="D1628" s="22"/>
      <c r="E1628" s="22"/>
      <c r="F1628" s="73"/>
      <c r="G1628" s="73"/>
      <c r="H1628" s="73"/>
      <c r="I1628" s="73"/>
      <c r="J1628" s="73"/>
      <c r="K1628" s="74"/>
      <c r="L1628" s="74"/>
      <c r="M1628" s="22"/>
      <c r="N1628" s="22"/>
      <c r="O1628" s="22"/>
      <c r="P1628" s="70"/>
      <c r="Q1628" s="70"/>
      <c r="R1628" s="70"/>
      <c r="S1628" s="50"/>
      <c r="T1628" s="50"/>
      <c r="U1628" s="50"/>
      <c r="V1628" s="50"/>
      <c r="W1628" s="50"/>
      <c r="X1628" s="50"/>
      <c r="Y1628" s="50"/>
      <c r="BF1628" s="102"/>
    </row>
    <row r="1629" spans="1:58" customFormat="1">
      <c r="A1629" s="22"/>
      <c r="B1629" s="22"/>
      <c r="C1629" s="22"/>
      <c r="D1629" s="22"/>
      <c r="E1629" s="22"/>
      <c r="F1629" s="73"/>
      <c r="G1629" s="73"/>
      <c r="H1629" s="73"/>
      <c r="I1629" s="73"/>
      <c r="J1629" s="73"/>
      <c r="K1629" s="74"/>
      <c r="L1629" s="74"/>
      <c r="M1629" s="22"/>
      <c r="N1629" s="22"/>
      <c r="O1629" s="22"/>
      <c r="P1629" s="70"/>
      <c r="Q1629" s="70"/>
      <c r="R1629" s="70"/>
      <c r="S1629" s="50"/>
      <c r="T1629" s="50"/>
      <c r="U1629" s="50"/>
      <c r="V1629" s="50"/>
      <c r="W1629" s="50"/>
      <c r="X1629" s="50"/>
      <c r="Y1629" s="50"/>
      <c r="BF1629" s="102"/>
    </row>
    <row r="1630" spans="1:58" customFormat="1">
      <c r="A1630" s="22"/>
      <c r="B1630" s="22"/>
      <c r="C1630" s="22"/>
      <c r="D1630" s="22"/>
      <c r="E1630" s="22"/>
      <c r="F1630" s="73"/>
      <c r="G1630" s="73"/>
      <c r="H1630" s="73"/>
      <c r="I1630" s="73"/>
      <c r="J1630" s="73"/>
      <c r="K1630" s="74"/>
      <c r="L1630" s="74"/>
      <c r="M1630" s="22"/>
      <c r="N1630" s="22"/>
      <c r="O1630" s="22"/>
      <c r="P1630" s="70"/>
      <c r="Q1630" s="70"/>
      <c r="R1630" s="70"/>
      <c r="S1630" s="50"/>
      <c r="T1630" s="50"/>
      <c r="U1630" s="50"/>
      <c r="V1630" s="50"/>
      <c r="W1630" s="50"/>
      <c r="X1630" s="50"/>
      <c r="Y1630" s="50"/>
      <c r="BF1630" s="102"/>
    </row>
    <row r="1631" spans="1:58" customFormat="1">
      <c r="A1631" s="22"/>
      <c r="B1631" s="22"/>
      <c r="C1631" s="22"/>
      <c r="D1631" s="22"/>
      <c r="E1631" s="22"/>
      <c r="F1631" s="73"/>
      <c r="G1631" s="73"/>
      <c r="H1631" s="73"/>
      <c r="I1631" s="73"/>
      <c r="J1631" s="73"/>
      <c r="K1631" s="74"/>
      <c r="L1631" s="74"/>
      <c r="M1631" s="22"/>
      <c r="N1631" s="22"/>
      <c r="O1631" s="22"/>
      <c r="P1631" s="70"/>
      <c r="Q1631" s="70"/>
      <c r="R1631" s="70"/>
      <c r="S1631" s="50"/>
      <c r="T1631" s="50"/>
      <c r="U1631" s="50"/>
      <c r="V1631" s="50"/>
      <c r="W1631" s="50"/>
      <c r="X1631" s="50"/>
      <c r="Y1631" s="50"/>
      <c r="BF1631" s="102"/>
    </row>
    <row r="1632" spans="1:58" customFormat="1">
      <c r="A1632" s="22"/>
      <c r="B1632" s="22"/>
      <c r="C1632" s="22"/>
      <c r="D1632" s="22"/>
      <c r="E1632" s="22"/>
      <c r="F1632" s="73"/>
      <c r="G1632" s="73"/>
      <c r="H1632" s="73"/>
      <c r="I1632" s="73"/>
      <c r="J1632" s="73"/>
      <c r="K1632" s="74"/>
      <c r="L1632" s="74"/>
      <c r="M1632" s="22"/>
      <c r="N1632" s="22"/>
      <c r="O1632" s="22"/>
      <c r="P1632" s="70"/>
      <c r="Q1632" s="70"/>
      <c r="R1632" s="70"/>
      <c r="S1632" s="50"/>
      <c r="T1632" s="50"/>
      <c r="U1632" s="50"/>
      <c r="V1632" s="50"/>
      <c r="W1632" s="50"/>
      <c r="X1632" s="50"/>
      <c r="Y1632" s="50"/>
      <c r="BF1632" s="102"/>
    </row>
    <row r="1633" spans="1:58" customFormat="1">
      <c r="A1633" s="22"/>
      <c r="B1633" s="22"/>
      <c r="C1633" s="22"/>
      <c r="D1633" s="22"/>
      <c r="E1633" s="22"/>
      <c r="F1633" s="73"/>
      <c r="G1633" s="73"/>
      <c r="H1633" s="73"/>
      <c r="I1633" s="73"/>
      <c r="J1633" s="73"/>
      <c r="K1633" s="74"/>
      <c r="L1633" s="74"/>
      <c r="M1633" s="22"/>
      <c r="N1633" s="22"/>
      <c r="O1633" s="22"/>
      <c r="P1633" s="70"/>
      <c r="Q1633" s="70"/>
      <c r="R1633" s="70"/>
      <c r="S1633" s="50"/>
      <c r="T1633" s="50"/>
      <c r="U1633" s="50"/>
      <c r="V1633" s="50"/>
      <c r="W1633" s="50"/>
      <c r="X1633" s="50"/>
      <c r="Y1633" s="50"/>
      <c r="BF1633" s="102"/>
    </row>
  </sheetData>
  <mergeCells count="18">
    <mergeCell ref="J18:K18"/>
    <mergeCell ref="J19:K19"/>
    <mergeCell ref="BM72:BN72"/>
    <mergeCell ref="BM277:BN277"/>
    <mergeCell ref="Z99:AK99"/>
    <mergeCell ref="C2:L3"/>
    <mergeCell ref="F36:G36"/>
    <mergeCell ref="J21:J22"/>
    <mergeCell ref="K21:K22"/>
    <mergeCell ref="J24:J26"/>
    <mergeCell ref="K24:K26"/>
    <mergeCell ref="J28:J30"/>
    <mergeCell ref="K28:K30"/>
    <mergeCell ref="J32:J34"/>
    <mergeCell ref="K32:K34"/>
    <mergeCell ref="J8:K8"/>
    <mergeCell ref="J13:J14"/>
    <mergeCell ref="K13:K14"/>
  </mergeCells>
  <phoneticPr fontId="17" type="noConversion"/>
  <conditionalFormatting sqref="K32:K34">
    <cfRule type="cellIs" dxfId="24162" priority="12" operator="equal">
      <formula>7</formula>
    </cfRule>
    <cfRule type="cellIs" dxfId="24161" priority="13" operator="greaterThan">
      <formula>$K$13</formula>
    </cfRule>
    <cfRule type="cellIs" dxfId="24160" priority="14" operator="lessThan">
      <formula>$K$13</formula>
    </cfRule>
  </conditionalFormatting>
  <conditionalFormatting sqref="J32:J34">
    <cfRule type="expression" dxfId="24159" priority="7">
      <formula>$K$32&gt;$K$13</formula>
    </cfRule>
    <cfRule type="cellIs" dxfId="24158" priority="10" operator="equal">
      <formula>7</formula>
    </cfRule>
    <cfRule type="cellIs" dxfId="24157" priority="11" operator="lessThan">
      <formula>$K$13</formula>
    </cfRule>
  </conditionalFormatting>
  <conditionalFormatting sqref="J32:K34">
    <cfRule type="expression" dxfId="24156" priority="6">
      <formula>$K$32=$K$13</formula>
    </cfRule>
  </conditionalFormatting>
  <conditionalFormatting sqref="J13:K14">
    <cfRule type="expression" dxfId="24155" priority="1097">
      <formula>$K$32&gt;$K$13</formula>
    </cfRule>
    <cfRule type="expression" dxfId="24154" priority="1098">
      <formula>$K$32=$K$13</formula>
    </cfRule>
  </conditionalFormatting>
  <conditionalFormatting sqref="K13:K14">
    <cfRule type="expression" dxfId="24153" priority="1099">
      <formula>$K$32=$K$13</formula>
    </cfRule>
  </conditionalFormatting>
  <conditionalFormatting sqref="C9:G35">
    <cfRule type="expression" dxfId="24152" priority="1">
      <formula>OR($E9=$AP$138,$E9=$AP$142)</formula>
    </cfRule>
    <cfRule type="expression" dxfId="24151" priority="2">
      <formula>OR($E9=$AP$137,$E9=$AP$140,$E9=$AP$141,$E9=$AP$143)</formula>
    </cfRule>
    <cfRule type="expression" dxfId="24150" priority="4">
      <formula>$E9="TRI"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98C1-A12F-4AA4-84D4-D1B1D7DF4DE7}">
  <sheetPr codeName="Planilha5"/>
  <dimension ref="A1:BE3265"/>
  <sheetViews>
    <sheetView showGridLines="0" tabSelected="1" zoomScale="60" zoomScaleNormal="60" workbookViewId="0">
      <pane xSplit="1" ySplit="627" topLeftCell="B1106" activePane="bottomRight" state="frozen"/>
      <selection pane="bottomRight" activeCell="W971" sqref="W971"/>
      <selection pane="bottomLeft" activeCell="A628" sqref="A628"/>
      <selection pane="topRight" activeCell="B1" sqref="B1"/>
    </sheetView>
  </sheetViews>
  <sheetFormatPr defaultColWidth="8.7109375" defaultRowHeight="18" customHeight="1"/>
  <cols>
    <col min="1" max="1" width="15.42578125" customWidth="1"/>
    <col min="2" max="2" width="22" customWidth="1"/>
    <col min="3" max="21" width="14.7109375" customWidth="1"/>
    <col min="22" max="22" width="1.7109375" customWidth="1"/>
    <col min="23" max="23" width="39.140625" bestFit="1" customWidth="1"/>
  </cols>
  <sheetData>
    <row r="1" spans="1:21" s="104" customFormat="1" ht="18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s="107" customFormat="1" ht="20.100000000000001" hidden="1" customHeight="1">
      <c r="A2" s="105">
        <v>44685</v>
      </c>
      <c r="B2" s="106">
        <v>1</v>
      </c>
      <c r="C2" s="106">
        <v>2</v>
      </c>
      <c r="D2" s="106">
        <v>3</v>
      </c>
      <c r="E2" s="106">
        <v>4</v>
      </c>
      <c r="F2" s="106">
        <v>5</v>
      </c>
      <c r="G2" s="106">
        <v>6</v>
      </c>
      <c r="H2" s="106">
        <v>7</v>
      </c>
      <c r="I2" s="106">
        <v>8</v>
      </c>
      <c r="J2" s="106">
        <v>9</v>
      </c>
      <c r="K2" s="106">
        <v>10</v>
      </c>
      <c r="L2" s="106">
        <v>11</v>
      </c>
      <c r="M2" s="106">
        <v>12</v>
      </c>
      <c r="N2" s="106">
        <v>13</v>
      </c>
      <c r="O2" s="106">
        <v>14</v>
      </c>
      <c r="P2" s="106">
        <v>15</v>
      </c>
      <c r="Q2" s="106">
        <v>16</v>
      </c>
      <c r="R2" s="106">
        <v>17</v>
      </c>
      <c r="S2" s="106">
        <v>18</v>
      </c>
      <c r="T2" s="106">
        <v>19</v>
      </c>
      <c r="U2" s="106">
        <v>20</v>
      </c>
    </row>
    <row r="3" spans="1:21" s="104" customFormat="1" ht="18" hidden="1" customHeight="1">
      <c r="A3" s="108" t="s">
        <v>168</v>
      </c>
      <c r="B3" s="103" t="s">
        <v>169</v>
      </c>
      <c r="C3" s="103" t="s">
        <v>170</v>
      </c>
      <c r="D3" s="103"/>
      <c r="E3" s="103"/>
      <c r="F3" s="103"/>
      <c r="G3" s="103"/>
      <c r="H3" s="103" t="s">
        <v>171</v>
      </c>
      <c r="I3" s="103"/>
      <c r="J3" s="103"/>
      <c r="K3" s="103"/>
      <c r="L3" s="103" t="s">
        <v>172</v>
      </c>
      <c r="M3" s="103"/>
      <c r="N3" s="103"/>
      <c r="O3" s="103" t="s">
        <v>173</v>
      </c>
      <c r="P3" s="103"/>
      <c r="Q3" s="103"/>
      <c r="R3" s="103"/>
      <c r="S3" s="103"/>
      <c r="T3" s="103"/>
      <c r="U3" s="103"/>
    </row>
    <row r="4" spans="1:21" s="104" customFormat="1" ht="18" hidden="1" customHeight="1">
      <c r="A4" s="108" t="s">
        <v>174</v>
      </c>
      <c r="B4" s="103" t="s">
        <v>169</v>
      </c>
      <c r="C4" s="103" t="s">
        <v>170</v>
      </c>
      <c r="D4" s="103"/>
      <c r="E4" s="103"/>
      <c r="F4" s="103"/>
      <c r="G4" s="103"/>
      <c r="H4" s="103" t="s">
        <v>171</v>
      </c>
      <c r="I4" s="103"/>
      <c r="J4" s="103"/>
      <c r="K4" s="103"/>
      <c r="L4" s="103" t="s">
        <v>172</v>
      </c>
      <c r="M4" s="103"/>
      <c r="N4" s="103"/>
      <c r="O4" s="103" t="s">
        <v>173</v>
      </c>
      <c r="P4" s="103"/>
      <c r="Q4" s="103"/>
      <c r="R4" s="103"/>
      <c r="S4" s="103"/>
      <c r="T4" s="103"/>
      <c r="U4" s="103" t="s">
        <v>175</v>
      </c>
    </row>
    <row r="5" spans="1:21" s="104" customFormat="1" ht="18" hidden="1" customHeight="1">
      <c r="A5" s="108" t="s">
        <v>176</v>
      </c>
      <c r="B5" s="103" t="s">
        <v>169</v>
      </c>
      <c r="C5" s="103" t="s">
        <v>170</v>
      </c>
      <c r="D5" s="103"/>
      <c r="E5" s="103" t="s">
        <v>177</v>
      </c>
      <c r="F5" s="103"/>
      <c r="G5" s="103"/>
      <c r="H5" s="103" t="s">
        <v>171</v>
      </c>
      <c r="I5" s="103"/>
      <c r="J5" s="103"/>
      <c r="K5" s="103"/>
      <c r="L5" s="103" t="s">
        <v>172</v>
      </c>
      <c r="M5" s="103"/>
      <c r="N5" s="103"/>
      <c r="O5" s="103" t="s">
        <v>173</v>
      </c>
      <c r="P5" s="103" t="s">
        <v>178</v>
      </c>
      <c r="Q5" s="103" t="s">
        <v>179</v>
      </c>
      <c r="R5" s="103"/>
      <c r="S5" s="103"/>
      <c r="T5" s="103" t="s">
        <v>180</v>
      </c>
      <c r="U5" s="103" t="s">
        <v>175</v>
      </c>
    </row>
    <row r="6" spans="1:21" s="104" customFormat="1" ht="18" hidden="1" customHeight="1">
      <c r="A6" s="108" t="s">
        <v>181</v>
      </c>
      <c r="B6" s="103" t="s">
        <v>169</v>
      </c>
      <c r="C6" s="103" t="s">
        <v>170</v>
      </c>
      <c r="D6" s="103"/>
      <c r="E6" s="103" t="s">
        <v>177</v>
      </c>
      <c r="F6" s="103"/>
      <c r="G6" s="103"/>
      <c r="H6" s="103" t="s">
        <v>171</v>
      </c>
      <c r="I6" s="103"/>
      <c r="J6" s="103"/>
      <c r="K6" s="103"/>
      <c r="L6" s="103" t="s">
        <v>172</v>
      </c>
      <c r="M6" s="103"/>
      <c r="N6" s="103"/>
      <c r="O6" s="103" t="s">
        <v>173</v>
      </c>
      <c r="P6" s="103" t="s">
        <v>178</v>
      </c>
      <c r="Q6" s="103" t="s">
        <v>179</v>
      </c>
      <c r="R6" s="103" t="s">
        <v>182</v>
      </c>
      <c r="S6" s="103" t="s">
        <v>183</v>
      </c>
      <c r="T6" s="103" t="s">
        <v>180</v>
      </c>
      <c r="U6" s="103" t="s">
        <v>175</v>
      </c>
    </row>
    <row r="7" spans="1:21" s="104" customFormat="1" ht="18" hidden="1" customHeight="1">
      <c r="A7" s="108" t="s">
        <v>184</v>
      </c>
      <c r="B7" s="103" t="s">
        <v>169</v>
      </c>
      <c r="C7" s="103" t="s">
        <v>170</v>
      </c>
      <c r="D7" s="103"/>
      <c r="E7" s="103" t="s">
        <v>177</v>
      </c>
      <c r="F7" s="103"/>
      <c r="G7" s="103"/>
      <c r="H7" s="103" t="s">
        <v>171</v>
      </c>
      <c r="I7" s="103"/>
      <c r="J7" s="103"/>
      <c r="K7" s="103"/>
      <c r="L7" s="103" t="s">
        <v>172</v>
      </c>
      <c r="M7" s="103"/>
      <c r="N7" s="103"/>
      <c r="O7" s="103" t="s">
        <v>173</v>
      </c>
      <c r="P7" s="103" t="s">
        <v>178</v>
      </c>
      <c r="Q7" s="103" t="s">
        <v>179</v>
      </c>
      <c r="R7" s="103" t="s">
        <v>182</v>
      </c>
      <c r="S7" s="103" t="s">
        <v>183</v>
      </c>
      <c r="T7" s="103" t="s">
        <v>180</v>
      </c>
      <c r="U7" s="103" t="s">
        <v>175</v>
      </c>
    </row>
    <row r="8" spans="1:21" s="104" customFormat="1" ht="18" hidden="1" customHeight="1">
      <c r="A8" s="108" t="s">
        <v>185</v>
      </c>
      <c r="B8" s="103" t="s">
        <v>169</v>
      </c>
      <c r="C8" s="103" t="s">
        <v>170</v>
      </c>
      <c r="D8" s="103" t="s">
        <v>186</v>
      </c>
      <c r="E8" s="103" t="s">
        <v>177</v>
      </c>
      <c r="F8" s="103"/>
      <c r="G8" s="103"/>
      <c r="H8" s="103" t="s">
        <v>171</v>
      </c>
      <c r="I8" s="103"/>
      <c r="J8" s="103" t="s">
        <v>187</v>
      </c>
      <c r="K8" s="103"/>
      <c r="L8" s="103" t="s">
        <v>172</v>
      </c>
      <c r="M8" s="103"/>
      <c r="N8" s="103" t="s">
        <v>188</v>
      </c>
      <c r="O8" s="103" t="s">
        <v>173</v>
      </c>
      <c r="P8" s="103" t="s">
        <v>178</v>
      </c>
      <c r="Q8" s="103" t="s">
        <v>179</v>
      </c>
      <c r="R8" s="103" t="s">
        <v>182</v>
      </c>
      <c r="S8" s="103" t="s">
        <v>183</v>
      </c>
      <c r="T8" s="103" t="s">
        <v>180</v>
      </c>
      <c r="U8" s="103" t="s">
        <v>175</v>
      </c>
    </row>
    <row r="9" spans="1:21" s="104" customFormat="1" ht="18" hidden="1" customHeight="1">
      <c r="A9" s="108" t="s">
        <v>189</v>
      </c>
      <c r="B9" s="103" t="s">
        <v>169</v>
      </c>
      <c r="C9" s="103" t="s">
        <v>170</v>
      </c>
      <c r="D9" s="103" t="s">
        <v>186</v>
      </c>
      <c r="E9" s="103" t="s">
        <v>177</v>
      </c>
      <c r="F9" s="103"/>
      <c r="G9" s="103"/>
      <c r="H9" s="103" t="s">
        <v>171</v>
      </c>
      <c r="I9" s="103"/>
      <c r="J9" s="103" t="s">
        <v>187</v>
      </c>
      <c r="K9" s="103"/>
      <c r="L9" s="103" t="s">
        <v>172</v>
      </c>
      <c r="M9" s="103"/>
      <c r="N9" s="103" t="s">
        <v>188</v>
      </c>
      <c r="O9" s="103" t="s">
        <v>173</v>
      </c>
      <c r="P9" s="103" t="s">
        <v>178</v>
      </c>
      <c r="Q9" s="103" t="s">
        <v>179</v>
      </c>
      <c r="R9" s="103" t="s">
        <v>182</v>
      </c>
      <c r="S9" s="103" t="s">
        <v>183</v>
      </c>
      <c r="T9" s="103" t="s">
        <v>180</v>
      </c>
      <c r="U9" s="103" t="s">
        <v>175</v>
      </c>
    </row>
    <row r="10" spans="1:21" s="104" customFormat="1" ht="18" hidden="1" customHeight="1">
      <c r="A10" s="108" t="s">
        <v>190</v>
      </c>
      <c r="B10" s="103" t="s">
        <v>169</v>
      </c>
      <c r="C10" s="103" t="s">
        <v>170</v>
      </c>
      <c r="D10" s="103" t="s">
        <v>186</v>
      </c>
      <c r="E10" s="103" t="s">
        <v>177</v>
      </c>
      <c r="F10" s="103" t="s">
        <v>191</v>
      </c>
      <c r="G10" s="103" t="s">
        <v>192</v>
      </c>
      <c r="H10" s="103" t="s">
        <v>171</v>
      </c>
      <c r="I10" s="103"/>
      <c r="J10" s="103" t="s">
        <v>187</v>
      </c>
      <c r="K10" s="103"/>
      <c r="L10" s="103" t="s">
        <v>172</v>
      </c>
      <c r="M10" s="103"/>
      <c r="N10" s="103" t="s">
        <v>188</v>
      </c>
      <c r="O10" s="103" t="s">
        <v>173</v>
      </c>
      <c r="P10" s="103" t="s">
        <v>178</v>
      </c>
      <c r="Q10" s="103" t="s">
        <v>179</v>
      </c>
      <c r="R10" s="103" t="s">
        <v>182</v>
      </c>
      <c r="S10" s="103" t="s">
        <v>183</v>
      </c>
      <c r="T10" s="103" t="s">
        <v>180</v>
      </c>
      <c r="U10" s="103" t="s">
        <v>175</v>
      </c>
    </row>
    <row r="11" spans="1:21" s="104" customFormat="1" ht="18" hidden="1" customHeight="1">
      <c r="A11" s="108" t="s">
        <v>193</v>
      </c>
      <c r="B11" s="103" t="s">
        <v>169</v>
      </c>
      <c r="C11" s="103" t="s">
        <v>170</v>
      </c>
      <c r="D11" s="103" t="s">
        <v>186</v>
      </c>
      <c r="E11" s="103" t="s">
        <v>177</v>
      </c>
      <c r="F11" s="103" t="s">
        <v>191</v>
      </c>
      <c r="G11" s="103" t="s">
        <v>192</v>
      </c>
      <c r="H11" s="103" t="s">
        <v>171</v>
      </c>
      <c r="I11" s="103"/>
      <c r="J11" s="103" t="s">
        <v>187</v>
      </c>
      <c r="K11" s="103"/>
      <c r="L11" s="103" t="s">
        <v>172</v>
      </c>
      <c r="M11" s="103"/>
      <c r="N11" s="103" t="s">
        <v>188</v>
      </c>
      <c r="O11" s="103" t="s">
        <v>173</v>
      </c>
      <c r="P11" s="103" t="s">
        <v>178</v>
      </c>
      <c r="Q11" s="103" t="s">
        <v>179</v>
      </c>
      <c r="R11" s="103" t="s">
        <v>182</v>
      </c>
      <c r="S11" s="103" t="s">
        <v>183</v>
      </c>
      <c r="T11" s="103" t="s">
        <v>180</v>
      </c>
      <c r="U11" s="103" t="s">
        <v>175</v>
      </c>
    </row>
    <row r="12" spans="1:21" s="104" customFormat="1" ht="18" hidden="1" customHeight="1">
      <c r="A12" s="108" t="s">
        <v>194</v>
      </c>
      <c r="B12" s="103" t="s">
        <v>169</v>
      </c>
      <c r="C12" s="103" t="s">
        <v>170</v>
      </c>
      <c r="D12" s="103" t="s">
        <v>186</v>
      </c>
      <c r="E12" s="103" t="s">
        <v>177</v>
      </c>
      <c r="F12" s="103" t="s">
        <v>191</v>
      </c>
      <c r="G12" s="103" t="s">
        <v>192</v>
      </c>
      <c r="H12" s="103" t="s">
        <v>171</v>
      </c>
      <c r="I12" s="103"/>
      <c r="J12" s="103" t="s">
        <v>187</v>
      </c>
      <c r="K12" s="103"/>
      <c r="L12" s="103" t="s">
        <v>172</v>
      </c>
      <c r="M12" s="103"/>
      <c r="N12" s="103" t="s">
        <v>188</v>
      </c>
      <c r="O12" s="103" t="s">
        <v>173</v>
      </c>
      <c r="P12" s="103" t="s">
        <v>178</v>
      </c>
      <c r="Q12" s="103" t="s">
        <v>179</v>
      </c>
      <c r="R12" s="103" t="s">
        <v>182</v>
      </c>
      <c r="S12" s="103" t="s">
        <v>183</v>
      </c>
      <c r="T12" s="103" t="s">
        <v>180</v>
      </c>
      <c r="U12" s="103" t="s">
        <v>175</v>
      </c>
    </row>
    <row r="13" spans="1:21" s="104" customFormat="1" ht="18" hidden="1" customHeight="1">
      <c r="A13" s="108" t="s">
        <v>195</v>
      </c>
      <c r="B13" s="103" t="s">
        <v>196</v>
      </c>
      <c r="C13" s="103"/>
      <c r="D13" s="103" t="s">
        <v>186</v>
      </c>
      <c r="E13" s="103" t="s">
        <v>177</v>
      </c>
      <c r="F13" s="103" t="s">
        <v>191</v>
      </c>
      <c r="G13" s="103" t="s">
        <v>192</v>
      </c>
      <c r="H13" s="103"/>
      <c r="I13" s="103"/>
      <c r="J13" s="103" t="s">
        <v>187</v>
      </c>
      <c r="K13" s="103"/>
      <c r="L13" s="103"/>
      <c r="M13" s="103"/>
      <c r="N13" s="103" t="s">
        <v>188</v>
      </c>
      <c r="O13" s="103"/>
      <c r="P13" s="103" t="s">
        <v>178</v>
      </c>
      <c r="Q13" s="103" t="s">
        <v>179</v>
      </c>
      <c r="R13" s="103" t="s">
        <v>182</v>
      </c>
      <c r="S13" s="103" t="s">
        <v>183</v>
      </c>
      <c r="T13" s="103" t="s">
        <v>180</v>
      </c>
      <c r="U13" s="103" t="s">
        <v>175</v>
      </c>
    </row>
    <row r="14" spans="1:21" s="104" customFormat="1" ht="18" hidden="1" customHeight="1">
      <c r="A14" s="108" t="s">
        <v>197</v>
      </c>
      <c r="B14" s="103" t="s">
        <v>196</v>
      </c>
      <c r="C14" s="103"/>
      <c r="D14" s="103" t="s">
        <v>186</v>
      </c>
      <c r="E14" s="103" t="s">
        <v>177</v>
      </c>
      <c r="F14" s="103" t="s">
        <v>191</v>
      </c>
      <c r="G14" s="103" t="s">
        <v>192</v>
      </c>
      <c r="H14" s="103"/>
      <c r="I14" s="103"/>
      <c r="J14" s="103" t="s">
        <v>187</v>
      </c>
      <c r="K14" s="103"/>
      <c r="L14" s="103"/>
      <c r="M14" s="103"/>
      <c r="N14" s="103" t="s">
        <v>188</v>
      </c>
      <c r="O14" s="103"/>
      <c r="P14" s="103" t="s">
        <v>178</v>
      </c>
      <c r="Q14" s="103" t="s">
        <v>179</v>
      </c>
      <c r="R14" s="103" t="s">
        <v>182</v>
      </c>
      <c r="S14" s="103" t="s">
        <v>183</v>
      </c>
      <c r="T14" s="103" t="s">
        <v>180</v>
      </c>
      <c r="U14" s="103" t="s">
        <v>175</v>
      </c>
    </row>
    <row r="15" spans="1:21" s="104" customFormat="1" ht="18" hidden="1" customHeight="1">
      <c r="A15" s="108" t="s">
        <v>198</v>
      </c>
      <c r="B15" s="103" t="s">
        <v>196</v>
      </c>
      <c r="C15" s="103"/>
      <c r="D15" s="103" t="s">
        <v>186</v>
      </c>
      <c r="E15" s="103" t="s">
        <v>199</v>
      </c>
      <c r="F15" s="103" t="s">
        <v>191</v>
      </c>
      <c r="G15" s="103" t="s">
        <v>192</v>
      </c>
      <c r="H15" s="103"/>
      <c r="I15" s="103"/>
      <c r="J15" s="103" t="s">
        <v>187</v>
      </c>
      <c r="K15" s="103"/>
      <c r="L15" s="103"/>
      <c r="M15" s="103" t="s">
        <v>177</v>
      </c>
      <c r="N15" s="103" t="s">
        <v>188</v>
      </c>
      <c r="O15" s="103"/>
      <c r="P15" s="103" t="s">
        <v>178</v>
      </c>
      <c r="Q15" s="103" t="s">
        <v>179</v>
      </c>
      <c r="R15" s="103" t="s">
        <v>182</v>
      </c>
      <c r="S15" s="103" t="s">
        <v>183</v>
      </c>
      <c r="T15" s="103" t="s">
        <v>180</v>
      </c>
      <c r="U15" s="103" t="s">
        <v>175</v>
      </c>
    </row>
    <row r="16" spans="1:21" s="104" customFormat="1" ht="18" hidden="1" customHeight="1">
      <c r="A16" s="108" t="s">
        <v>200</v>
      </c>
      <c r="B16" s="103" t="s">
        <v>196</v>
      </c>
      <c r="C16" s="103"/>
      <c r="D16" s="103" t="s">
        <v>186</v>
      </c>
      <c r="E16" s="103" t="s">
        <v>199</v>
      </c>
      <c r="F16" s="103" t="s">
        <v>191</v>
      </c>
      <c r="G16" s="103" t="s">
        <v>192</v>
      </c>
      <c r="H16" s="103"/>
      <c r="I16" s="103"/>
      <c r="J16" s="103" t="s">
        <v>187</v>
      </c>
      <c r="K16" s="103"/>
      <c r="L16" s="103"/>
      <c r="M16" s="103" t="s">
        <v>177</v>
      </c>
      <c r="N16" s="103" t="s">
        <v>188</v>
      </c>
      <c r="O16" s="103"/>
      <c r="P16" s="103"/>
      <c r="Q16" s="103" t="s">
        <v>179</v>
      </c>
      <c r="R16" s="103" t="s">
        <v>182</v>
      </c>
      <c r="S16" s="103" t="s">
        <v>183</v>
      </c>
      <c r="T16" s="103" t="s">
        <v>180</v>
      </c>
      <c r="U16" s="103" t="s">
        <v>175</v>
      </c>
    </row>
    <row r="17" spans="1:21" s="104" customFormat="1" ht="18" hidden="1" customHeight="1">
      <c r="A17" s="108" t="s">
        <v>201</v>
      </c>
      <c r="B17" s="103" t="s">
        <v>196</v>
      </c>
      <c r="C17" s="103"/>
      <c r="D17" s="103" t="s">
        <v>186</v>
      </c>
      <c r="E17" s="103" t="s">
        <v>199</v>
      </c>
      <c r="F17" s="103" t="s">
        <v>191</v>
      </c>
      <c r="G17" s="103" t="s">
        <v>192</v>
      </c>
      <c r="H17" s="103"/>
      <c r="I17" s="103"/>
      <c r="J17" s="103" t="s">
        <v>187</v>
      </c>
      <c r="K17" s="103"/>
      <c r="L17" s="103"/>
      <c r="M17" s="103" t="s">
        <v>177</v>
      </c>
      <c r="N17" s="103" t="s">
        <v>188</v>
      </c>
      <c r="O17" s="103"/>
      <c r="P17" s="103"/>
      <c r="Q17" s="103" t="s">
        <v>179</v>
      </c>
      <c r="R17" s="103"/>
      <c r="S17" s="103"/>
      <c r="T17" s="103"/>
      <c r="U17" s="103" t="s">
        <v>175</v>
      </c>
    </row>
    <row r="18" spans="1:21" s="104" customFormat="1" ht="18" hidden="1" customHeight="1">
      <c r="A18" s="108" t="s">
        <v>202</v>
      </c>
      <c r="B18" s="103" t="s">
        <v>196</v>
      </c>
      <c r="C18" s="103"/>
      <c r="D18" s="103" t="s">
        <v>186</v>
      </c>
      <c r="E18" s="103" t="s">
        <v>199</v>
      </c>
      <c r="F18" s="103" t="s">
        <v>191</v>
      </c>
      <c r="G18" s="103" t="s">
        <v>192</v>
      </c>
      <c r="H18" s="103"/>
      <c r="I18" s="103"/>
      <c r="J18" s="103" t="s">
        <v>187</v>
      </c>
      <c r="K18" s="103"/>
      <c r="L18" s="103"/>
      <c r="M18" s="103"/>
      <c r="N18" s="103" t="s">
        <v>188</v>
      </c>
      <c r="O18" s="103"/>
      <c r="P18" s="103"/>
      <c r="Q18" s="103" t="s">
        <v>179</v>
      </c>
      <c r="R18" s="103"/>
      <c r="S18" s="103"/>
      <c r="T18" s="103"/>
      <c r="U18" s="103"/>
    </row>
    <row r="19" spans="1:21" s="104" customFormat="1" ht="18" hidden="1" customHeight="1">
      <c r="A19" s="108" t="s">
        <v>203</v>
      </c>
      <c r="B19" s="103" t="s">
        <v>196</v>
      </c>
      <c r="C19" s="103"/>
      <c r="D19" s="103"/>
      <c r="E19" s="103"/>
      <c r="F19" s="103" t="s">
        <v>191</v>
      </c>
      <c r="G19" s="103" t="s">
        <v>192</v>
      </c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</row>
    <row r="20" spans="1:21" s="8" customFormat="1" ht="20.100000000000001" hidden="1" customHeight="1">
      <c r="A20" s="17" t="s">
        <v>204</v>
      </c>
      <c r="B20" s="109">
        <f>IF(COUNTA(B3:B19)=0,"-",COUNTA(B3:B19)/17)</f>
        <v>1</v>
      </c>
      <c r="C20" s="109">
        <f t="shared" ref="C20:U20" si="0">IF(COUNTA(C3:C19)=0,"-",COUNTA(C3:C19)/17)</f>
        <v>0.58823529411764708</v>
      </c>
      <c r="D20" s="109">
        <f t="shared" si="0"/>
        <v>0.6470588235294118</v>
      </c>
      <c r="E20" s="109">
        <f t="shared" si="0"/>
        <v>0.82352941176470584</v>
      </c>
      <c r="F20" s="109">
        <f t="shared" si="0"/>
        <v>0.58823529411764708</v>
      </c>
      <c r="G20" s="109">
        <f t="shared" si="0"/>
        <v>0.58823529411764708</v>
      </c>
      <c r="H20" s="109">
        <f t="shared" si="0"/>
        <v>0.58823529411764708</v>
      </c>
      <c r="I20" s="109" t="str">
        <f t="shared" si="0"/>
        <v>-</v>
      </c>
      <c r="J20" s="109">
        <f>IF(COUNTA(J3:J19)=0,"-",COUNTA(J3:J19)/17)</f>
        <v>0.6470588235294118</v>
      </c>
      <c r="K20" s="109" t="str">
        <f t="shared" si="0"/>
        <v>-</v>
      </c>
      <c r="L20" s="109">
        <f t="shared" si="0"/>
        <v>0.58823529411764708</v>
      </c>
      <c r="M20" s="109"/>
      <c r="N20" s="109">
        <f t="shared" si="0"/>
        <v>0.6470588235294118</v>
      </c>
      <c r="O20" s="109">
        <f t="shared" si="0"/>
        <v>0.58823529411764708</v>
      </c>
      <c r="P20" s="109">
        <f t="shared" si="0"/>
        <v>0.6470588235294118</v>
      </c>
      <c r="Q20" s="109">
        <f t="shared" si="0"/>
        <v>0.82352941176470584</v>
      </c>
      <c r="R20" s="109">
        <f t="shared" si="0"/>
        <v>0.6470588235294118</v>
      </c>
      <c r="S20" s="109">
        <f t="shared" si="0"/>
        <v>0.6470588235294118</v>
      </c>
      <c r="T20" s="109">
        <f t="shared" si="0"/>
        <v>0.70588235294117652</v>
      </c>
      <c r="U20" s="109">
        <f t="shared" si="0"/>
        <v>0.82352941176470584</v>
      </c>
    </row>
    <row r="21" spans="1:21" s="104" customFormat="1" ht="18" hidden="1" customHeight="1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s="104" customFormat="1" ht="20.100000000000001" hidden="1" customHeight="1">
      <c r="A22" s="105">
        <v>44686</v>
      </c>
      <c r="B22" s="106">
        <v>1</v>
      </c>
      <c r="C22" s="106">
        <v>2</v>
      </c>
      <c r="D22" s="106">
        <v>3</v>
      </c>
      <c r="E22" s="106">
        <v>4</v>
      </c>
      <c r="F22" s="106">
        <v>5</v>
      </c>
      <c r="G22" s="106">
        <v>6</v>
      </c>
      <c r="H22" s="106">
        <v>7</v>
      </c>
      <c r="I22" s="106">
        <v>8</v>
      </c>
      <c r="J22" s="106">
        <v>9</v>
      </c>
      <c r="K22" s="106">
        <v>10</v>
      </c>
      <c r="L22" s="106">
        <v>11</v>
      </c>
      <c r="M22" s="106">
        <v>12</v>
      </c>
      <c r="N22" s="106">
        <v>13</v>
      </c>
      <c r="O22" s="106">
        <v>14</v>
      </c>
      <c r="P22" s="106">
        <v>15</v>
      </c>
      <c r="Q22" s="106">
        <v>16</v>
      </c>
      <c r="R22" s="106">
        <v>17</v>
      </c>
      <c r="S22" s="106">
        <v>18</v>
      </c>
      <c r="T22" s="106">
        <v>19</v>
      </c>
      <c r="U22" s="106">
        <v>20</v>
      </c>
    </row>
    <row r="23" spans="1:21" s="104" customFormat="1" ht="18" hidden="1" customHeight="1">
      <c r="A23" s="108" t="s">
        <v>168</v>
      </c>
      <c r="B23" s="103" t="s">
        <v>169</v>
      </c>
      <c r="C23" s="103" t="s">
        <v>170</v>
      </c>
      <c r="D23" s="103"/>
      <c r="E23" s="103"/>
      <c r="F23" s="103"/>
      <c r="G23" s="103"/>
      <c r="H23" s="103" t="s">
        <v>171</v>
      </c>
      <c r="I23" s="103"/>
      <c r="J23" s="103"/>
      <c r="K23" s="103"/>
      <c r="L23" s="103" t="s">
        <v>172</v>
      </c>
      <c r="M23" s="103"/>
      <c r="N23" s="103"/>
      <c r="O23" s="103" t="s">
        <v>173</v>
      </c>
      <c r="P23" s="103" t="s">
        <v>178</v>
      </c>
      <c r="Q23" s="103"/>
      <c r="R23" s="103"/>
      <c r="S23" s="103"/>
      <c r="T23" s="103"/>
      <c r="U23" s="103"/>
    </row>
    <row r="24" spans="1:21" s="104" customFormat="1" ht="18" hidden="1" customHeight="1">
      <c r="A24" s="108" t="s">
        <v>174</v>
      </c>
      <c r="B24" s="103" t="s">
        <v>169</v>
      </c>
      <c r="C24" s="103" t="s">
        <v>170</v>
      </c>
      <c r="D24" s="103" t="s">
        <v>177</v>
      </c>
      <c r="E24" s="103"/>
      <c r="F24" s="103"/>
      <c r="G24" s="103"/>
      <c r="H24" s="103" t="s">
        <v>171</v>
      </c>
      <c r="I24" s="103"/>
      <c r="J24" s="103"/>
      <c r="K24" s="103"/>
      <c r="L24" s="103" t="s">
        <v>172</v>
      </c>
      <c r="M24" s="103"/>
      <c r="N24" s="103"/>
      <c r="O24" s="103" t="s">
        <v>173</v>
      </c>
      <c r="P24" s="103" t="s">
        <v>178</v>
      </c>
      <c r="Q24" s="103"/>
      <c r="R24" s="103"/>
      <c r="S24" s="103"/>
      <c r="T24" s="103"/>
      <c r="U24" s="103"/>
    </row>
    <row r="25" spans="1:21" s="104" customFormat="1" ht="18" hidden="1" customHeight="1">
      <c r="A25" s="108" t="s">
        <v>176</v>
      </c>
      <c r="B25" s="103" t="s">
        <v>169</v>
      </c>
      <c r="C25" s="103" t="s">
        <v>170</v>
      </c>
      <c r="D25" s="103" t="s">
        <v>177</v>
      </c>
      <c r="E25" s="103"/>
      <c r="F25" s="103"/>
      <c r="G25" s="103"/>
      <c r="H25" s="103" t="s">
        <v>171</v>
      </c>
      <c r="I25" s="103"/>
      <c r="J25" s="103"/>
      <c r="K25" s="103" t="s">
        <v>205</v>
      </c>
      <c r="L25" s="103" t="s">
        <v>172</v>
      </c>
      <c r="M25" s="103"/>
      <c r="N25" s="103"/>
      <c r="O25" s="103" t="s">
        <v>173</v>
      </c>
      <c r="P25" s="103" t="s">
        <v>178</v>
      </c>
      <c r="Q25" s="103"/>
      <c r="R25" s="103"/>
      <c r="S25" s="103"/>
      <c r="T25" s="103" t="s">
        <v>206</v>
      </c>
      <c r="U25" s="103" t="s">
        <v>175</v>
      </c>
    </row>
    <row r="26" spans="1:21" s="104" customFormat="1" ht="18" hidden="1" customHeight="1">
      <c r="A26" s="108" t="s">
        <v>181</v>
      </c>
      <c r="B26" s="103" t="s">
        <v>169</v>
      </c>
      <c r="C26" s="103" t="s">
        <v>170</v>
      </c>
      <c r="D26" s="103" t="s">
        <v>177</v>
      </c>
      <c r="E26" s="103"/>
      <c r="F26" s="103"/>
      <c r="G26" s="103"/>
      <c r="H26" s="103" t="s">
        <v>171</v>
      </c>
      <c r="I26" s="103"/>
      <c r="J26" s="103"/>
      <c r="K26" s="103" t="s">
        <v>205</v>
      </c>
      <c r="L26" s="103" t="s">
        <v>172</v>
      </c>
      <c r="M26" s="103"/>
      <c r="N26" s="103"/>
      <c r="O26" s="103" t="s">
        <v>173</v>
      </c>
      <c r="P26" s="103" t="s">
        <v>178</v>
      </c>
      <c r="Q26" s="103" t="s">
        <v>179</v>
      </c>
      <c r="R26" s="103" t="s">
        <v>182</v>
      </c>
      <c r="S26" s="103" t="s">
        <v>207</v>
      </c>
      <c r="T26" s="103" t="s">
        <v>206</v>
      </c>
      <c r="U26" s="103" t="s">
        <v>175</v>
      </c>
    </row>
    <row r="27" spans="1:21" s="104" customFormat="1" ht="18" hidden="1" customHeight="1">
      <c r="A27" s="108" t="s">
        <v>184</v>
      </c>
      <c r="B27" s="103" t="s">
        <v>169</v>
      </c>
      <c r="C27" s="103" t="s">
        <v>170</v>
      </c>
      <c r="D27" s="103" t="s">
        <v>177</v>
      </c>
      <c r="E27" s="103"/>
      <c r="F27" s="103"/>
      <c r="G27" s="103"/>
      <c r="H27" s="103" t="s">
        <v>171</v>
      </c>
      <c r="I27" s="103"/>
      <c r="J27" s="103"/>
      <c r="K27" s="103" t="s">
        <v>205</v>
      </c>
      <c r="L27" s="103" t="s">
        <v>172</v>
      </c>
      <c r="M27" s="103"/>
      <c r="N27" s="103"/>
      <c r="O27" s="103" t="s">
        <v>173</v>
      </c>
      <c r="P27" s="103" t="s">
        <v>178</v>
      </c>
      <c r="Q27" s="103" t="s">
        <v>179</v>
      </c>
      <c r="R27" s="103" t="s">
        <v>182</v>
      </c>
      <c r="S27" s="103" t="s">
        <v>207</v>
      </c>
      <c r="T27" s="103" t="s">
        <v>206</v>
      </c>
      <c r="U27" s="103" t="s">
        <v>175</v>
      </c>
    </row>
    <row r="28" spans="1:21" s="104" customFormat="1" ht="18" hidden="1" customHeight="1">
      <c r="A28" s="108" t="s">
        <v>208</v>
      </c>
      <c r="B28" s="103" t="s">
        <v>169</v>
      </c>
      <c r="C28" s="103" t="s">
        <v>170</v>
      </c>
      <c r="D28" s="103" t="s">
        <v>186</v>
      </c>
      <c r="E28" s="103"/>
      <c r="F28" s="103"/>
      <c r="G28" s="103"/>
      <c r="H28" s="103" t="s">
        <v>171</v>
      </c>
      <c r="I28" s="103"/>
      <c r="J28" s="103"/>
      <c r="K28" s="103" t="s">
        <v>205</v>
      </c>
      <c r="L28" s="103" t="s">
        <v>172</v>
      </c>
      <c r="M28" s="103" t="s">
        <v>177</v>
      </c>
      <c r="N28" s="103" t="s">
        <v>188</v>
      </c>
      <c r="O28" s="103" t="s">
        <v>173</v>
      </c>
      <c r="P28" s="103" t="s">
        <v>178</v>
      </c>
      <c r="Q28" s="103" t="s">
        <v>179</v>
      </c>
      <c r="R28" s="103" t="s">
        <v>182</v>
      </c>
      <c r="S28" s="103" t="s">
        <v>207</v>
      </c>
      <c r="T28" s="103" t="s">
        <v>206</v>
      </c>
      <c r="U28" s="103" t="s">
        <v>175</v>
      </c>
    </row>
    <row r="29" spans="1:21" s="104" customFormat="1" ht="18" hidden="1" customHeight="1">
      <c r="A29" s="108" t="s">
        <v>209</v>
      </c>
      <c r="B29" s="103" t="s">
        <v>196</v>
      </c>
      <c r="C29" s="103" t="s">
        <v>188</v>
      </c>
      <c r="D29" s="103" t="s">
        <v>186</v>
      </c>
      <c r="E29" s="103"/>
      <c r="F29" s="103" t="s">
        <v>191</v>
      </c>
      <c r="G29" s="103" t="s">
        <v>192</v>
      </c>
      <c r="H29" s="103"/>
      <c r="I29" s="103"/>
      <c r="J29" s="103" t="s">
        <v>187</v>
      </c>
      <c r="K29" s="103"/>
      <c r="L29" s="103"/>
      <c r="M29" s="103" t="s">
        <v>177</v>
      </c>
      <c r="N29" s="103"/>
      <c r="O29" s="103" t="s">
        <v>210</v>
      </c>
      <c r="P29" s="103"/>
      <c r="Q29" s="103" t="s">
        <v>179</v>
      </c>
      <c r="R29" s="103" t="s">
        <v>182</v>
      </c>
      <c r="S29" s="103" t="s">
        <v>207</v>
      </c>
      <c r="T29" s="103" t="s">
        <v>206</v>
      </c>
      <c r="U29" s="103" t="s">
        <v>175</v>
      </c>
    </row>
    <row r="30" spans="1:21" s="104" customFormat="1" ht="18" hidden="1" customHeight="1">
      <c r="A30" s="108" t="s">
        <v>198</v>
      </c>
      <c r="B30" s="103" t="s">
        <v>196</v>
      </c>
      <c r="C30" s="103" t="s">
        <v>188</v>
      </c>
      <c r="D30" s="103" t="s">
        <v>186</v>
      </c>
      <c r="E30" s="103"/>
      <c r="F30" s="103" t="s">
        <v>191</v>
      </c>
      <c r="G30" s="103" t="s">
        <v>192</v>
      </c>
      <c r="H30" s="103"/>
      <c r="I30" s="103"/>
      <c r="J30" s="103" t="s">
        <v>187</v>
      </c>
      <c r="K30" s="103"/>
      <c r="L30" s="103"/>
      <c r="M30" s="103" t="s">
        <v>177</v>
      </c>
      <c r="N30" s="103"/>
      <c r="O30" s="103" t="s">
        <v>210</v>
      </c>
      <c r="P30" s="103"/>
      <c r="Q30" s="103" t="s">
        <v>179</v>
      </c>
      <c r="R30" s="103" t="s">
        <v>182</v>
      </c>
      <c r="S30" s="103" t="s">
        <v>207</v>
      </c>
      <c r="T30" s="103" t="s">
        <v>206</v>
      </c>
      <c r="U30" s="103" t="s">
        <v>175</v>
      </c>
    </row>
    <row r="31" spans="1:21" s="104" customFormat="1" ht="18" hidden="1" customHeight="1">
      <c r="A31" s="108" t="s">
        <v>200</v>
      </c>
      <c r="B31" s="103" t="s">
        <v>196</v>
      </c>
      <c r="C31" s="103" t="s">
        <v>188</v>
      </c>
      <c r="D31" s="103" t="s">
        <v>186</v>
      </c>
      <c r="E31" s="103" t="s">
        <v>199</v>
      </c>
      <c r="F31" s="103" t="s">
        <v>191</v>
      </c>
      <c r="G31" s="103" t="s">
        <v>192</v>
      </c>
      <c r="H31" s="103"/>
      <c r="I31" s="103"/>
      <c r="J31" s="103" t="s">
        <v>187</v>
      </c>
      <c r="K31" s="103"/>
      <c r="L31" s="103"/>
      <c r="M31" s="103" t="s">
        <v>177</v>
      </c>
      <c r="N31" s="103"/>
      <c r="O31" s="103" t="s">
        <v>210</v>
      </c>
      <c r="P31" s="103"/>
      <c r="Q31" s="103" t="s">
        <v>179</v>
      </c>
      <c r="R31" s="103" t="s">
        <v>182</v>
      </c>
      <c r="S31" s="103" t="s">
        <v>207</v>
      </c>
      <c r="T31" s="103" t="s">
        <v>206</v>
      </c>
      <c r="U31" s="103" t="s">
        <v>175</v>
      </c>
    </row>
    <row r="32" spans="1:21" s="104" customFormat="1" ht="18" hidden="1" customHeight="1">
      <c r="A32" s="108" t="s">
        <v>201</v>
      </c>
      <c r="B32" s="103" t="s">
        <v>196</v>
      </c>
      <c r="C32" s="103" t="s">
        <v>188</v>
      </c>
      <c r="D32" s="103" t="s">
        <v>186</v>
      </c>
      <c r="E32" s="103" t="s">
        <v>199</v>
      </c>
      <c r="F32" s="103" t="s">
        <v>191</v>
      </c>
      <c r="G32" s="103" t="s">
        <v>192</v>
      </c>
      <c r="H32" s="103"/>
      <c r="I32" s="103"/>
      <c r="J32" s="103" t="s">
        <v>187</v>
      </c>
      <c r="K32" s="103"/>
      <c r="L32" s="103"/>
      <c r="M32" s="103" t="s">
        <v>177</v>
      </c>
      <c r="N32" s="103"/>
      <c r="O32" s="103" t="s">
        <v>210</v>
      </c>
      <c r="P32" s="103"/>
      <c r="Q32" s="103" t="s">
        <v>179</v>
      </c>
      <c r="R32" s="103" t="s">
        <v>182</v>
      </c>
      <c r="S32" s="103" t="s">
        <v>207</v>
      </c>
      <c r="T32" s="103"/>
      <c r="U32" s="103" t="s">
        <v>175</v>
      </c>
    </row>
    <row r="33" spans="1:21" s="104" customFormat="1" ht="18" hidden="1" customHeight="1">
      <c r="A33" s="108" t="s">
        <v>202</v>
      </c>
      <c r="B33" s="103" t="s">
        <v>196</v>
      </c>
      <c r="C33" s="103"/>
      <c r="D33" s="103" t="s">
        <v>186</v>
      </c>
      <c r="E33" s="103" t="s">
        <v>199</v>
      </c>
      <c r="F33" s="103" t="s">
        <v>191</v>
      </c>
      <c r="G33" s="103" t="s">
        <v>192</v>
      </c>
      <c r="H33" s="103"/>
      <c r="I33" s="103"/>
      <c r="J33" s="103" t="s">
        <v>187</v>
      </c>
      <c r="K33" s="103"/>
      <c r="L33" s="103"/>
      <c r="M33" s="103"/>
      <c r="N33" s="103"/>
      <c r="O33" s="103" t="s">
        <v>210</v>
      </c>
      <c r="P33" s="103"/>
      <c r="Q33" s="103" t="s">
        <v>179</v>
      </c>
      <c r="R33" s="103" t="s">
        <v>182</v>
      </c>
      <c r="S33" s="103"/>
      <c r="T33" s="103"/>
      <c r="U33" s="103" t="s">
        <v>175</v>
      </c>
    </row>
    <row r="34" spans="1:21" s="104" customFormat="1" ht="18" hidden="1" customHeight="1">
      <c r="A34" s="108" t="s">
        <v>203</v>
      </c>
      <c r="B34" s="103" t="s">
        <v>196</v>
      </c>
      <c r="C34" s="103"/>
      <c r="D34" s="103"/>
      <c r="E34" s="103"/>
      <c r="F34" s="103" t="s">
        <v>191</v>
      </c>
      <c r="G34" s="103" t="s">
        <v>192</v>
      </c>
      <c r="H34" s="103"/>
      <c r="I34" s="103"/>
      <c r="J34" s="103" t="s">
        <v>187</v>
      </c>
      <c r="K34" s="103"/>
      <c r="L34" s="103"/>
      <c r="M34" s="103"/>
      <c r="N34" s="103"/>
      <c r="O34" s="103" t="s">
        <v>210</v>
      </c>
      <c r="P34" s="103"/>
      <c r="Q34" s="103" t="s">
        <v>179</v>
      </c>
      <c r="R34" s="103"/>
      <c r="S34" s="103"/>
      <c r="T34" s="103"/>
      <c r="U34" s="103"/>
    </row>
    <row r="35" spans="1:21" s="104" customFormat="1" ht="18" hidden="1" customHeight="1">
      <c r="A35" s="17" t="s">
        <v>204</v>
      </c>
      <c r="B35" s="109">
        <f>IF(COUNTA(B23:B34)=0,"-",COUNTA(B23:B34)/12)</f>
        <v>1</v>
      </c>
      <c r="C35" s="109">
        <f t="shared" ref="C35:U35" si="1">IF(COUNTA(C23:C34)=0,"-",COUNTA(C23:C34)/12)</f>
        <v>0.83333333333333337</v>
      </c>
      <c r="D35" s="109">
        <f t="shared" si="1"/>
        <v>0.83333333333333337</v>
      </c>
      <c r="E35" s="109">
        <f t="shared" si="1"/>
        <v>0.25</v>
      </c>
      <c r="F35" s="109">
        <f t="shared" si="1"/>
        <v>0.5</v>
      </c>
      <c r="G35" s="109">
        <f t="shared" si="1"/>
        <v>0.5</v>
      </c>
      <c r="H35" s="109">
        <f t="shared" si="1"/>
        <v>0.5</v>
      </c>
      <c r="I35" s="109" t="str">
        <f t="shared" si="1"/>
        <v>-</v>
      </c>
      <c r="J35" s="109">
        <f t="shared" si="1"/>
        <v>0.5</v>
      </c>
      <c r="K35" s="109">
        <f t="shared" si="1"/>
        <v>0.33333333333333331</v>
      </c>
      <c r="L35" s="109">
        <f t="shared" si="1"/>
        <v>0.5</v>
      </c>
      <c r="M35" s="109">
        <f t="shared" si="1"/>
        <v>0.41666666666666669</v>
      </c>
      <c r="N35" s="109">
        <f t="shared" si="1"/>
        <v>8.3333333333333329E-2</v>
      </c>
      <c r="O35" s="109">
        <f t="shared" si="1"/>
        <v>1</v>
      </c>
      <c r="P35" s="109">
        <f t="shared" si="1"/>
        <v>0.5</v>
      </c>
      <c r="Q35" s="109">
        <f t="shared" si="1"/>
        <v>0.75</v>
      </c>
      <c r="R35" s="109">
        <f t="shared" si="1"/>
        <v>0.66666666666666663</v>
      </c>
      <c r="S35" s="109">
        <f t="shared" si="1"/>
        <v>0.58333333333333337</v>
      </c>
      <c r="T35" s="109">
        <f t="shared" si="1"/>
        <v>0.58333333333333337</v>
      </c>
      <c r="U35" s="109">
        <f t="shared" si="1"/>
        <v>0.75</v>
      </c>
    </row>
    <row r="36" spans="1:21" s="104" customFormat="1" ht="18" hidden="1" customHeight="1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  <row r="37" spans="1:21" s="104" customFormat="1" ht="20.100000000000001" hidden="1" customHeight="1">
      <c r="A37" s="105">
        <v>44687</v>
      </c>
      <c r="B37" s="106">
        <v>1</v>
      </c>
      <c r="C37" s="106">
        <v>2</v>
      </c>
      <c r="D37" s="106">
        <v>3</v>
      </c>
      <c r="E37" s="106">
        <v>4</v>
      </c>
      <c r="F37" s="106">
        <v>5</v>
      </c>
      <c r="G37" s="106">
        <v>6</v>
      </c>
      <c r="H37" s="106">
        <v>7</v>
      </c>
      <c r="I37" s="106">
        <v>8</v>
      </c>
      <c r="J37" s="106">
        <v>9</v>
      </c>
      <c r="K37" s="106">
        <v>10</v>
      </c>
      <c r="L37" s="106">
        <v>11</v>
      </c>
      <c r="M37" s="106">
        <v>12</v>
      </c>
      <c r="N37" s="106">
        <v>13</v>
      </c>
      <c r="O37" s="106">
        <v>14</v>
      </c>
      <c r="P37" s="106">
        <v>15</v>
      </c>
      <c r="Q37" s="106">
        <v>16</v>
      </c>
      <c r="R37" s="106">
        <v>17</v>
      </c>
      <c r="S37" s="106">
        <v>18</v>
      </c>
      <c r="T37" s="106">
        <v>19</v>
      </c>
      <c r="U37" s="106">
        <v>20</v>
      </c>
    </row>
    <row r="38" spans="1:21" s="104" customFormat="1" ht="18" hidden="1" customHeight="1">
      <c r="A38" s="108" t="s">
        <v>168</v>
      </c>
      <c r="B38" s="103"/>
      <c r="C38" s="103"/>
      <c r="D38" s="103"/>
      <c r="E38" s="103"/>
      <c r="F38" s="103"/>
      <c r="G38" s="103"/>
      <c r="H38" s="103" t="s">
        <v>171</v>
      </c>
      <c r="I38" s="103"/>
      <c r="J38" s="103" t="s">
        <v>211</v>
      </c>
      <c r="K38" s="103"/>
      <c r="L38" s="103" t="s">
        <v>172</v>
      </c>
      <c r="M38" s="103"/>
      <c r="N38" s="103" t="s">
        <v>169</v>
      </c>
      <c r="O38" s="103" t="s">
        <v>173</v>
      </c>
      <c r="P38" s="103" t="s">
        <v>178</v>
      </c>
      <c r="Q38" s="103"/>
      <c r="R38" s="103"/>
      <c r="S38" s="103"/>
      <c r="T38" s="103"/>
      <c r="U38" s="103"/>
    </row>
    <row r="39" spans="1:21" s="104" customFormat="1" ht="18" hidden="1" customHeight="1">
      <c r="A39" s="108" t="s">
        <v>174</v>
      </c>
      <c r="B39" s="103" t="s">
        <v>169</v>
      </c>
      <c r="C39" s="103" t="s">
        <v>212</v>
      </c>
      <c r="D39" s="103" t="s">
        <v>177</v>
      </c>
      <c r="E39" s="103"/>
      <c r="F39" s="103"/>
      <c r="G39" s="103"/>
      <c r="H39" s="103" t="s">
        <v>171</v>
      </c>
      <c r="I39" s="103"/>
      <c r="J39" s="103"/>
      <c r="K39" s="103"/>
      <c r="L39" s="103" t="s">
        <v>172</v>
      </c>
      <c r="M39" s="103"/>
      <c r="N39" s="103"/>
      <c r="O39" s="103" t="s">
        <v>173</v>
      </c>
      <c r="P39" s="103" t="s">
        <v>178</v>
      </c>
      <c r="Q39" s="103"/>
      <c r="R39" s="103"/>
      <c r="S39" s="103"/>
      <c r="T39" s="103"/>
      <c r="U39" s="103"/>
    </row>
    <row r="40" spans="1:21" s="104" customFormat="1" ht="18" hidden="1" customHeight="1">
      <c r="A40" s="108" t="s">
        <v>176</v>
      </c>
      <c r="B40" s="103" t="s">
        <v>169</v>
      </c>
      <c r="C40" s="103" t="s">
        <v>212</v>
      </c>
      <c r="D40" s="103" t="s">
        <v>177</v>
      </c>
      <c r="E40" s="103"/>
      <c r="F40" s="103"/>
      <c r="G40" s="103"/>
      <c r="H40" s="103" t="s">
        <v>171</v>
      </c>
      <c r="I40" s="103"/>
      <c r="J40" s="103"/>
      <c r="K40" s="103" t="s">
        <v>205</v>
      </c>
      <c r="L40" s="103" t="s">
        <v>172</v>
      </c>
      <c r="M40" s="103"/>
      <c r="N40" s="103"/>
      <c r="O40" s="103" t="s">
        <v>173</v>
      </c>
      <c r="P40" s="103" t="s">
        <v>178</v>
      </c>
      <c r="Q40" s="103"/>
      <c r="R40" s="103"/>
      <c r="S40" s="103" t="s">
        <v>207</v>
      </c>
      <c r="T40" s="103" t="s">
        <v>206</v>
      </c>
      <c r="U40" s="103" t="s">
        <v>175</v>
      </c>
    </row>
    <row r="41" spans="1:21" s="104" customFormat="1" ht="18" hidden="1" customHeight="1">
      <c r="A41" s="108" t="s">
        <v>181</v>
      </c>
      <c r="B41" s="103" t="s">
        <v>169</v>
      </c>
      <c r="C41" s="103" t="s">
        <v>212</v>
      </c>
      <c r="D41" s="103" t="s">
        <v>177</v>
      </c>
      <c r="E41" s="103"/>
      <c r="F41" s="103"/>
      <c r="G41" s="103"/>
      <c r="H41" s="103" t="s">
        <v>171</v>
      </c>
      <c r="I41" s="103"/>
      <c r="J41" s="103"/>
      <c r="K41" s="103" t="s">
        <v>205</v>
      </c>
      <c r="L41" s="103" t="s">
        <v>172</v>
      </c>
      <c r="M41" s="103"/>
      <c r="N41" s="103"/>
      <c r="O41" s="103" t="s">
        <v>173</v>
      </c>
      <c r="P41" s="103" t="s">
        <v>178</v>
      </c>
      <c r="Q41" s="103" t="s">
        <v>179</v>
      </c>
      <c r="R41" s="103"/>
      <c r="S41" s="103" t="s">
        <v>207</v>
      </c>
      <c r="T41" s="103" t="s">
        <v>206</v>
      </c>
      <c r="U41" s="103" t="s">
        <v>175</v>
      </c>
    </row>
    <row r="42" spans="1:21" s="104" customFormat="1" ht="18" hidden="1" customHeight="1">
      <c r="A42" s="108" t="s">
        <v>184</v>
      </c>
      <c r="B42" s="103" t="s">
        <v>169</v>
      </c>
      <c r="C42" s="103" t="s">
        <v>212</v>
      </c>
      <c r="D42" s="103" t="s">
        <v>177</v>
      </c>
      <c r="E42" s="103"/>
      <c r="F42" s="103"/>
      <c r="G42" s="103"/>
      <c r="H42" s="103" t="s">
        <v>171</v>
      </c>
      <c r="I42" s="103"/>
      <c r="J42" s="103"/>
      <c r="K42" s="103" t="s">
        <v>205</v>
      </c>
      <c r="L42" s="103" t="s">
        <v>172</v>
      </c>
      <c r="M42" s="103"/>
      <c r="N42" s="103"/>
      <c r="O42" s="103" t="s">
        <v>173</v>
      </c>
      <c r="P42" s="103" t="s">
        <v>178</v>
      </c>
      <c r="Q42" s="103" t="s">
        <v>179</v>
      </c>
      <c r="R42" s="103" t="s">
        <v>182</v>
      </c>
      <c r="S42" s="103" t="s">
        <v>207</v>
      </c>
      <c r="T42" s="103" t="s">
        <v>206</v>
      </c>
      <c r="U42" s="103" t="s">
        <v>175</v>
      </c>
    </row>
    <row r="43" spans="1:21" s="104" customFormat="1" ht="18" hidden="1" customHeight="1">
      <c r="A43" s="108" t="s">
        <v>185</v>
      </c>
      <c r="B43" s="103" t="s">
        <v>169</v>
      </c>
      <c r="C43" s="103" t="s">
        <v>212</v>
      </c>
      <c r="D43" s="103" t="s">
        <v>177</v>
      </c>
      <c r="E43" s="103"/>
      <c r="F43" s="103"/>
      <c r="G43" s="103"/>
      <c r="H43" s="103" t="s">
        <v>171</v>
      </c>
      <c r="I43" s="103"/>
      <c r="J43" s="103"/>
      <c r="K43" s="103" t="s">
        <v>205</v>
      </c>
      <c r="L43" s="103" t="s">
        <v>172</v>
      </c>
      <c r="M43" s="103"/>
      <c r="N43" s="103"/>
      <c r="O43" s="103" t="s">
        <v>173</v>
      </c>
      <c r="P43" s="103" t="s">
        <v>178</v>
      </c>
      <c r="Q43" s="103" t="s">
        <v>179</v>
      </c>
      <c r="R43" s="103" t="s">
        <v>182</v>
      </c>
      <c r="S43" s="103" t="s">
        <v>207</v>
      </c>
      <c r="T43" s="103" t="s">
        <v>206</v>
      </c>
      <c r="U43" s="103" t="s">
        <v>175</v>
      </c>
    </row>
    <row r="44" spans="1:21" s="104" customFormat="1" ht="18" hidden="1" customHeight="1">
      <c r="A44" s="108" t="s">
        <v>189</v>
      </c>
      <c r="B44" s="103" t="s">
        <v>169</v>
      </c>
      <c r="C44" s="103" t="s">
        <v>212</v>
      </c>
      <c r="D44" s="103" t="s">
        <v>177</v>
      </c>
      <c r="E44" s="103"/>
      <c r="F44" s="103"/>
      <c r="G44" s="103"/>
      <c r="H44" s="103" t="s">
        <v>171</v>
      </c>
      <c r="I44" s="103"/>
      <c r="J44" s="103" t="s">
        <v>187</v>
      </c>
      <c r="K44" s="103" t="s">
        <v>205</v>
      </c>
      <c r="L44" s="103" t="s">
        <v>172</v>
      </c>
      <c r="M44" s="103"/>
      <c r="N44" s="103"/>
      <c r="O44" s="103" t="s">
        <v>173</v>
      </c>
      <c r="P44" s="103" t="s">
        <v>178</v>
      </c>
      <c r="Q44" s="103" t="s">
        <v>179</v>
      </c>
      <c r="R44" s="103" t="s">
        <v>182</v>
      </c>
      <c r="S44" s="103" t="s">
        <v>207</v>
      </c>
      <c r="T44" s="103" t="s">
        <v>206</v>
      </c>
      <c r="U44" s="103" t="s">
        <v>175</v>
      </c>
    </row>
    <row r="45" spans="1:21" s="104" customFormat="1" ht="18" hidden="1" customHeight="1">
      <c r="A45" s="108" t="s">
        <v>190</v>
      </c>
      <c r="B45" s="103" t="s">
        <v>169</v>
      </c>
      <c r="C45" s="103" t="s">
        <v>212</v>
      </c>
      <c r="D45" s="103" t="s">
        <v>177</v>
      </c>
      <c r="E45" s="103"/>
      <c r="F45" s="103" t="s">
        <v>191</v>
      </c>
      <c r="G45" s="103"/>
      <c r="H45" s="103" t="s">
        <v>171</v>
      </c>
      <c r="I45" s="103"/>
      <c r="J45" s="103" t="s">
        <v>187</v>
      </c>
      <c r="K45" s="103" t="s">
        <v>205</v>
      </c>
      <c r="L45" s="103" t="s">
        <v>172</v>
      </c>
      <c r="M45" s="103"/>
      <c r="N45" s="103"/>
      <c r="O45" s="103" t="s">
        <v>173</v>
      </c>
      <c r="P45" s="103" t="s">
        <v>178</v>
      </c>
      <c r="Q45" s="103" t="s">
        <v>179</v>
      </c>
      <c r="R45" s="103" t="s">
        <v>182</v>
      </c>
      <c r="S45" s="103" t="s">
        <v>207</v>
      </c>
      <c r="T45" s="103" t="s">
        <v>206</v>
      </c>
      <c r="U45" s="103" t="s">
        <v>175</v>
      </c>
    </row>
    <row r="46" spans="1:21" s="104" customFormat="1" ht="18" hidden="1" customHeight="1">
      <c r="A46" s="108" t="s">
        <v>193</v>
      </c>
      <c r="B46" s="103" t="s">
        <v>169</v>
      </c>
      <c r="C46" s="103" t="s">
        <v>212</v>
      </c>
      <c r="D46" s="103" t="s">
        <v>177</v>
      </c>
      <c r="E46" s="103" t="s">
        <v>196</v>
      </c>
      <c r="F46" s="103" t="s">
        <v>191</v>
      </c>
      <c r="G46" s="103"/>
      <c r="H46" s="103" t="s">
        <v>171</v>
      </c>
      <c r="I46" s="103"/>
      <c r="J46" s="103" t="s">
        <v>187</v>
      </c>
      <c r="K46" s="103" t="s">
        <v>205</v>
      </c>
      <c r="L46" s="103" t="s">
        <v>172</v>
      </c>
      <c r="M46" s="103"/>
      <c r="N46" s="103"/>
      <c r="O46" s="103" t="s">
        <v>173</v>
      </c>
      <c r="P46" s="103" t="s">
        <v>178</v>
      </c>
      <c r="Q46" s="103" t="s">
        <v>179</v>
      </c>
      <c r="R46" s="103" t="s">
        <v>182</v>
      </c>
      <c r="S46" s="103" t="s">
        <v>207</v>
      </c>
      <c r="T46" s="103" t="s">
        <v>206</v>
      </c>
      <c r="U46" s="103" t="s">
        <v>175</v>
      </c>
    </row>
    <row r="47" spans="1:21" s="104" customFormat="1" ht="18" hidden="1" customHeight="1">
      <c r="A47" s="108" t="s">
        <v>194</v>
      </c>
      <c r="B47" s="103" t="s">
        <v>169</v>
      </c>
      <c r="C47" s="103" t="s">
        <v>212</v>
      </c>
      <c r="D47" s="103"/>
      <c r="E47" s="103" t="s">
        <v>196</v>
      </c>
      <c r="F47" s="103" t="s">
        <v>191</v>
      </c>
      <c r="G47" s="103" t="s">
        <v>192</v>
      </c>
      <c r="H47" s="103" t="s">
        <v>171</v>
      </c>
      <c r="I47" s="103"/>
      <c r="J47" s="103" t="s">
        <v>187</v>
      </c>
      <c r="K47" s="103"/>
      <c r="L47" s="103" t="s">
        <v>172</v>
      </c>
      <c r="M47" s="103"/>
      <c r="N47" s="103"/>
      <c r="O47" s="103" t="s">
        <v>173</v>
      </c>
      <c r="P47" s="103" t="s">
        <v>178</v>
      </c>
      <c r="Q47" s="103" t="s">
        <v>179</v>
      </c>
      <c r="R47" s="103" t="s">
        <v>182</v>
      </c>
      <c r="S47" s="103" t="s">
        <v>207</v>
      </c>
      <c r="T47" s="103" t="s">
        <v>206</v>
      </c>
      <c r="U47" s="103" t="s">
        <v>175</v>
      </c>
    </row>
    <row r="48" spans="1:21" s="104" customFormat="1" ht="18" hidden="1" customHeight="1">
      <c r="A48" s="108" t="s">
        <v>195</v>
      </c>
      <c r="B48" s="103" t="s">
        <v>196</v>
      </c>
      <c r="C48" s="103"/>
      <c r="D48" s="103"/>
      <c r="E48" s="103"/>
      <c r="F48" s="103" t="s">
        <v>191</v>
      </c>
      <c r="G48" s="103" t="s">
        <v>192</v>
      </c>
      <c r="H48" s="103"/>
      <c r="I48" s="103"/>
      <c r="J48" s="103" t="s">
        <v>187</v>
      </c>
      <c r="K48" s="103"/>
      <c r="L48" s="103" t="s">
        <v>172</v>
      </c>
      <c r="M48" s="103"/>
      <c r="N48" s="103"/>
      <c r="O48" s="103"/>
      <c r="P48" s="103"/>
      <c r="Q48" s="103" t="s">
        <v>179</v>
      </c>
      <c r="R48" s="103" t="s">
        <v>182</v>
      </c>
      <c r="S48" s="103" t="s">
        <v>207</v>
      </c>
      <c r="T48" s="103" t="s">
        <v>206</v>
      </c>
      <c r="U48" s="103" t="s">
        <v>175</v>
      </c>
    </row>
    <row r="49" spans="1:21" s="104" customFormat="1" ht="18" hidden="1" customHeight="1">
      <c r="A49" s="108" t="s">
        <v>197</v>
      </c>
      <c r="B49" s="103" t="s">
        <v>196</v>
      </c>
      <c r="C49" s="103"/>
      <c r="D49" s="103"/>
      <c r="E49" s="103"/>
      <c r="F49" s="103" t="s">
        <v>191</v>
      </c>
      <c r="G49" s="103" t="s">
        <v>192</v>
      </c>
      <c r="H49" s="103"/>
      <c r="I49" s="103"/>
      <c r="J49" s="103" t="s">
        <v>187</v>
      </c>
      <c r="K49" s="103"/>
      <c r="L49" s="103"/>
      <c r="M49" s="103"/>
      <c r="N49" s="103"/>
      <c r="O49" s="103"/>
      <c r="P49" s="103"/>
      <c r="Q49" s="103" t="s">
        <v>179</v>
      </c>
      <c r="R49" s="103" t="s">
        <v>182</v>
      </c>
      <c r="S49" s="103" t="s">
        <v>207</v>
      </c>
      <c r="T49" s="103" t="s">
        <v>206</v>
      </c>
      <c r="U49" s="103" t="s">
        <v>175</v>
      </c>
    </row>
    <row r="50" spans="1:21" s="104" customFormat="1" ht="18" hidden="1" customHeight="1">
      <c r="A50" s="108" t="s">
        <v>198</v>
      </c>
      <c r="B50" s="103" t="s">
        <v>196</v>
      </c>
      <c r="C50" s="103"/>
      <c r="D50" s="103"/>
      <c r="E50" s="103"/>
      <c r="F50" s="103" t="s">
        <v>191</v>
      </c>
      <c r="G50" s="103" t="s">
        <v>192</v>
      </c>
      <c r="H50" s="103"/>
      <c r="I50" s="103"/>
      <c r="J50" s="103" t="s">
        <v>187</v>
      </c>
      <c r="K50" s="103"/>
      <c r="L50" s="103"/>
      <c r="M50" s="103"/>
      <c r="N50" s="103"/>
      <c r="O50" s="103"/>
      <c r="P50" s="103"/>
      <c r="Q50" s="103" t="s">
        <v>179</v>
      </c>
      <c r="R50" s="103" t="s">
        <v>182</v>
      </c>
      <c r="S50" s="103" t="s">
        <v>207</v>
      </c>
      <c r="T50" s="103" t="s">
        <v>206</v>
      </c>
      <c r="U50" s="103" t="s">
        <v>175</v>
      </c>
    </row>
    <row r="51" spans="1:21" s="104" customFormat="1" ht="18" hidden="1" customHeight="1">
      <c r="A51" s="108" t="s">
        <v>200</v>
      </c>
      <c r="B51" s="103" t="s">
        <v>196</v>
      </c>
      <c r="C51" s="103"/>
      <c r="D51" s="103"/>
      <c r="E51" s="103"/>
      <c r="F51" s="103" t="s">
        <v>191</v>
      </c>
      <c r="G51" s="103" t="s">
        <v>192</v>
      </c>
      <c r="H51" s="103"/>
      <c r="I51" s="103"/>
      <c r="J51" s="103" t="s">
        <v>187</v>
      </c>
      <c r="K51" s="103"/>
      <c r="L51" s="103"/>
      <c r="M51" s="103"/>
      <c r="N51" s="103"/>
      <c r="O51" s="103"/>
      <c r="P51" s="103"/>
      <c r="Q51" s="103" t="s">
        <v>179</v>
      </c>
      <c r="R51" s="103" t="s">
        <v>182</v>
      </c>
      <c r="S51" s="103" t="s">
        <v>207</v>
      </c>
      <c r="T51" s="103" t="s">
        <v>206</v>
      </c>
      <c r="U51" s="103" t="s">
        <v>175</v>
      </c>
    </row>
    <row r="52" spans="1:21" s="104" customFormat="1" ht="18" hidden="1" customHeight="1">
      <c r="A52" s="108" t="s">
        <v>201</v>
      </c>
      <c r="B52" s="103" t="s">
        <v>196</v>
      </c>
      <c r="C52" s="103"/>
      <c r="D52" s="103"/>
      <c r="E52" s="103"/>
      <c r="F52" s="103" t="s">
        <v>191</v>
      </c>
      <c r="G52" s="103" t="s">
        <v>192</v>
      </c>
      <c r="H52" s="103"/>
      <c r="I52" s="103"/>
      <c r="J52" s="103" t="s">
        <v>187</v>
      </c>
      <c r="K52" s="103"/>
      <c r="L52" s="103"/>
      <c r="M52" s="103"/>
      <c r="N52" s="103"/>
      <c r="O52" s="103"/>
      <c r="P52" s="103"/>
      <c r="Q52" s="103" t="s">
        <v>179</v>
      </c>
      <c r="R52" s="103" t="s">
        <v>182</v>
      </c>
      <c r="S52" s="103"/>
      <c r="T52" s="103"/>
      <c r="U52" s="103" t="s">
        <v>175</v>
      </c>
    </row>
    <row r="53" spans="1:21" s="104" customFormat="1" ht="18" hidden="1" customHeight="1">
      <c r="A53" s="108" t="s">
        <v>202</v>
      </c>
      <c r="B53" s="103" t="s">
        <v>196</v>
      </c>
      <c r="C53" s="103"/>
      <c r="D53" s="103"/>
      <c r="E53" s="103"/>
      <c r="F53" s="103" t="s">
        <v>191</v>
      </c>
      <c r="G53" s="103" t="s">
        <v>192</v>
      </c>
      <c r="H53" s="103"/>
      <c r="I53" s="103"/>
      <c r="J53" s="103" t="s">
        <v>187</v>
      </c>
      <c r="K53" s="103"/>
      <c r="L53" s="103"/>
      <c r="M53" s="103"/>
      <c r="N53" s="103"/>
      <c r="O53" s="103"/>
      <c r="P53" s="103"/>
      <c r="Q53" s="103" t="s">
        <v>179</v>
      </c>
      <c r="R53" s="103"/>
      <c r="S53" s="103"/>
      <c r="T53" s="103"/>
      <c r="U53" s="103" t="s">
        <v>175</v>
      </c>
    </row>
    <row r="54" spans="1:21" s="104" customFormat="1" ht="18" hidden="1" customHeight="1">
      <c r="A54" s="108" t="s">
        <v>203</v>
      </c>
      <c r="B54" s="103" t="s">
        <v>196</v>
      </c>
      <c r="C54" s="103"/>
      <c r="D54" s="103"/>
      <c r="E54" s="103"/>
      <c r="F54" s="103" t="s">
        <v>191</v>
      </c>
      <c r="G54" s="103" t="s">
        <v>192</v>
      </c>
      <c r="H54" s="103"/>
      <c r="I54" s="103"/>
      <c r="J54" s="103" t="s">
        <v>187</v>
      </c>
      <c r="K54" s="103"/>
      <c r="L54" s="103"/>
      <c r="M54" s="103"/>
      <c r="N54" s="103"/>
      <c r="O54" s="103"/>
      <c r="P54" s="103"/>
      <c r="Q54" s="103" t="s">
        <v>179</v>
      </c>
      <c r="R54" s="103"/>
      <c r="S54" s="103"/>
      <c r="T54" s="103"/>
      <c r="U54" s="103"/>
    </row>
    <row r="55" spans="1:21" s="104" customFormat="1" ht="18" hidden="1" customHeight="1">
      <c r="A55" s="110" t="s">
        <v>204</v>
      </c>
      <c r="B55" s="109">
        <f>IF(COUNTA(B38:B54)=0,"-",COUNTA(B38:B54)/17)</f>
        <v>0.94117647058823528</v>
      </c>
      <c r="C55" s="109">
        <f t="shared" ref="C55:L55" si="2">IF(COUNTA(C38:C54)=0,"-",COUNTA(C38:C54)/17)</f>
        <v>0.52941176470588236</v>
      </c>
      <c r="D55" s="109">
        <f t="shared" si="2"/>
        <v>0.47058823529411764</v>
      </c>
      <c r="E55" s="109">
        <f t="shared" si="2"/>
        <v>0.11764705882352941</v>
      </c>
      <c r="F55" s="109">
        <f t="shared" si="2"/>
        <v>0.58823529411764708</v>
      </c>
      <c r="G55" s="109">
        <f t="shared" si="2"/>
        <v>0.47058823529411764</v>
      </c>
      <c r="H55" s="109">
        <f t="shared" si="2"/>
        <v>0.58823529411764708</v>
      </c>
      <c r="I55" s="109" t="str">
        <f t="shared" si="2"/>
        <v>-</v>
      </c>
      <c r="J55" s="109">
        <f t="shared" si="2"/>
        <v>0.70588235294117652</v>
      </c>
      <c r="K55" s="109">
        <f t="shared" si="2"/>
        <v>0.41176470588235292</v>
      </c>
      <c r="L55" s="109">
        <f t="shared" si="2"/>
        <v>0.6470588235294118</v>
      </c>
      <c r="M55" s="109"/>
      <c r="N55" s="109">
        <f t="shared" ref="N55:U55" si="3">IF(COUNTA(N38:N54)=0,"-",COUNTA(N38:N54)/17)</f>
        <v>5.8823529411764705E-2</v>
      </c>
      <c r="O55" s="109">
        <f t="shared" si="3"/>
        <v>0.58823529411764708</v>
      </c>
      <c r="P55" s="109">
        <f t="shared" si="3"/>
        <v>0.58823529411764708</v>
      </c>
      <c r="Q55" s="109">
        <f t="shared" si="3"/>
        <v>0.82352941176470584</v>
      </c>
      <c r="R55" s="109">
        <f t="shared" si="3"/>
        <v>0.6470588235294118</v>
      </c>
      <c r="S55" s="109">
        <f t="shared" si="3"/>
        <v>0.70588235294117652</v>
      </c>
      <c r="T55" s="109">
        <f t="shared" si="3"/>
        <v>0.70588235294117652</v>
      </c>
      <c r="U55" s="109">
        <f t="shared" si="3"/>
        <v>0.82352941176470584</v>
      </c>
    </row>
    <row r="56" spans="1:21" s="104" customFormat="1" ht="18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</row>
    <row r="57" spans="1:21" s="104" customFormat="1" ht="18" hidden="1" customHeight="1">
      <c r="A57" s="105">
        <v>44690</v>
      </c>
      <c r="B57" s="106">
        <v>1</v>
      </c>
      <c r="C57" s="106">
        <v>2</v>
      </c>
      <c r="D57" s="106">
        <v>3</v>
      </c>
      <c r="E57" s="106">
        <v>4</v>
      </c>
      <c r="F57" s="106">
        <v>5</v>
      </c>
      <c r="G57" s="106">
        <v>6</v>
      </c>
      <c r="H57" s="106">
        <v>7</v>
      </c>
      <c r="I57" s="106">
        <v>8</v>
      </c>
      <c r="J57" s="106">
        <v>9</v>
      </c>
      <c r="K57" s="106">
        <v>10</v>
      </c>
      <c r="L57" s="106">
        <v>11</v>
      </c>
      <c r="M57" s="106">
        <v>12</v>
      </c>
      <c r="N57" s="106">
        <v>13</v>
      </c>
      <c r="O57" s="106">
        <v>14</v>
      </c>
      <c r="P57" s="106">
        <v>15</v>
      </c>
      <c r="Q57" s="106">
        <v>16</v>
      </c>
      <c r="R57" s="106">
        <v>17</v>
      </c>
      <c r="S57" s="106">
        <v>18</v>
      </c>
      <c r="T57" s="106">
        <v>19</v>
      </c>
      <c r="U57" s="106">
        <v>20</v>
      </c>
    </row>
    <row r="58" spans="1:21" s="104" customFormat="1" ht="18" hidden="1" customHeight="1">
      <c r="A58" s="111" t="s">
        <v>168</v>
      </c>
      <c r="B58" s="103"/>
      <c r="C58" s="103" t="s">
        <v>211</v>
      </c>
      <c r="D58" s="103" t="s">
        <v>186</v>
      </c>
      <c r="E58" s="103"/>
      <c r="F58" s="103"/>
      <c r="G58" s="103"/>
      <c r="H58" s="103"/>
      <c r="I58" s="103"/>
      <c r="J58" s="103"/>
      <c r="K58" s="103"/>
      <c r="L58" s="103" t="s">
        <v>172</v>
      </c>
      <c r="M58" s="103"/>
      <c r="N58" s="103"/>
      <c r="O58" s="103" t="s">
        <v>173</v>
      </c>
      <c r="P58" s="103"/>
      <c r="Q58" s="103"/>
      <c r="R58" s="103"/>
      <c r="S58" s="103"/>
      <c r="T58" s="103"/>
      <c r="U58" s="103"/>
    </row>
    <row r="59" spans="1:21" s="104" customFormat="1" ht="18" hidden="1" customHeight="1">
      <c r="A59" s="111" t="s">
        <v>174</v>
      </c>
      <c r="B59" s="103"/>
      <c r="C59" s="103" t="s">
        <v>211</v>
      </c>
      <c r="D59" s="103" t="s">
        <v>186</v>
      </c>
      <c r="E59" s="103"/>
      <c r="F59" s="103"/>
      <c r="G59" s="103"/>
      <c r="H59" s="103"/>
      <c r="I59" s="103"/>
      <c r="J59" s="103"/>
      <c r="K59" s="103" t="s">
        <v>213</v>
      </c>
      <c r="L59" s="103" t="s">
        <v>172</v>
      </c>
      <c r="M59" s="103" t="s">
        <v>177</v>
      </c>
      <c r="N59" s="103"/>
      <c r="O59" s="103" t="s">
        <v>173</v>
      </c>
      <c r="P59" s="103"/>
      <c r="Q59" s="103"/>
      <c r="R59" s="103"/>
      <c r="S59" s="103"/>
      <c r="T59" s="103"/>
      <c r="U59" s="103"/>
    </row>
    <row r="60" spans="1:21" s="104" customFormat="1" ht="18" hidden="1" customHeight="1">
      <c r="A60" s="111" t="s">
        <v>176</v>
      </c>
      <c r="B60" s="103"/>
      <c r="C60" s="103" t="s">
        <v>211</v>
      </c>
      <c r="D60" s="103"/>
      <c r="E60" s="103"/>
      <c r="F60" s="103"/>
      <c r="G60" s="103" t="s">
        <v>192</v>
      </c>
      <c r="H60" s="103"/>
      <c r="I60" s="103" t="s">
        <v>205</v>
      </c>
      <c r="J60" s="103"/>
      <c r="K60" s="103" t="s">
        <v>213</v>
      </c>
      <c r="L60" s="103" t="s">
        <v>172</v>
      </c>
      <c r="M60" s="103" t="s">
        <v>177</v>
      </c>
      <c r="N60" s="103"/>
      <c r="O60" s="103" t="s">
        <v>173</v>
      </c>
      <c r="P60" s="103" t="s">
        <v>178</v>
      </c>
      <c r="Q60" s="103" t="s">
        <v>214</v>
      </c>
      <c r="R60" s="103"/>
      <c r="S60" s="103"/>
      <c r="T60" s="103" t="s">
        <v>206</v>
      </c>
      <c r="U60" s="103" t="s">
        <v>215</v>
      </c>
    </row>
    <row r="61" spans="1:21" s="104" customFormat="1" ht="18" hidden="1" customHeight="1">
      <c r="A61" s="111" t="s">
        <v>181</v>
      </c>
      <c r="B61" s="103" t="s">
        <v>207</v>
      </c>
      <c r="C61" s="103" t="s">
        <v>211</v>
      </c>
      <c r="D61" s="103" t="s">
        <v>216</v>
      </c>
      <c r="E61" s="103"/>
      <c r="F61" s="103"/>
      <c r="G61" s="103" t="s">
        <v>192</v>
      </c>
      <c r="H61" s="103"/>
      <c r="I61" s="103" t="s">
        <v>205</v>
      </c>
      <c r="J61" s="103"/>
      <c r="K61" s="103" t="s">
        <v>213</v>
      </c>
      <c r="L61" s="103" t="s">
        <v>172</v>
      </c>
      <c r="M61" s="103" t="s">
        <v>177</v>
      </c>
      <c r="N61" s="103"/>
      <c r="O61" s="103" t="s">
        <v>173</v>
      </c>
      <c r="P61" s="103" t="s">
        <v>178</v>
      </c>
      <c r="Q61" s="103" t="s">
        <v>214</v>
      </c>
      <c r="R61" s="103"/>
      <c r="S61" s="103"/>
      <c r="T61" s="103" t="s">
        <v>206</v>
      </c>
      <c r="U61" s="103" t="s">
        <v>215</v>
      </c>
    </row>
    <row r="62" spans="1:21" s="104" customFormat="1" ht="18" hidden="1" customHeight="1">
      <c r="A62" s="111" t="s">
        <v>184</v>
      </c>
      <c r="B62" s="103" t="s">
        <v>207</v>
      </c>
      <c r="C62" s="103" t="s">
        <v>211</v>
      </c>
      <c r="D62" s="103" t="s">
        <v>216</v>
      </c>
      <c r="E62" s="103"/>
      <c r="F62" s="103"/>
      <c r="G62" s="103" t="s">
        <v>192</v>
      </c>
      <c r="H62" s="103"/>
      <c r="I62" s="103" t="s">
        <v>205</v>
      </c>
      <c r="J62" s="103"/>
      <c r="K62" s="103" t="s">
        <v>213</v>
      </c>
      <c r="L62" s="103" t="s">
        <v>172</v>
      </c>
      <c r="M62" s="103" t="s">
        <v>177</v>
      </c>
      <c r="N62" s="103"/>
      <c r="O62" s="103" t="s">
        <v>173</v>
      </c>
      <c r="P62" s="103" t="s">
        <v>178</v>
      </c>
      <c r="Q62" s="103" t="s">
        <v>214</v>
      </c>
      <c r="R62" s="103"/>
      <c r="S62" s="103"/>
      <c r="T62" s="103" t="s">
        <v>206</v>
      </c>
      <c r="U62" s="103" t="s">
        <v>215</v>
      </c>
    </row>
    <row r="63" spans="1:21" s="104" customFormat="1" ht="18" hidden="1" customHeight="1">
      <c r="A63" s="111" t="s">
        <v>208</v>
      </c>
      <c r="B63" s="103" t="s">
        <v>207</v>
      </c>
      <c r="C63" s="103" t="s">
        <v>211</v>
      </c>
      <c r="D63" s="103" t="s">
        <v>216</v>
      </c>
      <c r="E63" s="103" t="s">
        <v>188</v>
      </c>
      <c r="F63" s="103" t="s">
        <v>191</v>
      </c>
      <c r="G63" s="103" t="s">
        <v>192</v>
      </c>
      <c r="H63" s="103" t="s">
        <v>205</v>
      </c>
      <c r="I63" s="103" t="s">
        <v>196</v>
      </c>
      <c r="J63" s="103"/>
      <c r="K63" s="103" t="s">
        <v>213</v>
      </c>
      <c r="L63" s="103" t="s">
        <v>172</v>
      </c>
      <c r="M63" s="103" t="s">
        <v>177</v>
      </c>
      <c r="N63" s="103" t="s">
        <v>210</v>
      </c>
      <c r="O63" s="103" t="s">
        <v>173</v>
      </c>
      <c r="P63" s="103" t="s">
        <v>178</v>
      </c>
      <c r="Q63" s="103" t="s">
        <v>214</v>
      </c>
      <c r="R63" s="103" t="s">
        <v>217</v>
      </c>
      <c r="S63" s="103" t="s">
        <v>218</v>
      </c>
      <c r="T63" s="103" t="s">
        <v>206</v>
      </c>
      <c r="U63" s="103" t="s">
        <v>215</v>
      </c>
    </row>
    <row r="64" spans="1:21" s="104" customFormat="1" ht="18" hidden="1" customHeight="1">
      <c r="A64" s="111" t="s">
        <v>209</v>
      </c>
      <c r="B64" s="103" t="s">
        <v>207</v>
      </c>
      <c r="C64" s="103"/>
      <c r="D64" s="103" t="s">
        <v>216</v>
      </c>
      <c r="E64" s="103" t="s">
        <v>188</v>
      </c>
      <c r="F64" s="103" t="s">
        <v>191</v>
      </c>
      <c r="G64" s="103" t="s">
        <v>192</v>
      </c>
      <c r="H64" s="103"/>
      <c r="I64" s="103" t="s">
        <v>196</v>
      </c>
      <c r="J64" s="103"/>
      <c r="K64" s="103" t="s">
        <v>213</v>
      </c>
      <c r="L64" s="103" t="s">
        <v>172</v>
      </c>
      <c r="M64" s="103" t="s">
        <v>177</v>
      </c>
      <c r="N64" s="103" t="s">
        <v>210</v>
      </c>
      <c r="O64" s="103"/>
      <c r="P64" s="103" t="s">
        <v>178</v>
      </c>
      <c r="Q64" s="103" t="s">
        <v>214</v>
      </c>
      <c r="R64" s="103" t="s">
        <v>217</v>
      </c>
      <c r="S64" s="103" t="s">
        <v>218</v>
      </c>
      <c r="T64" s="103" t="s">
        <v>206</v>
      </c>
      <c r="U64" s="103" t="s">
        <v>215</v>
      </c>
    </row>
    <row r="65" spans="1:21" s="104" customFormat="1" ht="18" hidden="1" customHeight="1">
      <c r="A65" s="111" t="s">
        <v>198</v>
      </c>
      <c r="B65" s="103" t="s">
        <v>207</v>
      </c>
      <c r="C65" s="103"/>
      <c r="D65" s="103" t="s">
        <v>216</v>
      </c>
      <c r="E65" s="103" t="s">
        <v>188</v>
      </c>
      <c r="F65" s="103" t="s">
        <v>191</v>
      </c>
      <c r="G65" s="103" t="s">
        <v>192</v>
      </c>
      <c r="H65" s="103" t="s">
        <v>199</v>
      </c>
      <c r="I65" s="103" t="s">
        <v>196</v>
      </c>
      <c r="J65" s="103"/>
      <c r="K65" s="103" t="s">
        <v>213</v>
      </c>
      <c r="L65" s="103"/>
      <c r="M65" s="103" t="s">
        <v>177</v>
      </c>
      <c r="N65" s="103" t="s">
        <v>210</v>
      </c>
      <c r="O65" s="103"/>
      <c r="P65" s="103" t="s">
        <v>178</v>
      </c>
      <c r="Q65" s="103" t="s">
        <v>214</v>
      </c>
      <c r="R65" s="103" t="s">
        <v>217</v>
      </c>
      <c r="S65" s="103" t="s">
        <v>218</v>
      </c>
      <c r="T65" s="103" t="s">
        <v>206</v>
      </c>
      <c r="U65" s="103" t="s">
        <v>215</v>
      </c>
    </row>
    <row r="66" spans="1:21" s="104" customFormat="1" ht="18" hidden="1" customHeight="1">
      <c r="A66" s="111" t="s">
        <v>200</v>
      </c>
      <c r="B66" s="103" t="s">
        <v>207</v>
      </c>
      <c r="C66" s="103"/>
      <c r="D66" s="103" t="s">
        <v>216</v>
      </c>
      <c r="E66" s="103" t="s">
        <v>188</v>
      </c>
      <c r="F66" s="103" t="s">
        <v>191</v>
      </c>
      <c r="G66" s="103" t="s">
        <v>192</v>
      </c>
      <c r="H66" s="103" t="s">
        <v>199</v>
      </c>
      <c r="I66" s="103" t="s">
        <v>196</v>
      </c>
      <c r="J66" s="103"/>
      <c r="K66" s="103"/>
      <c r="L66" s="103"/>
      <c r="M66" s="103" t="s">
        <v>177</v>
      </c>
      <c r="N66" s="103" t="s">
        <v>210</v>
      </c>
      <c r="O66" s="103"/>
      <c r="P66" s="103"/>
      <c r="Q66" s="103" t="s">
        <v>214</v>
      </c>
      <c r="R66" s="103" t="s">
        <v>217</v>
      </c>
      <c r="S66" s="103" t="s">
        <v>218</v>
      </c>
      <c r="T66" s="103" t="s">
        <v>206</v>
      </c>
      <c r="U66" s="103" t="s">
        <v>215</v>
      </c>
    </row>
    <row r="67" spans="1:21" s="104" customFormat="1" ht="18" hidden="1" customHeight="1">
      <c r="A67" s="111" t="s">
        <v>201</v>
      </c>
      <c r="B67" s="103" t="s">
        <v>207</v>
      </c>
      <c r="C67" s="103"/>
      <c r="D67" s="103"/>
      <c r="E67" s="103" t="s">
        <v>188</v>
      </c>
      <c r="F67" s="103" t="s">
        <v>191</v>
      </c>
      <c r="G67" s="103"/>
      <c r="H67" s="103" t="s">
        <v>199</v>
      </c>
      <c r="I67" s="103"/>
      <c r="J67" s="103"/>
      <c r="K67" s="103"/>
      <c r="L67" s="103"/>
      <c r="M67" s="103" t="s">
        <v>177</v>
      </c>
      <c r="N67" s="103" t="s">
        <v>210</v>
      </c>
      <c r="O67" s="103"/>
      <c r="P67" s="103"/>
      <c r="Q67" s="103" t="s">
        <v>214</v>
      </c>
      <c r="R67" s="103" t="s">
        <v>217</v>
      </c>
      <c r="S67" s="103" t="s">
        <v>218</v>
      </c>
      <c r="T67" s="103"/>
      <c r="U67" s="103" t="s">
        <v>215</v>
      </c>
    </row>
    <row r="68" spans="1:21" s="104" customFormat="1" ht="18" hidden="1" customHeight="1">
      <c r="A68" s="111" t="s">
        <v>202</v>
      </c>
      <c r="B68" s="103" t="s">
        <v>196</v>
      </c>
      <c r="C68" s="103"/>
      <c r="D68" s="103"/>
      <c r="E68" s="103" t="s">
        <v>188</v>
      </c>
      <c r="F68" s="103" t="s">
        <v>191</v>
      </c>
      <c r="G68" s="103"/>
      <c r="H68" s="103" t="s">
        <v>199</v>
      </c>
      <c r="I68" s="103"/>
      <c r="J68" s="103"/>
      <c r="K68" s="103"/>
      <c r="L68" s="103"/>
      <c r="M68" s="103" t="s">
        <v>177</v>
      </c>
      <c r="N68" s="103" t="s">
        <v>210</v>
      </c>
      <c r="O68" s="103"/>
      <c r="P68" s="103"/>
      <c r="Q68" s="103" t="s">
        <v>214</v>
      </c>
      <c r="R68" s="103" t="s">
        <v>217</v>
      </c>
      <c r="S68" s="103" t="s">
        <v>218</v>
      </c>
      <c r="T68" s="103"/>
      <c r="U68" s="103" t="s">
        <v>215</v>
      </c>
    </row>
    <row r="69" spans="1:21" s="104" customFormat="1" ht="18" hidden="1" customHeight="1">
      <c r="A69" s="111" t="s">
        <v>203</v>
      </c>
      <c r="B69" s="103" t="s">
        <v>196</v>
      </c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 t="s">
        <v>210</v>
      </c>
      <c r="O69" s="103"/>
      <c r="P69" s="103"/>
      <c r="Q69" s="103" t="s">
        <v>214</v>
      </c>
      <c r="R69" s="103" t="s">
        <v>217</v>
      </c>
      <c r="S69" s="103" t="s">
        <v>218</v>
      </c>
      <c r="T69" s="103"/>
      <c r="U69" s="103"/>
    </row>
    <row r="70" spans="1:21" s="104" customFormat="1" ht="18" hidden="1" customHeight="1">
      <c r="A70" s="112" t="s">
        <v>204</v>
      </c>
      <c r="B70" s="109">
        <f>IF(COUNTA(B58:B69)=0,"-",COUNTA(B58:B69)/12)</f>
        <v>0.75</v>
      </c>
      <c r="C70" s="109">
        <f t="shared" ref="C70:U70" si="4">IF(COUNTA(C58:C69)=0,"-",COUNTA(C58:C69)/12)</f>
        <v>0.5</v>
      </c>
      <c r="D70" s="109">
        <f t="shared" si="4"/>
        <v>0.66666666666666663</v>
      </c>
      <c r="E70" s="109">
        <f t="shared" si="4"/>
        <v>0.5</v>
      </c>
      <c r="F70" s="109">
        <f t="shared" si="4"/>
        <v>0.5</v>
      </c>
      <c r="G70" s="109">
        <f t="shared" si="4"/>
        <v>0.58333333333333337</v>
      </c>
      <c r="H70" s="109">
        <f t="shared" si="4"/>
        <v>0.41666666666666669</v>
      </c>
      <c r="I70" s="109">
        <f t="shared" si="4"/>
        <v>0.58333333333333337</v>
      </c>
      <c r="J70" s="109" t="str">
        <f t="shared" si="4"/>
        <v>-</v>
      </c>
      <c r="K70" s="109">
        <f t="shared" si="4"/>
        <v>0.58333333333333337</v>
      </c>
      <c r="L70" s="109">
        <f t="shared" si="4"/>
        <v>0.58333333333333337</v>
      </c>
      <c r="M70" s="109">
        <f t="shared" si="4"/>
        <v>0.83333333333333337</v>
      </c>
      <c r="N70" s="109">
        <f t="shared" si="4"/>
        <v>0.58333333333333337</v>
      </c>
      <c r="O70" s="109">
        <f t="shared" si="4"/>
        <v>0.5</v>
      </c>
      <c r="P70" s="109">
        <f t="shared" si="4"/>
        <v>0.5</v>
      </c>
      <c r="Q70" s="109">
        <f t="shared" si="4"/>
        <v>0.83333333333333337</v>
      </c>
      <c r="R70" s="109">
        <f t="shared" si="4"/>
        <v>0.58333333333333337</v>
      </c>
      <c r="S70" s="109">
        <f t="shared" si="4"/>
        <v>0.58333333333333337</v>
      </c>
      <c r="T70" s="109">
        <f t="shared" si="4"/>
        <v>0.58333333333333337</v>
      </c>
      <c r="U70" s="109">
        <f t="shared" si="4"/>
        <v>0.75</v>
      </c>
    </row>
    <row r="71" spans="1:21" s="104" customFormat="1" ht="18" hidden="1" customHeight="1">
      <c r="A71" s="113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1:21" s="104" customFormat="1" ht="18" hidden="1" customHeight="1">
      <c r="A72" s="105">
        <v>44691</v>
      </c>
      <c r="B72" s="106">
        <v>1</v>
      </c>
      <c r="C72" s="106">
        <v>2</v>
      </c>
      <c r="D72" s="106">
        <v>3</v>
      </c>
      <c r="E72" s="106">
        <v>4</v>
      </c>
      <c r="F72" s="106">
        <v>5</v>
      </c>
      <c r="G72" s="106">
        <v>6</v>
      </c>
      <c r="H72" s="106">
        <v>7</v>
      </c>
      <c r="I72" s="106">
        <v>8</v>
      </c>
      <c r="J72" s="106">
        <v>9</v>
      </c>
      <c r="K72" s="106">
        <v>10</v>
      </c>
      <c r="L72" s="106">
        <v>11</v>
      </c>
      <c r="M72" s="106">
        <v>12</v>
      </c>
      <c r="N72" s="106">
        <v>13</v>
      </c>
      <c r="O72" s="106">
        <v>14</v>
      </c>
      <c r="P72" s="106">
        <v>15</v>
      </c>
      <c r="Q72" s="106">
        <v>16</v>
      </c>
      <c r="R72" s="106">
        <v>17</v>
      </c>
      <c r="S72" s="106">
        <v>18</v>
      </c>
      <c r="T72" s="106">
        <v>19</v>
      </c>
      <c r="U72" s="106">
        <v>20</v>
      </c>
    </row>
    <row r="73" spans="1:21" s="104" customFormat="1" ht="18" hidden="1" customHeight="1">
      <c r="A73" s="111" t="s">
        <v>168</v>
      </c>
      <c r="B73" s="103"/>
      <c r="C73" s="103" t="s">
        <v>211</v>
      </c>
      <c r="D73" s="103" t="s">
        <v>186</v>
      </c>
      <c r="E73" s="103"/>
      <c r="F73" s="103"/>
      <c r="G73" s="103"/>
      <c r="H73" s="103"/>
      <c r="I73" s="103"/>
      <c r="J73" s="103" t="s">
        <v>213</v>
      </c>
      <c r="K73" s="103"/>
      <c r="L73" s="103" t="s">
        <v>172</v>
      </c>
      <c r="M73" s="103" t="s">
        <v>177</v>
      </c>
      <c r="N73" s="103"/>
      <c r="O73" s="103" t="s">
        <v>173</v>
      </c>
      <c r="P73" s="103" t="s">
        <v>178</v>
      </c>
      <c r="Q73" s="103"/>
      <c r="R73" s="103"/>
      <c r="S73" s="103"/>
      <c r="T73" s="103"/>
      <c r="U73" s="103"/>
    </row>
    <row r="74" spans="1:21" s="104" customFormat="1" ht="18" hidden="1" customHeight="1">
      <c r="A74" s="111" t="s">
        <v>174</v>
      </c>
      <c r="B74" s="103"/>
      <c r="C74" s="103" t="s">
        <v>211</v>
      </c>
      <c r="D74" s="103" t="s">
        <v>186</v>
      </c>
      <c r="E74" s="103"/>
      <c r="F74" s="103"/>
      <c r="G74" s="103" t="s">
        <v>192</v>
      </c>
      <c r="H74" s="103"/>
      <c r="I74" s="103"/>
      <c r="J74" s="103" t="s">
        <v>213</v>
      </c>
      <c r="K74" s="103"/>
      <c r="L74" s="103" t="s">
        <v>172</v>
      </c>
      <c r="M74" s="103" t="s">
        <v>177</v>
      </c>
      <c r="N74" s="103"/>
      <c r="O74" s="103" t="s">
        <v>173</v>
      </c>
      <c r="P74" s="103" t="s">
        <v>178</v>
      </c>
      <c r="Q74" s="103"/>
      <c r="R74" s="103"/>
      <c r="S74" s="103"/>
      <c r="T74" s="103"/>
      <c r="U74" s="103"/>
    </row>
    <row r="75" spans="1:21" s="104" customFormat="1" ht="18" hidden="1" customHeight="1">
      <c r="A75" s="111" t="s">
        <v>176</v>
      </c>
      <c r="B75" s="103"/>
      <c r="C75" s="103" t="s">
        <v>211</v>
      </c>
      <c r="D75" s="103"/>
      <c r="E75" s="103"/>
      <c r="F75" s="103"/>
      <c r="G75" s="103" t="s">
        <v>192</v>
      </c>
      <c r="H75" s="103"/>
      <c r="I75" s="103"/>
      <c r="J75" s="103" t="s">
        <v>213</v>
      </c>
      <c r="K75" s="103"/>
      <c r="L75" s="103" t="s">
        <v>172</v>
      </c>
      <c r="M75" s="103" t="s">
        <v>177</v>
      </c>
      <c r="N75" s="103"/>
      <c r="O75" s="103" t="s">
        <v>173</v>
      </c>
      <c r="P75" s="103" t="s">
        <v>178</v>
      </c>
      <c r="Q75" s="103" t="s">
        <v>214</v>
      </c>
      <c r="R75" s="103"/>
      <c r="S75" s="103"/>
      <c r="T75" s="103" t="s">
        <v>206</v>
      </c>
      <c r="U75" s="103" t="s">
        <v>215</v>
      </c>
    </row>
    <row r="76" spans="1:21" s="104" customFormat="1" ht="18" hidden="1" customHeight="1">
      <c r="A76" s="111" t="s">
        <v>181</v>
      </c>
      <c r="B76" s="103" t="s">
        <v>207</v>
      </c>
      <c r="C76" s="103" t="s">
        <v>211</v>
      </c>
      <c r="D76" s="103" t="s">
        <v>216</v>
      </c>
      <c r="E76" s="103"/>
      <c r="F76" s="103"/>
      <c r="G76" s="103" t="s">
        <v>192</v>
      </c>
      <c r="H76" s="103"/>
      <c r="I76" s="103"/>
      <c r="J76" s="103" t="s">
        <v>213</v>
      </c>
      <c r="K76" s="103"/>
      <c r="L76" s="103" t="s">
        <v>172</v>
      </c>
      <c r="M76" s="103" t="s">
        <v>177</v>
      </c>
      <c r="N76" s="103"/>
      <c r="O76" s="103" t="s">
        <v>173</v>
      </c>
      <c r="P76" s="103" t="s">
        <v>178</v>
      </c>
      <c r="Q76" s="103" t="s">
        <v>214</v>
      </c>
      <c r="R76" s="103"/>
      <c r="S76" s="103"/>
      <c r="T76" s="103" t="s">
        <v>206</v>
      </c>
      <c r="U76" s="103" t="s">
        <v>215</v>
      </c>
    </row>
    <row r="77" spans="1:21" s="104" customFormat="1" ht="18" hidden="1" customHeight="1">
      <c r="A77" s="111" t="s">
        <v>184</v>
      </c>
      <c r="B77" s="103" t="s">
        <v>207</v>
      </c>
      <c r="C77" s="103" t="s">
        <v>211</v>
      </c>
      <c r="D77" s="103" t="s">
        <v>216</v>
      </c>
      <c r="E77" s="103"/>
      <c r="F77" s="103"/>
      <c r="G77" s="103" t="s">
        <v>192</v>
      </c>
      <c r="H77" s="103"/>
      <c r="I77" s="103"/>
      <c r="J77" s="103" t="s">
        <v>213</v>
      </c>
      <c r="K77" s="103"/>
      <c r="L77" s="103" t="s">
        <v>172</v>
      </c>
      <c r="M77" s="103" t="s">
        <v>177</v>
      </c>
      <c r="N77" s="103"/>
      <c r="O77" s="103" t="s">
        <v>173</v>
      </c>
      <c r="P77" s="103" t="s">
        <v>178</v>
      </c>
      <c r="Q77" s="103" t="s">
        <v>214</v>
      </c>
      <c r="R77" s="103"/>
      <c r="S77" s="103"/>
      <c r="T77" s="103" t="s">
        <v>206</v>
      </c>
      <c r="U77" s="103" t="s">
        <v>215</v>
      </c>
    </row>
    <row r="78" spans="1:21" s="104" customFormat="1" ht="18" hidden="1" customHeight="1">
      <c r="A78" s="111" t="s">
        <v>208</v>
      </c>
      <c r="B78" s="103" t="s">
        <v>207</v>
      </c>
      <c r="C78" s="103" t="s">
        <v>211</v>
      </c>
      <c r="D78" s="103" t="s">
        <v>216</v>
      </c>
      <c r="E78" s="103" t="s">
        <v>188</v>
      </c>
      <c r="F78" s="103" t="s">
        <v>191</v>
      </c>
      <c r="G78" s="103" t="s">
        <v>192</v>
      </c>
      <c r="H78" s="103" t="s">
        <v>196</v>
      </c>
      <c r="I78" s="103"/>
      <c r="J78" s="103" t="s">
        <v>213</v>
      </c>
      <c r="K78" s="103"/>
      <c r="L78" s="103" t="s">
        <v>172</v>
      </c>
      <c r="M78" s="103" t="s">
        <v>177</v>
      </c>
      <c r="N78" s="103" t="s">
        <v>210</v>
      </c>
      <c r="O78" s="103" t="s">
        <v>173</v>
      </c>
      <c r="P78" s="103" t="s">
        <v>178</v>
      </c>
      <c r="Q78" s="103" t="s">
        <v>214</v>
      </c>
      <c r="R78" s="103" t="s">
        <v>217</v>
      </c>
      <c r="S78" s="103" t="s">
        <v>218</v>
      </c>
      <c r="T78" s="103" t="s">
        <v>206</v>
      </c>
      <c r="U78" s="103" t="s">
        <v>215</v>
      </c>
    </row>
    <row r="79" spans="1:21" s="104" customFormat="1" ht="18" hidden="1" customHeight="1">
      <c r="A79" s="111" t="s">
        <v>209</v>
      </c>
      <c r="B79" s="103" t="s">
        <v>207</v>
      </c>
      <c r="C79" s="103"/>
      <c r="D79" s="103" t="s">
        <v>216</v>
      </c>
      <c r="E79" s="103" t="s">
        <v>188</v>
      </c>
      <c r="F79" s="103" t="s">
        <v>191</v>
      </c>
      <c r="G79" s="103" t="s">
        <v>192</v>
      </c>
      <c r="H79" s="103" t="s">
        <v>196</v>
      </c>
      <c r="I79" s="103"/>
      <c r="J79" s="103" t="s">
        <v>213</v>
      </c>
      <c r="K79" s="103"/>
      <c r="L79" s="103" t="s">
        <v>172</v>
      </c>
      <c r="M79" s="103" t="s">
        <v>177</v>
      </c>
      <c r="N79" s="103" t="s">
        <v>210</v>
      </c>
      <c r="O79" s="103"/>
      <c r="P79" s="103"/>
      <c r="Q79" s="103" t="s">
        <v>214</v>
      </c>
      <c r="R79" s="103" t="s">
        <v>217</v>
      </c>
      <c r="S79" s="103" t="s">
        <v>218</v>
      </c>
      <c r="T79" s="103" t="s">
        <v>206</v>
      </c>
      <c r="U79" s="103" t="s">
        <v>215</v>
      </c>
    </row>
    <row r="80" spans="1:21" s="104" customFormat="1" ht="18" hidden="1" customHeight="1">
      <c r="A80" s="111" t="s">
        <v>198</v>
      </c>
      <c r="B80" s="103" t="s">
        <v>207</v>
      </c>
      <c r="C80" s="103" t="s">
        <v>196</v>
      </c>
      <c r="D80" s="103" t="s">
        <v>216</v>
      </c>
      <c r="E80" s="103" t="s">
        <v>188</v>
      </c>
      <c r="F80" s="103" t="s">
        <v>191</v>
      </c>
      <c r="G80" s="103" t="s">
        <v>192</v>
      </c>
      <c r="H80" s="103"/>
      <c r="I80" s="103"/>
      <c r="J80" s="103"/>
      <c r="K80" s="103"/>
      <c r="L80" s="103"/>
      <c r="M80" s="103" t="s">
        <v>177</v>
      </c>
      <c r="N80" s="103" t="s">
        <v>210</v>
      </c>
      <c r="O80" s="103"/>
      <c r="P80" s="103"/>
      <c r="Q80" s="103" t="s">
        <v>214</v>
      </c>
      <c r="R80" s="103" t="s">
        <v>217</v>
      </c>
      <c r="S80" s="103" t="s">
        <v>218</v>
      </c>
      <c r="T80" s="103" t="s">
        <v>206</v>
      </c>
      <c r="U80" s="103" t="s">
        <v>215</v>
      </c>
    </row>
    <row r="81" spans="1:21" s="104" customFormat="1" ht="18" hidden="1" customHeight="1">
      <c r="A81" s="111" t="s">
        <v>200</v>
      </c>
      <c r="B81" s="103" t="s">
        <v>207</v>
      </c>
      <c r="C81" s="103" t="s">
        <v>196</v>
      </c>
      <c r="D81" s="103" t="s">
        <v>216</v>
      </c>
      <c r="E81" s="103" t="s">
        <v>188</v>
      </c>
      <c r="F81" s="103" t="s">
        <v>191</v>
      </c>
      <c r="G81" s="103"/>
      <c r="H81" s="103"/>
      <c r="I81" s="103"/>
      <c r="J81" s="103"/>
      <c r="K81" s="103"/>
      <c r="L81" s="103"/>
      <c r="M81" s="103" t="s">
        <v>177</v>
      </c>
      <c r="N81" s="103" t="s">
        <v>210</v>
      </c>
      <c r="O81" s="103"/>
      <c r="P81" s="103"/>
      <c r="Q81" s="103" t="s">
        <v>214</v>
      </c>
      <c r="R81" s="103" t="s">
        <v>217</v>
      </c>
      <c r="S81" s="103" t="s">
        <v>218</v>
      </c>
      <c r="T81" s="103" t="s">
        <v>206</v>
      </c>
      <c r="U81" s="103" t="s">
        <v>215</v>
      </c>
    </row>
    <row r="82" spans="1:21" s="104" customFormat="1" ht="18" hidden="1" customHeight="1">
      <c r="A82" s="111" t="s">
        <v>201</v>
      </c>
      <c r="B82" s="103" t="s">
        <v>207</v>
      </c>
      <c r="C82" s="103" t="s">
        <v>196</v>
      </c>
      <c r="D82" s="103"/>
      <c r="E82" s="103" t="s">
        <v>188</v>
      </c>
      <c r="F82" s="103" t="s">
        <v>191</v>
      </c>
      <c r="G82" s="103"/>
      <c r="H82" s="103"/>
      <c r="I82" s="103"/>
      <c r="J82" s="103"/>
      <c r="K82" s="103"/>
      <c r="L82" s="103"/>
      <c r="M82" s="103" t="s">
        <v>177</v>
      </c>
      <c r="N82" s="103" t="s">
        <v>210</v>
      </c>
      <c r="O82" s="103"/>
      <c r="P82" s="103"/>
      <c r="Q82" s="103" t="s">
        <v>214</v>
      </c>
      <c r="R82" s="103" t="s">
        <v>217</v>
      </c>
      <c r="S82" s="103" t="s">
        <v>218</v>
      </c>
      <c r="T82" s="103"/>
      <c r="U82" s="103" t="s">
        <v>215</v>
      </c>
    </row>
    <row r="83" spans="1:21" s="104" customFormat="1" ht="18" hidden="1" customHeight="1">
      <c r="A83" s="111" t="s">
        <v>202</v>
      </c>
      <c r="B83" s="103"/>
      <c r="C83" s="103" t="s">
        <v>196</v>
      </c>
      <c r="D83" s="103"/>
      <c r="E83" s="103" t="s">
        <v>188</v>
      </c>
      <c r="F83" s="103" t="s">
        <v>191</v>
      </c>
      <c r="G83" s="103"/>
      <c r="H83" s="103"/>
      <c r="I83" s="103"/>
      <c r="J83" s="103"/>
      <c r="K83" s="103"/>
      <c r="L83" s="103"/>
      <c r="M83" s="103"/>
      <c r="N83" s="103" t="s">
        <v>210</v>
      </c>
      <c r="O83" s="103"/>
      <c r="P83" s="103"/>
      <c r="Q83" s="103" t="s">
        <v>214</v>
      </c>
      <c r="R83" s="103" t="s">
        <v>217</v>
      </c>
      <c r="S83" s="103" t="s">
        <v>218</v>
      </c>
      <c r="T83" s="103"/>
      <c r="U83" s="103" t="s">
        <v>215</v>
      </c>
    </row>
    <row r="84" spans="1:21" s="104" customFormat="1" ht="18" hidden="1" customHeight="1">
      <c r="A84" s="111" t="s">
        <v>203</v>
      </c>
      <c r="B84" s="103"/>
      <c r="C84" s="103" t="s">
        <v>196</v>
      </c>
      <c r="D84" s="103"/>
      <c r="E84" s="103" t="s">
        <v>188</v>
      </c>
      <c r="F84" s="103"/>
      <c r="G84" s="103"/>
      <c r="H84" s="103"/>
      <c r="I84" s="103"/>
      <c r="J84" s="103"/>
      <c r="K84" s="103"/>
      <c r="L84" s="103"/>
      <c r="M84" s="103"/>
      <c r="N84" s="103" t="s">
        <v>210</v>
      </c>
      <c r="O84" s="103"/>
      <c r="P84" s="103"/>
      <c r="Q84" s="103" t="s">
        <v>214</v>
      </c>
      <c r="R84" s="103" t="s">
        <v>217</v>
      </c>
      <c r="S84" s="103" t="s">
        <v>218</v>
      </c>
      <c r="T84" s="103"/>
      <c r="U84" s="103"/>
    </row>
    <row r="85" spans="1:21" s="104" customFormat="1" ht="18" hidden="1" customHeight="1">
      <c r="A85" s="112" t="s">
        <v>204</v>
      </c>
      <c r="B85" s="109">
        <f>IF(COUNTA(B73:B84)=0,"-",COUNTA(B73:B84)/12)</f>
        <v>0.58333333333333337</v>
      </c>
      <c r="C85" s="109">
        <f t="shared" ref="C85:U85" si="5">IF(COUNTA(C73:C84)=0,"-",COUNTA(C73:C84)/12)</f>
        <v>0.91666666666666663</v>
      </c>
      <c r="D85" s="109">
        <f t="shared" si="5"/>
        <v>0.66666666666666663</v>
      </c>
      <c r="E85" s="109">
        <f t="shared" si="5"/>
        <v>0.58333333333333337</v>
      </c>
      <c r="F85" s="109">
        <f t="shared" si="5"/>
        <v>0.5</v>
      </c>
      <c r="G85" s="109">
        <f t="shared" si="5"/>
        <v>0.58333333333333337</v>
      </c>
      <c r="H85" s="109">
        <f t="shared" si="5"/>
        <v>0.16666666666666666</v>
      </c>
      <c r="I85" s="109" t="str">
        <f t="shared" si="5"/>
        <v>-</v>
      </c>
      <c r="J85" s="109">
        <f t="shared" si="5"/>
        <v>0.58333333333333337</v>
      </c>
      <c r="K85" s="109" t="str">
        <f t="shared" si="5"/>
        <v>-</v>
      </c>
      <c r="L85" s="109">
        <f t="shared" si="5"/>
        <v>0.58333333333333337</v>
      </c>
      <c r="M85" s="109">
        <f t="shared" si="5"/>
        <v>0.83333333333333337</v>
      </c>
      <c r="N85" s="109">
        <f t="shared" si="5"/>
        <v>0.58333333333333337</v>
      </c>
      <c r="O85" s="109">
        <f t="shared" si="5"/>
        <v>0.5</v>
      </c>
      <c r="P85" s="109">
        <f t="shared" si="5"/>
        <v>0.5</v>
      </c>
      <c r="Q85" s="109">
        <f t="shared" si="5"/>
        <v>0.83333333333333337</v>
      </c>
      <c r="R85" s="109">
        <f t="shared" si="5"/>
        <v>0.58333333333333337</v>
      </c>
      <c r="S85" s="109">
        <f t="shared" si="5"/>
        <v>0.58333333333333337</v>
      </c>
      <c r="T85" s="109">
        <f t="shared" si="5"/>
        <v>0.58333333333333337</v>
      </c>
      <c r="U85" s="109">
        <f t="shared" si="5"/>
        <v>0.75</v>
      </c>
    </row>
    <row r="86" spans="1:21" s="104" customFormat="1" ht="18" hidden="1" customHeight="1">
      <c r="A86" s="113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</row>
    <row r="87" spans="1:21" s="104" customFormat="1" ht="18" hidden="1" customHeight="1">
      <c r="A87" s="105">
        <v>44692</v>
      </c>
      <c r="B87" s="106">
        <v>1</v>
      </c>
      <c r="C87" s="106">
        <v>2</v>
      </c>
      <c r="D87" s="106">
        <v>3</v>
      </c>
      <c r="E87" s="106">
        <v>4</v>
      </c>
      <c r="F87" s="106">
        <v>5</v>
      </c>
      <c r="G87" s="106">
        <v>6</v>
      </c>
      <c r="H87" s="106">
        <v>7</v>
      </c>
      <c r="I87" s="106">
        <v>8</v>
      </c>
      <c r="J87" s="106">
        <v>9</v>
      </c>
      <c r="K87" s="106">
        <v>10</v>
      </c>
      <c r="L87" s="106">
        <v>11</v>
      </c>
      <c r="M87" s="106">
        <v>12</v>
      </c>
      <c r="N87" s="106">
        <v>13</v>
      </c>
      <c r="O87" s="106">
        <v>14</v>
      </c>
      <c r="P87" s="106">
        <v>15</v>
      </c>
      <c r="Q87" s="106">
        <v>16</v>
      </c>
      <c r="R87" s="106">
        <v>17</v>
      </c>
      <c r="S87" s="106">
        <v>18</v>
      </c>
      <c r="T87" s="106">
        <v>19</v>
      </c>
      <c r="U87" s="106">
        <v>20</v>
      </c>
    </row>
    <row r="88" spans="1:21" s="104" customFormat="1" ht="18" hidden="1" customHeight="1">
      <c r="A88" s="111" t="s">
        <v>168</v>
      </c>
      <c r="B88" s="103"/>
      <c r="C88" s="103" t="s">
        <v>170</v>
      </c>
      <c r="D88" s="103" t="s">
        <v>186</v>
      </c>
      <c r="E88" s="103"/>
      <c r="F88" s="103"/>
      <c r="G88" s="103"/>
      <c r="H88" s="103"/>
      <c r="I88" s="103"/>
      <c r="J88" s="103"/>
      <c r="K88" s="103"/>
      <c r="L88" s="103" t="s">
        <v>172</v>
      </c>
      <c r="M88" s="103"/>
      <c r="N88" s="103"/>
      <c r="O88" s="103" t="s">
        <v>173</v>
      </c>
      <c r="P88" s="103"/>
      <c r="Q88" s="103"/>
      <c r="R88" s="103"/>
      <c r="S88" s="103"/>
      <c r="T88" s="103"/>
      <c r="U88" s="103"/>
    </row>
    <row r="89" spans="1:21" s="104" customFormat="1" ht="18" hidden="1" customHeight="1">
      <c r="A89" s="111" t="s">
        <v>174</v>
      </c>
      <c r="B89" s="103"/>
      <c r="C89" s="103" t="s">
        <v>170</v>
      </c>
      <c r="D89" s="103" t="s">
        <v>186</v>
      </c>
      <c r="E89" s="103"/>
      <c r="F89" s="103"/>
      <c r="G89" s="103" t="s">
        <v>192</v>
      </c>
      <c r="H89" s="103"/>
      <c r="I89" s="103"/>
      <c r="J89" s="103" t="s">
        <v>213</v>
      </c>
      <c r="K89" s="103"/>
      <c r="L89" s="103" t="s">
        <v>172</v>
      </c>
      <c r="M89" s="103" t="s">
        <v>177</v>
      </c>
      <c r="N89" s="103"/>
      <c r="O89" s="103" t="s">
        <v>173</v>
      </c>
      <c r="P89" s="103"/>
      <c r="Q89" s="103"/>
      <c r="R89" s="103"/>
      <c r="S89" s="103"/>
      <c r="T89" s="103"/>
      <c r="U89" s="103"/>
    </row>
    <row r="90" spans="1:21" s="104" customFormat="1" ht="18" hidden="1" customHeight="1">
      <c r="A90" s="111" t="s">
        <v>176</v>
      </c>
      <c r="B90" s="103"/>
      <c r="C90" s="103" t="s">
        <v>170</v>
      </c>
      <c r="D90" s="103"/>
      <c r="E90" s="103"/>
      <c r="F90" s="103"/>
      <c r="G90" s="103" t="s">
        <v>192</v>
      </c>
      <c r="H90" s="103"/>
      <c r="I90" s="103"/>
      <c r="J90" s="103" t="s">
        <v>213</v>
      </c>
      <c r="K90" s="103"/>
      <c r="L90" s="103" t="s">
        <v>172</v>
      </c>
      <c r="M90" s="103" t="s">
        <v>177</v>
      </c>
      <c r="N90" s="103"/>
      <c r="O90" s="103" t="s">
        <v>173</v>
      </c>
      <c r="P90" s="103" t="s">
        <v>178</v>
      </c>
      <c r="Q90" s="103" t="s">
        <v>179</v>
      </c>
      <c r="R90" s="103"/>
      <c r="S90" s="103"/>
      <c r="T90" s="103" t="s">
        <v>206</v>
      </c>
      <c r="U90" s="103" t="s">
        <v>215</v>
      </c>
    </row>
    <row r="91" spans="1:21" s="104" customFormat="1" ht="18" hidden="1" customHeight="1">
      <c r="A91" s="111" t="s">
        <v>181</v>
      </c>
      <c r="B91" s="103" t="s">
        <v>207</v>
      </c>
      <c r="C91" s="103" t="s">
        <v>170</v>
      </c>
      <c r="D91" s="103" t="s">
        <v>216</v>
      </c>
      <c r="E91" s="103"/>
      <c r="F91" s="103"/>
      <c r="G91" s="103" t="s">
        <v>192</v>
      </c>
      <c r="H91" s="103"/>
      <c r="I91" s="103"/>
      <c r="J91" s="103" t="s">
        <v>213</v>
      </c>
      <c r="K91" s="103"/>
      <c r="L91" s="103" t="s">
        <v>172</v>
      </c>
      <c r="M91" s="103" t="s">
        <v>177</v>
      </c>
      <c r="N91" s="103"/>
      <c r="O91" s="103" t="s">
        <v>173</v>
      </c>
      <c r="P91" s="103" t="s">
        <v>178</v>
      </c>
      <c r="Q91" s="103" t="s">
        <v>179</v>
      </c>
      <c r="R91" s="103"/>
      <c r="S91" s="103"/>
      <c r="T91" s="103" t="s">
        <v>206</v>
      </c>
      <c r="U91" s="103" t="s">
        <v>215</v>
      </c>
    </row>
    <row r="92" spans="1:21" s="104" customFormat="1" ht="18" hidden="1" customHeight="1">
      <c r="A92" s="111" t="s">
        <v>184</v>
      </c>
      <c r="B92" s="103" t="s">
        <v>207</v>
      </c>
      <c r="C92" s="103" t="s">
        <v>170</v>
      </c>
      <c r="D92" s="103" t="s">
        <v>216</v>
      </c>
      <c r="E92" s="103"/>
      <c r="F92" s="103"/>
      <c r="G92" s="103" t="s">
        <v>192</v>
      </c>
      <c r="H92" s="103"/>
      <c r="I92" s="103"/>
      <c r="J92" s="103" t="s">
        <v>213</v>
      </c>
      <c r="K92" s="103"/>
      <c r="L92" s="103" t="s">
        <v>172</v>
      </c>
      <c r="M92" s="103" t="s">
        <v>177</v>
      </c>
      <c r="N92" s="103"/>
      <c r="O92" s="103" t="s">
        <v>173</v>
      </c>
      <c r="P92" s="103" t="s">
        <v>178</v>
      </c>
      <c r="Q92" s="103" t="s">
        <v>179</v>
      </c>
      <c r="R92" s="103"/>
      <c r="S92" s="103"/>
      <c r="T92" s="103" t="s">
        <v>206</v>
      </c>
      <c r="U92" s="103" t="s">
        <v>215</v>
      </c>
    </row>
    <row r="93" spans="1:21" s="104" customFormat="1" ht="18" hidden="1" customHeight="1">
      <c r="A93" s="111" t="s">
        <v>208</v>
      </c>
      <c r="B93" s="103" t="s">
        <v>207</v>
      </c>
      <c r="C93" s="103" t="s">
        <v>170</v>
      </c>
      <c r="D93" s="103" t="s">
        <v>216</v>
      </c>
      <c r="E93" s="103" t="s">
        <v>188</v>
      </c>
      <c r="F93" s="103" t="s">
        <v>191</v>
      </c>
      <c r="G93" s="103" t="s">
        <v>192</v>
      </c>
      <c r="H93" s="103"/>
      <c r="I93" s="103"/>
      <c r="J93" s="103" t="s">
        <v>213</v>
      </c>
      <c r="K93" s="103"/>
      <c r="L93" s="103" t="s">
        <v>172</v>
      </c>
      <c r="M93" s="103" t="s">
        <v>177</v>
      </c>
      <c r="N93" s="103" t="s">
        <v>210</v>
      </c>
      <c r="O93" s="103" t="s">
        <v>173</v>
      </c>
      <c r="P93" s="103" t="s">
        <v>178</v>
      </c>
      <c r="Q93" s="103" t="s">
        <v>179</v>
      </c>
      <c r="R93" s="103" t="s">
        <v>217</v>
      </c>
      <c r="S93" s="103" t="s">
        <v>218</v>
      </c>
      <c r="T93" s="103" t="s">
        <v>206</v>
      </c>
      <c r="U93" s="103" t="s">
        <v>215</v>
      </c>
    </row>
    <row r="94" spans="1:21" s="104" customFormat="1" ht="18" hidden="1" customHeight="1">
      <c r="A94" s="111" t="s">
        <v>209</v>
      </c>
      <c r="B94" s="103" t="s">
        <v>207</v>
      </c>
      <c r="C94" s="103" t="s">
        <v>170</v>
      </c>
      <c r="D94" s="103" t="s">
        <v>216</v>
      </c>
      <c r="E94" s="103" t="s">
        <v>188</v>
      </c>
      <c r="F94" s="103" t="s">
        <v>191</v>
      </c>
      <c r="G94" s="103" t="s">
        <v>192</v>
      </c>
      <c r="H94" s="103" t="s">
        <v>196</v>
      </c>
      <c r="I94" s="103"/>
      <c r="J94" s="103" t="s">
        <v>213</v>
      </c>
      <c r="K94" s="103"/>
      <c r="L94" s="103" t="s">
        <v>172</v>
      </c>
      <c r="M94" s="103" t="s">
        <v>177</v>
      </c>
      <c r="N94" s="103" t="s">
        <v>210</v>
      </c>
      <c r="O94" s="103"/>
      <c r="P94" s="103" t="s">
        <v>178</v>
      </c>
      <c r="Q94" s="103" t="s">
        <v>179</v>
      </c>
      <c r="R94" s="103" t="s">
        <v>217</v>
      </c>
      <c r="S94" s="103" t="s">
        <v>218</v>
      </c>
      <c r="T94" s="103" t="s">
        <v>206</v>
      </c>
      <c r="U94" s="103" t="s">
        <v>215</v>
      </c>
    </row>
    <row r="95" spans="1:21" s="104" customFormat="1" ht="18" hidden="1" customHeight="1">
      <c r="A95" s="111" t="s">
        <v>198</v>
      </c>
      <c r="B95" s="103" t="s">
        <v>207</v>
      </c>
      <c r="C95" s="103" t="s">
        <v>196</v>
      </c>
      <c r="D95" s="103" t="s">
        <v>216</v>
      </c>
      <c r="E95" s="103" t="s">
        <v>188</v>
      </c>
      <c r="F95" s="103" t="s">
        <v>191</v>
      </c>
      <c r="G95" s="103" t="s">
        <v>192</v>
      </c>
      <c r="H95" s="103"/>
      <c r="I95" s="103" t="s">
        <v>199</v>
      </c>
      <c r="J95" s="103" t="s">
        <v>213</v>
      </c>
      <c r="K95" s="103"/>
      <c r="L95" s="103"/>
      <c r="M95" s="103" t="s">
        <v>177</v>
      </c>
      <c r="N95" s="103" t="s">
        <v>210</v>
      </c>
      <c r="O95" s="103"/>
      <c r="P95" s="103" t="s">
        <v>178</v>
      </c>
      <c r="Q95" s="103" t="s">
        <v>179</v>
      </c>
      <c r="R95" s="103" t="s">
        <v>217</v>
      </c>
      <c r="S95" s="103" t="s">
        <v>218</v>
      </c>
      <c r="T95" s="103" t="s">
        <v>206</v>
      </c>
      <c r="U95" s="103" t="s">
        <v>215</v>
      </c>
    </row>
    <row r="96" spans="1:21" s="104" customFormat="1" ht="18" hidden="1" customHeight="1">
      <c r="A96" s="111" t="s">
        <v>200</v>
      </c>
      <c r="B96" s="103" t="s">
        <v>207</v>
      </c>
      <c r="C96" s="103" t="s">
        <v>196</v>
      </c>
      <c r="D96" s="103" t="s">
        <v>216</v>
      </c>
      <c r="E96" s="103" t="s">
        <v>188</v>
      </c>
      <c r="F96" s="103" t="s">
        <v>191</v>
      </c>
      <c r="G96" s="103"/>
      <c r="H96" s="103"/>
      <c r="I96" s="103" t="s">
        <v>199</v>
      </c>
      <c r="J96" s="103"/>
      <c r="K96" s="103"/>
      <c r="L96" s="103"/>
      <c r="M96" s="103" t="s">
        <v>177</v>
      </c>
      <c r="N96" s="103" t="s">
        <v>210</v>
      </c>
      <c r="O96" s="103"/>
      <c r="P96" s="103"/>
      <c r="Q96" s="103" t="s">
        <v>179</v>
      </c>
      <c r="R96" s="103" t="s">
        <v>217</v>
      </c>
      <c r="S96" s="103" t="s">
        <v>218</v>
      </c>
      <c r="T96" s="103" t="s">
        <v>206</v>
      </c>
      <c r="U96" s="103" t="s">
        <v>215</v>
      </c>
    </row>
    <row r="97" spans="1:21" s="104" customFormat="1" ht="18" hidden="1" customHeight="1">
      <c r="A97" s="111" t="s">
        <v>201</v>
      </c>
      <c r="B97" s="103" t="s">
        <v>207</v>
      </c>
      <c r="C97" s="103" t="s">
        <v>196</v>
      </c>
      <c r="D97" s="103"/>
      <c r="E97" s="103" t="s">
        <v>188</v>
      </c>
      <c r="F97" s="103" t="s">
        <v>191</v>
      </c>
      <c r="G97" s="103"/>
      <c r="H97" s="103"/>
      <c r="I97" s="103" t="s">
        <v>199</v>
      </c>
      <c r="J97" s="103"/>
      <c r="K97" s="103"/>
      <c r="L97" s="103"/>
      <c r="M97" s="103" t="s">
        <v>177</v>
      </c>
      <c r="N97" s="103" t="s">
        <v>210</v>
      </c>
      <c r="O97" s="103"/>
      <c r="P97" s="103"/>
      <c r="Q97" s="103" t="s">
        <v>179</v>
      </c>
      <c r="R97" s="103" t="s">
        <v>217</v>
      </c>
      <c r="S97" s="103" t="s">
        <v>218</v>
      </c>
      <c r="T97" s="103"/>
      <c r="U97" s="103" t="s">
        <v>215</v>
      </c>
    </row>
    <row r="98" spans="1:21" s="104" customFormat="1" ht="18" hidden="1" customHeight="1">
      <c r="A98" s="111" t="s">
        <v>202</v>
      </c>
      <c r="B98" s="103"/>
      <c r="C98" s="103" t="s">
        <v>196</v>
      </c>
      <c r="D98" s="103"/>
      <c r="E98" s="103" t="s">
        <v>188</v>
      </c>
      <c r="F98" s="103" t="s">
        <v>191</v>
      </c>
      <c r="G98" s="103"/>
      <c r="H98" s="103"/>
      <c r="I98" s="103" t="s">
        <v>199</v>
      </c>
      <c r="J98" s="103"/>
      <c r="K98" s="103"/>
      <c r="L98" s="103"/>
      <c r="M98" s="103" t="s">
        <v>177</v>
      </c>
      <c r="N98" s="103" t="s">
        <v>210</v>
      </c>
      <c r="O98" s="103"/>
      <c r="P98" s="103"/>
      <c r="Q98" s="103" t="s">
        <v>179</v>
      </c>
      <c r="R98" s="103" t="s">
        <v>217</v>
      </c>
      <c r="S98" s="103" t="s">
        <v>218</v>
      </c>
      <c r="T98" s="103"/>
      <c r="U98" s="103" t="s">
        <v>215</v>
      </c>
    </row>
    <row r="99" spans="1:21" s="104" customFormat="1" ht="18" hidden="1" customHeight="1">
      <c r="A99" s="111" t="s">
        <v>203</v>
      </c>
      <c r="B99" s="103"/>
      <c r="C99" s="103" t="s">
        <v>196</v>
      </c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 t="s">
        <v>179</v>
      </c>
      <c r="R99" s="103" t="s">
        <v>217</v>
      </c>
      <c r="S99" s="103" t="s">
        <v>218</v>
      </c>
      <c r="T99" s="103"/>
      <c r="U99" s="103"/>
    </row>
    <row r="100" spans="1:21" s="104" customFormat="1" ht="18" hidden="1" customHeight="1">
      <c r="A100" s="112" t="s">
        <v>204</v>
      </c>
      <c r="B100" s="109">
        <f>IF(COUNTA(B88:B99)=0,"-",COUNTA(B88:B99)/12)</f>
        <v>0.58333333333333337</v>
      </c>
      <c r="C100" s="109">
        <f t="shared" ref="C100:U100" si="6">IF(COUNTA(C88:C99)=0,"-",COUNTA(C88:C99)/12)</f>
        <v>1</v>
      </c>
      <c r="D100" s="109">
        <f t="shared" si="6"/>
        <v>0.66666666666666663</v>
      </c>
      <c r="E100" s="109">
        <f t="shared" si="6"/>
        <v>0.5</v>
      </c>
      <c r="F100" s="109">
        <f t="shared" si="6"/>
        <v>0.5</v>
      </c>
      <c r="G100" s="109">
        <f t="shared" si="6"/>
        <v>0.58333333333333337</v>
      </c>
      <c r="H100" s="109">
        <f t="shared" si="6"/>
        <v>8.3333333333333329E-2</v>
      </c>
      <c r="I100" s="109">
        <f t="shared" si="6"/>
        <v>0.33333333333333331</v>
      </c>
      <c r="J100" s="109">
        <f t="shared" si="6"/>
        <v>0.58333333333333337</v>
      </c>
      <c r="K100" s="109" t="str">
        <f t="shared" si="6"/>
        <v>-</v>
      </c>
      <c r="L100" s="109">
        <f t="shared" si="6"/>
        <v>0.58333333333333337</v>
      </c>
      <c r="M100" s="109">
        <f t="shared" si="6"/>
        <v>0.83333333333333337</v>
      </c>
      <c r="N100" s="109">
        <f t="shared" si="6"/>
        <v>0.5</v>
      </c>
      <c r="O100" s="109">
        <f t="shared" si="6"/>
        <v>0.5</v>
      </c>
      <c r="P100" s="109">
        <f t="shared" si="6"/>
        <v>0.5</v>
      </c>
      <c r="Q100" s="109">
        <f t="shared" si="6"/>
        <v>0.83333333333333337</v>
      </c>
      <c r="R100" s="109">
        <f t="shared" si="6"/>
        <v>0.58333333333333337</v>
      </c>
      <c r="S100" s="109">
        <f t="shared" si="6"/>
        <v>0.58333333333333337</v>
      </c>
      <c r="T100" s="109">
        <f t="shared" si="6"/>
        <v>0.58333333333333337</v>
      </c>
      <c r="U100" s="109">
        <f t="shared" si="6"/>
        <v>0.75</v>
      </c>
    </row>
    <row r="101" spans="1:21" s="104" customFormat="1" ht="18" hidden="1" customHeight="1">
      <c r="A101" s="113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1:21" s="104" customFormat="1" ht="18" hidden="1" customHeight="1">
      <c r="A102" s="105">
        <v>44693</v>
      </c>
      <c r="B102" s="106">
        <v>1</v>
      </c>
      <c r="C102" s="106">
        <v>2</v>
      </c>
      <c r="D102" s="106">
        <v>3</v>
      </c>
      <c r="E102" s="106">
        <v>4</v>
      </c>
      <c r="F102" s="106">
        <v>5</v>
      </c>
      <c r="G102" s="106">
        <v>6</v>
      </c>
      <c r="H102" s="106">
        <v>7</v>
      </c>
      <c r="I102" s="106">
        <v>8</v>
      </c>
      <c r="J102" s="106">
        <v>9</v>
      </c>
      <c r="K102" s="106">
        <v>10</v>
      </c>
      <c r="L102" s="106">
        <v>11</v>
      </c>
      <c r="M102" s="106">
        <v>12</v>
      </c>
      <c r="N102" s="106">
        <v>13</v>
      </c>
      <c r="O102" s="106">
        <v>14</v>
      </c>
      <c r="P102" s="106">
        <v>15</v>
      </c>
      <c r="Q102" s="106">
        <v>16</v>
      </c>
      <c r="R102" s="106">
        <v>17</v>
      </c>
      <c r="S102" s="106">
        <v>18</v>
      </c>
      <c r="T102" s="106">
        <v>19</v>
      </c>
      <c r="U102" s="106">
        <v>20</v>
      </c>
    </row>
    <row r="103" spans="1:21" s="104" customFormat="1" ht="18" hidden="1" customHeight="1">
      <c r="A103" s="111" t="s">
        <v>168</v>
      </c>
      <c r="B103" s="103"/>
      <c r="C103" s="103" t="s">
        <v>170</v>
      </c>
      <c r="D103" s="103" t="s">
        <v>186</v>
      </c>
      <c r="E103" s="103"/>
      <c r="F103" s="103"/>
      <c r="G103" s="103" t="s">
        <v>192</v>
      </c>
      <c r="H103" s="103"/>
      <c r="I103" s="103"/>
      <c r="J103" s="103"/>
      <c r="K103" s="103"/>
      <c r="L103" s="103" t="s">
        <v>172</v>
      </c>
      <c r="M103" s="103" t="s">
        <v>177</v>
      </c>
      <c r="N103" s="103"/>
      <c r="O103" s="103" t="s">
        <v>173</v>
      </c>
      <c r="P103" s="103" t="s">
        <v>178</v>
      </c>
      <c r="Q103" s="103"/>
      <c r="R103" s="103"/>
      <c r="S103" s="103"/>
      <c r="T103" s="103"/>
      <c r="U103" s="103"/>
    </row>
    <row r="104" spans="1:21" s="104" customFormat="1" ht="18" hidden="1" customHeight="1">
      <c r="A104" s="111" t="s">
        <v>174</v>
      </c>
      <c r="B104" s="103"/>
      <c r="C104" s="103" t="s">
        <v>170</v>
      </c>
      <c r="D104" s="103" t="s">
        <v>186</v>
      </c>
      <c r="E104" s="103"/>
      <c r="F104" s="103"/>
      <c r="G104" s="103" t="s">
        <v>192</v>
      </c>
      <c r="H104" s="103"/>
      <c r="I104" s="103"/>
      <c r="J104" s="103" t="s">
        <v>213</v>
      </c>
      <c r="K104" s="103"/>
      <c r="L104" s="103" t="s">
        <v>172</v>
      </c>
      <c r="M104" s="103"/>
      <c r="N104" s="103"/>
      <c r="O104" s="103" t="s">
        <v>173</v>
      </c>
      <c r="P104" s="103" t="s">
        <v>178</v>
      </c>
      <c r="Q104" s="103"/>
      <c r="R104" s="103"/>
      <c r="S104" s="103"/>
      <c r="T104" s="103"/>
      <c r="U104" s="103"/>
    </row>
    <row r="105" spans="1:21" s="104" customFormat="1" ht="18" hidden="1" customHeight="1">
      <c r="A105" s="111" t="s">
        <v>176</v>
      </c>
      <c r="B105" s="103"/>
      <c r="C105" s="103" t="s">
        <v>170</v>
      </c>
      <c r="D105" s="103"/>
      <c r="E105" s="103"/>
      <c r="F105" s="103"/>
      <c r="G105" s="103" t="s">
        <v>192</v>
      </c>
      <c r="H105" s="103"/>
      <c r="I105" s="103" t="s">
        <v>205</v>
      </c>
      <c r="J105" s="103" t="s">
        <v>213</v>
      </c>
      <c r="K105" s="103"/>
      <c r="L105" s="103" t="s">
        <v>172</v>
      </c>
      <c r="M105" s="103"/>
      <c r="N105" s="103"/>
      <c r="O105" s="103" t="s">
        <v>173</v>
      </c>
      <c r="P105" s="103" t="s">
        <v>178</v>
      </c>
      <c r="Q105" s="103" t="s">
        <v>214</v>
      </c>
      <c r="R105" s="103"/>
      <c r="S105" s="103"/>
      <c r="T105" s="103" t="s">
        <v>206</v>
      </c>
      <c r="U105" s="103" t="s">
        <v>215</v>
      </c>
    </row>
    <row r="106" spans="1:21" s="104" customFormat="1" ht="18" hidden="1" customHeight="1">
      <c r="A106" s="111" t="s">
        <v>181</v>
      </c>
      <c r="B106" s="103" t="s">
        <v>207</v>
      </c>
      <c r="C106" s="103" t="s">
        <v>170</v>
      </c>
      <c r="D106" s="103" t="s">
        <v>216</v>
      </c>
      <c r="E106" s="103"/>
      <c r="F106" s="103"/>
      <c r="G106" s="103" t="s">
        <v>192</v>
      </c>
      <c r="H106" s="103"/>
      <c r="I106" s="103" t="s">
        <v>205</v>
      </c>
      <c r="J106" s="103" t="s">
        <v>213</v>
      </c>
      <c r="K106" s="103"/>
      <c r="L106" s="103" t="s">
        <v>172</v>
      </c>
      <c r="M106" s="103"/>
      <c r="N106" s="103"/>
      <c r="O106" s="103" t="s">
        <v>173</v>
      </c>
      <c r="P106" s="103" t="s">
        <v>178</v>
      </c>
      <c r="Q106" s="103" t="s">
        <v>214</v>
      </c>
      <c r="R106" s="103" t="s">
        <v>217</v>
      </c>
      <c r="S106" s="103"/>
      <c r="T106" s="103" t="s">
        <v>206</v>
      </c>
      <c r="U106" s="103" t="s">
        <v>215</v>
      </c>
    </row>
    <row r="107" spans="1:21" s="104" customFormat="1" ht="18" hidden="1" customHeight="1">
      <c r="A107" s="111" t="s">
        <v>184</v>
      </c>
      <c r="B107" s="103" t="s">
        <v>207</v>
      </c>
      <c r="C107" s="103" t="s">
        <v>170</v>
      </c>
      <c r="D107" s="103" t="s">
        <v>216</v>
      </c>
      <c r="E107" s="103"/>
      <c r="F107" s="103"/>
      <c r="G107" s="103" t="s">
        <v>192</v>
      </c>
      <c r="H107" s="103"/>
      <c r="I107" s="103" t="s">
        <v>205</v>
      </c>
      <c r="J107" s="103" t="s">
        <v>213</v>
      </c>
      <c r="K107" s="103"/>
      <c r="L107" s="103" t="s">
        <v>172</v>
      </c>
      <c r="M107" s="103"/>
      <c r="N107" s="103"/>
      <c r="O107" s="103" t="s">
        <v>173</v>
      </c>
      <c r="P107" s="103" t="s">
        <v>178</v>
      </c>
      <c r="Q107" s="103" t="s">
        <v>214</v>
      </c>
      <c r="R107" s="103" t="s">
        <v>217</v>
      </c>
      <c r="S107" s="103"/>
      <c r="T107" s="103" t="s">
        <v>206</v>
      </c>
      <c r="U107" s="103" t="s">
        <v>215</v>
      </c>
    </row>
    <row r="108" spans="1:21" s="104" customFormat="1" ht="18" hidden="1" customHeight="1">
      <c r="A108" s="111" t="s">
        <v>208</v>
      </c>
      <c r="B108" s="103" t="s">
        <v>207</v>
      </c>
      <c r="C108" s="103" t="s">
        <v>170</v>
      </c>
      <c r="D108" s="103" t="s">
        <v>216</v>
      </c>
      <c r="E108" s="103" t="s">
        <v>188</v>
      </c>
      <c r="F108" s="103" t="s">
        <v>191</v>
      </c>
      <c r="G108" s="103" t="s">
        <v>192</v>
      </c>
      <c r="H108" s="103" t="s">
        <v>196</v>
      </c>
      <c r="I108" s="103" t="s">
        <v>205</v>
      </c>
      <c r="J108" s="103" t="s">
        <v>213</v>
      </c>
      <c r="K108" s="103"/>
      <c r="L108" s="103" t="s">
        <v>172</v>
      </c>
      <c r="M108" s="103" t="s">
        <v>177</v>
      </c>
      <c r="N108" s="103" t="s">
        <v>210</v>
      </c>
      <c r="O108" s="103" t="s">
        <v>173</v>
      </c>
      <c r="P108" s="103" t="s">
        <v>178</v>
      </c>
      <c r="Q108" s="103" t="s">
        <v>214</v>
      </c>
      <c r="R108" s="103" t="s">
        <v>217</v>
      </c>
      <c r="S108" s="103" t="s">
        <v>218</v>
      </c>
      <c r="T108" s="103" t="s">
        <v>206</v>
      </c>
      <c r="U108" s="103" t="s">
        <v>215</v>
      </c>
    </row>
    <row r="109" spans="1:21" s="104" customFormat="1" ht="18" hidden="1" customHeight="1">
      <c r="A109" s="111" t="s">
        <v>209</v>
      </c>
      <c r="B109" s="103" t="s">
        <v>207</v>
      </c>
      <c r="C109" s="103" t="s">
        <v>170</v>
      </c>
      <c r="D109" s="103" t="s">
        <v>216</v>
      </c>
      <c r="E109" s="103" t="s">
        <v>188</v>
      </c>
      <c r="F109" s="103" t="s">
        <v>191</v>
      </c>
      <c r="G109" s="103" t="s">
        <v>192</v>
      </c>
      <c r="H109" s="103" t="s">
        <v>196</v>
      </c>
      <c r="I109" s="103"/>
      <c r="J109" s="103" t="s">
        <v>213</v>
      </c>
      <c r="K109" s="103"/>
      <c r="L109" s="103" t="s">
        <v>172</v>
      </c>
      <c r="M109" s="103" t="s">
        <v>177</v>
      </c>
      <c r="N109" s="103" t="s">
        <v>210</v>
      </c>
      <c r="O109" s="103"/>
      <c r="P109" s="103"/>
      <c r="Q109" s="103" t="s">
        <v>214</v>
      </c>
      <c r="R109" s="103" t="s">
        <v>217</v>
      </c>
      <c r="S109" s="103" t="s">
        <v>218</v>
      </c>
      <c r="T109" s="103" t="s">
        <v>206</v>
      </c>
      <c r="U109" s="103" t="s">
        <v>215</v>
      </c>
    </row>
    <row r="110" spans="1:21" s="104" customFormat="1" ht="18" hidden="1" customHeight="1">
      <c r="A110" s="111" t="s">
        <v>198</v>
      </c>
      <c r="B110" s="103" t="s">
        <v>207</v>
      </c>
      <c r="C110" s="103" t="s">
        <v>196</v>
      </c>
      <c r="D110" s="103" t="s">
        <v>216</v>
      </c>
      <c r="E110" s="103" t="s">
        <v>188</v>
      </c>
      <c r="F110" s="103" t="s">
        <v>191</v>
      </c>
      <c r="G110" s="103"/>
      <c r="H110" s="103"/>
      <c r="I110" s="103" t="s">
        <v>199</v>
      </c>
      <c r="J110" s="103" t="s">
        <v>213</v>
      </c>
      <c r="K110" s="103"/>
      <c r="L110" s="103"/>
      <c r="M110" s="103" t="s">
        <v>177</v>
      </c>
      <c r="N110" s="103" t="s">
        <v>210</v>
      </c>
      <c r="O110" s="103"/>
      <c r="P110" s="103"/>
      <c r="Q110" s="103" t="s">
        <v>214</v>
      </c>
      <c r="R110" s="103" t="s">
        <v>217</v>
      </c>
      <c r="S110" s="103" t="s">
        <v>218</v>
      </c>
      <c r="T110" s="103" t="s">
        <v>206</v>
      </c>
      <c r="U110" s="103" t="s">
        <v>215</v>
      </c>
    </row>
    <row r="111" spans="1:21" s="104" customFormat="1" ht="18" hidden="1" customHeight="1">
      <c r="A111" s="111" t="s">
        <v>200</v>
      </c>
      <c r="B111" s="103" t="s">
        <v>207</v>
      </c>
      <c r="C111" s="103" t="s">
        <v>196</v>
      </c>
      <c r="D111" s="103" t="s">
        <v>216</v>
      </c>
      <c r="E111" s="103" t="s">
        <v>188</v>
      </c>
      <c r="F111" s="103" t="s">
        <v>191</v>
      </c>
      <c r="G111" s="103"/>
      <c r="H111" s="103"/>
      <c r="I111" s="103" t="s">
        <v>199</v>
      </c>
      <c r="J111" s="103"/>
      <c r="K111" s="103"/>
      <c r="L111" s="103"/>
      <c r="M111" s="103" t="s">
        <v>177</v>
      </c>
      <c r="N111" s="103" t="s">
        <v>210</v>
      </c>
      <c r="O111" s="103"/>
      <c r="P111" s="103"/>
      <c r="Q111" s="103" t="s">
        <v>214</v>
      </c>
      <c r="R111" s="103" t="s">
        <v>217</v>
      </c>
      <c r="S111" s="103" t="s">
        <v>218</v>
      </c>
      <c r="T111" s="103" t="s">
        <v>206</v>
      </c>
      <c r="U111" s="103" t="s">
        <v>215</v>
      </c>
    </row>
    <row r="112" spans="1:21" s="104" customFormat="1" ht="18" hidden="1" customHeight="1">
      <c r="A112" s="111" t="s">
        <v>201</v>
      </c>
      <c r="B112" s="103" t="s">
        <v>207</v>
      </c>
      <c r="C112" s="103" t="s">
        <v>196</v>
      </c>
      <c r="D112" s="103"/>
      <c r="E112" s="103" t="s">
        <v>188</v>
      </c>
      <c r="F112" s="103" t="s">
        <v>191</v>
      </c>
      <c r="G112" s="103"/>
      <c r="H112" s="103"/>
      <c r="I112" s="103" t="s">
        <v>199</v>
      </c>
      <c r="J112" s="103"/>
      <c r="K112" s="103"/>
      <c r="L112" s="103"/>
      <c r="M112" s="103" t="s">
        <v>177</v>
      </c>
      <c r="N112" s="103" t="s">
        <v>210</v>
      </c>
      <c r="O112" s="103"/>
      <c r="P112" s="103"/>
      <c r="Q112" s="103" t="s">
        <v>214</v>
      </c>
      <c r="R112" s="103" t="s">
        <v>217</v>
      </c>
      <c r="S112" s="103" t="s">
        <v>218</v>
      </c>
      <c r="T112" s="103"/>
      <c r="U112" s="103" t="s">
        <v>215</v>
      </c>
    </row>
    <row r="113" spans="1:21" s="104" customFormat="1" ht="18" hidden="1" customHeight="1">
      <c r="A113" s="111" t="s">
        <v>202</v>
      </c>
      <c r="B113" s="103"/>
      <c r="C113" s="103" t="s">
        <v>196</v>
      </c>
      <c r="D113" s="103"/>
      <c r="E113" s="103" t="s">
        <v>188</v>
      </c>
      <c r="F113" s="103" t="s">
        <v>191</v>
      </c>
      <c r="G113" s="103"/>
      <c r="H113" s="103"/>
      <c r="I113" s="103" t="s">
        <v>199</v>
      </c>
      <c r="J113" s="103"/>
      <c r="K113" s="103"/>
      <c r="L113" s="103"/>
      <c r="M113" s="103"/>
      <c r="N113" s="103" t="s">
        <v>210</v>
      </c>
      <c r="O113" s="103"/>
      <c r="P113" s="103"/>
      <c r="Q113" s="103" t="s">
        <v>214</v>
      </c>
      <c r="R113" s="103" t="s">
        <v>217</v>
      </c>
      <c r="S113" s="103" t="s">
        <v>218</v>
      </c>
      <c r="T113" s="103"/>
      <c r="U113" s="103" t="s">
        <v>215</v>
      </c>
    </row>
    <row r="114" spans="1:21" s="104" customFormat="1" ht="18" hidden="1" customHeight="1">
      <c r="A114" s="111" t="s">
        <v>203</v>
      </c>
      <c r="B114" s="103"/>
      <c r="C114" s="103" t="s">
        <v>196</v>
      </c>
      <c r="D114" s="103"/>
      <c r="E114" s="103"/>
      <c r="F114" s="103" t="s">
        <v>191</v>
      </c>
      <c r="G114" s="103"/>
      <c r="H114" s="103"/>
      <c r="I114" s="103"/>
      <c r="J114" s="103"/>
      <c r="K114" s="103"/>
      <c r="L114" s="103"/>
      <c r="M114" s="103"/>
      <c r="N114" s="103" t="s">
        <v>210</v>
      </c>
      <c r="O114" s="103"/>
      <c r="P114" s="103"/>
      <c r="Q114" s="103" t="s">
        <v>214</v>
      </c>
      <c r="R114" s="103"/>
      <c r="S114" s="103" t="s">
        <v>218</v>
      </c>
      <c r="T114" s="103"/>
      <c r="U114" s="103"/>
    </row>
    <row r="115" spans="1:21" s="104" customFormat="1" ht="18" hidden="1" customHeight="1">
      <c r="A115" s="112" t="s">
        <v>204</v>
      </c>
      <c r="B115" s="109">
        <f>IF(COUNTA(B103:B114)=0,"-",COUNTA(B103:B114)/12)</f>
        <v>0.58333333333333337</v>
      </c>
      <c r="C115" s="109">
        <f>IF(COUNTA(C103:C114)=0,"-",COUNTA(C103:C114)/12)</f>
        <v>1</v>
      </c>
      <c r="D115" s="109">
        <f t="shared" ref="D115:U115" si="7">IF(COUNTA(D103:D114)=0,"-",COUNTA(D103:D114)/12)</f>
        <v>0.66666666666666663</v>
      </c>
      <c r="E115" s="109">
        <f t="shared" si="7"/>
        <v>0.5</v>
      </c>
      <c r="F115" s="109">
        <f t="shared" si="7"/>
        <v>0.58333333333333337</v>
      </c>
      <c r="G115" s="109">
        <f t="shared" si="7"/>
        <v>0.58333333333333337</v>
      </c>
      <c r="H115" s="109">
        <f t="shared" si="7"/>
        <v>0.16666666666666666</v>
      </c>
      <c r="I115" s="109">
        <f t="shared" si="7"/>
        <v>0.66666666666666663</v>
      </c>
      <c r="J115" s="109">
        <f t="shared" si="7"/>
        <v>0.58333333333333337</v>
      </c>
      <c r="K115" s="109" t="str">
        <f t="shared" si="7"/>
        <v>-</v>
      </c>
      <c r="L115" s="109">
        <f t="shared" si="7"/>
        <v>0.58333333333333337</v>
      </c>
      <c r="M115" s="109">
        <f t="shared" si="7"/>
        <v>0.5</v>
      </c>
      <c r="N115" s="109">
        <f t="shared" si="7"/>
        <v>0.58333333333333337</v>
      </c>
      <c r="O115" s="109">
        <f t="shared" si="7"/>
        <v>0.5</v>
      </c>
      <c r="P115" s="109">
        <f t="shared" si="7"/>
        <v>0.5</v>
      </c>
      <c r="Q115" s="109">
        <f t="shared" si="7"/>
        <v>0.83333333333333337</v>
      </c>
      <c r="R115" s="109">
        <f t="shared" si="7"/>
        <v>0.66666666666666663</v>
      </c>
      <c r="S115" s="109">
        <f t="shared" si="7"/>
        <v>0.58333333333333337</v>
      </c>
      <c r="T115" s="109">
        <f t="shared" si="7"/>
        <v>0.58333333333333337</v>
      </c>
      <c r="U115" s="109">
        <f t="shared" si="7"/>
        <v>0.75</v>
      </c>
    </row>
    <row r="116" spans="1:21" s="104" customFormat="1" ht="18" hidden="1" customHeight="1">
      <c r="A116" s="113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</row>
    <row r="117" spans="1:21" s="104" customFormat="1" ht="18" hidden="1" customHeight="1">
      <c r="A117" s="105">
        <v>44694</v>
      </c>
      <c r="B117" s="106">
        <v>1</v>
      </c>
      <c r="C117" s="106">
        <v>2</v>
      </c>
      <c r="D117" s="106">
        <v>3</v>
      </c>
      <c r="E117" s="106">
        <v>4</v>
      </c>
      <c r="F117" s="106">
        <v>5</v>
      </c>
      <c r="G117" s="106">
        <v>6</v>
      </c>
      <c r="H117" s="106">
        <v>7</v>
      </c>
      <c r="I117" s="106">
        <v>8</v>
      </c>
      <c r="J117" s="106">
        <v>9</v>
      </c>
      <c r="K117" s="106">
        <v>10</v>
      </c>
      <c r="L117" s="106">
        <v>11</v>
      </c>
      <c r="M117" s="106">
        <v>12</v>
      </c>
      <c r="N117" s="106">
        <v>13</v>
      </c>
      <c r="O117" s="106">
        <v>14</v>
      </c>
      <c r="P117" s="106">
        <v>15</v>
      </c>
      <c r="Q117" s="106">
        <v>16</v>
      </c>
      <c r="R117" s="106">
        <v>17</v>
      </c>
      <c r="S117" s="106">
        <v>18</v>
      </c>
      <c r="T117" s="106">
        <v>19</v>
      </c>
      <c r="U117" s="106">
        <v>20</v>
      </c>
    </row>
    <row r="118" spans="1:21" s="104" customFormat="1" ht="18" hidden="1" customHeight="1">
      <c r="A118" s="111" t="s">
        <v>168</v>
      </c>
      <c r="B118" s="103"/>
      <c r="C118" s="103" t="s">
        <v>170</v>
      </c>
      <c r="D118" s="103"/>
      <c r="E118" s="103"/>
      <c r="F118" s="103"/>
      <c r="G118" s="103" t="s">
        <v>192</v>
      </c>
      <c r="H118" s="103"/>
      <c r="I118" s="103"/>
      <c r="J118" s="103"/>
      <c r="K118" s="103"/>
      <c r="L118" s="103"/>
      <c r="M118" s="103"/>
      <c r="N118" s="103"/>
      <c r="O118" s="103" t="s">
        <v>173</v>
      </c>
      <c r="P118" s="103"/>
      <c r="Q118" s="103"/>
      <c r="R118" s="103"/>
      <c r="S118" s="103"/>
      <c r="T118" s="103"/>
      <c r="U118" s="103"/>
    </row>
    <row r="119" spans="1:21" s="104" customFormat="1" ht="18" hidden="1" customHeight="1">
      <c r="A119" s="111" t="s">
        <v>174</v>
      </c>
      <c r="B119" s="103"/>
      <c r="C119" s="103" t="s">
        <v>170</v>
      </c>
      <c r="D119" s="103" t="s">
        <v>186</v>
      </c>
      <c r="E119" s="103"/>
      <c r="F119" s="103"/>
      <c r="G119" s="103" t="s">
        <v>192</v>
      </c>
      <c r="H119" s="103" t="s">
        <v>171</v>
      </c>
      <c r="I119" s="103"/>
      <c r="J119" s="103" t="s">
        <v>213</v>
      </c>
      <c r="K119" s="103"/>
      <c r="L119" s="103"/>
      <c r="M119" s="103" t="s">
        <v>177</v>
      </c>
      <c r="N119" s="103"/>
      <c r="O119" s="103" t="s">
        <v>173</v>
      </c>
      <c r="P119" s="103"/>
      <c r="Q119" s="103"/>
      <c r="R119" s="103"/>
      <c r="S119" s="103"/>
      <c r="T119" s="103"/>
      <c r="U119" s="103"/>
    </row>
    <row r="120" spans="1:21" s="104" customFormat="1" ht="18" hidden="1" customHeight="1">
      <c r="A120" s="111" t="s">
        <v>176</v>
      </c>
      <c r="B120" s="103"/>
      <c r="C120" s="103" t="s">
        <v>170</v>
      </c>
      <c r="D120" s="103"/>
      <c r="E120" s="103"/>
      <c r="F120" s="103"/>
      <c r="G120" s="103" t="s">
        <v>192</v>
      </c>
      <c r="H120" s="103" t="s">
        <v>171</v>
      </c>
      <c r="I120" s="103" t="s">
        <v>205</v>
      </c>
      <c r="J120" s="103" t="s">
        <v>213</v>
      </c>
      <c r="K120" s="103"/>
      <c r="L120" s="103"/>
      <c r="M120" s="103" t="s">
        <v>177</v>
      </c>
      <c r="N120" s="103"/>
      <c r="O120" s="103" t="s">
        <v>173</v>
      </c>
      <c r="P120" s="103"/>
      <c r="Q120" s="103" t="s">
        <v>214</v>
      </c>
      <c r="R120" s="103"/>
      <c r="S120" s="103"/>
      <c r="T120" s="103" t="s">
        <v>206</v>
      </c>
      <c r="U120" s="103" t="s">
        <v>215</v>
      </c>
    </row>
    <row r="121" spans="1:21" s="104" customFormat="1" ht="18" hidden="1" customHeight="1">
      <c r="A121" s="111" t="s">
        <v>181</v>
      </c>
      <c r="B121" s="103" t="s">
        <v>207</v>
      </c>
      <c r="C121" s="103" t="s">
        <v>170</v>
      </c>
      <c r="D121" s="103" t="s">
        <v>216</v>
      </c>
      <c r="E121" s="103"/>
      <c r="F121" s="103"/>
      <c r="G121" s="103" t="s">
        <v>192</v>
      </c>
      <c r="H121" s="103" t="s">
        <v>171</v>
      </c>
      <c r="I121" s="103" t="s">
        <v>205</v>
      </c>
      <c r="J121" s="103" t="s">
        <v>213</v>
      </c>
      <c r="K121" s="103"/>
      <c r="L121" s="103"/>
      <c r="M121" s="103" t="s">
        <v>177</v>
      </c>
      <c r="N121" s="103"/>
      <c r="O121" s="103" t="s">
        <v>173</v>
      </c>
      <c r="P121" s="103"/>
      <c r="Q121" s="103" t="s">
        <v>214</v>
      </c>
      <c r="R121" s="103" t="s">
        <v>217</v>
      </c>
      <c r="S121" s="103"/>
      <c r="T121" s="103" t="s">
        <v>206</v>
      </c>
      <c r="U121" s="103" t="s">
        <v>215</v>
      </c>
    </row>
    <row r="122" spans="1:21" s="104" customFormat="1" ht="18" hidden="1" customHeight="1">
      <c r="A122" s="111" t="s">
        <v>184</v>
      </c>
      <c r="B122" s="103" t="s">
        <v>207</v>
      </c>
      <c r="C122" s="103" t="s">
        <v>170</v>
      </c>
      <c r="D122" s="103" t="s">
        <v>216</v>
      </c>
      <c r="E122" s="103"/>
      <c r="F122" s="103"/>
      <c r="G122" s="103" t="s">
        <v>192</v>
      </c>
      <c r="H122" s="103" t="s">
        <v>171</v>
      </c>
      <c r="I122" s="103" t="s">
        <v>205</v>
      </c>
      <c r="J122" s="103" t="s">
        <v>213</v>
      </c>
      <c r="K122" s="103"/>
      <c r="L122" s="103"/>
      <c r="M122" s="103" t="s">
        <v>177</v>
      </c>
      <c r="N122" s="103"/>
      <c r="O122" s="103" t="s">
        <v>173</v>
      </c>
      <c r="P122" s="103"/>
      <c r="Q122" s="103" t="s">
        <v>214</v>
      </c>
      <c r="R122" s="103" t="s">
        <v>217</v>
      </c>
      <c r="S122" s="103"/>
      <c r="T122" s="103" t="s">
        <v>206</v>
      </c>
      <c r="U122" s="103" t="s">
        <v>215</v>
      </c>
    </row>
    <row r="123" spans="1:21" s="104" customFormat="1" ht="18" hidden="1" customHeight="1">
      <c r="A123" s="111" t="s">
        <v>208</v>
      </c>
      <c r="B123" s="103" t="s">
        <v>207</v>
      </c>
      <c r="C123" s="103" t="s">
        <v>170</v>
      </c>
      <c r="D123" s="103" t="s">
        <v>216</v>
      </c>
      <c r="E123" s="103" t="s">
        <v>188</v>
      </c>
      <c r="F123" s="103" t="s">
        <v>191</v>
      </c>
      <c r="G123" s="103" t="s">
        <v>192</v>
      </c>
      <c r="H123" s="103" t="s">
        <v>171</v>
      </c>
      <c r="I123" s="103" t="s">
        <v>205</v>
      </c>
      <c r="J123" s="103" t="s">
        <v>213</v>
      </c>
      <c r="K123" s="103"/>
      <c r="L123" s="103"/>
      <c r="M123" s="103" t="s">
        <v>177</v>
      </c>
      <c r="N123" s="103"/>
      <c r="O123" s="103" t="s">
        <v>173</v>
      </c>
      <c r="P123" s="103"/>
      <c r="Q123" s="103" t="s">
        <v>214</v>
      </c>
      <c r="R123" s="103" t="s">
        <v>217</v>
      </c>
      <c r="S123" s="103" t="s">
        <v>218</v>
      </c>
      <c r="T123" s="103" t="s">
        <v>206</v>
      </c>
      <c r="U123" s="103" t="s">
        <v>215</v>
      </c>
    </row>
    <row r="124" spans="1:21" s="104" customFormat="1" ht="18" hidden="1" customHeight="1">
      <c r="A124" s="111" t="s">
        <v>209</v>
      </c>
      <c r="B124" s="103" t="s">
        <v>207</v>
      </c>
      <c r="C124" s="103" t="s">
        <v>170</v>
      </c>
      <c r="D124" s="103" t="s">
        <v>216</v>
      </c>
      <c r="E124" s="103" t="s">
        <v>188</v>
      </c>
      <c r="F124" s="103" t="s">
        <v>191</v>
      </c>
      <c r="G124" s="103" t="s">
        <v>192</v>
      </c>
      <c r="H124" s="103" t="s">
        <v>171</v>
      </c>
      <c r="I124" s="103" t="s">
        <v>196</v>
      </c>
      <c r="J124" s="103" t="s">
        <v>213</v>
      </c>
      <c r="K124" s="103" t="s">
        <v>186</v>
      </c>
      <c r="L124" s="103"/>
      <c r="M124" s="103" t="s">
        <v>177</v>
      </c>
      <c r="N124" s="103"/>
      <c r="O124" s="103"/>
      <c r="P124" s="103"/>
      <c r="Q124" s="103" t="s">
        <v>214</v>
      </c>
      <c r="R124" s="103" t="s">
        <v>217</v>
      </c>
      <c r="S124" s="103" t="s">
        <v>218</v>
      </c>
      <c r="T124" s="103" t="s">
        <v>206</v>
      </c>
      <c r="U124" s="103" t="s">
        <v>215</v>
      </c>
    </row>
    <row r="125" spans="1:21" s="104" customFormat="1" ht="18" hidden="1" customHeight="1">
      <c r="A125" s="111" t="s">
        <v>198</v>
      </c>
      <c r="B125" s="103" t="s">
        <v>207</v>
      </c>
      <c r="C125" s="103" t="s">
        <v>196</v>
      </c>
      <c r="D125" s="103" t="s">
        <v>216</v>
      </c>
      <c r="E125" s="103" t="s">
        <v>188</v>
      </c>
      <c r="F125" s="103" t="s">
        <v>191</v>
      </c>
      <c r="G125" s="103"/>
      <c r="H125" s="103"/>
      <c r="I125" s="103"/>
      <c r="J125" s="103" t="s">
        <v>213</v>
      </c>
      <c r="K125" s="103" t="s">
        <v>186</v>
      </c>
      <c r="L125" s="103"/>
      <c r="M125" s="103" t="s">
        <v>177</v>
      </c>
      <c r="N125" s="103"/>
      <c r="O125" s="103"/>
      <c r="P125" s="103"/>
      <c r="Q125" s="103" t="s">
        <v>214</v>
      </c>
      <c r="R125" s="103" t="s">
        <v>217</v>
      </c>
      <c r="S125" s="103" t="s">
        <v>218</v>
      </c>
      <c r="T125" s="103" t="s">
        <v>206</v>
      </c>
      <c r="U125" s="103" t="s">
        <v>215</v>
      </c>
    </row>
    <row r="126" spans="1:21" s="104" customFormat="1" ht="18" hidden="1" customHeight="1">
      <c r="A126" s="111" t="s">
        <v>200</v>
      </c>
      <c r="B126" s="103" t="s">
        <v>207</v>
      </c>
      <c r="C126" s="103" t="s">
        <v>196</v>
      </c>
      <c r="D126" s="103" t="s">
        <v>216</v>
      </c>
      <c r="E126" s="103" t="s">
        <v>188</v>
      </c>
      <c r="F126" s="103" t="s">
        <v>191</v>
      </c>
      <c r="G126" s="103"/>
      <c r="H126" s="103"/>
      <c r="I126" s="103"/>
      <c r="J126" s="103"/>
      <c r="K126" s="103"/>
      <c r="L126" s="103"/>
      <c r="M126" s="103" t="s">
        <v>177</v>
      </c>
      <c r="N126" s="103"/>
      <c r="O126" s="103"/>
      <c r="P126" s="103"/>
      <c r="Q126" s="103" t="s">
        <v>214</v>
      </c>
      <c r="R126" s="103" t="s">
        <v>217</v>
      </c>
      <c r="S126" s="103" t="s">
        <v>218</v>
      </c>
      <c r="T126" s="103" t="s">
        <v>206</v>
      </c>
      <c r="U126" s="103" t="s">
        <v>215</v>
      </c>
    </row>
    <row r="127" spans="1:21" s="104" customFormat="1" ht="18" hidden="1" customHeight="1">
      <c r="A127" s="111" t="s">
        <v>201</v>
      </c>
      <c r="B127" s="103" t="s">
        <v>207</v>
      </c>
      <c r="C127" s="103" t="s">
        <v>196</v>
      </c>
      <c r="D127" s="103"/>
      <c r="E127" s="103" t="s">
        <v>188</v>
      </c>
      <c r="F127" s="103" t="s">
        <v>191</v>
      </c>
      <c r="G127" s="103"/>
      <c r="H127" s="103"/>
      <c r="I127" s="103"/>
      <c r="J127" s="103"/>
      <c r="K127" s="103"/>
      <c r="L127" s="103"/>
      <c r="M127" s="103" t="s">
        <v>177</v>
      </c>
      <c r="N127" s="103"/>
      <c r="O127" s="103"/>
      <c r="P127" s="103"/>
      <c r="Q127" s="103" t="s">
        <v>214</v>
      </c>
      <c r="R127" s="103" t="s">
        <v>217</v>
      </c>
      <c r="S127" s="103" t="s">
        <v>218</v>
      </c>
      <c r="T127" s="103"/>
      <c r="U127" s="103" t="s">
        <v>215</v>
      </c>
    </row>
    <row r="128" spans="1:21" s="104" customFormat="1" ht="18" hidden="1" customHeight="1">
      <c r="A128" s="111" t="s">
        <v>202</v>
      </c>
      <c r="B128" s="103"/>
      <c r="C128" s="103" t="s">
        <v>196</v>
      </c>
      <c r="D128" s="103"/>
      <c r="E128" s="103" t="s">
        <v>188</v>
      </c>
      <c r="F128" s="103" t="s">
        <v>191</v>
      </c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 t="s">
        <v>214</v>
      </c>
      <c r="R128" s="103" t="s">
        <v>217</v>
      </c>
      <c r="S128" s="103" t="s">
        <v>218</v>
      </c>
      <c r="T128" s="103"/>
      <c r="U128" s="103" t="s">
        <v>215</v>
      </c>
    </row>
    <row r="129" spans="1:21" s="104" customFormat="1" ht="18" hidden="1" customHeight="1">
      <c r="A129" s="111" t="s">
        <v>203</v>
      </c>
      <c r="B129" s="103"/>
      <c r="C129" s="103"/>
      <c r="D129" s="103"/>
      <c r="E129" s="103" t="s">
        <v>188</v>
      </c>
      <c r="F129" s="103" t="s">
        <v>191</v>
      </c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 t="s">
        <v>214</v>
      </c>
      <c r="R129" s="103"/>
      <c r="S129" s="103" t="s">
        <v>218</v>
      </c>
      <c r="T129" s="103"/>
      <c r="U129" s="103"/>
    </row>
    <row r="130" spans="1:21" s="104" customFormat="1" ht="18" hidden="1" customHeight="1">
      <c r="A130" s="112" t="s">
        <v>204</v>
      </c>
      <c r="B130" s="109">
        <f>IF(COUNTA(B118:B129)=0,"-",COUNTA(B118:B129)/12)</f>
        <v>0.58333333333333337</v>
      </c>
      <c r="C130" s="109">
        <f t="shared" ref="C130:U130" si="8">IF(COUNTA(C118:C129)=0,"-",COUNTA(C118:C129)/12)</f>
        <v>0.91666666666666663</v>
      </c>
      <c r="D130" s="109">
        <f t="shared" si="8"/>
        <v>0.58333333333333337</v>
      </c>
      <c r="E130" s="109">
        <f t="shared" si="8"/>
        <v>0.58333333333333337</v>
      </c>
      <c r="F130" s="109">
        <f t="shared" si="8"/>
        <v>0.58333333333333337</v>
      </c>
      <c r="G130" s="109">
        <f t="shared" si="8"/>
        <v>0.58333333333333337</v>
      </c>
      <c r="H130" s="109">
        <f t="shared" si="8"/>
        <v>0.5</v>
      </c>
      <c r="I130" s="109">
        <f t="shared" si="8"/>
        <v>0.41666666666666669</v>
      </c>
      <c r="J130" s="109">
        <f t="shared" si="8"/>
        <v>0.58333333333333337</v>
      </c>
      <c r="K130" s="109">
        <f t="shared" si="8"/>
        <v>0.16666666666666666</v>
      </c>
      <c r="L130" s="109" t="str">
        <f t="shared" si="8"/>
        <v>-</v>
      </c>
      <c r="M130" s="109">
        <f t="shared" si="8"/>
        <v>0.75</v>
      </c>
      <c r="N130" s="109" t="str">
        <f t="shared" si="8"/>
        <v>-</v>
      </c>
      <c r="O130" s="109">
        <f t="shared" si="8"/>
        <v>0.5</v>
      </c>
      <c r="P130" s="109" t="str">
        <f t="shared" si="8"/>
        <v>-</v>
      </c>
      <c r="Q130" s="109">
        <f t="shared" si="8"/>
        <v>0.83333333333333337</v>
      </c>
      <c r="R130" s="109">
        <f t="shared" si="8"/>
        <v>0.66666666666666663</v>
      </c>
      <c r="S130" s="109">
        <f t="shared" si="8"/>
        <v>0.58333333333333337</v>
      </c>
      <c r="T130" s="109">
        <f t="shared" si="8"/>
        <v>0.58333333333333337</v>
      </c>
      <c r="U130" s="109">
        <f t="shared" si="8"/>
        <v>0.75</v>
      </c>
    </row>
    <row r="131" spans="1:21" s="104" customFormat="1" ht="18" hidden="1" customHeight="1">
      <c r="A131" s="113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1:21" s="104" customFormat="1" ht="18" hidden="1" customHeight="1">
      <c r="A132" s="105">
        <v>44697</v>
      </c>
      <c r="B132" s="106">
        <v>1</v>
      </c>
      <c r="C132" s="106">
        <v>2</v>
      </c>
      <c r="D132" s="106">
        <v>3</v>
      </c>
      <c r="E132" s="106">
        <v>4</v>
      </c>
      <c r="F132" s="106">
        <v>5</v>
      </c>
      <c r="G132" s="106">
        <v>6</v>
      </c>
      <c r="H132" s="106">
        <v>7</v>
      </c>
      <c r="I132" s="106">
        <v>8</v>
      </c>
      <c r="J132" s="106">
        <v>9</v>
      </c>
      <c r="K132" s="106">
        <v>10</v>
      </c>
      <c r="L132" s="106">
        <v>11</v>
      </c>
      <c r="M132" s="106">
        <v>12</v>
      </c>
      <c r="N132" s="106">
        <v>13</v>
      </c>
      <c r="O132" s="106">
        <v>14</v>
      </c>
      <c r="P132" s="106">
        <v>15</v>
      </c>
      <c r="Q132" s="106">
        <v>16</v>
      </c>
      <c r="R132" s="106">
        <v>17</v>
      </c>
      <c r="S132" s="106">
        <v>18</v>
      </c>
      <c r="T132" s="106">
        <v>19</v>
      </c>
      <c r="U132" s="106">
        <v>20</v>
      </c>
    </row>
    <row r="133" spans="1:21" s="104" customFormat="1" ht="18" hidden="1" customHeight="1">
      <c r="A133" s="111" t="s">
        <v>168</v>
      </c>
      <c r="B133" s="103" t="s">
        <v>169</v>
      </c>
      <c r="C133" s="103"/>
      <c r="D133" s="103"/>
      <c r="E133" s="103"/>
      <c r="F133" s="103"/>
      <c r="G133" s="103" t="s">
        <v>192</v>
      </c>
      <c r="H133" s="103"/>
      <c r="I133" s="103"/>
      <c r="J133" s="103"/>
      <c r="K133" s="103"/>
      <c r="L133" s="103"/>
      <c r="M133" s="103"/>
      <c r="N133" s="103"/>
      <c r="O133" s="103" t="s">
        <v>173</v>
      </c>
      <c r="P133" s="103"/>
      <c r="Q133" s="103"/>
      <c r="R133" s="103"/>
      <c r="S133" s="103" t="s">
        <v>219</v>
      </c>
      <c r="T133" s="103"/>
      <c r="U133" s="103"/>
    </row>
    <row r="134" spans="1:21" s="104" customFormat="1" ht="18" hidden="1" customHeight="1">
      <c r="A134" s="111" t="s">
        <v>174</v>
      </c>
      <c r="B134" s="103" t="s">
        <v>169</v>
      </c>
      <c r="C134" s="103"/>
      <c r="D134" s="103" t="s">
        <v>186</v>
      </c>
      <c r="E134" s="103"/>
      <c r="F134" s="103"/>
      <c r="G134" s="103" t="s">
        <v>192</v>
      </c>
      <c r="H134" s="103" t="s">
        <v>171</v>
      </c>
      <c r="I134" s="103"/>
      <c r="J134" s="103" t="s">
        <v>213</v>
      </c>
      <c r="K134" s="103"/>
      <c r="L134" s="103"/>
      <c r="M134" s="103" t="s">
        <v>177</v>
      </c>
      <c r="N134" s="103"/>
      <c r="O134" s="103" t="s">
        <v>173</v>
      </c>
      <c r="P134" s="103"/>
      <c r="Q134" s="103"/>
      <c r="R134" s="103"/>
      <c r="S134" s="103" t="s">
        <v>219</v>
      </c>
      <c r="T134" s="103"/>
      <c r="U134" s="103"/>
    </row>
    <row r="135" spans="1:21" s="104" customFormat="1" ht="18" hidden="1" customHeight="1">
      <c r="A135" s="111" t="s">
        <v>176</v>
      </c>
      <c r="B135" s="103" t="s">
        <v>169</v>
      </c>
      <c r="C135" s="103"/>
      <c r="D135" s="103"/>
      <c r="E135" s="103"/>
      <c r="F135" s="103"/>
      <c r="G135" s="103" t="s">
        <v>192</v>
      </c>
      <c r="H135" s="103" t="s">
        <v>171</v>
      </c>
      <c r="I135" s="103" t="s">
        <v>205</v>
      </c>
      <c r="J135" s="103" t="s">
        <v>213</v>
      </c>
      <c r="K135" s="103"/>
      <c r="L135" s="103"/>
      <c r="M135" s="103" t="s">
        <v>177</v>
      </c>
      <c r="N135" s="103"/>
      <c r="O135" s="103" t="s">
        <v>173</v>
      </c>
      <c r="P135" s="103"/>
      <c r="Q135" s="103" t="s">
        <v>214</v>
      </c>
      <c r="R135" s="103"/>
      <c r="S135" s="103" t="s">
        <v>219</v>
      </c>
      <c r="T135" s="103"/>
      <c r="U135" s="103" t="s">
        <v>215</v>
      </c>
    </row>
    <row r="136" spans="1:21" s="104" customFormat="1" ht="18" hidden="1" customHeight="1">
      <c r="A136" s="111" t="s">
        <v>181</v>
      </c>
      <c r="B136" s="103" t="s">
        <v>169</v>
      </c>
      <c r="C136" s="103" t="s">
        <v>216</v>
      </c>
      <c r="D136" s="103"/>
      <c r="E136" s="103"/>
      <c r="F136" s="103"/>
      <c r="G136" s="103" t="s">
        <v>192</v>
      </c>
      <c r="H136" s="103" t="s">
        <v>171</v>
      </c>
      <c r="I136" s="103" t="s">
        <v>205</v>
      </c>
      <c r="J136" s="103" t="s">
        <v>213</v>
      </c>
      <c r="K136" s="103"/>
      <c r="L136" s="103"/>
      <c r="M136" s="103" t="s">
        <v>177</v>
      </c>
      <c r="N136" s="103"/>
      <c r="O136" s="103" t="s">
        <v>173</v>
      </c>
      <c r="P136" s="103"/>
      <c r="Q136" s="103" t="s">
        <v>214</v>
      </c>
      <c r="R136" s="103" t="s">
        <v>220</v>
      </c>
      <c r="S136" s="103" t="s">
        <v>219</v>
      </c>
      <c r="T136" s="103" t="s">
        <v>207</v>
      </c>
      <c r="U136" s="103" t="s">
        <v>215</v>
      </c>
    </row>
    <row r="137" spans="1:21" s="104" customFormat="1" ht="18" hidden="1" customHeight="1">
      <c r="A137" s="111" t="s">
        <v>184</v>
      </c>
      <c r="B137" s="103" t="s">
        <v>169</v>
      </c>
      <c r="C137" s="103" t="s">
        <v>216</v>
      </c>
      <c r="D137" s="103"/>
      <c r="E137" s="103"/>
      <c r="F137" s="103"/>
      <c r="G137" s="103" t="s">
        <v>192</v>
      </c>
      <c r="H137" s="103" t="s">
        <v>171</v>
      </c>
      <c r="I137" s="103" t="s">
        <v>205</v>
      </c>
      <c r="J137" s="103" t="s">
        <v>213</v>
      </c>
      <c r="K137" s="103"/>
      <c r="L137" s="103"/>
      <c r="M137" s="103" t="s">
        <v>177</v>
      </c>
      <c r="N137" s="103"/>
      <c r="O137" s="103" t="s">
        <v>173</v>
      </c>
      <c r="P137" s="103" t="s">
        <v>221</v>
      </c>
      <c r="Q137" s="103" t="s">
        <v>214</v>
      </c>
      <c r="R137" s="103" t="s">
        <v>220</v>
      </c>
      <c r="S137" s="103" t="s">
        <v>219</v>
      </c>
      <c r="T137" s="103" t="s">
        <v>207</v>
      </c>
      <c r="U137" s="103" t="s">
        <v>215</v>
      </c>
    </row>
    <row r="138" spans="1:21" s="104" customFormat="1" ht="18" hidden="1" customHeight="1">
      <c r="A138" s="111" t="s">
        <v>208</v>
      </c>
      <c r="B138" s="103" t="s">
        <v>169</v>
      </c>
      <c r="C138" s="103" t="s">
        <v>216</v>
      </c>
      <c r="D138" s="103" t="s">
        <v>207</v>
      </c>
      <c r="E138" s="103" t="s">
        <v>188</v>
      </c>
      <c r="F138" s="103"/>
      <c r="G138" s="103" t="s">
        <v>192</v>
      </c>
      <c r="H138" s="103" t="s">
        <v>171</v>
      </c>
      <c r="I138" s="103" t="s">
        <v>205</v>
      </c>
      <c r="J138" s="103" t="s">
        <v>213</v>
      </c>
      <c r="K138" s="103" t="s">
        <v>222</v>
      </c>
      <c r="L138" s="103"/>
      <c r="M138" s="103" t="s">
        <v>177</v>
      </c>
      <c r="N138" s="103" t="s">
        <v>210</v>
      </c>
      <c r="O138" s="103" t="s">
        <v>173</v>
      </c>
      <c r="P138" s="103" t="s">
        <v>221</v>
      </c>
      <c r="Q138" s="103" t="s">
        <v>214</v>
      </c>
      <c r="R138" s="103" t="s">
        <v>220</v>
      </c>
      <c r="S138" s="103" t="s">
        <v>219</v>
      </c>
      <c r="T138" s="103" t="s">
        <v>218</v>
      </c>
      <c r="U138" s="103" t="s">
        <v>215</v>
      </c>
    </row>
    <row r="139" spans="1:21" s="104" customFormat="1" ht="18" hidden="1" customHeight="1">
      <c r="A139" s="111" t="s">
        <v>209</v>
      </c>
      <c r="B139" s="103"/>
      <c r="C139" s="103" t="s">
        <v>216</v>
      </c>
      <c r="D139" s="103" t="s">
        <v>207</v>
      </c>
      <c r="E139" s="103" t="s">
        <v>188</v>
      </c>
      <c r="F139" s="103"/>
      <c r="G139" s="103" t="s">
        <v>192</v>
      </c>
      <c r="H139" s="103" t="s">
        <v>171</v>
      </c>
      <c r="I139" s="103"/>
      <c r="J139" s="103" t="s">
        <v>213</v>
      </c>
      <c r="K139" s="103" t="s">
        <v>222</v>
      </c>
      <c r="L139" s="103" t="s">
        <v>196</v>
      </c>
      <c r="M139" s="103" t="s">
        <v>177</v>
      </c>
      <c r="N139" s="103" t="s">
        <v>210</v>
      </c>
      <c r="O139" s="103"/>
      <c r="P139" s="103" t="s">
        <v>221</v>
      </c>
      <c r="Q139" s="103" t="s">
        <v>214</v>
      </c>
      <c r="R139" s="103" t="s">
        <v>220</v>
      </c>
      <c r="S139" s="103"/>
      <c r="T139" s="103" t="s">
        <v>218</v>
      </c>
      <c r="U139" s="103" t="s">
        <v>215</v>
      </c>
    </row>
    <row r="140" spans="1:21" s="104" customFormat="1" ht="18" hidden="1" customHeight="1">
      <c r="A140" s="111" t="s">
        <v>198</v>
      </c>
      <c r="B140" s="103" t="s">
        <v>196</v>
      </c>
      <c r="C140" s="103" t="s">
        <v>216</v>
      </c>
      <c r="D140" s="103" t="s">
        <v>207</v>
      </c>
      <c r="E140" s="103" t="s">
        <v>188</v>
      </c>
      <c r="F140" s="103"/>
      <c r="G140" s="103"/>
      <c r="H140" s="103"/>
      <c r="I140" s="103" t="s">
        <v>199</v>
      </c>
      <c r="J140" s="103" t="s">
        <v>213</v>
      </c>
      <c r="K140" s="103" t="s">
        <v>222</v>
      </c>
      <c r="L140" s="103"/>
      <c r="M140" s="103" t="s">
        <v>177</v>
      </c>
      <c r="N140" s="103" t="s">
        <v>210</v>
      </c>
      <c r="O140" s="103"/>
      <c r="P140" s="103" t="s">
        <v>221</v>
      </c>
      <c r="Q140" s="103" t="s">
        <v>214</v>
      </c>
      <c r="R140" s="103" t="s">
        <v>220</v>
      </c>
      <c r="S140" s="103"/>
      <c r="T140" s="103" t="s">
        <v>218</v>
      </c>
      <c r="U140" s="103" t="s">
        <v>215</v>
      </c>
    </row>
    <row r="141" spans="1:21" s="104" customFormat="1" ht="18" hidden="1" customHeight="1">
      <c r="A141" s="111" t="s">
        <v>200</v>
      </c>
      <c r="B141" s="103" t="s">
        <v>196</v>
      </c>
      <c r="C141" s="103" t="s">
        <v>216</v>
      </c>
      <c r="D141" s="103" t="s">
        <v>207</v>
      </c>
      <c r="E141" s="103" t="s">
        <v>188</v>
      </c>
      <c r="F141" s="103"/>
      <c r="G141" s="103"/>
      <c r="H141" s="103"/>
      <c r="I141" s="103" t="s">
        <v>199</v>
      </c>
      <c r="J141" s="103"/>
      <c r="K141" s="103" t="s">
        <v>222</v>
      </c>
      <c r="L141" s="103"/>
      <c r="M141" s="103" t="s">
        <v>177</v>
      </c>
      <c r="N141" s="103" t="s">
        <v>210</v>
      </c>
      <c r="O141" s="103"/>
      <c r="P141" s="103" t="s">
        <v>221</v>
      </c>
      <c r="Q141" s="103" t="s">
        <v>214</v>
      </c>
      <c r="R141" s="103" t="s">
        <v>220</v>
      </c>
      <c r="S141" s="103"/>
      <c r="T141" s="103" t="s">
        <v>218</v>
      </c>
      <c r="U141" s="103" t="s">
        <v>215</v>
      </c>
    </row>
    <row r="142" spans="1:21" s="104" customFormat="1" ht="18" hidden="1" customHeight="1">
      <c r="A142" s="111" t="s">
        <v>201</v>
      </c>
      <c r="B142" s="103" t="s">
        <v>196</v>
      </c>
      <c r="C142" s="103"/>
      <c r="D142" s="103" t="s">
        <v>207</v>
      </c>
      <c r="E142" s="103" t="s">
        <v>188</v>
      </c>
      <c r="F142" s="103"/>
      <c r="G142" s="103"/>
      <c r="H142" s="103"/>
      <c r="I142" s="103" t="s">
        <v>199</v>
      </c>
      <c r="J142" s="103"/>
      <c r="K142" s="103" t="s">
        <v>222</v>
      </c>
      <c r="L142" s="103"/>
      <c r="M142" s="103" t="s">
        <v>177</v>
      </c>
      <c r="N142" s="103" t="s">
        <v>210</v>
      </c>
      <c r="O142" s="103"/>
      <c r="P142" s="103" t="s">
        <v>221</v>
      </c>
      <c r="Q142" s="103" t="s">
        <v>214</v>
      </c>
      <c r="R142" s="103" t="s">
        <v>220</v>
      </c>
      <c r="S142" s="103"/>
      <c r="T142" s="103" t="s">
        <v>218</v>
      </c>
      <c r="U142" s="103" t="s">
        <v>215</v>
      </c>
    </row>
    <row r="143" spans="1:21" s="104" customFormat="1" ht="18" hidden="1" customHeight="1">
      <c r="A143" s="111" t="s">
        <v>202</v>
      </c>
      <c r="B143" s="103" t="s">
        <v>196</v>
      </c>
      <c r="C143" s="103"/>
      <c r="D143" s="103"/>
      <c r="E143" s="103"/>
      <c r="F143" s="103"/>
      <c r="G143" s="103"/>
      <c r="H143" s="103"/>
      <c r="I143" s="103" t="s">
        <v>199</v>
      </c>
      <c r="J143" s="103"/>
      <c r="K143" s="103" t="s">
        <v>222</v>
      </c>
      <c r="L143" s="103"/>
      <c r="M143" s="103"/>
      <c r="N143" s="103" t="s">
        <v>210</v>
      </c>
      <c r="O143" s="103"/>
      <c r="P143" s="103"/>
      <c r="Q143" s="103" t="s">
        <v>214</v>
      </c>
      <c r="R143" s="103"/>
      <c r="S143" s="103"/>
      <c r="T143" s="103" t="s">
        <v>218</v>
      </c>
      <c r="U143" s="103" t="s">
        <v>215</v>
      </c>
    </row>
    <row r="144" spans="1:21" s="104" customFormat="1" ht="18" hidden="1" customHeight="1">
      <c r="A144" s="111" t="s">
        <v>203</v>
      </c>
      <c r="B144" s="103" t="s">
        <v>196</v>
      </c>
      <c r="C144" s="103"/>
      <c r="D144" s="103"/>
      <c r="E144" s="103"/>
      <c r="F144" s="103"/>
      <c r="G144" s="103"/>
      <c r="H144" s="103"/>
      <c r="I144" s="103"/>
      <c r="J144" s="103"/>
      <c r="K144" s="103" t="s">
        <v>222</v>
      </c>
      <c r="L144" s="103"/>
      <c r="M144" s="103"/>
      <c r="N144" s="103"/>
      <c r="O144" s="103"/>
      <c r="P144" s="103"/>
      <c r="Q144" s="103" t="s">
        <v>214</v>
      </c>
      <c r="R144" s="103"/>
      <c r="S144" s="103"/>
      <c r="T144" s="103" t="s">
        <v>218</v>
      </c>
      <c r="U144" s="103"/>
    </row>
    <row r="145" spans="1:21" s="104" customFormat="1" ht="18" hidden="1" customHeight="1">
      <c r="A145" s="112" t="s">
        <v>204</v>
      </c>
      <c r="B145" s="109">
        <f>IF(COUNTA(B133:B144)=0,"-",COUNTA(B133:B144)/12)</f>
        <v>0.91666666666666663</v>
      </c>
      <c r="C145" s="109">
        <f t="shared" ref="C145:U145" si="9">IF(COUNTA(C133:C144)=0,"-",COUNTA(C133:C144)/12)</f>
        <v>0.5</v>
      </c>
      <c r="D145" s="109">
        <f t="shared" si="9"/>
        <v>0.5</v>
      </c>
      <c r="E145" s="109">
        <f t="shared" si="9"/>
        <v>0.41666666666666669</v>
      </c>
      <c r="F145" s="109" t="str">
        <f t="shared" si="9"/>
        <v>-</v>
      </c>
      <c r="G145" s="109">
        <f t="shared" si="9"/>
        <v>0.58333333333333337</v>
      </c>
      <c r="H145" s="109">
        <f t="shared" si="9"/>
        <v>0.5</v>
      </c>
      <c r="I145" s="109">
        <f t="shared" si="9"/>
        <v>0.66666666666666663</v>
      </c>
      <c r="J145" s="109">
        <f t="shared" si="9"/>
        <v>0.58333333333333337</v>
      </c>
      <c r="K145" s="109">
        <f t="shared" si="9"/>
        <v>0.58333333333333337</v>
      </c>
      <c r="L145" s="109">
        <f t="shared" si="9"/>
        <v>8.3333333333333329E-2</v>
      </c>
      <c r="M145" s="109">
        <f t="shared" si="9"/>
        <v>0.75</v>
      </c>
      <c r="N145" s="109">
        <f t="shared" si="9"/>
        <v>0.5</v>
      </c>
      <c r="O145" s="109">
        <f t="shared" si="9"/>
        <v>0.5</v>
      </c>
      <c r="P145" s="109">
        <f t="shared" si="9"/>
        <v>0.5</v>
      </c>
      <c r="Q145" s="109">
        <f t="shared" si="9"/>
        <v>0.83333333333333337</v>
      </c>
      <c r="R145" s="109">
        <f t="shared" si="9"/>
        <v>0.58333333333333337</v>
      </c>
      <c r="S145" s="109">
        <f t="shared" si="9"/>
        <v>0.5</v>
      </c>
      <c r="T145" s="109">
        <f t="shared" si="9"/>
        <v>0.75</v>
      </c>
      <c r="U145" s="109">
        <f t="shared" si="9"/>
        <v>0.75</v>
      </c>
    </row>
    <row r="146" spans="1:21" s="104" customFormat="1" ht="18" hidden="1" customHeight="1">
      <c r="A146" s="113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</row>
    <row r="147" spans="1:21" s="104" customFormat="1" ht="18" hidden="1" customHeight="1">
      <c r="A147" s="105">
        <v>44698</v>
      </c>
      <c r="B147" s="106">
        <v>1</v>
      </c>
      <c r="C147" s="106">
        <v>2</v>
      </c>
      <c r="D147" s="106">
        <v>3</v>
      </c>
      <c r="E147" s="106">
        <v>4</v>
      </c>
      <c r="F147" s="106">
        <v>5</v>
      </c>
      <c r="G147" s="106">
        <v>6</v>
      </c>
      <c r="H147" s="106">
        <v>7</v>
      </c>
      <c r="I147" s="106">
        <v>8</v>
      </c>
      <c r="J147" s="106">
        <v>9</v>
      </c>
      <c r="K147" s="106">
        <v>10</v>
      </c>
      <c r="L147" s="106">
        <v>11</v>
      </c>
      <c r="M147" s="106">
        <v>12</v>
      </c>
      <c r="N147" s="106">
        <v>13</v>
      </c>
      <c r="O147" s="106">
        <v>14</v>
      </c>
      <c r="P147" s="106">
        <v>15</v>
      </c>
      <c r="Q147" s="106">
        <v>16</v>
      </c>
      <c r="R147" s="106">
        <v>17</v>
      </c>
      <c r="S147" s="106">
        <v>18</v>
      </c>
      <c r="T147" s="106">
        <v>19</v>
      </c>
      <c r="U147" s="106">
        <v>20</v>
      </c>
    </row>
    <row r="148" spans="1:21" s="104" customFormat="1" ht="18" hidden="1" customHeight="1">
      <c r="A148" s="111" t="s">
        <v>168</v>
      </c>
      <c r="B148" s="103" t="s">
        <v>169</v>
      </c>
      <c r="C148" s="103"/>
      <c r="D148" s="103" t="s">
        <v>186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 t="s">
        <v>173</v>
      </c>
      <c r="P148" s="103"/>
      <c r="Q148" s="103"/>
      <c r="R148" s="103"/>
      <c r="S148" s="103" t="s">
        <v>219</v>
      </c>
      <c r="T148" s="103"/>
      <c r="U148" s="103"/>
    </row>
    <row r="149" spans="1:21" s="104" customFormat="1" ht="18" hidden="1" customHeight="1">
      <c r="A149" s="111" t="s">
        <v>174</v>
      </c>
      <c r="B149" s="103" t="s">
        <v>169</v>
      </c>
      <c r="C149" s="103"/>
      <c r="D149" s="103" t="s">
        <v>186</v>
      </c>
      <c r="E149" s="103"/>
      <c r="F149" s="103"/>
      <c r="G149" s="103" t="s">
        <v>192</v>
      </c>
      <c r="H149" s="103" t="s">
        <v>171</v>
      </c>
      <c r="I149" s="103"/>
      <c r="J149" s="103"/>
      <c r="K149" s="103" t="s">
        <v>213</v>
      </c>
      <c r="L149" s="103"/>
      <c r="M149" s="103" t="s">
        <v>177</v>
      </c>
      <c r="N149" s="103"/>
      <c r="O149" s="103" t="s">
        <v>173</v>
      </c>
      <c r="P149" s="103"/>
      <c r="Q149" s="103"/>
      <c r="R149" s="103"/>
      <c r="S149" s="103" t="s">
        <v>219</v>
      </c>
      <c r="T149" s="103"/>
      <c r="U149" s="103"/>
    </row>
    <row r="150" spans="1:21" s="104" customFormat="1" ht="18" hidden="1" customHeight="1">
      <c r="A150" s="111" t="s">
        <v>176</v>
      </c>
      <c r="B150" s="103" t="s">
        <v>169</v>
      </c>
      <c r="C150" s="103"/>
      <c r="D150" s="103"/>
      <c r="E150" s="103"/>
      <c r="F150" s="103"/>
      <c r="G150" s="103" t="s">
        <v>192</v>
      </c>
      <c r="H150" s="103" t="s">
        <v>171</v>
      </c>
      <c r="I150" s="103" t="s">
        <v>205</v>
      </c>
      <c r="J150" s="103"/>
      <c r="K150" s="103" t="s">
        <v>213</v>
      </c>
      <c r="L150" s="103"/>
      <c r="M150" s="103" t="s">
        <v>177</v>
      </c>
      <c r="N150" s="103"/>
      <c r="O150" s="103" t="s">
        <v>173</v>
      </c>
      <c r="P150" s="103"/>
      <c r="Q150" s="103" t="s">
        <v>214</v>
      </c>
      <c r="R150" s="103" t="s">
        <v>220</v>
      </c>
      <c r="S150" s="103" t="s">
        <v>219</v>
      </c>
      <c r="T150" s="103"/>
      <c r="U150" s="103" t="s">
        <v>215</v>
      </c>
    </row>
    <row r="151" spans="1:21" s="104" customFormat="1" ht="18" hidden="1" customHeight="1">
      <c r="A151" s="111" t="s">
        <v>181</v>
      </c>
      <c r="B151" s="103" t="s">
        <v>169</v>
      </c>
      <c r="C151" s="103"/>
      <c r="D151" s="103" t="s">
        <v>207</v>
      </c>
      <c r="E151" s="103"/>
      <c r="F151" s="103"/>
      <c r="G151" s="103" t="s">
        <v>192</v>
      </c>
      <c r="H151" s="103" t="s">
        <v>171</v>
      </c>
      <c r="I151" s="103" t="s">
        <v>205</v>
      </c>
      <c r="J151" s="103" t="s">
        <v>216</v>
      </c>
      <c r="K151" s="103" t="s">
        <v>213</v>
      </c>
      <c r="L151" s="103"/>
      <c r="M151" s="103" t="s">
        <v>177</v>
      </c>
      <c r="N151" s="103"/>
      <c r="O151" s="103" t="s">
        <v>173</v>
      </c>
      <c r="P151" s="103"/>
      <c r="Q151" s="103" t="s">
        <v>214</v>
      </c>
      <c r="R151" s="103" t="s">
        <v>220</v>
      </c>
      <c r="S151" s="103" t="s">
        <v>219</v>
      </c>
      <c r="T151" s="103"/>
      <c r="U151" s="103" t="s">
        <v>215</v>
      </c>
    </row>
    <row r="152" spans="1:21" s="104" customFormat="1" ht="18" hidden="1" customHeight="1">
      <c r="A152" s="111" t="s">
        <v>184</v>
      </c>
      <c r="B152" s="103" t="s">
        <v>169</v>
      </c>
      <c r="C152" s="103"/>
      <c r="D152" s="103" t="s">
        <v>207</v>
      </c>
      <c r="E152" s="103"/>
      <c r="F152" s="103"/>
      <c r="G152" s="103" t="s">
        <v>192</v>
      </c>
      <c r="H152" s="103" t="s">
        <v>171</v>
      </c>
      <c r="I152" s="103" t="s">
        <v>205</v>
      </c>
      <c r="J152" s="103" t="s">
        <v>216</v>
      </c>
      <c r="K152" s="103" t="s">
        <v>213</v>
      </c>
      <c r="L152" s="103"/>
      <c r="M152" s="103" t="s">
        <v>177</v>
      </c>
      <c r="N152" s="103"/>
      <c r="O152" s="103" t="s">
        <v>173</v>
      </c>
      <c r="P152" s="103" t="s">
        <v>221</v>
      </c>
      <c r="Q152" s="103" t="s">
        <v>214</v>
      </c>
      <c r="R152" s="103" t="s">
        <v>220</v>
      </c>
      <c r="S152" s="103" t="s">
        <v>219</v>
      </c>
      <c r="T152" s="103"/>
      <c r="U152" s="103" t="s">
        <v>215</v>
      </c>
    </row>
    <row r="153" spans="1:21" s="104" customFormat="1" ht="18" hidden="1" customHeight="1">
      <c r="A153" s="111" t="s">
        <v>208</v>
      </c>
      <c r="B153" s="103" t="s">
        <v>169</v>
      </c>
      <c r="C153" s="103"/>
      <c r="D153" s="103" t="s">
        <v>207</v>
      </c>
      <c r="E153" s="103" t="s">
        <v>188</v>
      </c>
      <c r="F153" s="103"/>
      <c r="G153" s="103" t="s">
        <v>192</v>
      </c>
      <c r="H153" s="103" t="s">
        <v>171</v>
      </c>
      <c r="I153" s="103" t="s">
        <v>205</v>
      </c>
      <c r="J153" s="103" t="s">
        <v>216</v>
      </c>
      <c r="K153" s="103" t="s">
        <v>213</v>
      </c>
      <c r="L153" s="103"/>
      <c r="M153" s="103" t="s">
        <v>177</v>
      </c>
      <c r="N153" s="103" t="s">
        <v>210</v>
      </c>
      <c r="O153" s="103" t="s">
        <v>173</v>
      </c>
      <c r="P153" s="103" t="s">
        <v>221</v>
      </c>
      <c r="Q153" s="103" t="s">
        <v>214</v>
      </c>
      <c r="R153" s="103" t="s">
        <v>220</v>
      </c>
      <c r="S153" s="103" t="s">
        <v>219</v>
      </c>
      <c r="T153" s="103" t="s">
        <v>218</v>
      </c>
      <c r="U153" s="103" t="s">
        <v>215</v>
      </c>
    </row>
    <row r="154" spans="1:21" s="104" customFormat="1" ht="18" hidden="1" customHeight="1">
      <c r="A154" s="111" t="s">
        <v>209</v>
      </c>
      <c r="B154" s="103" t="s">
        <v>196</v>
      </c>
      <c r="C154" s="103"/>
      <c r="D154" s="103" t="s">
        <v>207</v>
      </c>
      <c r="E154" s="103" t="s">
        <v>188</v>
      </c>
      <c r="F154" s="103" t="s">
        <v>222</v>
      </c>
      <c r="G154" s="103" t="s">
        <v>192</v>
      </c>
      <c r="H154" s="103" t="s">
        <v>171</v>
      </c>
      <c r="I154" s="103" t="s">
        <v>186</v>
      </c>
      <c r="J154" s="103" t="s">
        <v>216</v>
      </c>
      <c r="K154" s="103" t="s">
        <v>213</v>
      </c>
      <c r="L154" s="103"/>
      <c r="M154" s="103" t="s">
        <v>177</v>
      </c>
      <c r="N154" s="103" t="s">
        <v>210</v>
      </c>
      <c r="O154" s="103"/>
      <c r="P154" s="103" t="s">
        <v>221</v>
      </c>
      <c r="Q154" s="103" t="s">
        <v>214</v>
      </c>
      <c r="R154" s="103" t="s">
        <v>220</v>
      </c>
      <c r="S154" s="103" t="s">
        <v>219</v>
      </c>
      <c r="T154" s="103" t="s">
        <v>218</v>
      </c>
      <c r="U154" s="103" t="s">
        <v>215</v>
      </c>
    </row>
    <row r="155" spans="1:21" s="104" customFormat="1" ht="18" hidden="1" customHeight="1">
      <c r="A155" s="111" t="s">
        <v>198</v>
      </c>
      <c r="B155" s="103" t="s">
        <v>196</v>
      </c>
      <c r="C155" s="103"/>
      <c r="D155" s="103" t="s">
        <v>207</v>
      </c>
      <c r="E155" s="103" t="s">
        <v>188</v>
      </c>
      <c r="F155" s="103" t="s">
        <v>222</v>
      </c>
      <c r="G155" s="103" t="s">
        <v>192</v>
      </c>
      <c r="H155" s="103"/>
      <c r="I155" s="103" t="s">
        <v>199</v>
      </c>
      <c r="J155" s="103" t="s">
        <v>216</v>
      </c>
      <c r="K155" s="103" t="s">
        <v>213</v>
      </c>
      <c r="L155" s="103"/>
      <c r="M155" s="103" t="s">
        <v>177</v>
      </c>
      <c r="N155" s="103" t="s">
        <v>210</v>
      </c>
      <c r="O155" s="103"/>
      <c r="P155" s="103" t="s">
        <v>221</v>
      </c>
      <c r="Q155" s="103" t="s">
        <v>214</v>
      </c>
      <c r="R155" s="103" t="s">
        <v>220</v>
      </c>
      <c r="S155" s="103" t="s">
        <v>219</v>
      </c>
      <c r="T155" s="103" t="s">
        <v>218</v>
      </c>
      <c r="U155" s="103" t="s">
        <v>215</v>
      </c>
    </row>
    <row r="156" spans="1:21" s="104" customFormat="1" ht="18" hidden="1" customHeight="1">
      <c r="A156" s="111" t="s">
        <v>200</v>
      </c>
      <c r="B156" s="103" t="s">
        <v>196</v>
      </c>
      <c r="C156" s="103"/>
      <c r="D156" s="103" t="s">
        <v>207</v>
      </c>
      <c r="E156" s="103" t="s">
        <v>188</v>
      </c>
      <c r="F156" s="103" t="s">
        <v>222</v>
      </c>
      <c r="G156" s="103"/>
      <c r="H156" s="103"/>
      <c r="I156" s="103" t="s">
        <v>199</v>
      </c>
      <c r="J156" s="103" t="s">
        <v>216</v>
      </c>
      <c r="K156" s="103"/>
      <c r="L156" s="103"/>
      <c r="M156" s="103" t="s">
        <v>177</v>
      </c>
      <c r="N156" s="103" t="s">
        <v>210</v>
      </c>
      <c r="O156" s="103"/>
      <c r="P156" s="103" t="s">
        <v>221</v>
      </c>
      <c r="Q156" s="103" t="s">
        <v>214</v>
      </c>
      <c r="R156" s="103" t="s">
        <v>220</v>
      </c>
      <c r="S156" s="103" t="s">
        <v>219</v>
      </c>
      <c r="T156" s="103" t="s">
        <v>218</v>
      </c>
      <c r="U156" s="103" t="s">
        <v>215</v>
      </c>
    </row>
    <row r="157" spans="1:21" s="104" customFormat="1" ht="18" hidden="1" customHeight="1">
      <c r="A157" s="111" t="s">
        <v>201</v>
      </c>
      <c r="B157" s="103" t="s">
        <v>196</v>
      </c>
      <c r="C157" s="103"/>
      <c r="D157" s="103" t="s">
        <v>207</v>
      </c>
      <c r="E157" s="103" t="s">
        <v>188</v>
      </c>
      <c r="F157" s="103" t="s">
        <v>222</v>
      </c>
      <c r="G157" s="103"/>
      <c r="H157" s="103"/>
      <c r="I157" s="103" t="s">
        <v>199</v>
      </c>
      <c r="J157" s="103"/>
      <c r="K157" s="103"/>
      <c r="L157" s="103"/>
      <c r="M157" s="103" t="s">
        <v>177</v>
      </c>
      <c r="N157" s="103" t="s">
        <v>210</v>
      </c>
      <c r="O157" s="103"/>
      <c r="P157" s="103" t="s">
        <v>221</v>
      </c>
      <c r="Q157" s="103" t="s">
        <v>214</v>
      </c>
      <c r="R157" s="103" t="s">
        <v>220</v>
      </c>
      <c r="S157" s="103"/>
      <c r="T157" s="103" t="s">
        <v>218</v>
      </c>
      <c r="U157" s="103" t="s">
        <v>215</v>
      </c>
    </row>
    <row r="158" spans="1:21" s="104" customFormat="1" ht="18" hidden="1" customHeight="1">
      <c r="A158" s="111" t="s">
        <v>202</v>
      </c>
      <c r="B158" s="103" t="s">
        <v>196</v>
      </c>
      <c r="C158" s="103"/>
      <c r="D158" s="103"/>
      <c r="E158" s="103"/>
      <c r="F158" s="103" t="s">
        <v>222</v>
      </c>
      <c r="G158" s="103"/>
      <c r="H158" s="103"/>
      <c r="I158" s="103" t="s">
        <v>199</v>
      </c>
      <c r="J158" s="103"/>
      <c r="K158" s="103"/>
      <c r="L158" s="103"/>
      <c r="M158" s="103"/>
      <c r="N158" s="103" t="s">
        <v>210</v>
      </c>
      <c r="O158" s="103"/>
      <c r="P158" s="103"/>
      <c r="Q158" s="103" t="s">
        <v>214</v>
      </c>
      <c r="R158" s="103"/>
      <c r="S158" s="103"/>
      <c r="T158" s="103" t="s">
        <v>218</v>
      </c>
      <c r="U158" s="103" t="s">
        <v>215</v>
      </c>
    </row>
    <row r="159" spans="1:21" s="104" customFormat="1" ht="18" hidden="1" customHeight="1">
      <c r="A159" s="111" t="s">
        <v>203</v>
      </c>
      <c r="B159" s="103" t="s">
        <v>196</v>
      </c>
      <c r="C159" s="103"/>
      <c r="D159" s="103"/>
      <c r="E159" s="103"/>
      <c r="F159" s="103" t="s">
        <v>222</v>
      </c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 t="s">
        <v>214</v>
      </c>
      <c r="R159" s="103"/>
      <c r="S159" s="103"/>
      <c r="T159" s="103" t="s">
        <v>218</v>
      </c>
      <c r="U159" s="103"/>
    </row>
    <row r="160" spans="1:21" s="104" customFormat="1" ht="18" hidden="1" customHeight="1">
      <c r="A160" s="112" t="s">
        <v>204</v>
      </c>
      <c r="B160" s="109">
        <f>IF(COUNTA(B148:B159)=0,"-",COUNTA(B148:B159)/12)</f>
        <v>1</v>
      </c>
      <c r="C160" s="109" t="str">
        <f t="shared" ref="C160:U160" si="10">IF(COUNTA(C148:C159)=0,"-",COUNTA(C148:C159)/12)</f>
        <v>-</v>
      </c>
      <c r="D160" s="109">
        <f t="shared" si="10"/>
        <v>0.75</v>
      </c>
      <c r="E160" s="109">
        <f t="shared" si="10"/>
        <v>0.41666666666666669</v>
      </c>
      <c r="F160" s="109">
        <f t="shared" si="10"/>
        <v>0.5</v>
      </c>
      <c r="G160" s="109">
        <f t="shared" si="10"/>
        <v>0.58333333333333337</v>
      </c>
      <c r="H160" s="109">
        <f t="shared" si="10"/>
        <v>0.5</v>
      </c>
      <c r="I160" s="109">
        <f t="shared" si="10"/>
        <v>0.75</v>
      </c>
      <c r="J160" s="109">
        <f t="shared" si="10"/>
        <v>0.5</v>
      </c>
      <c r="K160" s="109">
        <f t="shared" si="10"/>
        <v>0.58333333333333337</v>
      </c>
      <c r="L160" s="109" t="str">
        <f t="shared" si="10"/>
        <v>-</v>
      </c>
      <c r="M160" s="109">
        <f t="shared" si="10"/>
        <v>0.75</v>
      </c>
      <c r="N160" s="109">
        <f t="shared" si="10"/>
        <v>0.5</v>
      </c>
      <c r="O160" s="109">
        <f t="shared" si="10"/>
        <v>0.5</v>
      </c>
      <c r="P160" s="109">
        <f t="shared" si="10"/>
        <v>0.5</v>
      </c>
      <c r="Q160" s="109">
        <f t="shared" si="10"/>
        <v>0.83333333333333337</v>
      </c>
      <c r="R160" s="109">
        <f t="shared" si="10"/>
        <v>0.66666666666666663</v>
      </c>
      <c r="S160" s="109">
        <f t="shared" si="10"/>
        <v>0.75</v>
      </c>
      <c r="T160" s="109">
        <f t="shared" si="10"/>
        <v>0.58333333333333337</v>
      </c>
      <c r="U160" s="109">
        <f t="shared" si="10"/>
        <v>0.75</v>
      </c>
    </row>
    <row r="161" spans="1:21" s="104" customFormat="1" ht="18" hidden="1" customHeight="1">
      <c r="A161" s="113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</row>
    <row r="162" spans="1:21" s="104" customFormat="1" ht="18" hidden="1" customHeight="1">
      <c r="A162" s="105">
        <v>44699</v>
      </c>
      <c r="B162" s="106">
        <v>1</v>
      </c>
      <c r="C162" s="106">
        <v>2</v>
      </c>
      <c r="D162" s="106">
        <v>3</v>
      </c>
      <c r="E162" s="106">
        <v>4</v>
      </c>
      <c r="F162" s="106">
        <v>5</v>
      </c>
      <c r="G162" s="106">
        <v>6</v>
      </c>
      <c r="H162" s="106">
        <v>7</v>
      </c>
      <c r="I162" s="106">
        <v>8</v>
      </c>
      <c r="J162" s="106">
        <v>9</v>
      </c>
      <c r="K162" s="106">
        <v>10</v>
      </c>
      <c r="L162" s="106">
        <v>11</v>
      </c>
      <c r="M162" s="106">
        <v>12</v>
      </c>
      <c r="N162" s="106">
        <v>13</v>
      </c>
      <c r="O162" s="106">
        <v>14</v>
      </c>
      <c r="P162" s="106">
        <v>15</v>
      </c>
      <c r="Q162" s="106">
        <v>16</v>
      </c>
      <c r="R162" s="106">
        <v>17</v>
      </c>
      <c r="S162" s="106">
        <v>18</v>
      </c>
      <c r="T162" s="106">
        <v>19</v>
      </c>
      <c r="U162" s="106">
        <v>20</v>
      </c>
    </row>
    <row r="163" spans="1:21" s="104" customFormat="1" ht="18" hidden="1" customHeight="1">
      <c r="A163" s="111" t="s">
        <v>168</v>
      </c>
      <c r="B163" s="103" t="s">
        <v>169</v>
      </c>
      <c r="C163" s="103"/>
      <c r="D163" s="103" t="s">
        <v>186</v>
      </c>
      <c r="E163" s="103"/>
      <c r="F163" s="103"/>
      <c r="G163" s="103"/>
      <c r="H163" s="103"/>
      <c r="I163" s="103"/>
      <c r="J163" s="103"/>
      <c r="K163" s="103" t="s">
        <v>213</v>
      </c>
      <c r="L163" s="103"/>
      <c r="M163" s="103" t="s">
        <v>177</v>
      </c>
      <c r="N163" s="103"/>
      <c r="O163" s="103" t="s">
        <v>173</v>
      </c>
      <c r="P163" s="103"/>
      <c r="Q163" s="103"/>
      <c r="R163" s="103"/>
      <c r="S163" s="103" t="s">
        <v>219</v>
      </c>
      <c r="T163" s="103"/>
      <c r="U163" s="103"/>
    </row>
    <row r="164" spans="1:21" s="104" customFormat="1" ht="18" hidden="1" customHeight="1">
      <c r="A164" s="111" t="s">
        <v>174</v>
      </c>
      <c r="B164" s="103" t="s">
        <v>169</v>
      </c>
      <c r="C164" s="103"/>
      <c r="D164" s="103" t="s">
        <v>186</v>
      </c>
      <c r="E164" s="103"/>
      <c r="F164" s="103"/>
      <c r="G164" s="103" t="s">
        <v>192</v>
      </c>
      <c r="H164" s="103" t="s">
        <v>171</v>
      </c>
      <c r="I164" s="103"/>
      <c r="J164" s="103"/>
      <c r="K164" s="103" t="s">
        <v>213</v>
      </c>
      <c r="L164" s="103"/>
      <c r="M164" s="103" t="s">
        <v>177</v>
      </c>
      <c r="N164" s="103"/>
      <c r="O164" s="103" t="s">
        <v>173</v>
      </c>
      <c r="P164" s="103"/>
      <c r="Q164" s="103"/>
      <c r="R164" s="103" t="s">
        <v>220</v>
      </c>
      <c r="S164" s="103" t="s">
        <v>219</v>
      </c>
      <c r="T164" s="103"/>
      <c r="U164" s="103"/>
    </row>
    <row r="165" spans="1:21" s="104" customFormat="1" ht="18" hidden="1" customHeight="1">
      <c r="A165" s="111" t="s">
        <v>176</v>
      </c>
      <c r="B165" s="103" t="s">
        <v>169</v>
      </c>
      <c r="C165" s="103"/>
      <c r="D165" s="103"/>
      <c r="E165" s="103"/>
      <c r="F165" s="103"/>
      <c r="G165" s="103" t="s">
        <v>192</v>
      </c>
      <c r="H165" s="103" t="s">
        <v>171</v>
      </c>
      <c r="I165" s="103"/>
      <c r="J165" s="103"/>
      <c r="K165" s="103" t="s">
        <v>213</v>
      </c>
      <c r="L165" s="103"/>
      <c r="M165" s="103" t="s">
        <v>177</v>
      </c>
      <c r="N165" s="103"/>
      <c r="O165" s="103" t="s">
        <v>173</v>
      </c>
      <c r="P165" s="103"/>
      <c r="Q165" s="103" t="s">
        <v>214</v>
      </c>
      <c r="R165" s="103" t="s">
        <v>220</v>
      </c>
      <c r="S165" s="103" t="s">
        <v>219</v>
      </c>
      <c r="T165" s="103"/>
      <c r="U165" s="103" t="s">
        <v>215</v>
      </c>
    </row>
    <row r="166" spans="1:21" s="104" customFormat="1" ht="18" hidden="1" customHeight="1">
      <c r="A166" s="111" t="s">
        <v>181</v>
      </c>
      <c r="B166" s="103" t="s">
        <v>169</v>
      </c>
      <c r="C166" s="103"/>
      <c r="D166" s="103" t="s">
        <v>207</v>
      </c>
      <c r="E166" s="103"/>
      <c r="F166" s="103"/>
      <c r="G166" s="103" t="s">
        <v>192</v>
      </c>
      <c r="H166" s="103" t="s">
        <v>171</v>
      </c>
      <c r="I166" s="103"/>
      <c r="J166" s="103" t="s">
        <v>216</v>
      </c>
      <c r="K166" s="103" t="s">
        <v>213</v>
      </c>
      <c r="L166" s="103"/>
      <c r="M166" s="103" t="s">
        <v>177</v>
      </c>
      <c r="N166" s="103"/>
      <c r="O166" s="103" t="s">
        <v>173</v>
      </c>
      <c r="P166" s="103"/>
      <c r="Q166" s="103" t="s">
        <v>214</v>
      </c>
      <c r="R166" s="103" t="s">
        <v>220</v>
      </c>
      <c r="S166" s="103" t="s">
        <v>219</v>
      </c>
      <c r="T166" s="103"/>
      <c r="U166" s="103" t="s">
        <v>215</v>
      </c>
    </row>
    <row r="167" spans="1:21" s="104" customFormat="1" ht="18" hidden="1" customHeight="1">
      <c r="A167" s="111" t="s">
        <v>184</v>
      </c>
      <c r="B167" s="103" t="s">
        <v>169</v>
      </c>
      <c r="C167" s="103"/>
      <c r="D167" s="103" t="s">
        <v>207</v>
      </c>
      <c r="E167" s="103"/>
      <c r="F167" s="103"/>
      <c r="G167" s="103" t="s">
        <v>192</v>
      </c>
      <c r="H167" s="103" t="s">
        <v>171</v>
      </c>
      <c r="I167" s="103"/>
      <c r="J167" s="103" t="s">
        <v>216</v>
      </c>
      <c r="K167" s="103" t="s">
        <v>213</v>
      </c>
      <c r="L167" s="103"/>
      <c r="M167" s="103" t="s">
        <v>177</v>
      </c>
      <c r="N167" s="103"/>
      <c r="O167" s="103" t="s">
        <v>173</v>
      </c>
      <c r="P167" s="103" t="s">
        <v>221</v>
      </c>
      <c r="Q167" s="103" t="s">
        <v>214</v>
      </c>
      <c r="R167" s="103" t="s">
        <v>220</v>
      </c>
      <c r="S167" s="103" t="s">
        <v>219</v>
      </c>
      <c r="T167" s="103"/>
      <c r="U167" s="103" t="s">
        <v>215</v>
      </c>
    </row>
    <row r="168" spans="1:21" s="104" customFormat="1" ht="18" hidden="1" customHeight="1">
      <c r="A168" s="111" t="s">
        <v>208</v>
      </c>
      <c r="B168" s="103" t="s">
        <v>169</v>
      </c>
      <c r="C168" s="103"/>
      <c r="D168" s="103" t="s">
        <v>207</v>
      </c>
      <c r="E168" s="103" t="s">
        <v>188</v>
      </c>
      <c r="F168" s="103"/>
      <c r="G168" s="103" t="s">
        <v>192</v>
      </c>
      <c r="H168" s="103" t="s">
        <v>171</v>
      </c>
      <c r="I168" s="103"/>
      <c r="J168" s="103" t="s">
        <v>216</v>
      </c>
      <c r="K168" s="103" t="s">
        <v>213</v>
      </c>
      <c r="L168" s="103"/>
      <c r="M168" s="103" t="s">
        <v>177</v>
      </c>
      <c r="N168" s="103" t="s">
        <v>210</v>
      </c>
      <c r="O168" s="103" t="s">
        <v>173</v>
      </c>
      <c r="P168" s="103" t="s">
        <v>221</v>
      </c>
      <c r="Q168" s="103" t="s">
        <v>214</v>
      </c>
      <c r="R168" s="103" t="s">
        <v>220</v>
      </c>
      <c r="S168" s="103" t="s">
        <v>219</v>
      </c>
      <c r="T168" s="103" t="s">
        <v>218</v>
      </c>
      <c r="U168" s="103" t="s">
        <v>215</v>
      </c>
    </row>
    <row r="169" spans="1:21" s="104" customFormat="1" ht="18" hidden="1" customHeight="1">
      <c r="A169" s="111" t="s">
        <v>209</v>
      </c>
      <c r="B169" s="103"/>
      <c r="C169" s="103"/>
      <c r="D169" s="103" t="s">
        <v>207</v>
      </c>
      <c r="E169" s="103" t="s">
        <v>188</v>
      </c>
      <c r="F169" s="103" t="s">
        <v>222</v>
      </c>
      <c r="G169" s="103" t="s">
        <v>192</v>
      </c>
      <c r="H169" s="103" t="s">
        <v>171</v>
      </c>
      <c r="I169" s="103" t="s">
        <v>196</v>
      </c>
      <c r="J169" s="103" t="s">
        <v>216</v>
      </c>
      <c r="K169" s="103" t="s">
        <v>213</v>
      </c>
      <c r="L169" s="103"/>
      <c r="M169" s="103" t="s">
        <v>177</v>
      </c>
      <c r="N169" s="103" t="s">
        <v>210</v>
      </c>
      <c r="O169" s="103"/>
      <c r="P169" s="103" t="s">
        <v>221</v>
      </c>
      <c r="Q169" s="103" t="s">
        <v>214</v>
      </c>
      <c r="R169" s="103" t="s">
        <v>220</v>
      </c>
      <c r="S169" s="103" t="s">
        <v>219</v>
      </c>
      <c r="T169" s="103" t="s">
        <v>218</v>
      </c>
      <c r="U169" s="103" t="s">
        <v>215</v>
      </c>
    </row>
    <row r="170" spans="1:21" s="104" customFormat="1" ht="18" hidden="1" customHeight="1">
      <c r="A170" s="111" t="s">
        <v>198</v>
      </c>
      <c r="B170" s="103" t="s">
        <v>196</v>
      </c>
      <c r="C170" s="103"/>
      <c r="D170" s="103" t="s">
        <v>207</v>
      </c>
      <c r="E170" s="103" t="s">
        <v>188</v>
      </c>
      <c r="F170" s="103" t="s">
        <v>222</v>
      </c>
      <c r="G170" s="103" t="s">
        <v>192</v>
      </c>
      <c r="H170" s="103"/>
      <c r="I170" s="103" t="s">
        <v>199</v>
      </c>
      <c r="J170" s="103" t="s">
        <v>216</v>
      </c>
      <c r="K170" s="103"/>
      <c r="L170" s="103"/>
      <c r="M170" s="103" t="s">
        <v>177</v>
      </c>
      <c r="N170" s="103" t="s">
        <v>210</v>
      </c>
      <c r="O170" s="103"/>
      <c r="P170" s="103" t="s">
        <v>221</v>
      </c>
      <c r="Q170" s="103" t="s">
        <v>214</v>
      </c>
      <c r="R170" s="103" t="s">
        <v>220</v>
      </c>
      <c r="S170" s="103" t="s">
        <v>219</v>
      </c>
      <c r="T170" s="103" t="s">
        <v>218</v>
      </c>
      <c r="U170" s="103" t="s">
        <v>215</v>
      </c>
    </row>
    <row r="171" spans="1:21" s="104" customFormat="1" ht="18" hidden="1" customHeight="1">
      <c r="A171" s="111" t="s">
        <v>200</v>
      </c>
      <c r="B171" s="103" t="s">
        <v>196</v>
      </c>
      <c r="C171" s="103"/>
      <c r="D171" s="103" t="s">
        <v>207</v>
      </c>
      <c r="E171" s="103" t="s">
        <v>188</v>
      </c>
      <c r="F171" s="103" t="s">
        <v>222</v>
      </c>
      <c r="G171" s="103"/>
      <c r="H171" s="103"/>
      <c r="I171" s="103" t="s">
        <v>199</v>
      </c>
      <c r="J171" s="103" t="s">
        <v>216</v>
      </c>
      <c r="K171" s="103"/>
      <c r="L171" s="103"/>
      <c r="M171" s="103" t="s">
        <v>177</v>
      </c>
      <c r="N171" s="103" t="s">
        <v>210</v>
      </c>
      <c r="O171" s="103"/>
      <c r="P171" s="103" t="s">
        <v>221</v>
      </c>
      <c r="Q171" s="103" t="s">
        <v>214</v>
      </c>
      <c r="R171" s="103" t="s">
        <v>220</v>
      </c>
      <c r="S171" s="103" t="s">
        <v>219</v>
      </c>
      <c r="T171" s="103" t="s">
        <v>218</v>
      </c>
      <c r="U171" s="103" t="s">
        <v>215</v>
      </c>
    </row>
    <row r="172" spans="1:21" s="104" customFormat="1" ht="18" hidden="1" customHeight="1">
      <c r="A172" s="111" t="s">
        <v>201</v>
      </c>
      <c r="B172" s="103" t="s">
        <v>196</v>
      </c>
      <c r="C172" s="103"/>
      <c r="D172" s="103" t="s">
        <v>207</v>
      </c>
      <c r="E172" s="103" t="s">
        <v>188</v>
      </c>
      <c r="F172" s="103" t="s">
        <v>222</v>
      </c>
      <c r="G172" s="103"/>
      <c r="H172" s="103"/>
      <c r="I172" s="103" t="s">
        <v>199</v>
      </c>
      <c r="J172" s="103"/>
      <c r="K172" s="103"/>
      <c r="L172" s="103"/>
      <c r="M172" s="103"/>
      <c r="N172" s="103" t="s">
        <v>210</v>
      </c>
      <c r="O172" s="103"/>
      <c r="P172" s="103" t="s">
        <v>221</v>
      </c>
      <c r="Q172" s="103" t="s">
        <v>214</v>
      </c>
      <c r="R172" s="103" t="s">
        <v>220</v>
      </c>
      <c r="S172" s="103"/>
      <c r="T172" s="103" t="s">
        <v>218</v>
      </c>
      <c r="U172" s="103" t="s">
        <v>215</v>
      </c>
    </row>
    <row r="173" spans="1:21" s="104" customFormat="1" ht="18" hidden="1" customHeight="1">
      <c r="A173" s="111" t="s">
        <v>202</v>
      </c>
      <c r="B173" s="103" t="s">
        <v>196</v>
      </c>
      <c r="C173" s="103"/>
      <c r="D173" s="103"/>
      <c r="E173" s="103"/>
      <c r="F173" s="103" t="s">
        <v>222</v>
      </c>
      <c r="G173" s="103"/>
      <c r="H173" s="103"/>
      <c r="I173" s="103" t="s">
        <v>199</v>
      </c>
      <c r="J173" s="103"/>
      <c r="K173" s="103"/>
      <c r="L173" s="103"/>
      <c r="M173" s="103"/>
      <c r="N173" s="103" t="s">
        <v>210</v>
      </c>
      <c r="O173" s="103"/>
      <c r="P173" s="103"/>
      <c r="Q173" s="103" t="s">
        <v>214</v>
      </c>
      <c r="R173" s="103"/>
      <c r="S173" s="103"/>
      <c r="T173" s="103" t="s">
        <v>218</v>
      </c>
      <c r="U173" s="103" t="s">
        <v>215</v>
      </c>
    </row>
    <row r="174" spans="1:21" s="104" customFormat="1" ht="18" hidden="1" customHeight="1">
      <c r="A174" s="111" t="s">
        <v>203</v>
      </c>
      <c r="B174" s="103" t="s">
        <v>196</v>
      </c>
      <c r="C174" s="103"/>
      <c r="D174" s="103"/>
      <c r="E174" s="103"/>
      <c r="F174" s="103" t="s">
        <v>222</v>
      </c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 t="s">
        <v>214</v>
      </c>
      <c r="R174" s="103"/>
      <c r="S174" s="103"/>
      <c r="T174" s="103" t="s">
        <v>218</v>
      </c>
      <c r="U174" s="103"/>
    </row>
    <row r="175" spans="1:21" s="104" customFormat="1" ht="18" hidden="1" customHeight="1">
      <c r="A175" s="112" t="s">
        <v>204</v>
      </c>
      <c r="B175" s="109">
        <f>IF(COUNTA(B163:B174)=0,"-",COUNTA(B163:B174)/12)</f>
        <v>0.91666666666666663</v>
      </c>
      <c r="C175" s="109" t="str">
        <f t="shared" ref="C175:U175" si="11">IF(COUNTA(C163:C174)=0,"-",COUNTA(C163:C174)/12)</f>
        <v>-</v>
      </c>
      <c r="D175" s="109">
        <f t="shared" si="11"/>
        <v>0.75</v>
      </c>
      <c r="E175" s="109">
        <f t="shared" si="11"/>
        <v>0.41666666666666669</v>
      </c>
      <c r="F175" s="109">
        <f t="shared" si="11"/>
        <v>0.5</v>
      </c>
      <c r="G175" s="109">
        <f t="shared" si="11"/>
        <v>0.58333333333333337</v>
      </c>
      <c r="H175" s="109">
        <f t="shared" si="11"/>
        <v>0.5</v>
      </c>
      <c r="I175" s="109">
        <f t="shared" si="11"/>
        <v>0.41666666666666669</v>
      </c>
      <c r="J175" s="109">
        <f t="shared" si="11"/>
        <v>0.5</v>
      </c>
      <c r="K175" s="109">
        <f t="shared" si="11"/>
        <v>0.58333333333333337</v>
      </c>
      <c r="L175" s="109" t="str">
        <f t="shared" si="11"/>
        <v>-</v>
      </c>
      <c r="M175" s="109">
        <f t="shared" si="11"/>
        <v>0.75</v>
      </c>
      <c r="N175" s="109">
        <f t="shared" si="11"/>
        <v>0.5</v>
      </c>
      <c r="O175" s="109">
        <f t="shared" si="11"/>
        <v>0.5</v>
      </c>
      <c r="P175" s="109">
        <f t="shared" si="11"/>
        <v>0.5</v>
      </c>
      <c r="Q175" s="109">
        <f t="shared" si="11"/>
        <v>0.83333333333333337</v>
      </c>
      <c r="R175" s="109">
        <f t="shared" si="11"/>
        <v>0.75</v>
      </c>
      <c r="S175" s="109">
        <f t="shared" si="11"/>
        <v>0.75</v>
      </c>
      <c r="T175" s="109">
        <f t="shared" si="11"/>
        <v>0.58333333333333337</v>
      </c>
      <c r="U175" s="109">
        <f t="shared" si="11"/>
        <v>0.75</v>
      </c>
    </row>
    <row r="176" spans="1:21" s="104" customFormat="1" ht="18" hidden="1" customHeight="1">
      <c r="A176" s="113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</row>
    <row r="177" spans="1:21" s="104" customFormat="1" ht="18" hidden="1" customHeight="1">
      <c r="A177" s="105">
        <v>44700</v>
      </c>
      <c r="B177" s="106">
        <v>1</v>
      </c>
      <c r="C177" s="106">
        <v>2</v>
      </c>
      <c r="D177" s="106">
        <v>3</v>
      </c>
      <c r="E177" s="106">
        <v>4</v>
      </c>
      <c r="F177" s="106">
        <v>5</v>
      </c>
      <c r="G177" s="106">
        <v>6</v>
      </c>
      <c r="H177" s="106">
        <v>7</v>
      </c>
      <c r="I177" s="106">
        <v>8</v>
      </c>
      <c r="J177" s="106">
        <v>9</v>
      </c>
      <c r="K177" s="106">
        <v>10</v>
      </c>
      <c r="L177" s="106">
        <v>11</v>
      </c>
      <c r="M177" s="106">
        <v>12</v>
      </c>
      <c r="N177" s="106">
        <v>13</v>
      </c>
      <c r="O177" s="106">
        <v>14</v>
      </c>
      <c r="P177" s="106">
        <v>15</v>
      </c>
      <c r="Q177" s="106">
        <v>16</v>
      </c>
      <c r="R177" s="106">
        <v>17</v>
      </c>
      <c r="S177" s="106">
        <v>18</v>
      </c>
      <c r="T177" s="106">
        <v>19</v>
      </c>
      <c r="U177" s="106">
        <v>20</v>
      </c>
    </row>
    <row r="178" spans="1:21" s="104" customFormat="1" ht="18" hidden="1" customHeight="1">
      <c r="A178" s="111" t="s">
        <v>168</v>
      </c>
      <c r="B178" s="103" t="s">
        <v>169</v>
      </c>
      <c r="C178" s="103"/>
      <c r="D178" s="103" t="s">
        <v>186</v>
      </c>
      <c r="E178" s="103"/>
      <c r="F178" s="103"/>
      <c r="G178" s="103"/>
      <c r="H178" s="103"/>
      <c r="I178" s="103"/>
      <c r="J178" s="103"/>
      <c r="K178" s="103" t="s">
        <v>213</v>
      </c>
      <c r="L178" s="103"/>
      <c r="M178" s="103" t="s">
        <v>177</v>
      </c>
      <c r="N178" s="103"/>
      <c r="O178" s="103" t="s">
        <v>173</v>
      </c>
      <c r="P178" s="103"/>
      <c r="Q178" s="103"/>
      <c r="R178" s="103"/>
      <c r="S178" s="103" t="s">
        <v>219</v>
      </c>
      <c r="T178" s="103"/>
      <c r="U178" s="103"/>
    </row>
    <row r="179" spans="1:21" s="104" customFormat="1" ht="18" hidden="1" customHeight="1">
      <c r="A179" s="111" t="s">
        <v>174</v>
      </c>
      <c r="B179" s="103" t="s">
        <v>169</v>
      </c>
      <c r="C179" s="103"/>
      <c r="D179" s="103" t="s">
        <v>186</v>
      </c>
      <c r="E179" s="103"/>
      <c r="F179" s="103"/>
      <c r="G179" s="103" t="s">
        <v>192</v>
      </c>
      <c r="H179" s="103" t="s">
        <v>171</v>
      </c>
      <c r="I179" s="103"/>
      <c r="J179" s="103"/>
      <c r="K179" s="103" t="s">
        <v>213</v>
      </c>
      <c r="L179" s="103"/>
      <c r="M179" s="103" t="s">
        <v>177</v>
      </c>
      <c r="N179" s="103"/>
      <c r="O179" s="103" t="s">
        <v>173</v>
      </c>
      <c r="P179" s="103"/>
      <c r="Q179" s="103"/>
      <c r="R179" s="103" t="s">
        <v>220</v>
      </c>
      <c r="S179" s="103" t="s">
        <v>219</v>
      </c>
      <c r="T179" s="103"/>
      <c r="U179" s="103"/>
    </row>
    <row r="180" spans="1:21" s="104" customFormat="1" ht="18" hidden="1" customHeight="1">
      <c r="A180" s="111" t="s">
        <v>176</v>
      </c>
      <c r="B180" s="103" t="s">
        <v>169</v>
      </c>
      <c r="C180" s="103"/>
      <c r="D180" s="103"/>
      <c r="E180" s="103"/>
      <c r="F180" s="103"/>
      <c r="G180" s="103" t="s">
        <v>192</v>
      </c>
      <c r="H180" s="103" t="s">
        <v>171</v>
      </c>
      <c r="I180" s="103" t="s">
        <v>205</v>
      </c>
      <c r="J180" s="103"/>
      <c r="K180" s="103" t="s">
        <v>213</v>
      </c>
      <c r="L180" s="103"/>
      <c r="M180" s="103" t="s">
        <v>177</v>
      </c>
      <c r="N180" s="103"/>
      <c r="O180" s="103" t="s">
        <v>173</v>
      </c>
      <c r="P180" s="103"/>
      <c r="Q180" s="103" t="s">
        <v>223</v>
      </c>
      <c r="R180" s="103" t="s">
        <v>220</v>
      </c>
      <c r="S180" s="103" t="s">
        <v>219</v>
      </c>
      <c r="T180" s="103"/>
      <c r="U180" s="103" t="s">
        <v>215</v>
      </c>
    </row>
    <row r="181" spans="1:21" s="104" customFormat="1" ht="18" hidden="1" customHeight="1">
      <c r="A181" s="111" t="s">
        <v>181</v>
      </c>
      <c r="B181" s="103" t="s">
        <v>169</v>
      </c>
      <c r="C181" s="103"/>
      <c r="D181" s="103" t="s">
        <v>207</v>
      </c>
      <c r="E181" s="103"/>
      <c r="F181" s="103"/>
      <c r="G181" s="103" t="s">
        <v>192</v>
      </c>
      <c r="H181" s="103" t="s">
        <v>171</v>
      </c>
      <c r="I181" s="103" t="s">
        <v>205</v>
      </c>
      <c r="J181" s="103" t="s">
        <v>216</v>
      </c>
      <c r="K181" s="103" t="s">
        <v>213</v>
      </c>
      <c r="L181" s="103"/>
      <c r="M181" s="103" t="s">
        <v>177</v>
      </c>
      <c r="N181" s="103"/>
      <c r="O181" s="103" t="s">
        <v>173</v>
      </c>
      <c r="P181" s="103"/>
      <c r="Q181" s="103" t="s">
        <v>223</v>
      </c>
      <c r="R181" s="103" t="s">
        <v>220</v>
      </c>
      <c r="S181" s="103" t="s">
        <v>219</v>
      </c>
      <c r="T181" s="103"/>
      <c r="U181" s="103" t="s">
        <v>215</v>
      </c>
    </row>
    <row r="182" spans="1:21" s="104" customFormat="1" ht="18" hidden="1" customHeight="1">
      <c r="A182" s="111" t="s">
        <v>184</v>
      </c>
      <c r="B182" s="103" t="s">
        <v>169</v>
      </c>
      <c r="C182" s="103"/>
      <c r="D182" s="103" t="s">
        <v>207</v>
      </c>
      <c r="E182" s="103"/>
      <c r="F182" s="103"/>
      <c r="G182" s="103" t="s">
        <v>192</v>
      </c>
      <c r="H182" s="103" t="s">
        <v>171</v>
      </c>
      <c r="I182" s="103" t="s">
        <v>205</v>
      </c>
      <c r="J182" s="103" t="s">
        <v>216</v>
      </c>
      <c r="K182" s="103" t="s">
        <v>213</v>
      </c>
      <c r="L182" s="103"/>
      <c r="M182" s="103" t="s">
        <v>177</v>
      </c>
      <c r="N182" s="103"/>
      <c r="O182" s="103" t="s">
        <v>173</v>
      </c>
      <c r="P182" s="103" t="s">
        <v>221</v>
      </c>
      <c r="Q182" s="103" t="s">
        <v>223</v>
      </c>
      <c r="R182" s="103" t="s">
        <v>220</v>
      </c>
      <c r="S182" s="103" t="s">
        <v>219</v>
      </c>
      <c r="T182" s="103"/>
      <c r="U182" s="103" t="s">
        <v>215</v>
      </c>
    </row>
    <row r="183" spans="1:21" s="104" customFormat="1" ht="18" hidden="1" customHeight="1">
      <c r="A183" s="111" t="s">
        <v>208</v>
      </c>
      <c r="B183" s="103" t="s">
        <v>169</v>
      </c>
      <c r="C183" s="103" t="s">
        <v>196</v>
      </c>
      <c r="D183" s="103" t="s">
        <v>207</v>
      </c>
      <c r="E183" s="103" t="s">
        <v>188</v>
      </c>
      <c r="F183" s="103"/>
      <c r="G183" s="103" t="s">
        <v>192</v>
      </c>
      <c r="H183" s="103" t="s">
        <v>171</v>
      </c>
      <c r="I183" s="103" t="s">
        <v>205</v>
      </c>
      <c r="J183" s="103" t="s">
        <v>216</v>
      </c>
      <c r="K183" s="103" t="s">
        <v>213</v>
      </c>
      <c r="L183" s="103"/>
      <c r="M183" s="103" t="s">
        <v>177</v>
      </c>
      <c r="N183" s="103" t="s">
        <v>210</v>
      </c>
      <c r="O183" s="103" t="s">
        <v>173</v>
      </c>
      <c r="P183" s="103" t="s">
        <v>221</v>
      </c>
      <c r="Q183" s="103" t="s">
        <v>223</v>
      </c>
      <c r="R183" s="103" t="s">
        <v>220</v>
      </c>
      <c r="S183" s="103" t="s">
        <v>219</v>
      </c>
      <c r="T183" s="103" t="s">
        <v>218</v>
      </c>
      <c r="U183" s="103" t="s">
        <v>215</v>
      </c>
    </row>
    <row r="184" spans="1:21" s="104" customFormat="1" ht="18" hidden="1" customHeight="1">
      <c r="A184" s="111" t="s">
        <v>209</v>
      </c>
      <c r="B184" s="103" t="s">
        <v>196</v>
      </c>
      <c r="C184" s="103"/>
      <c r="D184" s="103" t="s">
        <v>207</v>
      </c>
      <c r="E184" s="103" t="s">
        <v>188</v>
      </c>
      <c r="F184" s="103" t="s">
        <v>222</v>
      </c>
      <c r="G184" s="103" t="s">
        <v>192</v>
      </c>
      <c r="H184" s="103" t="s">
        <v>171</v>
      </c>
      <c r="I184" s="103"/>
      <c r="J184" s="103" t="s">
        <v>216</v>
      </c>
      <c r="K184" s="103" t="s">
        <v>213</v>
      </c>
      <c r="L184" s="103"/>
      <c r="M184" s="103" t="s">
        <v>177</v>
      </c>
      <c r="N184" s="103" t="s">
        <v>210</v>
      </c>
      <c r="O184" s="103"/>
      <c r="P184" s="103" t="s">
        <v>221</v>
      </c>
      <c r="Q184" s="103" t="s">
        <v>223</v>
      </c>
      <c r="R184" s="103" t="s">
        <v>220</v>
      </c>
      <c r="S184" s="103" t="s">
        <v>219</v>
      </c>
      <c r="T184" s="103" t="s">
        <v>218</v>
      </c>
      <c r="U184" s="103" t="s">
        <v>215</v>
      </c>
    </row>
    <row r="185" spans="1:21" s="104" customFormat="1" ht="18" hidden="1" customHeight="1">
      <c r="A185" s="111" t="s">
        <v>198</v>
      </c>
      <c r="B185" s="103" t="s">
        <v>196</v>
      </c>
      <c r="C185" s="103"/>
      <c r="D185" s="103" t="s">
        <v>207</v>
      </c>
      <c r="E185" s="103" t="s">
        <v>188</v>
      </c>
      <c r="F185" s="103" t="s">
        <v>222</v>
      </c>
      <c r="G185" s="103" t="s">
        <v>192</v>
      </c>
      <c r="H185" s="103"/>
      <c r="I185" s="103" t="s">
        <v>199</v>
      </c>
      <c r="J185" s="103" t="s">
        <v>216</v>
      </c>
      <c r="K185" s="103"/>
      <c r="L185" s="103"/>
      <c r="M185" s="103" t="s">
        <v>177</v>
      </c>
      <c r="N185" s="103" t="s">
        <v>210</v>
      </c>
      <c r="O185" s="103"/>
      <c r="P185" s="103" t="s">
        <v>221</v>
      </c>
      <c r="Q185" s="103" t="s">
        <v>223</v>
      </c>
      <c r="R185" s="103" t="s">
        <v>220</v>
      </c>
      <c r="S185" s="103" t="s">
        <v>219</v>
      </c>
      <c r="T185" s="103" t="s">
        <v>218</v>
      </c>
      <c r="U185" s="103" t="s">
        <v>215</v>
      </c>
    </row>
    <row r="186" spans="1:21" s="104" customFormat="1" ht="18" hidden="1" customHeight="1">
      <c r="A186" s="111" t="s">
        <v>200</v>
      </c>
      <c r="B186" s="103" t="s">
        <v>196</v>
      </c>
      <c r="C186" s="103"/>
      <c r="D186" s="103" t="s">
        <v>207</v>
      </c>
      <c r="E186" s="103" t="s">
        <v>188</v>
      </c>
      <c r="F186" s="103" t="s">
        <v>222</v>
      </c>
      <c r="G186" s="103"/>
      <c r="H186" s="103"/>
      <c r="I186" s="103" t="s">
        <v>199</v>
      </c>
      <c r="J186" s="103" t="s">
        <v>216</v>
      </c>
      <c r="K186" s="103"/>
      <c r="L186" s="103"/>
      <c r="M186" s="103" t="s">
        <v>177</v>
      </c>
      <c r="N186" s="103" t="s">
        <v>210</v>
      </c>
      <c r="O186" s="103"/>
      <c r="P186" s="103" t="s">
        <v>221</v>
      </c>
      <c r="Q186" s="103" t="s">
        <v>223</v>
      </c>
      <c r="R186" s="103" t="s">
        <v>220</v>
      </c>
      <c r="S186" s="103" t="s">
        <v>219</v>
      </c>
      <c r="T186" s="103" t="s">
        <v>218</v>
      </c>
      <c r="U186" s="103" t="s">
        <v>215</v>
      </c>
    </row>
    <row r="187" spans="1:21" s="104" customFormat="1" ht="18" hidden="1" customHeight="1">
      <c r="A187" s="111" t="s">
        <v>201</v>
      </c>
      <c r="B187" s="103" t="s">
        <v>196</v>
      </c>
      <c r="C187" s="103"/>
      <c r="D187" s="103" t="s">
        <v>207</v>
      </c>
      <c r="E187" s="103" t="s">
        <v>188</v>
      </c>
      <c r="F187" s="103" t="s">
        <v>222</v>
      </c>
      <c r="G187" s="103"/>
      <c r="H187" s="103"/>
      <c r="I187" s="103" t="s">
        <v>199</v>
      </c>
      <c r="J187" s="103"/>
      <c r="K187" s="103"/>
      <c r="L187" s="103"/>
      <c r="M187" s="103"/>
      <c r="N187" s="103" t="s">
        <v>210</v>
      </c>
      <c r="O187" s="103"/>
      <c r="P187" s="103" t="s">
        <v>221</v>
      </c>
      <c r="Q187" s="103" t="s">
        <v>223</v>
      </c>
      <c r="R187" s="103" t="s">
        <v>220</v>
      </c>
      <c r="S187" s="103"/>
      <c r="T187" s="103" t="s">
        <v>218</v>
      </c>
      <c r="U187" s="103" t="s">
        <v>215</v>
      </c>
    </row>
    <row r="188" spans="1:21" s="104" customFormat="1" ht="18" hidden="1" customHeight="1">
      <c r="A188" s="111" t="s">
        <v>202</v>
      </c>
      <c r="B188" s="103" t="s">
        <v>196</v>
      </c>
      <c r="C188" s="103"/>
      <c r="D188" s="103"/>
      <c r="E188" s="103"/>
      <c r="F188" s="103" t="s">
        <v>222</v>
      </c>
      <c r="G188" s="103"/>
      <c r="H188" s="103"/>
      <c r="I188" s="103" t="s">
        <v>199</v>
      </c>
      <c r="J188" s="103"/>
      <c r="K188" s="103"/>
      <c r="L188" s="103"/>
      <c r="M188" s="103"/>
      <c r="N188" s="103" t="s">
        <v>210</v>
      </c>
      <c r="O188" s="103"/>
      <c r="P188" s="103"/>
      <c r="Q188" s="103" t="s">
        <v>223</v>
      </c>
      <c r="R188" s="103"/>
      <c r="S188" s="103"/>
      <c r="T188" s="103" t="s">
        <v>218</v>
      </c>
      <c r="U188" s="103" t="s">
        <v>215</v>
      </c>
    </row>
    <row r="189" spans="1:21" s="104" customFormat="1" ht="18" hidden="1" customHeight="1">
      <c r="A189" s="111" t="s">
        <v>203</v>
      </c>
      <c r="B189" s="103" t="s">
        <v>196</v>
      </c>
      <c r="C189" s="103"/>
      <c r="D189" s="103"/>
      <c r="E189" s="103"/>
      <c r="F189" s="103" t="s">
        <v>222</v>
      </c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 t="s">
        <v>223</v>
      </c>
      <c r="R189" s="103"/>
      <c r="S189" s="103"/>
      <c r="T189" s="103" t="s">
        <v>218</v>
      </c>
      <c r="U189" s="103"/>
    </row>
    <row r="190" spans="1:21" s="104" customFormat="1" ht="18" hidden="1" customHeight="1">
      <c r="A190" s="112" t="s">
        <v>204</v>
      </c>
      <c r="B190" s="109">
        <f>IF(COUNTA(B178:B189)=0,"-",COUNTA(B178:B189)/12)</f>
        <v>1</v>
      </c>
      <c r="C190" s="109">
        <f t="shared" ref="C190:U190" si="12">IF(COUNTA(C178:C189)=0,"-",COUNTA(C178:C189)/12)</f>
        <v>8.3333333333333329E-2</v>
      </c>
      <c r="D190" s="109">
        <f t="shared" si="12"/>
        <v>0.75</v>
      </c>
      <c r="E190" s="109">
        <f t="shared" si="12"/>
        <v>0.41666666666666669</v>
      </c>
      <c r="F190" s="109">
        <f t="shared" si="12"/>
        <v>0.5</v>
      </c>
      <c r="G190" s="109">
        <f t="shared" si="12"/>
        <v>0.58333333333333337</v>
      </c>
      <c r="H190" s="109">
        <f t="shared" si="12"/>
        <v>0.5</v>
      </c>
      <c r="I190" s="109">
        <f t="shared" si="12"/>
        <v>0.66666666666666663</v>
      </c>
      <c r="J190" s="109">
        <f t="shared" si="12"/>
        <v>0.5</v>
      </c>
      <c r="K190" s="109">
        <f t="shared" si="12"/>
        <v>0.58333333333333337</v>
      </c>
      <c r="L190" s="109" t="str">
        <f t="shared" si="12"/>
        <v>-</v>
      </c>
      <c r="M190" s="109">
        <f t="shared" si="12"/>
        <v>0.75</v>
      </c>
      <c r="N190" s="109">
        <f t="shared" si="12"/>
        <v>0.5</v>
      </c>
      <c r="O190" s="109">
        <f t="shared" si="12"/>
        <v>0.5</v>
      </c>
      <c r="P190" s="109">
        <f t="shared" si="12"/>
        <v>0.5</v>
      </c>
      <c r="Q190" s="109">
        <f t="shared" si="12"/>
        <v>0.83333333333333337</v>
      </c>
      <c r="R190" s="109">
        <f t="shared" si="12"/>
        <v>0.75</v>
      </c>
      <c r="S190" s="109">
        <f t="shared" si="12"/>
        <v>0.75</v>
      </c>
      <c r="T190" s="109">
        <f t="shared" si="12"/>
        <v>0.58333333333333337</v>
      </c>
      <c r="U190" s="109">
        <f t="shared" si="12"/>
        <v>0.75</v>
      </c>
    </row>
    <row r="191" spans="1:21" s="104" customFormat="1" ht="18" hidden="1" customHeight="1">
      <c r="A191" s="113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</row>
    <row r="192" spans="1:21" s="104" customFormat="1" ht="18" hidden="1" customHeight="1">
      <c r="A192" s="105">
        <v>44701</v>
      </c>
      <c r="B192" s="106">
        <v>1</v>
      </c>
      <c r="C192" s="106">
        <v>2</v>
      </c>
      <c r="D192" s="106">
        <v>3</v>
      </c>
      <c r="E192" s="106">
        <v>4</v>
      </c>
      <c r="F192" s="106">
        <v>5</v>
      </c>
      <c r="G192" s="106">
        <v>6</v>
      </c>
      <c r="H192" s="106">
        <v>7</v>
      </c>
      <c r="I192" s="106">
        <v>8</v>
      </c>
      <c r="J192" s="106">
        <v>9</v>
      </c>
      <c r="K192" s="106">
        <v>10</v>
      </c>
      <c r="L192" s="106">
        <v>11</v>
      </c>
      <c r="M192" s="106">
        <v>12</v>
      </c>
      <c r="N192" s="106">
        <v>13</v>
      </c>
      <c r="O192" s="106">
        <v>14</v>
      </c>
      <c r="P192" s="106">
        <v>15</v>
      </c>
      <c r="Q192" s="106">
        <v>16</v>
      </c>
      <c r="R192" s="106">
        <v>17</v>
      </c>
      <c r="S192" s="106">
        <v>18</v>
      </c>
      <c r="T192" s="106">
        <v>19</v>
      </c>
      <c r="U192" s="106">
        <v>20</v>
      </c>
    </row>
    <row r="193" spans="1:21" s="104" customFormat="1" ht="18" hidden="1" customHeight="1">
      <c r="A193" s="111" t="s">
        <v>168</v>
      </c>
      <c r="B193" s="103" t="s">
        <v>169</v>
      </c>
      <c r="C193" s="103"/>
      <c r="D193" s="103" t="s">
        <v>186</v>
      </c>
      <c r="E193" s="103"/>
      <c r="F193" s="103"/>
      <c r="G193" s="103"/>
      <c r="H193" s="103"/>
      <c r="I193" s="103"/>
      <c r="J193" s="103"/>
      <c r="K193" s="103" t="s">
        <v>213</v>
      </c>
      <c r="L193" s="103"/>
      <c r="M193" s="103" t="s">
        <v>177</v>
      </c>
      <c r="N193" s="103"/>
      <c r="O193" s="103" t="s">
        <v>173</v>
      </c>
      <c r="P193" s="103"/>
      <c r="Q193" s="103"/>
      <c r="R193" s="103"/>
      <c r="S193" s="103" t="s">
        <v>219</v>
      </c>
      <c r="T193" s="103"/>
      <c r="U193" s="103"/>
    </row>
    <row r="194" spans="1:21" s="104" customFormat="1" ht="18" hidden="1" customHeight="1">
      <c r="A194" s="111" t="s">
        <v>174</v>
      </c>
      <c r="B194" s="103" t="s">
        <v>169</v>
      </c>
      <c r="C194" s="103"/>
      <c r="D194" s="103" t="s">
        <v>186</v>
      </c>
      <c r="E194" s="103"/>
      <c r="F194" s="103"/>
      <c r="G194" s="103"/>
      <c r="H194" s="103" t="s">
        <v>171</v>
      </c>
      <c r="I194" s="103"/>
      <c r="J194" s="103"/>
      <c r="K194" s="103" t="s">
        <v>213</v>
      </c>
      <c r="L194" s="103"/>
      <c r="M194" s="103" t="s">
        <v>177</v>
      </c>
      <c r="N194" s="103"/>
      <c r="O194" s="103" t="s">
        <v>173</v>
      </c>
      <c r="P194" s="103"/>
      <c r="Q194" s="103"/>
      <c r="R194" s="103" t="s">
        <v>220</v>
      </c>
      <c r="S194" s="103" t="s">
        <v>219</v>
      </c>
      <c r="T194" s="103"/>
      <c r="U194" s="103"/>
    </row>
    <row r="195" spans="1:21" s="104" customFormat="1" ht="18" hidden="1" customHeight="1">
      <c r="A195" s="111" t="s">
        <v>176</v>
      </c>
      <c r="B195" s="103" t="s">
        <v>169</v>
      </c>
      <c r="C195" s="103"/>
      <c r="D195" s="103"/>
      <c r="E195" s="103"/>
      <c r="F195" s="103"/>
      <c r="G195" s="103" t="s">
        <v>192</v>
      </c>
      <c r="H195" s="103" t="s">
        <v>171</v>
      </c>
      <c r="I195" s="103" t="s">
        <v>224</v>
      </c>
      <c r="J195" s="103"/>
      <c r="K195" s="103" t="s">
        <v>213</v>
      </c>
      <c r="L195" s="103"/>
      <c r="M195" s="103" t="s">
        <v>177</v>
      </c>
      <c r="N195" s="103"/>
      <c r="O195" s="103" t="s">
        <v>173</v>
      </c>
      <c r="P195" s="103"/>
      <c r="Q195" s="103" t="s">
        <v>223</v>
      </c>
      <c r="R195" s="103" t="s">
        <v>220</v>
      </c>
      <c r="S195" s="103" t="s">
        <v>219</v>
      </c>
      <c r="T195" s="103"/>
      <c r="U195" s="103" t="s">
        <v>215</v>
      </c>
    </row>
    <row r="196" spans="1:21" s="104" customFormat="1" ht="18" hidden="1" customHeight="1">
      <c r="A196" s="111" t="s">
        <v>181</v>
      </c>
      <c r="B196" s="103" t="s">
        <v>169</v>
      </c>
      <c r="C196" s="103"/>
      <c r="D196" s="103" t="s">
        <v>207</v>
      </c>
      <c r="E196" s="103"/>
      <c r="F196" s="103" t="s">
        <v>222</v>
      </c>
      <c r="G196" s="103" t="s">
        <v>192</v>
      </c>
      <c r="H196" s="103" t="s">
        <v>171</v>
      </c>
      <c r="I196" s="103" t="s">
        <v>224</v>
      </c>
      <c r="J196" s="103" t="s">
        <v>216</v>
      </c>
      <c r="K196" s="103" t="s">
        <v>213</v>
      </c>
      <c r="L196" s="103"/>
      <c r="M196" s="103" t="s">
        <v>177</v>
      </c>
      <c r="N196" s="103"/>
      <c r="O196" s="103" t="s">
        <v>173</v>
      </c>
      <c r="P196" s="103"/>
      <c r="Q196" s="103" t="s">
        <v>223</v>
      </c>
      <c r="R196" s="103" t="s">
        <v>220</v>
      </c>
      <c r="S196" s="103" t="s">
        <v>219</v>
      </c>
      <c r="T196" s="103"/>
      <c r="U196" s="103" t="s">
        <v>215</v>
      </c>
    </row>
    <row r="197" spans="1:21" s="104" customFormat="1" ht="18" hidden="1" customHeight="1">
      <c r="A197" s="111" t="s">
        <v>184</v>
      </c>
      <c r="B197" s="103" t="s">
        <v>169</v>
      </c>
      <c r="C197" s="103"/>
      <c r="D197" s="103" t="s">
        <v>207</v>
      </c>
      <c r="E197" s="103"/>
      <c r="F197" s="103" t="s">
        <v>222</v>
      </c>
      <c r="G197" s="103" t="s">
        <v>192</v>
      </c>
      <c r="H197" s="103" t="s">
        <v>171</v>
      </c>
      <c r="I197" s="103" t="s">
        <v>224</v>
      </c>
      <c r="J197" s="103" t="s">
        <v>216</v>
      </c>
      <c r="K197" s="103" t="s">
        <v>213</v>
      </c>
      <c r="L197" s="103"/>
      <c r="M197" s="103" t="s">
        <v>177</v>
      </c>
      <c r="N197" s="103"/>
      <c r="O197" s="103" t="s">
        <v>173</v>
      </c>
      <c r="P197" s="103" t="s">
        <v>221</v>
      </c>
      <c r="Q197" s="103" t="s">
        <v>223</v>
      </c>
      <c r="R197" s="103" t="s">
        <v>220</v>
      </c>
      <c r="S197" s="103" t="s">
        <v>219</v>
      </c>
      <c r="T197" s="103"/>
      <c r="U197" s="103" t="s">
        <v>215</v>
      </c>
    </row>
    <row r="198" spans="1:21" s="104" customFormat="1" ht="18" hidden="1" customHeight="1">
      <c r="A198" s="111" t="s">
        <v>208</v>
      </c>
      <c r="B198" s="103" t="s">
        <v>169</v>
      </c>
      <c r="C198" s="103"/>
      <c r="D198" s="103" t="s">
        <v>207</v>
      </c>
      <c r="E198" s="103" t="s">
        <v>188</v>
      </c>
      <c r="F198" s="103" t="s">
        <v>222</v>
      </c>
      <c r="G198" s="103" t="s">
        <v>192</v>
      </c>
      <c r="H198" s="103" t="s">
        <v>171</v>
      </c>
      <c r="I198" s="103" t="s">
        <v>224</v>
      </c>
      <c r="J198" s="103" t="s">
        <v>216</v>
      </c>
      <c r="K198" s="103" t="s">
        <v>213</v>
      </c>
      <c r="L198" s="103" t="s">
        <v>196</v>
      </c>
      <c r="M198" s="103" t="s">
        <v>177</v>
      </c>
      <c r="N198" s="103" t="s">
        <v>210</v>
      </c>
      <c r="O198" s="103" t="s">
        <v>173</v>
      </c>
      <c r="P198" s="103" t="s">
        <v>221</v>
      </c>
      <c r="Q198" s="103" t="s">
        <v>223</v>
      </c>
      <c r="R198" s="103" t="s">
        <v>220</v>
      </c>
      <c r="S198" s="103" t="s">
        <v>219</v>
      </c>
      <c r="T198" s="103" t="s">
        <v>218</v>
      </c>
      <c r="U198" s="103" t="s">
        <v>215</v>
      </c>
    </row>
    <row r="199" spans="1:21" s="104" customFormat="1" ht="18" hidden="1" customHeight="1">
      <c r="A199" s="111" t="s">
        <v>209</v>
      </c>
      <c r="B199" s="103" t="s">
        <v>196</v>
      </c>
      <c r="C199" s="103"/>
      <c r="D199" s="103" t="s">
        <v>207</v>
      </c>
      <c r="E199" s="103" t="s">
        <v>188</v>
      </c>
      <c r="F199" s="103" t="s">
        <v>222</v>
      </c>
      <c r="G199" s="103" t="s">
        <v>192</v>
      </c>
      <c r="H199" s="103" t="s">
        <v>171</v>
      </c>
      <c r="I199" s="103"/>
      <c r="J199" s="103" t="s">
        <v>216</v>
      </c>
      <c r="K199" s="103" t="s">
        <v>213</v>
      </c>
      <c r="L199" s="103"/>
      <c r="M199" s="103" t="s">
        <v>177</v>
      </c>
      <c r="N199" s="103" t="s">
        <v>210</v>
      </c>
      <c r="O199" s="103"/>
      <c r="P199" s="103" t="s">
        <v>221</v>
      </c>
      <c r="Q199" s="103" t="s">
        <v>223</v>
      </c>
      <c r="R199" s="103" t="s">
        <v>220</v>
      </c>
      <c r="S199" s="103" t="s">
        <v>219</v>
      </c>
      <c r="T199" s="103" t="s">
        <v>218</v>
      </c>
      <c r="U199" s="103" t="s">
        <v>215</v>
      </c>
    </row>
    <row r="200" spans="1:21" s="104" customFormat="1" ht="18" hidden="1" customHeight="1">
      <c r="A200" s="111" t="s">
        <v>198</v>
      </c>
      <c r="B200" s="103" t="s">
        <v>196</v>
      </c>
      <c r="C200" s="103"/>
      <c r="D200" s="103" t="s">
        <v>207</v>
      </c>
      <c r="E200" s="103" t="s">
        <v>188</v>
      </c>
      <c r="F200" s="103" t="s">
        <v>222</v>
      </c>
      <c r="G200" s="103" t="s">
        <v>192</v>
      </c>
      <c r="H200" s="103"/>
      <c r="I200" s="103"/>
      <c r="J200" s="103" t="s">
        <v>216</v>
      </c>
      <c r="K200" s="103"/>
      <c r="L200" s="103"/>
      <c r="M200" s="103" t="s">
        <v>177</v>
      </c>
      <c r="N200" s="103" t="s">
        <v>210</v>
      </c>
      <c r="O200" s="103"/>
      <c r="P200" s="103" t="s">
        <v>221</v>
      </c>
      <c r="Q200" s="103" t="s">
        <v>223</v>
      </c>
      <c r="R200" s="103" t="s">
        <v>220</v>
      </c>
      <c r="S200" s="103" t="s">
        <v>219</v>
      </c>
      <c r="T200" s="103" t="s">
        <v>218</v>
      </c>
      <c r="U200" s="103" t="s">
        <v>215</v>
      </c>
    </row>
    <row r="201" spans="1:21" s="104" customFormat="1" ht="18" hidden="1" customHeight="1">
      <c r="A201" s="111" t="s">
        <v>200</v>
      </c>
      <c r="B201" s="103" t="s">
        <v>196</v>
      </c>
      <c r="C201" s="103"/>
      <c r="D201" s="103" t="s">
        <v>207</v>
      </c>
      <c r="E201" s="103" t="s">
        <v>188</v>
      </c>
      <c r="F201" s="103" t="s">
        <v>222</v>
      </c>
      <c r="G201" s="103" t="s">
        <v>192</v>
      </c>
      <c r="H201" s="103"/>
      <c r="I201" s="103"/>
      <c r="J201" s="103" t="s">
        <v>216</v>
      </c>
      <c r="K201" s="103"/>
      <c r="L201" s="103"/>
      <c r="M201" s="103" t="s">
        <v>177</v>
      </c>
      <c r="N201" s="103" t="s">
        <v>210</v>
      </c>
      <c r="O201" s="103"/>
      <c r="P201" s="103" t="s">
        <v>221</v>
      </c>
      <c r="Q201" s="103" t="s">
        <v>223</v>
      </c>
      <c r="R201" s="103" t="s">
        <v>220</v>
      </c>
      <c r="S201" s="103" t="s">
        <v>219</v>
      </c>
      <c r="T201" s="103" t="s">
        <v>218</v>
      </c>
      <c r="U201" s="103" t="s">
        <v>215</v>
      </c>
    </row>
    <row r="202" spans="1:21" s="104" customFormat="1" ht="18" hidden="1" customHeight="1">
      <c r="A202" s="111" t="s">
        <v>201</v>
      </c>
      <c r="B202" s="103" t="s">
        <v>196</v>
      </c>
      <c r="C202" s="103"/>
      <c r="D202" s="103" t="s">
        <v>207</v>
      </c>
      <c r="E202" s="103" t="s">
        <v>188</v>
      </c>
      <c r="F202" s="103"/>
      <c r="G202" s="103"/>
      <c r="H202" s="103"/>
      <c r="I202" s="103"/>
      <c r="J202" s="103"/>
      <c r="K202" s="103"/>
      <c r="L202" s="103"/>
      <c r="M202" s="103"/>
      <c r="N202" s="103" t="s">
        <v>210</v>
      </c>
      <c r="O202" s="103"/>
      <c r="P202" s="103" t="s">
        <v>221</v>
      </c>
      <c r="Q202" s="103" t="s">
        <v>223</v>
      </c>
      <c r="R202" s="103" t="s">
        <v>220</v>
      </c>
      <c r="S202" s="103"/>
      <c r="T202" s="103" t="s">
        <v>218</v>
      </c>
      <c r="U202" s="103" t="s">
        <v>215</v>
      </c>
    </row>
    <row r="203" spans="1:21" s="104" customFormat="1" ht="18" hidden="1" customHeight="1">
      <c r="A203" s="111" t="s">
        <v>202</v>
      </c>
      <c r="B203" s="103" t="s">
        <v>196</v>
      </c>
      <c r="C203" s="103"/>
      <c r="D203" s="103"/>
      <c r="E203" s="103" t="s">
        <v>188</v>
      </c>
      <c r="F203" s="103"/>
      <c r="G203" s="103"/>
      <c r="H203" s="103"/>
      <c r="I203" s="103"/>
      <c r="J203" s="103"/>
      <c r="K203" s="103"/>
      <c r="L203" s="103"/>
      <c r="M203" s="103"/>
      <c r="N203" s="103" t="s">
        <v>210</v>
      </c>
      <c r="O203" s="103"/>
      <c r="P203" s="103"/>
      <c r="Q203" s="103" t="s">
        <v>223</v>
      </c>
      <c r="R203" s="103"/>
      <c r="S203" s="103"/>
      <c r="T203" s="103" t="s">
        <v>218</v>
      </c>
      <c r="U203" s="103" t="s">
        <v>215</v>
      </c>
    </row>
    <row r="204" spans="1:21" s="104" customFormat="1" ht="18" hidden="1" customHeight="1">
      <c r="A204" s="111" t="s">
        <v>203</v>
      </c>
      <c r="B204" s="103" t="s">
        <v>196</v>
      </c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 t="s">
        <v>223</v>
      </c>
      <c r="R204" s="103"/>
      <c r="S204" s="103"/>
      <c r="T204" s="103" t="s">
        <v>218</v>
      </c>
      <c r="U204" s="103" t="s">
        <v>215</v>
      </c>
    </row>
    <row r="205" spans="1:21" s="104" customFormat="1" ht="18" hidden="1" customHeight="1">
      <c r="A205" s="112" t="s">
        <v>204</v>
      </c>
      <c r="B205" s="109">
        <f>IF(COUNTA(B193:B204)=0,"-",COUNTA(B193:B204)/12)</f>
        <v>1</v>
      </c>
      <c r="C205" s="109" t="str">
        <f t="shared" ref="C205:U205" si="13">IF(COUNTA(C193:C204)=0,"-",COUNTA(C193:C204)/12)</f>
        <v>-</v>
      </c>
      <c r="D205" s="109">
        <f t="shared" si="13"/>
        <v>0.75</v>
      </c>
      <c r="E205" s="109">
        <f t="shared" si="13"/>
        <v>0.5</v>
      </c>
      <c r="F205" s="109">
        <f t="shared" si="13"/>
        <v>0.5</v>
      </c>
      <c r="G205" s="109">
        <f t="shared" si="13"/>
        <v>0.58333333333333337</v>
      </c>
      <c r="H205" s="109">
        <f t="shared" si="13"/>
        <v>0.5</v>
      </c>
      <c r="I205" s="109">
        <f t="shared" si="13"/>
        <v>0.33333333333333331</v>
      </c>
      <c r="J205" s="109">
        <f t="shared" si="13"/>
        <v>0.5</v>
      </c>
      <c r="K205" s="109">
        <f t="shared" si="13"/>
        <v>0.58333333333333337</v>
      </c>
      <c r="L205" s="109">
        <f t="shared" si="13"/>
        <v>8.3333333333333329E-2</v>
      </c>
      <c r="M205" s="109">
        <f t="shared" si="13"/>
        <v>0.75</v>
      </c>
      <c r="N205" s="109">
        <f t="shared" si="13"/>
        <v>0.5</v>
      </c>
      <c r="O205" s="109">
        <f t="shared" si="13"/>
        <v>0.5</v>
      </c>
      <c r="P205" s="109">
        <f t="shared" si="13"/>
        <v>0.5</v>
      </c>
      <c r="Q205" s="109">
        <f t="shared" si="13"/>
        <v>0.83333333333333337</v>
      </c>
      <c r="R205" s="109">
        <f t="shared" si="13"/>
        <v>0.75</v>
      </c>
      <c r="S205" s="109">
        <f t="shared" si="13"/>
        <v>0.75</v>
      </c>
      <c r="T205" s="109">
        <f t="shared" si="13"/>
        <v>0.58333333333333337</v>
      </c>
      <c r="U205" s="109">
        <f t="shared" si="13"/>
        <v>0.83333333333333337</v>
      </c>
    </row>
    <row r="206" spans="1:21" s="104" customFormat="1" ht="18" hidden="1" customHeight="1">
      <c r="A206" s="113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</row>
    <row r="207" spans="1:21" s="104" customFormat="1" ht="18" hidden="1" customHeight="1">
      <c r="A207" s="105">
        <v>44704</v>
      </c>
      <c r="B207" s="106">
        <v>1</v>
      </c>
      <c r="C207" s="106">
        <v>2</v>
      </c>
      <c r="D207" s="106">
        <v>3</v>
      </c>
      <c r="E207" s="106">
        <v>4</v>
      </c>
      <c r="F207" s="106">
        <v>5</v>
      </c>
      <c r="G207" s="106">
        <v>6</v>
      </c>
      <c r="H207" s="106">
        <v>7</v>
      </c>
      <c r="I207" s="106">
        <v>8</v>
      </c>
      <c r="J207" s="106">
        <v>9</v>
      </c>
      <c r="K207" s="106">
        <v>10</v>
      </c>
      <c r="L207" s="106">
        <v>11</v>
      </c>
      <c r="M207" s="106">
        <v>12</v>
      </c>
      <c r="N207" s="106">
        <v>13</v>
      </c>
      <c r="O207" s="106">
        <v>14</v>
      </c>
      <c r="P207" s="106">
        <v>15</v>
      </c>
      <c r="Q207" s="106">
        <v>16</v>
      </c>
      <c r="R207" s="106">
        <v>17</v>
      </c>
      <c r="S207" s="106">
        <v>18</v>
      </c>
      <c r="T207" s="106">
        <v>19</v>
      </c>
      <c r="U207" s="106">
        <v>20</v>
      </c>
    </row>
    <row r="208" spans="1:21" s="104" customFormat="1" ht="18" hidden="1" customHeight="1">
      <c r="A208" s="111" t="s">
        <v>168</v>
      </c>
      <c r="B208" s="103" t="s">
        <v>169</v>
      </c>
      <c r="C208" s="103" t="s">
        <v>170</v>
      </c>
      <c r="D208" s="103"/>
      <c r="E208" s="103"/>
      <c r="F208" s="103"/>
      <c r="G208" s="103"/>
      <c r="H208" s="103"/>
      <c r="I208" s="103"/>
      <c r="J208" s="103"/>
      <c r="K208" s="103" t="s">
        <v>213</v>
      </c>
      <c r="L208" s="103"/>
      <c r="M208" s="103" t="s">
        <v>177</v>
      </c>
      <c r="N208" s="103"/>
      <c r="O208" s="103" t="s">
        <v>173</v>
      </c>
      <c r="P208" s="103"/>
      <c r="Q208" s="103"/>
      <c r="R208" s="103"/>
      <c r="S208" s="103"/>
      <c r="T208" s="103"/>
      <c r="U208" s="103"/>
    </row>
    <row r="209" spans="1:21" s="104" customFormat="1" ht="18" hidden="1" customHeight="1">
      <c r="A209" s="111" t="s">
        <v>174</v>
      </c>
      <c r="B209" s="103" t="s">
        <v>169</v>
      </c>
      <c r="C209" s="103" t="s">
        <v>170</v>
      </c>
      <c r="D209" s="103"/>
      <c r="E209" s="103"/>
      <c r="F209" s="103"/>
      <c r="G209" s="103"/>
      <c r="H209" s="103" t="s">
        <v>171</v>
      </c>
      <c r="I209" s="103"/>
      <c r="J209" s="103"/>
      <c r="K209" s="103" t="s">
        <v>213</v>
      </c>
      <c r="L209" s="103"/>
      <c r="M209" s="103" t="s">
        <v>177</v>
      </c>
      <c r="N209" s="103"/>
      <c r="O209" s="103" t="s">
        <v>173</v>
      </c>
      <c r="P209" s="103"/>
      <c r="Q209" s="103"/>
      <c r="R209" s="103"/>
      <c r="S209" s="103"/>
      <c r="T209" s="103"/>
      <c r="U209" s="103"/>
    </row>
    <row r="210" spans="1:21" s="104" customFormat="1" ht="18" hidden="1" customHeight="1">
      <c r="A210" s="111" t="s">
        <v>176</v>
      </c>
      <c r="B210" s="103" t="s">
        <v>169</v>
      </c>
      <c r="C210" s="103" t="s">
        <v>170</v>
      </c>
      <c r="D210" s="103"/>
      <c r="E210" s="103"/>
      <c r="F210" s="103"/>
      <c r="G210" s="103"/>
      <c r="H210" s="103" t="s">
        <v>171</v>
      </c>
      <c r="I210" s="103"/>
      <c r="J210" s="103"/>
      <c r="K210" s="103" t="s">
        <v>213</v>
      </c>
      <c r="L210" s="103" t="s">
        <v>171</v>
      </c>
      <c r="M210" s="103" t="s">
        <v>177</v>
      </c>
      <c r="N210" s="103" t="s">
        <v>207</v>
      </c>
      <c r="O210" s="103" t="s">
        <v>173</v>
      </c>
      <c r="P210" s="103"/>
      <c r="Q210" s="103" t="s">
        <v>223</v>
      </c>
      <c r="R210" s="103"/>
      <c r="S210" s="103"/>
      <c r="T210" s="103" t="s">
        <v>206</v>
      </c>
      <c r="U210" s="103" t="s">
        <v>215</v>
      </c>
    </row>
    <row r="211" spans="1:21" s="104" customFormat="1" ht="18" hidden="1" customHeight="1">
      <c r="A211" s="111" t="s">
        <v>181</v>
      </c>
      <c r="B211" s="103" t="s">
        <v>169</v>
      </c>
      <c r="C211" s="103" t="s">
        <v>170</v>
      </c>
      <c r="D211" s="103" t="s">
        <v>222</v>
      </c>
      <c r="E211" s="103"/>
      <c r="F211" s="103"/>
      <c r="G211" s="103"/>
      <c r="H211" s="103" t="s">
        <v>171</v>
      </c>
      <c r="I211" s="103"/>
      <c r="J211" s="103" t="s">
        <v>216</v>
      </c>
      <c r="K211" s="103" t="s">
        <v>213</v>
      </c>
      <c r="L211" s="103" t="s">
        <v>171</v>
      </c>
      <c r="M211" s="103" t="s">
        <v>177</v>
      </c>
      <c r="N211" s="103" t="s">
        <v>207</v>
      </c>
      <c r="O211" s="103" t="s">
        <v>173</v>
      </c>
      <c r="P211" s="103"/>
      <c r="Q211" s="103" t="s">
        <v>223</v>
      </c>
      <c r="R211" s="103" t="s">
        <v>220</v>
      </c>
      <c r="S211" s="103"/>
      <c r="T211" s="103" t="s">
        <v>206</v>
      </c>
      <c r="U211" s="103" t="s">
        <v>215</v>
      </c>
    </row>
    <row r="212" spans="1:21" s="104" customFormat="1" ht="18" hidden="1" customHeight="1">
      <c r="A212" s="111" t="s">
        <v>184</v>
      </c>
      <c r="B212" s="103" t="s">
        <v>169</v>
      </c>
      <c r="C212" s="103" t="s">
        <v>170</v>
      </c>
      <c r="D212" s="103" t="s">
        <v>222</v>
      </c>
      <c r="E212" s="103"/>
      <c r="F212" s="103" t="s">
        <v>186</v>
      </c>
      <c r="G212" s="103"/>
      <c r="H212" s="103" t="s">
        <v>171</v>
      </c>
      <c r="I212" s="103"/>
      <c r="J212" s="103" t="s">
        <v>216</v>
      </c>
      <c r="K212" s="103" t="s">
        <v>213</v>
      </c>
      <c r="L212" s="103" t="s">
        <v>171</v>
      </c>
      <c r="M212" s="103" t="s">
        <v>177</v>
      </c>
      <c r="N212" s="103" t="s">
        <v>207</v>
      </c>
      <c r="O212" s="103" t="s">
        <v>173</v>
      </c>
      <c r="P212" s="103" t="s">
        <v>221</v>
      </c>
      <c r="Q212" s="103" t="s">
        <v>223</v>
      </c>
      <c r="R212" s="103" t="s">
        <v>220</v>
      </c>
      <c r="S212" s="103"/>
      <c r="T212" s="103" t="s">
        <v>206</v>
      </c>
      <c r="U212" s="103" t="s">
        <v>215</v>
      </c>
    </row>
    <row r="213" spans="1:21" s="104" customFormat="1" ht="18" hidden="1" customHeight="1">
      <c r="A213" s="111" t="s">
        <v>208</v>
      </c>
      <c r="B213" s="103" t="s">
        <v>169</v>
      </c>
      <c r="C213" s="103" t="s">
        <v>170</v>
      </c>
      <c r="D213" s="103" t="s">
        <v>222</v>
      </c>
      <c r="E213" s="103" t="s">
        <v>188</v>
      </c>
      <c r="F213" s="103" t="s">
        <v>186</v>
      </c>
      <c r="G213" s="103"/>
      <c r="H213" s="103" t="s">
        <v>171</v>
      </c>
      <c r="I213" s="103"/>
      <c r="J213" s="103" t="s">
        <v>216</v>
      </c>
      <c r="K213" s="103" t="s">
        <v>213</v>
      </c>
      <c r="L213" s="103" t="s">
        <v>171</v>
      </c>
      <c r="M213" s="103" t="s">
        <v>177</v>
      </c>
      <c r="N213" s="103" t="s">
        <v>207</v>
      </c>
      <c r="O213" s="103" t="s">
        <v>173</v>
      </c>
      <c r="P213" s="103" t="s">
        <v>221</v>
      </c>
      <c r="Q213" s="103" t="s">
        <v>223</v>
      </c>
      <c r="R213" s="103" t="s">
        <v>220</v>
      </c>
      <c r="S213" s="103" t="s">
        <v>218</v>
      </c>
      <c r="T213" s="103" t="s">
        <v>206</v>
      </c>
      <c r="U213" s="103" t="s">
        <v>215</v>
      </c>
    </row>
    <row r="214" spans="1:21" s="104" customFormat="1" ht="18" hidden="1" customHeight="1">
      <c r="A214" s="111" t="s">
        <v>209</v>
      </c>
      <c r="B214" s="103"/>
      <c r="C214" s="103"/>
      <c r="D214" s="103" t="s">
        <v>222</v>
      </c>
      <c r="E214" s="103" t="s">
        <v>188</v>
      </c>
      <c r="F214" s="103" t="s">
        <v>186</v>
      </c>
      <c r="G214" s="103"/>
      <c r="H214" s="103" t="s">
        <v>171</v>
      </c>
      <c r="I214" s="103"/>
      <c r="J214" s="103" t="s">
        <v>216</v>
      </c>
      <c r="K214" s="103" t="s">
        <v>213</v>
      </c>
      <c r="L214" s="103" t="s">
        <v>225</v>
      </c>
      <c r="M214" s="103" t="s">
        <v>177</v>
      </c>
      <c r="N214" s="103" t="s">
        <v>207</v>
      </c>
      <c r="O214" s="103"/>
      <c r="P214" s="103" t="s">
        <v>221</v>
      </c>
      <c r="Q214" s="103" t="s">
        <v>223</v>
      </c>
      <c r="R214" s="103" t="s">
        <v>220</v>
      </c>
      <c r="S214" s="103" t="s">
        <v>218</v>
      </c>
      <c r="T214" s="103" t="s">
        <v>206</v>
      </c>
      <c r="U214" s="103" t="s">
        <v>215</v>
      </c>
    </row>
    <row r="215" spans="1:21" s="104" customFormat="1" ht="18" hidden="1" customHeight="1">
      <c r="A215" s="111" t="s">
        <v>198</v>
      </c>
      <c r="B215" s="103"/>
      <c r="C215" s="103"/>
      <c r="D215" s="103" t="s">
        <v>222</v>
      </c>
      <c r="E215" s="103" t="s">
        <v>188</v>
      </c>
      <c r="F215" s="103" t="s">
        <v>186</v>
      </c>
      <c r="G215" s="103"/>
      <c r="H215" s="103"/>
      <c r="I215" s="103" t="s">
        <v>226</v>
      </c>
      <c r="J215" s="103" t="s">
        <v>216</v>
      </c>
      <c r="K215" s="103"/>
      <c r="L215" s="103" t="s">
        <v>225</v>
      </c>
      <c r="M215" s="103" t="s">
        <v>177</v>
      </c>
      <c r="N215" s="103" t="s">
        <v>207</v>
      </c>
      <c r="O215" s="103"/>
      <c r="P215" s="103" t="s">
        <v>221</v>
      </c>
      <c r="Q215" s="103" t="s">
        <v>223</v>
      </c>
      <c r="R215" s="103" t="s">
        <v>220</v>
      </c>
      <c r="S215" s="103" t="s">
        <v>218</v>
      </c>
      <c r="T215" s="103" t="s">
        <v>206</v>
      </c>
      <c r="U215" s="103" t="s">
        <v>215</v>
      </c>
    </row>
    <row r="216" spans="1:21" s="104" customFormat="1" ht="18" hidden="1" customHeight="1">
      <c r="A216" s="111" t="s">
        <v>200</v>
      </c>
      <c r="B216" s="103"/>
      <c r="C216" s="103"/>
      <c r="D216" s="103" t="s">
        <v>222</v>
      </c>
      <c r="E216" s="103" t="s">
        <v>188</v>
      </c>
      <c r="F216" s="103" t="s">
        <v>186</v>
      </c>
      <c r="G216" s="103"/>
      <c r="H216" s="103"/>
      <c r="I216" s="103" t="s">
        <v>226</v>
      </c>
      <c r="J216" s="103" t="s">
        <v>216</v>
      </c>
      <c r="K216" s="103"/>
      <c r="L216" s="103" t="s">
        <v>225</v>
      </c>
      <c r="M216" s="103" t="s">
        <v>177</v>
      </c>
      <c r="N216" s="103" t="s">
        <v>207</v>
      </c>
      <c r="O216" s="103"/>
      <c r="P216" s="103" t="s">
        <v>221</v>
      </c>
      <c r="Q216" s="103" t="s">
        <v>223</v>
      </c>
      <c r="R216" s="103" t="s">
        <v>220</v>
      </c>
      <c r="S216" s="103" t="s">
        <v>218</v>
      </c>
      <c r="T216" s="103" t="s">
        <v>206</v>
      </c>
      <c r="U216" s="103" t="s">
        <v>215</v>
      </c>
    </row>
    <row r="217" spans="1:21" s="104" customFormat="1" ht="18" hidden="1" customHeight="1">
      <c r="A217" s="111" t="s">
        <v>201</v>
      </c>
      <c r="B217" s="103"/>
      <c r="C217" s="103"/>
      <c r="D217" s="103"/>
      <c r="E217" s="103" t="s">
        <v>188</v>
      </c>
      <c r="F217" s="103" t="s">
        <v>186</v>
      </c>
      <c r="G217" s="103"/>
      <c r="H217" s="103"/>
      <c r="I217" s="103" t="s">
        <v>226</v>
      </c>
      <c r="J217" s="103"/>
      <c r="K217" s="103"/>
      <c r="L217" s="103" t="s">
        <v>225</v>
      </c>
      <c r="M217" s="103"/>
      <c r="N217" s="103"/>
      <c r="O217" s="103"/>
      <c r="P217" s="103" t="s">
        <v>221</v>
      </c>
      <c r="Q217" s="103" t="s">
        <v>223</v>
      </c>
      <c r="R217" s="103" t="s">
        <v>220</v>
      </c>
      <c r="S217" s="103" t="s">
        <v>218</v>
      </c>
      <c r="T217" s="103"/>
      <c r="U217" s="103" t="s">
        <v>215</v>
      </c>
    </row>
    <row r="218" spans="1:21" s="104" customFormat="1" ht="18" hidden="1" customHeight="1">
      <c r="A218" s="111" t="s">
        <v>202</v>
      </c>
      <c r="B218" s="103"/>
      <c r="C218" s="103"/>
      <c r="D218" s="103"/>
      <c r="E218" s="103"/>
      <c r="F218" s="103" t="s">
        <v>186</v>
      </c>
      <c r="G218" s="103"/>
      <c r="H218" s="103"/>
      <c r="I218" s="103" t="s">
        <v>226</v>
      </c>
      <c r="J218" s="103"/>
      <c r="K218" s="103"/>
      <c r="L218" s="103" t="s">
        <v>225</v>
      </c>
      <c r="M218" s="103"/>
      <c r="N218" s="103"/>
      <c r="O218" s="103"/>
      <c r="P218" s="103"/>
      <c r="Q218" s="103" t="s">
        <v>223</v>
      </c>
      <c r="R218" s="103"/>
      <c r="S218" s="103" t="s">
        <v>218</v>
      </c>
      <c r="T218" s="103"/>
      <c r="U218" s="103" t="s">
        <v>215</v>
      </c>
    </row>
    <row r="219" spans="1:21" s="104" customFormat="1" ht="18" hidden="1" customHeight="1">
      <c r="A219" s="111" t="s">
        <v>203</v>
      </c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 t="s">
        <v>225</v>
      </c>
      <c r="M219" s="103"/>
      <c r="N219" s="103"/>
      <c r="O219" s="103"/>
      <c r="P219" s="103"/>
      <c r="Q219" s="103" t="s">
        <v>223</v>
      </c>
      <c r="R219" s="103"/>
      <c r="S219" s="103" t="s">
        <v>218</v>
      </c>
      <c r="T219" s="103"/>
      <c r="U219" s="103"/>
    </row>
    <row r="220" spans="1:21" s="104" customFormat="1" ht="18" hidden="1" customHeight="1">
      <c r="A220" s="112" t="s">
        <v>204</v>
      </c>
      <c r="B220" s="109">
        <f>IF(COUNTA(B208:B219)=0,"-",COUNTA(B208:B219)/12)</f>
        <v>0.5</v>
      </c>
      <c r="C220" s="109">
        <f t="shared" ref="C220:U220" si="14">IF(COUNTA(C208:C219)=0,"-",COUNTA(C208:C219)/12)</f>
        <v>0.5</v>
      </c>
      <c r="D220" s="109">
        <f t="shared" si="14"/>
        <v>0.5</v>
      </c>
      <c r="E220" s="109">
        <f t="shared" si="14"/>
        <v>0.41666666666666669</v>
      </c>
      <c r="F220" s="109">
        <f t="shared" si="14"/>
        <v>0.58333333333333337</v>
      </c>
      <c r="G220" s="109" t="str">
        <f t="shared" si="14"/>
        <v>-</v>
      </c>
      <c r="H220" s="109">
        <f t="shared" si="14"/>
        <v>0.5</v>
      </c>
      <c r="I220" s="109">
        <f t="shared" si="14"/>
        <v>0.33333333333333331</v>
      </c>
      <c r="J220" s="109">
        <f t="shared" si="14"/>
        <v>0.5</v>
      </c>
      <c r="K220" s="109">
        <f t="shared" si="14"/>
        <v>0.58333333333333337</v>
      </c>
      <c r="L220" s="109">
        <f t="shared" si="14"/>
        <v>0.83333333333333337</v>
      </c>
      <c r="M220" s="109">
        <f t="shared" si="14"/>
        <v>0.75</v>
      </c>
      <c r="N220" s="109">
        <f t="shared" si="14"/>
        <v>0.58333333333333337</v>
      </c>
      <c r="O220" s="109">
        <f t="shared" si="14"/>
        <v>0.5</v>
      </c>
      <c r="P220" s="109">
        <f t="shared" si="14"/>
        <v>0.5</v>
      </c>
      <c r="Q220" s="109">
        <f t="shared" si="14"/>
        <v>0.83333333333333337</v>
      </c>
      <c r="R220" s="109">
        <f t="shared" si="14"/>
        <v>0.58333333333333337</v>
      </c>
      <c r="S220" s="109">
        <f t="shared" si="14"/>
        <v>0.58333333333333337</v>
      </c>
      <c r="T220" s="109">
        <f t="shared" si="14"/>
        <v>0.58333333333333337</v>
      </c>
      <c r="U220" s="109">
        <f t="shared" si="14"/>
        <v>0.75</v>
      </c>
    </row>
    <row r="221" spans="1:21" s="104" customFormat="1" ht="18" hidden="1" customHeight="1">
      <c r="A221" s="113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</row>
    <row r="222" spans="1:21" s="104" customFormat="1" ht="18" hidden="1" customHeight="1">
      <c r="A222" s="105">
        <v>44705</v>
      </c>
      <c r="B222" s="106">
        <v>1</v>
      </c>
      <c r="C222" s="106">
        <v>2</v>
      </c>
      <c r="D222" s="106">
        <v>3</v>
      </c>
      <c r="E222" s="106">
        <v>4</v>
      </c>
      <c r="F222" s="106">
        <v>5</v>
      </c>
      <c r="G222" s="106">
        <v>6</v>
      </c>
      <c r="H222" s="106">
        <v>7</v>
      </c>
      <c r="I222" s="106">
        <v>8</v>
      </c>
      <c r="J222" s="106">
        <v>9</v>
      </c>
      <c r="K222" s="106">
        <v>10</v>
      </c>
      <c r="L222" s="106">
        <v>11</v>
      </c>
      <c r="M222" s="106">
        <v>12</v>
      </c>
      <c r="N222" s="106">
        <v>13</v>
      </c>
      <c r="O222" s="106">
        <v>14</v>
      </c>
      <c r="P222" s="106">
        <v>15</v>
      </c>
      <c r="Q222" s="106">
        <v>16</v>
      </c>
      <c r="R222" s="106">
        <v>17</v>
      </c>
      <c r="S222" s="106">
        <v>18</v>
      </c>
      <c r="T222" s="106">
        <v>19</v>
      </c>
      <c r="U222" s="106">
        <v>20</v>
      </c>
    </row>
    <row r="223" spans="1:21" s="104" customFormat="1" ht="18" hidden="1" customHeight="1">
      <c r="A223" s="111" t="s">
        <v>168</v>
      </c>
      <c r="B223" s="103" t="s">
        <v>169</v>
      </c>
      <c r="C223" s="103" t="s">
        <v>211</v>
      </c>
      <c r="D223" s="103"/>
      <c r="E223" s="103"/>
      <c r="F223" s="103"/>
      <c r="G223" s="103"/>
      <c r="H223" s="103"/>
      <c r="I223" s="103"/>
      <c r="J223" s="103"/>
      <c r="K223" s="103" t="s">
        <v>213</v>
      </c>
      <c r="L223" s="103"/>
      <c r="M223" s="103" t="s">
        <v>177</v>
      </c>
      <c r="N223" s="103"/>
      <c r="O223" s="103" t="s">
        <v>173</v>
      </c>
      <c r="P223" s="103"/>
      <c r="Q223" s="103"/>
      <c r="R223" s="103"/>
      <c r="S223" s="103"/>
      <c r="T223" s="103"/>
      <c r="U223" s="103"/>
    </row>
    <row r="224" spans="1:21" s="104" customFormat="1" ht="18" hidden="1" customHeight="1">
      <c r="A224" s="111" t="s">
        <v>174</v>
      </c>
      <c r="B224" s="103" t="s">
        <v>169</v>
      </c>
      <c r="C224" s="103" t="s">
        <v>211</v>
      </c>
      <c r="D224" s="103"/>
      <c r="E224" s="103"/>
      <c r="F224" s="103"/>
      <c r="G224" s="103"/>
      <c r="H224" s="103" t="s">
        <v>171</v>
      </c>
      <c r="I224" s="103"/>
      <c r="J224" s="103"/>
      <c r="K224" s="103" t="s">
        <v>213</v>
      </c>
      <c r="L224" s="103"/>
      <c r="M224" s="103" t="s">
        <v>177</v>
      </c>
      <c r="N224" s="103"/>
      <c r="O224" s="103" t="s">
        <v>173</v>
      </c>
      <c r="P224" s="103"/>
      <c r="Q224" s="103"/>
      <c r="R224" s="103"/>
      <c r="S224" s="103"/>
      <c r="T224" s="103"/>
      <c r="U224" s="103" t="s">
        <v>215</v>
      </c>
    </row>
    <row r="225" spans="1:21" s="104" customFormat="1" ht="18" hidden="1" customHeight="1">
      <c r="A225" s="111" t="s">
        <v>176</v>
      </c>
      <c r="B225" s="103" t="s">
        <v>169</v>
      </c>
      <c r="C225" s="103" t="s">
        <v>211</v>
      </c>
      <c r="D225" s="103"/>
      <c r="E225" s="103"/>
      <c r="F225" s="103"/>
      <c r="G225" s="103"/>
      <c r="H225" s="103" t="s">
        <v>171</v>
      </c>
      <c r="I225" s="103"/>
      <c r="J225" s="103"/>
      <c r="K225" s="103" t="s">
        <v>213</v>
      </c>
      <c r="L225" s="103"/>
      <c r="M225" s="103" t="s">
        <v>177</v>
      </c>
      <c r="N225" s="103" t="s">
        <v>207</v>
      </c>
      <c r="O225" s="103" t="s">
        <v>173</v>
      </c>
      <c r="P225" s="103"/>
      <c r="Q225" s="103"/>
      <c r="R225" s="103"/>
      <c r="S225" s="103"/>
      <c r="T225" s="103" t="s">
        <v>206</v>
      </c>
      <c r="U225" s="103" t="s">
        <v>215</v>
      </c>
    </row>
    <row r="226" spans="1:21" s="104" customFormat="1" ht="18" hidden="1" customHeight="1">
      <c r="A226" s="111" t="s">
        <v>181</v>
      </c>
      <c r="B226" s="103" t="s">
        <v>169</v>
      </c>
      <c r="C226" s="103" t="s">
        <v>211</v>
      </c>
      <c r="D226" s="103" t="s">
        <v>222</v>
      </c>
      <c r="E226" s="103"/>
      <c r="F226" s="103"/>
      <c r="G226" s="103"/>
      <c r="H226" s="103" t="s">
        <v>171</v>
      </c>
      <c r="I226" s="103"/>
      <c r="J226" s="103" t="s">
        <v>216</v>
      </c>
      <c r="K226" s="103" t="s">
        <v>213</v>
      </c>
      <c r="L226" s="103"/>
      <c r="M226" s="103" t="s">
        <v>177</v>
      </c>
      <c r="N226" s="103" t="s">
        <v>207</v>
      </c>
      <c r="O226" s="103" t="s">
        <v>173</v>
      </c>
      <c r="P226" s="103"/>
      <c r="Q226" s="103"/>
      <c r="R226" s="103"/>
      <c r="S226" s="103"/>
      <c r="T226" s="103" t="s">
        <v>206</v>
      </c>
      <c r="U226" s="103" t="s">
        <v>215</v>
      </c>
    </row>
    <row r="227" spans="1:21" s="104" customFormat="1" ht="18" hidden="1" customHeight="1">
      <c r="A227" s="111" t="s">
        <v>184</v>
      </c>
      <c r="B227" s="103" t="s">
        <v>169</v>
      </c>
      <c r="C227" s="103" t="s">
        <v>211</v>
      </c>
      <c r="D227" s="103" t="s">
        <v>222</v>
      </c>
      <c r="E227" s="103"/>
      <c r="F227" s="103" t="s">
        <v>186</v>
      </c>
      <c r="G227" s="103"/>
      <c r="H227" s="103" t="s">
        <v>171</v>
      </c>
      <c r="I227" s="103"/>
      <c r="J227" s="103" t="s">
        <v>216</v>
      </c>
      <c r="K227" s="103" t="s">
        <v>213</v>
      </c>
      <c r="L227" s="103"/>
      <c r="M227" s="103" t="s">
        <v>177</v>
      </c>
      <c r="N227" s="103" t="s">
        <v>207</v>
      </c>
      <c r="O227" s="103" t="s">
        <v>173</v>
      </c>
      <c r="P227" s="103" t="s">
        <v>221</v>
      </c>
      <c r="Q227" s="103"/>
      <c r="R227" s="103" t="s">
        <v>220</v>
      </c>
      <c r="S227" s="103"/>
      <c r="T227" s="103" t="s">
        <v>206</v>
      </c>
      <c r="U227" s="103" t="s">
        <v>215</v>
      </c>
    </row>
    <row r="228" spans="1:21" s="104" customFormat="1" ht="18" hidden="1" customHeight="1">
      <c r="A228" s="111" t="s">
        <v>208</v>
      </c>
      <c r="B228" s="103" t="s">
        <v>169</v>
      </c>
      <c r="C228" s="103" t="s">
        <v>211</v>
      </c>
      <c r="D228" s="103" t="s">
        <v>222</v>
      </c>
      <c r="E228" s="103" t="s">
        <v>210</v>
      </c>
      <c r="F228" s="103" t="s">
        <v>186</v>
      </c>
      <c r="G228" s="103"/>
      <c r="H228" s="103" t="s">
        <v>171</v>
      </c>
      <c r="I228" s="103"/>
      <c r="J228" s="103" t="s">
        <v>216</v>
      </c>
      <c r="K228" s="103" t="s">
        <v>213</v>
      </c>
      <c r="L228" s="103" t="s">
        <v>225</v>
      </c>
      <c r="M228" s="103" t="s">
        <v>177</v>
      </c>
      <c r="N228" s="103" t="s">
        <v>207</v>
      </c>
      <c r="O228" s="103" t="s">
        <v>173</v>
      </c>
      <c r="P228" s="103" t="s">
        <v>221</v>
      </c>
      <c r="Q228" s="103"/>
      <c r="R228" s="103" t="s">
        <v>220</v>
      </c>
      <c r="S228" s="103" t="s">
        <v>218</v>
      </c>
      <c r="T228" s="103" t="s">
        <v>206</v>
      </c>
      <c r="U228" s="103" t="s">
        <v>215</v>
      </c>
    </row>
    <row r="229" spans="1:21" s="104" customFormat="1" ht="18" hidden="1" customHeight="1">
      <c r="A229" s="111" t="s">
        <v>209</v>
      </c>
      <c r="B229" s="103"/>
      <c r="C229" s="103"/>
      <c r="D229" s="103" t="s">
        <v>222</v>
      </c>
      <c r="E229" s="103" t="s">
        <v>210</v>
      </c>
      <c r="F229" s="103" t="s">
        <v>186</v>
      </c>
      <c r="G229" s="103"/>
      <c r="H229" s="103" t="s">
        <v>171</v>
      </c>
      <c r="I229" s="103"/>
      <c r="J229" s="103" t="s">
        <v>216</v>
      </c>
      <c r="K229" s="103" t="s">
        <v>213</v>
      </c>
      <c r="L229" s="103" t="s">
        <v>225</v>
      </c>
      <c r="M229" s="103" t="s">
        <v>177</v>
      </c>
      <c r="N229" s="103" t="s">
        <v>207</v>
      </c>
      <c r="O229" s="103"/>
      <c r="P229" s="103" t="s">
        <v>221</v>
      </c>
      <c r="Q229" s="103"/>
      <c r="R229" s="103" t="s">
        <v>220</v>
      </c>
      <c r="S229" s="103" t="s">
        <v>218</v>
      </c>
      <c r="T229" s="103" t="s">
        <v>206</v>
      </c>
      <c r="U229" s="103" t="s">
        <v>215</v>
      </c>
    </row>
    <row r="230" spans="1:21" s="104" customFormat="1" ht="18" hidden="1" customHeight="1">
      <c r="A230" s="111" t="s">
        <v>198</v>
      </c>
      <c r="B230" s="103"/>
      <c r="C230" s="103"/>
      <c r="D230" s="103" t="s">
        <v>222</v>
      </c>
      <c r="E230" s="103" t="s">
        <v>210</v>
      </c>
      <c r="F230" s="103" t="s">
        <v>186</v>
      </c>
      <c r="G230" s="103"/>
      <c r="H230" s="103"/>
      <c r="I230" s="103"/>
      <c r="J230" s="103" t="s">
        <v>216</v>
      </c>
      <c r="K230" s="103"/>
      <c r="L230" s="103" t="s">
        <v>225</v>
      </c>
      <c r="M230" s="103" t="s">
        <v>177</v>
      </c>
      <c r="N230" s="103" t="s">
        <v>207</v>
      </c>
      <c r="O230" s="103"/>
      <c r="P230" s="103" t="s">
        <v>221</v>
      </c>
      <c r="Q230" s="103"/>
      <c r="R230" s="103" t="s">
        <v>220</v>
      </c>
      <c r="S230" s="103" t="s">
        <v>218</v>
      </c>
      <c r="T230" s="103" t="s">
        <v>206</v>
      </c>
      <c r="U230" s="103" t="s">
        <v>215</v>
      </c>
    </row>
    <row r="231" spans="1:21" s="104" customFormat="1" ht="18" hidden="1" customHeight="1">
      <c r="A231" s="111" t="s">
        <v>200</v>
      </c>
      <c r="B231" s="103"/>
      <c r="C231" s="103"/>
      <c r="D231" s="103" t="s">
        <v>222</v>
      </c>
      <c r="E231" s="103" t="s">
        <v>210</v>
      </c>
      <c r="F231" s="103" t="s">
        <v>186</v>
      </c>
      <c r="G231" s="103"/>
      <c r="H231" s="103"/>
      <c r="I231" s="103"/>
      <c r="J231" s="103" t="s">
        <v>216</v>
      </c>
      <c r="K231" s="103"/>
      <c r="L231" s="103" t="s">
        <v>225</v>
      </c>
      <c r="M231" s="103" t="s">
        <v>177</v>
      </c>
      <c r="N231" s="103" t="s">
        <v>207</v>
      </c>
      <c r="O231" s="103"/>
      <c r="P231" s="103" t="s">
        <v>221</v>
      </c>
      <c r="Q231" s="103"/>
      <c r="R231" s="103" t="s">
        <v>220</v>
      </c>
      <c r="S231" s="103" t="s">
        <v>218</v>
      </c>
      <c r="T231" s="103" t="s">
        <v>206</v>
      </c>
      <c r="U231" s="103" t="s">
        <v>215</v>
      </c>
    </row>
    <row r="232" spans="1:21" s="104" customFormat="1" ht="18" hidden="1" customHeight="1">
      <c r="A232" s="111" t="s">
        <v>201</v>
      </c>
      <c r="B232" s="103"/>
      <c r="C232" s="103"/>
      <c r="D232" s="103"/>
      <c r="E232" s="103" t="s">
        <v>210</v>
      </c>
      <c r="F232" s="103" t="s">
        <v>186</v>
      </c>
      <c r="G232" s="103"/>
      <c r="H232" s="103"/>
      <c r="I232" s="103"/>
      <c r="J232" s="103"/>
      <c r="K232" s="103"/>
      <c r="L232" s="103" t="s">
        <v>225</v>
      </c>
      <c r="M232" s="103"/>
      <c r="N232" s="103"/>
      <c r="O232" s="103"/>
      <c r="P232" s="103" t="s">
        <v>221</v>
      </c>
      <c r="Q232" s="103"/>
      <c r="R232" s="103" t="s">
        <v>220</v>
      </c>
      <c r="S232" s="103" t="s">
        <v>218</v>
      </c>
      <c r="T232" s="103"/>
      <c r="U232" s="103"/>
    </row>
    <row r="233" spans="1:21" s="104" customFormat="1" ht="18" hidden="1" customHeight="1">
      <c r="A233" s="111" t="s">
        <v>202</v>
      </c>
      <c r="B233" s="103"/>
      <c r="C233" s="103"/>
      <c r="D233" s="103"/>
      <c r="E233" s="103" t="s">
        <v>210</v>
      </c>
      <c r="F233" s="103" t="s">
        <v>186</v>
      </c>
      <c r="G233" s="103"/>
      <c r="H233" s="103"/>
      <c r="I233" s="103"/>
      <c r="J233" s="103"/>
      <c r="K233" s="103"/>
      <c r="L233" s="103" t="s">
        <v>225</v>
      </c>
      <c r="M233" s="103"/>
      <c r="N233" s="103"/>
      <c r="O233" s="103"/>
      <c r="P233" s="103"/>
      <c r="Q233" s="103"/>
      <c r="R233" s="103" t="s">
        <v>220</v>
      </c>
      <c r="S233" s="103" t="s">
        <v>218</v>
      </c>
      <c r="T233" s="103"/>
      <c r="U233" s="103"/>
    </row>
    <row r="234" spans="1:21" s="104" customFormat="1" ht="18" hidden="1" customHeight="1">
      <c r="A234" s="111" t="s">
        <v>203</v>
      </c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 t="s">
        <v>225</v>
      </c>
      <c r="M234" s="103"/>
      <c r="N234" s="103"/>
      <c r="O234" s="103"/>
      <c r="P234" s="103"/>
      <c r="Q234" s="103"/>
      <c r="R234" s="103"/>
      <c r="S234" s="103" t="s">
        <v>218</v>
      </c>
      <c r="T234" s="103"/>
      <c r="U234" s="103"/>
    </row>
    <row r="235" spans="1:21" s="104" customFormat="1" ht="18" hidden="1" customHeight="1">
      <c r="A235" s="112" t="s">
        <v>204</v>
      </c>
      <c r="B235" s="109">
        <f>IF(COUNTA(B223:B234)=0,"-",COUNTA(B223:B234)/12)</f>
        <v>0.5</v>
      </c>
      <c r="C235" s="109">
        <f t="shared" ref="C235:U235" si="15">IF(COUNTA(C223:C234)=0,"-",COUNTA(C223:C234)/12)</f>
        <v>0.5</v>
      </c>
      <c r="D235" s="109">
        <f t="shared" si="15"/>
        <v>0.5</v>
      </c>
      <c r="E235" s="109">
        <f t="shared" si="15"/>
        <v>0.5</v>
      </c>
      <c r="F235" s="109">
        <f t="shared" si="15"/>
        <v>0.58333333333333337</v>
      </c>
      <c r="G235" s="109" t="str">
        <f t="shared" si="15"/>
        <v>-</v>
      </c>
      <c r="H235" s="109">
        <f t="shared" si="15"/>
        <v>0.5</v>
      </c>
      <c r="I235" s="109" t="str">
        <f t="shared" si="15"/>
        <v>-</v>
      </c>
      <c r="J235" s="109">
        <f t="shared" si="15"/>
        <v>0.5</v>
      </c>
      <c r="K235" s="109">
        <f t="shared" si="15"/>
        <v>0.58333333333333337</v>
      </c>
      <c r="L235" s="109">
        <f t="shared" si="15"/>
        <v>0.58333333333333337</v>
      </c>
      <c r="M235" s="109">
        <f t="shared" si="15"/>
        <v>0.75</v>
      </c>
      <c r="N235" s="109">
        <f t="shared" si="15"/>
        <v>0.58333333333333337</v>
      </c>
      <c r="O235" s="109">
        <f t="shared" si="15"/>
        <v>0.5</v>
      </c>
      <c r="P235" s="109">
        <f t="shared" si="15"/>
        <v>0.5</v>
      </c>
      <c r="Q235" s="109" t="str">
        <f t="shared" si="15"/>
        <v>-</v>
      </c>
      <c r="R235" s="109">
        <f t="shared" si="15"/>
        <v>0.58333333333333337</v>
      </c>
      <c r="S235" s="109">
        <f t="shared" si="15"/>
        <v>0.58333333333333337</v>
      </c>
      <c r="T235" s="109">
        <f t="shared" si="15"/>
        <v>0.58333333333333337</v>
      </c>
      <c r="U235" s="109">
        <f t="shared" si="15"/>
        <v>0.66666666666666663</v>
      </c>
    </row>
    <row r="236" spans="1:21" s="104" customFormat="1" ht="18" hidden="1" customHeight="1">
      <c r="A236" s="113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</row>
    <row r="237" spans="1:21" s="104" customFormat="1" ht="18" hidden="1" customHeight="1">
      <c r="A237" s="105">
        <v>44706</v>
      </c>
      <c r="B237" s="106">
        <v>1</v>
      </c>
      <c r="C237" s="106">
        <v>2</v>
      </c>
      <c r="D237" s="106">
        <v>3</v>
      </c>
      <c r="E237" s="106">
        <v>4</v>
      </c>
      <c r="F237" s="106">
        <v>5</v>
      </c>
      <c r="G237" s="106">
        <v>6</v>
      </c>
      <c r="H237" s="106">
        <v>7</v>
      </c>
      <c r="I237" s="106">
        <v>8</v>
      </c>
      <c r="J237" s="106">
        <v>9</v>
      </c>
      <c r="K237" s="106">
        <v>10</v>
      </c>
      <c r="L237" s="106">
        <v>11</v>
      </c>
      <c r="M237" s="106">
        <v>12</v>
      </c>
      <c r="N237" s="106">
        <v>13</v>
      </c>
      <c r="O237" s="106">
        <v>14</v>
      </c>
      <c r="P237" s="106">
        <v>15</v>
      </c>
      <c r="Q237" s="106">
        <v>16</v>
      </c>
      <c r="R237" s="106">
        <v>17</v>
      </c>
      <c r="S237" s="106">
        <v>18</v>
      </c>
      <c r="T237" s="106">
        <v>19</v>
      </c>
      <c r="U237" s="106">
        <v>20</v>
      </c>
    </row>
    <row r="238" spans="1:21" s="104" customFormat="1" ht="18" hidden="1" customHeight="1">
      <c r="A238" s="111" t="s">
        <v>168</v>
      </c>
      <c r="B238" s="103" t="s">
        <v>169</v>
      </c>
      <c r="C238" s="103" t="s">
        <v>211</v>
      </c>
      <c r="D238" s="103"/>
      <c r="E238" s="103"/>
      <c r="F238" s="103"/>
      <c r="G238" s="103"/>
      <c r="H238" s="103"/>
      <c r="I238" s="103"/>
      <c r="J238" s="103"/>
      <c r="K238" s="103"/>
      <c r="L238" s="103"/>
      <c r="M238" s="103" t="s">
        <v>177</v>
      </c>
      <c r="N238" s="103"/>
      <c r="O238" s="103" t="s">
        <v>173</v>
      </c>
      <c r="P238" s="103"/>
      <c r="Q238" s="103"/>
      <c r="R238" s="103"/>
      <c r="S238" s="103"/>
      <c r="T238" s="103"/>
      <c r="U238" s="103"/>
    </row>
    <row r="239" spans="1:21" s="104" customFormat="1" ht="18" hidden="1" customHeight="1">
      <c r="A239" s="111" t="s">
        <v>174</v>
      </c>
      <c r="B239" s="103" t="s">
        <v>169</v>
      </c>
      <c r="C239" s="103" t="s">
        <v>211</v>
      </c>
      <c r="D239" s="103"/>
      <c r="E239" s="103"/>
      <c r="F239" s="103"/>
      <c r="G239" s="103"/>
      <c r="H239" s="103" t="s">
        <v>171</v>
      </c>
      <c r="I239" s="103"/>
      <c r="J239" s="103"/>
      <c r="K239" s="103"/>
      <c r="L239" s="103"/>
      <c r="M239" s="103" t="s">
        <v>177</v>
      </c>
      <c r="N239" s="103"/>
      <c r="O239" s="103" t="s">
        <v>173</v>
      </c>
      <c r="P239" s="103"/>
      <c r="Q239" s="103"/>
      <c r="R239" s="103"/>
      <c r="S239" s="103"/>
      <c r="T239" s="103"/>
      <c r="U239" s="103"/>
    </row>
    <row r="240" spans="1:21" s="104" customFormat="1" ht="18" hidden="1" customHeight="1">
      <c r="A240" s="111" t="s">
        <v>176</v>
      </c>
      <c r="B240" s="103" t="s">
        <v>169</v>
      </c>
      <c r="C240" s="103" t="s">
        <v>211</v>
      </c>
      <c r="D240" s="103"/>
      <c r="E240" s="103"/>
      <c r="F240" s="103"/>
      <c r="G240" s="103"/>
      <c r="H240" s="103" t="s">
        <v>171</v>
      </c>
      <c r="I240" s="103"/>
      <c r="J240" s="103" t="s">
        <v>216</v>
      </c>
      <c r="K240" s="103"/>
      <c r="L240" s="103"/>
      <c r="M240" s="103" t="s">
        <v>177</v>
      </c>
      <c r="N240" s="103" t="s">
        <v>207</v>
      </c>
      <c r="O240" s="103" t="s">
        <v>173</v>
      </c>
      <c r="P240" s="103"/>
      <c r="Q240" s="103"/>
      <c r="R240" s="103" t="s">
        <v>220</v>
      </c>
      <c r="S240" s="103"/>
      <c r="T240" s="103" t="s">
        <v>206</v>
      </c>
      <c r="U240" s="103" t="s">
        <v>215</v>
      </c>
    </row>
    <row r="241" spans="1:21" s="104" customFormat="1" ht="18" hidden="1" customHeight="1">
      <c r="A241" s="111" t="s">
        <v>181</v>
      </c>
      <c r="B241" s="103" t="s">
        <v>169</v>
      </c>
      <c r="C241" s="103" t="s">
        <v>211</v>
      </c>
      <c r="D241" s="103"/>
      <c r="E241" s="103"/>
      <c r="F241" s="103"/>
      <c r="G241" s="103"/>
      <c r="H241" s="103" t="s">
        <v>171</v>
      </c>
      <c r="I241" s="103"/>
      <c r="J241" s="103" t="s">
        <v>216</v>
      </c>
      <c r="K241" s="103"/>
      <c r="L241" s="103"/>
      <c r="M241" s="103" t="s">
        <v>177</v>
      </c>
      <c r="N241" s="103" t="s">
        <v>207</v>
      </c>
      <c r="O241" s="103" t="s">
        <v>173</v>
      </c>
      <c r="P241" s="103"/>
      <c r="Q241" s="103"/>
      <c r="R241" s="103" t="s">
        <v>220</v>
      </c>
      <c r="S241" s="103"/>
      <c r="T241" s="103" t="s">
        <v>206</v>
      </c>
      <c r="U241" s="103" t="s">
        <v>215</v>
      </c>
    </row>
    <row r="242" spans="1:21" s="104" customFormat="1" ht="18" hidden="1" customHeight="1">
      <c r="A242" s="111" t="s">
        <v>184</v>
      </c>
      <c r="B242" s="103" t="s">
        <v>169</v>
      </c>
      <c r="C242" s="103" t="s">
        <v>211</v>
      </c>
      <c r="D242" s="103" t="s">
        <v>222</v>
      </c>
      <c r="E242" s="103"/>
      <c r="F242" s="103"/>
      <c r="G242" s="103"/>
      <c r="H242" s="103" t="s">
        <v>171</v>
      </c>
      <c r="I242" s="103"/>
      <c r="J242" s="103" t="s">
        <v>216</v>
      </c>
      <c r="K242" s="103"/>
      <c r="L242" s="103"/>
      <c r="M242" s="103" t="s">
        <v>177</v>
      </c>
      <c r="N242" s="103" t="s">
        <v>207</v>
      </c>
      <c r="O242" s="103" t="s">
        <v>173</v>
      </c>
      <c r="P242" s="103" t="s">
        <v>221</v>
      </c>
      <c r="Q242" s="103"/>
      <c r="R242" s="103" t="s">
        <v>220</v>
      </c>
      <c r="S242" s="103"/>
      <c r="T242" s="103" t="s">
        <v>206</v>
      </c>
      <c r="U242" s="103" t="s">
        <v>215</v>
      </c>
    </row>
    <row r="243" spans="1:21" s="104" customFormat="1" ht="18" hidden="1" customHeight="1">
      <c r="A243" s="111" t="s">
        <v>208</v>
      </c>
      <c r="B243" s="103" t="s">
        <v>169</v>
      </c>
      <c r="C243" s="103" t="s">
        <v>211</v>
      </c>
      <c r="D243" s="103" t="s">
        <v>222</v>
      </c>
      <c r="E243" s="103"/>
      <c r="F243" s="103" t="s">
        <v>186</v>
      </c>
      <c r="G243" s="103"/>
      <c r="H243" s="103" t="s">
        <v>171</v>
      </c>
      <c r="I243" s="103"/>
      <c r="J243" s="103" t="s">
        <v>216</v>
      </c>
      <c r="K243" s="103"/>
      <c r="L243" s="103" t="s">
        <v>225</v>
      </c>
      <c r="M243" s="103" t="s">
        <v>177</v>
      </c>
      <c r="N243" s="103" t="s">
        <v>207</v>
      </c>
      <c r="O243" s="103" t="s">
        <v>173</v>
      </c>
      <c r="P243" s="103" t="s">
        <v>221</v>
      </c>
      <c r="Q243" s="103"/>
      <c r="R243" s="103" t="s">
        <v>220</v>
      </c>
      <c r="S243" s="103" t="s">
        <v>218</v>
      </c>
      <c r="T243" s="103" t="s">
        <v>206</v>
      </c>
      <c r="U243" s="103" t="s">
        <v>215</v>
      </c>
    </row>
    <row r="244" spans="1:21" s="104" customFormat="1" ht="18" hidden="1" customHeight="1">
      <c r="A244" s="111" t="s">
        <v>209</v>
      </c>
      <c r="B244" s="103"/>
      <c r="C244" s="103"/>
      <c r="D244" s="103" t="s">
        <v>222</v>
      </c>
      <c r="E244" s="103" t="s">
        <v>210</v>
      </c>
      <c r="F244" s="103" t="s">
        <v>186</v>
      </c>
      <c r="G244" s="103" t="s">
        <v>191</v>
      </c>
      <c r="H244" s="103" t="s">
        <v>171</v>
      </c>
      <c r="I244" s="103"/>
      <c r="J244" s="103" t="s">
        <v>216</v>
      </c>
      <c r="K244" s="103"/>
      <c r="L244" s="103" t="s">
        <v>225</v>
      </c>
      <c r="M244" s="103" t="s">
        <v>177</v>
      </c>
      <c r="N244" s="103" t="s">
        <v>207</v>
      </c>
      <c r="O244" s="103"/>
      <c r="P244" s="103" t="s">
        <v>221</v>
      </c>
      <c r="Q244" s="103"/>
      <c r="R244" s="103" t="s">
        <v>220</v>
      </c>
      <c r="S244" s="103" t="s">
        <v>218</v>
      </c>
      <c r="T244" s="103" t="s">
        <v>206</v>
      </c>
      <c r="U244" s="103" t="s">
        <v>215</v>
      </c>
    </row>
    <row r="245" spans="1:21" s="104" customFormat="1" ht="18" hidden="1" customHeight="1">
      <c r="A245" s="111" t="s">
        <v>198</v>
      </c>
      <c r="B245" s="103"/>
      <c r="C245" s="103"/>
      <c r="D245" s="103" t="s">
        <v>222</v>
      </c>
      <c r="E245" s="103" t="s">
        <v>210</v>
      </c>
      <c r="F245" s="103" t="s">
        <v>186</v>
      </c>
      <c r="G245" s="103" t="s">
        <v>191</v>
      </c>
      <c r="H245" s="103"/>
      <c r="I245" s="103" t="s">
        <v>226</v>
      </c>
      <c r="J245" s="103" t="s">
        <v>216</v>
      </c>
      <c r="K245" s="103"/>
      <c r="L245" s="103" t="s">
        <v>225</v>
      </c>
      <c r="M245" s="103" t="s">
        <v>177</v>
      </c>
      <c r="N245" s="103" t="s">
        <v>207</v>
      </c>
      <c r="O245" s="103"/>
      <c r="P245" s="103" t="s">
        <v>221</v>
      </c>
      <c r="Q245" s="103"/>
      <c r="R245" s="103" t="s">
        <v>220</v>
      </c>
      <c r="S245" s="103" t="s">
        <v>218</v>
      </c>
      <c r="T245" s="103" t="s">
        <v>206</v>
      </c>
      <c r="U245" s="103" t="s">
        <v>215</v>
      </c>
    </row>
    <row r="246" spans="1:21" s="104" customFormat="1" ht="18" hidden="1" customHeight="1">
      <c r="A246" s="111" t="s">
        <v>200</v>
      </c>
      <c r="B246" s="103"/>
      <c r="C246" s="103"/>
      <c r="D246" s="103" t="s">
        <v>222</v>
      </c>
      <c r="E246" s="103" t="s">
        <v>210</v>
      </c>
      <c r="F246" s="103" t="s">
        <v>186</v>
      </c>
      <c r="G246" s="103" t="s">
        <v>191</v>
      </c>
      <c r="H246" s="103"/>
      <c r="I246" s="103" t="s">
        <v>226</v>
      </c>
      <c r="J246" s="103"/>
      <c r="K246" s="103"/>
      <c r="L246" s="103" t="s">
        <v>225</v>
      </c>
      <c r="M246" s="103" t="s">
        <v>177</v>
      </c>
      <c r="N246" s="103" t="s">
        <v>207</v>
      </c>
      <c r="O246" s="103"/>
      <c r="P246" s="103" t="s">
        <v>221</v>
      </c>
      <c r="Q246" s="103"/>
      <c r="R246" s="103" t="s">
        <v>220</v>
      </c>
      <c r="S246" s="103" t="s">
        <v>218</v>
      </c>
      <c r="T246" s="103" t="s">
        <v>206</v>
      </c>
      <c r="U246" s="103" t="s">
        <v>215</v>
      </c>
    </row>
    <row r="247" spans="1:21" s="104" customFormat="1" ht="18" hidden="1" customHeight="1">
      <c r="A247" s="111" t="s">
        <v>201</v>
      </c>
      <c r="B247" s="103"/>
      <c r="C247" s="103"/>
      <c r="D247" s="103" t="s">
        <v>222</v>
      </c>
      <c r="E247" s="103" t="s">
        <v>210</v>
      </c>
      <c r="F247" s="103" t="s">
        <v>186</v>
      </c>
      <c r="G247" s="103" t="s">
        <v>191</v>
      </c>
      <c r="H247" s="103"/>
      <c r="I247" s="103" t="s">
        <v>226</v>
      </c>
      <c r="J247" s="103"/>
      <c r="K247" s="103"/>
      <c r="L247" s="103" t="s">
        <v>225</v>
      </c>
      <c r="M247" s="103"/>
      <c r="N247" s="103"/>
      <c r="O247" s="103"/>
      <c r="P247" s="103" t="s">
        <v>221</v>
      </c>
      <c r="Q247" s="103"/>
      <c r="R247" s="103"/>
      <c r="S247" s="103" t="s">
        <v>218</v>
      </c>
      <c r="T247" s="103"/>
      <c r="U247" s="103" t="s">
        <v>215</v>
      </c>
    </row>
    <row r="248" spans="1:21" s="104" customFormat="1" ht="18" hidden="1" customHeight="1">
      <c r="A248" s="111" t="s">
        <v>202</v>
      </c>
      <c r="B248" s="103"/>
      <c r="C248" s="103"/>
      <c r="D248" s="103" t="s">
        <v>222</v>
      </c>
      <c r="E248" s="103" t="s">
        <v>210</v>
      </c>
      <c r="F248" s="103" t="s">
        <v>186</v>
      </c>
      <c r="G248" s="103" t="s">
        <v>191</v>
      </c>
      <c r="H248" s="103"/>
      <c r="I248" s="103" t="s">
        <v>226</v>
      </c>
      <c r="J248" s="103"/>
      <c r="K248" s="103"/>
      <c r="L248" s="103" t="s">
        <v>225</v>
      </c>
      <c r="M248" s="103"/>
      <c r="N248" s="103"/>
      <c r="O248" s="103"/>
      <c r="P248" s="103"/>
      <c r="Q248" s="103"/>
      <c r="R248" s="103"/>
      <c r="S248" s="103" t="s">
        <v>218</v>
      </c>
      <c r="T248" s="103"/>
      <c r="U248" s="103" t="s">
        <v>215</v>
      </c>
    </row>
    <row r="249" spans="1:21" s="104" customFormat="1" ht="18" hidden="1" customHeight="1">
      <c r="A249" s="111" t="s">
        <v>203</v>
      </c>
      <c r="B249" s="103"/>
      <c r="C249" s="103"/>
      <c r="D249" s="103" t="s">
        <v>222</v>
      </c>
      <c r="E249" s="103" t="s">
        <v>210</v>
      </c>
      <c r="F249" s="103"/>
      <c r="G249" s="103" t="s">
        <v>191</v>
      </c>
      <c r="H249" s="103"/>
      <c r="I249" s="103"/>
      <c r="J249" s="103"/>
      <c r="K249" s="103"/>
      <c r="L249" s="103" t="s">
        <v>225</v>
      </c>
      <c r="M249" s="103"/>
      <c r="N249" s="103"/>
      <c r="O249" s="103"/>
      <c r="P249" s="103"/>
      <c r="Q249" s="103"/>
      <c r="R249" s="103"/>
      <c r="S249" s="103" t="s">
        <v>218</v>
      </c>
      <c r="T249" s="103"/>
      <c r="U249" s="103"/>
    </row>
    <row r="250" spans="1:21" s="104" customFormat="1" ht="18" hidden="1" customHeight="1">
      <c r="A250" s="112" t="s">
        <v>204</v>
      </c>
      <c r="B250" s="109">
        <f>IF(COUNTA(B238:B249)=0,"-",COUNTA(B238:B249)/12)</f>
        <v>0.5</v>
      </c>
      <c r="C250" s="109">
        <f t="shared" ref="C250:U250" si="16">IF(COUNTA(C238:C249)=0,"-",COUNTA(C238:C249)/12)</f>
        <v>0.5</v>
      </c>
      <c r="D250" s="109">
        <f t="shared" si="16"/>
        <v>0.66666666666666663</v>
      </c>
      <c r="E250" s="109">
        <f t="shared" si="16"/>
        <v>0.5</v>
      </c>
      <c r="F250" s="109">
        <f t="shared" si="16"/>
        <v>0.5</v>
      </c>
      <c r="G250" s="109">
        <f t="shared" si="16"/>
        <v>0.5</v>
      </c>
      <c r="H250" s="109">
        <f t="shared" si="16"/>
        <v>0.5</v>
      </c>
      <c r="I250" s="109">
        <f t="shared" si="16"/>
        <v>0.33333333333333331</v>
      </c>
      <c r="J250" s="109">
        <f t="shared" si="16"/>
        <v>0.5</v>
      </c>
      <c r="K250" s="109" t="str">
        <f t="shared" si="16"/>
        <v>-</v>
      </c>
      <c r="L250" s="109">
        <f t="shared" si="16"/>
        <v>0.58333333333333337</v>
      </c>
      <c r="M250" s="109">
        <f t="shared" si="16"/>
        <v>0.75</v>
      </c>
      <c r="N250" s="109">
        <f t="shared" si="16"/>
        <v>0.58333333333333337</v>
      </c>
      <c r="O250" s="109">
        <f t="shared" si="16"/>
        <v>0.5</v>
      </c>
      <c r="P250" s="109">
        <f t="shared" si="16"/>
        <v>0.5</v>
      </c>
      <c r="Q250" s="109" t="str">
        <f t="shared" si="16"/>
        <v>-</v>
      </c>
      <c r="R250" s="109">
        <f t="shared" si="16"/>
        <v>0.58333333333333337</v>
      </c>
      <c r="S250" s="109">
        <f t="shared" si="16"/>
        <v>0.58333333333333337</v>
      </c>
      <c r="T250" s="109">
        <f t="shared" si="16"/>
        <v>0.58333333333333337</v>
      </c>
      <c r="U250" s="109">
        <f t="shared" si="16"/>
        <v>0.75</v>
      </c>
    </row>
    <row r="251" spans="1:21" s="104" customFormat="1" ht="18" hidden="1" customHeight="1">
      <c r="A251" s="113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</row>
    <row r="252" spans="1:21" s="104" customFormat="1" ht="18" hidden="1" customHeight="1">
      <c r="A252" s="105">
        <v>44707</v>
      </c>
      <c r="B252" s="106">
        <v>1</v>
      </c>
      <c r="C252" s="106">
        <v>2</v>
      </c>
      <c r="D252" s="106">
        <v>3</v>
      </c>
      <c r="E252" s="106">
        <v>4</v>
      </c>
      <c r="F252" s="106">
        <v>5</v>
      </c>
      <c r="G252" s="106">
        <v>6</v>
      </c>
      <c r="H252" s="106">
        <v>7</v>
      </c>
      <c r="I252" s="106">
        <v>8</v>
      </c>
      <c r="J252" s="106">
        <v>9</v>
      </c>
      <c r="K252" s="106">
        <v>10</v>
      </c>
      <c r="L252" s="106">
        <v>11</v>
      </c>
      <c r="M252" s="106">
        <v>12</v>
      </c>
      <c r="N252" s="106">
        <v>13</v>
      </c>
      <c r="O252" s="106">
        <v>14</v>
      </c>
      <c r="P252" s="106">
        <v>15</v>
      </c>
      <c r="Q252" s="106">
        <v>16</v>
      </c>
      <c r="R252" s="106">
        <v>17</v>
      </c>
      <c r="S252" s="106">
        <v>18</v>
      </c>
      <c r="T252" s="106">
        <v>19</v>
      </c>
      <c r="U252" s="106">
        <v>20</v>
      </c>
    </row>
    <row r="253" spans="1:21" s="104" customFormat="1" ht="18" hidden="1" customHeight="1">
      <c r="A253" s="111" t="s">
        <v>168</v>
      </c>
      <c r="B253" s="103" t="s">
        <v>169</v>
      </c>
      <c r="C253" s="103" t="s">
        <v>211</v>
      </c>
      <c r="D253" s="103"/>
      <c r="E253" s="103"/>
      <c r="F253" s="103"/>
      <c r="G253" s="103"/>
      <c r="H253" s="103" t="s">
        <v>171</v>
      </c>
      <c r="I253" s="103"/>
      <c r="J253" s="103"/>
      <c r="K253" s="103"/>
      <c r="L253" s="103"/>
      <c r="M253" s="103" t="s">
        <v>177</v>
      </c>
      <c r="N253" s="103"/>
      <c r="O253" s="103" t="s">
        <v>173</v>
      </c>
      <c r="P253" s="103"/>
      <c r="Q253" s="103"/>
      <c r="R253" s="103"/>
      <c r="S253" s="103"/>
      <c r="T253" s="103"/>
      <c r="U253" s="103"/>
    </row>
    <row r="254" spans="1:21" s="104" customFormat="1" ht="18" hidden="1" customHeight="1">
      <c r="A254" s="111" t="s">
        <v>174</v>
      </c>
      <c r="B254" s="103" t="s">
        <v>169</v>
      </c>
      <c r="C254" s="103" t="s">
        <v>211</v>
      </c>
      <c r="D254" s="103"/>
      <c r="E254" s="103"/>
      <c r="F254" s="103"/>
      <c r="G254" s="103"/>
      <c r="H254" s="103" t="s">
        <v>171</v>
      </c>
      <c r="I254" s="103"/>
      <c r="J254" s="103"/>
      <c r="K254" s="103"/>
      <c r="L254" s="103"/>
      <c r="M254" s="103" t="s">
        <v>177</v>
      </c>
      <c r="N254" s="103"/>
      <c r="O254" s="103" t="s">
        <v>173</v>
      </c>
      <c r="P254" s="103"/>
      <c r="Q254" s="103"/>
      <c r="R254" s="103"/>
      <c r="S254" s="103"/>
      <c r="T254" s="103"/>
      <c r="U254" s="103"/>
    </row>
    <row r="255" spans="1:21" s="104" customFormat="1" ht="18" hidden="1" customHeight="1">
      <c r="A255" s="111" t="s">
        <v>176</v>
      </c>
      <c r="B255" s="103" t="s">
        <v>169</v>
      </c>
      <c r="C255" s="103" t="s">
        <v>211</v>
      </c>
      <c r="D255" s="103"/>
      <c r="E255" s="103"/>
      <c r="F255" s="103"/>
      <c r="G255" s="103"/>
      <c r="H255" s="103" t="s">
        <v>171</v>
      </c>
      <c r="I255" s="103" t="s">
        <v>224</v>
      </c>
      <c r="J255" s="103" t="s">
        <v>216</v>
      </c>
      <c r="K255" s="103"/>
      <c r="L255" s="103"/>
      <c r="M255" s="103" t="s">
        <v>177</v>
      </c>
      <c r="N255" s="103" t="s">
        <v>207</v>
      </c>
      <c r="O255" s="103" t="s">
        <v>173</v>
      </c>
      <c r="P255" s="103"/>
      <c r="Q255" s="103"/>
      <c r="R255" s="103"/>
      <c r="S255" s="103"/>
      <c r="T255" s="103" t="s">
        <v>206</v>
      </c>
      <c r="U255" s="103" t="s">
        <v>215</v>
      </c>
    </row>
    <row r="256" spans="1:21" s="104" customFormat="1" ht="18" hidden="1" customHeight="1">
      <c r="A256" s="111" t="s">
        <v>181</v>
      </c>
      <c r="B256" s="103" t="s">
        <v>169</v>
      </c>
      <c r="C256" s="103" t="s">
        <v>211</v>
      </c>
      <c r="D256" s="103" t="s">
        <v>222</v>
      </c>
      <c r="E256" s="103"/>
      <c r="F256" s="103"/>
      <c r="G256" s="103"/>
      <c r="H256" s="103" t="s">
        <v>171</v>
      </c>
      <c r="I256" s="103" t="s">
        <v>224</v>
      </c>
      <c r="J256" s="103" t="s">
        <v>216</v>
      </c>
      <c r="K256" s="103"/>
      <c r="L256" s="103"/>
      <c r="M256" s="103" t="s">
        <v>177</v>
      </c>
      <c r="N256" s="103" t="s">
        <v>207</v>
      </c>
      <c r="O256" s="103" t="s">
        <v>173</v>
      </c>
      <c r="P256" s="103"/>
      <c r="Q256" s="103"/>
      <c r="R256" s="103" t="s">
        <v>220</v>
      </c>
      <c r="S256" s="103"/>
      <c r="T256" s="103" t="s">
        <v>206</v>
      </c>
      <c r="U256" s="103" t="s">
        <v>215</v>
      </c>
    </row>
    <row r="257" spans="1:21" s="104" customFormat="1" ht="18" hidden="1" customHeight="1">
      <c r="A257" s="111" t="s">
        <v>184</v>
      </c>
      <c r="B257" s="103" t="s">
        <v>169</v>
      </c>
      <c r="C257" s="103" t="s">
        <v>211</v>
      </c>
      <c r="D257" s="103" t="s">
        <v>222</v>
      </c>
      <c r="E257" s="103"/>
      <c r="F257" s="103"/>
      <c r="G257" s="103"/>
      <c r="H257" s="103" t="s">
        <v>171</v>
      </c>
      <c r="I257" s="103" t="s">
        <v>224</v>
      </c>
      <c r="J257" s="103" t="s">
        <v>216</v>
      </c>
      <c r="K257" s="103"/>
      <c r="L257" s="103"/>
      <c r="M257" s="103" t="s">
        <v>177</v>
      </c>
      <c r="N257" s="103" t="s">
        <v>207</v>
      </c>
      <c r="O257" s="103" t="s">
        <v>173</v>
      </c>
      <c r="P257" s="103" t="s">
        <v>221</v>
      </c>
      <c r="Q257" s="103"/>
      <c r="R257" s="103" t="s">
        <v>220</v>
      </c>
      <c r="S257" s="103"/>
      <c r="T257" s="103" t="s">
        <v>206</v>
      </c>
      <c r="U257" s="103" t="s">
        <v>215</v>
      </c>
    </row>
    <row r="258" spans="1:21" s="104" customFormat="1" ht="18" hidden="1" customHeight="1">
      <c r="A258" s="111" t="s">
        <v>208</v>
      </c>
      <c r="B258" s="103" t="s">
        <v>169</v>
      </c>
      <c r="C258" s="103" t="s">
        <v>211</v>
      </c>
      <c r="D258" s="103" t="s">
        <v>222</v>
      </c>
      <c r="E258" s="103" t="s">
        <v>227</v>
      </c>
      <c r="F258" s="103" t="s">
        <v>191</v>
      </c>
      <c r="G258" s="103" t="s">
        <v>186</v>
      </c>
      <c r="H258" s="103" t="s">
        <v>171</v>
      </c>
      <c r="I258" s="103" t="s">
        <v>224</v>
      </c>
      <c r="J258" s="103" t="s">
        <v>216</v>
      </c>
      <c r="K258" s="103"/>
      <c r="L258" s="103" t="s">
        <v>225</v>
      </c>
      <c r="M258" s="103" t="s">
        <v>177</v>
      </c>
      <c r="N258" s="103" t="s">
        <v>207</v>
      </c>
      <c r="O258" s="103" t="s">
        <v>173</v>
      </c>
      <c r="P258" s="103" t="s">
        <v>221</v>
      </c>
      <c r="Q258" s="103"/>
      <c r="R258" s="103" t="s">
        <v>220</v>
      </c>
      <c r="S258" s="103" t="s">
        <v>218</v>
      </c>
      <c r="T258" s="103" t="s">
        <v>206</v>
      </c>
      <c r="U258" s="103" t="s">
        <v>215</v>
      </c>
    </row>
    <row r="259" spans="1:21" s="104" customFormat="1" ht="18" hidden="1" customHeight="1">
      <c r="A259" s="111" t="s">
        <v>209</v>
      </c>
      <c r="B259" s="103"/>
      <c r="C259" s="103"/>
      <c r="D259" s="103" t="s">
        <v>222</v>
      </c>
      <c r="E259" s="103" t="s">
        <v>227</v>
      </c>
      <c r="F259" s="103" t="s">
        <v>191</v>
      </c>
      <c r="G259" s="103" t="s">
        <v>186</v>
      </c>
      <c r="H259" s="103"/>
      <c r="I259" s="103"/>
      <c r="J259" s="103" t="s">
        <v>216</v>
      </c>
      <c r="K259" s="103"/>
      <c r="L259" s="103" t="s">
        <v>225</v>
      </c>
      <c r="M259" s="103" t="s">
        <v>177</v>
      </c>
      <c r="N259" s="103" t="s">
        <v>207</v>
      </c>
      <c r="O259" s="103"/>
      <c r="P259" s="103" t="s">
        <v>221</v>
      </c>
      <c r="Q259" s="103"/>
      <c r="R259" s="103" t="s">
        <v>220</v>
      </c>
      <c r="S259" s="103" t="s">
        <v>218</v>
      </c>
      <c r="T259" s="103" t="s">
        <v>206</v>
      </c>
      <c r="U259" s="103" t="s">
        <v>215</v>
      </c>
    </row>
    <row r="260" spans="1:21" s="104" customFormat="1" ht="18" hidden="1" customHeight="1">
      <c r="A260" s="111" t="s">
        <v>198</v>
      </c>
      <c r="B260" s="103"/>
      <c r="C260" s="103"/>
      <c r="D260" s="103" t="s">
        <v>222</v>
      </c>
      <c r="E260" s="103" t="s">
        <v>227</v>
      </c>
      <c r="F260" s="103" t="s">
        <v>191</v>
      </c>
      <c r="G260" s="103" t="s">
        <v>186</v>
      </c>
      <c r="H260" s="103"/>
      <c r="I260" s="103" t="s">
        <v>226</v>
      </c>
      <c r="J260" s="103" t="s">
        <v>216</v>
      </c>
      <c r="K260" s="103"/>
      <c r="L260" s="103" t="s">
        <v>225</v>
      </c>
      <c r="M260" s="103" t="s">
        <v>177</v>
      </c>
      <c r="N260" s="103" t="s">
        <v>207</v>
      </c>
      <c r="O260" s="103"/>
      <c r="P260" s="103" t="s">
        <v>221</v>
      </c>
      <c r="Q260" s="103"/>
      <c r="R260" s="103" t="s">
        <v>220</v>
      </c>
      <c r="S260" s="103" t="s">
        <v>218</v>
      </c>
      <c r="T260" s="103" t="s">
        <v>206</v>
      </c>
      <c r="U260" s="103" t="s">
        <v>215</v>
      </c>
    </row>
    <row r="261" spans="1:21" s="104" customFormat="1" ht="18" hidden="1" customHeight="1">
      <c r="A261" s="111" t="s">
        <v>200</v>
      </c>
      <c r="B261" s="103"/>
      <c r="C261" s="103"/>
      <c r="D261" s="103" t="s">
        <v>222</v>
      </c>
      <c r="E261" s="103" t="s">
        <v>227</v>
      </c>
      <c r="F261" s="103" t="s">
        <v>191</v>
      </c>
      <c r="G261" s="103" t="s">
        <v>186</v>
      </c>
      <c r="H261" s="103"/>
      <c r="I261" s="103" t="s">
        <v>226</v>
      </c>
      <c r="J261" s="103" t="s">
        <v>216</v>
      </c>
      <c r="K261" s="103"/>
      <c r="L261" s="103" t="s">
        <v>225</v>
      </c>
      <c r="M261" s="103" t="s">
        <v>177</v>
      </c>
      <c r="N261" s="103" t="s">
        <v>207</v>
      </c>
      <c r="O261" s="103"/>
      <c r="P261" s="103" t="s">
        <v>221</v>
      </c>
      <c r="Q261" s="103"/>
      <c r="R261" s="103" t="s">
        <v>220</v>
      </c>
      <c r="S261" s="103" t="s">
        <v>218</v>
      </c>
      <c r="T261" s="103" t="s">
        <v>206</v>
      </c>
      <c r="U261" s="103" t="s">
        <v>215</v>
      </c>
    </row>
    <row r="262" spans="1:21" s="104" customFormat="1" ht="18" hidden="1" customHeight="1">
      <c r="A262" s="111" t="s">
        <v>201</v>
      </c>
      <c r="B262" s="103"/>
      <c r="C262" s="103"/>
      <c r="D262" s="103"/>
      <c r="E262" s="103" t="s">
        <v>227</v>
      </c>
      <c r="F262" s="103" t="s">
        <v>191</v>
      </c>
      <c r="G262" s="103" t="s">
        <v>186</v>
      </c>
      <c r="H262" s="103"/>
      <c r="I262" s="103" t="s">
        <v>226</v>
      </c>
      <c r="J262" s="103" t="s">
        <v>216</v>
      </c>
      <c r="K262" s="103"/>
      <c r="L262" s="103" t="s">
        <v>225</v>
      </c>
      <c r="M262" s="103"/>
      <c r="N262" s="103"/>
      <c r="O262" s="103"/>
      <c r="P262" s="103" t="s">
        <v>221</v>
      </c>
      <c r="Q262" s="103"/>
      <c r="R262" s="103" t="s">
        <v>220</v>
      </c>
      <c r="S262" s="103" t="s">
        <v>218</v>
      </c>
      <c r="T262" s="103"/>
      <c r="U262" s="103" t="s">
        <v>215</v>
      </c>
    </row>
    <row r="263" spans="1:21" s="104" customFormat="1" ht="18" hidden="1" customHeight="1">
      <c r="A263" s="111" t="s">
        <v>202</v>
      </c>
      <c r="B263" s="103"/>
      <c r="C263" s="103"/>
      <c r="D263" s="103"/>
      <c r="E263" s="103" t="s">
        <v>227</v>
      </c>
      <c r="F263" s="103" t="s">
        <v>191</v>
      </c>
      <c r="G263" s="103" t="s">
        <v>186</v>
      </c>
      <c r="H263" s="103"/>
      <c r="I263" s="103" t="s">
        <v>226</v>
      </c>
      <c r="J263" s="103"/>
      <c r="K263" s="103"/>
      <c r="L263" s="103" t="s">
        <v>225</v>
      </c>
      <c r="M263" s="103"/>
      <c r="N263" s="103"/>
      <c r="O263" s="103"/>
      <c r="P263" s="103"/>
      <c r="Q263" s="103"/>
      <c r="R263" s="103"/>
      <c r="S263" s="103" t="s">
        <v>218</v>
      </c>
      <c r="T263" s="103"/>
      <c r="U263" s="103" t="s">
        <v>215</v>
      </c>
    </row>
    <row r="264" spans="1:21" s="104" customFormat="1" ht="18" hidden="1" customHeight="1">
      <c r="A264" s="111" t="s">
        <v>203</v>
      </c>
      <c r="B264" s="103"/>
      <c r="C264" s="103"/>
      <c r="D264" s="103"/>
      <c r="E264" s="103"/>
      <c r="F264" s="103" t="s">
        <v>191</v>
      </c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 t="s">
        <v>218</v>
      </c>
      <c r="T264" s="103"/>
      <c r="U264" s="103"/>
    </row>
    <row r="265" spans="1:21" s="104" customFormat="1" ht="18" hidden="1" customHeight="1">
      <c r="A265" s="112" t="s">
        <v>204</v>
      </c>
      <c r="B265" s="109">
        <f>IF(COUNTA(B253:B264)=0,"-",COUNTA(B253:B264)/12)</f>
        <v>0.5</v>
      </c>
      <c r="C265" s="109">
        <f t="shared" ref="C265:U265" si="17">IF(COUNTA(C253:C264)=0,"-",COUNTA(C253:C264)/12)</f>
        <v>0.5</v>
      </c>
      <c r="D265" s="109">
        <f t="shared" si="17"/>
        <v>0.5</v>
      </c>
      <c r="E265" s="109">
        <f t="shared" si="17"/>
        <v>0.5</v>
      </c>
      <c r="F265" s="109">
        <f t="shared" si="17"/>
        <v>0.58333333333333337</v>
      </c>
      <c r="G265" s="109">
        <f t="shared" si="17"/>
        <v>0.5</v>
      </c>
      <c r="H265" s="109">
        <f t="shared" si="17"/>
        <v>0.5</v>
      </c>
      <c r="I265" s="109">
        <f t="shared" si="17"/>
        <v>0.66666666666666663</v>
      </c>
      <c r="J265" s="109">
        <f t="shared" si="17"/>
        <v>0.66666666666666663</v>
      </c>
      <c r="K265" s="109" t="str">
        <f t="shared" si="17"/>
        <v>-</v>
      </c>
      <c r="L265" s="109">
        <f t="shared" si="17"/>
        <v>0.5</v>
      </c>
      <c r="M265" s="109">
        <f t="shared" si="17"/>
        <v>0.75</v>
      </c>
      <c r="N265" s="109">
        <f t="shared" si="17"/>
        <v>0.58333333333333337</v>
      </c>
      <c r="O265" s="109">
        <f t="shared" si="17"/>
        <v>0.5</v>
      </c>
      <c r="P265" s="109">
        <f t="shared" si="17"/>
        <v>0.5</v>
      </c>
      <c r="Q265" s="109" t="str">
        <f t="shared" si="17"/>
        <v>-</v>
      </c>
      <c r="R265" s="109">
        <f t="shared" si="17"/>
        <v>0.58333333333333337</v>
      </c>
      <c r="S265" s="109">
        <f t="shared" si="17"/>
        <v>0.58333333333333337</v>
      </c>
      <c r="T265" s="109">
        <f t="shared" si="17"/>
        <v>0.58333333333333337</v>
      </c>
      <c r="U265" s="109">
        <f t="shared" si="17"/>
        <v>0.75</v>
      </c>
    </row>
    <row r="266" spans="1:21" s="104" customFormat="1" ht="18" hidden="1" customHeight="1">
      <c r="A266" s="113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</row>
    <row r="267" spans="1:21" s="104" customFormat="1" ht="18" hidden="1" customHeight="1">
      <c r="A267" s="105">
        <v>44708</v>
      </c>
      <c r="B267" s="106">
        <v>1</v>
      </c>
      <c r="C267" s="106">
        <v>2</v>
      </c>
      <c r="D267" s="106">
        <v>3</v>
      </c>
      <c r="E267" s="106">
        <v>4</v>
      </c>
      <c r="F267" s="106">
        <v>5</v>
      </c>
      <c r="G267" s="106">
        <v>6</v>
      </c>
      <c r="H267" s="106">
        <v>7</v>
      </c>
      <c r="I267" s="106">
        <v>8</v>
      </c>
      <c r="J267" s="106">
        <v>9</v>
      </c>
      <c r="K267" s="106">
        <v>10</v>
      </c>
      <c r="L267" s="106">
        <v>11</v>
      </c>
      <c r="M267" s="106">
        <v>12</v>
      </c>
      <c r="N267" s="106">
        <v>13</v>
      </c>
      <c r="O267" s="106">
        <v>14</v>
      </c>
      <c r="P267" s="106">
        <v>15</v>
      </c>
      <c r="Q267" s="106">
        <v>16</v>
      </c>
      <c r="R267" s="106">
        <v>17</v>
      </c>
      <c r="S267" s="106">
        <v>18</v>
      </c>
      <c r="T267" s="106">
        <v>19</v>
      </c>
      <c r="U267" s="106">
        <v>20</v>
      </c>
    </row>
    <row r="268" spans="1:21" s="104" customFormat="1" ht="18" hidden="1" customHeight="1">
      <c r="A268" s="111" t="s">
        <v>168</v>
      </c>
      <c r="B268" s="103" t="s">
        <v>169</v>
      </c>
      <c r="C268" s="103" t="s">
        <v>211</v>
      </c>
      <c r="D268" s="103"/>
      <c r="E268" s="103"/>
      <c r="F268" s="103"/>
      <c r="G268" s="103"/>
      <c r="H268" s="103" t="s">
        <v>171</v>
      </c>
      <c r="I268" s="103"/>
      <c r="J268" s="103"/>
      <c r="K268" s="103"/>
      <c r="L268" s="103"/>
      <c r="M268" s="103"/>
      <c r="N268" s="103"/>
      <c r="O268" s="103" t="s">
        <v>173</v>
      </c>
      <c r="P268" s="103"/>
      <c r="Q268" s="103"/>
      <c r="R268" s="103"/>
      <c r="S268" s="103"/>
      <c r="T268" s="103"/>
      <c r="U268" s="103"/>
    </row>
    <row r="269" spans="1:21" s="104" customFormat="1" ht="18" hidden="1" customHeight="1">
      <c r="A269" s="111" t="s">
        <v>174</v>
      </c>
      <c r="B269" s="103" t="s">
        <v>169</v>
      </c>
      <c r="C269" s="103" t="s">
        <v>211</v>
      </c>
      <c r="D269" s="103"/>
      <c r="E269" s="103"/>
      <c r="F269" s="103"/>
      <c r="G269" s="103"/>
      <c r="H269" s="103" t="s">
        <v>171</v>
      </c>
      <c r="I269" s="103"/>
      <c r="J269" s="103"/>
      <c r="K269" s="103"/>
      <c r="L269" s="103"/>
      <c r="M269" s="103"/>
      <c r="N269" s="103"/>
      <c r="O269" s="103" t="s">
        <v>173</v>
      </c>
      <c r="P269" s="103"/>
      <c r="Q269" s="103"/>
      <c r="R269" s="103"/>
      <c r="S269" s="103"/>
      <c r="T269" s="103"/>
      <c r="U269" s="103"/>
    </row>
    <row r="270" spans="1:21" s="104" customFormat="1" ht="18" hidden="1" customHeight="1">
      <c r="A270" s="111" t="s">
        <v>176</v>
      </c>
      <c r="B270" s="103" t="s">
        <v>169</v>
      </c>
      <c r="C270" s="103" t="s">
        <v>211</v>
      </c>
      <c r="D270" s="103"/>
      <c r="E270" s="103"/>
      <c r="F270" s="103"/>
      <c r="G270" s="103"/>
      <c r="H270" s="103" t="s">
        <v>171</v>
      </c>
      <c r="I270" s="103" t="s">
        <v>224</v>
      </c>
      <c r="J270" s="103"/>
      <c r="K270" s="103"/>
      <c r="L270" s="103"/>
      <c r="M270" s="103"/>
      <c r="N270" s="103"/>
      <c r="O270" s="103" t="s">
        <v>173</v>
      </c>
      <c r="P270" s="103"/>
      <c r="Q270" s="103"/>
      <c r="R270" s="103"/>
      <c r="S270" s="103"/>
      <c r="T270" s="103" t="s">
        <v>206</v>
      </c>
      <c r="U270" s="103" t="s">
        <v>215</v>
      </c>
    </row>
    <row r="271" spans="1:21" s="104" customFormat="1" ht="18" hidden="1" customHeight="1">
      <c r="A271" s="111" t="s">
        <v>181</v>
      </c>
      <c r="B271" s="103" t="s">
        <v>169</v>
      </c>
      <c r="C271" s="103" t="s">
        <v>211</v>
      </c>
      <c r="D271" s="103"/>
      <c r="E271" s="103"/>
      <c r="F271" s="103"/>
      <c r="G271" s="103"/>
      <c r="H271" s="103" t="s">
        <v>171</v>
      </c>
      <c r="I271" s="103" t="s">
        <v>224</v>
      </c>
      <c r="J271" s="103" t="s">
        <v>216</v>
      </c>
      <c r="K271" s="103"/>
      <c r="L271" s="103"/>
      <c r="M271" s="103"/>
      <c r="N271" s="103" t="s">
        <v>207</v>
      </c>
      <c r="O271" s="103" t="s">
        <v>173</v>
      </c>
      <c r="P271" s="103"/>
      <c r="Q271" s="103"/>
      <c r="R271" s="103" t="s">
        <v>220</v>
      </c>
      <c r="S271" s="103"/>
      <c r="T271" s="103" t="s">
        <v>206</v>
      </c>
      <c r="U271" s="103" t="s">
        <v>215</v>
      </c>
    </row>
    <row r="272" spans="1:21" s="104" customFormat="1" ht="18" hidden="1" customHeight="1">
      <c r="A272" s="111" t="s">
        <v>184</v>
      </c>
      <c r="B272" s="103" t="s">
        <v>169</v>
      </c>
      <c r="C272" s="103" t="s">
        <v>211</v>
      </c>
      <c r="D272" s="103" t="s">
        <v>222</v>
      </c>
      <c r="E272" s="103"/>
      <c r="F272" s="103" t="s">
        <v>191</v>
      </c>
      <c r="G272" s="103"/>
      <c r="H272" s="103" t="s">
        <v>171</v>
      </c>
      <c r="I272" s="103" t="s">
        <v>224</v>
      </c>
      <c r="J272" s="103" t="s">
        <v>216</v>
      </c>
      <c r="K272" s="103"/>
      <c r="L272" s="103" t="s">
        <v>225</v>
      </c>
      <c r="M272" s="103"/>
      <c r="N272" s="103" t="s">
        <v>207</v>
      </c>
      <c r="O272" s="103" t="s">
        <v>173</v>
      </c>
      <c r="P272" s="103" t="s">
        <v>221</v>
      </c>
      <c r="Q272" s="103"/>
      <c r="R272" s="103" t="s">
        <v>220</v>
      </c>
      <c r="S272" s="103"/>
      <c r="T272" s="103" t="s">
        <v>206</v>
      </c>
      <c r="U272" s="103" t="s">
        <v>215</v>
      </c>
    </row>
    <row r="273" spans="1:57" s="104" customFormat="1" ht="18" hidden="1" customHeight="1">
      <c r="A273" s="111" t="s">
        <v>208</v>
      </c>
      <c r="B273" s="103" t="s">
        <v>169</v>
      </c>
      <c r="C273" s="103" t="s">
        <v>211</v>
      </c>
      <c r="D273" s="103" t="s">
        <v>222</v>
      </c>
      <c r="E273" s="103" t="s">
        <v>210</v>
      </c>
      <c r="F273" s="103" t="s">
        <v>191</v>
      </c>
      <c r="G273" s="103" t="s">
        <v>186</v>
      </c>
      <c r="H273" s="103" t="s">
        <v>171</v>
      </c>
      <c r="I273" s="103" t="s">
        <v>224</v>
      </c>
      <c r="J273" s="103" t="s">
        <v>216</v>
      </c>
      <c r="K273" s="103"/>
      <c r="L273" s="103" t="s">
        <v>225</v>
      </c>
      <c r="M273" s="103"/>
      <c r="N273" s="103" t="s">
        <v>207</v>
      </c>
      <c r="O273" s="103" t="s">
        <v>173</v>
      </c>
      <c r="P273" s="103" t="s">
        <v>221</v>
      </c>
      <c r="Q273" s="103"/>
      <c r="R273" s="103" t="s">
        <v>220</v>
      </c>
      <c r="S273" s="103" t="s">
        <v>218</v>
      </c>
      <c r="T273" s="103" t="s">
        <v>206</v>
      </c>
      <c r="U273" s="103" t="s">
        <v>215</v>
      </c>
    </row>
    <row r="274" spans="1:57" s="104" customFormat="1" ht="18" hidden="1" customHeight="1">
      <c r="A274" s="111" t="s">
        <v>209</v>
      </c>
      <c r="B274" s="103"/>
      <c r="C274" s="103"/>
      <c r="D274" s="103" t="s">
        <v>222</v>
      </c>
      <c r="E274" s="103" t="s">
        <v>210</v>
      </c>
      <c r="F274" s="103" t="s">
        <v>191</v>
      </c>
      <c r="G274" s="103" t="s">
        <v>186</v>
      </c>
      <c r="H274" s="103"/>
      <c r="I274" s="103"/>
      <c r="J274" s="103" t="s">
        <v>216</v>
      </c>
      <c r="K274" s="103"/>
      <c r="L274" s="103" t="s">
        <v>225</v>
      </c>
      <c r="M274" s="103"/>
      <c r="N274" s="103" t="s">
        <v>207</v>
      </c>
      <c r="O274" s="103"/>
      <c r="P274" s="103" t="s">
        <v>221</v>
      </c>
      <c r="Q274" s="103"/>
      <c r="R274" s="103" t="s">
        <v>220</v>
      </c>
      <c r="S274" s="103" t="s">
        <v>218</v>
      </c>
      <c r="T274" s="103" t="s">
        <v>206</v>
      </c>
      <c r="U274" s="103" t="s">
        <v>215</v>
      </c>
    </row>
    <row r="275" spans="1:57" s="104" customFormat="1" ht="18" hidden="1" customHeight="1">
      <c r="A275" s="111" t="s">
        <v>198</v>
      </c>
      <c r="B275" s="103"/>
      <c r="C275" s="103"/>
      <c r="D275" s="103" t="s">
        <v>222</v>
      </c>
      <c r="E275" s="103" t="s">
        <v>210</v>
      </c>
      <c r="F275" s="103" t="s">
        <v>191</v>
      </c>
      <c r="G275" s="103" t="s">
        <v>186</v>
      </c>
      <c r="H275" s="103"/>
      <c r="I275" s="103"/>
      <c r="J275" s="103" t="s">
        <v>216</v>
      </c>
      <c r="K275" s="103"/>
      <c r="L275" s="103" t="s">
        <v>225</v>
      </c>
      <c r="M275" s="103"/>
      <c r="N275" s="103" t="s">
        <v>207</v>
      </c>
      <c r="O275" s="103"/>
      <c r="P275" s="103" t="s">
        <v>221</v>
      </c>
      <c r="Q275" s="103"/>
      <c r="R275" s="103" t="s">
        <v>220</v>
      </c>
      <c r="S275" s="103" t="s">
        <v>218</v>
      </c>
      <c r="T275" s="103" t="s">
        <v>206</v>
      </c>
      <c r="U275" s="103" t="s">
        <v>215</v>
      </c>
    </row>
    <row r="276" spans="1:57" s="104" customFormat="1" ht="18" hidden="1" customHeight="1">
      <c r="A276" s="111" t="s">
        <v>200</v>
      </c>
      <c r="B276" s="103"/>
      <c r="C276" s="103"/>
      <c r="D276" s="103" t="s">
        <v>222</v>
      </c>
      <c r="E276" s="103" t="s">
        <v>210</v>
      </c>
      <c r="F276" s="103" t="s">
        <v>191</v>
      </c>
      <c r="G276" s="103" t="s">
        <v>186</v>
      </c>
      <c r="H276" s="103"/>
      <c r="I276" s="103"/>
      <c r="J276" s="103" t="s">
        <v>216</v>
      </c>
      <c r="K276" s="103"/>
      <c r="L276" s="103" t="s">
        <v>225</v>
      </c>
      <c r="M276" s="103"/>
      <c r="N276" s="103" t="s">
        <v>207</v>
      </c>
      <c r="O276" s="103"/>
      <c r="P276" s="103" t="s">
        <v>221</v>
      </c>
      <c r="Q276" s="103"/>
      <c r="R276" s="103" t="s">
        <v>220</v>
      </c>
      <c r="S276" s="103" t="s">
        <v>218</v>
      </c>
      <c r="T276" s="103" t="s">
        <v>206</v>
      </c>
      <c r="U276" s="103" t="s">
        <v>215</v>
      </c>
    </row>
    <row r="277" spans="1:57" s="104" customFormat="1" ht="18" hidden="1" customHeight="1">
      <c r="A277" s="111" t="s">
        <v>201</v>
      </c>
      <c r="B277" s="103"/>
      <c r="C277" s="103"/>
      <c r="D277" s="103" t="s">
        <v>222</v>
      </c>
      <c r="E277" s="103" t="s">
        <v>210</v>
      </c>
      <c r="F277" s="103" t="s">
        <v>191</v>
      </c>
      <c r="G277" s="103" t="s">
        <v>186</v>
      </c>
      <c r="H277" s="103"/>
      <c r="I277" s="103"/>
      <c r="J277" s="103"/>
      <c r="K277" s="103"/>
      <c r="L277" s="103" t="s">
        <v>225</v>
      </c>
      <c r="M277" s="103"/>
      <c r="N277" s="103" t="s">
        <v>207</v>
      </c>
      <c r="O277" s="103"/>
      <c r="P277" s="103" t="s">
        <v>221</v>
      </c>
      <c r="Q277" s="103"/>
      <c r="R277" s="103" t="s">
        <v>220</v>
      </c>
      <c r="S277" s="103" t="s">
        <v>218</v>
      </c>
      <c r="T277" s="103"/>
      <c r="U277" s="103" t="s">
        <v>215</v>
      </c>
    </row>
    <row r="278" spans="1:57" s="104" customFormat="1" ht="18" hidden="1" customHeight="1">
      <c r="A278" s="111" t="s">
        <v>202</v>
      </c>
      <c r="B278" s="103"/>
      <c r="C278" s="103"/>
      <c r="D278" s="103"/>
      <c r="E278" s="103" t="s">
        <v>210</v>
      </c>
      <c r="F278" s="103"/>
      <c r="G278" s="103" t="s">
        <v>186</v>
      </c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 t="s">
        <v>218</v>
      </c>
      <c r="T278" s="103"/>
      <c r="U278" s="103" t="s">
        <v>215</v>
      </c>
    </row>
    <row r="279" spans="1:57" s="104" customFormat="1" ht="18" hidden="1" customHeight="1">
      <c r="A279" s="111" t="s">
        <v>203</v>
      </c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 t="s">
        <v>218</v>
      </c>
      <c r="T279" s="103"/>
      <c r="U279" s="103"/>
    </row>
    <row r="280" spans="1:57" s="104" customFormat="1" ht="18" hidden="1" customHeight="1">
      <c r="A280" s="112" t="s">
        <v>204</v>
      </c>
      <c r="B280" s="109">
        <f>IF(COUNTA(B268:B279)=0,"-",COUNTA(B268:B279)/12)</f>
        <v>0.5</v>
      </c>
      <c r="C280" s="109">
        <f t="shared" ref="C280:U280" si="18">IF(COUNTA(C268:C279)=0,"-",COUNTA(C268:C279)/12)</f>
        <v>0.5</v>
      </c>
      <c r="D280" s="109">
        <f t="shared" si="18"/>
        <v>0.5</v>
      </c>
      <c r="E280" s="109">
        <f t="shared" si="18"/>
        <v>0.5</v>
      </c>
      <c r="F280" s="109">
        <f t="shared" si="18"/>
        <v>0.5</v>
      </c>
      <c r="G280" s="109">
        <f t="shared" si="18"/>
        <v>0.5</v>
      </c>
      <c r="H280" s="109">
        <f t="shared" si="18"/>
        <v>0.5</v>
      </c>
      <c r="I280" s="109">
        <f t="shared" si="18"/>
        <v>0.33333333333333331</v>
      </c>
      <c r="J280" s="109">
        <f t="shared" si="18"/>
        <v>0.5</v>
      </c>
      <c r="K280" s="109" t="str">
        <f t="shared" si="18"/>
        <v>-</v>
      </c>
      <c r="L280" s="109">
        <f t="shared" si="18"/>
        <v>0.5</v>
      </c>
      <c r="M280" s="109" t="str">
        <f t="shared" si="18"/>
        <v>-</v>
      </c>
      <c r="N280" s="109">
        <f t="shared" si="18"/>
        <v>0.58333333333333337</v>
      </c>
      <c r="O280" s="109">
        <f t="shared" si="18"/>
        <v>0.5</v>
      </c>
      <c r="P280" s="109">
        <f t="shared" si="18"/>
        <v>0.5</v>
      </c>
      <c r="Q280" s="109" t="str">
        <f t="shared" si="18"/>
        <v>-</v>
      </c>
      <c r="R280" s="109">
        <f t="shared" si="18"/>
        <v>0.58333333333333337</v>
      </c>
      <c r="S280" s="109">
        <f t="shared" si="18"/>
        <v>0.58333333333333337</v>
      </c>
      <c r="T280" s="109">
        <f t="shared" si="18"/>
        <v>0.58333333333333337</v>
      </c>
      <c r="U280" s="109">
        <f t="shared" si="18"/>
        <v>0.75</v>
      </c>
      <c r="BE280" s="104">
        <v>6</v>
      </c>
    </row>
    <row r="281" spans="1:57" s="104" customFormat="1" ht="18" hidden="1" customHeight="1">
      <c r="A281" s="113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BE281" s="104">
        <v>6</v>
      </c>
    </row>
    <row r="282" spans="1:57" s="104" customFormat="1" ht="18" hidden="1" customHeight="1">
      <c r="A282" s="105">
        <v>44711</v>
      </c>
      <c r="B282" s="106">
        <v>1</v>
      </c>
      <c r="C282" s="106">
        <v>2</v>
      </c>
      <c r="D282" s="106">
        <v>3</v>
      </c>
      <c r="E282" s="106">
        <v>4</v>
      </c>
      <c r="F282" s="106">
        <v>5</v>
      </c>
      <c r="G282" s="106">
        <v>6</v>
      </c>
      <c r="H282" s="106">
        <v>7</v>
      </c>
      <c r="I282" s="106">
        <v>8</v>
      </c>
      <c r="J282" s="106">
        <v>9</v>
      </c>
      <c r="K282" s="106">
        <v>10</v>
      </c>
      <c r="L282" s="106">
        <v>11</v>
      </c>
      <c r="M282" s="106">
        <v>12</v>
      </c>
      <c r="N282" s="106">
        <v>13</v>
      </c>
      <c r="O282" s="106">
        <v>14</v>
      </c>
      <c r="P282" s="106">
        <v>15</v>
      </c>
      <c r="Q282" s="106">
        <v>16</v>
      </c>
      <c r="R282" s="106">
        <v>17</v>
      </c>
      <c r="S282" s="106">
        <v>18</v>
      </c>
      <c r="T282" s="106">
        <v>19</v>
      </c>
      <c r="U282" s="106">
        <v>20</v>
      </c>
    </row>
    <row r="283" spans="1:57" s="104" customFormat="1" ht="18" hidden="1" customHeight="1">
      <c r="A283" s="111" t="s">
        <v>168</v>
      </c>
      <c r="B283" s="103" t="s">
        <v>169</v>
      </c>
      <c r="C283" s="103" t="s">
        <v>211</v>
      </c>
      <c r="D283" s="103"/>
      <c r="E283" s="103"/>
      <c r="F283" s="103"/>
      <c r="G283" s="103"/>
      <c r="H283" s="103" t="s">
        <v>171</v>
      </c>
      <c r="I283" s="103"/>
      <c r="J283" s="103"/>
      <c r="K283" s="103"/>
      <c r="L283" s="103"/>
      <c r="M283" s="103"/>
      <c r="N283" s="103"/>
      <c r="O283" s="103"/>
      <c r="P283" s="103" t="s">
        <v>178</v>
      </c>
      <c r="Q283" s="103"/>
      <c r="R283" s="103"/>
      <c r="S283" s="103"/>
      <c r="T283" s="103"/>
      <c r="U283" s="103"/>
    </row>
    <row r="284" spans="1:57" s="104" customFormat="1" ht="18" hidden="1" customHeight="1">
      <c r="A284" s="111" t="s">
        <v>174</v>
      </c>
      <c r="B284" s="103" t="s">
        <v>169</v>
      </c>
      <c r="C284" s="103" t="s">
        <v>211</v>
      </c>
      <c r="D284" s="103"/>
      <c r="E284" s="103"/>
      <c r="F284" s="103"/>
      <c r="G284" s="103"/>
      <c r="H284" s="103" t="s">
        <v>171</v>
      </c>
      <c r="I284" s="103"/>
      <c r="J284" s="103"/>
      <c r="K284" s="103"/>
      <c r="L284" s="103"/>
      <c r="M284" s="103" t="s">
        <v>177</v>
      </c>
      <c r="N284" s="103"/>
      <c r="O284" s="103"/>
      <c r="P284" s="103" t="s">
        <v>178</v>
      </c>
      <c r="Q284" s="103"/>
      <c r="R284" s="103"/>
      <c r="S284" s="103"/>
      <c r="T284" s="103"/>
      <c r="U284" s="103"/>
    </row>
    <row r="285" spans="1:57" s="104" customFormat="1" ht="18" hidden="1" customHeight="1">
      <c r="A285" s="111" t="s">
        <v>176</v>
      </c>
      <c r="B285" s="103" t="s">
        <v>169</v>
      </c>
      <c r="C285" s="103" t="s">
        <v>211</v>
      </c>
      <c r="D285" s="103"/>
      <c r="E285" s="103"/>
      <c r="F285" s="103"/>
      <c r="G285" s="103"/>
      <c r="H285" s="103" t="s">
        <v>171</v>
      </c>
      <c r="I285" s="103" t="s">
        <v>224</v>
      </c>
      <c r="J285" s="103"/>
      <c r="K285" s="103"/>
      <c r="L285" s="103"/>
      <c r="M285" s="103" t="s">
        <v>177</v>
      </c>
      <c r="N285" s="103"/>
      <c r="O285" s="103"/>
      <c r="P285" s="103" t="s">
        <v>178</v>
      </c>
      <c r="Q285" s="103"/>
      <c r="R285" s="103"/>
      <c r="S285" s="103" t="s">
        <v>228</v>
      </c>
      <c r="T285" s="103"/>
      <c r="U285" s="103" t="s">
        <v>215</v>
      </c>
      <c r="BE285" s="104">
        <v>6</v>
      </c>
    </row>
    <row r="286" spans="1:57" s="104" customFormat="1" ht="18" hidden="1" customHeight="1">
      <c r="A286" s="111" t="s">
        <v>181</v>
      </c>
      <c r="B286" s="103" t="s">
        <v>169</v>
      </c>
      <c r="C286" s="103" t="s">
        <v>211</v>
      </c>
      <c r="D286" s="103"/>
      <c r="E286" s="103"/>
      <c r="F286" s="103"/>
      <c r="G286" s="103"/>
      <c r="H286" s="103" t="s">
        <v>171</v>
      </c>
      <c r="I286" s="103" t="s">
        <v>224</v>
      </c>
      <c r="J286" s="103" t="s">
        <v>216</v>
      </c>
      <c r="K286" s="103"/>
      <c r="L286" s="103"/>
      <c r="M286" s="103" t="s">
        <v>177</v>
      </c>
      <c r="N286" s="103" t="s">
        <v>207</v>
      </c>
      <c r="O286" s="103"/>
      <c r="P286" s="103" t="s">
        <v>178</v>
      </c>
      <c r="Q286" s="103"/>
      <c r="R286" s="103" t="s">
        <v>217</v>
      </c>
      <c r="S286" s="103" t="s">
        <v>228</v>
      </c>
      <c r="T286" s="103" t="s">
        <v>206</v>
      </c>
      <c r="U286" s="103" t="s">
        <v>215</v>
      </c>
      <c r="BE286" s="104">
        <v>6</v>
      </c>
    </row>
    <row r="287" spans="1:57" s="104" customFormat="1" ht="18" hidden="1" customHeight="1">
      <c r="A287" s="111" t="s">
        <v>184</v>
      </c>
      <c r="B287" s="103" t="s">
        <v>169</v>
      </c>
      <c r="C287" s="103" t="s">
        <v>211</v>
      </c>
      <c r="D287" s="103" t="s">
        <v>222</v>
      </c>
      <c r="E287" s="103"/>
      <c r="F287" s="103"/>
      <c r="G287" s="103"/>
      <c r="H287" s="103" t="s">
        <v>171</v>
      </c>
      <c r="I287" s="103" t="s">
        <v>224</v>
      </c>
      <c r="J287" s="103" t="s">
        <v>216</v>
      </c>
      <c r="K287" s="103"/>
      <c r="L287" s="103"/>
      <c r="M287" s="103" t="s">
        <v>177</v>
      </c>
      <c r="N287" s="103" t="s">
        <v>207</v>
      </c>
      <c r="O287" s="103"/>
      <c r="P287" s="103" t="s">
        <v>178</v>
      </c>
      <c r="Q287" s="103"/>
      <c r="R287" s="103" t="s">
        <v>217</v>
      </c>
      <c r="S287" s="103" t="s">
        <v>228</v>
      </c>
      <c r="T287" s="103" t="s">
        <v>206</v>
      </c>
      <c r="U287" s="103" t="s">
        <v>215</v>
      </c>
      <c r="BE287" s="104">
        <v>5</v>
      </c>
    </row>
    <row r="288" spans="1:57" s="104" customFormat="1" ht="18" hidden="1" customHeight="1">
      <c r="A288" s="111" t="s">
        <v>208</v>
      </c>
      <c r="B288" s="103" t="s">
        <v>169</v>
      </c>
      <c r="C288" s="103" t="s">
        <v>211</v>
      </c>
      <c r="D288" s="103" t="s">
        <v>222</v>
      </c>
      <c r="E288" s="103"/>
      <c r="F288" s="103" t="s">
        <v>191</v>
      </c>
      <c r="G288" s="103"/>
      <c r="H288" s="103" t="s">
        <v>171</v>
      </c>
      <c r="I288" s="103" t="s">
        <v>224</v>
      </c>
      <c r="J288" s="103" t="s">
        <v>216</v>
      </c>
      <c r="K288" s="103" t="s">
        <v>186</v>
      </c>
      <c r="L288" s="103" t="s">
        <v>225</v>
      </c>
      <c r="M288" s="103" t="s">
        <v>177</v>
      </c>
      <c r="N288" s="103" t="s">
        <v>207</v>
      </c>
      <c r="O288" s="103"/>
      <c r="P288" s="103" t="s">
        <v>178</v>
      </c>
      <c r="Q288" s="103"/>
      <c r="R288" s="103" t="s">
        <v>217</v>
      </c>
      <c r="S288" s="103" t="s">
        <v>228</v>
      </c>
      <c r="T288" s="103" t="s">
        <v>206</v>
      </c>
      <c r="U288" s="103" t="s">
        <v>215</v>
      </c>
      <c r="BE288" s="104">
        <v>6</v>
      </c>
    </row>
    <row r="289" spans="1:57" s="104" customFormat="1" ht="18" hidden="1" customHeight="1">
      <c r="A289" s="111" t="s">
        <v>209</v>
      </c>
      <c r="B289" s="103"/>
      <c r="C289" s="103"/>
      <c r="D289" s="103" t="s">
        <v>222</v>
      </c>
      <c r="E289" s="103"/>
      <c r="F289" s="103" t="s">
        <v>191</v>
      </c>
      <c r="G289" s="103"/>
      <c r="H289" s="103"/>
      <c r="I289" s="103"/>
      <c r="J289" s="103" t="s">
        <v>216</v>
      </c>
      <c r="K289" s="103" t="s">
        <v>186</v>
      </c>
      <c r="L289" s="103" t="s">
        <v>225</v>
      </c>
      <c r="M289" s="103" t="s">
        <v>177</v>
      </c>
      <c r="N289" s="103" t="s">
        <v>207</v>
      </c>
      <c r="O289" s="103"/>
      <c r="P289" s="103"/>
      <c r="Q289" s="103"/>
      <c r="R289" s="103" t="s">
        <v>217</v>
      </c>
      <c r="S289" s="103" t="s">
        <v>228</v>
      </c>
      <c r="T289" s="103" t="s">
        <v>206</v>
      </c>
      <c r="U289" s="103" t="s">
        <v>215</v>
      </c>
      <c r="BE289" s="104">
        <v>6</v>
      </c>
    </row>
    <row r="290" spans="1:57" s="104" customFormat="1" ht="18" hidden="1" customHeight="1">
      <c r="A290" s="111" t="s">
        <v>198</v>
      </c>
      <c r="B290" s="103"/>
      <c r="C290" s="103"/>
      <c r="D290" s="103" t="s">
        <v>222</v>
      </c>
      <c r="E290" s="103"/>
      <c r="F290" s="103" t="s">
        <v>191</v>
      </c>
      <c r="G290" s="103"/>
      <c r="H290" s="103"/>
      <c r="I290" s="103" t="s">
        <v>226</v>
      </c>
      <c r="J290" s="103" t="s">
        <v>216</v>
      </c>
      <c r="K290" s="103" t="s">
        <v>186</v>
      </c>
      <c r="L290" s="103" t="s">
        <v>225</v>
      </c>
      <c r="M290" s="103" t="s">
        <v>177</v>
      </c>
      <c r="N290" s="103" t="s">
        <v>207</v>
      </c>
      <c r="O290" s="103"/>
      <c r="P290" s="103"/>
      <c r="Q290" s="103"/>
      <c r="R290" s="103" t="s">
        <v>217</v>
      </c>
      <c r="S290" s="103" t="s">
        <v>228</v>
      </c>
      <c r="T290" s="103" t="s">
        <v>206</v>
      </c>
      <c r="U290" s="103" t="s">
        <v>215</v>
      </c>
    </row>
    <row r="291" spans="1:57" s="104" customFormat="1" ht="18" hidden="1" customHeight="1">
      <c r="A291" s="111" t="s">
        <v>200</v>
      </c>
      <c r="B291" s="103"/>
      <c r="C291" s="103"/>
      <c r="D291" s="103" t="s">
        <v>222</v>
      </c>
      <c r="E291" s="103"/>
      <c r="F291" s="103" t="s">
        <v>191</v>
      </c>
      <c r="G291" s="103"/>
      <c r="H291" s="103"/>
      <c r="I291" s="103" t="s">
        <v>226</v>
      </c>
      <c r="J291" s="103" t="s">
        <v>216</v>
      </c>
      <c r="K291" s="103" t="s">
        <v>186</v>
      </c>
      <c r="L291" s="103" t="s">
        <v>225</v>
      </c>
      <c r="M291" s="103" t="s">
        <v>177</v>
      </c>
      <c r="N291" s="103" t="s">
        <v>207</v>
      </c>
      <c r="O291" s="103"/>
      <c r="P291" s="103"/>
      <c r="Q291" s="103"/>
      <c r="R291" s="103" t="s">
        <v>217</v>
      </c>
      <c r="S291" s="103" t="s">
        <v>228</v>
      </c>
      <c r="T291" s="103" t="s">
        <v>206</v>
      </c>
      <c r="U291" s="103" t="s">
        <v>215</v>
      </c>
    </row>
    <row r="292" spans="1:57" s="104" customFormat="1" ht="18" hidden="1" customHeight="1">
      <c r="A292" s="111" t="s">
        <v>201</v>
      </c>
      <c r="B292" s="103"/>
      <c r="C292" s="103"/>
      <c r="D292" s="103" t="s">
        <v>222</v>
      </c>
      <c r="E292" s="103"/>
      <c r="F292" s="103" t="s">
        <v>191</v>
      </c>
      <c r="G292" s="103"/>
      <c r="H292" s="103"/>
      <c r="I292" s="103" t="s">
        <v>226</v>
      </c>
      <c r="J292" s="103"/>
      <c r="K292" s="103" t="s">
        <v>186</v>
      </c>
      <c r="L292" s="103" t="s">
        <v>225</v>
      </c>
      <c r="M292" s="103" t="s">
        <v>177</v>
      </c>
      <c r="N292" s="103" t="s">
        <v>207</v>
      </c>
      <c r="O292" s="103"/>
      <c r="P292" s="103"/>
      <c r="Q292" s="103"/>
      <c r="R292" s="103" t="s">
        <v>217</v>
      </c>
      <c r="S292" s="103"/>
      <c r="T292" s="103" t="s">
        <v>206</v>
      </c>
      <c r="U292" s="103" t="s">
        <v>215</v>
      </c>
      <c r="BE292" s="104">
        <v>6</v>
      </c>
    </row>
    <row r="293" spans="1:57" s="104" customFormat="1" ht="18" hidden="1" customHeight="1">
      <c r="A293" s="111" t="s">
        <v>202</v>
      </c>
      <c r="B293" s="103"/>
      <c r="C293" s="103"/>
      <c r="D293" s="103"/>
      <c r="E293" s="103"/>
      <c r="F293" s="103" t="s">
        <v>191</v>
      </c>
      <c r="G293" s="103"/>
      <c r="H293" s="103"/>
      <c r="I293" s="103" t="s">
        <v>226</v>
      </c>
      <c r="J293" s="103"/>
      <c r="K293" s="103" t="s">
        <v>186</v>
      </c>
      <c r="L293" s="103" t="s">
        <v>225</v>
      </c>
      <c r="M293" s="103"/>
      <c r="N293" s="103"/>
      <c r="O293" s="103"/>
      <c r="P293" s="103"/>
      <c r="Q293" s="103"/>
      <c r="R293" s="103"/>
      <c r="S293" s="103"/>
      <c r="T293" s="103"/>
      <c r="U293" s="103" t="s">
        <v>215</v>
      </c>
      <c r="BE293" s="104">
        <v>6</v>
      </c>
    </row>
    <row r="294" spans="1:57" s="104" customFormat="1" ht="18" hidden="1" customHeight="1">
      <c r="A294" s="111" t="s">
        <v>203</v>
      </c>
      <c r="B294" s="103"/>
      <c r="C294" s="103"/>
      <c r="D294" s="103"/>
      <c r="E294" s="103"/>
      <c r="F294" s="103" t="s">
        <v>191</v>
      </c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BE294" s="104">
        <v>6</v>
      </c>
    </row>
    <row r="295" spans="1:57" s="104" customFormat="1" ht="18" hidden="1" customHeight="1">
      <c r="A295" s="112" t="s">
        <v>204</v>
      </c>
      <c r="B295" s="109">
        <f>IF(COUNTA(B283:B294)=0,"-",COUNTA(B283:B294)/12)</f>
        <v>0.5</v>
      </c>
      <c r="C295" s="109">
        <f t="shared" ref="C295:U295" si="19">IF(COUNTA(C283:C294)=0,"-",COUNTA(C283:C294)/12)</f>
        <v>0.5</v>
      </c>
      <c r="D295" s="109">
        <f t="shared" si="19"/>
        <v>0.5</v>
      </c>
      <c r="E295" s="109" t="str">
        <f t="shared" si="19"/>
        <v>-</v>
      </c>
      <c r="F295" s="109">
        <f t="shared" si="19"/>
        <v>0.58333333333333337</v>
      </c>
      <c r="G295" s="109" t="str">
        <f t="shared" si="19"/>
        <v>-</v>
      </c>
      <c r="H295" s="109">
        <f t="shared" si="19"/>
        <v>0.5</v>
      </c>
      <c r="I295" s="109">
        <f t="shared" si="19"/>
        <v>0.66666666666666663</v>
      </c>
      <c r="J295" s="109">
        <f t="shared" si="19"/>
        <v>0.5</v>
      </c>
      <c r="K295" s="109">
        <f t="shared" si="19"/>
        <v>0.5</v>
      </c>
      <c r="L295" s="109">
        <f t="shared" si="19"/>
        <v>0.5</v>
      </c>
      <c r="M295" s="109">
        <f t="shared" si="19"/>
        <v>0.75</v>
      </c>
      <c r="N295" s="109">
        <f t="shared" si="19"/>
        <v>0.58333333333333337</v>
      </c>
      <c r="O295" s="109" t="str">
        <f t="shared" si="19"/>
        <v>-</v>
      </c>
      <c r="P295" s="109">
        <f t="shared" si="19"/>
        <v>0.5</v>
      </c>
      <c r="Q295" s="109" t="str">
        <f t="shared" si="19"/>
        <v>-</v>
      </c>
      <c r="R295" s="109">
        <f t="shared" si="19"/>
        <v>0.58333333333333337</v>
      </c>
      <c r="S295" s="109">
        <f t="shared" si="19"/>
        <v>0.58333333333333337</v>
      </c>
      <c r="T295" s="109">
        <f t="shared" si="19"/>
        <v>0.58333333333333337</v>
      </c>
      <c r="U295" s="109">
        <f t="shared" si="19"/>
        <v>0.75</v>
      </c>
      <c r="BE295" s="104">
        <v>6</v>
      </c>
    </row>
    <row r="296" spans="1:57" s="104" customFormat="1" ht="18" hidden="1" customHeight="1">
      <c r="A296" s="113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BE296" s="104">
        <v>5</v>
      </c>
    </row>
    <row r="297" spans="1:57" s="104" customFormat="1" ht="18" hidden="1" customHeight="1">
      <c r="A297" s="105">
        <v>44712</v>
      </c>
      <c r="B297" s="106">
        <v>1</v>
      </c>
      <c r="C297" s="106">
        <v>2</v>
      </c>
      <c r="D297" s="106">
        <v>3</v>
      </c>
      <c r="E297" s="106">
        <v>4</v>
      </c>
      <c r="F297" s="106">
        <v>5</v>
      </c>
      <c r="G297" s="106">
        <v>6</v>
      </c>
      <c r="H297" s="106">
        <v>7</v>
      </c>
      <c r="I297" s="106">
        <v>8</v>
      </c>
      <c r="J297" s="106">
        <v>9</v>
      </c>
      <c r="K297" s="106">
        <v>10</v>
      </c>
      <c r="L297" s="106">
        <v>11</v>
      </c>
      <c r="M297" s="106">
        <v>12</v>
      </c>
      <c r="N297" s="106">
        <v>13</v>
      </c>
      <c r="O297" s="106">
        <v>14</v>
      </c>
      <c r="P297" s="106">
        <v>15</v>
      </c>
      <c r="Q297" s="106">
        <v>16</v>
      </c>
      <c r="R297" s="106">
        <v>17</v>
      </c>
      <c r="S297" s="106">
        <v>18</v>
      </c>
      <c r="T297" s="106">
        <v>19</v>
      </c>
      <c r="U297" s="106">
        <v>20</v>
      </c>
    </row>
    <row r="298" spans="1:57" s="104" customFormat="1" ht="18" hidden="1" customHeight="1">
      <c r="A298" s="111" t="s">
        <v>168</v>
      </c>
      <c r="B298" s="103" t="s">
        <v>169</v>
      </c>
      <c r="C298" s="103" t="s">
        <v>211</v>
      </c>
      <c r="D298" s="103"/>
      <c r="E298" s="103"/>
      <c r="F298" s="103"/>
      <c r="G298" s="103"/>
      <c r="H298" s="103"/>
      <c r="I298" s="103"/>
      <c r="J298" s="103"/>
      <c r="K298" s="103"/>
      <c r="L298" s="103" t="s">
        <v>229</v>
      </c>
      <c r="M298" s="103"/>
      <c r="N298" s="103"/>
      <c r="O298" s="103"/>
      <c r="P298" s="103" t="s">
        <v>178</v>
      </c>
      <c r="Q298" s="103"/>
      <c r="R298" s="103"/>
      <c r="S298" s="103"/>
      <c r="T298" s="103"/>
      <c r="U298" s="103"/>
    </row>
    <row r="299" spans="1:57" s="104" customFormat="1" ht="18" hidden="1" customHeight="1">
      <c r="A299" s="111" t="s">
        <v>174</v>
      </c>
      <c r="B299" s="103" t="s">
        <v>169</v>
      </c>
      <c r="C299" s="103" t="s">
        <v>211</v>
      </c>
      <c r="D299" s="103"/>
      <c r="E299" s="103"/>
      <c r="F299" s="103"/>
      <c r="G299" s="103"/>
      <c r="H299" s="103"/>
      <c r="I299" s="103"/>
      <c r="J299" s="103"/>
      <c r="K299" s="103" t="s">
        <v>213</v>
      </c>
      <c r="L299" s="103" t="s">
        <v>229</v>
      </c>
      <c r="M299" s="103"/>
      <c r="N299" s="103"/>
      <c r="O299" s="103"/>
      <c r="P299" s="103" t="s">
        <v>178</v>
      </c>
      <c r="Q299" s="103"/>
      <c r="R299" s="103"/>
      <c r="S299" s="103" t="s">
        <v>219</v>
      </c>
      <c r="T299" s="103"/>
      <c r="U299" s="103"/>
    </row>
    <row r="300" spans="1:57" s="104" customFormat="1" ht="18" hidden="1" customHeight="1">
      <c r="A300" s="111" t="s">
        <v>176</v>
      </c>
      <c r="B300" s="103" t="s">
        <v>169</v>
      </c>
      <c r="C300" s="103" t="s">
        <v>211</v>
      </c>
      <c r="D300" s="103"/>
      <c r="E300" s="103"/>
      <c r="F300" s="103"/>
      <c r="G300" s="103"/>
      <c r="H300" s="103"/>
      <c r="I300" s="103" t="s">
        <v>224</v>
      </c>
      <c r="J300" s="103"/>
      <c r="K300" s="103" t="s">
        <v>213</v>
      </c>
      <c r="L300" s="103" t="s">
        <v>229</v>
      </c>
      <c r="M300" s="103"/>
      <c r="N300" s="103"/>
      <c r="O300" s="103"/>
      <c r="P300" s="103" t="s">
        <v>178</v>
      </c>
      <c r="Q300" s="103"/>
      <c r="R300" s="103"/>
      <c r="S300" s="103" t="s">
        <v>219</v>
      </c>
      <c r="T300" s="103" t="s">
        <v>206</v>
      </c>
      <c r="U300" s="103" t="s">
        <v>215</v>
      </c>
    </row>
    <row r="301" spans="1:57" s="104" customFormat="1" ht="18" hidden="1" customHeight="1">
      <c r="A301" s="111" t="s">
        <v>181</v>
      </c>
      <c r="B301" s="103" t="s">
        <v>169</v>
      </c>
      <c r="C301" s="103" t="s">
        <v>211</v>
      </c>
      <c r="D301" s="103"/>
      <c r="E301" s="103"/>
      <c r="F301" s="103"/>
      <c r="G301" s="103"/>
      <c r="H301" s="103"/>
      <c r="I301" s="103" t="s">
        <v>224</v>
      </c>
      <c r="J301" s="103" t="s">
        <v>216</v>
      </c>
      <c r="K301" s="103" t="s">
        <v>213</v>
      </c>
      <c r="L301" s="103" t="s">
        <v>229</v>
      </c>
      <c r="M301" s="103"/>
      <c r="N301" s="103"/>
      <c r="O301" s="103"/>
      <c r="P301" s="103" t="s">
        <v>178</v>
      </c>
      <c r="Q301" s="103"/>
      <c r="R301" s="103" t="s">
        <v>207</v>
      </c>
      <c r="S301" s="103" t="s">
        <v>219</v>
      </c>
      <c r="T301" s="103" t="s">
        <v>206</v>
      </c>
      <c r="U301" s="103" t="s">
        <v>215</v>
      </c>
    </row>
    <row r="302" spans="1:57" s="104" customFormat="1" ht="18" hidden="1" customHeight="1">
      <c r="A302" s="111" t="s">
        <v>184</v>
      </c>
      <c r="B302" s="103" t="s">
        <v>169</v>
      </c>
      <c r="C302" s="103" t="s">
        <v>211</v>
      </c>
      <c r="D302" s="103" t="s">
        <v>222</v>
      </c>
      <c r="E302" s="103"/>
      <c r="F302" s="103"/>
      <c r="G302" s="103"/>
      <c r="H302" s="103"/>
      <c r="I302" s="103" t="s">
        <v>224</v>
      </c>
      <c r="J302" s="103" t="s">
        <v>216</v>
      </c>
      <c r="K302" s="103" t="s">
        <v>213</v>
      </c>
      <c r="L302" s="103" t="s">
        <v>229</v>
      </c>
      <c r="M302" s="103"/>
      <c r="N302" s="103"/>
      <c r="O302" s="103"/>
      <c r="P302" s="103" t="s">
        <v>178</v>
      </c>
      <c r="Q302" s="103"/>
      <c r="R302" s="103" t="s">
        <v>207</v>
      </c>
      <c r="S302" s="103" t="s">
        <v>219</v>
      </c>
      <c r="T302" s="103" t="s">
        <v>206</v>
      </c>
      <c r="U302" s="103" t="s">
        <v>215</v>
      </c>
    </row>
    <row r="303" spans="1:57" s="104" customFormat="1" ht="18" hidden="1" customHeight="1">
      <c r="A303" s="111" t="s">
        <v>208</v>
      </c>
      <c r="B303" s="103" t="s">
        <v>169</v>
      </c>
      <c r="C303" s="103" t="s">
        <v>211</v>
      </c>
      <c r="D303" s="103" t="s">
        <v>222</v>
      </c>
      <c r="E303" s="103" t="s">
        <v>186</v>
      </c>
      <c r="F303" s="103"/>
      <c r="G303" s="103" t="s">
        <v>225</v>
      </c>
      <c r="H303" s="103"/>
      <c r="I303" s="103" t="s">
        <v>224</v>
      </c>
      <c r="J303" s="103" t="s">
        <v>216</v>
      </c>
      <c r="K303" s="103" t="s">
        <v>213</v>
      </c>
      <c r="L303" s="103" t="s">
        <v>229</v>
      </c>
      <c r="M303" s="103"/>
      <c r="N303" s="103"/>
      <c r="O303" s="103"/>
      <c r="P303" s="103" t="s">
        <v>178</v>
      </c>
      <c r="Q303" s="103"/>
      <c r="R303" s="103" t="s">
        <v>207</v>
      </c>
      <c r="S303" s="103" t="s">
        <v>219</v>
      </c>
      <c r="T303" s="103" t="s">
        <v>206</v>
      </c>
      <c r="U303" s="103" t="s">
        <v>215</v>
      </c>
    </row>
    <row r="304" spans="1:57" s="104" customFormat="1" ht="18" hidden="1" customHeight="1">
      <c r="A304" s="111" t="s">
        <v>209</v>
      </c>
      <c r="B304" s="103"/>
      <c r="C304" s="103"/>
      <c r="D304" s="103" t="s">
        <v>222</v>
      </c>
      <c r="E304" s="103" t="s">
        <v>186</v>
      </c>
      <c r="F304" s="103" t="s">
        <v>191</v>
      </c>
      <c r="G304" s="103" t="s">
        <v>225</v>
      </c>
      <c r="H304" s="103"/>
      <c r="I304" s="103"/>
      <c r="J304" s="103" t="s">
        <v>216</v>
      </c>
      <c r="K304" s="103" t="s">
        <v>213</v>
      </c>
      <c r="L304" s="103"/>
      <c r="M304" s="103"/>
      <c r="N304" s="103"/>
      <c r="O304" s="103"/>
      <c r="P304" s="103"/>
      <c r="Q304" s="103"/>
      <c r="R304" s="103" t="s">
        <v>207</v>
      </c>
      <c r="S304" s="103" t="s">
        <v>219</v>
      </c>
      <c r="T304" s="103" t="s">
        <v>206</v>
      </c>
      <c r="U304" s="103" t="s">
        <v>215</v>
      </c>
    </row>
    <row r="305" spans="1:21" s="104" customFormat="1" ht="18" hidden="1" customHeight="1">
      <c r="A305" s="111" t="s">
        <v>198</v>
      </c>
      <c r="B305" s="103"/>
      <c r="C305" s="103"/>
      <c r="D305" s="103" t="s">
        <v>222</v>
      </c>
      <c r="E305" s="103" t="s">
        <v>186</v>
      </c>
      <c r="F305" s="103" t="s">
        <v>191</v>
      </c>
      <c r="G305" s="103" t="s">
        <v>225</v>
      </c>
      <c r="H305" s="103"/>
      <c r="I305" s="103" t="s">
        <v>226</v>
      </c>
      <c r="J305" s="103" t="s">
        <v>216</v>
      </c>
      <c r="K305" s="103" t="s">
        <v>213</v>
      </c>
      <c r="L305" s="103"/>
      <c r="M305" s="103"/>
      <c r="N305" s="103"/>
      <c r="O305" s="103"/>
      <c r="P305" s="103"/>
      <c r="Q305" s="103"/>
      <c r="R305" s="103" t="s">
        <v>207</v>
      </c>
      <c r="S305" s="103" t="s">
        <v>219</v>
      </c>
      <c r="T305" s="103" t="s">
        <v>206</v>
      </c>
      <c r="U305" s="103" t="s">
        <v>215</v>
      </c>
    </row>
    <row r="306" spans="1:21" s="104" customFormat="1" ht="18" hidden="1" customHeight="1">
      <c r="A306" s="111" t="s">
        <v>200</v>
      </c>
      <c r="B306" s="103"/>
      <c r="C306" s="103"/>
      <c r="D306" s="103" t="s">
        <v>222</v>
      </c>
      <c r="E306" s="103" t="s">
        <v>186</v>
      </c>
      <c r="F306" s="103" t="s">
        <v>191</v>
      </c>
      <c r="G306" s="103" t="s">
        <v>225</v>
      </c>
      <c r="H306" s="103"/>
      <c r="I306" s="103" t="s">
        <v>226</v>
      </c>
      <c r="J306" s="103" t="s">
        <v>216</v>
      </c>
      <c r="K306" s="103"/>
      <c r="L306" s="103"/>
      <c r="M306" s="103"/>
      <c r="N306" s="103"/>
      <c r="O306" s="103"/>
      <c r="P306" s="103"/>
      <c r="Q306" s="103"/>
      <c r="R306" s="103" t="s">
        <v>207</v>
      </c>
      <c r="S306" s="103"/>
      <c r="T306" s="103" t="s">
        <v>206</v>
      </c>
      <c r="U306" s="103" t="s">
        <v>215</v>
      </c>
    </row>
    <row r="307" spans="1:21" s="104" customFormat="1" ht="18" hidden="1" customHeight="1">
      <c r="A307" s="111" t="s">
        <v>201</v>
      </c>
      <c r="B307" s="103"/>
      <c r="C307" s="103"/>
      <c r="D307" s="103" t="s">
        <v>222</v>
      </c>
      <c r="E307" s="103" t="s">
        <v>186</v>
      </c>
      <c r="F307" s="103" t="s">
        <v>191</v>
      </c>
      <c r="G307" s="103" t="s">
        <v>225</v>
      </c>
      <c r="H307" s="103"/>
      <c r="I307" s="103" t="s">
        <v>226</v>
      </c>
      <c r="J307" s="103"/>
      <c r="K307" s="103"/>
      <c r="L307" s="103"/>
      <c r="M307" s="103"/>
      <c r="N307" s="103"/>
      <c r="O307" s="103"/>
      <c r="P307" s="103"/>
      <c r="Q307" s="103"/>
      <c r="R307" s="103" t="s">
        <v>207</v>
      </c>
      <c r="S307" s="103"/>
      <c r="T307" s="103"/>
      <c r="U307" s="103" t="s">
        <v>215</v>
      </c>
    </row>
    <row r="308" spans="1:21" s="104" customFormat="1" ht="18" hidden="1" customHeight="1">
      <c r="A308" s="111" t="s">
        <v>202</v>
      </c>
      <c r="B308" s="103"/>
      <c r="C308" s="103"/>
      <c r="D308" s="103"/>
      <c r="E308" s="103" t="s">
        <v>186</v>
      </c>
      <c r="F308" s="103" t="s">
        <v>191</v>
      </c>
      <c r="G308" s="103" t="s">
        <v>225</v>
      </c>
      <c r="H308" s="103"/>
      <c r="I308" s="103" t="s">
        <v>226</v>
      </c>
      <c r="J308" s="103"/>
      <c r="K308" s="103"/>
      <c r="L308" s="103"/>
      <c r="M308" s="103"/>
      <c r="N308" s="103"/>
      <c r="O308" s="103"/>
      <c r="P308" s="103"/>
      <c r="Q308" s="103"/>
      <c r="R308" s="103"/>
      <c r="S308" s="103"/>
      <c r="T308" s="103"/>
      <c r="U308" s="103" t="s">
        <v>215</v>
      </c>
    </row>
    <row r="309" spans="1:21" s="104" customFormat="1" ht="18" hidden="1" customHeight="1">
      <c r="A309" s="111" t="s">
        <v>203</v>
      </c>
      <c r="B309" s="103"/>
      <c r="C309" s="103"/>
      <c r="D309" s="103"/>
      <c r="E309" s="103"/>
      <c r="F309" s="103" t="s">
        <v>191</v>
      </c>
      <c r="G309" s="103" t="s">
        <v>225</v>
      </c>
      <c r="H309" s="103"/>
      <c r="I309" s="103"/>
      <c r="J309" s="103"/>
      <c r="K309" s="103"/>
      <c r="L309" s="103"/>
      <c r="M309" s="103"/>
      <c r="N309" s="103"/>
      <c r="O309" s="103"/>
      <c r="P309" s="103"/>
      <c r="Q309" s="103"/>
      <c r="R309" s="103"/>
      <c r="S309" s="103"/>
      <c r="T309" s="103"/>
      <c r="U309" s="103"/>
    </row>
    <row r="310" spans="1:21" s="104" customFormat="1" ht="18" hidden="1" customHeight="1">
      <c r="A310" s="112" t="s">
        <v>204</v>
      </c>
      <c r="B310" s="109">
        <f>IF(COUNTA(B298:B309)=0,"-",COUNTA(B298:B309)/12)</f>
        <v>0.5</v>
      </c>
      <c r="C310" s="109">
        <f t="shared" ref="C310:U310" si="20">IF(COUNTA(C298:C309)=0,"-",COUNTA(C298:C309)/12)</f>
        <v>0.5</v>
      </c>
      <c r="D310" s="109">
        <f t="shared" si="20"/>
        <v>0.5</v>
      </c>
      <c r="E310" s="109">
        <f t="shared" si="20"/>
        <v>0.5</v>
      </c>
      <c r="F310" s="109">
        <f t="shared" si="20"/>
        <v>0.5</v>
      </c>
      <c r="G310" s="109">
        <f t="shared" si="20"/>
        <v>0.58333333333333337</v>
      </c>
      <c r="H310" s="109" t="str">
        <f t="shared" si="20"/>
        <v>-</v>
      </c>
      <c r="I310" s="109">
        <f t="shared" si="20"/>
        <v>0.66666666666666663</v>
      </c>
      <c r="J310" s="109">
        <f t="shared" si="20"/>
        <v>0.5</v>
      </c>
      <c r="K310" s="109">
        <f t="shared" si="20"/>
        <v>0.58333333333333337</v>
      </c>
      <c r="L310" s="109">
        <f t="shared" si="20"/>
        <v>0.5</v>
      </c>
      <c r="M310" s="109" t="str">
        <f t="shared" si="20"/>
        <v>-</v>
      </c>
      <c r="N310" s="109" t="str">
        <f t="shared" si="20"/>
        <v>-</v>
      </c>
      <c r="O310" s="109" t="str">
        <f t="shared" si="20"/>
        <v>-</v>
      </c>
      <c r="P310" s="109">
        <f t="shared" si="20"/>
        <v>0.5</v>
      </c>
      <c r="Q310" s="109" t="str">
        <f t="shared" si="20"/>
        <v>-</v>
      </c>
      <c r="R310" s="109">
        <f t="shared" si="20"/>
        <v>0.58333333333333337</v>
      </c>
      <c r="S310" s="109">
        <f t="shared" si="20"/>
        <v>0.58333333333333337</v>
      </c>
      <c r="T310" s="109">
        <f t="shared" si="20"/>
        <v>0.58333333333333337</v>
      </c>
      <c r="U310" s="109">
        <f t="shared" si="20"/>
        <v>0.75</v>
      </c>
    </row>
    <row r="311" spans="1:21" s="104" customFormat="1" ht="18" hidden="1" customHeight="1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</row>
    <row r="312" spans="1:21" s="104" customFormat="1" ht="18" hidden="1" customHeight="1">
      <c r="A312" s="105">
        <v>44713</v>
      </c>
      <c r="B312" s="106">
        <v>1</v>
      </c>
      <c r="C312" s="106">
        <v>2</v>
      </c>
      <c r="D312" s="106">
        <v>3</v>
      </c>
      <c r="E312" s="106">
        <v>4</v>
      </c>
      <c r="F312" s="106">
        <v>5</v>
      </c>
      <c r="G312" s="106">
        <v>6</v>
      </c>
      <c r="H312" s="106">
        <v>7</v>
      </c>
      <c r="I312" s="106">
        <v>8</v>
      </c>
      <c r="J312" s="106">
        <v>9</v>
      </c>
      <c r="K312" s="106">
        <v>10</v>
      </c>
      <c r="L312" s="106">
        <v>11</v>
      </c>
      <c r="M312" s="106">
        <v>12</v>
      </c>
      <c r="N312" s="106">
        <v>13</v>
      </c>
      <c r="O312" s="106">
        <v>14</v>
      </c>
      <c r="P312" s="106">
        <v>15</v>
      </c>
      <c r="Q312" s="106">
        <v>16</v>
      </c>
      <c r="R312" s="106">
        <v>17</v>
      </c>
      <c r="S312" s="106">
        <v>18</v>
      </c>
      <c r="T312" s="106">
        <v>19</v>
      </c>
      <c r="U312" s="106">
        <v>20</v>
      </c>
    </row>
    <row r="313" spans="1:21" s="104" customFormat="1" ht="18" hidden="1" customHeight="1">
      <c r="A313" s="111" t="s">
        <v>168</v>
      </c>
      <c r="B313" s="103" t="s">
        <v>169</v>
      </c>
      <c r="C313" s="103" t="s">
        <v>211</v>
      </c>
      <c r="D313" s="103"/>
      <c r="E313" s="103"/>
      <c r="F313" s="103"/>
      <c r="G313" s="103"/>
      <c r="H313" s="103"/>
      <c r="I313" s="103"/>
      <c r="J313" s="103"/>
      <c r="K313" s="103"/>
      <c r="L313" s="103" t="s">
        <v>229</v>
      </c>
      <c r="M313" s="103"/>
      <c r="N313" s="103"/>
      <c r="O313" s="103"/>
      <c r="P313" s="103"/>
      <c r="Q313" s="103"/>
      <c r="R313" s="103"/>
      <c r="S313" s="103"/>
      <c r="T313" s="103"/>
      <c r="U313" s="103"/>
    </row>
    <row r="314" spans="1:21" s="104" customFormat="1" ht="18" hidden="1" customHeight="1">
      <c r="A314" s="111" t="s">
        <v>174</v>
      </c>
      <c r="B314" s="103" t="s">
        <v>169</v>
      </c>
      <c r="C314" s="103" t="s">
        <v>211</v>
      </c>
      <c r="D314" s="103"/>
      <c r="E314" s="103"/>
      <c r="F314" s="103"/>
      <c r="G314" s="103"/>
      <c r="H314" s="103" t="s">
        <v>171</v>
      </c>
      <c r="I314" s="103"/>
      <c r="J314" s="103"/>
      <c r="K314" s="103" t="s">
        <v>213</v>
      </c>
      <c r="L314" s="103" t="s">
        <v>229</v>
      </c>
      <c r="M314" s="103"/>
      <c r="N314" s="103"/>
      <c r="O314" s="103"/>
      <c r="P314" s="103"/>
      <c r="Q314" s="103"/>
      <c r="R314" s="103"/>
      <c r="S314" s="103" t="s">
        <v>230</v>
      </c>
      <c r="T314" s="103"/>
      <c r="U314" s="103"/>
    </row>
    <row r="315" spans="1:21" s="104" customFormat="1" ht="18" hidden="1" customHeight="1">
      <c r="A315" s="111" t="s">
        <v>176</v>
      </c>
      <c r="B315" s="103" t="s">
        <v>169</v>
      </c>
      <c r="C315" s="103" t="s">
        <v>211</v>
      </c>
      <c r="D315" s="103"/>
      <c r="E315" s="103"/>
      <c r="F315" s="103"/>
      <c r="G315" s="103"/>
      <c r="H315" s="103" t="s">
        <v>171</v>
      </c>
      <c r="I315" s="103"/>
      <c r="J315" s="103"/>
      <c r="K315" s="103" t="s">
        <v>213</v>
      </c>
      <c r="L315" s="103" t="s">
        <v>229</v>
      </c>
      <c r="M315" s="103"/>
      <c r="N315" s="103"/>
      <c r="O315" s="103"/>
      <c r="P315" s="103" t="s">
        <v>231</v>
      </c>
      <c r="Q315" s="103"/>
      <c r="R315" s="103"/>
      <c r="S315" s="103" t="s">
        <v>230</v>
      </c>
      <c r="T315" s="103" t="s">
        <v>206</v>
      </c>
      <c r="U315" s="103" t="s">
        <v>215</v>
      </c>
    </row>
    <row r="316" spans="1:21" s="104" customFormat="1" ht="18" hidden="1" customHeight="1">
      <c r="A316" s="111" t="s">
        <v>181</v>
      </c>
      <c r="B316" s="103" t="s">
        <v>169</v>
      </c>
      <c r="C316" s="103" t="s">
        <v>211</v>
      </c>
      <c r="D316" s="103"/>
      <c r="E316" s="103"/>
      <c r="F316" s="103"/>
      <c r="G316" s="103"/>
      <c r="H316" s="103" t="s">
        <v>171</v>
      </c>
      <c r="I316" s="103"/>
      <c r="J316" s="103" t="s">
        <v>216</v>
      </c>
      <c r="K316" s="103" t="s">
        <v>213</v>
      </c>
      <c r="L316" s="103" t="s">
        <v>229</v>
      </c>
      <c r="M316" s="103"/>
      <c r="N316" s="103"/>
      <c r="O316" s="103"/>
      <c r="P316" s="103" t="s">
        <v>231</v>
      </c>
      <c r="Q316" s="103"/>
      <c r="R316" s="103" t="s">
        <v>207</v>
      </c>
      <c r="S316" s="103" t="s">
        <v>230</v>
      </c>
      <c r="T316" s="103" t="s">
        <v>206</v>
      </c>
      <c r="U316" s="103" t="s">
        <v>215</v>
      </c>
    </row>
    <row r="317" spans="1:21" s="104" customFormat="1" ht="18" hidden="1" customHeight="1">
      <c r="A317" s="111" t="s">
        <v>184</v>
      </c>
      <c r="B317" s="103" t="s">
        <v>169</v>
      </c>
      <c r="C317" s="103" t="s">
        <v>211</v>
      </c>
      <c r="D317" s="103"/>
      <c r="E317" s="103"/>
      <c r="F317" s="103"/>
      <c r="G317" s="103" t="s">
        <v>225</v>
      </c>
      <c r="H317" s="103" t="s">
        <v>171</v>
      </c>
      <c r="I317" s="103"/>
      <c r="J317" s="103" t="s">
        <v>216</v>
      </c>
      <c r="K317" s="103" t="s">
        <v>213</v>
      </c>
      <c r="L317" s="103" t="s">
        <v>229</v>
      </c>
      <c r="M317" s="103"/>
      <c r="N317" s="103"/>
      <c r="O317" s="103"/>
      <c r="P317" s="103" t="s">
        <v>231</v>
      </c>
      <c r="Q317" s="103"/>
      <c r="R317" s="103" t="s">
        <v>207</v>
      </c>
      <c r="S317" s="103" t="s">
        <v>230</v>
      </c>
      <c r="T317" s="103" t="s">
        <v>206</v>
      </c>
      <c r="U317" s="103" t="s">
        <v>215</v>
      </c>
    </row>
    <row r="318" spans="1:21" s="104" customFormat="1" ht="18" hidden="1" customHeight="1">
      <c r="A318" s="111" t="s">
        <v>208</v>
      </c>
      <c r="B318" s="103" t="s">
        <v>169</v>
      </c>
      <c r="C318" s="103" t="s">
        <v>211</v>
      </c>
      <c r="D318" s="103" t="s">
        <v>186</v>
      </c>
      <c r="E318" s="103"/>
      <c r="F318" s="103"/>
      <c r="G318" s="103" t="s">
        <v>225</v>
      </c>
      <c r="H318" s="103" t="s">
        <v>171</v>
      </c>
      <c r="I318" s="103"/>
      <c r="J318" s="103" t="s">
        <v>216</v>
      </c>
      <c r="K318" s="103" t="s">
        <v>213</v>
      </c>
      <c r="L318" s="103" t="s">
        <v>229</v>
      </c>
      <c r="M318" s="103"/>
      <c r="N318" s="103"/>
      <c r="O318" s="103"/>
      <c r="P318" s="103" t="s">
        <v>231</v>
      </c>
      <c r="Q318" s="103"/>
      <c r="R318" s="103" t="s">
        <v>207</v>
      </c>
      <c r="S318" s="103" t="s">
        <v>230</v>
      </c>
      <c r="T318" s="103" t="s">
        <v>206</v>
      </c>
      <c r="U318" s="103" t="s">
        <v>215</v>
      </c>
    </row>
    <row r="319" spans="1:21" s="104" customFormat="1" ht="18" hidden="1" customHeight="1">
      <c r="A319" s="111" t="s">
        <v>209</v>
      </c>
      <c r="B319" s="103"/>
      <c r="C319" s="103"/>
      <c r="D319" s="103" t="s">
        <v>186</v>
      </c>
      <c r="E319" s="103"/>
      <c r="F319" s="103"/>
      <c r="G319" s="103" t="s">
        <v>225</v>
      </c>
      <c r="H319" s="103" t="s">
        <v>171</v>
      </c>
      <c r="I319" s="103"/>
      <c r="J319" s="103" t="s">
        <v>216</v>
      </c>
      <c r="K319" s="103" t="s">
        <v>213</v>
      </c>
      <c r="L319" s="103"/>
      <c r="M319" s="103"/>
      <c r="N319" s="103"/>
      <c r="O319" s="103"/>
      <c r="P319" s="103" t="s">
        <v>231</v>
      </c>
      <c r="Q319" s="103"/>
      <c r="R319" s="103" t="s">
        <v>207</v>
      </c>
      <c r="S319" s="103" t="s">
        <v>230</v>
      </c>
      <c r="T319" s="103" t="s">
        <v>206</v>
      </c>
      <c r="U319" s="103" t="s">
        <v>215</v>
      </c>
    </row>
    <row r="320" spans="1:21" s="104" customFormat="1" ht="18" hidden="1" customHeight="1">
      <c r="A320" s="111" t="s">
        <v>198</v>
      </c>
      <c r="B320" s="103"/>
      <c r="C320" s="103"/>
      <c r="D320" s="103" t="s">
        <v>186</v>
      </c>
      <c r="E320" s="103"/>
      <c r="F320" s="103"/>
      <c r="G320" s="103" t="s">
        <v>225</v>
      </c>
      <c r="H320" s="103"/>
      <c r="I320" s="103" t="s">
        <v>226</v>
      </c>
      <c r="J320" s="103" t="s">
        <v>216</v>
      </c>
      <c r="K320" s="103"/>
      <c r="L320" s="103"/>
      <c r="M320" s="103"/>
      <c r="N320" s="103"/>
      <c r="O320" s="103"/>
      <c r="P320" s="103" t="s">
        <v>231</v>
      </c>
      <c r="Q320" s="103"/>
      <c r="R320" s="103" t="s">
        <v>207</v>
      </c>
      <c r="S320" s="103" t="s">
        <v>230</v>
      </c>
      <c r="T320" s="103" t="s">
        <v>206</v>
      </c>
      <c r="U320" s="103" t="s">
        <v>215</v>
      </c>
    </row>
    <row r="321" spans="1:21" s="104" customFormat="1" ht="18" hidden="1" customHeight="1">
      <c r="A321" s="111" t="s">
        <v>200</v>
      </c>
      <c r="B321" s="103"/>
      <c r="C321" s="103"/>
      <c r="D321" s="103" t="s">
        <v>186</v>
      </c>
      <c r="E321" s="103"/>
      <c r="F321" s="103"/>
      <c r="G321" s="103" t="s">
        <v>225</v>
      </c>
      <c r="H321" s="103"/>
      <c r="I321" s="103" t="s">
        <v>226</v>
      </c>
      <c r="J321" s="103" t="s">
        <v>216</v>
      </c>
      <c r="K321" s="103"/>
      <c r="L321" s="103"/>
      <c r="M321" s="103"/>
      <c r="N321" s="103"/>
      <c r="O321" s="103"/>
      <c r="P321" s="103"/>
      <c r="Q321" s="103"/>
      <c r="R321" s="103" t="s">
        <v>207</v>
      </c>
      <c r="S321" s="103"/>
      <c r="T321" s="103" t="s">
        <v>206</v>
      </c>
      <c r="U321" s="103" t="s">
        <v>215</v>
      </c>
    </row>
    <row r="322" spans="1:21" s="104" customFormat="1" ht="18" hidden="1" customHeight="1">
      <c r="A322" s="111" t="s">
        <v>201</v>
      </c>
      <c r="B322" s="103"/>
      <c r="C322" s="103"/>
      <c r="D322" s="103" t="s">
        <v>186</v>
      </c>
      <c r="E322" s="103"/>
      <c r="F322" s="103"/>
      <c r="G322" s="103" t="s">
        <v>225</v>
      </c>
      <c r="H322" s="103"/>
      <c r="I322" s="103" t="s">
        <v>226</v>
      </c>
      <c r="J322" s="103"/>
      <c r="K322" s="103"/>
      <c r="L322" s="103"/>
      <c r="M322" s="103"/>
      <c r="N322" s="103"/>
      <c r="O322" s="103"/>
      <c r="P322" s="103"/>
      <c r="Q322" s="103"/>
      <c r="R322" s="103" t="s">
        <v>207</v>
      </c>
      <c r="S322" s="103"/>
      <c r="T322" s="103"/>
      <c r="U322" s="103" t="s">
        <v>215</v>
      </c>
    </row>
    <row r="323" spans="1:21" s="104" customFormat="1" ht="18" hidden="1" customHeight="1">
      <c r="A323" s="111" t="s">
        <v>202</v>
      </c>
      <c r="B323" s="103"/>
      <c r="C323" s="103"/>
      <c r="D323" s="103" t="s">
        <v>186</v>
      </c>
      <c r="E323" s="103"/>
      <c r="F323" s="103"/>
      <c r="G323" s="103" t="s">
        <v>225</v>
      </c>
      <c r="H323" s="103"/>
      <c r="I323" s="103" t="s">
        <v>226</v>
      </c>
      <c r="J323" s="103"/>
      <c r="K323" s="103"/>
      <c r="L323" s="103"/>
      <c r="M323" s="103"/>
      <c r="N323" s="103"/>
      <c r="O323" s="103"/>
      <c r="P323" s="103"/>
      <c r="Q323" s="103"/>
      <c r="R323" s="103"/>
      <c r="S323" s="103"/>
      <c r="T323" s="103"/>
      <c r="U323" s="103" t="s">
        <v>215</v>
      </c>
    </row>
    <row r="324" spans="1:21" s="104" customFormat="1" ht="18" hidden="1" customHeight="1">
      <c r="A324" s="111" t="s">
        <v>203</v>
      </c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  <c r="R324" s="103"/>
      <c r="S324" s="103"/>
      <c r="T324" s="103"/>
      <c r="U324" s="103"/>
    </row>
    <row r="325" spans="1:21" s="104" customFormat="1" ht="18" hidden="1" customHeight="1">
      <c r="A325" s="112" t="s">
        <v>204</v>
      </c>
      <c r="B325" s="109">
        <f>IF(COUNTA(B313:B324)=0,"-",COUNTA(B313:B324)/12)</f>
        <v>0.5</v>
      </c>
      <c r="C325" s="109">
        <f t="shared" ref="C325:U325" si="21">IF(COUNTA(C313:C324)=0,"-",COUNTA(C313:C324)/12)</f>
        <v>0.5</v>
      </c>
      <c r="D325" s="109">
        <f t="shared" si="21"/>
        <v>0.5</v>
      </c>
      <c r="E325" s="109" t="str">
        <f t="shared" si="21"/>
        <v>-</v>
      </c>
      <c r="F325" s="109" t="str">
        <f t="shared" si="21"/>
        <v>-</v>
      </c>
      <c r="G325" s="109">
        <f t="shared" si="21"/>
        <v>0.58333333333333337</v>
      </c>
      <c r="H325" s="109">
        <f t="shared" si="21"/>
        <v>0.5</v>
      </c>
      <c r="I325" s="109">
        <f t="shared" si="21"/>
        <v>0.33333333333333331</v>
      </c>
      <c r="J325" s="109">
        <f t="shared" si="21"/>
        <v>0.5</v>
      </c>
      <c r="K325" s="109">
        <f t="shared" si="21"/>
        <v>0.5</v>
      </c>
      <c r="L325" s="109">
        <f t="shared" si="21"/>
        <v>0.5</v>
      </c>
      <c r="M325" s="109" t="str">
        <f t="shared" si="21"/>
        <v>-</v>
      </c>
      <c r="N325" s="109" t="str">
        <f t="shared" si="21"/>
        <v>-</v>
      </c>
      <c r="O325" s="109" t="str">
        <f t="shared" si="21"/>
        <v>-</v>
      </c>
      <c r="P325" s="109">
        <f t="shared" si="21"/>
        <v>0.5</v>
      </c>
      <c r="Q325" s="109" t="str">
        <f t="shared" si="21"/>
        <v>-</v>
      </c>
      <c r="R325" s="109">
        <f t="shared" si="21"/>
        <v>0.58333333333333337</v>
      </c>
      <c r="S325" s="109">
        <f t="shared" si="21"/>
        <v>0.58333333333333337</v>
      </c>
      <c r="T325" s="109">
        <f t="shared" si="21"/>
        <v>0.58333333333333337</v>
      </c>
      <c r="U325" s="109">
        <f t="shared" si="21"/>
        <v>0.75</v>
      </c>
    </row>
    <row r="326" spans="1:21" s="104" customFormat="1" ht="18" hidden="1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</row>
    <row r="327" spans="1:21" s="104" customFormat="1" ht="18" hidden="1" customHeight="1">
      <c r="A327" s="105">
        <v>44714</v>
      </c>
      <c r="B327" s="106">
        <v>1</v>
      </c>
      <c r="C327" s="106">
        <v>2</v>
      </c>
      <c r="D327" s="106">
        <v>3</v>
      </c>
      <c r="E327" s="106">
        <v>4</v>
      </c>
      <c r="F327" s="106">
        <v>5</v>
      </c>
      <c r="G327" s="106">
        <v>6</v>
      </c>
      <c r="H327" s="106">
        <v>7</v>
      </c>
      <c r="I327" s="106">
        <v>8</v>
      </c>
      <c r="J327" s="106">
        <v>9</v>
      </c>
      <c r="K327" s="106">
        <v>10</v>
      </c>
      <c r="L327" s="106">
        <v>11</v>
      </c>
      <c r="M327" s="106">
        <v>12</v>
      </c>
      <c r="N327" s="106">
        <v>13</v>
      </c>
      <c r="O327" s="106">
        <v>14</v>
      </c>
      <c r="P327" s="106">
        <v>15</v>
      </c>
      <c r="Q327" s="106">
        <v>16</v>
      </c>
      <c r="R327" s="106">
        <v>17</v>
      </c>
      <c r="S327" s="106">
        <v>18</v>
      </c>
      <c r="T327" s="106">
        <v>19</v>
      </c>
      <c r="U327" s="106">
        <v>20</v>
      </c>
    </row>
    <row r="328" spans="1:21" s="104" customFormat="1" ht="18" hidden="1" customHeight="1">
      <c r="A328" s="111" t="s">
        <v>168</v>
      </c>
      <c r="B328" s="103" t="s">
        <v>169</v>
      </c>
      <c r="C328" s="103" t="s">
        <v>211</v>
      </c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</row>
    <row r="329" spans="1:21" s="104" customFormat="1" ht="18" hidden="1" customHeight="1">
      <c r="A329" s="111" t="s">
        <v>174</v>
      </c>
      <c r="B329" s="103" t="s">
        <v>169</v>
      </c>
      <c r="C329" s="103" t="s">
        <v>211</v>
      </c>
      <c r="D329" s="103"/>
      <c r="E329" s="103"/>
      <c r="F329" s="103"/>
      <c r="G329" s="103"/>
      <c r="H329" s="103" t="s">
        <v>171</v>
      </c>
      <c r="I329" s="103"/>
      <c r="J329" s="103"/>
      <c r="K329" s="103" t="s">
        <v>213</v>
      </c>
      <c r="L329" s="103"/>
      <c r="M329" s="103"/>
      <c r="N329" s="103"/>
      <c r="O329" s="103"/>
      <c r="P329" s="103"/>
      <c r="Q329" s="103"/>
      <c r="R329" s="103"/>
      <c r="S329" s="103" t="s">
        <v>230</v>
      </c>
      <c r="T329" s="103"/>
      <c r="U329" s="103"/>
    </row>
    <row r="330" spans="1:21" s="104" customFormat="1" ht="18" hidden="1" customHeight="1">
      <c r="A330" s="111" t="s">
        <v>176</v>
      </c>
      <c r="B330" s="103" t="s">
        <v>169</v>
      </c>
      <c r="C330" s="103" t="s">
        <v>211</v>
      </c>
      <c r="D330" s="103"/>
      <c r="E330" s="103"/>
      <c r="F330" s="103"/>
      <c r="G330" s="103"/>
      <c r="H330" s="103" t="s">
        <v>171</v>
      </c>
      <c r="I330" s="103" t="s">
        <v>224</v>
      </c>
      <c r="J330" s="103" t="s">
        <v>216</v>
      </c>
      <c r="K330" s="103" t="s">
        <v>213</v>
      </c>
      <c r="L330" s="103"/>
      <c r="M330" s="103"/>
      <c r="N330" s="103"/>
      <c r="O330" s="103"/>
      <c r="P330" s="103"/>
      <c r="Q330" s="103"/>
      <c r="R330" s="103"/>
      <c r="S330" s="103" t="s">
        <v>230</v>
      </c>
      <c r="T330" s="103" t="s">
        <v>206</v>
      </c>
      <c r="U330" s="103" t="s">
        <v>215</v>
      </c>
    </row>
    <row r="331" spans="1:21" s="104" customFormat="1" ht="18" hidden="1" customHeight="1">
      <c r="A331" s="111" t="s">
        <v>181</v>
      </c>
      <c r="B331" s="103" t="s">
        <v>169</v>
      </c>
      <c r="C331" s="103" t="s">
        <v>211</v>
      </c>
      <c r="D331" s="103"/>
      <c r="E331" s="103"/>
      <c r="F331" s="103"/>
      <c r="G331" s="103"/>
      <c r="H331" s="103" t="s">
        <v>171</v>
      </c>
      <c r="I331" s="103" t="s">
        <v>224</v>
      </c>
      <c r="J331" s="103" t="s">
        <v>216</v>
      </c>
      <c r="K331" s="103" t="s">
        <v>213</v>
      </c>
      <c r="L331" s="103"/>
      <c r="M331" s="103"/>
      <c r="N331" s="103"/>
      <c r="O331" s="103"/>
      <c r="P331" s="103"/>
      <c r="Q331" s="103"/>
      <c r="R331" s="103" t="s">
        <v>207</v>
      </c>
      <c r="S331" s="103" t="s">
        <v>230</v>
      </c>
      <c r="T331" s="103" t="s">
        <v>206</v>
      </c>
      <c r="U331" s="103" t="s">
        <v>215</v>
      </c>
    </row>
    <row r="332" spans="1:21" s="104" customFormat="1" ht="18" hidden="1" customHeight="1">
      <c r="A332" s="111" t="s">
        <v>184</v>
      </c>
      <c r="B332" s="103" t="s">
        <v>169</v>
      </c>
      <c r="C332" s="103" t="s">
        <v>211</v>
      </c>
      <c r="D332" s="103" t="s">
        <v>222</v>
      </c>
      <c r="E332" s="103"/>
      <c r="F332" s="103"/>
      <c r="G332" s="103" t="s">
        <v>225</v>
      </c>
      <c r="H332" s="103" t="s">
        <v>171</v>
      </c>
      <c r="I332" s="103" t="s">
        <v>224</v>
      </c>
      <c r="J332" s="103" t="s">
        <v>216</v>
      </c>
      <c r="K332" s="103" t="s">
        <v>213</v>
      </c>
      <c r="L332" s="103"/>
      <c r="M332" s="103"/>
      <c r="N332" s="103"/>
      <c r="O332" s="103"/>
      <c r="P332" s="103" t="s">
        <v>231</v>
      </c>
      <c r="Q332" s="103"/>
      <c r="R332" s="103" t="s">
        <v>207</v>
      </c>
      <c r="S332" s="103" t="s">
        <v>230</v>
      </c>
      <c r="T332" s="103" t="s">
        <v>206</v>
      </c>
      <c r="U332" s="103" t="s">
        <v>215</v>
      </c>
    </row>
    <row r="333" spans="1:21" s="104" customFormat="1" ht="18" hidden="1" customHeight="1">
      <c r="A333" s="111" t="s">
        <v>208</v>
      </c>
      <c r="B333" s="103" t="s">
        <v>169</v>
      </c>
      <c r="C333" s="103" t="s">
        <v>211</v>
      </c>
      <c r="D333" s="103" t="s">
        <v>222</v>
      </c>
      <c r="E333" s="103"/>
      <c r="F333" s="103" t="s">
        <v>191</v>
      </c>
      <c r="G333" s="103" t="s">
        <v>225</v>
      </c>
      <c r="H333" s="103" t="s">
        <v>171</v>
      </c>
      <c r="I333" s="103" t="s">
        <v>224</v>
      </c>
      <c r="J333" s="103" t="s">
        <v>216</v>
      </c>
      <c r="K333" s="103" t="s">
        <v>213</v>
      </c>
      <c r="L333" s="103"/>
      <c r="M333" s="103"/>
      <c r="N333" s="103"/>
      <c r="O333" s="103"/>
      <c r="P333" s="103" t="s">
        <v>231</v>
      </c>
      <c r="Q333" s="103"/>
      <c r="R333" s="103" t="s">
        <v>207</v>
      </c>
      <c r="S333" s="103" t="s">
        <v>230</v>
      </c>
      <c r="T333" s="103" t="s">
        <v>206</v>
      </c>
      <c r="U333" s="103" t="s">
        <v>215</v>
      </c>
    </row>
    <row r="334" spans="1:21" s="104" customFormat="1" ht="18" hidden="1" customHeight="1">
      <c r="A334" s="111" t="s">
        <v>209</v>
      </c>
      <c r="B334" s="103"/>
      <c r="C334" s="103"/>
      <c r="D334" s="103" t="s">
        <v>222</v>
      </c>
      <c r="E334" s="103"/>
      <c r="F334" s="103" t="s">
        <v>191</v>
      </c>
      <c r="G334" s="103" t="s">
        <v>225</v>
      </c>
      <c r="H334" s="103" t="s">
        <v>171</v>
      </c>
      <c r="I334" s="103"/>
      <c r="J334" s="103" t="s">
        <v>216</v>
      </c>
      <c r="K334" s="103" t="s">
        <v>213</v>
      </c>
      <c r="L334" s="103"/>
      <c r="M334" s="103"/>
      <c r="N334" s="103"/>
      <c r="O334" s="103"/>
      <c r="P334" s="103" t="s">
        <v>231</v>
      </c>
      <c r="Q334" s="103"/>
      <c r="R334" s="103" t="s">
        <v>207</v>
      </c>
      <c r="S334" s="103" t="s">
        <v>230</v>
      </c>
      <c r="T334" s="103" t="s">
        <v>206</v>
      </c>
      <c r="U334" s="103" t="s">
        <v>215</v>
      </c>
    </row>
    <row r="335" spans="1:21" s="104" customFormat="1" ht="18" hidden="1" customHeight="1">
      <c r="A335" s="111" t="s">
        <v>198</v>
      </c>
      <c r="B335" s="103"/>
      <c r="C335" s="103"/>
      <c r="D335" s="103" t="s">
        <v>222</v>
      </c>
      <c r="E335" s="103"/>
      <c r="F335" s="103" t="s">
        <v>191</v>
      </c>
      <c r="G335" s="103" t="s">
        <v>225</v>
      </c>
      <c r="H335" s="103"/>
      <c r="I335" s="103" t="s">
        <v>226</v>
      </c>
      <c r="J335" s="103" t="s">
        <v>216</v>
      </c>
      <c r="K335" s="103" t="s">
        <v>213</v>
      </c>
      <c r="L335" s="103"/>
      <c r="M335" s="103"/>
      <c r="N335" s="103"/>
      <c r="O335" s="103"/>
      <c r="P335" s="103" t="s">
        <v>231</v>
      </c>
      <c r="Q335" s="103"/>
      <c r="R335" s="103" t="s">
        <v>207</v>
      </c>
      <c r="S335" s="103" t="s">
        <v>230</v>
      </c>
      <c r="T335" s="103" t="s">
        <v>206</v>
      </c>
      <c r="U335" s="103" t="s">
        <v>215</v>
      </c>
    </row>
    <row r="336" spans="1:21" s="104" customFormat="1" ht="18" hidden="1" customHeight="1">
      <c r="A336" s="111" t="s">
        <v>200</v>
      </c>
      <c r="B336" s="103"/>
      <c r="C336" s="103"/>
      <c r="D336" s="103" t="s">
        <v>222</v>
      </c>
      <c r="E336" s="103"/>
      <c r="F336" s="103" t="s">
        <v>191</v>
      </c>
      <c r="G336" s="103"/>
      <c r="H336" s="103"/>
      <c r="I336" s="103" t="s">
        <v>226</v>
      </c>
      <c r="J336" s="103"/>
      <c r="K336" s="103"/>
      <c r="L336" s="103"/>
      <c r="M336" s="103"/>
      <c r="N336" s="103"/>
      <c r="O336" s="103"/>
      <c r="P336" s="103" t="s">
        <v>231</v>
      </c>
      <c r="Q336" s="103"/>
      <c r="R336" s="103" t="s">
        <v>207</v>
      </c>
      <c r="S336" s="103"/>
      <c r="T336" s="103" t="s">
        <v>206</v>
      </c>
      <c r="U336" s="103" t="s">
        <v>215</v>
      </c>
    </row>
    <row r="337" spans="1:21" s="104" customFormat="1" ht="18" hidden="1" customHeight="1">
      <c r="A337" s="111" t="s">
        <v>201</v>
      </c>
      <c r="B337" s="103"/>
      <c r="C337" s="103"/>
      <c r="D337" s="103" t="s">
        <v>222</v>
      </c>
      <c r="E337" s="103"/>
      <c r="F337" s="103" t="s">
        <v>191</v>
      </c>
      <c r="G337" s="103"/>
      <c r="H337" s="103"/>
      <c r="I337" s="103" t="s">
        <v>226</v>
      </c>
      <c r="J337" s="103"/>
      <c r="K337" s="103"/>
      <c r="L337" s="103"/>
      <c r="M337" s="103"/>
      <c r="N337" s="103"/>
      <c r="O337" s="103"/>
      <c r="P337" s="103" t="s">
        <v>231</v>
      </c>
      <c r="Q337" s="103"/>
      <c r="R337" s="103" t="s">
        <v>207</v>
      </c>
      <c r="S337" s="103"/>
      <c r="T337" s="103"/>
      <c r="U337" s="103" t="s">
        <v>215</v>
      </c>
    </row>
    <row r="338" spans="1:21" s="104" customFormat="1" ht="18" hidden="1" customHeight="1">
      <c r="A338" s="111" t="s">
        <v>202</v>
      </c>
      <c r="B338" s="103"/>
      <c r="C338" s="103"/>
      <c r="D338" s="103"/>
      <c r="E338" s="103"/>
      <c r="F338" s="103" t="s">
        <v>191</v>
      </c>
      <c r="G338" s="103"/>
      <c r="H338" s="103"/>
      <c r="I338" s="103" t="s">
        <v>226</v>
      </c>
      <c r="J338" s="103"/>
      <c r="K338" s="103"/>
      <c r="L338" s="103"/>
      <c r="M338" s="103"/>
      <c r="N338" s="103"/>
      <c r="O338" s="103"/>
      <c r="P338" s="103"/>
      <c r="Q338" s="103"/>
      <c r="R338" s="103"/>
      <c r="S338" s="103"/>
      <c r="T338" s="103"/>
      <c r="U338" s="103" t="s">
        <v>215</v>
      </c>
    </row>
    <row r="339" spans="1:21" s="104" customFormat="1" ht="18" hidden="1" customHeight="1">
      <c r="A339" s="111" t="s">
        <v>203</v>
      </c>
      <c r="B339" s="103"/>
      <c r="C339" s="103"/>
      <c r="D339" s="103"/>
      <c r="E339" s="103"/>
      <c r="F339" s="103" t="s">
        <v>191</v>
      </c>
      <c r="G339" s="103"/>
      <c r="H339" s="103"/>
      <c r="I339" s="103"/>
      <c r="J339" s="103"/>
      <c r="K339" s="103"/>
      <c r="L339" s="103"/>
      <c r="M339" s="103"/>
      <c r="N339" s="103"/>
      <c r="O339" s="103"/>
      <c r="P339" s="103"/>
      <c r="Q339" s="103"/>
      <c r="R339" s="103"/>
      <c r="S339" s="103"/>
      <c r="T339" s="103"/>
      <c r="U339" s="103"/>
    </row>
    <row r="340" spans="1:21" s="104" customFormat="1" ht="18" hidden="1" customHeight="1">
      <c r="A340" s="112" t="s">
        <v>204</v>
      </c>
      <c r="B340" s="109">
        <f>IF(COUNTA(B328:B339)=0,"-",COUNTA(B328:B339)/12)</f>
        <v>0.5</v>
      </c>
      <c r="C340" s="109">
        <f t="shared" ref="C340:U340" si="22">IF(COUNTA(C328:C339)=0,"-",COUNTA(C328:C339)/12)</f>
        <v>0.5</v>
      </c>
      <c r="D340" s="109">
        <f t="shared" si="22"/>
        <v>0.5</v>
      </c>
      <c r="E340" s="109" t="str">
        <f t="shared" si="22"/>
        <v>-</v>
      </c>
      <c r="F340" s="109">
        <f t="shared" si="22"/>
        <v>0.58333333333333337</v>
      </c>
      <c r="G340" s="109">
        <f t="shared" si="22"/>
        <v>0.33333333333333331</v>
      </c>
      <c r="H340" s="109">
        <f t="shared" si="22"/>
        <v>0.5</v>
      </c>
      <c r="I340" s="109">
        <f t="shared" si="22"/>
        <v>0.66666666666666663</v>
      </c>
      <c r="J340" s="109">
        <f t="shared" si="22"/>
        <v>0.5</v>
      </c>
      <c r="K340" s="109">
        <f t="shared" si="22"/>
        <v>0.58333333333333337</v>
      </c>
      <c r="L340" s="109" t="str">
        <f t="shared" si="22"/>
        <v>-</v>
      </c>
      <c r="M340" s="109" t="str">
        <f t="shared" si="22"/>
        <v>-</v>
      </c>
      <c r="N340" s="109" t="str">
        <f t="shared" si="22"/>
        <v>-</v>
      </c>
      <c r="O340" s="109" t="str">
        <f t="shared" si="22"/>
        <v>-</v>
      </c>
      <c r="P340" s="109">
        <f t="shared" si="22"/>
        <v>0.5</v>
      </c>
      <c r="Q340" s="109" t="str">
        <f t="shared" si="22"/>
        <v>-</v>
      </c>
      <c r="R340" s="109">
        <f t="shared" si="22"/>
        <v>0.58333333333333337</v>
      </c>
      <c r="S340" s="109">
        <f t="shared" si="22"/>
        <v>0.58333333333333337</v>
      </c>
      <c r="T340" s="109">
        <f t="shared" si="22"/>
        <v>0.58333333333333337</v>
      </c>
      <c r="U340" s="109">
        <f t="shared" si="22"/>
        <v>0.75</v>
      </c>
    </row>
    <row r="341" spans="1:21" s="104" customFormat="1" ht="18" hidden="1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</row>
    <row r="342" spans="1:21" s="104" customFormat="1" ht="18" hidden="1" customHeight="1">
      <c r="A342" s="105">
        <v>44715</v>
      </c>
      <c r="B342" s="106">
        <v>1</v>
      </c>
      <c r="C342" s="106">
        <v>2</v>
      </c>
      <c r="D342" s="106">
        <v>3</v>
      </c>
      <c r="E342" s="106">
        <v>4</v>
      </c>
      <c r="F342" s="106">
        <v>5</v>
      </c>
      <c r="G342" s="106">
        <v>6</v>
      </c>
      <c r="H342" s="106">
        <v>7</v>
      </c>
      <c r="I342" s="106">
        <v>8</v>
      </c>
      <c r="J342" s="106">
        <v>9</v>
      </c>
      <c r="K342" s="106">
        <v>10</v>
      </c>
      <c r="L342" s="106">
        <v>11</v>
      </c>
      <c r="M342" s="106">
        <v>12</v>
      </c>
      <c r="N342" s="106">
        <v>13</v>
      </c>
      <c r="O342" s="106">
        <v>14</v>
      </c>
      <c r="P342" s="106">
        <v>15</v>
      </c>
      <c r="Q342" s="106">
        <v>16</v>
      </c>
      <c r="R342" s="106">
        <v>17</v>
      </c>
      <c r="S342" s="106">
        <v>18</v>
      </c>
      <c r="T342" s="106">
        <v>19</v>
      </c>
      <c r="U342" s="106">
        <v>20</v>
      </c>
    </row>
    <row r="343" spans="1:21" s="104" customFormat="1" ht="18" hidden="1" customHeight="1">
      <c r="A343" s="111" t="s">
        <v>168</v>
      </c>
      <c r="B343" s="103" t="s">
        <v>169</v>
      </c>
      <c r="C343" s="103" t="s">
        <v>211</v>
      </c>
      <c r="D343" s="103"/>
      <c r="E343" s="103"/>
      <c r="F343" s="103"/>
      <c r="G343" s="103"/>
      <c r="H343" s="103"/>
      <c r="I343" s="103"/>
      <c r="J343" s="103"/>
      <c r="K343" s="103"/>
      <c r="L343" s="103" t="s">
        <v>229</v>
      </c>
      <c r="M343" s="103"/>
      <c r="N343" s="103"/>
      <c r="O343" s="103"/>
      <c r="P343" s="103" t="s">
        <v>231</v>
      </c>
      <c r="Q343" s="103"/>
      <c r="R343" s="103"/>
      <c r="S343" s="103"/>
      <c r="T343" s="103"/>
      <c r="U343" s="103"/>
    </row>
    <row r="344" spans="1:21" s="104" customFormat="1" ht="18" hidden="1" customHeight="1">
      <c r="A344" s="111" t="s">
        <v>174</v>
      </c>
      <c r="B344" s="103" t="s">
        <v>169</v>
      </c>
      <c r="C344" s="103" t="s">
        <v>211</v>
      </c>
      <c r="D344" s="103"/>
      <c r="E344" s="103"/>
      <c r="F344" s="103"/>
      <c r="G344" s="103"/>
      <c r="H344" s="103" t="s">
        <v>171</v>
      </c>
      <c r="I344" s="103"/>
      <c r="J344" s="103"/>
      <c r="K344" s="103" t="s">
        <v>213</v>
      </c>
      <c r="L344" s="103" t="s">
        <v>229</v>
      </c>
      <c r="M344" s="103"/>
      <c r="N344" s="103"/>
      <c r="O344" s="103"/>
      <c r="P344" s="103" t="s">
        <v>231</v>
      </c>
      <c r="Q344" s="103"/>
      <c r="R344" s="103"/>
      <c r="S344" s="103" t="s">
        <v>230</v>
      </c>
      <c r="T344" s="103"/>
      <c r="U344" s="103"/>
    </row>
    <row r="345" spans="1:21" s="104" customFormat="1" ht="18" hidden="1" customHeight="1">
      <c r="A345" s="111" t="s">
        <v>176</v>
      </c>
      <c r="B345" s="103" t="s">
        <v>169</v>
      </c>
      <c r="C345" s="103" t="s">
        <v>211</v>
      </c>
      <c r="D345" s="103"/>
      <c r="E345" s="103"/>
      <c r="F345" s="103"/>
      <c r="G345" s="103"/>
      <c r="H345" s="103" t="s">
        <v>171</v>
      </c>
      <c r="I345" s="103" t="s">
        <v>224</v>
      </c>
      <c r="J345" s="103"/>
      <c r="K345" s="103" t="s">
        <v>213</v>
      </c>
      <c r="L345" s="103" t="s">
        <v>229</v>
      </c>
      <c r="M345" s="103"/>
      <c r="N345" s="103"/>
      <c r="O345" s="103"/>
      <c r="P345" s="103" t="s">
        <v>231</v>
      </c>
      <c r="Q345" s="103"/>
      <c r="R345" s="103"/>
      <c r="S345" s="103" t="s">
        <v>230</v>
      </c>
      <c r="T345" s="103" t="s">
        <v>206</v>
      </c>
      <c r="U345" s="103" t="s">
        <v>215</v>
      </c>
    </row>
    <row r="346" spans="1:21" s="104" customFormat="1" ht="18" hidden="1" customHeight="1">
      <c r="A346" s="111" t="s">
        <v>181</v>
      </c>
      <c r="B346" s="103" t="s">
        <v>169</v>
      </c>
      <c r="C346" s="103" t="s">
        <v>211</v>
      </c>
      <c r="D346" s="103"/>
      <c r="E346" s="103"/>
      <c r="F346" s="103" t="s">
        <v>191</v>
      </c>
      <c r="G346" s="103"/>
      <c r="H346" s="103" t="s">
        <v>171</v>
      </c>
      <c r="I346" s="103" t="s">
        <v>224</v>
      </c>
      <c r="J346" s="103"/>
      <c r="K346" s="103" t="s">
        <v>213</v>
      </c>
      <c r="L346" s="103" t="s">
        <v>229</v>
      </c>
      <c r="M346" s="103"/>
      <c r="N346" s="103"/>
      <c r="O346" s="103"/>
      <c r="P346" s="103" t="s">
        <v>231</v>
      </c>
      <c r="Q346" s="103"/>
      <c r="R346" s="103" t="s">
        <v>207</v>
      </c>
      <c r="S346" s="103" t="s">
        <v>230</v>
      </c>
      <c r="T346" s="103" t="s">
        <v>206</v>
      </c>
      <c r="U346" s="103" t="s">
        <v>215</v>
      </c>
    </row>
    <row r="347" spans="1:21" s="104" customFormat="1" ht="18" hidden="1" customHeight="1">
      <c r="A347" s="111" t="s">
        <v>184</v>
      </c>
      <c r="B347" s="103" t="s">
        <v>169</v>
      </c>
      <c r="C347" s="103" t="s">
        <v>211</v>
      </c>
      <c r="D347" s="103" t="s">
        <v>222</v>
      </c>
      <c r="E347" s="103"/>
      <c r="F347" s="103" t="s">
        <v>191</v>
      </c>
      <c r="G347" s="103"/>
      <c r="H347" s="103" t="s">
        <v>171</v>
      </c>
      <c r="I347" s="103" t="s">
        <v>224</v>
      </c>
      <c r="J347" s="103"/>
      <c r="K347" s="103" t="s">
        <v>213</v>
      </c>
      <c r="L347" s="103" t="s">
        <v>229</v>
      </c>
      <c r="M347" s="103"/>
      <c r="N347" s="103"/>
      <c r="O347" s="103"/>
      <c r="P347" s="103" t="s">
        <v>231</v>
      </c>
      <c r="Q347" s="103"/>
      <c r="R347" s="103" t="s">
        <v>207</v>
      </c>
      <c r="S347" s="103" t="s">
        <v>230</v>
      </c>
      <c r="T347" s="103" t="s">
        <v>206</v>
      </c>
      <c r="U347" s="103" t="s">
        <v>215</v>
      </c>
    </row>
    <row r="348" spans="1:21" s="104" customFormat="1" ht="18" hidden="1" customHeight="1">
      <c r="A348" s="111" t="s">
        <v>208</v>
      </c>
      <c r="B348" s="103" t="s">
        <v>169</v>
      </c>
      <c r="C348" s="103" t="s">
        <v>211</v>
      </c>
      <c r="D348" s="103" t="s">
        <v>222</v>
      </c>
      <c r="E348" s="103" t="s">
        <v>186</v>
      </c>
      <c r="F348" s="103" t="s">
        <v>191</v>
      </c>
      <c r="G348" s="103"/>
      <c r="H348" s="103" t="s">
        <v>171</v>
      </c>
      <c r="I348" s="103" t="s">
        <v>224</v>
      </c>
      <c r="J348" s="103"/>
      <c r="K348" s="103" t="s">
        <v>213</v>
      </c>
      <c r="L348" s="103" t="s">
        <v>229</v>
      </c>
      <c r="M348" s="103"/>
      <c r="N348" s="103"/>
      <c r="O348" s="103"/>
      <c r="P348" s="103" t="s">
        <v>231</v>
      </c>
      <c r="Q348" s="103"/>
      <c r="R348" s="103" t="s">
        <v>207</v>
      </c>
      <c r="S348" s="103" t="s">
        <v>230</v>
      </c>
      <c r="T348" s="103" t="s">
        <v>206</v>
      </c>
      <c r="U348" s="103" t="s">
        <v>215</v>
      </c>
    </row>
    <row r="349" spans="1:21" s="104" customFormat="1" ht="18" hidden="1" customHeight="1">
      <c r="A349" s="111" t="s">
        <v>209</v>
      </c>
      <c r="B349" s="103"/>
      <c r="C349" s="103"/>
      <c r="D349" s="103" t="s">
        <v>222</v>
      </c>
      <c r="E349" s="103" t="s">
        <v>186</v>
      </c>
      <c r="F349" s="103" t="s">
        <v>191</v>
      </c>
      <c r="G349" s="103"/>
      <c r="H349" s="103" t="s">
        <v>171</v>
      </c>
      <c r="I349" s="103"/>
      <c r="J349" s="103"/>
      <c r="K349" s="103" t="s">
        <v>213</v>
      </c>
      <c r="L349" s="103"/>
      <c r="M349" s="103"/>
      <c r="N349" s="103"/>
      <c r="O349" s="103"/>
      <c r="P349" s="103"/>
      <c r="Q349" s="103"/>
      <c r="R349" s="103" t="s">
        <v>207</v>
      </c>
      <c r="S349" s="103" t="s">
        <v>230</v>
      </c>
      <c r="T349" s="103" t="s">
        <v>206</v>
      </c>
      <c r="U349" s="103" t="s">
        <v>215</v>
      </c>
    </row>
    <row r="350" spans="1:21" s="104" customFormat="1" ht="18" hidden="1" customHeight="1">
      <c r="A350" s="111" t="s">
        <v>198</v>
      </c>
      <c r="B350" s="103"/>
      <c r="C350" s="103"/>
      <c r="D350" s="103" t="s">
        <v>222</v>
      </c>
      <c r="E350" s="103" t="s">
        <v>186</v>
      </c>
      <c r="F350" s="103" t="s">
        <v>191</v>
      </c>
      <c r="G350" s="103"/>
      <c r="H350" s="103"/>
      <c r="I350" s="103"/>
      <c r="J350" s="103"/>
      <c r="K350" s="103" t="s">
        <v>213</v>
      </c>
      <c r="L350" s="103"/>
      <c r="M350" s="103"/>
      <c r="N350" s="103"/>
      <c r="O350" s="103"/>
      <c r="P350" s="103"/>
      <c r="Q350" s="103"/>
      <c r="R350" s="103" t="s">
        <v>207</v>
      </c>
      <c r="S350" s="103" t="s">
        <v>230</v>
      </c>
      <c r="T350" s="103" t="s">
        <v>206</v>
      </c>
      <c r="U350" s="103" t="s">
        <v>215</v>
      </c>
    </row>
    <row r="351" spans="1:21" s="104" customFormat="1" ht="18" hidden="1" customHeight="1">
      <c r="A351" s="111" t="s">
        <v>200</v>
      </c>
      <c r="B351" s="103"/>
      <c r="C351" s="103"/>
      <c r="D351" s="103" t="s">
        <v>222</v>
      </c>
      <c r="E351" s="103" t="s">
        <v>186</v>
      </c>
      <c r="F351" s="103" t="s">
        <v>191</v>
      </c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  <c r="R351" s="103" t="s">
        <v>207</v>
      </c>
      <c r="S351" s="103"/>
      <c r="T351" s="103" t="s">
        <v>206</v>
      </c>
      <c r="U351" s="103" t="s">
        <v>215</v>
      </c>
    </row>
    <row r="352" spans="1:21" s="104" customFormat="1" ht="18" hidden="1" customHeight="1">
      <c r="A352" s="111" t="s">
        <v>201</v>
      </c>
      <c r="B352" s="103"/>
      <c r="C352" s="103"/>
      <c r="D352" s="103" t="s">
        <v>222</v>
      </c>
      <c r="E352" s="103" t="s">
        <v>186</v>
      </c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  <c r="R352" s="103" t="s">
        <v>207</v>
      </c>
      <c r="S352" s="103"/>
      <c r="T352" s="103"/>
      <c r="U352" s="103" t="s">
        <v>215</v>
      </c>
    </row>
    <row r="353" spans="1:21" s="104" customFormat="1" ht="18" hidden="1" customHeight="1">
      <c r="A353" s="111" t="s">
        <v>202</v>
      </c>
      <c r="B353" s="103"/>
      <c r="C353" s="103"/>
      <c r="D353" s="103"/>
      <c r="E353" s="103" t="s">
        <v>186</v>
      </c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  <c r="R353" s="103"/>
      <c r="S353" s="103"/>
      <c r="T353" s="103"/>
      <c r="U353" s="103" t="s">
        <v>215</v>
      </c>
    </row>
    <row r="354" spans="1:21" s="104" customFormat="1" ht="18" hidden="1" customHeight="1">
      <c r="A354" s="111" t="s">
        <v>203</v>
      </c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  <c r="R354" s="103"/>
      <c r="S354" s="103"/>
      <c r="T354" s="103"/>
      <c r="U354" s="103"/>
    </row>
    <row r="355" spans="1:21" s="104" customFormat="1" ht="18" hidden="1" customHeight="1">
      <c r="A355" s="112" t="s">
        <v>204</v>
      </c>
      <c r="B355" s="109">
        <f>IF(COUNTA(B343:B354)=0,"-",COUNTA(B343:B354)/12)</f>
        <v>0.5</v>
      </c>
      <c r="C355" s="109">
        <f t="shared" ref="C355:U355" si="23">IF(COUNTA(C343:C354)=0,"-",COUNTA(C343:C354)/12)</f>
        <v>0.5</v>
      </c>
      <c r="D355" s="109">
        <f t="shared" si="23"/>
        <v>0.5</v>
      </c>
      <c r="E355" s="109">
        <f t="shared" si="23"/>
        <v>0.5</v>
      </c>
      <c r="F355" s="109">
        <f t="shared" si="23"/>
        <v>0.5</v>
      </c>
      <c r="G355" s="109" t="str">
        <f t="shared" si="23"/>
        <v>-</v>
      </c>
      <c r="H355" s="109">
        <f t="shared" si="23"/>
        <v>0.5</v>
      </c>
      <c r="I355" s="109">
        <f t="shared" si="23"/>
        <v>0.33333333333333331</v>
      </c>
      <c r="J355" s="109" t="str">
        <f t="shared" si="23"/>
        <v>-</v>
      </c>
      <c r="K355" s="109">
        <f t="shared" si="23"/>
        <v>0.58333333333333337</v>
      </c>
      <c r="L355" s="109">
        <f t="shared" si="23"/>
        <v>0.5</v>
      </c>
      <c r="M355" s="109" t="str">
        <f t="shared" si="23"/>
        <v>-</v>
      </c>
      <c r="N355" s="109" t="str">
        <f t="shared" si="23"/>
        <v>-</v>
      </c>
      <c r="O355" s="109" t="str">
        <f t="shared" si="23"/>
        <v>-</v>
      </c>
      <c r="P355" s="109">
        <f t="shared" si="23"/>
        <v>0.5</v>
      </c>
      <c r="Q355" s="109" t="str">
        <f t="shared" si="23"/>
        <v>-</v>
      </c>
      <c r="R355" s="109">
        <f t="shared" si="23"/>
        <v>0.58333333333333337</v>
      </c>
      <c r="S355" s="109">
        <f t="shared" si="23"/>
        <v>0.58333333333333337</v>
      </c>
      <c r="T355" s="109">
        <f t="shared" si="23"/>
        <v>0.58333333333333337</v>
      </c>
      <c r="U355" s="109">
        <f t="shared" si="23"/>
        <v>0.75</v>
      </c>
    </row>
    <row r="356" spans="1:21" s="104" customFormat="1" ht="18" hidden="1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</row>
    <row r="357" spans="1:21" s="104" customFormat="1" ht="18" hidden="1" customHeight="1">
      <c r="A357" s="105">
        <v>44718</v>
      </c>
      <c r="B357" s="106">
        <v>1</v>
      </c>
      <c r="C357" s="106">
        <v>2</v>
      </c>
      <c r="D357" s="106">
        <v>3</v>
      </c>
      <c r="E357" s="106">
        <v>4</v>
      </c>
      <c r="F357" s="106">
        <v>5</v>
      </c>
      <c r="G357" s="106">
        <v>6</v>
      </c>
      <c r="H357" s="106">
        <v>7</v>
      </c>
      <c r="I357" s="106">
        <v>8</v>
      </c>
      <c r="J357" s="106">
        <v>9</v>
      </c>
      <c r="K357" s="106">
        <v>10</v>
      </c>
      <c r="L357" s="106">
        <v>11</v>
      </c>
      <c r="M357" s="106">
        <v>12</v>
      </c>
      <c r="N357" s="106">
        <v>13</v>
      </c>
      <c r="O357" s="106">
        <v>14</v>
      </c>
      <c r="P357" s="106">
        <v>15</v>
      </c>
      <c r="Q357" s="106">
        <v>16</v>
      </c>
      <c r="R357" s="106">
        <v>17</v>
      </c>
      <c r="S357" s="106">
        <v>18</v>
      </c>
      <c r="T357" s="106">
        <v>19</v>
      </c>
      <c r="U357" s="106">
        <v>20</v>
      </c>
    </row>
    <row r="358" spans="1:21" s="104" customFormat="1" ht="18" hidden="1" customHeight="1">
      <c r="A358" s="111" t="s">
        <v>168</v>
      </c>
      <c r="B358" s="103"/>
      <c r="C358" s="103" t="s">
        <v>211</v>
      </c>
      <c r="D358" s="103"/>
      <c r="E358" s="103"/>
      <c r="F358" s="103"/>
      <c r="G358" s="103"/>
      <c r="H358" s="103"/>
      <c r="I358" s="103"/>
      <c r="J358" s="103"/>
      <c r="K358" s="103"/>
      <c r="L358" s="103" t="s">
        <v>229</v>
      </c>
      <c r="M358" s="103"/>
      <c r="N358" s="103"/>
      <c r="O358" s="103" t="s">
        <v>173</v>
      </c>
      <c r="P358" s="103"/>
      <c r="Q358" s="103"/>
      <c r="R358" s="103"/>
      <c r="S358" s="103"/>
      <c r="T358" s="103"/>
      <c r="U358" s="103"/>
    </row>
    <row r="359" spans="1:21" s="104" customFormat="1" ht="18" hidden="1" customHeight="1">
      <c r="A359" s="111" t="s">
        <v>174</v>
      </c>
      <c r="B359" s="103"/>
      <c r="C359" s="103" t="s">
        <v>211</v>
      </c>
      <c r="D359" s="103"/>
      <c r="E359" s="103"/>
      <c r="F359" s="103"/>
      <c r="G359" s="103" t="s">
        <v>232</v>
      </c>
      <c r="H359" s="103" t="s">
        <v>171</v>
      </c>
      <c r="I359" s="103"/>
      <c r="J359" s="103"/>
      <c r="K359" s="103" t="s">
        <v>213</v>
      </c>
      <c r="L359" s="103" t="s">
        <v>229</v>
      </c>
      <c r="M359" s="103" t="s">
        <v>233</v>
      </c>
      <c r="N359" s="103"/>
      <c r="O359" s="103" t="s">
        <v>173</v>
      </c>
      <c r="P359" s="103"/>
      <c r="Q359" s="103"/>
      <c r="R359" s="103"/>
      <c r="S359" s="103" t="s">
        <v>230</v>
      </c>
      <c r="T359" s="103"/>
      <c r="U359" s="103"/>
    </row>
    <row r="360" spans="1:21" s="104" customFormat="1" ht="18" hidden="1" customHeight="1">
      <c r="A360" s="111" t="s">
        <v>176</v>
      </c>
      <c r="B360" s="103" t="s">
        <v>225</v>
      </c>
      <c r="C360" s="103" t="s">
        <v>211</v>
      </c>
      <c r="D360" s="103"/>
      <c r="E360" s="103"/>
      <c r="F360" s="103"/>
      <c r="G360" s="103" t="s">
        <v>232</v>
      </c>
      <c r="H360" s="103" t="s">
        <v>171</v>
      </c>
      <c r="I360" s="103" t="s">
        <v>224</v>
      </c>
      <c r="J360" s="103"/>
      <c r="K360" s="103" t="s">
        <v>213</v>
      </c>
      <c r="L360" s="103" t="s">
        <v>229</v>
      </c>
      <c r="M360" s="103" t="s">
        <v>233</v>
      </c>
      <c r="N360" s="103"/>
      <c r="O360" s="103" t="s">
        <v>173</v>
      </c>
      <c r="P360" s="103"/>
      <c r="Q360" s="103"/>
      <c r="R360" s="103"/>
      <c r="S360" s="103" t="s">
        <v>230</v>
      </c>
      <c r="T360" s="103" t="s">
        <v>206</v>
      </c>
      <c r="U360" s="103" t="s">
        <v>215</v>
      </c>
    </row>
    <row r="361" spans="1:21" s="104" customFormat="1" ht="18" hidden="1" customHeight="1">
      <c r="A361" s="111" t="s">
        <v>181</v>
      </c>
      <c r="B361" s="103" t="s">
        <v>225</v>
      </c>
      <c r="C361" s="103" t="s">
        <v>211</v>
      </c>
      <c r="D361" s="103"/>
      <c r="E361" s="103"/>
      <c r="F361" s="103"/>
      <c r="G361" s="103" t="s">
        <v>232</v>
      </c>
      <c r="H361" s="103" t="s">
        <v>171</v>
      </c>
      <c r="I361" s="103" t="s">
        <v>224</v>
      </c>
      <c r="J361" s="103" t="s">
        <v>216</v>
      </c>
      <c r="K361" s="103" t="s">
        <v>213</v>
      </c>
      <c r="L361" s="103" t="s">
        <v>229</v>
      </c>
      <c r="M361" s="103" t="s">
        <v>233</v>
      </c>
      <c r="N361" s="103"/>
      <c r="O361" s="103" t="s">
        <v>173</v>
      </c>
      <c r="P361" s="103"/>
      <c r="Q361" s="103"/>
      <c r="R361" s="103"/>
      <c r="S361" s="103" t="s">
        <v>230</v>
      </c>
      <c r="T361" s="103" t="s">
        <v>206</v>
      </c>
      <c r="U361" s="103" t="s">
        <v>215</v>
      </c>
    </row>
    <row r="362" spans="1:21" s="104" customFormat="1" ht="18" hidden="1" customHeight="1">
      <c r="A362" s="111" t="s">
        <v>184</v>
      </c>
      <c r="B362" s="103" t="s">
        <v>225</v>
      </c>
      <c r="C362" s="103" t="s">
        <v>211</v>
      </c>
      <c r="D362" s="103"/>
      <c r="E362" s="103"/>
      <c r="F362" s="103"/>
      <c r="G362" s="103" t="s">
        <v>232</v>
      </c>
      <c r="H362" s="103" t="s">
        <v>171</v>
      </c>
      <c r="I362" s="103" t="s">
        <v>224</v>
      </c>
      <c r="J362" s="103" t="s">
        <v>216</v>
      </c>
      <c r="K362" s="103" t="s">
        <v>213</v>
      </c>
      <c r="L362" s="103" t="s">
        <v>229</v>
      </c>
      <c r="M362" s="103" t="s">
        <v>233</v>
      </c>
      <c r="N362" s="103"/>
      <c r="O362" s="103" t="s">
        <v>173</v>
      </c>
      <c r="P362" s="103"/>
      <c r="Q362" s="103"/>
      <c r="R362" s="103"/>
      <c r="S362" s="103" t="s">
        <v>230</v>
      </c>
      <c r="T362" s="103" t="s">
        <v>206</v>
      </c>
      <c r="U362" s="103" t="s">
        <v>215</v>
      </c>
    </row>
    <row r="363" spans="1:21" s="104" customFormat="1" ht="18" hidden="1" customHeight="1">
      <c r="A363" s="111" t="s">
        <v>208</v>
      </c>
      <c r="B363" s="103" t="s">
        <v>225</v>
      </c>
      <c r="C363" s="103" t="s">
        <v>211</v>
      </c>
      <c r="D363" s="103" t="s">
        <v>186</v>
      </c>
      <c r="E363" s="103" t="s">
        <v>234</v>
      </c>
      <c r="F363" s="103"/>
      <c r="G363" s="103" t="s">
        <v>232</v>
      </c>
      <c r="H363" s="103" t="s">
        <v>171</v>
      </c>
      <c r="I363" s="103" t="s">
        <v>224</v>
      </c>
      <c r="J363" s="103" t="s">
        <v>216</v>
      </c>
      <c r="K363" s="103" t="s">
        <v>213</v>
      </c>
      <c r="L363" s="103" t="s">
        <v>229</v>
      </c>
      <c r="M363" s="103" t="s">
        <v>233</v>
      </c>
      <c r="N363" s="103"/>
      <c r="O363" s="103" t="s">
        <v>173</v>
      </c>
      <c r="P363" s="103"/>
      <c r="Q363" s="103"/>
      <c r="R363" s="103" t="s">
        <v>218</v>
      </c>
      <c r="S363" s="103" t="s">
        <v>230</v>
      </c>
      <c r="T363" s="103" t="s">
        <v>206</v>
      </c>
      <c r="U363" s="103" t="s">
        <v>215</v>
      </c>
    </row>
    <row r="364" spans="1:21" s="104" customFormat="1" ht="18" hidden="1" customHeight="1">
      <c r="A364" s="111" t="s">
        <v>209</v>
      </c>
      <c r="B364" s="103" t="s">
        <v>225</v>
      </c>
      <c r="C364" s="103" t="s">
        <v>222</v>
      </c>
      <c r="D364" s="103" t="s">
        <v>186</v>
      </c>
      <c r="E364" s="103" t="s">
        <v>234</v>
      </c>
      <c r="F364" s="103"/>
      <c r="G364" s="103" t="s">
        <v>232</v>
      </c>
      <c r="H364" s="103" t="s">
        <v>171</v>
      </c>
      <c r="I364" s="103"/>
      <c r="J364" s="103" t="s">
        <v>216</v>
      </c>
      <c r="K364" s="103" t="s">
        <v>213</v>
      </c>
      <c r="L364" s="103"/>
      <c r="M364" s="103" t="s">
        <v>233</v>
      </c>
      <c r="N364" s="103"/>
      <c r="O364" s="103"/>
      <c r="P364" s="103"/>
      <c r="Q364" s="103"/>
      <c r="R364" s="103" t="s">
        <v>218</v>
      </c>
      <c r="S364" s="103" t="s">
        <v>230</v>
      </c>
      <c r="T364" s="103" t="s">
        <v>206</v>
      </c>
      <c r="U364" s="103" t="s">
        <v>215</v>
      </c>
    </row>
    <row r="365" spans="1:21" s="104" customFormat="1" ht="18" hidden="1" customHeight="1">
      <c r="A365" s="111" t="s">
        <v>198</v>
      </c>
      <c r="B365" s="103" t="s">
        <v>225</v>
      </c>
      <c r="C365" s="103" t="s">
        <v>222</v>
      </c>
      <c r="D365" s="103" t="s">
        <v>186</v>
      </c>
      <c r="E365" s="103" t="s">
        <v>234</v>
      </c>
      <c r="F365" s="103"/>
      <c r="G365" s="103"/>
      <c r="H365" s="103"/>
      <c r="I365" s="103" t="s">
        <v>226</v>
      </c>
      <c r="J365" s="103" t="s">
        <v>216</v>
      </c>
      <c r="K365" s="103"/>
      <c r="L365" s="103"/>
      <c r="M365" s="103" t="s">
        <v>233</v>
      </c>
      <c r="N365" s="103"/>
      <c r="O365" s="103"/>
      <c r="P365" s="103"/>
      <c r="Q365" s="103"/>
      <c r="R365" s="103" t="s">
        <v>218</v>
      </c>
      <c r="S365" s="103" t="s">
        <v>230</v>
      </c>
      <c r="T365" s="103" t="s">
        <v>206</v>
      </c>
      <c r="U365" s="103" t="s">
        <v>215</v>
      </c>
    </row>
    <row r="366" spans="1:21" s="104" customFormat="1" ht="18" hidden="1" customHeight="1">
      <c r="A366" s="111" t="s">
        <v>200</v>
      </c>
      <c r="B366" s="103"/>
      <c r="C366" s="103" t="s">
        <v>222</v>
      </c>
      <c r="D366" s="103" t="s">
        <v>186</v>
      </c>
      <c r="E366" s="103" t="s">
        <v>234</v>
      </c>
      <c r="F366" s="103"/>
      <c r="G366" s="103"/>
      <c r="H366" s="103"/>
      <c r="I366" s="103" t="s">
        <v>226</v>
      </c>
      <c r="J366" s="103" t="s">
        <v>216</v>
      </c>
      <c r="K366" s="103"/>
      <c r="L366" s="103"/>
      <c r="M366" s="103" t="s">
        <v>233</v>
      </c>
      <c r="N366" s="103"/>
      <c r="O366" s="103"/>
      <c r="P366" s="103"/>
      <c r="Q366" s="103"/>
      <c r="R366" s="103" t="s">
        <v>218</v>
      </c>
      <c r="S366" s="103"/>
      <c r="T366" s="103" t="s">
        <v>206</v>
      </c>
      <c r="U366" s="103" t="s">
        <v>215</v>
      </c>
    </row>
    <row r="367" spans="1:21" s="104" customFormat="1" ht="18" hidden="1" customHeight="1">
      <c r="A367" s="111" t="s">
        <v>201</v>
      </c>
      <c r="B367" s="103"/>
      <c r="C367" s="103" t="s">
        <v>222</v>
      </c>
      <c r="D367" s="103" t="s">
        <v>186</v>
      </c>
      <c r="E367" s="103" t="s">
        <v>234</v>
      </c>
      <c r="F367" s="103"/>
      <c r="G367" s="103"/>
      <c r="H367" s="103"/>
      <c r="I367" s="103" t="s">
        <v>226</v>
      </c>
      <c r="J367" s="103"/>
      <c r="K367" s="103"/>
      <c r="L367" s="103"/>
      <c r="M367" s="103" t="s">
        <v>233</v>
      </c>
      <c r="N367" s="103"/>
      <c r="O367" s="103"/>
      <c r="P367" s="103"/>
      <c r="Q367" s="103"/>
      <c r="R367" s="103" t="s">
        <v>218</v>
      </c>
      <c r="S367" s="103"/>
      <c r="T367" s="103"/>
      <c r="U367" s="103" t="s">
        <v>215</v>
      </c>
    </row>
    <row r="368" spans="1:21" s="104" customFormat="1" ht="18" hidden="1" customHeight="1">
      <c r="A368" s="111" t="s">
        <v>202</v>
      </c>
      <c r="B368" s="103"/>
      <c r="C368" s="103" t="s">
        <v>222</v>
      </c>
      <c r="D368" s="103" t="s">
        <v>186</v>
      </c>
      <c r="E368" s="103" t="s">
        <v>234</v>
      </c>
      <c r="F368" s="103"/>
      <c r="G368" s="103"/>
      <c r="H368" s="103"/>
      <c r="I368" s="103" t="s">
        <v>226</v>
      </c>
      <c r="J368" s="103"/>
      <c r="K368" s="103"/>
      <c r="L368" s="103"/>
      <c r="M368" s="103"/>
      <c r="N368" s="103"/>
      <c r="O368" s="103"/>
      <c r="P368" s="103"/>
      <c r="Q368" s="103"/>
      <c r="R368" s="103" t="s">
        <v>218</v>
      </c>
      <c r="S368" s="103"/>
      <c r="T368" s="103"/>
      <c r="U368" s="103" t="s">
        <v>215</v>
      </c>
    </row>
    <row r="369" spans="1:21" s="104" customFormat="1" ht="18" hidden="1" customHeight="1">
      <c r="A369" s="111" t="s">
        <v>203</v>
      </c>
      <c r="B369" s="103"/>
      <c r="C369" s="103" t="s">
        <v>222</v>
      </c>
      <c r="D369" s="103"/>
      <c r="E369" s="103"/>
      <c r="F369" s="103"/>
      <c r="G369" s="103"/>
      <c r="H369" s="103"/>
      <c r="I369" s="103"/>
      <c r="J369" s="103"/>
      <c r="K369" s="103"/>
      <c r="L369" s="103"/>
      <c r="M369" s="103"/>
      <c r="N369" s="103"/>
      <c r="O369" s="103"/>
      <c r="P369" s="103"/>
      <c r="Q369" s="103"/>
      <c r="R369" s="103" t="s">
        <v>218</v>
      </c>
      <c r="S369" s="103"/>
      <c r="T369" s="103"/>
      <c r="U369" s="103"/>
    </row>
    <row r="370" spans="1:21" s="104" customFormat="1" ht="18" hidden="1" customHeight="1">
      <c r="A370" s="112" t="s">
        <v>204</v>
      </c>
      <c r="B370" s="109">
        <f>IF(COUNTA(B358:B369)=0,"-",COUNTA(B358:B369)/12)</f>
        <v>0.5</v>
      </c>
      <c r="C370" s="109">
        <f t="shared" ref="C370:U370" si="24">IF(COUNTA(C358:C369)=0,"-",COUNTA(C358:C369)/12)</f>
        <v>1</v>
      </c>
      <c r="D370" s="109">
        <f t="shared" si="24"/>
        <v>0.5</v>
      </c>
      <c r="E370" s="109">
        <f t="shared" si="24"/>
        <v>0.5</v>
      </c>
      <c r="F370" s="109" t="str">
        <f t="shared" si="24"/>
        <v>-</v>
      </c>
      <c r="G370" s="109">
        <f t="shared" si="24"/>
        <v>0.5</v>
      </c>
      <c r="H370" s="109">
        <f t="shared" si="24"/>
        <v>0.5</v>
      </c>
      <c r="I370" s="109">
        <f t="shared" si="24"/>
        <v>0.66666666666666663</v>
      </c>
      <c r="J370" s="109">
        <f t="shared" si="24"/>
        <v>0.5</v>
      </c>
      <c r="K370" s="109">
        <f t="shared" si="24"/>
        <v>0.5</v>
      </c>
      <c r="L370" s="109">
        <f t="shared" si="24"/>
        <v>0.5</v>
      </c>
      <c r="M370" s="109">
        <f t="shared" si="24"/>
        <v>0.75</v>
      </c>
      <c r="N370" s="109" t="str">
        <f t="shared" si="24"/>
        <v>-</v>
      </c>
      <c r="O370" s="109">
        <f t="shared" si="24"/>
        <v>0.5</v>
      </c>
      <c r="P370" s="109" t="str">
        <f t="shared" si="24"/>
        <v>-</v>
      </c>
      <c r="Q370" s="109" t="str">
        <f t="shared" si="24"/>
        <v>-</v>
      </c>
      <c r="R370" s="109">
        <f t="shared" si="24"/>
        <v>0.58333333333333337</v>
      </c>
      <c r="S370" s="109">
        <f t="shared" si="24"/>
        <v>0.58333333333333337</v>
      </c>
      <c r="T370" s="109">
        <f t="shared" si="24"/>
        <v>0.58333333333333337</v>
      </c>
      <c r="U370" s="109">
        <f t="shared" si="24"/>
        <v>0.75</v>
      </c>
    </row>
    <row r="371" spans="1:21" s="104" customFormat="1" ht="18" hidden="1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</row>
    <row r="372" spans="1:21" s="104" customFormat="1" ht="18" hidden="1" customHeight="1">
      <c r="A372" s="105">
        <v>44719</v>
      </c>
      <c r="B372" s="106">
        <v>1</v>
      </c>
      <c r="C372" s="106">
        <v>2</v>
      </c>
      <c r="D372" s="106">
        <v>3</v>
      </c>
      <c r="E372" s="106">
        <v>4</v>
      </c>
      <c r="F372" s="106">
        <v>5</v>
      </c>
      <c r="G372" s="106">
        <v>6</v>
      </c>
      <c r="H372" s="106">
        <v>7</v>
      </c>
      <c r="I372" s="106">
        <v>8</v>
      </c>
      <c r="J372" s="106">
        <v>9</v>
      </c>
      <c r="K372" s="106">
        <v>10</v>
      </c>
      <c r="L372" s="106">
        <v>11</v>
      </c>
      <c r="M372" s="106">
        <v>12</v>
      </c>
      <c r="N372" s="106">
        <v>13</v>
      </c>
      <c r="O372" s="106">
        <v>14</v>
      </c>
      <c r="P372" s="106">
        <v>15</v>
      </c>
      <c r="Q372" s="106">
        <v>16</v>
      </c>
      <c r="R372" s="106">
        <v>17</v>
      </c>
      <c r="S372" s="106">
        <v>18</v>
      </c>
      <c r="T372" s="106">
        <v>19</v>
      </c>
      <c r="U372" s="106">
        <v>20</v>
      </c>
    </row>
    <row r="373" spans="1:21" s="104" customFormat="1" ht="18" hidden="1" customHeight="1">
      <c r="A373" s="111" t="s">
        <v>168</v>
      </c>
      <c r="B373" s="103"/>
      <c r="C373" s="103" t="s">
        <v>211</v>
      </c>
      <c r="D373" s="103"/>
      <c r="E373" s="103"/>
      <c r="F373" s="103"/>
      <c r="G373" s="103"/>
      <c r="H373" s="103"/>
      <c r="I373" s="103"/>
      <c r="J373" s="103"/>
      <c r="K373" s="103" t="s">
        <v>213</v>
      </c>
      <c r="L373" s="103" t="s">
        <v>229</v>
      </c>
      <c r="M373" s="103"/>
      <c r="N373" s="103"/>
      <c r="O373" s="103" t="s">
        <v>173</v>
      </c>
      <c r="P373" s="103"/>
      <c r="Q373" s="103"/>
      <c r="R373" s="103"/>
      <c r="S373" s="103"/>
      <c r="T373" s="103"/>
      <c r="U373" s="103"/>
    </row>
    <row r="374" spans="1:21" s="104" customFormat="1" ht="18" hidden="1" customHeight="1">
      <c r="A374" s="111" t="s">
        <v>174</v>
      </c>
      <c r="B374" s="103"/>
      <c r="C374" s="103" t="s">
        <v>211</v>
      </c>
      <c r="D374" s="103"/>
      <c r="E374" s="103"/>
      <c r="F374" s="103"/>
      <c r="G374" s="103" t="s">
        <v>232</v>
      </c>
      <c r="H374" s="103" t="s">
        <v>171</v>
      </c>
      <c r="I374" s="103"/>
      <c r="J374" s="103"/>
      <c r="K374" s="103" t="s">
        <v>213</v>
      </c>
      <c r="L374" s="103" t="s">
        <v>229</v>
      </c>
      <c r="M374" s="103" t="s">
        <v>233</v>
      </c>
      <c r="N374" s="103"/>
      <c r="O374" s="103" t="s">
        <v>173</v>
      </c>
      <c r="P374" s="103"/>
      <c r="Q374" s="103"/>
      <c r="R374" s="103"/>
      <c r="S374" s="103" t="s">
        <v>230</v>
      </c>
      <c r="T374" s="103"/>
      <c r="U374" s="103"/>
    </row>
    <row r="375" spans="1:21" s="104" customFormat="1" ht="18" hidden="1" customHeight="1">
      <c r="A375" s="111" t="s">
        <v>176</v>
      </c>
      <c r="B375" s="103"/>
      <c r="C375" s="103" t="s">
        <v>211</v>
      </c>
      <c r="D375" s="103"/>
      <c r="E375" s="103"/>
      <c r="F375" s="103"/>
      <c r="G375" s="103" t="s">
        <v>232</v>
      </c>
      <c r="H375" s="103" t="s">
        <v>171</v>
      </c>
      <c r="I375" s="103" t="s">
        <v>224</v>
      </c>
      <c r="J375" s="103"/>
      <c r="K375" s="103" t="s">
        <v>213</v>
      </c>
      <c r="L375" s="103" t="s">
        <v>229</v>
      </c>
      <c r="M375" s="103" t="s">
        <v>233</v>
      </c>
      <c r="N375" s="103"/>
      <c r="O375" s="103" t="s">
        <v>173</v>
      </c>
      <c r="P375" s="103"/>
      <c r="Q375" s="103" t="s">
        <v>214</v>
      </c>
      <c r="R375" s="103"/>
      <c r="S375" s="103" t="s">
        <v>230</v>
      </c>
      <c r="T375" s="103" t="s">
        <v>206</v>
      </c>
      <c r="U375" s="103" t="s">
        <v>215</v>
      </c>
    </row>
    <row r="376" spans="1:21" s="104" customFormat="1" ht="18" hidden="1" customHeight="1">
      <c r="A376" s="111" t="s">
        <v>181</v>
      </c>
      <c r="B376" s="103"/>
      <c r="C376" s="103" t="s">
        <v>211</v>
      </c>
      <c r="D376" s="103"/>
      <c r="E376" s="103"/>
      <c r="F376" s="103"/>
      <c r="G376" s="103" t="s">
        <v>232</v>
      </c>
      <c r="H376" s="103" t="s">
        <v>171</v>
      </c>
      <c r="I376" s="103" t="s">
        <v>224</v>
      </c>
      <c r="J376" s="103" t="s">
        <v>216</v>
      </c>
      <c r="K376" s="103" t="s">
        <v>213</v>
      </c>
      <c r="L376" s="103" t="s">
        <v>229</v>
      </c>
      <c r="M376" s="103" t="s">
        <v>233</v>
      </c>
      <c r="N376" s="103"/>
      <c r="O376" s="103" t="s">
        <v>173</v>
      </c>
      <c r="P376" s="103" t="s">
        <v>235</v>
      </c>
      <c r="Q376" s="103" t="s">
        <v>214</v>
      </c>
      <c r="R376" s="103"/>
      <c r="S376" s="103" t="s">
        <v>230</v>
      </c>
      <c r="T376" s="103" t="s">
        <v>206</v>
      </c>
      <c r="U376" s="103" t="s">
        <v>215</v>
      </c>
    </row>
    <row r="377" spans="1:21" s="104" customFormat="1" ht="18" hidden="1" customHeight="1">
      <c r="A377" s="111" t="s">
        <v>184</v>
      </c>
      <c r="B377" s="103"/>
      <c r="C377" s="103" t="s">
        <v>211</v>
      </c>
      <c r="D377" s="103"/>
      <c r="E377" s="103"/>
      <c r="F377" s="103"/>
      <c r="G377" s="103" t="s">
        <v>232</v>
      </c>
      <c r="H377" s="103" t="s">
        <v>171</v>
      </c>
      <c r="I377" s="103" t="s">
        <v>224</v>
      </c>
      <c r="J377" s="103" t="s">
        <v>216</v>
      </c>
      <c r="K377" s="103" t="s">
        <v>213</v>
      </c>
      <c r="L377" s="103" t="s">
        <v>229</v>
      </c>
      <c r="M377" s="103" t="s">
        <v>233</v>
      </c>
      <c r="N377" s="103"/>
      <c r="O377" s="103" t="s">
        <v>173</v>
      </c>
      <c r="P377" s="103" t="s">
        <v>235</v>
      </c>
      <c r="Q377" s="103" t="s">
        <v>214</v>
      </c>
      <c r="R377" s="103"/>
      <c r="S377" s="103" t="s">
        <v>230</v>
      </c>
      <c r="T377" s="103" t="s">
        <v>206</v>
      </c>
      <c r="U377" s="103" t="s">
        <v>215</v>
      </c>
    </row>
    <row r="378" spans="1:21" s="104" customFormat="1" ht="18" hidden="1" customHeight="1">
      <c r="A378" s="111" t="s">
        <v>208</v>
      </c>
      <c r="B378" s="103"/>
      <c r="C378" s="103" t="s">
        <v>211</v>
      </c>
      <c r="D378" s="103"/>
      <c r="E378" s="103" t="s">
        <v>234</v>
      </c>
      <c r="F378" s="103"/>
      <c r="G378" s="103" t="s">
        <v>232</v>
      </c>
      <c r="H378" s="103" t="s">
        <v>171</v>
      </c>
      <c r="I378" s="103" t="s">
        <v>224</v>
      </c>
      <c r="J378" s="103" t="s">
        <v>216</v>
      </c>
      <c r="K378" s="103" t="s">
        <v>213</v>
      </c>
      <c r="L378" s="103" t="s">
        <v>229</v>
      </c>
      <c r="M378" s="103" t="s">
        <v>233</v>
      </c>
      <c r="N378" s="103"/>
      <c r="O378" s="103" t="s">
        <v>173</v>
      </c>
      <c r="P378" s="103" t="s">
        <v>235</v>
      </c>
      <c r="Q378" s="103" t="s">
        <v>214</v>
      </c>
      <c r="R378" s="103" t="s">
        <v>218</v>
      </c>
      <c r="S378" s="103" t="s">
        <v>230</v>
      </c>
      <c r="T378" s="103" t="s">
        <v>206</v>
      </c>
      <c r="U378" s="103" t="s">
        <v>215</v>
      </c>
    </row>
    <row r="379" spans="1:21" s="104" customFormat="1" ht="18" hidden="1" customHeight="1">
      <c r="A379" s="111" t="s">
        <v>209</v>
      </c>
      <c r="B379" s="103"/>
      <c r="C379" s="103"/>
      <c r="D379" s="103" t="s">
        <v>222</v>
      </c>
      <c r="E379" s="103" t="s">
        <v>234</v>
      </c>
      <c r="F379" s="103"/>
      <c r="G379" s="103" t="s">
        <v>232</v>
      </c>
      <c r="H379" s="103" t="s">
        <v>171</v>
      </c>
      <c r="I379" s="103"/>
      <c r="J379" s="103" t="s">
        <v>216</v>
      </c>
      <c r="K379" s="103" t="s">
        <v>213</v>
      </c>
      <c r="L379" s="103"/>
      <c r="M379" s="103" t="s">
        <v>233</v>
      </c>
      <c r="N379" s="103"/>
      <c r="O379" s="103"/>
      <c r="P379" s="103" t="s">
        <v>235</v>
      </c>
      <c r="Q379" s="103" t="s">
        <v>214</v>
      </c>
      <c r="R379" s="103" t="s">
        <v>218</v>
      </c>
      <c r="S379" s="103" t="s">
        <v>230</v>
      </c>
      <c r="T379" s="103" t="s">
        <v>206</v>
      </c>
      <c r="U379" s="103" t="s">
        <v>215</v>
      </c>
    </row>
    <row r="380" spans="1:21" s="104" customFormat="1" ht="18" hidden="1" customHeight="1">
      <c r="A380" s="111" t="s">
        <v>198</v>
      </c>
      <c r="B380" s="103"/>
      <c r="C380" s="103"/>
      <c r="D380" s="103" t="s">
        <v>222</v>
      </c>
      <c r="E380" s="103" t="s">
        <v>234</v>
      </c>
      <c r="F380" s="103"/>
      <c r="G380" s="103"/>
      <c r="H380" s="103"/>
      <c r="I380" s="103" t="s">
        <v>226</v>
      </c>
      <c r="J380" s="103" t="s">
        <v>216</v>
      </c>
      <c r="K380" s="103"/>
      <c r="L380" s="103"/>
      <c r="M380" s="103" t="s">
        <v>233</v>
      </c>
      <c r="N380" s="103"/>
      <c r="O380" s="103"/>
      <c r="P380" s="103" t="s">
        <v>235</v>
      </c>
      <c r="Q380" s="103" t="s">
        <v>214</v>
      </c>
      <c r="R380" s="103" t="s">
        <v>218</v>
      </c>
      <c r="S380" s="103" t="s">
        <v>230</v>
      </c>
      <c r="T380" s="103" t="s">
        <v>206</v>
      </c>
      <c r="U380" s="103" t="s">
        <v>215</v>
      </c>
    </row>
    <row r="381" spans="1:21" s="104" customFormat="1" ht="18" hidden="1" customHeight="1">
      <c r="A381" s="111" t="s">
        <v>200</v>
      </c>
      <c r="B381" s="103"/>
      <c r="C381" s="103"/>
      <c r="D381" s="103" t="s">
        <v>222</v>
      </c>
      <c r="E381" s="103" t="s">
        <v>234</v>
      </c>
      <c r="F381" s="103"/>
      <c r="G381" s="103"/>
      <c r="H381" s="103"/>
      <c r="I381" s="103" t="s">
        <v>226</v>
      </c>
      <c r="J381" s="103" t="s">
        <v>216</v>
      </c>
      <c r="K381" s="103"/>
      <c r="L381" s="103"/>
      <c r="M381" s="103" t="s">
        <v>233</v>
      </c>
      <c r="N381" s="103"/>
      <c r="O381" s="103"/>
      <c r="P381" s="103" t="s">
        <v>235</v>
      </c>
      <c r="Q381" s="103" t="s">
        <v>214</v>
      </c>
      <c r="R381" s="103" t="s">
        <v>218</v>
      </c>
      <c r="S381" s="103"/>
      <c r="T381" s="103" t="s">
        <v>206</v>
      </c>
      <c r="U381" s="103" t="s">
        <v>215</v>
      </c>
    </row>
    <row r="382" spans="1:21" s="104" customFormat="1" ht="18" hidden="1" customHeight="1">
      <c r="A382" s="111" t="s">
        <v>201</v>
      </c>
      <c r="B382" s="103"/>
      <c r="C382" s="103"/>
      <c r="D382" s="103" t="s">
        <v>222</v>
      </c>
      <c r="E382" s="103" t="s">
        <v>234</v>
      </c>
      <c r="F382" s="103"/>
      <c r="G382" s="103"/>
      <c r="H382" s="103"/>
      <c r="I382" s="103" t="s">
        <v>226</v>
      </c>
      <c r="J382" s="103"/>
      <c r="K382" s="103"/>
      <c r="L382" s="103"/>
      <c r="M382" s="103" t="s">
        <v>233</v>
      </c>
      <c r="N382" s="103"/>
      <c r="O382" s="103"/>
      <c r="P382" s="103" t="s">
        <v>235</v>
      </c>
      <c r="Q382" s="103" t="s">
        <v>214</v>
      </c>
      <c r="R382" s="103" t="s">
        <v>218</v>
      </c>
      <c r="S382" s="103"/>
      <c r="T382" s="103"/>
      <c r="U382" s="103" t="s">
        <v>215</v>
      </c>
    </row>
    <row r="383" spans="1:21" s="104" customFormat="1" ht="18" hidden="1" customHeight="1">
      <c r="A383" s="111" t="s">
        <v>202</v>
      </c>
      <c r="B383" s="103"/>
      <c r="C383" s="103"/>
      <c r="D383" s="103" t="s">
        <v>222</v>
      </c>
      <c r="E383" s="103" t="s">
        <v>234</v>
      </c>
      <c r="F383" s="103"/>
      <c r="G383" s="103"/>
      <c r="H383" s="103"/>
      <c r="I383" s="103" t="s">
        <v>226</v>
      </c>
      <c r="J383" s="103"/>
      <c r="K383" s="103"/>
      <c r="L383" s="103"/>
      <c r="M383" s="103"/>
      <c r="N383" s="103"/>
      <c r="O383" s="103"/>
      <c r="P383" s="103"/>
      <c r="Q383" s="103" t="s">
        <v>214</v>
      </c>
      <c r="R383" s="103" t="s">
        <v>218</v>
      </c>
      <c r="S383" s="103"/>
      <c r="T383" s="103"/>
      <c r="U383" s="103" t="s">
        <v>215</v>
      </c>
    </row>
    <row r="384" spans="1:21" s="104" customFormat="1" ht="18" hidden="1" customHeight="1">
      <c r="A384" s="111" t="s">
        <v>203</v>
      </c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 t="s">
        <v>214</v>
      </c>
      <c r="R384" s="103" t="s">
        <v>218</v>
      </c>
      <c r="S384" s="103"/>
      <c r="T384" s="103"/>
      <c r="U384" s="103"/>
    </row>
    <row r="385" spans="1:21" s="104" customFormat="1" ht="18" hidden="1" customHeight="1">
      <c r="A385" s="112" t="s">
        <v>204</v>
      </c>
      <c r="B385" s="109" t="str">
        <f>IF(COUNTA(B373:B384)=0,"-",COUNTA(B373:B384)/12)</f>
        <v>-</v>
      </c>
      <c r="C385" s="109">
        <f t="shared" ref="C385:U385" si="25">IF(COUNTA(C373:C384)=0,"-",COUNTA(C373:C384)/12)</f>
        <v>0.5</v>
      </c>
      <c r="D385" s="109">
        <f t="shared" si="25"/>
        <v>0.41666666666666669</v>
      </c>
      <c r="E385" s="109">
        <f t="shared" si="25"/>
        <v>0.5</v>
      </c>
      <c r="F385" s="109" t="str">
        <f t="shared" si="25"/>
        <v>-</v>
      </c>
      <c r="G385" s="109">
        <f t="shared" si="25"/>
        <v>0.5</v>
      </c>
      <c r="H385" s="109">
        <f t="shared" si="25"/>
        <v>0.5</v>
      </c>
      <c r="I385" s="109">
        <f t="shared" si="25"/>
        <v>0.66666666666666663</v>
      </c>
      <c r="J385" s="109">
        <f t="shared" si="25"/>
        <v>0.5</v>
      </c>
      <c r="K385" s="109">
        <f t="shared" si="25"/>
        <v>0.58333333333333337</v>
      </c>
      <c r="L385" s="109">
        <f t="shared" si="25"/>
        <v>0.5</v>
      </c>
      <c r="M385" s="109">
        <f t="shared" si="25"/>
        <v>0.75</v>
      </c>
      <c r="N385" s="109" t="str">
        <f t="shared" si="25"/>
        <v>-</v>
      </c>
      <c r="O385" s="109">
        <f t="shared" si="25"/>
        <v>0.5</v>
      </c>
      <c r="P385" s="109">
        <f t="shared" si="25"/>
        <v>0.58333333333333337</v>
      </c>
      <c r="Q385" s="109">
        <f t="shared" si="25"/>
        <v>0.83333333333333337</v>
      </c>
      <c r="R385" s="109">
        <f t="shared" si="25"/>
        <v>0.58333333333333337</v>
      </c>
      <c r="S385" s="109">
        <f t="shared" si="25"/>
        <v>0.58333333333333337</v>
      </c>
      <c r="T385" s="109">
        <f t="shared" si="25"/>
        <v>0.58333333333333337</v>
      </c>
      <c r="U385" s="109">
        <f t="shared" si="25"/>
        <v>0.75</v>
      </c>
    </row>
    <row r="386" spans="1:21" s="104" customFormat="1" ht="18" hidden="1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</row>
    <row r="387" spans="1:21" s="104" customFormat="1" ht="18" hidden="1" customHeight="1">
      <c r="A387" s="105">
        <v>44720</v>
      </c>
      <c r="B387" s="106">
        <v>1</v>
      </c>
      <c r="C387" s="106">
        <v>2</v>
      </c>
      <c r="D387" s="106">
        <v>3</v>
      </c>
      <c r="E387" s="106">
        <v>4</v>
      </c>
      <c r="F387" s="106">
        <v>5</v>
      </c>
      <c r="G387" s="106">
        <v>6</v>
      </c>
      <c r="H387" s="106">
        <v>7</v>
      </c>
      <c r="I387" s="106">
        <v>8</v>
      </c>
      <c r="J387" s="106">
        <v>9</v>
      </c>
      <c r="K387" s="106">
        <v>10</v>
      </c>
      <c r="L387" s="106">
        <v>11</v>
      </c>
      <c r="M387" s="106">
        <v>12</v>
      </c>
      <c r="N387" s="106">
        <v>13</v>
      </c>
      <c r="O387" s="106">
        <v>14</v>
      </c>
      <c r="P387" s="106">
        <v>15</v>
      </c>
      <c r="Q387" s="106">
        <v>16</v>
      </c>
      <c r="R387" s="106">
        <v>17</v>
      </c>
      <c r="S387" s="106">
        <v>18</v>
      </c>
      <c r="T387" s="106">
        <v>19</v>
      </c>
      <c r="U387" s="106">
        <v>20</v>
      </c>
    </row>
    <row r="388" spans="1:21" s="104" customFormat="1" ht="18" hidden="1" customHeight="1">
      <c r="A388" s="111" t="s">
        <v>168</v>
      </c>
      <c r="B388" s="103"/>
      <c r="C388" s="103" t="s">
        <v>211</v>
      </c>
      <c r="D388" s="103"/>
      <c r="E388" s="103"/>
      <c r="F388" s="103"/>
      <c r="G388" s="103"/>
      <c r="H388" s="103"/>
      <c r="I388" s="103"/>
      <c r="J388" s="103"/>
      <c r="K388" s="103" t="s">
        <v>213</v>
      </c>
      <c r="L388" s="103" t="s">
        <v>229</v>
      </c>
      <c r="M388" s="103"/>
      <c r="N388" s="103"/>
      <c r="O388" s="103" t="s">
        <v>173</v>
      </c>
      <c r="P388" s="103"/>
      <c r="Q388" s="103"/>
      <c r="R388" s="103"/>
      <c r="S388" s="103"/>
      <c r="T388" s="103"/>
      <c r="U388" s="103"/>
    </row>
    <row r="389" spans="1:21" s="104" customFormat="1" ht="18" hidden="1" customHeight="1">
      <c r="A389" s="111" t="s">
        <v>174</v>
      </c>
      <c r="B389" s="103"/>
      <c r="C389" s="103" t="s">
        <v>211</v>
      </c>
      <c r="D389" s="103"/>
      <c r="E389" s="103"/>
      <c r="F389" s="103"/>
      <c r="G389" s="103" t="s">
        <v>232</v>
      </c>
      <c r="H389" s="103"/>
      <c r="I389" s="103"/>
      <c r="J389" s="103"/>
      <c r="K389" s="103" t="s">
        <v>213</v>
      </c>
      <c r="L389" s="103" t="s">
        <v>229</v>
      </c>
      <c r="M389" s="103" t="s">
        <v>233</v>
      </c>
      <c r="N389" s="103"/>
      <c r="O389" s="103" t="s">
        <v>173</v>
      </c>
      <c r="P389" s="103"/>
      <c r="Q389" s="103"/>
      <c r="R389" s="103"/>
      <c r="S389" s="103" t="s">
        <v>230</v>
      </c>
      <c r="T389" s="103"/>
      <c r="U389" s="103"/>
    </row>
    <row r="390" spans="1:21" s="104" customFormat="1" ht="18" hidden="1" customHeight="1">
      <c r="A390" s="111" t="s">
        <v>176</v>
      </c>
      <c r="B390" s="103"/>
      <c r="C390" s="103" t="s">
        <v>211</v>
      </c>
      <c r="D390" s="103"/>
      <c r="E390" s="103"/>
      <c r="F390" s="103"/>
      <c r="G390" s="103" t="s">
        <v>232</v>
      </c>
      <c r="H390" s="103" t="s">
        <v>225</v>
      </c>
      <c r="I390" s="103"/>
      <c r="J390" s="103"/>
      <c r="K390" s="103" t="s">
        <v>213</v>
      </c>
      <c r="L390" s="103" t="s">
        <v>229</v>
      </c>
      <c r="M390" s="103" t="s">
        <v>233</v>
      </c>
      <c r="N390" s="103"/>
      <c r="O390" s="103" t="s">
        <v>173</v>
      </c>
      <c r="P390" s="103"/>
      <c r="Q390" s="103" t="s">
        <v>214</v>
      </c>
      <c r="R390" s="103"/>
      <c r="S390" s="103" t="s">
        <v>230</v>
      </c>
      <c r="T390" s="103" t="s">
        <v>206</v>
      </c>
      <c r="U390" s="103" t="s">
        <v>215</v>
      </c>
    </row>
    <row r="391" spans="1:21" s="104" customFormat="1" ht="18" hidden="1" customHeight="1">
      <c r="A391" s="111" t="s">
        <v>181</v>
      </c>
      <c r="B391" s="103"/>
      <c r="C391" s="103" t="s">
        <v>211</v>
      </c>
      <c r="D391" s="103"/>
      <c r="E391" s="103"/>
      <c r="F391" s="103"/>
      <c r="G391" s="103" t="s">
        <v>232</v>
      </c>
      <c r="H391" s="103" t="s">
        <v>225</v>
      </c>
      <c r="I391" s="103"/>
      <c r="J391" s="103" t="s">
        <v>216</v>
      </c>
      <c r="K391" s="103" t="s">
        <v>213</v>
      </c>
      <c r="L391" s="103" t="s">
        <v>229</v>
      </c>
      <c r="M391" s="103" t="s">
        <v>233</v>
      </c>
      <c r="N391" s="103"/>
      <c r="O391" s="103" t="s">
        <v>173</v>
      </c>
      <c r="P391" s="103"/>
      <c r="Q391" s="103" t="s">
        <v>214</v>
      </c>
      <c r="R391" s="103" t="s">
        <v>236</v>
      </c>
      <c r="S391" s="103" t="s">
        <v>230</v>
      </c>
      <c r="T391" s="103" t="s">
        <v>206</v>
      </c>
      <c r="U391" s="103" t="s">
        <v>215</v>
      </c>
    </row>
    <row r="392" spans="1:21" s="104" customFormat="1" ht="18" hidden="1" customHeight="1">
      <c r="A392" s="111" t="s">
        <v>184</v>
      </c>
      <c r="B392" s="103"/>
      <c r="C392" s="103" t="s">
        <v>211</v>
      </c>
      <c r="D392" s="103"/>
      <c r="E392" s="103"/>
      <c r="F392" s="103"/>
      <c r="G392" s="103" t="s">
        <v>232</v>
      </c>
      <c r="H392" s="103" t="s">
        <v>225</v>
      </c>
      <c r="I392" s="103"/>
      <c r="J392" s="103" t="s">
        <v>216</v>
      </c>
      <c r="K392" s="103" t="s">
        <v>213</v>
      </c>
      <c r="L392" s="103" t="s">
        <v>229</v>
      </c>
      <c r="M392" s="103" t="s">
        <v>233</v>
      </c>
      <c r="N392" s="103"/>
      <c r="O392" s="103" t="s">
        <v>173</v>
      </c>
      <c r="P392" s="103" t="s">
        <v>221</v>
      </c>
      <c r="Q392" s="103" t="s">
        <v>214</v>
      </c>
      <c r="R392" s="103" t="s">
        <v>236</v>
      </c>
      <c r="S392" s="103" t="s">
        <v>230</v>
      </c>
      <c r="T392" s="103" t="s">
        <v>206</v>
      </c>
      <c r="U392" s="103" t="s">
        <v>215</v>
      </c>
    </row>
    <row r="393" spans="1:21" s="104" customFormat="1" ht="18" hidden="1" customHeight="1">
      <c r="A393" s="111" t="s">
        <v>208</v>
      </c>
      <c r="B393" s="103"/>
      <c r="C393" s="103" t="s">
        <v>211</v>
      </c>
      <c r="D393" s="103"/>
      <c r="E393" s="103"/>
      <c r="F393" s="103" t="s">
        <v>186</v>
      </c>
      <c r="G393" s="103" t="s">
        <v>232</v>
      </c>
      <c r="H393" s="103" t="s">
        <v>225</v>
      </c>
      <c r="I393" s="103"/>
      <c r="J393" s="103" t="s">
        <v>216</v>
      </c>
      <c r="K393" s="103" t="s">
        <v>213</v>
      </c>
      <c r="L393" s="103" t="s">
        <v>229</v>
      </c>
      <c r="M393" s="103" t="s">
        <v>233</v>
      </c>
      <c r="N393" s="103" t="s">
        <v>218</v>
      </c>
      <c r="O393" s="103" t="s">
        <v>173</v>
      </c>
      <c r="P393" s="103" t="s">
        <v>221</v>
      </c>
      <c r="Q393" s="103" t="s">
        <v>214</v>
      </c>
      <c r="R393" s="103" t="s">
        <v>236</v>
      </c>
      <c r="S393" s="103" t="s">
        <v>230</v>
      </c>
      <c r="T393" s="103" t="s">
        <v>206</v>
      </c>
      <c r="U393" s="103" t="s">
        <v>215</v>
      </c>
    </row>
    <row r="394" spans="1:21" s="104" customFormat="1" ht="18" hidden="1" customHeight="1">
      <c r="A394" s="111" t="s">
        <v>209</v>
      </c>
      <c r="B394" s="103"/>
      <c r="C394" s="103"/>
      <c r="D394" s="103"/>
      <c r="E394" s="103"/>
      <c r="F394" s="103" t="s">
        <v>186</v>
      </c>
      <c r="G394" s="103" t="s">
        <v>232</v>
      </c>
      <c r="H394" s="103" t="s">
        <v>225</v>
      </c>
      <c r="I394" s="103" t="s">
        <v>222</v>
      </c>
      <c r="J394" s="103" t="s">
        <v>216</v>
      </c>
      <c r="K394" s="103" t="s">
        <v>213</v>
      </c>
      <c r="L394" s="103"/>
      <c r="M394" s="103" t="s">
        <v>233</v>
      </c>
      <c r="N394" s="103" t="s">
        <v>218</v>
      </c>
      <c r="O394" s="103"/>
      <c r="P394" s="103" t="s">
        <v>221</v>
      </c>
      <c r="Q394" s="103" t="s">
        <v>214</v>
      </c>
      <c r="R394" s="103" t="s">
        <v>236</v>
      </c>
      <c r="S394" s="103" t="s">
        <v>230</v>
      </c>
      <c r="T394" s="103" t="s">
        <v>206</v>
      </c>
      <c r="U394" s="103" t="s">
        <v>215</v>
      </c>
    </row>
    <row r="395" spans="1:21" s="104" customFormat="1" ht="18" hidden="1" customHeight="1">
      <c r="A395" s="111" t="s">
        <v>198</v>
      </c>
      <c r="B395" s="103"/>
      <c r="C395" s="103"/>
      <c r="D395" s="103"/>
      <c r="E395" s="103"/>
      <c r="F395" s="103" t="s">
        <v>186</v>
      </c>
      <c r="G395" s="103"/>
      <c r="H395" s="103" t="s">
        <v>225</v>
      </c>
      <c r="I395" s="103" t="s">
        <v>226</v>
      </c>
      <c r="J395" s="103" t="s">
        <v>216</v>
      </c>
      <c r="K395" s="103" t="s">
        <v>222</v>
      </c>
      <c r="L395" s="103"/>
      <c r="M395" s="103" t="s">
        <v>233</v>
      </c>
      <c r="N395" s="103" t="s">
        <v>218</v>
      </c>
      <c r="O395" s="103"/>
      <c r="P395" s="103" t="s">
        <v>221</v>
      </c>
      <c r="Q395" s="103" t="s">
        <v>214</v>
      </c>
      <c r="R395" s="103" t="s">
        <v>236</v>
      </c>
      <c r="S395" s="103" t="s">
        <v>230</v>
      </c>
      <c r="T395" s="103" t="s">
        <v>206</v>
      </c>
      <c r="U395" s="103" t="s">
        <v>215</v>
      </c>
    </row>
    <row r="396" spans="1:21" s="104" customFormat="1" ht="18" hidden="1" customHeight="1">
      <c r="A396" s="111" t="s">
        <v>200</v>
      </c>
      <c r="B396" s="103" t="s">
        <v>237</v>
      </c>
      <c r="C396" s="103" t="s">
        <v>237</v>
      </c>
      <c r="D396" s="103" t="s">
        <v>237</v>
      </c>
      <c r="E396" s="103" t="s">
        <v>237</v>
      </c>
      <c r="F396" s="103" t="s">
        <v>186</v>
      </c>
      <c r="G396" s="103"/>
      <c r="H396" s="103"/>
      <c r="I396" s="103" t="s">
        <v>226</v>
      </c>
      <c r="J396" s="103" t="s">
        <v>216</v>
      </c>
      <c r="K396" s="103" t="s">
        <v>222</v>
      </c>
      <c r="L396" s="103"/>
      <c r="M396" s="103" t="s">
        <v>233</v>
      </c>
      <c r="N396" s="103" t="s">
        <v>218</v>
      </c>
      <c r="O396" s="103"/>
      <c r="P396" s="103" t="s">
        <v>221</v>
      </c>
      <c r="Q396" s="103" t="s">
        <v>214</v>
      </c>
      <c r="R396" s="103" t="s">
        <v>236</v>
      </c>
      <c r="S396" s="103"/>
      <c r="T396" s="103" t="s">
        <v>206</v>
      </c>
      <c r="U396" s="103" t="s">
        <v>215</v>
      </c>
    </row>
    <row r="397" spans="1:21" s="104" customFormat="1" ht="18" hidden="1" customHeight="1">
      <c r="A397" s="111" t="s">
        <v>201</v>
      </c>
      <c r="B397" s="103" t="s">
        <v>237</v>
      </c>
      <c r="C397" s="103" t="s">
        <v>237</v>
      </c>
      <c r="D397" s="103" t="s">
        <v>237</v>
      </c>
      <c r="E397" s="103" t="s">
        <v>237</v>
      </c>
      <c r="F397" s="103" t="s">
        <v>186</v>
      </c>
      <c r="G397" s="103"/>
      <c r="H397" s="103"/>
      <c r="I397" s="103" t="s">
        <v>226</v>
      </c>
      <c r="J397" s="103"/>
      <c r="K397" s="103" t="s">
        <v>222</v>
      </c>
      <c r="L397" s="103"/>
      <c r="M397" s="103" t="s">
        <v>233</v>
      </c>
      <c r="N397" s="103" t="s">
        <v>218</v>
      </c>
      <c r="O397" s="103"/>
      <c r="P397" s="103" t="s">
        <v>221</v>
      </c>
      <c r="Q397" s="103" t="s">
        <v>214</v>
      </c>
      <c r="R397" s="103"/>
      <c r="S397" s="103"/>
      <c r="T397" s="103"/>
      <c r="U397" s="103" t="s">
        <v>215</v>
      </c>
    </row>
    <row r="398" spans="1:21" s="104" customFormat="1" ht="18" hidden="1" customHeight="1">
      <c r="A398" s="111" t="s">
        <v>202</v>
      </c>
      <c r="B398" s="103" t="s">
        <v>237</v>
      </c>
      <c r="C398" s="103" t="s">
        <v>237</v>
      </c>
      <c r="D398" s="103" t="s">
        <v>237</v>
      </c>
      <c r="E398" s="103" t="s">
        <v>237</v>
      </c>
      <c r="F398" s="103" t="s">
        <v>186</v>
      </c>
      <c r="G398" s="103"/>
      <c r="H398" s="103"/>
      <c r="I398" s="103" t="s">
        <v>226</v>
      </c>
      <c r="J398" s="103"/>
      <c r="K398" s="103" t="s">
        <v>222</v>
      </c>
      <c r="L398" s="103"/>
      <c r="M398" s="103"/>
      <c r="N398" s="103" t="s">
        <v>218</v>
      </c>
      <c r="O398" s="103"/>
      <c r="P398" s="103"/>
      <c r="Q398" s="103" t="s">
        <v>214</v>
      </c>
      <c r="R398" s="103"/>
      <c r="S398" s="103"/>
      <c r="T398" s="103"/>
      <c r="U398" s="103" t="s">
        <v>215</v>
      </c>
    </row>
    <row r="399" spans="1:21" s="104" customFormat="1" ht="18" hidden="1" customHeight="1">
      <c r="A399" s="111" t="s">
        <v>203</v>
      </c>
      <c r="B399" s="103" t="s">
        <v>237</v>
      </c>
      <c r="C399" s="103" t="s">
        <v>237</v>
      </c>
      <c r="D399" s="103" t="s">
        <v>237</v>
      </c>
      <c r="E399" s="103" t="s">
        <v>237</v>
      </c>
      <c r="F399" s="103"/>
      <c r="G399" s="103"/>
      <c r="H399" s="103"/>
      <c r="I399" s="103"/>
      <c r="J399" s="103"/>
      <c r="K399" s="103" t="s">
        <v>222</v>
      </c>
      <c r="L399" s="103"/>
      <c r="M399" s="103"/>
      <c r="N399" s="103" t="s">
        <v>218</v>
      </c>
      <c r="O399" s="103"/>
      <c r="P399" s="103"/>
      <c r="Q399" s="103" t="s">
        <v>214</v>
      </c>
      <c r="R399" s="103"/>
      <c r="S399" s="103"/>
      <c r="T399" s="103"/>
      <c r="U399" s="103"/>
    </row>
    <row r="400" spans="1:21" s="104" customFormat="1" ht="18" hidden="1" customHeight="1">
      <c r="A400" s="112" t="s">
        <v>204</v>
      </c>
      <c r="B400" s="109">
        <f>IF(COUNTA(B388:B399)=0,"-",COUNTA(B388:B399)/12)</f>
        <v>0.33333333333333331</v>
      </c>
      <c r="C400" s="109">
        <f t="shared" ref="C400:U400" si="26">IF(COUNTA(C388:C399)=0,"-",COUNTA(C388:C399)/12)</f>
        <v>0.83333333333333337</v>
      </c>
      <c r="D400" s="109">
        <f t="shared" si="26"/>
        <v>0.33333333333333331</v>
      </c>
      <c r="E400" s="109">
        <f t="shared" si="26"/>
        <v>0.33333333333333331</v>
      </c>
      <c r="F400" s="109">
        <f t="shared" si="26"/>
        <v>0.5</v>
      </c>
      <c r="G400" s="109">
        <f t="shared" si="26"/>
        <v>0.5</v>
      </c>
      <c r="H400" s="109">
        <f t="shared" si="26"/>
        <v>0.5</v>
      </c>
      <c r="I400" s="109">
        <f t="shared" si="26"/>
        <v>0.41666666666666669</v>
      </c>
      <c r="J400" s="109">
        <f t="shared" si="26"/>
        <v>0.5</v>
      </c>
      <c r="K400" s="109">
        <f t="shared" si="26"/>
        <v>1</v>
      </c>
      <c r="L400" s="109">
        <f t="shared" si="26"/>
        <v>0.5</v>
      </c>
      <c r="M400" s="109">
        <f t="shared" si="26"/>
        <v>0.75</v>
      </c>
      <c r="N400" s="109">
        <f t="shared" si="26"/>
        <v>0.58333333333333337</v>
      </c>
      <c r="O400" s="109">
        <f t="shared" si="26"/>
        <v>0.5</v>
      </c>
      <c r="P400" s="109">
        <f t="shared" si="26"/>
        <v>0.5</v>
      </c>
      <c r="Q400" s="109">
        <f t="shared" si="26"/>
        <v>0.83333333333333337</v>
      </c>
      <c r="R400" s="109">
        <f t="shared" si="26"/>
        <v>0.5</v>
      </c>
      <c r="S400" s="109">
        <f t="shared" si="26"/>
        <v>0.58333333333333337</v>
      </c>
      <c r="T400" s="109">
        <f t="shared" si="26"/>
        <v>0.58333333333333337</v>
      </c>
      <c r="U400" s="109">
        <f t="shared" si="26"/>
        <v>0.75</v>
      </c>
    </row>
    <row r="401" spans="1:21" s="104" customFormat="1" ht="18" hidden="1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</row>
    <row r="402" spans="1:21" s="104" customFormat="1" ht="18" hidden="1" customHeight="1">
      <c r="A402" s="105">
        <v>44721</v>
      </c>
      <c r="B402" s="106">
        <v>1</v>
      </c>
      <c r="C402" s="106">
        <v>2</v>
      </c>
      <c r="D402" s="106">
        <v>3</v>
      </c>
      <c r="E402" s="106">
        <v>4</v>
      </c>
      <c r="F402" s="106">
        <v>5</v>
      </c>
      <c r="G402" s="106">
        <v>6</v>
      </c>
      <c r="H402" s="106">
        <v>7</v>
      </c>
      <c r="I402" s="106">
        <v>8</v>
      </c>
      <c r="J402" s="106">
        <v>9</v>
      </c>
      <c r="K402" s="106">
        <v>10</v>
      </c>
      <c r="L402" s="106">
        <v>11</v>
      </c>
      <c r="M402" s="106">
        <v>12</v>
      </c>
      <c r="N402" s="106">
        <v>13</v>
      </c>
      <c r="O402" s="106">
        <v>14</v>
      </c>
      <c r="P402" s="106">
        <v>15</v>
      </c>
      <c r="Q402" s="106">
        <v>16</v>
      </c>
      <c r="R402" s="106">
        <v>17</v>
      </c>
      <c r="S402" s="106">
        <v>18</v>
      </c>
      <c r="T402" s="106">
        <v>19</v>
      </c>
      <c r="U402" s="106">
        <v>20</v>
      </c>
    </row>
    <row r="403" spans="1:21" s="104" customFormat="1" ht="18" hidden="1" customHeight="1">
      <c r="A403" s="111" t="s">
        <v>168</v>
      </c>
      <c r="B403" s="103" t="s">
        <v>238</v>
      </c>
      <c r="C403" s="103" t="s">
        <v>238</v>
      </c>
      <c r="D403" s="103" t="s">
        <v>238</v>
      </c>
      <c r="E403" s="103" t="s">
        <v>238</v>
      </c>
      <c r="F403" s="103"/>
      <c r="G403" s="103"/>
      <c r="H403" s="103"/>
      <c r="I403" s="103"/>
      <c r="J403" s="103"/>
      <c r="K403" s="103" t="s">
        <v>213</v>
      </c>
      <c r="L403" s="103" t="s">
        <v>229</v>
      </c>
      <c r="M403" s="103"/>
      <c r="N403" s="103" t="s">
        <v>211</v>
      </c>
      <c r="O403" s="103" t="s">
        <v>173</v>
      </c>
      <c r="P403" s="103"/>
      <c r="Q403" s="103"/>
      <c r="R403" s="103"/>
      <c r="S403" s="103"/>
      <c r="T403" s="103"/>
      <c r="U403" s="103"/>
    </row>
    <row r="404" spans="1:21" s="104" customFormat="1" ht="18" hidden="1" customHeight="1">
      <c r="A404" s="111" t="s">
        <v>174</v>
      </c>
      <c r="B404" s="103" t="s">
        <v>238</v>
      </c>
      <c r="C404" s="103" t="s">
        <v>238</v>
      </c>
      <c r="D404" s="103" t="s">
        <v>238</v>
      </c>
      <c r="E404" s="103" t="s">
        <v>238</v>
      </c>
      <c r="F404" s="103"/>
      <c r="G404" s="103" t="s">
        <v>232</v>
      </c>
      <c r="H404" s="103" t="s">
        <v>171</v>
      </c>
      <c r="I404" s="103"/>
      <c r="J404" s="103"/>
      <c r="K404" s="103" t="s">
        <v>213</v>
      </c>
      <c r="L404" s="103" t="s">
        <v>229</v>
      </c>
      <c r="M404" s="103" t="s">
        <v>233</v>
      </c>
      <c r="N404" s="103" t="s">
        <v>211</v>
      </c>
      <c r="O404" s="103" t="s">
        <v>173</v>
      </c>
      <c r="P404" s="103"/>
      <c r="Q404" s="103"/>
      <c r="R404" s="103"/>
      <c r="S404" s="103" t="s">
        <v>230</v>
      </c>
      <c r="T404" s="103"/>
      <c r="U404" s="103"/>
    </row>
    <row r="405" spans="1:21" s="104" customFormat="1" ht="18" hidden="1" customHeight="1">
      <c r="A405" s="111" t="s">
        <v>176</v>
      </c>
      <c r="B405" s="103" t="s">
        <v>238</v>
      </c>
      <c r="C405" s="103" t="s">
        <v>238</v>
      </c>
      <c r="D405" s="103" t="s">
        <v>238</v>
      </c>
      <c r="E405" s="103" t="s">
        <v>238</v>
      </c>
      <c r="F405" s="103"/>
      <c r="G405" s="103" t="s">
        <v>232</v>
      </c>
      <c r="H405" s="103" t="s">
        <v>171</v>
      </c>
      <c r="I405" s="103" t="s">
        <v>224</v>
      </c>
      <c r="J405" s="103"/>
      <c r="K405" s="103" t="s">
        <v>213</v>
      </c>
      <c r="L405" s="103" t="s">
        <v>229</v>
      </c>
      <c r="M405" s="103" t="s">
        <v>233</v>
      </c>
      <c r="N405" s="103" t="s">
        <v>211</v>
      </c>
      <c r="O405" s="103" t="s">
        <v>173</v>
      </c>
      <c r="P405" s="103"/>
      <c r="Q405" s="103" t="s">
        <v>214</v>
      </c>
      <c r="R405" s="103"/>
      <c r="S405" s="103" t="s">
        <v>230</v>
      </c>
      <c r="T405" s="103" t="s">
        <v>206</v>
      </c>
      <c r="U405" s="103" t="s">
        <v>215</v>
      </c>
    </row>
    <row r="406" spans="1:21" s="104" customFormat="1" ht="18" hidden="1" customHeight="1">
      <c r="A406" s="111" t="s">
        <v>181</v>
      </c>
      <c r="B406" s="103"/>
      <c r="C406" s="103"/>
      <c r="D406" s="103" t="s">
        <v>170</v>
      </c>
      <c r="E406" s="103"/>
      <c r="F406" s="103"/>
      <c r="G406" s="103" t="s">
        <v>232</v>
      </c>
      <c r="H406" s="103" t="s">
        <v>171</v>
      </c>
      <c r="I406" s="103" t="s">
        <v>224</v>
      </c>
      <c r="J406" s="103" t="s">
        <v>216</v>
      </c>
      <c r="K406" s="103" t="s">
        <v>213</v>
      </c>
      <c r="L406" s="103" t="s">
        <v>229</v>
      </c>
      <c r="M406" s="103" t="s">
        <v>233</v>
      </c>
      <c r="N406" s="103"/>
      <c r="O406" s="103" t="s">
        <v>173</v>
      </c>
      <c r="P406" s="103"/>
      <c r="Q406" s="103" t="s">
        <v>214</v>
      </c>
      <c r="R406" s="103" t="s">
        <v>236</v>
      </c>
      <c r="S406" s="103" t="s">
        <v>230</v>
      </c>
      <c r="T406" s="103" t="s">
        <v>206</v>
      </c>
      <c r="U406" s="103" t="s">
        <v>215</v>
      </c>
    </row>
    <row r="407" spans="1:21" s="104" customFormat="1" ht="18" hidden="1" customHeight="1">
      <c r="A407" s="111" t="s">
        <v>184</v>
      </c>
      <c r="B407" s="103"/>
      <c r="C407" s="103"/>
      <c r="D407" s="103" t="s">
        <v>170</v>
      </c>
      <c r="E407" s="103" t="s">
        <v>239</v>
      </c>
      <c r="F407" s="103"/>
      <c r="G407" s="103" t="s">
        <v>232</v>
      </c>
      <c r="H407" s="103" t="s">
        <v>171</v>
      </c>
      <c r="I407" s="103" t="s">
        <v>224</v>
      </c>
      <c r="J407" s="103" t="s">
        <v>216</v>
      </c>
      <c r="K407" s="103" t="s">
        <v>213</v>
      </c>
      <c r="L407" s="103" t="s">
        <v>229</v>
      </c>
      <c r="M407" s="103" t="s">
        <v>233</v>
      </c>
      <c r="N407" s="103"/>
      <c r="O407" s="103" t="s">
        <v>173</v>
      </c>
      <c r="P407" s="103" t="s">
        <v>221</v>
      </c>
      <c r="Q407" s="103" t="s">
        <v>214</v>
      </c>
      <c r="R407" s="103" t="s">
        <v>236</v>
      </c>
      <c r="S407" s="103" t="s">
        <v>230</v>
      </c>
      <c r="T407" s="103" t="s">
        <v>206</v>
      </c>
      <c r="U407" s="103" t="s">
        <v>215</v>
      </c>
    </row>
    <row r="408" spans="1:21" s="104" customFormat="1" ht="18" hidden="1" customHeight="1">
      <c r="A408" s="111" t="s">
        <v>208</v>
      </c>
      <c r="B408" s="103" t="s">
        <v>186</v>
      </c>
      <c r="C408" s="103"/>
      <c r="D408" s="103" t="s">
        <v>170</v>
      </c>
      <c r="E408" s="103" t="s">
        <v>188</v>
      </c>
      <c r="F408" s="103"/>
      <c r="G408" s="103" t="s">
        <v>232</v>
      </c>
      <c r="H408" s="103" t="s">
        <v>171</v>
      </c>
      <c r="I408" s="103" t="s">
        <v>224</v>
      </c>
      <c r="J408" s="103" t="s">
        <v>216</v>
      </c>
      <c r="K408" s="103" t="s">
        <v>213</v>
      </c>
      <c r="L408" s="103" t="s">
        <v>229</v>
      </c>
      <c r="M408" s="103" t="s">
        <v>233</v>
      </c>
      <c r="N408" s="103" t="s">
        <v>218</v>
      </c>
      <c r="O408" s="103" t="s">
        <v>173</v>
      </c>
      <c r="P408" s="103" t="s">
        <v>221</v>
      </c>
      <c r="Q408" s="103" t="s">
        <v>214</v>
      </c>
      <c r="R408" s="103" t="s">
        <v>236</v>
      </c>
      <c r="S408" s="103" t="s">
        <v>230</v>
      </c>
      <c r="T408" s="103" t="s">
        <v>206</v>
      </c>
      <c r="U408" s="103" t="s">
        <v>215</v>
      </c>
    </row>
    <row r="409" spans="1:21" s="104" customFormat="1" ht="18" hidden="1" customHeight="1">
      <c r="A409" s="111" t="s">
        <v>209</v>
      </c>
      <c r="B409" s="103" t="s">
        <v>186</v>
      </c>
      <c r="C409" s="103"/>
      <c r="D409" s="103" t="s">
        <v>222</v>
      </c>
      <c r="E409" s="103" t="s">
        <v>188</v>
      </c>
      <c r="F409" s="103"/>
      <c r="G409" s="103" t="s">
        <v>232</v>
      </c>
      <c r="H409" s="103" t="s">
        <v>171</v>
      </c>
      <c r="I409" s="103"/>
      <c r="J409" s="103" t="s">
        <v>216</v>
      </c>
      <c r="K409" s="103" t="s">
        <v>213</v>
      </c>
      <c r="L409" s="103"/>
      <c r="M409" s="103" t="s">
        <v>233</v>
      </c>
      <c r="N409" s="103" t="s">
        <v>218</v>
      </c>
      <c r="O409" s="103"/>
      <c r="P409" s="103" t="s">
        <v>221</v>
      </c>
      <c r="Q409" s="103" t="s">
        <v>214</v>
      </c>
      <c r="R409" s="103" t="s">
        <v>236</v>
      </c>
      <c r="S409" s="103" t="s">
        <v>230</v>
      </c>
      <c r="T409" s="103" t="s">
        <v>206</v>
      </c>
      <c r="U409" s="103" t="s">
        <v>215</v>
      </c>
    </row>
    <row r="410" spans="1:21" s="104" customFormat="1" ht="18" hidden="1" customHeight="1">
      <c r="A410" s="111" t="s">
        <v>198</v>
      </c>
      <c r="B410" s="103" t="s">
        <v>186</v>
      </c>
      <c r="C410" s="103"/>
      <c r="D410" s="103" t="s">
        <v>222</v>
      </c>
      <c r="E410" s="103" t="s">
        <v>188</v>
      </c>
      <c r="F410" s="103"/>
      <c r="G410" s="103"/>
      <c r="H410" s="103"/>
      <c r="I410" s="103" t="s">
        <v>226</v>
      </c>
      <c r="J410" s="103" t="s">
        <v>216</v>
      </c>
      <c r="K410" s="103"/>
      <c r="L410" s="103"/>
      <c r="M410" s="103" t="s">
        <v>233</v>
      </c>
      <c r="N410" s="103" t="s">
        <v>218</v>
      </c>
      <c r="O410" s="103"/>
      <c r="P410" s="103" t="s">
        <v>221</v>
      </c>
      <c r="Q410" s="103" t="s">
        <v>214</v>
      </c>
      <c r="R410" s="103" t="s">
        <v>236</v>
      </c>
      <c r="S410" s="103" t="s">
        <v>230</v>
      </c>
      <c r="T410" s="103" t="s">
        <v>206</v>
      </c>
      <c r="U410" s="103" t="s">
        <v>215</v>
      </c>
    </row>
    <row r="411" spans="1:21" s="104" customFormat="1" ht="18" hidden="1" customHeight="1">
      <c r="A411" s="111" t="s">
        <v>200</v>
      </c>
      <c r="B411" s="103" t="s">
        <v>186</v>
      </c>
      <c r="C411" s="103"/>
      <c r="D411" s="103" t="s">
        <v>222</v>
      </c>
      <c r="E411" s="103" t="s">
        <v>188</v>
      </c>
      <c r="F411" s="103"/>
      <c r="G411" s="103"/>
      <c r="H411" s="103"/>
      <c r="I411" s="103" t="s">
        <v>226</v>
      </c>
      <c r="J411" s="103" t="s">
        <v>216</v>
      </c>
      <c r="K411" s="103"/>
      <c r="L411" s="103"/>
      <c r="M411" s="103" t="s">
        <v>233</v>
      </c>
      <c r="N411" s="103" t="s">
        <v>218</v>
      </c>
      <c r="O411" s="103"/>
      <c r="P411" s="103" t="s">
        <v>221</v>
      </c>
      <c r="Q411" s="103" t="s">
        <v>214</v>
      </c>
      <c r="R411" s="103" t="s">
        <v>236</v>
      </c>
      <c r="S411" s="103"/>
      <c r="T411" s="103" t="s">
        <v>206</v>
      </c>
      <c r="U411" s="103" t="s">
        <v>215</v>
      </c>
    </row>
    <row r="412" spans="1:21" s="104" customFormat="1" ht="18" hidden="1" customHeight="1">
      <c r="A412" s="111" t="s">
        <v>201</v>
      </c>
      <c r="B412" s="103" t="s">
        <v>186</v>
      </c>
      <c r="C412" s="103"/>
      <c r="D412" s="103" t="s">
        <v>222</v>
      </c>
      <c r="E412" s="103" t="s">
        <v>188</v>
      </c>
      <c r="F412" s="103"/>
      <c r="G412" s="103"/>
      <c r="H412" s="103"/>
      <c r="I412" s="103" t="s">
        <v>226</v>
      </c>
      <c r="J412" s="103"/>
      <c r="K412" s="103"/>
      <c r="L412" s="103"/>
      <c r="M412" s="103" t="s">
        <v>233</v>
      </c>
      <c r="N412" s="103" t="s">
        <v>218</v>
      </c>
      <c r="O412" s="103"/>
      <c r="P412" s="103" t="s">
        <v>221</v>
      </c>
      <c r="Q412" s="103" t="s">
        <v>214</v>
      </c>
      <c r="R412" s="103"/>
      <c r="S412" s="103"/>
      <c r="T412" s="103"/>
      <c r="U412" s="103" t="s">
        <v>215</v>
      </c>
    </row>
    <row r="413" spans="1:21" s="104" customFormat="1" ht="18" hidden="1" customHeight="1">
      <c r="A413" s="111" t="s">
        <v>202</v>
      </c>
      <c r="B413" s="103" t="s">
        <v>186</v>
      </c>
      <c r="C413" s="103"/>
      <c r="D413" s="103" t="s">
        <v>222</v>
      </c>
      <c r="E413" s="103" t="s">
        <v>188</v>
      </c>
      <c r="F413" s="103"/>
      <c r="G413" s="103"/>
      <c r="H413" s="103"/>
      <c r="I413" s="103" t="s">
        <v>226</v>
      </c>
      <c r="J413" s="103"/>
      <c r="K413" s="103"/>
      <c r="L413" s="103"/>
      <c r="M413" s="103"/>
      <c r="N413" s="103" t="s">
        <v>218</v>
      </c>
      <c r="O413" s="103"/>
      <c r="P413" s="103"/>
      <c r="Q413" s="103" t="s">
        <v>214</v>
      </c>
      <c r="R413" s="103"/>
      <c r="S413" s="103"/>
      <c r="T413" s="103"/>
      <c r="U413" s="103" t="s">
        <v>215</v>
      </c>
    </row>
    <row r="414" spans="1:21" s="104" customFormat="1" ht="18" hidden="1" customHeight="1">
      <c r="A414" s="111" t="s">
        <v>203</v>
      </c>
      <c r="B414" s="103"/>
      <c r="C414" s="103"/>
      <c r="D414" s="103" t="s">
        <v>222</v>
      </c>
      <c r="E414" s="103"/>
      <c r="F414" s="103"/>
      <c r="G414" s="103"/>
      <c r="H414" s="103"/>
      <c r="I414" s="103"/>
      <c r="J414" s="103"/>
      <c r="K414" s="103"/>
      <c r="L414" s="103"/>
      <c r="M414" s="103"/>
      <c r="N414" s="103" t="s">
        <v>218</v>
      </c>
      <c r="O414" s="103"/>
      <c r="P414" s="103"/>
      <c r="Q414" s="103" t="s">
        <v>214</v>
      </c>
      <c r="R414" s="103"/>
      <c r="S414" s="103"/>
      <c r="T414" s="103"/>
      <c r="U414" s="103"/>
    </row>
    <row r="415" spans="1:21" s="104" customFormat="1" ht="18" hidden="1" customHeight="1">
      <c r="A415" s="112" t="s">
        <v>204</v>
      </c>
      <c r="B415" s="109">
        <f>IF(COUNTA(B403:B414)=0,"-",COUNTA(B403:B414)/12)</f>
        <v>0.75</v>
      </c>
      <c r="C415" s="109">
        <f t="shared" ref="C415:U415" si="27">IF(COUNTA(C403:C414)=0,"-",COUNTA(C403:C414)/12)</f>
        <v>0.25</v>
      </c>
      <c r="D415" s="109">
        <f t="shared" si="27"/>
        <v>1</v>
      </c>
      <c r="E415" s="109">
        <f t="shared" si="27"/>
        <v>0.83333333333333337</v>
      </c>
      <c r="F415" s="109" t="str">
        <f t="shared" si="27"/>
        <v>-</v>
      </c>
      <c r="G415" s="109">
        <f t="shared" si="27"/>
        <v>0.5</v>
      </c>
      <c r="H415" s="109">
        <f t="shared" si="27"/>
        <v>0.5</v>
      </c>
      <c r="I415" s="109">
        <f t="shared" si="27"/>
        <v>0.66666666666666663</v>
      </c>
      <c r="J415" s="109">
        <f t="shared" si="27"/>
        <v>0.5</v>
      </c>
      <c r="K415" s="109">
        <f t="shared" si="27"/>
        <v>0.58333333333333337</v>
      </c>
      <c r="L415" s="109">
        <f t="shared" si="27"/>
        <v>0.5</v>
      </c>
      <c r="M415" s="109">
        <f t="shared" si="27"/>
        <v>0.75</v>
      </c>
      <c r="N415" s="109">
        <f t="shared" si="27"/>
        <v>0.83333333333333337</v>
      </c>
      <c r="O415" s="109">
        <f t="shared" si="27"/>
        <v>0.5</v>
      </c>
      <c r="P415" s="109">
        <f t="shared" si="27"/>
        <v>0.5</v>
      </c>
      <c r="Q415" s="109">
        <f t="shared" si="27"/>
        <v>0.83333333333333337</v>
      </c>
      <c r="R415" s="109">
        <f t="shared" si="27"/>
        <v>0.5</v>
      </c>
      <c r="S415" s="109">
        <f t="shared" si="27"/>
        <v>0.58333333333333337</v>
      </c>
      <c r="T415" s="109">
        <f t="shared" si="27"/>
        <v>0.58333333333333337</v>
      </c>
      <c r="U415" s="109">
        <f t="shared" si="27"/>
        <v>0.75</v>
      </c>
    </row>
    <row r="416" spans="1:21" s="104" customFormat="1" ht="18" hidden="1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</row>
    <row r="417" spans="1:21" s="104" customFormat="1" ht="18" hidden="1" customHeight="1">
      <c r="A417" s="105">
        <v>44722</v>
      </c>
      <c r="B417" s="106">
        <v>1</v>
      </c>
      <c r="C417" s="106">
        <v>2</v>
      </c>
      <c r="D417" s="106">
        <v>3</v>
      </c>
      <c r="E417" s="106">
        <v>4</v>
      </c>
      <c r="F417" s="106">
        <v>5</v>
      </c>
      <c r="G417" s="106">
        <v>6</v>
      </c>
      <c r="H417" s="106">
        <v>7</v>
      </c>
      <c r="I417" s="106">
        <v>8</v>
      </c>
      <c r="J417" s="106">
        <v>9</v>
      </c>
      <c r="K417" s="106">
        <v>10</v>
      </c>
      <c r="L417" s="106">
        <v>11</v>
      </c>
      <c r="M417" s="106">
        <v>12</v>
      </c>
      <c r="N417" s="106">
        <v>13</v>
      </c>
      <c r="O417" s="106">
        <v>14</v>
      </c>
      <c r="P417" s="106">
        <v>15</v>
      </c>
      <c r="Q417" s="106">
        <v>16</v>
      </c>
      <c r="R417" s="106">
        <v>17</v>
      </c>
      <c r="S417" s="106">
        <v>18</v>
      </c>
      <c r="T417" s="106">
        <v>19</v>
      </c>
      <c r="U417" s="106">
        <v>20</v>
      </c>
    </row>
    <row r="418" spans="1:21" s="104" customFormat="1" ht="18" hidden="1" customHeight="1">
      <c r="A418" s="111" t="s">
        <v>168</v>
      </c>
      <c r="B418" s="103"/>
      <c r="C418" s="103" t="s">
        <v>211</v>
      </c>
      <c r="D418" s="103"/>
      <c r="E418" s="103"/>
      <c r="F418" s="103" t="s">
        <v>239</v>
      </c>
      <c r="G418" s="103"/>
      <c r="H418" s="103"/>
      <c r="I418" s="103"/>
      <c r="J418" s="103"/>
      <c r="K418" s="103"/>
      <c r="L418" s="103"/>
      <c r="M418" s="103"/>
      <c r="N418" s="103"/>
      <c r="O418" s="103" t="s">
        <v>173</v>
      </c>
      <c r="P418" s="103"/>
      <c r="Q418" s="103"/>
      <c r="R418" s="103"/>
      <c r="S418" s="103"/>
      <c r="T418" s="103"/>
      <c r="U418" s="103"/>
    </row>
    <row r="419" spans="1:21" s="104" customFormat="1" ht="18" hidden="1" customHeight="1">
      <c r="A419" s="111" t="s">
        <v>174</v>
      </c>
      <c r="B419" s="103"/>
      <c r="C419" s="103" t="s">
        <v>211</v>
      </c>
      <c r="D419" s="103"/>
      <c r="E419" s="103"/>
      <c r="F419" s="103" t="s">
        <v>239</v>
      </c>
      <c r="G419" s="103" t="s">
        <v>232</v>
      </c>
      <c r="H419" s="103" t="s">
        <v>171</v>
      </c>
      <c r="I419" s="103"/>
      <c r="J419" s="103"/>
      <c r="K419" s="103"/>
      <c r="L419" s="103"/>
      <c r="M419" s="103" t="s">
        <v>233</v>
      </c>
      <c r="N419" s="103"/>
      <c r="O419" s="103" t="s">
        <v>173</v>
      </c>
      <c r="P419" s="103"/>
      <c r="Q419" s="103"/>
      <c r="R419" s="103"/>
      <c r="S419" s="103" t="s">
        <v>230</v>
      </c>
      <c r="T419" s="103"/>
      <c r="U419" s="103"/>
    </row>
    <row r="420" spans="1:21" s="104" customFormat="1" ht="18" hidden="1" customHeight="1">
      <c r="A420" s="111" t="s">
        <v>176</v>
      </c>
      <c r="B420" s="103" t="s">
        <v>225</v>
      </c>
      <c r="C420" s="103" t="s">
        <v>211</v>
      </c>
      <c r="D420" s="103"/>
      <c r="E420" s="103"/>
      <c r="F420" s="103" t="s">
        <v>239</v>
      </c>
      <c r="G420" s="103" t="s">
        <v>232</v>
      </c>
      <c r="H420" s="103" t="s">
        <v>171</v>
      </c>
      <c r="I420" s="103" t="s">
        <v>224</v>
      </c>
      <c r="J420" s="103"/>
      <c r="K420" s="103"/>
      <c r="L420" s="103"/>
      <c r="M420" s="103" t="s">
        <v>233</v>
      </c>
      <c r="N420" s="103"/>
      <c r="O420" s="103" t="s">
        <v>173</v>
      </c>
      <c r="P420" s="103"/>
      <c r="Q420" s="103" t="s">
        <v>214</v>
      </c>
      <c r="R420" s="103"/>
      <c r="S420" s="103" t="s">
        <v>230</v>
      </c>
      <c r="T420" s="103" t="s">
        <v>206</v>
      </c>
      <c r="U420" s="103" t="s">
        <v>215</v>
      </c>
    </row>
    <row r="421" spans="1:21" s="104" customFormat="1" ht="18" hidden="1" customHeight="1">
      <c r="A421" s="111" t="s">
        <v>181</v>
      </c>
      <c r="B421" s="103" t="s">
        <v>225</v>
      </c>
      <c r="C421" s="103" t="s">
        <v>211</v>
      </c>
      <c r="D421" s="103"/>
      <c r="E421" s="103"/>
      <c r="F421" s="103" t="s">
        <v>239</v>
      </c>
      <c r="G421" s="103" t="s">
        <v>232</v>
      </c>
      <c r="H421" s="103" t="s">
        <v>171</v>
      </c>
      <c r="I421" s="103" t="s">
        <v>224</v>
      </c>
      <c r="J421" s="103" t="s">
        <v>216</v>
      </c>
      <c r="K421" s="103"/>
      <c r="L421" s="103"/>
      <c r="M421" s="103" t="s">
        <v>233</v>
      </c>
      <c r="N421" s="103"/>
      <c r="O421" s="103" t="s">
        <v>173</v>
      </c>
      <c r="P421" s="103"/>
      <c r="Q421" s="103" t="s">
        <v>214</v>
      </c>
      <c r="R421" s="103" t="s">
        <v>220</v>
      </c>
      <c r="S421" s="103" t="s">
        <v>230</v>
      </c>
      <c r="T421" s="103" t="s">
        <v>206</v>
      </c>
      <c r="U421" s="103" t="s">
        <v>215</v>
      </c>
    </row>
    <row r="422" spans="1:21" s="104" customFormat="1" ht="18" hidden="1" customHeight="1">
      <c r="A422" s="111" t="s">
        <v>184</v>
      </c>
      <c r="B422" s="103" t="s">
        <v>225</v>
      </c>
      <c r="C422" s="103" t="s">
        <v>211</v>
      </c>
      <c r="D422" s="103"/>
      <c r="E422" s="103"/>
      <c r="F422" s="103" t="s">
        <v>239</v>
      </c>
      <c r="G422" s="103" t="s">
        <v>232</v>
      </c>
      <c r="H422" s="103" t="s">
        <v>171</v>
      </c>
      <c r="I422" s="103" t="s">
        <v>224</v>
      </c>
      <c r="J422" s="103" t="s">
        <v>216</v>
      </c>
      <c r="K422" s="103"/>
      <c r="L422" s="103"/>
      <c r="M422" s="103" t="s">
        <v>233</v>
      </c>
      <c r="N422" s="103"/>
      <c r="O422" s="103" t="s">
        <v>173</v>
      </c>
      <c r="P422" s="103" t="s">
        <v>221</v>
      </c>
      <c r="Q422" s="103" t="s">
        <v>214</v>
      </c>
      <c r="R422" s="103" t="s">
        <v>220</v>
      </c>
      <c r="S422" s="103" t="s">
        <v>230</v>
      </c>
      <c r="T422" s="103" t="s">
        <v>206</v>
      </c>
      <c r="U422" s="103" t="s">
        <v>215</v>
      </c>
    </row>
    <row r="423" spans="1:21" s="104" customFormat="1" ht="18" hidden="1" customHeight="1">
      <c r="A423" s="111" t="s">
        <v>208</v>
      </c>
      <c r="B423" s="103" t="s">
        <v>225</v>
      </c>
      <c r="C423" s="103" t="s">
        <v>211</v>
      </c>
      <c r="D423" s="103"/>
      <c r="E423" s="103" t="s">
        <v>188</v>
      </c>
      <c r="F423" s="103" t="s">
        <v>239</v>
      </c>
      <c r="G423" s="103" t="s">
        <v>232</v>
      </c>
      <c r="H423" s="103" t="s">
        <v>171</v>
      </c>
      <c r="I423" s="103" t="s">
        <v>224</v>
      </c>
      <c r="J423" s="103" t="s">
        <v>216</v>
      </c>
      <c r="K423" s="103"/>
      <c r="L423" s="103"/>
      <c r="M423" s="103" t="s">
        <v>233</v>
      </c>
      <c r="N423" s="103" t="s">
        <v>218</v>
      </c>
      <c r="O423" s="103" t="s">
        <v>173</v>
      </c>
      <c r="P423" s="103" t="s">
        <v>221</v>
      </c>
      <c r="Q423" s="103" t="s">
        <v>214</v>
      </c>
      <c r="R423" s="103" t="s">
        <v>220</v>
      </c>
      <c r="S423" s="103" t="s">
        <v>230</v>
      </c>
      <c r="T423" s="103" t="s">
        <v>206</v>
      </c>
      <c r="U423" s="103" t="s">
        <v>215</v>
      </c>
    </row>
    <row r="424" spans="1:21" s="104" customFormat="1" ht="18" hidden="1" customHeight="1">
      <c r="A424" s="111" t="s">
        <v>209</v>
      </c>
      <c r="B424" s="103" t="s">
        <v>225</v>
      </c>
      <c r="C424" s="103"/>
      <c r="D424" s="103"/>
      <c r="E424" s="103" t="s">
        <v>188</v>
      </c>
      <c r="F424" s="103" t="s">
        <v>191</v>
      </c>
      <c r="G424" s="103" t="s">
        <v>232</v>
      </c>
      <c r="H424" s="103" t="s">
        <v>171</v>
      </c>
      <c r="I424" s="103"/>
      <c r="J424" s="103" t="s">
        <v>216</v>
      </c>
      <c r="K424" s="103" t="s">
        <v>222</v>
      </c>
      <c r="L424" s="103"/>
      <c r="M424" s="103" t="s">
        <v>233</v>
      </c>
      <c r="N424" s="103" t="s">
        <v>218</v>
      </c>
      <c r="O424" s="103"/>
      <c r="P424" s="103" t="s">
        <v>221</v>
      </c>
      <c r="Q424" s="103" t="s">
        <v>214</v>
      </c>
      <c r="R424" s="103" t="s">
        <v>220</v>
      </c>
      <c r="S424" s="103" t="s">
        <v>230</v>
      </c>
      <c r="T424" s="103" t="s">
        <v>206</v>
      </c>
      <c r="U424" s="103" t="s">
        <v>215</v>
      </c>
    </row>
    <row r="425" spans="1:21" s="104" customFormat="1" ht="18" hidden="1" customHeight="1">
      <c r="A425" s="111" t="s">
        <v>198</v>
      </c>
      <c r="B425" s="103" t="s">
        <v>225</v>
      </c>
      <c r="C425" s="103"/>
      <c r="D425" s="103"/>
      <c r="E425" s="103" t="s">
        <v>188</v>
      </c>
      <c r="F425" s="103" t="s">
        <v>191</v>
      </c>
      <c r="G425" s="103"/>
      <c r="H425" s="103"/>
      <c r="I425" s="103"/>
      <c r="J425" s="103" t="s">
        <v>216</v>
      </c>
      <c r="K425" s="103" t="s">
        <v>222</v>
      </c>
      <c r="L425" s="103"/>
      <c r="M425" s="103" t="s">
        <v>233</v>
      </c>
      <c r="N425" s="103" t="s">
        <v>218</v>
      </c>
      <c r="O425" s="103"/>
      <c r="P425" s="103" t="s">
        <v>221</v>
      </c>
      <c r="Q425" s="103" t="s">
        <v>214</v>
      </c>
      <c r="R425" s="103" t="s">
        <v>220</v>
      </c>
      <c r="S425" s="103" t="s">
        <v>230</v>
      </c>
      <c r="T425" s="103" t="s">
        <v>206</v>
      </c>
      <c r="U425" s="103" t="s">
        <v>215</v>
      </c>
    </row>
    <row r="426" spans="1:21" s="104" customFormat="1" ht="18" hidden="1" customHeight="1">
      <c r="A426" s="111" t="s">
        <v>200</v>
      </c>
      <c r="B426" s="103"/>
      <c r="C426" s="103"/>
      <c r="D426" s="103"/>
      <c r="E426" s="103" t="s">
        <v>188</v>
      </c>
      <c r="F426" s="103" t="s">
        <v>191</v>
      </c>
      <c r="G426" s="103"/>
      <c r="H426" s="103"/>
      <c r="I426" s="103"/>
      <c r="J426" s="103" t="s">
        <v>216</v>
      </c>
      <c r="K426" s="103" t="s">
        <v>222</v>
      </c>
      <c r="L426" s="103"/>
      <c r="M426" s="103" t="s">
        <v>233</v>
      </c>
      <c r="N426" s="103" t="s">
        <v>218</v>
      </c>
      <c r="O426" s="103"/>
      <c r="P426" s="103" t="s">
        <v>221</v>
      </c>
      <c r="Q426" s="103" t="s">
        <v>214</v>
      </c>
      <c r="R426" s="103" t="s">
        <v>220</v>
      </c>
      <c r="S426" s="103" t="s">
        <v>230</v>
      </c>
      <c r="T426" s="103" t="s">
        <v>206</v>
      </c>
      <c r="U426" s="103" t="s">
        <v>215</v>
      </c>
    </row>
    <row r="427" spans="1:21" s="104" customFormat="1" ht="18" hidden="1" customHeight="1">
      <c r="A427" s="111" t="s">
        <v>201</v>
      </c>
      <c r="B427" s="103"/>
      <c r="C427" s="103"/>
      <c r="D427" s="103"/>
      <c r="E427" s="103" t="s">
        <v>188</v>
      </c>
      <c r="F427" s="103" t="s">
        <v>191</v>
      </c>
      <c r="G427" s="103"/>
      <c r="H427" s="103"/>
      <c r="I427" s="103"/>
      <c r="J427" s="103"/>
      <c r="K427" s="103" t="s">
        <v>222</v>
      </c>
      <c r="L427" s="103"/>
      <c r="M427" s="103"/>
      <c r="N427" s="103" t="s">
        <v>218</v>
      </c>
      <c r="O427" s="103"/>
      <c r="P427" s="103" t="s">
        <v>221</v>
      </c>
      <c r="Q427" s="103" t="s">
        <v>214</v>
      </c>
      <c r="R427" s="103" t="s">
        <v>220</v>
      </c>
      <c r="S427" s="103"/>
      <c r="T427" s="103"/>
      <c r="U427" s="103" t="s">
        <v>215</v>
      </c>
    </row>
    <row r="428" spans="1:21" s="104" customFormat="1" ht="18" hidden="1" customHeight="1">
      <c r="A428" s="111" t="s">
        <v>202</v>
      </c>
      <c r="B428" s="103"/>
      <c r="C428" s="103"/>
      <c r="D428" s="103"/>
      <c r="E428" s="103" t="s">
        <v>188</v>
      </c>
      <c r="F428" s="103" t="s">
        <v>191</v>
      </c>
      <c r="G428" s="103"/>
      <c r="H428" s="103"/>
      <c r="I428" s="103"/>
      <c r="J428" s="103"/>
      <c r="K428" s="103" t="s">
        <v>222</v>
      </c>
      <c r="L428" s="103"/>
      <c r="M428" s="103"/>
      <c r="N428" s="103" t="s">
        <v>218</v>
      </c>
      <c r="O428" s="103"/>
      <c r="P428" s="103"/>
      <c r="Q428" s="103" t="s">
        <v>214</v>
      </c>
      <c r="R428" s="103"/>
      <c r="S428" s="103"/>
      <c r="T428" s="103"/>
      <c r="U428" s="103" t="s">
        <v>215</v>
      </c>
    </row>
    <row r="429" spans="1:21" s="104" customFormat="1" ht="18" hidden="1" customHeight="1">
      <c r="A429" s="111" t="s">
        <v>203</v>
      </c>
      <c r="B429" s="103"/>
      <c r="C429" s="103"/>
      <c r="D429" s="103"/>
      <c r="E429" s="103"/>
      <c r="F429" s="103" t="s">
        <v>191</v>
      </c>
      <c r="G429" s="103"/>
      <c r="H429" s="103"/>
      <c r="I429" s="103"/>
      <c r="J429" s="103"/>
      <c r="K429" s="103" t="s">
        <v>222</v>
      </c>
      <c r="L429" s="103"/>
      <c r="M429" s="103"/>
      <c r="N429" s="103" t="s">
        <v>218</v>
      </c>
      <c r="O429" s="103"/>
      <c r="P429" s="103"/>
      <c r="Q429" s="103" t="s">
        <v>214</v>
      </c>
      <c r="R429" s="103"/>
      <c r="S429" s="103"/>
      <c r="T429" s="103"/>
      <c r="U429" s="103"/>
    </row>
    <row r="430" spans="1:21" s="104" customFormat="1" ht="18" hidden="1" customHeight="1">
      <c r="A430" s="112" t="s">
        <v>204</v>
      </c>
      <c r="B430" s="109">
        <f>IF(COUNTA(B418:B429)=0,"-",COUNTA(B418:B429)/12)</f>
        <v>0.5</v>
      </c>
      <c r="C430" s="109">
        <f t="shared" ref="C430:U430" si="28">IF(COUNTA(C418:C429)=0,"-",COUNTA(C418:C429)/12)</f>
        <v>0.5</v>
      </c>
      <c r="D430" s="109" t="str">
        <f t="shared" si="28"/>
        <v>-</v>
      </c>
      <c r="E430" s="109">
        <f t="shared" si="28"/>
        <v>0.5</v>
      </c>
      <c r="F430" s="109">
        <f t="shared" si="28"/>
        <v>1</v>
      </c>
      <c r="G430" s="109">
        <f t="shared" si="28"/>
        <v>0.5</v>
      </c>
      <c r="H430" s="109">
        <f t="shared" si="28"/>
        <v>0.5</v>
      </c>
      <c r="I430" s="109">
        <f t="shared" si="28"/>
        <v>0.33333333333333331</v>
      </c>
      <c r="J430" s="109">
        <f t="shared" si="28"/>
        <v>0.5</v>
      </c>
      <c r="K430" s="109">
        <f t="shared" si="28"/>
        <v>0.5</v>
      </c>
      <c r="L430" s="109" t="str">
        <f t="shared" si="28"/>
        <v>-</v>
      </c>
      <c r="M430" s="109">
        <f t="shared" si="28"/>
        <v>0.66666666666666663</v>
      </c>
      <c r="N430" s="109">
        <f t="shared" si="28"/>
        <v>0.58333333333333337</v>
      </c>
      <c r="O430" s="109">
        <f t="shared" si="28"/>
        <v>0.5</v>
      </c>
      <c r="P430" s="109">
        <f t="shared" si="28"/>
        <v>0.5</v>
      </c>
      <c r="Q430" s="109">
        <f t="shared" si="28"/>
        <v>0.83333333333333337</v>
      </c>
      <c r="R430" s="109">
        <f t="shared" si="28"/>
        <v>0.58333333333333337</v>
      </c>
      <c r="S430" s="109">
        <f t="shared" si="28"/>
        <v>0.66666666666666663</v>
      </c>
      <c r="T430" s="109">
        <f t="shared" si="28"/>
        <v>0.58333333333333337</v>
      </c>
      <c r="U430" s="109">
        <f t="shared" si="28"/>
        <v>0.75</v>
      </c>
    </row>
    <row r="431" spans="1:21" s="104" customFormat="1" ht="18" hidden="1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</row>
    <row r="432" spans="1:21" s="104" customFormat="1" ht="18" hidden="1" customHeight="1">
      <c r="A432" s="105">
        <v>44725</v>
      </c>
      <c r="B432" s="106">
        <v>1</v>
      </c>
      <c r="C432" s="106">
        <v>2</v>
      </c>
      <c r="D432" s="106">
        <v>3</v>
      </c>
      <c r="E432" s="106">
        <v>4</v>
      </c>
      <c r="F432" s="106">
        <v>5</v>
      </c>
      <c r="G432" s="106">
        <v>6</v>
      </c>
      <c r="H432" s="106">
        <v>7</v>
      </c>
      <c r="I432" s="106">
        <v>8</v>
      </c>
      <c r="J432" s="106">
        <v>9</v>
      </c>
      <c r="K432" s="106">
        <v>10</v>
      </c>
      <c r="L432" s="106">
        <v>11</v>
      </c>
      <c r="M432" s="106">
        <v>12</v>
      </c>
      <c r="N432" s="106">
        <v>13</v>
      </c>
      <c r="O432" s="106">
        <v>14</v>
      </c>
      <c r="P432" s="106">
        <v>15</v>
      </c>
      <c r="Q432" s="106">
        <v>16</v>
      </c>
      <c r="R432" s="106">
        <v>17</v>
      </c>
      <c r="S432" s="106">
        <v>18</v>
      </c>
      <c r="T432" s="106">
        <v>19</v>
      </c>
      <c r="U432" s="106">
        <v>20</v>
      </c>
    </row>
    <row r="433" spans="1:21" s="104" customFormat="1" ht="18" hidden="1" customHeight="1">
      <c r="A433" s="111" t="s">
        <v>168</v>
      </c>
      <c r="B433" s="103" t="s">
        <v>240</v>
      </c>
      <c r="C433" s="103" t="s">
        <v>211</v>
      </c>
      <c r="D433" s="103" t="s">
        <v>186</v>
      </c>
      <c r="E433" s="103"/>
      <c r="F433" s="103" t="s">
        <v>239</v>
      </c>
      <c r="G433" s="103"/>
      <c r="H433" s="103"/>
      <c r="I433" s="103"/>
      <c r="J433" s="103"/>
      <c r="K433" s="103"/>
      <c r="L433" s="103" t="s">
        <v>229</v>
      </c>
      <c r="M433" s="103"/>
      <c r="N433" s="103"/>
      <c r="O433" s="103"/>
      <c r="P433" s="103" t="s">
        <v>178</v>
      </c>
      <c r="Q433" s="103"/>
      <c r="R433" s="103"/>
      <c r="S433" s="103"/>
      <c r="T433" s="103"/>
      <c r="U433" s="103"/>
    </row>
    <row r="434" spans="1:21" s="104" customFormat="1" ht="18" hidden="1" customHeight="1">
      <c r="A434" s="111" t="s">
        <v>174</v>
      </c>
      <c r="B434" s="103" t="s">
        <v>240</v>
      </c>
      <c r="C434" s="103" t="s">
        <v>211</v>
      </c>
      <c r="D434" s="103" t="s">
        <v>186</v>
      </c>
      <c r="E434" s="103"/>
      <c r="F434" s="103" t="s">
        <v>239</v>
      </c>
      <c r="G434" s="103" t="s">
        <v>232</v>
      </c>
      <c r="H434" s="103"/>
      <c r="I434" s="103"/>
      <c r="J434" s="103"/>
      <c r="K434" s="103" t="s">
        <v>213</v>
      </c>
      <c r="L434" s="103" t="s">
        <v>229</v>
      </c>
      <c r="M434" s="103" t="s">
        <v>233</v>
      </c>
      <c r="N434" s="103"/>
      <c r="O434" s="103"/>
      <c r="P434" s="103" t="s">
        <v>178</v>
      </c>
      <c r="Q434" s="103" t="s">
        <v>214</v>
      </c>
      <c r="R434" s="103"/>
      <c r="S434" s="103" t="s">
        <v>230</v>
      </c>
      <c r="T434" s="103"/>
      <c r="U434" s="103"/>
    </row>
    <row r="435" spans="1:21" s="104" customFormat="1" ht="18" hidden="1" customHeight="1">
      <c r="A435" s="111" t="s">
        <v>176</v>
      </c>
      <c r="B435" s="103" t="s">
        <v>240</v>
      </c>
      <c r="C435" s="103" t="s">
        <v>211</v>
      </c>
      <c r="D435" s="103" t="s">
        <v>186</v>
      </c>
      <c r="E435" s="103"/>
      <c r="F435" s="103" t="s">
        <v>239</v>
      </c>
      <c r="G435" s="103" t="s">
        <v>232</v>
      </c>
      <c r="H435" s="103"/>
      <c r="I435" s="103" t="s">
        <v>224</v>
      </c>
      <c r="J435" s="103"/>
      <c r="K435" s="103" t="s">
        <v>213</v>
      </c>
      <c r="L435" s="103" t="s">
        <v>229</v>
      </c>
      <c r="M435" s="103" t="s">
        <v>233</v>
      </c>
      <c r="N435" s="103"/>
      <c r="O435" s="103"/>
      <c r="P435" s="103" t="s">
        <v>178</v>
      </c>
      <c r="Q435" s="103" t="s">
        <v>214</v>
      </c>
      <c r="R435" s="103"/>
      <c r="S435" s="103" t="s">
        <v>230</v>
      </c>
      <c r="T435" s="103" t="s">
        <v>206</v>
      </c>
      <c r="U435" s="103" t="s">
        <v>215</v>
      </c>
    </row>
    <row r="436" spans="1:21" s="104" customFormat="1" ht="18" hidden="1" customHeight="1">
      <c r="A436" s="111" t="s">
        <v>181</v>
      </c>
      <c r="B436" s="103" t="s">
        <v>240</v>
      </c>
      <c r="C436" s="103" t="s">
        <v>211</v>
      </c>
      <c r="D436" s="103" t="s">
        <v>186</v>
      </c>
      <c r="E436" s="103"/>
      <c r="F436" s="103" t="s">
        <v>239</v>
      </c>
      <c r="G436" s="103" t="s">
        <v>232</v>
      </c>
      <c r="H436" s="103"/>
      <c r="I436" s="103" t="s">
        <v>224</v>
      </c>
      <c r="J436" s="103" t="s">
        <v>216</v>
      </c>
      <c r="K436" s="103" t="s">
        <v>213</v>
      </c>
      <c r="L436" s="103" t="s">
        <v>229</v>
      </c>
      <c r="M436" s="103" t="s">
        <v>233</v>
      </c>
      <c r="N436" s="103" t="s">
        <v>207</v>
      </c>
      <c r="O436" s="103"/>
      <c r="P436" s="103" t="s">
        <v>178</v>
      </c>
      <c r="Q436" s="103" t="s">
        <v>214</v>
      </c>
      <c r="R436" s="103"/>
      <c r="S436" s="103" t="s">
        <v>230</v>
      </c>
      <c r="T436" s="103" t="s">
        <v>206</v>
      </c>
      <c r="U436" s="103" t="s">
        <v>215</v>
      </c>
    </row>
    <row r="437" spans="1:21" s="104" customFormat="1" ht="18" hidden="1" customHeight="1">
      <c r="A437" s="111" t="s">
        <v>184</v>
      </c>
      <c r="B437" s="103" t="s">
        <v>240</v>
      </c>
      <c r="C437" s="103" t="s">
        <v>211</v>
      </c>
      <c r="D437" s="103" t="s">
        <v>186</v>
      </c>
      <c r="E437" s="103" t="s">
        <v>221</v>
      </c>
      <c r="F437" s="103" t="s">
        <v>239</v>
      </c>
      <c r="G437" s="103" t="s">
        <v>232</v>
      </c>
      <c r="H437" s="103"/>
      <c r="I437" s="103" t="s">
        <v>224</v>
      </c>
      <c r="J437" s="103" t="s">
        <v>216</v>
      </c>
      <c r="K437" s="103" t="s">
        <v>213</v>
      </c>
      <c r="L437" s="103" t="s">
        <v>229</v>
      </c>
      <c r="M437" s="103" t="s">
        <v>233</v>
      </c>
      <c r="N437" s="103" t="s">
        <v>207</v>
      </c>
      <c r="O437" s="103"/>
      <c r="P437" s="103" t="s">
        <v>178</v>
      </c>
      <c r="Q437" s="103" t="s">
        <v>214</v>
      </c>
      <c r="R437" s="103"/>
      <c r="S437" s="103" t="s">
        <v>230</v>
      </c>
      <c r="T437" s="103" t="s">
        <v>206</v>
      </c>
      <c r="U437" s="103" t="s">
        <v>215</v>
      </c>
    </row>
    <row r="438" spans="1:21" s="104" customFormat="1" ht="18" hidden="1" customHeight="1">
      <c r="A438" s="111" t="s">
        <v>208</v>
      </c>
      <c r="B438" s="103" t="s">
        <v>240</v>
      </c>
      <c r="C438" s="103" t="s">
        <v>211</v>
      </c>
      <c r="D438" s="103" t="s">
        <v>191</v>
      </c>
      <c r="E438" s="103" t="s">
        <v>221</v>
      </c>
      <c r="F438" s="103" t="s">
        <v>239</v>
      </c>
      <c r="G438" s="103" t="s">
        <v>232</v>
      </c>
      <c r="H438" s="103" t="s">
        <v>225</v>
      </c>
      <c r="I438" s="103" t="s">
        <v>224</v>
      </c>
      <c r="J438" s="103" t="s">
        <v>216</v>
      </c>
      <c r="K438" s="103" t="s">
        <v>213</v>
      </c>
      <c r="L438" s="103" t="s">
        <v>229</v>
      </c>
      <c r="M438" s="103" t="s">
        <v>233</v>
      </c>
      <c r="N438" s="103" t="s">
        <v>207</v>
      </c>
      <c r="O438" s="103"/>
      <c r="P438" s="103" t="s">
        <v>178</v>
      </c>
      <c r="Q438" s="103" t="s">
        <v>214</v>
      </c>
      <c r="R438" s="103" t="s">
        <v>218</v>
      </c>
      <c r="S438" s="103" t="s">
        <v>230</v>
      </c>
      <c r="T438" s="103" t="s">
        <v>206</v>
      </c>
      <c r="U438" s="103" t="s">
        <v>215</v>
      </c>
    </row>
    <row r="439" spans="1:21" s="104" customFormat="1" ht="18" hidden="1" customHeight="1">
      <c r="A439" s="111" t="s">
        <v>209</v>
      </c>
      <c r="B439" s="103" t="s">
        <v>186</v>
      </c>
      <c r="C439" s="103"/>
      <c r="D439" s="103" t="s">
        <v>191</v>
      </c>
      <c r="E439" s="103" t="s">
        <v>221</v>
      </c>
      <c r="F439" s="103" t="s">
        <v>239</v>
      </c>
      <c r="G439" s="103" t="s">
        <v>232</v>
      </c>
      <c r="H439" s="103" t="s">
        <v>225</v>
      </c>
      <c r="I439" s="103"/>
      <c r="J439" s="103" t="s">
        <v>216</v>
      </c>
      <c r="K439" s="103" t="s">
        <v>213</v>
      </c>
      <c r="L439" s="103"/>
      <c r="M439" s="103"/>
      <c r="N439" s="103" t="s">
        <v>207</v>
      </c>
      <c r="O439" s="103"/>
      <c r="P439" s="103"/>
      <c r="Q439" s="103" t="s">
        <v>214</v>
      </c>
      <c r="R439" s="103" t="s">
        <v>218</v>
      </c>
      <c r="S439" s="103" t="s">
        <v>230</v>
      </c>
      <c r="T439" s="103" t="s">
        <v>206</v>
      </c>
      <c r="U439" s="103" t="s">
        <v>215</v>
      </c>
    </row>
    <row r="440" spans="1:21" s="104" customFormat="1" ht="18" hidden="1" customHeight="1">
      <c r="A440" s="111" t="s">
        <v>198</v>
      </c>
      <c r="B440" s="103"/>
      <c r="C440" s="103"/>
      <c r="D440" s="103" t="s">
        <v>191</v>
      </c>
      <c r="E440" s="103" t="s">
        <v>221</v>
      </c>
      <c r="F440" s="103"/>
      <c r="G440" s="103" t="s">
        <v>232</v>
      </c>
      <c r="H440" s="103" t="s">
        <v>225</v>
      </c>
      <c r="I440" s="103" t="s">
        <v>226</v>
      </c>
      <c r="J440" s="103" t="s">
        <v>216</v>
      </c>
      <c r="K440" s="103" t="s">
        <v>213</v>
      </c>
      <c r="L440" s="103"/>
      <c r="M440" s="103"/>
      <c r="N440" s="103" t="s">
        <v>207</v>
      </c>
      <c r="O440" s="103"/>
      <c r="P440" s="103"/>
      <c r="Q440" s="103" t="s">
        <v>214</v>
      </c>
      <c r="R440" s="103" t="s">
        <v>218</v>
      </c>
      <c r="S440" s="103" t="s">
        <v>230</v>
      </c>
      <c r="T440" s="103" t="s">
        <v>206</v>
      </c>
      <c r="U440" s="103" t="s">
        <v>215</v>
      </c>
    </row>
    <row r="441" spans="1:21" s="104" customFormat="1" ht="18" hidden="1" customHeight="1">
      <c r="A441" s="111" t="s">
        <v>200</v>
      </c>
      <c r="B441" s="103"/>
      <c r="C441" s="103"/>
      <c r="D441" s="103"/>
      <c r="E441" s="103" t="s">
        <v>221</v>
      </c>
      <c r="F441" s="103"/>
      <c r="G441" s="103"/>
      <c r="H441" s="103" t="s">
        <v>225</v>
      </c>
      <c r="I441" s="103" t="s">
        <v>226</v>
      </c>
      <c r="J441" s="103" t="s">
        <v>216</v>
      </c>
      <c r="K441" s="103" t="s">
        <v>191</v>
      </c>
      <c r="L441" s="103"/>
      <c r="M441" s="103"/>
      <c r="N441" s="103" t="s">
        <v>207</v>
      </c>
      <c r="O441" s="103"/>
      <c r="P441" s="103"/>
      <c r="Q441" s="103" t="s">
        <v>214</v>
      </c>
      <c r="R441" s="103" t="s">
        <v>218</v>
      </c>
      <c r="S441" s="103"/>
      <c r="T441" s="103" t="s">
        <v>206</v>
      </c>
      <c r="U441" s="103" t="s">
        <v>215</v>
      </c>
    </row>
    <row r="442" spans="1:21" s="104" customFormat="1" ht="18" hidden="1" customHeight="1">
      <c r="A442" s="111" t="s">
        <v>201</v>
      </c>
      <c r="B442" s="103"/>
      <c r="C442" s="103"/>
      <c r="D442" s="103"/>
      <c r="E442" s="103" t="s">
        <v>221</v>
      </c>
      <c r="F442" s="103"/>
      <c r="G442" s="103"/>
      <c r="H442" s="103" t="s">
        <v>225</v>
      </c>
      <c r="I442" s="103" t="s">
        <v>226</v>
      </c>
      <c r="J442" s="103"/>
      <c r="K442" s="103" t="s">
        <v>191</v>
      </c>
      <c r="L442" s="103"/>
      <c r="M442" s="103"/>
      <c r="N442" s="103" t="s">
        <v>207</v>
      </c>
      <c r="O442" s="103"/>
      <c r="P442" s="103"/>
      <c r="Q442" s="103" t="s">
        <v>214</v>
      </c>
      <c r="R442" s="103" t="s">
        <v>218</v>
      </c>
      <c r="S442" s="103"/>
      <c r="T442" s="103"/>
      <c r="U442" s="103" t="s">
        <v>215</v>
      </c>
    </row>
    <row r="443" spans="1:21" s="104" customFormat="1" ht="18" hidden="1" customHeight="1">
      <c r="A443" s="111" t="s">
        <v>202</v>
      </c>
      <c r="B443" s="103"/>
      <c r="C443" s="103"/>
      <c r="D443" s="103"/>
      <c r="E443" s="103"/>
      <c r="F443" s="103"/>
      <c r="G443" s="103"/>
      <c r="H443" s="103" t="s">
        <v>225</v>
      </c>
      <c r="I443" s="103" t="s">
        <v>226</v>
      </c>
      <c r="J443" s="103"/>
      <c r="K443" s="103" t="s">
        <v>191</v>
      </c>
      <c r="L443" s="103"/>
      <c r="M443" s="103"/>
      <c r="N443" s="103"/>
      <c r="O443" s="103"/>
      <c r="P443" s="103"/>
      <c r="Q443" s="103" t="s">
        <v>214</v>
      </c>
      <c r="R443" s="103" t="s">
        <v>218</v>
      </c>
      <c r="S443" s="103"/>
      <c r="T443" s="103"/>
      <c r="U443" s="103" t="s">
        <v>215</v>
      </c>
    </row>
    <row r="444" spans="1:21" s="104" customFormat="1" ht="18" hidden="1" customHeight="1">
      <c r="A444" s="111" t="s">
        <v>203</v>
      </c>
      <c r="B444" s="103"/>
      <c r="C444" s="103"/>
      <c r="D444" s="103"/>
      <c r="E444" s="103"/>
      <c r="F444" s="103"/>
      <c r="G444" s="103"/>
      <c r="H444" s="103"/>
      <c r="I444" s="103"/>
      <c r="J444" s="103"/>
      <c r="K444" s="103" t="s">
        <v>191</v>
      </c>
      <c r="L444" s="103"/>
      <c r="M444" s="103"/>
      <c r="N444" s="103"/>
      <c r="O444" s="103"/>
      <c r="P444" s="103"/>
      <c r="Q444" s="103" t="s">
        <v>214</v>
      </c>
      <c r="R444" s="103" t="s">
        <v>218</v>
      </c>
      <c r="S444" s="103"/>
      <c r="T444" s="103"/>
      <c r="U444" s="103"/>
    </row>
    <row r="445" spans="1:21" s="104" customFormat="1" ht="18" hidden="1" customHeight="1">
      <c r="A445" s="112" t="s">
        <v>204</v>
      </c>
      <c r="B445" s="109">
        <f>IF(COUNTA(B433:B444)=0,"-",COUNTA(B433:B444)/12)</f>
        <v>0.58333333333333337</v>
      </c>
      <c r="C445" s="109">
        <f t="shared" ref="C445:U445" si="29">IF(COUNTA(C433:C444)=0,"-",COUNTA(C433:C444)/12)</f>
        <v>0.5</v>
      </c>
      <c r="D445" s="109">
        <f t="shared" si="29"/>
        <v>0.66666666666666663</v>
      </c>
      <c r="E445" s="109">
        <f t="shared" si="29"/>
        <v>0.5</v>
      </c>
      <c r="F445" s="109">
        <f t="shared" si="29"/>
        <v>0.58333333333333337</v>
      </c>
      <c r="G445" s="109">
        <f t="shared" si="29"/>
        <v>0.58333333333333337</v>
      </c>
      <c r="H445" s="109">
        <f t="shared" si="29"/>
        <v>0.5</v>
      </c>
      <c r="I445" s="109">
        <f t="shared" si="29"/>
        <v>0.66666666666666663</v>
      </c>
      <c r="J445" s="109">
        <f t="shared" si="29"/>
        <v>0.5</v>
      </c>
      <c r="K445" s="109">
        <f t="shared" si="29"/>
        <v>0.91666666666666663</v>
      </c>
      <c r="L445" s="109">
        <f t="shared" si="29"/>
        <v>0.5</v>
      </c>
      <c r="M445" s="109">
        <f t="shared" si="29"/>
        <v>0.41666666666666669</v>
      </c>
      <c r="N445" s="109">
        <f t="shared" si="29"/>
        <v>0.58333333333333337</v>
      </c>
      <c r="O445" s="109" t="str">
        <f t="shared" si="29"/>
        <v>-</v>
      </c>
      <c r="P445" s="109">
        <f t="shared" si="29"/>
        <v>0.5</v>
      </c>
      <c r="Q445" s="109">
        <f t="shared" si="29"/>
        <v>0.91666666666666663</v>
      </c>
      <c r="R445" s="109">
        <f t="shared" si="29"/>
        <v>0.58333333333333337</v>
      </c>
      <c r="S445" s="109">
        <f t="shared" si="29"/>
        <v>0.58333333333333337</v>
      </c>
      <c r="T445" s="109">
        <f t="shared" si="29"/>
        <v>0.58333333333333337</v>
      </c>
      <c r="U445" s="109">
        <f t="shared" si="29"/>
        <v>0.75</v>
      </c>
    </row>
    <row r="446" spans="1:21" s="104" customFormat="1" ht="18" hidden="1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</row>
    <row r="447" spans="1:21" s="104" customFormat="1" ht="18" hidden="1" customHeight="1">
      <c r="A447" s="105">
        <v>44726</v>
      </c>
      <c r="B447" s="106">
        <v>1</v>
      </c>
      <c r="C447" s="106">
        <v>2</v>
      </c>
      <c r="D447" s="106">
        <v>3</v>
      </c>
      <c r="E447" s="106">
        <v>4</v>
      </c>
      <c r="F447" s="106">
        <v>5</v>
      </c>
      <c r="G447" s="106">
        <v>6</v>
      </c>
      <c r="H447" s="106">
        <v>7</v>
      </c>
      <c r="I447" s="106">
        <v>8</v>
      </c>
      <c r="J447" s="106">
        <v>9</v>
      </c>
      <c r="K447" s="106">
        <v>10</v>
      </c>
      <c r="L447" s="106">
        <v>11</v>
      </c>
      <c r="M447" s="106">
        <v>12</v>
      </c>
      <c r="N447" s="106">
        <v>13</v>
      </c>
      <c r="O447" s="106">
        <v>14</v>
      </c>
      <c r="P447" s="106">
        <v>15</v>
      </c>
      <c r="Q447" s="106">
        <v>16</v>
      </c>
      <c r="R447" s="106">
        <v>17</v>
      </c>
      <c r="S447" s="106">
        <v>18</v>
      </c>
      <c r="T447" s="106">
        <v>19</v>
      </c>
      <c r="U447" s="106">
        <v>20</v>
      </c>
    </row>
    <row r="448" spans="1:21" s="104" customFormat="1" ht="18" hidden="1" customHeight="1">
      <c r="A448" s="111" t="s">
        <v>168</v>
      </c>
      <c r="B448" s="103" t="s">
        <v>240</v>
      </c>
      <c r="C448" s="103" t="s">
        <v>211</v>
      </c>
      <c r="D448" s="103"/>
      <c r="E448" s="103"/>
      <c r="F448" s="103"/>
      <c r="G448" s="103"/>
      <c r="H448" s="103"/>
      <c r="I448" s="103"/>
      <c r="J448" s="103"/>
      <c r="K448" s="103"/>
      <c r="L448" s="103" t="s">
        <v>229</v>
      </c>
      <c r="M448" s="103" t="s">
        <v>233</v>
      </c>
      <c r="N448" s="103"/>
      <c r="O448" s="103"/>
      <c r="P448" s="103" t="s">
        <v>231</v>
      </c>
      <c r="Q448" s="103"/>
      <c r="R448" s="103"/>
      <c r="S448" s="103"/>
      <c r="T448" s="103"/>
      <c r="U448" s="103"/>
    </row>
    <row r="449" spans="1:21" s="104" customFormat="1" ht="18" hidden="1" customHeight="1">
      <c r="A449" s="111" t="s">
        <v>174</v>
      </c>
      <c r="B449" s="103" t="s">
        <v>240</v>
      </c>
      <c r="C449" s="103" t="s">
        <v>211</v>
      </c>
      <c r="D449" s="103" t="s">
        <v>186</v>
      </c>
      <c r="E449" s="103"/>
      <c r="F449" s="103"/>
      <c r="G449" s="103"/>
      <c r="H449" s="103"/>
      <c r="I449" s="103"/>
      <c r="J449" s="103"/>
      <c r="K449" s="103" t="s">
        <v>241</v>
      </c>
      <c r="L449" s="103" t="s">
        <v>229</v>
      </c>
      <c r="M449" s="103" t="s">
        <v>233</v>
      </c>
      <c r="N449" s="103"/>
      <c r="O449" s="103"/>
      <c r="P449" s="103" t="s">
        <v>231</v>
      </c>
      <c r="Q449" s="103" t="s">
        <v>223</v>
      </c>
      <c r="R449" s="103"/>
      <c r="S449" s="103"/>
      <c r="T449" s="103"/>
      <c r="U449" s="103"/>
    </row>
    <row r="450" spans="1:21" s="104" customFormat="1" ht="18" hidden="1" customHeight="1">
      <c r="A450" s="111" t="s">
        <v>176</v>
      </c>
      <c r="B450" s="103" t="s">
        <v>240</v>
      </c>
      <c r="C450" s="103" t="s">
        <v>211</v>
      </c>
      <c r="D450" s="103" t="s">
        <v>186</v>
      </c>
      <c r="E450" s="103"/>
      <c r="F450" s="103"/>
      <c r="G450" s="103"/>
      <c r="H450" s="103"/>
      <c r="I450" s="103"/>
      <c r="J450" s="103"/>
      <c r="K450" s="103" t="s">
        <v>241</v>
      </c>
      <c r="L450" s="103" t="s">
        <v>229</v>
      </c>
      <c r="M450" s="103" t="s">
        <v>233</v>
      </c>
      <c r="N450" s="103"/>
      <c r="O450" s="103"/>
      <c r="P450" s="103" t="s">
        <v>231</v>
      </c>
      <c r="Q450" s="103" t="s">
        <v>223</v>
      </c>
      <c r="R450" s="103"/>
      <c r="S450" s="103"/>
      <c r="T450" s="103" t="s">
        <v>206</v>
      </c>
      <c r="U450" s="103" t="s">
        <v>215</v>
      </c>
    </row>
    <row r="451" spans="1:21" s="104" customFormat="1" ht="18" hidden="1" customHeight="1">
      <c r="A451" s="111" t="s">
        <v>181</v>
      </c>
      <c r="B451" s="103" t="s">
        <v>240</v>
      </c>
      <c r="C451" s="103" t="s">
        <v>211</v>
      </c>
      <c r="D451" s="103" t="s">
        <v>186</v>
      </c>
      <c r="E451" s="103"/>
      <c r="F451" s="103"/>
      <c r="G451" s="103"/>
      <c r="H451" s="103"/>
      <c r="I451" s="103"/>
      <c r="J451" s="103" t="s">
        <v>216</v>
      </c>
      <c r="K451" s="103" t="s">
        <v>241</v>
      </c>
      <c r="L451" s="103" t="s">
        <v>229</v>
      </c>
      <c r="M451" s="103" t="s">
        <v>233</v>
      </c>
      <c r="N451" s="103" t="s">
        <v>207</v>
      </c>
      <c r="O451" s="103"/>
      <c r="P451" s="103" t="s">
        <v>231</v>
      </c>
      <c r="Q451" s="103" t="s">
        <v>223</v>
      </c>
      <c r="R451" s="103"/>
      <c r="S451" s="103"/>
      <c r="T451" s="103" t="s">
        <v>206</v>
      </c>
      <c r="U451" s="103" t="s">
        <v>215</v>
      </c>
    </row>
    <row r="452" spans="1:21" s="104" customFormat="1" ht="18" hidden="1" customHeight="1">
      <c r="A452" s="111" t="s">
        <v>184</v>
      </c>
      <c r="B452" s="103" t="s">
        <v>240</v>
      </c>
      <c r="C452" s="103" t="s">
        <v>211</v>
      </c>
      <c r="D452" s="103" t="s">
        <v>186</v>
      </c>
      <c r="E452" s="103"/>
      <c r="F452" s="103"/>
      <c r="G452" s="103"/>
      <c r="H452" s="103"/>
      <c r="I452" s="103"/>
      <c r="J452" s="103" t="s">
        <v>216</v>
      </c>
      <c r="K452" s="103" t="s">
        <v>241</v>
      </c>
      <c r="L452" s="103" t="s">
        <v>229</v>
      </c>
      <c r="M452" s="103" t="s">
        <v>233</v>
      </c>
      <c r="N452" s="103" t="s">
        <v>207</v>
      </c>
      <c r="O452" s="103" t="s">
        <v>242</v>
      </c>
      <c r="P452" s="103" t="s">
        <v>231</v>
      </c>
      <c r="Q452" s="103" t="s">
        <v>223</v>
      </c>
      <c r="R452" s="103"/>
      <c r="S452" s="103"/>
      <c r="T452" s="103" t="s">
        <v>206</v>
      </c>
      <c r="U452" s="103" t="s">
        <v>215</v>
      </c>
    </row>
    <row r="453" spans="1:21" s="104" customFormat="1" ht="18" hidden="1" customHeight="1">
      <c r="A453" s="111" t="s">
        <v>208</v>
      </c>
      <c r="B453" s="103" t="s">
        <v>240</v>
      </c>
      <c r="C453" s="103" t="s">
        <v>211</v>
      </c>
      <c r="D453" s="103" t="s">
        <v>186</v>
      </c>
      <c r="E453" s="103"/>
      <c r="F453" s="103" t="s">
        <v>191</v>
      </c>
      <c r="G453" s="103" t="s">
        <v>227</v>
      </c>
      <c r="H453" s="103" t="s">
        <v>225</v>
      </c>
      <c r="I453" s="103"/>
      <c r="J453" s="103" t="s">
        <v>216</v>
      </c>
      <c r="K453" s="103" t="s">
        <v>241</v>
      </c>
      <c r="L453" s="103" t="s">
        <v>229</v>
      </c>
      <c r="M453" s="103" t="s">
        <v>233</v>
      </c>
      <c r="N453" s="103" t="s">
        <v>207</v>
      </c>
      <c r="O453" s="103" t="s">
        <v>242</v>
      </c>
      <c r="P453" s="103" t="s">
        <v>231</v>
      </c>
      <c r="Q453" s="103" t="s">
        <v>223</v>
      </c>
      <c r="R453" s="103" t="s">
        <v>218</v>
      </c>
      <c r="S453" s="103"/>
      <c r="T453" s="103" t="s">
        <v>206</v>
      </c>
      <c r="U453" s="103" t="s">
        <v>215</v>
      </c>
    </row>
    <row r="454" spans="1:21" s="104" customFormat="1" ht="18" hidden="1" customHeight="1">
      <c r="A454" s="111" t="s">
        <v>209</v>
      </c>
      <c r="B454" s="103"/>
      <c r="C454" s="103"/>
      <c r="D454" s="103" t="s">
        <v>186</v>
      </c>
      <c r="E454" s="103" t="s">
        <v>222</v>
      </c>
      <c r="F454" s="103" t="s">
        <v>191</v>
      </c>
      <c r="G454" s="103" t="s">
        <v>227</v>
      </c>
      <c r="H454" s="103" t="s">
        <v>225</v>
      </c>
      <c r="I454" s="103"/>
      <c r="J454" s="103" t="s">
        <v>216</v>
      </c>
      <c r="K454" s="103" t="s">
        <v>241</v>
      </c>
      <c r="L454" s="103"/>
      <c r="M454" s="103" t="s">
        <v>233</v>
      </c>
      <c r="N454" s="103" t="s">
        <v>207</v>
      </c>
      <c r="O454" s="103" t="s">
        <v>242</v>
      </c>
      <c r="P454" s="103"/>
      <c r="Q454" s="103" t="s">
        <v>223</v>
      </c>
      <c r="R454" s="103" t="s">
        <v>218</v>
      </c>
      <c r="S454" s="103"/>
      <c r="T454" s="103" t="s">
        <v>206</v>
      </c>
      <c r="U454" s="103" t="s">
        <v>215</v>
      </c>
    </row>
    <row r="455" spans="1:21" s="104" customFormat="1" ht="18" hidden="1" customHeight="1">
      <c r="A455" s="111" t="s">
        <v>198</v>
      </c>
      <c r="B455" s="103"/>
      <c r="C455" s="103"/>
      <c r="D455" s="103"/>
      <c r="E455" s="103" t="s">
        <v>222</v>
      </c>
      <c r="F455" s="103" t="s">
        <v>191</v>
      </c>
      <c r="G455" s="103" t="s">
        <v>227</v>
      </c>
      <c r="H455" s="103" t="s">
        <v>225</v>
      </c>
      <c r="I455" s="103"/>
      <c r="J455" s="103" t="s">
        <v>216</v>
      </c>
      <c r="K455" s="103"/>
      <c r="L455" s="103"/>
      <c r="M455" s="103" t="s">
        <v>233</v>
      </c>
      <c r="N455" s="103" t="s">
        <v>207</v>
      </c>
      <c r="O455" s="103" t="s">
        <v>242</v>
      </c>
      <c r="P455" s="103"/>
      <c r="Q455" s="103" t="s">
        <v>223</v>
      </c>
      <c r="R455" s="103" t="s">
        <v>218</v>
      </c>
      <c r="S455" s="103"/>
      <c r="T455" s="103"/>
      <c r="U455" s="103" t="s">
        <v>215</v>
      </c>
    </row>
    <row r="456" spans="1:21" s="104" customFormat="1" ht="18" hidden="1" customHeight="1">
      <c r="A456" s="111" t="s">
        <v>200</v>
      </c>
      <c r="B456" s="103"/>
      <c r="C456" s="103"/>
      <c r="D456" s="103"/>
      <c r="E456" s="103" t="s">
        <v>222</v>
      </c>
      <c r="F456" s="103" t="s">
        <v>191</v>
      </c>
      <c r="G456" s="103" t="s">
        <v>227</v>
      </c>
      <c r="H456" s="103" t="s">
        <v>225</v>
      </c>
      <c r="I456" s="103"/>
      <c r="J456" s="103" t="s">
        <v>216</v>
      </c>
      <c r="K456" s="103"/>
      <c r="L456" s="103"/>
      <c r="M456" s="103" t="s">
        <v>233</v>
      </c>
      <c r="N456" s="103" t="s">
        <v>207</v>
      </c>
      <c r="O456" s="103" t="s">
        <v>242</v>
      </c>
      <c r="P456" s="103"/>
      <c r="Q456" s="103" t="s">
        <v>223</v>
      </c>
      <c r="R456" s="103" t="s">
        <v>218</v>
      </c>
      <c r="S456" s="103"/>
      <c r="T456" s="103"/>
      <c r="U456" s="103" t="s">
        <v>215</v>
      </c>
    </row>
    <row r="457" spans="1:21" s="104" customFormat="1" ht="18" hidden="1" customHeight="1">
      <c r="A457" s="111" t="s">
        <v>201</v>
      </c>
      <c r="B457" s="103"/>
      <c r="C457" s="103"/>
      <c r="D457" s="103"/>
      <c r="E457" s="103" t="s">
        <v>222</v>
      </c>
      <c r="F457" s="103" t="s">
        <v>191</v>
      </c>
      <c r="G457" s="103" t="s">
        <v>227</v>
      </c>
      <c r="H457" s="103" t="s">
        <v>225</v>
      </c>
      <c r="I457" s="103"/>
      <c r="J457" s="103"/>
      <c r="K457" s="103"/>
      <c r="L457" s="103"/>
      <c r="M457" s="103" t="s">
        <v>233</v>
      </c>
      <c r="N457" s="103" t="s">
        <v>207</v>
      </c>
      <c r="O457" s="103" t="s">
        <v>242</v>
      </c>
      <c r="P457" s="103"/>
      <c r="Q457" s="103" t="s">
        <v>223</v>
      </c>
      <c r="R457" s="103" t="s">
        <v>218</v>
      </c>
      <c r="S457" s="103"/>
      <c r="T457" s="103"/>
      <c r="U457" s="103" t="s">
        <v>215</v>
      </c>
    </row>
    <row r="458" spans="1:21" s="104" customFormat="1" ht="18" hidden="1" customHeight="1">
      <c r="A458" s="111" t="s">
        <v>202</v>
      </c>
      <c r="B458" s="103"/>
      <c r="C458" s="103"/>
      <c r="D458" s="103"/>
      <c r="E458" s="103" t="s">
        <v>222</v>
      </c>
      <c r="F458" s="103" t="s">
        <v>191</v>
      </c>
      <c r="G458" s="103" t="s">
        <v>227</v>
      </c>
      <c r="H458" s="103" t="s">
        <v>225</v>
      </c>
      <c r="I458" s="103"/>
      <c r="J458" s="103"/>
      <c r="K458" s="103"/>
      <c r="L458" s="103"/>
      <c r="M458" s="103"/>
      <c r="N458" s="103"/>
      <c r="O458" s="103"/>
      <c r="P458" s="103"/>
      <c r="Q458" s="103" t="s">
        <v>223</v>
      </c>
      <c r="R458" s="103" t="s">
        <v>218</v>
      </c>
      <c r="S458" s="103"/>
      <c r="T458" s="103"/>
      <c r="U458" s="103" t="s">
        <v>215</v>
      </c>
    </row>
    <row r="459" spans="1:21" s="104" customFormat="1" ht="18" hidden="1" customHeight="1">
      <c r="A459" s="111" t="s">
        <v>203</v>
      </c>
      <c r="B459" s="103"/>
      <c r="C459" s="103"/>
      <c r="D459" s="103"/>
      <c r="E459" s="103" t="s">
        <v>222</v>
      </c>
      <c r="F459" s="103" t="s">
        <v>191</v>
      </c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103" t="s">
        <v>223</v>
      </c>
      <c r="R459" s="103" t="s">
        <v>218</v>
      </c>
      <c r="S459" s="103"/>
      <c r="T459" s="103"/>
      <c r="U459" s="103"/>
    </row>
    <row r="460" spans="1:21" s="104" customFormat="1" ht="18" hidden="1" customHeight="1">
      <c r="A460" s="112" t="s">
        <v>204</v>
      </c>
      <c r="B460" s="109">
        <f>IF(COUNTA(B448:B459)=0,"-",COUNTA(B448:B459)/12)</f>
        <v>0.5</v>
      </c>
      <c r="C460" s="109">
        <f t="shared" ref="C460:U460" si="30">IF(COUNTA(C448:C459)=0,"-",COUNTA(C448:C459)/12)</f>
        <v>0.5</v>
      </c>
      <c r="D460" s="109">
        <f t="shared" si="30"/>
        <v>0.5</v>
      </c>
      <c r="E460" s="109">
        <f t="shared" si="30"/>
        <v>0.5</v>
      </c>
      <c r="F460" s="109">
        <f t="shared" si="30"/>
        <v>0.58333333333333337</v>
      </c>
      <c r="G460" s="109">
        <f t="shared" si="30"/>
        <v>0.5</v>
      </c>
      <c r="H460" s="109">
        <f t="shared" si="30"/>
        <v>0.5</v>
      </c>
      <c r="I460" s="109" t="str">
        <f t="shared" si="30"/>
        <v>-</v>
      </c>
      <c r="J460" s="109">
        <f t="shared" si="30"/>
        <v>0.5</v>
      </c>
      <c r="K460" s="109">
        <f t="shared" si="30"/>
        <v>0.5</v>
      </c>
      <c r="L460" s="109">
        <f t="shared" si="30"/>
        <v>0.5</v>
      </c>
      <c r="M460" s="109">
        <f t="shared" si="30"/>
        <v>0.83333333333333337</v>
      </c>
      <c r="N460" s="109">
        <f t="shared" si="30"/>
        <v>0.58333333333333337</v>
      </c>
      <c r="O460" s="109">
        <f t="shared" si="30"/>
        <v>0.5</v>
      </c>
      <c r="P460" s="109">
        <f t="shared" si="30"/>
        <v>0.5</v>
      </c>
      <c r="Q460" s="109">
        <f t="shared" si="30"/>
        <v>0.91666666666666663</v>
      </c>
      <c r="R460" s="109">
        <f t="shared" si="30"/>
        <v>0.58333333333333337</v>
      </c>
      <c r="S460" s="109" t="str">
        <f t="shared" si="30"/>
        <v>-</v>
      </c>
      <c r="T460" s="109">
        <f t="shared" si="30"/>
        <v>0.41666666666666669</v>
      </c>
      <c r="U460" s="109">
        <f t="shared" si="30"/>
        <v>0.75</v>
      </c>
    </row>
    <row r="461" spans="1:21" s="104" customFormat="1" ht="18" hidden="1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</row>
    <row r="462" spans="1:21" s="104" customFormat="1" ht="18" hidden="1" customHeight="1">
      <c r="A462" s="105">
        <v>44727</v>
      </c>
      <c r="B462" s="106">
        <v>1</v>
      </c>
      <c r="C462" s="106">
        <v>2</v>
      </c>
      <c r="D462" s="106">
        <v>3</v>
      </c>
      <c r="E462" s="106">
        <v>4</v>
      </c>
      <c r="F462" s="106">
        <v>5</v>
      </c>
      <c r="G462" s="106">
        <v>6</v>
      </c>
      <c r="H462" s="106">
        <v>7</v>
      </c>
      <c r="I462" s="106">
        <v>8</v>
      </c>
      <c r="J462" s="106">
        <v>9</v>
      </c>
      <c r="K462" s="106">
        <v>10</v>
      </c>
      <c r="L462" s="106">
        <v>11</v>
      </c>
      <c r="M462" s="106">
        <v>12</v>
      </c>
      <c r="N462" s="106">
        <v>13</v>
      </c>
      <c r="O462" s="106">
        <v>14</v>
      </c>
      <c r="P462" s="106">
        <v>15</v>
      </c>
      <c r="Q462" s="106">
        <v>16</v>
      </c>
      <c r="R462" s="106">
        <v>17</v>
      </c>
      <c r="S462" s="106">
        <v>18</v>
      </c>
      <c r="T462" s="106">
        <v>19</v>
      </c>
      <c r="U462" s="106">
        <v>20</v>
      </c>
    </row>
    <row r="463" spans="1:21" s="104" customFormat="1" ht="18" hidden="1" customHeight="1">
      <c r="A463" s="111" t="s">
        <v>168</v>
      </c>
      <c r="B463" s="103" t="s">
        <v>240</v>
      </c>
      <c r="C463" s="103" t="s">
        <v>211</v>
      </c>
      <c r="D463" s="103"/>
      <c r="E463" s="103"/>
      <c r="F463" s="103" t="s">
        <v>239</v>
      </c>
      <c r="G463" s="103"/>
      <c r="H463" s="103"/>
      <c r="I463" s="103"/>
      <c r="J463" s="103"/>
      <c r="K463" s="103"/>
      <c r="L463" s="103"/>
      <c r="M463" s="103" t="s">
        <v>233</v>
      </c>
      <c r="N463" s="103"/>
      <c r="O463" s="103"/>
      <c r="P463" s="103" t="s">
        <v>231</v>
      </c>
      <c r="Q463" s="103"/>
      <c r="R463" s="103"/>
      <c r="S463" s="103"/>
      <c r="T463" s="103"/>
      <c r="U463" s="103"/>
    </row>
    <row r="464" spans="1:21" s="104" customFormat="1" ht="18" hidden="1" customHeight="1">
      <c r="A464" s="111" t="s">
        <v>174</v>
      </c>
      <c r="B464" s="103" t="s">
        <v>240</v>
      </c>
      <c r="C464" s="103" t="s">
        <v>211</v>
      </c>
      <c r="D464" s="103"/>
      <c r="E464" s="103"/>
      <c r="F464" s="103" t="s">
        <v>239</v>
      </c>
      <c r="G464" s="103" t="s">
        <v>192</v>
      </c>
      <c r="H464" s="103"/>
      <c r="I464" s="103"/>
      <c r="J464" s="103"/>
      <c r="K464" s="103"/>
      <c r="L464" s="103"/>
      <c r="M464" s="103" t="s">
        <v>233</v>
      </c>
      <c r="N464" s="103"/>
      <c r="O464" s="103"/>
      <c r="P464" s="103" t="s">
        <v>231</v>
      </c>
      <c r="Q464" s="103" t="s">
        <v>223</v>
      </c>
      <c r="R464" s="103"/>
      <c r="S464" s="103" t="s">
        <v>243</v>
      </c>
      <c r="T464" s="103"/>
      <c r="U464" s="103"/>
    </row>
    <row r="465" spans="1:21" s="104" customFormat="1" ht="18" hidden="1" customHeight="1">
      <c r="A465" s="111" t="s">
        <v>176</v>
      </c>
      <c r="B465" s="103" t="s">
        <v>240</v>
      </c>
      <c r="C465" s="103" t="s">
        <v>211</v>
      </c>
      <c r="D465" s="103"/>
      <c r="E465" s="103"/>
      <c r="F465" s="103" t="s">
        <v>239</v>
      </c>
      <c r="G465" s="103" t="s">
        <v>192</v>
      </c>
      <c r="H465" s="103" t="s">
        <v>225</v>
      </c>
      <c r="I465" s="103"/>
      <c r="J465" s="103" t="s">
        <v>216</v>
      </c>
      <c r="K465" s="103"/>
      <c r="L465" s="103"/>
      <c r="M465" s="103" t="s">
        <v>233</v>
      </c>
      <c r="N465" s="103"/>
      <c r="O465" s="103"/>
      <c r="P465" s="103" t="s">
        <v>231</v>
      </c>
      <c r="Q465" s="103" t="s">
        <v>223</v>
      </c>
      <c r="R465" s="103"/>
      <c r="S465" s="103" t="s">
        <v>243</v>
      </c>
      <c r="T465" s="103" t="s">
        <v>206</v>
      </c>
      <c r="U465" s="103"/>
    </row>
    <row r="466" spans="1:21" s="104" customFormat="1" ht="18" hidden="1" customHeight="1">
      <c r="A466" s="111" t="s">
        <v>181</v>
      </c>
      <c r="B466" s="103" t="s">
        <v>240</v>
      </c>
      <c r="C466" s="103" t="s">
        <v>211</v>
      </c>
      <c r="D466" s="103"/>
      <c r="E466" s="103"/>
      <c r="F466" s="103" t="s">
        <v>239</v>
      </c>
      <c r="G466" s="103" t="s">
        <v>192</v>
      </c>
      <c r="H466" s="103" t="s">
        <v>225</v>
      </c>
      <c r="I466" s="103"/>
      <c r="J466" s="103" t="s">
        <v>216</v>
      </c>
      <c r="K466" s="103"/>
      <c r="L466" s="103"/>
      <c r="M466" s="103" t="s">
        <v>233</v>
      </c>
      <c r="N466" s="103" t="s">
        <v>207</v>
      </c>
      <c r="O466" s="103"/>
      <c r="P466" s="103" t="s">
        <v>231</v>
      </c>
      <c r="Q466" s="103" t="s">
        <v>223</v>
      </c>
      <c r="R466" s="103"/>
      <c r="S466" s="103" t="s">
        <v>243</v>
      </c>
      <c r="T466" s="103" t="s">
        <v>206</v>
      </c>
      <c r="U466" s="103"/>
    </row>
    <row r="467" spans="1:21" s="104" customFormat="1" ht="18" hidden="1" customHeight="1">
      <c r="A467" s="111" t="s">
        <v>184</v>
      </c>
      <c r="B467" s="103" t="s">
        <v>240</v>
      </c>
      <c r="C467" s="103" t="s">
        <v>211</v>
      </c>
      <c r="D467" s="103"/>
      <c r="E467" s="103" t="s">
        <v>221</v>
      </c>
      <c r="F467" s="103" t="s">
        <v>239</v>
      </c>
      <c r="G467" s="103" t="s">
        <v>192</v>
      </c>
      <c r="H467" s="103" t="s">
        <v>225</v>
      </c>
      <c r="I467" s="103"/>
      <c r="J467" s="103" t="s">
        <v>216</v>
      </c>
      <c r="K467" s="103"/>
      <c r="L467" s="103"/>
      <c r="M467" s="103" t="s">
        <v>233</v>
      </c>
      <c r="N467" s="103" t="s">
        <v>207</v>
      </c>
      <c r="O467" s="103" t="s">
        <v>242</v>
      </c>
      <c r="P467" s="103" t="s">
        <v>231</v>
      </c>
      <c r="Q467" s="103" t="s">
        <v>223</v>
      </c>
      <c r="R467" s="103"/>
      <c r="S467" s="103" t="s">
        <v>243</v>
      </c>
      <c r="T467" s="103" t="s">
        <v>206</v>
      </c>
      <c r="U467" s="103"/>
    </row>
    <row r="468" spans="1:21" s="104" customFormat="1" ht="18" hidden="1" customHeight="1">
      <c r="A468" s="111" t="s">
        <v>208</v>
      </c>
      <c r="B468" s="103" t="s">
        <v>240</v>
      </c>
      <c r="C468" s="103" t="s">
        <v>211</v>
      </c>
      <c r="D468" s="103" t="s">
        <v>186</v>
      </c>
      <c r="E468" s="103" t="s">
        <v>221</v>
      </c>
      <c r="F468" s="103" t="s">
        <v>239</v>
      </c>
      <c r="G468" s="103" t="s">
        <v>192</v>
      </c>
      <c r="H468" s="103" t="s">
        <v>225</v>
      </c>
      <c r="I468" s="103"/>
      <c r="J468" s="103" t="s">
        <v>216</v>
      </c>
      <c r="K468" s="103" t="s">
        <v>222</v>
      </c>
      <c r="L468" s="103"/>
      <c r="M468" s="103" t="s">
        <v>233</v>
      </c>
      <c r="N468" s="103" t="s">
        <v>207</v>
      </c>
      <c r="O468" s="103" t="s">
        <v>242</v>
      </c>
      <c r="P468" s="103" t="s">
        <v>231</v>
      </c>
      <c r="Q468" s="103" t="s">
        <v>223</v>
      </c>
      <c r="R468" s="103"/>
      <c r="S468" s="103" t="s">
        <v>243</v>
      </c>
      <c r="T468" s="103" t="s">
        <v>206</v>
      </c>
      <c r="U468" s="103"/>
    </row>
    <row r="469" spans="1:21" s="104" customFormat="1" ht="18" hidden="1" customHeight="1">
      <c r="A469" s="111" t="s">
        <v>209</v>
      </c>
      <c r="B469" s="103"/>
      <c r="C469" s="103"/>
      <c r="D469" s="103" t="s">
        <v>186</v>
      </c>
      <c r="E469" s="103" t="s">
        <v>221</v>
      </c>
      <c r="F469" s="103"/>
      <c r="G469" s="103" t="s">
        <v>192</v>
      </c>
      <c r="H469" s="103" t="s">
        <v>225</v>
      </c>
      <c r="I469" s="103" t="s">
        <v>191</v>
      </c>
      <c r="J469" s="103" t="s">
        <v>216</v>
      </c>
      <c r="K469" s="103" t="s">
        <v>222</v>
      </c>
      <c r="L469" s="103"/>
      <c r="M469" s="103" t="s">
        <v>233</v>
      </c>
      <c r="N469" s="103" t="s">
        <v>207</v>
      </c>
      <c r="O469" s="103" t="s">
        <v>242</v>
      </c>
      <c r="P469" s="103"/>
      <c r="Q469" s="103" t="s">
        <v>223</v>
      </c>
      <c r="R469" s="103" t="s">
        <v>244</v>
      </c>
      <c r="S469" s="103" t="s">
        <v>243</v>
      </c>
      <c r="T469" s="103" t="s">
        <v>206</v>
      </c>
      <c r="U469" s="103"/>
    </row>
    <row r="470" spans="1:21" s="104" customFormat="1" ht="18" hidden="1" customHeight="1">
      <c r="A470" s="111" t="s">
        <v>198</v>
      </c>
      <c r="B470" s="103"/>
      <c r="C470" s="103"/>
      <c r="D470" s="103" t="s">
        <v>186</v>
      </c>
      <c r="E470" s="103" t="s">
        <v>221</v>
      </c>
      <c r="F470" s="103" t="s">
        <v>191</v>
      </c>
      <c r="G470" s="103"/>
      <c r="H470" s="103" t="s">
        <v>225</v>
      </c>
      <c r="I470" s="103" t="s">
        <v>226</v>
      </c>
      <c r="J470" s="103" t="s">
        <v>216</v>
      </c>
      <c r="K470" s="103" t="s">
        <v>222</v>
      </c>
      <c r="L470" s="103"/>
      <c r="M470" s="103" t="s">
        <v>233</v>
      </c>
      <c r="N470" s="103" t="s">
        <v>207</v>
      </c>
      <c r="O470" s="103" t="s">
        <v>242</v>
      </c>
      <c r="P470" s="103"/>
      <c r="Q470" s="103" t="s">
        <v>223</v>
      </c>
      <c r="R470" s="103" t="s">
        <v>244</v>
      </c>
      <c r="S470" s="103"/>
      <c r="T470" s="103" t="s">
        <v>206</v>
      </c>
      <c r="U470" s="103"/>
    </row>
    <row r="471" spans="1:21" s="104" customFormat="1" ht="18" hidden="1" customHeight="1">
      <c r="A471" s="111" t="s">
        <v>200</v>
      </c>
      <c r="B471" s="103"/>
      <c r="C471" s="103"/>
      <c r="D471" s="103" t="s">
        <v>186</v>
      </c>
      <c r="E471" s="103" t="s">
        <v>221</v>
      </c>
      <c r="F471" s="103" t="s">
        <v>191</v>
      </c>
      <c r="G471" s="103"/>
      <c r="H471" s="103" t="s">
        <v>225</v>
      </c>
      <c r="I471" s="103" t="s">
        <v>226</v>
      </c>
      <c r="J471" s="103"/>
      <c r="K471" s="103" t="s">
        <v>222</v>
      </c>
      <c r="L471" s="103"/>
      <c r="M471" s="103" t="s">
        <v>233</v>
      </c>
      <c r="N471" s="103" t="s">
        <v>207</v>
      </c>
      <c r="O471" s="103" t="s">
        <v>242</v>
      </c>
      <c r="P471" s="103"/>
      <c r="Q471" s="103" t="s">
        <v>223</v>
      </c>
      <c r="R471" s="103" t="s">
        <v>244</v>
      </c>
      <c r="S471" s="103"/>
      <c r="T471" s="103"/>
      <c r="U471" s="103"/>
    </row>
    <row r="472" spans="1:21" s="104" customFormat="1" ht="18" hidden="1" customHeight="1">
      <c r="A472" s="111" t="s">
        <v>201</v>
      </c>
      <c r="B472" s="103"/>
      <c r="C472" s="103"/>
      <c r="D472" s="103" t="s">
        <v>186</v>
      </c>
      <c r="E472" s="103" t="s">
        <v>221</v>
      </c>
      <c r="F472" s="103" t="s">
        <v>191</v>
      </c>
      <c r="G472" s="103"/>
      <c r="H472" s="103"/>
      <c r="I472" s="103" t="s">
        <v>226</v>
      </c>
      <c r="J472" s="103"/>
      <c r="K472" s="103" t="s">
        <v>222</v>
      </c>
      <c r="L472" s="103"/>
      <c r="M472" s="103" t="s">
        <v>233</v>
      </c>
      <c r="N472" s="103" t="s">
        <v>207</v>
      </c>
      <c r="O472" s="103" t="s">
        <v>242</v>
      </c>
      <c r="P472" s="103"/>
      <c r="Q472" s="103" t="s">
        <v>223</v>
      </c>
      <c r="R472" s="103" t="s">
        <v>244</v>
      </c>
      <c r="S472" s="103"/>
      <c r="T472" s="103"/>
      <c r="U472" s="103"/>
    </row>
    <row r="473" spans="1:21" s="104" customFormat="1" ht="18" hidden="1" customHeight="1">
      <c r="A473" s="111" t="s">
        <v>202</v>
      </c>
      <c r="B473" s="103"/>
      <c r="C473" s="103"/>
      <c r="D473" s="103" t="s">
        <v>186</v>
      </c>
      <c r="E473" s="103"/>
      <c r="F473" s="103" t="s">
        <v>191</v>
      </c>
      <c r="G473" s="103"/>
      <c r="H473" s="103"/>
      <c r="I473" s="103" t="s">
        <v>226</v>
      </c>
      <c r="J473" s="103"/>
      <c r="K473" s="103" t="s">
        <v>222</v>
      </c>
      <c r="L473" s="103"/>
      <c r="M473" s="103"/>
      <c r="N473" s="103"/>
      <c r="O473" s="103"/>
      <c r="P473" s="103"/>
      <c r="Q473" s="103" t="s">
        <v>223</v>
      </c>
      <c r="R473" s="103" t="s">
        <v>244</v>
      </c>
      <c r="S473" s="103"/>
      <c r="T473" s="103"/>
      <c r="U473" s="103"/>
    </row>
    <row r="474" spans="1:21" s="104" customFormat="1" ht="18" hidden="1" customHeight="1">
      <c r="A474" s="111" t="s">
        <v>203</v>
      </c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 t="s">
        <v>223</v>
      </c>
      <c r="R474" s="103" t="s">
        <v>244</v>
      </c>
      <c r="S474" s="103"/>
      <c r="T474" s="103"/>
      <c r="U474" s="103"/>
    </row>
    <row r="475" spans="1:21" s="104" customFormat="1" ht="18" hidden="1" customHeight="1">
      <c r="A475" s="112" t="s">
        <v>204</v>
      </c>
      <c r="B475" s="109">
        <f>IF(COUNTA(B463:B474)=0,"-",COUNTA(B463:B474)/12)</f>
        <v>0.5</v>
      </c>
      <c r="C475" s="109">
        <f t="shared" ref="C475:U475" si="31">IF(COUNTA(C463:C474)=0,"-",COUNTA(C463:C474)/12)</f>
        <v>0.5</v>
      </c>
      <c r="D475" s="109">
        <f t="shared" si="31"/>
        <v>0.5</v>
      </c>
      <c r="E475" s="109">
        <f t="shared" si="31"/>
        <v>0.5</v>
      </c>
      <c r="F475" s="109">
        <f t="shared" si="31"/>
        <v>0.83333333333333337</v>
      </c>
      <c r="G475" s="109">
        <f t="shared" si="31"/>
        <v>0.5</v>
      </c>
      <c r="H475" s="109">
        <f t="shared" si="31"/>
        <v>0.58333333333333337</v>
      </c>
      <c r="I475" s="109">
        <f t="shared" si="31"/>
        <v>0.41666666666666669</v>
      </c>
      <c r="J475" s="109">
        <f t="shared" si="31"/>
        <v>0.5</v>
      </c>
      <c r="K475" s="109">
        <f t="shared" si="31"/>
        <v>0.5</v>
      </c>
      <c r="L475" s="109" t="str">
        <f t="shared" si="31"/>
        <v>-</v>
      </c>
      <c r="M475" s="109">
        <f t="shared" si="31"/>
        <v>0.83333333333333337</v>
      </c>
      <c r="N475" s="109">
        <f t="shared" si="31"/>
        <v>0.58333333333333337</v>
      </c>
      <c r="O475" s="109">
        <f t="shared" si="31"/>
        <v>0.5</v>
      </c>
      <c r="P475" s="109">
        <f t="shared" si="31"/>
        <v>0.5</v>
      </c>
      <c r="Q475" s="109">
        <f t="shared" si="31"/>
        <v>0.91666666666666663</v>
      </c>
      <c r="R475" s="109">
        <f t="shared" si="31"/>
        <v>0.5</v>
      </c>
      <c r="S475" s="109">
        <f t="shared" si="31"/>
        <v>0.5</v>
      </c>
      <c r="T475" s="109">
        <f t="shared" si="31"/>
        <v>0.5</v>
      </c>
      <c r="U475" s="109" t="str">
        <f t="shared" si="31"/>
        <v>-</v>
      </c>
    </row>
    <row r="476" spans="1:21" s="104" customFormat="1" ht="18" hidden="1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</row>
    <row r="477" spans="1:21" s="104" customFormat="1" ht="18" hidden="1" customHeight="1">
      <c r="A477" s="105">
        <v>44729</v>
      </c>
      <c r="B477" s="106">
        <v>1</v>
      </c>
      <c r="C477" s="106">
        <v>2</v>
      </c>
      <c r="D477" s="106">
        <v>3</v>
      </c>
      <c r="E477" s="106">
        <v>4</v>
      </c>
      <c r="F477" s="106">
        <v>5</v>
      </c>
      <c r="G477" s="106">
        <v>6</v>
      </c>
      <c r="H477" s="106">
        <v>7</v>
      </c>
      <c r="I477" s="106">
        <v>8</v>
      </c>
      <c r="J477" s="106">
        <v>9</v>
      </c>
      <c r="K477" s="106">
        <v>10</v>
      </c>
      <c r="L477" s="106">
        <v>11</v>
      </c>
      <c r="M477" s="106">
        <v>12</v>
      </c>
      <c r="N477" s="106">
        <v>13</v>
      </c>
      <c r="O477" s="106">
        <v>14</v>
      </c>
      <c r="P477" s="106">
        <v>15</v>
      </c>
      <c r="Q477" s="106">
        <v>16</v>
      </c>
      <c r="R477" s="106">
        <v>17</v>
      </c>
      <c r="S477" s="106">
        <v>18</v>
      </c>
      <c r="T477" s="106">
        <v>19</v>
      </c>
      <c r="U477" s="106">
        <v>20</v>
      </c>
    </row>
    <row r="478" spans="1:21" s="104" customFormat="1" ht="18" hidden="1" customHeight="1">
      <c r="A478" s="111" t="s">
        <v>168</v>
      </c>
      <c r="B478" s="103" t="s">
        <v>240</v>
      </c>
      <c r="C478" s="103" t="s">
        <v>211</v>
      </c>
      <c r="D478" s="103"/>
      <c r="E478" s="103"/>
      <c r="F478" s="103" t="s">
        <v>239</v>
      </c>
      <c r="G478" s="103"/>
      <c r="H478" s="103"/>
      <c r="I478" s="103"/>
      <c r="J478" s="103"/>
      <c r="K478" s="103"/>
      <c r="L478" s="103"/>
      <c r="M478" s="103" t="s">
        <v>233</v>
      </c>
      <c r="N478" s="103"/>
      <c r="O478" s="103"/>
      <c r="P478" s="103" t="s">
        <v>231</v>
      </c>
      <c r="Q478" s="103"/>
      <c r="R478" s="103"/>
      <c r="S478" s="103"/>
      <c r="T478" s="103"/>
      <c r="U478" s="103"/>
    </row>
    <row r="479" spans="1:21" s="104" customFormat="1" ht="18" hidden="1" customHeight="1">
      <c r="A479" s="111" t="s">
        <v>174</v>
      </c>
      <c r="B479" s="103" t="s">
        <v>240</v>
      </c>
      <c r="C479" s="103" t="s">
        <v>211</v>
      </c>
      <c r="D479" s="103"/>
      <c r="E479" s="103"/>
      <c r="F479" s="103" t="s">
        <v>239</v>
      </c>
      <c r="G479" s="103"/>
      <c r="H479" s="103" t="s">
        <v>171</v>
      </c>
      <c r="I479" s="103"/>
      <c r="J479" s="103"/>
      <c r="K479" s="103"/>
      <c r="L479" s="103"/>
      <c r="M479" s="103" t="s">
        <v>233</v>
      </c>
      <c r="N479" s="103"/>
      <c r="O479" s="103"/>
      <c r="P479" s="103" t="s">
        <v>231</v>
      </c>
      <c r="Q479" s="103"/>
      <c r="R479" s="103"/>
      <c r="S479" s="103" t="s">
        <v>243</v>
      </c>
      <c r="T479" s="103"/>
      <c r="U479" s="103"/>
    </row>
    <row r="480" spans="1:21" s="104" customFormat="1" ht="18" hidden="1" customHeight="1">
      <c r="A480" s="111" t="s">
        <v>176</v>
      </c>
      <c r="B480" s="103" t="s">
        <v>240</v>
      </c>
      <c r="C480" s="103" t="s">
        <v>211</v>
      </c>
      <c r="D480" s="103"/>
      <c r="E480" s="103"/>
      <c r="F480" s="103" t="s">
        <v>239</v>
      </c>
      <c r="G480" s="103"/>
      <c r="H480" s="103" t="s">
        <v>171</v>
      </c>
      <c r="I480" s="103" t="s">
        <v>224</v>
      </c>
      <c r="J480" s="103"/>
      <c r="K480" s="103"/>
      <c r="L480" s="103"/>
      <c r="M480" s="103" t="s">
        <v>233</v>
      </c>
      <c r="N480" s="103"/>
      <c r="O480" s="103"/>
      <c r="P480" s="103" t="s">
        <v>231</v>
      </c>
      <c r="Q480" s="103"/>
      <c r="R480" s="103"/>
      <c r="S480" s="103" t="s">
        <v>243</v>
      </c>
      <c r="T480" s="103" t="s">
        <v>206</v>
      </c>
      <c r="U480" s="103"/>
    </row>
    <row r="481" spans="1:21" s="104" customFormat="1" ht="18" hidden="1" customHeight="1">
      <c r="A481" s="111" t="s">
        <v>181</v>
      </c>
      <c r="B481" s="103" t="s">
        <v>240</v>
      </c>
      <c r="C481" s="103" t="s">
        <v>211</v>
      </c>
      <c r="D481" s="103"/>
      <c r="E481" s="103"/>
      <c r="F481" s="103" t="s">
        <v>239</v>
      </c>
      <c r="G481" s="103" t="s">
        <v>225</v>
      </c>
      <c r="H481" s="103" t="s">
        <v>171</v>
      </c>
      <c r="I481" s="103" t="s">
        <v>224</v>
      </c>
      <c r="J481" s="103" t="s">
        <v>216</v>
      </c>
      <c r="K481" s="103"/>
      <c r="L481" s="103"/>
      <c r="M481" s="103" t="s">
        <v>233</v>
      </c>
      <c r="N481" s="103" t="s">
        <v>207</v>
      </c>
      <c r="O481" s="103"/>
      <c r="P481" s="103" t="s">
        <v>231</v>
      </c>
      <c r="Q481" s="103"/>
      <c r="R481" s="103"/>
      <c r="S481" s="103" t="s">
        <v>243</v>
      </c>
      <c r="T481" s="103" t="s">
        <v>206</v>
      </c>
      <c r="U481" s="103"/>
    </row>
    <row r="482" spans="1:21" s="104" customFormat="1" ht="18" hidden="1" customHeight="1">
      <c r="A482" s="111" t="s">
        <v>184</v>
      </c>
      <c r="B482" s="103" t="s">
        <v>240</v>
      </c>
      <c r="C482" s="103" t="s">
        <v>211</v>
      </c>
      <c r="D482" s="103"/>
      <c r="E482" s="103" t="s">
        <v>221</v>
      </c>
      <c r="F482" s="103" t="s">
        <v>239</v>
      </c>
      <c r="G482" s="103" t="s">
        <v>225</v>
      </c>
      <c r="H482" s="103" t="s">
        <v>171</v>
      </c>
      <c r="I482" s="103" t="s">
        <v>224</v>
      </c>
      <c r="J482" s="103" t="s">
        <v>216</v>
      </c>
      <c r="K482" s="103"/>
      <c r="L482" s="103" t="s">
        <v>191</v>
      </c>
      <c r="M482" s="103" t="s">
        <v>233</v>
      </c>
      <c r="N482" s="103" t="s">
        <v>207</v>
      </c>
      <c r="O482" s="103"/>
      <c r="P482" s="103" t="s">
        <v>231</v>
      </c>
      <c r="Q482" s="103"/>
      <c r="R482" s="103"/>
      <c r="S482" s="103" t="s">
        <v>243</v>
      </c>
      <c r="T482" s="103" t="s">
        <v>206</v>
      </c>
      <c r="U482" s="103"/>
    </row>
    <row r="483" spans="1:21" s="104" customFormat="1" ht="18" hidden="1" customHeight="1">
      <c r="A483" s="111" t="s">
        <v>208</v>
      </c>
      <c r="B483" s="103" t="s">
        <v>240</v>
      </c>
      <c r="C483" s="103" t="s">
        <v>211</v>
      </c>
      <c r="D483" s="103" t="s">
        <v>186</v>
      </c>
      <c r="E483" s="103" t="s">
        <v>221</v>
      </c>
      <c r="F483" s="103" t="s">
        <v>239</v>
      </c>
      <c r="G483" s="103" t="s">
        <v>225</v>
      </c>
      <c r="H483" s="103" t="s">
        <v>171</v>
      </c>
      <c r="I483" s="103" t="s">
        <v>224</v>
      </c>
      <c r="J483" s="103" t="s">
        <v>216</v>
      </c>
      <c r="K483" s="103"/>
      <c r="L483" s="103"/>
      <c r="M483" s="103" t="s">
        <v>233</v>
      </c>
      <c r="N483" s="103" t="s">
        <v>207</v>
      </c>
      <c r="O483" s="103"/>
      <c r="P483" s="103" t="s">
        <v>231</v>
      </c>
      <c r="Q483" s="103"/>
      <c r="R483" s="103"/>
      <c r="S483" s="103" t="s">
        <v>243</v>
      </c>
      <c r="T483" s="103" t="s">
        <v>206</v>
      </c>
      <c r="U483" s="103"/>
    </row>
    <row r="484" spans="1:21" s="104" customFormat="1" ht="18" hidden="1" customHeight="1">
      <c r="A484" s="111" t="s">
        <v>209</v>
      </c>
      <c r="B484" s="103"/>
      <c r="C484" s="103"/>
      <c r="D484" s="103" t="s">
        <v>186</v>
      </c>
      <c r="E484" s="103" t="s">
        <v>221</v>
      </c>
      <c r="F484" s="103"/>
      <c r="G484" s="103" t="s">
        <v>225</v>
      </c>
      <c r="H484" s="103" t="s">
        <v>171</v>
      </c>
      <c r="I484" s="103"/>
      <c r="J484" s="103" t="s">
        <v>216</v>
      </c>
      <c r="K484" s="103"/>
      <c r="L484" s="103"/>
      <c r="M484" s="103" t="s">
        <v>233</v>
      </c>
      <c r="N484" s="103" t="s">
        <v>207</v>
      </c>
      <c r="O484" s="103"/>
      <c r="P484" s="103"/>
      <c r="Q484" s="103"/>
      <c r="R484" s="103"/>
      <c r="S484" s="103" t="s">
        <v>243</v>
      </c>
      <c r="T484" s="103" t="s">
        <v>206</v>
      </c>
      <c r="U484" s="103"/>
    </row>
    <row r="485" spans="1:21" s="104" customFormat="1" ht="18" hidden="1" customHeight="1">
      <c r="A485" s="111" t="s">
        <v>198</v>
      </c>
      <c r="B485" s="103"/>
      <c r="C485" s="103"/>
      <c r="D485" s="103" t="s">
        <v>186</v>
      </c>
      <c r="E485" s="103" t="s">
        <v>221</v>
      </c>
      <c r="F485" s="103" t="s">
        <v>191</v>
      </c>
      <c r="G485" s="103" t="s">
        <v>225</v>
      </c>
      <c r="H485" s="103"/>
      <c r="I485" s="103"/>
      <c r="J485" s="103" t="s">
        <v>216</v>
      </c>
      <c r="K485" s="103"/>
      <c r="L485" s="103"/>
      <c r="M485" s="103" t="s">
        <v>233</v>
      </c>
      <c r="N485" s="103" t="s">
        <v>207</v>
      </c>
      <c r="O485" s="103"/>
      <c r="P485" s="103"/>
      <c r="Q485" s="103"/>
      <c r="R485" s="103"/>
      <c r="S485" s="103"/>
      <c r="T485" s="103" t="s">
        <v>206</v>
      </c>
      <c r="U485" s="103"/>
    </row>
    <row r="486" spans="1:21" s="104" customFormat="1" ht="18" hidden="1" customHeight="1">
      <c r="A486" s="111" t="s">
        <v>200</v>
      </c>
      <c r="B486" s="103"/>
      <c r="C486" s="103"/>
      <c r="D486" s="103" t="s">
        <v>186</v>
      </c>
      <c r="E486" s="103" t="s">
        <v>221</v>
      </c>
      <c r="F486" s="103" t="s">
        <v>191</v>
      </c>
      <c r="G486" s="103" t="s">
        <v>225</v>
      </c>
      <c r="H486" s="103"/>
      <c r="I486" s="103"/>
      <c r="J486" s="103" t="s">
        <v>216</v>
      </c>
      <c r="K486" s="103"/>
      <c r="L486" s="103"/>
      <c r="M486" s="103" t="s">
        <v>233</v>
      </c>
      <c r="N486" s="103" t="s">
        <v>207</v>
      </c>
      <c r="O486" s="103"/>
      <c r="P486" s="103"/>
      <c r="Q486" s="103"/>
      <c r="R486" s="103"/>
      <c r="S486" s="103"/>
      <c r="T486" s="103"/>
      <c r="U486" s="103"/>
    </row>
    <row r="487" spans="1:21" s="104" customFormat="1" ht="18" hidden="1" customHeight="1">
      <c r="A487" s="111" t="s">
        <v>201</v>
      </c>
      <c r="B487" s="103"/>
      <c r="C487" s="103"/>
      <c r="D487" s="103" t="s">
        <v>186</v>
      </c>
      <c r="E487" s="103" t="s">
        <v>221</v>
      </c>
      <c r="F487" s="103" t="s">
        <v>191</v>
      </c>
      <c r="G487" s="103" t="s">
        <v>225</v>
      </c>
      <c r="H487" s="103"/>
      <c r="I487" s="103"/>
      <c r="J487" s="103"/>
      <c r="K487" s="103"/>
      <c r="L487" s="103"/>
      <c r="M487" s="103" t="s">
        <v>233</v>
      </c>
      <c r="N487" s="103" t="s">
        <v>207</v>
      </c>
      <c r="O487" s="103"/>
      <c r="P487" s="103"/>
      <c r="Q487" s="103"/>
      <c r="R487" s="103"/>
      <c r="S487" s="103"/>
      <c r="T487" s="103"/>
      <c r="U487" s="103"/>
    </row>
    <row r="488" spans="1:21" s="104" customFormat="1" ht="18" hidden="1" customHeight="1">
      <c r="A488" s="111" t="s">
        <v>202</v>
      </c>
      <c r="B488" s="103"/>
      <c r="C488" s="103"/>
      <c r="D488" s="103" t="s">
        <v>186</v>
      </c>
      <c r="E488" s="103"/>
      <c r="F488" s="103" t="s">
        <v>191</v>
      </c>
      <c r="G488" s="103"/>
      <c r="H488" s="103"/>
      <c r="I488" s="103"/>
      <c r="J488" s="103"/>
      <c r="K488" s="103"/>
      <c r="L488" s="103"/>
      <c r="M488" s="103"/>
      <c r="N488" s="103"/>
      <c r="O488" s="103"/>
      <c r="P488" s="103"/>
      <c r="Q488" s="103"/>
      <c r="R488" s="103"/>
      <c r="S488" s="103"/>
      <c r="T488" s="103"/>
      <c r="U488" s="103"/>
    </row>
    <row r="489" spans="1:21" s="104" customFormat="1" ht="18" hidden="1" customHeight="1">
      <c r="A489" s="111" t="s">
        <v>203</v>
      </c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103"/>
      <c r="R489" s="103"/>
      <c r="S489" s="103"/>
      <c r="T489" s="103"/>
      <c r="U489" s="103"/>
    </row>
    <row r="490" spans="1:21" s="104" customFormat="1" ht="18" hidden="1" customHeight="1">
      <c r="A490" s="112" t="s">
        <v>204</v>
      </c>
      <c r="B490" s="109">
        <f>IF(COUNTA(B478:B489)=0,"-",COUNTA(B478:B489)/12)</f>
        <v>0.5</v>
      </c>
      <c r="C490" s="109">
        <f t="shared" ref="C490:U490" si="32">IF(COUNTA(C478:C489)=0,"-",COUNTA(C478:C489)/12)</f>
        <v>0.5</v>
      </c>
      <c r="D490" s="109">
        <f t="shared" si="32"/>
        <v>0.5</v>
      </c>
      <c r="E490" s="109">
        <f t="shared" si="32"/>
        <v>0.5</v>
      </c>
      <c r="F490" s="109">
        <f t="shared" si="32"/>
        <v>0.83333333333333337</v>
      </c>
      <c r="G490" s="109">
        <f t="shared" si="32"/>
        <v>0.58333333333333337</v>
      </c>
      <c r="H490" s="109">
        <f t="shared" si="32"/>
        <v>0.5</v>
      </c>
      <c r="I490" s="109">
        <f t="shared" si="32"/>
        <v>0.33333333333333331</v>
      </c>
      <c r="J490" s="109">
        <f t="shared" si="32"/>
        <v>0.5</v>
      </c>
      <c r="K490" s="109" t="str">
        <f t="shared" si="32"/>
        <v>-</v>
      </c>
      <c r="L490" s="109">
        <f t="shared" si="32"/>
        <v>8.3333333333333329E-2</v>
      </c>
      <c r="M490" s="109">
        <f t="shared" si="32"/>
        <v>0.83333333333333337</v>
      </c>
      <c r="N490" s="109">
        <f t="shared" si="32"/>
        <v>0.58333333333333337</v>
      </c>
      <c r="O490" s="109" t="str">
        <f t="shared" si="32"/>
        <v>-</v>
      </c>
      <c r="P490" s="109">
        <f t="shared" si="32"/>
        <v>0.5</v>
      </c>
      <c r="Q490" s="109" t="str">
        <f t="shared" si="32"/>
        <v>-</v>
      </c>
      <c r="R490" s="109" t="str">
        <f t="shared" si="32"/>
        <v>-</v>
      </c>
      <c r="S490" s="109">
        <f t="shared" si="32"/>
        <v>0.5</v>
      </c>
      <c r="T490" s="109">
        <f t="shared" si="32"/>
        <v>0.5</v>
      </c>
      <c r="U490" s="109" t="str">
        <f t="shared" si="32"/>
        <v>-</v>
      </c>
    </row>
    <row r="491" spans="1:21" s="104" customFormat="1" ht="18" hidden="1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</row>
    <row r="492" spans="1:21" s="104" customFormat="1" ht="18" hidden="1" customHeight="1">
      <c r="A492" s="105">
        <v>44732</v>
      </c>
      <c r="B492" s="106">
        <v>1</v>
      </c>
      <c r="C492" s="106">
        <v>2</v>
      </c>
      <c r="D492" s="106">
        <v>3</v>
      </c>
      <c r="E492" s="106">
        <v>4</v>
      </c>
      <c r="F492" s="106">
        <v>5</v>
      </c>
      <c r="G492" s="106">
        <v>6</v>
      </c>
      <c r="H492" s="106">
        <v>7</v>
      </c>
      <c r="I492" s="106">
        <v>8</v>
      </c>
      <c r="J492" s="106">
        <v>9</v>
      </c>
      <c r="K492" s="106">
        <v>10</v>
      </c>
      <c r="L492" s="106">
        <v>11</v>
      </c>
      <c r="M492" s="106">
        <v>12</v>
      </c>
      <c r="N492" s="106">
        <v>13</v>
      </c>
      <c r="O492" s="106">
        <v>14</v>
      </c>
      <c r="P492" s="106">
        <v>15</v>
      </c>
      <c r="Q492" s="106">
        <v>16</v>
      </c>
      <c r="R492" s="106">
        <v>17</v>
      </c>
      <c r="S492" s="106">
        <v>18</v>
      </c>
      <c r="T492" s="106">
        <v>19</v>
      </c>
      <c r="U492" s="106">
        <v>20</v>
      </c>
    </row>
    <row r="493" spans="1:21" s="104" customFormat="1" ht="18" hidden="1" customHeight="1">
      <c r="A493" s="111" t="s">
        <v>168</v>
      </c>
      <c r="B493" s="103" t="s">
        <v>240</v>
      </c>
      <c r="C493" s="103" t="s">
        <v>211</v>
      </c>
      <c r="D493" s="103"/>
      <c r="E493" s="103"/>
      <c r="F493" s="103" t="s">
        <v>239</v>
      </c>
      <c r="G493" s="103"/>
      <c r="H493" s="103"/>
      <c r="I493" s="103"/>
      <c r="J493" s="103"/>
      <c r="K493" s="103"/>
      <c r="L493" s="103"/>
      <c r="M493" s="103" t="s">
        <v>233</v>
      </c>
      <c r="N493" s="103"/>
      <c r="O493" s="103" t="s">
        <v>173</v>
      </c>
      <c r="P493" s="103" t="s">
        <v>231</v>
      </c>
      <c r="Q493" s="103"/>
      <c r="R493" s="103"/>
      <c r="S493" s="103"/>
      <c r="T493" s="103"/>
      <c r="U493" s="103"/>
    </row>
    <row r="494" spans="1:21" s="104" customFormat="1" ht="18" hidden="1" customHeight="1">
      <c r="A494" s="111" t="s">
        <v>174</v>
      </c>
      <c r="B494" s="103" t="s">
        <v>240</v>
      </c>
      <c r="C494" s="103" t="s">
        <v>211</v>
      </c>
      <c r="D494" s="103"/>
      <c r="E494" s="103"/>
      <c r="F494" s="103" t="s">
        <v>239</v>
      </c>
      <c r="G494" s="103" t="s">
        <v>192</v>
      </c>
      <c r="H494" s="103" t="s">
        <v>171</v>
      </c>
      <c r="I494" s="103"/>
      <c r="J494" s="103"/>
      <c r="K494" s="103"/>
      <c r="L494" s="103"/>
      <c r="M494" s="103" t="s">
        <v>233</v>
      </c>
      <c r="N494" s="103"/>
      <c r="O494" s="103" t="s">
        <v>173</v>
      </c>
      <c r="P494" s="103" t="s">
        <v>231</v>
      </c>
      <c r="Q494" s="103" t="s">
        <v>214</v>
      </c>
      <c r="R494" s="103"/>
      <c r="S494" s="103" t="s">
        <v>243</v>
      </c>
      <c r="T494" s="103"/>
      <c r="U494" s="103"/>
    </row>
    <row r="495" spans="1:21" s="104" customFormat="1" ht="18" hidden="1" customHeight="1">
      <c r="A495" s="111" t="s">
        <v>176</v>
      </c>
      <c r="B495" s="103" t="s">
        <v>240</v>
      </c>
      <c r="C495" s="103" t="s">
        <v>211</v>
      </c>
      <c r="D495" s="103"/>
      <c r="E495" s="103"/>
      <c r="F495" s="103" t="s">
        <v>239</v>
      </c>
      <c r="G495" s="103" t="s">
        <v>192</v>
      </c>
      <c r="H495" s="103" t="s">
        <v>171</v>
      </c>
      <c r="I495" s="103" t="s">
        <v>224</v>
      </c>
      <c r="J495" s="103"/>
      <c r="K495" s="103"/>
      <c r="L495" s="103"/>
      <c r="M495" s="103" t="s">
        <v>233</v>
      </c>
      <c r="N495" s="103" t="s">
        <v>207</v>
      </c>
      <c r="O495" s="103" t="s">
        <v>173</v>
      </c>
      <c r="P495" s="103" t="s">
        <v>231</v>
      </c>
      <c r="Q495" s="103" t="s">
        <v>214</v>
      </c>
      <c r="R495" s="103"/>
      <c r="S495" s="103" t="s">
        <v>243</v>
      </c>
      <c r="T495" s="103" t="s">
        <v>206</v>
      </c>
      <c r="U495" s="103" t="s">
        <v>215</v>
      </c>
    </row>
    <row r="496" spans="1:21" s="104" customFormat="1" ht="18" hidden="1" customHeight="1">
      <c r="A496" s="111" t="s">
        <v>181</v>
      </c>
      <c r="B496" s="103" t="s">
        <v>240</v>
      </c>
      <c r="C496" s="103" t="s">
        <v>211</v>
      </c>
      <c r="D496" s="103"/>
      <c r="E496" s="103"/>
      <c r="F496" s="103" t="s">
        <v>239</v>
      </c>
      <c r="G496" s="103" t="s">
        <v>192</v>
      </c>
      <c r="H496" s="103" t="s">
        <v>171</v>
      </c>
      <c r="I496" s="103" t="s">
        <v>224</v>
      </c>
      <c r="J496" s="103"/>
      <c r="K496" s="103"/>
      <c r="L496" s="103"/>
      <c r="M496" s="103" t="s">
        <v>233</v>
      </c>
      <c r="N496" s="103" t="s">
        <v>207</v>
      </c>
      <c r="O496" s="103" t="s">
        <v>173</v>
      </c>
      <c r="P496" s="103" t="s">
        <v>231</v>
      </c>
      <c r="Q496" s="103" t="s">
        <v>214</v>
      </c>
      <c r="R496" s="103" t="s">
        <v>220</v>
      </c>
      <c r="S496" s="103" t="s">
        <v>243</v>
      </c>
      <c r="T496" s="103" t="s">
        <v>206</v>
      </c>
      <c r="U496" s="103" t="s">
        <v>215</v>
      </c>
    </row>
    <row r="497" spans="1:21" s="104" customFormat="1" ht="18" hidden="1" customHeight="1">
      <c r="A497" s="111" t="s">
        <v>184</v>
      </c>
      <c r="B497" s="103" t="s">
        <v>240</v>
      </c>
      <c r="C497" s="103" t="s">
        <v>211</v>
      </c>
      <c r="D497" s="103"/>
      <c r="E497" s="103"/>
      <c r="F497" s="103" t="s">
        <v>239</v>
      </c>
      <c r="G497" s="103" t="s">
        <v>192</v>
      </c>
      <c r="H497" s="103" t="s">
        <v>171</v>
      </c>
      <c r="I497" s="103" t="s">
        <v>224</v>
      </c>
      <c r="J497" s="103" t="s">
        <v>221</v>
      </c>
      <c r="K497" s="103"/>
      <c r="L497" s="103"/>
      <c r="M497" s="103" t="s">
        <v>233</v>
      </c>
      <c r="N497" s="103" t="s">
        <v>207</v>
      </c>
      <c r="O497" s="103" t="s">
        <v>173</v>
      </c>
      <c r="P497" s="103" t="s">
        <v>231</v>
      </c>
      <c r="Q497" s="103" t="s">
        <v>214</v>
      </c>
      <c r="R497" s="103" t="s">
        <v>220</v>
      </c>
      <c r="S497" s="103" t="s">
        <v>243</v>
      </c>
      <c r="T497" s="103" t="s">
        <v>206</v>
      </c>
      <c r="U497" s="103" t="s">
        <v>215</v>
      </c>
    </row>
    <row r="498" spans="1:21" s="104" customFormat="1" ht="18" hidden="1" customHeight="1">
      <c r="A498" s="111" t="s">
        <v>208</v>
      </c>
      <c r="B498" s="103" t="s">
        <v>240</v>
      </c>
      <c r="C498" s="103" t="s">
        <v>211</v>
      </c>
      <c r="D498" s="103" t="s">
        <v>186</v>
      </c>
      <c r="E498" s="103" t="s">
        <v>188</v>
      </c>
      <c r="F498" s="103" t="s">
        <v>239</v>
      </c>
      <c r="G498" s="103" t="s">
        <v>192</v>
      </c>
      <c r="H498" s="103" t="s">
        <v>171</v>
      </c>
      <c r="I498" s="103" t="s">
        <v>224</v>
      </c>
      <c r="J498" s="103" t="s">
        <v>221</v>
      </c>
      <c r="K498" s="103" t="s">
        <v>225</v>
      </c>
      <c r="L498" s="103"/>
      <c r="M498" s="103" t="s">
        <v>233</v>
      </c>
      <c r="N498" s="103" t="s">
        <v>207</v>
      </c>
      <c r="O498" s="103" t="s">
        <v>173</v>
      </c>
      <c r="P498" s="103" t="s">
        <v>231</v>
      </c>
      <c r="Q498" s="103" t="s">
        <v>214</v>
      </c>
      <c r="R498" s="103" t="s">
        <v>220</v>
      </c>
      <c r="S498" s="103" t="s">
        <v>243</v>
      </c>
      <c r="T498" s="103" t="s">
        <v>206</v>
      </c>
      <c r="U498" s="103" t="s">
        <v>215</v>
      </c>
    </row>
    <row r="499" spans="1:21" s="104" customFormat="1" ht="18" hidden="1" customHeight="1">
      <c r="A499" s="111" t="s">
        <v>209</v>
      </c>
      <c r="B499" s="103" t="s">
        <v>218</v>
      </c>
      <c r="C499" s="103"/>
      <c r="D499" s="103" t="s">
        <v>186</v>
      </c>
      <c r="E499" s="103" t="s">
        <v>188</v>
      </c>
      <c r="F499" s="103" t="s">
        <v>191</v>
      </c>
      <c r="G499" s="103" t="s">
        <v>192</v>
      </c>
      <c r="H499" s="103" t="s">
        <v>171</v>
      </c>
      <c r="I499" s="103"/>
      <c r="J499" s="103" t="s">
        <v>221</v>
      </c>
      <c r="K499" s="103" t="s">
        <v>225</v>
      </c>
      <c r="L499" s="103"/>
      <c r="M499" s="103" t="s">
        <v>233</v>
      </c>
      <c r="N499" s="103" t="s">
        <v>207</v>
      </c>
      <c r="O499" s="103"/>
      <c r="P499" s="103"/>
      <c r="Q499" s="103" t="s">
        <v>214</v>
      </c>
      <c r="R499" s="103" t="s">
        <v>220</v>
      </c>
      <c r="S499" s="103" t="s">
        <v>243</v>
      </c>
      <c r="T499" s="103" t="s">
        <v>206</v>
      </c>
      <c r="U499" s="103" t="s">
        <v>215</v>
      </c>
    </row>
    <row r="500" spans="1:21" s="104" customFormat="1" ht="18" hidden="1" customHeight="1">
      <c r="A500" s="111" t="s">
        <v>198</v>
      </c>
      <c r="B500" s="103" t="s">
        <v>218</v>
      </c>
      <c r="C500" s="103"/>
      <c r="D500" s="103" t="s">
        <v>186</v>
      </c>
      <c r="E500" s="103" t="s">
        <v>188</v>
      </c>
      <c r="F500" s="103" t="s">
        <v>191</v>
      </c>
      <c r="G500" s="103"/>
      <c r="H500" s="103"/>
      <c r="I500" s="103" t="s">
        <v>226</v>
      </c>
      <c r="J500" s="103" t="s">
        <v>221</v>
      </c>
      <c r="K500" s="103" t="s">
        <v>225</v>
      </c>
      <c r="L500" s="103"/>
      <c r="M500" s="103" t="s">
        <v>233</v>
      </c>
      <c r="N500" s="103" t="s">
        <v>207</v>
      </c>
      <c r="O500" s="103"/>
      <c r="P500" s="103"/>
      <c r="Q500" s="103" t="s">
        <v>214</v>
      </c>
      <c r="R500" s="103" t="s">
        <v>220</v>
      </c>
      <c r="S500" s="103"/>
      <c r="T500" s="103" t="s">
        <v>206</v>
      </c>
      <c r="U500" s="103" t="s">
        <v>215</v>
      </c>
    </row>
    <row r="501" spans="1:21" s="104" customFormat="1" ht="18" hidden="1" customHeight="1">
      <c r="A501" s="111" t="s">
        <v>200</v>
      </c>
      <c r="B501" s="103" t="s">
        <v>218</v>
      </c>
      <c r="C501" s="103"/>
      <c r="D501" s="103" t="s">
        <v>186</v>
      </c>
      <c r="E501" s="103" t="s">
        <v>188</v>
      </c>
      <c r="F501" s="103" t="s">
        <v>191</v>
      </c>
      <c r="G501" s="103"/>
      <c r="H501" s="103"/>
      <c r="I501" s="103" t="s">
        <v>226</v>
      </c>
      <c r="J501" s="103" t="s">
        <v>221</v>
      </c>
      <c r="K501" s="103" t="s">
        <v>225</v>
      </c>
      <c r="L501" s="103"/>
      <c r="M501" s="103" t="s">
        <v>233</v>
      </c>
      <c r="N501" s="103" t="s">
        <v>207</v>
      </c>
      <c r="O501" s="103"/>
      <c r="P501" s="103"/>
      <c r="Q501" s="103" t="s">
        <v>214</v>
      </c>
      <c r="R501" s="103" t="s">
        <v>220</v>
      </c>
      <c r="S501" s="103"/>
      <c r="T501" s="103" t="s">
        <v>206</v>
      </c>
      <c r="U501" s="103" t="s">
        <v>215</v>
      </c>
    </row>
    <row r="502" spans="1:21" s="104" customFormat="1" ht="18" hidden="1" customHeight="1">
      <c r="A502" s="111" t="s">
        <v>201</v>
      </c>
      <c r="B502" s="103" t="s">
        <v>218</v>
      </c>
      <c r="C502" s="103"/>
      <c r="D502" s="103" t="s">
        <v>186</v>
      </c>
      <c r="E502" s="103" t="s">
        <v>188</v>
      </c>
      <c r="F502" s="103" t="s">
        <v>191</v>
      </c>
      <c r="G502" s="103"/>
      <c r="H502" s="103"/>
      <c r="I502" s="103" t="s">
        <v>226</v>
      </c>
      <c r="J502" s="103" t="s">
        <v>221</v>
      </c>
      <c r="K502" s="103" t="s">
        <v>225</v>
      </c>
      <c r="L502" s="103"/>
      <c r="M502" s="103" t="s">
        <v>233</v>
      </c>
      <c r="N502" s="103"/>
      <c r="O502" s="103"/>
      <c r="P502" s="103"/>
      <c r="Q502" s="103" t="s">
        <v>214</v>
      </c>
      <c r="R502" s="103" t="s">
        <v>220</v>
      </c>
      <c r="S502" s="103"/>
      <c r="T502" s="103"/>
      <c r="U502" s="103" t="s">
        <v>215</v>
      </c>
    </row>
    <row r="503" spans="1:21" s="104" customFormat="1" ht="18" hidden="1" customHeight="1">
      <c r="A503" s="111" t="s">
        <v>202</v>
      </c>
      <c r="B503" s="103" t="s">
        <v>218</v>
      </c>
      <c r="C503" s="103"/>
      <c r="D503" s="103" t="s">
        <v>186</v>
      </c>
      <c r="E503" s="103" t="s">
        <v>188</v>
      </c>
      <c r="F503" s="103" t="s">
        <v>191</v>
      </c>
      <c r="G503" s="103"/>
      <c r="H503" s="103"/>
      <c r="I503" s="103" t="s">
        <v>226</v>
      </c>
      <c r="J503" s="103"/>
      <c r="K503" s="103" t="s">
        <v>225</v>
      </c>
      <c r="L503" s="103"/>
      <c r="M503" s="103"/>
      <c r="N503" s="103"/>
      <c r="O503" s="103"/>
      <c r="P503" s="103"/>
      <c r="Q503" s="103" t="s">
        <v>214</v>
      </c>
      <c r="R503" s="103"/>
      <c r="S503" s="103"/>
      <c r="T503" s="103"/>
      <c r="U503" s="103" t="s">
        <v>215</v>
      </c>
    </row>
    <row r="504" spans="1:21" s="104" customFormat="1" ht="18" hidden="1" customHeight="1">
      <c r="A504" s="111" t="s">
        <v>203</v>
      </c>
      <c r="B504" s="103" t="s">
        <v>218</v>
      </c>
      <c r="C504" s="103"/>
      <c r="D504" s="103"/>
      <c r="E504" s="103"/>
      <c r="F504" s="103" t="s">
        <v>191</v>
      </c>
      <c r="G504" s="103"/>
      <c r="H504" s="103"/>
      <c r="I504" s="103"/>
      <c r="J504" s="103"/>
      <c r="K504" s="103" t="s">
        <v>225</v>
      </c>
      <c r="L504" s="103"/>
      <c r="M504" s="103"/>
      <c r="N504" s="103"/>
      <c r="O504" s="103"/>
      <c r="P504" s="103"/>
      <c r="Q504" s="103" t="s">
        <v>214</v>
      </c>
      <c r="R504" s="103"/>
      <c r="S504" s="103"/>
      <c r="T504" s="103"/>
      <c r="U504" s="103"/>
    </row>
    <row r="505" spans="1:21" s="104" customFormat="1" ht="18" hidden="1" customHeight="1">
      <c r="A505" s="112" t="s">
        <v>204</v>
      </c>
      <c r="B505" s="109">
        <f>IF(COUNTA(B493:B504)=0,"-",COUNTA(B493:B504)/12)</f>
        <v>1</v>
      </c>
      <c r="C505" s="109">
        <f t="shared" ref="C505:U505" si="33">IF(COUNTA(C493:C504)=0,"-",COUNTA(C493:C504)/12)</f>
        <v>0.5</v>
      </c>
      <c r="D505" s="109">
        <f t="shared" si="33"/>
        <v>0.5</v>
      </c>
      <c r="E505" s="109">
        <f t="shared" si="33"/>
        <v>0.5</v>
      </c>
      <c r="F505" s="109">
        <f t="shared" si="33"/>
        <v>1</v>
      </c>
      <c r="G505" s="109">
        <f t="shared" si="33"/>
        <v>0.5</v>
      </c>
      <c r="H505" s="109">
        <f t="shared" si="33"/>
        <v>0.5</v>
      </c>
      <c r="I505" s="109">
        <f t="shared" si="33"/>
        <v>0.66666666666666663</v>
      </c>
      <c r="J505" s="109">
        <f t="shared" si="33"/>
        <v>0.5</v>
      </c>
      <c r="K505" s="109">
        <f t="shared" si="33"/>
        <v>0.58333333333333337</v>
      </c>
      <c r="L505" s="109" t="str">
        <f t="shared" si="33"/>
        <v>-</v>
      </c>
      <c r="M505" s="109">
        <f t="shared" si="33"/>
        <v>0.83333333333333337</v>
      </c>
      <c r="N505" s="109">
        <f t="shared" si="33"/>
        <v>0.58333333333333337</v>
      </c>
      <c r="O505" s="109">
        <f t="shared" si="33"/>
        <v>0.5</v>
      </c>
      <c r="P505" s="109">
        <f t="shared" si="33"/>
        <v>0.5</v>
      </c>
      <c r="Q505" s="109">
        <f t="shared" si="33"/>
        <v>0.91666666666666663</v>
      </c>
      <c r="R505" s="109">
        <f t="shared" si="33"/>
        <v>0.58333333333333337</v>
      </c>
      <c r="S505" s="109">
        <f t="shared" si="33"/>
        <v>0.5</v>
      </c>
      <c r="T505" s="109">
        <f t="shared" si="33"/>
        <v>0.58333333333333337</v>
      </c>
      <c r="U505" s="109">
        <f t="shared" si="33"/>
        <v>0.75</v>
      </c>
    </row>
    <row r="506" spans="1:21" s="104" customFormat="1" ht="18" hidden="1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</row>
    <row r="507" spans="1:21" s="104" customFormat="1" ht="18" hidden="1" customHeight="1">
      <c r="A507" s="105">
        <v>44733</v>
      </c>
      <c r="B507" s="106">
        <v>1</v>
      </c>
      <c r="C507" s="106">
        <v>2</v>
      </c>
      <c r="D507" s="106">
        <v>3</v>
      </c>
      <c r="E507" s="106">
        <v>4</v>
      </c>
      <c r="F507" s="106">
        <v>5</v>
      </c>
      <c r="G507" s="106">
        <v>6</v>
      </c>
      <c r="H507" s="106">
        <v>7</v>
      </c>
      <c r="I507" s="106">
        <v>8</v>
      </c>
      <c r="J507" s="106">
        <v>9</v>
      </c>
      <c r="K507" s="106">
        <v>10</v>
      </c>
      <c r="L507" s="106">
        <v>11</v>
      </c>
      <c r="M507" s="106">
        <v>12</v>
      </c>
      <c r="N507" s="106">
        <v>13</v>
      </c>
      <c r="O507" s="106">
        <v>14</v>
      </c>
      <c r="P507" s="106">
        <v>15</v>
      </c>
      <c r="Q507" s="106">
        <v>16</v>
      </c>
      <c r="R507" s="106">
        <v>17</v>
      </c>
      <c r="S507" s="106">
        <v>18</v>
      </c>
      <c r="T507" s="106">
        <v>19</v>
      </c>
      <c r="U507" s="106">
        <v>20</v>
      </c>
    </row>
    <row r="508" spans="1:21" s="104" customFormat="1" ht="18" hidden="1" customHeight="1">
      <c r="A508" s="111" t="s">
        <v>168</v>
      </c>
      <c r="B508" s="103" t="s">
        <v>240</v>
      </c>
      <c r="C508" s="103" t="s">
        <v>211</v>
      </c>
      <c r="D508" s="103"/>
      <c r="E508" s="103"/>
      <c r="F508" s="103" t="s">
        <v>239</v>
      </c>
      <c r="G508" s="103"/>
      <c r="H508" s="103"/>
      <c r="I508" s="103"/>
      <c r="J508" s="103"/>
      <c r="K508" s="103"/>
      <c r="L508" s="103" t="s">
        <v>229</v>
      </c>
      <c r="M508" s="103" t="s">
        <v>233</v>
      </c>
      <c r="N508" s="103"/>
      <c r="O508" s="103" t="s">
        <v>173</v>
      </c>
      <c r="P508" s="103" t="s">
        <v>231</v>
      </c>
      <c r="Q508" s="103"/>
      <c r="R508" s="103"/>
      <c r="S508" s="103"/>
      <c r="T508" s="103"/>
      <c r="U508" s="103"/>
    </row>
    <row r="509" spans="1:21" s="104" customFormat="1" ht="18" hidden="1" customHeight="1">
      <c r="A509" s="111" t="s">
        <v>174</v>
      </c>
      <c r="B509" s="103" t="s">
        <v>240</v>
      </c>
      <c r="C509" s="103" t="s">
        <v>211</v>
      </c>
      <c r="D509" s="103"/>
      <c r="E509" s="103"/>
      <c r="F509" s="103" t="s">
        <v>239</v>
      </c>
      <c r="G509" s="103" t="s">
        <v>192</v>
      </c>
      <c r="H509" s="103" t="s">
        <v>171</v>
      </c>
      <c r="I509" s="103"/>
      <c r="J509" s="103"/>
      <c r="K509" s="103"/>
      <c r="L509" s="103" t="s">
        <v>229</v>
      </c>
      <c r="M509" s="103" t="s">
        <v>233</v>
      </c>
      <c r="N509" s="103"/>
      <c r="O509" s="103" t="s">
        <v>173</v>
      </c>
      <c r="P509" s="103" t="s">
        <v>231</v>
      </c>
      <c r="Q509" s="103" t="s">
        <v>214</v>
      </c>
      <c r="R509" s="103"/>
      <c r="S509" s="103"/>
      <c r="T509" s="103"/>
      <c r="U509" s="103"/>
    </row>
    <row r="510" spans="1:21" s="104" customFormat="1" ht="18" hidden="1" customHeight="1">
      <c r="A510" s="111" t="s">
        <v>176</v>
      </c>
      <c r="B510" s="103" t="s">
        <v>240</v>
      </c>
      <c r="C510" s="103" t="s">
        <v>211</v>
      </c>
      <c r="D510" s="103"/>
      <c r="E510" s="103"/>
      <c r="F510" s="103" t="s">
        <v>239</v>
      </c>
      <c r="G510" s="103" t="s">
        <v>192</v>
      </c>
      <c r="H510" s="103" t="s">
        <v>171</v>
      </c>
      <c r="I510" s="103" t="s">
        <v>224</v>
      </c>
      <c r="J510" s="103"/>
      <c r="K510" s="103"/>
      <c r="L510" s="103" t="s">
        <v>229</v>
      </c>
      <c r="M510" s="103" t="s">
        <v>233</v>
      </c>
      <c r="N510" s="103" t="s">
        <v>207</v>
      </c>
      <c r="O510" s="103" t="s">
        <v>173</v>
      </c>
      <c r="P510" s="103" t="s">
        <v>231</v>
      </c>
      <c r="Q510" s="103" t="s">
        <v>214</v>
      </c>
      <c r="R510" s="103"/>
      <c r="S510" s="103"/>
      <c r="T510" s="103" t="s">
        <v>206</v>
      </c>
      <c r="U510" s="103" t="s">
        <v>215</v>
      </c>
    </row>
    <row r="511" spans="1:21" s="104" customFormat="1" ht="18" hidden="1" customHeight="1">
      <c r="A511" s="111" t="s">
        <v>181</v>
      </c>
      <c r="B511" s="103" t="s">
        <v>240</v>
      </c>
      <c r="C511" s="103" t="s">
        <v>211</v>
      </c>
      <c r="D511" s="103"/>
      <c r="E511" s="103"/>
      <c r="F511" s="103" t="s">
        <v>239</v>
      </c>
      <c r="G511" s="103" t="s">
        <v>192</v>
      </c>
      <c r="H511" s="103" t="s">
        <v>171</v>
      </c>
      <c r="I511" s="103" t="s">
        <v>224</v>
      </c>
      <c r="J511" s="103"/>
      <c r="K511" s="103"/>
      <c r="L511" s="103" t="s">
        <v>229</v>
      </c>
      <c r="M511" s="103" t="s">
        <v>233</v>
      </c>
      <c r="N511" s="103" t="s">
        <v>207</v>
      </c>
      <c r="O511" s="103" t="s">
        <v>173</v>
      </c>
      <c r="P511" s="103" t="s">
        <v>231</v>
      </c>
      <c r="Q511" s="103" t="s">
        <v>214</v>
      </c>
      <c r="R511" s="103" t="s">
        <v>220</v>
      </c>
      <c r="S511" s="103"/>
      <c r="T511" s="103" t="s">
        <v>206</v>
      </c>
      <c r="U511" s="103" t="s">
        <v>215</v>
      </c>
    </row>
    <row r="512" spans="1:21" s="104" customFormat="1" ht="18" hidden="1" customHeight="1">
      <c r="A512" s="111" t="s">
        <v>184</v>
      </c>
      <c r="B512" s="103" t="s">
        <v>240</v>
      </c>
      <c r="C512" s="103" t="s">
        <v>211</v>
      </c>
      <c r="D512" s="103"/>
      <c r="E512" s="103"/>
      <c r="F512" s="103" t="s">
        <v>239</v>
      </c>
      <c r="G512" s="103" t="s">
        <v>192</v>
      </c>
      <c r="H512" s="103" t="s">
        <v>171</v>
      </c>
      <c r="I512" s="103" t="s">
        <v>224</v>
      </c>
      <c r="J512" s="103" t="s">
        <v>221</v>
      </c>
      <c r="K512" s="103"/>
      <c r="L512" s="103" t="s">
        <v>229</v>
      </c>
      <c r="M512" s="103" t="s">
        <v>233</v>
      </c>
      <c r="N512" s="103" t="s">
        <v>207</v>
      </c>
      <c r="O512" s="103" t="s">
        <v>173</v>
      </c>
      <c r="P512" s="103" t="s">
        <v>231</v>
      </c>
      <c r="Q512" s="103" t="s">
        <v>214</v>
      </c>
      <c r="R512" s="103" t="s">
        <v>220</v>
      </c>
      <c r="S512" s="103"/>
      <c r="T512" s="103" t="s">
        <v>206</v>
      </c>
      <c r="U512" s="103" t="s">
        <v>215</v>
      </c>
    </row>
    <row r="513" spans="1:21" s="104" customFormat="1" ht="18" hidden="1" customHeight="1">
      <c r="A513" s="111" t="s">
        <v>208</v>
      </c>
      <c r="B513" s="103" t="s">
        <v>240</v>
      </c>
      <c r="C513" s="103" t="s">
        <v>211</v>
      </c>
      <c r="D513" s="103" t="s">
        <v>186</v>
      </c>
      <c r="E513" s="103" t="s">
        <v>188</v>
      </c>
      <c r="F513" s="103" t="s">
        <v>239</v>
      </c>
      <c r="G513" s="103" t="s">
        <v>192</v>
      </c>
      <c r="H513" s="103" t="s">
        <v>171</v>
      </c>
      <c r="I513" s="103" t="s">
        <v>224</v>
      </c>
      <c r="J513" s="103" t="s">
        <v>221</v>
      </c>
      <c r="K513" s="103" t="s">
        <v>225</v>
      </c>
      <c r="L513" s="103" t="s">
        <v>229</v>
      </c>
      <c r="M513" s="103" t="s">
        <v>233</v>
      </c>
      <c r="N513" s="103" t="s">
        <v>207</v>
      </c>
      <c r="O513" s="103" t="s">
        <v>173</v>
      </c>
      <c r="P513" s="103" t="s">
        <v>231</v>
      </c>
      <c r="Q513" s="103" t="s">
        <v>214</v>
      </c>
      <c r="R513" s="103" t="s">
        <v>220</v>
      </c>
      <c r="S513" s="103" t="s">
        <v>218</v>
      </c>
      <c r="T513" s="103" t="s">
        <v>206</v>
      </c>
      <c r="U513" s="103" t="s">
        <v>215</v>
      </c>
    </row>
    <row r="514" spans="1:21" s="104" customFormat="1" ht="18" hidden="1" customHeight="1">
      <c r="A514" s="111" t="s">
        <v>209</v>
      </c>
      <c r="B514" s="103"/>
      <c r="C514" s="103"/>
      <c r="D514" s="103" t="s">
        <v>186</v>
      </c>
      <c r="E514" s="103" t="s">
        <v>188</v>
      </c>
      <c r="F514" s="103"/>
      <c r="G514" s="103" t="s">
        <v>192</v>
      </c>
      <c r="H514" s="103" t="s">
        <v>171</v>
      </c>
      <c r="I514" s="103"/>
      <c r="J514" s="103" t="s">
        <v>221</v>
      </c>
      <c r="K514" s="103" t="s">
        <v>225</v>
      </c>
      <c r="L514" s="103"/>
      <c r="M514" s="103" t="s">
        <v>233</v>
      </c>
      <c r="N514" s="103" t="s">
        <v>207</v>
      </c>
      <c r="O514" s="103"/>
      <c r="P514" s="103"/>
      <c r="Q514" s="103" t="s">
        <v>214</v>
      </c>
      <c r="R514" s="103" t="s">
        <v>220</v>
      </c>
      <c r="S514" s="103" t="s">
        <v>218</v>
      </c>
      <c r="T514" s="103" t="s">
        <v>206</v>
      </c>
      <c r="U514" s="103" t="s">
        <v>215</v>
      </c>
    </row>
    <row r="515" spans="1:21" s="104" customFormat="1" ht="18" hidden="1" customHeight="1">
      <c r="A515" s="111" t="s">
        <v>198</v>
      </c>
      <c r="B515" s="103"/>
      <c r="C515" s="103" t="s">
        <v>225</v>
      </c>
      <c r="D515" s="103" t="s">
        <v>186</v>
      </c>
      <c r="E515" s="103" t="s">
        <v>188</v>
      </c>
      <c r="F515" s="103"/>
      <c r="G515" s="103"/>
      <c r="H515" s="103"/>
      <c r="I515" s="103" t="s">
        <v>226</v>
      </c>
      <c r="J515" s="103" t="s">
        <v>221</v>
      </c>
      <c r="K515" s="103"/>
      <c r="L515" s="103"/>
      <c r="M515" s="103" t="s">
        <v>233</v>
      </c>
      <c r="N515" s="103" t="s">
        <v>207</v>
      </c>
      <c r="O515" s="103"/>
      <c r="P515" s="103"/>
      <c r="Q515" s="103" t="s">
        <v>214</v>
      </c>
      <c r="R515" s="103" t="s">
        <v>220</v>
      </c>
      <c r="S515" s="103" t="s">
        <v>218</v>
      </c>
      <c r="T515" s="103" t="s">
        <v>206</v>
      </c>
      <c r="U515" s="103" t="s">
        <v>215</v>
      </c>
    </row>
    <row r="516" spans="1:21" s="104" customFormat="1" ht="18" hidden="1" customHeight="1">
      <c r="A516" s="111" t="s">
        <v>200</v>
      </c>
      <c r="B516" s="103"/>
      <c r="C516" s="103" t="s">
        <v>225</v>
      </c>
      <c r="D516" s="103" t="s">
        <v>186</v>
      </c>
      <c r="E516" s="103" t="s">
        <v>188</v>
      </c>
      <c r="F516" s="103"/>
      <c r="G516" s="103"/>
      <c r="H516" s="103"/>
      <c r="I516" s="103" t="s">
        <v>226</v>
      </c>
      <c r="J516" s="103" t="s">
        <v>221</v>
      </c>
      <c r="K516" s="103"/>
      <c r="L516" s="103"/>
      <c r="M516" s="103" t="s">
        <v>233</v>
      </c>
      <c r="N516" s="103" t="s">
        <v>207</v>
      </c>
      <c r="O516" s="103"/>
      <c r="P516" s="103"/>
      <c r="Q516" s="103" t="s">
        <v>214</v>
      </c>
      <c r="R516" s="103" t="s">
        <v>220</v>
      </c>
      <c r="S516" s="103" t="s">
        <v>218</v>
      </c>
      <c r="T516" s="103" t="s">
        <v>206</v>
      </c>
      <c r="U516" s="103" t="s">
        <v>215</v>
      </c>
    </row>
    <row r="517" spans="1:21" s="104" customFormat="1" ht="18" hidden="1" customHeight="1">
      <c r="A517" s="111" t="s">
        <v>201</v>
      </c>
      <c r="B517" s="103"/>
      <c r="C517" s="103" t="s">
        <v>225</v>
      </c>
      <c r="D517" s="103" t="s">
        <v>186</v>
      </c>
      <c r="E517" s="103" t="s">
        <v>188</v>
      </c>
      <c r="F517" s="103"/>
      <c r="G517" s="103"/>
      <c r="H517" s="103"/>
      <c r="I517" s="103" t="s">
        <v>226</v>
      </c>
      <c r="J517" s="103" t="s">
        <v>221</v>
      </c>
      <c r="K517" s="103"/>
      <c r="L517" s="103"/>
      <c r="M517" s="103" t="s">
        <v>233</v>
      </c>
      <c r="N517" s="103"/>
      <c r="O517" s="103"/>
      <c r="P517" s="103"/>
      <c r="Q517" s="103" t="s">
        <v>214</v>
      </c>
      <c r="R517" s="103" t="s">
        <v>220</v>
      </c>
      <c r="S517" s="103" t="s">
        <v>218</v>
      </c>
      <c r="T517" s="103"/>
      <c r="U517" s="103" t="s">
        <v>215</v>
      </c>
    </row>
    <row r="518" spans="1:21" s="104" customFormat="1" ht="18" hidden="1" customHeight="1">
      <c r="A518" s="111" t="s">
        <v>202</v>
      </c>
      <c r="B518" s="103"/>
      <c r="C518" s="103" t="s">
        <v>225</v>
      </c>
      <c r="D518" s="103" t="s">
        <v>186</v>
      </c>
      <c r="E518" s="103" t="s">
        <v>188</v>
      </c>
      <c r="F518" s="103"/>
      <c r="G518" s="103"/>
      <c r="H518" s="103"/>
      <c r="I518" s="103" t="s">
        <v>226</v>
      </c>
      <c r="J518" s="103"/>
      <c r="K518" s="103"/>
      <c r="L518" s="103"/>
      <c r="M518" s="103"/>
      <c r="N518" s="103"/>
      <c r="O518" s="103"/>
      <c r="P518" s="103"/>
      <c r="Q518" s="103" t="s">
        <v>214</v>
      </c>
      <c r="R518" s="103"/>
      <c r="S518" s="103" t="s">
        <v>218</v>
      </c>
      <c r="T518" s="103"/>
      <c r="U518" s="103" t="s">
        <v>215</v>
      </c>
    </row>
    <row r="519" spans="1:21" s="104" customFormat="1" ht="18" hidden="1" customHeight="1">
      <c r="A519" s="111" t="s">
        <v>203</v>
      </c>
      <c r="B519" s="103"/>
      <c r="C519" s="103" t="s">
        <v>225</v>
      </c>
      <c r="D519" s="103"/>
      <c r="E519" s="103"/>
      <c r="F519" s="103"/>
      <c r="G519" s="103"/>
      <c r="H519" s="103"/>
      <c r="I519" s="103"/>
      <c r="J519" s="103"/>
      <c r="K519" s="103"/>
      <c r="L519" s="103"/>
      <c r="M519" s="103"/>
      <c r="N519" s="103"/>
      <c r="O519" s="103"/>
      <c r="P519" s="103"/>
      <c r="Q519" s="103" t="s">
        <v>214</v>
      </c>
      <c r="R519" s="103"/>
      <c r="S519" s="103" t="s">
        <v>218</v>
      </c>
      <c r="T519" s="103"/>
      <c r="U519" s="103"/>
    </row>
    <row r="520" spans="1:21" s="104" customFormat="1" ht="18" hidden="1" customHeight="1">
      <c r="A520" s="112" t="s">
        <v>204</v>
      </c>
      <c r="B520" s="109">
        <f>IF(COUNTA(B508:B519)=0,"-",COUNTA(B508:B519)/12)</f>
        <v>0.5</v>
      </c>
      <c r="C520" s="109">
        <f t="shared" ref="C520:U520" si="34">IF(COUNTA(C508:C519)=0,"-",COUNTA(C508:C519)/12)</f>
        <v>0.91666666666666663</v>
      </c>
      <c r="D520" s="109">
        <f t="shared" si="34"/>
        <v>0.5</v>
      </c>
      <c r="E520" s="109">
        <f t="shared" si="34"/>
        <v>0.5</v>
      </c>
      <c r="F520" s="109">
        <f t="shared" si="34"/>
        <v>0.5</v>
      </c>
      <c r="G520" s="109">
        <f t="shared" si="34"/>
        <v>0.5</v>
      </c>
      <c r="H520" s="109">
        <f t="shared" si="34"/>
        <v>0.5</v>
      </c>
      <c r="I520" s="109">
        <f t="shared" si="34"/>
        <v>0.66666666666666663</v>
      </c>
      <c r="J520" s="109">
        <f t="shared" si="34"/>
        <v>0.5</v>
      </c>
      <c r="K520" s="109">
        <f t="shared" si="34"/>
        <v>0.16666666666666666</v>
      </c>
      <c r="L520" s="109">
        <f t="shared" si="34"/>
        <v>0.5</v>
      </c>
      <c r="M520" s="109">
        <f t="shared" si="34"/>
        <v>0.83333333333333337</v>
      </c>
      <c r="N520" s="109">
        <f t="shared" si="34"/>
        <v>0.58333333333333337</v>
      </c>
      <c r="O520" s="109">
        <f t="shared" si="34"/>
        <v>0.5</v>
      </c>
      <c r="P520" s="109">
        <f t="shared" si="34"/>
        <v>0.5</v>
      </c>
      <c r="Q520" s="109">
        <f t="shared" si="34"/>
        <v>0.91666666666666663</v>
      </c>
      <c r="R520" s="109">
        <f t="shared" si="34"/>
        <v>0.58333333333333337</v>
      </c>
      <c r="S520" s="109">
        <f t="shared" si="34"/>
        <v>0.58333333333333337</v>
      </c>
      <c r="T520" s="109">
        <f t="shared" si="34"/>
        <v>0.58333333333333337</v>
      </c>
      <c r="U520" s="109">
        <f t="shared" si="34"/>
        <v>0.75</v>
      </c>
    </row>
    <row r="521" spans="1:21" s="104" customFormat="1" ht="18" hidden="1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</row>
    <row r="522" spans="1:21" s="104" customFormat="1" ht="18" hidden="1" customHeight="1">
      <c r="A522" s="105">
        <v>44734</v>
      </c>
      <c r="B522" s="106">
        <v>1</v>
      </c>
      <c r="C522" s="106">
        <v>2</v>
      </c>
      <c r="D522" s="106">
        <v>3</v>
      </c>
      <c r="E522" s="106">
        <v>4</v>
      </c>
      <c r="F522" s="106">
        <v>5</v>
      </c>
      <c r="G522" s="106">
        <v>6</v>
      </c>
      <c r="H522" s="106">
        <v>7</v>
      </c>
      <c r="I522" s="106">
        <v>8</v>
      </c>
      <c r="J522" s="106">
        <v>9</v>
      </c>
      <c r="K522" s="106">
        <v>10</v>
      </c>
      <c r="L522" s="106">
        <v>11</v>
      </c>
      <c r="M522" s="106">
        <v>12</v>
      </c>
      <c r="N522" s="106">
        <v>13</v>
      </c>
      <c r="O522" s="106">
        <v>14</v>
      </c>
      <c r="P522" s="106">
        <v>15</v>
      </c>
      <c r="Q522" s="106">
        <v>16</v>
      </c>
      <c r="R522" s="106">
        <v>17</v>
      </c>
      <c r="S522" s="106">
        <v>18</v>
      </c>
      <c r="T522" s="106">
        <v>19</v>
      </c>
      <c r="U522" s="106">
        <v>20</v>
      </c>
    </row>
    <row r="523" spans="1:21" s="104" customFormat="1" ht="18" hidden="1" customHeight="1">
      <c r="A523" s="111" t="s">
        <v>168</v>
      </c>
      <c r="B523" s="103" t="s">
        <v>240</v>
      </c>
      <c r="C523" s="103" t="s">
        <v>211</v>
      </c>
      <c r="D523" s="103"/>
      <c r="E523" s="103"/>
      <c r="F523" s="103" t="s">
        <v>239</v>
      </c>
      <c r="G523" s="103"/>
      <c r="H523" s="103"/>
      <c r="I523" s="103"/>
      <c r="J523" s="103"/>
      <c r="K523" s="103"/>
      <c r="L523" s="103" t="s">
        <v>229</v>
      </c>
      <c r="M523" s="103" t="s">
        <v>233</v>
      </c>
      <c r="N523" s="103"/>
      <c r="O523" s="103" t="s">
        <v>173</v>
      </c>
      <c r="P523" s="103"/>
      <c r="Q523" s="103"/>
      <c r="R523" s="103"/>
      <c r="S523" s="103"/>
      <c r="T523" s="103"/>
      <c r="U523" s="103"/>
    </row>
    <row r="524" spans="1:21" s="104" customFormat="1" ht="18" hidden="1" customHeight="1">
      <c r="A524" s="111" t="s">
        <v>174</v>
      </c>
      <c r="B524" s="103" t="s">
        <v>240</v>
      </c>
      <c r="C524" s="103" t="s">
        <v>211</v>
      </c>
      <c r="D524" s="103"/>
      <c r="E524" s="103"/>
      <c r="F524" s="103" t="s">
        <v>239</v>
      </c>
      <c r="G524" s="103"/>
      <c r="H524" s="103" t="s">
        <v>171</v>
      </c>
      <c r="I524" s="103" t="s">
        <v>245</v>
      </c>
      <c r="J524" s="103"/>
      <c r="K524" s="103"/>
      <c r="L524" s="103" t="s">
        <v>229</v>
      </c>
      <c r="M524" s="103" t="s">
        <v>233</v>
      </c>
      <c r="N524" s="103"/>
      <c r="O524" s="103" t="s">
        <v>173</v>
      </c>
      <c r="P524" s="103" t="s">
        <v>231</v>
      </c>
      <c r="Q524" s="103" t="s">
        <v>214</v>
      </c>
      <c r="R524" s="103"/>
      <c r="S524" s="103"/>
      <c r="T524" s="103"/>
      <c r="U524" s="103"/>
    </row>
    <row r="525" spans="1:21" s="104" customFormat="1" ht="18" hidden="1" customHeight="1">
      <c r="A525" s="111" t="s">
        <v>176</v>
      </c>
      <c r="B525" s="103" t="s">
        <v>240</v>
      </c>
      <c r="C525" s="103" t="s">
        <v>211</v>
      </c>
      <c r="D525" s="103"/>
      <c r="E525" s="103"/>
      <c r="F525" s="103" t="s">
        <v>239</v>
      </c>
      <c r="G525" s="103"/>
      <c r="H525" s="103" t="s">
        <v>171</v>
      </c>
      <c r="I525" s="103" t="s">
        <v>245</v>
      </c>
      <c r="J525" s="103"/>
      <c r="K525" s="103"/>
      <c r="L525" s="103" t="s">
        <v>229</v>
      </c>
      <c r="M525" s="103" t="s">
        <v>233</v>
      </c>
      <c r="N525" s="103" t="s">
        <v>207</v>
      </c>
      <c r="O525" s="103" t="s">
        <v>173</v>
      </c>
      <c r="P525" s="103" t="s">
        <v>231</v>
      </c>
      <c r="Q525" s="103" t="s">
        <v>214</v>
      </c>
      <c r="R525" s="103"/>
      <c r="S525" s="103"/>
      <c r="T525" s="103" t="s">
        <v>206</v>
      </c>
      <c r="U525" s="103" t="s">
        <v>215</v>
      </c>
    </row>
    <row r="526" spans="1:21" s="104" customFormat="1" ht="18" hidden="1" customHeight="1">
      <c r="A526" s="111" t="s">
        <v>181</v>
      </c>
      <c r="B526" s="103" t="s">
        <v>240</v>
      </c>
      <c r="C526" s="103" t="s">
        <v>211</v>
      </c>
      <c r="D526" s="103"/>
      <c r="E526" s="103"/>
      <c r="F526" s="103" t="s">
        <v>239</v>
      </c>
      <c r="G526" s="103"/>
      <c r="H526" s="103" t="s">
        <v>171</v>
      </c>
      <c r="I526" s="103" t="s">
        <v>245</v>
      </c>
      <c r="J526" s="103"/>
      <c r="K526" s="103"/>
      <c r="L526" s="103" t="s">
        <v>229</v>
      </c>
      <c r="M526" s="103" t="s">
        <v>233</v>
      </c>
      <c r="N526" s="103" t="s">
        <v>207</v>
      </c>
      <c r="O526" s="103" t="s">
        <v>173</v>
      </c>
      <c r="P526" s="103" t="s">
        <v>231</v>
      </c>
      <c r="Q526" s="103" t="s">
        <v>214</v>
      </c>
      <c r="R526" s="103" t="s">
        <v>182</v>
      </c>
      <c r="S526" s="103"/>
      <c r="T526" s="103" t="s">
        <v>206</v>
      </c>
      <c r="U526" s="103" t="s">
        <v>215</v>
      </c>
    </row>
    <row r="527" spans="1:21" s="104" customFormat="1" ht="18" hidden="1" customHeight="1">
      <c r="A527" s="111" t="s">
        <v>184</v>
      </c>
      <c r="B527" s="103" t="s">
        <v>240</v>
      </c>
      <c r="C527" s="103" t="s">
        <v>211</v>
      </c>
      <c r="D527" s="103"/>
      <c r="E527" s="103"/>
      <c r="F527" s="103" t="s">
        <v>239</v>
      </c>
      <c r="G527" s="103"/>
      <c r="H527" s="103" t="s">
        <v>171</v>
      </c>
      <c r="I527" s="103" t="s">
        <v>245</v>
      </c>
      <c r="J527" s="103" t="s">
        <v>221</v>
      </c>
      <c r="K527" s="103"/>
      <c r="L527" s="103" t="s">
        <v>229</v>
      </c>
      <c r="M527" s="103" t="s">
        <v>233</v>
      </c>
      <c r="N527" s="103" t="s">
        <v>207</v>
      </c>
      <c r="O527" s="103" t="s">
        <v>173</v>
      </c>
      <c r="P527" s="103" t="s">
        <v>231</v>
      </c>
      <c r="Q527" s="103" t="s">
        <v>214</v>
      </c>
      <c r="R527" s="103" t="s">
        <v>182</v>
      </c>
      <c r="S527" s="103"/>
      <c r="T527" s="103" t="s">
        <v>206</v>
      </c>
      <c r="U527" s="103" t="s">
        <v>215</v>
      </c>
    </row>
    <row r="528" spans="1:21" s="104" customFormat="1" ht="18" hidden="1" customHeight="1">
      <c r="A528" s="111" t="s">
        <v>208</v>
      </c>
      <c r="B528" s="103" t="s">
        <v>240</v>
      </c>
      <c r="C528" s="103" t="s">
        <v>211</v>
      </c>
      <c r="D528" s="103" t="s">
        <v>186</v>
      </c>
      <c r="E528" s="103" t="s">
        <v>188</v>
      </c>
      <c r="F528" s="103" t="s">
        <v>239</v>
      </c>
      <c r="G528" s="103"/>
      <c r="H528" s="103" t="s">
        <v>171</v>
      </c>
      <c r="I528" s="103" t="s">
        <v>245</v>
      </c>
      <c r="J528" s="103" t="s">
        <v>221</v>
      </c>
      <c r="K528" s="103" t="s">
        <v>225</v>
      </c>
      <c r="L528" s="103" t="s">
        <v>229</v>
      </c>
      <c r="M528" s="103" t="s">
        <v>233</v>
      </c>
      <c r="N528" s="103" t="s">
        <v>207</v>
      </c>
      <c r="O528" s="103" t="s">
        <v>173</v>
      </c>
      <c r="P528" s="103" t="s">
        <v>231</v>
      </c>
      <c r="Q528" s="103" t="s">
        <v>214</v>
      </c>
      <c r="R528" s="103" t="s">
        <v>182</v>
      </c>
      <c r="S528" s="103" t="s">
        <v>218</v>
      </c>
      <c r="T528" s="103" t="s">
        <v>206</v>
      </c>
      <c r="U528" s="103" t="s">
        <v>215</v>
      </c>
    </row>
    <row r="529" spans="1:21" s="104" customFormat="1" ht="18" hidden="1" customHeight="1">
      <c r="A529" s="111" t="s">
        <v>209</v>
      </c>
      <c r="B529" s="103"/>
      <c r="C529" s="103" t="s">
        <v>225</v>
      </c>
      <c r="D529" s="103" t="s">
        <v>186</v>
      </c>
      <c r="E529" s="103" t="s">
        <v>188</v>
      </c>
      <c r="F529" s="103" t="s">
        <v>191</v>
      </c>
      <c r="G529" s="103"/>
      <c r="H529" s="103" t="s">
        <v>171</v>
      </c>
      <c r="I529" s="103" t="s">
        <v>245</v>
      </c>
      <c r="J529" s="103" t="s">
        <v>221</v>
      </c>
      <c r="K529" s="103" t="s">
        <v>225</v>
      </c>
      <c r="L529" s="103"/>
      <c r="M529" s="103" t="s">
        <v>233</v>
      </c>
      <c r="N529" s="103" t="s">
        <v>207</v>
      </c>
      <c r="O529" s="103"/>
      <c r="P529" s="103" t="s">
        <v>231</v>
      </c>
      <c r="Q529" s="103" t="s">
        <v>214</v>
      </c>
      <c r="R529" s="103" t="s">
        <v>182</v>
      </c>
      <c r="S529" s="103" t="s">
        <v>218</v>
      </c>
      <c r="T529" s="103" t="s">
        <v>206</v>
      </c>
      <c r="U529" s="103" t="s">
        <v>215</v>
      </c>
    </row>
    <row r="530" spans="1:21" s="104" customFormat="1" ht="18" hidden="1" customHeight="1">
      <c r="A530" s="111" t="s">
        <v>198</v>
      </c>
      <c r="B530" s="103"/>
      <c r="C530" s="103" t="s">
        <v>225</v>
      </c>
      <c r="D530" s="103" t="s">
        <v>186</v>
      </c>
      <c r="E530" s="103" t="s">
        <v>188</v>
      </c>
      <c r="F530" s="103" t="s">
        <v>191</v>
      </c>
      <c r="G530" s="103"/>
      <c r="H530" s="103" t="s">
        <v>226</v>
      </c>
      <c r="I530" s="103" t="s">
        <v>245</v>
      </c>
      <c r="J530" s="103" t="s">
        <v>221</v>
      </c>
      <c r="K530" s="103"/>
      <c r="L530" s="103"/>
      <c r="M530" s="103" t="s">
        <v>233</v>
      </c>
      <c r="N530" s="103" t="s">
        <v>207</v>
      </c>
      <c r="O530" s="103"/>
      <c r="P530" s="103"/>
      <c r="Q530" s="103" t="s">
        <v>214</v>
      </c>
      <c r="R530" s="103" t="s">
        <v>182</v>
      </c>
      <c r="S530" s="103" t="s">
        <v>218</v>
      </c>
      <c r="T530" s="103" t="s">
        <v>206</v>
      </c>
      <c r="U530" s="103" t="s">
        <v>215</v>
      </c>
    </row>
    <row r="531" spans="1:21" s="104" customFormat="1" ht="18" hidden="1" customHeight="1">
      <c r="A531" s="111" t="s">
        <v>200</v>
      </c>
      <c r="B531" s="103"/>
      <c r="C531" s="103" t="s">
        <v>225</v>
      </c>
      <c r="D531" s="103" t="s">
        <v>186</v>
      </c>
      <c r="E531" s="103" t="s">
        <v>188</v>
      </c>
      <c r="F531" s="103" t="s">
        <v>191</v>
      </c>
      <c r="G531" s="103"/>
      <c r="H531" s="103" t="s">
        <v>226</v>
      </c>
      <c r="I531" s="103" t="s">
        <v>245</v>
      </c>
      <c r="J531" s="103" t="s">
        <v>221</v>
      </c>
      <c r="K531" s="103"/>
      <c r="L531" s="103"/>
      <c r="M531" s="103" t="s">
        <v>233</v>
      </c>
      <c r="N531" s="103" t="s">
        <v>207</v>
      </c>
      <c r="O531" s="103"/>
      <c r="P531" s="103"/>
      <c r="Q531" s="103" t="s">
        <v>214</v>
      </c>
      <c r="R531" s="103" t="s">
        <v>182</v>
      </c>
      <c r="S531" s="103" t="s">
        <v>218</v>
      </c>
      <c r="T531" s="103" t="s">
        <v>206</v>
      </c>
      <c r="U531" s="103" t="s">
        <v>215</v>
      </c>
    </row>
    <row r="532" spans="1:21" s="104" customFormat="1" ht="18" hidden="1" customHeight="1">
      <c r="A532" s="111" t="s">
        <v>201</v>
      </c>
      <c r="B532" s="103"/>
      <c r="C532" s="103" t="s">
        <v>225</v>
      </c>
      <c r="D532" s="103" t="s">
        <v>186</v>
      </c>
      <c r="E532" s="103" t="s">
        <v>188</v>
      </c>
      <c r="F532" s="103" t="s">
        <v>191</v>
      </c>
      <c r="G532" s="103"/>
      <c r="H532" s="103" t="s">
        <v>226</v>
      </c>
      <c r="I532" s="103" t="s">
        <v>245</v>
      </c>
      <c r="J532" s="103" t="s">
        <v>221</v>
      </c>
      <c r="K532" s="103"/>
      <c r="L532" s="103"/>
      <c r="M532" s="103" t="s">
        <v>233</v>
      </c>
      <c r="N532" s="103"/>
      <c r="O532" s="103"/>
      <c r="P532" s="103"/>
      <c r="Q532" s="103" t="s">
        <v>214</v>
      </c>
      <c r="R532" s="103" t="s">
        <v>182</v>
      </c>
      <c r="S532" s="103" t="s">
        <v>218</v>
      </c>
      <c r="T532" s="103"/>
      <c r="U532" s="103" t="s">
        <v>215</v>
      </c>
    </row>
    <row r="533" spans="1:21" s="104" customFormat="1" ht="18" hidden="1" customHeight="1">
      <c r="A533" s="111" t="s">
        <v>202</v>
      </c>
      <c r="B533" s="103"/>
      <c r="C533" s="103" t="s">
        <v>225</v>
      </c>
      <c r="D533" s="103" t="s">
        <v>186</v>
      </c>
      <c r="E533" s="103" t="s">
        <v>188</v>
      </c>
      <c r="F533" s="103" t="s">
        <v>191</v>
      </c>
      <c r="G533" s="103"/>
      <c r="H533" s="103" t="s">
        <v>226</v>
      </c>
      <c r="I533" s="103"/>
      <c r="J533" s="103"/>
      <c r="K533" s="103"/>
      <c r="L533" s="103"/>
      <c r="M533" s="103"/>
      <c r="N533" s="103"/>
      <c r="O533" s="103"/>
      <c r="P533" s="103"/>
      <c r="Q533" s="103" t="s">
        <v>214</v>
      </c>
      <c r="R533" s="103"/>
      <c r="S533" s="103" t="s">
        <v>218</v>
      </c>
      <c r="T533" s="103"/>
      <c r="U533" s="103" t="s">
        <v>215</v>
      </c>
    </row>
    <row r="534" spans="1:21" s="104" customFormat="1" ht="18" hidden="1" customHeight="1">
      <c r="A534" s="111" t="s">
        <v>203</v>
      </c>
      <c r="B534" s="103"/>
      <c r="C534" s="103" t="s">
        <v>225</v>
      </c>
      <c r="D534" s="103"/>
      <c r="E534" s="103"/>
      <c r="F534" s="103" t="s">
        <v>191</v>
      </c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 t="s">
        <v>214</v>
      </c>
      <c r="R534" s="103"/>
      <c r="S534" s="103" t="s">
        <v>218</v>
      </c>
      <c r="T534" s="103"/>
      <c r="U534" s="103"/>
    </row>
    <row r="535" spans="1:21" s="104" customFormat="1" ht="18" hidden="1" customHeight="1">
      <c r="A535" s="112" t="s">
        <v>204</v>
      </c>
      <c r="B535" s="109">
        <f>IF(COUNTA(B523:B534)=0,"-",COUNTA(B523:B534)/12)</f>
        <v>0.5</v>
      </c>
      <c r="C535" s="109">
        <f t="shared" ref="C535:U535" si="35">IF(COUNTA(C523:C534)=0,"-",COUNTA(C523:C534)/12)</f>
        <v>1</v>
      </c>
      <c r="D535" s="109">
        <f t="shared" si="35"/>
        <v>0.5</v>
      </c>
      <c r="E535" s="109">
        <f t="shared" si="35"/>
        <v>0.5</v>
      </c>
      <c r="F535" s="109">
        <f t="shared" si="35"/>
        <v>1</v>
      </c>
      <c r="G535" s="109" t="str">
        <f t="shared" si="35"/>
        <v>-</v>
      </c>
      <c r="H535" s="109">
        <f t="shared" si="35"/>
        <v>0.83333333333333337</v>
      </c>
      <c r="I535" s="109">
        <f t="shared" si="35"/>
        <v>0.75</v>
      </c>
      <c r="J535" s="109">
        <f t="shared" si="35"/>
        <v>0.5</v>
      </c>
      <c r="K535" s="109">
        <f t="shared" si="35"/>
        <v>0.16666666666666666</v>
      </c>
      <c r="L535" s="109">
        <f t="shared" si="35"/>
        <v>0.5</v>
      </c>
      <c r="M535" s="109">
        <f t="shared" si="35"/>
        <v>0.83333333333333337</v>
      </c>
      <c r="N535" s="109">
        <f t="shared" si="35"/>
        <v>0.58333333333333337</v>
      </c>
      <c r="O535" s="109">
        <f t="shared" si="35"/>
        <v>0.5</v>
      </c>
      <c r="P535" s="109">
        <f t="shared" si="35"/>
        <v>0.5</v>
      </c>
      <c r="Q535" s="109">
        <f t="shared" si="35"/>
        <v>0.91666666666666663</v>
      </c>
      <c r="R535" s="109">
        <f t="shared" si="35"/>
        <v>0.58333333333333337</v>
      </c>
      <c r="S535" s="109">
        <f t="shared" si="35"/>
        <v>0.58333333333333337</v>
      </c>
      <c r="T535" s="109">
        <f t="shared" si="35"/>
        <v>0.58333333333333337</v>
      </c>
      <c r="U535" s="109">
        <f t="shared" si="35"/>
        <v>0.75</v>
      </c>
    </row>
    <row r="536" spans="1:21" s="104" customFormat="1" ht="18" hidden="1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</row>
    <row r="537" spans="1:21" s="104" customFormat="1" ht="18" hidden="1" customHeight="1">
      <c r="A537" s="105">
        <v>44735</v>
      </c>
      <c r="B537" s="106">
        <v>1</v>
      </c>
      <c r="C537" s="106">
        <v>2</v>
      </c>
      <c r="D537" s="106">
        <v>3</v>
      </c>
      <c r="E537" s="106">
        <v>4</v>
      </c>
      <c r="F537" s="106">
        <v>5</v>
      </c>
      <c r="G537" s="106">
        <v>6</v>
      </c>
      <c r="H537" s="106">
        <v>7</v>
      </c>
      <c r="I537" s="106">
        <v>8</v>
      </c>
      <c r="J537" s="106">
        <v>9</v>
      </c>
      <c r="K537" s="106">
        <v>10</v>
      </c>
      <c r="L537" s="106">
        <v>11</v>
      </c>
      <c r="M537" s="106">
        <v>12</v>
      </c>
      <c r="N537" s="106">
        <v>13</v>
      </c>
      <c r="O537" s="106">
        <v>14</v>
      </c>
      <c r="P537" s="106">
        <v>15</v>
      </c>
      <c r="Q537" s="106">
        <v>16</v>
      </c>
      <c r="R537" s="106">
        <v>17</v>
      </c>
      <c r="S537" s="106">
        <v>18</v>
      </c>
      <c r="T537" s="106">
        <v>19</v>
      </c>
      <c r="U537" s="106">
        <v>20</v>
      </c>
    </row>
    <row r="538" spans="1:21" s="104" customFormat="1" ht="18" hidden="1" customHeight="1">
      <c r="A538" s="111" t="s">
        <v>168</v>
      </c>
      <c r="B538" s="103" t="s">
        <v>240</v>
      </c>
      <c r="C538" s="103" t="s">
        <v>211</v>
      </c>
      <c r="D538" s="103"/>
      <c r="E538" s="103"/>
      <c r="F538" s="103"/>
      <c r="G538" s="103"/>
      <c r="H538" s="103"/>
      <c r="I538" s="103"/>
      <c r="J538" s="103"/>
      <c r="K538" s="103"/>
      <c r="L538" s="103" t="s">
        <v>229</v>
      </c>
      <c r="M538" s="103" t="s">
        <v>233</v>
      </c>
      <c r="N538" s="103"/>
      <c r="O538" s="103" t="s">
        <v>173</v>
      </c>
      <c r="P538" s="103" t="s">
        <v>231</v>
      </c>
      <c r="Q538" s="103"/>
      <c r="R538" s="103"/>
      <c r="S538" s="103"/>
      <c r="T538" s="103"/>
      <c r="U538" s="103"/>
    </row>
    <row r="539" spans="1:21" s="104" customFormat="1" ht="18" hidden="1" customHeight="1">
      <c r="A539" s="111" t="s">
        <v>174</v>
      </c>
      <c r="B539" s="103" t="s">
        <v>240</v>
      </c>
      <c r="C539" s="103" t="s">
        <v>211</v>
      </c>
      <c r="D539" s="103"/>
      <c r="E539" s="103"/>
      <c r="F539" s="103"/>
      <c r="G539" s="103" t="s">
        <v>192</v>
      </c>
      <c r="H539" s="103" t="s">
        <v>171</v>
      </c>
      <c r="I539" s="103"/>
      <c r="J539" s="103"/>
      <c r="K539" s="103"/>
      <c r="L539" s="103" t="s">
        <v>229</v>
      </c>
      <c r="M539" s="103" t="s">
        <v>233</v>
      </c>
      <c r="N539" s="103"/>
      <c r="O539" s="103" t="s">
        <v>173</v>
      </c>
      <c r="P539" s="103" t="s">
        <v>231</v>
      </c>
      <c r="Q539" s="103"/>
      <c r="R539" s="103"/>
      <c r="S539" s="103"/>
      <c r="T539" s="103"/>
      <c r="U539" s="103"/>
    </row>
    <row r="540" spans="1:21" s="104" customFormat="1" ht="18" hidden="1" customHeight="1">
      <c r="A540" s="111" t="s">
        <v>176</v>
      </c>
      <c r="B540" s="103" t="s">
        <v>240</v>
      </c>
      <c r="C540" s="103" t="s">
        <v>211</v>
      </c>
      <c r="D540" s="103"/>
      <c r="E540" s="103"/>
      <c r="F540" s="103"/>
      <c r="G540" s="103" t="s">
        <v>192</v>
      </c>
      <c r="H540" s="103" t="s">
        <v>171</v>
      </c>
      <c r="I540" s="103"/>
      <c r="J540" s="103"/>
      <c r="K540" s="103"/>
      <c r="L540" s="103" t="s">
        <v>229</v>
      </c>
      <c r="M540" s="103" t="s">
        <v>233</v>
      </c>
      <c r="N540" s="103" t="s">
        <v>207</v>
      </c>
      <c r="O540" s="103" t="s">
        <v>173</v>
      </c>
      <c r="P540" s="103" t="s">
        <v>231</v>
      </c>
      <c r="Q540" s="103" t="s">
        <v>223</v>
      </c>
      <c r="R540" s="103" t="s">
        <v>182</v>
      </c>
      <c r="S540" s="103"/>
      <c r="T540" s="103" t="s">
        <v>206</v>
      </c>
      <c r="U540" s="103" t="s">
        <v>215</v>
      </c>
    </row>
    <row r="541" spans="1:21" s="104" customFormat="1" ht="18" hidden="1" customHeight="1">
      <c r="A541" s="111" t="s">
        <v>181</v>
      </c>
      <c r="B541" s="103" t="s">
        <v>240</v>
      </c>
      <c r="C541" s="103" t="s">
        <v>211</v>
      </c>
      <c r="D541" s="103"/>
      <c r="E541" s="103"/>
      <c r="F541" s="103"/>
      <c r="G541" s="103" t="s">
        <v>192</v>
      </c>
      <c r="H541" s="103" t="s">
        <v>171</v>
      </c>
      <c r="I541" s="103"/>
      <c r="J541" s="103" t="s">
        <v>221</v>
      </c>
      <c r="K541" s="103"/>
      <c r="L541" s="103" t="s">
        <v>229</v>
      </c>
      <c r="M541" s="103" t="s">
        <v>233</v>
      </c>
      <c r="N541" s="103" t="s">
        <v>207</v>
      </c>
      <c r="O541" s="103" t="s">
        <v>173</v>
      </c>
      <c r="P541" s="103" t="s">
        <v>231</v>
      </c>
      <c r="Q541" s="103" t="s">
        <v>223</v>
      </c>
      <c r="R541" s="103" t="s">
        <v>182</v>
      </c>
      <c r="S541" s="103"/>
      <c r="T541" s="103" t="s">
        <v>206</v>
      </c>
      <c r="U541" s="103" t="s">
        <v>215</v>
      </c>
    </row>
    <row r="542" spans="1:21" s="104" customFormat="1" ht="18" hidden="1" customHeight="1">
      <c r="A542" s="111" t="s">
        <v>184</v>
      </c>
      <c r="B542" s="103" t="s">
        <v>240</v>
      </c>
      <c r="C542" s="103" t="s">
        <v>211</v>
      </c>
      <c r="D542" s="103"/>
      <c r="E542" s="103"/>
      <c r="F542" s="103"/>
      <c r="G542" s="103" t="s">
        <v>192</v>
      </c>
      <c r="H542" s="103" t="s">
        <v>171</v>
      </c>
      <c r="I542" s="103"/>
      <c r="J542" s="103" t="s">
        <v>221</v>
      </c>
      <c r="K542" s="103"/>
      <c r="L542" s="103" t="s">
        <v>229</v>
      </c>
      <c r="M542" s="103" t="s">
        <v>233</v>
      </c>
      <c r="N542" s="103" t="s">
        <v>207</v>
      </c>
      <c r="O542" s="103" t="s">
        <v>173</v>
      </c>
      <c r="P542" s="103" t="s">
        <v>231</v>
      </c>
      <c r="Q542" s="103" t="s">
        <v>223</v>
      </c>
      <c r="R542" s="103" t="s">
        <v>182</v>
      </c>
      <c r="S542" s="103"/>
      <c r="T542" s="103" t="s">
        <v>206</v>
      </c>
      <c r="U542" s="103" t="s">
        <v>215</v>
      </c>
    </row>
    <row r="543" spans="1:21" s="104" customFormat="1" ht="18" hidden="1" customHeight="1">
      <c r="A543" s="111" t="s">
        <v>208</v>
      </c>
      <c r="B543" s="103" t="s">
        <v>240</v>
      </c>
      <c r="C543" s="103" t="s">
        <v>211</v>
      </c>
      <c r="D543" s="103" t="s">
        <v>186</v>
      </c>
      <c r="E543" s="103" t="s">
        <v>188</v>
      </c>
      <c r="F543" s="103"/>
      <c r="G543" s="103" t="s">
        <v>192</v>
      </c>
      <c r="H543" s="103" t="s">
        <v>171</v>
      </c>
      <c r="I543" s="103"/>
      <c r="J543" s="103" t="s">
        <v>221</v>
      </c>
      <c r="K543" s="103" t="s">
        <v>225</v>
      </c>
      <c r="L543" s="103" t="s">
        <v>229</v>
      </c>
      <c r="M543" s="103" t="s">
        <v>233</v>
      </c>
      <c r="N543" s="103" t="s">
        <v>207</v>
      </c>
      <c r="O543" s="103" t="s">
        <v>173</v>
      </c>
      <c r="P543" s="103" t="s">
        <v>231</v>
      </c>
      <c r="Q543" s="103" t="s">
        <v>223</v>
      </c>
      <c r="R543" s="103" t="s">
        <v>182</v>
      </c>
      <c r="S543" s="103" t="s">
        <v>218</v>
      </c>
      <c r="T543" s="103" t="s">
        <v>206</v>
      </c>
      <c r="U543" s="103" t="s">
        <v>215</v>
      </c>
    </row>
    <row r="544" spans="1:21" s="104" customFormat="1" ht="18" hidden="1" customHeight="1">
      <c r="A544" s="111" t="s">
        <v>209</v>
      </c>
      <c r="B544" s="103"/>
      <c r="C544" s="103" t="s">
        <v>225</v>
      </c>
      <c r="D544" s="103" t="s">
        <v>186</v>
      </c>
      <c r="E544" s="103" t="s">
        <v>188</v>
      </c>
      <c r="F544" s="103" t="s">
        <v>191</v>
      </c>
      <c r="G544" s="103" t="s">
        <v>192</v>
      </c>
      <c r="H544" s="103" t="s">
        <v>171</v>
      </c>
      <c r="I544" s="103"/>
      <c r="J544" s="103" t="s">
        <v>221</v>
      </c>
      <c r="K544" s="103" t="s">
        <v>225</v>
      </c>
      <c r="L544" s="103"/>
      <c r="M544" s="103" t="s">
        <v>233</v>
      </c>
      <c r="N544" s="103" t="s">
        <v>207</v>
      </c>
      <c r="O544" s="103"/>
      <c r="P544" s="103"/>
      <c r="Q544" s="103" t="s">
        <v>223</v>
      </c>
      <c r="R544" s="103" t="s">
        <v>182</v>
      </c>
      <c r="S544" s="103" t="s">
        <v>218</v>
      </c>
      <c r="T544" s="103" t="s">
        <v>206</v>
      </c>
      <c r="U544" s="103" t="s">
        <v>215</v>
      </c>
    </row>
    <row r="545" spans="1:21" s="104" customFormat="1" ht="18" hidden="1" customHeight="1">
      <c r="A545" s="111" t="s">
        <v>198</v>
      </c>
      <c r="B545" s="103"/>
      <c r="C545" s="103" t="s">
        <v>225</v>
      </c>
      <c r="D545" s="103" t="s">
        <v>186</v>
      </c>
      <c r="E545" s="103" t="s">
        <v>188</v>
      </c>
      <c r="F545" s="103" t="s">
        <v>191</v>
      </c>
      <c r="G545" s="103"/>
      <c r="H545" s="103" t="s">
        <v>226</v>
      </c>
      <c r="I545" s="103" t="s">
        <v>245</v>
      </c>
      <c r="J545" s="103" t="s">
        <v>221</v>
      </c>
      <c r="K545" s="103"/>
      <c r="L545" s="103"/>
      <c r="M545" s="103" t="s">
        <v>233</v>
      </c>
      <c r="N545" s="103" t="s">
        <v>207</v>
      </c>
      <c r="O545" s="103"/>
      <c r="P545" s="103"/>
      <c r="Q545" s="103" t="s">
        <v>223</v>
      </c>
      <c r="R545" s="103" t="s">
        <v>182</v>
      </c>
      <c r="S545" s="103" t="s">
        <v>218</v>
      </c>
      <c r="T545" s="103" t="s">
        <v>206</v>
      </c>
      <c r="U545" s="103" t="s">
        <v>215</v>
      </c>
    </row>
    <row r="546" spans="1:21" s="104" customFormat="1" ht="18" hidden="1" customHeight="1">
      <c r="A546" s="111" t="s">
        <v>200</v>
      </c>
      <c r="B546" s="103"/>
      <c r="C546" s="103" t="s">
        <v>225</v>
      </c>
      <c r="D546" s="103" t="s">
        <v>186</v>
      </c>
      <c r="E546" s="103" t="s">
        <v>188</v>
      </c>
      <c r="F546" s="103" t="s">
        <v>191</v>
      </c>
      <c r="G546" s="103"/>
      <c r="H546" s="103" t="s">
        <v>226</v>
      </c>
      <c r="I546" s="103" t="s">
        <v>245</v>
      </c>
      <c r="J546" s="103" t="s">
        <v>221</v>
      </c>
      <c r="K546" s="103"/>
      <c r="L546" s="103"/>
      <c r="M546" s="103" t="s">
        <v>233</v>
      </c>
      <c r="N546" s="103" t="s">
        <v>207</v>
      </c>
      <c r="O546" s="103"/>
      <c r="P546" s="103"/>
      <c r="Q546" s="103" t="s">
        <v>223</v>
      </c>
      <c r="R546" s="103" t="s">
        <v>182</v>
      </c>
      <c r="S546" s="103" t="s">
        <v>218</v>
      </c>
      <c r="T546" s="103" t="s">
        <v>206</v>
      </c>
      <c r="U546" s="103" t="s">
        <v>215</v>
      </c>
    </row>
    <row r="547" spans="1:21" s="104" customFormat="1" ht="18" hidden="1" customHeight="1">
      <c r="A547" s="111" t="s">
        <v>201</v>
      </c>
      <c r="B547" s="103"/>
      <c r="C547" s="103" t="s">
        <v>225</v>
      </c>
      <c r="D547" s="103" t="s">
        <v>186</v>
      </c>
      <c r="E547" s="103" t="s">
        <v>188</v>
      </c>
      <c r="F547" s="103" t="s">
        <v>191</v>
      </c>
      <c r="G547" s="103"/>
      <c r="H547" s="103" t="s">
        <v>226</v>
      </c>
      <c r="I547" s="103" t="s">
        <v>245</v>
      </c>
      <c r="J547" s="103"/>
      <c r="K547" s="103"/>
      <c r="L547" s="103"/>
      <c r="M547" s="103"/>
      <c r="N547" s="103"/>
      <c r="O547" s="103"/>
      <c r="P547" s="103"/>
      <c r="Q547" s="103" t="s">
        <v>223</v>
      </c>
      <c r="R547" s="103" t="s">
        <v>182</v>
      </c>
      <c r="S547" s="103" t="s">
        <v>218</v>
      </c>
      <c r="T547" s="103"/>
      <c r="U547" s="103" t="s">
        <v>215</v>
      </c>
    </row>
    <row r="548" spans="1:21" s="104" customFormat="1" ht="18" hidden="1" customHeight="1">
      <c r="A548" s="111" t="s">
        <v>202</v>
      </c>
      <c r="B548" s="103"/>
      <c r="C548" s="103" t="s">
        <v>225</v>
      </c>
      <c r="D548" s="103" t="s">
        <v>186</v>
      </c>
      <c r="E548" s="103"/>
      <c r="F548" s="103" t="s">
        <v>191</v>
      </c>
      <c r="G548" s="103"/>
      <c r="H548" s="103" t="s">
        <v>226</v>
      </c>
      <c r="I548" s="103" t="s">
        <v>245</v>
      </c>
      <c r="J548" s="103"/>
      <c r="K548" s="103"/>
      <c r="L548" s="103"/>
      <c r="M548" s="103"/>
      <c r="N548" s="103"/>
      <c r="O548" s="103"/>
      <c r="P548" s="103"/>
      <c r="Q548" s="103" t="s">
        <v>223</v>
      </c>
      <c r="R548" s="103"/>
      <c r="S548" s="103" t="s">
        <v>218</v>
      </c>
      <c r="T548" s="103"/>
      <c r="U548" s="103" t="s">
        <v>215</v>
      </c>
    </row>
    <row r="549" spans="1:21" s="104" customFormat="1" ht="18" hidden="1" customHeight="1">
      <c r="A549" s="111" t="s">
        <v>203</v>
      </c>
      <c r="B549" s="103"/>
      <c r="C549" s="103" t="s">
        <v>225</v>
      </c>
      <c r="D549" s="103"/>
      <c r="E549" s="103"/>
      <c r="F549" s="103" t="s">
        <v>191</v>
      </c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 t="s">
        <v>223</v>
      </c>
      <c r="R549" s="103"/>
      <c r="S549" s="103" t="s">
        <v>218</v>
      </c>
      <c r="T549" s="103"/>
      <c r="U549" s="103"/>
    </row>
    <row r="550" spans="1:21" s="104" customFormat="1" ht="18" hidden="1" customHeight="1">
      <c r="A550" s="112" t="s">
        <v>204</v>
      </c>
      <c r="B550" s="109">
        <f>IF(COUNTA(B538:B549)=0,"-",COUNTA(B538:B549)/12)</f>
        <v>0.5</v>
      </c>
      <c r="C550" s="109">
        <f t="shared" ref="C550:U550" si="36">IF(COUNTA(C538:C549)=0,"-",COUNTA(C538:C549)/12)</f>
        <v>1</v>
      </c>
      <c r="D550" s="109">
        <f t="shared" si="36"/>
        <v>0.5</v>
      </c>
      <c r="E550" s="109">
        <f t="shared" si="36"/>
        <v>0.41666666666666669</v>
      </c>
      <c r="F550" s="109">
        <f t="shared" si="36"/>
        <v>0.5</v>
      </c>
      <c r="G550" s="109">
        <f t="shared" si="36"/>
        <v>0.5</v>
      </c>
      <c r="H550" s="109">
        <f t="shared" si="36"/>
        <v>0.83333333333333337</v>
      </c>
      <c r="I550" s="109">
        <f t="shared" si="36"/>
        <v>0.33333333333333331</v>
      </c>
      <c r="J550" s="109">
        <f t="shared" si="36"/>
        <v>0.5</v>
      </c>
      <c r="K550" s="109">
        <f t="shared" si="36"/>
        <v>0.16666666666666666</v>
      </c>
      <c r="L550" s="109">
        <f t="shared" si="36"/>
        <v>0.5</v>
      </c>
      <c r="M550" s="109">
        <f t="shared" si="36"/>
        <v>0.75</v>
      </c>
      <c r="N550" s="109">
        <f t="shared" si="36"/>
        <v>0.58333333333333337</v>
      </c>
      <c r="O550" s="109">
        <f t="shared" si="36"/>
        <v>0.5</v>
      </c>
      <c r="P550" s="109">
        <f t="shared" si="36"/>
        <v>0.5</v>
      </c>
      <c r="Q550" s="109">
        <f t="shared" si="36"/>
        <v>0.83333333333333337</v>
      </c>
      <c r="R550" s="109">
        <f t="shared" si="36"/>
        <v>0.66666666666666663</v>
      </c>
      <c r="S550" s="109">
        <f t="shared" si="36"/>
        <v>0.58333333333333337</v>
      </c>
      <c r="T550" s="109">
        <f t="shared" si="36"/>
        <v>0.58333333333333337</v>
      </c>
      <c r="U550" s="109">
        <f t="shared" si="36"/>
        <v>0.75</v>
      </c>
    </row>
    <row r="551" spans="1:21" s="104" customFormat="1" ht="18" hidden="1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</row>
    <row r="552" spans="1:21" s="104" customFormat="1" ht="18" hidden="1" customHeight="1">
      <c r="A552" s="105">
        <v>44736</v>
      </c>
      <c r="B552" s="106">
        <v>1</v>
      </c>
      <c r="C552" s="106">
        <v>2</v>
      </c>
      <c r="D552" s="106">
        <v>3</v>
      </c>
      <c r="E552" s="106">
        <v>4</v>
      </c>
      <c r="F552" s="106">
        <v>5</v>
      </c>
      <c r="G552" s="106">
        <v>6</v>
      </c>
      <c r="H552" s="106">
        <v>7</v>
      </c>
      <c r="I552" s="106">
        <v>8</v>
      </c>
      <c r="J552" s="106">
        <v>9</v>
      </c>
      <c r="K552" s="106">
        <v>10</v>
      </c>
      <c r="L552" s="106">
        <v>11</v>
      </c>
      <c r="M552" s="106">
        <v>12</v>
      </c>
      <c r="N552" s="106">
        <v>13</v>
      </c>
      <c r="O552" s="106">
        <v>14</v>
      </c>
      <c r="P552" s="106">
        <v>15</v>
      </c>
      <c r="Q552" s="106">
        <v>16</v>
      </c>
      <c r="R552" s="106">
        <v>17</v>
      </c>
      <c r="S552" s="106">
        <v>18</v>
      </c>
      <c r="T552" s="106">
        <v>19</v>
      </c>
      <c r="U552" s="106">
        <v>20</v>
      </c>
    </row>
    <row r="553" spans="1:21" s="104" customFormat="1" ht="18" hidden="1" customHeight="1">
      <c r="A553" s="111" t="s">
        <v>168</v>
      </c>
      <c r="B553" s="103" t="s">
        <v>240</v>
      </c>
      <c r="C553" s="103" t="s">
        <v>211</v>
      </c>
      <c r="D553" s="103"/>
      <c r="E553" s="103"/>
      <c r="F553" s="103"/>
      <c r="G553" s="103"/>
      <c r="H553" s="103"/>
      <c r="I553" s="103"/>
      <c r="J553" s="103"/>
      <c r="K553" s="103"/>
      <c r="L553" s="103" t="s">
        <v>229</v>
      </c>
      <c r="M553" s="103" t="s">
        <v>233</v>
      </c>
      <c r="N553" s="103"/>
      <c r="O553" s="103" t="s">
        <v>173</v>
      </c>
      <c r="P553" s="103" t="s">
        <v>231</v>
      </c>
      <c r="Q553" s="103"/>
      <c r="R553" s="103"/>
      <c r="S553" s="103"/>
      <c r="T553" s="103"/>
      <c r="U553" s="103"/>
    </row>
    <row r="554" spans="1:21" s="104" customFormat="1" ht="18" hidden="1" customHeight="1">
      <c r="A554" s="111" t="s">
        <v>174</v>
      </c>
      <c r="B554" s="103" t="s">
        <v>240</v>
      </c>
      <c r="C554" s="103" t="s">
        <v>211</v>
      </c>
      <c r="D554" s="103"/>
      <c r="E554" s="103"/>
      <c r="F554" s="103"/>
      <c r="G554" s="103" t="s">
        <v>192</v>
      </c>
      <c r="H554" s="103" t="s">
        <v>171</v>
      </c>
      <c r="I554" s="103"/>
      <c r="J554" s="103"/>
      <c r="K554" s="103"/>
      <c r="L554" s="103" t="s">
        <v>229</v>
      </c>
      <c r="M554" s="103" t="s">
        <v>233</v>
      </c>
      <c r="N554" s="103"/>
      <c r="O554" s="103" t="s">
        <v>173</v>
      </c>
      <c r="P554" s="103" t="s">
        <v>231</v>
      </c>
      <c r="Q554" s="103"/>
      <c r="R554" s="103"/>
      <c r="S554" s="103" t="s">
        <v>230</v>
      </c>
      <c r="T554" s="103"/>
      <c r="U554" s="103"/>
    </row>
    <row r="555" spans="1:21" s="104" customFormat="1" ht="18" hidden="1" customHeight="1">
      <c r="A555" s="111" t="s">
        <v>176</v>
      </c>
      <c r="B555" s="103" t="s">
        <v>240</v>
      </c>
      <c r="C555" s="103" t="s">
        <v>211</v>
      </c>
      <c r="D555" s="103"/>
      <c r="E555" s="103"/>
      <c r="F555" s="103"/>
      <c r="G555" s="103" t="s">
        <v>192</v>
      </c>
      <c r="H555" s="103" t="s">
        <v>171</v>
      </c>
      <c r="I555" s="103" t="s">
        <v>224</v>
      </c>
      <c r="J555" s="103"/>
      <c r="K555" s="103"/>
      <c r="L555" s="103" t="s">
        <v>229</v>
      </c>
      <c r="M555" s="103" t="s">
        <v>233</v>
      </c>
      <c r="N555" s="103" t="s">
        <v>207</v>
      </c>
      <c r="O555" s="103" t="s">
        <v>173</v>
      </c>
      <c r="P555" s="103" t="s">
        <v>231</v>
      </c>
      <c r="Q555" s="103" t="s">
        <v>223</v>
      </c>
      <c r="R555" s="103" t="s">
        <v>182</v>
      </c>
      <c r="S555" s="103" t="s">
        <v>230</v>
      </c>
      <c r="T555" s="103"/>
      <c r="U555" s="103" t="s">
        <v>215</v>
      </c>
    </row>
    <row r="556" spans="1:21" s="104" customFormat="1" ht="18" hidden="1" customHeight="1">
      <c r="A556" s="111" t="s">
        <v>181</v>
      </c>
      <c r="B556" s="103" t="s">
        <v>240</v>
      </c>
      <c r="C556" s="103" t="s">
        <v>211</v>
      </c>
      <c r="D556" s="103"/>
      <c r="E556" s="103"/>
      <c r="F556" s="103"/>
      <c r="G556" s="103" t="s">
        <v>192</v>
      </c>
      <c r="H556" s="103" t="s">
        <v>171</v>
      </c>
      <c r="I556" s="103" t="s">
        <v>224</v>
      </c>
      <c r="J556" s="103"/>
      <c r="K556" s="103"/>
      <c r="L556" s="103" t="s">
        <v>229</v>
      </c>
      <c r="M556" s="103" t="s">
        <v>233</v>
      </c>
      <c r="N556" s="103" t="s">
        <v>207</v>
      </c>
      <c r="O556" s="103" t="s">
        <v>173</v>
      </c>
      <c r="P556" s="103" t="s">
        <v>231</v>
      </c>
      <c r="Q556" s="103" t="s">
        <v>223</v>
      </c>
      <c r="R556" s="103" t="s">
        <v>182</v>
      </c>
      <c r="S556" s="103" t="s">
        <v>230</v>
      </c>
      <c r="T556" s="103"/>
      <c r="U556" s="103" t="s">
        <v>215</v>
      </c>
    </row>
    <row r="557" spans="1:21" s="104" customFormat="1" ht="18" hidden="1" customHeight="1">
      <c r="A557" s="111" t="s">
        <v>184</v>
      </c>
      <c r="B557" s="103" t="s">
        <v>240</v>
      </c>
      <c r="C557" s="103" t="s">
        <v>211</v>
      </c>
      <c r="D557" s="103"/>
      <c r="E557" s="103"/>
      <c r="F557" s="103"/>
      <c r="G557" s="103" t="s">
        <v>192</v>
      </c>
      <c r="H557" s="103" t="s">
        <v>171</v>
      </c>
      <c r="I557" s="103" t="s">
        <v>224</v>
      </c>
      <c r="J557" s="103" t="s">
        <v>221</v>
      </c>
      <c r="K557" s="103"/>
      <c r="L557" s="103" t="s">
        <v>229</v>
      </c>
      <c r="M557" s="103" t="s">
        <v>233</v>
      </c>
      <c r="N557" s="103" t="s">
        <v>207</v>
      </c>
      <c r="O557" s="103" t="s">
        <v>173</v>
      </c>
      <c r="P557" s="103" t="s">
        <v>231</v>
      </c>
      <c r="Q557" s="103" t="s">
        <v>223</v>
      </c>
      <c r="R557" s="103" t="s">
        <v>182</v>
      </c>
      <c r="S557" s="103" t="s">
        <v>230</v>
      </c>
      <c r="T557" s="103"/>
      <c r="U557" s="103" t="s">
        <v>215</v>
      </c>
    </row>
    <row r="558" spans="1:21" s="104" customFormat="1" ht="18" hidden="1" customHeight="1">
      <c r="A558" s="111" t="s">
        <v>208</v>
      </c>
      <c r="B558" s="103" t="s">
        <v>240</v>
      </c>
      <c r="C558" s="103" t="s">
        <v>211</v>
      </c>
      <c r="D558" s="103" t="s">
        <v>186</v>
      </c>
      <c r="E558" s="103" t="s">
        <v>188</v>
      </c>
      <c r="F558" s="103" t="s">
        <v>191</v>
      </c>
      <c r="G558" s="103" t="s">
        <v>192</v>
      </c>
      <c r="H558" s="103" t="s">
        <v>171</v>
      </c>
      <c r="I558" s="103" t="s">
        <v>224</v>
      </c>
      <c r="J558" s="103" t="s">
        <v>221</v>
      </c>
      <c r="K558" s="103" t="s">
        <v>225</v>
      </c>
      <c r="L558" s="103" t="s">
        <v>229</v>
      </c>
      <c r="M558" s="103" t="s">
        <v>233</v>
      </c>
      <c r="N558" s="103" t="s">
        <v>207</v>
      </c>
      <c r="O558" s="103" t="s">
        <v>173</v>
      </c>
      <c r="P558" s="103" t="s">
        <v>231</v>
      </c>
      <c r="Q558" s="103" t="s">
        <v>223</v>
      </c>
      <c r="R558" s="103" t="s">
        <v>182</v>
      </c>
      <c r="S558" s="103" t="s">
        <v>230</v>
      </c>
      <c r="T558" s="103" t="s">
        <v>218</v>
      </c>
      <c r="U558" s="103" t="s">
        <v>215</v>
      </c>
    </row>
    <row r="559" spans="1:21" s="104" customFormat="1" ht="18" hidden="1" customHeight="1">
      <c r="A559" s="111" t="s">
        <v>209</v>
      </c>
      <c r="B559" s="103"/>
      <c r="C559" s="103" t="s">
        <v>225</v>
      </c>
      <c r="D559" s="103" t="s">
        <v>186</v>
      </c>
      <c r="E559" s="103" t="s">
        <v>188</v>
      </c>
      <c r="F559" s="103" t="s">
        <v>191</v>
      </c>
      <c r="G559" s="103" t="s">
        <v>192</v>
      </c>
      <c r="H559" s="103" t="s">
        <v>171</v>
      </c>
      <c r="I559" s="103"/>
      <c r="J559" s="103" t="s">
        <v>221</v>
      </c>
      <c r="K559" s="103" t="s">
        <v>225</v>
      </c>
      <c r="L559" s="103"/>
      <c r="M559" s="103" t="s">
        <v>233</v>
      </c>
      <c r="N559" s="103" t="s">
        <v>207</v>
      </c>
      <c r="O559" s="103"/>
      <c r="P559" s="103"/>
      <c r="Q559" s="103" t="s">
        <v>223</v>
      </c>
      <c r="R559" s="103" t="s">
        <v>182</v>
      </c>
      <c r="S559" s="103" t="s">
        <v>230</v>
      </c>
      <c r="T559" s="103" t="s">
        <v>218</v>
      </c>
      <c r="U559" s="103" t="s">
        <v>215</v>
      </c>
    </row>
    <row r="560" spans="1:21" s="104" customFormat="1" ht="18" hidden="1" customHeight="1">
      <c r="A560" s="111" t="s">
        <v>198</v>
      </c>
      <c r="B560" s="103"/>
      <c r="C560" s="103" t="s">
        <v>225</v>
      </c>
      <c r="D560" s="103" t="s">
        <v>186</v>
      </c>
      <c r="E560" s="103" t="s">
        <v>188</v>
      </c>
      <c r="F560" s="103" t="s">
        <v>191</v>
      </c>
      <c r="G560" s="103"/>
      <c r="H560" s="103" t="s">
        <v>226</v>
      </c>
      <c r="I560" s="103"/>
      <c r="J560" s="103" t="s">
        <v>221</v>
      </c>
      <c r="K560" s="103"/>
      <c r="L560" s="103"/>
      <c r="M560" s="103" t="s">
        <v>233</v>
      </c>
      <c r="N560" s="103" t="s">
        <v>207</v>
      </c>
      <c r="O560" s="103"/>
      <c r="P560" s="103"/>
      <c r="Q560" s="103" t="s">
        <v>223</v>
      </c>
      <c r="R560" s="103" t="s">
        <v>182</v>
      </c>
      <c r="S560" s="103" t="s">
        <v>230</v>
      </c>
      <c r="T560" s="103" t="s">
        <v>218</v>
      </c>
      <c r="U560" s="103" t="s">
        <v>215</v>
      </c>
    </row>
    <row r="561" spans="1:21" s="104" customFormat="1" ht="18" hidden="1" customHeight="1">
      <c r="A561" s="111" t="s">
        <v>200</v>
      </c>
      <c r="B561" s="103"/>
      <c r="C561" s="103" t="s">
        <v>225</v>
      </c>
      <c r="D561" s="103" t="s">
        <v>186</v>
      </c>
      <c r="E561" s="103" t="s">
        <v>188</v>
      </c>
      <c r="F561" s="103" t="s">
        <v>191</v>
      </c>
      <c r="G561" s="103"/>
      <c r="H561" s="103" t="s">
        <v>226</v>
      </c>
      <c r="I561" s="103"/>
      <c r="J561" s="103" t="s">
        <v>221</v>
      </c>
      <c r="K561" s="103"/>
      <c r="L561" s="103"/>
      <c r="M561" s="103" t="s">
        <v>233</v>
      </c>
      <c r="N561" s="103" t="s">
        <v>207</v>
      </c>
      <c r="O561" s="103"/>
      <c r="P561" s="103"/>
      <c r="Q561" s="103" t="s">
        <v>223</v>
      </c>
      <c r="R561" s="103" t="s">
        <v>182</v>
      </c>
      <c r="S561" s="103" t="s">
        <v>230</v>
      </c>
      <c r="T561" s="103" t="s">
        <v>218</v>
      </c>
      <c r="U561" s="103" t="s">
        <v>215</v>
      </c>
    </row>
    <row r="562" spans="1:21" s="104" customFormat="1" ht="18" hidden="1" customHeight="1">
      <c r="A562" s="111" t="s">
        <v>201</v>
      </c>
      <c r="B562" s="103"/>
      <c r="C562" s="103" t="s">
        <v>225</v>
      </c>
      <c r="D562" s="103" t="s">
        <v>186</v>
      </c>
      <c r="E562" s="103" t="s">
        <v>188</v>
      </c>
      <c r="F562" s="103" t="s">
        <v>191</v>
      </c>
      <c r="G562" s="103"/>
      <c r="H562" s="103" t="s">
        <v>226</v>
      </c>
      <c r="I562" s="103"/>
      <c r="J562" s="103" t="s">
        <v>221</v>
      </c>
      <c r="K562" s="103"/>
      <c r="L562" s="103"/>
      <c r="M562" s="103"/>
      <c r="N562" s="103"/>
      <c r="O562" s="103"/>
      <c r="P562" s="103"/>
      <c r="Q562" s="103" t="s">
        <v>223</v>
      </c>
      <c r="R562" s="103" t="s">
        <v>182</v>
      </c>
      <c r="S562" s="103"/>
      <c r="T562" s="103" t="s">
        <v>218</v>
      </c>
      <c r="U562" s="103" t="s">
        <v>215</v>
      </c>
    </row>
    <row r="563" spans="1:21" s="104" customFormat="1" ht="18" hidden="1" customHeight="1">
      <c r="A563" s="111" t="s">
        <v>202</v>
      </c>
      <c r="B563" s="103"/>
      <c r="C563" s="103" t="s">
        <v>225</v>
      </c>
      <c r="D563" s="103" t="s">
        <v>186</v>
      </c>
      <c r="E563" s="103"/>
      <c r="F563" s="103" t="s">
        <v>191</v>
      </c>
      <c r="G563" s="103"/>
      <c r="H563" s="103" t="s">
        <v>226</v>
      </c>
      <c r="I563" s="103"/>
      <c r="J563" s="103"/>
      <c r="K563" s="103"/>
      <c r="L563" s="103"/>
      <c r="M563" s="103"/>
      <c r="N563" s="103"/>
      <c r="O563" s="103"/>
      <c r="P563" s="103"/>
      <c r="Q563" s="103" t="s">
        <v>223</v>
      </c>
      <c r="R563" s="103"/>
      <c r="S563" s="103"/>
      <c r="T563" s="103" t="s">
        <v>218</v>
      </c>
      <c r="U563" s="103" t="s">
        <v>215</v>
      </c>
    </row>
    <row r="564" spans="1:21" s="104" customFormat="1" ht="18" hidden="1" customHeight="1">
      <c r="A564" s="111" t="s">
        <v>203</v>
      </c>
      <c r="B564" s="103"/>
      <c r="C564" s="103"/>
      <c r="D564" s="103"/>
      <c r="E564" s="103"/>
      <c r="F564" s="103" t="s">
        <v>191</v>
      </c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 t="s">
        <v>223</v>
      </c>
      <c r="R564" s="103"/>
      <c r="S564" s="103"/>
      <c r="T564" s="103" t="s">
        <v>218</v>
      </c>
      <c r="U564" s="103"/>
    </row>
    <row r="565" spans="1:21" s="104" customFormat="1" ht="18" hidden="1" customHeight="1">
      <c r="A565" s="112" t="s">
        <v>204</v>
      </c>
      <c r="B565" s="109">
        <f>IF(COUNTA(B553:B564)=0,"-",COUNTA(B553:B564)/12)</f>
        <v>0.5</v>
      </c>
      <c r="C565" s="109">
        <f t="shared" ref="C565:U565" si="37">IF(COUNTA(C553:C564)=0,"-",COUNTA(C553:C564)/12)</f>
        <v>0.91666666666666663</v>
      </c>
      <c r="D565" s="109">
        <f t="shared" si="37"/>
        <v>0.5</v>
      </c>
      <c r="E565" s="109">
        <f t="shared" si="37"/>
        <v>0.41666666666666669</v>
      </c>
      <c r="F565" s="109">
        <f t="shared" si="37"/>
        <v>0.58333333333333337</v>
      </c>
      <c r="G565" s="109">
        <f t="shared" si="37"/>
        <v>0.5</v>
      </c>
      <c r="H565" s="109">
        <f t="shared" si="37"/>
        <v>0.83333333333333337</v>
      </c>
      <c r="I565" s="109">
        <f t="shared" si="37"/>
        <v>0.33333333333333331</v>
      </c>
      <c r="J565" s="109">
        <f t="shared" si="37"/>
        <v>0.5</v>
      </c>
      <c r="K565" s="109">
        <f t="shared" si="37"/>
        <v>0.16666666666666666</v>
      </c>
      <c r="L565" s="109">
        <f t="shared" si="37"/>
        <v>0.5</v>
      </c>
      <c r="M565" s="109">
        <f t="shared" si="37"/>
        <v>0.75</v>
      </c>
      <c r="N565" s="109">
        <f t="shared" si="37"/>
        <v>0.58333333333333337</v>
      </c>
      <c r="O565" s="109">
        <f t="shared" si="37"/>
        <v>0.5</v>
      </c>
      <c r="P565" s="109">
        <f t="shared" si="37"/>
        <v>0.5</v>
      </c>
      <c r="Q565" s="109">
        <f t="shared" si="37"/>
        <v>0.83333333333333337</v>
      </c>
      <c r="R565" s="109">
        <f t="shared" si="37"/>
        <v>0.66666666666666663</v>
      </c>
      <c r="S565" s="109">
        <f t="shared" si="37"/>
        <v>0.66666666666666663</v>
      </c>
      <c r="T565" s="109">
        <f t="shared" si="37"/>
        <v>0.58333333333333337</v>
      </c>
      <c r="U565" s="109">
        <f t="shared" si="37"/>
        <v>0.75</v>
      </c>
    </row>
    <row r="566" spans="1:21" s="104" customFormat="1" ht="18" hidden="1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</row>
    <row r="567" spans="1:21" s="104" customFormat="1" ht="18" hidden="1" customHeight="1">
      <c r="A567" s="105">
        <v>44739</v>
      </c>
      <c r="B567" s="106">
        <v>1</v>
      </c>
      <c r="C567" s="106">
        <v>2</v>
      </c>
      <c r="D567" s="106">
        <v>3</v>
      </c>
      <c r="E567" s="106">
        <v>4</v>
      </c>
      <c r="F567" s="106">
        <v>5</v>
      </c>
      <c r="G567" s="106">
        <v>6</v>
      </c>
      <c r="H567" s="106">
        <v>7</v>
      </c>
      <c r="I567" s="106">
        <v>8</v>
      </c>
      <c r="J567" s="106">
        <v>9</v>
      </c>
      <c r="K567" s="106">
        <v>10</v>
      </c>
      <c r="L567" s="106">
        <v>11</v>
      </c>
      <c r="M567" s="106">
        <v>12</v>
      </c>
      <c r="N567" s="106">
        <v>13</v>
      </c>
      <c r="O567" s="106">
        <v>14</v>
      </c>
      <c r="P567" s="106">
        <v>15</v>
      </c>
      <c r="Q567" s="106">
        <v>16</v>
      </c>
      <c r="R567" s="106">
        <v>17</v>
      </c>
      <c r="S567" s="106">
        <v>18</v>
      </c>
      <c r="T567" s="106">
        <v>19</v>
      </c>
      <c r="U567" s="106">
        <v>20</v>
      </c>
    </row>
    <row r="568" spans="1:21" s="104" customFormat="1" ht="18" hidden="1" customHeight="1">
      <c r="A568" s="111" t="s">
        <v>168</v>
      </c>
      <c r="B568" s="103" t="s">
        <v>240</v>
      </c>
      <c r="C568" s="103" t="s">
        <v>211</v>
      </c>
      <c r="D568" s="103"/>
      <c r="E568" s="103"/>
      <c r="F568" s="103"/>
      <c r="G568" s="103"/>
      <c r="H568" s="103"/>
      <c r="I568" s="103"/>
      <c r="J568" s="103"/>
      <c r="K568" s="103"/>
      <c r="L568" s="103"/>
      <c r="M568" s="103" t="s">
        <v>233</v>
      </c>
      <c r="N568" s="103"/>
      <c r="O568" s="103" t="s">
        <v>173</v>
      </c>
      <c r="P568" s="103" t="s">
        <v>231</v>
      </c>
      <c r="Q568" s="103"/>
      <c r="R568" s="103"/>
      <c r="S568" s="103"/>
      <c r="T568" s="103"/>
      <c r="U568" s="103"/>
    </row>
    <row r="569" spans="1:21" s="104" customFormat="1" ht="18" hidden="1" customHeight="1">
      <c r="A569" s="111" t="s">
        <v>174</v>
      </c>
      <c r="B569" s="103" t="s">
        <v>240</v>
      </c>
      <c r="C569" s="103" t="s">
        <v>211</v>
      </c>
      <c r="D569" s="103"/>
      <c r="E569" s="103"/>
      <c r="F569" s="103"/>
      <c r="G569" s="103" t="s">
        <v>192</v>
      </c>
      <c r="H569" s="103" t="s">
        <v>171</v>
      </c>
      <c r="I569" s="103"/>
      <c r="J569" s="103"/>
      <c r="K569" s="103"/>
      <c r="L569" s="103"/>
      <c r="M569" s="103" t="s">
        <v>233</v>
      </c>
      <c r="N569" s="103"/>
      <c r="O569" s="103" t="s">
        <v>173</v>
      </c>
      <c r="P569" s="103" t="s">
        <v>231</v>
      </c>
      <c r="Q569" s="103"/>
      <c r="R569" s="103"/>
      <c r="S569" s="103" t="s">
        <v>230</v>
      </c>
      <c r="T569" s="103"/>
      <c r="U569" s="103"/>
    </row>
    <row r="570" spans="1:21" s="104" customFormat="1" ht="18" hidden="1" customHeight="1">
      <c r="A570" s="111" t="s">
        <v>176</v>
      </c>
      <c r="B570" s="103" t="s">
        <v>240</v>
      </c>
      <c r="C570" s="103" t="s">
        <v>211</v>
      </c>
      <c r="D570" s="103"/>
      <c r="E570" s="103"/>
      <c r="F570" s="103"/>
      <c r="G570" s="103" t="s">
        <v>192</v>
      </c>
      <c r="H570" s="103" t="s">
        <v>171</v>
      </c>
      <c r="I570" s="103"/>
      <c r="J570" s="103"/>
      <c r="K570" s="103"/>
      <c r="L570" s="103" t="s">
        <v>224</v>
      </c>
      <c r="M570" s="103" t="s">
        <v>233</v>
      </c>
      <c r="N570" s="103"/>
      <c r="O570" s="103" t="s">
        <v>173</v>
      </c>
      <c r="P570" s="103" t="s">
        <v>231</v>
      </c>
      <c r="Q570" s="103"/>
      <c r="R570" s="103"/>
      <c r="S570" s="103" t="s">
        <v>230</v>
      </c>
      <c r="T570" s="103"/>
      <c r="U570" s="103" t="s">
        <v>215</v>
      </c>
    </row>
    <row r="571" spans="1:21" s="104" customFormat="1" ht="18" hidden="1" customHeight="1">
      <c r="A571" s="111" t="s">
        <v>181</v>
      </c>
      <c r="B571" s="103" t="s">
        <v>240</v>
      </c>
      <c r="C571" s="103" t="s">
        <v>211</v>
      </c>
      <c r="D571" s="103"/>
      <c r="E571" s="103" t="s">
        <v>225</v>
      </c>
      <c r="F571" s="103"/>
      <c r="G571" s="103" t="s">
        <v>192</v>
      </c>
      <c r="H571" s="103" t="s">
        <v>171</v>
      </c>
      <c r="I571" s="103"/>
      <c r="J571" s="103" t="s">
        <v>216</v>
      </c>
      <c r="K571" s="103"/>
      <c r="L571" s="103" t="s">
        <v>224</v>
      </c>
      <c r="M571" s="103" t="s">
        <v>233</v>
      </c>
      <c r="N571" s="103"/>
      <c r="O571" s="103" t="s">
        <v>173</v>
      </c>
      <c r="P571" s="103" t="s">
        <v>231</v>
      </c>
      <c r="Q571" s="103"/>
      <c r="R571" s="103" t="s">
        <v>182</v>
      </c>
      <c r="S571" s="103" t="s">
        <v>230</v>
      </c>
      <c r="T571" s="103"/>
      <c r="U571" s="103" t="s">
        <v>215</v>
      </c>
    </row>
    <row r="572" spans="1:21" s="104" customFormat="1" ht="18" hidden="1" customHeight="1">
      <c r="A572" s="111" t="s">
        <v>184</v>
      </c>
      <c r="B572" s="103" t="s">
        <v>240</v>
      </c>
      <c r="C572" s="103" t="s">
        <v>211</v>
      </c>
      <c r="D572" s="103"/>
      <c r="E572" s="103" t="s">
        <v>225</v>
      </c>
      <c r="F572" s="103"/>
      <c r="G572" s="103" t="s">
        <v>192</v>
      </c>
      <c r="H572" s="103" t="s">
        <v>171</v>
      </c>
      <c r="I572" s="103"/>
      <c r="J572" s="103" t="s">
        <v>216</v>
      </c>
      <c r="K572" s="103"/>
      <c r="L572" s="103" t="s">
        <v>224</v>
      </c>
      <c r="M572" s="103" t="s">
        <v>233</v>
      </c>
      <c r="N572" s="103"/>
      <c r="O572" s="103" t="s">
        <v>173</v>
      </c>
      <c r="P572" s="103" t="s">
        <v>231</v>
      </c>
      <c r="Q572" s="103"/>
      <c r="R572" s="103" t="s">
        <v>182</v>
      </c>
      <c r="S572" s="103" t="s">
        <v>230</v>
      </c>
      <c r="T572" s="103"/>
      <c r="U572" s="103" t="s">
        <v>215</v>
      </c>
    </row>
    <row r="573" spans="1:21" s="104" customFormat="1" ht="18" hidden="1" customHeight="1">
      <c r="A573" s="111" t="s">
        <v>208</v>
      </c>
      <c r="B573" s="103" t="s">
        <v>240</v>
      </c>
      <c r="C573" s="103" t="s">
        <v>211</v>
      </c>
      <c r="D573" s="103" t="s">
        <v>186</v>
      </c>
      <c r="E573" s="103" t="s">
        <v>225</v>
      </c>
      <c r="F573" s="103" t="s">
        <v>191</v>
      </c>
      <c r="G573" s="103" t="s">
        <v>192</v>
      </c>
      <c r="H573" s="103" t="s">
        <v>171</v>
      </c>
      <c r="I573" s="103" t="s">
        <v>245</v>
      </c>
      <c r="J573" s="103" t="s">
        <v>216</v>
      </c>
      <c r="K573" s="103"/>
      <c r="L573" s="103" t="s">
        <v>224</v>
      </c>
      <c r="M573" s="103" t="s">
        <v>233</v>
      </c>
      <c r="N573" s="103" t="s">
        <v>246</v>
      </c>
      <c r="O573" s="103" t="s">
        <v>173</v>
      </c>
      <c r="P573" s="103" t="s">
        <v>231</v>
      </c>
      <c r="Q573" s="103"/>
      <c r="R573" s="103" t="s">
        <v>182</v>
      </c>
      <c r="S573" s="103" t="s">
        <v>230</v>
      </c>
      <c r="T573" s="103" t="s">
        <v>218</v>
      </c>
      <c r="U573" s="103" t="s">
        <v>215</v>
      </c>
    </row>
    <row r="574" spans="1:21" s="104" customFormat="1" ht="18" hidden="1" customHeight="1">
      <c r="A574" s="111" t="s">
        <v>209</v>
      </c>
      <c r="B574" s="103"/>
      <c r="C574" s="103"/>
      <c r="D574" s="103" t="s">
        <v>186</v>
      </c>
      <c r="E574" s="103" t="s">
        <v>225</v>
      </c>
      <c r="F574" s="103" t="s">
        <v>191</v>
      </c>
      <c r="G574" s="103" t="s">
        <v>192</v>
      </c>
      <c r="H574" s="103" t="s">
        <v>171</v>
      </c>
      <c r="I574" s="103" t="s">
        <v>245</v>
      </c>
      <c r="J574" s="103" t="s">
        <v>216</v>
      </c>
      <c r="K574" s="103"/>
      <c r="L574" s="103"/>
      <c r="M574" s="103" t="s">
        <v>233</v>
      </c>
      <c r="N574" s="103" t="s">
        <v>246</v>
      </c>
      <c r="O574" s="103"/>
      <c r="P574" s="103"/>
      <c r="Q574" s="103"/>
      <c r="R574" s="103" t="s">
        <v>182</v>
      </c>
      <c r="S574" s="103" t="s">
        <v>230</v>
      </c>
      <c r="T574" s="103" t="s">
        <v>218</v>
      </c>
      <c r="U574" s="103" t="s">
        <v>215</v>
      </c>
    </row>
    <row r="575" spans="1:21" s="104" customFormat="1" ht="18" hidden="1" customHeight="1">
      <c r="A575" s="111" t="s">
        <v>198</v>
      </c>
      <c r="B575" s="103"/>
      <c r="C575" s="103"/>
      <c r="D575" s="103" t="s">
        <v>186</v>
      </c>
      <c r="E575" s="103" t="s">
        <v>225</v>
      </c>
      <c r="F575" s="103" t="s">
        <v>191</v>
      </c>
      <c r="G575" s="103"/>
      <c r="H575" s="103" t="s">
        <v>226</v>
      </c>
      <c r="I575" s="103" t="s">
        <v>245</v>
      </c>
      <c r="J575" s="103" t="s">
        <v>216</v>
      </c>
      <c r="K575" s="103"/>
      <c r="L575" s="103"/>
      <c r="M575" s="103" t="s">
        <v>233</v>
      </c>
      <c r="N575" s="103" t="s">
        <v>246</v>
      </c>
      <c r="O575" s="103"/>
      <c r="P575" s="103"/>
      <c r="Q575" s="103"/>
      <c r="R575" s="103" t="s">
        <v>182</v>
      </c>
      <c r="S575" s="103" t="s">
        <v>230</v>
      </c>
      <c r="T575" s="103" t="s">
        <v>218</v>
      </c>
      <c r="U575" s="103" t="s">
        <v>215</v>
      </c>
    </row>
    <row r="576" spans="1:21" s="104" customFormat="1" ht="18" hidden="1" customHeight="1">
      <c r="A576" s="111" t="s">
        <v>200</v>
      </c>
      <c r="B576" s="103"/>
      <c r="C576" s="103"/>
      <c r="D576" s="103" t="s">
        <v>186</v>
      </c>
      <c r="E576" s="103" t="s">
        <v>225</v>
      </c>
      <c r="F576" s="103" t="s">
        <v>191</v>
      </c>
      <c r="G576" s="103"/>
      <c r="H576" s="103" t="s">
        <v>226</v>
      </c>
      <c r="I576" s="103" t="s">
        <v>245</v>
      </c>
      <c r="J576" s="103" t="s">
        <v>216</v>
      </c>
      <c r="K576" s="103"/>
      <c r="L576" s="103"/>
      <c r="M576" s="103" t="s">
        <v>233</v>
      </c>
      <c r="N576" s="103" t="s">
        <v>246</v>
      </c>
      <c r="O576" s="103"/>
      <c r="P576" s="103"/>
      <c r="Q576" s="103"/>
      <c r="R576" s="103" t="s">
        <v>182</v>
      </c>
      <c r="S576" s="103"/>
      <c r="T576" s="103" t="s">
        <v>218</v>
      </c>
      <c r="U576" s="103" t="s">
        <v>215</v>
      </c>
    </row>
    <row r="577" spans="1:21" s="104" customFormat="1" ht="18" hidden="1" customHeight="1">
      <c r="A577" s="111" t="s">
        <v>201</v>
      </c>
      <c r="B577" s="103"/>
      <c r="C577" s="103"/>
      <c r="D577" s="103" t="s">
        <v>186</v>
      </c>
      <c r="E577" s="103" t="s">
        <v>225</v>
      </c>
      <c r="F577" s="103" t="s">
        <v>191</v>
      </c>
      <c r="G577" s="103"/>
      <c r="H577" s="103" t="s">
        <v>226</v>
      </c>
      <c r="I577" s="103" t="s">
        <v>245</v>
      </c>
      <c r="J577" s="103"/>
      <c r="K577" s="103"/>
      <c r="L577" s="103"/>
      <c r="M577" s="103"/>
      <c r="N577" s="103" t="s">
        <v>246</v>
      </c>
      <c r="O577" s="103"/>
      <c r="P577" s="103"/>
      <c r="Q577" s="103"/>
      <c r="R577" s="103" t="s">
        <v>182</v>
      </c>
      <c r="S577" s="103"/>
      <c r="T577" s="103" t="s">
        <v>218</v>
      </c>
      <c r="U577" s="103" t="s">
        <v>215</v>
      </c>
    </row>
    <row r="578" spans="1:21" s="104" customFormat="1" ht="18" hidden="1" customHeight="1">
      <c r="A578" s="111" t="s">
        <v>202</v>
      </c>
      <c r="B578" s="103"/>
      <c r="C578" s="103"/>
      <c r="D578" s="103" t="s">
        <v>186</v>
      </c>
      <c r="E578" s="103"/>
      <c r="F578" s="103" t="s">
        <v>191</v>
      </c>
      <c r="G578" s="103"/>
      <c r="H578" s="103" t="s">
        <v>226</v>
      </c>
      <c r="I578" s="103" t="s">
        <v>245</v>
      </c>
      <c r="J578" s="103"/>
      <c r="K578" s="103"/>
      <c r="L578" s="103"/>
      <c r="M578" s="103"/>
      <c r="N578" s="103" t="s">
        <v>246</v>
      </c>
      <c r="O578" s="103"/>
      <c r="P578" s="103"/>
      <c r="Q578" s="103"/>
      <c r="R578" s="103"/>
      <c r="S578" s="103"/>
      <c r="T578" s="103" t="s">
        <v>218</v>
      </c>
      <c r="U578" s="103" t="s">
        <v>215</v>
      </c>
    </row>
    <row r="579" spans="1:21" s="104" customFormat="1" ht="18" hidden="1" customHeight="1">
      <c r="A579" s="111" t="s">
        <v>203</v>
      </c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 t="s">
        <v>246</v>
      </c>
      <c r="O579" s="103"/>
      <c r="P579" s="103"/>
      <c r="Q579" s="103"/>
      <c r="R579" s="103"/>
      <c r="S579" s="103"/>
      <c r="T579" s="103" t="s">
        <v>218</v>
      </c>
      <c r="U579" s="103"/>
    </row>
    <row r="580" spans="1:21" s="104" customFormat="1" ht="18" hidden="1" customHeight="1">
      <c r="A580" s="112" t="s">
        <v>204</v>
      </c>
      <c r="B580" s="109">
        <f>IF(COUNTA(B568:B579)=0,"-",COUNTA(B568:B579)/12)</f>
        <v>0.5</v>
      </c>
      <c r="C580" s="109">
        <f t="shared" ref="C580:U580" si="38">IF(COUNTA(C568:C579)=0,"-",COUNTA(C568:C579)/12)</f>
        <v>0.5</v>
      </c>
      <c r="D580" s="109">
        <f t="shared" si="38"/>
        <v>0.5</v>
      </c>
      <c r="E580" s="109">
        <f t="shared" si="38"/>
        <v>0.58333333333333337</v>
      </c>
      <c r="F580" s="109">
        <f t="shared" si="38"/>
        <v>0.5</v>
      </c>
      <c r="G580" s="109">
        <f t="shared" si="38"/>
        <v>0.5</v>
      </c>
      <c r="H580" s="109">
        <f t="shared" si="38"/>
        <v>0.83333333333333337</v>
      </c>
      <c r="I580" s="109">
        <f t="shared" si="38"/>
        <v>0.5</v>
      </c>
      <c r="J580" s="109">
        <f t="shared" si="38"/>
        <v>0.5</v>
      </c>
      <c r="K580" s="109" t="str">
        <f t="shared" si="38"/>
        <v>-</v>
      </c>
      <c r="L580" s="109">
        <f t="shared" si="38"/>
        <v>0.33333333333333331</v>
      </c>
      <c r="M580" s="109">
        <f t="shared" si="38"/>
        <v>0.75</v>
      </c>
      <c r="N580" s="109">
        <f t="shared" si="38"/>
        <v>0.58333333333333337</v>
      </c>
      <c r="O580" s="109">
        <f t="shared" si="38"/>
        <v>0.5</v>
      </c>
      <c r="P580" s="109">
        <f t="shared" si="38"/>
        <v>0.5</v>
      </c>
      <c r="Q580" s="109" t="str">
        <f t="shared" si="38"/>
        <v>-</v>
      </c>
      <c r="R580" s="109">
        <f t="shared" si="38"/>
        <v>0.58333333333333337</v>
      </c>
      <c r="S580" s="109">
        <f t="shared" si="38"/>
        <v>0.58333333333333337</v>
      </c>
      <c r="T580" s="109">
        <f t="shared" si="38"/>
        <v>0.58333333333333337</v>
      </c>
      <c r="U580" s="109">
        <f t="shared" si="38"/>
        <v>0.75</v>
      </c>
    </row>
    <row r="581" spans="1:21" s="104" customFormat="1" ht="18" hidden="1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</row>
    <row r="582" spans="1:21" s="104" customFormat="1" ht="18" hidden="1" customHeight="1">
      <c r="A582" s="105">
        <v>44740</v>
      </c>
      <c r="B582" s="106">
        <v>1</v>
      </c>
      <c r="C582" s="106">
        <v>2</v>
      </c>
      <c r="D582" s="106">
        <v>3</v>
      </c>
      <c r="E582" s="106">
        <v>4</v>
      </c>
      <c r="F582" s="106">
        <v>5</v>
      </c>
      <c r="G582" s="106">
        <v>6</v>
      </c>
      <c r="H582" s="106">
        <v>7</v>
      </c>
      <c r="I582" s="106">
        <v>8</v>
      </c>
      <c r="J582" s="106">
        <v>9</v>
      </c>
      <c r="K582" s="106">
        <v>10</v>
      </c>
      <c r="L582" s="106">
        <v>11</v>
      </c>
      <c r="M582" s="106">
        <v>12</v>
      </c>
      <c r="N582" s="106">
        <v>13</v>
      </c>
      <c r="O582" s="106">
        <v>14</v>
      </c>
      <c r="P582" s="106">
        <v>15</v>
      </c>
      <c r="Q582" s="106">
        <v>16</v>
      </c>
      <c r="R582" s="106">
        <v>17</v>
      </c>
      <c r="S582" s="106">
        <v>18</v>
      </c>
      <c r="T582" s="106">
        <v>19</v>
      </c>
      <c r="U582" s="106">
        <v>20</v>
      </c>
    </row>
    <row r="583" spans="1:21" s="104" customFormat="1" ht="18" hidden="1" customHeight="1">
      <c r="A583" s="111" t="s">
        <v>168</v>
      </c>
      <c r="B583" s="103" t="s">
        <v>240</v>
      </c>
      <c r="C583" s="103" t="s">
        <v>211</v>
      </c>
      <c r="D583" s="103"/>
      <c r="E583" s="103"/>
      <c r="F583" s="103"/>
      <c r="G583" s="103"/>
      <c r="H583" s="103"/>
      <c r="I583" s="103"/>
      <c r="J583" s="103"/>
      <c r="K583" s="103"/>
      <c r="L583" s="103"/>
      <c r="M583" s="103" t="s">
        <v>233</v>
      </c>
      <c r="N583" s="103"/>
      <c r="O583" s="103" t="s">
        <v>173</v>
      </c>
      <c r="P583" s="103" t="s">
        <v>231</v>
      </c>
      <c r="Q583" s="103"/>
      <c r="R583" s="103"/>
      <c r="S583" s="103"/>
      <c r="T583" s="103"/>
      <c r="U583" s="103"/>
    </row>
    <row r="584" spans="1:21" s="104" customFormat="1" ht="18" hidden="1" customHeight="1">
      <c r="A584" s="111" t="s">
        <v>174</v>
      </c>
      <c r="B584" s="103" t="s">
        <v>240</v>
      </c>
      <c r="C584" s="103" t="s">
        <v>211</v>
      </c>
      <c r="D584" s="103"/>
      <c r="E584" s="103"/>
      <c r="F584" s="103"/>
      <c r="G584" s="103" t="s">
        <v>192</v>
      </c>
      <c r="H584" s="103" t="s">
        <v>171</v>
      </c>
      <c r="I584" s="103"/>
      <c r="J584" s="103"/>
      <c r="K584" s="103"/>
      <c r="L584" s="103"/>
      <c r="M584" s="103" t="s">
        <v>233</v>
      </c>
      <c r="N584" s="103"/>
      <c r="O584" s="103" t="s">
        <v>173</v>
      </c>
      <c r="P584" s="103" t="s">
        <v>231</v>
      </c>
      <c r="Q584" s="103"/>
      <c r="R584" s="103"/>
      <c r="S584" s="103" t="s">
        <v>230</v>
      </c>
      <c r="T584" s="103"/>
      <c r="U584" s="103"/>
    </row>
    <row r="585" spans="1:21" s="104" customFormat="1" ht="18" hidden="1" customHeight="1">
      <c r="A585" s="111" t="s">
        <v>176</v>
      </c>
      <c r="B585" s="103" t="s">
        <v>240</v>
      </c>
      <c r="C585" s="103" t="s">
        <v>211</v>
      </c>
      <c r="D585" s="103"/>
      <c r="E585" s="103"/>
      <c r="F585" s="103"/>
      <c r="G585" s="103" t="s">
        <v>192</v>
      </c>
      <c r="H585" s="103" t="s">
        <v>171</v>
      </c>
      <c r="I585" s="103"/>
      <c r="J585" s="103"/>
      <c r="K585" s="103"/>
      <c r="L585" s="103"/>
      <c r="M585" s="103" t="s">
        <v>233</v>
      </c>
      <c r="N585" s="103"/>
      <c r="O585" s="103" t="s">
        <v>173</v>
      </c>
      <c r="P585" s="103" t="s">
        <v>231</v>
      </c>
      <c r="Q585" s="103"/>
      <c r="R585" s="103"/>
      <c r="S585" s="103" t="s">
        <v>230</v>
      </c>
      <c r="T585" s="103"/>
      <c r="U585" s="103" t="s">
        <v>215</v>
      </c>
    </row>
    <row r="586" spans="1:21" s="104" customFormat="1" ht="18" hidden="1" customHeight="1">
      <c r="A586" s="111" t="s">
        <v>181</v>
      </c>
      <c r="B586" s="103" t="s">
        <v>240</v>
      </c>
      <c r="C586" s="103" t="s">
        <v>211</v>
      </c>
      <c r="D586" s="103"/>
      <c r="E586" s="103"/>
      <c r="F586" s="103"/>
      <c r="G586" s="103" t="s">
        <v>192</v>
      </c>
      <c r="H586" s="103" t="s">
        <v>171</v>
      </c>
      <c r="I586" s="103" t="s">
        <v>245</v>
      </c>
      <c r="J586" s="103" t="s">
        <v>216</v>
      </c>
      <c r="K586" s="103"/>
      <c r="L586" s="103"/>
      <c r="M586" s="103" t="s">
        <v>233</v>
      </c>
      <c r="N586" s="103"/>
      <c r="O586" s="103" t="s">
        <v>173</v>
      </c>
      <c r="P586" s="103" t="s">
        <v>231</v>
      </c>
      <c r="Q586" s="103"/>
      <c r="R586" s="103" t="s">
        <v>182</v>
      </c>
      <c r="S586" s="103" t="s">
        <v>230</v>
      </c>
      <c r="T586" s="103"/>
      <c r="U586" s="103" t="s">
        <v>215</v>
      </c>
    </row>
    <row r="587" spans="1:21" s="104" customFormat="1" ht="18" hidden="1" customHeight="1">
      <c r="A587" s="111" t="s">
        <v>184</v>
      </c>
      <c r="B587" s="103" t="s">
        <v>240</v>
      </c>
      <c r="C587" s="103" t="s">
        <v>211</v>
      </c>
      <c r="D587" s="103"/>
      <c r="E587" s="103"/>
      <c r="F587" s="103"/>
      <c r="G587" s="103" t="s">
        <v>192</v>
      </c>
      <c r="H587" s="103" t="s">
        <v>171</v>
      </c>
      <c r="I587" s="103" t="s">
        <v>245</v>
      </c>
      <c r="J587" s="103" t="s">
        <v>216</v>
      </c>
      <c r="K587" s="103"/>
      <c r="L587" s="103"/>
      <c r="M587" s="103" t="s">
        <v>233</v>
      </c>
      <c r="N587" s="103"/>
      <c r="O587" s="103" t="s">
        <v>173</v>
      </c>
      <c r="P587" s="103" t="s">
        <v>231</v>
      </c>
      <c r="Q587" s="103"/>
      <c r="R587" s="103" t="s">
        <v>182</v>
      </c>
      <c r="S587" s="103" t="s">
        <v>230</v>
      </c>
      <c r="T587" s="103"/>
      <c r="U587" s="103" t="s">
        <v>215</v>
      </c>
    </row>
    <row r="588" spans="1:21" s="104" customFormat="1" ht="18" hidden="1" customHeight="1">
      <c r="A588" s="111" t="s">
        <v>208</v>
      </c>
      <c r="B588" s="103" t="s">
        <v>240</v>
      </c>
      <c r="C588" s="103" t="s">
        <v>211</v>
      </c>
      <c r="D588" s="103" t="s">
        <v>186</v>
      </c>
      <c r="E588" s="103" t="s">
        <v>225</v>
      </c>
      <c r="F588" s="103" t="s">
        <v>191</v>
      </c>
      <c r="G588" s="103" t="s">
        <v>192</v>
      </c>
      <c r="H588" s="103" t="s">
        <v>171</v>
      </c>
      <c r="I588" s="103" t="s">
        <v>245</v>
      </c>
      <c r="J588" s="103" t="s">
        <v>216</v>
      </c>
      <c r="K588" s="103" t="s">
        <v>210</v>
      </c>
      <c r="L588" s="103"/>
      <c r="M588" s="103" t="s">
        <v>233</v>
      </c>
      <c r="N588" s="103" t="s">
        <v>246</v>
      </c>
      <c r="O588" s="103" t="s">
        <v>173</v>
      </c>
      <c r="P588" s="103" t="s">
        <v>231</v>
      </c>
      <c r="Q588" s="103"/>
      <c r="R588" s="103" t="s">
        <v>182</v>
      </c>
      <c r="S588" s="103" t="s">
        <v>230</v>
      </c>
      <c r="T588" s="103" t="s">
        <v>218</v>
      </c>
      <c r="U588" s="103" t="s">
        <v>215</v>
      </c>
    </row>
    <row r="589" spans="1:21" s="104" customFormat="1" ht="18" hidden="1" customHeight="1">
      <c r="A589" s="111" t="s">
        <v>209</v>
      </c>
      <c r="B589" s="103"/>
      <c r="C589" s="103"/>
      <c r="D589" s="103" t="s">
        <v>186</v>
      </c>
      <c r="E589" s="103" t="s">
        <v>225</v>
      </c>
      <c r="F589" s="103" t="s">
        <v>191</v>
      </c>
      <c r="G589" s="103" t="s">
        <v>192</v>
      </c>
      <c r="H589" s="103" t="s">
        <v>171</v>
      </c>
      <c r="I589" s="103" t="s">
        <v>245</v>
      </c>
      <c r="J589" s="103" t="s">
        <v>216</v>
      </c>
      <c r="K589" s="103" t="s">
        <v>210</v>
      </c>
      <c r="L589" s="103"/>
      <c r="M589" s="103" t="s">
        <v>233</v>
      </c>
      <c r="N589" s="103" t="s">
        <v>246</v>
      </c>
      <c r="O589" s="103"/>
      <c r="P589" s="103"/>
      <c r="Q589" s="103"/>
      <c r="R589" s="103" t="s">
        <v>182</v>
      </c>
      <c r="S589" s="103" t="s">
        <v>230</v>
      </c>
      <c r="T589" s="103" t="s">
        <v>218</v>
      </c>
      <c r="U589" s="103" t="s">
        <v>215</v>
      </c>
    </row>
    <row r="590" spans="1:21" s="104" customFormat="1" ht="18" hidden="1" customHeight="1">
      <c r="A590" s="111" t="s">
        <v>198</v>
      </c>
      <c r="B590" s="103"/>
      <c r="C590" s="103"/>
      <c r="D590" s="103" t="s">
        <v>186</v>
      </c>
      <c r="E590" s="103" t="s">
        <v>225</v>
      </c>
      <c r="F590" s="103" t="s">
        <v>191</v>
      </c>
      <c r="G590" s="103" t="s">
        <v>192</v>
      </c>
      <c r="H590" s="103"/>
      <c r="I590" s="103" t="s">
        <v>245</v>
      </c>
      <c r="J590" s="103" t="s">
        <v>216</v>
      </c>
      <c r="K590" s="103" t="s">
        <v>210</v>
      </c>
      <c r="L590" s="103"/>
      <c r="M590" s="103" t="s">
        <v>233</v>
      </c>
      <c r="N590" s="103" t="s">
        <v>246</v>
      </c>
      <c r="O590" s="103"/>
      <c r="P590" s="103"/>
      <c r="Q590" s="103"/>
      <c r="R590" s="103" t="s">
        <v>182</v>
      </c>
      <c r="S590" s="103" t="s">
        <v>230</v>
      </c>
      <c r="T590" s="103" t="s">
        <v>218</v>
      </c>
      <c r="U590" s="103" t="s">
        <v>215</v>
      </c>
    </row>
    <row r="591" spans="1:21" s="104" customFormat="1" ht="18" hidden="1" customHeight="1">
      <c r="A591" s="111" t="s">
        <v>200</v>
      </c>
      <c r="B591" s="103"/>
      <c r="C591" s="103"/>
      <c r="D591" s="103" t="s">
        <v>186</v>
      </c>
      <c r="E591" s="103" t="s">
        <v>225</v>
      </c>
      <c r="F591" s="103" t="s">
        <v>191</v>
      </c>
      <c r="G591" s="103"/>
      <c r="H591" s="103"/>
      <c r="I591" s="103" t="s">
        <v>245</v>
      </c>
      <c r="J591" s="103" t="s">
        <v>216</v>
      </c>
      <c r="K591" s="103" t="s">
        <v>210</v>
      </c>
      <c r="L591" s="103"/>
      <c r="M591" s="103" t="s">
        <v>233</v>
      </c>
      <c r="N591" s="103" t="s">
        <v>246</v>
      </c>
      <c r="O591" s="103"/>
      <c r="P591" s="103"/>
      <c r="Q591" s="103"/>
      <c r="R591" s="103" t="s">
        <v>182</v>
      </c>
      <c r="S591" s="103"/>
      <c r="T591" s="103" t="s">
        <v>218</v>
      </c>
      <c r="U591" s="103" t="s">
        <v>215</v>
      </c>
    </row>
    <row r="592" spans="1:21" s="104" customFormat="1" ht="18" hidden="1" customHeight="1">
      <c r="A592" s="111" t="s">
        <v>201</v>
      </c>
      <c r="B592" s="103"/>
      <c r="C592" s="103"/>
      <c r="D592" s="103" t="s">
        <v>186</v>
      </c>
      <c r="E592" s="103" t="s">
        <v>225</v>
      </c>
      <c r="F592" s="103" t="s">
        <v>191</v>
      </c>
      <c r="G592" s="103"/>
      <c r="H592" s="103"/>
      <c r="I592" s="103" t="s">
        <v>245</v>
      </c>
      <c r="J592" s="103"/>
      <c r="K592" s="103" t="s">
        <v>210</v>
      </c>
      <c r="L592" s="103"/>
      <c r="M592" s="103" t="s">
        <v>233</v>
      </c>
      <c r="N592" s="103" t="s">
        <v>246</v>
      </c>
      <c r="O592" s="103"/>
      <c r="P592" s="103"/>
      <c r="Q592" s="103"/>
      <c r="R592" s="103" t="s">
        <v>182</v>
      </c>
      <c r="S592" s="103"/>
      <c r="T592" s="103" t="s">
        <v>218</v>
      </c>
      <c r="U592" s="103" t="s">
        <v>215</v>
      </c>
    </row>
    <row r="593" spans="1:21" s="104" customFormat="1" ht="18" hidden="1" customHeight="1">
      <c r="A593" s="111" t="s">
        <v>202</v>
      </c>
      <c r="B593" s="103"/>
      <c r="C593" s="103"/>
      <c r="D593" s="103" t="s">
        <v>186</v>
      </c>
      <c r="E593" s="103" t="s">
        <v>225</v>
      </c>
      <c r="F593" s="103" t="s">
        <v>191</v>
      </c>
      <c r="G593" s="103"/>
      <c r="H593" s="103"/>
      <c r="I593" s="103"/>
      <c r="J593" s="103"/>
      <c r="K593" s="103" t="s">
        <v>210</v>
      </c>
      <c r="L593" s="103"/>
      <c r="M593" s="103"/>
      <c r="N593" s="103" t="s">
        <v>246</v>
      </c>
      <c r="O593" s="103"/>
      <c r="P593" s="103"/>
      <c r="Q593" s="103"/>
      <c r="R593" s="103"/>
      <c r="S593" s="103"/>
      <c r="T593" s="103" t="s">
        <v>218</v>
      </c>
      <c r="U593" s="103" t="s">
        <v>215</v>
      </c>
    </row>
    <row r="594" spans="1:21" s="104" customFormat="1" ht="18" hidden="1" customHeight="1">
      <c r="A594" s="111" t="s">
        <v>203</v>
      </c>
      <c r="B594" s="103"/>
      <c r="C594" s="103"/>
      <c r="D594" s="103"/>
      <c r="E594" s="103" t="s">
        <v>225</v>
      </c>
      <c r="F594" s="103"/>
      <c r="G594" s="103"/>
      <c r="H594" s="103"/>
      <c r="I594" s="103"/>
      <c r="J594" s="103"/>
      <c r="K594" s="103"/>
      <c r="L594" s="103"/>
      <c r="M594" s="103"/>
      <c r="N594" s="103" t="s">
        <v>246</v>
      </c>
      <c r="O594" s="103"/>
      <c r="P594" s="103"/>
      <c r="Q594" s="103"/>
      <c r="R594" s="103"/>
      <c r="S594" s="103"/>
      <c r="T594" s="103" t="s">
        <v>218</v>
      </c>
      <c r="U594" s="103"/>
    </row>
    <row r="595" spans="1:21" s="104" customFormat="1" ht="18" hidden="1" customHeight="1">
      <c r="A595" s="112" t="s">
        <v>204</v>
      </c>
      <c r="B595" s="109">
        <f>IF(COUNTA(B583:B594)=0,"-",COUNTA(B583:B594)/12)</f>
        <v>0.5</v>
      </c>
      <c r="C595" s="109">
        <f t="shared" ref="C595:U595" si="39">IF(COUNTA(C583:C594)=0,"-",COUNTA(C583:C594)/12)</f>
        <v>0.5</v>
      </c>
      <c r="D595" s="109">
        <f t="shared" si="39"/>
        <v>0.5</v>
      </c>
      <c r="E595" s="109">
        <f t="shared" si="39"/>
        <v>0.58333333333333337</v>
      </c>
      <c r="F595" s="109">
        <f t="shared" si="39"/>
        <v>0.5</v>
      </c>
      <c r="G595" s="109">
        <f t="shared" si="39"/>
        <v>0.58333333333333337</v>
      </c>
      <c r="H595" s="109">
        <f t="shared" si="39"/>
        <v>0.5</v>
      </c>
      <c r="I595" s="109">
        <f t="shared" si="39"/>
        <v>0.58333333333333337</v>
      </c>
      <c r="J595" s="109">
        <f t="shared" si="39"/>
        <v>0.5</v>
      </c>
      <c r="K595" s="109">
        <f t="shared" si="39"/>
        <v>0.5</v>
      </c>
      <c r="L595" s="109" t="str">
        <f t="shared" si="39"/>
        <v>-</v>
      </c>
      <c r="M595" s="109">
        <f t="shared" si="39"/>
        <v>0.83333333333333337</v>
      </c>
      <c r="N595" s="109">
        <f t="shared" si="39"/>
        <v>0.58333333333333337</v>
      </c>
      <c r="O595" s="109">
        <f t="shared" si="39"/>
        <v>0.5</v>
      </c>
      <c r="P595" s="109">
        <f t="shared" si="39"/>
        <v>0.5</v>
      </c>
      <c r="Q595" s="109" t="str">
        <f t="shared" si="39"/>
        <v>-</v>
      </c>
      <c r="R595" s="109">
        <f t="shared" si="39"/>
        <v>0.58333333333333337</v>
      </c>
      <c r="S595" s="109">
        <f t="shared" si="39"/>
        <v>0.58333333333333337</v>
      </c>
      <c r="T595" s="109">
        <f t="shared" si="39"/>
        <v>0.58333333333333337</v>
      </c>
      <c r="U595" s="109">
        <f t="shared" si="39"/>
        <v>0.75</v>
      </c>
    </row>
    <row r="596" spans="1:21" s="104" customFormat="1" ht="18" hidden="1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</row>
    <row r="597" spans="1:21" s="104" customFormat="1" ht="18" hidden="1" customHeight="1">
      <c r="A597" s="105">
        <v>44741</v>
      </c>
      <c r="B597" s="106">
        <v>1</v>
      </c>
      <c r="C597" s="106">
        <v>2</v>
      </c>
      <c r="D597" s="106">
        <v>3</v>
      </c>
      <c r="E597" s="106">
        <v>4</v>
      </c>
      <c r="F597" s="106">
        <v>5</v>
      </c>
      <c r="G597" s="106">
        <v>6</v>
      </c>
      <c r="H597" s="106">
        <v>7</v>
      </c>
      <c r="I597" s="106">
        <v>8</v>
      </c>
      <c r="J597" s="106">
        <v>9</v>
      </c>
      <c r="K597" s="106">
        <v>10</v>
      </c>
      <c r="L597" s="106">
        <v>11</v>
      </c>
      <c r="M597" s="106">
        <v>12</v>
      </c>
      <c r="N597" s="106">
        <v>13</v>
      </c>
      <c r="O597" s="106">
        <v>14</v>
      </c>
      <c r="P597" s="106">
        <v>15</v>
      </c>
      <c r="Q597" s="106">
        <v>16</v>
      </c>
      <c r="R597" s="106">
        <v>17</v>
      </c>
      <c r="S597" s="106">
        <v>18</v>
      </c>
      <c r="T597" s="106">
        <v>19</v>
      </c>
      <c r="U597" s="106">
        <v>20</v>
      </c>
    </row>
    <row r="598" spans="1:21" s="104" customFormat="1" ht="18" hidden="1" customHeight="1">
      <c r="A598" s="111" t="s">
        <v>168</v>
      </c>
      <c r="B598" s="103" t="s">
        <v>240</v>
      </c>
      <c r="C598" s="103" t="s">
        <v>211</v>
      </c>
      <c r="D598" s="103"/>
      <c r="E598" s="103"/>
      <c r="F598" s="103"/>
      <c r="G598" s="103"/>
      <c r="H598" s="103"/>
      <c r="I598" s="103"/>
      <c r="J598" s="103"/>
      <c r="K598" s="103"/>
      <c r="L598" s="103"/>
      <c r="M598" s="103" t="s">
        <v>233</v>
      </c>
      <c r="N598" s="103"/>
      <c r="O598" s="103" t="s">
        <v>173</v>
      </c>
      <c r="P598" s="103"/>
      <c r="Q598" s="103"/>
      <c r="R598" s="103"/>
      <c r="S598" s="103"/>
      <c r="T598" s="103"/>
      <c r="U598" s="103"/>
    </row>
    <row r="599" spans="1:21" s="104" customFormat="1" ht="18" hidden="1" customHeight="1">
      <c r="A599" s="111" t="s">
        <v>174</v>
      </c>
      <c r="B599" s="103" t="s">
        <v>240</v>
      </c>
      <c r="C599" s="103" t="s">
        <v>211</v>
      </c>
      <c r="D599" s="103"/>
      <c r="E599" s="103"/>
      <c r="F599" s="103"/>
      <c r="G599" s="103" t="s">
        <v>192</v>
      </c>
      <c r="H599" s="103" t="s">
        <v>171</v>
      </c>
      <c r="I599" s="103"/>
      <c r="J599" s="103"/>
      <c r="K599" s="103"/>
      <c r="L599" s="103"/>
      <c r="M599" s="103" t="s">
        <v>233</v>
      </c>
      <c r="N599" s="103"/>
      <c r="O599" s="103" t="s">
        <v>173</v>
      </c>
      <c r="P599" s="103" t="s">
        <v>178</v>
      </c>
      <c r="Q599" s="103"/>
      <c r="R599" s="103" t="s">
        <v>182</v>
      </c>
      <c r="S599" s="103" t="s">
        <v>230</v>
      </c>
      <c r="T599" s="103"/>
      <c r="U599" s="103"/>
    </row>
    <row r="600" spans="1:21" s="104" customFormat="1" ht="18" hidden="1" customHeight="1">
      <c r="A600" s="111" t="s">
        <v>176</v>
      </c>
      <c r="B600" s="103" t="s">
        <v>240</v>
      </c>
      <c r="C600" s="103" t="s">
        <v>211</v>
      </c>
      <c r="D600" s="103"/>
      <c r="E600" s="103"/>
      <c r="F600" s="103"/>
      <c r="G600" s="103" t="s">
        <v>192</v>
      </c>
      <c r="H600" s="103" t="s">
        <v>171</v>
      </c>
      <c r="I600" s="103"/>
      <c r="J600" s="103"/>
      <c r="K600" s="103"/>
      <c r="L600" s="103"/>
      <c r="M600" s="103" t="s">
        <v>233</v>
      </c>
      <c r="N600" s="103"/>
      <c r="O600" s="103" t="s">
        <v>173</v>
      </c>
      <c r="P600" s="103" t="s">
        <v>178</v>
      </c>
      <c r="Q600" s="103" t="s">
        <v>214</v>
      </c>
      <c r="R600" s="103" t="s">
        <v>182</v>
      </c>
      <c r="S600" s="103" t="s">
        <v>230</v>
      </c>
      <c r="T600" s="103"/>
      <c r="U600" s="103" t="s">
        <v>215</v>
      </c>
    </row>
    <row r="601" spans="1:21" s="104" customFormat="1" ht="18" hidden="1" customHeight="1">
      <c r="A601" s="111" t="s">
        <v>181</v>
      </c>
      <c r="B601" s="103" t="s">
        <v>240</v>
      </c>
      <c r="C601" s="103" t="s">
        <v>211</v>
      </c>
      <c r="D601" s="103"/>
      <c r="E601" s="103" t="s">
        <v>225</v>
      </c>
      <c r="F601" s="103"/>
      <c r="G601" s="103" t="s">
        <v>192</v>
      </c>
      <c r="H601" s="103" t="s">
        <v>171</v>
      </c>
      <c r="I601" s="103"/>
      <c r="J601" s="103" t="s">
        <v>216</v>
      </c>
      <c r="K601" s="103"/>
      <c r="L601" s="103"/>
      <c r="M601" s="103" t="s">
        <v>233</v>
      </c>
      <c r="N601" s="103"/>
      <c r="O601" s="103" t="s">
        <v>173</v>
      </c>
      <c r="P601" s="103" t="s">
        <v>178</v>
      </c>
      <c r="Q601" s="103" t="s">
        <v>214</v>
      </c>
      <c r="R601" s="103" t="s">
        <v>182</v>
      </c>
      <c r="S601" s="103" t="s">
        <v>230</v>
      </c>
      <c r="T601" s="103"/>
      <c r="U601" s="103" t="s">
        <v>215</v>
      </c>
    </row>
    <row r="602" spans="1:21" s="104" customFormat="1" ht="18" hidden="1" customHeight="1">
      <c r="A602" s="111" t="s">
        <v>184</v>
      </c>
      <c r="B602" s="103" t="s">
        <v>240</v>
      </c>
      <c r="C602" s="103" t="s">
        <v>211</v>
      </c>
      <c r="D602" s="103"/>
      <c r="E602" s="103" t="s">
        <v>225</v>
      </c>
      <c r="F602" s="103"/>
      <c r="G602" s="103" t="s">
        <v>192</v>
      </c>
      <c r="H602" s="103" t="s">
        <v>171</v>
      </c>
      <c r="I602" s="103"/>
      <c r="J602" s="103" t="s">
        <v>216</v>
      </c>
      <c r="K602" s="103" t="s">
        <v>210</v>
      </c>
      <c r="L602" s="103"/>
      <c r="M602" s="103" t="s">
        <v>233</v>
      </c>
      <c r="N602" s="103"/>
      <c r="O602" s="103" t="s">
        <v>173</v>
      </c>
      <c r="P602" s="103" t="s">
        <v>178</v>
      </c>
      <c r="Q602" s="103" t="s">
        <v>214</v>
      </c>
      <c r="R602" s="103" t="s">
        <v>182</v>
      </c>
      <c r="S602" s="103" t="s">
        <v>230</v>
      </c>
      <c r="T602" s="103"/>
      <c r="U602" s="103" t="s">
        <v>215</v>
      </c>
    </row>
    <row r="603" spans="1:21" s="104" customFormat="1" ht="18" hidden="1" customHeight="1">
      <c r="A603" s="111" t="s">
        <v>208</v>
      </c>
      <c r="B603" s="103" t="s">
        <v>240</v>
      </c>
      <c r="C603" s="103" t="s">
        <v>211</v>
      </c>
      <c r="D603" s="103" t="s">
        <v>186</v>
      </c>
      <c r="E603" s="103" t="s">
        <v>225</v>
      </c>
      <c r="F603" s="103" t="s">
        <v>191</v>
      </c>
      <c r="G603" s="103" t="s">
        <v>192</v>
      </c>
      <c r="H603" s="103" t="s">
        <v>171</v>
      </c>
      <c r="I603" s="103"/>
      <c r="J603" s="103" t="s">
        <v>216</v>
      </c>
      <c r="K603" s="103" t="s">
        <v>210</v>
      </c>
      <c r="L603" s="103"/>
      <c r="M603" s="103" t="s">
        <v>233</v>
      </c>
      <c r="N603" s="103"/>
      <c r="O603" s="103" t="s">
        <v>173</v>
      </c>
      <c r="P603" s="103" t="s">
        <v>178</v>
      </c>
      <c r="Q603" s="103" t="s">
        <v>214</v>
      </c>
      <c r="R603" s="103" t="s">
        <v>182</v>
      </c>
      <c r="S603" s="103" t="s">
        <v>230</v>
      </c>
      <c r="T603" s="103" t="s">
        <v>218</v>
      </c>
      <c r="U603" s="103" t="s">
        <v>215</v>
      </c>
    </row>
    <row r="604" spans="1:21" s="104" customFormat="1" ht="18" hidden="1" customHeight="1">
      <c r="A604" s="111" t="s">
        <v>209</v>
      </c>
      <c r="B604" s="103"/>
      <c r="C604" s="103"/>
      <c r="D604" s="103" t="s">
        <v>186</v>
      </c>
      <c r="E604" s="103" t="s">
        <v>225</v>
      </c>
      <c r="F604" s="103" t="s">
        <v>191</v>
      </c>
      <c r="G604" s="103" t="s">
        <v>192</v>
      </c>
      <c r="H604" s="103" t="s">
        <v>171</v>
      </c>
      <c r="I604" s="103"/>
      <c r="J604" s="103" t="s">
        <v>216</v>
      </c>
      <c r="K604" s="103" t="s">
        <v>210</v>
      </c>
      <c r="L604" s="103"/>
      <c r="M604" s="103" t="s">
        <v>233</v>
      </c>
      <c r="N604" s="103" t="s">
        <v>246</v>
      </c>
      <c r="O604" s="103"/>
      <c r="P604" s="103" t="s">
        <v>178</v>
      </c>
      <c r="Q604" s="103" t="s">
        <v>214</v>
      </c>
      <c r="R604" s="103" t="s">
        <v>182</v>
      </c>
      <c r="S604" s="103" t="s">
        <v>230</v>
      </c>
      <c r="T604" s="103" t="s">
        <v>218</v>
      </c>
      <c r="U604" s="103" t="s">
        <v>215</v>
      </c>
    </row>
    <row r="605" spans="1:21" s="104" customFormat="1" ht="18" hidden="1" customHeight="1">
      <c r="A605" s="111" t="s">
        <v>198</v>
      </c>
      <c r="B605" s="103"/>
      <c r="C605" s="103"/>
      <c r="D605" s="103" t="s">
        <v>186</v>
      </c>
      <c r="E605" s="103" t="s">
        <v>225</v>
      </c>
      <c r="F605" s="103" t="s">
        <v>191</v>
      </c>
      <c r="G605" s="103"/>
      <c r="H605" s="103"/>
      <c r="I605" s="103" t="s">
        <v>226</v>
      </c>
      <c r="J605" s="103" t="s">
        <v>216</v>
      </c>
      <c r="K605" s="103" t="s">
        <v>210</v>
      </c>
      <c r="L605" s="103"/>
      <c r="M605" s="103" t="s">
        <v>233</v>
      </c>
      <c r="N605" s="103" t="s">
        <v>246</v>
      </c>
      <c r="O605" s="103"/>
      <c r="P605" s="103"/>
      <c r="Q605" s="103" t="s">
        <v>214</v>
      </c>
      <c r="R605" s="103" t="s">
        <v>182</v>
      </c>
      <c r="S605" s="103" t="s">
        <v>230</v>
      </c>
      <c r="T605" s="103" t="s">
        <v>218</v>
      </c>
      <c r="U605" s="103" t="s">
        <v>215</v>
      </c>
    </row>
    <row r="606" spans="1:21" s="104" customFormat="1" ht="18" hidden="1" customHeight="1">
      <c r="A606" s="111" t="s">
        <v>200</v>
      </c>
      <c r="B606" s="103"/>
      <c r="C606" s="103"/>
      <c r="D606" s="103" t="s">
        <v>186</v>
      </c>
      <c r="E606" s="103" t="s">
        <v>225</v>
      </c>
      <c r="F606" s="103" t="s">
        <v>191</v>
      </c>
      <c r="G606" s="103"/>
      <c r="H606" s="103"/>
      <c r="I606" s="103" t="s">
        <v>226</v>
      </c>
      <c r="J606" s="103" t="s">
        <v>216</v>
      </c>
      <c r="K606" s="103" t="s">
        <v>210</v>
      </c>
      <c r="L606" s="103"/>
      <c r="M606" s="103" t="s">
        <v>233</v>
      </c>
      <c r="N606" s="103" t="s">
        <v>246</v>
      </c>
      <c r="O606" s="103"/>
      <c r="P606" s="103"/>
      <c r="Q606" s="103" t="s">
        <v>214</v>
      </c>
      <c r="R606" s="103"/>
      <c r="S606" s="103"/>
      <c r="T606" s="103" t="s">
        <v>218</v>
      </c>
      <c r="U606" s="103" t="s">
        <v>215</v>
      </c>
    </row>
    <row r="607" spans="1:21" s="104" customFormat="1" ht="18" hidden="1" customHeight="1">
      <c r="A607" s="111" t="s">
        <v>201</v>
      </c>
      <c r="B607" s="103"/>
      <c r="C607" s="103"/>
      <c r="D607" s="103" t="s">
        <v>186</v>
      </c>
      <c r="E607" s="103" t="s">
        <v>225</v>
      </c>
      <c r="F607" s="103" t="s">
        <v>191</v>
      </c>
      <c r="G607" s="103"/>
      <c r="H607" s="103"/>
      <c r="I607" s="103" t="s">
        <v>226</v>
      </c>
      <c r="J607" s="103"/>
      <c r="K607" s="103" t="s">
        <v>210</v>
      </c>
      <c r="L607" s="103"/>
      <c r="M607" s="103"/>
      <c r="N607" s="103" t="s">
        <v>246</v>
      </c>
      <c r="O607" s="103"/>
      <c r="P607" s="103"/>
      <c r="Q607" s="103" t="s">
        <v>214</v>
      </c>
      <c r="R607" s="103"/>
      <c r="S607" s="103"/>
      <c r="T607" s="103" t="s">
        <v>218</v>
      </c>
      <c r="U607" s="103" t="s">
        <v>215</v>
      </c>
    </row>
    <row r="608" spans="1:21" s="104" customFormat="1" ht="18" hidden="1" customHeight="1">
      <c r="A608" s="111" t="s">
        <v>202</v>
      </c>
      <c r="B608" s="103"/>
      <c r="C608" s="103"/>
      <c r="D608" s="103" t="s">
        <v>186</v>
      </c>
      <c r="E608" s="103"/>
      <c r="F608" s="103" t="s">
        <v>191</v>
      </c>
      <c r="G608" s="103"/>
      <c r="H608" s="103"/>
      <c r="I608" s="103" t="s">
        <v>226</v>
      </c>
      <c r="J608" s="103"/>
      <c r="K608" s="103"/>
      <c r="L608" s="103"/>
      <c r="M608" s="103"/>
      <c r="N608" s="103" t="s">
        <v>246</v>
      </c>
      <c r="O608" s="103"/>
      <c r="P608" s="103"/>
      <c r="Q608" s="103" t="s">
        <v>214</v>
      </c>
      <c r="R608" s="103"/>
      <c r="S608" s="103"/>
      <c r="T608" s="103" t="s">
        <v>218</v>
      </c>
      <c r="U608" s="103" t="s">
        <v>215</v>
      </c>
    </row>
    <row r="609" spans="1:21" s="104" customFormat="1" ht="18" hidden="1" customHeight="1">
      <c r="A609" s="111" t="s">
        <v>203</v>
      </c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 t="s">
        <v>246</v>
      </c>
      <c r="O609" s="103"/>
      <c r="P609" s="103"/>
      <c r="Q609" s="103" t="s">
        <v>214</v>
      </c>
      <c r="R609" s="103"/>
      <c r="S609" s="103"/>
      <c r="T609" s="103" t="s">
        <v>218</v>
      </c>
      <c r="U609" s="103"/>
    </row>
    <row r="610" spans="1:21" s="104" customFormat="1" ht="18" hidden="1" customHeight="1">
      <c r="A610" s="112" t="s">
        <v>204</v>
      </c>
      <c r="B610" s="109">
        <f>IF(COUNTA(B598:B609)=0,"-",COUNTA(B598:B609)/12)</f>
        <v>0.5</v>
      </c>
      <c r="C610" s="109">
        <f t="shared" ref="C610:U610" si="40">IF(COUNTA(C598:C609)=0,"-",COUNTA(C598:C609)/12)</f>
        <v>0.5</v>
      </c>
      <c r="D610" s="109">
        <f t="shared" si="40"/>
        <v>0.5</v>
      </c>
      <c r="E610" s="109">
        <f t="shared" si="40"/>
        <v>0.58333333333333337</v>
      </c>
      <c r="F610" s="109">
        <f t="shared" si="40"/>
        <v>0.5</v>
      </c>
      <c r="G610" s="109">
        <f t="shared" si="40"/>
        <v>0.5</v>
      </c>
      <c r="H610" s="109">
        <f t="shared" si="40"/>
        <v>0.5</v>
      </c>
      <c r="I610" s="109">
        <f t="shared" si="40"/>
        <v>0.33333333333333331</v>
      </c>
      <c r="J610" s="109">
        <f t="shared" si="40"/>
        <v>0.5</v>
      </c>
      <c r="K610" s="109">
        <f t="shared" si="40"/>
        <v>0.5</v>
      </c>
      <c r="L610" s="109" t="str">
        <f t="shared" si="40"/>
        <v>-</v>
      </c>
      <c r="M610" s="109">
        <f t="shared" si="40"/>
        <v>0.75</v>
      </c>
      <c r="N610" s="109">
        <f t="shared" si="40"/>
        <v>0.5</v>
      </c>
      <c r="O610" s="109">
        <f t="shared" si="40"/>
        <v>0.5</v>
      </c>
      <c r="P610" s="109">
        <f t="shared" si="40"/>
        <v>0.5</v>
      </c>
      <c r="Q610" s="109">
        <f t="shared" si="40"/>
        <v>0.83333333333333337</v>
      </c>
      <c r="R610" s="109">
        <f t="shared" si="40"/>
        <v>0.58333333333333337</v>
      </c>
      <c r="S610" s="109">
        <f t="shared" si="40"/>
        <v>0.58333333333333337</v>
      </c>
      <c r="T610" s="109">
        <f t="shared" si="40"/>
        <v>0.58333333333333337</v>
      </c>
      <c r="U610" s="109">
        <f t="shared" si="40"/>
        <v>0.75</v>
      </c>
    </row>
    <row r="611" spans="1:21" s="104" customFormat="1" ht="18" hidden="1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</row>
    <row r="612" spans="1:21" s="104" customFormat="1" ht="18" hidden="1" customHeight="1">
      <c r="A612" s="105">
        <v>44742</v>
      </c>
      <c r="B612" s="106">
        <v>1</v>
      </c>
      <c r="C612" s="106">
        <v>2</v>
      </c>
      <c r="D612" s="106">
        <v>3</v>
      </c>
      <c r="E612" s="106">
        <v>4</v>
      </c>
      <c r="F612" s="106">
        <v>5</v>
      </c>
      <c r="G612" s="106">
        <v>6</v>
      </c>
      <c r="H612" s="106">
        <v>7</v>
      </c>
      <c r="I612" s="106">
        <v>8</v>
      </c>
      <c r="J612" s="106">
        <v>9</v>
      </c>
      <c r="K612" s="106">
        <v>10</v>
      </c>
      <c r="L612" s="106">
        <v>11</v>
      </c>
      <c r="M612" s="106">
        <v>12</v>
      </c>
      <c r="N612" s="106">
        <v>13</v>
      </c>
      <c r="O612" s="106">
        <v>14</v>
      </c>
      <c r="P612" s="106">
        <v>15</v>
      </c>
      <c r="Q612" s="106">
        <v>16</v>
      </c>
      <c r="R612" s="106">
        <v>17</v>
      </c>
      <c r="S612" s="106">
        <v>18</v>
      </c>
      <c r="T612" s="106">
        <v>19</v>
      </c>
      <c r="U612" s="106">
        <v>20</v>
      </c>
    </row>
    <row r="613" spans="1:21" s="104" customFormat="1" ht="18" hidden="1" customHeight="1">
      <c r="A613" s="111" t="s">
        <v>168</v>
      </c>
      <c r="B613" s="103" t="s">
        <v>240</v>
      </c>
      <c r="C613" s="103" t="s">
        <v>211</v>
      </c>
      <c r="D613" s="103"/>
      <c r="E613" s="103"/>
      <c r="F613" s="103"/>
      <c r="G613" s="103"/>
      <c r="H613" s="103"/>
      <c r="I613" s="103"/>
      <c r="J613" s="103"/>
      <c r="K613" s="103"/>
      <c r="L613" s="103"/>
      <c r="M613" s="103"/>
      <c r="N613" s="103"/>
      <c r="O613" s="103" t="s">
        <v>173</v>
      </c>
      <c r="P613" s="103"/>
      <c r="Q613" s="103"/>
      <c r="R613" s="103"/>
      <c r="S613" s="103"/>
      <c r="T613" s="103"/>
      <c r="U613" s="103"/>
    </row>
    <row r="614" spans="1:21" s="104" customFormat="1" ht="18" hidden="1" customHeight="1">
      <c r="A614" s="111" t="s">
        <v>174</v>
      </c>
      <c r="B614" s="103" t="s">
        <v>240</v>
      </c>
      <c r="C614" s="103" t="s">
        <v>211</v>
      </c>
      <c r="D614" s="103"/>
      <c r="E614" s="103"/>
      <c r="F614" s="103"/>
      <c r="G614" s="103"/>
      <c r="H614" s="103"/>
      <c r="I614" s="103"/>
      <c r="J614" s="103"/>
      <c r="K614" s="103"/>
      <c r="L614" s="103"/>
      <c r="M614" s="103"/>
      <c r="N614" s="103"/>
      <c r="O614" s="103" t="s">
        <v>173</v>
      </c>
      <c r="P614" s="103" t="s">
        <v>231</v>
      </c>
      <c r="Q614" s="103"/>
      <c r="R614" s="103"/>
      <c r="S614" s="103" t="s">
        <v>230</v>
      </c>
      <c r="T614" s="103"/>
      <c r="U614" s="103"/>
    </row>
    <row r="615" spans="1:21" s="104" customFormat="1" ht="18" hidden="1" customHeight="1">
      <c r="A615" s="111" t="s">
        <v>176</v>
      </c>
      <c r="B615" s="103" t="s">
        <v>240</v>
      </c>
      <c r="C615" s="103" t="s">
        <v>211</v>
      </c>
      <c r="D615" s="103"/>
      <c r="E615" s="103"/>
      <c r="F615" s="103"/>
      <c r="G615" s="103"/>
      <c r="H615" s="103"/>
      <c r="I615" s="103" t="s">
        <v>224</v>
      </c>
      <c r="J615" s="103"/>
      <c r="K615" s="103"/>
      <c r="L615" s="103"/>
      <c r="M615" s="103"/>
      <c r="N615" s="103"/>
      <c r="O615" s="103" t="s">
        <v>173</v>
      </c>
      <c r="P615" s="103" t="s">
        <v>231</v>
      </c>
      <c r="Q615" s="103"/>
      <c r="R615" s="103"/>
      <c r="S615" s="103" t="s">
        <v>230</v>
      </c>
      <c r="T615" s="103"/>
      <c r="U615" s="103" t="s">
        <v>215</v>
      </c>
    </row>
    <row r="616" spans="1:21" s="104" customFormat="1" ht="18" hidden="1" customHeight="1">
      <c r="A616" s="111" t="s">
        <v>181</v>
      </c>
      <c r="B616" s="103" t="s">
        <v>240</v>
      </c>
      <c r="C616" s="103" t="s">
        <v>211</v>
      </c>
      <c r="D616" s="103"/>
      <c r="E616" s="103"/>
      <c r="F616" s="103"/>
      <c r="G616" s="103"/>
      <c r="H616" s="103"/>
      <c r="I616" s="103" t="s">
        <v>224</v>
      </c>
      <c r="J616" s="103" t="s">
        <v>216</v>
      </c>
      <c r="K616" s="103"/>
      <c r="L616" s="103"/>
      <c r="M616" s="103"/>
      <c r="N616" s="103"/>
      <c r="O616" s="103" t="s">
        <v>173</v>
      </c>
      <c r="P616" s="103" t="s">
        <v>231</v>
      </c>
      <c r="Q616" s="103"/>
      <c r="R616" s="103" t="s">
        <v>247</v>
      </c>
      <c r="S616" s="103" t="s">
        <v>230</v>
      </c>
      <c r="T616" s="103"/>
      <c r="U616" s="103" t="s">
        <v>215</v>
      </c>
    </row>
    <row r="617" spans="1:21" s="104" customFormat="1" ht="18" hidden="1" customHeight="1">
      <c r="A617" s="111" t="s">
        <v>184</v>
      </c>
      <c r="B617" s="103" t="s">
        <v>240</v>
      </c>
      <c r="C617" s="103" t="s">
        <v>211</v>
      </c>
      <c r="D617" s="103"/>
      <c r="E617" s="103"/>
      <c r="F617" s="103"/>
      <c r="G617" s="103"/>
      <c r="H617" s="103"/>
      <c r="I617" s="103" t="s">
        <v>224</v>
      </c>
      <c r="J617" s="103" t="s">
        <v>216</v>
      </c>
      <c r="K617" s="103"/>
      <c r="L617" s="103"/>
      <c r="M617" s="103"/>
      <c r="N617" s="103" t="s">
        <v>246</v>
      </c>
      <c r="O617" s="103" t="s">
        <v>173</v>
      </c>
      <c r="P617" s="103" t="s">
        <v>231</v>
      </c>
      <c r="Q617" s="103"/>
      <c r="R617" s="103" t="s">
        <v>247</v>
      </c>
      <c r="S617" s="103" t="s">
        <v>230</v>
      </c>
      <c r="T617" s="103"/>
      <c r="U617" s="103" t="s">
        <v>215</v>
      </c>
    </row>
    <row r="618" spans="1:21" s="104" customFormat="1" ht="18" hidden="1" customHeight="1">
      <c r="A618" s="111" t="s">
        <v>208</v>
      </c>
      <c r="B618" s="103" t="s">
        <v>240</v>
      </c>
      <c r="C618" s="103" t="s">
        <v>211</v>
      </c>
      <c r="D618" s="103" t="s">
        <v>186</v>
      </c>
      <c r="E618" s="103" t="s">
        <v>225</v>
      </c>
      <c r="F618" s="103" t="s">
        <v>191</v>
      </c>
      <c r="G618" s="103"/>
      <c r="H618" s="103"/>
      <c r="I618" s="103" t="s">
        <v>224</v>
      </c>
      <c r="J618" s="103" t="s">
        <v>216</v>
      </c>
      <c r="K618" s="103" t="s">
        <v>227</v>
      </c>
      <c r="L618" s="103"/>
      <c r="M618" s="103"/>
      <c r="N618" s="103" t="s">
        <v>246</v>
      </c>
      <c r="O618" s="103" t="s">
        <v>173</v>
      </c>
      <c r="P618" s="103" t="s">
        <v>231</v>
      </c>
      <c r="Q618" s="103"/>
      <c r="R618" s="103" t="s">
        <v>247</v>
      </c>
      <c r="S618" s="103" t="s">
        <v>230</v>
      </c>
      <c r="T618" s="103" t="s">
        <v>218</v>
      </c>
      <c r="U618" s="103" t="s">
        <v>215</v>
      </c>
    </row>
    <row r="619" spans="1:21" s="104" customFormat="1" ht="18" hidden="1" customHeight="1">
      <c r="A619" s="111" t="s">
        <v>209</v>
      </c>
      <c r="B619" s="103"/>
      <c r="C619" s="103"/>
      <c r="D619" s="103" t="s">
        <v>186</v>
      </c>
      <c r="E619" s="103" t="s">
        <v>225</v>
      </c>
      <c r="F619" s="103" t="s">
        <v>191</v>
      </c>
      <c r="G619" s="103"/>
      <c r="H619" s="103"/>
      <c r="I619" s="103"/>
      <c r="J619" s="103" t="s">
        <v>216</v>
      </c>
      <c r="K619" s="103" t="s">
        <v>227</v>
      </c>
      <c r="L619" s="103"/>
      <c r="M619" s="103"/>
      <c r="N619" s="103" t="s">
        <v>246</v>
      </c>
      <c r="O619" s="103"/>
      <c r="P619" s="103" t="s">
        <v>231</v>
      </c>
      <c r="Q619" s="103"/>
      <c r="R619" s="103" t="s">
        <v>247</v>
      </c>
      <c r="S619" s="103" t="s">
        <v>230</v>
      </c>
      <c r="T619" s="103" t="s">
        <v>218</v>
      </c>
      <c r="U619" s="103" t="s">
        <v>215</v>
      </c>
    </row>
    <row r="620" spans="1:21" s="104" customFormat="1" ht="18" hidden="1" customHeight="1">
      <c r="A620" s="111" t="s">
        <v>198</v>
      </c>
      <c r="B620" s="103"/>
      <c r="C620" s="103"/>
      <c r="D620" s="103" t="s">
        <v>186</v>
      </c>
      <c r="E620" s="103" t="s">
        <v>225</v>
      </c>
      <c r="F620" s="103" t="s">
        <v>191</v>
      </c>
      <c r="G620" s="103"/>
      <c r="H620" s="103"/>
      <c r="I620" s="103" t="s">
        <v>226</v>
      </c>
      <c r="J620" s="103" t="s">
        <v>216</v>
      </c>
      <c r="K620" s="103" t="s">
        <v>227</v>
      </c>
      <c r="L620" s="103"/>
      <c r="M620" s="103"/>
      <c r="N620" s="103" t="s">
        <v>246</v>
      </c>
      <c r="O620" s="103"/>
      <c r="P620" s="103" t="s">
        <v>231</v>
      </c>
      <c r="Q620" s="103"/>
      <c r="R620" s="103" t="s">
        <v>247</v>
      </c>
      <c r="S620" s="103" t="s">
        <v>230</v>
      </c>
      <c r="T620" s="103" t="s">
        <v>218</v>
      </c>
      <c r="U620" s="103" t="s">
        <v>215</v>
      </c>
    </row>
    <row r="621" spans="1:21" s="104" customFormat="1" ht="18" hidden="1" customHeight="1">
      <c r="A621" s="111" t="s">
        <v>200</v>
      </c>
      <c r="B621" s="103"/>
      <c r="C621" s="103"/>
      <c r="D621" s="103" t="s">
        <v>186</v>
      </c>
      <c r="E621" s="103" t="s">
        <v>225</v>
      </c>
      <c r="F621" s="103" t="s">
        <v>191</v>
      </c>
      <c r="G621" s="103"/>
      <c r="H621" s="103"/>
      <c r="I621" s="103" t="s">
        <v>226</v>
      </c>
      <c r="J621" s="103" t="s">
        <v>216</v>
      </c>
      <c r="K621" s="103" t="s">
        <v>227</v>
      </c>
      <c r="L621" s="103"/>
      <c r="M621" s="103"/>
      <c r="N621" s="103" t="s">
        <v>246</v>
      </c>
      <c r="O621" s="103"/>
      <c r="P621" s="103" t="s">
        <v>231</v>
      </c>
      <c r="Q621" s="103"/>
      <c r="R621" s="103" t="s">
        <v>247</v>
      </c>
      <c r="S621" s="103"/>
      <c r="T621" s="103" t="s">
        <v>218</v>
      </c>
      <c r="U621" s="103" t="s">
        <v>215</v>
      </c>
    </row>
    <row r="622" spans="1:21" s="104" customFormat="1" ht="18" hidden="1" customHeight="1">
      <c r="A622" s="111" t="s">
        <v>201</v>
      </c>
      <c r="B622" s="103"/>
      <c r="C622" s="103"/>
      <c r="D622" s="103" t="s">
        <v>186</v>
      </c>
      <c r="E622" s="103" t="s">
        <v>225</v>
      </c>
      <c r="F622" s="103" t="s">
        <v>191</v>
      </c>
      <c r="G622" s="103"/>
      <c r="H622" s="103"/>
      <c r="I622" s="103" t="s">
        <v>226</v>
      </c>
      <c r="J622" s="103"/>
      <c r="K622" s="103" t="s">
        <v>227</v>
      </c>
      <c r="L622" s="103"/>
      <c r="M622" s="103"/>
      <c r="N622" s="103" t="s">
        <v>246</v>
      </c>
      <c r="O622" s="103"/>
      <c r="P622" s="103"/>
      <c r="Q622" s="103"/>
      <c r="R622" s="103" t="s">
        <v>247</v>
      </c>
      <c r="S622" s="103"/>
      <c r="T622" s="103" t="s">
        <v>218</v>
      </c>
      <c r="U622" s="103" t="s">
        <v>215</v>
      </c>
    </row>
    <row r="623" spans="1:21" s="104" customFormat="1" ht="18" hidden="1" customHeight="1">
      <c r="A623" s="111" t="s">
        <v>202</v>
      </c>
      <c r="B623" s="103"/>
      <c r="C623" s="103"/>
      <c r="D623" s="103" t="s">
        <v>186</v>
      </c>
      <c r="E623" s="103" t="s">
        <v>225</v>
      </c>
      <c r="F623" s="103" t="s">
        <v>191</v>
      </c>
      <c r="G623" s="103"/>
      <c r="H623" s="103"/>
      <c r="I623" s="103" t="s">
        <v>226</v>
      </c>
      <c r="J623" s="103"/>
      <c r="K623" s="103" t="s">
        <v>227</v>
      </c>
      <c r="L623" s="103"/>
      <c r="M623" s="103"/>
      <c r="N623" s="103" t="s">
        <v>246</v>
      </c>
      <c r="O623" s="103"/>
      <c r="P623" s="103"/>
      <c r="Q623" s="103"/>
      <c r="R623" s="103"/>
      <c r="S623" s="103"/>
      <c r="T623" s="103" t="s">
        <v>218</v>
      </c>
      <c r="U623" s="103" t="s">
        <v>215</v>
      </c>
    </row>
    <row r="624" spans="1:21" s="104" customFormat="1" ht="18" hidden="1" customHeight="1">
      <c r="A624" s="111" t="s">
        <v>203</v>
      </c>
      <c r="B624" s="103"/>
      <c r="C624" s="103"/>
      <c r="D624" s="103"/>
      <c r="E624" s="103" t="s">
        <v>225</v>
      </c>
      <c r="F624" s="103" t="s">
        <v>191</v>
      </c>
      <c r="G624" s="103"/>
      <c r="H624" s="103"/>
      <c r="I624" s="103"/>
      <c r="J624" s="103"/>
      <c r="K624" s="103" t="s">
        <v>227</v>
      </c>
      <c r="L624" s="103"/>
      <c r="M624" s="103"/>
      <c r="N624" s="103" t="s">
        <v>246</v>
      </c>
      <c r="O624" s="103"/>
      <c r="P624" s="103"/>
      <c r="Q624" s="103"/>
      <c r="R624" s="103"/>
      <c r="S624" s="103"/>
      <c r="T624" s="103" t="s">
        <v>218</v>
      </c>
      <c r="U624" s="103"/>
    </row>
    <row r="625" spans="1:21" s="104" customFormat="1" ht="18" hidden="1" customHeight="1">
      <c r="A625" s="112" t="s">
        <v>204</v>
      </c>
      <c r="B625" s="109">
        <f>IF(COUNTA(B613:B624)=0,"-",COUNTA(B613:B624)/12)</f>
        <v>0.5</v>
      </c>
      <c r="C625" s="109">
        <f t="shared" ref="C625:U625" si="41">IF(COUNTA(C613:C624)=0,"-",COUNTA(C613:C624)/12)</f>
        <v>0.5</v>
      </c>
      <c r="D625" s="109">
        <f t="shared" si="41"/>
        <v>0.5</v>
      </c>
      <c r="E625" s="109">
        <f>IF(COUNTA(E613:E624)=0,"-",COUNTA(E613:E624)/12)</f>
        <v>0.58333333333333337</v>
      </c>
      <c r="F625" s="109">
        <f t="shared" si="41"/>
        <v>0.58333333333333337</v>
      </c>
      <c r="G625" s="109" t="str">
        <f t="shared" si="41"/>
        <v>-</v>
      </c>
      <c r="H625" s="109" t="str">
        <f t="shared" si="41"/>
        <v>-</v>
      </c>
      <c r="I625" s="109">
        <f t="shared" si="41"/>
        <v>0.66666666666666663</v>
      </c>
      <c r="J625" s="109">
        <f t="shared" si="41"/>
        <v>0.5</v>
      </c>
      <c r="K625" s="109">
        <f t="shared" si="41"/>
        <v>0.58333333333333337</v>
      </c>
      <c r="L625" s="109" t="str">
        <f t="shared" si="41"/>
        <v>-</v>
      </c>
      <c r="M625" s="109" t="str">
        <f t="shared" si="41"/>
        <v>-</v>
      </c>
      <c r="N625" s="109">
        <f t="shared" si="41"/>
        <v>0.66666666666666663</v>
      </c>
      <c r="O625" s="109">
        <f t="shared" si="41"/>
        <v>0.5</v>
      </c>
      <c r="P625" s="109">
        <f t="shared" si="41"/>
        <v>0.66666666666666663</v>
      </c>
      <c r="Q625" s="109" t="str">
        <f t="shared" si="41"/>
        <v>-</v>
      </c>
      <c r="R625" s="109">
        <f t="shared" si="41"/>
        <v>0.58333333333333337</v>
      </c>
      <c r="S625" s="109">
        <f t="shared" si="41"/>
        <v>0.58333333333333337</v>
      </c>
      <c r="T625" s="109">
        <f t="shared" si="41"/>
        <v>0.58333333333333337</v>
      </c>
      <c r="U625" s="109">
        <f t="shared" si="41"/>
        <v>0.75</v>
      </c>
    </row>
    <row r="626" spans="1:21" s="104" customFormat="1" ht="18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</row>
    <row r="627" spans="1:21" s="104" customFormat="1" ht="18" customHeight="1">
      <c r="A627" s="105">
        <v>44743</v>
      </c>
      <c r="B627" s="106">
        <v>1</v>
      </c>
      <c r="C627" s="106">
        <v>2</v>
      </c>
      <c r="D627" s="106">
        <v>3</v>
      </c>
      <c r="E627" s="106">
        <v>4</v>
      </c>
      <c r="F627" s="106">
        <v>5</v>
      </c>
      <c r="G627" s="106">
        <v>6</v>
      </c>
      <c r="H627" s="106">
        <v>7</v>
      </c>
      <c r="I627" s="106">
        <v>8</v>
      </c>
      <c r="J627" s="106">
        <v>9</v>
      </c>
      <c r="K627" s="106">
        <v>10</v>
      </c>
      <c r="L627" s="106">
        <v>11</v>
      </c>
      <c r="M627" s="106">
        <v>12</v>
      </c>
      <c r="N627" s="106">
        <v>13</v>
      </c>
      <c r="O627" s="106">
        <v>14</v>
      </c>
      <c r="P627" s="106">
        <v>15</v>
      </c>
      <c r="Q627" s="106">
        <v>16</v>
      </c>
      <c r="R627" s="106">
        <v>17</v>
      </c>
      <c r="S627" s="106">
        <v>18</v>
      </c>
      <c r="T627" s="106">
        <v>19</v>
      </c>
      <c r="U627" s="106">
        <v>20</v>
      </c>
    </row>
    <row r="628" spans="1:21" s="104" customFormat="1" ht="18" customHeight="1">
      <c r="A628" s="111" t="s">
        <v>168</v>
      </c>
      <c r="B628" s="103" t="s">
        <v>240</v>
      </c>
      <c r="C628" s="103" t="s">
        <v>211</v>
      </c>
      <c r="D628" s="103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 t="s">
        <v>173</v>
      </c>
      <c r="P628" s="103"/>
      <c r="Q628" s="103"/>
      <c r="R628" s="103"/>
      <c r="S628" s="103"/>
      <c r="T628" s="103"/>
      <c r="U628" s="103"/>
    </row>
    <row r="629" spans="1:21" s="104" customFormat="1" ht="18" customHeight="1">
      <c r="A629" s="111" t="s">
        <v>174</v>
      </c>
      <c r="B629" s="103" t="s">
        <v>240</v>
      </c>
      <c r="C629" s="103" t="s">
        <v>211</v>
      </c>
      <c r="D629" s="103"/>
      <c r="E629" s="103"/>
      <c r="F629" s="103"/>
      <c r="G629" s="103" t="s">
        <v>192</v>
      </c>
      <c r="H629" s="103" t="s">
        <v>171</v>
      </c>
      <c r="I629" s="103"/>
      <c r="J629" s="103"/>
      <c r="K629" s="103"/>
      <c r="L629" s="103"/>
      <c r="M629" s="103" t="s">
        <v>177</v>
      </c>
      <c r="N629" s="103"/>
      <c r="O629" s="103" t="s">
        <v>173</v>
      </c>
      <c r="P629" s="103"/>
      <c r="Q629" s="103" t="s">
        <v>214</v>
      </c>
      <c r="R629" s="103"/>
      <c r="S629" s="103" t="s">
        <v>230</v>
      </c>
      <c r="T629" s="103"/>
      <c r="U629" s="103"/>
    </row>
    <row r="630" spans="1:21" s="104" customFormat="1" ht="18" customHeight="1">
      <c r="A630" s="111" t="s">
        <v>176</v>
      </c>
      <c r="B630" s="103" t="s">
        <v>240</v>
      </c>
      <c r="C630" s="103" t="s">
        <v>211</v>
      </c>
      <c r="D630" s="103"/>
      <c r="E630" s="103"/>
      <c r="F630" s="103"/>
      <c r="G630" s="103" t="s">
        <v>192</v>
      </c>
      <c r="H630" s="103" t="s">
        <v>171</v>
      </c>
      <c r="I630" s="103"/>
      <c r="J630" s="103"/>
      <c r="K630" s="103"/>
      <c r="L630" s="103"/>
      <c r="M630" s="103" t="s">
        <v>177</v>
      </c>
      <c r="N630" s="103"/>
      <c r="O630" s="103" t="s">
        <v>173</v>
      </c>
      <c r="P630" s="103" t="s">
        <v>231</v>
      </c>
      <c r="Q630" s="103" t="s">
        <v>214</v>
      </c>
      <c r="R630" s="103"/>
      <c r="S630" s="103" t="s">
        <v>230</v>
      </c>
      <c r="T630" s="103"/>
      <c r="U630" s="103" t="s">
        <v>215</v>
      </c>
    </row>
    <row r="631" spans="1:21" s="104" customFormat="1" ht="18" customHeight="1">
      <c r="A631" s="111" t="s">
        <v>181</v>
      </c>
      <c r="B631" s="103" t="s">
        <v>240</v>
      </c>
      <c r="C631" s="103" t="s">
        <v>211</v>
      </c>
      <c r="D631" s="103"/>
      <c r="E631" s="103"/>
      <c r="F631" s="103"/>
      <c r="G631" s="103" t="s">
        <v>192</v>
      </c>
      <c r="H631" s="103" t="s">
        <v>171</v>
      </c>
      <c r="I631" s="103"/>
      <c r="J631" s="103" t="s">
        <v>216</v>
      </c>
      <c r="K631" s="103"/>
      <c r="L631" s="103"/>
      <c r="M631" s="103" t="s">
        <v>177</v>
      </c>
      <c r="N631" s="103"/>
      <c r="O631" s="103" t="s">
        <v>173</v>
      </c>
      <c r="P631" s="103" t="s">
        <v>231</v>
      </c>
      <c r="Q631" s="103" t="s">
        <v>214</v>
      </c>
      <c r="R631" s="103" t="s">
        <v>247</v>
      </c>
      <c r="S631" s="103" t="s">
        <v>230</v>
      </c>
      <c r="T631" s="103"/>
      <c r="U631" s="103" t="s">
        <v>215</v>
      </c>
    </row>
    <row r="632" spans="1:21" s="104" customFormat="1" ht="18" customHeight="1">
      <c r="A632" s="111" t="s">
        <v>184</v>
      </c>
      <c r="B632" s="103" t="s">
        <v>240</v>
      </c>
      <c r="C632" s="103" t="s">
        <v>211</v>
      </c>
      <c r="D632" s="103"/>
      <c r="E632" s="103"/>
      <c r="F632" s="103"/>
      <c r="G632" s="103" t="s">
        <v>192</v>
      </c>
      <c r="H632" s="103" t="s">
        <v>171</v>
      </c>
      <c r="I632" s="103"/>
      <c r="J632" s="103" t="s">
        <v>216</v>
      </c>
      <c r="K632" s="103"/>
      <c r="L632" s="103"/>
      <c r="M632" s="103" t="s">
        <v>177</v>
      </c>
      <c r="N632" s="103"/>
      <c r="O632" s="103" t="s">
        <v>173</v>
      </c>
      <c r="P632" s="103" t="s">
        <v>231</v>
      </c>
      <c r="Q632" s="103" t="s">
        <v>214</v>
      </c>
      <c r="R632" s="103" t="s">
        <v>247</v>
      </c>
      <c r="S632" s="103" t="s">
        <v>230</v>
      </c>
      <c r="T632" s="103"/>
      <c r="U632" s="103" t="s">
        <v>215</v>
      </c>
    </row>
    <row r="633" spans="1:21" s="104" customFormat="1" ht="18" customHeight="1">
      <c r="A633" s="111" t="s">
        <v>208</v>
      </c>
      <c r="B633" s="103" t="s">
        <v>240</v>
      </c>
      <c r="C633" s="103" t="s">
        <v>211</v>
      </c>
      <c r="D633" s="103" t="s">
        <v>186</v>
      </c>
      <c r="E633" s="103" t="s">
        <v>225</v>
      </c>
      <c r="F633" s="103" t="s">
        <v>191</v>
      </c>
      <c r="G633" s="103" t="s">
        <v>192</v>
      </c>
      <c r="H633" s="103" t="s">
        <v>171</v>
      </c>
      <c r="I633" s="103"/>
      <c r="J633" s="103" t="s">
        <v>216</v>
      </c>
      <c r="K633" s="103"/>
      <c r="L633" s="103"/>
      <c r="M633" s="103" t="s">
        <v>177</v>
      </c>
      <c r="N633" s="103" t="s">
        <v>246</v>
      </c>
      <c r="O633" s="103" t="s">
        <v>173</v>
      </c>
      <c r="P633" s="103" t="s">
        <v>231</v>
      </c>
      <c r="Q633" s="103" t="s">
        <v>214</v>
      </c>
      <c r="R633" s="103" t="s">
        <v>247</v>
      </c>
      <c r="S633" s="103" t="s">
        <v>230</v>
      </c>
      <c r="T633" s="103" t="s">
        <v>218</v>
      </c>
      <c r="U633" s="103" t="s">
        <v>215</v>
      </c>
    </row>
    <row r="634" spans="1:21" s="104" customFormat="1" ht="18" customHeight="1">
      <c r="A634" s="111" t="s">
        <v>209</v>
      </c>
      <c r="B634" s="103"/>
      <c r="C634" s="103"/>
      <c r="D634" s="103" t="s">
        <v>186</v>
      </c>
      <c r="E634" s="103" t="s">
        <v>225</v>
      </c>
      <c r="F634" s="103" t="s">
        <v>191</v>
      </c>
      <c r="G634" s="103" t="s">
        <v>192</v>
      </c>
      <c r="H634" s="103" t="s">
        <v>171</v>
      </c>
      <c r="I634" s="103"/>
      <c r="J634" s="103" t="s">
        <v>216</v>
      </c>
      <c r="K634" s="103"/>
      <c r="L634" s="103"/>
      <c r="M634" s="103" t="s">
        <v>177</v>
      </c>
      <c r="N634" s="103" t="s">
        <v>246</v>
      </c>
      <c r="O634" s="103"/>
      <c r="P634" s="103" t="s">
        <v>231</v>
      </c>
      <c r="Q634" s="103" t="s">
        <v>214</v>
      </c>
      <c r="R634" s="103" t="s">
        <v>247</v>
      </c>
      <c r="S634" s="103" t="s">
        <v>230</v>
      </c>
      <c r="T634" s="103" t="s">
        <v>218</v>
      </c>
      <c r="U634" s="103" t="s">
        <v>215</v>
      </c>
    </row>
    <row r="635" spans="1:21" s="104" customFormat="1" ht="18" customHeight="1">
      <c r="A635" s="111" t="s">
        <v>198</v>
      </c>
      <c r="B635" s="103"/>
      <c r="C635" s="103"/>
      <c r="D635" s="103" t="s">
        <v>186</v>
      </c>
      <c r="E635" s="103" t="s">
        <v>225</v>
      </c>
      <c r="F635" s="103" t="s">
        <v>191</v>
      </c>
      <c r="G635" s="103"/>
      <c r="H635" s="103"/>
      <c r="I635" s="103"/>
      <c r="J635" s="103" t="s">
        <v>216</v>
      </c>
      <c r="K635" s="103"/>
      <c r="L635" s="103"/>
      <c r="M635" s="103" t="s">
        <v>177</v>
      </c>
      <c r="N635" s="103" t="s">
        <v>246</v>
      </c>
      <c r="O635" s="103"/>
      <c r="P635" s="103" t="s">
        <v>231</v>
      </c>
      <c r="Q635" s="103" t="s">
        <v>214</v>
      </c>
      <c r="R635" s="103" t="s">
        <v>247</v>
      </c>
      <c r="S635" s="103" t="s">
        <v>230</v>
      </c>
      <c r="T635" s="103" t="s">
        <v>218</v>
      </c>
      <c r="U635" s="103" t="s">
        <v>215</v>
      </c>
    </row>
    <row r="636" spans="1:21" s="104" customFormat="1" ht="18" customHeight="1">
      <c r="A636" s="111" t="s">
        <v>200</v>
      </c>
      <c r="B636" s="103"/>
      <c r="C636" s="103"/>
      <c r="D636" s="103" t="s">
        <v>186</v>
      </c>
      <c r="E636" s="103" t="s">
        <v>225</v>
      </c>
      <c r="F636" s="103" t="s">
        <v>191</v>
      </c>
      <c r="G636" s="103"/>
      <c r="H636" s="103"/>
      <c r="I636" s="103"/>
      <c r="J636" s="103" t="s">
        <v>216</v>
      </c>
      <c r="K636" s="103"/>
      <c r="L636" s="103"/>
      <c r="M636" s="103" t="s">
        <v>177</v>
      </c>
      <c r="N636" s="103" t="s">
        <v>246</v>
      </c>
      <c r="O636" s="103"/>
      <c r="P636" s="103" t="s">
        <v>231</v>
      </c>
      <c r="Q636" s="103" t="s">
        <v>214</v>
      </c>
      <c r="R636" s="103" t="s">
        <v>247</v>
      </c>
      <c r="S636" s="103"/>
      <c r="T636" s="103" t="s">
        <v>218</v>
      </c>
      <c r="U636" s="103" t="s">
        <v>215</v>
      </c>
    </row>
    <row r="637" spans="1:21" s="104" customFormat="1" ht="18" customHeight="1">
      <c r="A637" s="111" t="s">
        <v>201</v>
      </c>
      <c r="B637" s="103"/>
      <c r="C637" s="103"/>
      <c r="D637" s="103" t="s">
        <v>186</v>
      </c>
      <c r="E637" s="103" t="s">
        <v>225</v>
      </c>
      <c r="F637" s="103" t="s">
        <v>191</v>
      </c>
      <c r="G637" s="103"/>
      <c r="H637" s="103"/>
      <c r="I637" s="103"/>
      <c r="J637" s="103"/>
      <c r="K637" s="103"/>
      <c r="L637" s="103"/>
      <c r="M637" s="103" t="s">
        <v>177</v>
      </c>
      <c r="N637" s="103" t="s">
        <v>246</v>
      </c>
      <c r="O637" s="103"/>
      <c r="P637" s="103" t="s">
        <v>231</v>
      </c>
      <c r="Q637" s="103" t="s">
        <v>214</v>
      </c>
      <c r="R637" s="103" t="s">
        <v>247</v>
      </c>
      <c r="S637" s="103"/>
      <c r="T637" s="103" t="s">
        <v>218</v>
      </c>
      <c r="U637" s="103" t="s">
        <v>215</v>
      </c>
    </row>
    <row r="638" spans="1:21" s="104" customFormat="1" ht="18" customHeight="1">
      <c r="A638" s="111" t="s">
        <v>202</v>
      </c>
      <c r="B638" s="103"/>
      <c r="C638" s="103"/>
      <c r="D638" s="103" t="s">
        <v>186</v>
      </c>
      <c r="E638" s="103" t="s">
        <v>225</v>
      </c>
      <c r="F638" s="103" t="s">
        <v>191</v>
      </c>
      <c r="G638" s="103"/>
      <c r="H638" s="103"/>
      <c r="I638" s="103"/>
      <c r="J638" s="103"/>
      <c r="K638" s="103"/>
      <c r="L638" s="103"/>
      <c r="M638" s="103" t="s">
        <v>177</v>
      </c>
      <c r="N638" s="103" t="s">
        <v>246</v>
      </c>
      <c r="O638" s="103"/>
      <c r="P638" s="103" t="s">
        <v>231</v>
      </c>
      <c r="Q638" s="103" t="s">
        <v>214</v>
      </c>
      <c r="R638" s="103"/>
      <c r="S638" s="103"/>
      <c r="T638" s="103" t="s">
        <v>218</v>
      </c>
      <c r="U638" s="103" t="s">
        <v>215</v>
      </c>
    </row>
    <row r="639" spans="1:21" s="104" customFormat="1" ht="18" customHeight="1">
      <c r="A639" s="111" t="s">
        <v>203</v>
      </c>
      <c r="B639" s="103"/>
      <c r="C639" s="103"/>
      <c r="D639" s="103"/>
      <c r="E639" s="103" t="s">
        <v>225</v>
      </c>
      <c r="F639" s="103"/>
      <c r="G639" s="103"/>
      <c r="H639" s="103"/>
      <c r="I639" s="103"/>
      <c r="J639" s="103"/>
      <c r="K639" s="103"/>
      <c r="L639" s="103"/>
      <c r="M639" s="103"/>
      <c r="N639" s="103" t="s">
        <v>246</v>
      </c>
      <c r="O639" s="103"/>
      <c r="P639" s="103"/>
      <c r="Q639" s="103" t="s">
        <v>214</v>
      </c>
      <c r="R639" s="103"/>
      <c r="S639" s="103"/>
      <c r="T639" s="103" t="s">
        <v>218</v>
      </c>
      <c r="U639" s="103"/>
    </row>
    <row r="640" spans="1:21" s="104" customFormat="1" ht="18" customHeight="1">
      <c r="A640" s="112" t="s">
        <v>204</v>
      </c>
      <c r="B640" s="109">
        <f>IF(COUNTA(B628:B639)=0,"-",COUNTA(B628:B639)/12)</f>
        <v>0.5</v>
      </c>
      <c r="C640" s="109">
        <f t="shared" ref="C640:U640" si="42">IF(COUNTA(C628:C639)=0,"-",COUNTA(C628:C639)/12)</f>
        <v>0.5</v>
      </c>
      <c r="D640" s="109">
        <f t="shared" si="42"/>
        <v>0.5</v>
      </c>
      <c r="E640" s="114">
        <f>IF(COUNTA(E628:E639)=0,"-",COUNTA(E628:E639)/12)</f>
        <v>0.58333333333333337</v>
      </c>
      <c r="F640" s="109">
        <f t="shared" si="42"/>
        <v>0.5</v>
      </c>
      <c r="G640" s="109">
        <f t="shared" si="42"/>
        <v>0.5</v>
      </c>
      <c r="H640" s="109">
        <f t="shared" si="42"/>
        <v>0.5</v>
      </c>
      <c r="I640" s="109" t="str">
        <f t="shared" si="42"/>
        <v>-</v>
      </c>
      <c r="J640" s="109">
        <f t="shared" si="42"/>
        <v>0.5</v>
      </c>
      <c r="K640" s="109" t="str">
        <f t="shared" si="42"/>
        <v>-</v>
      </c>
      <c r="L640" s="109" t="str">
        <f t="shared" si="42"/>
        <v>-</v>
      </c>
      <c r="M640" s="109">
        <f t="shared" si="42"/>
        <v>0.83333333333333337</v>
      </c>
      <c r="N640" s="109">
        <f t="shared" si="42"/>
        <v>0.58333333333333337</v>
      </c>
      <c r="O640" s="109">
        <f t="shared" si="42"/>
        <v>0.5</v>
      </c>
      <c r="P640" s="109">
        <f t="shared" si="42"/>
        <v>0.75</v>
      </c>
      <c r="Q640" s="109">
        <f t="shared" si="42"/>
        <v>0.91666666666666663</v>
      </c>
      <c r="R640" s="109">
        <f t="shared" si="42"/>
        <v>0.58333333333333337</v>
      </c>
      <c r="S640" s="109">
        <f t="shared" si="42"/>
        <v>0.58333333333333337</v>
      </c>
      <c r="T640" s="109">
        <f t="shared" si="42"/>
        <v>0.58333333333333337</v>
      </c>
      <c r="U640" s="109">
        <f t="shared" si="42"/>
        <v>0.75</v>
      </c>
    </row>
    <row r="641" spans="1:21" s="104" customFormat="1" ht="18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</row>
    <row r="642" spans="1:21" s="104" customFormat="1" ht="18" customHeight="1">
      <c r="A642" s="105">
        <v>44746</v>
      </c>
      <c r="B642" s="106">
        <v>1</v>
      </c>
      <c r="C642" s="106">
        <v>2</v>
      </c>
      <c r="D642" s="106">
        <v>3</v>
      </c>
      <c r="E642" s="106">
        <v>4</v>
      </c>
      <c r="F642" s="106">
        <v>5</v>
      </c>
      <c r="G642" s="106">
        <v>6</v>
      </c>
      <c r="H642" s="106">
        <v>7</v>
      </c>
      <c r="I642" s="106">
        <v>8</v>
      </c>
      <c r="J642" s="106">
        <v>9</v>
      </c>
      <c r="K642" s="106">
        <v>10</v>
      </c>
      <c r="L642" s="106">
        <v>11</v>
      </c>
      <c r="M642" s="106">
        <v>12</v>
      </c>
      <c r="N642" s="106">
        <v>13</v>
      </c>
      <c r="O642" s="106">
        <v>14</v>
      </c>
      <c r="P642" s="106">
        <v>15</v>
      </c>
      <c r="Q642" s="106">
        <v>16</v>
      </c>
      <c r="R642" s="106">
        <v>17</v>
      </c>
      <c r="S642" s="106">
        <v>18</v>
      </c>
      <c r="T642" s="106">
        <v>19</v>
      </c>
      <c r="U642" s="106">
        <v>20</v>
      </c>
    </row>
    <row r="643" spans="1:21" s="104" customFormat="1" ht="18" customHeight="1">
      <c r="A643" s="111" t="s">
        <v>168</v>
      </c>
      <c r="B643" s="103" t="s">
        <v>240</v>
      </c>
      <c r="C643" s="103"/>
      <c r="D643" s="103"/>
      <c r="E643" s="103"/>
      <c r="F643" s="103"/>
      <c r="G643" s="103"/>
      <c r="H643" s="103"/>
      <c r="I643" s="103"/>
      <c r="J643" s="103"/>
      <c r="K643" s="103" t="s">
        <v>213</v>
      </c>
      <c r="L643" s="103"/>
      <c r="M643" s="103"/>
      <c r="N643" s="103"/>
      <c r="O643" s="103" t="s">
        <v>173</v>
      </c>
      <c r="P643" s="103"/>
      <c r="Q643" s="103"/>
      <c r="R643" s="103"/>
      <c r="S643" s="103" t="s">
        <v>230</v>
      </c>
      <c r="T643" s="103"/>
      <c r="U643" s="103"/>
    </row>
    <row r="644" spans="1:21" s="104" customFormat="1" ht="18" customHeight="1">
      <c r="A644" s="111" t="s">
        <v>174</v>
      </c>
      <c r="B644" s="103" t="s">
        <v>240</v>
      </c>
      <c r="C644" s="103"/>
      <c r="D644" s="103"/>
      <c r="E644" s="103"/>
      <c r="F644" s="103"/>
      <c r="G644" s="103"/>
      <c r="H644" s="103" t="s">
        <v>171</v>
      </c>
      <c r="I644" s="103"/>
      <c r="J644" s="103"/>
      <c r="K644" s="103" t="s">
        <v>213</v>
      </c>
      <c r="L644" s="103"/>
      <c r="M644" s="103" t="s">
        <v>177</v>
      </c>
      <c r="N644" s="103"/>
      <c r="O644" s="103" t="s">
        <v>173</v>
      </c>
      <c r="P644" s="103"/>
      <c r="Q644" s="103" t="s">
        <v>214</v>
      </c>
      <c r="R644" s="103"/>
      <c r="S644" s="103" t="s">
        <v>230</v>
      </c>
      <c r="T644" s="103"/>
      <c r="U644" s="103"/>
    </row>
    <row r="645" spans="1:21" s="104" customFormat="1" ht="18" customHeight="1">
      <c r="A645" s="111" t="s">
        <v>176</v>
      </c>
      <c r="B645" s="103" t="s">
        <v>240</v>
      </c>
      <c r="C645" s="103"/>
      <c r="D645" s="103"/>
      <c r="E645" s="103"/>
      <c r="F645" s="103"/>
      <c r="G645" s="103"/>
      <c r="H645" s="103" t="s">
        <v>171</v>
      </c>
      <c r="I645" s="103" t="s">
        <v>205</v>
      </c>
      <c r="J645" s="103"/>
      <c r="K645" s="103" t="s">
        <v>213</v>
      </c>
      <c r="L645" s="103"/>
      <c r="M645" s="103" t="s">
        <v>177</v>
      </c>
      <c r="N645" s="103"/>
      <c r="O645" s="103" t="s">
        <v>173</v>
      </c>
      <c r="P645" s="103" t="s">
        <v>231</v>
      </c>
      <c r="Q645" s="103" t="s">
        <v>214</v>
      </c>
      <c r="R645" s="103" t="s">
        <v>207</v>
      </c>
      <c r="S645" s="103" t="s">
        <v>230</v>
      </c>
      <c r="T645" s="103" t="s">
        <v>206</v>
      </c>
      <c r="U645" s="103" t="s">
        <v>215</v>
      </c>
    </row>
    <row r="646" spans="1:21" s="104" customFormat="1" ht="18" customHeight="1">
      <c r="A646" s="111" t="s">
        <v>181</v>
      </c>
      <c r="B646" s="103" t="s">
        <v>240</v>
      </c>
      <c r="C646" s="103"/>
      <c r="D646" s="103"/>
      <c r="E646" s="103"/>
      <c r="F646" s="103"/>
      <c r="G646" s="103" t="s">
        <v>192</v>
      </c>
      <c r="H646" s="103" t="s">
        <v>171</v>
      </c>
      <c r="I646" s="103" t="s">
        <v>205</v>
      </c>
      <c r="J646" s="103"/>
      <c r="K646" s="103" t="s">
        <v>213</v>
      </c>
      <c r="L646" s="103"/>
      <c r="M646" s="103" t="s">
        <v>177</v>
      </c>
      <c r="N646" s="103"/>
      <c r="O646" s="103" t="s">
        <v>173</v>
      </c>
      <c r="P646" s="103" t="s">
        <v>231</v>
      </c>
      <c r="Q646" s="103" t="s">
        <v>214</v>
      </c>
      <c r="R646" s="103" t="s">
        <v>207</v>
      </c>
      <c r="S646" s="103" t="s">
        <v>230</v>
      </c>
      <c r="T646" s="103" t="s">
        <v>206</v>
      </c>
      <c r="U646" s="103" t="s">
        <v>215</v>
      </c>
    </row>
    <row r="647" spans="1:21" s="104" customFormat="1" ht="18" customHeight="1">
      <c r="A647" s="111" t="s">
        <v>184</v>
      </c>
      <c r="B647" s="103" t="s">
        <v>240</v>
      </c>
      <c r="C647" s="103" t="s">
        <v>221</v>
      </c>
      <c r="D647" s="103"/>
      <c r="E647" s="103"/>
      <c r="F647" s="103"/>
      <c r="G647" s="103" t="s">
        <v>192</v>
      </c>
      <c r="H647" s="103" t="s">
        <v>171</v>
      </c>
      <c r="I647" s="103" t="s">
        <v>205</v>
      </c>
      <c r="J647" s="103"/>
      <c r="K647" s="103" t="s">
        <v>213</v>
      </c>
      <c r="L647" s="103"/>
      <c r="M647" s="103" t="s">
        <v>177</v>
      </c>
      <c r="N647" s="103"/>
      <c r="O647" s="103" t="s">
        <v>173</v>
      </c>
      <c r="P647" s="103" t="s">
        <v>231</v>
      </c>
      <c r="Q647" s="103" t="s">
        <v>214</v>
      </c>
      <c r="R647" s="103" t="s">
        <v>207</v>
      </c>
      <c r="S647" s="103" t="s">
        <v>230</v>
      </c>
      <c r="T647" s="103" t="s">
        <v>206</v>
      </c>
      <c r="U647" s="103" t="s">
        <v>215</v>
      </c>
    </row>
    <row r="648" spans="1:21" s="104" customFormat="1" ht="18" customHeight="1">
      <c r="A648" s="111" t="s">
        <v>208</v>
      </c>
      <c r="B648" s="103" t="s">
        <v>240</v>
      </c>
      <c r="C648" s="103" t="s">
        <v>221</v>
      </c>
      <c r="D648" s="103" t="s">
        <v>186</v>
      </c>
      <c r="E648" s="103" t="s">
        <v>188</v>
      </c>
      <c r="F648" s="103" t="s">
        <v>191</v>
      </c>
      <c r="G648" s="103" t="s">
        <v>192</v>
      </c>
      <c r="H648" s="103" t="s">
        <v>171</v>
      </c>
      <c r="I648" s="103" t="s">
        <v>205</v>
      </c>
      <c r="J648" s="103"/>
      <c r="K648" s="103" t="s">
        <v>213</v>
      </c>
      <c r="L648" s="103" t="s">
        <v>225</v>
      </c>
      <c r="M648" s="103" t="s">
        <v>177</v>
      </c>
      <c r="N648" s="103"/>
      <c r="O648" s="103" t="s">
        <v>173</v>
      </c>
      <c r="P648" s="103" t="s">
        <v>231</v>
      </c>
      <c r="Q648" s="103" t="s">
        <v>214</v>
      </c>
      <c r="R648" s="103" t="s">
        <v>207</v>
      </c>
      <c r="S648" s="103" t="s">
        <v>230</v>
      </c>
      <c r="T648" s="103" t="s">
        <v>206</v>
      </c>
      <c r="U648" s="103" t="s">
        <v>215</v>
      </c>
    </row>
    <row r="649" spans="1:21" s="104" customFormat="1" ht="18" customHeight="1">
      <c r="A649" s="111" t="s">
        <v>209</v>
      </c>
      <c r="B649" s="103"/>
      <c r="C649" s="103" t="s">
        <v>221</v>
      </c>
      <c r="D649" s="103" t="s">
        <v>186</v>
      </c>
      <c r="E649" s="103" t="s">
        <v>188</v>
      </c>
      <c r="F649" s="103" t="s">
        <v>191</v>
      </c>
      <c r="G649" s="103" t="s">
        <v>192</v>
      </c>
      <c r="H649" s="103" t="s">
        <v>171</v>
      </c>
      <c r="I649" s="103" t="s">
        <v>226</v>
      </c>
      <c r="J649" s="103"/>
      <c r="K649" s="103" t="s">
        <v>213</v>
      </c>
      <c r="L649" s="103" t="s">
        <v>225</v>
      </c>
      <c r="M649" s="103" t="s">
        <v>177</v>
      </c>
      <c r="N649" s="103"/>
      <c r="O649" s="103"/>
      <c r="P649" s="103" t="s">
        <v>231</v>
      </c>
      <c r="Q649" s="103" t="s">
        <v>214</v>
      </c>
      <c r="R649" s="103" t="s">
        <v>207</v>
      </c>
      <c r="S649" s="103" t="s">
        <v>230</v>
      </c>
      <c r="T649" s="103" t="s">
        <v>206</v>
      </c>
      <c r="U649" s="103" t="s">
        <v>215</v>
      </c>
    </row>
    <row r="650" spans="1:21" s="104" customFormat="1" ht="18" customHeight="1">
      <c r="A650" s="111" t="s">
        <v>198</v>
      </c>
      <c r="B650" s="103"/>
      <c r="C650" s="103" t="s">
        <v>221</v>
      </c>
      <c r="D650" s="103" t="s">
        <v>186</v>
      </c>
      <c r="E650" s="103" t="s">
        <v>188</v>
      </c>
      <c r="F650" s="103" t="s">
        <v>191</v>
      </c>
      <c r="G650" s="103" t="s">
        <v>192</v>
      </c>
      <c r="H650" s="103"/>
      <c r="I650" s="103" t="s">
        <v>226</v>
      </c>
      <c r="J650" s="103"/>
      <c r="K650" s="103" t="s">
        <v>213</v>
      </c>
      <c r="L650" s="103" t="s">
        <v>225</v>
      </c>
      <c r="M650" s="103" t="s">
        <v>177</v>
      </c>
      <c r="N650" s="103"/>
      <c r="O650" s="103"/>
      <c r="P650" s="103" t="s">
        <v>231</v>
      </c>
      <c r="Q650" s="103" t="s">
        <v>214</v>
      </c>
      <c r="R650" s="103" t="s">
        <v>207</v>
      </c>
      <c r="S650" s="103"/>
      <c r="T650" s="103" t="s">
        <v>206</v>
      </c>
      <c r="U650" s="103" t="s">
        <v>215</v>
      </c>
    </row>
    <row r="651" spans="1:21" s="104" customFormat="1" ht="18" customHeight="1">
      <c r="A651" s="111" t="s">
        <v>200</v>
      </c>
      <c r="B651" s="103"/>
      <c r="C651" s="103" t="s">
        <v>221</v>
      </c>
      <c r="D651" s="103" t="s">
        <v>186</v>
      </c>
      <c r="E651" s="103" t="s">
        <v>188</v>
      </c>
      <c r="F651" s="103" t="s">
        <v>191</v>
      </c>
      <c r="G651" s="103" t="s">
        <v>192</v>
      </c>
      <c r="H651" s="103"/>
      <c r="I651" s="103" t="s">
        <v>226</v>
      </c>
      <c r="J651" s="103"/>
      <c r="K651" s="103"/>
      <c r="L651" s="103" t="s">
        <v>225</v>
      </c>
      <c r="M651" s="103" t="s">
        <v>177</v>
      </c>
      <c r="N651" s="103"/>
      <c r="O651" s="103"/>
      <c r="P651" s="103" t="s">
        <v>231</v>
      </c>
      <c r="Q651" s="103" t="s">
        <v>214</v>
      </c>
      <c r="R651" s="103"/>
      <c r="S651" s="103"/>
      <c r="T651" s="103"/>
      <c r="U651" s="103"/>
    </row>
    <row r="652" spans="1:21" s="104" customFormat="1" ht="18" customHeight="1">
      <c r="A652" s="111" t="s">
        <v>201</v>
      </c>
      <c r="B652" s="103"/>
      <c r="C652" s="103" t="s">
        <v>221</v>
      </c>
      <c r="D652" s="103" t="s">
        <v>186</v>
      </c>
      <c r="E652" s="103" t="s">
        <v>188</v>
      </c>
      <c r="F652" s="103" t="s">
        <v>191</v>
      </c>
      <c r="G652" s="103"/>
      <c r="H652" s="103"/>
      <c r="I652" s="103" t="s">
        <v>226</v>
      </c>
      <c r="J652" s="103"/>
      <c r="K652" s="103"/>
      <c r="L652" s="103" t="s">
        <v>225</v>
      </c>
      <c r="M652" s="103" t="s">
        <v>177</v>
      </c>
      <c r="N652" s="103"/>
      <c r="O652" s="103"/>
      <c r="P652" s="103" t="s">
        <v>231</v>
      </c>
      <c r="Q652" s="103" t="s">
        <v>214</v>
      </c>
      <c r="R652" s="103"/>
      <c r="S652" s="103"/>
      <c r="T652" s="103"/>
      <c r="U652" s="103"/>
    </row>
    <row r="653" spans="1:21" s="104" customFormat="1" ht="18" customHeight="1">
      <c r="A653" s="111" t="s">
        <v>202</v>
      </c>
      <c r="B653" s="103"/>
      <c r="C653" s="103"/>
      <c r="D653" s="103" t="s">
        <v>186</v>
      </c>
      <c r="E653" s="103" t="s">
        <v>188</v>
      </c>
      <c r="F653" s="103" t="s">
        <v>191</v>
      </c>
      <c r="G653" s="103"/>
      <c r="H653" s="103"/>
      <c r="I653" s="103"/>
      <c r="J653" s="103"/>
      <c r="K653" s="103"/>
      <c r="L653" s="103" t="s">
        <v>225</v>
      </c>
      <c r="M653" s="103" t="s">
        <v>177</v>
      </c>
      <c r="N653" s="103"/>
      <c r="O653" s="103"/>
      <c r="P653" s="103" t="s">
        <v>231</v>
      </c>
      <c r="Q653" s="103" t="s">
        <v>214</v>
      </c>
      <c r="R653" s="103"/>
      <c r="S653" s="103"/>
      <c r="T653" s="103"/>
      <c r="U653" s="103"/>
    </row>
    <row r="654" spans="1:21" s="104" customFormat="1" ht="18" customHeight="1">
      <c r="A654" s="111" t="s">
        <v>203</v>
      </c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 t="s">
        <v>225</v>
      </c>
      <c r="M654" s="103"/>
      <c r="N654" s="103"/>
      <c r="O654" s="103"/>
      <c r="P654" s="103"/>
      <c r="Q654" s="103" t="s">
        <v>214</v>
      </c>
      <c r="R654" s="103"/>
      <c r="S654" s="103"/>
      <c r="T654" s="103"/>
      <c r="U654" s="103"/>
    </row>
    <row r="655" spans="1:21" s="104" customFormat="1" ht="18" customHeight="1">
      <c r="A655" s="112" t="s">
        <v>204</v>
      </c>
      <c r="B655" s="109">
        <f>IF(COUNTA(B643:B654)=0,"-",COUNTA(B643:B654)/12)</f>
        <v>0.5</v>
      </c>
      <c r="C655" s="109">
        <f t="shared" ref="C655:D655" si="43">IF(COUNTA(C643:C654)=0,"-",COUNTA(C643:C654)/12)</f>
        <v>0.5</v>
      </c>
      <c r="D655" s="109">
        <f t="shared" si="43"/>
        <v>0.5</v>
      </c>
      <c r="E655" s="114">
        <f>IF(COUNTA(E643:E654)=0,"-",COUNTA(E643:E654)/12)</f>
        <v>0.5</v>
      </c>
      <c r="F655" s="109">
        <f t="shared" ref="F655:U655" si="44">IF(COUNTA(F643:F654)=0,"-",COUNTA(F643:F654)/12)</f>
        <v>0.5</v>
      </c>
      <c r="G655" s="109">
        <f t="shared" si="44"/>
        <v>0.5</v>
      </c>
      <c r="H655" s="109">
        <f t="shared" si="44"/>
        <v>0.5</v>
      </c>
      <c r="I655" s="109">
        <f t="shared" si="44"/>
        <v>0.66666666666666663</v>
      </c>
      <c r="J655" s="109" t="str">
        <f t="shared" si="44"/>
        <v>-</v>
      </c>
      <c r="K655" s="109">
        <f t="shared" si="44"/>
        <v>0.66666666666666663</v>
      </c>
      <c r="L655" s="109">
        <f t="shared" si="44"/>
        <v>0.58333333333333337</v>
      </c>
      <c r="M655" s="109">
        <f t="shared" si="44"/>
        <v>0.83333333333333337</v>
      </c>
      <c r="N655" s="109" t="str">
        <f t="shared" si="44"/>
        <v>-</v>
      </c>
      <c r="O655" s="109">
        <f t="shared" si="44"/>
        <v>0.5</v>
      </c>
      <c r="P655" s="109">
        <f t="shared" si="44"/>
        <v>0.75</v>
      </c>
      <c r="Q655" s="109">
        <f t="shared" si="44"/>
        <v>0.91666666666666663</v>
      </c>
      <c r="R655" s="109">
        <f t="shared" si="44"/>
        <v>0.5</v>
      </c>
      <c r="S655" s="109">
        <f t="shared" si="44"/>
        <v>0.58333333333333337</v>
      </c>
      <c r="T655" s="109">
        <f t="shared" si="44"/>
        <v>0.5</v>
      </c>
      <c r="U655" s="109">
        <f t="shared" si="44"/>
        <v>0.5</v>
      </c>
    </row>
    <row r="656" spans="1:21" s="104" customFormat="1" ht="18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</row>
    <row r="657" spans="1:21" s="104" customFormat="1" ht="18" customHeight="1">
      <c r="A657" s="105">
        <v>44747</v>
      </c>
      <c r="B657" s="106">
        <v>1</v>
      </c>
      <c r="C657" s="106">
        <v>2</v>
      </c>
      <c r="D657" s="106">
        <v>3</v>
      </c>
      <c r="E657" s="106">
        <v>4</v>
      </c>
      <c r="F657" s="106">
        <v>5</v>
      </c>
      <c r="G657" s="106">
        <v>6</v>
      </c>
      <c r="H657" s="106">
        <v>7</v>
      </c>
      <c r="I657" s="106">
        <v>8</v>
      </c>
      <c r="J657" s="106">
        <v>9</v>
      </c>
      <c r="K657" s="106">
        <v>10</v>
      </c>
      <c r="L657" s="106">
        <v>11</v>
      </c>
      <c r="M657" s="106">
        <v>12</v>
      </c>
      <c r="N657" s="106">
        <v>13</v>
      </c>
      <c r="O657" s="106">
        <v>14</v>
      </c>
      <c r="P657" s="106">
        <v>15</v>
      </c>
      <c r="Q657" s="106">
        <v>16</v>
      </c>
      <c r="R657" s="106">
        <v>17</v>
      </c>
      <c r="S657" s="106">
        <v>18</v>
      </c>
      <c r="T657" s="106">
        <v>19</v>
      </c>
      <c r="U657" s="106">
        <v>20</v>
      </c>
    </row>
    <row r="658" spans="1:21" s="104" customFormat="1" ht="18" customHeight="1">
      <c r="A658" s="111" t="s">
        <v>168</v>
      </c>
      <c r="B658" s="103" t="s">
        <v>240</v>
      </c>
      <c r="C658" s="103"/>
      <c r="D658" s="103"/>
      <c r="E658" s="103"/>
      <c r="F658" s="103"/>
      <c r="G658" s="103"/>
      <c r="H658" s="103"/>
      <c r="I658" s="103"/>
      <c r="J658" s="103"/>
      <c r="K658" s="103" t="s">
        <v>213</v>
      </c>
      <c r="L658" s="103"/>
      <c r="M658" s="103"/>
      <c r="N658" s="103"/>
      <c r="O658" s="103" t="s">
        <v>173</v>
      </c>
      <c r="P658" s="103"/>
      <c r="Q658" s="103"/>
      <c r="R658" s="103"/>
      <c r="S658" s="103"/>
      <c r="T658" s="103"/>
      <c r="U658" s="103"/>
    </row>
    <row r="659" spans="1:21" s="104" customFormat="1" ht="18" customHeight="1">
      <c r="A659" s="111" t="s">
        <v>174</v>
      </c>
      <c r="B659" s="103" t="s">
        <v>240</v>
      </c>
      <c r="C659" s="103"/>
      <c r="D659" s="103"/>
      <c r="E659" s="103"/>
      <c r="F659" s="103"/>
      <c r="G659" s="103"/>
      <c r="H659" s="103" t="s">
        <v>171</v>
      </c>
      <c r="I659" s="103"/>
      <c r="J659" s="103"/>
      <c r="K659" s="103" t="s">
        <v>213</v>
      </c>
      <c r="L659" s="103"/>
      <c r="M659" s="103" t="s">
        <v>177</v>
      </c>
      <c r="N659" s="103"/>
      <c r="O659" s="103" t="s">
        <v>173</v>
      </c>
      <c r="P659" s="103"/>
      <c r="Q659" s="103" t="s">
        <v>214</v>
      </c>
      <c r="R659" s="103"/>
      <c r="S659" s="103" t="s">
        <v>230</v>
      </c>
      <c r="T659" s="103"/>
      <c r="U659" s="103"/>
    </row>
    <row r="660" spans="1:21" s="104" customFormat="1" ht="18" customHeight="1">
      <c r="A660" s="111" t="s">
        <v>176</v>
      </c>
      <c r="B660" s="103" t="s">
        <v>240</v>
      </c>
      <c r="C660" s="103"/>
      <c r="D660" s="103"/>
      <c r="E660" s="103"/>
      <c r="F660" s="103"/>
      <c r="G660" s="103"/>
      <c r="H660" s="103" t="s">
        <v>171</v>
      </c>
      <c r="I660" s="103" t="s">
        <v>205</v>
      </c>
      <c r="J660" s="103"/>
      <c r="K660" s="103" t="s">
        <v>213</v>
      </c>
      <c r="L660" s="103"/>
      <c r="M660" s="103" t="s">
        <v>177</v>
      </c>
      <c r="N660" s="103"/>
      <c r="O660" s="103" t="s">
        <v>173</v>
      </c>
      <c r="P660" s="103" t="s">
        <v>231</v>
      </c>
      <c r="Q660" s="103" t="s">
        <v>214</v>
      </c>
      <c r="R660" s="103" t="s">
        <v>207</v>
      </c>
      <c r="S660" s="103" t="s">
        <v>230</v>
      </c>
      <c r="T660" s="103" t="s">
        <v>206</v>
      </c>
      <c r="U660" s="103" t="s">
        <v>215</v>
      </c>
    </row>
    <row r="661" spans="1:21" s="104" customFormat="1" ht="18" customHeight="1">
      <c r="A661" s="111" t="s">
        <v>181</v>
      </c>
      <c r="B661" s="103" t="s">
        <v>240</v>
      </c>
      <c r="C661" s="103"/>
      <c r="D661" s="103"/>
      <c r="E661" s="103"/>
      <c r="F661" s="103"/>
      <c r="G661" s="103" t="s">
        <v>192</v>
      </c>
      <c r="H661" s="103" t="s">
        <v>171</v>
      </c>
      <c r="I661" s="103" t="s">
        <v>205</v>
      </c>
      <c r="J661" s="103"/>
      <c r="K661" s="103" t="s">
        <v>213</v>
      </c>
      <c r="L661" s="103"/>
      <c r="M661" s="103" t="s">
        <v>177</v>
      </c>
      <c r="N661" s="103"/>
      <c r="O661" s="103" t="s">
        <v>173</v>
      </c>
      <c r="P661" s="103" t="s">
        <v>231</v>
      </c>
      <c r="Q661" s="103" t="s">
        <v>214</v>
      </c>
      <c r="R661" s="103" t="s">
        <v>207</v>
      </c>
      <c r="S661" s="103" t="s">
        <v>230</v>
      </c>
      <c r="T661" s="103" t="s">
        <v>206</v>
      </c>
      <c r="U661" s="103" t="s">
        <v>215</v>
      </c>
    </row>
    <row r="662" spans="1:21" s="104" customFormat="1" ht="18" customHeight="1">
      <c r="A662" s="111" t="s">
        <v>184</v>
      </c>
      <c r="B662" s="103" t="s">
        <v>240</v>
      </c>
      <c r="C662" s="103"/>
      <c r="D662" s="103"/>
      <c r="E662" s="103"/>
      <c r="F662" s="103"/>
      <c r="G662" s="103" t="s">
        <v>192</v>
      </c>
      <c r="H662" s="103" t="s">
        <v>171</v>
      </c>
      <c r="I662" s="103" t="s">
        <v>205</v>
      </c>
      <c r="J662" s="103" t="s">
        <v>221</v>
      </c>
      <c r="K662" s="103" t="s">
        <v>213</v>
      </c>
      <c r="L662" s="103"/>
      <c r="M662" s="103" t="s">
        <v>177</v>
      </c>
      <c r="N662" s="103"/>
      <c r="O662" s="103" t="s">
        <v>173</v>
      </c>
      <c r="P662" s="103" t="s">
        <v>231</v>
      </c>
      <c r="Q662" s="103" t="s">
        <v>214</v>
      </c>
      <c r="R662" s="103" t="s">
        <v>207</v>
      </c>
      <c r="S662" s="103" t="s">
        <v>230</v>
      </c>
      <c r="T662" s="103" t="s">
        <v>206</v>
      </c>
      <c r="U662" s="103" t="s">
        <v>215</v>
      </c>
    </row>
    <row r="663" spans="1:21" s="104" customFormat="1" ht="18" customHeight="1">
      <c r="A663" s="111" t="s">
        <v>208</v>
      </c>
      <c r="B663" s="103" t="s">
        <v>240</v>
      </c>
      <c r="C663" s="103"/>
      <c r="D663" s="103" t="s">
        <v>186</v>
      </c>
      <c r="E663" s="103" t="s">
        <v>188</v>
      </c>
      <c r="F663" s="103" t="s">
        <v>191</v>
      </c>
      <c r="G663" s="103" t="s">
        <v>192</v>
      </c>
      <c r="H663" s="103" t="s">
        <v>171</v>
      </c>
      <c r="I663" s="103" t="s">
        <v>205</v>
      </c>
      <c r="J663" s="103" t="s">
        <v>221</v>
      </c>
      <c r="K663" s="103" t="s">
        <v>213</v>
      </c>
      <c r="L663" s="103" t="s">
        <v>225</v>
      </c>
      <c r="M663" s="103" t="s">
        <v>177</v>
      </c>
      <c r="N663" s="103" t="s">
        <v>210</v>
      </c>
      <c r="O663" s="103" t="s">
        <v>173</v>
      </c>
      <c r="P663" s="103" t="s">
        <v>231</v>
      </c>
      <c r="Q663" s="103" t="s">
        <v>214</v>
      </c>
      <c r="R663" s="103" t="s">
        <v>207</v>
      </c>
      <c r="S663" s="103" t="s">
        <v>230</v>
      </c>
      <c r="T663" s="103" t="s">
        <v>206</v>
      </c>
      <c r="U663" s="103" t="s">
        <v>215</v>
      </c>
    </row>
    <row r="664" spans="1:21" s="104" customFormat="1" ht="18" customHeight="1">
      <c r="A664" s="111" t="s">
        <v>209</v>
      </c>
      <c r="B664" s="103"/>
      <c r="C664" s="103"/>
      <c r="D664" s="103" t="s">
        <v>186</v>
      </c>
      <c r="E664" s="103" t="s">
        <v>188</v>
      </c>
      <c r="F664" s="103" t="s">
        <v>191</v>
      </c>
      <c r="G664" s="103" t="s">
        <v>192</v>
      </c>
      <c r="H664" s="103" t="s">
        <v>171</v>
      </c>
      <c r="I664" s="103" t="s">
        <v>226</v>
      </c>
      <c r="J664" s="103" t="s">
        <v>221</v>
      </c>
      <c r="K664" s="103" t="s">
        <v>213</v>
      </c>
      <c r="L664" s="103" t="s">
        <v>225</v>
      </c>
      <c r="M664" s="103" t="s">
        <v>177</v>
      </c>
      <c r="N664" s="103" t="s">
        <v>210</v>
      </c>
      <c r="O664" s="103"/>
      <c r="P664" s="103" t="s">
        <v>231</v>
      </c>
      <c r="Q664" s="103" t="s">
        <v>214</v>
      </c>
      <c r="R664" s="103" t="s">
        <v>207</v>
      </c>
      <c r="S664" s="103" t="s">
        <v>230</v>
      </c>
      <c r="T664" s="103" t="s">
        <v>206</v>
      </c>
      <c r="U664" s="103" t="s">
        <v>215</v>
      </c>
    </row>
    <row r="665" spans="1:21" s="104" customFormat="1" ht="18" customHeight="1">
      <c r="A665" s="111" t="s">
        <v>198</v>
      </c>
      <c r="B665" s="103"/>
      <c r="C665" s="103"/>
      <c r="D665" s="103" t="s">
        <v>186</v>
      </c>
      <c r="E665" s="103" t="s">
        <v>188</v>
      </c>
      <c r="F665" s="103" t="s">
        <v>191</v>
      </c>
      <c r="G665" s="103" t="s">
        <v>192</v>
      </c>
      <c r="H665" s="103"/>
      <c r="I665" s="103" t="s">
        <v>226</v>
      </c>
      <c r="J665" s="103" t="s">
        <v>221</v>
      </c>
      <c r="K665" s="103" t="s">
        <v>213</v>
      </c>
      <c r="L665" s="103" t="s">
        <v>225</v>
      </c>
      <c r="M665" s="103" t="s">
        <v>177</v>
      </c>
      <c r="N665" s="103" t="s">
        <v>210</v>
      </c>
      <c r="O665" s="103"/>
      <c r="P665" s="103" t="s">
        <v>231</v>
      </c>
      <c r="Q665" s="103" t="s">
        <v>214</v>
      </c>
      <c r="R665" s="103" t="s">
        <v>207</v>
      </c>
      <c r="S665" s="103" t="s">
        <v>230</v>
      </c>
      <c r="T665" s="103" t="s">
        <v>206</v>
      </c>
      <c r="U665" s="103" t="s">
        <v>215</v>
      </c>
    </row>
    <row r="666" spans="1:21" s="104" customFormat="1" ht="18" customHeight="1">
      <c r="A666" s="111" t="s">
        <v>200</v>
      </c>
      <c r="B666" s="103"/>
      <c r="C666" s="103"/>
      <c r="D666" s="103" t="s">
        <v>186</v>
      </c>
      <c r="E666" s="103" t="s">
        <v>188</v>
      </c>
      <c r="F666" s="103" t="s">
        <v>191</v>
      </c>
      <c r="G666" s="103" t="s">
        <v>192</v>
      </c>
      <c r="H666" s="103"/>
      <c r="I666" s="103" t="s">
        <v>226</v>
      </c>
      <c r="J666" s="103" t="s">
        <v>221</v>
      </c>
      <c r="K666" s="103"/>
      <c r="L666" s="103" t="s">
        <v>225</v>
      </c>
      <c r="M666" s="103" t="s">
        <v>177</v>
      </c>
      <c r="N666" s="103" t="s">
        <v>210</v>
      </c>
      <c r="O666" s="103"/>
      <c r="P666" s="103" t="s">
        <v>231</v>
      </c>
      <c r="Q666" s="103" t="s">
        <v>214</v>
      </c>
      <c r="R666" s="103" t="s">
        <v>207</v>
      </c>
      <c r="S666" s="103"/>
      <c r="T666" s="103" t="s">
        <v>206</v>
      </c>
      <c r="U666" s="103" t="s">
        <v>215</v>
      </c>
    </row>
    <row r="667" spans="1:21" s="104" customFormat="1" ht="18" customHeight="1">
      <c r="A667" s="111" t="s">
        <v>201</v>
      </c>
      <c r="B667" s="103"/>
      <c r="C667" s="103"/>
      <c r="D667" s="103" t="s">
        <v>186</v>
      </c>
      <c r="E667" s="103" t="s">
        <v>188</v>
      </c>
      <c r="F667" s="103" t="s">
        <v>191</v>
      </c>
      <c r="G667" s="103"/>
      <c r="H667" s="103"/>
      <c r="I667" s="103" t="s">
        <v>226</v>
      </c>
      <c r="J667" s="103" t="s">
        <v>221</v>
      </c>
      <c r="K667" s="103"/>
      <c r="L667" s="103" t="s">
        <v>225</v>
      </c>
      <c r="M667" s="103" t="s">
        <v>177</v>
      </c>
      <c r="N667" s="103" t="s">
        <v>210</v>
      </c>
      <c r="O667" s="103"/>
      <c r="P667" s="103" t="s">
        <v>231</v>
      </c>
      <c r="Q667" s="103" t="s">
        <v>214</v>
      </c>
      <c r="R667" s="103"/>
      <c r="S667" s="103"/>
      <c r="T667" s="103"/>
      <c r="U667" s="103" t="s">
        <v>215</v>
      </c>
    </row>
    <row r="668" spans="1:21" s="104" customFormat="1" ht="18" customHeight="1">
      <c r="A668" s="111" t="s">
        <v>202</v>
      </c>
      <c r="B668" s="103"/>
      <c r="C668" s="103"/>
      <c r="D668" s="103" t="s">
        <v>186</v>
      </c>
      <c r="E668" s="103" t="s">
        <v>188</v>
      </c>
      <c r="F668" s="103" t="s">
        <v>191</v>
      </c>
      <c r="G668" s="103"/>
      <c r="H668" s="103"/>
      <c r="I668" s="103"/>
      <c r="J668" s="103"/>
      <c r="K668" s="103"/>
      <c r="L668" s="103" t="s">
        <v>225</v>
      </c>
      <c r="M668" s="103" t="s">
        <v>177</v>
      </c>
      <c r="N668" s="103" t="s">
        <v>210</v>
      </c>
      <c r="O668" s="103"/>
      <c r="P668" s="103" t="s">
        <v>231</v>
      </c>
      <c r="Q668" s="103" t="s">
        <v>214</v>
      </c>
      <c r="R668" s="103"/>
      <c r="S668" s="103"/>
      <c r="T668" s="103"/>
      <c r="U668" s="103" t="s">
        <v>215</v>
      </c>
    </row>
    <row r="669" spans="1:21" s="104" customFormat="1" ht="18" customHeight="1">
      <c r="A669" s="111" t="s">
        <v>203</v>
      </c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 t="s">
        <v>225</v>
      </c>
      <c r="M669" s="103"/>
      <c r="N669" s="103"/>
      <c r="O669" s="103"/>
      <c r="P669" s="103"/>
      <c r="Q669" s="103" t="s">
        <v>214</v>
      </c>
      <c r="R669" s="103"/>
      <c r="S669" s="103"/>
      <c r="T669" s="103"/>
      <c r="U669" s="103"/>
    </row>
    <row r="670" spans="1:21" s="104" customFormat="1" ht="18" customHeight="1">
      <c r="A670" s="112" t="s">
        <v>204</v>
      </c>
      <c r="B670" s="109">
        <f>IF(COUNTA(B658:B669)=0,"-",COUNTA(B658:B669)/12)</f>
        <v>0.5</v>
      </c>
      <c r="C670" s="109" t="str">
        <f t="shared" ref="C670:D670" si="45">IF(COUNTA(C658:C669)=0,"-",COUNTA(C658:C669)/12)</f>
        <v>-</v>
      </c>
      <c r="D670" s="109">
        <f t="shared" si="45"/>
        <v>0.5</v>
      </c>
      <c r="E670" s="114">
        <f>IF(COUNTA(E658:E669)=0,"-",COUNTA(E658:E669)/12)</f>
        <v>0.5</v>
      </c>
      <c r="F670" s="109">
        <f t="shared" ref="F670:U670" si="46">IF(COUNTA(F658:F669)=0,"-",COUNTA(F658:F669)/12)</f>
        <v>0.5</v>
      </c>
      <c r="G670" s="109">
        <f t="shared" si="46"/>
        <v>0.5</v>
      </c>
      <c r="H670" s="109">
        <f t="shared" si="46"/>
        <v>0.5</v>
      </c>
      <c r="I670" s="109">
        <f t="shared" si="46"/>
        <v>0.66666666666666663</v>
      </c>
      <c r="J670" s="109">
        <f t="shared" si="46"/>
        <v>0.5</v>
      </c>
      <c r="K670" s="109">
        <f t="shared" si="46"/>
        <v>0.66666666666666663</v>
      </c>
      <c r="L670" s="109">
        <f t="shared" si="46"/>
        <v>0.58333333333333337</v>
      </c>
      <c r="M670" s="109">
        <f t="shared" si="46"/>
        <v>0.83333333333333337</v>
      </c>
      <c r="N670" s="109">
        <f t="shared" si="46"/>
        <v>0.5</v>
      </c>
      <c r="O670" s="109">
        <f t="shared" si="46"/>
        <v>0.5</v>
      </c>
      <c r="P670" s="109">
        <f t="shared" si="46"/>
        <v>0.75</v>
      </c>
      <c r="Q670" s="109">
        <f t="shared" si="46"/>
        <v>0.91666666666666663</v>
      </c>
      <c r="R670" s="109">
        <f t="shared" si="46"/>
        <v>0.58333333333333337</v>
      </c>
      <c r="S670" s="109">
        <f t="shared" si="46"/>
        <v>0.58333333333333337</v>
      </c>
      <c r="T670" s="109">
        <f t="shared" si="46"/>
        <v>0.58333333333333337</v>
      </c>
      <c r="U670" s="109">
        <f t="shared" si="46"/>
        <v>0.75</v>
      </c>
    </row>
    <row r="671" spans="1:21" s="104" customFormat="1" ht="18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</row>
    <row r="672" spans="1:21" s="104" customFormat="1" ht="18" customHeight="1">
      <c r="A672" s="105">
        <v>44748</v>
      </c>
      <c r="B672" s="106">
        <v>1</v>
      </c>
      <c r="C672" s="106">
        <v>2</v>
      </c>
      <c r="D672" s="106">
        <v>3</v>
      </c>
      <c r="E672" s="106">
        <v>4</v>
      </c>
      <c r="F672" s="106">
        <v>5</v>
      </c>
      <c r="G672" s="106">
        <v>6</v>
      </c>
      <c r="H672" s="106">
        <v>7</v>
      </c>
      <c r="I672" s="106">
        <v>8</v>
      </c>
      <c r="J672" s="106">
        <v>9</v>
      </c>
      <c r="K672" s="106">
        <v>10</v>
      </c>
      <c r="L672" s="106">
        <v>11</v>
      </c>
      <c r="M672" s="106">
        <v>12</v>
      </c>
      <c r="N672" s="106">
        <v>13</v>
      </c>
      <c r="O672" s="106">
        <v>14</v>
      </c>
      <c r="P672" s="106">
        <v>15</v>
      </c>
      <c r="Q672" s="106">
        <v>16</v>
      </c>
      <c r="R672" s="106">
        <v>17</v>
      </c>
      <c r="S672" s="106">
        <v>18</v>
      </c>
      <c r="T672" s="106">
        <v>19</v>
      </c>
      <c r="U672" s="106">
        <v>20</v>
      </c>
    </row>
    <row r="673" spans="1:21" s="104" customFormat="1" ht="18" customHeight="1">
      <c r="A673" s="111" t="s">
        <v>168</v>
      </c>
      <c r="B673" s="103" t="s">
        <v>240</v>
      </c>
      <c r="C673" s="103"/>
      <c r="D673" s="103"/>
      <c r="E673" s="103"/>
      <c r="F673" s="103"/>
      <c r="G673" s="103"/>
      <c r="H673" s="103"/>
      <c r="I673" s="103"/>
      <c r="J673" s="103"/>
      <c r="K673" s="103" t="s">
        <v>213</v>
      </c>
      <c r="L673" s="103"/>
      <c r="M673" s="103"/>
      <c r="N673" s="103"/>
      <c r="O673" s="103" t="s">
        <v>173</v>
      </c>
      <c r="P673" s="103"/>
      <c r="Q673" s="103"/>
      <c r="R673" s="103"/>
      <c r="S673" s="103"/>
      <c r="T673" s="103"/>
      <c r="U673" s="103"/>
    </row>
    <row r="674" spans="1:21" s="104" customFormat="1" ht="18" customHeight="1">
      <c r="A674" s="111" t="s">
        <v>174</v>
      </c>
      <c r="B674" s="103" t="s">
        <v>240</v>
      </c>
      <c r="C674" s="103"/>
      <c r="D674" s="103"/>
      <c r="E674" s="103"/>
      <c r="F674" s="103"/>
      <c r="G674" s="103" t="s">
        <v>192</v>
      </c>
      <c r="H674" s="103" t="s">
        <v>171</v>
      </c>
      <c r="I674" s="103"/>
      <c r="J674" s="103"/>
      <c r="K674" s="103" t="s">
        <v>213</v>
      </c>
      <c r="L674" s="103"/>
      <c r="M674" s="103" t="s">
        <v>177</v>
      </c>
      <c r="N674" s="103"/>
      <c r="O674" s="103" t="s">
        <v>173</v>
      </c>
      <c r="P674" s="103" t="s">
        <v>178</v>
      </c>
      <c r="Q674" s="103" t="s">
        <v>214</v>
      </c>
      <c r="R674" s="103" t="s">
        <v>207</v>
      </c>
      <c r="S674" s="103" t="s">
        <v>230</v>
      </c>
      <c r="T674" s="103"/>
      <c r="U674" s="103"/>
    </row>
    <row r="675" spans="1:21" s="104" customFormat="1" ht="18" customHeight="1">
      <c r="A675" s="111" t="s">
        <v>176</v>
      </c>
      <c r="B675" s="103" t="s">
        <v>240</v>
      </c>
      <c r="C675" s="103"/>
      <c r="D675" s="103"/>
      <c r="E675" s="103"/>
      <c r="F675" s="103"/>
      <c r="G675" s="103" t="s">
        <v>192</v>
      </c>
      <c r="H675" s="103" t="s">
        <v>171</v>
      </c>
      <c r="I675" s="103"/>
      <c r="J675" s="103"/>
      <c r="K675" s="103" t="s">
        <v>213</v>
      </c>
      <c r="L675" s="103"/>
      <c r="M675" s="103" t="s">
        <v>177</v>
      </c>
      <c r="N675" s="103"/>
      <c r="O675" s="103" t="s">
        <v>173</v>
      </c>
      <c r="P675" s="103" t="s">
        <v>178</v>
      </c>
      <c r="Q675" s="103" t="s">
        <v>214</v>
      </c>
      <c r="R675" s="103" t="s">
        <v>207</v>
      </c>
      <c r="S675" s="103" t="s">
        <v>230</v>
      </c>
      <c r="T675" s="103" t="s">
        <v>206</v>
      </c>
      <c r="U675" s="103" t="s">
        <v>215</v>
      </c>
    </row>
    <row r="676" spans="1:21" s="104" customFormat="1" ht="18" customHeight="1">
      <c r="A676" s="111" t="s">
        <v>181</v>
      </c>
      <c r="B676" s="103" t="s">
        <v>240</v>
      </c>
      <c r="C676" s="103"/>
      <c r="D676" s="103"/>
      <c r="E676" s="103"/>
      <c r="F676" s="103"/>
      <c r="G676" s="103" t="s">
        <v>192</v>
      </c>
      <c r="H676" s="103" t="s">
        <v>171</v>
      </c>
      <c r="I676" s="103"/>
      <c r="J676" s="103"/>
      <c r="K676" s="103" t="s">
        <v>213</v>
      </c>
      <c r="L676" s="103"/>
      <c r="M676" s="103" t="s">
        <v>177</v>
      </c>
      <c r="N676" s="103"/>
      <c r="O676" s="103" t="s">
        <v>173</v>
      </c>
      <c r="P676" s="103" t="s">
        <v>178</v>
      </c>
      <c r="Q676" s="103" t="s">
        <v>214</v>
      </c>
      <c r="R676" s="103" t="s">
        <v>207</v>
      </c>
      <c r="S676" s="103" t="s">
        <v>230</v>
      </c>
      <c r="T676" s="103" t="s">
        <v>206</v>
      </c>
      <c r="U676" s="103" t="s">
        <v>215</v>
      </c>
    </row>
    <row r="677" spans="1:21" s="104" customFormat="1" ht="18" customHeight="1">
      <c r="A677" s="111" t="s">
        <v>184</v>
      </c>
      <c r="B677" s="103" t="s">
        <v>240</v>
      </c>
      <c r="C677" s="103"/>
      <c r="D677" s="103"/>
      <c r="E677" s="103"/>
      <c r="F677" s="103"/>
      <c r="G677" s="103" t="s">
        <v>192</v>
      </c>
      <c r="H677" s="103" t="s">
        <v>171</v>
      </c>
      <c r="I677" s="103"/>
      <c r="J677" s="103" t="s">
        <v>221</v>
      </c>
      <c r="K677" s="103" t="s">
        <v>213</v>
      </c>
      <c r="L677" s="103"/>
      <c r="M677" s="103" t="s">
        <v>177</v>
      </c>
      <c r="N677" s="103"/>
      <c r="O677" s="103" t="s">
        <v>173</v>
      </c>
      <c r="P677" s="103" t="s">
        <v>178</v>
      </c>
      <c r="Q677" s="103" t="s">
        <v>214</v>
      </c>
      <c r="R677" s="103" t="s">
        <v>207</v>
      </c>
      <c r="S677" s="103" t="s">
        <v>230</v>
      </c>
      <c r="T677" s="103" t="s">
        <v>206</v>
      </c>
      <c r="U677" s="103" t="s">
        <v>215</v>
      </c>
    </row>
    <row r="678" spans="1:21" s="104" customFormat="1" ht="18" customHeight="1">
      <c r="A678" s="111" t="s">
        <v>208</v>
      </c>
      <c r="B678" s="103" t="s">
        <v>240</v>
      </c>
      <c r="C678" s="103"/>
      <c r="D678" s="103" t="s">
        <v>186</v>
      </c>
      <c r="E678" s="103" t="s">
        <v>188</v>
      </c>
      <c r="F678" s="103"/>
      <c r="G678" s="103" t="s">
        <v>192</v>
      </c>
      <c r="H678" s="103" t="s">
        <v>171</v>
      </c>
      <c r="I678" s="103"/>
      <c r="J678" s="103" t="s">
        <v>221</v>
      </c>
      <c r="K678" s="103" t="s">
        <v>213</v>
      </c>
      <c r="L678" s="103"/>
      <c r="M678" s="103" t="s">
        <v>177</v>
      </c>
      <c r="N678" s="103" t="s">
        <v>210</v>
      </c>
      <c r="O678" s="103" t="s">
        <v>173</v>
      </c>
      <c r="P678" s="103" t="s">
        <v>178</v>
      </c>
      <c r="Q678" s="103" t="s">
        <v>214</v>
      </c>
      <c r="R678" s="103" t="s">
        <v>207</v>
      </c>
      <c r="S678" s="103" t="s">
        <v>230</v>
      </c>
      <c r="T678" s="103" t="s">
        <v>206</v>
      </c>
      <c r="U678" s="103" t="s">
        <v>215</v>
      </c>
    </row>
    <row r="679" spans="1:21" s="104" customFormat="1" ht="18" customHeight="1">
      <c r="A679" s="111" t="s">
        <v>209</v>
      </c>
      <c r="B679" s="103"/>
      <c r="C679" s="103"/>
      <c r="D679" s="103" t="s">
        <v>186</v>
      </c>
      <c r="E679" s="103" t="s">
        <v>188</v>
      </c>
      <c r="F679" s="103"/>
      <c r="G679" s="103" t="s">
        <v>192</v>
      </c>
      <c r="H679" s="103" t="s">
        <v>171</v>
      </c>
      <c r="I679" s="103"/>
      <c r="J679" s="103" t="s">
        <v>221</v>
      </c>
      <c r="K679" s="103" t="s">
        <v>213</v>
      </c>
      <c r="L679" s="103"/>
      <c r="M679" s="103" t="s">
        <v>177</v>
      </c>
      <c r="N679" s="103" t="s">
        <v>210</v>
      </c>
      <c r="O679" s="103"/>
      <c r="P679" s="103" t="s">
        <v>178</v>
      </c>
      <c r="Q679" s="103" t="s">
        <v>214</v>
      </c>
      <c r="R679" s="103" t="s">
        <v>207</v>
      </c>
      <c r="S679" s="103" t="s">
        <v>230</v>
      </c>
      <c r="T679" s="103" t="s">
        <v>206</v>
      </c>
      <c r="U679" s="103" t="s">
        <v>215</v>
      </c>
    </row>
    <row r="680" spans="1:21" s="104" customFormat="1" ht="18" customHeight="1">
      <c r="A680" s="111" t="s">
        <v>198</v>
      </c>
      <c r="B680" s="103"/>
      <c r="C680" s="103"/>
      <c r="D680" s="103" t="s">
        <v>186</v>
      </c>
      <c r="E680" s="103" t="s">
        <v>188</v>
      </c>
      <c r="F680" s="103"/>
      <c r="G680" s="103"/>
      <c r="H680" s="103"/>
      <c r="I680" s="103"/>
      <c r="J680" s="103" t="s">
        <v>221</v>
      </c>
      <c r="K680" s="103" t="s">
        <v>213</v>
      </c>
      <c r="L680" s="103"/>
      <c r="M680" s="103" t="s">
        <v>177</v>
      </c>
      <c r="N680" s="103" t="s">
        <v>210</v>
      </c>
      <c r="O680" s="103"/>
      <c r="P680" s="103"/>
      <c r="Q680" s="103" t="s">
        <v>214</v>
      </c>
      <c r="R680" s="103" t="s">
        <v>207</v>
      </c>
      <c r="S680" s="103" t="s">
        <v>230</v>
      </c>
      <c r="T680" s="103" t="s">
        <v>206</v>
      </c>
      <c r="U680" s="103" t="s">
        <v>215</v>
      </c>
    </row>
    <row r="681" spans="1:21" s="104" customFormat="1" ht="18" customHeight="1">
      <c r="A681" s="111" t="s">
        <v>200</v>
      </c>
      <c r="B681" s="103"/>
      <c r="C681" s="103"/>
      <c r="D681" s="103" t="s">
        <v>186</v>
      </c>
      <c r="E681" s="103" t="s">
        <v>188</v>
      </c>
      <c r="F681" s="103"/>
      <c r="G681" s="103"/>
      <c r="H681" s="103"/>
      <c r="I681" s="103"/>
      <c r="J681" s="103" t="s">
        <v>221</v>
      </c>
      <c r="K681" s="103"/>
      <c r="L681" s="103"/>
      <c r="M681" s="103" t="s">
        <v>177</v>
      </c>
      <c r="N681" s="103" t="s">
        <v>210</v>
      </c>
      <c r="O681" s="103"/>
      <c r="P681" s="103"/>
      <c r="Q681" s="103" t="s">
        <v>214</v>
      </c>
      <c r="R681" s="103"/>
      <c r="S681" s="103"/>
      <c r="T681" s="103" t="s">
        <v>206</v>
      </c>
      <c r="U681" s="103" t="s">
        <v>215</v>
      </c>
    </row>
    <row r="682" spans="1:21" s="104" customFormat="1" ht="18" customHeight="1">
      <c r="A682" s="111" t="s">
        <v>201</v>
      </c>
      <c r="B682" s="103"/>
      <c r="C682" s="103"/>
      <c r="D682" s="103" t="s">
        <v>186</v>
      </c>
      <c r="E682" s="103" t="s">
        <v>188</v>
      </c>
      <c r="F682" s="103"/>
      <c r="G682" s="103"/>
      <c r="H682" s="103"/>
      <c r="I682" s="103"/>
      <c r="J682" s="103" t="s">
        <v>221</v>
      </c>
      <c r="K682" s="103"/>
      <c r="L682" s="103"/>
      <c r="M682" s="103" t="s">
        <v>177</v>
      </c>
      <c r="N682" s="103" t="s">
        <v>210</v>
      </c>
      <c r="O682" s="103"/>
      <c r="P682" s="103"/>
      <c r="Q682" s="103" t="s">
        <v>214</v>
      </c>
      <c r="R682" s="103"/>
      <c r="S682" s="103"/>
      <c r="T682" s="103"/>
      <c r="U682" s="103" t="s">
        <v>215</v>
      </c>
    </row>
    <row r="683" spans="1:21" s="104" customFormat="1" ht="18" customHeight="1">
      <c r="A683" s="111" t="s">
        <v>202</v>
      </c>
      <c r="B683" s="103"/>
      <c r="C683" s="103"/>
      <c r="D683" s="103" t="s">
        <v>186</v>
      </c>
      <c r="E683" s="103" t="s">
        <v>188</v>
      </c>
      <c r="F683" s="103"/>
      <c r="G683" s="103"/>
      <c r="H683" s="103"/>
      <c r="I683" s="103"/>
      <c r="J683" s="103"/>
      <c r="K683" s="103"/>
      <c r="L683" s="103"/>
      <c r="M683" s="103" t="s">
        <v>177</v>
      </c>
      <c r="N683" s="103" t="s">
        <v>210</v>
      </c>
      <c r="O683" s="103"/>
      <c r="P683" s="103"/>
      <c r="Q683" s="103" t="s">
        <v>214</v>
      </c>
      <c r="R683" s="103"/>
      <c r="S683" s="103"/>
      <c r="T683" s="103"/>
      <c r="U683" s="103" t="s">
        <v>215</v>
      </c>
    </row>
    <row r="684" spans="1:21" s="104" customFormat="1" ht="18" customHeight="1">
      <c r="A684" s="111" t="s">
        <v>203</v>
      </c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 t="s">
        <v>214</v>
      </c>
      <c r="R684" s="103"/>
      <c r="S684" s="103"/>
      <c r="T684" s="103"/>
      <c r="U684" s="103"/>
    </row>
    <row r="685" spans="1:21" s="104" customFormat="1" ht="18" customHeight="1">
      <c r="A685" s="112" t="s">
        <v>204</v>
      </c>
      <c r="B685" s="109">
        <f>IF(COUNTA(B673:B684)=0,"-",COUNTA(B673:B684)/12)</f>
        <v>0.5</v>
      </c>
      <c r="C685" s="109" t="str">
        <f t="shared" ref="C685:D685" si="47">IF(COUNTA(C673:C684)=0,"-",COUNTA(C673:C684)/12)</f>
        <v>-</v>
      </c>
      <c r="D685" s="109">
        <f t="shared" si="47"/>
        <v>0.5</v>
      </c>
      <c r="E685" s="114">
        <f>IF(COUNTA(E673:E684)=0,"-",COUNTA(E673:E684)/12)</f>
        <v>0.5</v>
      </c>
      <c r="F685" s="109" t="str">
        <f t="shared" ref="F685:U685" si="48">IF(COUNTA(F673:F684)=0,"-",COUNTA(F673:F684)/12)</f>
        <v>-</v>
      </c>
      <c r="G685" s="109">
        <f t="shared" si="48"/>
        <v>0.5</v>
      </c>
      <c r="H685" s="109">
        <f t="shared" si="48"/>
        <v>0.5</v>
      </c>
      <c r="I685" s="109" t="str">
        <f t="shared" si="48"/>
        <v>-</v>
      </c>
      <c r="J685" s="109">
        <f t="shared" si="48"/>
        <v>0.5</v>
      </c>
      <c r="K685" s="109">
        <f t="shared" si="48"/>
        <v>0.66666666666666663</v>
      </c>
      <c r="L685" s="109" t="str">
        <f t="shared" si="48"/>
        <v>-</v>
      </c>
      <c r="M685" s="109">
        <f t="shared" si="48"/>
        <v>0.83333333333333337</v>
      </c>
      <c r="N685" s="109">
        <f t="shared" si="48"/>
        <v>0.5</v>
      </c>
      <c r="O685" s="109">
        <f t="shared" si="48"/>
        <v>0.5</v>
      </c>
      <c r="P685" s="114">
        <f>IF(COUNTA(P673:P684)=0,"-",COUNTA(P673:P684)/12)</f>
        <v>0.5</v>
      </c>
      <c r="Q685" s="114">
        <f>IF(COUNTA(Q673:Q684)=0,"-",COUNTA(Q673:Q684)/12)</f>
        <v>0.91666666666666663</v>
      </c>
      <c r="R685" s="109">
        <f t="shared" si="48"/>
        <v>0.58333333333333337</v>
      </c>
      <c r="S685" s="109">
        <f t="shared" si="48"/>
        <v>0.58333333333333337</v>
      </c>
      <c r="T685" s="109">
        <f t="shared" si="48"/>
        <v>0.58333333333333337</v>
      </c>
      <c r="U685" s="109">
        <f t="shared" si="48"/>
        <v>0.75</v>
      </c>
    </row>
    <row r="686" spans="1:21" s="104" customFormat="1" ht="18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</row>
    <row r="687" spans="1:21" s="104" customFormat="1" ht="18" customHeight="1">
      <c r="A687" s="105">
        <v>44749</v>
      </c>
      <c r="B687" s="106">
        <v>1</v>
      </c>
      <c r="C687" s="106">
        <v>2</v>
      </c>
      <c r="D687" s="106">
        <v>3</v>
      </c>
      <c r="E687" s="106">
        <v>4</v>
      </c>
      <c r="F687" s="106">
        <v>5</v>
      </c>
      <c r="G687" s="106">
        <v>6</v>
      </c>
      <c r="H687" s="106">
        <v>7</v>
      </c>
      <c r="I687" s="106">
        <v>8</v>
      </c>
      <c r="J687" s="106">
        <v>9</v>
      </c>
      <c r="K687" s="106">
        <v>10</v>
      </c>
      <c r="L687" s="106">
        <v>11</v>
      </c>
      <c r="M687" s="106">
        <v>12</v>
      </c>
      <c r="N687" s="106">
        <v>13</v>
      </c>
      <c r="O687" s="106">
        <v>14</v>
      </c>
      <c r="P687" s="106">
        <v>15</v>
      </c>
      <c r="Q687" s="106">
        <v>16</v>
      </c>
      <c r="R687" s="106">
        <v>17</v>
      </c>
      <c r="S687" s="106">
        <v>18</v>
      </c>
      <c r="T687" s="106">
        <v>19</v>
      </c>
      <c r="U687" s="106">
        <v>20</v>
      </c>
    </row>
    <row r="688" spans="1:21" s="104" customFormat="1" ht="18" customHeight="1">
      <c r="A688" s="111" t="s">
        <v>168</v>
      </c>
      <c r="B688" s="103" t="s">
        <v>240</v>
      </c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3"/>
      <c r="O688" s="103" t="s">
        <v>173</v>
      </c>
      <c r="P688" s="103" t="s">
        <v>178</v>
      </c>
      <c r="Q688" s="103"/>
      <c r="R688" s="103"/>
      <c r="S688" s="103"/>
      <c r="T688" s="103"/>
      <c r="U688" s="103"/>
    </row>
    <row r="689" spans="1:21" s="104" customFormat="1" ht="18" customHeight="1">
      <c r="A689" s="111" t="s">
        <v>174</v>
      </c>
      <c r="B689" s="103" t="s">
        <v>240</v>
      </c>
      <c r="C689" s="103"/>
      <c r="D689" s="103"/>
      <c r="E689" s="103"/>
      <c r="F689" s="103"/>
      <c r="G689" s="103" t="s">
        <v>192</v>
      </c>
      <c r="H689" s="103" t="s">
        <v>171</v>
      </c>
      <c r="I689" s="103"/>
      <c r="J689" s="103"/>
      <c r="K689" s="103" t="s">
        <v>213</v>
      </c>
      <c r="L689" s="103"/>
      <c r="M689" s="103" t="s">
        <v>177</v>
      </c>
      <c r="N689" s="103"/>
      <c r="O689" s="103" t="s">
        <v>173</v>
      </c>
      <c r="P689" s="103" t="s">
        <v>178</v>
      </c>
      <c r="Q689" s="103" t="s">
        <v>214</v>
      </c>
      <c r="R689" s="103" t="s">
        <v>207</v>
      </c>
      <c r="S689" s="103" t="s">
        <v>230</v>
      </c>
      <c r="T689" s="103"/>
      <c r="U689" s="103"/>
    </row>
    <row r="690" spans="1:21" s="104" customFormat="1" ht="18" customHeight="1">
      <c r="A690" s="111" t="s">
        <v>176</v>
      </c>
      <c r="B690" s="103" t="s">
        <v>240</v>
      </c>
      <c r="C690" s="103"/>
      <c r="D690" s="103"/>
      <c r="E690" s="103"/>
      <c r="F690" s="103"/>
      <c r="G690" s="103" t="s">
        <v>192</v>
      </c>
      <c r="H690" s="103" t="s">
        <v>171</v>
      </c>
      <c r="I690" s="103"/>
      <c r="J690" s="103"/>
      <c r="K690" s="103" t="s">
        <v>213</v>
      </c>
      <c r="L690" s="103"/>
      <c r="M690" s="103" t="s">
        <v>177</v>
      </c>
      <c r="N690" s="103"/>
      <c r="O690" s="103" t="s">
        <v>173</v>
      </c>
      <c r="P690" s="103" t="s">
        <v>178</v>
      </c>
      <c r="Q690" s="103" t="s">
        <v>214</v>
      </c>
      <c r="R690" s="103" t="s">
        <v>207</v>
      </c>
      <c r="S690" s="103" t="s">
        <v>230</v>
      </c>
      <c r="T690" s="103" t="s">
        <v>206</v>
      </c>
      <c r="U690" s="103" t="s">
        <v>215</v>
      </c>
    </row>
    <row r="691" spans="1:21" s="104" customFormat="1" ht="18" customHeight="1">
      <c r="A691" s="111" t="s">
        <v>181</v>
      </c>
      <c r="B691" s="103" t="s">
        <v>240</v>
      </c>
      <c r="C691" s="103"/>
      <c r="D691" s="103"/>
      <c r="E691" s="103"/>
      <c r="F691" s="103"/>
      <c r="G691" s="103" t="s">
        <v>192</v>
      </c>
      <c r="H691" s="103" t="s">
        <v>171</v>
      </c>
      <c r="I691" s="103"/>
      <c r="J691" s="103"/>
      <c r="K691" s="103" t="s">
        <v>213</v>
      </c>
      <c r="L691" s="103"/>
      <c r="M691" s="103" t="s">
        <v>177</v>
      </c>
      <c r="N691" s="103"/>
      <c r="O691" s="103" t="s">
        <v>173</v>
      </c>
      <c r="P691" s="103" t="s">
        <v>178</v>
      </c>
      <c r="Q691" s="103" t="s">
        <v>214</v>
      </c>
      <c r="R691" s="103" t="s">
        <v>207</v>
      </c>
      <c r="S691" s="103" t="s">
        <v>230</v>
      </c>
      <c r="T691" s="103" t="s">
        <v>206</v>
      </c>
      <c r="U691" s="103" t="s">
        <v>215</v>
      </c>
    </row>
    <row r="692" spans="1:21" s="104" customFormat="1" ht="18" customHeight="1">
      <c r="A692" s="111" t="s">
        <v>184</v>
      </c>
      <c r="B692" s="103" t="s">
        <v>240</v>
      </c>
      <c r="C692" s="103"/>
      <c r="D692" s="103"/>
      <c r="E692" s="103"/>
      <c r="F692" s="103"/>
      <c r="G692" s="103" t="s">
        <v>192</v>
      </c>
      <c r="H692" s="103" t="s">
        <v>171</v>
      </c>
      <c r="I692" s="103"/>
      <c r="J692" s="103" t="s">
        <v>221</v>
      </c>
      <c r="K692" s="103" t="s">
        <v>213</v>
      </c>
      <c r="L692" s="103"/>
      <c r="M692" s="103" t="s">
        <v>177</v>
      </c>
      <c r="N692" s="103"/>
      <c r="O692" s="103" t="s">
        <v>173</v>
      </c>
      <c r="P692" s="103" t="s">
        <v>178</v>
      </c>
      <c r="Q692" s="103" t="s">
        <v>214</v>
      </c>
      <c r="R692" s="103" t="s">
        <v>207</v>
      </c>
      <c r="S692" s="103" t="s">
        <v>230</v>
      </c>
      <c r="T692" s="103" t="s">
        <v>206</v>
      </c>
      <c r="U692" s="103" t="s">
        <v>215</v>
      </c>
    </row>
    <row r="693" spans="1:21" s="104" customFormat="1" ht="18" customHeight="1">
      <c r="A693" s="111" t="s">
        <v>208</v>
      </c>
      <c r="B693" s="103" t="s">
        <v>240</v>
      </c>
      <c r="C693" s="103"/>
      <c r="D693" s="103" t="s">
        <v>186</v>
      </c>
      <c r="E693" s="103"/>
      <c r="F693" s="103"/>
      <c r="G693" s="103" t="s">
        <v>192</v>
      </c>
      <c r="H693" s="103" t="s">
        <v>171</v>
      </c>
      <c r="I693" s="103"/>
      <c r="J693" s="103" t="s">
        <v>221</v>
      </c>
      <c r="K693" s="103" t="s">
        <v>213</v>
      </c>
      <c r="L693" s="103"/>
      <c r="M693" s="103" t="s">
        <v>177</v>
      </c>
      <c r="N693" s="103" t="s">
        <v>210</v>
      </c>
      <c r="O693" s="103" t="s">
        <v>173</v>
      </c>
      <c r="P693" s="103" t="s">
        <v>178</v>
      </c>
      <c r="Q693" s="103" t="s">
        <v>214</v>
      </c>
      <c r="R693" s="103" t="s">
        <v>207</v>
      </c>
      <c r="S693" s="103" t="s">
        <v>230</v>
      </c>
      <c r="T693" s="103" t="s">
        <v>206</v>
      </c>
      <c r="U693" s="103" t="s">
        <v>215</v>
      </c>
    </row>
    <row r="694" spans="1:21" s="104" customFormat="1" ht="18" customHeight="1">
      <c r="A694" s="111" t="s">
        <v>209</v>
      </c>
      <c r="B694" s="103"/>
      <c r="C694" s="103"/>
      <c r="D694" s="103" t="s">
        <v>186</v>
      </c>
      <c r="E694" s="103"/>
      <c r="F694" s="103"/>
      <c r="G694" s="103" t="s">
        <v>192</v>
      </c>
      <c r="H694" s="103" t="s">
        <v>171</v>
      </c>
      <c r="I694" s="103"/>
      <c r="J694" s="103" t="s">
        <v>221</v>
      </c>
      <c r="K694" s="103" t="s">
        <v>213</v>
      </c>
      <c r="L694" s="103"/>
      <c r="M694" s="103" t="s">
        <v>177</v>
      </c>
      <c r="N694" s="103" t="s">
        <v>210</v>
      </c>
      <c r="O694" s="103"/>
      <c r="P694" s="103"/>
      <c r="Q694" s="103" t="s">
        <v>214</v>
      </c>
      <c r="R694" s="103" t="s">
        <v>207</v>
      </c>
      <c r="S694" s="103" t="s">
        <v>230</v>
      </c>
      <c r="T694" s="103" t="s">
        <v>206</v>
      </c>
      <c r="U694" s="103" t="s">
        <v>215</v>
      </c>
    </row>
    <row r="695" spans="1:21" s="104" customFormat="1" ht="18" customHeight="1">
      <c r="A695" s="111" t="s">
        <v>198</v>
      </c>
      <c r="B695" s="103"/>
      <c r="C695" s="103"/>
      <c r="D695" s="103" t="s">
        <v>186</v>
      </c>
      <c r="E695" s="103"/>
      <c r="F695" s="103"/>
      <c r="G695" s="103"/>
      <c r="H695" s="103"/>
      <c r="I695" s="103"/>
      <c r="J695" s="103" t="s">
        <v>221</v>
      </c>
      <c r="K695" s="103" t="s">
        <v>213</v>
      </c>
      <c r="L695" s="103"/>
      <c r="M695" s="103" t="s">
        <v>177</v>
      </c>
      <c r="N695" s="103" t="s">
        <v>210</v>
      </c>
      <c r="O695" s="103"/>
      <c r="P695" s="103"/>
      <c r="Q695" s="103" t="s">
        <v>214</v>
      </c>
      <c r="R695" s="103" t="s">
        <v>207</v>
      </c>
      <c r="S695" s="103" t="s">
        <v>230</v>
      </c>
      <c r="T695" s="103" t="s">
        <v>206</v>
      </c>
      <c r="U695" s="103" t="s">
        <v>215</v>
      </c>
    </row>
    <row r="696" spans="1:21" s="104" customFormat="1" ht="18" customHeight="1">
      <c r="A696" s="111" t="s">
        <v>200</v>
      </c>
      <c r="B696" s="103"/>
      <c r="C696" s="103"/>
      <c r="D696" s="103" t="s">
        <v>186</v>
      </c>
      <c r="E696" s="103"/>
      <c r="F696" s="103"/>
      <c r="G696" s="103"/>
      <c r="H696" s="103"/>
      <c r="I696" s="103"/>
      <c r="J696" s="103" t="s">
        <v>221</v>
      </c>
      <c r="K696" s="103" t="s">
        <v>213</v>
      </c>
      <c r="L696" s="103"/>
      <c r="M696" s="103" t="s">
        <v>177</v>
      </c>
      <c r="N696" s="103" t="s">
        <v>210</v>
      </c>
      <c r="O696" s="103"/>
      <c r="P696" s="103"/>
      <c r="Q696" s="103" t="s">
        <v>214</v>
      </c>
      <c r="R696" s="103"/>
      <c r="S696" s="103"/>
      <c r="T696" s="103" t="s">
        <v>206</v>
      </c>
      <c r="U696" s="103" t="s">
        <v>215</v>
      </c>
    </row>
    <row r="697" spans="1:21" s="104" customFormat="1" ht="18" customHeight="1">
      <c r="A697" s="111" t="s">
        <v>201</v>
      </c>
      <c r="B697" s="103"/>
      <c r="C697" s="103"/>
      <c r="D697" s="103" t="s">
        <v>186</v>
      </c>
      <c r="E697" s="103"/>
      <c r="F697" s="103"/>
      <c r="G697" s="103"/>
      <c r="H697" s="103"/>
      <c r="I697" s="103"/>
      <c r="J697" s="103" t="s">
        <v>221</v>
      </c>
      <c r="K697" s="103"/>
      <c r="L697" s="103"/>
      <c r="M697" s="103" t="s">
        <v>177</v>
      </c>
      <c r="N697" s="103" t="s">
        <v>210</v>
      </c>
      <c r="O697" s="103"/>
      <c r="P697" s="103"/>
      <c r="Q697" s="103" t="s">
        <v>214</v>
      </c>
      <c r="R697" s="103"/>
      <c r="S697" s="103"/>
      <c r="T697" s="103"/>
      <c r="U697" s="103" t="s">
        <v>215</v>
      </c>
    </row>
    <row r="698" spans="1:21" s="104" customFormat="1" ht="18" customHeight="1">
      <c r="A698" s="111" t="s">
        <v>202</v>
      </c>
      <c r="B698" s="103"/>
      <c r="C698" s="103"/>
      <c r="D698" s="103" t="s">
        <v>186</v>
      </c>
      <c r="E698" s="103"/>
      <c r="F698" s="103"/>
      <c r="G698" s="103"/>
      <c r="H698" s="103"/>
      <c r="I698" s="103"/>
      <c r="J698" s="103"/>
      <c r="K698" s="103"/>
      <c r="L698" s="103"/>
      <c r="M698" s="103" t="s">
        <v>177</v>
      </c>
      <c r="N698" s="103" t="s">
        <v>210</v>
      </c>
      <c r="O698" s="103"/>
      <c r="P698" s="103"/>
      <c r="Q698" s="103" t="s">
        <v>214</v>
      </c>
      <c r="R698" s="103"/>
      <c r="S698" s="103"/>
      <c r="T698" s="103"/>
      <c r="U698" s="103" t="s">
        <v>215</v>
      </c>
    </row>
    <row r="699" spans="1:21" s="104" customFormat="1" ht="18" customHeight="1">
      <c r="A699" s="111" t="s">
        <v>203</v>
      </c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3"/>
      <c r="N699" s="103"/>
      <c r="O699" s="103"/>
      <c r="P699" s="103"/>
      <c r="Q699" s="103" t="s">
        <v>214</v>
      </c>
      <c r="R699" s="103"/>
      <c r="S699" s="103"/>
      <c r="T699" s="103"/>
      <c r="U699" s="103"/>
    </row>
    <row r="700" spans="1:21" s="104" customFormat="1" ht="18" customHeight="1">
      <c r="A700" s="112" t="s">
        <v>204</v>
      </c>
      <c r="B700" s="109">
        <f>IF(COUNTA(B688:B699)=0,"-",COUNTA(B688:B699)/12)</f>
        <v>0.5</v>
      </c>
      <c r="C700" s="109" t="str">
        <f t="shared" ref="C700:D700" si="49">IF(COUNTA(C688:C699)=0,"-",COUNTA(C688:C699)/12)</f>
        <v>-</v>
      </c>
      <c r="D700" s="109">
        <f t="shared" si="49"/>
        <v>0.5</v>
      </c>
      <c r="E700" s="114" t="str">
        <f>IF(COUNTA(E688:E699)=0,"-",COUNTA(E688:E699)/12)</f>
        <v>-</v>
      </c>
      <c r="F700" s="109" t="str">
        <f t="shared" ref="F700:U700" si="50">IF(COUNTA(F688:F699)=0,"-",COUNTA(F688:F699)/12)</f>
        <v>-</v>
      </c>
      <c r="G700" s="109">
        <f t="shared" si="50"/>
        <v>0.5</v>
      </c>
      <c r="H700" s="109">
        <f t="shared" si="50"/>
        <v>0.5</v>
      </c>
      <c r="I700" s="109" t="str">
        <f t="shared" si="50"/>
        <v>-</v>
      </c>
      <c r="J700" s="109">
        <f t="shared" si="50"/>
        <v>0.5</v>
      </c>
      <c r="K700" s="109">
        <f t="shared" si="50"/>
        <v>0.66666666666666663</v>
      </c>
      <c r="L700" s="109" t="str">
        <f t="shared" si="50"/>
        <v>-</v>
      </c>
      <c r="M700" s="109">
        <f t="shared" si="50"/>
        <v>0.83333333333333337</v>
      </c>
      <c r="N700" s="109">
        <f t="shared" si="50"/>
        <v>0.5</v>
      </c>
      <c r="O700" s="109">
        <f t="shared" si="50"/>
        <v>0.5</v>
      </c>
      <c r="P700" s="109">
        <f t="shared" si="50"/>
        <v>0.5</v>
      </c>
      <c r="Q700" s="109">
        <f t="shared" si="50"/>
        <v>0.91666666666666663</v>
      </c>
      <c r="R700" s="109">
        <f t="shared" si="50"/>
        <v>0.58333333333333337</v>
      </c>
      <c r="S700" s="109">
        <f t="shared" si="50"/>
        <v>0.58333333333333337</v>
      </c>
      <c r="T700" s="109">
        <f t="shared" si="50"/>
        <v>0.58333333333333337</v>
      </c>
      <c r="U700" s="109">
        <f t="shared" si="50"/>
        <v>0.75</v>
      </c>
    </row>
    <row r="701" spans="1:21" s="104" customFormat="1" ht="18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</row>
    <row r="702" spans="1:21" s="104" customFormat="1" ht="18" customHeight="1">
      <c r="A702" s="105">
        <v>44750</v>
      </c>
      <c r="B702" s="106">
        <v>1</v>
      </c>
      <c r="C702" s="106">
        <v>2</v>
      </c>
      <c r="D702" s="106">
        <v>3</v>
      </c>
      <c r="E702" s="106">
        <v>4</v>
      </c>
      <c r="F702" s="106">
        <v>5</v>
      </c>
      <c r="G702" s="106">
        <v>6</v>
      </c>
      <c r="H702" s="106">
        <v>7</v>
      </c>
      <c r="I702" s="106">
        <v>8</v>
      </c>
      <c r="J702" s="106">
        <v>9</v>
      </c>
      <c r="K702" s="106">
        <v>10</v>
      </c>
      <c r="L702" s="106">
        <v>11</v>
      </c>
      <c r="M702" s="106">
        <v>12</v>
      </c>
      <c r="N702" s="106">
        <v>13</v>
      </c>
      <c r="O702" s="106">
        <v>14</v>
      </c>
      <c r="P702" s="106">
        <v>15</v>
      </c>
      <c r="Q702" s="106">
        <v>16</v>
      </c>
      <c r="R702" s="106">
        <v>17</v>
      </c>
      <c r="S702" s="106">
        <v>18</v>
      </c>
      <c r="T702" s="106">
        <v>19</v>
      </c>
      <c r="U702" s="106">
        <v>20</v>
      </c>
    </row>
    <row r="703" spans="1:21" s="104" customFormat="1" ht="18" customHeight="1">
      <c r="A703" s="111" t="s">
        <v>168</v>
      </c>
      <c r="B703" s="103" t="s">
        <v>240</v>
      </c>
      <c r="C703" s="103"/>
      <c r="D703" s="103"/>
      <c r="E703" s="103"/>
      <c r="F703" s="103"/>
      <c r="G703" s="103"/>
      <c r="H703" s="103"/>
      <c r="I703" s="103"/>
      <c r="J703" s="103"/>
      <c r="K703" s="103"/>
      <c r="L703" s="103"/>
      <c r="M703" s="103"/>
      <c r="N703" s="103"/>
      <c r="O703" s="103" t="s">
        <v>173</v>
      </c>
      <c r="P703" s="103" t="s">
        <v>178</v>
      </c>
      <c r="Q703" s="103"/>
      <c r="R703" s="103"/>
      <c r="S703" s="103"/>
      <c r="T703" s="103"/>
      <c r="U703" s="103"/>
    </row>
    <row r="704" spans="1:21" s="104" customFormat="1" ht="18" customHeight="1">
      <c r="A704" s="111" t="s">
        <v>174</v>
      </c>
      <c r="B704" s="103" t="s">
        <v>240</v>
      </c>
      <c r="C704" s="103"/>
      <c r="D704" s="103"/>
      <c r="E704" s="103"/>
      <c r="F704" s="103"/>
      <c r="G704" s="103" t="s">
        <v>192</v>
      </c>
      <c r="H704" s="103" t="s">
        <v>171</v>
      </c>
      <c r="I704" s="103"/>
      <c r="J704" s="103"/>
      <c r="K704" s="103"/>
      <c r="L704" s="103"/>
      <c r="M704" s="103" t="s">
        <v>177</v>
      </c>
      <c r="N704" s="103"/>
      <c r="O704" s="103" t="s">
        <v>173</v>
      </c>
      <c r="P704" s="103" t="s">
        <v>178</v>
      </c>
      <c r="Q704" s="103" t="s">
        <v>214</v>
      </c>
      <c r="R704" s="103" t="s">
        <v>207</v>
      </c>
      <c r="S704" s="103"/>
      <c r="T704" s="103"/>
      <c r="U704" s="103"/>
    </row>
    <row r="705" spans="1:21" s="104" customFormat="1" ht="18" customHeight="1">
      <c r="A705" s="111" t="s">
        <v>176</v>
      </c>
      <c r="B705" s="103" t="s">
        <v>240</v>
      </c>
      <c r="C705" s="103"/>
      <c r="D705" s="103"/>
      <c r="E705" s="103"/>
      <c r="F705" s="103"/>
      <c r="G705" s="103" t="s">
        <v>192</v>
      </c>
      <c r="H705" s="103" t="s">
        <v>171</v>
      </c>
      <c r="I705" s="103"/>
      <c r="J705" s="103"/>
      <c r="K705" s="103"/>
      <c r="L705" s="103"/>
      <c r="M705" s="103" t="s">
        <v>177</v>
      </c>
      <c r="N705" s="103"/>
      <c r="O705" s="103" t="s">
        <v>173</v>
      </c>
      <c r="P705" s="103" t="s">
        <v>178</v>
      </c>
      <c r="Q705" s="103" t="s">
        <v>214</v>
      </c>
      <c r="R705" s="103" t="s">
        <v>207</v>
      </c>
      <c r="S705" s="103"/>
      <c r="T705" s="103" t="s">
        <v>206</v>
      </c>
      <c r="U705" s="103" t="s">
        <v>215</v>
      </c>
    </row>
    <row r="706" spans="1:21" s="104" customFormat="1" ht="18" customHeight="1">
      <c r="A706" s="111" t="s">
        <v>181</v>
      </c>
      <c r="B706" s="103" t="s">
        <v>240</v>
      </c>
      <c r="C706" s="103"/>
      <c r="D706" s="103"/>
      <c r="E706" s="103"/>
      <c r="F706" s="103"/>
      <c r="G706" s="103" t="s">
        <v>192</v>
      </c>
      <c r="H706" s="103" t="s">
        <v>171</v>
      </c>
      <c r="I706" s="103"/>
      <c r="J706" s="103"/>
      <c r="K706" s="103"/>
      <c r="L706" s="103"/>
      <c r="M706" s="103" t="s">
        <v>177</v>
      </c>
      <c r="N706" s="103"/>
      <c r="O706" s="103" t="s">
        <v>173</v>
      </c>
      <c r="P706" s="103" t="s">
        <v>178</v>
      </c>
      <c r="Q706" s="103" t="s">
        <v>214</v>
      </c>
      <c r="R706" s="103" t="s">
        <v>207</v>
      </c>
      <c r="S706" s="103"/>
      <c r="T706" s="103" t="s">
        <v>206</v>
      </c>
      <c r="U706" s="103" t="s">
        <v>215</v>
      </c>
    </row>
    <row r="707" spans="1:21" s="104" customFormat="1" ht="18" customHeight="1">
      <c r="A707" s="111" t="s">
        <v>184</v>
      </c>
      <c r="B707" s="103" t="s">
        <v>240</v>
      </c>
      <c r="C707" s="103"/>
      <c r="D707" s="103"/>
      <c r="E707" s="103"/>
      <c r="F707" s="103"/>
      <c r="G707" s="103" t="s">
        <v>192</v>
      </c>
      <c r="H707" s="103" t="s">
        <v>171</v>
      </c>
      <c r="I707" s="103"/>
      <c r="J707" s="103" t="s">
        <v>221</v>
      </c>
      <c r="K707" s="103"/>
      <c r="L707" s="103"/>
      <c r="M707" s="103" t="s">
        <v>177</v>
      </c>
      <c r="N707" s="103"/>
      <c r="O707" s="103" t="s">
        <v>173</v>
      </c>
      <c r="P707" s="103" t="s">
        <v>178</v>
      </c>
      <c r="Q707" s="103" t="s">
        <v>214</v>
      </c>
      <c r="R707" s="103" t="s">
        <v>207</v>
      </c>
      <c r="S707" s="103"/>
      <c r="T707" s="103" t="s">
        <v>206</v>
      </c>
      <c r="U707" s="103" t="s">
        <v>215</v>
      </c>
    </row>
    <row r="708" spans="1:21" s="104" customFormat="1" ht="18" customHeight="1">
      <c r="A708" s="111" t="s">
        <v>208</v>
      </c>
      <c r="B708" s="103" t="s">
        <v>240</v>
      </c>
      <c r="C708" s="103"/>
      <c r="D708" s="103"/>
      <c r="E708" s="103"/>
      <c r="F708" s="103"/>
      <c r="G708" s="103" t="s">
        <v>192</v>
      </c>
      <c r="H708" s="103" t="s">
        <v>171</v>
      </c>
      <c r="I708" s="103"/>
      <c r="J708" s="103" t="s">
        <v>221</v>
      </c>
      <c r="K708" s="103"/>
      <c r="L708" s="103" t="s">
        <v>186</v>
      </c>
      <c r="M708" s="103" t="s">
        <v>177</v>
      </c>
      <c r="N708" s="103" t="s">
        <v>210</v>
      </c>
      <c r="O708" s="103" t="s">
        <v>173</v>
      </c>
      <c r="P708" s="103" t="s">
        <v>178</v>
      </c>
      <c r="Q708" s="103" t="s">
        <v>214</v>
      </c>
      <c r="R708" s="103" t="s">
        <v>207</v>
      </c>
      <c r="S708" s="103"/>
      <c r="T708" s="103" t="s">
        <v>206</v>
      </c>
      <c r="U708" s="103" t="s">
        <v>215</v>
      </c>
    </row>
    <row r="709" spans="1:21" s="104" customFormat="1" ht="18" customHeight="1">
      <c r="A709" s="111" t="s">
        <v>209</v>
      </c>
      <c r="B709" s="103"/>
      <c r="C709" s="103"/>
      <c r="D709" s="103"/>
      <c r="E709" s="103"/>
      <c r="F709" s="103"/>
      <c r="G709" s="103" t="s">
        <v>192</v>
      </c>
      <c r="H709" s="103" t="s">
        <v>171</v>
      </c>
      <c r="I709" s="103"/>
      <c r="J709" s="103" t="s">
        <v>221</v>
      </c>
      <c r="K709" s="103"/>
      <c r="L709" s="103" t="s">
        <v>186</v>
      </c>
      <c r="M709" s="103" t="s">
        <v>177</v>
      </c>
      <c r="N709" s="103" t="s">
        <v>210</v>
      </c>
      <c r="O709" s="103"/>
      <c r="P709" s="103"/>
      <c r="Q709" s="103" t="s">
        <v>214</v>
      </c>
      <c r="R709" s="103" t="s">
        <v>207</v>
      </c>
      <c r="S709" s="103"/>
      <c r="T709" s="103" t="s">
        <v>206</v>
      </c>
      <c r="U709" s="103" t="s">
        <v>215</v>
      </c>
    </row>
    <row r="710" spans="1:21" s="104" customFormat="1" ht="18" customHeight="1">
      <c r="A710" s="111" t="s">
        <v>198</v>
      </c>
      <c r="B710" s="103"/>
      <c r="C710" s="103"/>
      <c r="D710" s="103"/>
      <c r="E710" s="103"/>
      <c r="F710" s="103"/>
      <c r="G710" s="103"/>
      <c r="H710" s="103"/>
      <c r="I710" s="103"/>
      <c r="J710" s="103" t="s">
        <v>221</v>
      </c>
      <c r="K710" s="103"/>
      <c r="L710" s="103" t="s">
        <v>186</v>
      </c>
      <c r="M710" s="103" t="s">
        <v>177</v>
      </c>
      <c r="N710" s="103" t="s">
        <v>210</v>
      </c>
      <c r="O710" s="103"/>
      <c r="P710" s="103"/>
      <c r="Q710" s="103" t="s">
        <v>214</v>
      </c>
      <c r="R710" s="103" t="s">
        <v>207</v>
      </c>
      <c r="S710" s="103"/>
      <c r="T710" s="103" t="s">
        <v>206</v>
      </c>
      <c r="U710" s="103" t="s">
        <v>215</v>
      </c>
    </row>
    <row r="711" spans="1:21" s="104" customFormat="1" ht="18" customHeight="1">
      <c r="A711" s="111" t="s">
        <v>200</v>
      </c>
      <c r="B711" s="103"/>
      <c r="C711" s="103"/>
      <c r="D711" s="103"/>
      <c r="E711" s="103"/>
      <c r="F711" s="103"/>
      <c r="G711" s="103"/>
      <c r="H711" s="103"/>
      <c r="I711" s="103"/>
      <c r="J711" s="103" t="s">
        <v>221</v>
      </c>
      <c r="K711" s="103"/>
      <c r="L711" s="103" t="s">
        <v>186</v>
      </c>
      <c r="M711" s="103" t="s">
        <v>177</v>
      </c>
      <c r="N711" s="103" t="s">
        <v>210</v>
      </c>
      <c r="O711" s="103"/>
      <c r="P711" s="103"/>
      <c r="Q711" s="103" t="s">
        <v>214</v>
      </c>
      <c r="R711" s="103"/>
      <c r="S711" s="103"/>
      <c r="T711" s="103" t="s">
        <v>206</v>
      </c>
      <c r="U711" s="103" t="s">
        <v>215</v>
      </c>
    </row>
    <row r="712" spans="1:21" s="104" customFormat="1" ht="18" customHeight="1">
      <c r="A712" s="111" t="s">
        <v>201</v>
      </c>
      <c r="B712" s="103"/>
      <c r="C712" s="103"/>
      <c r="D712" s="103"/>
      <c r="E712" s="103"/>
      <c r="F712" s="103"/>
      <c r="G712" s="103"/>
      <c r="H712" s="103"/>
      <c r="I712" s="103"/>
      <c r="J712" s="103" t="s">
        <v>221</v>
      </c>
      <c r="K712" s="103"/>
      <c r="L712" s="103" t="s">
        <v>186</v>
      </c>
      <c r="M712" s="103" t="s">
        <v>177</v>
      </c>
      <c r="N712" s="103" t="s">
        <v>210</v>
      </c>
      <c r="O712" s="103"/>
      <c r="P712" s="103"/>
      <c r="Q712" s="103" t="s">
        <v>214</v>
      </c>
      <c r="R712" s="103"/>
      <c r="S712" s="103"/>
      <c r="T712" s="103"/>
      <c r="U712" s="103" t="s">
        <v>215</v>
      </c>
    </row>
    <row r="713" spans="1:21" s="104" customFormat="1" ht="18" customHeight="1">
      <c r="A713" s="111" t="s">
        <v>202</v>
      </c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 t="s">
        <v>186</v>
      </c>
      <c r="M713" s="103" t="s">
        <v>177</v>
      </c>
      <c r="N713" s="103" t="s">
        <v>210</v>
      </c>
      <c r="O713" s="103"/>
      <c r="P713" s="103"/>
      <c r="Q713" s="103" t="s">
        <v>214</v>
      </c>
      <c r="R713" s="103"/>
      <c r="S713" s="103"/>
      <c r="T713" s="103"/>
      <c r="U713" s="103" t="s">
        <v>215</v>
      </c>
    </row>
    <row r="714" spans="1:21" s="104" customFormat="1" ht="18" customHeight="1">
      <c r="A714" s="111" t="s">
        <v>203</v>
      </c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 t="s">
        <v>214</v>
      </c>
      <c r="R714" s="103"/>
      <c r="S714" s="103"/>
      <c r="T714" s="103"/>
      <c r="U714" s="103"/>
    </row>
    <row r="715" spans="1:21" s="104" customFormat="1" ht="18" customHeight="1">
      <c r="A715" s="112" t="s">
        <v>204</v>
      </c>
      <c r="B715" s="109">
        <f>IF(COUNTA(B703:B714)=0,"-",COUNTA(B703:B714)/12)</f>
        <v>0.5</v>
      </c>
      <c r="C715" s="109" t="str">
        <f t="shared" ref="C715:D715" si="51">IF(COUNTA(C703:C714)=0,"-",COUNTA(C703:C714)/12)</f>
        <v>-</v>
      </c>
      <c r="D715" s="109" t="str">
        <f t="shared" si="51"/>
        <v>-</v>
      </c>
      <c r="E715" s="114" t="str">
        <f>IF(COUNTA(E703:E714)=0,"-",COUNTA(E703:E714)/12)</f>
        <v>-</v>
      </c>
      <c r="F715" s="109" t="str">
        <f t="shared" ref="F715:U715" si="52">IF(COUNTA(F703:F714)=0,"-",COUNTA(F703:F714)/12)</f>
        <v>-</v>
      </c>
      <c r="G715" s="109">
        <f t="shared" si="52"/>
        <v>0.5</v>
      </c>
      <c r="H715" s="109">
        <f t="shared" si="52"/>
        <v>0.5</v>
      </c>
      <c r="I715" s="109" t="str">
        <f t="shared" si="52"/>
        <v>-</v>
      </c>
      <c r="J715" s="109">
        <f t="shared" si="52"/>
        <v>0.5</v>
      </c>
      <c r="K715" s="109" t="str">
        <f t="shared" si="52"/>
        <v>-</v>
      </c>
      <c r="L715" s="109">
        <f t="shared" si="52"/>
        <v>0.5</v>
      </c>
      <c r="M715" s="109">
        <f t="shared" si="52"/>
        <v>0.83333333333333337</v>
      </c>
      <c r="N715" s="109">
        <f t="shared" si="52"/>
        <v>0.5</v>
      </c>
      <c r="O715" s="109">
        <f t="shared" si="52"/>
        <v>0.5</v>
      </c>
      <c r="P715" s="109">
        <f>IF(COUNTA(P704:P714)=0,"-",COUNTA(P704:P714)/12)</f>
        <v>0.41666666666666669</v>
      </c>
      <c r="Q715" s="109">
        <f t="shared" si="52"/>
        <v>0.91666666666666663</v>
      </c>
      <c r="R715" s="109">
        <f t="shared" si="52"/>
        <v>0.58333333333333337</v>
      </c>
      <c r="S715" s="109" t="str">
        <f t="shared" si="52"/>
        <v>-</v>
      </c>
      <c r="T715" s="109">
        <f t="shared" si="52"/>
        <v>0.58333333333333337</v>
      </c>
      <c r="U715" s="109">
        <f t="shared" si="52"/>
        <v>0.75</v>
      </c>
    </row>
    <row r="716" spans="1:21" s="104" customFormat="1" ht="18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</row>
    <row r="717" spans="1:21" s="104" customFormat="1" ht="18" customHeight="1">
      <c r="A717" s="105">
        <v>44753</v>
      </c>
      <c r="B717" s="106">
        <v>1</v>
      </c>
      <c r="C717" s="106">
        <v>2</v>
      </c>
      <c r="D717" s="106">
        <v>3</v>
      </c>
      <c r="E717" s="106">
        <v>4</v>
      </c>
      <c r="F717" s="106">
        <v>5</v>
      </c>
      <c r="G717" s="106">
        <v>6</v>
      </c>
      <c r="H717" s="106">
        <v>7</v>
      </c>
      <c r="I717" s="106">
        <v>8</v>
      </c>
      <c r="J717" s="106">
        <v>9</v>
      </c>
      <c r="K717" s="106">
        <v>10</v>
      </c>
      <c r="L717" s="106">
        <v>11</v>
      </c>
      <c r="M717" s="106">
        <v>12</v>
      </c>
      <c r="N717" s="106">
        <v>13</v>
      </c>
      <c r="O717" s="106">
        <v>14</v>
      </c>
      <c r="P717" s="106">
        <v>15</v>
      </c>
      <c r="Q717" s="106">
        <v>16</v>
      </c>
      <c r="R717" s="106">
        <v>17</v>
      </c>
      <c r="S717" s="106">
        <v>18</v>
      </c>
      <c r="T717" s="106">
        <v>19</v>
      </c>
      <c r="U717" s="106">
        <v>20</v>
      </c>
    </row>
    <row r="718" spans="1:21" s="104" customFormat="1" ht="18" customHeight="1">
      <c r="A718" s="111" t="s">
        <v>168</v>
      </c>
      <c r="B718" s="103" t="s">
        <v>240</v>
      </c>
      <c r="C718" s="103" t="s">
        <v>211</v>
      </c>
      <c r="D718" s="103"/>
      <c r="E718" s="103"/>
      <c r="F718" s="103"/>
      <c r="G718" s="103"/>
      <c r="H718" s="103"/>
      <c r="I718" s="103"/>
      <c r="J718" s="103"/>
      <c r="K718" s="103" t="s">
        <v>213</v>
      </c>
      <c r="L718" s="103" t="s">
        <v>229</v>
      </c>
      <c r="M718" s="103"/>
      <c r="N718" s="103"/>
      <c r="O718" s="103" t="s">
        <v>173</v>
      </c>
      <c r="P718" s="103" t="s">
        <v>178</v>
      </c>
      <c r="Q718" s="103"/>
      <c r="R718" s="103"/>
      <c r="S718" s="103"/>
      <c r="T718" s="103"/>
      <c r="U718" s="103"/>
    </row>
    <row r="719" spans="1:21" s="104" customFormat="1" ht="18" customHeight="1">
      <c r="A719" s="111" t="s">
        <v>174</v>
      </c>
      <c r="B719" s="103" t="s">
        <v>240</v>
      </c>
      <c r="C719" s="103" t="s">
        <v>211</v>
      </c>
      <c r="D719" s="103"/>
      <c r="E719" s="103"/>
      <c r="F719" s="103" t="s">
        <v>239</v>
      </c>
      <c r="G719" s="103" t="s">
        <v>192</v>
      </c>
      <c r="H719" s="103"/>
      <c r="I719" s="103"/>
      <c r="J719" s="103"/>
      <c r="K719" s="103" t="s">
        <v>213</v>
      </c>
      <c r="L719" s="103" t="s">
        <v>229</v>
      </c>
      <c r="M719" s="103" t="s">
        <v>177</v>
      </c>
      <c r="N719" s="103"/>
      <c r="O719" s="103" t="s">
        <v>173</v>
      </c>
      <c r="P719" s="103" t="s">
        <v>178</v>
      </c>
      <c r="Q719" s="103" t="s">
        <v>214</v>
      </c>
      <c r="R719" s="103"/>
      <c r="S719" s="103" t="s">
        <v>230</v>
      </c>
      <c r="T719" s="103"/>
      <c r="U719" s="103"/>
    </row>
    <row r="720" spans="1:21" s="104" customFormat="1" ht="18" customHeight="1">
      <c r="A720" s="111" t="s">
        <v>176</v>
      </c>
      <c r="B720" s="103" t="s">
        <v>240</v>
      </c>
      <c r="C720" s="103" t="s">
        <v>211</v>
      </c>
      <c r="D720" s="103"/>
      <c r="E720" s="103"/>
      <c r="F720" s="103" t="s">
        <v>239</v>
      </c>
      <c r="G720" s="103" t="s">
        <v>192</v>
      </c>
      <c r="H720" s="103"/>
      <c r="I720" s="103" t="s">
        <v>205</v>
      </c>
      <c r="J720" s="103"/>
      <c r="K720" s="103" t="s">
        <v>213</v>
      </c>
      <c r="L720" s="103" t="s">
        <v>229</v>
      </c>
      <c r="M720" s="103" t="s">
        <v>177</v>
      </c>
      <c r="N720" s="103"/>
      <c r="O720" s="103" t="s">
        <v>173</v>
      </c>
      <c r="P720" s="103" t="s">
        <v>178</v>
      </c>
      <c r="Q720" s="103" t="s">
        <v>214</v>
      </c>
      <c r="R720" s="103" t="s">
        <v>207</v>
      </c>
      <c r="S720" s="103" t="s">
        <v>230</v>
      </c>
      <c r="T720" s="103" t="s">
        <v>206</v>
      </c>
      <c r="U720" s="103" t="s">
        <v>215</v>
      </c>
    </row>
    <row r="721" spans="1:21" s="104" customFormat="1" ht="18" customHeight="1">
      <c r="A721" s="111" t="s">
        <v>181</v>
      </c>
      <c r="B721" s="103" t="s">
        <v>240</v>
      </c>
      <c r="C721" s="103" t="s">
        <v>211</v>
      </c>
      <c r="D721" s="103"/>
      <c r="E721" s="103"/>
      <c r="F721" s="103" t="s">
        <v>239</v>
      </c>
      <c r="G721" s="103" t="s">
        <v>192</v>
      </c>
      <c r="H721" s="103"/>
      <c r="I721" s="103" t="s">
        <v>205</v>
      </c>
      <c r="J721" s="103"/>
      <c r="K721" s="103" t="s">
        <v>213</v>
      </c>
      <c r="L721" s="103" t="s">
        <v>229</v>
      </c>
      <c r="M721" s="103" t="s">
        <v>177</v>
      </c>
      <c r="N721" s="103"/>
      <c r="O721" s="103" t="s">
        <v>173</v>
      </c>
      <c r="P721" s="103" t="s">
        <v>178</v>
      </c>
      <c r="Q721" s="103" t="s">
        <v>214</v>
      </c>
      <c r="R721" s="103" t="s">
        <v>207</v>
      </c>
      <c r="S721" s="103" t="s">
        <v>230</v>
      </c>
      <c r="T721" s="103" t="s">
        <v>206</v>
      </c>
      <c r="U721" s="103" t="s">
        <v>215</v>
      </c>
    </row>
    <row r="722" spans="1:21" s="104" customFormat="1" ht="18" customHeight="1">
      <c r="A722" s="111" t="s">
        <v>184</v>
      </c>
      <c r="B722" s="103" t="s">
        <v>240</v>
      </c>
      <c r="C722" s="103" t="s">
        <v>211</v>
      </c>
      <c r="D722" s="103"/>
      <c r="E722" s="103"/>
      <c r="F722" s="103" t="s">
        <v>239</v>
      </c>
      <c r="G722" s="103" t="s">
        <v>192</v>
      </c>
      <c r="H722" s="103"/>
      <c r="I722" s="103" t="s">
        <v>205</v>
      </c>
      <c r="J722" s="103"/>
      <c r="K722" s="103" t="s">
        <v>213</v>
      </c>
      <c r="L722" s="103" t="s">
        <v>229</v>
      </c>
      <c r="M722" s="103" t="s">
        <v>177</v>
      </c>
      <c r="N722" s="103"/>
      <c r="O722" s="103" t="s">
        <v>173</v>
      </c>
      <c r="P722" s="103" t="s">
        <v>178</v>
      </c>
      <c r="Q722" s="103" t="s">
        <v>214</v>
      </c>
      <c r="R722" s="103" t="s">
        <v>207</v>
      </c>
      <c r="S722" s="103" t="s">
        <v>230</v>
      </c>
      <c r="T722" s="103" t="s">
        <v>206</v>
      </c>
      <c r="U722" s="103" t="s">
        <v>215</v>
      </c>
    </row>
    <row r="723" spans="1:21" s="104" customFormat="1" ht="18" customHeight="1">
      <c r="A723" s="111" t="s">
        <v>208</v>
      </c>
      <c r="B723" s="103" t="s">
        <v>240</v>
      </c>
      <c r="C723" s="103" t="s">
        <v>211</v>
      </c>
      <c r="D723" s="103" t="s">
        <v>186</v>
      </c>
      <c r="E723" s="103" t="s">
        <v>188</v>
      </c>
      <c r="F723" s="103" t="s">
        <v>239</v>
      </c>
      <c r="G723" s="103" t="s">
        <v>192</v>
      </c>
      <c r="H723" s="103"/>
      <c r="I723" s="103" t="s">
        <v>205</v>
      </c>
      <c r="J723" s="103" t="s">
        <v>210</v>
      </c>
      <c r="K723" s="103" t="s">
        <v>213</v>
      </c>
      <c r="L723" s="103" t="s">
        <v>229</v>
      </c>
      <c r="M723" s="103" t="s">
        <v>177</v>
      </c>
      <c r="N723" s="103"/>
      <c r="O723" s="103" t="s">
        <v>173</v>
      </c>
      <c r="P723" s="103" t="s">
        <v>178</v>
      </c>
      <c r="Q723" s="103" t="s">
        <v>214</v>
      </c>
      <c r="R723" s="103" t="s">
        <v>218</v>
      </c>
      <c r="S723" s="103" t="s">
        <v>230</v>
      </c>
      <c r="T723" s="103" t="s">
        <v>206</v>
      </c>
      <c r="U723" s="103" t="s">
        <v>215</v>
      </c>
    </row>
    <row r="724" spans="1:21" s="104" customFormat="1" ht="18" customHeight="1">
      <c r="A724" s="111" t="s">
        <v>209</v>
      </c>
      <c r="B724" s="103" t="s">
        <v>225</v>
      </c>
      <c r="C724" s="103"/>
      <c r="D724" s="103" t="s">
        <v>186</v>
      </c>
      <c r="E724" s="103" t="s">
        <v>188</v>
      </c>
      <c r="F724" s="103" t="s">
        <v>239</v>
      </c>
      <c r="G724" s="103" t="s">
        <v>192</v>
      </c>
      <c r="H724" s="103"/>
      <c r="I724" s="103" t="s">
        <v>226</v>
      </c>
      <c r="J724" s="103" t="s">
        <v>210</v>
      </c>
      <c r="K724" s="103" t="s">
        <v>213</v>
      </c>
      <c r="L724" s="103"/>
      <c r="M724" s="103" t="s">
        <v>177</v>
      </c>
      <c r="N724" s="103" t="s">
        <v>207</v>
      </c>
      <c r="O724" s="103"/>
      <c r="P724" s="103"/>
      <c r="Q724" s="103" t="s">
        <v>214</v>
      </c>
      <c r="R724" s="103" t="s">
        <v>218</v>
      </c>
      <c r="S724" s="103"/>
      <c r="T724" s="103" t="s">
        <v>206</v>
      </c>
      <c r="U724" s="103" t="s">
        <v>215</v>
      </c>
    </row>
    <row r="725" spans="1:21" s="104" customFormat="1" ht="18" customHeight="1">
      <c r="A725" s="111" t="s">
        <v>198</v>
      </c>
      <c r="B725" s="103" t="s">
        <v>225</v>
      </c>
      <c r="C725" s="103"/>
      <c r="D725" s="103" t="s">
        <v>186</v>
      </c>
      <c r="E725" s="103" t="s">
        <v>188</v>
      </c>
      <c r="F725" s="103" t="s">
        <v>239</v>
      </c>
      <c r="G725" s="103"/>
      <c r="H725" s="103"/>
      <c r="I725" s="103" t="s">
        <v>226</v>
      </c>
      <c r="J725" s="103" t="s">
        <v>210</v>
      </c>
      <c r="K725" s="103"/>
      <c r="L725" s="103"/>
      <c r="M725" s="103" t="s">
        <v>177</v>
      </c>
      <c r="N725" s="103" t="s">
        <v>207</v>
      </c>
      <c r="O725" s="103"/>
      <c r="P725" s="103"/>
      <c r="Q725" s="103" t="s">
        <v>214</v>
      </c>
      <c r="R725" s="103" t="s">
        <v>218</v>
      </c>
      <c r="S725" s="103"/>
      <c r="T725" s="103" t="s">
        <v>206</v>
      </c>
      <c r="U725" s="103" t="s">
        <v>215</v>
      </c>
    </row>
    <row r="726" spans="1:21" s="104" customFormat="1" ht="18" customHeight="1">
      <c r="A726" s="111" t="s">
        <v>200</v>
      </c>
      <c r="B726" s="103" t="s">
        <v>225</v>
      </c>
      <c r="C726" s="103"/>
      <c r="D726" s="103" t="s">
        <v>186</v>
      </c>
      <c r="E726" s="103" t="s">
        <v>188</v>
      </c>
      <c r="F726" s="103"/>
      <c r="G726" s="103"/>
      <c r="H726" s="103"/>
      <c r="I726" s="103" t="s">
        <v>226</v>
      </c>
      <c r="J726" s="103" t="s">
        <v>210</v>
      </c>
      <c r="K726" s="103"/>
      <c r="L726" s="103"/>
      <c r="M726" s="103" t="s">
        <v>177</v>
      </c>
      <c r="N726" s="103" t="s">
        <v>207</v>
      </c>
      <c r="O726" s="103"/>
      <c r="P726" s="103"/>
      <c r="Q726" s="103" t="s">
        <v>214</v>
      </c>
      <c r="R726" s="103" t="s">
        <v>218</v>
      </c>
      <c r="S726" s="103"/>
      <c r="T726" s="103" t="s">
        <v>206</v>
      </c>
      <c r="U726" s="103" t="s">
        <v>215</v>
      </c>
    </row>
    <row r="727" spans="1:21" s="104" customFormat="1" ht="18" customHeight="1">
      <c r="A727" s="111" t="s">
        <v>201</v>
      </c>
      <c r="B727" s="103" t="s">
        <v>225</v>
      </c>
      <c r="C727" s="103"/>
      <c r="D727" s="103" t="s">
        <v>186</v>
      </c>
      <c r="E727" s="103" t="s">
        <v>188</v>
      </c>
      <c r="F727" s="103"/>
      <c r="G727" s="103"/>
      <c r="H727" s="103"/>
      <c r="I727" s="103" t="s">
        <v>226</v>
      </c>
      <c r="J727" s="103" t="s">
        <v>210</v>
      </c>
      <c r="K727" s="103"/>
      <c r="L727" s="103"/>
      <c r="M727" s="103" t="s">
        <v>177</v>
      </c>
      <c r="N727" s="103"/>
      <c r="O727" s="103"/>
      <c r="P727" s="103"/>
      <c r="Q727" s="103" t="s">
        <v>214</v>
      </c>
      <c r="R727" s="103"/>
      <c r="S727" s="103"/>
      <c r="T727" s="103"/>
      <c r="U727" s="103" t="s">
        <v>215</v>
      </c>
    </row>
    <row r="728" spans="1:21" s="104" customFormat="1" ht="18" customHeight="1">
      <c r="A728" s="111" t="s">
        <v>202</v>
      </c>
      <c r="B728" s="103" t="s">
        <v>225</v>
      </c>
      <c r="C728" s="103"/>
      <c r="D728" s="103" t="s">
        <v>186</v>
      </c>
      <c r="E728" s="103" t="s">
        <v>188</v>
      </c>
      <c r="F728" s="103"/>
      <c r="G728" s="103"/>
      <c r="H728" s="103"/>
      <c r="I728" s="103"/>
      <c r="J728" s="103" t="s">
        <v>210</v>
      </c>
      <c r="K728" s="103"/>
      <c r="L728" s="103"/>
      <c r="M728" s="103" t="s">
        <v>177</v>
      </c>
      <c r="N728" s="103"/>
      <c r="O728" s="103"/>
      <c r="P728" s="103"/>
      <c r="Q728" s="103" t="s">
        <v>214</v>
      </c>
      <c r="R728" s="103"/>
      <c r="S728" s="103"/>
      <c r="T728" s="103"/>
      <c r="U728" s="103" t="s">
        <v>215</v>
      </c>
    </row>
    <row r="729" spans="1:21" s="104" customFormat="1" ht="18" customHeight="1">
      <c r="A729" s="111" t="s">
        <v>203</v>
      </c>
      <c r="B729" s="103" t="s">
        <v>225</v>
      </c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103" t="s">
        <v>214</v>
      </c>
      <c r="R729" s="103"/>
      <c r="S729" s="103"/>
      <c r="T729" s="103"/>
      <c r="U729" s="103"/>
    </row>
    <row r="730" spans="1:21" s="104" customFormat="1" ht="18" customHeight="1">
      <c r="A730" s="112" t="s">
        <v>204</v>
      </c>
      <c r="B730" s="109">
        <f>IF(COUNTA(B718:B729)=0,"-",COUNTA(B718:B729)/12)</f>
        <v>1</v>
      </c>
      <c r="C730" s="109">
        <f t="shared" ref="C730:D730" si="53">IF(COUNTA(C718:C729)=0,"-",COUNTA(C718:C729)/12)</f>
        <v>0.5</v>
      </c>
      <c r="D730" s="109">
        <f t="shared" si="53"/>
        <v>0.5</v>
      </c>
      <c r="E730" s="114">
        <f>IF(COUNTA(E718:E729)=0,"-",COUNTA(E718:E729)/12)</f>
        <v>0.5</v>
      </c>
      <c r="F730" s="109">
        <f t="shared" ref="F730:U730" si="54">IF(COUNTA(F718:F729)=0,"-",COUNTA(F718:F729)/12)</f>
        <v>0.58333333333333337</v>
      </c>
      <c r="G730" s="109">
        <f t="shared" si="54"/>
        <v>0.5</v>
      </c>
      <c r="H730" s="109" t="str">
        <f t="shared" si="54"/>
        <v>-</v>
      </c>
      <c r="I730" s="109">
        <f t="shared" si="54"/>
        <v>0.66666666666666663</v>
      </c>
      <c r="J730" s="109">
        <f t="shared" si="54"/>
        <v>0.5</v>
      </c>
      <c r="K730" s="109">
        <f t="shared" si="54"/>
        <v>0.58333333333333337</v>
      </c>
      <c r="L730" s="109">
        <f t="shared" si="54"/>
        <v>0.5</v>
      </c>
      <c r="M730" s="109">
        <f t="shared" si="54"/>
        <v>0.83333333333333337</v>
      </c>
      <c r="N730" s="109">
        <f t="shared" si="54"/>
        <v>0.25</v>
      </c>
      <c r="O730" s="109">
        <f t="shared" si="54"/>
        <v>0.5</v>
      </c>
      <c r="P730" s="109">
        <f t="shared" si="54"/>
        <v>0.5</v>
      </c>
      <c r="Q730" s="109">
        <f t="shared" si="54"/>
        <v>0.91666666666666663</v>
      </c>
      <c r="R730" s="109">
        <f t="shared" si="54"/>
        <v>0.58333333333333337</v>
      </c>
      <c r="S730" s="109">
        <f t="shared" si="54"/>
        <v>0.41666666666666669</v>
      </c>
      <c r="T730" s="109">
        <f t="shared" si="54"/>
        <v>0.58333333333333337</v>
      </c>
      <c r="U730" s="109">
        <f t="shared" si="54"/>
        <v>0.75</v>
      </c>
    </row>
    <row r="731" spans="1:21" s="104" customFormat="1" ht="18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</row>
    <row r="732" spans="1:21" s="104" customFormat="1" ht="18" customHeight="1">
      <c r="A732" s="105">
        <v>44754</v>
      </c>
      <c r="B732" s="106">
        <v>1</v>
      </c>
      <c r="C732" s="106">
        <v>2</v>
      </c>
      <c r="D732" s="106">
        <v>3</v>
      </c>
      <c r="E732" s="106">
        <v>4</v>
      </c>
      <c r="F732" s="106">
        <v>5</v>
      </c>
      <c r="G732" s="106">
        <v>6</v>
      </c>
      <c r="H732" s="106">
        <v>7</v>
      </c>
      <c r="I732" s="106">
        <v>8</v>
      </c>
      <c r="J732" s="106">
        <v>9</v>
      </c>
      <c r="K732" s="106">
        <v>10</v>
      </c>
      <c r="L732" s="106">
        <v>11</v>
      </c>
      <c r="M732" s="106">
        <v>12</v>
      </c>
      <c r="N732" s="106">
        <v>13</v>
      </c>
      <c r="O732" s="106">
        <v>14</v>
      </c>
      <c r="P732" s="106">
        <v>15</v>
      </c>
      <c r="Q732" s="106">
        <v>16</v>
      </c>
      <c r="R732" s="106">
        <v>17</v>
      </c>
      <c r="S732" s="106">
        <v>18</v>
      </c>
      <c r="T732" s="106">
        <v>19</v>
      </c>
      <c r="U732" s="106">
        <v>20</v>
      </c>
    </row>
    <row r="733" spans="1:21" s="104" customFormat="1" ht="18" customHeight="1">
      <c r="A733" s="111" t="s">
        <v>168</v>
      </c>
      <c r="B733" s="103" t="s">
        <v>240</v>
      </c>
      <c r="C733" s="103" t="s">
        <v>211</v>
      </c>
      <c r="D733" s="103"/>
      <c r="E733" s="103"/>
      <c r="F733" s="103"/>
      <c r="G733" s="103"/>
      <c r="H733" s="103"/>
      <c r="I733" s="103"/>
      <c r="J733" s="103"/>
      <c r="K733" s="103" t="s">
        <v>213</v>
      </c>
      <c r="L733" s="103" t="s">
        <v>229</v>
      </c>
      <c r="M733" s="103"/>
      <c r="N733" s="103"/>
      <c r="O733" s="103" t="s">
        <v>173</v>
      </c>
      <c r="P733" s="103" t="s">
        <v>178</v>
      </c>
      <c r="Q733" s="103"/>
      <c r="R733" s="103"/>
      <c r="S733" s="103"/>
      <c r="T733" s="103"/>
      <c r="U733" s="103"/>
    </row>
    <row r="734" spans="1:21" s="104" customFormat="1" ht="18" customHeight="1">
      <c r="A734" s="111" t="s">
        <v>174</v>
      </c>
      <c r="B734" s="103" t="s">
        <v>240</v>
      </c>
      <c r="C734" s="103" t="s">
        <v>211</v>
      </c>
      <c r="D734" s="103"/>
      <c r="E734" s="103"/>
      <c r="F734" s="103" t="s">
        <v>239</v>
      </c>
      <c r="G734" s="103" t="s">
        <v>192</v>
      </c>
      <c r="H734" s="103" t="s">
        <v>171</v>
      </c>
      <c r="I734" s="103"/>
      <c r="J734" s="103"/>
      <c r="K734" s="103" t="s">
        <v>213</v>
      </c>
      <c r="L734" s="103" t="s">
        <v>229</v>
      </c>
      <c r="M734" s="103" t="s">
        <v>177</v>
      </c>
      <c r="N734" s="103" t="s">
        <v>207</v>
      </c>
      <c r="O734" s="103" t="s">
        <v>173</v>
      </c>
      <c r="P734" s="103" t="s">
        <v>178</v>
      </c>
      <c r="Q734" s="103" t="s">
        <v>214</v>
      </c>
      <c r="R734" s="103"/>
      <c r="S734" s="103" t="s">
        <v>230</v>
      </c>
      <c r="T734" s="103" t="s">
        <v>206</v>
      </c>
      <c r="U734" s="103"/>
    </row>
    <row r="735" spans="1:21" s="104" customFormat="1" ht="18" customHeight="1">
      <c r="A735" s="111" t="s">
        <v>176</v>
      </c>
      <c r="B735" s="103" t="s">
        <v>240</v>
      </c>
      <c r="C735" s="103" t="s">
        <v>211</v>
      </c>
      <c r="D735" s="103"/>
      <c r="E735" s="103"/>
      <c r="F735" s="103" t="s">
        <v>239</v>
      </c>
      <c r="G735" s="103" t="s">
        <v>192</v>
      </c>
      <c r="H735" s="103" t="s">
        <v>171</v>
      </c>
      <c r="I735" s="103"/>
      <c r="J735" s="103"/>
      <c r="K735" s="103" t="s">
        <v>213</v>
      </c>
      <c r="L735" s="103" t="s">
        <v>229</v>
      </c>
      <c r="M735" s="103" t="s">
        <v>177</v>
      </c>
      <c r="N735" s="103" t="s">
        <v>207</v>
      </c>
      <c r="O735" s="103" t="s">
        <v>173</v>
      </c>
      <c r="P735" s="103" t="s">
        <v>178</v>
      </c>
      <c r="Q735" s="103" t="s">
        <v>214</v>
      </c>
      <c r="R735" s="103"/>
      <c r="S735" s="103" t="s">
        <v>230</v>
      </c>
      <c r="T735" s="103" t="s">
        <v>206</v>
      </c>
      <c r="U735" s="103" t="s">
        <v>215</v>
      </c>
    </row>
    <row r="736" spans="1:21" s="104" customFormat="1" ht="18" customHeight="1">
      <c r="A736" s="111" t="s">
        <v>181</v>
      </c>
      <c r="B736" s="103" t="s">
        <v>240</v>
      </c>
      <c r="C736" s="103" t="s">
        <v>211</v>
      </c>
      <c r="D736" s="103"/>
      <c r="E736" s="103"/>
      <c r="F736" s="103" t="s">
        <v>239</v>
      </c>
      <c r="G736" s="103" t="s">
        <v>192</v>
      </c>
      <c r="H736" s="103" t="s">
        <v>171</v>
      </c>
      <c r="I736" s="103"/>
      <c r="J736" s="103"/>
      <c r="K736" s="103" t="s">
        <v>213</v>
      </c>
      <c r="L736" s="103" t="s">
        <v>229</v>
      </c>
      <c r="M736" s="103" t="s">
        <v>177</v>
      </c>
      <c r="N736" s="103" t="s">
        <v>207</v>
      </c>
      <c r="O736" s="103" t="s">
        <v>173</v>
      </c>
      <c r="P736" s="103" t="s">
        <v>178</v>
      </c>
      <c r="Q736" s="103" t="s">
        <v>214</v>
      </c>
      <c r="R736" s="103"/>
      <c r="S736" s="103" t="s">
        <v>230</v>
      </c>
      <c r="T736" s="103" t="s">
        <v>206</v>
      </c>
      <c r="U736" s="103" t="s">
        <v>215</v>
      </c>
    </row>
    <row r="737" spans="1:21" s="104" customFormat="1" ht="18" customHeight="1">
      <c r="A737" s="111" t="s">
        <v>184</v>
      </c>
      <c r="B737" s="103" t="s">
        <v>240</v>
      </c>
      <c r="C737" s="103" t="s">
        <v>211</v>
      </c>
      <c r="D737" s="103"/>
      <c r="E737" s="103"/>
      <c r="F737" s="103" t="s">
        <v>239</v>
      </c>
      <c r="G737" s="103" t="s">
        <v>192</v>
      </c>
      <c r="H737" s="103" t="s">
        <v>171</v>
      </c>
      <c r="I737" s="103"/>
      <c r="J737" s="103"/>
      <c r="K737" s="103" t="s">
        <v>213</v>
      </c>
      <c r="L737" s="103" t="s">
        <v>229</v>
      </c>
      <c r="M737" s="103" t="s">
        <v>177</v>
      </c>
      <c r="N737" s="103" t="s">
        <v>207</v>
      </c>
      <c r="O737" s="103" t="s">
        <v>173</v>
      </c>
      <c r="P737" s="103" t="s">
        <v>178</v>
      </c>
      <c r="Q737" s="103" t="s">
        <v>214</v>
      </c>
      <c r="R737" s="103"/>
      <c r="S737" s="103" t="s">
        <v>230</v>
      </c>
      <c r="T737" s="103" t="s">
        <v>206</v>
      </c>
      <c r="U737" s="103" t="s">
        <v>215</v>
      </c>
    </row>
    <row r="738" spans="1:21" s="104" customFormat="1" ht="18" customHeight="1">
      <c r="A738" s="111" t="s">
        <v>208</v>
      </c>
      <c r="B738" s="103" t="s">
        <v>240</v>
      </c>
      <c r="C738" s="103" t="s">
        <v>211</v>
      </c>
      <c r="D738" s="103" t="s">
        <v>186</v>
      </c>
      <c r="E738" s="103"/>
      <c r="F738" s="103" t="s">
        <v>239</v>
      </c>
      <c r="G738" s="103" t="s">
        <v>192</v>
      </c>
      <c r="H738" s="103" t="s">
        <v>171</v>
      </c>
      <c r="I738" s="103" t="s">
        <v>225</v>
      </c>
      <c r="J738" s="103"/>
      <c r="K738" s="103" t="s">
        <v>213</v>
      </c>
      <c r="L738" s="103" t="s">
        <v>229</v>
      </c>
      <c r="M738" s="103" t="s">
        <v>177</v>
      </c>
      <c r="N738" s="103" t="s">
        <v>207</v>
      </c>
      <c r="O738" s="103" t="s">
        <v>173</v>
      </c>
      <c r="P738" s="103" t="s">
        <v>178</v>
      </c>
      <c r="Q738" s="103" t="s">
        <v>214</v>
      </c>
      <c r="R738" s="103" t="s">
        <v>218</v>
      </c>
      <c r="S738" s="103" t="s">
        <v>230</v>
      </c>
      <c r="T738" s="103" t="s">
        <v>206</v>
      </c>
      <c r="U738" s="103" t="s">
        <v>215</v>
      </c>
    </row>
    <row r="739" spans="1:21" s="104" customFormat="1" ht="18" customHeight="1">
      <c r="A739" s="111" t="s">
        <v>209</v>
      </c>
      <c r="B739" s="103"/>
      <c r="C739" s="103"/>
      <c r="D739" s="103" t="s">
        <v>186</v>
      </c>
      <c r="E739" s="103"/>
      <c r="F739" s="103" t="s">
        <v>239</v>
      </c>
      <c r="G739" s="103" t="s">
        <v>192</v>
      </c>
      <c r="H739" s="103" t="s">
        <v>171</v>
      </c>
      <c r="I739" s="103" t="s">
        <v>225</v>
      </c>
      <c r="J739" s="103"/>
      <c r="K739" s="103" t="s">
        <v>213</v>
      </c>
      <c r="L739" s="103"/>
      <c r="M739" s="103" t="s">
        <v>177</v>
      </c>
      <c r="N739" s="103" t="s">
        <v>207</v>
      </c>
      <c r="O739" s="103"/>
      <c r="P739" s="103"/>
      <c r="Q739" s="103" t="s">
        <v>214</v>
      </c>
      <c r="R739" s="103" t="s">
        <v>218</v>
      </c>
      <c r="S739" s="103"/>
      <c r="T739" s="103" t="s">
        <v>206</v>
      </c>
      <c r="U739" s="103" t="s">
        <v>215</v>
      </c>
    </row>
    <row r="740" spans="1:21" s="104" customFormat="1" ht="18" customHeight="1">
      <c r="A740" s="111" t="s">
        <v>198</v>
      </c>
      <c r="B740" s="103" t="s">
        <v>225</v>
      </c>
      <c r="C740" s="103"/>
      <c r="D740" s="103" t="s">
        <v>186</v>
      </c>
      <c r="E740" s="103"/>
      <c r="F740" s="103" t="s">
        <v>239</v>
      </c>
      <c r="G740" s="103"/>
      <c r="H740" s="103"/>
      <c r="I740" s="103"/>
      <c r="J740" s="103"/>
      <c r="K740" s="103"/>
      <c r="L740" s="103"/>
      <c r="M740" s="103" t="s">
        <v>177</v>
      </c>
      <c r="N740" s="103" t="s">
        <v>207</v>
      </c>
      <c r="O740" s="103"/>
      <c r="P740" s="103"/>
      <c r="Q740" s="103" t="s">
        <v>214</v>
      </c>
      <c r="R740" s="103" t="s">
        <v>218</v>
      </c>
      <c r="S740" s="103"/>
      <c r="T740" s="103" t="s">
        <v>206</v>
      </c>
      <c r="U740" s="103" t="s">
        <v>215</v>
      </c>
    </row>
    <row r="741" spans="1:21" s="104" customFormat="1" ht="18" customHeight="1">
      <c r="A741" s="111" t="s">
        <v>200</v>
      </c>
      <c r="B741" s="103" t="s">
        <v>225</v>
      </c>
      <c r="C741" s="103"/>
      <c r="D741" s="103" t="s">
        <v>186</v>
      </c>
      <c r="E741" s="103"/>
      <c r="F741" s="103"/>
      <c r="G741" s="103"/>
      <c r="H741" s="103"/>
      <c r="I741" s="103"/>
      <c r="J741" s="103"/>
      <c r="K741" s="103"/>
      <c r="L741" s="103"/>
      <c r="M741" s="103" t="s">
        <v>177</v>
      </c>
      <c r="N741" s="103"/>
      <c r="O741" s="103"/>
      <c r="P741" s="103"/>
      <c r="Q741" s="103" t="s">
        <v>214</v>
      </c>
      <c r="R741" s="103" t="s">
        <v>218</v>
      </c>
      <c r="S741" s="103"/>
      <c r="T741" s="103"/>
      <c r="U741" s="103" t="s">
        <v>215</v>
      </c>
    </row>
    <row r="742" spans="1:21" s="104" customFormat="1" ht="18" customHeight="1">
      <c r="A742" s="111" t="s">
        <v>201</v>
      </c>
      <c r="B742" s="103" t="s">
        <v>225</v>
      </c>
      <c r="C742" s="103"/>
      <c r="D742" s="103" t="s">
        <v>186</v>
      </c>
      <c r="E742" s="103"/>
      <c r="F742" s="103"/>
      <c r="G742" s="103"/>
      <c r="H742" s="103"/>
      <c r="I742" s="103"/>
      <c r="J742" s="103"/>
      <c r="K742" s="103"/>
      <c r="L742" s="103"/>
      <c r="M742" s="103" t="s">
        <v>177</v>
      </c>
      <c r="N742" s="103"/>
      <c r="O742" s="103"/>
      <c r="P742" s="103"/>
      <c r="Q742" s="103" t="s">
        <v>214</v>
      </c>
      <c r="R742" s="103" t="s">
        <v>218</v>
      </c>
      <c r="S742" s="103"/>
      <c r="T742" s="103"/>
      <c r="U742" s="103" t="s">
        <v>215</v>
      </c>
    </row>
    <row r="743" spans="1:21" s="104" customFormat="1" ht="18" customHeight="1">
      <c r="A743" s="111" t="s">
        <v>202</v>
      </c>
      <c r="B743" s="103" t="s">
        <v>225</v>
      </c>
      <c r="C743" s="103"/>
      <c r="D743" s="103" t="s">
        <v>186</v>
      </c>
      <c r="E743" s="103"/>
      <c r="F743" s="103"/>
      <c r="G743" s="103"/>
      <c r="H743" s="103"/>
      <c r="I743" s="103"/>
      <c r="J743" s="103"/>
      <c r="K743" s="103"/>
      <c r="L743" s="103"/>
      <c r="M743" s="103" t="s">
        <v>177</v>
      </c>
      <c r="N743" s="103"/>
      <c r="O743" s="103"/>
      <c r="P743" s="103"/>
      <c r="Q743" s="103" t="s">
        <v>214</v>
      </c>
      <c r="R743" s="103" t="s">
        <v>218</v>
      </c>
      <c r="S743" s="103"/>
      <c r="T743" s="103"/>
      <c r="U743" s="103" t="s">
        <v>215</v>
      </c>
    </row>
    <row r="744" spans="1:21" s="104" customFormat="1" ht="18" customHeight="1">
      <c r="A744" s="111" t="s">
        <v>203</v>
      </c>
      <c r="B744" s="103" t="s">
        <v>225</v>
      </c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 t="s">
        <v>214</v>
      </c>
      <c r="R744" s="103" t="s">
        <v>218</v>
      </c>
      <c r="S744" s="103"/>
      <c r="T744" s="103"/>
      <c r="U744" s="103"/>
    </row>
    <row r="745" spans="1:21" s="104" customFormat="1" ht="18" customHeight="1">
      <c r="A745" s="112" t="s">
        <v>204</v>
      </c>
      <c r="B745" s="109">
        <f>IF(COUNTA(B733:B744)=0,"-",COUNTA(B733:B744)/12)</f>
        <v>0.91666666666666663</v>
      </c>
      <c r="C745" s="109">
        <f t="shared" ref="C745:D745" si="55">IF(COUNTA(C733:C744)=0,"-",COUNTA(C733:C744)/12)</f>
        <v>0.5</v>
      </c>
      <c r="D745" s="109">
        <f t="shared" si="55"/>
        <v>0.5</v>
      </c>
      <c r="E745" s="114" t="str">
        <f>IF(COUNTA(E733:E744)=0,"-",COUNTA(E733:E744)/12)</f>
        <v>-</v>
      </c>
      <c r="F745" s="109">
        <f t="shared" ref="F745:U745" si="56">IF(COUNTA(F733:F744)=0,"-",COUNTA(F733:F744)/12)</f>
        <v>0.58333333333333337</v>
      </c>
      <c r="G745" s="109">
        <f t="shared" si="56"/>
        <v>0.5</v>
      </c>
      <c r="H745" s="109">
        <f t="shared" si="56"/>
        <v>0.5</v>
      </c>
      <c r="I745" s="109">
        <f t="shared" si="56"/>
        <v>0.16666666666666666</v>
      </c>
      <c r="J745" s="109" t="str">
        <f t="shared" si="56"/>
        <v>-</v>
      </c>
      <c r="K745" s="109">
        <f t="shared" si="56"/>
        <v>0.58333333333333337</v>
      </c>
      <c r="L745" s="109">
        <f t="shared" si="56"/>
        <v>0.5</v>
      </c>
      <c r="M745" s="109">
        <f t="shared" si="56"/>
        <v>0.83333333333333337</v>
      </c>
      <c r="N745" s="109">
        <f t="shared" si="56"/>
        <v>0.58333333333333337</v>
      </c>
      <c r="O745" s="109">
        <f t="shared" si="56"/>
        <v>0.5</v>
      </c>
      <c r="P745" s="109">
        <f t="shared" si="56"/>
        <v>0.5</v>
      </c>
      <c r="Q745" s="109">
        <f t="shared" si="56"/>
        <v>0.91666666666666663</v>
      </c>
      <c r="R745" s="109">
        <f t="shared" si="56"/>
        <v>0.58333333333333337</v>
      </c>
      <c r="S745" s="109">
        <f t="shared" si="56"/>
        <v>0.41666666666666669</v>
      </c>
      <c r="T745" s="109">
        <f t="shared" si="56"/>
        <v>0.58333333333333337</v>
      </c>
      <c r="U745" s="109">
        <f t="shared" si="56"/>
        <v>0.75</v>
      </c>
    </row>
    <row r="746" spans="1:21" s="104" customFormat="1" ht="18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</row>
    <row r="747" spans="1:21" s="104" customFormat="1" ht="18" customHeight="1">
      <c r="A747" s="105">
        <v>44755</v>
      </c>
      <c r="B747" s="106">
        <v>1</v>
      </c>
      <c r="C747" s="106">
        <v>2</v>
      </c>
      <c r="D747" s="106">
        <v>3</v>
      </c>
      <c r="E747" s="106">
        <v>4</v>
      </c>
      <c r="F747" s="106">
        <v>5</v>
      </c>
      <c r="G747" s="106">
        <v>6</v>
      </c>
      <c r="H747" s="106">
        <v>7</v>
      </c>
      <c r="I747" s="106">
        <v>8</v>
      </c>
      <c r="J747" s="106">
        <v>9</v>
      </c>
      <c r="K747" s="106">
        <v>10</v>
      </c>
      <c r="L747" s="106">
        <v>11</v>
      </c>
      <c r="M747" s="106">
        <v>12</v>
      </c>
      <c r="N747" s="106">
        <v>13</v>
      </c>
      <c r="O747" s="106">
        <v>14</v>
      </c>
      <c r="P747" s="106">
        <v>15</v>
      </c>
      <c r="Q747" s="106">
        <v>16</v>
      </c>
      <c r="R747" s="106">
        <v>17</v>
      </c>
      <c r="S747" s="106">
        <v>18</v>
      </c>
      <c r="T747" s="106">
        <v>19</v>
      </c>
      <c r="U747" s="106">
        <v>20</v>
      </c>
    </row>
    <row r="748" spans="1:21" s="104" customFormat="1" ht="18" customHeight="1">
      <c r="A748" s="111" t="s">
        <v>168</v>
      </c>
      <c r="B748" s="103" t="s">
        <v>240</v>
      </c>
      <c r="C748" s="103" t="s">
        <v>211</v>
      </c>
      <c r="D748" s="103"/>
      <c r="E748" s="103"/>
      <c r="F748" s="103"/>
      <c r="G748" s="103"/>
      <c r="H748" s="103"/>
      <c r="I748" s="103"/>
      <c r="J748" s="103"/>
      <c r="K748" s="103"/>
      <c r="L748" s="103" t="s">
        <v>229</v>
      </c>
      <c r="M748" s="103"/>
      <c r="N748" s="103"/>
      <c r="O748" s="103" t="s">
        <v>173</v>
      </c>
      <c r="P748" s="103" t="s">
        <v>178</v>
      </c>
      <c r="Q748" s="103"/>
      <c r="R748" s="103"/>
      <c r="S748" s="103"/>
      <c r="T748" s="103"/>
      <c r="U748" s="103"/>
    </row>
    <row r="749" spans="1:21" s="104" customFormat="1" ht="18" customHeight="1">
      <c r="A749" s="111" t="s">
        <v>174</v>
      </c>
      <c r="B749" s="103" t="s">
        <v>240</v>
      </c>
      <c r="C749" s="103" t="s">
        <v>211</v>
      </c>
      <c r="D749" s="103"/>
      <c r="E749" s="103"/>
      <c r="F749" s="103" t="s">
        <v>239</v>
      </c>
      <c r="G749" s="103" t="s">
        <v>192</v>
      </c>
      <c r="H749" s="103" t="s">
        <v>171</v>
      </c>
      <c r="I749" s="103"/>
      <c r="J749" s="103"/>
      <c r="K749" s="103"/>
      <c r="L749" s="103" t="s">
        <v>229</v>
      </c>
      <c r="M749" s="103" t="s">
        <v>177</v>
      </c>
      <c r="N749" s="103" t="s">
        <v>207</v>
      </c>
      <c r="O749" s="103" t="s">
        <v>173</v>
      </c>
      <c r="P749" s="103" t="s">
        <v>178</v>
      </c>
      <c r="Q749" s="103" t="s">
        <v>214</v>
      </c>
      <c r="R749" s="103"/>
      <c r="S749" s="103"/>
      <c r="T749" s="103"/>
      <c r="U749" s="103"/>
    </row>
    <row r="750" spans="1:21" s="104" customFormat="1" ht="18" customHeight="1">
      <c r="A750" s="111" t="s">
        <v>176</v>
      </c>
      <c r="B750" s="103" t="s">
        <v>240</v>
      </c>
      <c r="C750" s="103" t="s">
        <v>211</v>
      </c>
      <c r="D750" s="103"/>
      <c r="E750" s="103"/>
      <c r="F750" s="103" t="s">
        <v>239</v>
      </c>
      <c r="G750" s="103" t="s">
        <v>192</v>
      </c>
      <c r="H750" s="103" t="s">
        <v>171</v>
      </c>
      <c r="I750" s="103"/>
      <c r="J750" s="103"/>
      <c r="K750" s="103"/>
      <c r="L750" s="103" t="s">
        <v>229</v>
      </c>
      <c r="M750" s="103" t="s">
        <v>177</v>
      </c>
      <c r="N750" s="103" t="s">
        <v>207</v>
      </c>
      <c r="O750" s="103" t="s">
        <v>173</v>
      </c>
      <c r="P750" s="103" t="s">
        <v>178</v>
      </c>
      <c r="Q750" s="103" t="s">
        <v>214</v>
      </c>
      <c r="R750" s="103"/>
      <c r="S750" s="103" t="s">
        <v>230</v>
      </c>
      <c r="T750" s="103" t="s">
        <v>206</v>
      </c>
      <c r="U750" s="103" t="s">
        <v>215</v>
      </c>
    </row>
    <row r="751" spans="1:21" s="104" customFormat="1" ht="18" customHeight="1">
      <c r="A751" s="111" t="s">
        <v>181</v>
      </c>
      <c r="B751" s="103" t="s">
        <v>240</v>
      </c>
      <c r="C751" s="103" t="s">
        <v>211</v>
      </c>
      <c r="D751" s="103"/>
      <c r="E751" s="103"/>
      <c r="F751" s="103" t="s">
        <v>239</v>
      </c>
      <c r="G751" s="103" t="s">
        <v>192</v>
      </c>
      <c r="H751" s="103" t="s">
        <v>171</v>
      </c>
      <c r="I751" s="103"/>
      <c r="J751" s="103"/>
      <c r="K751" s="103"/>
      <c r="L751" s="103" t="s">
        <v>229</v>
      </c>
      <c r="M751" s="103" t="s">
        <v>177</v>
      </c>
      <c r="N751" s="103" t="s">
        <v>207</v>
      </c>
      <c r="O751" s="103" t="s">
        <v>173</v>
      </c>
      <c r="P751" s="103" t="s">
        <v>178</v>
      </c>
      <c r="Q751" s="103" t="s">
        <v>214</v>
      </c>
      <c r="R751" s="103"/>
      <c r="S751" s="103" t="s">
        <v>230</v>
      </c>
      <c r="T751" s="103" t="s">
        <v>206</v>
      </c>
      <c r="U751" s="103" t="s">
        <v>215</v>
      </c>
    </row>
    <row r="752" spans="1:21" s="104" customFormat="1" ht="18" customHeight="1">
      <c r="A752" s="111" t="s">
        <v>184</v>
      </c>
      <c r="B752" s="103" t="s">
        <v>240</v>
      </c>
      <c r="C752" s="103" t="s">
        <v>211</v>
      </c>
      <c r="D752" s="103"/>
      <c r="E752" s="103"/>
      <c r="F752" s="103" t="s">
        <v>239</v>
      </c>
      <c r="G752" s="103" t="s">
        <v>192</v>
      </c>
      <c r="H752" s="103" t="s">
        <v>171</v>
      </c>
      <c r="I752" s="103"/>
      <c r="J752" s="103"/>
      <c r="K752" s="103"/>
      <c r="L752" s="103" t="s">
        <v>229</v>
      </c>
      <c r="M752" s="103" t="s">
        <v>177</v>
      </c>
      <c r="N752" s="103" t="s">
        <v>207</v>
      </c>
      <c r="O752" s="103" t="s">
        <v>173</v>
      </c>
      <c r="P752" s="103" t="s">
        <v>178</v>
      </c>
      <c r="Q752" s="103" t="s">
        <v>214</v>
      </c>
      <c r="R752" s="103"/>
      <c r="S752" s="103" t="s">
        <v>230</v>
      </c>
      <c r="T752" s="103" t="s">
        <v>206</v>
      </c>
      <c r="U752" s="103" t="s">
        <v>215</v>
      </c>
    </row>
    <row r="753" spans="1:21" s="104" customFormat="1" ht="18" customHeight="1">
      <c r="A753" s="111" t="s">
        <v>208</v>
      </c>
      <c r="B753" s="103" t="s">
        <v>240</v>
      </c>
      <c r="C753" s="103" t="s">
        <v>211</v>
      </c>
      <c r="D753" s="103" t="s">
        <v>186</v>
      </c>
      <c r="E753" s="103" t="s">
        <v>188</v>
      </c>
      <c r="F753" s="103" t="s">
        <v>239</v>
      </c>
      <c r="G753" s="103" t="s">
        <v>192</v>
      </c>
      <c r="H753" s="103" t="s">
        <v>171</v>
      </c>
      <c r="I753" s="103"/>
      <c r="J753" s="103"/>
      <c r="K753" s="103"/>
      <c r="L753" s="103" t="s">
        <v>229</v>
      </c>
      <c r="M753" s="103" t="s">
        <v>177</v>
      </c>
      <c r="N753" s="103" t="s">
        <v>207</v>
      </c>
      <c r="O753" s="103" t="s">
        <v>173</v>
      </c>
      <c r="P753" s="103" t="s">
        <v>178</v>
      </c>
      <c r="Q753" s="103" t="s">
        <v>214</v>
      </c>
      <c r="R753" s="103"/>
      <c r="S753" s="103" t="s">
        <v>230</v>
      </c>
      <c r="T753" s="103" t="s">
        <v>206</v>
      </c>
      <c r="U753" s="103" t="s">
        <v>215</v>
      </c>
    </row>
    <row r="754" spans="1:21" s="104" customFormat="1" ht="18" customHeight="1">
      <c r="A754" s="111" t="s">
        <v>209</v>
      </c>
      <c r="B754" s="103" t="s">
        <v>225</v>
      </c>
      <c r="C754" s="103"/>
      <c r="D754" s="103" t="s">
        <v>186</v>
      </c>
      <c r="E754" s="103" t="s">
        <v>188</v>
      </c>
      <c r="F754" s="103" t="s">
        <v>239</v>
      </c>
      <c r="G754" s="103" t="s">
        <v>192</v>
      </c>
      <c r="H754" s="103" t="s">
        <v>171</v>
      </c>
      <c r="I754" s="103" t="s">
        <v>226</v>
      </c>
      <c r="J754" s="103"/>
      <c r="K754" s="103"/>
      <c r="L754" s="103"/>
      <c r="M754" s="103" t="s">
        <v>177</v>
      </c>
      <c r="N754" s="103" t="s">
        <v>207</v>
      </c>
      <c r="O754" s="103"/>
      <c r="P754" s="103"/>
      <c r="Q754" s="103" t="s">
        <v>214</v>
      </c>
      <c r="R754" s="103" t="s">
        <v>218</v>
      </c>
      <c r="S754" s="103" t="s">
        <v>230</v>
      </c>
      <c r="T754" s="103" t="s">
        <v>206</v>
      </c>
      <c r="U754" s="103" t="s">
        <v>215</v>
      </c>
    </row>
    <row r="755" spans="1:21" s="104" customFormat="1" ht="18" customHeight="1">
      <c r="A755" s="111" t="s">
        <v>198</v>
      </c>
      <c r="B755" s="103" t="s">
        <v>225</v>
      </c>
      <c r="C755" s="103"/>
      <c r="D755" s="103" t="s">
        <v>186</v>
      </c>
      <c r="E755" s="103" t="s">
        <v>188</v>
      </c>
      <c r="F755" s="103" t="s">
        <v>239</v>
      </c>
      <c r="G755" s="103"/>
      <c r="H755" s="103"/>
      <c r="I755" s="103" t="s">
        <v>226</v>
      </c>
      <c r="J755" s="103"/>
      <c r="K755" s="103"/>
      <c r="L755" s="103"/>
      <c r="M755" s="103" t="s">
        <v>177</v>
      </c>
      <c r="N755" s="103" t="s">
        <v>207</v>
      </c>
      <c r="O755" s="103"/>
      <c r="P755" s="103"/>
      <c r="Q755" s="103" t="s">
        <v>214</v>
      </c>
      <c r="R755" s="103" t="s">
        <v>218</v>
      </c>
      <c r="S755" s="103"/>
      <c r="T755" s="103" t="s">
        <v>206</v>
      </c>
      <c r="U755" s="103" t="s">
        <v>215</v>
      </c>
    </row>
    <row r="756" spans="1:21" s="104" customFormat="1" ht="18" customHeight="1">
      <c r="A756" s="111" t="s">
        <v>200</v>
      </c>
      <c r="B756" s="103" t="s">
        <v>225</v>
      </c>
      <c r="C756" s="103"/>
      <c r="D756" s="103" t="s">
        <v>186</v>
      </c>
      <c r="E756" s="103" t="s">
        <v>188</v>
      </c>
      <c r="F756" s="103"/>
      <c r="G756" s="103"/>
      <c r="H756" s="103"/>
      <c r="I756" s="103" t="s">
        <v>226</v>
      </c>
      <c r="J756" s="103"/>
      <c r="K756" s="103"/>
      <c r="L756" s="103"/>
      <c r="M756" s="103" t="s">
        <v>177</v>
      </c>
      <c r="N756" s="103"/>
      <c r="O756" s="103"/>
      <c r="P756" s="103"/>
      <c r="Q756" s="103" t="s">
        <v>214</v>
      </c>
      <c r="R756" s="103" t="s">
        <v>218</v>
      </c>
      <c r="S756" s="103"/>
      <c r="T756" s="103" t="s">
        <v>206</v>
      </c>
      <c r="U756" s="103" t="s">
        <v>215</v>
      </c>
    </row>
    <row r="757" spans="1:21" s="104" customFormat="1" ht="18" customHeight="1">
      <c r="A757" s="111" t="s">
        <v>201</v>
      </c>
      <c r="B757" s="103" t="s">
        <v>225</v>
      </c>
      <c r="C757" s="103"/>
      <c r="D757" s="103" t="s">
        <v>186</v>
      </c>
      <c r="E757" s="103" t="s">
        <v>188</v>
      </c>
      <c r="F757" s="103"/>
      <c r="G757" s="103"/>
      <c r="H757" s="103"/>
      <c r="I757" s="103" t="s">
        <v>226</v>
      </c>
      <c r="J757" s="103"/>
      <c r="K757" s="103"/>
      <c r="L757" s="103"/>
      <c r="M757" s="103" t="s">
        <v>177</v>
      </c>
      <c r="N757" s="103"/>
      <c r="O757" s="103"/>
      <c r="P757" s="103"/>
      <c r="Q757" s="103" t="s">
        <v>214</v>
      </c>
      <c r="R757" s="103" t="s">
        <v>218</v>
      </c>
      <c r="S757" s="103"/>
      <c r="T757" s="103"/>
      <c r="U757" s="103" t="s">
        <v>215</v>
      </c>
    </row>
    <row r="758" spans="1:21" s="104" customFormat="1" ht="18" customHeight="1">
      <c r="A758" s="111" t="s">
        <v>202</v>
      </c>
      <c r="B758" s="103" t="s">
        <v>225</v>
      </c>
      <c r="C758" s="103"/>
      <c r="D758" s="103" t="s">
        <v>186</v>
      </c>
      <c r="E758" s="103" t="s">
        <v>188</v>
      </c>
      <c r="F758" s="103"/>
      <c r="G758" s="103"/>
      <c r="H758" s="103"/>
      <c r="I758" s="103"/>
      <c r="J758" s="103"/>
      <c r="K758" s="103"/>
      <c r="L758" s="103"/>
      <c r="M758" s="103" t="s">
        <v>177</v>
      </c>
      <c r="N758" s="103"/>
      <c r="O758" s="103"/>
      <c r="P758" s="103"/>
      <c r="Q758" s="103" t="s">
        <v>214</v>
      </c>
      <c r="R758" s="103" t="s">
        <v>218</v>
      </c>
      <c r="S758" s="103"/>
      <c r="T758" s="103"/>
      <c r="U758" s="103" t="s">
        <v>215</v>
      </c>
    </row>
    <row r="759" spans="1:21" s="104" customFormat="1" ht="18" customHeight="1">
      <c r="A759" s="111" t="s">
        <v>203</v>
      </c>
      <c r="B759" s="103" t="s">
        <v>225</v>
      </c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3"/>
      <c r="N759" s="103"/>
      <c r="O759" s="103"/>
      <c r="P759" s="103"/>
      <c r="Q759" s="103" t="s">
        <v>214</v>
      </c>
      <c r="R759" s="103" t="s">
        <v>218</v>
      </c>
      <c r="S759" s="103"/>
      <c r="T759" s="103"/>
      <c r="U759" s="103"/>
    </row>
    <row r="760" spans="1:21" s="104" customFormat="1" ht="18" customHeight="1">
      <c r="A760" s="112" t="s">
        <v>204</v>
      </c>
      <c r="B760" s="109">
        <f>IF(COUNTA(B748:B759)=0,"-",COUNTA(B748:B759)/12)</f>
        <v>1</v>
      </c>
      <c r="C760" s="109">
        <f t="shared" ref="C760:D760" si="57">IF(COUNTA(C748:C759)=0,"-",COUNTA(C748:C759)/12)</f>
        <v>0.5</v>
      </c>
      <c r="D760" s="109">
        <f t="shared" si="57"/>
        <v>0.5</v>
      </c>
      <c r="E760" s="114">
        <f>IF(COUNTA(E748:E759)=0,"-",COUNTA(E748:E759)/12)</f>
        <v>0.5</v>
      </c>
      <c r="F760" s="109">
        <f t="shared" ref="F760:U760" si="58">IF(COUNTA(F748:F759)=0,"-",COUNTA(F748:F759)/12)</f>
        <v>0.58333333333333337</v>
      </c>
      <c r="G760" s="109">
        <f t="shared" si="58"/>
        <v>0.5</v>
      </c>
      <c r="H760" s="109">
        <f t="shared" si="58"/>
        <v>0.5</v>
      </c>
      <c r="I760" s="109">
        <f t="shared" si="58"/>
        <v>0.33333333333333331</v>
      </c>
      <c r="J760" s="109" t="str">
        <f t="shared" si="58"/>
        <v>-</v>
      </c>
      <c r="K760" s="109" t="str">
        <f t="shared" si="58"/>
        <v>-</v>
      </c>
      <c r="L760" s="109">
        <f t="shared" si="58"/>
        <v>0.5</v>
      </c>
      <c r="M760" s="109">
        <f t="shared" si="58"/>
        <v>0.83333333333333337</v>
      </c>
      <c r="N760" s="109">
        <f t="shared" si="58"/>
        <v>0.58333333333333337</v>
      </c>
      <c r="O760" s="109">
        <f t="shared" si="58"/>
        <v>0.5</v>
      </c>
      <c r="P760" s="109">
        <f t="shared" si="58"/>
        <v>0.5</v>
      </c>
      <c r="Q760" s="109">
        <f t="shared" si="58"/>
        <v>0.91666666666666663</v>
      </c>
      <c r="R760" s="109">
        <f t="shared" si="58"/>
        <v>0.5</v>
      </c>
      <c r="S760" s="109">
        <f t="shared" si="58"/>
        <v>0.41666666666666669</v>
      </c>
      <c r="T760" s="109">
        <f t="shared" si="58"/>
        <v>0.58333333333333337</v>
      </c>
      <c r="U760" s="109">
        <f t="shared" si="58"/>
        <v>0.75</v>
      </c>
    </row>
    <row r="761" spans="1:21" s="104" customFormat="1" ht="18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</row>
    <row r="762" spans="1:21" s="104" customFormat="1" ht="18" customHeight="1">
      <c r="A762" s="105">
        <v>44756</v>
      </c>
      <c r="B762" s="106">
        <v>1</v>
      </c>
      <c r="C762" s="106">
        <v>2</v>
      </c>
      <c r="D762" s="106">
        <v>3</v>
      </c>
      <c r="E762" s="106">
        <v>4</v>
      </c>
      <c r="F762" s="106">
        <v>5</v>
      </c>
      <c r="G762" s="106">
        <v>6</v>
      </c>
      <c r="H762" s="106">
        <v>7</v>
      </c>
      <c r="I762" s="106">
        <v>8</v>
      </c>
      <c r="J762" s="106">
        <v>9</v>
      </c>
      <c r="K762" s="106">
        <v>10</v>
      </c>
      <c r="L762" s="106">
        <v>11</v>
      </c>
      <c r="M762" s="106">
        <v>12</v>
      </c>
      <c r="N762" s="106">
        <v>13</v>
      </c>
      <c r="O762" s="106">
        <v>14</v>
      </c>
      <c r="P762" s="106">
        <v>15</v>
      </c>
      <c r="Q762" s="106">
        <v>16</v>
      </c>
      <c r="R762" s="106">
        <v>17</v>
      </c>
      <c r="S762" s="106">
        <v>18</v>
      </c>
      <c r="T762" s="106">
        <v>19</v>
      </c>
      <c r="U762" s="106">
        <v>20</v>
      </c>
    </row>
    <row r="763" spans="1:21" s="104" customFormat="1" ht="18" customHeight="1">
      <c r="A763" s="111" t="s">
        <v>168</v>
      </c>
      <c r="B763" s="103" t="s">
        <v>240</v>
      </c>
      <c r="C763" s="103"/>
      <c r="D763" s="103"/>
      <c r="E763" s="103"/>
      <c r="F763" s="103"/>
      <c r="G763" s="103"/>
      <c r="H763" s="103"/>
      <c r="I763" s="103"/>
      <c r="J763" s="103"/>
      <c r="K763" s="103" t="s">
        <v>241</v>
      </c>
      <c r="L763" s="103" t="s">
        <v>229</v>
      </c>
      <c r="M763" s="103"/>
      <c r="N763" s="103"/>
      <c r="O763" s="103" t="s">
        <v>173</v>
      </c>
      <c r="P763" s="103" t="s">
        <v>231</v>
      </c>
      <c r="Q763" s="103"/>
      <c r="R763" s="103"/>
      <c r="S763" s="103"/>
      <c r="T763" s="103"/>
      <c r="U763" s="103"/>
    </row>
    <row r="764" spans="1:21" s="104" customFormat="1" ht="18" customHeight="1">
      <c r="A764" s="111" t="s">
        <v>174</v>
      </c>
      <c r="B764" s="103" t="s">
        <v>240</v>
      </c>
      <c r="C764" s="103"/>
      <c r="D764" s="103"/>
      <c r="E764" s="103"/>
      <c r="F764" s="103" t="s">
        <v>239</v>
      </c>
      <c r="G764" s="103" t="s">
        <v>192</v>
      </c>
      <c r="H764" s="103" t="s">
        <v>171</v>
      </c>
      <c r="I764" s="103"/>
      <c r="J764" s="103"/>
      <c r="K764" s="103" t="s">
        <v>241</v>
      </c>
      <c r="L764" s="103" t="s">
        <v>229</v>
      </c>
      <c r="M764" s="103" t="s">
        <v>177</v>
      </c>
      <c r="N764" s="103" t="s">
        <v>207</v>
      </c>
      <c r="O764" s="103" t="s">
        <v>173</v>
      </c>
      <c r="P764" s="103" t="s">
        <v>231</v>
      </c>
      <c r="Q764" s="103"/>
      <c r="R764" s="103"/>
      <c r="S764" s="103"/>
      <c r="T764" s="103"/>
      <c r="U764" s="103"/>
    </row>
    <row r="765" spans="1:21" s="104" customFormat="1" ht="18" customHeight="1">
      <c r="A765" s="111" t="s">
        <v>176</v>
      </c>
      <c r="B765" s="103" t="s">
        <v>240</v>
      </c>
      <c r="C765" s="103"/>
      <c r="D765" s="103"/>
      <c r="E765" s="103"/>
      <c r="F765" s="103" t="s">
        <v>239</v>
      </c>
      <c r="G765" s="103" t="s">
        <v>192</v>
      </c>
      <c r="H765" s="103" t="s">
        <v>171</v>
      </c>
      <c r="I765" s="103" t="s">
        <v>205</v>
      </c>
      <c r="J765" s="103"/>
      <c r="K765" s="103" t="s">
        <v>241</v>
      </c>
      <c r="L765" s="103" t="s">
        <v>229</v>
      </c>
      <c r="M765" s="103" t="s">
        <v>177</v>
      </c>
      <c r="N765" s="103" t="s">
        <v>207</v>
      </c>
      <c r="O765" s="103" t="s">
        <v>173</v>
      </c>
      <c r="P765" s="103" t="s">
        <v>231</v>
      </c>
      <c r="Q765" s="103" t="s">
        <v>223</v>
      </c>
      <c r="R765" s="103"/>
      <c r="S765" s="103" t="s">
        <v>230</v>
      </c>
      <c r="T765" s="103" t="s">
        <v>206</v>
      </c>
      <c r="U765" s="103" t="s">
        <v>215</v>
      </c>
    </row>
    <row r="766" spans="1:21" s="104" customFormat="1" ht="18" customHeight="1">
      <c r="A766" s="111" t="s">
        <v>181</v>
      </c>
      <c r="B766" s="103" t="s">
        <v>240</v>
      </c>
      <c r="C766" s="103"/>
      <c r="D766" s="103"/>
      <c r="E766" s="103"/>
      <c r="F766" s="103" t="s">
        <v>239</v>
      </c>
      <c r="G766" s="103" t="s">
        <v>192</v>
      </c>
      <c r="H766" s="103" t="s">
        <v>171</v>
      </c>
      <c r="I766" s="103" t="s">
        <v>205</v>
      </c>
      <c r="J766" s="103"/>
      <c r="K766" s="103" t="s">
        <v>241</v>
      </c>
      <c r="L766" s="103" t="s">
        <v>229</v>
      </c>
      <c r="M766" s="103" t="s">
        <v>177</v>
      </c>
      <c r="N766" s="103" t="s">
        <v>207</v>
      </c>
      <c r="O766" s="103" t="s">
        <v>173</v>
      </c>
      <c r="P766" s="103" t="s">
        <v>231</v>
      </c>
      <c r="Q766" s="103" t="s">
        <v>223</v>
      </c>
      <c r="R766" s="103"/>
      <c r="S766" s="103" t="s">
        <v>230</v>
      </c>
      <c r="T766" s="103" t="s">
        <v>206</v>
      </c>
      <c r="U766" s="103" t="s">
        <v>215</v>
      </c>
    </row>
    <row r="767" spans="1:21" s="104" customFormat="1" ht="18" customHeight="1">
      <c r="A767" s="111" t="s">
        <v>184</v>
      </c>
      <c r="B767" s="103" t="s">
        <v>240</v>
      </c>
      <c r="C767" s="103"/>
      <c r="D767" s="103"/>
      <c r="E767" s="103"/>
      <c r="F767" s="103" t="s">
        <v>239</v>
      </c>
      <c r="G767" s="103" t="s">
        <v>192</v>
      </c>
      <c r="H767" s="103" t="s">
        <v>171</v>
      </c>
      <c r="I767" s="103" t="s">
        <v>205</v>
      </c>
      <c r="J767" s="103"/>
      <c r="K767" s="103" t="s">
        <v>241</v>
      </c>
      <c r="L767" s="103" t="s">
        <v>229</v>
      </c>
      <c r="M767" s="103" t="s">
        <v>177</v>
      </c>
      <c r="N767" s="103" t="s">
        <v>207</v>
      </c>
      <c r="O767" s="103" t="s">
        <v>173</v>
      </c>
      <c r="P767" s="103" t="s">
        <v>231</v>
      </c>
      <c r="Q767" s="103" t="s">
        <v>223</v>
      </c>
      <c r="R767" s="103"/>
      <c r="S767" s="103" t="s">
        <v>230</v>
      </c>
      <c r="T767" s="103" t="s">
        <v>206</v>
      </c>
      <c r="U767" s="103" t="s">
        <v>215</v>
      </c>
    </row>
    <row r="768" spans="1:21" s="104" customFormat="1" ht="18" customHeight="1">
      <c r="A768" s="111" t="s">
        <v>208</v>
      </c>
      <c r="B768" s="103" t="s">
        <v>240</v>
      </c>
      <c r="C768" s="103"/>
      <c r="D768" s="103"/>
      <c r="E768" s="103" t="s">
        <v>188</v>
      </c>
      <c r="F768" s="103" t="s">
        <v>239</v>
      </c>
      <c r="G768" s="103" t="s">
        <v>192</v>
      </c>
      <c r="H768" s="103" t="s">
        <v>171</v>
      </c>
      <c r="I768" s="103" t="s">
        <v>205</v>
      </c>
      <c r="J768" s="103"/>
      <c r="K768" s="103" t="s">
        <v>241</v>
      </c>
      <c r="L768" s="103" t="s">
        <v>229</v>
      </c>
      <c r="M768" s="103" t="s">
        <v>177</v>
      </c>
      <c r="N768" s="103" t="s">
        <v>207</v>
      </c>
      <c r="O768" s="103" t="s">
        <v>173</v>
      </c>
      <c r="P768" s="103" t="s">
        <v>231</v>
      </c>
      <c r="Q768" s="103" t="s">
        <v>223</v>
      </c>
      <c r="R768" s="103"/>
      <c r="S768" s="103" t="s">
        <v>230</v>
      </c>
      <c r="T768" s="103" t="s">
        <v>206</v>
      </c>
      <c r="U768" s="103" t="s">
        <v>215</v>
      </c>
    </row>
    <row r="769" spans="1:21" s="104" customFormat="1" ht="18" customHeight="1">
      <c r="A769" s="111" t="s">
        <v>209</v>
      </c>
      <c r="B769" s="103" t="s">
        <v>225</v>
      </c>
      <c r="C769" s="103"/>
      <c r="D769" s="103"/>
      <c r="E769" s="103" t="s">
        <v>188</v>
      </c>
      <c r="F769" s="103" t="s">
        <v>239</v>
      </c>
      <c r="G769" s="103" t="s">
        <v>192</v>
      </c>
      <c r="H769" s="103" t="s">
        <v>171</v>
      </c>
      <c r="I769" s="103" t="s">
        <v>226</v>
      </c>
      <c r="J769" s="103"/>
      <c r="K769" s="103" t="s">
        <v>241</v>
      </c>
      <c r="L769" s="103"/>
      <c r="M769" s="103" t="s">
        <v>177</v>
      </c>
      <c r="N769" s="103" t="s">
        <v>207</v>
      </c>
      <c r="O769" s="103"/>
      <c r="P769" s="103" t="s">
        <v>231</v>
      </c>
      <c r="Q769" s="103" t="s">
        <v>223</v>
      </c>
      <c r="R769" s="103" t="s">
        <v>218</v>
      </c>
      <c r="S769" s="103" t="s">
        <v>230</v>
      </c>
      <c r="T769" s="103" t="s">
        <v>206</v>
      </c>
      <c r="U769" s="103" t="s">
        <v>215</v>
      </c>
    </row>
    <row r="770" spans="1:21" s="104" customFormat="1" ht="18" customHeight="1">
      <c r="A770" s="111" t="s">
        <v>198</v>
      </c>
      <c r="B770" s="103" t="s">
        <v>225</v>
      </c>
      <c r="C770" s="103"/>
      <c r="D770" s="103"/>
      <c r="E770" s="103" t="s">
        <v>188</v>
      </c>
      <c r="F770" s="103" t="s">
        <v>239</v>
      </c>
      <c r="G770" s="103"/>
      <c r="H770" s="103"/>
      <c r="I770" s="103" t="s">
        <v>226</v>
      </c>
      <c r="J770" s="103"/>
      <c r="K770" s="103"/>
      <c r="L770" s="103"/>
      <c r="M770" s="103" t="s">
        <v>177</v>
      </c>
      <c r="N770" s="103" t="s">
        <v>207</v>
      </c>
      <c r="O770" s="103"/>
      <c r="P770" s="103"/>
      <c r="Q770" s="103" t="s">
        <v>223</v>
      </c>
      <c r="R770" s="103" t="s">
        <v>218</v>
      </c>
      <c r="S770" s="103"/>
      <c r="T770" s="103" t="s">
        <v>206</v>
      </c>
      <c r="U770" s="103" t="s">
        <v>215</v>
      </c>
    </row>
    <row r="771" spans="1:21" s="104" customFormat="1" ht="18" customHeight="1">
      <c r="A771" s="111" t="s">
        <v>200</v>
      </c>
      <c r="B771" s="103" t="s">
        <v>225</v>
      </c>
      <c r="C771" s="103"/>
      <c r="D771" s="103"/>
      <c r="E771" s="103" t="s">
        <v>188</v>
      </c>
      <c r="F771" s="103"/>
      <c r="G771" s="103"/>
      <c r="H771" s="103"/>
      <c r="I771" s="103" t="s">
        <v>226</v>
      </c>
      <c r="J771" s="103"/>
      <c r="K771" s="103"/>
      <c r="L771" s="103"/>
      <c r="M771" s="103" t="s">
        <v>177</v>
      </c>
      <c r="N771" s="103"/>
      <c r="O771" s="103"/>
      <c r="P771" s="103"/>
      <c r="Q771" s="103" t="s">
        <v>223</v>
      </c>
      <c r="R771" s="103" t="s">
        <v>218</v>
      </c>
      <c r="S771" s="103"/>
      <c r="T771" s="103" t="s">
        <v>206</v>
      </c>
      <c r="U771" s="103" t="s">
        <v>215</v>
      </c>
    </row>
    <row r="772" spans="1:21" s="104" customFormat="1" ht="18" customHeight="1">
      <c r="A772" s="111" t="s">
        <v>201</v>
      </c>
      <c r="B772" s="103" t="s">
        <v>225</v>
      </c>
      <c r="C772" s="103"/>
      <c r="D772" s="103"/>
      <c r="E772" s="103" t="s">
        <v>188</v>
      </c>
      <c r="F772" s="103"/>
      <c r="G772" s="103"/>
      <c r="H772" s="103"/>
      <c r="I772" s="103" t="s">
        <v>226</v>
      </c>
      <c r="J772" s="103"/>
      <c r="K772" s="103"/>
      <c r="L772" s="103"/>
      <c r="M772" s="103" t="s">
        <v>177</v>
      </c>
      <c r="N772" s="103"/>
      <c r="O772" s="103"/>
      <c r="P772" s="103"/>
      <c r="Q772" s="103" t="s">
        <v>223</v>
      </c>
      <c r="R772" s="103" t="s">
        <v>218</v>
      </c>
      <c r="S772" s="103"/>
      <c r="T772" s="103"/>
      <c r="U772" s="103" t="s">
        <v>215</v>
      </c>
    </row>
    <row r="773" spans="1:21" s="104" customFormat="1" ht="18" customHeight="1">
      <c r="A773" s="111" t="s">
        <v>202</v>
      </c>
      <c r="B773" s="103" t="s">
        <v>225</v>
      </c>
      <c r="C773" s="103"/>
      <c r="D773" s="103"/>
      <c r="E773" s="103" t="s">
        <v>188</v>
      </c>
      <c r="F773" s="103"/>
      <c r="G773" s="103"/>
      <c r="H773" s="103"/>
      <c r="I773" s="103"/>
      <c r="J773" s="103"/>
      <c r="K773" s="103"/>
      <c r="L773" s="103"/>
      <c r="M773" s="103" t="s">
        <v>177</v>
      </c>
      <c r="N773" s="103"/>
      <c r="O773" s="103"/>
      <c r="P773" s="103"/>
      <c r="Q773" s="103" t="s">
        <v>223</v>
      </c>
      <c r="R773" s="103" t="s">
        <v>218</v>
      </c>
      <c r="S773" s="103"/>
      <c r="T773" s="103"/>
      <c r="U773" s="103" t="s">
        <v>215</v>
      </c>
    </row>
    <row r="774" spans="1:21" s="104" customFormat="1" ht="18" customHeight="1">
      <c r="A774" s="111" t="s">
        <v>203</v>
      </c>
      <c r="B774" s="103" t="s">
        <v>225</v>
      </c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 t="s">
        <v>223</v>
      </c>
      <c r="R774" s="103" t="s">
        <v>218</v>
      </c>
      <c r="S774" s="103"/>
      <c r="T774" s="103"/>
      <c r="U774" s="103"/>
    </row>
    <row r="775" spans="1:21" s="104" customFormat="1" ht="18" customHeight="1">
      <c r="A775" s="112" t="s">
        <v>204</v>
      </c>
      <c r="B775" s="109">
        <f>IF(COUNTA(B763:B774)=0,"-",COUNTA(B763:B774)/12)</f>
        <v>1</v>
      </c>
      <c r="C775" s="109" t="str">
        <f t="shared" ref="C775:D775" si="59">IF(COUNTA(C763:C774)=0,"-",COUNTA(C763:C774)/12)</f>
        <v>-</v>
      </c>
      <c r="D775" s="109" t="str">
        <f t="shared" si="59"/>
        <v>-</v>
      </c>
      <c r="E775" s="114">
        <f>IF(COUNTA(E763:E774)=0,"-",COUNTA(E763:E774)/12)</f>
        <v>0.5</v>
      </c>
      <c r="F775" s="109">
        <f t="shared" ref="F775:U775" si="60">IF(COUNTA(F763:F774)=0,"-",COUNTA(F763:F774)/12)</f>
        <v>0.58333333333333337</v>
      </c>
      <c r="G775" s="109">
        <f t="shared" si="60"/>
        <v>0.5</v>
      </c>
      <c r="H775" s="109">
        <f t="shared" si="60"/>
        <v>0.5</v>
      </c>
      <c r="I775" s="109">
        <f t="shared" si="60"/>
        <v>0.66666666666666663</v>
      </c>
      <c r="J775" s="109" t="str">
        <f t="shared" si="60"/>
        <v>-</v>
      </c>
      <c r="K775" s="109">
        <f t="shared" si="60"/>
        <v>0.58333333333333337</v>
      </c>
      <c r="L775" s="109">
        <f t="shared" si="60"/>
        <v>0.5</v>
      </c>
      <c r="M775" s="109">
        <f t="shared" si="60"/>
        <v>0.83333333333333337</v>
      </c>
      <c r="N775" s="109">
        <f t="shared" si="60"/>
        <v>0.58333333333333337</v>
      </c>
      <c r="O775" s="109">
        <f t="shared" si="60"/>
        <v>0.5</v>
      </c>
      <c r="P775" s="109">
        <f t="shared" si="60"/>
        <v>0.58333333333333337</v>
      </c>
      <c r="Q775" s="109">
        <f t="shared" si="60"/>
        <v>0.83333333333333337</v>
      </c>
      <c r="R775" s="109">
        <f t="shared" si="60"/>
        <v>0.5</v>
      </c>
      <c r="S775" s="109">
        <f t="shared" si="60"/>
        <v>0.41666666666666669</v>
      </c>
      <c r="T775" s="109">
        <f t="shared" si="60"/>
        <v>0.58333333333333337</v>
      </c>
      <c r="U775" s="109">
        <f t="shared" si="60"/>
        <v>0.75</v>
      </c>
    </row>
    <row r="776" spans="1:21" s="104" customFormat="1" ht="18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</row>
    <row r="777" spans="1:21" s="104" customFormat="1" ht="18" customHeight="1">
      <c r="A777" s="105">
        <v>44757</v>
      </c>
      <c r="B777" s="106">
        <v>1</v>
      </c>
      <c r="C777" s="106">
        <v>2</v>
      </c>
      <c r="D777" s="106">
        <v>3</v>
      </c>
      <c r="E777" s="106">
        <v>4</v>
      </c>
      <c r="F777" s="106">
        <v>5</v>
      </c>
      <c r="G777" s="106">
        <v>6</v>
      </c>
      <c r="H777" s="106">
        <v>7</v>
      </c>
      <c r="I777" s="106">
        <v>8</v>
      </c>
      <c r="J777" s="106">
        <v>9</v>
      </c>
      <c r="K777" s="106">
        <v>10</v>
      </c>
      <c r="L777" s="106">
        <v>11</v>
      </c>
      <c r="M777" s="106">
        <v>12</v>
      </c>
      <c r="N777" s="106">
        <v>13</v>
      </c>
      <c r="O777" s="106">
        <v>14</v>
      </c>
      <c r="P777" s="106">
        <v>15</v>
      </c>
      <c r="Q777" s="106">
        <v>16</v>
      </c>
      <c r="R777" s="106">
        <v>17</v>
      </c>
      <c r="S777" s="106">
        <v>18</v>
      </c>
      <c r="T777" s="106">
        <v>19</v>
      </c>
      <c r="U777" s="106">
        <v>20</v>
      </c>
    </row>
    <row r="778" spans="1:21" s="104" customFormat="1" ht="18" customHeight="1">
      <c r="A778" s="111" t="s">
        <v>168</v>
      </c>
      <c r="B778" s="103" t="s">
        <v>240</v>
      </c>
      <c r="C778" s="103"/>
      <c r="D778" s="103"/>
      <c r="E778" s="103"/>
      <c r="F778" s="103"/>
      <c r="G778" s="103"/>
      <c r="H778" s="103"/>
      <c r="I778" s="103"/>
      <c r="J778" s="103"/>
      <c r="K778" s="103" t="s">
        <v>241</v>
      </c>
      <c r="L778" s="103" t="s">
        <v>229</v>
      </c>
      <c r="M778" s="103"/>
      <c r="N778" s="103"/>
      <c r="O778" s="103" t="s">
        <v>173</v>
      </c>
      <c r="P778" s="103" t="s">
        <v>178</v>
      </c>
      <c r="Q778" s="103"/>
      <c r="R778" s="103"/>
      <c r="S778" s="103"/>
      <c r="T778" s="103"/>
      <c r="U778" s="103"/>
    </row>
    <row r="779" spans="1:21" s="104" customFormat="1" ht="18" customHeight="1">
      <c r="A779" s="111" t="s">
        <v>174</v>
      </c>
      <c r="B779" s="103" t="s">
        <v>240</v>
      </c>
      <c r="C779" s="103"/>
      <c r="D779" s="103"/>
      <c r="E779" s="103"/>
      <c r="F779" s="103" t="s">
        <v>239</v>
      </c>
      <c r="G779" s="103"/>
      <c r="H779" s="103" t="s">
        <v>171</v>
      </c>
      <c r="I779" s="103"/>
      <c r="J779" s="103"/>
      <c r="K779" s="103" t="s">
        <v>241</v>
      </c>
      <c r="L779" s="103" t="s">
        <v>229</v>
      </c>
      <c r="M779" s="103" t="s">
        <v>177</v>
      </c>
      <c r="N779" s="103" t="s">
        <v>207</v>
      </c>
      <c r="O779" s="103" t="s">
        <v>173</v>
      </c>
      <c r="P779" s="103" t="s">
        <v>178</v>
      </c>
      <c r="Q779" s="103" t="s">
        <v>214</v>
      </c>
      <c r="R779" s="103"/>
      <c r="S779" s="103"/>
      <c r="T779" s="103"/>
      <c r="U779" s="103"/>
    </row>
    <row r="780" spans="1:21" s="104" customFormat="1" ht="18" customHeight="1">
      <c r="A780" s="111" t="s">
        <v>176</v>
      </c>
      <c r="B780" s="103" t="s">
        <v>240</v>
      </c>
      <c r="C780" s="103"/>
      <c r="D780" s="103"/>
      <c r="E780" s="103"/>
      <c r="F780" s="103" t="s">
        <v>239</v>
      </c>
      <c r="G780" s="103"/>
      <c r="H780" s="103" t="s">
        <v>171</v>
      </c>
      <c r="I780" s="103" t="s">
        <v>205</v>
      </c>
      <c r="J780" s="103"/>
      <c r="K780" s="103" t="s">
        <v>241</v>
      </c>
      <c r="L780" s="103" t="s">
        <v>229</v>
      </c>
      <c r="M780" s="103" t="s">
        <v>177</v>
      </c>
      <c r="N780" s="103" t="s">
        <v>207</v>
      </c>
      <c r="O780" s="103" t="s">
        <v>173</v>
      </c>
      <c r="P780" s="103" t="s">
        <v>178</v>
      </c>
      <c r="Q780" s="103" t="s">
        <v>214</v>
      </c>
      <c r="R780" s="103"/>
      <c r="S780" s="103" t="s">
        <v>230</v>
      </c>
      <c r="T780" s="103" t="s">
        <v>206</v>
      </c>
      <c r="U780" s="103" t="s">
        <v>215</v>
      </c>
    </row>
    <row r="781" spans="1:21" s="104" customFormat="1" ht="18" customHeight="1">
      <c r="A781" s="111" t="s">
        <v>181</v>
      </c>
      <c r="B781" s="103" t="s">
        <v>240</v>
      </c>
      <c r="C781" s="103"/>
      <c r="D781" s="103"/>
      <c r="E781" s="103"/>
      <c r="F781" s="103" t="s">
        <v>239</v>
      </c>
      <c r="G781" s="103"/>
      <c r="H781" s="103" t="s">
        <v>171</v>
      </c>
      <c r="I781" s="103" t="s">
        <v>205</v>
      </c>
      <c r="J781" s="103"/>
      <c r="K781" s="103" t="s">
        <v>241</v>
      </c>
      <c r="L781" s="103" t="s">
        <v>229</v>
      </c>
      <c r="M781" s="103" t="s">
        <v>177</v>
      </c>
      <c r="N781" s="103" t="s">
        <v>207</v>
      </c>
      <c r="O781" s="103" t="s">
        <v>173</v>
      </c>
      <c r="P781" s="103" t="s">
        <v>178</v>
      </c>
      <c r="Q781" s="103" t="s">
        <v>214</v>
      </c>
      <c r="R781" s="103"/>
      <c r="S781" s="103" t="s">
        <v>230</v>
      </c>
      <c r="T781" s="103" t="s">
        <v>206</v>
      </c>
      <c r="U781" s="103" t="s">
        <v>215</v>
      </c>
    </row>
    <row r="782" spans="1:21" s="104" customFormat="1" ht="18" customHeight="1">
      <c r="A782" s="111" t="s">
        <v>184</v>
      </c>
      <c r="B782" s="103" t="s">
        <v>240</v>
      </c>
      <c r="C782" s="103"/>
      <c r="D782" s="103"/>
      <c r="E782" s="103"/>
      <c r="F782" s="103" t="s">
        <v>239</v>
      </c>
      <c r="G782" s="103"/>
      <c r="H782" s="103" t="s">
        <v>171</v>
      </c>
      <c r="I782" s="103" t="s">
        <v>205</v>
      </c>
      <c r="J782" s="103"/>
      <c r="K782" s="103" t="s">
        <v>241</v>
      </c>
      <c r="L782" s="103" t="s">
        <v>229</v>
      </c>
      <c r="M782" s="103" t="s">
        <v>177</v>
      </c>
      <c r="N782" s="103" t="s">
        <v>207</v>
      </c>
      <c r="O782" s="103" t="s">
        <v>173</v>
      </c>
      <c r="P782" s="103" t="s">
        <v>178</v>
      </c>
      <c r="Q782" s="103" t="s">
        <v>214</v>
      </c>
      <c r="R782" s="103"/>
      <c r="S782" s="103" t="s">
        <v>230</v>
      </c>
      <c r="T782" s="103" t="s">
        <v>206</v>
      </c>
      <c r="U782" s="103" t="s">
        <v>215</v>
      </c>
    </row>
    <row r="783" spans="1:21" s="104" customFormat="1" ht="18" customHeight="1">
      <c r="A783" s="111" t="s">
        <v>208</v>
      </c>
      <c r="B783" s="103" t="s">
        <v>240</v>
      </c>
      <c r="C783" s="103" t="s">
        <v>225</v>
      </c>
      <c r="D783" s="103" t="s">
        <v>186</v>
      </c>
      <c r="E783" s="103" t="s">
        <v>188</v>
      </c>
      <c r="F783" s="103" t="s">
        <v>239</v>
      </c>
      <c r="G783" s="103"/>
      <c r="H783" s="103" t="s">
        <v>171</v>
      </c>
      <c r="I783" s="103" t="s">
        <v>205</v>
      </c>
      <c r="J783" s="103"/>
      <c r="K783" s="103" t="s">
        <v>241</v>
      </c>
      <c r="L783" s="103" t="s">
        <v>229</v>
      </c>
      <c r="M783" s="103" t="s">
        <v>177</v>
      </c>
      <c r="N783" s="103" t="s">
        <v>207</v>
      </c>
      <c r="O783" s="103" t="s">
        <v>173</v>
      </c>
      <c r="P783" s="103" t="s">
        <v>178</v>
      </c>
      <c r="Q783" s="103" t="s">
        <v>214</v>
      </c>
      <c r="R783" s="103"/>
      <c r="S783" s="103" t="s">
        <v>230</v>
      </c>
      <c r="T783" s="103" t="s">
        <v>206</v>
      </c>
      <c r="U783" s="103" t="s">
        <v>215</v>
      </c>
    </row>
    <row r="784" spans="1:21" s="104" customFormat="1" ht="18" customHeight="1">
      <c r="A784" s="111" t="s">
        <v>209</v>
      </c>
      <c r="B784" s="103"/>
      <c r="C784" s="103" t="s">
        <v>225</v>
      </c>
      <c r="D784" s="103" t="s">
        <v>186</v>
      </c>
      <c r="E784" s="103" t="s">
        <v>188</v>
      </c>
      <c r="F784" s="103" t="s">
        <v>239</v>
      </c>
      <c r="G784" s="103"/>
      <c r="H784" s="103" t="s">
        <v>171</v>
      </c>
      <c r="I784" s="103"/>
      <c r="J784" s="103"/>
      <c r="K784" s="103" t="s">
        <v>241</v>
      </c>
      <c r="L784" s="103"/>
      <c r="M784" s="103" t="s">
        <v>177</v>
      </c>
      <c r="N784" s="103" t="s">
        <v>207</v>
      </c>
      <c r="O784" s="103"/>
      <c r="P784" s="103"/>
      <c r="Q784" s="103" t="s">
        <v>214</v>
      </c>
      <c r="R784" s="103"/>
      <c r="S784" s="103" t="s">
        <v>230</v>
      </c>
      <c r="T784" s="103" t="s">
        <v>206</v>
      </c>
      <c r="U784" s="103" t="s">
        <v>215</v>
      </c>
    </row>
    <row r="785" spans="1:21" s="104" customFormat="1" ht="18" customHeight="1">
      <c r="A785" s="111" t="s">
        <v>198</v>
      </c>
      <c r="B785" s="103"/>
      <c r="C785" s="103" t="s">
        <v>225</v>
      </c>
      <c r="D785" s="103" t="s">
        <v>186</v>
      </c>
      <c r="E785" s="103" t="s">
        <v>188</v>
      </c>
      <c r="F785" s="103" t="s">
        <v>239</v>
      </c>
      <c r="G785" s="103"/>
      <c r="H785" s="103"/>
      <c r="I785" s="103"/>
      <c r="J785" s="103"/>
      <c r="K785" s="103"/>
      <c r="L785" s="103"/>
      <c r="M785" s="103" t="s">
        <v>177</v>
      </c>
      <c r="N785" s="103" t="s">
        <v>207</v>
      </c>
      <c r="O785" s="103"/>
      <c r="P785" s="103"/>
      <c r="Q785" s="103" t="s">
        <v>214</v>
      </c>
      <c r="R785" s="103"/>
      <c r="S785" s="103"/>
      <c r="T785" s="103" t="s">
        <v>206</v>
      </c>
      <c r="U785" s="103" t="s">
        <v>215</v>
      </c>
    </row>
    <row r="786" spans="1:21" s="104" customFormat="1" ht="18" customHeight="1">
      <c r="A786" s="111" t="s">
        <v>200</v>
      </c>
      <c r="B786" s="103"/>
      <c r="C786" s="103" t="s">
        <v>225</v>
      </c>
      <c r="D786" s="103" t="s">
        <v>186</v>
      </c>
      <c r="E786" s="103" t="s">
        <v>188</v>
      </c>
      <c r="F786" s="103"/>
      <c r="G786" s="103"/>
      <c r="H786" s="103"/>
      <c r="I786" s="103"/>
      <c r="J786" s="103"/>
      <c r="K786" s="103"/>
      <c r="L786" s="103"/>
      <c r="M786" s="103" t="s">
        <v>177</v>
      </c>
      <c r="N786" s="103"/>
      <c r="O786" s="103"/>
      <c r="P786" s="103"/>
      <c r="Q786" s="103" t="s">
        <v>214</v>
      </c>
      <c r="R786" s="103"/>
      <c r="S786" s="103"/>
      <c r="T786" s="103" t="s">
        <v>206</v>
      </c>
      <c r="U786" s="103" t="s">
        <v>215</v>
      </c>
    </row>
    <row r="787" spans="1:21" s="104" customFormat="1" ht="18" customHeight="1">
      <c r="A787" s="111" t="s">
        <v>201</v>
      </c>
      <c r="B787" s="103"/>
      <c r="C787" s="103" t="s">
        <v>225</v>
      </c>
      <c r="D787" s="103" t="s">
        <v>186</v>
      </c>
      <c r="E787" s="103" t="s">
        <v>188</v>
      </c>
      <c r="F787" s="103"/>
      <c r="G787" s="103"/>
      <c r="H787" s="103"/>
      <c r="I787" s="103"/>
      <c r="J787" s="103"/>
      <c r="K787" s="103"/>
      <c r="L787" s="103"/>
      <c r="M787" s="103" t="s">
        <v>177</v>
      </c>
      <c r="N787" s="103"/>
      <c r="O787" s="103"/>
      <c r="P787" s="103"/>
      <c r="Q787" s="103" t="s">
        <v>214</v>
      </c>
      <c r="R787" s="103"/>
      <c r="S787" s="103"/>
      <c r="T787" s="103"/>
      <c r="U787" s="103" t="s">
        <v>215</v>
      </c>
    </row>
    <row r="788" spans="1:21" s="104" customFormat="1" ht="18" customHeight="1">
      <c r="A788" s="111" t="s">
        <v>202</v>
      </c>
      <c r="B788" s="103"/>
      <c r="C788" s="103" t="s">
        <v>225</v>
      </c>
      <c r="D788" s="103" t="s">
        <v>186</v>
      </c>
      <c r="E788" s="103" t="s">
        <v>188</v>
      </c>
      <c r="F788" s="103"/>
      <c r="G788" s="103"/>
      <c r="H788" s="103"/>
      <c r="I788" s="103"/>
      <c r="J788" s="103"/>
      <c r="K788" s="103"/>
      <c r="L788" s="103"/>
      <c r="M788" s="103" t="s">
        <v>177</v>
      </c>
      <c r="N788" s="103"/>
      <c r="O788" s="103"/>
      <c r="P788" s="103"/>
      <c r="Q788" s="103" t="s">
        <v>214</v>
      </c>
      <c r="R788" s="103"/>
      <c r="S788" s="103"/>
      <c r="T788" s="103"/>
      <c r="U788" s="103" t="s">
        <v>215</v>
      </c>
    </row>
    <row r="789" spans="1:21" s="104" customFormat="1" ht="18" customHeight="1">
      <c r="A789" s="111" t="s">
        <v>203</v>
      </c>
      <c r="B789" s="103"/>
      <c r="C789" s="103" t="s">
        <v>225</v>
      </c>
      <c r="D789" s="103"/>
      <c r="E789" s="103"/>
      <c r="F789" s="103"/>
      <c r="G789" s="103"/>
      <c r="H789" s="103"/>
      <c r="I789" s="103"/>
      <c r="J789" s="103"/>
      <c r="K789" s="103"/>
      <c r="L789" s="103"/>
      <c r="M789" s="103"/>
      <c r="N789" s="103"/>
      <c r="O789" s="103"/>
      <c r="P789" s="103"/>
      <c r="Q789" s="103" t="s">
        <v>214</v>
      </c>
      <c r="R789" s="103"/>
      <c r="S789" s="103"/>
      <c r="T789" s="103"/>
      <c r="U789" s="103"/>
    </row>
    <row r="790" spans="1:21" s="104" customFormat="1" ht="18" customHeight="1">
      <c r="A790" s="112" t="s">
        <v>204</v>
      </c>
      <c r="B790" s="109">
        <f>IF(COUNTA(B778:B789)=0,"-",COUNTA(B778:B789)/12)</f>
        <v>0.5</v>
      </c>
      <c r="C790" s="109">
        <f t="shared" ref="C790:D790" si="61">IF(COUNTA(C778:C789)=0,"-",COUNTA(C778:C789)/12)</f>
        <v>0.58333333333333337</v>
      </c>
      <c r="D790" s="109">
        <f t="shared" si="61"/>
        <v>0.5</v>
      </c>
      <c r="E790" s="114">
        <f>IF(COUNTA(E778:E789)=0,"-",COUNTA(E778:E789)/12)</f>
        <v>0.5</v>
      </c>
      <c r="F790" s="109">
        <f t="shared" ref="F790:U790" si="62">IF(COUNTA(F778:F789)=0,"-",COUNTA(F778:F789)/12)</f>
        <v>0.58333333333333337</v>
      </c>
      <c r="G790" s="109" t="str">
        <f t="shared" si="62"/>
        <v>-</v>
      </c>
      <c r="H790" s="109">
        <f t="shared" si="62"/>
        <v>0.5</v>
      </c>
      <c r="I790" s="109">
        <f t="shared" si="62"/>
        <v>0.33333333333333331</v>
      </c>
      <c r="J790" s="109" t="str">
        <f t="shared" si="62"/>
        <v>-</v>
      </c>
      <c r="K790" s="109">
        <f t="shared" si="62"/>
        <v>0.58333333333333337</v>
      </c>
      <c r="L790" s="109">
        <f t="shared" si="62"/>
        <v>0.5</v>
      </c>
      <c r="M790" s="109">
        <f t="shared" si="62"/>
        <v>0.83333333333333337</v>
      </c>
      <c r="N790" s="109">
        <f t="shared" si="62"/>
        <v>0.58333333333333337</v>
      </c>
      <c r="O790" s="109">
        <f t="shared" si="62"/>
        <v>0.5</v>
      </c>
      <c r="P790" s="109">
        <f t="shared" si="62"/>
        <v>0.5</v>
      </c>
      <c r="Q790" s="109">
        <f t="shared" si="62"/>
        <v>0.91666666666666663</v>
      </c>
      <c r="R790" s="109" t="str">
        <f t="shared" si="62"/>
        <v>-</v>
      </c>
      <c r="S790" s="109">
        <f t="shared" si="62"/>
        <v>0.41666666666666669</v>
      </c>
      <c r="T790" s="109">
        <f t="shared" si="62"/>
        <v>0.58333333333333337</v>
      </c>
      <c r="U790" s="109">
        <f t="shared" si="62"/>
        <v>0.75</v>
      </c>
    </row>
    <row r="791" spans="1:21" s="104" customFormat="1" ht="18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</row>
    <row r="792" spans="1:21" s="104" customFormat="1" ht="18" customHeight="1">
      <c r="A792" s="105">
        <v>44760</v>
      </c>
      <c r="B792" s="106">
        <v>1</v>
      </c>
      <c r="C792" s="106">
        <v>2</v>
      </c>
      <c r="D792" s="106">
        <v>3</v>
      </c>
      <c r="E792" s="106">
        <v>4</v>
      </c>
      <c r="F792" s="106">
        <v>5</v>
      </c>
      <c r="G792" s="106">
        <v>6</v>
      </c>
      <c r="H792" s="106">
        <v>7</v>
      </c>
      <c r="I792" s="106">
        <v>8</v>
      </c>
      <c r="J792" s="106">
        <v>9</v>
      </c>
      <c r="K792" s="106">
        <v>10</v>
      </c>
      <c r="L792" s="106">
        <v>11</v>
      </c>
      <c r="M792" s="106">
        <v>12</v>
      </c>
      <c r="N792" s="106">
        <v>13</v>
      </c>
      <c r="O792" s="106">
        <v>14</v>
      </c>
      <c r="P792" s="106">
        <v>15</v>
      </c>
      <c r="Q792" s="106">
        <v>16</v>
      </c>
      <c r="R792" s="106">
        <v>17</v>
      </c>
      <c r="S792" s="106">
        <v>18</v>
      </c>
      <c r="T792" s="106">
        <v>19</v>
      </c>
      <c r="U792" s="106">
        <v>20</v>
      </c>
    </row>
    <row r="793" spans="1:21" s="104" customFormat="1" ht="18" customHeight="1">
      <c r="A793" s="111" t="s">
        <v>168</v>
      </c>
      <c r="B793" s="103"/>
      <c r="C793" s="103" t="s">
        <v>211</v>
      </c>
      <c r="D793" s="103"/>
      <c r="E793" s="103"/>
      <c r="F793" s="103"/>
      <c r="G793" s="103"/>
      <c r="H793" s="103"/>
      <c r="I793" s="103"/>
      <c r="J793" s="103"/>
      <c r="K793" s="103" t="s">
        <v>241</v>
      </c>
      <c r="L793" s="103"/>
      <c r="M793" s="103"/>
      <c r="N793" s="103"/>
      <c r="O793" s="103" t="s">
        <v>173</v>
      </c>
      <c r="P793" s="103" t="s">
        <v>178</v>
      </c>
      <c r="Q793" s="103"/>
      <c r="R793" s="103"/>
      <c r="S793" s="103"/>
      <c r="T793" s="103"/>
      <c r="U793" s="103"/>
    </row>
    <row r="794" spans="1:21" s="104" customFormat="1" ht="18" customHeight="1">
      <c r="A794" s="111" t="s">
        <v>174</v>
      </c>
      <c r="B794" s="103"/>
      <c r="C794" s="103" t="s">
        <v>211</v>
      </c>
      <c r="D794" s="103"/>
      <c r="E794" s="103"/>
      <c r="F794" s="103" t="s">
        <v>239</v>
      </c>
      <c r="G794" s="103" t="s">
        <v>192</v>
      </c>
      <c r="H794" s="103" t="s">
        <v>171</v>
      </c>
      <c r="I794" s="103"/>
      <c r="J794" s="103"/>
      <c r="K794" s="103" t="s">
        <v>241</v>
      </c>
      <c r="L794" s="103"/>
      <c r="M794" s="103" t="s">
        <v>177</v>
      </c>
      <c r="N794" s="103" t="s">
        <v>207</v>
      </c>
      <c r="O794" s="103" t="s">
        <v>173</v>
      </c>
      <c r="P794" s="103" t="s">
        <v>178</v>
      </c>
      <c r="Q794" s="103" t="s">
        <v>214</v>
      </c>
      <c r="R794" s="103"/>
      <c r="S794" s="103"/>
      <c r="T794" s="103"/>
      <c r="U794" s="103"/>
    </row>
    <row r="795" spans="1:21" s="104" customFormat="1" ht="18" customHeight="1">
      <c r="A795" s="111" t="s">
        <v>176</v>
      </c>
      <c r="B795" s="103"/>
      <c r="C795" s="103" t="s">
        <v>211</v>
      </c>
      <c r="D795" s="103"/>
      <c r="E795" s="103"/>
      <c r="F795" s="103" t="s">
        <v>239</v>
      </c>
      <c r="G795" s="103" t="s">
        <v>192</v>
      </c>
      <c r="H795" s="103" t="s">
        <v>171</v>
      </c>
      <c r="I795" s="103" t="s">
        <v>205</v>
      </c>
      <c r="J795" s="103"/>
      <c r="K795" s="103" t="s">
        <v>241</v>
      </c>
      <c r="L795" s="103"/>
      <c r="M795" s="103" t="s">
        <v>177</v>
      </c>
      <c r="N795" s="103" t="s">
        <v>207</v>
      </c>
      <c r="O795" s="103" t="s">
        <v>173</v>
      </c>
      <c r="P795" s="103" t="s">
        <v>178</v>
      </c>
      <c r="Q795" s="103" t="s">
        <v>214</v>
      </c>
      <c r="R795" s="103"/>
      <c r="S795" s="103"/>
      <c r="T795" s="103" t="s">
        <v>206</v>
      </c>
      <c r="U795" s="103" t="s">
        <v>215</v>
      </c>
    </row>
    <row r="796" spans="1:21" s="104" customFormat="1" ht="18" customHeight="1">
      <c r="A796" s="111" t="s">
        <v>181</v>
      </c>
      <c r="B796" s="103"/>
      <c r="C796" s="103" t="s">
        <v>211</v>
      </c>
      <c r="D796" s="103"/>
      <c r="E796" s="103"/>
      <c r="F796" s="103" t="s">
        <v>239</v>
      </c>
      <c r="G796" s="103" t="s">
        <v>192</v>
      </c>
      <c r="H796" s="103" t="s">
        <v>171</v>
      </c>
      <c r="I796" s="103" t="s">
        <v>205</v>
      </c>
      <c r="J796" s="103"/>
      <c r="K796" s="103" t="s">
        <v>241</v>
      </c>
      <c r="L796" s="103"/>
      <c r="M796" s="103" t="s">
        <v>177</v>
      </c>
      <c r="N796" s="103" t="s">
        <v>207</v>
      </c>
      <c r="O796" s="103" t="s">
        <v>173</v>
      </c>
      <c r="P796" s="103" t="s">
        <v>178</v>
      </c>
      <c r="Q796" s="103" t="s">
        <v>214</v>
      </c>
      <c r="R796" s="103"/>
      <c r="S796" s="103"/>
      <c r="T796" s="103" t="s">
        <v>206</v>
      </c>
      <c r="U796" s="103" t="s">
        <v>215</v>
      </c>
    </row>
    <row r="797" spans="1:21" s="104" customFormat="1" ht="18" customHeight="1">
      <c r="A797" s="111" t="s">
        <v>184</v>
      </c>
      <c r="B797" s="103"/>
      <c r="C797" s="103" t="s">
        <v>211</v>
      </c>
      <c r="D797" s="103"/>
      <c r="E797" s="103"/>
      <c r="F797" s="103" t="s">
        <v>239</v>
      </c>
      <c r="G797" s="103" t="s">
        <v>192</v>
      </c>
      <c r="H797" s="103" t="s">
        <v>171</v>
      </c>
      <c r="I797" s="103" t="s">
        <v>205</v>
      </c>
      <c r="J797" s="103" t="s">
        <v>221</v>
      </c>
      <c r="K797" s="103" t="s">
        <v>241</v>
      </c>
      <c r="L797" s="103"/>
      <c r="M797" s="103" t="s">
        <v>177</v>
      </c>
      <c r="N797" s="103" t="s">
        <v>207</v>
      </c>
      <c r="O797" s="103" t="s">
        <v>173</v>
      </c>
      <c r="P797" s="103" t="s">
        <v>178</v>
      </c>
      <c r="Q797" s="103" t="s">
        <v>214</v>
      </c>
      <c r="R797" s="103"/>
      <c r="S797" s="103"/>
      <c r="T797" s="103" t="s">
        <v>206</v>
      </c>
      <c r="U797" s="103" t="s">
        <v>215</v>
      </c>
    </row>
    <row r="798" spans="1:21" s="104" customFormat="1" ht="18" customHeight="1">
      <c r="A798" s="111" t="s">
        <v>208</v>
      </c>
      <c r="B798" s="103" t="s">
        <v>225</v>
      </c>
      <c r="C798" s="103" t="s">
        <v>211</v>
      </c>
      <c r="D798" s="103" t="s">
        <v>186</v>
      </c>
      <c r="E798" s="103" t="s">
        <v>188</v>
      </c>
      <c r="F798" s="103" t="s">
        <v>239</v>
      </c>
      <c r="G798" s="103" t="s">
        <v>192</v>
      </c>
      <c r="H798" s="103" t="s">
        <v>171</v>
      </c>
      <c r="I798" s="103" t="s">
        <v>205</v>
      </c>
      <c r="J798" s="103" t="s">
        <v>221</v>
      </c>
      <c r="K798" s="103" t="s">
        <v>241</v>
      </c>
      <c r="L798" s="103" t="s">
        <v>210</v>
      </c>
      <c r="M798" s="103" t="s">
        <v>177</v>
      </c>
      <c r="N798" s="103" t="s">
        <v>207</v>
      </c>
      <c r="O798" s="103" t="s">
        <v>173</v>
      </c>
      <c r="P798" s="103" t="s">
        <v>178</v>
      </c>
      <c r="Q798" s="103" t="s">
        <v>214</v>
      </c>
      <c r="R798" s="103" t="s">
        <v>246</v>
      </c>
      <c r="S798" s="103" t="s">
        <v>218</v>
      </c>
      <c r="T798" s="103" t="s">
        <v>206</v>
      </c>
      <c r="U798" s="103" t="s">
        <v>215</v>
      </c>
    </row>
    <row r="799" spans="1:21" s="104" customFormat="1" ht="18" customHeight="1">
      <c r="A799" s="111" t="s">
        <v>209</v>
      </c>
      <c r="B799" s="103" t="s">
        <v>225</v>
      </c>
      <c r="C799" s="103"/>
      <c r="D799" s="103" t="s">
        <v>186</v>
      </c>
      <c r="E799" s="103" t="s">
        <v>188</v>
      </c>
      <c r="F799" s="103" t="s">
        <v>239</v>
      </c>
      <c r="G799" s="103" t="s">
        <v>192</v>
      </c>
      <c r="H799" s="103" t="s">
        <v>171</v>
      </c>
      <c r="I799" s="103" t="s">
        <v>226</v>
      </c>
      <c r="J799" s="103" t="s">
        <v>221</v>
      </c>
      <c r="K799" s="103" t="s">
        <v>241</v>
      </c>
      <c r="L799" s="103"/>
      <c r="M799" s="103" t="s">
        <v>177</v>
      </c>
      <c r="N799" s="103" t="s">
        <v>207</v>
      </c>
      <c r="O799" s="103" t="s">
        <v>210</v>
      </c>
      <c r="P799" s="103"/>
      <c r="Q799" s="103" t="s">
        <v>214</v>
      </c>
      <c r="R799" s="103" t="s">
        <v>246</v>
      </c>
      <c r="S799" s="103" t="s">
        <v>218</v>
      </c>
      <c r="T799" s="103" t="s">
        <v>206</v>
      </c>
      <c r="U799" s="103" t="s">
        <v>215</v>
      </c>
    </row>
    <row r="800" spans="1:21" s="104" customFormat="1" ht="18" customHeight="1">
      <c r="A800" s="111" t="s">
        <v>198</v>
      </c>
      <c r="B800" s="103" t="s">
        <v>225</v>
      </c>
      <c r="C800" s="103"/>
      <c r="D800" s="103" t="s">
        <v>186</v>
      </c>
      <c r="E800" s="103" t="s">
        <v>188</v>
      </c>
      <c r="F800" s="103" t="s">
        <v>239</v>
      </c>
      <c r="G800" s="103"/>
      <c r="H800" s="103"/>
      <c r="I800" s="103" t="s">
        <v>226</v>
      </c>
      <c r="J800" s="103" t="s">
        <v>221</v>
      </c>
      <c r="K800" s="103"/>
      <c r="L800" s="103"/>
      <c r="M800" s="103" t="s">
        <v>177</v>
      </c>
      <c r="N800" s="103" t="s">
        <v>207</v>
      </c>
      <c r="O800" s="103" t="s">
        <v>210</v>
      </c>
      <c r="P800" s="103"/>
      <c r="Q800" s="103" t="s">
        <v>214</v>
      </c>
      <c r="R800" s="103" t="s">
        <v>246</v>
      </c>
      <c r="S800" s="103" t="s">
        <v>218</v>
      </c>
      <c r="T800" s="103" t="s">
        <v>206</v>
      </c>
      <c r="U800" s="103" t="s">
        <v>215</v>
      </c>
    </row>
    <row r="801" spans="1:23" s="104" customFormat="1" ht="18" customHeight="1">
      <c r="A801" s="111" t="s">
        <v>200</v>
      </c>
      <c r="B801" s="103" t="s">
        <v>225</v>
      </c>
      <c r="C801" s="103"/>
      <c r="D801" s="103" t="s">
        <v>186</v>
      </c>
      <c r="E801" s="103" t="s">
        <v>188</v>
      </c>
      <c r="F801" s="103"/>
      <c r="G801" s="103"/>
      <c r="H801" s="103"/>
      <c r="I801" s="103" t="s">
        <v>226</v>
      </c>
      <c r="J801" s="103" t="s">
        <v>221</v>
      </c>
      <c r="K801" s="103"/>
      <c r="L801" s="103"/>
      <c r="M801" s="103" t="s">
        <v>177</v>
      </c>
      <c r="N801" s="103"/>
      <c r="O801" s="103" t="s">
        <v>210</v>
      </c>
      <c r="P801" s="103"/>
      <c r="Q801" s="103" t="s">
        <v>214</v>
      </c>
      <c r="R801" s="103" t="s">
        <v>246</v>
      </c>
      <c r="S801" s="103" t="s">
        <v>218</v>
      </c>
      <c r="T801" s="103" t="s">
        <v>206</v>
      </c>
      <c r="U801" s="103" t="s">
        <v>215</v>
      </c>
    </row>
    <row r="802" spans="1:23" s="104" customFormat="1" ht="18" customHeight="1">
      <c r="A802" s="111" t="s">
        <v>201</v>
      </c>
      <c r="B802" s="103" t="s">
        <v>225</v>
      </c>
      <c r="C802" s="103"/>
      <c r="D802" s="103" t="s">
        <v>186</v>
      </c>
      <c r="E802" s="103" t="s">
        <v>188</v>
      </c>
      <c r="F802" s="103"/>
      <c r="G802" s="103"/>
      <c r="H802" s="103"/>
      <c r="I802" s="103" t="s">
        <v>226</v>
      </c>
      <c r="J802" s="103" t="s">
        <v>221</v>
      </c>
      <c r="K802" s="103"/>
      <c r="L802" s="103"/>
      <c r="M802" s="103" t="s">
        <v>177</v>
      </c>
      <c r="N802" s="103"/>
      <c r="O802" s="103" t="s">
        <v>210</v>
      </c>
      <c r="P802" s="103"/>
      <c r="Q802" s="103" t="s">
        <v>214</v>
      </c>
      <c r="R802" s="103" t="s">
        <v>246</v>
      </c>
      <c r="S802" s="103" t="s">
        <v>218</v>
      </c>
      <c r="T802" s="103"/>
      <c r="U802" s="103" t="s">
        <v>215</v>
      </c>
    </row>
    <row r="803" spans="1:23" s="104" customFormat="1" ht="18" customHeight="1">
      <c r="A803" s="111" t="s">
        <v>202</v>
      </c>
      <c r="B803" s="103" t="s">
        <v>225</v>
      </c>
      <c r="C803" s="103"/>
      <c r="D803" s="103" t="s">
        <v>186</v>
      </c>
      <c r="E803" s="103" t="s">
        <v>188</v>
      </c>
      <c r="F803" s="103"/>
      <c r="G803" s="103"/>
      <c r="H803" s="103"/>
      <c r="I803" s="103"/>
      <c r="J803" s="103"/>
      <c r="K803" s="103"/>
      <c r="L803" s="103"/>
      <c r="M803" s="103" t="s">
        <v>177</v>
      </c>
      <c r="N803" s="103"/>
      <c r="O803" s="103" t="s">
        <v>210</v>
      </c>
      <c r="P803" s="103"/>
      <c r="Q803" s="103" t="s">
        <v>214</v>
      </c>
      <c r="R803" s="103" t="s">
        <v>246</v>
      </c>
      <c r="S803" s="103" t="s">
        <v>218</v>
      </c>
      <c r="T803" s="103"/>
      <c r="U803" s="103" t="s">
        <v>215</v>
      </c>
    </row>
    <row r="804" spans="1:23" s="104" customFormat="1" ht="18" customHeight="1">
      <c r="A804" s="111" t="s">
        <v>203</v>
      </c>
      <c r="B804" s="103" t="s">
        <v>225</v>
      </c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 t="s">
        <v>214</v>
      </c>
      <c r="R804" s="103" t="s">
        <v>246</v>
      </c>
      <c r="S804" s="103" t="s">
        <v>218</v>
      </c>
      <c r="T804" s="103"/>
      <c r="U804" s="103"/>
    </row>
    <row r="805" spans="1:23" s="104" customFormat="1" ht="18" customHeight="1">
      <c r="A805" s="112" t="s">
        <v>204</v>
      </c>
      <c r="B805" s="109">
        <f>IF(COUNTA(B793:B804)=0,"-",COUNTA(B793:B804)/12)</f>
        <v>0.58333333333333337</v>
      </c>
      <c r="C805" s="109">
        <f t="shared" ref="C805:D805" si="63">IF(COUNTA(C793:C804)=0,"-",COUNTA(C793:C804)/12)</f>
        <v>0.5</v>
      </c>
      <c r="D805" s="109">
        <f t="shared" si="63"/>
        <v>0.5</v>
      </c>
      <c r="E805" s="114">
        <f>IF(COUNTA(E793:E804)=0,"-",COUNTA(E793:E804)/12)</f>
        <v>0.5</v>
      </c>
      <c r="F805" s="109">
        <f t="shared" ref="F805:U805" si="64">IF(COUNTA(F793:F804)=0,"-",COUNTA(F793:F804)/12)</f>
        <v>0.58333333333333337</v>
      </c>
      <c r="G805" s="109">
        <f t="shared" si="64"/>
        <v>0.5</v>
      </c>
      <c r="H805" s="109">
        <f t="shared" si="64"/>
        <v>0.5</v>
      </c>
      <c r="I805" s="109">
        <f t="shared" si="64"/>
        <v>0.66666666666666663</v>
      </c>
      <c r="J805" s="109">
        <f t="shared" si="64"/>
        <v>0.5</v>
      </c>
      <c r="K805" s="109">
        <f t="shared" si="64"/>
        <v>0.58333333333333337</v>
      </c>
      <c r="L805" s="109">
        <f t="shared" si="64"/>
        <v>8.3333333333333329E-2</v>
      </c>
      <c r="M805" s="109">
        <f t="shared" si="64"/>
        <v>0.83333333333333337</v>
      </c>
      <c r="N805" s="109">
        <f t="shared" si="64"/>
        <v>0.58333333333333337</v>
      </c>
      <c r="O805" s="109">
        <f t="shared" si="64"/>
        <v>0.91666666666666663</v>
      </c>
      <c r="P805" s="109">
        <f t="shared" si="64"/>
        <v>0.5</v>
      </c>
      <c r="Q805" s="109">
        <f t="shared" si="64"/>
        <v>0.91666666666666663</v>
      </c>
      <c r="R805" s="109">
        <f t="shared" si="64"/>
        <v>0.58333333333333337</v>
      </c>
      <c r="S805" s="109">
        <f t="shared" si="64"/>
        <v>0.58333333333333337</v>
      </c>
      <c r="T805" s="109">
        <f t="shared" si="64"/>
        <v>0.58333333333333337</v>
      </c>
      <c r="U805" s="109">
        <f t="shared" si="64"/>
        <v>0.75</v>
      </c>
    </row>
    <row r="806" spans="1:23" s="104" customFormat="1" ht="18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</row>
    <row r="807" spans="1:23" s="104" customFormat="1" ht="18" customHeight="1">
      <c r="A807" s="105">
        <v>44761</v>
      </c>
      <c r="B807" s="106">
        <v>1</v>
      </c>
      <c r="C807" s="106">
        <v>2</v>
      </c>
      <c r="D807" s="106">
        <v>3</v>
      </c>
      <c r="E807" s="106">
        <v>4</v>
      </c>
      <c r="F807" s="106">
        <v>5</v>
      </c>
      <c r="G807" s="106">
        <v>6</v>
      </c>
      <c r="H807" s="106">
        <v>7</v>
      </c>
      <c r="I807" s="106">
        <v>8</v>
      </c>
      <c r="J807" s="106">
        <v>9</v>
      </c>
      <c r="K807" s="106">
        <v>10</v>
      </c>
      <c r="L807" s="106">
        <v>11</v>
      </c>
      <c r="M807" s="106">
        <v>12</v>
      </c>
      <c r="N807" s="106">
        <v>13</v>
      </c>
      <c r="O807" s="106">
        <v>14</v>
      </c>
      <c r="P807" s="106">
        <v>15</v>
      </c>
      <c r="Q807" s="106">
        <v>16</v>
      </c>
      <c r="R807" s="106">
        <v>17</v>
      </c>
      <c r="S807" s="106">
        <v>18</v>
      </c>
      <c r="T807" s="106">
        <v>19</v>
      </c>
      <c r="U807" s="106">
        <v>20</v>
      </c>
    </row>
    <row r="808" spans="1:23" s="104" customFormat="1" ht="18" customHeight="1">
      <c r="A808" s="111" t="s">
        <v>168</v>
      </c>
      <c r="B808" s="103"/>
      <c r="C808" s="103" t="s">
        <v>211</v>
      </c>
      <c r="D808" s="103"/>
      <c r="E808" s="103"/>
      <c r="F808" s="103"/>
      <c r="G808" s="103"/>
      <c r="H808" s="103"/>
      <c r="I808" s="103"/>
      <c r="J808" s="103"/>
      <c r="K808" s="103"/>
      <c r="L808" s="103"/>
      <c r="M808" s="103"/>
      <c r="N808" s="103"/>
      <c r="O808" s="103" t="s">
        <v>173</v>
      </c>
      <c r="P808" s="103" t="s">
        <v>178</v>
      </c>
      <c r="Q808" s="103"/>
      <c r="R808" s="103"/>
      <c r="S808" s="103"/>
      <c r="T808" s="103"/>
      <c r="U808" s="103"/>
    </row>
    <row r="809" spans="1:23" s="104" customFormat="1" ht="18" customHeight="1">
      <c r="A809" s="111" t="s">
        <v>174</v>
      </c>
      <c r="B809" s="103"/>
      <c r="C809" s="103" t="s">
        <v>211</v>
      </c>
      <c r="D809" s="103"/>
      <c r="E809" s="103"/>
      <c r="F809" s="103" t="s">
        <v>239</v>
      </c>
      <c r="G809" s="103" t="s">
        <v>192</v>
      </c>
      <c r="H809" s="103" t="s">
        <v>171</v>
      </c>
      <c r="I809" s="103"/>
      <c r="J809" s="103"/>
      <c r="K809" s="103"/>
      <c r="L809" s="103"/>
      <c r="M809" s="103" t="s">
        <v>177</v>
      </c>
      <c r="N809" s="103" t="s">
        <v>207</v>
      </c>
      <c r="O809" s="103" t="s">
        <v>173</v>
      </c>
      <c r="P809" s="103" t="s">
        <v>178</v>
      </c>
      <c r="Q809" s="103" t="s">
        <v>214</v>
      </c>
      <c r="R809" s="103"/>
      <c r="S809" s="103"/>
      <c r="T809" s="103"/>
      <c r="U809" s="103"/>
      <c r="W809" s="104" t="s">
        <v>248</v>
      </c>
    </row>
    <row r="810" spans="1:23" s="104" customFormat="1" ht="18" customHeight="1">
      <c r="A810" s="111" t="s">
        <v>176</v>
      </c>
      <c r="B810" s="103"/>
      <c r="C810" s="103" t="s">
        <v>211</v>
      </c>
      <c r="D810" s="103"/>
      <c r="E810" s="103"/>
      <c r="F810" s="103" t="s">
        <v>239</v>
      </c>
      <c r="G810" s="103" t="s">
        <v>192</v>
      </c>
      <c r="H810" s="103" t="s">
        <v>171</v>
      </c>
      <c r="I810" s="103" t="s">
        <v>205</v>
      </c>
      <c r="J810" s="103"/>
      <c r="K810" s="103"/>
      <c r="L810" s="103"/>
      <c r="M810" s="103" t="s">
        <v>177</v>
      </c>
      <c r="N810" s="103" t="s">
        <v>207</v>
      </c>
      <c r="O810" s="103" t="s">
        <v>173</v>
      </c>
      <c r="P810" s="103" t="s">
        <v>178</v>
      </c>
      <c r="Q810" s="103" t="s">
        <v>214</v>
      </c>
      <c r="R810" s="103"/>
      <c r="S810" s="103"/>
      <c r="T810" s="103" t="s">
        <v>206</v>
      </c>
      <c r="U810" s="103" t="s">
        <v>215</v>
      </c>
      <c r="W810" s="272"/>
    </row>
    <row r="811" spans="1:23" s="104" customFormat="1" ht="18" customHeight="1">
      <c r="A811" s="111" t="s">
        <v>181</v>
      </c>
      <c r="B811" s="103"/>
      <c r="C811" s="103" t="s">
        <v>211</v>
      </c>
      <c r="D811" s="103"/>
      <c r="E811" s="103"/>
      <c r="F811" s="103" t="s">
        <v>239</v>
      </c>
      <c r="G811" s="103" t="s">
        <v>192</v>
      </c>
      <c r="H811" s="103" t="s">
        <v>171</v>
      </c>
      <c r="I811" s="103" t="s">
        <v>205</v>
      </c>
      <c r="J811" s="103"/>
      <c r="K811" s="103"/>
      <c r="L811" s="103"/>
      <c r="M811" s="103" t="s">
        <v>177</v>
      </c>
      <c r="N811" s="103" t="s">
        <v>207</v>
      </c>
      <c r="O811" s="103" t="s">
        <v>173</v>
      </c>
      <c r="P811" s="103" t="s">
        <v>178</v>
      </c>
      <c r="Q811" s="103" t="s">
        <v>214</v>
      </c>
      <c r="R811" s="103"/>
      <c r="S811" s="103"/>
      <c r="T811" s="103" t="s">
        <v>206</v>
      </c>
      <c r="U811" s="103" t="s">
        <v>215</v>
      </c>
      <c r="W811" s="272"/>
    </row>
    <row r="812" spans="1:23" s="104" customFormat="1" ht="18" customHeight="1">
      <c r="A812" s="111" t="s">
        <v>184</v>
      </c>
      <c r="B812" s="103"/>
      <c r="C812" s="103" t="s">
        <v>211</v>
      </c>
      <c r="D812" s="103"/>
      <c r="E812" s="103"/>
      <c r="F812" s="103" t="s">
        <v>239</v>
      </c>
      <c r="G812" s="103" t="s">
        <v>192</v>
      </c>
      <c r="H812" s="103" t="s">
        <v>171</v>
      </c>
      <c r="I812" s="103" t="s">
        <v>205</v>
      </c>
      <c r="J812" s="103" t="s">
        <v>221</v>
      </c>
      <c r="K812" s="103"/>
      <c r="L812" s="103"/>
      <c r="M812" s="103" t="s">
        <v>177</v>
      </c>
      <c r="N812" s="103" t="s">
        <v>207</v>
      </c>
      <c r="O812" s="103" t="s">
        <v>173</v>
      </c>
      <c r="P812" s="103" t="s">
        <v>178</v>
      </c>
      <c r="Q812" s="103" t="s">
        <v>214</v>
      </c>
      <c r="R812" s="103"/>
      <c r="S812" s="103"/>
      <c r="T812" s="103" t="s">
        <v>206</v>
      </c>
      <c r="U812" s="103" t="s">
        <v>215</v>
      </c>
      <c r="W812" s="104" t="s">
        <v>249</v>
      </c>
    </row>
    <row r="813" spans="1:23" s="104" customFormat="1" ht="18" customHeight="1">
      <c r="A813" s="111" t="s">
        <v>208</v>
      </c>
      <c r="B813" s="103" t="s">
        <v>225</v>
      </c>
      <c r="C813" s="103" t="s">
        <v>211</v>
      </c>
      <c r="D813" s="103" t="s">
        <v>186</v>
      </c>
      <c r="E813" s="103" t="s">
        <v>188</v>
      </c>
      <c r="F813" s="103" t="s">
        <v>239</v>
      </c>
      <c r="G813" s="103" t="s">
        <v>192</v>
      </c>
      <c r="H813" s="103" t="s">
        <v>171</v>
      </c>
      <c r="I813" s="103" t="s">
        <v>205</v>
      </c>
      <c r="J813" s="103" t="s">
        <v>221</v>
      </c>
      <c r="K813" s="103" t="s">
        <v>210</v>
      </c>
      <c r="L813" s="103"/>
      <c r="M813" s="103" t="s">
        <v>177</v>
      </c>
      <c r="N813" s="103" t="s">
        <v>207</v>
      </c>
      <c r="O813" s="103" t="s">
        <v>173</v>
      </c>
      <c r="P813" s="103" t="s">
        <v>178</v>
      </c>
      <c r="Q813" s="103" t="s">
        <v>214</v>
      </c>
      <c r="R813" s="103" t="s">
        <v>246</v>
      </c>
      <c r="S813" s="103" t="s">
        <v>218</v>
      </c>
      <c r="T813" s="103" t="s">
        <v>206</v>
      </c>
      <c r="U813" s="103" t="s">
        <v>215</v>
      </c>
      <c r="W813" s="115">
        <v>5</v>
      </c>
    </row>
    <row r="814" spans="1:23" s="104" customFormat="1" ht="18" customHeight="1">
      <c r="A814" s="111" t="s">
        <v>209</v>
      </c>
      <c r="B814" s="103" t="s">
        <v>225</v>
      </c>
      <c r="C814" s="103"/>
      <c r="D814" s="103" t="s">
        <v>186</v>
      </c>
      <c r="E814" s="103" t="s">
        <v>188</v>
      </c>
      <c r="F814" s="103" t="s">
        <v>239</v>
      </c>
      <c r="G814" s="103" t="s">
        <v>192</v>
      </c>
      <c r="H814" s="103" t="s">
        <v>171</v>
      </c>
      <c r="I814" s="103" t="s">
        <v>226</v>
      </c>
      <c r="J814" s="103" t="s">
        <v>221</v>
      </c>
      <c r="K814" s="103"/>
      <c r="L814" s="103"/>
      <c r="M814" s="103" t="s">
        <v>177</v>
      </c>
      <c r="N814" s="103" t="s">
        <v>207</v>
      </c>
      <c r="O814" s="103" t="s">
        <v>210</v>
      </c>
      <c r="P814" s="103"/>
      <c r="Q814" s="103" t="s">
        <v>214</v>
      </c>
      <c r="R814" s="103" t="s">
        <v>246</v>
      </c>
      <c r="S814" s="103" t="s">
        <v>218</v>
      </c>
      <c r="T814" s="103" t="s">
        <v>206</v>
      </c>
      <c r="U814" s="103" t="s">
        <v>215</v>
      </c>
      <c r="W814" s="115"/>
    </row>
    <row r="815" spans="1:23" s="104" customFormat="1" ht="18" customHeight="1">
      <c r="A815" s="111" t="s">
        <v>198</v>
      </c>
      <c r="B815" s="103" t="s">
        <v>225</v>
      </c>
      <c r="C815" s="103"/>
      <c r="D815" s="103" t="s">
        <v>186</v>
      </c>
      <c r="E815" s="103" t="s">
        <v>188</v>
      </c>
      <c r="F815" s="103"/>
      <c r="G815" s="103"/>
      <c r="H815" s="103"/>
      <c r="I815" s="103" t="s">
        <v>226</v>
      </c>
      <c r="J815" s="103" t="s">
        <v>221</v>
      </c>
      <c r="K815" s="103"/>
      <c r="L815" s="103"/>
      <c r="M815" s="103" t="s">
        <v>177</v>
      </c>
      <c r="N815" s="103" t="s">
        <v>207</v>
      </c>
      <c r="O815" s="103" t="s">
        <v>210</v>
      </c>
      <c r="P815" s="103"/>
      <c r="Q815" s="103" t="s">
        <v>214</v>
      </c>
      <c r="R815" s="103" t="s">
        <v>246</v>
      </c>
      <c r="S815" s="103" t="s">
        <v>218</v>
      </c>
      <c r="T815" s="103" t="s">
        <v>206</v>
      </c>
      <c r="U815" s="103" t="s">
        <v>215</v>
      </c>
    </row>
    <row r="816" spans="1:23" s="104" customFormat="1" ht="18" customHeight="1">
      <c r="A816" s="111" t="s">
        <v>200</v>
      </c>
      <c r="B816" s="103" t="s">
        <v>225</v>
      </c>
      <c r="C816" s="103"/>
      <c r="D816" s="103" t="s">
        <v>186</v>
      </c>
      <c r="E816" s="103" t="s">
        <v>188</v>
      </c>
      <c r="F816" s="103"/>
      <c r="G816" s="103"/>
      <c r="H816" s="103"/>
      <c r="I816" s="103" t="s">
        <v>226</v>
      </c>
      <c r="J816" s="103" t="s">
        <v>221</v>
      </c>
      <c r="K816" s="103"/>
      <c r="L816" s="103"/>
      <c r="M816" s="103" t="s">
        <v>177</v>
      </c>
      <c r="N816" s="103"/>
      <c r="O816" s="103" t="s">
        <v>210</v>
      </c>
      <c r="P816" s="103"/>
      <c r="Q816" s="103" t="s">
        <v>214</v>
      </c>
      <c r="R816" s="103" t="s">
        <v>246</v>
      </c>
      <c r="S816" s="103" t="s">
        <v>218</v>
      </c>
      <c r="T816" s="103" t="s">
        <v>206</v>
      </c>
      <c r="U816" s="103" t="s">
        <v>215</v>
      </c>
    </row>
    <row r="817" spans="1:23" s="104" customFormat="1" ht="18" customHeight="1">
      <c r="A817" s="111" t="s">
        <v>201</v>
      </c>
      <c r="B817" s="103" t="s">
        <v>225</v>
      </c>
      <c r="C817" s="103"/>
      <c r="D817" s="103" t="s">
        <v>186</v>
      </c>
      <c r="E817" s="103" t="s">
        <v>188</v>
      </c>
      <c r="F817" s="103"/>
      <c r="G817" s="103"/>
      <c r="H817" s="103"/>
      <c r="I817" s="103" t="s">
        <v>226</v>
      </c>
      <c r="J817" s="103" t="s">
        <v>221</v>
      </c>
      <c r="K817" s="103"/>
      <c r="L817" s="103"/>
      <c r="M817" s="103" t="s">
        <v>177</v>
      </c>
      <c r="N817" s="103"/>
      <c r="O817" s="103" t="s">
        <v>210</v>
      </c>
      <c r="P817" s="103"/>
      <c r="Q817" s="103" t="s">
        <v>214</v>
      </c>
      <c r="R817" s="103" t="s">
        <v>246</v>
      </c>
      <c r="S817" s="103" t="s">
        <v>218</v>
      </c>
      <c r="T817" s="103"/>
      <c r="U817" s="103" t="s">
        <v>215</v>
      </c>
    </row>
    <row r="818" spans="1:23" s="104" customFormat="1" ht="18" customHeight="1">
      <c r="A818" s="111" t="s">
        <v>202</v>
      </c>
      <c r="B818" s="103" t="s">
        <v>225</v>
      </c>
      <c r="C818" s="103"/>
      <c r="D818" s="103" t="s">
        <v>186</v>
      </c>
      <c r="E818" s="103"/>
      <c r="F818" s="103"/>
      <c r="G818" s="103"/>
      <c r="H818" s="103"/>
      <c r="I818" s="103"/>
      <c r="J818" s="103"/>
      <c r="K818" s="103"/>
      <c r="L818" s="103"/>
      <c r="M818" s="103" t="s">
        <v>177</v>
      </c>
      <c r="N818" s="103"/>
      <c r="O818" s="103" t="s">
        <v>210</v>
      </c>
      <c r="P818" s="103"/>
      <c r="Q818" s="103" t="s">
        <v>214</v>
      </c>
      <c r="R818" s="103" t="s">
        <v>246</v>
      </c>
      <c r="S818" s="103" t="s">
        <v>218</v>
      </c>
      <c r="T818" s="103"/>
      <c r="U818" s="103" t="s">
        <v>215</v>
      </c>
    </row>
    <row r="819" spans="1:23" s="104" customFormat="1" ht="18" customHeight="1">
      <c r="A819" s="111" t="s">
        <v>203</v>
      </c>
      <c r="B819" s="103" t="s">
        <v>225</v>
      </c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/>
      <c r="Q819" s="103" t="s">
        <v>214</v>
      </c>
      <c r="R819" s="103"/>
      <c r="S819" s="103" t="s">
        <v>218</v>
      </c>
      <c r="T819" s="103"/>
      <c r="U819" s="103"/>
    </row>
    <row r="820" spans="1:23" s="104" customFormat="1" ht="18" customHeight="1">
      <c r="A820" s="112" t="s">
        <v>204</v>
      </c>
      <c r="B820" s="109">
        <f>IF(COUNTA(B808:B819)=0,"-",COUNTA(B808:B819)/12)</f>
        <v>0.58333333333333337</v>
      </c>
      <c r="C820" s="109">
        <f t="shared" ref="C820:D820" si="65">IF(COUNTA(C808:C819)=0,"-",COUNTA(C808:C819)/12)</f>
        <v>0.5</v>
      </c>
      <c r="D820" s="109">
        <f t="shared" si="65"/>
        <v>0.5</v>
      </c>
      <c r="E820" s="114">
        <f>IF(COUNTA(E808:E819)=0,"-",COUNTA(E808:E819)/12)</f>
        <v>0.41666666666666669</v>
      </c>
      <c r="F820" s="109">
        <f t="shared" ref="F820:U820" si="66">IF(COUNTA(F808:F819)=0,"-",COUNTA(F808:F819)/12)</f>
        <v>0.5</v>
      </c>
      <c r="G820" s="109">
        <f t="shared" si="66"/>
        <v>0.5</v>
      </c>
      <c r="H820" s="109">
        <f t="shared" si="66"/>
        <v>0.5</v>
      </c>
      <c r="I820" s="109">
        <f t="shared" si="66"/>
        <v>0.66666666666666663</v>
      </c>
      <c r="J820" s="109">
        <f t="shared" si="66"/>
        <v>0.5</v>
      </c>
      <c r="K820" s="109">
        <f t="shared" si="66"/>
        <v>8.3333333333333329E-2</v>
      </c>
      <c r="L820" s="109" t="str">
        <f t="shared" si="66"/>
        <v>-</v>
      </c>
      <c r="M820" s="109">
        <f t="shared" si="66"/>
        <v>0.83333333333333337</v>
      </c>
      <c r="N820" s="109">
        <f t="shared" si="66"/>
        <v>0.58333333333333337</v>
      </c>
      <c r="O820" s="109">
        <f t="shared" si="66"/>
        <v>0.91666666666666663</v>
      </c>
      <c r="P820" s="109">
        <f t="shared" si="66"/>
        <v>0.5</v>
      </c>
      <c r="Q820" s="109">
        <f t="shared" si="66"/>
        <v>0.91666666666666663</v>
      </c>
      <c r="R820" s="109">
        <f t="shared" si="66"/>
        <v>0.5</v>
      </c>
      <c r="S820" s="109">
        <f t="shared" si="66"/>
        <v>0.58333333333333337</v>
      </c>
      <c r="T820" s="109">
        <f t="shared" si="66"/>
        <v>0.58333333333333337</v>
      </c>
      <c r="U820" s="109">
        <f t="shared" si="66"/>
        <v>0.75</v>
      </c>
    </row>
    <row r="821" spans="1:23" s="104" customFormat="1" ht="18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</row>
    <row r="822" spans="1:23" s="104" customFormat="1" ht="18" customHeight="1">
      <c r="A822" s="105">
        <v>44762</v>
      </c>
      <c r="B822" s="106">
        <v>1</v>
      </c>
      <c r="C822" s="106">
        <v>2</v>
      </c>
      <c r="D822" s="106">
        <v>3</v>
      </c>
      <c r="E822" s="106">
        <v>4</v>
      </c>
      <c r="F822" s="106">
        <v>5</v>
      </c>
      <c r="G822" s="106">
        <v>6</v>
      </c>
      <c r="H822" s="106">
        <v>7</v>
      </c>
      <c r="I822" s="106">
        <v>8</v>
      </c>
      <c r="J822" s="106">
        <v>9</v>
      </c>
      <c r="K822" s="106">
        <v>10</v>
      </c>
      <c r="L822" s="106">
        <v>11</v>
      </c>
      <c r="M822" s="106">
        <v>12</v>
      </c>
      <c r="N822" s="106">
        <v>13</v>
      </c>
      <c r="O822" s="106">
        <v>14</v>
      </c>
      <c r="P822" s="106">
        <v>15</v>
      </c>
      <c r="Q822" s="106">
        <v>16</v>
      </c>
      <c r="R822" s="106">
        <v>17</v>
      </c>
      <c r="S822" s="106">
        <v>18</v>
      </c>
      <c r="T822" s="106">
        <v>19</v>
      </c>
      <c r="U822" s="106">
        <v>20</v>
      </c>
    </row>
    <row r="823" spans="1:23" s="104" customFormat="1" ht="18" customHeight="1">
      <c r="A823" s="111" t="s">
        <v>168</v>
      </c>
      <c r="B823" s="103"/>
      <c r="C823" s="103" t="s">
        <v>211</v>
      </c>
      <c r="D823" s="103"/>
      <c r="E823" s="103"/>
      <c r="F823" s="103"/>
      <c r="G823" s="103"/>
      <c r="H823" s="103"/>
      <c r="I823" s="103"/>
      <c r="J823" s="103"/>
      <c r="K823" s="103"/>
      <c r="L823" s="103" t="s">
        <v>229</v>
      </c>
      <c r="M823" s="103"/>
      <c r="N823" s="103"/>
      <c r="O823" s="103" t="s">
        <v>173</v>
      </c>
      <c r="P823" s="103"/>
      <c r="Q823" s="103"/>
      <c r="R823" s="103"/>
      <c r="S823" s="103"/>
      <c r="T823" s="103"/>
      <c r="U823" s="103"/>
    </row>
    <row r="824" spans="1:23" s="104" customFormat="1" ht="18" customHeight="1">
      <c r="A824" s="111" t="s">
        <v>174</v>
      </c>
      <c r="B824" s="103"/>
      <c r="C824" s="103" t="s">
        <v>211</v>
      </c>
      <c r="D824" s="103"/>
      <c r="E824" s="103"/>
      <c r="F824" s="103" t="s">
        <v>239</v>
      </c>
      <c r="G824" s="103"/>
      <c r="H824" s="103"/>
      <c r="I824" s="103"/>
      <c r="J824" s="103"/>
      <c r="K824" s="103"/>
      <c r="L824" s="103" t="s">
        <v>229</v>
      </c>
      <c r="M824" s="103" t="s">
        <v>177</v>
      </c>
      <c r="N824" s="103" t="s">
        <v>207</v>
      </c>
      <c r="O824" s="103" t="s">
        <v>173</v>
      </c>
      <c r="P824" s="103" t="s">
        <v>178</v>
      </c>
      <c r="Q824" s="103" t="s">
        <v>214</v>
      </c>
      <c r="R824" s="103"/>
      <c r="S824" s="103"/>
      <c r="T824" s="103"/>
      <c r="U824" s="103"/>
    </row>
    <row r="825" spans="1:23" s="104" customFormat="1" ht="18" customHeight="1">
      <c r="A825" s="111" t="s">
        <v>176</v>
      </c>
      <c r="B825" s="103"/>
      <c r="C825" s="103" t="s">
        <v>211</v>
      </c>
      <c r="D825" s="103"/>
      <c r="E825" s="103"/>
      <c r="F825" s="103" t="s">
        <v>239</v>
      </c>
      <c r="G825" s="103"/>
      <c r="H825" s="103"/>
      <c r="I825" s="103"/>
      <c r="J825" s="103"/>
      <c r="K825" s="103"/>
      <c r="L825" s="103" t="s">
        <v>229</v>
      </c>
      <c r="M825" s="103" t="s">
        <v>177</v>
      </c>
      <c r="N825" s="103" t="s">
        <v>207</v>
      </c>
      <c r="O825" s="103" t="s">
        <v>173</v>
      </c>
      <c r="P825" s="103" t="s">
        <v>178</v>
      </c>
      <c r="Q825" s="103" t="s">
        <v>214</v>
      </c>
      <c r="R825" s="103"/>
      <c r="S825" s="103"/>
      <c r="T825" s="103" t="s">
        <v>206</v>
      </c>
      <c r="U825" s="103" t="s">
        <v>215</v>
      </c>
    </row>
    <row r="826" spans="1:23" s="104" customFormat="1" ht="18" customHeight="1">
      <c r="A826" s="111" t="s">
        <v>181</v>
      </c>
      <c r="B826" s="103"/>
      <c r="C826" s="103" t="s">
        <v>211</v>
      </c>
      <c r="D826" s="103"/>
      <c r="E826" s="103"/>
      <c r="F826" s="103" t="s">
        <v>239</v>
      </c>
      <c r="G826" s="103"/>
      <c r="H826" s="103"/>
      <c r="I826" s="103"/>
      <c r="J826" s="103"/>
      <c r="K826" s="103"/>
      <c r="L826" s="103" t="s">
        <v>229</v>
      </c>
      <c r="M826" s="103" t="s">
        <v>177</v>
      </c>
      <c r="N826" s="103" t="s">
        <v>207</v>
      </c>
      <c r="O826" s="103" t="s">
        <v>173</v>
      </c>
      <c r="P826" s="103" t="s">
        <v>178</v>
      </c>
      <c r="Q826" s="103" t="s">
        <v>214</v>
      </c>
      <c r="R826" s="103"/>
      <c r="S826" s="103" t="s">
        <v>218</v>
      </c>
      <c r="T826" s="103" t="s">
        <v>206</v>
      </c>
      <c r="U826" s="103" t="s">
        <v>215</v>
      </c>
      <c r="W826" s="104" t="s">
        <v>248</v>
      </c>
    </row>
    <row r="827" spans="1:23" s="104" customFormat="1" ht="18" customHeight="1">
      <c r="A827" s="111" t="s">
        <v>184</v>
      </c>
      <c r="B827" s="103"/>
      <c r="C827" s="103" t="s">
        <v>211</v>
      </c>
      <c r="D827" s="103"/>
      <c r="E827" s="103"/>
      <c r="F827" s="103" t="s">
        <v>239</v>
      </c>
      <c r="G827" s="103"/>
      <c r="H827" s="103"/>
      <c r="I827" s="103"/>
      <c r="J827" s="103" t="s">
        <v>221</v>
      </c>
      <c r="K827" s="103"/>
      <c r="L827" s="103" t="s">
        <v>229</v>
      </c>
      <c r="M827" s="103" t="s">
        <v>177</v>
      </c>
      <c r="N827" s="103" t="s">
        <v>207</v>
      </c>
      <c r="O827" s="103" t="s">
        <v>173</v>
      </c>
      <c r="P827" s="103" t="s">
        <v>178</v>
      </c>
      <c r="Q827" s="103" t="s">
        <v>214</v>
      </c>
      <c r="R827" s="103"/>
      <c r="S827" s="103" t="s">
        <v>218</v>
      </c>
      <c r="T827" s="103" t="s">
        <v>206</v>
      </c>
      <c r="U827" s="103" t="s">
        <v>215</v>
      </c>
      <c r="W827" s="115"/>
    </row>
    <row r="828" spans="1:23" s="104" customFormat="1" ht="18" customHeight="1">
      <c r="A828" s="111" t="s">
        <v>208</v>
      </c>
      <c r="B828" s="103" t="s">
        <v>210</v>
      </c>
      <c r="C828" s="103" t="s">
        <v>211</v>
      </c>
      <c r="D828" s="103" t="s">
        <v>186</v>
      </c>
      <c r="E828" s="103" t="s">
        <v>188</v>
      </c>
      <c r="F828" s="103" t="s">
        <v>239</v>
      </c>
      <c r="G828" s="103"/>
      <c r="H828" s="103" t="s">
        <v>225</v>
      </c>
      <c r="I828" s="103"/>
      <c r="J828" s="103" t="s">
        <v>221</v>
      </c>
      <c r="K828" s="103"/>
      <c r="L828" s="103" t="s">
        <v>229</v>
      </c>
      <c r="M828" s="103" t="s">
        <v>177</v>
      </c>
      <c r="N828" s="103" t="s">
        <v>207</v>
      </c>
      <c r="O828" s="103" t="s">
        <v>173</v>
      </c>
      <c r="P828" s="103" t="s">
        <v>178</v>
      </c>
      <c r="Q828" s="103" t="s">
        <v>214</v>
      </c>
      <c r="R828" s="103" t="s">
        <v>246</v>
      </c>
      <c r="S828" s="103" t="s">
        <v>218</v>
      </c>
      <c r="T828" s="103" t="s">
        <v>206</v>
      </c>
      <c r="U828" s="103" t="s">
        <v>215</v>
      </c>
      <c r="W828" s="115"/>
    </row>
    <row r="829" spans="1:23" s="104" customFormat="1" ht="18" customHeight="1">
      <c r="A829" s="111" t="s">
        <v>209</v>
      </c>
      <c r="B829" s="103"/>
      <c r="C829" s="103"/>
      <c r="D829" s="103" t="s">
        <v>186</v>
      </c>
      <c r="E829" s="103" t="s">
        <v>188</v>
      </c>
      <c r="F829" s="103" t="s">
        <v>239</v>
      </c>
      <c r="G829" s="103"/>
      <c r="H829" s="103" t="s">
        <v>225</v>
      </c>
      <c r="I829" s="103" t="s">
        <v>226</v>
      </c>
      <c r="J829" s="103" t="s">
        <v>221</v>
      </c>
      <c r="K829" s="103"/>
      <c r="L829" s="103"/>
      <c r="M829" s="103" t="s">
        <v>177</v>
      </c>
      <c r="N829" s="103" t="s">
        <v>207</v>
      </c>
      <c r="O829" s="103" t="s">
        <v>210</v>
      </c>
      <c r="P829" s="103" t="s">
        <v>178</v>
      </c>
      <c r="Q829" s="103" t="s">
        <v>214</v>
      </c>
      <c r="R829" s="103" t="s">
        <v>246</v>
      </c>
      <c r="S829" s="103" t="s">
        <v>218</v>
      </c>
      <c r="T829" s="103" t="s">
        <v>206</v>
      </c>
      <c r="U829" s="103" t="s">
        <v>215</v>
      </c>
      <c r="W829" s="104" t="s">
        <v>249</v>
      </c>
    </row>
    <row r="830" spans="1:23" s="104" customFormat="1" ht="18" customHeight="1">
      <c r="A830" s="111" t="s">
        <v>198</v>
      </c>
      <c r="B830" s="103"/>
      <c r="C830" s="103" t="s">
        <v>225</v>
      </c>
      <c r="D830" s="103" t="s">
        <v>186</v>
      </c>
      <c r="E830" s="103" t="s">
        <v>188</v>
      </c>
      <c r="F830" s="103"/>
      <c r="G830" s="103"/>
      <c r="H830" s="103" t="s">
        <v>225</v>
      </c>
      <c r="I830" s="103" t="s">
        <v>226</v>
      </c>
      <c r="J830" s="103" t="s">
        <v>221</v>
      </c>
      <c r="K830" s="103"/>
      <c r="L830" s="103"/>
      <c r="M830" s="103" t="s">
        <v>177</v>
      </c>
      <c r="N830" s="103" t="s">
        <v>207</v>
      </c>
      <c r="O830" s="103" t="s">
        <v>210</v>
      </c>
      <c r="P830" s="103"/>
      <c r="Q830" s="103" t="s">
        <v>214</v>
      </c>
      <c r="R830" s="103" t="s">
        <v>246</v>
      </c>
      <c r="S830" s="103" t="s">
        <v>218</v>
      </c>
      <c r="T830" s="103" t="s">
        <v>206</v>
      </c>
      <c r="U830" s="103" t="s">
        <v>215</v>
      </c>
      <c r="W830" s="115"/>
    </row>
    <row r="831" spans="1:23" s="104" customFormat="1" ht="18" customHeight="1">
      <c r="A831" s="111" t="s">
        <v>200</v>
      </c>
      <c r="B831" s="103"/>
      <c r="C831" s="103" t="s">
        <v>225</v>
      </c>
      <c r="D831" s="103" t="s">
        <v>186</v>
      </c>
      <c r="E831" s="103" t="s">
        <v>188</v>
      </c>
      <c r="F831" s="103"/>
      <c r="G831" s="103"/>
      <c r="H831" s="103"/>
      <c r="I831" s="103" t="s">
        <v>226</v>
      </c>
      <c r="J831" s="103" t="s">
        <v>221</v>
      </c>
      <c r="K831" s="103"/>
      <c r="L831" s="103"/>
      <c r="M831" s="103" t="s">
        <v>177</v>
      </c>
      <c r="N831" s="103"/>
      <c r="O831" s="103" t="s">
        <v>210</v>
      </c>
      <c r="P831" s="103"/>
      <c r="Q831" s="103" t="s">
        <v>214</v>
      </c>
      <c r="R831" s="103" t="s">
        <v>246</v>
      </c>
      <c r="S831" s="103" t="s">
        <v>218</v>
      </c>
      <c r="T831" s="103" t="s">
        <v>206</v>
      </c>
      <c r="U831" s="103" t="s">
        <v>215</v>
      </c>
      <c r="W831" s="115"/>
    </row>
    <row r="832" spans="1:23" s="104" customFormat="1" ht="18" customHeight="1">
      <c r="A832" s="111" t="s">
        <v>201</v>
      </c>
      <c r="B832" s="103"/>
      <c r="C832" s="103" t="s">
        <v>225</v>
      </c>
      <c r="D832" s="103" t="s">
        <v>186</v>
      </c>
      <c r="E832" s="103" t="s">
        <v>188</v>
      </c>
      <c r="F832" s="103"/>
      <c r="G832" s="103"/>
      <c r="H832" s="103"/>
      <c r="I832" s="103" t="s">
        <v>226</v>
      </c>
      <c r="J832" s="103" t="s">
        <v>221</v>
      </c>
      <c r="K832" s="103"/>
      <c r="L832" s="103"/>
      <c r="M832" s="103" t="s">
        <v>177</v>
      </c>
      <c r="N832" s="103"/>
      <c r="O832" s="103" t="s">
        <v>210</v>
      </c>
      <c r="P832" s="103"/>
      <c r="Q832" s="103" t="s">
        <v>214</v>
      </c>
      <c r="R832" s="103" t="s">
        <v>246</v>
      </c>
      <c r="S832" s="103" t="s">
        <v>218</v>
      </c>
      <c r="T832" s="103"/>
      <c r="U832" s="103" t="s">
        <v>215</v>
      </c>
    </row>
    <row r="833" spans="1:23" s="104" customFormat="1" ht="18" customHeight="1">
      <c r="A833" s="111" t="s">
        <v>202</v>
      </c>
      <c r="B833" s="103"/>
      <c r="C833" s="103" t="s">
        <v>225</v>
      </c>
      <c r="D833" s="103" t="s">
        <v>186</v>
      </c>
      <c r="E833" s="103" t="s">
        <v>188</v>
      </c>
      <c r="F833" s="103"/>
      <c r="G833" s="103"/>
      <c r="H833" s="103"/>
      <c r="I833" s="103"/>
      <c r="J833" s="103"/>
      <c r="K833" s="103"/>
      <c r="L833" s="103"/>
      <c r="M833" s="103" t="s">
        <v>177</v>
      </c>
      <c r="N833" s="103"/>
      <c r="O833" s="103" t="s">
        <v>210</v>
      </c>
      <c r="P833" s="103"/>
      <c r="Q833" s="103" t="s">
        <v>214</v>
      </c>
      <c r="R833" s="103" t="s">
        <v>246</v>
      </c>
      <c r="S833" s="103"/>
      <c r="T833" s="103"/>
      <c r="U833" s="103" t="s">
        <v>215</v>
      </c>
    </row>
    <row r="834" spans="1:23" s="104" customFormat="1" ht="18" customHeight="1">
      <c r="A834" s="111" t="s">
        <v>203</v>
      </c>
      <c r="B834" s="103"/>
      <c r="C834" s="103" t="s">
        <v>225</v>
      </c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 t="s">
        <v>214</v>
      </c>
      <c r="R834" s="103" t="s">
        <v>246</v>
      </c>
      <c r="S834" s="103"/>
      <c r="T834" s="103"/>
      <c r="U834" s="103"/>
    </row>
    <row r="835" spans="1:23" s="104" customFormat="1" ht="18" customHeight="1">
      <c r="A835" s="112" t="s">
        <v>204</v>
      </c>
      <c r="B835" s="109">
        <f>IF(COUNTA(B823:B834)=0,"-",COUNTA(B823:B834)/12)</f>
        <v>8.3333333333333329E-2</v>
      </c>
      <c r="C835" s="109">
        <f t="shared" ref="C835:D835" si="67">IF(COUNTA(C823:C834)=0,"-",COUNTA(C823:C834)/12)</f>
        <v>0.91666666666666663</v>
      </c>
      <c r="D835" s="109">
        <f t="shared" si="67"/>
        <v>0.5</v>
      </c>
      <c r="E835" s="114">
        <f>IF(COUNTA(E823:E834)=0,"-",COUNTA(E823:E834)/12)</f>
        <v>0.5</v>
      </c>
      <c r="F835" s="109">
        <f t="shared" ref="F835:U835" si="68">IF(COUNTA(F823:F834)=0,"-",COUNTA(F823:F834)/12)</f>
        <v>0.5</v>
      </c>
      <c r="G835" s="109" t="str">
        <f t="shared" si="68"/>
        <v>-</v>
      </c>
      <c r="H835" s="109">
        <f t="shared" si="68"/>
        <v>0.25</v>
      </c>
      <c r="I835" s="109">
        <f t="shared" si="68"/>
        <v>0.33333333333333331</v>
      </c>
      <c r="J835" s="109">
        <f t="shared" si="68"/>
        <v>0.5</v>
      </c>
      <c r="K835" s="109" t="str">
        <f t="shared" si="68"/>
        <v>-</v>
      </c>
      <c r="L835" s="109">
        <f t="shared" si="68"/>
        <v>0.5</v>
      </c>
      <c r="M835" s="109">
        <f t="shared" si="68"/>
        <v>0.83333333333333337</v>
      </c>
      <c r="N835" s="109">
        <f t="shared" si="68"/>
        <v>0.58333333333333337</v>
      </c>
      <c r="O835" s="109">
        <f t="shared" si="68"/>
        <v>0.91666666666666663</v>
      </c>
      <c r="P835" s="109">
        <f t="shared" si="68"/>
        <v>0.5</v>
      </c>
      <c r="Q835" s="109">
        <f t="shared" si="68"/>
        <v>0.91666666666666663</v>
      </c>
      <c r="R835" s="109">
        <f t="shared" si="68"/>
        <v>0.58333333333333337</v>
      </c>
      <c r="S835" s="109">
        <f t="shared" si="68"/>
        <v>0.58333333333333337</v>
      </c>
      <c r="T835" s="109">
        <f t="shared" si="68"/>
        <v>0.58333333333333337</v>
      </c>
      <c r="U835" s="109">
        <f t="shared" si="68"/>
        <v>0.75</v>
      </c>
    </row>
    <row r="836" spans="1:23" s="104" customFormat="1" ht="18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</row>
    <row r="837" spans="1:23" s="104" customFormat="1" ht="18" customHeight="1">
      <c r="A837" s="105">
        <v>44763</v>
      </c>
      <c r="B837" s="106">
        <v>1</v>
      </c>
      <c r="C837" s="106">
        <v>2</v>
      </c>
      <c r="D837" s="106">
        <v>3</v>
      </c>
      <c r="E837" s="106">
        <v>4</v>
      </c>
      <c r="F837" s="106">
        <v>5</v>
      </c>
      <c r="G837" s="106">
        <v>6</v>
      </c>
      <c r="H837" s="106">
        <v>7</v>
      </c>
      <c r="I837" s="106">
        <v>8</v>
      </c>
      <c r="J837" s="106">
        <v>9</v>
      </c>
      <c r="K837" s="106">
        <v>10</v>
      </c>
      <c r="L837" s="106">
        <v>11</v>
      </c>
      <c r="M837" s="106">
        <v>12</v>
      </c>
      <c r="N837" s="106">
        <v>13</v>
      </c>
      <c r="O837" s="106">
        <v>14</v>
      </c>
      <c r="P837" s="106">
        <v>15</v>
      </c>
      <c r="Q837" s="106">
        <v>16</v>
      </c>
      <c r="R837" s="106">
        <v>17</v>
      </c>
      <c r="S837" s="106">
        <v>18</v>
      </c>
      <c r="T837" s="106">
        <v>19</v>
      </c>
      <c r="U837" s="106">
        <v>20</v>
      </c>
    </row>
    <row r="838" spans="1:23" s="104" customFormat="1" ht="18" customHeight="1">
      <c r="A838" s="111" t="s">
        <v>168</v>
      </c>
      <c r="B838" s="103"/>
      <c r="C838" s="103" t="s">
        <v>211</v>
      </c>
      <c r="D838" s="103"/>
      <c r="E838" s="103"/>
      <c r="F838" s="103"/>
      <c r="G838" s="103"/>
      <c r="H838" s="103"/>
      <c r="I838" s="103"/>
      <c r="J838" s="103"/>
      <c r="K838" s="103"/>
      <c r="L838" s="103" t="s">
        <v>229</v>
      </c>
      <c r="M838" s="103"/>
      <c r="N838" s="103"/>
      <c r="O838" s="103" t="s">
        <v>173</v>
      </c>
      <c r="P838" s="103" t="s">
        <v>178</v>
      </c>
      <c r="Q838" s="103"/>
      <c r="R838" s="103"/>
      <c r="S838" s="103"/>
      <c r="T838" s="103"/>
      <c r="U838" s="103"/>
    </row>
    <row r="839" spans="1:23" s="104" customFormat="1" ht="18" customHeight="1">
      <c r="A839" s="111" t="s">
        <v>174</v>
      </c>
      <c r="B839" s="103"/>
      <c r="C839" s="103" t="s">
        <v>211</v>
      </c>
      <c r="D839" s="103"/>
      <c r="E839" s="103"/>
      <c r="F839" s="103"/>
      <c r="G839" s="103"/>
      <c r="H839" s="103"/>
      <c r="I839" s="103"/>
      <c r="J839" s="103"/>
      <c r="K839" s="103"/>
      <c r="L839" s="103" t="s">
        <v>229</v>
      </c>
      <c r="M839" s="103" t="s">
        <v>177</v>
      </c>
      <c r="N839" s="103" t="s">
        <v>207</v>
      </c>
      <c r="O839" s="103" t="s">
        <v>173</v>
      </c>
      <c r="P839" s="103" t="s">
        <v>178</v>
      </c>
      <c r="Q839" s="103" t="s">
        <v>214</v>
      </c>
      <c r="R839" s="103"/>
      <c r="S839" s="103"/>
      <c r="T839" s="103"/>
      <c r="U839" s="103"/>
    </row>
    <row r="840" spans="1:23" s="104" customFormat="1" ht="18" customHeight="1">
      <c r="A840" s="111" t="s">
        <v>176</v>
      </c>
      <c r="B840" s="103"/>
      <c r="C840" s="103" t="s">
        <v>211</v>
      </c>
      <c r="D840" s="103"/>
      <c r="E840" s="103"/>
      <c r="F840" s="103"/>
      <c r="G840" s="103"/>
      <c r="H840" s="103"/>
      <c r="I840" s="103" t="s">
        <v>205</v>
      </c>
      <c r="J840" s="103"/>
      <c r="K840" s="103"/>
      <c r="L840" s="103" t="s">
        <v>229</v>
      </c>
      <c r="M840" s="103" t="s">
        <v>177</v>
      </c>
      <c r="N840" s="103" t="s">
        <v>207</v>
      </c>
      <c r="O840" s="103" t="s">
        <v>173</v>
      </c>
      <c r="P840" s="103" t="s">
        <v>178</v>
      </c>
      <c r="Q840" s="103" t="s">
        <v>214</v>
      </c>
      <c r="R840" s="103"/>
      <c r="S840" s="103"/>
      <c r="T840" s="103" t="s">
        <v>206</v>
      </c>
      <c r="U840" s="103" t="s">
        <v>215</v>
      </c>
    </row>
    <row r="841" spans="1:23" s="104" customFormat="1" ht="18" customHeight="1">
      <c r="A841" s="111" t="s">
        <v>181</v>
      </c>
      <c r="B841" s="103"/>
      <c r="C841" s="103" t="s">
        <v>211</v>
      </c>
      <c r="D841" s="103"/>
      <c r="E841" s="103"/>
      <c r="F841" s="103"/>
      <c r="G841" s="103"/>
      <c r="H841" s="103"/>
      <c r="I841" s="103" t="s">
        <v>205</v>
      </c>
      <c r="J841" s="103"/>
      <c r="K841" s="103"/>
      <c r="L841" s="103" t="s">
        <v>229</v>
      </c>
      <c r="M841" s="103" t="s">
        <v>177</v>
      </c>
      <c r="N841" s="103" t="s">
        <v>207</v>
      </c>
      <c r="O841" s="103" t="s">
        <v>173</v>
      </c>
      <c r="P841" s="103" t="s">
        <v>178</v>
      </c>
      <c r="Q841" s="103" t="s">
        <v>214</v>
      </c>
      <c r="R841" s="103"/>
      <c r="S841" s="103"/>
      <c r="T841" s="103" t="s">
        <v>206</v>
      </c>
      <c r="U841" s="103" t="s">
        <v>215</v>
      </c>
      <c r="W841" s="104" t="s">
        <v>248</v>
      </c>
    </row>
    <row r="842" spans="1:23" s="104" customFormat="1" ht="18" customHeight="1">
      <c r="A842" s="111" t="s">
        <v>184</v>
      </c>
      <c r="B842" s="103"/>
      <c r="C842" s="103" t="s">
        <v>211</v>
      </c>
      <c r="D842" s="103"/>
      <c r="E842" s="103"/>
      <c r="F842" s="103"/>
      <c r="G842" s="103"/>
      <c r="H842" s="103"/>
      <c r="I842" s="103" t="s">
        <v>205</v>
      </c>
      <c r="J842" s="103" t="s">
        <v>221</v>
      </c>
      <c r="K842" s="103"/>
      <c r="L842" s="103" t="s">
        <v>229</v>
      </c>
      <c r="M842" s="103" t="s">
        <v>177</v>
      </c>
      <c r="N842" s="103" t="s">
        <v>207</v>
      </c>
      <c r="O842" s="103" t="s">
        <v>173</v>
      </c>
      <c r="P842" s="103" t="s">
        <v>178</v>
      </c>
      <c r="Q842" s="103" t="s">
        <v>214</v>
      </c>
      <c r="R842" s="103"/>
      <c r="S842" s="103"/>
      <c r="T842" s="103" t="s">
        <v>206</v>
      </c>
      <c r="U842" s="103" t="s">
        <v>215</v>
      </c>
      <c r="W842" s="115"/>
    </row>
    <row r="843" spans="1:23" s="104" customFormat="1" ht="18" customHeight="1">
      <c r="A843" s="111" t="s">
        <v>208</v>
      </c>
      <c r="B843" s="103" t="s">
        <v>210</v>
      </c>
      <c r="C843" s="103" t="s">
        <v>211</v>
      </c>
      <c r="D843" s="103" t="s">
        <v>186</v>
      </c>
      <c r="E843" s="103" t="s">
        <v>188</v>
      </c>
      <c r="F843" s="103" t="s">
        <v>225</v>
      </c>
      <c r="G843" s="103"/>
      <c r="H843" s="103"/>
      <c r="I843" s="103" t="s">
        <v>205</v>
      </c>
      <c r="J843" s="103" t="s">
        <v>221</v>
      </c>
      <c r="K843" s="103"/>
      <c r="L843" s="103" t="s">
        <v>229</v>
      </c>
      <c r="M843" s="103" t="s">
        <v>177</v>
      </c>
      <c r="N843" s="103" t="s">
        <v>207</v>
      </c>
      <c r="O843" s="103" t="s">
        <v>173</v>
      </c>
      <c r="P843" s="103" t="s">
        <v>178</v>
      </c>
      <c r="Q843" s="103" t="s">
        <v>214</v>
      </c>
      <c r="R843" s="103" t="s">
        <v>246</v>
      </c>
      <c r="S843" s="103" t="s">
        <v>218</v>
      </c>
      <c r="T843" s="103" t="s">
        <v>206</v>
      </c>
      <c r="U843" s="103" t="s">
        <v>215</v>
      </c>
      <c r="W843" s="115"/>
    </row>
    <row r="844" spans="1:23" s="104" customFormat="1" ht="18" customHeight="1">
      <c r="A844" s="111" t="s">
        <v>209</v>
      </c>
      <c r="B844" s="103"/>
      <c r="C844" s="103"/>
      <c r="D844" s="103" t="s">
        <v>186</v>
      </c>
      <c r="E844" s="103" t="s">
        <v>188</v>
      </c>
      <c r="F844" s="103" t="s">
        <v>225</v>
      </c>
      <c r="G844" s="103"/>
      <c r="H844" s="103"/>
      <c r="I844" s="103" t="s">
        <v>226</v>
      </c>
      <c r="J844" s="103" t="s">
        <v>221</v>
      </c>
      <c r="K844" s="103"/>
      <c r="L844" s="103"/>
      <c r="M844" s="103" t="s">
        <v>177</v>
      </c>
      <c r="N844" s="103" t="s">
        <v>207</v>
      </c>
      <c r="O844" s="103" t="s">
        <v>210</v>
      </c>
      <c r="P844" s="103"/>
      <c r="Q844" s="103" t="s">
        <v>214</v>
      </c>
      <c r="R844" s="103" t="s">
        <v>246</v>
      </c>
      <c r="S844" s="103" t="s">
        <v>218</v>
      </c>
      <c r="T844" s="103" t="s">
        <v>206</v>
      </c>
      <c r="U844" s="103" t="s">
        <v>215</v>
      </c>
      <c r="W844" s="104" t="s">
        <v>249</v>
      </c>
    </row>
    <row r="845" spans="1:23" s="104" customFormat="1" ht="18" customHeight="1">
      <c r="A845" s="111" t="s">
        <v>198</v>
      </c>
      <c r="B845" s="103"/>
      <c r="C845" s="103" t="s">
        <v>225</v>
      </c>
      <c r="D845" s="103" t="s">
        <v>186</v>
      </c>
      <c r="E845" s="103" t="s">
        <v>188</v>
      </c>
      <c r="F845" s="103" t="s">
        <v>225</v>
      </c>
      <c r="G845" s="103"/>
      <c r="H845" s="103"/>
      <c r="I845" s="103" t="s">
        <v>226</v>
      </c>
      <c r="J845" s="103" t="s">
        <v>221</v>
      </c>
      <c r="K845" s="103"/>
      <c r="L845" s="103"/>
      <c r="M845" s="103" t="s">
        <v>177</v>
      </c>
      <c r="N845" s="103" t="s">
        <v>207</v>
      </c>
      <c r="O845" s="103" t="s">
        <v>210</v>
      </c>
      <c r="P845" s="103"/>
      <c r="Q845" s="103" t="s">
        <v>214</v>
      </c>
      <c r="R845" s="103" t="s">
        <v>246</v>
      </c>
      <c r="S845" s="103" t="s">
        <v>218</v>
      </c>
      <c r="T845" s="103" t="s">
        <v>206</v>
      </c>
      <c r="U845" s="103" t="s">
        <v>215</v>
      </c>
      <c r="W845" s="115"/>
    </row>
    <row r="846" spans="1:23" s="104" customFormat="1" ht="18" customHeight="1">
      <c r="A846" s="111" t="s">
        <v>200</v>
      </c>
      <c r="B846" s="103"/>
      <c r="C846" s="103" t="s">
        <v>225</v>
      </c>
      <c r="D846" s="103" t="s">
        <v>186</v>
      </c>
      <c r="E846" s="103" t="s">
        <v>188</v>
      </c>
      <c r="F846" s="103"/>
      <c r="G846" s="103"/>
      <c r="H846" s="103"/>
      <c r="I846" s="103" t="s">
        <v>226</v>
      </c>
      <c r="J846" s="103" t="s">
        <v>221</v>
      </c>
      <c r="K846" s="103"/>
      <c r="L846" s="103"/>
      <c r="M846" s="103" t="s">
        <v>177</v>
      </c>
      <c r="N846" s="103"/>
      <c r="O846" s="103" t="s">
        <v>210</v>
      </c>
      <c r="P846" s="103"/>
      <c r="Q846" s="103" t="s">
        <v>214</v>
      </c>
      <c r="R846" s="103" t="s">
        <v>246</v>
      </c>
      <c r="S846" s="103" t="s">
        <v>218</v>
      </c>
      <c r="T846" s="103" t="s">
        <v>206</v>
      </c>
      <c r="U846" s="103" t="s">
        <v>215</v>
      </c>
      <c r="W846" s="115"/>
    </row>
    <row r="847" spans="1:23" s="104" customFormat="1" ht="18" customHeight="1">
      <c r="A847" s="111" t="s">
        <v>201</v>
      </c>
      <c r="B847" s="103"/>
      <c r="C847" s="103" t="s">
        <v>225</v>
      </c>
      <c r="D847" s="103" t="s">
        <v>186</v>
      </c>
      <c r="E847" s="103" t="s">
        <v>188</v>
      </c>
      <c r="F847" s="103"/>
      <c r="G847" s="103"/>
      <c r="H847" s="103"/>
      <c r="I847" s="103" t="s">
        <v>226</v>
      </c>
      <c r="J847" s="103" t="s">
        <v>221</v>
      </c>
      <c r="K847" s="103"/>
      <c r="L847" s="103"/>
      <c r="M847" s="103" t="s">
        <v>177</v>
      </c>
      <c r="N847" s="103"/>
      <c r="O847" s="103" t="s">
        <v>210</v>
      </c>
      <c r="P847" s="103"/>
      <c r="Q847" s="103" t="s">
        <v>214</v>
      </c>
      <c r="R847" s="103" t="s">
        <v>246</v>
      </c>
      <c r="S847" s="103" t="s">
        <v>218</v>
      </c>
      <c r="T847" s="103" t="s">
        <v>206</v>
      </c>
      <c r="U847" s="103" t="s">
        <v>215</v>
      </c>
    </row>
    <row r="848" spans="1:23" s="104" customFormat="1" ht="18" customHeight="1">
      <c r="A848" s="111" t="s">
        <v>202</v>
      </c>
      <c r="B848" s="103"/>
      <c r="C848" s="103" t="s">
        <v>225</v>
      </c>
      <c r="D848" s="103" t="s">
        <v>186</v>
      </c>
      <c r="E848" s="103" t="s">
        <v>188</v>
      </c>
      <c r="F848" s="103"/>
      <c r="G848" s="103"/>
      <c r="H848" s="103"/>
      <c r="I848" s="103"/>
      <c r="J848" s="103"/>
      <c r="K848" s="103"/>
      <c r="L848" s="103"/>
      <c r="M848" s="103" t="s">
        <v>177</v>
      </c>
      <c r="N848" s="103"/>
      <c r="O848" s="103" t="s">
        <v>210</v>
      </c>
      <c r="P848" s="103"/>
      <c r="Q848" s="103" t="s">
        <v>214</v>
      </c>
      <c r="R848" s="103" t="s">
        <v>246</v>
      </c>
      <c r="S848" s="103" t="s">
        <v>218</v>
      </c>
      <c r="T848" s="103"/>
      <c r="U848" s="103" t="s">
        <v>215</v>
      </c>
    </row>
    <row r="849" spans="1:23" s="104" customFormat="1" ht="18" customHeight="1">
      <c r="A849" s="111" t="s">
        <v>203</v>
      </c>
      <c r="B849" s="103"/>
      <c r="C849" s="103" t="s">
        <v>225</v>
      </c>
      <c r="D849" s="103"/>
      <c r="E849" s="103"/>
      <c r="F849" s="103"/>
      <c r="G849" s="103"/>
      <c r="H849" s="103"/>
      <c r="I849" s="103"/>
      <c r="J849" s="103"/>
      <c r="K849" s="103"/>
      <c r="L849" s="103"/>
      <c r="M849" s="103"/>
      <c r="N849" s="103"/>
      <c r="O849" s="103"/>
      <c r="P849" s="103"/>
      <c r="Q849" s="103" t="s">
        <v>214</v>
      </c>
      <c r="R849" s="103"/>
      <c r="S849" s="103" t="s">
        <v>218</v>
      </c>
      <c r="T849" s="103"/>
      <c r="U849" s="103"/>
    </row>
    <row r="850" spans="1:23" s="104" customFormat="1" ht="18" customHeight="1">
      <c r="A850" s="112" t="s">
        <v>204</v>
      </c>
      <c r="B850" s="109">
        <f>IF(COUNTA(B838:B849)=0,"-",COUNTA(B838:B849)/12)</f>
        <v>8.3333333333333329E-2</v>
      </c>
      <c r="C850" s="109">
        <f t="shared" ref="C850:D850" si="69">IF(COUNTA(C838:C849)=0,"-",COUNTA(C838:C849)/12)</f>
        <v>0.91666666666666663</v>
      </c>
      <c r="D850" s="109">
        <f t="shared" si="69"/>
        <v>0.5</v>
      </c>
      <c r="E850" s="114">
        <f>IF(COUNTA(E838:E849)=0,"-",COUNTA(E838:E849)/12)</f>
        <v>0.5</v>
      </c>
      <c r="F850" s="109">
        <f t="shared" ref="F850:U850" si="70">IF(COUNTA(F838:F849)=0,"-",COUNTA(F838:F849)/12)</f>
        <v>0.25</v>
      </c>
      <c r="G850" s="109" t="str">
        <f t="shared" si="70"/>
        <v>-</v>
      </c>
      <c r="H850" s="109" t="str">
        <f t="shared" si="70"/>
        <v>-</v>
      </c>
      <c r="I850" s="109">
        <f t="shared" si="70"/>
        <v>0.66666666666666663</v>
      </c>
      <c r="J850" s="109">
        <f t="shared" si="70"/>
        <v>0.5</v>
      </c>
      <c r="K850" s="109" t="str">
        <f t="shared" si="70"/>
        <v>-</v>
      </c>
      <c r="L850" s="109">
        <f t="shared" si="70"/>
        <v>0.5</v>
      </c>
      <c r="M850" s="109">
        <f t="shared" si="70"/>
        <v>0.83333333333333337</v>
      </c>
      <c r="N850" s="109">
        <f t="shared" si="70"/>
        <v>0.58333333333333337</v>
      </c>
      <c r="O850" s="109">
        <f t="shared" si="70"/>
        <v>0.91666666666666663</v>
      </c>
      <c r="P850" s="109">
        <f t="shared" si="70"/>
        <v>0.5</v>
      </c>
      <c r="Q850" s="109">
        <f t="shared" si="70"/>
        <v>0.91666666666666663</v>
      </c>
      <c r="R850" s="109">
        <f t="shared" si="70"/>
        <v>0.5</v>
      </c>
      <c r="S850" s="109">
        <f t="shared" si="70"/>
        <v>0.58333333333333337</v>
      </c>
      <c r="T850" s="109">
        <f t="shared" si="70"/>
        <v>0.66666666666666663</v>
      </c>
      <c r="U850" s="109">
        <f t="shared" si="70"/>
        <v>0.75</v>
      </c>
    </row>
    <row r="851" spans="1:23" s="104" customFormat="1" ht="18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</row>
    <row r="852" spans="1:23" s="104" customFormat="1" ht="18" customHeight="1">
      <c r="A852" s="105">
        <v>44764</v>
      </c>
      <c r="B852" s="106">
        <v>1</v>
      </c>
      <c r="C852" s="106">
        <v>2</v>
      </c>
      <c r="D852" s="106">
        <v>3</v>
      </c>
      <c r="E852" s="106">
        <v>4</v>
      </c>
      <c r="F852" s="106">
        <v>5</v>
      </c>
      <c r="G852" s="106">
        <v>6</v>
      </c>
      <c r="H852" s="106">
        <v>7</v>
      </c>
      <c r="I852" s="106">
        <v>8</v>
      </c>
      <c r="J852" s="106">
        <v>9</v>
      </c>
      <c r="K852" s="106">
        <v>10</v>
      </c>
      <c r="L852" s="106">
        <v>11</v>
      </c>
      <c r="M852" s="106">
        <v>12</v>
      </c>
      <c r="N852" s="106">
        <v>13</v>
      </c>
      <c r="O852" s="106">
        <v>14</v>
      </c>
      <c r="P852" s="106">
        <v>15</v>
      </c>
      <c r="Q852" s="106">
        <v>16</v>
      </c>
      <c r="R852" s="106">
        <v>17</v>
      </c>
      <c r="S852" s="106">
        <v>18</v>
      </c>
      <c r="T852" s="106">
        <v>19</v>
      </c>
      <c r="U852" s="106">
        <v>20</v>
      </c>
    </row>
    <row r="853" spans="1:23" s="104" customFormat="1" ht="18" customHeight="1">
      <c r="A853" s="111" t="s">
        <v>168</v>
      </c>
      <c r="B853" s="103"/>
      <c r="C853" s="103" t="s">
        <v>211</v>
      </c>
      <c r="D853" s="103"/>
      <c r="E853" s="103"/>
      <c r="F853" s="103" t="s">
        <v>239</v>
      </c>
      <c r="G853" s="103"/>
      <c r="H853" s="103"/>
      <c r="I853" s="103"/>
      <c r="J853" s="103"/>
      <c r="K853" s="103"/>
      <c r="L853" s="103" t="s">
        <v>229</v>
      </c>
      <c r="M853" s="103"/>
      <c r="N853" s="103"/>
      <c r="O853" s="103" t="s">
        <v>173</v>
      </c>
      <c r="P853" s="103" t="s">
        <v>178</v>
      </c>
      <c r="Q853" s="103"/>
      <c r="R853" s="103"/>
      <c r="S853" s="103"/>
      <c r="T853" s="103"/>
      <c r="U853" s="103"/>
    </row>
    <row r="854" spans="1:23" s="104" customFormat="1" ht="18" customHeight="1">
      <c r="A854" s="111" t="s">
        <v>174</v>
      </c>
      <c r="B854" s="103"/>
      <c r="C854" s="103" t="s">
        <v>211</v>
      </c>
      <c r="D854" s="103"/>
      <c r="E854" s="103"/>
      <c r="F854" s="103" t="s">
        <v>239</v>
      </c>
      <c r="G854" s="103"/>
      <c r="H854" s="103"/>
      <c r="I854" s="103"/>
      <c r="J854" s="103"/>
      <c r="K854" s="103"/>
      <c r="L854" s="103" t="s">
        <v>229</v>
      </c>
      <c r="M854" s="103" t="s">
        <v>177</v>
      </c>
      <c r="N854" s="103" t="s">
        <v>207</v>
      </c>
      <c r="O854" s="103" t="s">
        <v>173</v>
      </c>
      <c r="P854" s="103" t="s">
        <v>178</v>
      </c>
      <c r="Q854" s="103" t="s">
        <v>214</v>
      </c>
      <c r="R854" s="103"/>
      <c r="S854" s="103"/>
      <c r="T854" s="103"/>
      <c r="U854" s="103" t="s">
        <v>215</v>
      </c>
    </row>
    <row r="855" spans="1:23" s="104" customFormat="1" ht="18" customHeight="1">
      <c r="A855" s="111" t="s">
        <v>176</v>
      </c>
      <c r="B855" s="103"/>
      <c r="C855" s="103" t="s">
        <v>211</v>
      </c>
      <c r="D855" s="103"/>
      <c r="E855" s="103"/>
      <c r="F855" s="103" t="s">
        <v>239</v>
      </c>
      <c r="G855" s="103"/>
      <c r="H855" s="103"/>
      <c r="I855" s="103"/>
      <c r="J855" s="103"/>
      <c r="K855" s="103"/>
      <c r="L855" s="103" t="s">
        <v>229</v>
      </c>
      <c r="M855" s="103" t="s">
        <v>177</v>
      </c>
      <c r="N855" s="103" t="s">
        <v>207</v>
      </c>
      <c r="O855" s="103" t="s">
        <v>173</v>
      </c>
      <c r="P855" s="103" t="s">
        <v>178</v>
      </c>
      <c r="Q855" s="103" t="s">
        <v>214</v>
      </c>
      <c r="R855" s="103"/>
      <c r="S855" s="103"/>
      <c r="T855" s="103" t="s">
        <v>206</v>
      </c>
      <c r="U855" s="103" t="s">
        <v>215</v>
      </c>
    </row>
    <row r="856" spans="1:23" s="104" customFormat="1" ht="18" customHeight="1">
      <c r="A856" s="111" t="s">
        <v>181</v>
      </c>
      <c r="B856" s="103"/>
      <c r="C856" s="103" t="s">
        <v>211</v>
      </c>
      <c r="D856" s="103"/>
      <c r="E856" s="103"/>
      <c r="F856" s="103" t="s">
        <v>239</v>
      </c>
      <c r="G856" s="103"/>
      <c r="H856" s="103"/>
      <c r="I856" s="103"/>
      <c r="J856" s="103"/>
      <c r="K856" s="103"/>
      <c r="L856" s="103" t="s">
        <v>229</v>
      </c>
      <c r="M856" s="103" t="s">
        <v>177</v>
      </c>
      <c r="N856" s="103" t="s">
        <v>207</v>
      </c>
      <c r="O856" s="103" t="s">
        <v>173</v>
      </c>
      <c r="P856" s="103" t="s">
        <v>178</v>
      </c>
      <c r="Q856" s="103" t="s">
        <v>214</v>
      </c>
      <c r="R856" s="103" t="s">
        <v>246</v>
      </c>
      <c r="S856" s="103"/>
      <c r="T856" s="103" t="s">
        <v>206</v>
      </c>
      <c r="U856" s="103" t="s">
        <v>215</v>
      </c>
      <c r="W856" s="104" t="s">
        <v>248</v>
      </c>
    </row>
    <row r="857" spans="1:23" s="104" customFormat="1" ht="18" customHeight="1">
      <c r="A857" s="111" t="s">
        <v>184</v>
      </c>
      <c r="B857" s="103"/>
      <c r="C857" s="103" t="s">
        <v>211</v>
      </c>
      <c r="D857" s="103"/>
      <c r="E857" s="103"/>
      <c r="F857" s="103" t="s">
        <v>239</v>
      </c>
      <c r="G857" s="103"/>
      <c r="H857" s="103"/>
      <c r="I857" s="103"/>
      <c r="J857" s="103" t="s">
        <v>221</v>
      </c>
      <c r="K857" s="103"/>
      <c r="L857" s="103" t="s">
        <v>229</v>
      </c>
      <c r="M857" s="103" t="s">
        <v>177</v>
      </c>
      <c r="N857" s="103" t="s">
        <v>207</v>
      </c>
      <c r="O857" s="103" t="s">
        <v>173</v>
      </c>
      <c r="P857" s="103" t="s">
        <v>178</v>
      </c>
      <c r="Q857" s="103" t="s">
        <v>214</v>
      </c>
      <c r="R857" s="103" t="s">
        <v>246</v>
      </c>
      <c r="S857" s="103" t="s">
        <v>218</v>
      </c>
      <c r="T857" s="103" t="s">
        <v>206</v>
      </c>
      <c r="U857" s="103" t="s">
        <v>215</v>
      </c>
      <c r="W857" s="115"/>
    </row>
    <row r="858" spans="1:23" s="104" customFormat="1" ht="18" customHeight="1">
      <c r="A858" s="111" t="s">
        <v>208</v>
      </c>
      <c r="B858" s="103" t="s">
        <v>210</v>
      </c>
      <c r="C858" s="103" t="s">
        <v>211</v>
      </c>
      <c r="D858" s="103" t="s">
        <v>186</v>
      </c>
      <c r="E858" s="103" t="s">
        <v>188</v>
      </c>
      <c r="F858" s="103" t="s">
        <v>239</v>
      </c>
      <c r="G858" s="103"/>
      <c r="H858" s="103"/>
      <c r="I858" s="103"/>
      <c r="J858" s="103" t="s">
        <v>221</v>
      </c>
      <c r="K858" s="103"/>
      <c r="L858" s="103" t="s">
        <v>229</v>
      </c>
      <c r="M858" s="103" t="s">
        <v>177</v>
      </c>
      <c r="N858" s="103" t="s">
        <v>207</v>
      </c>
      <c r="O858" s="103" t="s">
        <v>173</v>
      </c>
      <c r="P858" s="103" t="s">
        <v>178</v>
      </c>
      <c r="Q858" s="103" t="s">
        <v>214</v>
      </c>
      <c r="R858" s="103" t="s">
        <v>246</v>
      </c>
      <c r="S858" s="103" t="s">
        <v>218</v>
      </c>
      <c r="T858" s="103" t="s">
        <v>206</v>
      </c>
      <c r="U858" s="103" t="s">
        <v>215</v>
      </c>
      <c r="W858" s="115"/>
    </row>
    <row r="859" spans="1:23" s="104" customFormat="1" ht="18" customHeight="1">
      <c r="A859" s="111" t="s">
        <v>209</v>
      </c>
      <c r="B859" s="103"/>
      <c r="C859" s="103"/>
      <c r="D859" s="103" t="s">
        <v>186</v>
      </c>
      <c r="E859" s="103" t="s">
        <v>188</v>
      </c>
      <c r="F859" s="103"/>
      <c r="G859" s="103"/>
      <c r="H859" s="103"/>
      <c r="I859" s="103"/>
      <c r="J859" s="103" t="s">
        <v>221</v>
      </c>
      <c r="K859" s="103"/>
      <c r="L859" s="103"/>
      <c r="M859" s="103" t="s">
        <v>177</v>
      </c>
      <c r="N859" s="103" t="s">
        <v>207</v>
      </c>
      <c r="O859" s="103" t="s">
        <v>210</v>
      </c>
      <c r="P859" s="103"/>
      <c r="Q859" s="103" t="s">
        <v>214</v>
      </c>
      <c r="R859" s="103" t="s">
        <v>246</v>
      </c>
      <c r="S859" s="103" t="s">
        <v>218</v>
      </c>
      <c r="T859" s="103" t="s">
        <v>206</v>
      </c>
      <c r="U859" s="103" t="s">
        <v>215</v>
      </c>
      <c r="W859" s="104" t="s">
        <v>249</v>
      </c>
    </row>
    <row r="860" spans="1:23" s="104" customFormat="1" ht="18" customHeight="1">
      <c r="A860" s="111" t="s">
        <v>198</v>
      </c>
      <c r="B860" s="103"/>
      <c r="C860" s="103"/>
      <c r="D860" s="103" t="s">
        <v>186</v>
      </c>
      <c r="E860" s="103" t="s">
        <v>188</v>
      </c>
      <c r="F860" s="103"/>
      <c r="G860" s="103"/>
      <c r="H860" s="103"/>
      <c r="I860" s="103"/>
      <c r="J860" s="103" t="s">
        <v>221</v>
      </c>
      <c r="K860" s="103"/>
      <c r="L860" s="103"/>
      <c r="M860" s="103" t="s">
        <v>177</v>
      </c>
      <c r="N860" s="103" t="s">
        <v>207</v>
      </c>
      <c r="O860" s="103" t="s">
        <v>210</v>
      </c>
      <c r="P860" s="103"/>
      <c r="Q860" s="103" t="s">
        <v>214</v>
      </c>
      <c r="R860" s="103" t="s">
        <v>246</v>
      </c>
      <c r="S860" s="103" t="s">
        <v>218</v>
      </c>
      <c r="T860" s="103" t="s">
        <v>206</v>
      </c>
      <c r="U860" s="103" t="s">
        <v>215</v>
      </c>
      <c r="W860" s="115"/>
    </row>
    <row r="861" spans="1:23" s="104" customFormat="1" ht="18" customHeight="1">
      <c r="A861" s="111" t="s">
        <v>200</v>
      </c>
      <c r="B861" s="103"/>
      <c r="C861" s="103"/>
      <c r="D861" s="103" t="s">
        <v>186</v>
      </c>
      <c r="E861" s="103" t="s">
        <v>188</v>
      </c>
      <c r="F861" s="103"/>
      <c r="G861" s="103"/>
      <c r="H861" s="103"/>
      <c r="I861" s="103"/>
      <c r="J861" s="103" t="s">
        <v>221</v>
      </c>
      <c r="K861" s="103"/>
      <c r="L861" s="103"/>
      <c r="M861" s="103" t="s">
        <v>177</v>
      </c>
      <c r="N861" s="103"/>
      <c r="O861" s="103" t="s">
        <v>210</v>
      </c>
      <c r="P861" s="103"/>
      <c r="Q861" s="103" t="s">
        <v>214</v>
      </c>
      <c r="R861" s="103" t="s">
        <v>246</v>
      </c>
      <c r="S861" s="103" t="s">
        <v>218</v>
      </c>
      <c r="T861" s="103" t="s">
        <v>206</v>
      </c>
      <c r="U861" s="103" t="s">
        <v>215</v>
      </c>
      <c r="W861" s="115"/>
    </row>
    <row r="862" spans="1:23" s="104" customFormat="1" ht="18" customHeight="1">
      <c r="A862" s="111" t="s">
        <v>201</v>
      </c>
      <c r="B862" s="103"/>
      <c r="C862" s="103"/>
      <c r="D862" s="103" t="s">
        <v>186</v>
      </c>
      <c r="E862" s="103" t="s">
        <v>188</v>
      </c>
      <c r="F862" s="103"/>
      <c r="G862" s="103"/>
      <c r="H862" s="103"/>
      <c r="I862" s="103"/>
      <c r="J862" s="103" t="s">
        <v>221</v>
      </c>
      <c r="K862" s="103"/>
      <c r="L862" s="103"/>
      <c r="M862" s="103" t="s">
        <v>177</v>
      </c>
      <c r="N862" s="103"/>
      <c r="O862" s="103" t="s">
        <v>210</v>
      </c>
      <c r="P862" s="103"/>
      <c r="Q862" s="103" t="s">
        <v>214</v>
      </c>
      <c r="R862" s="103"/>
      <c r="S862" s="103" t="s">
        <v>218</v>
      </c>
      <c r="T862" s="103"/>
      <c r="U862" s="103" t="s">
        <v>215</v>
      </c>
    </row>
    <row r="863" spans="1:23" s="104" customFormat="1" ht="18" customHeight="1">
      <c r="A863" s="111" t="s">
        <v>202</v>
      </c>
      <c r="B863" s="103"/>
      <c r="C863" s="103"/>
      <c r="D863" s="103" t="s">
        <v>186</v>
      </c>
      <c r="E863" s="103" t="s">
        <v>188</v>
      </c>
      <c r="F863" s="103"/>
      <c r="G863" s="103"/>
      <c r="H863" s="103"/>
      <c r="I863" s="103"/>
      <c r="J863" s="103"/>
      <c r="K863" s="103"/>
      <c r="L863" s="103"/>
      <c r="M863" s="103" t="s">
        <v>177</v>
      </c>
      <c r="N863" s="103"/>
      <c r="O863" s="103" t="s">
        <v>210</v>
      </c>
      <c r="P863" s="103"/>
      <c r="Q863" s="103" t="s">
        <v>214</v>
      </c>
      <c r="R863" s="103"/>
      <c r="S863" s="103" t="s">
        <v>218</v>
      </c>
      <c r="T863" s="103"/>
      <c r="U863" s="103" t="s">
        <v>215</v>
      </c>
    </row>
    <row r="864" spans="1:23" s="104" customFormat="1" ht="18" customHeight="1">
      <c r="A864" s="111" t="s">
        <v>203</v>
      </c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 t="s">
        <v>214</v>
      </c>
      <c r="R864" s="103"/>
      <c r="S864" s="103"/>
      <c r="T864" s="103"/>
      <c r="U864" s="103"/>
    </row>
    <row r="865" spans="1:21" s="104" customFormat="1" ht="18" customHeight="1">
      <c r="A865" s="112" t="s">
        <v>204</v>
      </c>
      <c r="B865" s="109">
        <f>IF(COUNTA(B853:B864)=0,"-",COUNTA(B853:B864)/12)</f>
        <v>8.3333333333333329E-2</v>
      </c>
      <c r="C865" s="109">
        <f t="shared" ref="C865:D865" si="71">IF(COUNTA(C853:C864)=0,"-",COUNTA(C853:C864)/12)</f>
        <v>0.5</v>
      </c>
      <c r="D865" s="109">
        <f t="shared" si="71"/>
        <v>0.5</v>
      </c>
      <c r="E865" s="114">
        <f>IF(COUNTA(E853:E864)=0,"-",COUNTA(E853:E864)/12)</f>
        <v>0.5</v>
      </c>
      <c r="F865" s="109">
        <f t="shared" ref="F865:U865" si="72">IF(COUNTA(F853:F864)=0,"-",COUNTA(F853:F864)/12)</f>
        <v>0.5</v>
      </c>
      <c r="G865" s="109" t="str">
        <f t="shared" si="72"/>
        <v>-</v>
      </c>
      <c r="H865" s="109" t="str">
        <f t="shared" si="72"/>
        <v>-</v>
      </c>
      <c r="I865" s="109" t="str">
        <f t="shared" si="72"/>
        <v>-</v>
      </c>
      <c r="J865" s="109">
        <f t="shared" si="72"/>
        <v>0.5</v>
      </c>
      <c r="K865" s="109" t="str">
        <f t="shared" si="72"/>
        <v>-</v>
      </c>
      <c r="L865" s="109">
        <f t="shared" si="72"/>
        <v>0.5</v>
      </c>
      <c r="M865" s="109">
        <f t="shared" si="72"/>
        <v>0.83333333333333337</v>
      </c>
      <c r="N865" s="109">
        <f t="shared" si="72"/>
        <v>0.58333333333333337</v>
      </c>
      <c r="O865" s="109">
        <f t="shared" si="72"/>
        <v>0.91666666666666663</v>
      </c>
      <c r="P865" s="109">
        <f t="shared" si="72"/>
        <v>0.5</v>
      </c>
      <c r="Q865" s="109">
        <f t="shared" si="72"/>
        <v>0.91666666666666663</v>
      </c>
      <c r="R865" s="109">
        <f t="shared" si="72"/>
        <v>0.5</v>
      </c>
      <c r="S865" s="109">
        <f t="shared" si="72"/>
        <v>0.58333333333333337</v>
      </c>
      <c r="T865" s="109">
        <f t="shared" si="72"/>
        <v>0.58333333333333337</v>
      </c>
      <c r="U865" s="109">
        <f t="shared" si="72"/>
        <v>0.83333333333333337</v>
      </c>
    </row>
    <row r="866" spans="1:21" s="104" customFormat="1" ht="18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</row>
    <row r="867" spans="1:21" s="104" customFormat="1" ht="18" customHeight="1">
      <c r="A867" s="105">
        <v>44767</v>
      </c>
      <c r="B867" s="106">
        <v>1</v>
      </c>
      <c r="C867" s="106">
        <v>2</v>
      </c>
      <c r="D867" s="106">
        <v>3</v>
      </c>
      <c r="E867" s="106">
        <v>4</v>
      </c>
      <c r="F867" s="106">
        <v>5</v>
      </c>
      <c r="G867" s="106">
        <v>6</v>
      </c>
      <c r="H867" s="106">
        <v>7</v>
      </c>
      <c r="I867" s="106">
        <v>8</v>
      </c>
      <c r="J867" s="106">
        <v>9</v>
      </c>
      <c r="K867" s="106">
        <v>10</v>
      </c>
      <c r="L867" s="106">
        <v>11</v>
      </c>
      <c r="M867" s="106">
        <v>12</v>
      </c>
      <c r="N867" s="106">
        <v>13</v>
      </c>
      <c r="O867" s="106">
        <v>14</v>
      </c>
      <c r="P867" s="106">
        <v>15</v>
      </c>
      <c r="Q867" s="106">
        <v>16</v>
      </c>
      <c r="R867" s="106">
        <v>17</v>
      </c>
      <c r="S867" s="106">
        <v>18</v>
      </c>
      <c r="T867" s="106">
        <v>19</v>
      </c>
      <c r="U867" s="106">
        <v>20</v>
      </c>
    </row>
    <row r="868" spans="1:21" s="104" customFormat="1" ht="18" customHeight="1">
      <c r="A868" s="111" t="s">
        <v>168</v>
      </c>
      <c r="B868" s="103" t="s">
        <v>240</v>
      </c>
      <c r="C868" s="103"/>
      <c r="D868" s="103"/>
      <c r="E868" s="103"/>
      <c r="F868" s="103" t="s">
        <v>239</v>
      </c>
      <c r="G868" s="103"/>
      <c r="H868" s="103"/>
      <c r="I868" s="103"/>
      <c r="J868" s="103"/>
      <c r="K868" s="103" t="s">
        <v>241</v>
      </c>
      <c r="L868" s="103" t="s">
        <v>229</v>
      </c>
      <c r="M868" s="103"/>
      <c r="N868" s="103"/>
      <c r="O868" s="103" t="s">
        <v>173</v>
      </c>
      <c r="P868" s="103"/>
      <c r="Q868" s="103"/>
      <c r="R868" s="103"/>
      <c r="S868" s="103"/>
      <c r="T868" s="103"/>
      <c r="U868" s="103"/>
    </row>
    <row r="869" spans="1:21" s="104" customFormat="1" ht="18" customHeight="1">
      <c r="A869" s="111" t="s">
        <v>174</v>
      </c>
      <c r="B869" s="103" t="s">
        <v>240</v>
      </c>
      <c r="C869" s="103"/>
      <c r="D869" s="103"/>
      <c r="E869" s="103"/>
      <c r="F869" s="103" t="s">
        <v>239</v>
      </c>
      <c r="G869" s="103"/>
      <c r="H869" s="103" t="s">
        <v>171</v>
      </c>
      <c r="I869" s="103"/>
      <c r="J869" s="103"/>
      <c r="K869" s="103" t="s">
        <v>241</v>
      </c>
      <c r="L869" s="103" t="s">
        <v>229</v>
      </c>
      <c r="M869" s="103" t="s">
        <v>177</v>
      </c>
      <c r="N869" s="103"/>
      <c r="O869" s="103" t="s">
        <v>173</v>
      </c>
      <c r="P869" s="103"/>
      <c r="Q869" s="103" t="s">
        <v>214</v>
      </c>
      <c r="R869" s="103"/>
      <c r="S869" s="103" t="s">
        <v>230</v>
      </c>
      <c r="T869" s="103"/>
      <c r="U869" s="103"/>
    </row>
    <row r="870" spans="1:21" s="104" customFormat="1" ht="18" customHeight="1">
      <c r="A870" s="111" t="s">
        <v>176</v>
      </c>
      <c r="B870" s="103" t="s">
        <v>240</v>
      </c>
      <c r="C870" s="103"/>
      <c r="D870" s="103"/>
      <c r="E870" s="103"/>
      <c r="F870" s="103" t="s">
        <v>239</v>
      </c>
      <c r="G870" s="103"/>
      <c r="H870" s="103" t="s">
        <v>171</v>
      </c>
      <c r="I870" s="103"/>
      <c r="J870" s="103" t="s">
        <v>216</v>
      </c>
      <c r="K870" s="103" t="s">
        <v>241</v>
      </c>
      <c r="L870" s="103" t="s">
        <v>229</v>
      </c>
      <c r="M870" s="103" t="s">
        <v>177</v>
      </c>
      <c r="N870" s="103"/>
      <c r="O870" s="103" t="s">
        <v>173</v>
      </c>
      <c r="P870" s="103"/>
      <c r="Q870" s="103" t="s">
        <v>214</v>
      </c>
      <c r="R870" s="103"/>
      <c r="S870" s="103" t="s">
        <v>230</v>
      </c>
      <c r="T870" s="103" t="s">
        <v>206</v>
      </c>
      <c r="U870" s="103" t="s">
        <v>215</v>
      </c>
    </row>
    <row r="871" spans="1:21" s="104" customFormat="1" ht="18" customHeight="1">
      <c r="A871" s="111" t="s">
        <v>181</v>
      </c>
      <c r="B871" s="103" t="s">
        <v>240</v>
      </c>
      <c r="C871" s="103"/>
      <c r="D871" s="103" t="s">
        <v>186</v>
      </c>
      <c r="E871" s="103"/>
      <c r="F871" s="103" t="s">
        <v>239</v>
      </c>
      <c r="G871" s="103"/>
      <c r="H871" s="103" t="s">
        <v>171</v>
      </c>
      <c r="I871" s="103"/>
      <c r="J871" s="103" t="s">
        <v>216</v>
      </c>
      <c r="K871" s="103" t="s">
        <v>241</v>
      </c>
      <c r="L871" s="103" t="s">
        <v>229</v>
      </c>
      <c r="M871" s="103" t="s">
        <v>177</v>
      </c>
      <c r="N871" s="103"/>
      <c r="O871" s="103" t="s">
        <v>173</v>
      </c>
      <c r="P871" s="103" t="s">
        <v>221</v>
      </c>
      <c r="Q871" s="103" t="s">
        <v>214</v>
      </c>
      <c r="R871" s="103"/>
      <c r="S871" s="103" t="s">
        <v>230</v>
      </c>
      <c r="T871" s="103" t="s">
        <v>206</v>
      </c>
      <c r="U871" s="103" t="s">
        <v>215</v>
      </c>
    </row>
    <row r="872" spans="1:21" s="104" customFormat="1" ht="18" customHeight="1">
      <c r="A872" s="111" t="s">
        <v>184</v>
      </c>
      <c r="B872" s="103" t="s">
        <v>240</v>
      </c>
      <c r="C872" s="103"/>
      <c r="D872" s="103" t="s">
        <v>186</v>
      </c>
      <c r="E872" s="103"/>
      <c r="F872" s="103" t="s">
        <v>239</v>
      </c>
      <c r="G872" s="103"/>
      <c r="H872" s="103" t="s">
        <v>171</v>
      </c>
      <c r="I872" s="103"/>
      <c r="J872" s="103" t="s">
        <v>216</v>
      </c>
      <c r="K872" s="103" t="s">
        <v>241</v>
      </c>
      <c r="L872" s="103" t="s">
        <v>229</v>
      </c>
      <c r="M872" s="103" t="s">
        <v>177</v>
      </c>
      <c r="N872" s="103"/>
      <c r="O872" s="103" t="s">
        <v>173</v>
      </c>
      <c r="P872" s="103" t="s">
        <v>221</v>
      </c>
      <c r="Q872" s="103" t="s">
        <v>214</v>
      </c>
      <c r="R872" s="103"/>
      <c r="S872" s="103" t="s">
        <v>230</v>
      </c>
      <c r="T872" s="103" t="s">
        <v>206</v>
      </c>
      <c r="U872" s="103" t="s">
        <v>215</v>
      </c>
    </row>
    <row r="873" spans="1:21" s="104" customFormat="1" ht="18" customHeight="1">
      <c r="A873" s="111" t="s">
        <v>208</v>
      </c>
      <c r="B873" s="103" t="s">
        <v>240</v>
      </c>
      <c r="C873" s="103"/>
      <c r="D873" s="103" t="s">
        <v>186</v>
      </c>
      <c r="E873" s="103" t="s">
        <v>188</v>
      </c>
      <c r="F873" s="103" t="s">
        <v>239</v>
      </c>
      <c r="G873" s="103"/>
      <c r="H873" s="103" t="s">
        <v>171</v>
      </c>
      <c r="I873" s="103"/>
      <c r="J873" s="103" t="s">
        <v>216</v>
      </c>
      <c r="K873" s="103" t="s">
        <v>241</v>
      </c>
      <c r="L873" s="103" t="s">
        <v>229</v>
      </c>
      <c r="M873" s="103" t="s">
        <v>177</v>
      </c>
      <c r="N873" s="103" t="s">
        <v>218</v>
      </c>
      <c r="O873" s="103" t="s">
        <v>173</v>
      </c>
      <c r="P873" s="103" t="s">
        <v>221</v>
      </c>
      <c r="Q873" s="103" t="s">
        <v>214</v>
      </c>
      <c r="R873" s="103" t="s">
        <v>246</v>
      </c>
      <c r="S873" s="103" t="s">
        <v>230</v>
      </c>
      <c r="T873" s="103" t="s">
        <v>206</v>
      </c>
      <c r="U873" s="103" t="s">
        <v>215</v>
      </c>
    </row>
    <row r="874" spans="1:21" s="104" customFormat="1" ht="18" customHeight="1">
      <c r="A874" s="111" t="s">
        <v>209</v>
      </c>
      <c r="B874" s="103"/>
      <c r="C874" s="103"/>
      <c r="D874" s="103" t="s">
        <v>186</v>
      </c>
      <c r="E874" s="103" t="s">
        <v>188</v>
      </c>
      <c r="F874" s="103"/>
      <c r="G874" s="103"/>
      <c r="H874" s="103" t="s">
        <v>171</v>
      </c>
      <c r="I874" s="103"/>
      <c r="J874" s="103" t="s">
        <v>216</v>
      </c>
      <c r="K874" s="103"/>
      <c r="L874" s="103"/>
      <c r="M874" s="103" t="s">
        <v>177</v>
      </c>
      <c r="N874" s="103" t="s">
        <v>218</v>
      </c>
      <c r="O874" s="103"/>
      <c r="P874" s="103" t="s">
        <v>221</v>
      </c>
      <c r="Q874" s="103" t="s">
        <v>214</v>
      </c>
      <c r="R874" s="103" t="s">
        <v>246</v>
      </c>
      <c r="S874" s="103" t="s">
        <v>230</v>
      </c>
      <c r="T874" s="103" t="s">
        <v>206</v>
      </c>
      <c r="U874" s="103" t="s">
        <v>215</v>
      </c>
    </row>
    <row r="875" spans="1:21" s="104" customFormat="1" ht="18" customHeight="1">
      <c r="A875" s="111" t="s">
        <v>198</v>
      </c>
      <c r="B875" s="103"/>
      <c r="C875" s="103"/>
      <c r="D875" s="103" t="s">
        <v>186</v>
      </c>
      <c r="E875" s="103" t="s">
        <v>188</v>
      </c>
      <c r="F875" s="103"/>
      <c r="G875" s="103"/>
      <c r="H875" s="103"/>
      <c r="I875" s="103"/>
      <c r="J875" s="103" t="s">
        <v>216</v>
      </c>
      <c r="K875" s="103"/>
      <c r="L875" s="103"/>
      <c r="M875" s="103" t="s">
        <v>177</v>
      </c>
      <c r="N875" s="103" t="s">
        <v>218</v>
      </c>
      <c r="O875" s="103"/>
      <c r="P875" s="103" t="s">
        <v>221</v>
      </c>
      <c r="Q875" s="103" t="s">
        <v>214</v>
      </c>
      <c r="R875" s="103" t="s">
        <v>246</v>
      </c>
      <c r="S875" s="103" t="s">
        <v>230</v>
      </c>
      <c r="T875" s="103" t="s">
        <v>206</v>
      </c>
      <c r="U875" s="103" t="s">
        <v>215</v>
      </c>
    </row>
    <row r="876" spans="1:21" s="104" customFormat="1" ht="18" customHeight="1">
      <c r="A876" s="111" t="s">
        <v>200</v>
      </c>
      <c r="B876" s="103"/>
      <c r="C876" s="103"/>
      <c r="D876" s="103" t="s">
        <v>186</v>
      </c>
      <c r="E876" s="103" t="s">
        <v>188</v>
      </c>
      <c r="F876" s="103"/>
      <c r="G876" s="103"/>
      <c r="H876" s="103"/>
      <c r="I876" s="103"/>
      <c r="J876" s="103"/>
      <c r="K876" s="103"/>
      <c r="L876" s="103"/>
      <c r="M876" s="103" t="s">
        <v>177</v>
      </c>
      <c r="N876" s="103" t="s">
        <v>218</v>
      </c>
      <c r="O876" s="103"/>
      <c r="P876" s="103" t="s">
        <v>221</v>
      </c>
      <c r="Q876" s="103" t="s">
        <v>214</v>
      </c>
      <c r="R876" s="103" t="s">
        <v>246</v>
      </c>
      <c r="S876" s="103"/>
      <c r="T876" s="103" t="s">
        <v>206</v>
      </c>
      <c r="U876" s="103" t="s">
        <v>215</v>
      </c>
    </row>
    <row r="877" spans="1:21" s="104" customFormat="1" ht="18" customHeight="1">
      <c r="A877" s="111" t="s">
        <v>201</v>
      </c>
      <c r="B877" s="103"/>
      <c r="C877" s="103"/>
      <c r="D877" s="103"/>
      <c r="E877" s="103" t="s">
        <v>188</v>
      </c>
      <c r="F877" s="103"/>
      <c r="G877" s="103"/>
      <c r="H877" s="103"/>
      <c r="I877" s="103"/>
      <c r="J877" s="103"/>
      <c r="K877" s="103"/>
      <c r="L877" s="103"/>
      <c r="M877" s="103" t="s">
        <v>177</v>
      </c>
      <c r="N877" s="103" t="s">
        <v>218</v>
      </c>
      <c r="O877" s="103"/>
      <c r="P877" s="103"/>
      <c r="Q877" s="103" t="s">
        <v>214</v>
      </c>
      <c r="R877" s="103" t="s">
        <v>246</v>
      </c>
      <c r="S877" s="103"/>
      <c r="T877" s="103"/>
      <c r="U877" s="103" t="s">
        <v>215</v>
      </c>
    </row>
    <row r="878" spans="1:21" s="104" customFormat="1" ht="18" customHeight="1">
      <c r="A878" s="111" t="s">
        <v>202</v>
      </c>
      <c r="B878" s="103"/>
      <c r="C878" s="103"/>
      <c r="D878" s="103"/>
      <c r="E878" s="103" t="s">
        <v>188</v>
      </c>
      <c r="F878" s="103"/>
      <c r="G878" s="103"/>
      <c r="H878" s="103"/>
      <c r="I878" s="103"/>
      <c r="J878" s="103"/>
      <c r="K878" s="103"/>
      <c r="L878" s="103"/>
      <c r="M878" s="103" t="s">
        <v>177</v>
      </c>
      <c r="N878" s="103" t="s">
        <v>218</v>
      </c>
      <c r="O878" s="103"/>
      <c r="P878" s="103"/>
      <c r="Q878" s="103" t="s">
        <v>214</v>
      </c>
      <c r="R878" s="103" t="s">
        <v>246</v>
      </c>
      <c r="S878" s="103"/>
      <c r="T878" s="103"/>
      <c r="U878" s="103" t="s">
        <v>215</v>
      </c>
    </row>
    <row r="879" spans="1:21" s="104" customFormat="1" ht="18" customHeight="1">
      <c r="A879" s="111" t="s">
        <v>203</v>
      </c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 t="s">
        <v>218</v>
      </c>
      <c r="O879" s="103"/>
      <c r="P879" s="103"/>
      <c r="Q879" s="103" t="s">
        <v>214</v>
      </c>
      <c r="R879" s="103"/>
      <c r="S879" s="103"/>
      <c r="T879" s="103"/>
      <c r="U879" s="103"/>
    </row>
    <row r="880" spans="1:21" s="104" customFormat="1" ht="18" customHeight="1">
      <c r="A880" s="112" t="s">
        <v>204</v>
      </c>
      <c r="B880" s="109">
        <f>IF(COUNTA(B868:B879)=0,"-",COUNTA(B868:B879)/12)</f>
        <v>0.5</v>
      </c>
      <c r="C880" s="109" t="str">
        <f>IF(COUNTA(C868:C879)=0,"-",COUNTA(C868:C879)/12)</f>
        <v>-</v>
      </c>
      <c r="D880" s="109">
        <f t="shared" ref="D880" si="73">IF(COUNTA(D868:D879)=0,"-",COUNTA(D868:D879)/12)</f>
        <v>0.5</v>
      </c>
      <c r="E880" s="114">
        <f>IF(COUNTA(E868:E879)=0,"-",COUNTA(E868:E879)/12)</f>
        <v>0.5</v>
      </c>
      <c r="F880" s="109">
        <f t="shared" ref="F880:U880" si="74">IF(COUNTA(F868:F879)=0,"-",COUNTA(F868:F879)/12)</f>
        <v>0.5</v>
      </c>
      <c r="G880" s="109" t="str">
        <f t="shared" si="74"/>
        <v>-</v>
      </c>
      <c r="H880" s="109">
        <f t="shared" si="74"/>
        <v>0.5</v>
      </c>
      <c r="I880" s="109" t="str">
        <f t="shared" si="74"/>
        <v>-</v>
      </c>
      <c r="J880" s="109">
        <f t="shared" si="74"/>
        <v>0.5</v>
      </c>
      <c r="K880" s="109">
        <f t="shared" si="74"/>
        <v>0.5</v>
      </c>
      <c r="L880" s="109">
        <f t="shared" si="74"/>
        <v>0.5</v>
      </c>
      <c r="M880" s="109">
        <f t="shared" si="74"/>
        <v>0.83333333333333337</v>
      </c>
      <c r="N880" s="109">
        <f t="shared" si="74"/>
        <v>0.58333333333333337</v>
      </c>
      <c r="O880" s="109">
        <f t="shared" si="74"/>
        <v>0.5</v>
      </c>
      <c r="P880" s="109">
        <f t="shared" si="74"/>
        <v>0.5</v>
      </c>
      <c r="Q880" s="109">
        <f t="shared" si="74"/>
        <v>0.91666666666666663</v>
      </c>
      <c r="R880" s="109">
        <f t="shared" si="74"/>
        <v>0.5</v>
      </c>
      <c r="S880" s="109">
        <f t="shared" si="74"/>
        <v>0.58333333333333337</v>
      </c>
      <c r="T880" s="109">
        <f t="shared" si="74"/>
        <v>0.58333333333333337</v>
      </c>
      <c r="U880" s="109">
        <f t="shared" si="74"/>
        <v>0.75</v>
      </c>
    </row>
    <row r="881" spans="1:23" ht="18" customHeight="1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</row>
    <row r="882" spans="1:23" s="104" customFormat="1" ht="18" customHeight="1">
      <c r="A882" s="105">
        <f>A867+1</f>
        <v>44768</v>
      </c>
      <c r="B882" s="106">
        <v>1</v>
      </c>
      <c r="C882" s="106">
        <v>2</v>
      </c>
      <c r="D882" s="106">
        <v>3</v>
      </c>
      <c r="E882" s="106">
        <v>4</v>
      </c>
      <c r="F882" s="106">
        <v>5</v>
      </c>
      <c r="G882" s="106">
        <v>6</v>
      </c>
      <c r="H882" s="106">
        <v>7</v>
      </c>
      <c r="I882" s="106">
        <v>8</v>
      </c>
      <c r="J882" s="106">
        <v>9</v>
      </c>
      <c r="K882" s="106">
        <v>10</v>
      </c>
      <c r="L882" s="106">
        <v>11</v>
      </c>
      <c r="M882" s="106">
        <v>12</v>
      </c>
      <c r="N882" s="106">
        <v>13</v>
      </c>
      <c r="O882" s="106">
        <v>14</v>
      </c>
      <c r="P882" s="106">
        <v>15</v>
      </c>
      <c r="Q882" s="106">
        <v>16</v>
      </c>
      <c r="R882" s="106">
        <v>17</v>
      </c>
      <c r="S882" s="106">
        <v>18</v>
      </c>
      <c r="T882" s="106">
        <v>19</v>
      </c>
      <c r="U882" s="106">
        <v>20</v>
      </c>
    </row>
    <row r="883" spans="1:23" s="104" customFormat="1" ht="18" customHeight="1">
      <c r="A883" s="111" t="s">
        <v>168</v>
      </c>
      <c r="B883" s="103" t="s">
        <v>240</v>
      </c>
      <c r="C883" s="103"/>
      <c r="D883" s="103"/>
      <c r="E883" s="103"/>
      <c r="F883" s="103" t="s">
        <v>239</v>
      </c>
      <c r="G883" s="103"/>
      <c r="H883" s="103"/>
      <c r="I883" s="103"/>
      <c r="J883" s="103"/>
      <c r="K883" s="103" t="s">
        <v>241</v>
      </c>
      <c r="L883" s="103" t="s">
        <v>229</v>
      </c>
      <c r="M883" s="103"/>
      <c r="N883" s="103"/>
      <c r="O883" s="103" t="s">
        <v>173</v>
      </c>
      <c r="P883" s="103"/>
      <c r="Q883" s="103"/>
      <c r="R883" s="103"/>
      <c r="S883" s="103"/>
      <c r="T883" s="103"/>
      <c r="U883" s="103"/>
    </row>
    <row r="884" spans="1:23" s="104" customFormat="1" ht="18" customHeight="1">
      <c r="A884" s="111" t="s">
        <v>174</v>
      </c>
      <c r="B884" s="103" t="s">
        <v>240</v>
      </c>
      <c r="C884" s="103"/>
      <c r="D884" s="103"/>
      <c r="E884" s="103"/>
      <c r="F884" s="103" t="s">
        <v>239</v>
      </c>
      <c r="G884" s="103"/>
      <c r="H884" s="103" t="s">
        <v>171</v>
      </c>
      <c r="I884" s="103"/>
      <c r="J884" s="103"/>
      <c r="K884" s="103" t="s">
        <v>241</v>
      </c>
      <c r="L884" s="103" t="s">
        <v>229</v>
      </c>
      <c r="M884" s="103" t="s">
        <v>177</v>
      </c>
      <c r="N884" s="103"/>
      <c r="O884" s="103" t="s">
        <v>173</v>
      </c>
      <c r="P884" s="103"/>
      <c r="Q884" s="103"/>
      <c r="R884" s="103"/>
      <c r="S884" s="103" t="s">
        <v>230</v>
      </c>
      <c r="T884" s="103"/>
      <c r="U884" s="103" t="s">
        <v>215</v>
      </c>
    </row>
    <row r="885" spans="1:23" s="104" customFormat="1" ht="18" customHeight="1">
      <c r="A885" s="111" t="s">
        <v>176</v>
      </c>
      <c r="B885" s="103" t="s">
        <v>240</v>
      </c>
      <c r="C885" s="103"/>
      <c r="D885" s="103"/>
      <c r="E885" s="103"/>
      <c r="F885" s="103" t="s">
        <v>239</v>
      </c>
      <c r="G885" s="103"/>
      <c r="H885" s="103" t="s">
        <v>171</v>
      </c>
      <c r="I885" s="103"/>
      <c r="J885" s="103"/>
      <c r="K885" s="103" t="s">
        <v>241</v>
      </c>
      <c r="L885" s="103" t="s">
        <v>229</v>
      </c>
      <c r="M885" s="103" t="s">
        <v>177</v>
      </c>
      <c r="N885" s="103"/>
      <c r="O885" s="103" t="s">
        <v>173</v>
      </c>
      <c r="P885" s="103"/>
      <c r="Q885" s="103"/>
      <c r="R885" s="103"/>
      <c r="S885" s="103" t="s">
        <v>230</v>
      </c>
      <c r="T885" s="103" t="s">
        <v>206</v>
      </c>
      <c r="U885" s="103" t="s">
        <v>215</v>
      </c>
    </row>
    <row r="886" spans="1:23" s="104" customFormat="1" ht="18" customHeight="1">
      <c r="A886" s="111" t="s">
        <v>181</v>
      </c>
      <c r="B886" s="103" t="s">
        <v>240</v>
      </c>
      <c r="C886" s="103"/>
      <c r="D886" s="103"/>
      <c r="E886" s="103"/>
      <c r="F886" s="103" t="s">
        <v>239</v>
      </c>
      <c r="G886" s="103"/>
      <c r="H886" s="103" t="s">
        <v>171</v>
      </c>
      <c r="I886" s="103"/>
      <c r="J886" s="103"/>
      <c r="K886" s="103" t="s">
        <v>241</v>
      </c>
      <c r="L886" s="103" t="s">
        <v>229</v>
      </c>
      <c r="M886" s="103" t="s">
        <v>177</v>
      </c>
      <c r="N886" s="103"/>
      <c r="O886" s="103" t="s">
        <v>173</v>
      </c>
      <c r="P886" s="103"/>
      <c r="Q886" s="103"/>
      <c r="R886" s="103"/>
      <c r="S886" s="103" t="s">
        <v>230</v>
      </c>
      <c r="T886" s="103" t="s">
        <v>206</v>
      </c>
      <c r="U886" s="103" t="s">
        <v>215</v>
      </c>
      <c r="W886" s="116" t="s">
        <v>250</v>
      </c>
    </row>
    <row r="887" spans="1:23" s="104" customFormat="1" ht="18" customHeight="1">
      <c r="A887" s="111" t="s">
        <v>184</v>
      </c>
      <c r="B887" s="103" t="s">
        <v>240</v>
      </c>
      <c r="C887" s="103"/>
      <c r="D887" s="103"/>
      <c r="E887" s="103"/>
      <c r="F887" s="103" t="s">
        <v>239</v>
      </c>
      <c r="G887" s="103"/>
      <c r="H887" s="103" t="s">
        <v>171</v>
      </c>
      <c r="I887" s="103"/>
      <c r="J887" s="103"/>
      <c r="K887" s="103" t="s">
        <v>241</v>
      </c>
      <c r="L887" s="103" t="s">
        <v>229</v>
      </c>
      <c r="M887" s="103" t="s">
        <v>177</v>
      </c>
      <c r="N887" s="103"/>
      <c r="O887" s="103" t="s">
        <v>173</v>
      </c>
      <c r="P887" s="103"/>
      <c r="Q887" s="103"/>
      <c r="R887" s="103"/>
      <c r="S887" s="103" t="s">
        <v>230</v>
      </c>
      <c r="T887" s="103" t="s">
        <v>206</v>
      </c>
      <c r="U887" s="103" t="s">
        <v>215</v>
      </c>
      <c r="W887" s="271">
        <f>COUNTIF(B895:U895,"-")</f>
        <v>7</v>
      </c>
    </row>
    <row r="888" spans="1:23" s="104" customFormat="1" ht="18" customHeight="1">
      <c r="A888" s="111" t="s">
        <v>208</v>
      </c>
      <c r="B888" s="103" t="s">
        <v>240</v>
      </c>
      <c r="C888" s="103"/>
      <c r="D888" s="103" t="s">
        <v>186</v>
      </c>
      <c r="E888" s="103"/>
      <c r="F888" s="103" t="s">
        <v>239</v>
      </c>
      <c r="G888" s="103"/>
      <c r="H888" s="103" t="s">
        <v>171</v>
      </c>
      <c r="I888" s="103"/>
      <c r="J888" s="103"/>
      <c r="K888" s="103" t="s">
        <v>241</v>
      </c>
      <c r="L888" s="103" t="s">
        <v>229</v>
      </c>
      <c r="M888" s="103" t="s">
        <v>177</v>
      </c>
      <c r="N888" s="103" t="s">
        <v>218</v>
      </c>
      <c r="O888" s="103" t="s">
        <v>173</v>
      </c>
      <c r="P888" s="103"/>
      <c r="Q888" s="103"/>
      <c r="R888" s="103" t="s">
        <v>246</v>
      </c>
      <c r="S888" s="103" t="s">
        <v>230</v>
      </c>
      <c r="T888" s="103" t="s">
        <v>206</v>
      </c>
      <c r="U888" s="103" t="s">
        <v>215</v>
      </c>
      <c r="W888" s="271"/>
    </row>
    <row r="889" spans="1:23" s="104" customFormat="1" ht="18" customHeight="1">
      <c r="A889" s="111" t="s">
        <v>209</v>
      </c>
      <c r="B889" s="103"/>
      <c r="C889" s="103"/>
      <c r="D889" s="103" t="s">
        <v>186</v>
      </c>
      <c r="E889" s="103"/>
      <c r="F889" s="103"/>
      <c r="G889" s="103"/>
      <c r="H889" s="103" t="s">
        <v>171</v>
      </c>
      <c r="I889" s="103"/>
      <c r="J889" s="103"/>
      <c r="K889" s="103"/>
      <c r="L889" s="103"/>
      <c r="M889" s="103" t="s">
        <v>177</v>
      </c>
      <c r="N889" s="103" t="s">
        <v>218</v>
      </c>
      <c r="O889" s="103"/>
      <c r="P889" s="103"/>
      <c r="Q889" s="103"/>
      <c r="R889" s="103" t="s">
        <v>246</v>
      </c>
      <c r="S889" s="103" t="s">
        <v>230</v>
      </c>
      <c r="T889" s="103" t="s">
        <v>206</v>
      </c>
      <c r="U889" s="103" t="s">
        <v>215</v>
      </c>
    </row>
    <row r="890" spans="1:23" s="104" customFormat="1" ht="18" customHeight="1">
      <c r="A890" s="111" t="s">
        <v>198</v>
      </c>
      <c r="B890" s="103"/>
      <c r="C890" s="103"/>
      <c r="D890" s="103" t="s">
        <v>186</v>
      </c>
      <c r="E890" s="103"/>
      <c r="F890" s="103"/>
      <c r="G890" s="103"/>
      <c r="H890" s="103"/>
      <c r="I890" s="103"/>
      <c r="J890" s="103"/>
      <c r="K890" s="103"/>
      <c r="L890" s="103"/>
      <c r="M890" s="103" t="s">
        <v>177</v>
      </c>
      <c r="N890" s="103" t="s">
        <v>218</v>
      </c>
      <c r="O890" s="103"/>
      <c r="P890" s="103"/>
      <c r="Q890" s="103"/>
      <c r="R890" s="103" t="s">
        <v>246</v>
      </c>
      <c r="S890" s="103" t="s">
        <v>230</v>
      </c>
      <c r="T890" s="103" t="s">
        <v>206</v>
      </c>
      <c r="U890" s="103" t="s">
        <v>215</v>
      </c>
      <c r="W890" s="116" t="s">
        <v>249</v>
      </c>
    </row>
    <row r="891" spans="1:23" s="104" customFormat="1" ht="18" customHeight="1">
      <c r="A891" s="111" t="s">
        <v>200</v>
      </c>
      <c r="B891" s="103"/>
      <c r="C891" s="103"/>
      <c r="D891" s="103" t="s">
        <v>186</v>
      </c>
      <c r="E891" s="103"/>
      <c r="F891" s="103"/>
      <c r="G891" s="103"/>
      <c r="H891" s="103"/>
      <c r="I891" s="103"/>
      <c r="J891" s="103"/>
      <c r="K891" s="103"/>
      <c r="L891" s="103"/>
      <c r="M891" s="103" t="s">
        <v>177</v>
      </c>
      <c r="N891" s="103" t="s">
        <v>218</v>
      </c>
      <c r="O891" s="103"/>
      <c r="P891" s="103"/>
      <c r="Q891" s="103"/>
      <c r="R891" s="103" t="s">
        <v>246</v>
      </c>
      <c r="S891" s="103"/>
      <c r="T891" s="103" t="s">
        <v>206</v>
      </c>
      <c r="U891" s="103" t="s">
        <v>215</v>
      </c>
      <c r="W891" s="270">
        <f>INDEX(TRI!$BD$72:$BE$436,MATCH(A882,TRI!$BD$72:$BD$436,0),2)+(IF(WEEKDAY(A882,1)=4,1,0))</f>
        <v>6</v>
      </c>
    </row>
    <row r="892" spans="1:23" s="104" customFormat="1" ht="18" customHeight="1">
      <c r="A892" s="111" t="s">
        <v>201</v>
      </c>
      <c r="B892" s="103"/>
      <c r="C892" s="103"/>
      <c r="D892" s="103" t="s">
        <v>186</v>
      </c>
      <c r="E892" s="103"/>
      <c r="F892" s="103"/>
      <c r="G892" s="103"/>
      <c r="H892" s="103"/>
      <c r="I892" s="103"/>
      <c r="J892" s="103"/>
      <c r="K892" s="103"/>
      <c r="L892" s="103"/>
      <c r="M892" s="103" t="s">
        <v>177</v>
      </c>
      <c r="N892" s="103" t="s">
        <v>218</v>
      </c>
      <c r="O892" s="103"/>
      <c r="P892" s="103"/>
      <c r="Q892" s="103"/>
      <c r="R892" s="103" t="s">
        <v>246</v>
      </c>
      <c r="S892" s="103"/>
      <c r="T892" s="103"/>
      <c r="U892" s="103" t="s">
        <v>215</v>
      </c>
      <c r="W892" s="271"/>
    </row>
    <row r="893" spans="1:23" s="104" customFormat="1" ht="18" customHeight="1">
      <c r="A893" s="111" t="s">
        <v>202</v>
      </c>
      <c r="B893" s="103"/>
      <c r="C893" s="103"/>
      <c r="D893" s="103" t="s">
        <v>186</v>
      </c>
      <c r="E893" s="103"/>
      <c r="F893" s="103"/>
      <c r="G893" s="103"/>
      <c r="H893" s="103"/>
      <c r="I893" s="103"/>
      <c r="J893" s="103"/>
      <c r="K893" s="103"/>
      <c r="L893" s="103"/>
      <c r="M893" s="103" t="s">
        <v>177</v>
      </c>
      <c r="N893" s="103" t="s">
        <v>218</v>
      </c>
      <c r="O893" s="103"/>
      <c r="P893" s="103"/>
      <c r="Q893" s="103"/>
      <c r="R893" s="103" t="s">
        <v>246</v>
      </c>
      <c r="S893" s="103"/>
      <c r="T893" s="103"/>
      <c r="U893" s="103" t="s">
        <v>215</v>
      </c>
    </row>
    <row r="894" spans="1:23" s="104" customFormat="1" ht="18" customHeight="1">
      <c r="A894" s="111" t="s">
        <v>203</v>
      </c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 t="s">
        <v>218</v>
      </c>
      <c r="O894" s="103"/>
      <c r="P894" s="103"/>
      <c r="Q894" s="103"/>
      <c r="R894" s="103" t="s">
        <v>246</v>
      </c>
      <c r="S894" s="103"/>
      <c r="T894" s="103"/>
      <c r="U894" s="103"/>
    </row>
    <row r="895" spans="1:23" s="104" customFormat="1" ht="18" customHeight="1">
      <c r="A895" s="112" t="s">
        <v>204</v>
      </c>
      <c r="B895" s="109">
        <f>IF(COUNTA(B883:B894)=0,"-",COUNTA(B883:B894)/12)</f>
        <v>0.5</v>
      </c>
      <c r="C895" s="109" t="str">
        <f>IF(COUNTA(C883:C894)=0,"-",COUNTA(C883:C894)/12)</f>
        <v>-</v>
      </c>
      <c r="D895" s="109">
        <f t="shared" ref="D895" si="75">IF(COUNTA(D883:D894)=0,"-",COUNTA(D883:D894)/12)</f>
        <v>0.5</v>
      </c>
      <c r="E895" s="114" t="str">
        <f>IF(COUNTA(E883:E894)=0,"-",COUNTA(E883:E894)/12)</f>
        <v>-</v>
      </c>
      <c r="F895" s="109">
        <f t="shared" ref="F895:U895" si="76">IF(COUNTA(F883:F894)=0,"-",COUNTA(F883:F894)/12)</f>
        <v>0.5</v>
      </c>
      <c r="G895" s="109" t="str">
        <f t="shared" si="76"/>
        <v>-</v>
      </c>
      <c r="H895" s="109">
        <f t="shared" si="76"/>
        <v>0.5</v>
      </c>
      <c r="I895" s="109" t="str">
        <f t="shared" si="76"/>
        <v>-</v>
      </c>
      <c r="J895" s="109" t="str">
        <f t="shared" si="76"/>
        <v>-</v>
      </c>
      <c r="K895" s="109">
        <f t="shared" si="76"/>
        <v>0.5</v>
      </c>
      <c r="L895" s="109">
        <f t="shared" si="76"/>
        <v>0.5</v>
      </c>
      <c r="M895" s="109">
        <f t="shared" si="76"/>
        <v>0.83333333333333337</v>
      </c>
      <c r="N895" s="109">
        <f t="shared" si="76"/>
        <v>0.58333333333333337</v>
      </c>
      <c r="O895" s="109">
        <f t="shared" si="76"/>
        <v>0.5</v>
      </c>
      <c r="P895" s="109" t="str">
        <f t="shared" si="76"/>
        <v>-</v>
      </c>
      <c r="Q895" s="109" t="str">
        <f t="shared" si="76"/>
        <v>-</v>
      </c>
      <c r="R895" s="109">
        <f t="shared" si="76"/>
        <v>0.58333333333333337</v>
      </c>
      <c r="S895" s="109">
        <f t="shared" si="76"/>
        <v>0.58333333333333337</v>
      </c>
      <c r="T895" s="109">
        <f t="shared" si="76"/>
        <v>0.58333333333333337</v>
      </c>
      <c r="U895" s="109">
        <f t="shared" si="76"/>
        <v>0.83333333333333337</v>
      </c>
    </row>
    <row r="897" spans="1:23" s="104" customFormat="1" ht="18" customHeight="1">
      <c r="A897" s="105">
        <f>A882+1</f>
        <v>44769</v>
      </c>
      <c r="B897" s="106">
        <v>1</v>
      </c>
      <c r="C897" s="106">
        <v>2</v>
      </c>
      <c r="D897" s="106">
        <v>3</v>
      </c>
      <c r="E897" s="106">
        <v>4</v>
      </c>
      <c r="F897" s="106">
        <v>5</v>
      </c>
      <c r="G897" s="106">
        <v>6</v>
      </c>
      <c r="H897" s="106">
        <v>7</v>
      </c>
      <c r="I897" s="106">
        <v>8</v>
      </c>
      <c r="J897" s="106">
        <v>9</v>
      </c>
      <c r="K897" s="106">
        <v>10</v>
      </c>
      <c r="L897" s="106">
        <v>11</v>
      </c>
      <c r="M897" s="106">
        <v>12</v>
      </c>
      <c r="N897" s="106">
        <v>13</v>
      </c>
      <c r="O897" s="106">
        <v>14</v>
      </c>
      <c r="P897" s="106">
        <v>15</v>
      </c>
      <c r="Q897" s="106">
        <v>16</v>
      </c>
      <c r="R897" s="106">
        <v>17</v>
      </c>
      <c r="S897" s="106">
        <v>18</v>
      </c>
      <c r="T897" s="106">
        <v>19</v>
      </c>
      <c r="U897" s="106">
        <v>20</v>
      </c>
    </row>
    <row r="898" spans="1:23" s="104" customFormat="1" ht="18" customHeight="1">
      <c r="A898" s="111" t="s">
        <v>168</v>
      </c>
      <c r="B898" s="103" t="s">
        <v>240</v>
      </c>
      <c r="C898" s="103"/>
      <c r="D898" s="103"/>
      <c r="E898" s="103"/>
      <c r="F898" s="103" t="s">
        <v>239</v>
      </c>
      <c r="G898" s="103"/>
      <c r="H898" s="103"/>
      <c r="I898" s="103"/>
      <c r="J898" s="103"/>
      <c r="K898" s="103" t="s">
        <v>241</v>
      </c>
      <c r="L898" s="103" t="s">
        <v>229</v>
      </c>
      <c r="M898" s="103"/>
      <c r="N898" s="103"/>
      <c r="O898" s="103" t="s">
        <v>173</v>
      </c>
      <c r="P898" s="103"/>
      <c r="Q898" s="103"/>
      <c r="R898" s="103"/>
      <c r="S898" s="103"/>
      <c r="T898" s="103"/>
      <c r="U898" s="103"/>
    </row>
    <row r="899" spans="1:23" s="104" customFormat="1" ht="18" customHeight="1">
      <c r="A899" s="111" t="s">
        <v>174</v>
      </c>
      <c r="B899" s="103" t="s">
        <v>240</v>
      </c>
      <c r="C899" s="103"/>
      <c r="D899" s="103"/>
      <c r="E899" s="103"/>
      <c r="F899" s="103" t="s">
        <v>239</v>
      </c>
      <c r="G899" s="103"/>
      <c r="H899" s="103" t="s">
        <v>171</v>
      </c>
      <c r="I899" s="103"/>
      <c r="J899" s="103"/>
      <c r="K899" s="103" t="s">
        <v>241</v>
      </c>
      <c r="L899" s="103" t="s">
        <v>229</v>
      </c>
      <c r="M899" s="103" t="s">
        <v>177</v>
      </c>
      <c r="N899" s="103"/>
      <c r="O899" s="103" t="s">
        <v>173</v>
      </c>
      <c r="P899" s="103"/>
      <c r="Q899" s="103"/>
      <c r="R899" s="103"/>
      <c r="S899" s="103" t="s">
        <v>230</v>
      </c>
      <c r="T899" s="103"/>
      <c r="U899" s="103" t="s">
        <v>215</v>
      </c>
    </row>
    <row r="900" spans="1:23" s="104" customFormat="1" ht="18" customHeight="1">
      <c r="A900" s="111" t="s">
        <v>176</v>
      </c>
      <c r="B900" s="103" t="s">
        <v>240</v>
      </c>
      <c r="C900" s="103"/>
      <c r="D900" s="103"/>
      <c r="E900" s="103"/>
      <c r="F900" s="103" t="s">
        <v>239</v>
      </c>
      <c r="G900" s="103"/>
      <c r="H900" s="103" t="s">
        <v>171</v>
      </c>
      <c r="I900" s="103"/>
      <c r="J900" s="103"/>
      <c r="K900" s="103" t="s">
        <v>241</v>
      </c>
      <c r="L900" s="103" t="s">
        <v>229</v>
      </c>
      <c r="M900" s="103" t="s">
        <v>177</v>
      </c>
      <c r="N900" s="103"/>
      <c r="O900" s="103" t="s">
        <v>173</v>
      </c>
      <c r="P900" s="103"/>
      <c r="Q900" s="103"/>
      <c r="R900" s="103"/>
      <c r="S900" s="103" t="s">
        <v>230</v>
      </c>
      <c r="T900" s="103" t="s">
        <v>206</v>
      </c>
      <c r="U900" s="103" t="s">
        <v>215</v>
      </c>
    </row>
    <row r="901" spans="1:23" s="104" customFormat="1" ht="18" customHeight="1">
      <c r="A901" s="111" t="s">
        <v>181</v>
      </c>
      <c r="B901" s="103" t="s">
        <v>240</v>
      </c>
      <c r="C901" s="103"/>
      <c r="D901" s="103"/>
      <c r="E901" s="103"/>
      <c r="F901" s="103" t="s">
        <v>239</v>
      </c>
      <c r="G901" s="103"/>
      <c r="H901" s="103" t="s">
        <v>171</v>
      </c>
      <c r="I901" s="103"/>
      <c r="J901" s="103"/>
      <c r="K901" s="103" t="s">
        <v>241</v>
      </c>
      <c r="L901" s="103" t="s">
        <v>229</v>
      </c>
      <c r="M901" s="103" t="s">
        <v>177</v>
      </c>
      <c r="N901" s="103"/>
      <c r="O901" s="103" t="s">
        <v>173</v>
      </c>
      <c r="P901" s="103"/>
      <c r="Q901" s="103"/>
      <c r="R901" s="103"/>
      <c r="S901" s="103" t="s">
        <v>230</v>
      </c>
      <c r="T901" s="103" t="s">
        <v>206</v>
      </c>
      <c r="U901" s="103" t="s">
        <v>215</v>
      </c>
      <c r="W901" s="116" t="s">
        <v>250</v>
      </c>
    </row>
    <row r="902" spans="1:23" s="104" customFormat="1" ht="18" customHeight="1">
      <c r="A902" s="111" t="s">
        <v>184</v>
      </c>
      <c r="B902" s="103" t="s">
        <v>240</v>
      </c>
      <c r="C902" s="103"/>
      <c r="D902" s="103"/>
      <c r="E902" s="103"/>
      <c r="F902" s="103" t="s">
        <v>239</v>
      </c>
      <c r="G902" s="103"/>
      <c r="H902" s="103" t="s">
        <v>171</v>
      </c>
      <c r="I902" s="103"/>
      <c r="J902" s="103"/>
      <c r="K902" s="103" t="s">
        <v>241</v>
      </c>
      <c r="L902" s="103" t="s">
        <v>229</v>
      </c>
      <c r="M902" s="103" t="s">
        <v>177</v>
      </c>
      <c r="N902" s="103"/>
      <c r="O902" s="103" t="s">
        <v>173</v>
      </c>
      <c r="P902" s="103"/>
      <c r="Q902" s="103"/>
      <c r="R902" s="103"/>
      <c r="S902" s="103" t="s">
        <v>230</v>
      </c>
      <c r="T902" s="103" t="s">
        <v>206</v>
      </c>
      <c r="U902" s="103" t="s">
        <v>215</v>
      </c>
      <c r="W902" s="271">
        <f>COUNTIF(B910:U910,"-")</f>
        <v>7</v>
      </c>
    </row>
    <row r="903" spans="1:23" s="104" customFormat="1" ht="18" customHeight="1">
      <c r="A903" s="111" t="s">
        <v>208</v>
      </c>
      <c r="B903" s="103" t="s">
        <v>240</v>
      </c>
      <c r="C903" s="103"/>
      <c r="D903" s="103" t="s">
        <v>186</v>
      </c>
      <c r="E903" s="103"/>
      <c r="F903" s="103" t="s">
        <v>239</v>
      </c>
      <c r="G903" s="103"/>
      <c r="H903" s="103" t="s">
        <v>171</v>
      </c>
      <c r="I903" s="103"/>
      <c r="J903" s="103"/>
      <c r="K903" s="103" t="s">
        <v>241</v>
      </c>
      <c r="L903" s="103" t="s">
        <v>229</v>
      </c>
      <c r="M903" s="103" t="s">
        <v>177</v>
      </c>
      <c r="N903" s="103" t="s">
        <v>218</v>
      </c>
      <c r="O903" s="103" t="s">
        <v>173</v>
      </c>
      <c r="P903" s="103"/>
      <c r="Q903" s="103"/>
      <c r="R903" s="103" t="s">
        <v>246</v>
      </c>
      <c r="S903" s="103" t="s">
        <v>230</v>
      </c>
      <c r="T903" s="103" t="s">
        <v>206</v>
      </c>
      <c r="U903" s="103" t="s">
        <v>215</v>
      </c>
      <c r="W903" s="271"/>
    </row>
    <row r="904" spans="1:23" s="104" customFormat="1" ht="18" customHeight="1">
      <c r="A904" s="111" t="s">
        <v>209</v>
      </c>
      <c r="B904" s="103"/>
      <c r="C904" s="103"/>
      <c r="D904" s="103" t="s">
        <v>186</v>
      </c>
      <c r="E904" s="103"/>
      <c r="F904" s="103"/>
      <c r="G904" s="103"/>
      <c r="H904" s="103" t="s">
        <v>171</v>
      </c>
      <c r="I904" s="103"/>
      <c r="J904" s="103"/>
      <c r="K904" s="103"/>
      <c r="L904" s="103"/>
      <c r="M904" s="103" t="s">
        <v>177</v>
      </c>
      <c r="N904" s="103" t="s">
        <v>218</v>
      </c>
      <c r="O904" s="103"/>
      <c r="P904" s="103"/>
      <c r="Q904" s="103"/>
      <c r="R904" s="103" t="s">
        <v>246</v>
      </c>
      <c r="S904" s="103" t="s">
        <v>230</v>
      </c>
      <c r="T904" s="103" t="s">
        <v>206</v>
      </c>
      <c r="U904" s="103" t="s">
        <v>215</v>
      </c>
    </row>
    <row r="905" spans="1:23" s="104" customFormat="1" ht="18" customHeight="1">
      <c r="A905" s="111" t="s">
        <v>198</v>
      </c>
      <c r="B905" s="103"/>
      <c r="C905" s="103"/>
      <c r="D905" s="103" t="s">
        <v>186</v>
      </c>
      <c r="E905" s="103"/>
      <c r="F905" s="103"/>
      <c r="G905" s="103"/>
      <c r="H905" s="103"/>
      <c r="I905" s="103"/>
      <c r="J905" s="103"/>
      <c r="K905" s="103"/>
      <c r="L905" s="103"/>
      <c r="M905" s="103" t="s">
        <v>177</v>
      </c>
      <c r="N905" s="103" t="s">
        <v>218</v>
      </c>
      <c r="O905" s="103"/>
      <c r="P905" s="103"/>
      <c r="Q905" s="103"/>
      <c r="R905" s="103" t="s">
        <v>246</v>
      </c>
      <c r="S905" s="103" t="s">
        <v>230</v>
      </c>
      <c r="T905" s="103" t="s">
        <v>206</v>
      </c>
      <c r="U905" s="103" t="s">
        <v>215</v>
      </c>
      <c r="W905" s="116" t="s">
        <v>249</v>
      </c>
    </row>
    <row r="906" spans="1:23" s="104" customFormat="1" ht="18" customHeight="1">
      <c r="A906" s="111" t="s">
        <v>200</v>
      </c>
      <c r="B906" s="103"/>
      <c r="C906" s="103"/>
      <c r="D906" s="103" t="s">
        <v>186</v>
      </c>
      <c r="E906" s="103"/>
      <c r="F906" s="103"/>
      <c r="G906" s="103"/>
      <c r="H906" s="103"/>
      <c r="I906" s="103"/>
      <c r="J906" s="103"/>
      <c r="K906" s="103"/>
      <c r="L906" s="103"/>
      <c r="M906" s="103" t="s">
        <v>177</v>
      </c>
      <c r="N906" s="103" t="s">
        <v>218</v>
      </c>
      <c r="O906" s="103"/>
      <c r="P906" s="103"/>
      <c r="Q906" s="103"/>
      <c r="R906" s="103" t="s">
        <v>246</v>
      </c>
      <c r="S906" s="103"/>
      <c r="T906" s="103" t="s">
        <v>206</v>
      </c>
      <c r="U906" s="103" t="s">
        <v>215</v>
      </c>
      <c r="W906" s="270">
        <f>INDEX(TRI!$BD$72:$BE$436,MATCH(A897,TRI!$BD$72:$BD$436,0),2)+(IF(WEEKDAY(A897,1)=4,1,0))</f>
        <v>7</v>
      </c>
    </row>
    <row r="907" spans="1:23" s="104" customFormat="1" ht="18" customHeight="1">
      <c r="A907" s="111" t="s">
        <v>201</v>
      </c>
      <c r="B907" s="103"/>
      <c r="C907" s="103"/>
      <c r="D907" s="103" t="s">
        <v>186</v>
      </c>
      <c r="E907" s="103"/>
      <c r="F907" s="103"/>
      <c r="G907" s="103"/>
      <c r="H907" s="103"/>
      <c r="I907" s="103"/>
      <c r="J907" s="103"/>
      <c r="K907" s="103"/>
      <c r="L907" s="103"/>
      <c r="M907" s="103" t="s">
        <v>177</v>
      </c>
      <c r="N907" s="103" t="s">
        <v>218</v>
      </c>
      <c r="O907" s="103"/>
      <c r="P907" s="103"/>
      <c r="Q907" s="103"/>
      <c r="R907" s="103" t="s">
        <v>246</v>
      </c>
      <c r="S907" s="103"/>
      <c r="T907" s="103"/>
      <c r="U907" s="103" t="s">
        <v>215</v>
      </c>
      <c r="W907" s="271"/>
    </row>
    <row r="908" spans="1:23" s="104" customFormat="1" ht="18" customHeight="1">
      <c r="A908" s="111" t="s">
        <v>202</v>
      </c>
      <c r="B908" s="103"/>
      <c r="C908" s="103"/>
      <c r="D908" s="103" t="s">
        <v>186</v>
      </c>
      <c r="E908" s="103"/>
      <c r="F908" s="103"/>
      <c r="G908" s="103"/>
      <c r="H908" s="103"/>
      <c r="I908" s="103"/>
      <c r="J908" s="103"/>
      <c r="K908" s="103"/>
      <c r="L908" s="103"/>
      <c r="M908" s="103" t="s">
        <v>177</v>
      </c>
      <c r="N908" s="103" t="s">
        <v>218</v>
      </c>
      <c r="O908" s="103"/>
      <c r="P908" s="103"/>
      <c r="Q908" s="103"/>
      <c r="R908" s="103" t="s">
        <v>246</v>
      </c>
      <c r="S908" s="103"/>
      <c r="T908" s="103"/>
      <c r="U908" s="103" t="s">
        <v>215</v>
      </c>
    </row>
    <row r="909" spans="1:23" s="104" customFormat="1" ht="18" customHeight="1">
      <c r="A909" s="111" t="s">
        <v>203</v>
      </c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 t="s">
        <v>218</v>
      </c>
      <c r="O909" s="103"/>
      <c r="P909" s="103"/>
      <c r="Q909" s="103"/>
      <c r="R909" s="103" t="s">
        <v>246</v>
      </c>
      <c r="S909" s="103"/>
      <c r="T909" s="103"/>
      <c r="U909" s="103"/>
    </row>
    <row r="910" spans="1:23" s="104" customFormat="1" ht="18" customHeight="1">
      <c r="A910" s="112" t="s">
        <v>204</v>
      </c>
      <c r="B910" s="109">
        <f>IF(COUNTA(B898:B909)=0,"-",COUNTA(B898:B909)/12)</f>
        <v>0.5</v>
      </c>
      <c r="C910" s="109" t="str">
        <f>IF(COUNTA(C898:C909)=0,"-",COUNTA(C898:C909)/12)</f>
        <v>-</v>
      </c>
      <c r="D910" s="109">
        <f t="shared" ref="D910" si="77">IF(COUNTA(D898:D909)=0,"-",COUNTA(D898:D909)/12)</f>
        <v>0.5</v>
      </c>
      <c r="E910" s="114" t="str">
        <f>IF(COUNTA(E898:E909)=0,"-",COUNTA(E898:E909)/12)</f>
        <v>-</v>
      </c>
      <c r="F910" s="109">
        <f t="shared" ref="F910:U910" si="78">IF(COUNTA(F898:F909)=0,"-",COUNTA(F898:F909)/12)</f>
        <v>0.5</v>
      </c>
      <c r="G910" s="109" t="str">
        <f t="shared" si="78"/>
        <v>-</v>
      </c>
      <c r="H910" s="109">
        <f t="shared" si="78"/>
        <v>0.5</v>
      </c>
      <c r="I910" s="109" t="str">
        <f t="shared" si="78"/>
        <v>-</v>
      </c>
      <c r="J910" s="109" t="str">
        <f t="shared" si="78"/>
        <v>-</v>
      </c>
      <c r="K910" s="109">
        <f t="shared" si="78"/>
        <v>0.5</v>
      </c>
      <c r="L910" s="109">
        <f t="shared" si="78"/>
        <v>0.5</v>
      </c>
      <c r="M910" s="109">
        <f t="shared" si="78"/>
        <v>0.83333333333333337</v>
      </c>
      <c r="N910" s="109">
        <f t="shared" si="78"/>
        <v>0.58333333333333337</v>
      </c>
      <c r="O910" s="109">
        <f t="shared" si="78"/>
        <v>0.5</v>
      </c>
      <c r="P910" s="109" t="str">
        <f t="shared" si="78"/>
        <v>-</v>
      </c>
      <c r="Q910" s="109" t="str">
        <f t="shared" si="78"/>
        <v>-</v>
      </c>
      <c r="R910" s="109">
        <f t="shared" si="78"/>
        <v>0.58333333333333337</v>
      </c>
      <c r="S910" s="109">
        <f t="shared" si="78"/>
        <v>0.58333333333333337</v>
      </c>
      <c r="T910" s="109">
        <f t="shared" si="78"/>
        <v>0.58333333333333337</v>
      </c>
      <c r="U910" s="109">
        <f t="shared" si="78"/>
        <v>0.83333333333333337</v>
      </c>
    </row>
    <row r="912" spans="1:23" s="104" customFormat="1" ht="18" customHeight="1">
      <c r="A912" s="105">
        <f>A897+1</f>
        <v>44770</v>
      </c>
      <c r="B912" s="106">
        <v>1</v>
      </c>
      <c r="C912" s="106">
        <v>2</v>
      </c>
      <c r="D912" s="106">
        <v>3</v>
      </c>
      <c r="E912" s="106">
        <v>4</v>
      </c>
      <c r="F912" s="106">
        <v>5</v>
      </c>
      <c r="G912" s="106">
        <v>6</v>
      </c>
      <c r="H912" s="106">
        <v>7</v>
      </c>
      <c r="I912" s="106">
        <v>8</v>
      </c>
      <c r="J912" s="106">
        <v>9</v>
      </c>
      <c r="K912" s="106">
        <v>10</v>
      </c>
      <c r="L912" s="106">
        <v>11</v>
      </c>
      <c r="M912" s="106">
        <v>12</v>
      </c>
      <c r="N912" s="106">
        <v>13</v>
      </c>
      <c r="O912" s="106">
        <v>14</v>
      </c>
      <c r="P912" s="106">
        <v>15</v>
      </c>
      <c r="Q912" s="106">
        <v>16</v>
      </c>
      <c r="R912" s="106">
        <v>17</v>
      </c>
      <c r="S912" s="106">
        <v>18</v>
      </c>
      <c r="T912" s="106">
        <v>19</v>
      </c>
      <c r="U912" s="106">
        <v>20</v>
      </c>
    </row>
    <row r="913" spans="1:23" s="104" customFormat="1" ht="18" customHeight="1">
      <c r="A913" s="111" t="s">
        <v>168</v>
      </c>
      <c r="B913" s="103" t="s">
        <v>240</v>
      </c>
      <c r="C913" s="103"/>
      <c r="D913" s="103"/>
      <c r="E913" s="103"/>
      <c r="F913" s="103" t="s">
        <v>239</v>
      </c>
      <c r="G913" s="103"/>
      <c r="H913" s="103"/>
      <c r="I913" s="103"/>
      <c r="J913" s="103"/>
      <c r="K913" s="103" t="s">
        <v>241</v>
      </c>
      <c r="L913" s="103" t="s">
        <v>229</v>
      </c>
      <c r="M913" s="103"/>
      <c r="N913" s="103"/>
      <c r="O913" s="103" t="s">
        <v>173</v>
      </c>
      <c r="P913" s="103"/>
      <c r="Q913" s="103"/>
      <c r="R913" s="103"/>
      <c r="S913" s="103"/>
      <c r="T913" s="103"/>
      <c r="U913" s="103"/>
    </row>
    <row r="914" spans="1:23" s="104" customFormat="1" ht="18" customHeight="1">
      <c r="A914" s="111" t="s">
        <v>174</v>
      </c>
      <c r="B914" s="103" t="s">
        <v>240</v>
      </c>
      <c r="C914" s="103"/>
      <c r="D914" s="103"/>
      <c r="E914" s="103"/>
      <c r="F914" s="103" t="s">
        <v>239</v>
      </c>
      <c r="G914" s="103"/>
      <c r="H914" s="103" t="s">
        <v>171</v>
      </c>
      <c r="I914" s="103"/>
      <c r="J914" s="103"/>
      <c r="K914" s="103" t="s">
        <v>241</v>
      </c>
      <c r="L914" s="103" t="s">
        <v>229</v>
      </c>
      <c r="M914" s="103" t="s">
        <v>177</v>
      </c>
      <c r="N914" s="103"/>
      <c r="O914" s="103" t="s">
        <v>173</v>
      </c>
      <c r="P914" s="103"/>
      <c r="Q914" s="103"/>
      <c r="R914" s="103"/>
      <c r="S914" s="103" t="s">
        <v>230</v>
      </c>
      <c r="T914" s="103"/>
      <c r="U914" s="103" t="s">
        <v>215</v>
      </c>
    </row>
    <row r="915" spans="1:23" s="104" customFormat="1" ht="18" customHeight="1">
      <c r="A915" s="111" t="s">
        <v>176</v>
      </c>
      <c r="B915" s="103" t="s">
        <v>240</v>
      </c>
      <c r="C915" s="103"/>
      <c r="D915" s="103"/>
      <c r="E915" s="103"/>
      <c r="F915" s="103" t="s">
        <v>239</v>
      </c>
      <c r="G915" s="103"/>
      <c r="H915" s="103" t="s">
        <v>171</v>
      </c>
      <c r="I915" s="103"/>
      <c r="J915" s="103"/>
      <c r="K915" s="103" t="s">
        <v>241</v>
      </c>
      <c r="L915" s="103" t="s">
        <v>229</v>
      </c>
      <c r="M915" s="103" t="s">
        <v>177</v>
      </c>
      <c r="N915" s="103"/>
      <c r="O915" s="103" t="s">
        <v>173</v>
      </c>
      <c r="P915" s="103"/>
      <c r="Q915" s="103"/>
      <c r="R915" s="103"/>
      <c r="S915" s="103" t="s">
        <v>230</v>
      </c>
      <c r="T915" s="103" t="s">
        <v>206</v>
      </c>
      <c r="U915" s="103" t="s">
        <v>215</v>
      </c>
    </row>
    <row r="916" spans="1:23" s="104" customFormat="1" ht="18" customHeight="1">
      <c r="A916" s="111" t="s">
        <v>181</v>
      </c>
      <c r="B916" s="103" t="s">
        <v>240</v>
      </c>
      <c r="C916" s="103"/>
      <c r="D916" s="103"/>
      <c r="E916" s="103"/>
      <c r="F916" s="103" t="s">
        <v>239</v>
      </c>
      <c r="G916" s="103"/>
      <c r="H916" s="103" t="s">
        <v>171</v>
      </c>
      <c r="I916" s="103"/>
      <c r="J916" s="103"/>
      <c r="K916" s="103" t="s">
        <v>241</v>
      </c>
      <c r="L916" s="103" t="s">
        <v>229</v>
      </c>
      <c r="M916" s="103" t="s">
        <v>177</v>
      </c>
      <c r="N916" s="103"/>
      <c r="O916" s="103" t="s">
        <v>173</v>
      </c>
      <c r="P916" s="103"/>
      <c r="Q916" s="103"/>
      <c r="R916" s="103"/>
      <c r="S916" s="103" t="s">
        <v>230</v>
      </c>
      <c r="T916" s="103" t="s">
        <v>206</v>
      </c>
      <c r="U916" s="103" t="s">
        <v>215</v>
      </c>
      <c r="W916" s="116" t="s">
        <v>250</v>
      </c>
    </row>
    <row r="917" spans="1:23" s="104" customFormat="1" ht="18" customHeight="1">
      <c r="A917" s="111" t="s">
        <v>184</v>
      </c>
      <c r="B917" s="103" t="s">
        <v>240</v>
      </c>
      <c r="C917" s="103"/>
      <c r="D917" s="103"/>
      <c r="E917" s="103"/>
      <c r="F917" s="103" t="s">
        <v>239</v>
      </c>
      <c r="G917" s="103"/>
      <c r="H917" s="103" t="s">
        <v>171</v>
      </c>
      <c r="I917" s="103"/>
      <c r="J917" s="103"/>
      <c r="K917" s="103" t="s">
        <v>241</v>
      </c>
      <c r="L917" s="103" t="s">
        <v>229</v>
      </c>
      <c r="M917" s="103" t="s">
        <v>177</v>
      </c>
      <c r="N917" s="103"/>
      <c r="O917" s="103" t="s">
        <v>173</v>
      </c>
      <c r="P917" s="103"/>
      <c r="Q917" s="103"/>
      <c r="R917" s="103"/>
      <c r="S917" s="103" t="s">
        <v>230</v>
      </c>
      <c r="T917" s="103" t="s">
        <v>206</v>
      </c>
      <c r="U917" s="103" t="s">
        <v>215</v>
      </c>
      <c r="W917" s="271">
        <f>COUNTIF(B925:U925,"-")</f>
        <v>7</v>
      </c>
    </row>
    <row r="918" spans="1:23" s="104" customFormat="1" ht="18" customHeight="1">
      <c r="A918" s="111" t="s">
        <v>208</v>
      </c>
      <c r="B918" s="103" t="s">
        <v>240</v>
      </c>
      <c r="C918" s="103"/>
      <c r="D918" s="103" t="s">
        <v>186</v>
      </c>
      <c r="E918" s="103"/>
      <c r="F918" s="103" t="s">
        <v>239</v>
      </c>
      <c r="G918" s="103"/>
      <c r="H918" s="103" t="s">
        <v>171</v>
      </c>
      <c r="I918" s="103"/>
      <c r="J918" s="103"/>
      <c r="K918" s="103" t="s">
        <v>241</v>
      </c>
      <c r="L918" s="103" t="s">
        <v>229</v>
      </c>
      <c r="M918" s="103" t="s">
        <v>177</v>
      </c>
      <c r="N918" s="103" t="s">
        <v>218</v>
      </c>
      <c r="O918" s="103" t="s">
        <v>173</v>
      </c>
      <c r="P918" s="103"/>
      <c r="Q918" s="103"/>
      <c r="R918" s="103" t="s">
        <v>246</v>
      </c>
      <c r="S918" s="103" t="s">
        <v>230</v>
      </c>
      <c r="T918" s="103" t="s">
        <v>206</v>
      </c>
      <c r="U918" s="103" t="s">
        <v>215</v>
      </c>
      <c r="W918" s="271"/>
    </row>
    <row r="919" spans="1:23" s="104" customFormat="1" ht="18" customHeight="1">
      <c r="A919" s="111" t="s">
        <v>209</v>
      </c>
      <c r="B919" s="103"/>
      <c r="C919" s="103"/>
      <c r="D919" s="103" t="s">
        <v>186</v>
      </c>
      <c r="E919" s="103"/>
      <c r="F919" s="103"/>
      <c r="G919" s="103"/>
      <c r="H919" s="103" t="s">
        <v>171</v>
      </c>
      <c r="I919" s="103"/>
      <c r="J919" s="103"/>
      <c r="K919" s="103"/>
      <c r="L919" s="103"/>
      <c r="M919" s="103" t="s">
        <v>177</v>
      </c>
      <c r="N919" s="103" t="s">
        <v>218</v>
      </c>
      <c r="O919" s="103"/>
      <c r="P919" s="103"/>
      <c r="Q919" s="103"/>
      <c r="R919" s="103" t="s">
        <v>246</v>
      </c>
      <c r="S919" s="103" t="s">
        <v>230</v>
      </c>
      <c r="T919" s="103" t="s">
        <v>206</v>
      </c>
      <c r="U919" s="103" t="s">
        <v>215</v>
      </c>
    </row>
    <row r="920" spans="1:23" s="104" customFormat="1" ht="18" customHeight="1">
      <c r="A920" s="111" t="s">
        <v>198</v>
      </c>
      <c r="B920" s="103"/>
      <c r="C920" s="103"/>
      <c r="D920" s="103" t="s">
        <v>186</v>
      </c>
      <c r="E920" s="103"/>
      <c r="F920" s="103"/>
      <c r="G920" s="103"/>
      <c r="H920" s="103"/>
      <c r="I920" s="103"/>
      <c r="J920" s="103"/>
      <c r="K920" s="103"/>
      <c r="L920" s="103"/>
      <c r="M920" s="103" t="s">
        <v>177</v>
      </c>
      <c r="N920" s="103" t="s">
        <v>218</v>
      </c>
      <c r="O920" s="103"/>
      <c r="P920" s="103"/>
      <c r="Q920" s="103"/>
      <c r="R920" s="103" t="s">
        <v>246</v>
      </c>
      <c r="S920" s="103" t="s">
        <v>230</v>
      </c>
      <c r="T920" s="103" t="s">
        <v>206</v>
      </c>
      <c r="U920" s="103" t="s">
        <v>215</v>
      </c>
      <c r="W920" s="116" t="s">
        <v>249</v>
      </c>
    </row>
    <row r="921" spans="1:23" s="104" customFormat="1" ht="18" customHeight="1">
      <c r="A921" s="111" t="s">
        <v>200</v>
      </c>
      <c r="B921" s="103"/>
      <c r="C921" s="103"/>
      <c r="D921" s="103" t="s">
        <v>186</v>
      </c>
      <c r="E921" s="103"/>
      <c r="F921" s="103"/>
      <c r="G921" s="103"/>
      <c r="H921" s="103"/>
      <c r="I921" s="103"/>
      <c r="J921" s="103"/>
      <c r="K921" s="103"/>
      <c r="L921" s="103"/>
      <c r="M921" s="103" t="s">
        <v>177</v>
      </c>
      <c r="N921" s="103" t="s">
        <v>218</v>
      </c>
      <c r="O921" s="103"/>
      <c r="P921" s="103"/>
      <c r="Q921" s="103"/>
      <c r="R921" s="103" t="s">
        <v>246</v>
      </c>
      <c r="S921" s="103"/>
      <c r="T921" s="103" t="s">
        <v>206</v>
      </c>
      <c r="U921" s="103" t="s">
        <v>215</v>
      </c>
      <c r="W921" s="270">
        <f>INDEX(TRI!$BD$72:$BE$436,MATCH(A912,TRI!$BD$72:$BD$436,0),2)+(IF(WEEKDAY(A912,1)=4,1,0))</f>
        <v>6</v>
      </c>
    </row>
    <row r="922" spans="1:23" s="104" customFormat="1" ht="18" customHeight="1">
      <c r="A922" s="111" t="s">
        <v>201</v>
      </c>
      <c r="B922" s="103"/>
      <c r="C922" s="103"/>
      <c r="D922" s="103" t="s">
        <v>186</v>
      </c>
      <c r="E922" s="103"/>
      <c r="F922" s="103"/>
      <c r="G922" s="103"/>
      <c r="H922" s="103"/>
      <c r="I922" s="103"/>
      <c r="J922" s="103"/>
      <c r="K922" s="103"/>
      <c r="L922" s="103"/>
      <c r="M922" s="103" t="s">
        <v>177</v>
      </c>
      <c r="N922" s="103" t="s">
        <v>218</v>
      </c>
      <c r="O922" s="103"/>
      <c r="P922" s="103"/>
      <c r="Q922" s="103"/>
      <c r="R922" s="103" t="s">
        <v>246</v>
      </c>
      <c r="S922" s="103"/>
      <c r="T922" s="103"/>
      <c r="U922" s="103" t="s">
        <v>215</v>
      </c>
      <c r="W922" s="271"/>
    </row>
    <row r="923" spans="1:23" s="104" customFormat="1" ht="18" customHeight="1">
      <c r="A923" s="111" t="s">
        <v>202</v>
      </c>
      <c r="B923" s="103"/>
      <c r="C923" s="103"/>
      <c r="D923" s="103" t="s">
        <v>186</v>
      </c>
      <c r="E923" s="103"/>
      <c r="F923" s="103"/>
      <c r="G923" s="103"/>
      <c r="H923" s="103"/>
      <c r="I923" s="103"/>
      <c r="J923" s="103"/>
      <c r="K923" s="103"/>
      <c r="L923" s="103"/>
      <c r="M923" s="103" t="s">
        <v>177</v>
      </c>
      <c r="N923" s="103" t="s">
        <v>218</v>
      </c>
      <c r="O923" s="103"/>
      <c r="P923" s="103"/>
      <c r="Q923" s="103"/>
      <c r="R923" s="103" t="s">
        <v>246</v>
      </c>
      <c r="S923" s="103"/>
      <c r="T923" s="103"/>
      <c r="U923" s="103" t="s">
        <v>215</v>
      </c>
    </row>
    <row r="924" spans="1:23" s="104" customFormat="1" ht="18" customHeight="1">
      <c r="A924" s="111" t="s">
        <v>203</v>
      </c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 t="s">
        <v>218</v>
      </c>
      <c r="O924" s="103"/>
      <c r="P924" s="103"/>
      <c r="Q924" s="103"/>
      <c r="R924" s="103" t="s">
        <v>246</v>
      </c>
      <c r="S924" s="103"/>
      <c r="T924" s="103"/>
      <c r="U924" s="103"/>
    </row>
    <row r="925" spans="1:23" s="104" customFormat="1" ht="18" customHeight="1">
      <c r="A925" s="112" t="s">
        <v>204</v>
      </c>
      <c r="B925" s="109">
        <f>IF(COUNTA(B913:B924)=0,"-",COUNTA(B913:B924)/12)</f>
        <v>0.5</v>
      </c>
      <c r="C925" s="109" t="str">
        <f>IF(COUNTA(C913:C924)=0,"-",COUNTA(C913:C924)/12)</f>
        <v>-</v>
      </c>
      <c r="D925" s="109">
        <f t="shared" ref="D925" si="79">IF(COUNTA(D913:D924)=0,"-",COUNTA(D913:D924)/12)</f>
        <v>0.5</v>
      </c>
      <c r="E925" s="114" t="str">
        <f>IF(COUNTA(E913:E924)=0,"-",COUNTA(E913:E924)/12)</f>
        <v>-</v>
      </c>
      <c r="F925" s="109">
        <f t="shared" ref="F925:U925" si="80">IF(COUNTA(F913:F924)=0,"-",COUNTA(F913:F924)/12)</f>
        <v>0.5</v>
      </c>
      <c r="G925" s="109" t="str">
        <f t="shared" si="80"/>
        <v>-</v>
      </c>
      <c r="H925" s="109">
        <f t="shared" si="80"/>
        <v>0.5</v>
      </c>
      <c r="I925" s="109" t="str">
        <f t="shared" si="80"/>
        <v>-</v>
      </c>
      <c r="J925" s="109" t="str">
        <f t="shared" si="80"/>
        <v>-</v>
      </c>
      <c r="K925" s="109">
        <f t="shared" si="80"/>
        <v>0.5</v>
      </c>
      <c r="L925" s="109">
        <f t="shared" si="80"/>
        <v>0.5</v>
      </c>
      <c r="M925" s="109">
        <f t="shared" si="80"/>
        <v>0.83333333333333337</v>
      </c>
      <c r="N925" s="109">
        <f t="shared" si="80"/>
        <v>0.58333333333333337</v>
      </c>
      <c r="O925" s="109">
        <f t="shared" si="80"/>
        <v>0.5</v>
      </c>
      <c r="P925" s="109" t="str">
        <f t="shared" si="80"/>
        <v>-</v>
      </c>
      <c r="Q925" s="109" t="str">
        <f t="shared" si="80"/>
        <v>-</v>
      </c>
      <c r="R925" s="109">
        <f t="shared" si="80"/>
        <v>0.58333333333333337</v>
      </c>
      <c r="S925" s="109">
        <f t="shared" si="80"/>
        <v>0.58333333333333337</v>
      </c>
      <c r="T925" s="109">
        <f t="shared" si="80"/>
        <v>0.58333333333333337</v>
      </c>
      <c r="U925" s="109">
        <f t="shared" si="80"/>
        <v>0.83333333333333337</v>
      </c>
    </row>
    <row r="927" spans="1:23" s="104" customFormat="1" ht="18" customHeight="1">
      <c r="A927" s="105">
        <f>A912+1</f>
        <v>44771</v>
      </c>
      <c r="B927" s="106">
        <v>1</v>
      </c>
      <c r="C927" s="106">
        <v>2</v>
      </c>
      <c r="D927" s="106">
        <v>3</v>
      </c>
      <c r="E927" s="106">
        <v>4</v>
      </c>
      <c r="F927" s="106">
        <v>5</v>
      </c>
      <c r="G927" s="106">
        <v>6</v>
      </c>
      <c r="H927" s="106">
        <v>7</v>
      </c>
      <c r="I927" s="106">
        <v>8</v>
      </c>
      <c r="J927" s="106">
        <v>9</v>
      </c>
      <c r="K927" s="106">
        <v>10</v>
      </c>
      <c r="L927" s="106">
        <v>11</v>
      </c>
      <c r="M927" s="106">
        <v>12</v>
      </c>
      <c r="N927" s="106">
        <v>13</v>
      </c>
      <c r="O927" s="106">
        <v>14</v>
      </c>
      <c r="P927" s="106">
        <v>15</v>
      </c>
      <c r="Q927" s="106">
        <v>16</v>
      </c>
      <c r="R927" s="106">
        <v>17</v>
      </c>
      <c r="S927" s="106">
        <v>18</v>
      </c>
      <c r="T927" s="106">
        <v>19</v>
      </c>
      <c r="U927" s="106">
        <v>20</v>
      </c>
    </row>
    <row r="928" spans="1:23" s="104" customFormat="1" ht="18" customHeight="1">
      <c r="A928" s="111" t="s">
        <v>168</v>
      </c>
      <c r="B928" s="103" t="s">
        <v>240</v>
      </c>
      <c r="C928" s="103"/>
      <c r="D928" s="103"/>
      <c r="E928" s="103"/>
      <c r="F928" s="103" t="s">
        <v>239</v>
      </c>
      <c r="G928" s="103"/>
      <c r="H928" s="103"/>
      <c r="I928" s="103"/>
      <c r="J928" s="103"/>
      <c r="K928" s="103" t="s">
        <v>241</v>
      </c>
      <c r="L928" s="103" t="s">
        <v>229</v>
      </c>
      <c r="M928" s="103"/>
      <c r="N928" s="103"/>
      <c r="O928" s="103" t="s">
        <v>173</v>
      </c>
      <c r="P928" s="103"/>
      <c r="Q928" s="103"/>
      <c r="R928" s="103"/>
      <c r="S928" s="103"/>
      <c r="T928" s="103"/>
      <c r="U928" s="103"/>
    </row>
    <row r="929" spans="1:23" s="104" customFormat="1" ht="18" customHeight="1">
      <c r="A929" s="111" t="s">
        <v>174</v>
      </c>
      <c r="B929" s="103" t="s">
        <v>240</v>
      </c>
      <c r="C929" s="103"/>
      <c r="D929" s="103"/>
      <c r="E929" s="103"/>
      <c r="F929" s="103" t="s">
        <v>239</v>
      </c>
      <c r="G929" s="103"/>
      <c r="H929" s="103" t="s">
        <v>171</v>
      </c>
      <c r="I929" s="103"/>
      <c r="J929" s="103"/>
      <c r="K929" s="103" t="s">
        <v>241</v>
      </c>
      <c r="L929" s="103" t="s">
        <v>229</v>
      </c>
      <c r="M929" s="103" t="s">
        <v>177</v>
      </c>
      <c r="N929" s="103"/>
      <c r="O929" s="103" t="s">
        <v>173</v>
      </c>
      <c r="P929" s="103"/>
      <c r="Q929" s="103"/>
      <c r="R929" s="103"/>
      <c r="S929" s="103" t="s">
        <v>230</v>
      </c>
      <c r="T929" s="103"/>
      <c r="U929" s="103" t="s">
        <v>215</v>
      </c>
    </row>
    <row r="930" spans="1:23" s="104" customFormat="1" ht="18" customHeight="1">
      <c r="A930" s="111" t="s">
        <v>176</v>
      </c>
      <c r="B930" s="103" t="s">
        <v>240</v>
      </c>
      <c r="C930" s="103"/>
      <c r="D930" s="103"/>
      <c r="E930" s="103"/>
      <c r="F930" s="103" t="s">
        <v>239</v>
      </c>
      <c r="G930" s="103"/>
      <c r="H930" s="103" t="s">
        <v>171</v>
      </c>
      <c r="I930" s="103"/>
      <c r="J930" s="103"/>
      <c r="K930" s="103" t="s">
        <v>241</v>
      </c>
      <c r="L930" s="103" t="s">
        <v>229</v>
      </c>
      <c r="M930" s="103" t="s">
        <v>177</v>
      </c>
      <c r="N930" s="103"/>
      <c r="O930" s="103" t="s">
        <v>173</v>
      </c>
      <c r="P930" s="103"/>
      <c r="Q930" s="103"/>
      <c r="R930" s="103"/>
      <c r="S930" s="103" t="s">
        <v>230</v>
      </c>
      <c r="T930" s="103" t="s">
        <v>206</v>
      </c>
      <c r="U930" s="103" t="s">
        <v>215</v>
      </c>
    </row>
    <row r="931" spans="1:23" s="104" customFormat="1" ht="18" customHeight="1">
      <c r="A931" s="111" t="s">
        <v>181</v>
      </c>
      <c r="B931" s="103" t="s">
        <v>240</v>
      </c>
      <c r="C931" s="103"/>
      <c r="D931" s="103"/>
      <c r="E931" s="103"/>
      <c r="F931" s="103" t="s">
        <v>239</v>
      </c>
      <c r="G931" s="103"/>
      <c r="H931" s="103" t="s">
        <v>171</v>
      </c>
      <c r="I931" s="103"/>
      <c r="J931" s="103"/>
      <c r="K931" s="103" t="s">
        <v>241</v>
      </c>
      <c r="L931" s="103" t="s">
        <v>229</v>
      </c>
      <c r="M931" s="103" t="s">
        <v>177</v>
      </c>
      <c r="N931" s="103"/>
      <c r="O931" s="103" t="s">
        <v>173</v>
      </c>
      <c r="P931" s="103"/>
      <c r="Q931" s="103"/>
      <c r="R931" s="103"/>
      <c r="S931" s="103" t="s">
        <v>230</v>
      </c>
      <c r="T931" s="103" t="s">
        <v>206</v>
      </c>
      <c r="U931" s="103" t="s">
        <v>215</v>
      </c>
      <c r="W931" s="116" t="s">
        <v>250</v>
      </c>
    </row>
    <row r="932" spans="1:23" s="104" customFormat="1" ht="18" customHeight="1">
      <c r="A932" s="111" t="s">
        <v>184</v>
      </c>
      <c r="B932" s="103" t="s">
        <v>240</v>
      </c>
      <c r="C932" s="103"/>
      <c r="D932" s="103"/>
      <c r="E932" s="103"/>
      <c r="F932" s="103" t="s">
        <v>239</v>
      </c>
      <c r="G932" s="103"/>
      <c r="H932" s="103" t="s">
        <v>171</v>
      </c>
      <c r="I932" s="103"/>
      <c r="J932" s="103"/>
      <c r="K932" s="103" t="s">
        <v>241</v>
      </c>
      <c r="L932" s="103" t="s">
        <v>229</v>
      </c>
      <c r="M932" s="103" t="s">
        <v>177</v>
      </c>
      <c r="N932" s="103"/>
      <c r="O932" s="103" t="s">
        <v>173</v>
      </c>
      <c r="P932" s="103"/>
      <c r="Q932" s="103"/>
      <c r="R932" s="103"/>
      <c r="S932" s="103" t="s">
        <v>230</v>
      </c>
      <c r="T932" s="103" t="s">
        <v>206</v>
      </c>
      <c r="U932" s="103" t="s">
        <v>215</v>
      </c>
      <c r="W932" s="271">
        <f>COUNTIF(B940:U940,"-")</f>
        <v>7</v>
      </c>
    </row>
    <row r="933" spans="1:23" s="104" customFormat="1" ht="18" customHeight="1">
      <c r="A933" s="111" t="s">
        <v>208</v>
      </c>
      <c r="B933" s="103" t="s">
        <v>240</v>
      </c>
      <c r="C933" s="103"/>
      <c r="D933" s="103" t="s">
        <v>186</v>
      </c>
      <c r="E933" s="103"/>
      <c r="F933" s="103" t="s">
        <v>239</v>
      </c>
      <c r="G933" s="103"/>
      <c r="H933" s="103" t="s">
        <v>171</v>
      </c>
      <c r="I933" s="103"/>
      <c r="J933" s="103"/>
      <c r="K933" s="103" t="s">
        <v>241</v>
      </c>
      <c r="L933" s="103" t="s">
        <v>229</v>
      </c>
      <c r="M933" s="103" t="s">
        <v>177</v>
      </c>
      <c r="N933" s="103" t="s">
        <v>218</v>
      </c>
      <c r="O933" s="103" t="s">
        <v>173</v>
      </c>
      <c r="P933" s="103"/>
      <c r="Q933" s="103"/>
      <c r="R933" s="103" t="s">
        <v>246</v>
      </c>
      <c r="S933" s="103" t="s">
        <v>230</v>
      </c>
      <c r="T933" s="103" t="s">
        <v>206</v>
      </c>
      <c r="U933" s="103" t="s">
        <v>215</v>
      </c>
      <c r="W933" s="271"/>
    </row>
    <row r="934" spans="1:23" s="104" customFormat="1" ht="18" customHeight="1">
      <c r="A934" s="111" t="s">
        <v>209</v>
      </c>
      <c r="B934" s="103"/>
      <c r="C934" s="103"/>
      <c r="D934" s="103" t="s">
        <v>186</v>
      </c>
      <c r="E934" s="103"/>
      <c r="F934" s="103"/>
      <c r="G934" s="103"/>
      <c r="H934" s="103" t="s">
        <v>171</v>
      </c>
      <c r="I934" s="103"/>
      <c r="J934" s="103"/>
      <c r="K934" s="103"/>
      <c r="L934" s="103"/>
      <c r="M934" s="103" t="s">
        <v>177</v>
      </c>
      <c r="N934" s="103" t="s">
        <v>218</v>
      </c>
      <c r="O934" s="103"/>
      <c r="P934" s="103"/>
      <c r="Q934" s="103"/>
      <c r="R934" s="103" t="s">
        <v>246</v>
      </c>
      <c r="S934" s="103" t="s">
        <v>230</v>
      </c>
      <c r="T934" s="103" t="s">
        <v>206</v>
      </c>
      <c r="U934" s="103" t="s">
        <v>215</v>
      </c>
    </row>
    <row r="935" spans="1:23" s="104" customFormat="1" ht="18" customHeight="1">
      <c r="A935" s="111" t="s">
        <v>198</v>
      </c>
      <c r="B935" s="103"/>
      <c r="C935" s="103"/>
      <c r="D935" s="103" t="s">
        <v>186</v>
      </c>
      <c r="E935" s="103"/>
      <c r="F935" s="103"/>
      <c r="G935" s="103"/>
      <c r="H935" s="103"/>
      <c r="I935" s="103"/>
      <c r="J935" s="103"/>
      <c r="K935" s="103"/>
      <c r="L935" s="103"/>
      <c r="M935" s="103" t="s">
        <v>177</v>
      </c>
      <c r="N935" s="103" t="s">
        <v>218</v>
      </c>
      <c r="O935" s="103"/>
      <c r="P935" s="103"/>
      <c r="Q935" s="103"/>
      <c r="R935" s="103" t="s">
        <v>246</v>
      </c>
      <c r="S935" s="103" t="s">
        <v>230</v>
      </c>
      <c r="T935" s="103" t="s">
        <v>206</v>
      </c>
      <c r="U935" s="103" t="s">
        <v>215</v>
      </c>
      <c r="W935" s="116" t="s">
        <v>249</v>
      </c>
    </row>
    <row r="936" spans="1:23" s="104" customFormat="1" ht="18" customHeight="1">
      <c r="A936" s="111" t="s">
        <v>200</v>
      </c>
      <c r="B936" s="103"/>
      <c r="C936" s="103"/>
      <c r="D936" s="103" t="s">
        <v>186</v>
      </c>
      <c r="E936" s="103"/>
      <c r="F936" s="103"/>
      <c r="G936" s="103"/>
      <c r="H936" s="103"/>
      <c r="I936" s="103"/>
      <c r="J936" s="103"/>
      <c r="K936" s="103"/>
      <c r="L936" s="103"/>
      <c r="M936" s="103" t="s">
        <v>177</v>
      </c>
      <c r="N936" s="103" t="s">
        <v>218</v>
      </c>
      <c r="O936" s="103"/>
      <c r="P936" s="103"/>
      <c r="Q936" s="103"/>
      <c r="R936" s="103" t="s">
        <v>246</v>
      </c>
      <c r="S936" s="103"/>
      <c r="T936" s="103" t="s">
        <v>206</v>
      </c>
      <c r="U936" s="103" t="s">
        <v>215</v>
      </c>
      <c r="W936" s="270">
        <f>INDEX(TRI!$BD$72:$BE$436,MATCH(A927,TRI!$BD$72:$BD$436,0),2)+(IF(WEEKDAY(A927,1)=4,1,0))</f>
        <v>6</v>
      </c>
    </row>
    <row r="937" spans="1:23" s="104" customFormat="1" ht="18" customHeight="1">
      <c r="A937" s="111" t="s">
        <v>201</v>
      </c>
      <c r="B937" s="103"/>
      <c r="C937" s="103"/>
      <c r="D937" s="103" t="s">
        <v>186</v>
      </c>
      <c r="E937" s="103"/>
      <c r="F937" s="103"/>
      <c r="G937" s="103"/>
      <c r="H937" s="103"/>
      <c r="I937" s="103"/>
      <c r="J937" s="103"/>
      <c r="K937" s="103"/>
      <c r="L937" s="103"/>
      <c r="M937" s="103" t="s">
        <v>177</v>
      </c>
      <c r="N937" s="103" t="s">
        <v>218</v>
      </c>
      <c r="O937" s="103"/>
      <c r="P937" s="103"/>
      <c r="Q937" s="103"/>
      <c r="R937" s="103" t="s">
        <v>246</v>
      </c>
      <c r="S937" s="103"/>
      <c r="T937" s="103"/>
      <c r="U937" s="103" t="s">
        <v>215</v>
      </c>
      <c r="W937" s="271"/>
    </row>
    <row r="938" spans="1:23" s="104" customFormat="1" ht="18" customHeight="1">
      <c r="A938" s="111" t="s">
        <v>202</v>
      </c>
      <c r="B938" s="103"/>
      <c r="C938" s="103"/>
      <c r="D938" s="103" t="s">
        <v>186</v>
      </c>
      <c r="E938" s="103"/>
      <c r="F938" s="103"/>
      <c r="G938" s="103"/>
      <c r="H938" s="103"/>
      <c r="I938" s="103"/>
      <c r="J938" s="103"/>
      <c r="K938" s="103"/>
      <c r="L938" s="103"/>
      <c r="M938" s="103" t="s">
        <v>177</v>
      </c>
      <c r="N938" s="103" t="s">
        <v>218</v>
      </c>
      <c r="O938" s="103"/>
      <c r="P938" s="103"/>
      <c r="Q938" s="103"/>
      <c r="R938" s="103" t="s">
        <v>246</v>
      </c>
      <c r="S938" s="103"/>
      <c r="T938" s="103"/>
      <c r="U938" s="103" t="s">
        <v>215</v>
      </c>
    </row>
    <row r="939" spans="1:23" s="104" customFormat="1" ht="18" customHeight="1">
      <c r="A939" s="111" t="s">
        <v>203</v>
      </c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 t="s">
        <v>218</v>
      </c>
      <c r="O939" s="103"/>
      <c r="P939" s="103"/>
      <c r="Q939" s="103"/>
      <c r="R939" s="103" t="s">
        <v>246</v>
      </c>
      <c r="S939" s="103"/>
      <c r="T939" s="103"/>
      <c r="U939" s="103"/>
    </row>
    <row r="940" spans="1:23" s="104" customFormat="1" ht="18" customHeight="1">
      <c r="A940" s="112" t="s">
        <v>204</v>
      </c>
      <c r="B940" s="109">
        <f>IF(COUNTA(B928:B939)=0,"-",COUNTA(B928:B939)/12)</f>
        <v>0.5</v>
      </c>
      <c r="C940" s="109" t="str">
        <f>IF(COUNTA(C928:C939)=0,"-",COUNTA(C928:C939)/12)</f>
        <v>-</v>
      </c>
      <c r="D940" s="109">
        <f t="shared" ref="D940" si="81">IF(COUNTA(D928:D939)=0,"-",COUNTA(D928:D939)/12)</f>
        <v>0.5</v>
      </c>
      <c r="E940" s="114" t="str">
        <f>IF(COUNTA(E928:E939)=0,"-",COUNTA(E928:E939)/12)</f>
        <v>-</v>
      </c>
      <c r="F940" s="109">
        <f t="shared" ref="F940:U940" si="82">IF(COUNTA(F928:F939)=0,"-",COUNTA(F928:F939)/12)</f>
        <v>0.5</v>
      </c>
      <c r="G940" s="109" t="str">
        <f t="shared" si="82"/>
        <v>-</v>
      </c>
      <c r="H940" s="109">
        <f t="shared" si="82"/>
        <v>0.5</v>
      </c>
      <c r="I940" s="109" t="str">
        <f t="shared" si="82"/>
        <v>-</v>
      </c>
      <c r="J940" s="109" t="str">
        <f t="shared" si="82"/>
        <v>-</v>
      </c>
      <c r="K940" s="109">
        <f t="shared" si="82"/>
        <v>0.5</v>
      </c>
      <c r="L940" s="109">
        <f t="shared" si="82"/>
        <v>0.5</v>
      </c>
      <c r="M940" s="109">
        <f t="shared" si="82"/>
        <v>0.83333333333333337</v>
      </c>
      <c r="N940" s="109">
        <f t="shared" si="82"/>
        <v>0.58333333333333337</v>
      </c>
      <c r="O940" s="109">
        <f t="shared" si="82"/>
        <v>0.5</v>
      </c>
      <c r="P940" s="109" t="str">
        <f t="shared" si="82"/>
        <v>-</v>
      </c>
      <c r="Q940" s="109" t="str">
        <f t="shared" si="82"/>
        <v>-</v>
      </c>
      <c r="R940" s="109">
        <f t="shared" si="82"/>
        <v>0.58333333333333337</v>
      </c>
      <c r="S940" s="109">
        <f t="shared" si="82"/>
        <v>0.58333333333333337</v>
      </c>
      <c r="T940" s="109">
        <f t="shared" si="82"/>
        <v>0.58333333333333337</v>
      </c>
      <c r="U940" s="109">
        <f t="shared" si="82"/>
        <v>0.83333333333333337</v>
      </c>
    </row>
    <row r="942" spans="1:23" s="104" customFormat="1" ht="18" hidden="1" customHeight="1">
      <c r="A942" s="105">
        <f>A927+1</f>
        <v>44772</v>
      </c>
      <c r="B942" s="106">
        <v>1</v>
      </c>
      <c r="C942" s="106">
        <v>2</v>
      </c>
      <c r="D942" s="106">
        <v>3</v>
      </c>
      <c r="E942" s="106">
        <v>4</v>
      </c>
      <c r="F942" s="106">
        <v>5</v>
      </c>
      <c r="G942" s="106">
        <v>6</v>
      </c>
      <c r="H942" s="106">
        <v>7</v>
      </c>
      <c r="I942" s="106">
        <v>8</v>
      </c>
      <c r="J942" s="106">
        <v>9</v>
      </c>
      <c r="K942" s="106">
        <v>10</v>
      </c>
      <c r="L942" s="106">
        <v>11</v>
      </c>
      <c r="M942" s="106">
        <v>12</v>
      </c>
      <c r="N942" s="106">
        <v>13</v>
      </c>
      <c r="O942" s="106">
        <v>14</v>
      </c>
      <c r="P942" s="106">
        <v>15</v>
      </c>
      <c r="Q942" s="106">
        <v>16</v>
      </c>
      <c r="R942" s="106">
        <v>17</v>
      </c>
      <c r="S942" s="106">
        <v>18</v>
      </c>
      <c r="T942" s="106">
        <v>19</v>
      </c>
      <c r="U942" s="106">
        <v>20</v>
      </c>
    </row>
    <row r="943" spans="1:23" s="104" customFormat="1" ht="18" hidden="1" customHeight="1">
      <c r="A943" s="111" t="s">
        <v>168</v>
      </c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3"/>
      <c r="N943" s="103"/>
      <c r="O943" s="103"/>
      <c r="P943" s="103"/>
      <c r="Q943" s="103"/>
      <c r="R943" s="103"/>
      <c r="S943" s="103"/>
      <c r="T943" s="103"/>
      <c r="U943" s="103"/>
    </row>
    <row r="944" spans="1:23" s="104" customFormat="1" ht="18" hidden="1" customHeight="1">
      <c r="A944" s="111" t="s">
        <v>174</v>
      </c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3"/>
      <c r="N944" s="103"/>
      <c r="O944" s="103"/>
      <c r="P944" s="103"/>
      <c r="Q944" s="103"/>
      <c r="R944" s="103"/>
      <c r="S944" s="103"/>
      <c r="T944" s="103"/>
      <c r="U944" s="103"/>
    </row>
    <row r="945" spans="1:23" s="104" customFormat="1" ht="18" hidden="1" customHeight="1">
      <c r="A945" s="111" t="s">
        <v>176</v>
      </c>
      <c r="B945" s="103"/>
      <c r="C945" s="103"/>
      <c r="D945" s="103"/>
      <c r="E945" s="103"/>
      <c r="F945" s="103"/>
      <c r="G945" s="103"/>
      <c r="H945" s="103"/>
      <c r="I945" s="103"/>
      <c r="J945" s="103"/>
      <c r="K945" s="103"/>
      <c r="L945" s="103"/>
      <c r="M945" s="103"/>
      <c r="N945" s="103"/>
      <c r="O945" s="103"/>
      <c r="P945" s="103"/>
      <c r="Q945" s="103"/>
      <c r="R945" s="103"/>
      <c r="S945" s="103"/>
      <c r="T945" s="103"/>
      <c r="U945" s="103"/>
    </row>
    <row r="946" spans="1:23" s="104" customFormat="1" ht="18" hidden="1" customHeight="1">
      <c r="A946" s="111" t="s">
        <v>181</v>
      </c>
      <c r="B946" s="103"/>
      <c r="C946" s="103"/>
      <c r="D946" s="103"/>
      <c r="E946" s="103"/>
      <c r="F946" s="103"/>
      <c r="G946" s="103"/>
      <c r="H946" s="103"/>
      <c r="I946" s="103"/>
      <c r="J946" s="103"/>
      <c r="K946" s="103"/>
      <c r="L946" s="103"/>
      <c r="M946" s="103"/>
      <c r="N946" s="103"/>
      <c r="O946" s="103"/>
      <c r="P946" s="103"/>
      <c r="Q946" s="103"/>
      <c r="R946" s="103"/>
      <c r="S946" s="103"/>
      <c r="T946" s="103"/>
      <c r="U946" s="103"/>
      <c r="W946" s="116" t="s">
        <v>250</v>
      </c>
    </row>
    <row r="947" spans="1:23" s="104" customFormat="1" ht="18" hidden="1" customHeight="1">
      <c r="A947" s="111" t="s">
        <v>184</v>
      </c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103"/>
      <c r="R947" s="103"/>
      <c r="S947" s="103"/>
      <c r="T947" s="103"/>
      <c r="U947" s="103"/>
      <c r="W947" s="271">
        <f>COUNTIF(B955:U955,"-")</f>
        <v>20</v>
      </c>
    </row>
    <row r="948" spans="1:23" s="104" customFormat="1" ht="18" hidden="1" customHeight="1">
      <c r="A948" s="111" t="s">
        <v>208</v>
      </c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W948" s="271"/>
    </row>
    <row r="949" spans="1:23" s="104" customFormat="1" ht="18" hidden="1" customHeight="1">
      <c r="A949" s="111" t="s">
        <v>209</v>
      </c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</row>
    <row r="950" spans="1:23" s="104" customFormat="1" ht="18" hidden="1" customHeight="1">
      <c r="A950" s="111" t="s">
        <v>198</v>
      </c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W950" s="116" t="s">
        <v>249</v>
      </c>
    </row>
    <row r="951" spans="1:23" s="104" customFormat="1" ht="18" hidden="1" customHeight="1">
      <c r="A951" s="111" t="s">
        <v>200</v>
      </c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W951" s="270">
        <f>INDEX(TRI!$BD$72:$BE$436,MATCH(A942,TRI!$BD$72:$BD$436,0),2)+(IF(WEEKDAY(A942,1)=4,1,0))</f>
        <v>0</v>
      </c>
    </row>
    <row r="952" spans="1:23" s="104" customFormat="1" ht="18" hidden="1" customHeight="1">
      <c r="A952" s="111" t="s">
        <v>201</v>
      </c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W952" s="271"/>
    </row>
    <row r="953" spans="1:23" s="104" customFormat="1" ht="18" hidden="1" customHeight="1">
      <c r="A953" s="111" t="s">
        <v>202</v>
      </c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</row>
    <row r="954" spans="1:23" s="104" customFormat="1" ht="18" hidden="1" customHeight="1">
      <c r="A954" s="111" t="s">
        <v>203</v>
      </c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</row>
    <row r="955" spans="1:23" s="104" customFormat="1" ht="18" hidden="1" customHeight="1">
      <c r="A955" s="112" t="s">
        <v>204</v>
      </c>
      <c r="B955" s="109" t="str">
        <f>IF(COUNTA(B943:B954)=0,"-",COUNTA(B943:B954)/12)</f>
        <v>-</v>
      </c>
      <c r="C955" s="109" t="str">
        <f>IF(COUNTA(C943:C954)=0,"-",COUNTA(C943:C954)/12)</f>
        <v>-</v>
      </c>
      <c r="D955" s="109" t="str">
        <f t="shared" ref="D955" si="83">IF(COUNTA(D943:D954)=0,"-",COUNTA(D943:D954)/12)</f>
        <v>-</v>
      </c>
      <c r="E955" s="114" t="str">
        <f>IF(COUNTA(E943:E954)=0,"-",COUNTA(E943:E954)/12)</f>
        <v>-</v>
      </c>
      <c r="F955" s="109" t="str">
        <f t="shared" ref="F955:U955" si="84">IF(COUNTA(F943:F954)=0,"-",COUNTA(F943:F954)/12)</f>
        <v>-</v>
      </c>
      <c r="G955" s="109" t="str">
        <f t="shared" si="84"/>
        <v>-</v>
      </c>
      <c r="H955" s="109" t="str">
        <f t="shared" si="84"/>
        <v>-</v>
      </c>
      <c r="I955" s="109" t="str">
        <f t="shared" si="84"/>
        <v>-</v>
      </c>
      <c r="J955" s="109" t="str">
        <f t="shared" si="84"/>
        <v>-</v>
      </c>
      <c r="K955" s="109" t="str">
        <f t="shared" si="84"/>
        <v>-</v>
      </c>
      <c r="L955" s="109" t="str">
        <f t="shared" si="84"/>
        <v>-</v>
      </c>
      <c r="M955" s="109" t="str">
        <f t="shared" si="84"/>
        <v>-</v>
      </c>
      <c r="N955" s="109" t="str">
        <f t="shared" si="84"/>
        <v>-</v>
      </c>
      <c r="O955" s="109" t="str">
        <f t="shared" si="84"/>
        <v>-</v>
      </c>
      <c r="P955" s="109" t="str">
        <f t="shared" si="84"/>
        <v>-</v>
      </c>
      <c r="Q955" s="109" t="str">
        <f t="shared" si="84"/>
        <v>-</v>
      </c>
      <c r="R955" s="109" t="str">
        <f t="shared" si="84"/>
        <v>-</v>
      </c>
      <c r="S955" s="109" t="str">
        <f t="shared" si="84"/>
        <v>-</v>
      </c>
      <c r="T955" s="109" t="str">
        <f t="shared" si="84"/>
        <v>-</v>
      </c>
      <c r="U955" s="109" t="str">
        <f t="shared" si="84"/>
        <v>-</v>
      </c>
    </row>
    <row r="956" spans="1:23" ht="18" hidden="1" customHeight="1"/>
    <row r="957" spans="1:23" s="104" customFormat="1" ht="18" hidden="1" customHeight="1">
      <c r="A957" s="105">
        <f>A942+1</f>
        <v>44773</v>
      </c>
      <c r="B957" s="106">
        <v>1</v>
      </c>
      <c r="C957" s="106">
        <v>2</v>
      </c>
      <c r="D957" s="106">
        <v>3</v>
      </c>
      <c r="E957" s="106">
        <v>4</v>
      </c>
      <c r="F957" s="106">
        <v>5</v>
      </c>
      <c r="G957" s="106">
        <v>6</v>
      </c>
      <c r="H957" s="106">
        <v>7</v>
      </c>
      <c r="I957" s="106">
        <v>8</v>
      </c>
      <c r="J957" s="106">
        <v>9</v>
      </c>
      <c r="K957" s="106">
        <v>10</v>
      </c>
      <c r="L957" s="106">
        <v>11</v>
      </c>
      <c r="M957" s="106">
        <v>12</v>
      </c>
      <c r="N957" s="106">
        <v>13</v>
      </c>
      <c r="O957" s="106">
        <v>14</v>
      </c>
      <c r="P957" s="106">
        <v>15</v>
      </c>
      <c r="Q957" s="106">
        <v>16</v>
      </c>
      <c r="R957" s="106">
        <v>17</v>
      </c>
      <c r="S957" s="106">
        <v>18</v>
      </c>
      <c r="T957" s="106">
        <v>19</v>
      </c>
      <c r="U957" s="106">
        <v>20</v>
      </c>
    </row>
    <row r="958" spans="1:23" s="104" customFormat="1" ht="18" hidden="1" customHeight="1">
      <c r="A958" s="111" t="s">
        <v>168</v>
      </c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  <c r="R958" s="103"/>
      <c r="S958" s="103"/>
      <c r="T958" s="103"/>
      <c r="U958" s="103"/>
    </row>
    <row r="959" spans="1:23" s="104" customFormat="1" ht="18" hidden="1" customHeight="1">
      <c r="A959" s="111" t="s">
        <v>174</v>
      </c>
      <c r="B959" s="103"/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103"/>
      <c r="R959" s="103"/>
      <c r="S959" s="103"/>
      <c r="T959" s="103"/>
      <c r="U959" s="103"/>
    </row>
    <row r="960" spans="1:23" s="104" customFormat="1" ht="18" hidden="1" customHeight="1">
      <c r="A960" s="111" t="s">
        <v>176</v>
      </c>
      <c r="B960" s="103"/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3"/>
      <c r="N960" s="103"/>
      <c r="O960" s="103"/>
      <c r="P960" s="103"/>
      <c r="Q960" s="103"/>
      <c r="R960" s="103"/>
      <c r="S960" s="103"/>
      <c r="T960" s="103"/>
      <c r="U960" s="103"/>
    </row>
    <row r="961" spans="1:23" s="104" customFormat="1" ht="18" hidden="1" customHeight="1">
      <c r="A961" s="111" t="s">
        <v>181</v>
      </c>
      <c r="B961" s="103"/>
      <c r="C961" s="103"/>
      <c r="D961" s="103"/>
      <c r="E961" s="103"/>
      <c r="F961" s="103"/>
      <c r="G961" s="103"/>
      <c r="H961" s="103"/>
      <c r="I961" s="103"/>
      <c r="J961" s="103"/>
      <c r="K961" s="103"/>
      <c r="L961" s="103"/>
      <c r="M961" s="103"/>
      <c r="N961" s="103"/>
      <c r="O961" s="103"/>
      <c r="P961" s="103"/>
      <c r="Q961" s="103"/>
      <c r="R961" s="103"/>
      <c r="S961" s="103"/>
      <c r="T961" s="103"/>
      <c r="U961" s="103"/>
      <c r="W961" s="116" t="s">
        <v>250</v>
      </c>
    </row>
    <row r="962" spans="1:23" s="104" customFormat="1" ht="18" hidden="1" customHeight="1">
      <c r="A962" s="111" t="s">
        <v>184</v>
      </c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  <c r="R962" s="103"/>
      <c r="S962" s="103"/>
      <c r="T962" s="103"/>
      <c r="U962" s="103"/>
      <c r="W962" s="271">
        <f>COUNTIF(B970:U970,"-")</f>
        <v>20</v>
      </c>
    </row>
    <row r="963" spans="1:23" s="104" customFormat="1" ht="18" hidden="1" customHeight="1">
      <c r="A963" s="111" t="s">
        <v>208</v>
      </c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W963" s="271"/>
    </row>
    <row r="964" spans="1:23" s="104" customFormat="1" ht="18" hidden="1" customHeight="1">
      <c r="A964" s="111" t="s">
        <v>209</v>
      </c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</row>
    <row r="965" spans="1:23" s="104" customFormat="1" ht="18" hidden="1" customHeight="1">
      <c r="A965" s="111" t="s">
        <v>198</v>
      </c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W965" s="116" t="s">
        <v>249</v>
      </c>
    </row>
    <row r="966" spans="1:23" s="104" customFormat="1" ht="18" hidden="1" customHeight="1">
      <c r="A966" s="111" t="s">
        <v>200</v>
      </c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W966" s="270">
        <f>INDEX(TRI!$BD$72:$BE$436,MATCH(A957,TRI!$BD$72:$BD$436,0),2)+(IF(WEEKDAY(A957,1)=4,1,0))</f>
        <v>0</v>
      </c>
    </row>
    <row r="967" spans="1:23" s="104" customFormat="1" ht="18" hidden="1" customHeight="1">
      <c r="A967" s="111" t="s">
        <v>201</v>
      </c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W967" s="271"/>
    </row>
    <row r="968" spans="1:23" s="104" customFormat="1" ht="18" hidden="1" customHeight="1">
      <c r="A968" s="111" t="s">
        <v>202</v>
      </c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</row>
    <row r="969" spans="1:23" s="104" customFormat="1" ht="18" hidden="1" customHeight="1">
      <c r="A969" s="111" t="s">
        <v>203</v>
      </c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</row>
    <row r="970" spans="1:23" s="104" customFormat="1" ht="18" hidden="1" customHeight="1">
      <c r="A970" s="112" t="s">
        <v>204</v>
      </c>
      <c r="B970" s="109" t="str">
        <f>IF(COUNTA(B958:B969)=0,"-",COUNTA(B958:B969)/12)</f>
        <v>-</v>
      </c>
      <c r="C970" s="109" t="str">
        <f>IF(COUNTA(C958:C969)=0,"-",COUNTA(C958:C969)/12)</f>
        <v>-</v>
      </c>
      <c r="D970" s="109" t="str">
        <f t="shared" ref="D970" si="85">IF(COUNTA(D958:D969)=0,"-",COUNTA(D958:D969)/12)</f>
        <v>-</v>
      </c>
      <c r="E970" s="114" t="str">
        <f>IF(COUNTA(E958:E969)=0,"-",COUNTA(E958:E969)/12)</f>
        <v>-</v>
      </c>
      <c r="F970" s="109" t="str">
        <f t="shared" ref="F970:U970" si="86">IF(COUNTA(F958:F969)=0,"-",COUNTA(F958:F969)/12)</f>
        <v>-</v>
      </c>
      <c r="G970" s="109" t="str">
        <f t="shared" si="86"/>
        <v>-</v>
      </c>
      <c r="H970" s="109" t="str">
        <f t="shared" si="86"/>
        <v>-</v>
      </c>
      <c r="I970" s="109" t="str">
        <f t="shared" si="86"/>
        <v>-</v>
      </c>
      <c r="J970" s="109" t="str">
        <f t="shared" si="86"/>
        <v>-</v>
      </c>
      <c r="K970" s="109" t="str">
        <f t="shared" si="86"/>
        <v>-</v>
      </c>
      <c r="L970" s="109" t="str">
        <f t="shared" si="86"/>
        <v>-</v>
      </c>
      <c r="M970" s="109" t="str">
        <f t="shared" si="86"/>
        <v>-</v>
      </c>
      <c r="N970" s="109" t="str">
        <f t="shared" si="86"/>
        <v>-</v>
      </c>
      <c r="O970" s="109" t="str">
        <f t="shared" si="86"/>
        <v>-</v>
      </c>
      <c r="P970" s="109" t="str">
        <f t="shared" si="86"/>
        <v>-</v>
      </c>
      <c r="Q970" s="109" t="str">
        <f t="shared" si="86"/>
        <v>-</v>
      </c>
      <c r="R970" s="109" t="str">
        <f t="shared" si="86"/>
        <v>-</v>
      </c>
      <c r="S970" s="109" t="str">
        <f t="shared" si="86"/>
        <v>-</v>
      </c>
      <c r="T970" s="109" t="str">
        <f t="shared" si="86"/>
        <v>-</v>
      </c>
      <c r="U970" s="109" t="str">
        <f t="shared" si="86"/>
        <v>-</v>
      </c>
    </row>
    <row r="971" spans="1:23" ht="18" hidden="1" customHeight="1"/>
    <row r="972" spans="1:23" s="104" customFormat="1" ht="18" customHeight="1">
      <c r="A972" s="105">
        <f>A957+1</f>
        <v>44774</v>
      </c>
      <c r="B972" s="106">
        <v>1</v>
      </c>
      <c r="C972" s="106">
        <v>2</v>
      </c>
      <c r="D972" s="106">
        <v>3</v>
      </c>
      <c r="E972" s="106">
        <v>4</v>
      </c>
      <c r="F972" s="106">
        <v>5</v>
      </c>
      <c r="G972" s="106">
        <v>6</v>
      </c>
      <c r="H972" s="106">
        <v>7</v>
      </c>
      <c r="I972" s="106">
        <v>8</v>
      </c>
      <c r="J972" s="106">
        <v>9</v>
      </c>
      <c r="K972" s="106">
        <v>10</v>
      </c>
      <c r="L972" s="106">
        <v>11</v>
      </c>
      <c r="M972" s="106">
        <v>12</v>
      </c>
      <c r="N972" s="106">
        <v>13</v>
      </c>
      <c r="O972" s="106">
        <v>14</v>
      </c>
      <c r="P972" s="106">
        <v>15</v>
      </c>
      <c r="Q972" s="106">
        <v>16</v>
      </c>
      <c r="R972" s="106">
        <v>17</v>
      </c>
      <c r="S972" s="106">
        <v>18</v>
      </c>
      <c r="T972" s="106">
        <v>19</v>
      </c>
      <c r="U972" s="106">
        <v>20</v>
      </c>
    </row>
    <row r="973" spans="1:23" s="104" customFormat="1" ht="18" customHeight="1">
      <c r="A973" s="111" t="s">
        <v>168</v>
      </c>
      <c r="B973" s="103" t="s">
        <v>240</v>
      </c>
      <c r="C973" s="103" t="s">
        <v>170</v>
      </c>
      <c r="D973" s="103"/>
      <c r="E973" s="103"/>
      <c r="F973" s="103" t="s">
        <v>239</v>
      </c>
      <c r="G973" s="103"/>
      <c r="H973" s="103" t="s">
        <v>171</v>
      </c>
      <c r="I973" s="103"/>
      <c r="J973" s="103"/>
      <c r="K973" s="103" t="s">
        <v>213</v>
      </c>
      <c r="L973" s="103" t="s">
        <v>172</v>
      </c>
      <c r="M973" s="103"/>
      <c r="N973" s="103"/>
      <c r="O973" s="103" t="s">
        <v>173</v>
      </c>
      <c r="P973" s="103"/>
      <c r="Q973" s="103"/>
      <c r="R973" s="103"/>
      <c r="S973" s="103"/>
      <c r="T973" s="103"/>
      <c r="U973" s="103"/>
    </row>
    <row r="974" spans="1:23" s="104" customFormat="1" ht="18" customHeight="1">
      <c r="A974" s="111" t="s">
        <v>174</v>
      </c>
      <c r="B974" s="103" t="s">
        <v>240</v>
      </c>
      <c r="C974" s="103" t="s">
        <v>170</v>
      </c>
      <c r="D974" s="103"/>
      <c r="E974" s="103"/>
      <c r="F974" s="103" t="s">
        <v>239</v>
      </c>
      <c r="G974" s="103"/>
      <c r="H974" s="103" t="s">
        <v>171</v>
      </c>
      <c r="I974" s="103"/>
      <c r="J974" s="103"/>
      <c r="K974" s="103" t="s">
        <v>241</v>
      </c>
      <c r="L974" s="103" t="s">
        <v>172</v>
      </c>
      <c r="M974" s="103" t="s">
        <v>177</v>
      </c>
      <c r="N974" s="103"/>
      <c r="O974" s="103" t="s">
        <v>173</v>
      </c>
      <c r="P974" s="103" t="s">
        <v>178</v>
      </c>
      <c r="Q974" s="103"/>
      <c r="R974" s="103"/>
      <c r="S974" s="103" t="s">
        <v>230</v>
      </c>
      <c r="T974" s="103"/>
      <c r="U974" s="103"/>
    </row>
    <row r="975" spans="1:23" s="104" customFormat="1" ht="18" customHeight="1">
      <c r="A975" s="111" t="s">
        <v>176</v>
      </c>
      <c r="B975" s="103" t="s">
        <v>240</v>
      </c>
      <c r="C975" s="103" t="s">
        <v>170</v>
      </c>
      <c r="D975" s="103"/>
      <c r="E975" s="103"/>
      <c r="F975" s="103" t="s">
        <v>239</v>
      </c>
      <c r="G975" s="103" t="s">
        <v>192</v>
      </c>
      <c r="H975" s="103" t="s">
        <v>171</v>
      </c>
      <c r="I975" s="103" t="s">
        <v>224</v>
      </c>
      <c r="J975" s="103"/>
      <c r="K975" s="103" t="s">
        <v>241</v>
      </c>
      <c r="L975" s="103" t="s">
        <v>172</v>
      </c>
      <c r="M975" s="103" t="s">
        <v>177</v>
      </c>
      <c r="N975" s="103" t="s">
        <v>207</v>
      </c>
      <c r="O975" s="103"/>
      <c r="P975" s="103" t="s">
        <v>178</v>
      </c>
      <c r="Q975" s="103" t="s">
        <v>214</v>
      </c>
      <c r="R975" s="103"/>
      <c r="S975" s="103" t="s">
        <v>230</v>
      </c>
      <c r="T975" s="103"/>
      <c r="U975" s="103" t="s">
        <v>215</v>
      </c>
    </row>
    <row r="976" spans="1:23" s="104" customFormat="1" ht="18" customHeight="1">
      <c r="A976" s="111" t="s">
        <v>181</v>
      </c>
      <c r="B976" s="103" t="s">
        <v>240</v>
      </c>
      <c r="C976" s="103" t="s">
        <v>170</v>
      </c>
      <c r="D976" s="103"/>
      <c r="E976" s="103"/>
      <c r="F976" s="103" t="s">
        <v>239</v>
      </c>
      <c r="G976" s="103" t="s">
        <v>192</v>
      </c>
      <c r="H976" s="103" t="s">
        <v>171</v>
      </c>
      <c r="I976" s="103" t="s">
        <v>224</v>
      </c>
      <c r="J976" s="103" t="s">
        <v>216</v>
      </c>
      <c r="K976" s="103" t="s">
        <v>241</v>
      </c>
      <c r="L976" s="103" t="s">
        <v>172</v>
      </c>
      <c r="M976" s="103" t="s">
        <v>177</v>
      </c>
      <c r="N976" s="103" t="s">
        <v>207</v>
      </c>
      <c r="O976" s="103"/>
      <c r="P976" s="103" t="s">
        <v>178</v>
      </c>
      <c r="Q976" s="103" t="s">
        <v>214</v>
      </c>
      <c r="R976" s="103" t="s">
        <v>246</v>
      </c>
      <c r="S976" s="103" t="s">
        <v>230</v>
      </c>
      <c r="T976" s="103"/>
      <c r="U976" s="103" t="s">
        <v>215</v>
      </c>
      <c r="W976" s="116" t="s">
        <v>250</v>
      </c>
    </row>
    <row r="977" spans="1:23" s="104" customFormat="1" ht="18" customHeight="1">
      <c r="A977" s="111" t="s">
        <v>184</v>
      </c>
      <c r="B977" s="103" t="s">
        <v>240</v>
      </c>
      <c r="C977" s="103" t="s">
        <v>170</v>
      </c>
      <c r="D977" s="103"/>
      <c r="E977" s="103"/>
      <c r="F977" s="103" t="s">
        <v>239</v>
      </c>
      <c r="G977" s="103" t="s">
        <v>192</v>
      </c>
      <c r="H977" s="103" t="s">
        <v>171</v>
      </c>
      <c r="I977" s="103" t="s">
        <v>224</v>
      </c>
      <c r="J977" s="103" t="s">
        <v>216</v>
      </c>
      <c r="K977" s="103" t="s">
        <v>241</v>
      </c>
      <c r="L977" s="103" t="s">
        <v>172</v>
      </c>
      <c r="M977" s="103" t="s">
        <v>177</v>
      </c>
      <c r="N977" s="103" t="s">
        <v>207</v>
      </c>
      <c r="O977" s="103"/>
      <c r="P977" s="103" t="s">
        <v>178</v>
      </c>
      <c r="Q977" s="103" t="s">
        <v>214</v>
      </c>
      <c r="R977" s="103" t="s">
        <v>246</v>
      </c>
      <c r="S977" s="103" t="s">
        <v>230</v>
      </c>
      <c r="T977" s="103"/>
      <c r="U977" s="103" t="s">
        <v>215</v>
      </c>
      <c r="W977" s="271">
        <f>COUNTIF(B985:U985,"-")</f>
        <v>1</v>
      </c>
    </row>
    <row r="978" spans="1:23" s="104" customFormat="1" ht="18" customHeight="1">
      <c r="A978" s="111" t="s">
        <v>208</v>
      </c>
      <c r="B978" s="103" t="s">
        <v>240</v>
      </c>
      <c r="C978" s="103" t="s">
        <v>170</v>
      </c>
      <c r="D978" s="103"/>
      <c r="E978" s="103"/>
      <c r="F978" s="103" t="s">
        <v>239</v>
      </c>
      <c r="G978" s="103" t="s">
        <v>192</v>
      </c>
      <c r="H978" s="103" t="s">
        <v>171</v>
      </c>
      <c r="I978" s="103" t="s">
        <v>224</v>
      </c>
      <c r="J978" s="103" t="s">
        <v>216</v>
      </c>
      <c r="K978" s="103" t="s">
        <v>241</v>
      </c>
      <c r="L978" s="103" t="s">
        <v>172</v>
      </c>
      <c r="M978" s="103" t="s">
        <v>177</v>
      </c>
      <c r="N978" s="103" t="s">
        <v>207</v>
      </c>
      <c r="O978" s="103"/>
      <c r="P978" s="103" t="s">
        <v>178</v>
      </c>
      <c r="Q978" s="103" t="s">
        <v>214</v>
      </c>
      <c r="R978" s="103" t="s">
        <v>246</v>
      </c>
      <c r="S978" s="103" t="s">
        <v>230</v>
      </c>
      <c r="T978" s="103" t="s">
        <v>218</v>
      </c>
      <c r="U978" s="103" t="s">
        <v>215</v>
      </c>
      <c r="W978" s="271"/>
    </row>
    <row r="979" spans="1:23" s="104" customFormat="1" ht="18" customHeight="1">
      <c r="A979" s="111" t="s">
        <v>209</v>
      </c>
      <c r="B979" s="103" t="s">
        <v>251</v>
      </c>
      <c r="C979" s="103"/>
      <c r="D979" s="103"/>
      <c r="E979" s="103" t="s">
        <v>225</v>
      </c>
      <c r="F979" s="103"/>
      <c r="G979" s="103" t="s">
        <v>192</v>
      </c>
      <c r="H979" s="103"/>
      <c r="I979" s="103"/>
      <c r="J979" s="103" t="s">
        <v>216</v>
      </c>
      <c r="K979" s="103" t="s">
        <v>241</v>
      </c>
      <c r="L979" s="103" t="s">
        <v>172</v>
      </c>
      <c r="M979" s="103" t="s">
        <v>177</v>
      </c>
      <c r="N979" s="103" t="s">
        <v>207</v>
      </c>
      <c r="O979" s="103"/>
      <c r="P979" s="103" t="s">
        <v>178</v>
      </c>
      <c r="Q979" s="103" t="s">
        <v>214</v>
      </c>
      <c r="R979" s="103" t="s">
        <v>246</v>
      </c>
      <c r="S979" s="103" t="s">
        <v>230</v>
      </c>
      <c r="T979" s="103" t="s">
        <v>218</v>
      </c>
      <c r="U979" s="103" t="s">
        <v>215</v>
      </c>
    </row>
    <row r="980" spans="1:23" s="104" customFormat="1" ht="18" customHeight="1">
      <c r="A980" s="111" t="s">
        <v>198</v>
      </c>
      <c r="B980" s="103" t="s">
        <v>251</v>
      </c>
      <c r="C980" s="103"/>
      <c r="D980" s="103"/>
      <c r="E980" s="103" t="s">
        <v>225</v>
      </c>
      <c r="F980" s="103"/>
      <c r="G980" s="103" t="s">
        <v>192</v>
      </c>
      <c r="H980" s="103"/>
      <c r="I980" s="103" t="s">
        <v>226</v>
      </c>
      <c r="J980" s="103" t="s">
        <v>216</v>
      </c>
      <c r="K980" s="103"/>
      <c r="L980" s="103"/>
      <c r="M980" s="103" t="s">
        <v>177</v>
      </c>
      <c r="N980" s="103" t="s">
        <v>207</v>
      </c>
      <c r="O980" s="103"/>
      <c r="P980" s="103" t="s">
        <v>178</v>
      </c>
      <c r="Q980" s="103" t="s">
        <v>214</v>
      </c>
      <c r="R980" s="103" t="s">
        <v>246</v>
      </c>
      <c r="S980" s="103" t="s">
        <v>230</v>
      </c>
      <c r="T980" s="103" t="s">
        <v>218</v>
      </c>
      <c r="U980" s="103" t="s">
        <v>215</v>
      </c>
      <c r="W980" s="116" t="s">
        <v>249</v>
      </c>
    </row>
    <row r="981" spans="1:23" s="104" customFormat="1" ht="18" customHeight="1">
      <c r="A981" s="111" t="s">
        <v>200</v>
      </c>
      <c r="B981" s="103" t="s">
        <v>251</v>
      </c>
      <c r="C981" s="103"/>
      <c r="D981" s="103"/>
      <c r="E981" s="103" t="s">
        <v>225</v>
      </c>
      <c r="F981" s="103"/>
      <c r="G981" s="103"/>
      <c r="H981" s="103"/>
      <c r="I981" s="103" t="s">
        <v>226</v>
      </c>
      <c r="J981" s="103" t="s">
        <v>216</v>
      </c>
      <c r="K981" s="103"/>
      <c r="L981" s="103"/>
      <c r="M981" s="103" t="s">
        <v>177</v>
      </c>
      <c r="N981" s="103" t="s">
        <v>207</v>
      </c>
      <c r="O981" s="103"/>
      <c r="P981" s="103"/>
      <c r="Q981" s="103" t="s">
        <v>214</v>
      </c>
      <c r="R981" s="103" t="s">
        <v>246</v>
      </c>
      <c r="S981" s="103"/>
      <c r="T981" s="103" t="s">
        <v>218</v>
      </c>
      <c r="U981" s="103" t="s">
        <v>215</v>
      </c>
      <c r="W981" s="270">
        <f>INDEX(TRI!$BD$72:$BE$436,MATCH(A972,TRI!$BD$72:$BD$436,0),2)+(IF(WEEKDAY(A972,1)=4,1,0))</f>
        <v>6</v>
      </c>
    </row>
    <row r="982" spans="1:23" s="104" customFormat="1" ht="18" customHeight="1">
      <c r="A982" s="111" t="s">
        <v>201</v>
      </c>
      <c r="B982" s="103" t="s">
        <v>251</v>
      </c>
      <c r="C982" s="103"/>
      <c r="D982" s="103"/>
      <c r="E982" s="103" t="s">
        <v>225</v>
      </c>
      <c r="F982" s="103"/>
      <c r="G982" s="103"/>
      <c r="H982" s="103"/>
      <c r="I982" s="103" t="s">
        <v>226</v>
      </c>
      <c r="J982" s="103" t="s">
        <v>216</v>
      </c>
      <c r="K982" s="103"/>
      <c r="L982" s="103"/>
      <c r="M982" s="103" t="s">
        <v>177</v>
      </c>
      <c r="N982" s="103"/>
      <c r="O982" s="103"/>
      <c r="P982" s="103"/>
      <c r="Q982" s="103" t="s">
        <v>214</v>
      </c>
      <c r="R982" s="103" t="s">
        <v>246</v>
      </c>
      <c r="S982" s="103"/>
      <c r="T982" s="103" t="s">
        <v>218</v>
      </c>
      <c r="U982" s="103" t="s">
        <v>215</v>
      </c>
      <c r="W982" s="271"/>
    </row>
    <row r="983" spans="1:23" s="104" customFormat="1" ht="18" customHeight="1">
      <c r="A983" s="111" t="s">
        <v>202</v>
      </c>
      <c r="B983" s="103" t="s">
        <v>251</v>
      </c>
      <c r="C983" s="103"/>
      <c r="D983" s="103"/>
      <c r="E983" s="103" t="s">
        <v>225</v>
      </c>
      <c r="F983" s="103"/>
      <c r="G983" s="103"/>
      <c r="H983" s="103"/>
      <c r="I983" s="103" t="s">
        <v>226</v>
      </c>
      <c r="J983" s="103"/>
      <c r="K983" s="103"/>
      <c r="L983" s="103"/>
      <c r="M983" s="103" t="s">
        <v>177</v>
      </c>
      <c r="N983" s="103"/>
      <c r="O983" s="103"/>
      <c r="P983" s="103"/>
      <c r="Q983" s="103" t="s">
        <v>214</v>
      </c>
      <c r="R983" s="103"/>
      <c r="S983" s="103"/>
      <c r="T983" s="103" t="s">
        <v>218</v>
      </c>
      <c r="U983" s="103" t="s">
        <v>215</v>
      </c>
    </row>
    <row r="984" spans="1:23" s="104" customFormat="1" ht="18" customHeight="1">
      <c r="A984" s="111" t="s">
        <v>203</v>
      </c>
      <c r="B984" s="103" t="s">
        <v>251</v>
      </c>
      <c r="C984" s="103"/>
      <c r="D984" s="103"/>
      <c r="E984" s="103" t="s">
        <v>225</v>
      </c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 t="s">
        <v>218</v>
      </c>
      <c r="U984" s="103"/>
    </row>
    <row r="985" spans="1:23" s="104" customFormat="1" ht="18" customHeight="1">
      <c r="A985" s="112" t="s">
        <v>204</v>
      </c>
      <c r="B985" s="109">
        <f>IF(COUNTA(B973:B984)=0,"-",COUNTA(B973:B984)/12)</f>
        <v>1</v>
      </c>
      <c r="C985" s="109">
        <f>IF(COUNTA(C973:C984)=0,"-",COUNTA(C973:C984)/12)</f>
        <v>0.5</v>
      </c>
      <c r="D985" s="109" t="str">
        <f t="shared" ref="D985" si="87">IF(COUNTA(D973:D984)=0,"-",COUNTA(D973:D984)/12)</f>
        <v>-</v>
      </c>
      <c r="E985" s="114">
        <f>IF(COUNTA(E973:E984)=0,"-",COUNTA(E973:E984)/12)</f>
        <v>0.5</v>
      </c>
      <c r="F985" s="109">
        <f t="shared" ref="F985:U985" si="88">IF(COUNTA(F973:F984)=0,"-",COUNTA(F973:F984)/12)</f>
        <v>0.5</v>
      </c>
      <c r="G985" s="109">
        <f t="shared" si="88"/>
        <v>0.5</v>
      </c>
      <c r="H985" s="109">
        <f t="shared" si="88"/>
        <v>0.5</v>
      </c>
      <c r="I985" s="109">
        <f t="shared" si="88"/>
        <v>0.66666666666666663</v>
      </c>
      <c r="J985" s="109">
        <f t="shared" si="88"/>
        <v>0.58333333333333337</v>
      </c>
      <c r="K985" s="109">
        <f t="shared" si="88"/>
        <v>0.58333333333333337</v>
      </c>
      <c r="L985" s="109">
        <f t="shared" si="88"/>
        <v>0.58333333333333337</v>
      </c>
      <c r="M985" s="109">
        <f t="shared" si="88"/>
        <v>0.83333333333333337</v>
      </c>
      <c r="N985" s="109">
        <f t="shared" si="88"/>
        <v>0.58333333333333337</v>
      </c>
      <c r="O985" s="109">
        <f t="shared" si="88"/>
        <v>0.16666666666666666</v>
      </c>
      <c r="P985" s="109">
        <f t="shared" si="88"/>
        <v>0.58333333333333337</v>
      </c>
      <c r="Q985" s="109">
        <f t="shared" si="88"/>
        <v>0.75</v>
      </c>
      <c r="R985" s="109">
        <f t="shared" si="88"/>
        <v>0.58333333333333337</v>
      </c>
      <c r="S985" s="109">
        <f t="shared" si="88"/>
        <v>0.58333333333333337</v>
      </c>
      <c r="T985" s="109">
        <f>IF(COUNTA(T973:T984)=0,"-",COUNTA(T973:T984)/12)</f>
        <v>0.58333333333333337</v>
      </c>
      <c r="U985" s="109">
        <f t="shared" si="88"/>
        <v>0.75</v>
      </c>
    </row>
    <row r="987" spans="1:23" s="104" customFormat="1" ht="18" customHeight="1">
      <c r="A987" s="105">
        <f>A972+1</f>
        <v>44775</v>
      </c>
      <c r="B987" s="106">
        <v>1</v>
      </c>
      <c r="C987" s="106">
        <v>2</v>
      </c>
      <c r="D987" s="106">
        <v>3</v>
      </c>
      <c r="E987" s="106">
        <v>4</v>
      </c>
      <c r="F987" s="106">
        <v>5</v>
      </c>
      <c r="G987" s="106">
        <v>6</v>
      </c>
      <c r="H987" s="106">
        <v>7</v>
      </c>
      <c r="I987" s="106">
        <v>8</v>
      </c>
      <c r="J987" s="106">
        <v>9</v>
      </c>
      <c r="K987" s="106">
        <v>10</v>
      </c>
      <c r="L987" s="106">
        <v>11</v>
      </c>
      <c r="M987" s="106">
        <v>12</v>
      </c>
      <c r="N987" s="106">
        <v>13</v>
      </c>
      <c r="O987" s="106">
        <v>14</v>
      </c>
      <c r="P987" s="106">
        <v>15</v>
      </c>
      <c r="Q987" s="106">
        <v>16</v>
      </c>
      <c r="R987" s="106">
        <v>17</v>
      </c>
      <c r="S987" s="106">
        <v>18</v>
      </c>
      <c r="T987" s="106">
        <v>19</v>
      </c>
      <c r="U987" s="106">
        <v>20</v>
      </c>
    </row>
    <row r="988" spans="1:23" s="104" customFormat="1" ht="18" customHeight="1">
      <c r="A988" s="111" t="s">
        <v>168</v>
      </c>
      <c r="B988" s="103" t="s">
        <v>240</v>
      </c>
      <c r="C988" s="103" t="s">
        <v>170</v>
      </c>
      <c r="D988" s="103"/>
      <c r="E988" s="103"/>
      <c r="F988" s="103" t="s">
        <v>239</v>
      </c>
      <c r="G988" s="103"/>
      <c r="H988" s="103"/>
      <c r="I988" s="103"/>
      <c r="J988" s="103"/>
      <c r="K988" s="103" t="s">
        <v>213</v>
      </c>
      <c r="L988" s="103" t="s">
        <v>229</v>
      </c>
      <c r="M988" s="103"/>
      <c r="N988" s="103"/>
      <c r="O988" s="103" t="s">
        <v>173</v>
      </c>
      <c r="P988" s="103"/>
      <c r="Q988" s="103"/>
      <c r="R988" s="103"/>
      <c r="S988" s="103"/>
      <c r="T988" s="103"/>
      <c r="U988" s="103"/>
    </row>
    <row r="989" spans="1:23" s="104" customFormat="1" ht="18" customHeight="1">
      <c r="A989" s="111" t="s">
        <v>174</v>
      </c>
      <c r="B989" s="103" t="s">
        <v>240</v>
      </c>
      <c r="C989" s="103" t="s">
        <v>170</v>
      </c>
      <c r="D989" s="103"/>
      <c r="E989" s="103"/>
      <c r="F989" s="103" t="s">
        <v>239</v>
      </c>
      <c r="G989" s="103" t="s">
        <v>252</v>
      </c>
      <c r="H989" s="103" t="s">
        <v>171</v>
      </c>
      <c r="I989" s="103"/>
      <c r="J989" s="103"/>
      <c r="K989" s="103" t="s">
        <v>241</v>
      </c>
      <c r="L989" s="103" t="s">
        <v>229</v>
      </c>
      <c r="M989" s="103" t="s">
        <v>177</v>
      </c>
      <c r="N989" s="103"/>
      <c r="O989" s="103" t="s">
        <v>173</v>
      </c>
      <c r="P989" s="103" t="s">
        <v>178</v>
      </c>
      <c r="Q989" s="103"/>
      <c r="R989" s="103"/>
      <c r="S989" s="103" t="s">
        <v>230</v>
      </c>
      <c r="T989" s="103"/>
      <c r="U989" s="103"/>
    </row>
    <row r="990" spans="1:23" s="104" customFormat="1" ht="18" customHeight="1">
      <c r="A990" s="111" t="s">
        <v>176</v>
      </c>
      <c r="B990" s="103" t="s">
        <v>240</v>
      </c>
      <c r="C990" s="103" t="s">
        <v>170</v>
      </c>
      <c r="D990" s="103"/>
      <c r="E990" s="103"/>
      <c r="F990" s="103" t="s">
        <v>239</v>
      </c>
      <c r="G990" s="103" t="s">
        <v>252</v>
      </c>
      <c r="H990" s="103" t="s">
        <v>171</v>
      </c>
      <c r="I990" s="103" t="s">
        <v>224</v>
      </c>
      <c r="J990" s="103"/>
      <c r="K990" s="103" t="s">
        <v>241</v>
      </c>
      <c r="L990" s="103" t="s">
        <v>229</v>
      </c>
      <c r="M990" s="103" t="s">
        <v>177</v>
      </c>
      <c r="N990" s="103" t="s">
        <v>207</v>
      </c>
      <c r="O990" s="103"/>
      <c r="P990" s="103" t="s">
        <v>178</v>
      </c>
      <c r="Q990" s="103" t="s">
        <v>214</v>
      </c>
      <c r="R990" s="103"/>
      <c r="S990" s="103" t="s">
        <v>230</v>
      </c>
      <c r="T990" s="103"/>
      <c r="U990" s="103" t="s">
        <v>215</v>
      </c>
    </row>
    <row r="991" spans="1:23" s="104" customFormat="1" ht="18" customHeight="1">
      <c r="A991" s="111" t="s">
        <v>181</v>
      </c>
      <c r="B991" s="103" t="s">
        <v>240</v>
      </c>
      <c r="C991" s="103" t="s">
        <v>170</v>
      </c>
      <c r="D991" s="103"/>
      <c r="E991" s="103"/>
      <c r="F991" s="103" t="s">
        <v>239</v>
      </c>
      <c r="G991" s="103" t="s">
        <v>252</v>
      </c>
      <c r="H991" s="103" t="s">
        <v>171</v>
      </c>
      <c r="I991" s="103" t="s">
        <v>224</v>
      </c>
      <c r="J991" s="103" t="s">
        <v>216</v>
      </c>
      <c r="K991" s="103" t="s">
        <v>241</v>
      </c>
      <c r="L991" s="103" t="s">
        <v>229</v>
      </c>
      <c r="M991" s="103" t="s">
        <v>177</v>
      </c>
      <c r="N991" s="103" t="s">
        <v>207</v>
      </c>
      <c r="O991" s="103"/>
      <c r="P991" s="103" t="s">
        <v>178</v>
      </c>
      <c r="Q991" s="103" t="s">
        <v>214</v>
      </c>
      <c r="R991" s="103" t="s">
        <v>246</v>
      </c>
      <c r="S991" s="103" t="s">
        <v>230</v>
      </c>
      <c r="T991" s="103"/>
      <c r="U991" s="103" t="s">
        <v>215</v>
      </c>
      <c r="W991" s="116" t="s">
        <v>250</v>
      </c>
    </row>
    <row r="992" spans="1:23" s="104" customFormat="1" ht="18" customHeight="1">
      <c r="A992" s="111" t="s">
        <v>184</v>
      </c>
      <c r="B992" s="103" t="s">
        <v>240</v>
      </c>
      <c r="C992" s="103" t="s">
        <v>170</v>
      </c>
      <c r="D992" s="103"/>
      <c r="E992" s="103"/>
      <c r="F992" s="103" t="s">
        <v>239</v>
      </c>
      <c r="G992" s="103" t="s">
        <v>252</v>
      </c>
      <c r="H992" s="103" t="s">
        <v>171</v>
      </c>
      <c r="I992" s="103" t="s">
        <v>224</v>
      </c>
      <c r="J992" s="103" t="s">
        <v>216</v>
      </c>
      <c r="K992" s="103" t="s">
        <v>241</v>
      </c>
      <c r="L992" s="103" t="s">
        <v>229</v>
      </c>
      <c r="M992" s="103" t="s">
        <v>177</v>
      </c>
      <c r="N992" s="103" t="s">
        <v>207</v>
      </c>
      <c r="O992" s="103"/>
      <c r="P992" s="103" t="s">
        <v>178</v>
      </c>
      <c r="Q992" s="103" t="s">
        <v>214</v>
      </c>
      <c r="R992" s="103" t="s">
        <v>246</v>
      </c>
      <c r="S992" s="103" t="s">
        <v>230</v>
      </c>
      <c r="T992" s="103"/>
      <c r="U992" s="103" t="s">
        <v>215</v>
      </c>
      <c r="W992" s="271">
        <f>COUNTIF(B1000:U1000,"-")</f>
        <v>0</v>
      </c>
    </row>
    <row r="993" spans="1:23" s="104" customFormat="1" ht="18" customHeight="1">
      <c r="A993" s="111" t="s">
        <v>208</v>
      </c>
      <c r="B993" s="103" t="s">
        <v>240</v>
      </c>
      <c r="C993" s="103" t="s">
        <v>170</v>
      </c>
      <c r="D993" s="103" t="s">
        <v>186</v>
      </c>
      <c r="E993" s="103" t="s">
        <v>225</v>
      </c>
      <c r="F993" s="103" t="s">
        <v>239</v>
      </c>
      <c r="G993" s="103" t="s">
        <v>252</v>
      </c>
      <c r="H993" s="103" t="s">
        <v>171</v>
      </c>
      <c r="I993" s="103" t="s">
        <v>224</v>
      </c>
      <c r="J993" s="103" t="s">
        <v>216</v>
      </c>
      <c r="K993" s="103" t="s">
        <v>241</v>
      </c>
      <c r="L993" s="103" t="s">
        <v>229</v>
      </c>
      <c r="M993" s="103" t="s">
        <v>177</v>
      </c>
      <c r="N993" s="103" t="s">
        <v>207</v>
      </c>
      <c r="O993" s="103"/>
      <c r="P993" s="103" t="s">
        <v>178</v>
      </c>
      <c r="Q993" s="103" t="s">
        <v>214</v>
      </c>
      <c r="R993" s="103" t="s">
        <v>246</v>
      </c>
      <c r="S993" s="103" t="s">
        <v>230</v>
      </c>
      <c r="T993" s="103" t="s">
        <v>218</v>
      </c>
      <c r="U993" s="103" t="s">
        <v>215</v>
      </c>
      <c r="W993" s="271"/>
    </row>
    <row r="994" spans="1:23" s="104" customFormat="1" ht="18" customHeight="1">
      <c r="A994" s="111" t="s">
        <v>209</v>
      </c>
      <c r="B994" s="103" t="s">
        <v>251</v>
      </c>
      <c r="C994" s="103"/>
      <c r="D994" s="103" t="s">
        <v>186</v>
      </c>
      <c r="E994" s="103" t="s">
        <v>225</v>
      </c>
      <c r="F994" s="103"/>
      <c r="G994" s="103" t="s">
        <v>252</v>
      </c>
      <c r="H994" s="103" t="s">
        <v>171</v>
      </c>
      <c r="I994" s="103"/>
      <c r="J994" s="103" t="s">
        <v>216</v>
      </c>
      <c r="K994" s="103" t="s">
        <v>241</v>
      </c>
      <c r="L994" s="103"/>
      <c r="M994" s="103" t="s">
        <v>177</v>
      </c>
      <c r="N994" s="103" t="s">
        <v>207</v>
      </c>
      <c r="O994" s="103"/>
      <c r="P994" s="103" t="s">
        <v>178</v>
      </c>
      <c r="Q994" s="103" t="s">
        <v>214</v>
      </c>
      <c r="R994" s="103" t="s">
        <v>246</v>
      </c>
      <c r="S994" s="103" t="s">
        <v>230</v>
      </c>
      <c r="T994" s="103" t="s">
        <v>218</v>
      </c>
      <c r="U994" s="103" t="s">
        <v>215</v>
      </c>
    </row>
    <row r="995" spans="1:23" s="104" customFormat="1" ht="18" customHeight="1">
      <c r="A995" s="111" t="s">
        <v>198</v>
      </c>
      <c r="B995" s="103" t="s">
        <v>251</v>
      </c>
      <c r="C995" s="103"/>
      <c r="D995" s="103" t="s">
        <v>186</v>
      </c>
      <c r="E995" s="103" t="s">
        <v>225</v>
      </c>
      <c r="F995" s="103"/>
      <c r="G995" s="103"/>
      <c r="H995" s="103"/>
      <c r="I995" s="103" t="s">
        <v>226</v>
      </c>
      <c r="J995" s="103" t="s">
        <v>216</v>
      </c>
      <c r="K995" s="103"/>
      <c r="L995" s="103"/>
      <c r="M995" s="103" t="s">
        <v>177</v>
      </c>
      <c r="N995" s="103" t="s">
        <v>207</v>
      </c>
      <c r="O995" s="103"/>
      <c r="P995" s="103" t="s">
        <v>178</v>
      </c>
      <c r="Q995" s="103" t="s">
        <v>214</v>
      </c>
      <c r="R995" s="103" t="s">
        <v>246</v>
      </c>
      <c r="S995" s="103" t="s">
        <v>230</v>
      </c>
      <c r="T995" s="103" t="s">
        <v>218</v>
      </c>
      <c r="U995" s="103" t="s">
        <v>215</v>
      </c>
      <c r="W995" s="116" t="s">
        <v>249</v>
      </c>
    </row>
    <row r="996" spans="1:23" s="104" customFormat="1" ht="18" customHeight="1">
      <c r="A996" s="111" t="s">
        <v>200</v>
      </c>
      <c r="B996" s="103" t="s">
        <v>251</v>
      </c>
      <c r="C996" s="103"/>
      <c r="D996" s="103" t="s">
        <v>186</v>
      </c>
      <c r="E996" s="103" t="s">
        <v>225</v>
      </c>
      <c r="F996" s="103"/>
      <c r="G996" s="103"/>
      <c r="H996" s="103"/>
      <c r="I996" s="103" t="s">
        <v>226</v>
      </c>
      <c r="J996" s="103" t="s">
        <v>216</v>
      </c>
      <c r="K996" s="103"/>
      <c r="L996" s="103"/>
      <c r="M996" s="103" t="s">
        <v>177</v>
      </c>
      <c r="N996" s="103" t="s">
        <v>207</v>
      </c>
      <c r="O996" s="103"/>
      <c r="P996" s="103"/>
      <c r="Q996" s="103" t="s">
        <v>214</v>
      </c>
      <c r="R996" s="103" t="s">
        <v>246</v>
      </c>
      <c r="S996" s="103"/>
      <c r="T996" s="103" t="s">
        <v>218</v>
      </c>
      <c r="U996" s="103" t="s">
        <v>215</v>
      </c>
      <c r="W996" s="270">
        <f>INDEX(TRI!$BD$72:$BE$436,MATCH(A987,TRI!$BD$72:$BD$436,0),2)+(IF(WEEKDAY(A987,1)=4,1,0))</f>
        <v>6</v>
      </c>
    </row>
    <row r="997" spans="1:23" s="104" customFormat="1" ht="18" customHeight="1">
      <c r="A997" s="111" t="s">
        <v>201</v>
      </c>
      <c r="B997" s="103" t="s">
        <v>251</v>
      </c>
      <c r="C997" s="103"/>
      <c r="D997" s="103" t="s">
        <v>186</v>
      </c>
      <c r="E997" s="103" t="s">
        <v>225</v>
      </c>
      <c r="F997" s="103"/>
      <c r="G997" s="103"/>
      <c r="H997" s="103"/>
      <c r="I997" s="103" t="s">
        <v>226</v>
      </c>
      <c r="J997" s="103" t="s">
        <v>216</v>
      </c>
      <c r="K997" s="103"/>
      <c r="L997" s="103"/>
      <c r="M997" s="103" t="s">
        <v>177</v>
      </c>
      <c r="N997" s="103"/>
      <c r="O997" s="103"/>
      <c r="P997" s="103"/>
      <c r="Q997" s="103" t="s">
        <v>214</v>
      </c>
      <c r="R997" s="103" t="s">
        <v>246</v>
      </c>
      <c r="S997" s="103"/>
      <c r="T997" s="103" t="s">
        <v>218</v>
      </c>
      <c r="U997" s="103" t="s">
        <v>215</v>
      </c>
      <c r="W997" s="271"/>
    </row>
    <row r="998" spans="1:23" s="104" customFormat="1" ht="18" customHeight="1">
      <c r="A998" s="111" t="s">
        <v>202</v>
      </c>
      <c r="B998" s="103" t="s">
        <v>251</v>
      </c>
      <c r="C998" s="103"/>
      <c r="D998" s="103" t="s">
        <v>186</v>
      </c>
      <c r="E998" s="103" t="s">
        <v>225</v>
      </c>
      <c r="F998" s="103"/>
      <c r="G998" s="103"/>
      <c r="H998" s="103"/>
      <c r="I998" s="103" t="s">
        <v>226</v>
      </c>
      <c r="J998" s="103"/>
      <c r="K998" s="103"/>
      <c r="L998" s="103"/>
      <c r="M998" s="103" t="s">
        <v>177</v>
      </c>
      <c r="N998" s="103"/>
      <c r="O998" s="103"/>
      <c r="P998" s="103"/>
      <c r="Q998" s="103" t="s">
        <v>214</v>
      </c>
      <c r="R998" s="103" t="s">
        <v>246</v>
      </c>
      <c r="S998" s="103"/>
      <c r="T998" s="103" t="s">
        <v>218</v>
      </c>
      <c r="U998" s="103" t="s">
        <v>215</v>
      </c>
    </row>
    <row r="999" spans="1:23" s="104" customFormat="1" ht="18" customHeight="1">
      <c r="A999" s="111" t="s">
        <v>203</v>
      </c>
      <c r="B999" s="103" t="s">
        <v>251</v>
      </c>
      <c r="C999" s="103"/>
      <c r="D999" s="103"/>
      <c r="E999" s="103" t="s">
        <v>225</v>
      </c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 t="s">
        <v>246</v>
      </c>
      <c r="S999" s="103"/>
      <c r="T999" s="103" t="s">
        <v>218</v>
      </c>
      <c r="U999" s="103"/>
    </row>
    <row r="1000" spans="1:23" s="104" customFormat="1" ht="18" customHeight="1">
      <c r="A1000" s="112" t="s">
        <v>204</v>
      </c>
      <c r="B1000" s="109">
        <f>IF(COUNTA(B988:B999)=0,"-",COUNTA(B988:B999)/12)</f>
        <v>1</v>
      </c>
      <c r="C1000" s="109">
        <f>IF(COUNTA(C988:C999)=0,"-",COUNTA(C988:C999)/12)</f>
        <v>0.5</v>
      </c>
      <c r="D1000" s="109">
        <f t="shared" ref="D1000" si="89">IF(COUNTA(D988:D999)=0,"-",COUNTA(D988:D999)/12)</f>
        <v>0.5</v>
      </c>
      <c r="E1000" s="114">
        <f>IF(COUNTA(E988:E999)=0,"-",COUNTA(E988:E999)/12)</f>
        <v>0.58333333333333337</v>
      </c>
      <c r="F1000" s="109">
        <f t="shared" ref="F1000:U1000" si="90">IF(COUNTA(F988:F999)=0,"-",COUNTA(F988:F999)/12)</f>
        <v>0.5</v>
      </c>
      <c r="G1000" s="109">
        <f t="shared" si="90"/>
        <v>0.5</v>
      </c>
      <c r="H1000" s="109">
        <f t="shared" si="90"/>
        <v>0.5</v>
      </c>
      <c r="I1000" s="109">
        <f t="shared" si="90"/>
        <v>0.66666666666666663</v>
      </c>
      <c r="J1000" s="109">
        <f t="shared" si="90"/>
        <v>0.58333333333333337</v>
      </c>
      <c r="K1000" s="109">
        <f t="shared" si="90"/>
        <v>0.58333333333333337</v>
      </c>
      <c r="L1000" s="109">
        <f t="shared" si="90"/>
        <v>0.5</v>
      </c>
      <c r="M1000" s="109">
        <f t="shared" si="90"/>
        <v>0.83333333333333337</v>
      </c>
      <c r="N1000" s="109">
        <f t="shared" si="90"/>
        <v>0.58333333333333337</v>
      </c>
      <c r="O1000" s="109">
        <f t="shared" si="90"/>
        <v>0.16666666666666666</v>
      </c>
      <c r="P1000" s="109">
        <f t="shared" si="90"/>
        <v>0.58333333333333337</v>
      </c>
      <c r="Q1000" s="109">
        <f t="shared" si="90"/>
        <v>0.75</v>
      </c>
      <c r="R1000" s="109">
        <f t="shared" si="90"/>
        <v>0.75</v>
      </c>
      <c r="S1000" s="109">
        <f t="shared" si="90"/>
        <v>0.58333333333333337</v>
      </c>
      <c r="T1000" s="109">
        <f t="shared" si="90"/>
        <v>0.58333333333333337</v>
      </c>
      <c r="U1000" s="109">
        <f t="shared" si="90"/>
        <v>0.75</v>
      </c>
    </row>
    <row r="1002" spans="1:23" s="104" customFormat="1" ht="18" customHeight="1">
      <c r="A1002" s="105">
        <f>A987+1</f>
        <v>44776</v>
      </c>
      <c r="B1002" s="106">
        <v>1</v>
      </c>
      <c r="C1002" s="106">
        <v>2</v>
      </c>
      <c r="D1002" s="106">
        <v>3</v>
      </c>
      <c r="E1002" s="106">
        <v>4</v>
      </c>
      <c r="F1002" s="106">
        <v>5</v>
      </c>
      <c r="G1002" s="106">
        <v>6</v>
      </c>
      <c r="H1002" s="106">
        <v>7</v>
      </c>
      <c r="I1002" s="106">
        <v>8</v>
      </c>
      <c r="J1002" s="106">
        <v>9</v>
      </c>
      <c r="K1002" s="106">
        <v>10</v>
      </c>
      <c r="L1002" s="106">
        <v>11</v>
      </c>
      <c r="M1002" s="106">
        <v>12</v>
      </c>
      <c r="N1002" s="106">
        <v>13</v>
      </c>
      <c r="O1002" s="106">
        <v>14</v>
      </c>
      <c r="P1002" s="106">
        <v>15</v>
      </c>
      <c r="Q1002" s="106">
        <v>16</v>
      </c>
      <c r="R1002" s="106">
        <v>17</v>
      </c>
      <c r="S1002" s="106">
        <v>18</v>
      </c>
      <c r="T1002" s="106">
        <v>19</v>
      </c>
      <c r="U1002" s="106">
        <v>20</v>
      </c>
    </row>
    <row r="1003" spans="1:23" s="104" customFormat="1" ht="18" customHeight="1">
      <c r="A1003" s="111" t="s">
        <v>168</v>
      </c>
      <c r="B1003" s="103" t="s">
        <v>240</v>
      </c>
      <c r="C1003" s="103" t="s">
        <v>170</v>
      </c>
      <c r="D1003" s="103"/>
      <c r="E1003" s="103"/>
      <c r="F1003" s="103" t="s">
        <v>239</v>
      </c>
      <c r="G1003" s="103"/>
      <c r="H1003" s="103"/>
      <c r="I1003" s="103"/>
      <c r="J1003" s="103"/>
      <c r="K1003" s="103" t="s">
        <v>213</v>
      </c>
      <c r="L1003" s="103" t="s">
        <v>229</v>
      </c>
      <c r="M1003" s="103"/>
      <c r="N1003" s="103"/>
      <c r="O1003" s="103" t="s">
        <v>173</v>
      </c>
      <c r="P1003" s="103"/>
      <c r="Q1003" s="103"/>
      <c r="R1003" s="103"/>
      <c r="S1003" s="103"/>
      <c r="T1003" s="103"/>
      <c r="U1003" s="103"/>
    </row>
    <row r="1004" spans="1:23" s="104" customFormat="1" ht="18" customHeight="1">
      <c r="A1004" s="111" t="s">
        <v>174</v>
      </c>
      <c r="B1004" s="103" t="s">
        <v>240</v>
      </c>
      <c r="C1004" s="103" t="s">
        <v>170</v>
      </c>
      <c r="D1004" s="103"/>
      <c r="E1004" s="103"/>
      <c r="F1004" s="103" t="s">
        <v>239</v>
      </c>
      <c r="G1004" s="103" t="s">
        <v>252</v>
      </c>
      <c r="H1004" s="103"/>
      <c r="I1004" s="103"/>
      <c r="J1004" s="103"/>
      <c r="K1004" s="103" t="s">
        <v>213</v>
      </c>
      <c r="L1004" s="103" t="s">
        <v>229</v>
      </c>
      <c r="M1004" s="103"/>
      <c r="N1004" s="103"/>
      <c r="O1004" s="103" t="s">
        <v>173</v>
      </c>
      <c r="P1004" s="103"/>
      <c r="Q1004" s="103"/>
      <c r="R1004" s="103"/>
      <c r="S1004" s="103" t="s">
        <v>230</v>
      </c>
      <c r="T1004" s="103"/>
      <c r="U1004" s="103"/>
    </row>
    <row r="1005" spans="1:23" s="104" customFormat="1" ht="18" customHeight="1">
      <c r="A1005" s="111" t="s">
        <v>176</v>
      </c>
      <c r="B1005" s="103" t="s">
        <v>240</v>
      </c>
      <c r="C1005" s="103" t="s">
        <v>170</v>
      </c>
      <c r="D1005" s="103"/>
      <c r="E1005" s="103"/>
      <c r="F1005" s="103" t="s">
        <v>239</v>
      </c>
      <c r="G1005" s="103" t="s">
        <v>252</v>
      </c>
      <c r="H1005" s="103"/>
      <c r="I1005" s="103"/>
      <c r="J1005" s="103"/>
      <c r="K1005" s="103" t="s">
        <v>213</v>
      </c>
      <c r="L1005" s="103" t="s">
        <v>229</v>
      </c>
      <c r="M1005" s="103" t="s">
        <v>233</v>
      </c>
      <c r="N1005" s="103" t="s">
        <v>207</v>
      </c>
      <c r="O1005" s="103"/>
      <c r="P1005" s="103"/>
      <c r="Q1005" s="103"/>
      <c r="R1005" s="103"/>
      <c r="S1005" s="103" t="s">
        <v>230</v>
      </c>
      <c r="T1005" s="103"/>
      <c r="U1005" s="103" t="s">
        <v>215</v>
      </c>
    </row>
    <row r="1006" spans="1:23" s="104" customFormat="1" ht="18" customHeight="1">
      <c r="A1006" s="111" t="s">
        <v>181</v>
      </c>
      <c r="B1006" s="103" t="s">
        <v>240</v>
      </c>
      <c r="C1006" s="103" t="s">
        <v>170</v>
      </c>
      <c r="D1006" s="103"/>
      <c r="E1006" s="103"/>
      <c r="F1006" s="103" t="s">
        <v>239</v>
      </c>
      <c r="G1006" s="103" t="s">
        <v>252</v>
      </c>
      <c r="H1006" s="103"/>
      <c r="I1006" s="103"/>
      <c r="J1006" s="103" t="s">
        <v>253</v>
      </c>
      <c r="K1006" s="103" t="s">
        <v>213</v>
      </c>
      <c r="L1006" s="103" t="s">
        <v>229</v>
      </c>
      <c r="M1006" s="103" t="s">
        <v>233</v>
      </c>
      <c r="N1006" s="103" t="s">
        <v>207</v>
      </c>
      <c r="O1006" s="103"/>
      <c r="P1006" s="103"/>
      <c r="Q1006" s="103"/>
      <c r="R1006" s="103" t="s">
        <v>247</v>
      </c>
      <c r="S1006" s="103" t="s">
        <v>230</v>
      </c>
      <c r="T1006" s="103"/>
      <c r="U1006" s="103" t="s">
        <v>215</v>
      </c>
      <c r="W1006" s="116" t="s">
        <v>250</v>
      </c>
    </row>
    <row r="1007" spans="1:23" s="104" customFormat="1" ht="18" customHeight="1">
      <c r="A1007" s="111" t="s">
        <v>184</v>
      </c>
      <c r="B1007" s="103" t="s">
        <v>240</v>
      </c>
      <c r="C1007" s="103" t="s">
        <v>170</v>
      </c>
      <c r="D1007" s="103"/>
      <c r="E1007" s="103"/>
      <c r="F1007" s="103" t="s">
        <v>239</v>
      </c>
      <c r="G1007" s="103" t="s">
        <v>252</v>
      </c>
      <c r="H1007" s="103"/>
      <c r="I1007" s="103"/>
      <c r="J1007" s="103" t="s">
        <v>253</v>
      </c>
      <c r="K1007" s="103" t="s">
        <v>213</v>
      </c>
      <c r="L1007" s="103" t="s">
        <v>229</v>
      </c>
      <c r="M1007" s="103" t="s">
        <v>233</v>
      </c>
      <c r="N1007" s="103" t="s">
        <v>207</v>
      </c>
      <c r="O1007" s="103"/>
      <c r="P1007" s="103"/>
      <c r="Q1007" s="103"/>
      <c r="R1007" s="103" t="s">
        <v>247</v>
      </c>
      <c r="S1007" s="103" t="s">
        <v>230</v>
      </c>
      <c r="T1007" s="103"/>
      <c r="U1007" s="103" t="s">
        <v>215</v>
      </c>
      <c r="W1007" s="271">
        <f>COUNTIF(B1015:U1015,"-")</f>
        <v>4</v>
      </c>
    </row>
    <row r="1008" spans="1:23" s="104" customFormat="1" ht="18" customHeight="1">
      <c r="A1008" s="111" t="s">
        <v>208</v>
      </c>
      <c r="B1008" s="103" t="s">
        <v>240</v>
      </c>
      <c r="C1008" s="103" t="s">
        <v>170</v>
      </c>
      <c r="D1008" s="103"/>
      <c r="E1008" s="103"/>
      <c r="F1008" s="103" t="s">
        <v>239</v>
      </c>
      <c r="G1008" s="103" t="s">
        <v>252</v>
      </c>
      <c r="H1008" s="103"/>
      <c r="I1008" s="103"/>
      <c r="J1008" s="103" t="s">
        <v>253</v>
      </c>
      <c r="K1008" s="103" t="s">
        <v>213</v>
      </c>
      <c r="L1008" s="103" t="s">
        <v>229</v>
      </c>
      <c r="M1008" s="103" t="s">
        <v>233</v>
      </c>
      <c r="N1008" s="103" t="s">
        <v>207</v>
      </c>
      <c r="O1008" s="103"/>
      <c r="P1008" s="103"/>
      <c r="Q1008" s="103"/>
      <c r="R1008" s="103" t="s">
        <v>247</v>
      </c>
      <c r="S1008" s="103" t="s">
        <v>230</v>
      </c>
      <c r="T1008" s="103" t="s">
        <v>218</v>
      </c>
      <c r="U1008" s="103" t="s">
        <v>215</v>
      </c>
      <c r="W1008" s="271"/>
    </row>
    <row r="1009" spans="1:23" s="104" customFormat="1" ht="18" customHeight="1">
      <c r="A1009" s="111" t="s">
        <v>209</v>
      </c>
      <c r="B1009" s="103"/>
      <c r="C1009" s="103"/>
      <c r="D1009" s="103" t="s">
        <v>186</v>
      </c>
      <c r="E1009" s="103"/>
      <c r="F1009" s="103"/>
      <c r="G1009" s="103" t="s">
        <v>252</v>
      </c>
      <c r="H1009" s="103"/>
      <c r="I1009" s="103"/>
      <c r="J1009" s="103" t="s">
        <v>253</v>
      </c>
      <c r="K1009" s="103" t="s">
        <v>213</v>
      </c>
      <c r="L1009" s="103" t="s">
        <v>229</v>
      </c>
      <c r="M1009" s="103" t="s">
        <v>233</v>
      </c>
      <c r="N1009" s="103" t="s">
        <v>207</v>
      </c>
      <c r="O1009" s="103"/>
      <c r="P1009" s="103"/>
      <c r="Q1009" s="103"/>
      <c r="R1009" s="103" t="s">
        <v>247</v>
      </c>
      <c r="S1009" s="103" t="s">
        <v>230</v>
      </c>
      <c r="T1009" s="103" t="s">
        <v>218</v>
      </c>
      <c r="U1009" s="103" t="s">
        <v>215</v>
      </c>
    </row>
    <row r="1010" spans="1:23" s="104" customFormat="1" ht="18" customHeight="1">
      <c r="A1010" s="111" t="s">
        <v>198</v>
      </c>
      <c r="B1010" s="103"/>
      <c r="C1010" s="103"/>
      <c r="D1010" s="103" t="s">
        <v>186</v>
      </c>
      <c r="E1010" s="103"/>
      <c r="F1010" s="103"/>
      <c r="G1010" s="103"/>
      <c r="H1010" s="103"/>
      <c r="I1010" s="103" t="s">
        <v>226</v>
      </c>
      <c r="J1010" s="103" t="s">
        <v>253</v>
      </c>
      <c r="K1010" s="103"/>
      <c r="L1010" s="103"/>
      <c r="M1010" s="103" t="s">
        <v>233</v>
      </c>
      <c r="N1010" s="103" t="s">
        <v>207</v>
      </c>
      <c r="O1010" s="103"/>
      <c r="P1010" s="103"/>
      <c r="Q1010" s="103"/>
      <c r="R1010" s="103" t="s">
        <v>247</v>
      </c>
      <c r="S1010" s="103" t="s">
        <v>230</v>
      </c>
      <c r="T1010" s="103" t="s">
        <v>218</v>
      </c>
      <c r="U1010" s="103" t="s">
        <v>215</v>
      </c>
      <c r="W1010" s="116" t="s">
        <v>249</v>
      </c>
    </row>
    <row r="1011" spans="1:23" s="104" customFormat="1" ht="18" customHeight="1">
      <c r="A1011" s="111" t="s">
        <v>200</v>
      </c>
      <c r="B1011" s="103"/>
      <c r="C1011" s="103"/>
      <c r="D1011" s="103" t="s">
        <v>186</v>
      </c>
      <c r="E1011" s="103"/>
      <c r="F1011" s="103"/>
      <c r="G1011" s="103"/>
      <c r="H1011" s="103"/>
      <c r="I1011" s="103" t="s">
        <v>226</v>
      </c>
      <c r="J1011" s="103" t="s">
        <v>253</v>
      </c>
      <c r="K1011" s="103"/>
      <c r="L1011" s="103"/>
      <c r="M1011" s="103" t="s">
        <v>233</v>
      </c>
      <c r="N1011" s="103" t="s">
        <v>207</v>
      </c>
      <c r="O1011" s="103"/>
      <c r="P1011" s="103"/>
      <c r="Q1011" s="103"/>
      <c r="R1011" s="103" t="s">
        <v>247</v>
      </c>
      <c r="S1011" s="103" t="s">
        <v>230</v>
      </c>
      <c r="T1011" s="103" t="s">
        <v>218</v>
      </c>
      <c r="U1011" s="103" t="s">
        <v>215</v>
      </c>
      <c r="W1011" s="270">
        <f>INDEX(TRI!$BD$72:$BE$436,MATCH(A1002,TRI!$BD$72:$BD$436,0),2)+(IF(WEEKDAY(A1002,1)=4,1,0))</f>
        <v>7</v>
      </c>
    </row>
    <row r="1012" spans="1:23" s="104" customFormat="1" ht="18" customHeight="1">
      <c r="A1012" s="111" t="s">
        <v>201</v>
      </c>
      <c r="B1012" s="103"/>
      <c r="C1012" s="103"/>
      <c r="D1012" s="103" t="s">
        <v>186</v>
      </c>
      <c r="E1012" s="103"/>
      <c r="F1012" s="103"/>
      <c r="G1012" s="103"/>
      <c r="H1012" s="103"/>
      <c r="I1012" s="103" t="s">
        <v>226</v>
      </c>
      <c r="J1012" s="103"/>
      <c r="K1012" s="103"/>
      <c r="L1012" s="103"/>
      <c r="M1012" s="103" t="s">
        <v>233</v>
      </c>
      <c r="N1012" s="103"/>
      <c r="O1012" s="103"/>
      <c r="P1012" s="103"/>
      <c r="Q1012" s="103"/>
      <c r="R1012" s="103" t="s">
        <v>247</v>
      </c>
      <c r="S1012" s="103"/>
      <c r="T1012" s="103" t="s">
        <v>218</v>
      </c>
      <c r="U1012" s="103" t="s">
        <v>215</v>
      </c>
      <c r="W1012" s="271"/>
    </row>
    <row r="1013" spans="1:23" s="104" customFormat="1" ht="18" customHeight="1">
      <c r="A1013" s="111" t="s">
        <v>202</v>
      </c>
      <c r="B1013" s="103"/>
      <c r="C1013" s="103"/>
      <c r="D1013" s="103" t="s">
        <v>186</v>
      </c>
      <c r="E1013" s="103"/>
      <c r="F1013" s="103"/>
      <c r="G1013" s="103"/>
      <c r="H1013" s="103"/>
      <c r="I1013" s="103" t="s">
        <v>226</v>
      </c>
      <c r="J1013" s="103"/>
      <c r="K1013" s="103"/>
      <c r="L1013" s="103"/>
      <c r="M1013" s="103" t="s">
        <v>233</v>
      </c>
      <c r="N1013" s="103"/>
      <c r="O1013" s="103"/>
      <c r="P1013" s="103"/>
      <c r="Q1013" s="103"/>
      <c r="R1013" s="103"/>
      <c r="S1013" s="103"/>
      <c r="T1013" s="103" t="s">
        <v>218</v>
      </c>
      <c r="U1013" s="103" t="s">
        <v>215</v>
      </c>
    </row>
    <row r="1014" spans="1:23" s="104" customFormat="1" ht="18" customHeight="1">
      <c r="A1014" s="111" t="s">
        <v>203</v>
      </c>
      <c r="B1014" s="103"/>
      <c r="C1014" s="103"/>
      <c r="D1014" s="103" t="s">
        <v>186</v>
      </c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103"/>
      <c r="R1014" s="103"/>
      <c r="S1014" s="103"/>
      <c r="T1014" s="103" t="s">
        <v>218</v>
      </c>
      <c r="U1014" s="103"/>
    </row>
    <row r="1015" spans="1:23" s="104" customFormat="1" ht="18" customHeight="1">
      <c r="A1015" s="112" t="s">
        <v>204</v>
      </c>
      <c r="B1015" s="109">
        <f>IF(COUNTA(B1003:B1014)=0,"-",COUNTA(B1003:B1014)/12)</f>
        <v>0.5</v>
      </c>
      <c r="C1015" s="109">
        <f>IF(COUNTA(C1003:C1014)=0,"-",COUNTA(C1003:C1014)/12)</f>
        <v>0.5</v>
      </c>
      <c r="D1015" s="109">
        <f t="shared" ref="D1015" si="91">IF(COUNTA(D1003:D1014)=0,"-",COUNTA(D1003:D1014)/12)</f>
        <v>0.5</v>
      </c>
      <c r="E1015" s="114" t="str">
        <f>IF(COUNTA(E1003:E1014)=0,"-",COUNTA(E1003:E1014)/12)</f>
        <v>-</v>
      </c>
      <c r="F1015" s="109">
        <f t="shared" ref="F1015:U1015" si="92">IF(COUNTA(F1003:F1014)=0,"-",COUNTA(F1003:F1014)/12)</f>
        <v>0.5</v>
      </c>
      <c r="G1015" s="109">
        <f t="shared" si="92"/>
        <v>0.5</v>
      </c>
      <c r="H1015" s="109" t="str">
        <f t="shared" si="92"/>
        <v>-</v>
      </c>
      <c r="I1015" s="109">
        <f t="shared" si="92"/>
        <v>0.33333333333333331</v>
      </c>
      <c r="J1015" s="109">
        <f t="shared" si="92"/>
        <v>0.5</v>
      </c>
      <c r="K1015" s="109">
        <f t="shared" si="92"/>
        <v>0.58333333333333337</v>
      </c>
      <c r="L1015" s="109">
        <f t="shared" si="92"/>
        <v>0.58333333333333337</v>
      </c>
      <c r="M1015" s="109">
        <f t="shared" si="92"/>
        <v>0.75</v>
      </c>
      <c r="N1015" s="109">
        <f t="shared" si="92"/>
        <v>0.58333333333333337</v>
      </c>
      <c r="O1015" s="109">
        <f t="shared" si="92"/>
        <v>0.16666666666666666</v>
      </c>
      <c r="P1015" s="109" t="str">
        <f t="shared" si="92"/>
        <v>-</v>
      </c>
      <c r="Q1015" s="109" t="str">
        <f t="shared" si="92"/>
        <v>-</v>
      </c>
      <c r="R1015" s="109">
        <f t="shared" si="92"/>
        <v>0.58333333333333337</v>
      </c>
      <c r="S1015" s="109">
        <f t="shared" si="92"/>
        <v>0.66666666666666663</v>
      </c>
      <c r="T1015" s="109">
        <f t="shared" si="92"/>
        <v>0.58333333333333337</v>
      </c>
      <c r="U1015" s="109">
        <f t="shared" si="92"/>
        <v>0.75</v>
      </c>
    </row>
    <row r="1017" spans="1:23" s="104" customFormat="1" ht="18" customHeight="1">
      <c r="A1017" s="105">
        <f>A1002+1</f>
        <v>44777</v>
      </c>
      <c r="B1017" s="106">
        <v>1</v>
      </c>
      <c r="C1017" s="106">
        <v>2</v>
      </c>
      <c r="D1017" s="106">
        <v>3</v>
      </c>
      <c r="E1017" s="106">
        <v>4</v>
      </c>
      <c r="F1017" s="106">
        <v>5</v>
      </c>
      <c r="G1017" s="106">
        <v>6</v>
      </c>
      <c r="H1017" s="106">
        <v>7</v>
      </c>
      <c r="I1017" s="106">
        <v>8</v>
      </c>
      <c r="J1017" s="106">
        <v>9</v>
      </c>
      <c r="K1017" s="106">
        <v>10</v>
      </c>
      <c r="L1017" s="106">
        <v>11</v>
      </c>
      <c r="M1017" s="106">
        <v>12</v>
      </c>
      <c r="N1017" s="106">
        <v>13</v>
      </c>
      <c r="O1017" s="106">
        <v>14</v>
      </c>
      <c r="P1017" s="106">
        <v>15</v>
      </c>
      <c r="Q1017" s="106">
        <v>16</v>
      </c>
      <c r="R1017" s="106">
        <v>17</v>
      </c>
      <c r="S1017" s="106">
        <v>18</v>
      </c>
      <c r="T1017" s="106">
        <v>19</v>
      </c>
      <c r="U1017" s="106">
        <v>20</v>
      </c>
    </row>
    <row r="1018" spans="1:23" s="104" customFormat="1" ht="18" customHeight="1">
      <c r="A1018" s="111" t="s">
        <v>168</v>
      </c>
      <c r="B1018" s="103" t="s">
        <v>240</v>
      </c>
      <c r="C1018" s="103" t="s">
        <v>170</v>
      </c>
      <c r="D1018" s="103"/>
      <c r="E1018" s="103"/>
      <c r="F1018" s="103" t="s">
        <v>239</v>
      </c>
      <c r="G1018" s="103"/>
      <c r="H1018" s="103"/>
      <c r="I1018" s="103"/>
      <c r="J1018" s="103"/>
      <c r="K1018" s="103"/>
      <c r="L1018" s="103"/>
      <c r="M1018" s="103"/>
      <c r="N1018" s="103"/>
      <c r="O1018" s="103" t="s">
        <v>173</v>
      </c>
      <c r="P1018" s="103"/>
      <c r="Q1018" s="103"/>
      <c r="R1018" s="103"/>
      <c r="S1018" s="103"/>
      <c r="T1018" s="103"/>
      <c r="U1018" s="103"/>
    </row>
    <row r="1019" spans="1:23" s="104" customFormat="1" ht="18" customHeight="1">
      <c r="A1019" s="111" t="s">
        <v>174</v>
      </c>
      <c r="B1019" s="103" t="s">
        <v>240</v>
      </c>
      <c r="C1019" s="103" t="s">
        <v>170</v>
      </c>
      <c r="D1019" s="103"/>
      <c r="E1019" s="103"/>
      <c r="F1019" s="103" t="s">
        <v>239</v>
      </c>
      <c r="G1019" s="103"/>
      <c r="H1019" s="103"/>
      <c r="I1019" s="103"/>
      <c r="J1019" s="103"/>
      <c r="K1019" s="103"/>
      <c r="L1019" s="103"/>
      <c r="M1019" s="103" t="s">
        <v>241</v>
      </c>
      <c r="N1019" s="103" t="s">
        <v>207</v>
      </c>
      <c r="O1019" s="103" t="s">
        <v>173</v>
      </c>
      <c r="P1019" s="103"/>
      <c r="Q1019" s="103"/>
      <c r="R1019" s="103"/>
      <c r="S1019" s="103" t="s">
        <v>230</v>
      </c>
      <c r="T1019" s="103"/>
      <c r="U1019" s="103"/>
    </row>
    <row r="1020" spans="1:23" s="104" customFormat="1" ht="18" customHeight="1">
      <c r="A1020" s="111" t="s">
        <v>176</v>
      </c>
      <c r="B1020" s="103" t="s">
        <v>240</v>
      </c>
      <c r="C1020" s="103" t="s">
        <v>170</v>
      </c>
      <c r="D1020" s="103"/>
      <c r="E1020" s="103"/>
      <c r="F1020" s="103" t="s">
        <v>239</v>
      </c>
      <c r="G1020" s="103"/>
      <c r="H1020" s="103"/>
      <c r="I1020" s="103" t="s">
        <v>224</v>
      </c>
      <c r="J1020" s="103"/>
      <c r="K1020" s="103"/>
      <c r="L1020" s="103"/>
      <c r="M1020" s="103" t="s">
        <v>241</v>
      </c>
      <c r="N1020" s="103" t="s">
        <v>207</v>
      </c>
      <c r="O1020" s="103"/>
      <c r="P1020" s="103"/>
      <c r="Q1020" s="103"/>
      <c r="R1020" s="103"/>
      <c r="S1020" s="103" t="s">
        <v>230</v>
      </c>
      <c r="T1020" s="103"/>
      <c r="U1020" s="103" t="s">
        <v>215</v>
      </c>
    </row>
    <row r="1021" spans="1:23" s="104" customFormat="1" ht="18" customHeight="1">
      <c r="A1021" s="111" t="s">
        <v>181</v>
      </c>
      <c r="B1021" s="103" t="s">
        <v>240</v>
      </c>
      <c r="C1021" s="103" t="s">
        <v>170</v>
      </c>
      <c r="D1021" s="103"/>
      <c r="E1021" s="103"/>
      <c r="F1021" s="103" t="s">
        <v>239</v>
      </c>
      <c r="G1021" s="103"/>
      <c r="H1021" s="103"/>
      <c r="I1021" s="103" t="s">
        <v>224</v>
      </c>
      <c r="J1021" s="103" t="s">
        <v>253</v>
      </c>
      <c r="K1021" s="103"/>
      <c r="L1021" s="103"/>
      <c r="M1021" s="103" t="s">
        <v>241</v>
      </c>
      <c r="N1021" s="103" t="s">
        <v>207</v>
      </c>
      <c r="O1021" s="103"/>
      <c r="P1021" s="103"/>
      <c r="Q1021" s="103"/>
      <c r="R1021" s="103" t="s">
        <v>247</v>
      </c>
      <c r="S1021" s="103" t="s">
        <v>230</v>
      </c>
      <c r="T1021" s="103"/>
      <c r="U1021" s="103" t="s">
        <v>215</v>
      </c>
      <c r="W1021" s="116" t="s">
        <v>250</v>
      </c>
    </row>
    <row r="1022" spans="1:23" s="104" customFormat="1" ht="18" customHeight="1">
      <c r="A1022" s="111" t="s">
        <v>184</v>
      </c>
      <c r="B1022" s="103" t="s">
        <v>240</v>
      </c>
      <c r="C1022" s="103" t="s">
        <v>170</v>
      </c>
      <c r="D1022" s="103"/>
      <c r="E1022" s="103"/>
      <c r="F1022" s="103" t="s">
        <v>239</v>
      </c>
      <c r="G1022" s="103"/>
      <c r="H1022" s="103"/>
      <c r="I1022" s="103" t="s">
        <v>224</v>
      </c>
      <c r="J1022" s="103" t="s">
        <v>253</v>
      </c>
      <c r="K1022" s="103"/>
      <c r="L1022" s="103"/>
      <c r="M1022" s="103" t="s">
        <v>241</v>
      </c>
      <c r="N1022" s="103" t="s">
        <v>207</v>
      </c>
      <c r="O1022" s="103"/>
      <c r="P1022" s="103"/>
      <c r="Q1022" s="103"/>
      <c r="R1022" s="103" t="s">
        <v>247</v>
      </c>
      <c r="S1022" s="103" t="s">
        <v>230</v>
      </c>
      <c r="T1022" s="103"/>
      <c r="U1022" s="103" t="s">
        <v>215</v>
      </c>
      <c r="W1022" s="271">
        <f>COUNTIF(B1030:U1030,"-")</f>
        <v>5</v>
      </c>
    </row>
    <row r="1023" spans="1:23" s="104" customFormat="1" ht="18" customHeight="1">
      <c r="A1023" s="111" t="s">
        <v>208</v>
      </c>
      <c r="B1023" s="103" t="s">
        <v>240</v>
      </c>
      <c r="C1023" s="103" t="s">
        <v>170</v>
      </c>
      <c r="D1023" s="103" t="s">
        <v>186</v>
      </c>
      <c r="E1023" s="103" t="s">
        <v>225</v>
      </c>
      <c r="F1023" s="103" t="s">
        <v>239</v>
      </c>
      <c r="G1023" s="103"/>
      <c r="H1023" s="103"/>
      <c r="I1023" s="103" t="s">
        <v>224</v>
      </c>
      <c r="J1023" s="103" t="s">
        <v>253</v>
      </c>
      <c r="K1023" s="103"/>
      <c r="L1023" s="103" t="s">
        <v>229</v>
      </c>
      <c r="M1023" s="103" t="s">
        <v>241</v>
      </c>
      <c r="N1023" s="103" t="s">
        <v>207</v>
      </c>
      <c r="O1023" s="103"/>
      <c r="P1023" s="103"/>
      <c r="Q1023" s="103"/>
      <c r="R1023" s="103" t="s">
        <v>247</v>
      </c>
      <c r="S1023" s="103" t="s">
        <v>230</v>
      </c>
      <c r="T1023" s="103" t="s">
        <v>218</v>
      </c>
      <c r="U1023" s="103" t="s">
        <v>215</v>
      </c>
      <c r="W1023" s="271"/>
    </row>
    <row r="1024" spans="1:23" s="104" customFormat="1" ht="18" customHeight="1">
      <c r="A1024" s="111" t="s">
        <v>209</v>
      </c>
      <c r="B1024" s="103"/>
      <c r="C1024" s="103"/>
      <c r="D1024" s="103" t="s">
        <v>186</v>
      </c>
      <c r="E1024" s="103" t="s">
        <v>225</v>
      </c>
      <c r="F1024" s="103"/>
      <c r="G1024" s="103"/>
      <c r="H1024" s="103"/>
      <c r="I1024" s="103"/>
      <c r="J1024" s="103" t="s">
        <v>253</v>
      </c>
      <c r="K1024" s="103"/>
      <c r="L1024" s="103" t="s">
        <v>229</v>
      </c>
      <c r="M1024" s="103" t="s">
        <v>241</v>
      </c>
      <c r="N1024" s="103" t="s">
        <v>207</v>
      </c>
      <c r="O1024" s="103"/>
      <c r="P1024" s="103"/>
      <c r="Q1024" s="103"/>
      <c r="R1024" s="103" t="s">
        <v>247</v>
      </c>
      <c r="S1024" s="103" t="s">
        <v>230</v>
      </c>
      <c r="T1024" s="103" t="s">
        <v>218</v>
      </c>
      <c r="U1024" s="103" t="s">
        <v>215</v>
      </c>
    </row>
    <row r="1025" spans="1:23" s="104" customFormat="1" ht="18" customHeight="1">
      <c r="A1025" s="111" t="s">
        <v>198</v>
      </c>
      <c r="B1025" s="103"/>
      <c r="C1025" s="103"/>
      <c r="D1025" s="103" t="s">
        <v>186</v>
      </c>
      <c r="E1025" s="103" t="s">
        <v>225</v>
      </c>
      <c r="F1025" s="103"/>
      <c r="G1025" s="103"/>
      <c r="H1025" s="103"/>
      <c r="I1025" s="103" t="s">
        <v>226</v>
      </c>
      <c r="J1025" s="103" t="s">
        <v>253</v>
      </c>
      <c r="K1025" s="103"/>
      <c r="L1025" s="103" t="s">
        <v>229</v>
      </c>
      <c r="M1025" s="103" t="s">
        <v>241</v>
      </c>
      <c r="N1025" s="103" t="s">
        <v>207</v>
      </c>
      <c r="O1025" s="103"/>
      <c r="P1025" s="103"/>
      <c r="Q1025" s="103"/>
      <c r="R1025" s="103" t="s">
        <v>247</v>
      </c>
      <c r="S1025" s="103" t="s">
        <v>230</v>
      </c>
      <c r="T1025" s="103" t="s">
        <v>218</v>
      </c>
      <c r="U1025" s="103" t="s">
        <v>215</v>
      </c>
      <c r="W1025" s="116" t="s">
        <v>249</v>
      </c>
    </row>
    <row r="1026" spans="1:23" s="104" customFormat="1" ht="18" customHeight="1">
      <c r="A1026" s="111" t="s">
        <v>200</v>
      </c>
      <c r="B1026" s="103"/>
      <c r="C1026" s="103"/>
      <c r="D1026" s="103" t="s">
        <v>186</v>
      </c>
      <c r="E1026" s="103" t="s">
        <v>225</v>
      </c>
      <c r="F1026" s="103"/>
      <c r="G1026" s="103"/>
      <c r="H1026" s="103"/>
      <c r="I1026" s="103" t="s">
        <v>226</v>
      </c>
      <c r="J1026" s="103" t="s">
        <v>253</v>
      </c>
      <c r="K1026" s="103"/>
      <c r="L1026" s="103" t="s">
        <v>229</v>
      </c>
      <c r="M1026" s="103"/>
      <c r="N1026" s="103"/>
      <c r="O1026" s="103"/>
      <c r="P1026" s="103"/>
      <c r="Q1026" s="103"/>
      <c r="R1026" s="103" t="s">
        <v>247</v>
      </c>
      <c r="S1026" s="103"/>
      <c r="T1026" s="103" t="s">
        <v>218</v>
      </c>
      <c r="U1026" s="103" t="s">
        <v>215</v>
      </c>
      <c r="W1026" s="270">
        <f>INDEX(TRI!$BD$72:$BE$436,MATCH(A1017,TRI!$BD$72:$BD$436,0),2)+(IF(WEEKDAY(A1017,1)=4,1,0))</f>
        <v>5</v>
      </c>
    </row>
    <row r="1027" spans="1:23" s="104" customFormat="1" ht="18" customHeight="1">
      <c r="A1027" s="111" t="s">
        <v>201</v>
      </c>
      <c r="B1027" s="103"/>
      <c r="C1027" s="103"/>
      <c r="D1027" s="103" t="s">
        <v>186</v>
      </c>
      <c r="E1027" s="103" t="s">
        <v>225</v>
      </c>
      <c r="F1027" s="103"/>
      <c r="G1027" s="103"/>
      <c r="H1027" s="103"/>
      <c r="I1027" s="103" t="s">
        <v>226</v>
      </c>
      <c r="J1027" s="103"/>
      <c r="K1027" s="103"/>
      <c r="L1027" s="103" t="s">
        <v>229</v>
      </c>
      <c r="M1027" s="103"/>
      <c r="N1027" s="103"/>
      <c r="O1027" s="103"/>
      <c r="P1027" s="103"/>
      <c r="Q1027" s="103"/>
      <c r="R1027" s="103" t="s">
        <v>247</v>
      </c>
      <c r="S1027" s="103"/>
      <c r="T1027" s="103" t="s">
        <v>218</v>
      </c>
      <c r="U1027" s="103" t="s">
        <v>215</v>
      </c>
      <c r="W1027" s="271"/>
    </row>
    <row r="1028" spans="1:23" s="104" customFormat="1" ht="18" customHeight="1">
      <c r="A1028" s="111" t="s">
        <v>202</v>
      </c>
      <c r="B1028" s="103"/>
      <c r="C1028" s="103"/>
      <c r="D1028" s="103" t="s">
        <v>186</v>
      </c>
      <c r="E1028" s="103" t="s">
        <v>225</v>
      </c>
      <c r="F1028" s="103"/>
      <c r="G1028" s="103"/>
      <c r="H1028" s="103"/>
      <c r="I1028" s="103" t="s">
        <v>226</v>
      </c>
      <c r="J1028" s="103"/>
      <c r="K1028" s="103"/>
      <c r="L1028" s="103" t="s">
        <v>229</v>
      </c>
      <c r="M1028" s="103"/>
      <c r="N1028" s="103"/>
      <c r="O1028" s="103"/>
      <c r="P1028" s="103"/>
      <c r="Q1028" s="103"/>
      <c r="R1028" s="103"/>
      <c r="S1028" s="103"/>
      <c r="T1028" s="103" t="s">
        <v>218</v>
      </c>
      <c r="U1028" s="103" t="s">
        <v>215</v>
      </c>
    </row>
    <row r="1029" spans="1:23" s="104" customFormat="1" ht="18" customHeight="1">
      <c r="A1029" s="111" t="s">
        <v>203</v>
      </c>
      <c r="B1029" s="103"/>
      <c r="C1029" s="103"/>
      <c r="D1029" s="103"/>
      <c r="E1029" s="103" t="s">
        <v>225</v>
      </c>
      <c r="F1029" s="103"/>
      <c r="G1029" s="103"/>
      <c r="H1029" s="103"/>
      <c r="I1029" s="103"/>
      <c r="J1029" s="103"/>
      <c r="K1029" s="103"/>
      <c r="L1029" s="103" t="s">
        <v>229</v>
      </c>
      <c r="M1029" s="103"/>
      <c r="N1029" s="103"/>
      <c r="O1029" s="103"/>
      <c r="P1029" s="103"/>
      <c r="Q1029" s="103"/>
      <c r="R1029" s="103"/>
      <c r="S1029" s="103"/>
      <c r="T1029" s="103" t="s">
        <v>218</v>
      </c>
      <c r="U1029" s="103"/>
    </row>
    <row r="1030" spans="1:23" s="104" customFormat="1" ht="18" customHeight="1">
      <c r="A1030" s="112" t="s">
        <v>204</v>
      </c>
      <c r="B1030" s="109">
        <f>IF(COUNTA(B1018:B1029)=0,"-",COUNTA(B1018:B1029)/12)</f>
        <v>0.5</v>
      </c>
      <c r="C1030" s="109">
        <f>IF(COUNTA(C1018:C1029)=0,"-",COUNTA(C1018:C1029)/12)</f>
        <v>0.5</v>
      </c>
      <c r="D1030" s="109">
        <f t="shared" ref="D1030" si="93">IF(COUNTA(D1018:D1029)=0,"-",COUNTA(D1018:D1029)/12)</f>
        <v>0.5</v>
      </c>
      <c r="E1030" s="114">
        <f>IF(COUNTA(E1018:E1029)=0,"-",COUNTA(E1018:E1029)/12)</f>
        <v>0.58333333333333337</v>
      </c>
      <c r="F1030" s="109">
        <f t="shared" ref="F1030:U1030" si="94">IF(COUNTA(F1018:F1029)=0,"-",COUNTA(F1018:F1029)/12)</f>
        <v>0.5</v>
      </c>
      <c r="G1030" s="109" t="str">
        <f t="shared" si="94"/>
        <v>-</v>
      </c>
      <c r="H1030" s="109" t="str">
        <f t="shared" si="94"/>
        <v>-</v>
      </c>
      <c r="I1030" s="109">
        <f t="shared" si="94"/>
        <v>0.66666666666666663</v>
      </c>
      <c r="J1030" s="109">
        <f t="shared" si="94"/>
        <v>0.5</v>
      </c>
      <c r="K1030" s="109" t="str">
        <f t="shared" si="94"/>
        <v>-</v>
      </c>
      <c r="L1030" s="109">
        <f t="shared" si="94"/>
        <v>0.58333333333333337</v>
      </c>
      <c r="M1030" s="109">
        <f t="shared" si="94"/>
        <v>0.58333333333333337</v>
      </c>
      <c r="N1030" s="109">
        <f t="shared" si="94"/>
        <v>0.58333333333333337</v>
      </c>
      <c r="O1030" s="109">
        <f t="shared" si="94"/>
        <v>0.16666666666666666</v>
      </c>
      <c r="P1030" s="109" t="str">
        <f t="shared" si="94"/>
        <v>-</v>
      </c>
      <c r="Q1030" s="109" t="str">
        <f t="shared" si="94"/>
        <v>-</v>
      </c>
      <c r="R1030" s="109">
        <f t="shared" si="94"/>
        <v>0.58333333333333337</v>
      </c>
      <c r="S1030" s="109">
        <f t="shared" si="94"/>
        <v>0.58333333333333337</v>
      </c>
      <c r="T1030" s="109">
        <f t="shared" si="94"/>
        <v>0.58333333333333337</v>
      </c>
      <c r="U1030" s="109">
        <f t="shared" si="94"/>
        <v>0.75</v>
      </c>
    </row>
    <row r="1032" spans="1:23" s="104" customFormat="1" ht="18" customHeight="1">
      <c r="A1032" s="105">
        <f>A1017+1</f>
        <v>44778</v>
      </c>
      <c r="B1032" s="106">
        <v>1</v>
      </c>
      <c r="C1032" s="106">
        <v>2</v>
      </c>
      <c r="D1032" s="106">
        <v>3</v>
      </c>
      <c r="E1032" s="106">
        <v>4</v>
      </c>
      <c r="F1032" s="106">
        <v>5</v>
      </c>
      <c r="G1032" s="106">
        <v>6</v>
      </c>
      <c r="H1032" s="106">
        <v>7</v>
      </c>
      <c r="I1032" s="106">
        <v>8</v>
      </c>
      <c r="J1032" s="106">
        <v>9</v>
      </c>
      <c r="K1032" s="106">
        <v>10</v>
      </c>
      <c r="L1032" s="106">
        <v>11</v>
      </c>
      <c r="M1032" s="106">
        <v>12</v>
      </c>
      <c r="N1032" s="106">
        <v>13</v>
      </c>
      <c r="O1032" s="106">
        <v>14</v>
      </c>
      <c r="P1032" s="106">
        <v>15</v>
      </c>
      <c r="Q1032" s="106">
        <v>16</v>
      </c>
      <c r="R1032" s="106">
        <v>17</v>
      </c>
      <c r="S1032" s="106">
        <v>18</v>
      </c>
      <c r="T1032" s="106">
        <v>19</v>
      </c>
      <c r="U1032" s="106">
        <v>20</v>
      </c>
    </row>
    <row r="1033" spans="1:23" s="104" customFormat="1" ht="18" customHeight="1">
      <c r="A1033" s="111" t="s">
        <v>168</v>
      </c>
      <c r="B1033" s="103" t="s">
        <v>240</v>
      </c>
      <c r="C1033" s="103" t="s">
        <v>170</v>
      </c>
      <c r="D1033" s="103"/>
      <c r="E1033" s="103"/>
      <c r="F1033" s="103" t="s">
        <v>239</v>
      </c>
      <c r="G1033" s="103"/>
      <c r="H1033" s="103"/>
      <c r="I1033" s="103"/>
      <c r="J1033" s="103"/>
      <c r="K1033" s="103"/>
      <c r="L1033" s="103"/>
      <c r="M1033" s="103"/>
      <c r="N1033" s="103"/>
      <c r="O1033" s="103" t="s">
        <v>173</v>
      </c>
      <c r="P1033" s="103"/>
      <c r="Q1033" s="103"/>
      <c r="R1033" s="103"/>
      <c r="S1033" s="103"/>
      <c r="T1033" s="103"/>
      <c r="U1033" s="103"/>
    </row>
    <row r="1034" spans="1:23" s="104" customFormat="1" ht="18" customHeight="1">
      <c r="A1034" s="111" t="s">
        <v>174</v>
      </c>
      <c r="B1034" s="103" t="s">
        <v>240</v>
      </c>
      <c r="C1034" s="103" t="s">
        <v>170</v>
      </c>
      <c r="D1034" s="103"/>
      <c r="E1034" s="103"/>
      <c r="F1034" s="103" t="s">
        <v>239</v>
      </c>
      <c r="G1034" s="103" t="s">
        <v>225</v>
      </c>
      <c r="H1034" s="103"/>
      <c r="I1034" s="103"/>
      <c r="J1034" s="103"/>
      <c r="K1034" s="103"/>
      <c r="L1034" s="103" t="s">
        <v>254</v>
      </c>
      <c r="M1034" s="103" t="s">
        <v>241</v>
      </c>
      <c r="N1034" s="103" t="s">
        <v>207</v>
      </c>
      <c r="O1034" s="103" t="s">
        <v>173</v>
      </c>
      <c r="P1034" s="103"/>
      <c r="Q1034" s="103"/>
      <c r="R1034" s="103"/>
      <c r="S1034" s="103" t="s">
        <v>230</v>
      </c>
      <c r="T1034" s="103"/>
      <c r="U1034" s="103"/>
    </row>
    <row r="1035" spans="1:23" s="104" customFormat="1" ht="18" customHeight="1">
      <c r="A1035" s="111" t="s">
        <v>176</v>
      </c>
      <c r="B1035" s="103" t="s">
        <v>240</v>
      </c>
      <c r="C1035" s="103" t="s">
        <v>170</v>
      </c>
      <c r="D1035" s="103"/>
      <c r="E1035" s="103"/>
      <c r="F1035" s="103" t="s">
        <v>239</v>
      </c>
      <c r="G1035" s="103" t="s">
        <v>225</v>
      </c>
      <c r="H1035" s="103"/>
      <c r="I1035" s="103" t="s">
        <v>224</v>
      </c>
      <c r="J1035" s="103"/>
      <c r="K1035" s="103"/>
      <c r="L1035" s="103" t="s">
        <v>254</v>
      </c>
      <c r="M1035" s="103" t="s">
        <v>241</v>
      </c>
      <c r="N1035" s="103" t="s">
        <v>207</v>
      </c>
      <c r="O1035" s="103"/>
      <c r="P1035" s="103"/>
      <c r="Q1035" s="103"/>
      <c r="R1035" s="103"/>
      <c r="S1035" s="103" t="s">
        <v>230</v>
      </c>
      <c r="T1035" s="103"/>
      <c r="U1035" s="103" t="s">
        <v>215</v>
      </c>
    </row>
    <row r="1036" spans="1:23" s="104" customFormat="1" ht="18" customHeight="1">
      <c r="A1036" s="111" t="s">
        <v>181</v>
      </c>
      <c r="B1036" s="103" t="s">
        <v>240</v>
      </c>
      <c r="C1036" s="103" t="s">
        <v>170</v>
      </c>
      <c r="D1036" s="103"/>
      <c r="E1036" s="103"/>
      <c r="F1036" s="103" t="s">
        <v>239</v>
      </c>
      <c r="G1036" s="103" t="s">
        <v>225</v>
      </c>
      <c r="H1036" s="103"/>
      <c r="I1036" s="103" t="s">
        <v>224</v>
      </c>
      <c r="J1036" s="103" t="s">
        <v>253</v>
      </c>
      <c r="K1036" s="103"/>
      <c r="L1036" s="103" t="s">
        <v>254</v>
      </c>
      <c r="M1036" s="103" t="s">
        <v>241</v>
      </c>
      <c r="N1036" s="103" t="s">
        <v>207</v>
      </c>
      <c r="O1036" s="103"/>
      <c r="P1036" s="103"/>
      <c r="Q1036" s="103"/>
      <c r="R1036" s="103" t="s">
        <v>247</v>
      </c>
      <c r="S1036" s="103" t="s">
        <v>230</v>
      </c>
      <c r="T1036" s="103"/>
      <c r="U1036" s="103" t="s">
        <v>215</v>
      </c>
      <c r="W1036" s="116" t="s">
        <v>250</v>
      </c>
    </row>
    <row r="1037" spans="1:23" s="104" customFormat="1" ht="18" customHeight="1">
      <c r="A1037" s="111" t="s">
        <v>184</v>
      </c>
      <c r="B1037" s="103" t="s">
        <v>240</v>
      </c>
      <c r="C1037" s="103" t="s">
        <v>170</v>
      </c>
      <c r="D1037" s="103"/>
      <c r="E1037" s="103"/>
      <c r="F1037" s="103" t="s">
        <v>239</v>
      </c>
      <c r="G1037" s="103" t="s">
        <v>225</v>
      </c>
      <c r="H1037" s="103"/>
      <c r="I1037" s="103" t="s">
        <v>224</v>
      </c>
      <c r="J1037" s="103" t="s">
        <v>253</v>
      </c>
      <c r="K1037" s="103"/>
      <c r="L1037" s="103" t="s">
        <v>254</v>
      </c>
      <c r="M1037" s="103" t="s">
        <v>241</v>
      </c>
      <c r="N1037" s="103" t="s">
        <v>207</v>
      </c>
      <c r="O1037" s="103"/>
      <c r="P1037" s="103"/>
      <c r="Q1037" s="103"/>
      <c r="R1037" s="103" t="s">
        <v>247</v>
      </c>
      <c r="S1037" s="103" t="s">
        <v>230</v>
      </c>
      <c r="T1037" s="103"/>
      <c r="U1037" s="103" t="s">
        <v>215</v>
      </c>
      <c r="W1037" s="271">
        <f>COUNTIF(B1045:U1045,"-")</f>
        <v>5</v>
      </c>
    </row>
    <row r="1038" spans="1:23" s="104" customFormat="1" ht="18" customHeight="1">
      <c r="A1038" s="111" t="s">
        <v>208</v>
      </c>
      <c r="B1038" s="103" t="s">
        <v>240</v>
      </c>
      <c r="C1038" s="103" t="s">
        <v>170</v>
      </c>
      <c r="D1038" s="103" t="s">
        <v>255</v>
      </c>
      <c r="E1038" s="103"/>
      <c r="F1038" s="103" t="s">
        <v>239</v>
      </c>
      <c r="G1038" s="103" t="s">
        <v>225</v>
      </c>
      <c r="H1038" s="103"/>
      <c r="I1038" s="103" t="s">
        <v>224</v>
      </c>
      <c r="J1038" s="103" t="s">
        <v>253</v>
      </c>
      <c r="K1038" s="103"/>
      <c r="L1038" s="103" t="s">
        <v>254</v>
      </c>
      <c r="M1038" s="103" t="s">
        <v>241</v>
      </c>
      <c r="N1038" s="103" t="s">
        <v>207</v>
      </c>
      <c r="O1038" s="103"/>
      <c r="P1038" s="103"/>
      <c r="Q1038" s="103"/>
      <c r="R1038" s="103" t="s">
        <v>247</v>
      </c>
      <c r="S1038" s="103" t="s">
        <v>230</v>
      </c>
      <c r="T1038" s="103" t="s">
        <v>218</v>
      </c>
      <c r="U1038" s="103" t="s">
        <v>215</v>
      </c>
      <c r="W1038" s="271"/>
    </row>
    <row r="1039" spans="1:23" s="104" customFormat="1" ht="18" customHeight="1">
      <c r="A1039" s="111" t="s">
        <v>209</v>
      </c>
      <c r="B1039" s="103"/>
      <c r="C1039" s="103"/>
      <c r="D1039" s="103" t="s">
        <v>255</v>
      </c>
      <c r="E1039" s="103"/>
      <c r="F1039" s="103"/>
      <c r="G1039" s="103" t="s">
        <v>225</v>
      </c>
      <c r="H1039" s="103"/>
      <c r="I1039" s="103"/>
      <c r="J1039" s="103" t="s">
        <v>253</v>
      </c>
      <c r="K1039" s="103"/>
      <c r="L1039" s="103" t="s">
        <v>254</v>
      </c>
      <c r="M1039" s="103" t="s">
        <v>241</v>
      </c>
      <c r="N1039" s="103" t="s">
        <v>207</v>
      </c>
      <c r="O1039" s="103"/>
      <c r="P1039" s="103"/>
      <c r="Q1039" s="103"/>
      <c r="R1039" s="103" t="s">
        <v>247</v>
      </c>
      <c r="S1039" s="103" t="s">
        <v>230</v>
      </c>
      <c r="T1039" s="103" t="s">
        <v>218</v>
      </c>
      <c r="U1039" s="103" t="s">
        <v>215</v>
      </c>
    </row>
    <row r="1040" spans="1:23" s="104" customFormat="1" ht="18" customHeight="1">
      <c r="A1040" s="111" t="s">
        <v>198</v>
      </c>
      <c r="B1040" s="103"/>
      <c r="C1040" s="103"/>
      <c r="D1040" s="103" t="s">
        <v>255</v>
      </c>
      <c r="E1040" s="103"/>
      <c r="F1040" s="103"/>
      <c r="G1040" s="103" t="s">
        <v>225</v>
      </c>
      <c r="H1040" s="103"/>
      <c r="I1040" s="103"/>
      <c r="J1040" s="103" t="s">
        <v>253</v>
      </c>
      <c r="K1040" s="103"/>
      <c r="L1040" s="103" t="s">
        <v>254</v>
      </c>
      <c r="M1040" s="103" t="s">
        <v>241</v>
      </c>
      <c r="N1040" s="103" t="s">
        <v>207</v>
      </c>
      <c r="O1040" s="103"/>
      <c r="P1040" s="103"/>
      <c r="Q1040" s="103"/>
      <c r="R1040" s="103" t="s">
        <v>247</v>
      </c>
      <c r="S1040" s="103" t="s">
        <v>230</v>
      </c>
      <c r="T1040" s="103" t="s">
        <v>218</v>
      </c>
      <c r="U1040" s="103" t="s">
        <v>215</v>
      </c>
      <c r="W1040" s="116" t="s">
        <v>249</v>
      </c>
    </row>
    <row r="1041" spans="1:23" s="104" customFormat="1" ht="18" customHeight="1">
      <c r="A1041" s="111" t="s">
        <v>200</v>
      </c>
      <c r="B1041" s="103"/>
      <c r="C1041" s="103"/>
      <c r="D1041" s="103" t="s">
        <v>255</v>
      </c>
      <c r="E1041" s="103"/>
      <c r="F1041" s="103"/>
      <c r="G1041" s="103"/>
      <c r="H1041" s="103"/>
      <c r="I1041" s="103"/>
      <c r="J1041" s="103" t="s">
        <v>253</v>
      </c>
      <c r="K1041" s="103"/>
      <c r="L1041" s="103"/>
      <c r="M1041" s="103" t="s">
        <v>241</v>
      </c>
      <c r="N1041" s="103"/>
      <c r="O1041" s="103"/>
      <c r="P1041" s="103"/>
      <c r="Q1041" s="103"/>
      <c r="R1041" s="103" t="s">
        <v>247</v>
      </c>
      <c r="S1041" s="103"/>
      <c r="T1041" s="103" t="s">
        <v>218</v>
      </c>
      <c r="U1041" s="103" t="s">
        <v>215</v>
      </c>
      <c r="W1041" s="270">
        <f>INDEX(TRI!$BD$72:$BE$436,MATCH(A1032,TRI!$BD$72:$BD$436,0),2)+(IF(WEEKDAY(A1032,1)=4,1,0))</f>
        <v>6</v>
      </c>
    </row>
    <row r="1042" spans="1:23" s="104" customFormat="1" ht="18" customHeight="1">
      <c r="A1042" s="111" t="s">
        <v>201</v>
      </c>
      <c r="B1042" s="103"/>
      <c r="C1042" s="103"/>
      <c r="D1042" s="103" t="s">
        <v>255</v>
      </c>
      <c r="E1042" s="103"/>
      <c r="F1042" s="103"/>
      <c r="G1042" s="103"/>
      <c r="H1042" s="103"/>
      <c r="I1042" s="103"/>
      <c r="J1042" s="103"/>
      <c r="K1042" s="103"/>
      <c r="L1042" s="103"/>
      <c r="M1042" s="103" t="s">
        <v>241</v>
      </c>
      <c r="N1042" s="103"/>
      <c r="O1042" s="103"/>
      <c r="P1042" s="103"/>
      <c r="Q1042" s="103"/>
      <c r="R1042" s="103" t="s">
        <v>247</v>
      </c>
      <c r="S1042" s="103"/>
      <c r="T1042" s="103" t="s">
        <v>218</v>
      </c>
      <c r="U1042" s="103" t="s">
        <v>215</v>
      </c>
      <c r="W1042" s="271"/>
    </row>
    <row r="1043" spans="1:23" s="104" customFormat="1" ht="18" customHeight="1">
      <c r="A1043" s="111" t="s">
        <v>202</v>
      </c>
      <c r="B1043" s="103"/>
      <c r="C1043" s="103"/>
      <c r="D1043" s="103" t="s">
        <v>255</v>
      </c>
      <c r="E1043" s="103"/>
      <c r="F1043" s="103"/>
      <c r="G1043" s="103"/>
      <c r="H1043" s="103"/>
      <c r="I1043" s="103"/>
      <c r="J1043" s="103"/>
      <c r="K1043" s="103"/>
      <c r="L1043" s="103"/>
      <c r="M1043" s="103"/>
      <c r="N1043" s="103"/>
      <c r="O1043" s="103"/>
      <c r="P1043" s="103"/>
      <c r="Q1043" s="103"/>
      <c r="R1043" s="103"/>
      <c r="S1043" s="103"/>
      <c r="T1043" s="103" t="s">
        <v>218</v>
      </c>
      <c r="U1043" s="103" t="s">
        <v>215</v>
      </c>
    </row>
    <row r="1044" spans="1:23" s="104" customFormat="1" ht="18" customHeight="1">
      <c r="A1044" s="111" t="s">
        <v>203</v>
      </c>
      <c r="B1044" s="103"/>
      <c r="C1044" s="103"/>
      <c r="D1044" s="103" t="s">
        <v>255</v>
      </c>
      <c r="E1044" s="103"/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/>
      <c r="Q1044" s="103"/>
      <c r="R1044" s="103"/>
      <c r="S1044" s="103"/>
      <c r="T1044" s="103" t="s">
        <v>218</v>
      </c>
      <c r="U1044" s="103"/>
    </row>
    <row r="1045" spans="1:23" s="104" customFormat="1" ht="18" customHeight="1">
      <c r="A1045" s="112" t="s">
        <v>204</v>
      </c>
      <c r="B1045" s="109">
        <f>IF(COUNTA(B1033:B1044)=0,"-",COUNTA(B1033:B1044)/12)</f>
        <v>0.5</v>
      </c>
      <c r="C1045" s="109">
        <f>IF(COUNTA(C1033:C1044)=0,"-",COUNTA(C1033:C1044)/12)</f>
        <v>0.5</v>
      </c>
      <c r="D1045" s="109">
        <f t="shared" ref="D1045" si="95">IF(COUNTA(D1033:D1044)=0,"-",COUNTA(D1033:D1044)/12)</f>
        <v>0.58333333333333337</v>
      </c>
      <c r="E1045" s="114" t="str">
        <f>IF(COUNTA(E1033:E1044)=0,"-",COUNTA(E1033:E1044)/12)</f>
        <v>-</v>
      </c>
      <c r="F1045" s="109">
        <f t="shared" ref="F1045:U1045" si="96">IF(COUNTA(F1033:F1044)=0,"-",COUNTA(F1033:F1044)/12)</f>
        <v>0.5</v>
      </c>
      <c r="G1045" s="109">
        <f t="shared" si="96"/>
        <v>0.58333333333333337</v>
      </c>
      <c r="H1045" s="109" t="str">
        <f t="shared" si="96"/>
        <v>-</v>
      </c>
      <c r="I1045" s="109">
        <f t="shared" si="96"/>
        <v>0.33333333333333331</v>
      </c>
      <c r="J1045" s="109">
        <f t="shared" si="96"/>
        <v>0.5</v>
      </c>
      <c r="K1045" s="109" t="str">
        <f t="shared" si="96"/>
        <v>-</v>
      </c>
      <c r="L1045" s="109">
        <f t="shared" si="96"/>
        <v>0.58333333333333337</v>
      </c>
      <c r="M1045" s="109">
        <f t="shared" si="96"/>
        <v>0.75</v>
      </c>
      <c r="N1045" s="109">
        <f t="shared" si="96"/>
        <v>0.58333333333333337</v>
      </c>
      <c r="O1045" s="109">
        <f t="shared" si="96"/>
        <v>0.16666666666666666</v>
      </c>
      <c r="P1045" s="109" t="str">
        <f t="shared" si="96"/>
        <v>-</v>
      </c>
      <c r="Q1045" s="109" t="str">
        <f t="shared" si="96"/>
        <v>-</v>
      </c>
      <c r="R1045" s="109">
        <f t="shared" si="96"/>
        <v>0.58333333333333337</v>
      </c>
      <c r="S1045" s="109">
        <f t="shared" si="96"/>
        <v>0.58333333333333337</v>
      </c>
      <c r="T1045" s="109">
        <f t="shared" si="96"/>
        <v>0.58333333333333337</v>
      </c>
      <c r="U1045" s="109">
        <f t="shared" si="96"/>
        <v>0.75</v>
      </c>
    </row>
    <row r="1046" spans="1:23" ht="18" hidden="1" customHeight="1"/>
    <row r="1047" spans="1:23" s="104" customFormat="1" ht="18" hidden="1" customHeight="1">
      <c r="A1047" s="105">
        <f>A1032+1</f>
        <v>44779</v>
      </c>
      <c r="B1047" s="106">
        <v>1</v>
      </c>
      <c r="C1047" s="106">
        <v>2</v>
      </c>
      <c r="D1047" s="106">
        <v>3</v>
      </c>
      <c r="E1047" s="106">
        <v>4</v>
      </c>
      <c r="F1047" s="106">
        <v>5</v>
      </c>
      <c r="G1047" s="106">
        <v>6</v>
      </c>
      <c r="H1047" s="106">
        <v>7</v>
      </c>
      <c r="I1047" s="106">
        <v>8</v>
      </c>
      <c r="J1047" s="106">
        <v>9</v>
      </c>
      <c r="K1047" s="106">
        <v>10</v>
      </c>
      <c r="L1047" s="106">
        <v>11</v>
      </c>
      <c r="M1047" s="106">
        <v>12</v>
      </c>
      <c r="N1047" s="106">
        <v>13</v>
      </c>
      <c r="O1047" s="106">
        <v>14</v>
      </c>
      <c r="P1047" s="106">
        <v>15</v>
      </c>
      <c r="Q1047" s="106">
        <v>16</v>
      </c>
      <c r="R1047" s="106">
        <v>17</v>
      </c>
      <c r="S1047" s="106">
        <v>18</v>
      </c>
      <c r="T1047" s="106">
        <v>19</v>
      </c>
      <c r="U1047" s="106">
        <v>20</v>
      </c>
    </row>
    <row r="1048" spans="1:23" s="104" customFormat="1" ht="18" hidden="1" customHeight="1">
      <c r="A1048" s="111" t="s">
        <v>168</v>
      </c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3"/>
      <c r="M1048" s="103"/>
      <c r="N1048" s="103"/>
      <c r="O1048" s="103"/>
      <c r="P1048" s="103"/>
      <c r="Q1048" s="103"/>
      <c r="R1048" s="103"/>
      <c r="S1048" s="103"/>
      <c r="T1048" s="103"/>
      <c r="U1048" s="103"/>
    </row>
    <row r="1049" spans="1:23" s="104" customFormat="1" ht="18" hidden="1" customHeight="1">
      <c r="A1049" s="111" t="s">
        <v>174</v>
      </c>
      <c r="B1049" s="103"/>
      <c r="C1049" s="103"/>
      <c r="D1049" s="103"/>
      <c r="E1049" s="103"/>
      <c r="F1049" s="103"/>
      <c r="G1049" s="103"/>
      <c r="H1049" s="103"/>
      <c r="I1049" s="103"/>
      <c r="J1049" s="103"/>
      <c r="K1049" s="103"/>
      <c r="L1049" s="103"/>
      <c r="M1049" s="103"/>
      <c r="N1049" s="103"/>
      <c r="O1049" s="103"/>
      <c r="P1049" s="103"/>
      <c r="Q1049" s="103"/>
      <c r="R1049" s="103"/>
      <c r="S1049" s="103"/>
      <c r="T1049" s="103"/>
      <c r="U1049" s="103"/>
    </row>
    <row r="1050" spans="1:23" s="104" customFormat="1" ht="18" hidden="1" customHeight="1">
      <c r="A1050" s="111" t="s">
        <v>176</v>
      </c>
      <c r="B1050" s="103"/>
      <c r="C1050" s="103"/>
      <c r="D1050" s="103"/>
      <c r="E1050" s="103"/>
      <c r="F1050" s="103"/>
      <c r="G1050" s="103"/>
      <c r="H1050" s="103"/>
      <c r="I1050" s="103"/>
      <c r="J1050" s="103"/>
      <c r="K1050" s="103"/>
      <c r="L1050" s="103"/>
      <c r="M1050" s="103"/>
      <c r="N1050" s="103"/>
      <c r="O1050" s="103"/>
      <c r="P1050" s="103"/>
      <c r="Q1050" s="103"/>
      <c r="R1050" s="103"/>
      <c r="S1050" s="103"/>
      <c r="T1050" s="103"/>
      <c r="U1050" s="103"/>
    </row>
    <row r="1051" spans="1:23" s="104" customFormat="1" ht="18" hidden="1" customHeight="1">
      <c r="A1051" s="111" t="s">
        <v>181</v>
      </c>
      <c r="B1051" s="103"/>
      <c r="C1051" s="103"/>
      <c r="D1051" s="103"/>
      <c r="E1051" s="103"/>
      <c r="F1051" s="103"/>
      <c r="G1051" s="103"/>
      <c r="H1051" s="103"/>
      <c r="I1051" s="103"/>
      <c r="J1051" s="103"/>
      <c r="K1051" s="103"/>
      <c r="L1051" s="103"/>
      <c r="M1051" s="103"/>
      <c r="N1051" s="103"/>
      <c r="O1051" s="103"/>
      <c r="P1051" s="103"/>
      <c r="Q1051" s="103"/>
      <c r="R1051" s="103"/>
      <c r="S1051" s="103"/>
      <c r="T1051" s="103"/>
      <c r="U1051" s="103"/>
      <c r="W1051" s="116" t="s">
        <v>250</v>
      </c>
    </row>
    <row r="1052" spans="1:23" s="104" customFormat="1" ht="18" hidden="1" customHeight="1">
      <c r="A1052" s="111" t="s">
        <v>184</v>
      </c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3"/>
      <c r="N1052" s="103"/>
      <c r="O1052" s="103"/>
      <c r="P1052" s="103"/>
      <c r="Q1052" s="103"/>
      <c r="R1052" s="103"/>
      <c r="S1052" s="103"/>
      <c r="T1052" s="103"/>
      <c r="U1052" s="103"/>
      <c r="W1052" s="271">
        <f>COUNTIF(B1060:U1060,"-")</f>
        <v>20</v>
      </c>
    </row>
    <row r="1053" spans="1:23" s="104" customFormat="1" ht="18" hidden="1" customHeight="1">
      <c r="A1053" s="111" t="s">
        <v>208</v>
      </c>
      <c r="B1053" s="103"/>
      <c r="C1053" s="103"/>
      <c r="D1053" s="103"/>
      <c r="E1053" s="103"/>
      <c r="F1053" s="103"/>
      <c r="G1053" s="103"/>
      <c r="H1053" s="103"/>
      <c r="I1053" s="103"/>
      <c r="J1053" s="103"/>
      <c r="K1053" s="103"/>
      <c r="L1053" s="103"/>
      <c r="M1053" s="103"/>
      <c r="N1053" s="103"/>
      <c r="O1053" s="103"/>
      <c r="P1053" s="103"/>
      <c r="Q1053" s="103"/>
      <c r="R1053" s="103"/>
      <c r="S1053" s="103"/>
      <c r="T1053" s="103"/>
      <c r="U1053" s="103"/>
      <c r="W1053" s="271"/>
    </row>
    <row r="1054" spans="1:23" s="104" customFormat="1" ht="18" hidden="1" customHeight="1">
      <c r="A1054" s="111" t="s">
        <v>209</v>
      </c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3"/>
      <c r="N1054" s="103"/>
      <c r="O1054" s="103"/>
      <c r="P1054" s="103"/>
      <c r="Q1054" s="103"/>
      <c r="R1054" s="103"/>
      <c r="S1054" s="103"/>
      <c r="T1054" s="103"/>
      <c r="U1054" s="103"/>
    </row>
    <row r="1055" spans="1:23" s="104" customFormat="1" ht="18" hidden="1" customHeight="1">
      <c r="A1055" s="111" t="s">
        <v>198</v>
      </c>
      <c r="B1055" s="103"/>
      <c r="C1055" s="103"/>
      <c r="D1055" s="103"/>
      <c r="E1055" s="103"/>
      <c r="F1055" s="103"/>
      <c r="G1055" s="103"/>
      <c r="H1055" s="103"/>
      <c r="I1055" s="103"/>
      <c r="J1055" s="103"/>
      <c r="K1055" s="103"/>
      <c r="L1055" s="103"/>
      <c r="M1055" s="103"/>
      <c r="N1055" s="103"/>
      <c r="O1055" s="103"/>
      <c r="P1055" s="103"/>
      <c r="Q1055" s="103"/>
      <c r="R1055" s="103"/>
      <c r="S1055" s="103"/>
      <c r="T1055" s="103"/>
      <c r="U1055" s="103"/>
      <c r="W1055" s="116" t="s">
        <v>249</v>
      </c>
    </row>
    <row r="1056" spans="1:23" s="104" customFormat="1" ht="18" hidden="1" customHeight="1">
      <c r="A1056" s="111" t="s">
        <v>200</v>
      </c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3"/>
      <c r="M1056" s="103"/>
      <c r="N1056" s="103"/>
      <c r="O1056" s="103"/>
      <c r="P1056" s="103"/>
      <c r="Q1056" s="103"/>
      <c r="R1056" s="103"/>
      <c r="S1056" s="103"/>
      <c r="T1056" s="103"/>
      <c r="U1056" s="103"/>
      <c r="W1056" s="270">
        <f>INDEX(TRI!$BD$72:$BE$436,MATCH(A1047,TRI!$BD$72:$BD$436,0),2)+(IF(WEEKDAY(A1047,1)=4,1,0))</f>
        <v>6</v>
      </c>
    </row>
    <row r="1057" spans="1:23" s="104" customFormat="1" ht="18" hidden="1" customHeight="1">
      <c r="A1057" s="111" t="s">
        <v>201</v>
      </c>
      <c r="B1057" s="103"/>
      <c r="C1057" s="103"/>
      <c r="D1057" s="103"/>
      <c r="E1057" s="103"/>
      <c r="F1057" s="103"/>
      <c r="G1057" s="103"/>
      <c r="H1057" s="103"/>
      <c r="I1057" s="103"/>
      <c r="J1057" s="103"/>
      <c r="K1057" s="103"/>
      <c r="L1057" s="103"/>
      <c r="M1057" s="103"/>
      <c r="N1057" s="103"/>
      <c r="O1057" s="103"/>
      <c r="P1057" s="103"/>
      <c r="Q1057" s="103"/>
      <c r="R1057" s="103"/>
      <c r="S1057" s="103"/>
      <c r="T1057" s="103"/>
      <c r="U1057" s="103"/>
      <c r="W1057" s="271"/>
    </row>
    <row r="1058" spans="1:23" s="104" customFormat="1" ht="18" hidden="1" customHeight="1">
      <c r="A1058" s="111" t="s">
        <v>202</v>
      </c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3"/>
      <c r="N1058" s="103"/>
      <c r="O1058" s="103"/>
      <c r="P1058" s="103"/>
      <c r="Q1058" s="103"/>
      <c r="R1058" s="103"/>
      <c r="S1058" s="103"/>
      <c r="T1058" s="103"/>
      <c r="U1058" s="103"/>
    </row>
    <row r="1059" spans="1:23" s="104" customFormat="1" ht="18" hidden="1" customHeight="1">
      <c r="A1059" s="111" t="s">
        <v>203</v>
      </c>
      <c r="B1059" s="103"/>
      <c r="C1059" s="103"/>
      <c r="D1059" s="103"/>
      <c r="E1059" s="103"/>
      <c r="F1059" s="103"/>
      <c r="G1059" s="103"/>
      <c r="H1059" s="103"/>
      <c r="I1059" s="103"/>
      <c r="J1059" s="103"/>
      <c r="K1059" s="103"/>
      <c r="L1059" s="103"/>
      <c r="M1059" s="103"/>
      <c r="N1059" s="103"/>
      <c r="O1059" s="103"/>
      <c r="P1059" s="103"/>
      <c r="Q1059" s="103"/>
      <c r="R1059" s="103"/>
      <c r="S1059" s="103"/>
      <c r="T1059" s="103"/>
      <c r="U1059" s="103"/>
    </row>
    <row r="1060" spans="1:23" s="104" customFormat="1" ht="18" hidden="1" customHeight="1">
      <c r="A1060" s="112" t="s">
        <v>204</v>
      </c>
      <c r="B1060" s="109" t="str">
        <f>IF(COUNTA(B1048:B1059)=0,"-",COUNTA(B1048:B1059)/12)</f>
        <v>-</v>
      </c>
      <c r="C1060" s="109" t="str">
        <f>IF(COUNTA(C1048:C1059)=0,"-",COUNTA(C1048:C1059)/12)</f>
        <v>-</v>
      </c>
      <c r="D1060" s="109" t="str">
        <f t="shared" ref="D1060" si="97">IF(COUNTA(D1048:D1059)=0,"-",COUNTA(D1048:D1059)/12)</f>
        <v>-</v>
      </c>
      <c r="E1060" s="114" t="str">
        <f>IF(COUNTA(E1048:E1059)=0,"-",COUNTA(E1048:E1059)/12)</f>
        <v>-</v>
      </c>
      <c r="F1060" s="109" t="str">
        <f t="shared" ref="F1060:U1060" si="98">IF(COUNTA(F1048:F1059)=0,"-",COUNTA(F1048:F1059)/12)</f>
        <v>-</v>
      </c>
      <c r="G1060" s="109" t="str">
        <f t="shared" si="98"/>
        <v>-</v>
      </c>
      <c r="H1060" s="109" t="str">
        <f t="shared" si="98"/>
        <v>-</v>
      </c>
      <c r="I1060" s="109" t="str">
        <f t="shared" si="98"/>
        <v>-</v>
      </c>
      <c r="J1060" s="109" t="str">
        <f t="shared" si="98"/>
        <v>-</v>
      </c>
      <c r="K1060" s="109" t="str">
        <f t="shared" si="98"/>
        <v>-</v>
      </c>
      <c r="L1060" s="109" t="str">
        <f t="shared" si="98"/>
        <v>-</v>
      </c>
      <c r="M1060" s="109" t="str">
        <f t="shared" si="98"/>
        <v>-</v>
      </c>
      <c r="N1060" s="109" t="str">
        <f t="shared" si="98"/>
        <v>-</v>
      </c>
      <c r="O1060" s="109" t="str">
        <f t="shared" si="98"/>
        <v>-</v>
      </c>
      <c r="P1060" s="109" t="str">
        <f t="shared" si="98"/>
        <v>-</v>
      </c>
      <c r="Q1060" s="109" t="str">
        <f t="shared" si="98"/>
        <v>-</v>
      </c>
      <c r="R1060" s="109" t="str">
        <f t="shared" si="98"/>
        <v>-</v>
      </c>
      <c r="S1060" s="109" t="str">
        <f t="shared" si="98"/>
        <v>-</v>
      </c>
      <c r="T1060" s="109" t="str">
        <f t="shared" si="98"/>
        <v>-</v>
      </c>
      <c r="U1060" s="109" t="str">
        <f t="shared" si="98"/>
        <v>-</v>
      </c>
    </row>
    <row r="1061" spans="1:23" ht="18" hidden="1" customHeight="1"/>
    <row r="1062" spans="1:23" s="104" customFormat="1" ht="18" hidden="1" customHeight="1">
      <c r="A1062" s="105">
        <f>A1047+1</f>
        <v>44780</v>
      </c>
      <c r="B1062" s="106">
        <v>1</v>
      </c>
      <c r="C1062" s="106">
        <v>2</v>
      </c>
      <c r="D1062" s="106">
        <v>3</v>
      </c>
      <c r="E1062" s="106">
        <v>4</v>
      </c>
      <c r="F1062" s="106">
        <v>5</v>
      </c>
      <c r="G1062" s="106">
        <v>6</v>
      </c>
      <c r="H1062" s="106">
        <v>7</v>
      </c>
      <c r="I1062" s="106">
        <v>8</v>
      </c>
      <c r="J1062" s="106">
        <v>9</v>
      </c>
      <c r="K1062" s="106">
        <v>10</v>
      </c>
      <c r="L1062" s="106">
        <v>11</v>
      </c>
      <c r="M1062" s="106">
        <v>12</v>
      </c>
      <c r="N1062" s="106">
        <v>13</v>
      </c>
      <c r="O1062" s="106">
        <v>14</v>
      </c>
      <c r="P1062" s="106">
        <v>15</v>
      </c>
      <c r="Q1062" s="106">
        <v>16</v>
      </c>
      <c r="R1062" s="106">
        <v>17</v>
      </c>
      <c r="S1062" s="106">
        <v>18</v>
      </c>
      <c r="T1062" s="106">
        <v>19</v>
      </c>
      <c r="U1062" s="106">
        <v>20</v>
      </c>
    </row>
    <row r="1063" spans="1:23" s="104" customFormat="1" ht="18" hidden="1" customHeight="1">
      <c r="A1063" s="111" t="s">
        <v>168</v>
      </c>
      <c r="B1063" s="103"/>
      <c r="C1063" s="103"/>
      <c r="D1063" s="103"/>
      <c r="E1063" s="103"/>
      <c r="F1063" s="103"/>
      <c r="G1063" s="103"/>
      <c r="H1063" s="103"/>
      <c r="I1063" s="103"/>
      <c r="J1063" s="103"/>
      <c r="K1063" s="103"/>
      <c r="L1063" s="103"/>
      <c r="M1063" s="103"/>
      <c r="N1063" s="103"/>
      <c r="O1063" s="103"/>
      <c r="P1063" s="103"/>
      <c r="Q1063" s="103"/>
      <c r="R1063" s="103"/>
      <c r="S1063" s="103"/>
      <c r="T1063" s="103"/>
      <c r="U1063" s="103"/>
    </row>
    <row r="1064" spans="1:23" s="104" customFormat="1" ht="18" hidden="1" customHeight="1">
      <c r="A1064" s="111" t="s">
        <v>174</v>
      </c>
      <c r="B1064" s="103"/>
      <c r="C1064" s="103"/>
      <c r="D1064" s="103"/>
      <c r="E1064" s="103"/>
      <c r="F1064" s="103"/>
      <c r="G1064" s="103"/>
      <c r="H1064" s="103"/>
      <c r="I1064" s="103"/>
      <c r="J1064" s="103"/>
      <c r="K1064" s="103"/>
      <c r="L1064" s="103"/>
      <c r="M1064" s="103"/>
      <c r="N1064" s="103"/>
      <c r="O1064" s="103"/>
      <c r="P1064" s="103"/>
      <c r="Q1064" s="103"/>
      <c r="R1064" s="103"/>
      <c r="S1064" s="103"/>
      <c r="T1064" s="103"/>
      <c r="U1064" s="103"/>
    </row>
    <row r="1065" spans="1:23" s="104" customFormat="1" ht="18" hidden="1" customHeight="1">
      <c r="A1065" s="111" t="s">
        <v>176</v>
      </c>
      <c r="B1065" s="103"/>
      <c r="C1065" s="103"/>
      <c r="D1065" s="103"/>
      <c r="E1065" s="103"/>
      <c r="F1065" s="103"/>
      <c r="G1065" s="103"/>
      <c r="H1065" s="103"/>
      <c r="I1065" s="103"/>
      <c r="J1065" s="103"/>
      <c r="K1065" s="103"/>
      <c r="L1065" s="103"/>
      <c r="M1065" s="103"/>
      <c r="N1065" s="103"/>
      <c r="O1065" s="103"/>
      <c r="P1065" s="103"/>
      <c r="Q1065" s="103"/>
      <c r="R1065" s="103"/>
      <c r="S1065" s="103"/>
      <c r="T1065" s="103"/>
      <c r="U1065" s="103"/>
    </row>
    <row r="1066" spans="1:23" s="104" customFormat="1" ht="18" hidden="1" customHeight="1">
      <c r="A1066" s="111" t="s">
        <v>181</v>
      </c>
      <c r="B1066" s="103"/>
      <c r="C1066" s="103"/>
      <c r="D1066" s="103"/>
      <c r="E1066" s="103"/>
      <c r="F1066" s="103"/>
      <c r="G1066" s="103"/>
      <c r="H1066" s="103"/>
      <c r="I1066" s="103"/>
      <c r="J1066" s="103"/>
      <c r="K1066" s="103"/>
      <c r="L1066" s="103"/>
      <c r="M1066" s="103"/>
      <c r="N1066" s="103"/>
      <c r="O1066" s="103"/>
      <c r="P1066" s="103"/>
      <c r="Q1066" s="103"/>
      <c r="R1066" s="103"/>
      <c r="S1066" s="103"/>
      <c r="T1066" s="103"/>
      <c r="U1066" s="103"/>
      <c r="W1066" s="116" t="s">
        <v>250</v>
      </c>
    </row>
    <row r="1067" spans="1:23" s="104" customFormat="1" ht="18" hidden="1" customHeight="1">
      <c r="A1067" s="111" t="s">
        <v>184</v>
      </c>
      <c r="B1067" s="103"/>
      <c r="C1067" s="103"/>
      <c r="D1067" s="103"/>
      <c r="E1067" s="103"/>
      <c r="F1067" s="103"/>
      <c r="G1067" s="103"/>
      <c r="H1067" s="103"/>
      <c r="I1067" s="103"/>
      <c r="J1067" s="103"/>
      <c r="K1067" s="103"/>
      <c r="L1067" s="103"/>
      <c r="M1067" s="103"/>
      <c r="N1067" s="103"/>
      <c r="O1067" s="103"/>
      <c r="P1067" s="103"/>
      <c r="Q1067" s="103"/>
      <c r="R1067" s="103"/>
      <c r="S1067" s="103"/>
      <c r="T1067" s="103"/>
      <c r="U1067" s="103"/>
      <c r="W1067" s="271">
        <f>COUNTIF(B1075:U1075,"-")</f>
        <v>20</v>
      </c>
    </row>
    <row r="1068" spans="1:23" s="104" customFormat="1" ht="18" hidden="1" customHeight="1">
      <c r="A1068" s="111" t="s">
        <v>208</v>
      </c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3"/>
      <c r="O1068" s="103"/>
      <c r="P1068" s="103"/>
      <c r="Q1068" s="103"/>
      <c r="R1068" s="103"/>
      <c r="S1068" s="103"/>
      <c r="T1068" s="103"/>
      <c r="U1068" s="103"/>
      <c r="W1068" s="271"/>
    </row>
    <row r="1069" spans="1:23" s="104" customFormat="1" ht="18" hidden="1" customHeight="1">
      <c r="A1069" s="111" t="s">
        <v>209</v>
      </c>
      <c r="B1069" s="103"/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  <c r="Q1069" s="103"/>
      <c r="R1069" s="103"/>
      <c r="S1069" s="103"/>
      <c r="T1069" s="103"/>
      <c r="U1069" s="103"/>
    </row>
    <row r="1070" spans="1:23" s="104" customFormat="1" ht="18" hidden="1" customHeight="1">
      <c r="A1070" s="111" t="s">
        <v>198</v>
      </c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3"/>
      <c r="O1070" s="103"/>
      <c r="P1070" s="103"/>
      <c r="Q1070" s="103"/>
      <c r="R1070" s="103"/>
      <c r="S1070" s="103"/>
      <c r="T1070" s="103"/>
      <c r="U1070" s="103"/>
      <c r="W1070" s="116" t="s">
        <v>249</v>
      </c>
    </row>
    <row r="1071" spans="1:23" s="104" customFormat="1" ht="18" hidden="1" customHeight="1">
      <c r="A1071" s="111" t="s">
        <v>200</v>
      </c>
      <c r="B1071" s="103"/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3"/>
      <c r="N1071" s="103"/>
      <c r="O1071" s="103"/>
      <c r="P1071" s="103"/>
      <c r="Q1071" s="103"/>
      <c r="R1071" s="103"/>
      <c r="S1071" s="103"/>
      <c r="T1071" s="103"/>
      <c r="U1071" s="103"/>
      <c r="W1071" s="270">
        <f>INDEX(TRI!$BD$72:$BE$436,MATCH(A1062,TRI!$BD$72:$BD$436,0),2)+(IF(WEEKDAY(A1062,1)=4,1,0))</f>
        <v>0</v>
      </c>
    </row>
    <row r="1072" spans="1:23" s="104" customFormat="1" ht="18" hidden="1" customHeight="1">
      <c r="A1072" s="111" t="s">
        <v>201</v>
      </c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3"/>
      <c r="O1072" s="103"/>
      <c r="P1072" s="103"/>
      <c r="Q1072" s="103"/>
      <c r="R1072" s="103"/>
      <c r="S1072" s="103"/>
      <c r="T1072" s="103"/>
      <c r="U1072" s="103"/>
      <c r="W1072" s="271"/>
    </row>
    <row r="1073" spans="1:23" s="104" customFormat="1" ht="18" hidden="1" customHeight="1">
      <c r="A1073" s="111" t="s">
        <v>202</v>
      </c>
      <c r="B1073" s="103"/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3"/>
      <c r="N1073" s="103"/>
      <c r="O1073" s="103"/>
      <c r="P1073" s="103"/>
      <c r="Q1073" s="103"/>
      <c r="R1073" s="103"/>
      <c r="S1073" s="103"/>
      <c r="T1073" s="103"/>
      <c r="U1073" s="103"/>
    </row>
    <row r="1074" spans="1:23" s="104" customFormat="1" ht="18" hidden="1" customHeight="1">
      <c r="A1074" s="111" t="s">
        <v>203</v>
      </c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3"/>
      <c r="O1074" s="103"/>
      <c r="P1074" s="103"/>
      <c r="Q1074" s="103"/>
      <c r="R1074" s="103"/>
      <c r="S1074" s="103"/>
      <c r="T1074" s="103"/>
      <c r="U1074" s="103"/>
    </row>
    <row r="1075" spans="1:23" s="104" customFormat="1" ht="18" hidden="1" customHeight="1">
      <c r="A1075" s="112" t="s">
        <v>204</v>
      </c>
      <c r="B1075" s="109" t="str">
        <f>IF(COUNTA(B1063:B1074)=0,"-",COUNTA(B1063:B1074)/12)</f>
        <v>-</v>
      </c>
      <c r="C1075" s="109" t="str">
        <f>IF(COUNTA(C1063:C1074)=0,"-",COUNTA(C1063:C1074)/12)</f>
        <v>-</v>
      </c>
      <c r="D1075" s="109" t="str">
        <f t="shared" ref="D1075" si="99">IF(COUNTA(D1063:D1074)=0,"-",COUNTA(D1063:D1074)/12)</f>
        <v>-</v>
      </c>
      <c r="E1075" s="114" t="str">
        <f>IF(COUNTA(E1063:E1074)=0,"-",COUNTA(E1063:E1074)/12)</f>
        <v>-</v>
      </c>
      <c r="F1075" s="109" t="str">
        <f t="shared" ref="F1075:U1075" si="100">IF(COUNTA(F1063:F1074)=0,"-",COUNTA(F1063:F1074)/12)</f>
        <v>-</v>
      </c>
      <c r="G1075" s="109" t="str">
        <f t="shared" si="100"/>
        <v>-</v>
      </c>
      <c r="H1075" s="109" t="str">
        <f t="shared" si="100"/>
        <v>-</v>
      </c>
      <c r="I1075" s="109" t="str">
        <f t="shared" si="100"/>
        <v>-</v>
      </c>
      <c r="J1075" s="109" t="str">
        <f t="shared" si="100"/>
        <v>-</v>
      </c>
      <c r="K1075" s="109" t="str">
        <f t="shared" si="100"/>
        <v>-</v>
      </c>
      <c r="L1075" s="109" t="str">
        <f t="shared" si="100"/>
        <v>-</v>
      </c>
      <c r="M1075" s="109" t="str">
        <f t="shared" si="100"/>
        <v>-</v>
      </c>
      <c r="N1075" s="109" t="str">
        <f t="shared" si="100"/>
        <v>-</v>
      </c>
      <c r="O1075" s="109" t="str">
        <f t="shared" si="100"/>
        <v>-</v>
      </c>
      <c r="P1075" s="109" t="str">
        <f t="shared" si="100"/>
        <v>-</v>
      </c>
      <c r="Q1075" s="109" t="str">
        <f t="shared" si="100"/>
        <v>-</v>
      </c>
      <c r="R1075" s="109" t="str">
        <f t="shared" si="100"/>
        <v>-</v>
      </c>
      <c r="S1075" s="109" t="str">
        <f t="shared" si="100"/>
        <v>-</v>
      </c>
      <c r="T1075" s="109" t="str">
        <f t="shared" si="100"/>
        <v>-</v>
      </c>
      <c r="U1075" s="109" t="str">
        <f t="shared" si="100"/>
        <v>-</v>
      </c>
    </row>
    <row r="1077" spans="1:23" s="104" customFormat="1" ht="18" customHeight="1">
      <c r="A1077" s="105">
        <f>A1062+1</f>
        <v>44781</v>
      </c>
      <c r="B1077" s="106">
        <v>1</v>
      </c>
      <c r="C1077" s="106">
        <v>2</v>
      </c>
      <c r="D1077" s="106">
        <v>3</v>
      </c>
      <c r="E1077" s="106">
        <v>4</v>
      </c>
      <c r="F1077" s="106">
        <v>5</v>
      </c>
      <c r="G1077" s="106">
        <v>6</v>
      </c>
      <c r="H1077" s="106">
        <v>7</v>
      </c>
      <c r="I1077" s="106">
        <v>8</v>
      </c>
      <c r="J1077" s="106">
        <v>9</v>
      </c>
      <c r="K1077" s="106">
        <v>10</v>
      </c>
      <c r="L1077" s="106">
        <v>11</v>
      </c>
      <c r="M1077" s="106">
        <v>12</v>
      </c>
      <c r="N1077" s="106">
        <v>13</v>
      </c>
      <c r="O1077" s="106">
        <v>14</v>
      </c>
      <c r="P1077" s="106">
        <v>15</v>
      </c>
      <c r="Q1077" s="106">
        <v>16</v>
      </c>
      <c r="R1077" s="106">
        <v>17</v>
      </c>
      <c r="S1077" s="106">
        <v>18</v>
      </c>
      <c r="T1077" s="106">
        <v>19</v>
      </c>
      <c r="U1077" s="106">
        <v>20</v>
      </c>
    </row>
    <row r="1078" spans="1:23" s="104" customFormat="1" ht="18" customHeight="1">
      <c r="A1078" s="111" t="s">
        <v>168</v>
      </c>
      <c r="B1078" s="103"/>
      <c r="C1078" s="103"/>
      <c r="D1078" s="103"/>
      <c r="E1078" s="103" t="s">
        <v>229</v>
      </c>
      <c r="F1078" s="103" t="s">
        <v>239</v>
      </c>
      <c r="G1078" s="103" t="s">
        <v>225</v>
      </c>
      <c r="H1078" s="103"/>
      <c r="I1078" s="103"/>
      <c r="J1078" s="103"/>
      <c r="K1078" s="103"/>
      <c r="L1078" s="103"/>
      <c r="M1078" s="103"/>
      <c r="N1078" s="103" t="s">
        <v>170</v>
      </c>
      <c r="O1078" s="103" t="s">
        <v>173</v>
      </c>
      <c r="P1078" s="103"/>
      <c r="Q1078" s="103"/>
      <c r="R1078" s="103"/>
      <c r="S1078" s="103"/>
      <c r="T1078" s="103"/>
      <c r="U1078" s="103"/>
    </row>
    <row r="1079" spans="1:23" s="104" customFormat="1" ht="18" customHeight="1">
      <c r="A1079" s="111" t="s">
        <v>174</v>
      </c>
      <c r="B1079" s="103"/>
      <c r="C1079" s="103"/>
      <c r="D1079" s="103" t="s">
        <v>233</v>
      </c>
      <c r="E1079" s="103" t="s">
        <v>229</v>
      </c>
      <c r="F1079" s="103" t="s">
        <v>239</v>
      </c>
      <c r="G1079" s="103" t="s">
        <v>225</v>
      </c>
      <c r="H1079" s="103"/>
      <c r="I1079" s="103"/>
      <c r="J1079" s="103"/>
      <c r="K1079" s="103"/>
      <c r="L1079" s="103" t="s">
        <v>254</v>
      </c>
      <c r="M1079" s="103" t="s">
        <v>241</v>
      </c>
      <c r="N1079" s="103" t="s">
        <v>170</v>
      </c>
      <c r="O1079" s="103" t="s">
        <v>173</v>
      </c>
      <c r="P1079" s="103" t="s">
        <v>231</v>
      </c>
      <c r="Q1079" s="103"/>
      <c r="R1079" s="103"/>
      <c r="S1079" s="103" t="s">
        <v>230</v>
      </c>
      <c r="T1079" s="103"/>
      <c r="U1079" s="103"/>
    </row>
    <row r="1080" spans="1:23" s="104" customFormat="1" ht="18" customHeight="1">
      <c r="A1080" s="111" t="s">
        <v>176</v>
      </c>
      <c r="B1080" s="103"/>
      <c r="C1080" s="103"/>
      <c r="D1080" s="103" t="s">
        <v>233</v>
      </c>
      <c r="E1080" s="103" t="s">
        <v>229</v>
      </c>
      <c r="F1080" s="103" t="s">
        <v>239</v>
      </c>
      <c r="G1080" s="103" t="s">
        <v>225</v>
      </c>
      <c r="H1080" s="103"/>
      <c r="I1080" s="103" t="s">
        <v>224</v>
      </c>
      <c r="J1080" s="103" t="s">
        <v>207</v>
      </c>
      <c r="K1080" s="103"/>
      <c r="L1080" s="103" t="s">
        <v>254</v>
      </c>
      <c r="M1080" s="103" t="s">
        <v>241</v>
      </c>
      <c r="N1080" s="103" t="s">
        <v>170</v>
      </c>
      <c r="O1080" s="103"/>
      <c r="P1080" s="103" t="s">
        <v>231</v>
      </c>
      <c r="Q1080" s="103"/>
      <c r="R1080" s="103"/>
      <c r="S1080" s="103" t="s">
        <v>230</v>
      </c>
      <c r="T1080" s="103" t="s">
        <v>206</v>
      </c>
      <c r="U1080" s="103" t="s">
        <v>215</v>
      </c>
    </row>
    <row r="1081" spans="1:23" s="104" customFormat="1" ht="18" customHeight="1">
      <c r="A1081" s="111" t="s">
        <v>181</v>
      </c>
      <c r="B1081" s="103"/>
      <c r="C1081" s="103"/>
      <c r="D1081" s="103" t="s">
        <v>233</v>
      </c>
      <c r="E1081" s="103" t="s">
        <v>229</v>
      </c>
      <c r="F1081" s="103" t="s">
        <v>239</v>
      </c>
      <c r="G1081" s="103" t="s">
        <v>225</v>
      </c>
      <c r="H1081" s="103"/>
      <c r="I1081" s="103" t="s">
        <v>224</v>
      </c>
      <c r="J1081" s="103" t="s">
        <v>207</v>
      </c>
      <c r="K1081" s="103"/>
      <c r="L1081" s="103" t="s">
        <v>254</v>
      </c>
      <c r="M1081" s="103" t="s">
        <v>241</v>
      </c>
      <c r="N1081" s="103" t="s">
        <v>170</v>
      </c>
      <c r="O1081" s="103"/>
      <c r="P1081" s="103" t="s">
        <v>231</v>
      </c>
      <c r="Q1081" s="103"/>
      <c r="R1081" s="103" t="s">
        <v>247</v>
      </c>
      <c r="S1081" s="103" t="s">
        <v>230</v>
      </c>
      <c r="T1081" s="103" t="s">
        <v>206</v>
      </c>
      <c r="U1081" s="103" t="s">
        <v>215</v>
      </c>
      <c r="W1081" s="116" t="s">
        <v>250</v>
      </c>
    </row>
    <row r="1082" spans="1:23" s="104" customFormat="1" ht="18" customHeight="1">
      <c r="A1082" s="111" t="s">
        <v>184</v>
      </c>
      <c r="B1082" s="103"/>
      <c r="C1082" s="103" t="s">
        <v>221</v>
      </c>
      <c r="D1082" s="103" t="s">
        <v>233</v>
      </c>
      <c r="E1082" s="103" t="s">
        <v>229</v>
      </c>
      <c r="F1082" s="103" t="s">
        <v>239</v>
      </c>
      <c r="G1082" s="103" t="s">
        <v>225</v>
      </c>
      <c r="H1082" s="103"/>
      <c r="I1082" s="103" t="s">
        <v>224</v>
      </c>
      <c r="J1082" s="103" t="s">
        <v>207</v>
      </c>
      <c r="K1082" s="103"/>
      <c r="L1082" s="103" t="s">
        <v>254</v>
      </c>
      <c r="M1082" s="103" t="s">
        <v>241</v>
      </c>
      <c r="N1082" s="103" t="s">
        <v>170</v>
      </c>
      <c r="O1082" s="103"/>
      <c r="P1082" s="103" t="s">
        <v>231</v>
      </c>
      <c r="Q1082" s="103" t="s">
        <v>240</v>
      </c>
      <c r="R1082" s="103" t="s">
        <v>247</v>
      </c>
      <c r="S1082" s="103" t="s">
        <v>230</v>
      </c>
      <c r="T1082" s="103" t="s">
        <v>206</v>
      </c>
      <c r="U1082" s="103" t="s">
        <v>215</v>
      </c>
      <c r="W1082" s="271">
        <f>COUNTIF(B1090:U1090,"-")</f>
        <v>1</v>
      </c>
    </row>
    <row r="1083" spans="1:23" s="104" customFormat="1" ht="18" customHeight="1">
      <c r="A1083" s="111" t="s">
        <v>208</v>
      </c>
      <c r="B1083" s="103"/>
      <c r="C1083" s="103" t="s">
        <v>221</v>
      </c>
      <c r="D1083" s="103" t="s">
        <v>233</v>
      </c>
      <c r="E1083" s="103" t="s">
        <v>229</v>
      </c>
      <c r="F1083" s="103" t="s">
        <v>239</v>
      </c>
      <c r="G1083" s="103" t="s">
        <v>225</v>
      </c>
      <c r="H1083" s="103"/>
      <c r="I1083" s="103" t="s">
        <v>224</v>
      </c>
      <c r="J1083" s="103" t="s">
        <v>207</v>
      </c>
      <c r="K1083" s="103" t="s">
        <v>255</v>
      </c>
      <c r="L1083" s="103" t="s">
        <v>254</v>
      </c>
      <c r="M1083" s="103" t="s">
        <v>241</v>
      </c>
      <c r="N1083" s="103" t="s">
        <v>170</v>
      </c>
      <c r="O1083" s="103" t="s">
        <v>234</v>
      </c>
      <c r="P1083" s="103" t="s">
        <v>231</v>
      </c>
      <c r="Q1083" s="103" t="s">
        <v>240</v>
      </c>
      <c r="R1083" s="103" t="s">
        <v>247</v>
      </c>
      <c r="S1083" s="103" t="s">
        <v>230</v>
      </c>
      <c r="T1083" s="103" t="s">
        <v>206</v>
      </c>
      <c r="U1083" s="103" t="s">
        <v>215</v>
      </c>
      <c r="W1083" s="271"/>
    </row>
    <row r="1084" spans="1:23" s="104" customFormat="1" ht="18" customHeight="1">
      <c r="A1084" s="111" t="s">
        <v>209</v>
      </c>
      <c r="B1084" s="103" t="s">
        <v>256</v>
      </c>
      <c r="C1084" s="103" t="s">
        <v>221</v>
      </c>
      <c r="D1084" s="103" t="s">
        <v>233</v>
      </c>
      <c r="E1084" s="103"/>
      <c r="F1084" s="103"/>
      <c r="G1084" s="103"/>
      <c r="H1084" s="103"/>
      <c r="I1084" s="103"/>
      <c r="J1084" s="103" t="s">
        <v>207</v>
      </c>
      <c r="K1084" s="103" t="s">
        <v>255</v>
      </c>
      <c r="L1084" s="103" t="s">
        <v>254</v>
      </c>
      <c r="M1084" s="103" t="s">
        <v>241</v>
      </c>
      <c r="N1084" s="103"/>
      <c r="O1084" s="103" t="s">
        <v>234</v>
      </c>
      <c r="P1084" s="103" t="s">
        <v>231</v>
      </c>
      <c r="Q1084" s="103" t="s">
        <v>240</v>
      </c>
      <c r="R1084" s="103" t="s">
        <v>247</v>
      </c>
      <c r="S1084" s="103" t="s">
        <v>230</v>
      </c>
      <c r="T1084" s="103" t="s">
        <v>206</v>
      </c>
      <c r="U1084" s="103" t="s">
        <v>215</v>
      </c>
    </row>
    <row r="1085" spans="1:23" s="104" customFormat="1" ht="18" customHeight="1">
      <c r="A1085" s="111" t="s">
        <v>198</v>
      </c>
      <c r="B1085" s="103" t="s">
        <v>256</v>
      </c>
      <c r="C1085" s="103" t="s">
        <v>221</v>
      </c>
      <c r="D1085" s="103" t="s">
        <v>233</v>
      </c>
      <c r="E1085" s="103"/>
      <c r="F1085" s="103"/>
      <c r="G1085" s="103"/>
      <c r="H1085" s="103"/>
      <c r="I1085" s="103" t="s">
        <v>226</v>
      </c>
      <c r="J1085" s="103" t="s">
        <v>207</v>
      </c>
      <c r="K1085" s="103" t="s">
        <v>255</v>
      </c>
      <c r="L1085" s="103" t="s">
        <v>254</v>
      </c>
      <c r="M1085" s="103" t="s">
        <v>241</v>
      </c>
      <c r="N1085" s="103"/>
      <c r="O1085" s="103" t="s">
        <v>234</v>
      </c>
      <c r="P1085" s="103" t="s">
        <v>231</v>
      </c>
      <c r="Q1085" s="103" t="s">
        <v>240</v>
      </c>
      <c r="R1085" s="103" t="s">
        <v>247</v>
      </c>
      <c r="S1085" s="103" t="s">
        <v>230</v>
      </c>
      <c r="T1085" s="103" t="s">
        <v>206</v>
      </c>
      <c r="U1085" s="103" t="s">
        <v>215</v>
      </c>
      <c r="W1085" s="116" t="s">
        <v>249</v>
      </c>
    </row>
    <row r="1086" spans="1:23" s="104" customFormat="1" ht="18" customHeight="1">
      <c r="A1086" s="111" t="s">
        <v>200</v>
      </c>
      <c r="B1086" s="103" t="s">
        <v>256</v>
      </c>
      <c r="C1086" s="103" t="s">
        <v>221</v>
      </c>
      <c r="D1086" s="103" t="s">
        <v>233</v>
      </c>
      <c r="E1086" s="103"/>
      <c r="F1086" s="103"/>
      <c r="G1086" s="103"/>
      <c r="H1086" s="103"/>
      <c r="I1086" s="103" t="s">
        <v>226</v>
      </c>
      <c r="J1086" s="103" t="s">
        <v>207</v>
      </c>
      <c r="K1086" s="103" t="s">
        <v>255</v>
      </c>
      <c r="L1086" s="103"/>
      <c r="M1086" s="103" t="s">
        <v>241</v>
      </c>
      <c r="N1086" s="103"/>
      <c r="O1086" s="103" t="s">
        <v>234</v>
      </c>
      <c r="P1086" s="103"/>
      <c r="Q1086" s="103" t="s">
        <v>240</v>
      </c>
      <c r="R1086" s="103" t="s">
        <v>247</v>
      </c>
      <c r="S1086" s="103"/>
      <c r="T1086" s="103" t="s">
        <v>206</v>
      </c>
      <c r="U1086" s="103" t="s">
        <v>215</v>
      </c>
      <c r="W1086" s="270">
        <f>INDEX(TRI!$BD$72:$BE$436,MATCH(A1077,TRI!$BD$72:$BD$436,0),2)+(IF(WEEKDAY(A1077,1)=4,1,0))</f>
        <v>6</v>
      </c>
    </row>
    <row r="1087" spans="1:23" s="104" customFormat="1" ht="18" customHeight="1">
      <c r="A1087" s="111" t="s">
        <v>201</v>
      </c>
      <c r="B1087" s="103" t="s">
        <v>256</v>
      </c>
      <c r="C1087" s="103" t="s">
        <v>221</v>
      </c>
      <c r="D1087" s="103" t="s">
        <v>233</v>
      </c>
      <c r="E1087" s="103"/>
      <c r="F1087" s="103"/>
      <c r="G1087" s="103"/>
      <c r="H1087" s="103"/>
      <c r="I1087" s="103" t="s">
        <v>226</v>
      </c>
      <c r="J1087" s="103"/>
      <c r="K1087" s="103" t="s">
        <v>255</v>
      </c>
      <c r="L1087" s="103"/>
      <c r="M1087" s="103" t="s">
        <v>241</v>
      </c>
      <c r="N1087" s="103"/>
      <c r="O1087" s="103" t="s">
        <v>234</v>
      </c>
      <c r="P1087" s="103"/>
      <c r="Q1087" s="103" t="s">
        <v>240</v>
      </c>
      <c r="R1087" s="103" t="s">
        <v>247</v>
      </c>
      <c r="S1087" s="103"/>
      <c r="T1087" s="103"/>
      <c r="U1087" s="103" t="s">
        <v>215</v>
      </c>
      <c r="W1087" s="271"/>
    </row>
    <row r="1088" spans="1:23" s="104" customFormat="1" ht="18" customHeight="1">
      <c r="A1088" s="111" t="s">
        <v>202</v>
      </c>
      <c r="B1088" s="103" t="s">
        <v>256</v>
      </c>
      <c r="C1088" s="103"/>
      <c r="D1088" s="103"/>
      <c r="E1088" s="103"/>
      <c r="F1088" s="103"/>
      <c r="G1088" s="103"/>
      <c r="H1088" s="103"/>
      <c r="I1088" s="103" t="s">
        <v>226</v>
      </c>
      <c r="J1088" s="103"/>
      <c r="K1088" s="103" t="s">
        <v>255</v>
      </c>
      <c r="L1088" s="103"/>
      <c r="M1088" s="103"/>
      <c r="N1088" s="103"/>
      <c r="O1088" s="103" t="s">
        <v>234</v>
      </c>
      <c r="P1088" s="103"/>
      <c r="Q1088" s="103"/>
      <c r="R1088" s="103"/>
      <c r="S1088" s="103"/>
      <c r="T1088" s="103"/>
      <c r="U1088" s="103" t="s">
        <v>215</v>
      </c>
    </row>
    <row r="1089" spans="1:23" s="104" customFormat="1" ht="18" customHeight="1">
      <c r="A1089" s="111" t="s">
        <v>203</v>
      </c>
      <c r="B1089" s="103"/>
      <c r="C1089" s="103"/>
      <c r="D1089" s="103"/>
      <c r="E1089" s="103"/>
      <c r="F1089" s="103"/>
      <c r="G1089" s="103"/>
      <c r="H1089" s="103"/>
      <c r="I1089" s="103"/>
      <c r="J1089" s="103"/>
      <c r="K1089" s="103" t="s">
        <v>255</v>
      </c>
      <c r="L1089" s="103"/>
      <c r="M1089" s="103"/>
      <c r="N1089" s="103"/>
      <c r="O1089" s="103"/>
      <c r="P1089" s="103"/>
      <c r="Q1089" s="103"/>
      <c r="R1089" s="103"/>
      <c r="S1089" s="103"/>
      <c r="T1089" s="103"/>
      <c r="U1089" s="103"/>
    </row>
    <row r="1090" spans="1:23" s="104" customFormat="1" ht="18" customHeight="1">
      <c r="A1090" s="112" t="s">
        <v>204</v>
      </c>
      <c r="B1090" s="109">
        <f>IF(COUNTA(B1078:B1089)=0,"-",COUNTA(B1078:B1089)/12)</f>
        <v>0.41666666666666669</v>
      </c>
      <c r="C1090" s="109">
        <f>IF(COUNTA(C1078:C1089)=0,"-",COUNTA(C1078:C1089)/12)</f>
        <v>0.5</v>
      </c>
      <c r="D1090" s="109">
        <f t="shared" ref="D1090" si="101">IF(COUNTA(D1078:D1089)=0,"-",COUNTA(D1078:D1089)/12)</f>
        <v>0.75</v>
      </c>
      <c r="E1090" s="114">
        <f>IF(COUNTA(E1078:E1089)=0,"-",COUNTA(E1078:E1089)/12)</f>
        <v>0.5</v>
      </c>
      <c r="F1090" s="109">
        <f t="shared" ref="F1090:U1090" si="102">IF(COUNTA(F1078:F1089)=0,"-",COUNTA(F1078:F1089)/12)</f>
        <v>0.5</v>
      </c>
      <c r="G1090" s="109">
        <f t="shared" si="102"/>
        <v>0.5</v>
      </c>
      <c r="H1090" s="109" t="str">
        <f t="shared" si="102"/>
        <v>-</v>
      </c>
      <c r="I1090" s="109">
        <f t="shared" si="102"/>
        <v>0.66666666666666663</v>
      </c>
      <c r="J1090" s="109">
        <f t="shared" si="102"/>
        <v>0.58333333333333337</v>
      </c>
      <c r="K1090" s="109">
        <f t="shared" si="102"/>
        <v>0.58333333333333337</v>
      </c>
      <c r="L1090" s="109">
        <f t="shared" si="102"/>
        <v>0.58333333333333337</v>
      </c>
      <c r="M1090" s="109">
        <f t="shared" si="102"/>
        <v>0.75</v>
      </c>
      <c r="N1090" s="109">
        <f>IF(COUNTA(N1078:N1089)=0,"-",COUNTA(N1078:N1089)/12)</f>
        <v>0.5</v>
      </c>
      <c r="O1090" s="109">
        <f>IF(COUNTA(O1078:O1089)=0,"-",COUNTA(O1078:O1089)/12)</f>
        <v>0.66666666666666663</v>
      </c>
      <c r="P1090" s="109">
        <f t="shared" si="102"/>
        <v>0.58333333333333337</v>
      </c>
      <c r="Q1090" s="109">
        <f t="shared" si="102"/>
        <v>0.5</v>
      </c>
      <c r="R1090" s="109">
        <f t="shared" si="102"/>
        <v>0.58333333333333337</v>
      </c>
      <c r="S1090" s="109">
        <f t="shared" si="102"/>
        <v>0.58333333333333337</v>
      </c>
      <c r="T1090" s="109">
        <f t="shared" si="102"/>
        <v>0.58333333333333337</v>
      </c>
      <c r="U1090" s="109">
        <f t="shared" si="102"/>
        <v>0.75</v>
      </c>
    </row>
    <row r="1092" spans="1:23" s="104" customFormat="1" ht="18" customHeight="1">
      <c r="A1092" s="105">
        <f>A1077+1</f>
        <v>44782</v>
      </c>
      <c r="B1092" s="106">
        <v>1</v>
      </c>
      <c r="C1092" s="106">
        <v>2</v>
      </c>
      <c r="D1092" s="106">
        <v>3</v>
      </c>
      <c r="E1092" s="106">
        <v>4</v>
      </c>
      <c r="F1092" s="106">
        <v>5</v>
      </c>
      <c r="G1092" s="106">
        <v>6</v>
      </c>
      <c r="H1092" s="106">
        <v>7</v>
      </c>
      <c r="I1092" s="106">
        <v>8</v>
      </c>
      <c r="J1092" s="106">
        <v>9</v>
      </c>
      <c r="K1092" s="106">
        <v>10</v>
      </c>
      <c r="L1092" s="106">
        <v>11</v>
      </c>
      <c r="M1092" s="106">
        <v>12</v>
      </c>
      <c r="N1092" s="106">
        <v>13</v>
      </c>
      <c r="O1092" s="106">
        <v>14</v>
      </c>
      <c r="P1092" s="106">
        <v>15</v>
      </c>
      <c r="Q1092" s="106">
        <v>16</v>
      </c>
      <c r="R1092" s="106">
        <v>17</v>
      </c>
      <c r="S1092" s="106">
        <v>18</v>
      </c>
      <c r="T1092" s="106">
        <v>19</v>
      </c>
      <c r="U1092" s="106">
        <v>20</v>
      </c>
    </row>
    <row r="1093" spans="1:23" s="104" customFormat="1" ht="18" customHeight="1">
      <c r="A1093" s="111" t="s">
        <v>168</v>
      </c>
      <c r="B1093" s="103"/>
      <c r="C1093" s="103"/>
      <c r="D1093" s="103"/>
      <c r="E1093" s="103"/>
      <c r="F1093" s="103" t="s">
        <v>239</v>
      </c>
      <c r="G1093" s="103" t="s">
        <v>225</v>
      </c>
      <c r="H1093" s="103"/>
      <c r="I1093" s="103"/>
      <c r="J1093" s="103"/>
      <c r="K1093" s="103"/>
      <c r="L1093" s="103"/>
      <c r="M1093" s="103"/>
      <c r="N1093" s="103" t="s">
        <v>170</v>
      </c>
      <c r="O1093" s="103" t="s">
        <v>173</v>
      </c>
      <c r="P1093" s="103"/>
      <c r="Q1093" s="103"/>
      <c r="R1093" s="103"/>
      <c r="S1093" s="103"/>
      <c r="T1093" s="103"/>
      <c r="U1093" s="103"/>
    </row>
    <row r="1094" spans="1:23" s="104" customFormat="1" ht="18" customHeight="1">
      <c r="A1094" s="111" t="s">
        <v>174</v>
      </c>
      <c r="B1094" s="103"/>
      <c r="C1094" s="103"/>
      <c r="D1094" s="103" t="s">
        <v>233</v>
      </c>
      <c r="E1094" s="103"/>
      <c r="F1094" s="103" t="s">
        <v>239</v>
      </c>
      <c r="G1094" s="103" t="s">
        <v>225</v>
      </c>
      <c r="H1094" s="103"/>
      <c r="I1094" s="103"/>
      <c r="J1094" s="103" t="s">
        <v>207</v>
      </c>
      <c r="K1094" s="103" t="s">
        <v>255</v>
      </c>
      <c r="L1094" s="103" t="s">
        <v>254</v>
      </c>
      <c r="M1094" s="103" t="s">
        <v>241</v>
      </c>
      <c r="N1094" s="103" t="s">
        <v>170</v>
      </c>
      <c r="O1094" s="103" t="s">
        <v>173</v>
      </c>
      <c r="P1094" s="103" t="s">
        <v>231</v>
      </c>
      <c r="Q1094" s="103"/>
      <c r="R1094" s="103"/>
      <c r="S1094" s="103" t="s">
        <v>230</v>
      </c>
      <c r="T1094" s="103"/>
      <c r="U1094" s="103"/>
    </row>
    <row r="1095" spans="1:23" s="104" customFormat="1" ht="18" customHeight="1">
      <c r="A1095" s="111" t="s">
        <v>176</v>
      </c>
      <c r="B1095" s="103"/>
      <c r="C1095" s="103" t="s">
        <v>221</v>
      </c>
      <c r="D1095" s="103" t="s">
        <v>233</v>
      </c>
      <c r="E1095" s="103" t="s">
        <v>229</v>
      </c>
      <c r="F1095" s="103" t="s">
        <v>239</v>
      </c>
      <c r="G1095" s="103" t="s">
        <v>225</v>
      </c>
      <c r="H1095" s="103"/>
      <c r="I1095" s="103"/>
      <c r="J1095" s="103" t="s">
        <v>207</v>
      </c>
      <c r="K1095" s="103" t="s">
        <v>255</v>
      </c>
      <c r="L1095" s="103" t="s">
        <v>254</v>
      </c>
      <c r="M1095" s="103" t="s">
        <v>241</v>
      </c>
      <c r="N1095" s="103" t="s">
        <v>170</v>
      </c>
      <c r="O1095" s="103"/>
      <c r="P1095" s="103" t="s">
        <v>231</v>
      </c>
      <c r="Q1095" s="103"/>
      <c r="R1095" s="103"/>
      <c r="S1095" s="103" t="s">
        <v>230</v>
      </c>
      <c r="T1095" s="103" t="s">
        <v>206</v>
      </c>
      <c r="U1095" s="103" t="s">
        <v>215</v>
      </c>
    </row>
    <row r="1096" spans="1:23" s="104" customFormat="1" ht="18" customHeight="1">
      <c r="A1096" s="111" t="s">
        <v>181</v>
      </c>
      <c r="B1096" s="103"/>
      <c r="C1096" s="103" t="s">
        <v>221</v>
      </c>
      <c r="D1096" s="103" t="s">
        <v>233</v>
      </c>
      <c r="E1096" s="103" t="s">
        <v>229</v>
      </c>
      <c r="F1096" s="103" t="s">
        <v>239</v>
      </c>
      <c r="G1096" s="103" t="s">
        <v>225</v>
      </c>
      <c r="H1096" s="103"/>
      <c r="I1096" s="103"/>
      <c r="J1096" s="103" t="s">
        <v>207</v>
      </c>
      <c r="K1096" s="103" t="s">
        <v>255</v>
      </c>
      <c r="L1096" s="103" t="s">
        <v>254</v>
      </c>
      <c r="M1096" s="103" t="s">
        <v>241</v>
      </c>
      <c r="N1096" s="103" t="s">
        <v>170</v>
      </c>
      <c r="O1096" s="103"/>
      <c r="P1096" s="103" t="s">
        <v>231</v>
      </c>
      <c r="Q1096" s="103"/>
      <c r="R1096" s="103" t="s">
        <v>247</v>
      </c>
      <c r="S1096" s="103" t="s">
        <v>230</v>
      </c>
      <c r="T1096" s="103" t="s">
        <v>206</v>
      </c>
      <c r="U1096" s="103" t="s">
        <v>215</v>
      </c>
      <c r="W1096" s="116" t="s">
        <v>250</v>
      </c>
    </row>
    <row r="1097" spans="1:23" s="104" customFormat="1" ht="18" customHeight="1">
      <c r="A1097" s="111" t="s">
        <v>184</v>
      </c>
      <c r="B1097" s="103"/>
      <c r="C1097" s="103" t="s">
        <v>221</v>
      </c>
      <c r="D1097" s="103" t="s">
        <v>233</v>
      </c>
      <c r="E1097" s="103" t="s">
        <v>229</v>
      </c>
      <c r="F1097" s="103" t="s">
        <v>239</v>
      </c>
      <c r="G1097" s="103" t="s">
        <v>225</v>
      </c>
      <c r="H1097" s="103"/>
      <c r="I1097" s="103"/>
      <c r="J1097" s="103" t="s">
        <v>207</v>
      </c>
      <c r="K1097" s="103" t="s">
        <v>255</v>
      </c>
      <c r="L1097" s="103" t="s">
        <v>254</v>
      </c>
      <c r="M1097" s="103" t="s">
        <v>241</v>
      </c>
      <c r="N1097" s="103" t="s">
        <v>170</v>
      </c>
      <c r="O1097" s="103"/>
      <c r="P1097" s="103" t="s">
        <v>231</v>
      </c>
      <c r="Q1097" s="103" t="s">
        <v>240</v>
      </c>
      <c r="R1097" s="103" t="s">
        <v>247</v>
      </c>
      <c r="S1097" s="103" t="s">
        <v>230</v>
      </c>
      <c r="T1097" s="103" t="s">
        <v>206</v>
      </c>
      <c r="U1097" s="103" t="s">
        <v>215</v>
      </c>
      <c r="W1097" s="271">
        <f>COUNTIF(B1105:U1105,"-")</f>
        <v>2</v>
      </c>
    </row>
    <row r="1098" spans="1:23" s="104" customFormat="1" ht="18" customHeight="1">
      <c r="A1098" s="111" t="s">
        <v>208</v>
      </c>
      <c r="B1098" s="103"/>
      <c r="C1098" s="103" t="s">
        <v>221</v>
      </c>
      <c r="D1098" s="103" t="s">
        <v>233</v>
      </c>
      <c r="E1098" s="103" t="s">
        <v>229</v>
      </c>
      <c r="F1098" s="103" t="s">
        <v>239</v>
      </c>
      <c r="G1098" s="103" t="s">
        <v>225</v>
      </c>
      <c r="H1098" s="103"/>
      <c r="I1098" s="103"/>
      <c r="J1098" s="103" t="s">
        <v>207</v>
      </c>
      <c r="K1098" s="103" t="s">
        <v>255</v>
      </c>
      <c r="L1098" s="103" t="s">
        <v>254</v>
      </c>
      <c r="M1098" s="103" t="s">
        <v>241</v>
      </c>
      <c r="N1098" s="103" t="s">
        <v>170</v>
      </c>
      <c r="O1098" s="103" t="s">
        <v>234</v>
      </c>
      <c r="P1098" s="103" t="s">
        <v>231</v>
      </c>
      <c r="Q1098" s="103" t="s">
        <v>240</v>
      </c>
      <c r="R1098" s="103" t="s">
        <v>247</v>
      </c>
      <c r="S1098" s="103" t="s">
        <v>230</v>
      </c>
      <c r="T1098" s="103" t="s">
        <v>206</v>
      </c>
      <c r="U1098" s="103" t="s">
        <v>215</v>
      </c>
      <c r="W1098" s="271"/>
    </row>
    <row r="1099" spans="1:23" s="104" customFormat="1" ht="18" customHeight="1">
      <c r="A1099" s="111" t="s">
        <v>209</v>
      </c>
      <c r="B1099" s="103" t="s">
        <v>256</v>
      </c>
      <c r="C1099" s="103" t="s">
        <v>221</v>
      </c>
      <c r="D1099" s="103" t="s">
        <v>233</v>
      </c>
      <c r="E1099" s="103" t="s">
        <v>229</v>
      </c>
      <c r="F1099" s="103"/>
      <c r="G1099" s="103"/>
      <c r="H1099" s="103"/>
      <c r="I1099" s="103"/>
      <c r="J1099" s="103" t="s">
        <v>207</v>
      </c>
      <c r="K1099" s="103" t="s">
        <v>255</v>
      </c>
      <c r="L1099" s="103" t="s">
        <v>254</v>
      </c>
      <c r="M1099" s="103" t="s">
        <v>241</v>
      </c>
      <c r="N1099" s="103"/>
      <c r="O1099" s="103" t="s">
        <v>234</v>
      </c>
      <c r="P1099" s="103" t="s">
        <v>231</v>
      </c>
      <c r="Q1099" s="103" t="s">
        <v>240</v>
      </c>
      <c r="R1099" s="103" t="s">
        <v>247</v>
      </c>
      <c r="S1099" s="103" t="s">
        <v>230</v>
      </c>
      <c r="T1099" s="103" t="s">
        <v>206</v>
      </c>
      <c r="U1099" s="103" t="s">
        <v>215</v>
      </c>
    </row>
    <row r="1100" spans="1:23" s="104" customFormat="1" ht="18" customHeight="1">
      <c r="A1100" s="111" t="s">
        <v>198</v>
      </c>
      <c r="B1100" s="103" t="s">
        <v>256</v>
      </c>
      <c r="C1100" s="103" t="s">
        <v>221</v>
      </c>
      <c r="D1100" s="103" t="s">
        <v>233</v>
      </c>
      <c r="E1100" s="103" t="s">
        <v>229</v>
      </c>
      <c r="F1100" s="103"/>
      <c r="G1100" s="103"/>
      <c r="H1100" s="103"/>
      <c r="I1100" s="103"/>
      <c r="J1100" s="103" t="s">
        <v>207</v>
      </c>
      <c r="K1100" s="103" t="s">
        <v>255</v>
      </c>
      <c r="L1100" s="103" t="s">
        <v>254</v>
      </c>
      <c r="M1100" s="103" t="s">
        <v>241</v>
      </c>
      <c r="N1100" s="103"/>
      <c r="O1100" s="103" t="s">
        <v>234</v>
      </c>
      <c r="P1100" s="103" t="s">
        <v>231</v>
      </c>
      <c r="Q1100" s="103" t="s">
        <v>240</v>
      </c>
      <c r="R1100" s="103" t="s">
        <v>247</v>
      </c>
      <c r="S1100" s="103" t="s">
        <v>230</v>
      </c>
      <c r="T1100" s="103" t="s">
        <v>206</v>
      </c>
      <c r="U1100" s="103" t="s">
        <v>215</v>
      </c>
      <c r="W1100" s="116" t="s">
        <v>249</v>
      </c>
    </row>
    <row r="1101" spans="1:23" s="104" customFormat="1" ht="18" customHeight="1">
      <c r="A1101" s="111" t="s">
        <v>200</v>
      </c>
      <c r="B1101" s="103" t="s">
        <v>256</v>
      </c>
      <c r="C1101" s="103"/>
      <c r="D1101" s="103" t="s">
        <v>233</v>
      </c>
      <c r="E1101" s="103"/>
      <c r="F1101" s="103"/>
      <c r="G1101" s="103"/>
      <c r="H1101" s="103"/>
      <c r="I1101" s="103"/>
      <c r="J1101" s="103"/>
      <c r="K1101" s="103"/>
      <c r="L1101" s="103"/>
      <c r="M1101" s="103" t="s">
        <v>241</v>
      </c>
      <c r="N1101" s="103"/>
      <c r="O1101" s="103" t="s">
        <v>234</v>
      </c>
      <c r="P1101" s="103"/>
      <c r="Q1101" s="103" t="s">
        <v>240</v>
      </c>
      <c r="R1101" s="103" t="s">
        <v>247</v>
      </c>
      <c r="S1101" s="103"/>
      <c r="T1101" s="103" t="s">
        <v>206</v>
      </c>
      <c r="U1101" s="103" t="s">
        <v>215</v>
      </c>
      <c r="W1101" s="270">
        <f>INDEX(TRI!$BD$72:$BE$436,MATCH(A1092,TRI!$BD$72:$BD$436,0),2)+(IF(WEEKDAY(A1092,1)=4,1,0))</f>
        <v>6</v>
      </c>
    </row>
    <row r="1102" spans="1:23" s="104" customFormat="1" ht="18" customHeight="1">
      <c r="A1102" s="111" t="s">
        <v>201</v>
      </c>
      <c r="B1102" s="103" t="s">
        <v>256</v>
      </c>
      <c r="C1102" s="103"/>
      <c r="D1102" s="103" t="s">
        <v>233</v>
      </c>
      <c r="E1102" s="103"/>
      <c r="F1102" s="103"/>
      <c r="G1102" s="103"/>
      <c r="H1102" s="103"/>
      <c r="I1102" s="103"/>
      <c r="J1102" s="103"/>
      <c r="K1102" s="103"/>
      <c r="L1102" s="103"/>
      <c r="M1102" s="103" t="s">
        <v>241</v>
      </c>
      <c r="N1102" s="103"/>
      <c r="O1102" s="103" t="s">
        <v>234</v>
      </c>
      <c r="P1102" s="103"/>
      <c r="Q1102" s="103" t="s">
        <v>240</v>
      </c>
      <c r="R1102" s="103" t="s">
        <v>247</v>
      </c>
      <c r="S1102" s="103"/>
      <c r="T1102" s="103"/>
      <c r="U1102" s="103" t="s">
        <v>215</v>
      </c>
      <c r="W1102" s="271"/>
    </row>
    <row r="1103" spans="1:23" s="104" customFormat="1" ht="18" customHeight="1">
      <c r="A1103" s="111" t="s">
        <v>202</v>
      </c>
      <c r="B1103" s="103" t="s">
        <v>256</v>
      </c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3"/>
      <c r="N1103" s="103"/>
      <c r="O1103" s="103" t="s">
        <v>234</v>
      </c>
      <c r="P1103" s="103"/>
      <c r="Q1103" s="103"/>
      <c r="R1103" s="103"/>
      <c r="S1103" s="103"/>
      <c r="T1103" s="103"/>
      <c r="U1103" s="103" t="s">
        <v>215</v>
      </c>
    </row>
    <row r="1104" spans="1:23" s="104" customFormat="1" ht="18" customHeight="1">
      <c r="A1104" s="111" t="s">
        <v>203</v>
      </c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3"/>
      <c r="O1104" s="103"/>
      <c r="P1104" s="103"/>
      <c r="Q1104" s="103"/>
      <c r="R1104" s="103"/>
      <c r="S1104" s="103"/>
      <c r="T1104" s="103"/>
      <c r="U1104" s="103"/>
    </row>
    <row r="1105" spans="1:23" s="104" customFormat="1" ht="18" customHeight="1">
      <c r="A1105" s="112" t="s">
        <v>204</v>
      </c>
      <c r="B1105" s="109">
        <f>IF(COUNTA(B1093:B1104)=0,"-",COUNTA(B1093:B1104)/12)</f>
        <v>0.41666666666666669</v>
      </c>
      <c r="C1105" s="109">
        <f>IF(COUNTA(C1093:C1104)=0,"-",COUNTA(C1093:C1104)/12)</f>
        <v>0.5</v>
      </c>
      <c r="D1105" s="109">
        <f t="shared" ref="D1105" si="103">IF(COUNTA(D1093:D1104)=0,"-",COUNTA(D1093:D1104)/12)</f>
        <v>0.75</v>
      </c>
      <c r="E1105" s="114">
        <f>IF(COUNTA(E1093:E1104)=0,"-",COUNTA(E1093:E1104)/12)</f>
        <v>0.5</v>
      </c>
      <c r="F1105" s="109">
        <f t="shared" ref="F1105:U1105" si="104">IF(COUNTA(F1093:F1104)=0,"-",COUNTA(F1093:F1104)/12)</f>
        <v>0.5</v>
      </c>
      <c r="G1105" s="109">
        <f t="shared" si="104"/>
        <v>0.5</v>
      </c>
      <c r="H1105" s="109" t="str">
        <f t="shared" si="104"/>
        <v>-</v>
      </c>
      <c r="I1105" s="109" t="str">
        <f t="shared" si="104"/>
        <v>-</v>
      </c>
      <c r="J1105" s="109">
        <f t="shared" si="104"/>
        <v>0.58333333333333337</v>
      </c>
      <c r="K1105" s="109">
        <f t="shared" si="104"/>
        <v>0.58333333333333337</v>
      </c>
      <c r="L1105" s="109">
        <f t="shared" si="104"/>
        <v>0.58333333333333337</v>
      </c>
      <c r="M1105" s="109">
        <f t="shared" si="104"/>
        <v>0.75</v>
      </c>
      <c r="N1105" s="109">
        <f t="shared" si="104"/>
        <v>0.5</v>
      </c>
      <c r="O1105" s="109">
        <f t="shared" si="104"/>
        <v>0.66666666666666663</v>
      </c>
      <c r="P1105" s="109">
        <f t="shared" si="104"/>
        <v>0.58333333333333337</v>
      </c>
      <c r="Q1105" s="109">
        <f t="shared" si="104"/>
        <v>0.5</v>
      </c>
      <c r="R1105" s="109">
        <f t="shared" si="104"/>
        <v>0.58333333333333337</v>
      </c>
      <c r="S1105" s="109">
        <f t="shared" si="104"/>
        <v>0.58333333333333337</v>
      </c>
      <c r="T1105" s="109">
        <f t="shared" si="104"/>
        <v>0.58333333333333337</v>
      </c>
      <c r="U1105" s="109">
        <f t="shared" si="104"/>
        <v>0.75</v>
      </c>
    </row>
    <row r="1107" spans="1:23" s="104" customFormat="1" ht="18" customHeight="1">
      <c r="A1107" s="105">
        <f>A1092+1</f>
        <v>44783</v>
      </c>
      <c r="B1107" s="106">
        <v>1</v>
      </c>
      <c r="C1107" s="106">
        <v>2</v>
      </c>
      <c r="D1107" s="106">
        <v>3</v>
      </c>
      <c r="E1107" s="106">
        <v>4</v>
      </c>
      <c r="F1107" s="106">
        <v>5</v>
      </c>
      <c r="G1107" s="106">
        <v>6</v>
      </c>
      <c r="H1107" s="106">
        <v>7</v>
      </c>
      <c r="I1107" s="106">
        <v>8</v>
      </c>
      <c r="J1107" s="106">
        <v>9</v>
      </c>
      <c r="K1107" s="106">
        <v>10</v>
      </c>
      <c r="L1107" s="106">
        <v>11</v>
      </c>
      <c r="M1107" s="106">
        <v>12</v>
      </c>
      <c r="N1107" s="106">
        <v>13</v>
      </c>
      <c r="O1107" s="106">
        <v>14</v>
      </c>
      <c r="P1107" s="106">
        <v>15</v>
      </c>
      <c r="Q1107" s="106">
        <v>16</v>
      </c>
      <c r="R1107" s="106">
        <v>17</v>
      </c>
      <c r="S1107" s="106">
        <v>18</v>
      </c>
      <c r="T1107" s="106">
        <v>19</v>
      </c>
      <c r="U1107" s="106">
        <v>20</v>
      </c>
    </row>
    <row r="1108" spans="1:23" s="104" customFormat="1" ht="18" customHeight="1">
      <c r="A1108" s="111" t="s">
        <v>168</v>
      </c>
      <c r="B1108" s="103"/>
      <c r="C1108" s="103"/>
      <c r="D1108" s="103"/>
      <c r="E1108" s="103"/>
      <c r="F1108" s="103" t="s">
        <v>239</v>
      </c>
      <c r="G1108" s="103" t="s">
        <v>225</v>
      </c>
      <c r="H1108" s="103"/>
      <c r="I1108" s="103"/>
      <c r="J1108" s="103"/>
      <c r="K1108" s="103"/>
      <c r="L1108" s="103"/>
      <c r="M1108" s="103"/>
      <c r="N1108" s="103" t="s">
        <v>170</v>
      </c>
      <c r="O1108" s="103" t="s">
        <v>173</v>
      </c>
      <c r="P1108" s="103"/>
      <c r="Q1108" s="103"/>
      <c r="R1108" s="103"/>
      <c r="S1108" s="103"/>
      <c r="T1108" s="103"/>
      <c r="U1108" s="103"/>
    </row>
    <row r="1109" spans="1:23" s="104" customFormat="1" ht="18" customHeight="1">
      <c r="A1109" s="111" t="s">
        <v>174</v>
      </c>
      <c r="B1109" s="103"/>
      <c r="C1109" s="103"/>
      <c r="D1109" s="103" t="s">
        <v>233</v>
      </c>
      <c r="E1109" s="103"/>
      <c r="F1109" s="103" t="s">
        <v>239</v>
      </c>
      <c r="G1109" s="103" t="s">
        <v>225</v>
      </c>
      <c r="H1109" s="103"/>
      <c r="I1109" s="103"/>
      <c r="J1109" s="103" t="s">
        <v>207</v>
      </c>
      <c r="K1109" s="103"/>
      <c r="L1109" s="103"/>
      <c r="M1109" s="103" t="s">
        <v>241</v>
      </c>
      <c r="N1109" s="103" t="s">
        <v>170</v>
      </c>
      <c r="O1109" s="103" t="s">
        <v>173</v>
      </c>
      <c r="P1109" s="103" t="s">
        <v>231</v>
      </c>
      <c r="Q1109" s="103"/>
      <c r="R1109" s="103"/>
      <c r="S1109" s="103" t="s">
        <v>230</v>
      </c>
      <c r="T1109" s="103"/>
      <c r="U1109" s="103"/>
    </row>
    <row r="1110" spans="1:23" s="104" customFormat="1" ht="18" customHeight="1">
      <c r="A1110" s="111" t="s">
        <v>176</v>
      </c>
      <c r="B1110" s="103"/>
      <c r="C1110" s="103"/>
      <c r="D1110" s="103" t="s">
        <v>233</v>
      </c>
      <c r="E1110" s="103"/>
      <c r="F1110" s="103" t="s">
        <v>239</v>
      </c>
      <c r="G1110" s="103" t="s">
        <v>225</v>
      </c>
      <c r="H1110" s="103"/>
      <c r="I1110" s="103"/>
      <c r="J1110" s="103" t="s">
        <v>207</v>
      </c>
      <c r="K1110" s="103"/>
      <c r="L1110" s="103"/>
      <c r="M1110" s="103" t="s">
        <v>241</v>
      </c>
      <c r="N1110" s="103" t="s">
        <v>170</v>
      </c>
      <c r="O1110" s="103"/>
      <c r="P1110" s="103" t="s">
        <v>231</v>
      </c>
      <c r="Q1110" s="103"/>
      <c r="R1110" s="103"/>
      <c r="S1110" s="103" t="s">
        <v>230</v>
      </c>
      <c r="T1110" s="103"/>
      <c r="U1110" s="103" t="s">
        <v>215</v>
      </c>
    </row>
    <row r="1111" spans="1:23" s="104" customFormat="1" ht="18" customHeight="1">
      <c r="A1111" s="111" t="s">
        <v>181</v>
      </c>
      <c r="B1111" s="103"/>
      <c r="C1111" s="103"/>
      <c r="D1111" s="103" t="s">
        <v>233</v>
      </c>
      <c r="E1111" s="103"/>
      <c r="F1111" s="103" t="s">
        <v>239</v>
      </c>
      <c r="G1111" s="103" t="s">
        <v>225</v>
      </c>
      <c r="H1111" s="103"/>
      <c r="I1111" s="103"/>
      <c r="J1111" s="103" t="s">
        <v>207</v>
      </c>
      <c r="K1111" s="103"/>
      <c r="L1111" s="103"/>
      <c r="M1111" s="103" t="s">
        <v>241</v>
      </c>
      <c r="N1111" s="103" t="s">
        <v>170</v>
      </c>
      <c r="O1111" s="103"/>
      <c r="P1111" s="103" t="s">
        <v>231</v>
      </c>
      <c r="Q1111" s="103"/>
      <c r="R1111" s="103" t="s">
        <v>247</v>
      </c>
      <c r="S1111" s="103" t="s">
        <v>230</v>
      </c>
      <c r="T1111" s="103"/>
      <c r="U1111" s="103" t="s">
        <v>215</v>
      </c>
      <c r="W1111" s="116" t="s">
        <v>250</v>
      </c>
    </row>
    <row r="1112" spans="1:23" s="104" customFormat="1" ht="18" customHeight="1">
      <c r="A1112" s="111" t="s">
        <v>184</v>
      </c>
      <c r="B1112" s="103"/>
      <c r="C1112" s="103" t="s">
        <v>221</v>
      </c>
      <c r="D1112" s="103" t="s">
        <v>233</v>
      </c>
      <c r="E1112" s="103"/>
      <c r="F1112" s="103" t="s">
        <v>239</v>
      </c>
      <c r="G1112" s="103" t="s">
        <v>225</v>
      </c>
      <c r="H1112" s="103"/>
      <c r="I1112" s="103"/>
      <c r="J1112" s="103" t="s">
        <v>207</v>
      </c>
      <c r="K1112" s="103"/>
      <c r="L1112" s="103"/>
      <c r="M1112" s="103" t="s">
        <v>241</v>
      </c>
      <c r="N1112" s="103" t="s">
        <v>170</v>
      </c>
      <c r="O1112" s="103"/>
      <c r="P1112" s="103" t="s">
        <v>231</v>
      </c>
      <c r="Q1112" s="103" t="s">
        <v>240</v>
      </c>
      <c r="R1112" s="103" t="s">
        <v>247</v>
      </c>
      <c r="S1112" s="103" t="s">
        <v>230</v>
      </c>
      <c r="T1112" s="103"/>
      <c r="U1112" s="103" t="s">
        <v>215</v>
      </c>
      <c r="W1112" s="271">
        <f>COUNTIF(B1120:U1120,"-")</f>
        <v>4</v>
      </c>
    </row>
    <row r="1113" spans="1:23" s="104" customFormat="1" ht="18" customHeight="1">
      <c r="A1113" s="111" t="s">
        <v>208</v>
      </c>
      <c r="B1113" s="103"/>
      <c r="C1113" s="103" t="s">
        <v>221</v>
      </c>
      <c r="D1113" s="103" t="s">
        <v>233</v>
      </c>
      <c r="E1113" s="103"/>
      <c r="F1113" s="103" t="s">
        <v>239</v>
      </c>
      <c r="G1113" s="103" t="s">
        <v>225</v>
      </c>
      <c r="H1113" s="103"/>
      <c r="I1113" s="103"/>
      <c r="J1113" s="103" t="s">
        <v>207</v>
      </c>
      <c r="K1113" s="103"/>
      <c r="L1113" s="103"/>
      <c r="M1113" s="103" t="s">
        <v>241</v>
      </c>
      <c r="N1113" s="103" t="s">
        <v>170</v>
      </c>
      <c r="O1113" s="103" t="s">
        <v>234</v>
      </c>
      <c r="P1113" s="103" t="s">
        <v>231</v>
      </c>
      <c r="Q1113" s="103" t="s">
        <v>240</v>
      </c>
      <c r="R1113" s="103" t="s">
        <v>247</v>
      </c>
      <c r="S1113" s="103" t="s">
        <v>230</v>
      </c>
      <c r="T1113" s="103" t="s">
        <v>246</v>
      </c>
      <c r="U1113" s="103" t="s">
        <v>215</v>
      </c>
      <c r="W1113" s="271"/>
    </row>
    <row r="1114" spans="1:23" s="104" customFormat="1" ht="18" customHeight="1">
      <c r="A1114" s="111" t="s">
        <v>209</v>
      </c>
      <c r="B1114" s="103" t="s">
        <v>256</v>
      </c>
      <c r="C1114" s="103" t="s">
        <v>221</v>
      </c>
      <c r="D1114" s="103" t="s">
        <v>233</v>
      </c>
      <c r="E1114" s="103"/>
      <c r="F1114" s="103"/>
      <c r="G1114" s="103"/>
      <c r="H1114" s="103"/>
      <c r="I1114" s="103"/>
      <c r="J1114" s="103" t="s">
        <v>207</v>
      </c>
      <c r="K1114" s="103"/>
      <c r="L1114" s="103"/>
      <c r="M1114" s="103" t="s">
        <v>241</v>
      </c>
      <c r="N1114" s="103"/>
      <c r="O1114" s="103" t="s">
        <v>234</v>
      </c>
      <c r="P1114" s="103" t="s">
        <v>231</v>
      </c>
      <c r="Q1114" s="103" t="s">
        <v>240</v>
      </c>
      <c r="R1114" s="103" t="s">
        <v>247</v>
      </c>
      <c r="S1114" s="103" t="s">
        <v>230</v>
      </c>
      <c r="T1114" s="103" t="s">
        <v>246</v>
      </c>
      <c r="U1114" s="103" t="s">
        <v>215</v>
      </c>
    </row>
    <row r="1115" spans="1:23" s="104" customFormat="1" ht="18" customHeight="1">
      <c r="A1115" s="111" t="s">
        <v>198</v>
      </c>
      <c r="B1115" s="103" t="s">
        <v>256</v>
      </c>
      <c r="C1115" s="103" t="s">
        <v>221</v>
      </c>
      <c r="D1115" s="103" t="s">
        <v>233</v>
      </c>
      <c r="E1115" s="103"/>
      <c r="F1115" s="103"/>
      <c r="G1115" s="103"/>
      <c r="H1115" s="103"/>
      <c r="I1115" s="103" t="s">
        <v>226</v>
      </c>
      <c r="J1115" s="103" t="s">
        <v>207</v>
      </c>
      <c r="K1115" s="103"/>
      <c r="L1115" s="103"/>
      <c r="M1115" s="103" t="s">
        <v>241</v>
      </c>
      <c r="N1115" s="103"/>
      <c r="O1115" s="103" t="s">
        <v>234</v>
      </c>
      <c r="P1115" s="103" t="s">
        <v>231</v>
      </c>
      <c r="Q1115" s="103" t="s">
        <v>240</v>
      </c>
      <c r="R1115" s="103" t="s">
        <v>247</v>
      </c>
      <c r="S1115" s="103" t="s">
        <v>230</v>
      </c>
      <c r="T1115" s="103" t="s">
        <v>246</v>
      </c>
      <c r="U1115" s="103" t="s">
        <v>215</v>
      </c>
      <c r="W1115" s="116" t="s">
        <v>249</v>
      </c>
    </row>
    <row r="1116" spans="1:23" s="104" customFormat="1" ht="18" customHeight="1">
      <c r="A1116" s="111" t="s">
        <v>200</v>
      </c>
      <c r="B1116" s="103" t="s">
        <v>256</v>
      </c>
      <c r="C1116" s="103" t="s">
        <v>221</v>
      </c>
      <c r="D1116" s="103" t="s">
        <v>233</v>
      </c>
      <c r="E1116" s="103"/>
      <c r="F1116" s="103"/>
      <c r="G1116" s="103"/>
      <c r="H1116" s="103"/>
      <c r="I1116" s="103" t="s">
        <v>226</v>
      </c>
      <c r="J1116" s="103"/>
      <c r="K1116" s="103"/>
      <c r="L1116" s="103"/>
      <c r="M1116" s="103" t="s">
        <v>241</v>
      </c>
      <c r="N1116" s="103"/>
      <c r="O1116" s="103" t="s">
        <v>234</v>
      </c>
      <c r="P1116" s="103"/>
      <c r="Q1116" s="103" t="s">
        <v>240</v>
      </c>
      <c r="R1116" s="103" t="s">
        <v>247</v>
      </c>
      <c r="S1116" s="103"/>
      <c r="T1116" s="103" t="s">
        <v>246</v>
      </c>
      <c r="U1116" s="103" t="s">
        <v>215</v>
      </c>
      <c r="W1116" s="270">
        <f>INDEX(TRI!$BD$72:$BE$436,MATCH(A1107,TRI!$BD$72:$BD$436,0),2)+(IF(WEEKDAY(A1107,1)=4,1,0))</f>
        <v>7</v>
      </c>
    </row>
    <row r="1117" spans="1:23" s="104" customFormat="1" ht="18" customHeight="1">
      <c r="A1117" s="111" t="s">
        <v>201</v>
      </c>
      <c r="B1117" s="103" t="s">
        <v>256</v>
      </c>
      <c r="C1117" s="103" t="s">
        <v>221</v>
      </c>
      <c r="D1117" s="103" t="s">
        <v>233</v>
      </c>
      <c r="E1117" s="103"/>
      <c r="F1117" s="103"/>
      <c r="G1117" s="103"/>
      <c r="H1117" s="103"/>
      <c r="I1117" s="103" t="s">
        <v>226</v>
      </c>
      <c r="J1117" s="103"/>
      <c r="K1117" s="103"/>
      <c r="L1117" s="103"/>
      <c r="M1117" s="103" t="s">
        <v>241</v>
      </c>
      <c r="N1117" s="103"/>
      <c r="O1117" s="103" t="s">
        <v>234</v>
      </c>
      <c r="P1117" s="103"/>
      <c r="Q1117" s="103" t="s">
        <v>240</v>
      </c>
      <c r="R1117" s="103" t="s">
        <v>247</v>
      </c>
      <c r="S1117" s="103"/>
      <c r="T1117" s="103" t="s">
        <v>246</v>
      </c>
      <c r="U1117" s="103" t="s">
        <v>215</v>
      </c>
      <c r="W1117" s="271"/>
    </row>
    <row r="1118" spans="1:23" s="104" customFormat="1" ht="18" customHeight="1">
      <c r="A1118" s="111" t="s">
        <v>202</v>
      </c>
      <c r="B1118" s="103" t="s">
        <v>256</v>
      </c>
      <c r="C1118" s="103"/>
      <c r="D1118" s="103"/>
      <c r="E1118" s="103"/>
      <c r="F1118" s="103"/>
      <c r="G1118" s="103"/>
      <c r="H1118" s="103"/>
      <c r="I1118" s="103" t="s">
        <v>226</v>
      </c>
      <c r="J1118" s="103"/>
      <c r="K1118" s="103"/>
      <c r="L1118" s="103"/>
      <c r="M1118" s="103"/>
      <c r="N1118" s="103"/>
      <c r="O1118" s="103" t="s">
        <v>234</v>
      </c>
      <c r="P1118" s="103"/>
      <c r="Q1118" s="103"/>
      <c r="R1118" s="103"/>
      <c r="S1118" s="103"/>
      <c r="T1118" s="103" t="s">
        <v>246</v>
      </c>
      <c r="U1118" s="103" t="s">
        <v>215</v>
      </c>
    </row>
    <row r="1119" spans="1:23" s="104" customFormat="1" ht="18" customHeight="1">
      <c r="A1119" s="111" t="s">
        <v>203</v>
      </c>
      <c r="B1119" s="103"/>
      <c r="C1119" s="103"/>
      <c r="D1119" s="103"/>
      <c r="E1119" s="103"/>
      <c r="F1119" s="103"/>
      <c r="G1119" s="103"/>
      <c r="H1119" s="103"/>
      <c r="I1119" s="103"/>
      <c r="J1119" s="103"/>
      <c r="K1119" s="103"/>
      <c r="L1119" s="103"/>
      <c r="M1119" s="103"/>
      <c r="N1119" s="103"/>
      <c r="O1119" s="103"/>
      <c r="P1119" s="103"/>
      <c r="Q1119" s="103"/>
      <c r="R1119" s="103"/>
      <c r="S1119" s="103"/>
      <c r="T1119" s="103" t="s">
        <v>246</v>
      </c>
      <c r="U1119" s="103"/>
    </row>
    <row r="1120" spans="1:23" s="104" customFormat="1" ht="18" customHeight="1">
      <c r="A1120" s="112" t="s">
        <v>204</v>
      </c>
      <c r="B1120" s="109">
        <f>IF(COUNTA(B1108:B1119)=0,"-",COUNTA(B1108:B1119)/12)</f>
        <v>0.41666666666666669</v>
      </c>
      <c r="C1120" s="109">
        <f>IF(COUNTA(C1108:C1119)=0,"-",COUNTA(C1108:C1119)/12)</f>
        <v>0.5</v>
      </c>
      <c r="D1120" s="109">
        <f t="shared" ref="D1120" si="105">IF(COUNTA(D1108:D1119)=0,"-",COUNTA(D1108:D1119)/12)</f>
        <v>0.75</v>
      </c>
      <c r="E1120" s="114" t="str">
        <f>IF(COUNTA(E1108:E1119)=0,"-",COUNTA(E1108:E1119)/12)</f>
        <v>-</v>
      </c>
      <c r="F1120" s="109">
        <f t="shared" ref="F1120:U1120" si="106">IF(COUNTA(F1108:F1119)=0,"-",COUNTA(F1108:F1119)/12)</f>
        <v>0.5</v>
      </c>
      <c r="G1120" s="109">
        <f t="shared" si="106"/>
        <v>0.5</v>
      </c>
      <c r="H1120" s="109" t="str">
        <f t="shared" si="106"/>
        <v>-</v>
      </c>
      <c r="I1120" s="109">
        <f t="shared" si="106"/>
        <v>0.33333333333333331</v>
      </c>
      <c r="J1120" s="109">
        <f t="shared" si="106"/>
        <v>0.58333333333333337</v>
      </c>
      <c r="K1120" s="109" t="str">
        <f t="shared" si="106"/>
        <v>-</v>
      </c>
      <c r="L1120" s="109" t="str">
        <f t="shared" si="106"/>
        <v>-</v>
      </c>
      <c r="M1120" s="109">
        <f t="shared" si="106"/>
        <v>0.75</v>
      </c>
      <c r="N1120" s="109">
        <f t="shared" si="106"/>
        <v>0.5</v>
      </c>
      <c r="O1120" s="109">
        <f t="shared" si="106"/>
        <v>0.66666666666666663</v>
      </c>
      <c r="P1120" s="109">
        <f t="shared" si="106"/>
        <v>0.58333333333333337</v>
      </c>
      <c r="Q1120" s="109">
        <f t="shared" si="106"/>
        <v>0.5</v>
      </c>
      <c r="R1120" s="109">
        <f t="shared" si="106"/>
        <v>0.58333333333333337</v>
      </c>
      <c r="S1120" s="109">
        <f t="shared" si="106"/>
        <v>0.58333333333333337</v>
      </c>
      <c r="T1120" s="109">
        <f t="shared" si="106"/>
        <v>0.58333333333333337</v>
      </c>
      <c r="U1120" s="109">
        <f t="shared" si="106"/>
        <v>0.75</v>
      </c>
    </row>
    <row r="1122" spans="1:23" s="104" customFormat="1" ht="18" customHeight="1">
      <c r="A1122" s="105">
        <f>A1107+1</f>
        <v>44784</v>
      </c>
      <c r="B1122" s="106">
        <v>1</v>
      </c>
      <c r="C1122" s="106">
        <v>2</v>
      </c>
      <c r="D1122" s="106">
        <v>3</v>
      </c>
      <c r="E1122" s="106">
        <v>4</v>
      </c>
      <c r="F1122" s="106">
        <v>5</v>
      </c>
      <c r="G1122" s="106">
        <v>6</v>
      </c>
      <c r="H1122" s="106">
        <v>7</v>
      </c>
      <c r="I1122" s="106">
        <v>8</v>
      </c>
      <c r="J1122" s="106">
        <v>9</v>
      </c>
      <c r="K1122" s="106">
        <v>10</v>
      </c>
      <c r="L1122" s="106">
        <v>11</v>
      </c>
      <c r="M1122" s="106">
        <v>12</v>
      </c>
      <c r="N1122" s="106">
        <v>13</v>
      </c>
      <c r="O1122" s="106">
        <v>14</v>
      </c>
      <c r="P1122" s="106">
        <v>15</v>
      </c>
      <c r="Q1122" s="106">
        <v>16</v>
      </c>
      <c r="R1122" s="106">
        <v>17</v>
      </c>
      <c r="S1122" s="106">
        <v>18</v>
      </c>
      <c r="T1122" s="106">
        <v>19</v>
      </c>
      <c r="U1122" s="106">
        <v>20</v>
      </c>
    </row>
    <row r="1123" spans="1:23" s="104" customFormat="1" ht="18" customHeight="1">
      <c r="A1123" s="111" t="s">
        <v>168</v>
      </c>
      <c r="B1123" s="103"/>
      <c r="C1123" s="103"/>
      <c r="D1123" s="103"/>
      <c r="E1123" s="103"/>
      <c r="F1123" s="103" t="s">
        <v>239</v>
      </c>
      <c r="G1123" s="103"/>
      <c r="H1123" s="103"/>
      <c r="I1123" s="103"/>
      <c r="J1123" s="103"/>
      <c r="K1123" s="103"/>
      <c r="L1123" s="103"/>
      <c r="M1123" s="103"/>
      <c r="N1123" s="103" t="s">
        <v>170</v>
      </c>
      <c r="O1123" s="103" t="s">
        <v>173</v>
      </c>
      <c r="P1123" s="103"/>
      <c r="Q1123" s="103"/>
      <c r="R1123" s="103"/>
      <c r="S1123" s="103"/>
      <c r="T1123" s="103"/>
      <c r="U1123" s="103"/>
    </row>
    <row r="1124" spans="1:23" s="104" customFormat="1" ht="18" customHeight="1">
      <c r="A1124" s="111" t="s">
        <v>174</v>
      </c>
      <c r="B1124" s="103"/>
      <c r="C1124" s="103"/>
      <c r="D1124" s="103"/>
      <c r="E1124" s="103"/>
      <c r="F1124" s="103" t="s">
        <v>239</v>
      </c>
      <c r="G1124" s="103"/>
      <c r="H1124" s="103"/>
      <c r="I1124" s="103"/>
      <c r="J1124" s="103"/>
      <c r="K1124" s="103"/>
      <c r="L1124" s="103"/>
      <c r="M1124" s="103"/>
      <c r="N1124" s="103" t="s">
        <v>170</v>
      </c>
      <c r="O1124" s="103" t="s">
        <v>173</v>
      </c>
      <c r="P1124" s="103" t="s">
        <v>231</v>
      </c>
      <c r="Q1124" s="103"/>
      <c r="R1124" s="103"/>
      <c r="S1124" s="103" t="s">
        <v>230</v>
      </c>
      <c r="T1124" s="103"/>
      <c r="U1124" s="103"/>
    </row>
    <row r="1125" spans="1:23" s="104" customFormat="1" ht="18" customHeight="1">
      <c r="A1125" s="111" t="s">
        <v>176</v>
      </c>
      <c r="B1125" s="103"/>
      <c r="C1125" s="103"/>
      <c r="D1125" s="103"/>
      <c r="E1125" s="103"/>
      <c r="F1125" s="103" t="s">
        <v>239</v>
      </c>
      <c r="G1125" s="103"/>
      <c r="H1125" s="103"/>
      <c r="I1125" s="103" t="s">
        <v>224</v>
      </c>
      <c r="J1125" s="103" t="s">
        <v>207</v>
      </c>
      <c r="K1125" s="103"/>
      <c r="L1125" s="103"/>
      <c r="M1125" s="103"/>
      <c r="N1125" s="103" t="s">
        <v>170</v>
      </c>
      <c r="O1125" s="103"/>
      <c r="P1125" s="103" t="s">
        <v>231</v>
      </c>
      <c r="Q1125" s="103"/>
      <c r="R1125" s="103"/>
      <c r="S1125" s="103" t="s">
        <v>230</v>
      </c>
      <c r="T1125" s="103"/>
      <c r="U1125" s="103" t="s">
        <v>215</v>
      </c>
    </row>
    <row r="1126" spans="1:23" s="104" customFormat="1" ht="18" customHeight="1">
      <c r="A1126" s="111" t="s">
        <v>181</v>
      </c>
      <c r="B1126" s="103"/>
      <c r="C1126" s="103" t="s">
        <v>221</v>
      </c>
      <c r="D1126" s="103"/>
      <c r="E1126" s="103"/>
      <c r="F1126" s="103" t="s">
        <v>239</v>
      </c>
      <c r="G1126" s="103"/>
      <c r="H1126" s="103"/>
      <c r="I1126" s="103" t="s">
        <v>224</v>
      </c>
      <c r="J1126" s="103" t="s">
        <v>207</v>
      </c>
      <c r="K1126" s="103"/>
      <c r="L1126" s="103"/>
      <c r="M1126" s="103"/>
      <c r="N1126" s="103" t="s">
        <v>170</v>
      </c>
      <c r="O1126" s="103"/>
      <c r="P1126" s="103" t="s">
        <v>231</v>
      </c>
      <c r="Q1126" s="103"/>
      <c r="R1126" s="103" t="s">
        <v>247</v>
      </c>
      <c r="S1126" s="103" t="s">
        <v>230</v>
      </c>
      <c r="T1126" s="103"/>
      <c r="U1126" s="103" t="s">
        <v>215</v>
      </c>
      <c r="W1126" s="116" t="s">
        <v>250</v>
      </c>
    </row>
    <row r="1127" spans="1:23" s="104" customFormat="1" ht="18" customHeight="1">
      <c r="A1127" s="111" t="s">
        <v>184</v>
      </c>
      <c r="B1127" s="103"/>
      <c r="C1127" s="103" t="s">
        <v>221</v>
      </c>
      <c r="D1127" s="103"/>
      <c r="E1127" s="103"/>
      <c r="F1127" s="103" t="s">
        <v>239</v>
      </c>
      <c r="G1127" s="103"/>
      <c r="H1127" s="103"/>
      <c r="I1127" s="103" t="s">
        <v>224</v>
      </c>
      <c r="J1127" s="103" t="s">
        <v>207</v>
      </c>
      <c r="K1127" s="103"/>
      <c r="L1127" s="103"/>
      <c r="M1127" s="103"/>
      <c r="N1127" s="103" t="s">
        <v>170</v>
      </c>
      <c r="O1127" s="103"/>
      <c r="P1127" s="103" t="s">
        <v>231</v>
      </c>
      <c r="Q1127" s="103" t="s">
        <v>240</v>
      </c>
      <c r="R1127" s="103" t="s">
        <v>247</v>
      </c>
      <c r="S1127" s="103" t="s">
        <v>230</v>
      </c>
      <c r="T1127" s="103"/>
      <c r="U1127" s="103" t="s">
        <v>215</v>
      </c>
      <c r="W1127" s="271">
        <f>COUNTIF(B1135:U1135,"-")</f>
        <v>7</v>
      </c>
    </row>
    <row r="1128" spans="1:23" s="104" customFormat="1" ht="18" customHeight="1">
      <c r="A1128" s="111" t="s">
        <v>208</v>
      </c>
      <c r="B1128" s="103"/>
      <c r="C1128" s="103" t="s">
        <v>221</v>
      </c>
      <c r="D1128" s="103"/>
      <c r="E1128" s="103"/>
      <c r="F1128" s="103" t="s">
        <v>239</v>
      </c>
      <c r="G1128" s="103"/>
      <c r="H1128" s="103"/>
      <c r="I1128" s="103" t="s">
        <v>224</v>
      </c>
      <c r="J1128" s="103" t="s">
        <v>207</v>
      </c>
      <c r="K1128" s="103"/>
      <c r="L1128" s="103"/>
      <c r="M1128" s="103"/>
      <c r="N1128" s="103" t="s">
        <v>170</v>
      </c>
      <c r="O1128" s="103" t="s">
        <v>234</v>
      </c>
      <c r="P1128" s="103" t="s">
        <v>231</v>
      </c>
      <c r="Q1128" s="103" t="s">
        <v>240</v>
      </c>
      <c r="R1128" s="103" t="s">
        <v>247</v>
      </c>
      <c r="S1128" s="103" t="s">
        <v>230</v>
      </c>
      <c r="T1128" s="103" t="s">
        <v>246</v>
      </c>
      <c r="U1128" s="103" t="s">
        <v>215</v>
      </c>
      <c r="W1128" s="271"/>
    </row>
    <row r="1129" spans="1:23" s="104" customFormat="1" ht="18" customHeight="1">
      <c r="A1129" s="111" t="s">
        <v>209</v>
      </c>
      <c r="B1129" s="103" t="s">
        <v>256</v>
      </c>
      <c r="C1129" s="103" t="s">
        <v>221</v>
      </c>
      <c r="D1129" s="103"/>
      <c r="E1129" s="103"/>
      <c r="F1129" s="103"/>
      <c r="G1129" s="103"/>
      <c r="H1129" s="103"/>
      <c r="I1129" s="103"/>
      <c r="J1129" s="103" t="s">
        <v>207</v>
      </c>
      <c r="K1129" s="103"/>
      <c r="L1129" s="103"/>
      <c r="M1129" s="103"/>
      <c r="N1129" s="103"/>
      <c r="O1129" s="103" t="s">
        <v>234</v>
      </c>
      <c r="P1129" s="103" t="s">
        <v>231</v>
      </c>
      <c r="Q1129" s="103" t="s">
        <v>240</v>
      </c>
      <c r="R1129" s="103" t="s">
        <v>247</v>
      </c>
      <c r="S1129" s="103" t="s">
        <v>230</v>
      </c>
      <c r="T1129" s="103" t="s">
        <v>246</v>
      </c>
      <c r="U1129" s="103" t="s">
        <v>215</v>
      </c>
    </row>
    <row r="1130" spans="1:23" s="104" customFormat="1" ht="18" customHeight="1">
      <c r="A1130" s="111" t="s">
        <v>198</v>
      </c>
      <c r="B1130" s="103" t="s">
        <v>256</v>
      </c>
      <c r="C1130" s="103" t="s">
        <v>221</v>
      </c>
      <c r="D1130" s="103"/>
      <c r="E1130" s="103"/>
      <c r="F1130" s="103"/>
      <c r="G1130" s="103"/>
      <c r="H1130" s="103"/>
      <c r="I1130" s="103" t="s">
        <v>226</v>
      </c>
      <c r="J1130" s="103" t="s">
        <v>207</v>
      </c>
      <c r="K1130" s="103"/>
      <c r="L1130" s="103"/>
      <c r="M1130" s="103"/>
      <c r="N1130" s="103"/>
      <c r="O1130" s="103" t="s">
        <v>234</v>
      </c>
      <c r="P1130" s="103" t="s">
        <v>231</v>
      </c>
      <c r="Q1130" s="103" t="s">
        <v>240</v>
      </c>
      <c r="R1130" s="103" t="s">
        <v>247</v>
      </c>
      <c r="S1130" s="103" t="s">
        <v>230</v>
      </c>
      <c r="T1130" s="103" t="s">
        <v>246</v>
      </c>
      <c r="U1130" s="103" t="s">
        <v>215</v>
      </c>
      <c r="W1130" s="116" t="s">
        <v>249</v>
      </c>
    </row>
    <row r="1131" spans="1:23" s="104" customFormat="1" ht="18" customHeight="1">
      <c r="A1131" s="111" t="s">
        <v>200</v>
      </c>
      <c r="B1131" s="103" t="s">
        <v>256</v>
      </c>
      <c r="C1131" s="103" t="s">
        <v>221</v>
      </c>
      <c r="D1131" s="103"/>
      <c r="E1131" s="103"/>
      <c r="F1131" s="103"/>
      <c r="G1131" s="103"/>
      <c r="H1131" s="103"/>
      <c r="I1131" s="103" t="s">
        <v>226</v>
      </c>
      <c r="J1131" s="103"/>
      <c r="K1131" s="103"/>
      <c r="L1131" s="103"/>
      <c r="M1131" s="103"/>
      <c r="N1131" s="103"/>
      <c r="O1131" s="103" t="s">
        <v>234</v>
      </c>
      <c r="P1131" s="103"/>
      <c r="Q1131" s="103" t="s">
        <v>240</v>
      </c>
      <c r="R1131" s="103" t="s">
        <v>247</v>
      </c>
      <c r="S1131" s="103"/>
      <c r="T1131" s="103" t="s">
        <v>246</v>
      </c>
      <c r="U1131" s="103" t="s">
        <v>215</v>
      </c>
      <c r="W1131" s="270">
        <f>INDEX(TRI!$BD$72:$BE$436,MATCH(A1122,TRI!$BD$72:$BD$436,0),2)+(IF(WEEKDAY(A1122,1)=4,1,0))</f>
        <v>6</v>
      </c>
    </row>
    <row r="1132" spans="1:23" s="104" customFormat="1" ht="18" customHeight="1">
      <c r="A1132" s="111" t="s">
        <v>201</v>
      </c>
      <c r="B1132" s="103" t="s">
        <v>256</v>
      </c>
      <c r="C1132" s="103"/>
      <c r="D1132" s="103"/>
      <c r="E1132" s="103"/>
      <c r="F1132" s="103"/>
      <c r="G1132" s="103"/>
      <c r="H1132" s="103"/>
      <c r="I1132" s="103" t="s">
        <v>226</v>
      </c>
      <c r="J1132" s="103"/>
      <c r="K1132" s="103"/>
      <c r="L1132" s="103"/>
      <c r="M1132" s="103"/>
      <c r="N1132" s="103"/>
      <c r="O1132" s="103" t="s">
        <v>234</v>
      </c>
      <c r="P1132" s="103"/>
      <c r="Q1132" s="103" t="s">
        <v>240</v>
      </c>
      <c r="R1132" s="103" t="s">
        <v>247</v>
      </c>
      <c r="S1132" s="103"/>
      <c r="T1132" s="103" t="s">
        <v>246</v>
      </c>
      <c r="U1132" s="103" t="s">
        <v>215</v>
      </c>
      <c r="W1132" s="271"/>
    </row>
    <row r="1133" spans="1:23" s="104" customFormat="1" ht="18" customHeight="1">
      <c r="A1133" s="111" t="s">
        <v>202</v>
      </c>
      <c r="B1133" s="103" t="s">
        <v>256</v>
      </c>
      <c r="C1133" s="103"/>
      <c r="D1133" s="103"/>
      <c r="E1133" s="103"/>
      <c r="F1133" s="103"/>
      <c r="G1133" s="103"/>
      <c r="H1133" s="103"/>
      <c r="I1133" s="103" t="s">
        <v>226</v>
      </c>
      <c r="J1133" s="103"/>
      <c r="K1133" s="103"/>
      <c r="L1133" s="103"/>
      <c r="M1133" s="103"/>
      <c r="N1133" s="103"/>
      <c r="O1133" s="103" t="s">
        <v>234</v>
      </c>
      <c r="P1133" s="103"/>
      <c r="Q1133" s="103"/>
      <c r="R1133" s="103"/>
      <c r="S1133" s="103"/>
      <c r="T1133" s="103" t="s">
        <v>246</v>
      </c>
      <c r="U1133" s="103" t="s">
        <v>215</v>
      </c>
    </row>
    <row r="1134" spans="1:23" s="104" customFormat="1" ht="18" customHeight="1">
      <c r="A1134" s="111" t="s">
        <v>203</v>
      </c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3"/>
      <c r="O1134" s="103"/>
      <c r="P1134" s="103"/>
      <c r="Q1134" s="103"/>
      <c r="R1134" s="103"/>
      <c r="S1134" s="103"/>
      <c r="T1134" s="103" t="s">
        <v>246</v>
      </c>
      <c r="U1134" s="103"/>
    </row>
    <row r="1135" spans="1:23" s="104" customFormat="1" ht="18" customHeight="1">
      <c r="A1135" s="112" t="s">
        <v>204</v>
      </c>
      <c r="B1135" s="109">
        <f>IF(COUNTA(B1123:B1134)=0,"-",COUNTA(B1123:B1134)/12)</f>
        <v>0.41666666666666669</v>
      </c>
      <c r="C1135" s="109">
        <f>IF(COUNTA(C1123:C1134)=0,"-",COUNTA(C1123:C1134)/12)</f>
        <v>0.5</v>
      </c>
      <c r="D1135" s="109" t="str">
        <f t="shared" ref="D1135" si="107">IF(COUNTA(D1123:D1134)=0,"-",COUNTA(D1123:D1134)/12)</f>
        <v>-</v>
      </c>
      <c r="E1135" s="114" t="str">
        <f>IF(COUNTA(E1123:E1134)=0,"-",COUNTA(E1123:E1134)/12)</f>
        <v>-</v>
      </c>
      <c r="F1135" s="109">
        <f t="shared" ref="F1135:U1135" si="108">IF(COUNTA(F1123:F1134)=0,"-",COUNTA(F1123:F1134)/12)</f>
        <v>0.5</v>
      </c>
      <c r="G1135" s="109" t="str">
        <f t="shared" si="108"/>
        <v>-</v>
      </c>
      <c r="H1135" s="109" t="str">
        <f t="shared" si="108"/>
        <v>-</v>
      </c>
      <c r="I1135" s="109">
        <f t="shared" si="108"/>
        <v>0.66666666666666663</v>
      </c>
      <c r="J1135" s="109">
        <f t="shared" si="108"/>
        <v>0.5</v>
      </c>
      <c r="K1135" s="109" t="str">
        <f t="shared" si="108"/>
        <v>-</v>
      </c>
      <c r="L1135" s="109" t="str">
        <f t="shared" si="108"/>
        <v>-</v>
      </c>
      <c r="M1135" s="109" t="str">
        <f t="shared" si="108"/>
        <v>-</v>
      </c>
      <c r="N1135" s="109">
        <f t="shared" si="108"/>
        <v>0.5</v>
      </c>
      <c r="O1135" s="109">
        <f t="shared" si="108"/>
        <v>0.66666666666666663</v>
      </c>
      <c r="P1135" s="109">
        <f t="shared" si="108"/>
        <v>0.58333333333333337</v>
      </c>
      <c r="Q1135" s="109">
        <f t="shared" si="108"/>
        <v>0.5</v>
      </c>
      <c r="R1135" s="109">
        <f t="shared" si="108"/>
        <v>0.58333333333333337</v>
      </c>
      <c r="S1135" s="109">
        <f t="shared" si="108"/>
        <v>0.58333333333333337</v>
      </c>
      <c r="T1135" s="109">
        <f t="shared" si="108"/>
        <v>0.58333333333333337</v>
      </c>
      <c r="U1135" s="109">
        <f t="shared" si="108"/>
        <v>0.75</v>
      </c>
    </row>
    <row r="1137" spans="1:23" s="104" customFormat="1" ht="18" customHeight="1">
      <c r="A1137" s="105">
        <f>A1122+1</f>
        <v>44785</v>
      </c>
      <c r="B1137" s="106">
        <v>1</v>
      </c>
      <c r="C1137" s="106">
        <v>2</v>
      </c>
      <c r="D1137" s="106">
        <v>3</v>
      </c>
      <c r="E1137" s="106">
        <v>4</v>
      </c>
      <c r="F1137" s="106">
        <v>5</v>
      </c>
      <c r="G1137" s="106">
        <v>6</v>
      </c>
      <c r="H1137" s="106">
        <v>7</v>
      </c>
      <c r="I1137" s="106">
        <v>8</v>
      </c>
      <c r="J1137" s="106">
        <v>9</v>
      </c>
      <c r="K1137" s="106">
        <v>10</v>
      </c>
      <c r="L1137" s="106">
        <v>11</v>
      </c>
      <c r="M1137" s="106">
        <v>12</v>
      </c>
      <c r="N1137" s="106">
        <v>13</v>
      </c>
      <c r="O1137" s="106">
        <v>14</v>
      </c>
      <c r="P1137" s="106">
        <v>15</v>
      </c>
      <c r="Q1137" s="106">
        <v>16</v>
      </c>
      <c r="R1137" s="106">
        <v>17</v>
      </c>
      <c r="S1137" s="106">
        <v>18</v>
      </c>
      <c r="T1137" s="106">
        <v>19</v>
      </c>
      <c r="U1137" s="106">
        <v>20</v>
      </c>
    </row>
    <row r="1138" spans="1:23" s="104" customFormat="1" ht="18" customHeight="1">
      <c r="A1138" s="111" t="s">
        <v>168</v>
      </c>
      <c r="B1138" s="103"/>
      <c r="C1138" s="103"/>
      <c r="D1138" s="103"/>
      <c r="E1138" s="103"/>
      <c r="F1138" s="103" t="s">
        <v>239</v>
      </c>
      <c r="G1138" s="103" t="s">
        <v>225</v>
      </c>
      <c r="H1138" s="103"/>
      <c r="I1138" s="103"/>
      <c r="J1138" s="103"/>
      <c r="K1138" s="103"/>
      <c r="L1138" s="103"/>
      <c r="M1138" s="103"/>
      <c r="N1138" s="103" t="s">
        <v>170</v>
      </c>
      <c r="O1138" s="103"/>
      <c r="P1138" s="103"/>
      <c r="Q1138" s="103"/>
      <c r="R1138" s="103"/>
      <c r="S1138" s="103"/>
      <c r="T1138" s="103"/>
      <c r="U1138" s="103"/>
    </row>
    <row r="1139" spans="1:23" s="104" customFormat="1" ht="18" customHeight="1">
      <c r="A1139" s="111" t="s">
        <v>174</v>
      </c>
      <c r="B1139" s="103"/>
      <c r="C1139" s="103"/>
      <c r="D1139" s="103"/>
      <c r="E1139" s="103"/>
      <c r="F1139" s="103" t="s">
        <v>239</v>
      </c>
      <c r="G1139" s="103" t="s">
        <v>225</v>
      </c>
      <c r="H1139" s="103"/>
      <c r="I1139" s="103"/>
      <c r="J1139" s="103"/>
      <c r="K1139" s="103"/>
      <c r="L1139" s="103"/>
      <c r="M1139" s="103"/>
      <c r="N1139" s="103" t="s">
        <v>170</v>
      </c>
      <c r="O1139" s="103"/>
      <c r="P1139" s="103" t="s">
        <v>231</v>
      </c>
      <c r="Q1139" s="103"/>
      <c r="R1139" s="103"/>
      <c r="S1139" s="103" t="s">
        <v>230</v>
      </c>
      <c r="T1139" s="103"/>
      <c r="U1139" s="103"/>
    </row>
    <row r="1140" spans="1:23" s="104" customFormat="1" ht="18" customHeight="1">
      <c r="A1140" s="111" t="s">
        <v>176</v>
      </c>
      <c r="B1140" s="103"/>
      <c r="C1140" s="103"/>
      <c r="D1140" s="103"/>
      <c r="E1140" s="103"/>
      <c r="F1140" s="103" t="s">
        <v>239</v>
      </c>
      <c r="G1140" s="103" t="s">
        <v>225</v>
      </c>
      <c r="H1140" s="103"/>
      <c r="I1140" s="103" t="s">
        <v>224</v>
      </c>
      <c r="J1140" s="103" t="s">
        <v>207</v>
      </c>
      <c r="K1140" s="103"/>
      <c r="L1140" s="103"/>
      <c r="M1140" s="103"/>
      <c r="N1140" s="103" t="s">
        <v>170</v>
      </c>
      <c r="O1140" s="103"/>
      <c r="P1140" s="103" t="s">
        <v>231</v>
      </c>
      <c r="Q1140" s="103"/>
      <c r="R1140" s="103"/>
      <c r="S1140" s="103" t="s">
        <v>230</v>
      </c>
      <c r="T1140" s="103"/>
      <c r="U1140" s="103" t="s">
        <v>257</v>
      </c>
    </row>
    <row r="1141" spans="1:23" s="104" customFormat="1" ht="18" customHeight="1">
      <c r="A1141" s="111" t="s">
        <v>181</v>
      </c>
      <c r="B1141" s="103"/>
      <c r="C1141" s="103"/>
      <c r="D1141" s="103"/>
      <c r="E1141" s="103"/>
      <c r="F1141" s="103" t="s">
        <v>239</v>
      </c>
      <c r="G1141" s="103" t="s">
        <v>225</v>
      </c>
      <c r="H1141" s="103"/>
      <c r="I1141" s="103" t="s">
        <v>224</v>
      </c>
      <c r="J1141" s="103" t="s">
        <v>207</v>
      </c>
      <c r="K1141" s="103"/>
      <c r="L1141" s="103"/>
      <c r="M1141" s="103"/>
      <c r="N1141" s="103" t="s">
        <v>170</v>
      </c>
      <c r="O1141" s="103"/>
      <c r="P1141" s="103" t="s">
        <v>231</v>
      </c>
      <c r="Q1141" s="103"/>
      <c r="R1141" s="103" t="s">
        <v>247</v>
      </c>
      <c r="S1141" s="103" t="s">
        <v>230</v>
      </c>
      <c r="T1141" s="103"/>
      <c r="U1141" s="103" t="s">
        <v>257</v>
      </c>
      <c r="W1141" s="116" t="s">
        <v>250</v>
      </c>
    </row>
    <row r="1142" spans="1:23" s="104" customFormat="1" ht="18" customHeight="1">
      <c r="A1142" s="111" t="s">
        <v>184</v>
      </c>
      <c r="B1142" s="103"/>
      <c r="C1142" s="103"/>
      <c r="D1142" s="103"/>
      <c r="E1142" s="103"/>
      <c r="F1142" s="103" t="s">
        <v>239</v>
      </c>
      <c r="G1142" s="103" t="s">
        <v>225</v>
      </c>
      <c r="H1142" s="103"/>
      <c r="I1142" s="103" t="s">
        <v>224</v>
      </c>
      <c r="J1142" s="103" t="s">
        <v>207</v>
      </c>
      <c r="K1142" s="103"/>
      <c r="L1142" s="103"/>
      <c r="M1142" s="103"/>
      <c r="N1142" s="103" t="s">
        <v>170</v>
      </c>
      <c r="O1142" s="103"/>
      <c r="P1142" s="103" t="s">
        <v>231</v>
      </c>
      <c r="Q1142" s="103"/>
      <c r="R1142" s="103" t="s">
        <v>247</v>
      </c>
      <c r="S1142" s="103" t="s">
        <v>230</v>
      </c>
      <c r="T1142" s="103"/>
      <c r="U1142" s="103" t="s">
        <v>257</v>
      </c>
      <c r="W1142" s="271">
        <f>COUNTIF(B1150:U1150,"-")</f>
        <v>8</v>
      </c>
    </row>
    <row r="1143" spans="1:23" s="104" customFormat="1" ht="18" customHeight="1">
      <c r="A1143" s="111" t="s">
        <v>208</v>
      </c>
      <c r="B1143" s="103"/>
      <c r="C1143" s="103"/>
      <c r="D1143" s="103"/>
      <c r="E1143" s="103"/>
      <c r="F1143" s="103" t="s">
        <v>239</v>
      </c>
      <c r="G1143" s="103" t="s">
        <v>225</v>
      </c>
      <c r="H1143" s="103"/>
      <c r="I1143" s="103" t="s">
        <v>224</v>
      </c>
      <c r="J1143" s="103" t="s">
        <v>207</v>
      </c>
      <c r="K1143" s="103"/>
      <c r="L1143" s="103"/>
      <c r="M1143" s="103"/>
      <c r="N1143" s="103" t="s">
        <v>170</v>
      </c>
      <c r="O1143" s="103" t="s">
        <v>234</v>
      </c>
      <c r="P1143" s="103" t="s">
        <v>231</v>
      </c>
      <c r="Q1143" s="103"/>
      <c r="R1143" s="103" t="s">
        <v>247</v>
      </c>
      <c r="S1143" s="103" t="s">
        <v>230</v>
      </c>
      <c r="T1143" s="103" t="s">
        <v>246</v>
      </c>
      <c r="U1143" s="103" t="s">
        <v>257</v>
      </c>
      <c r="W1143" s="271"/>
    </row>
    <row r="1144" spans="1:23" s="104" customFormat="1" ht="18" customHeight="1">
      <c r="A1144" s="111" t="s">
        <v>209</v>
      </c>
      <c r="B1144" s="103" t="s">
        <v>256</v>
      </c>
      <c r="C1144" s="103"/>
      <c r="D1144" s="103"/>
      <c r="E1144" s="103"/>
      <c r="F1144" s="103"/>
      <c r="G1144" s="103"/>
      <c r="H1144" s="103"/>
      <c r="I1144" s="103"/>
      <c r="J1144" s="103" t="s">
        <v>207</v>
      </c>
      <c r="K1144" s="103"/>
      <c r="L1144" s="103"/>
      <c r="M1144" s="103"/>
      <c r="N1144" s="103"/>
      <c r="O1144" s="103" t="s">
        <v>234</v>
      </c>
      <c r="P1144" s="103" t="s">
        <v>231</v>
      </c>
      <c r="Q1144" s="103"/>
      <c r="R1144" s="103" t="s">
        <v>247</v>
      </c>
      <c r="S1144" s="103" t="s">
        <v>230</v>
      </c>
      <c r="T1144" s="103" t="s">
        <v>246</v>
      </c>
      <c r="U1144" s="103" t="s">
        <v>257</v>
      </c>
    </row>
    <row r="1145" spans="1:23" s="104" customFormat="1" ht="18" customHeight="1">
      <c r="A1145" s="111" t="s">
        <v>198</v>
      </c>
      <c r="B1145" s="103" t="s">
        <v>256</v>
      </c>
      <c r="C1145" s="103"/>
      <c r="D1145" s="103"/>
      <c r="E1145" s="103"/>
      <c r="F1145" s="103"/>
      <c r="G1145" s="103"/>
      <c r="H1145" s="103"/>
      <c r="I1145" s="103"/>
      <c r="J1145" s="103" t="s">
        <v>207</v>
      </c>
      <c r="K1145" s="103"/>
      <c r="L1145" s="103"/>
      <c r="M1145" s="103"/>
      <c r="N1145" s="103"/>
      <c r="O1145" s="103" t="s">
        <v>234</v>
      </c>
      <c r="P1145" s="103" t="s">
        <v>231</v>
      </c>
      <c r="Q1145" s="103"/>
      <c r="R1145" s="103" t="s">
        <v>247</v>
      </c>
      <c r="S1145" s="103" t="s">
        <v>230</v>
      </c>
      <c r="T1145" s="103" t="s">
        <v>246</v>
      </c>
      <c r="U1145" s="103" t="s">
        <v>257</v>
      </c>
      <c r="W1145" s="116" t="s">
        <v>249</v>
      </c>
    </row>
    <row r="1146" spans="1:23" s="104" customFormat="1" ht="18" customHeight="1">
      <c r="A1146" s="111" t="s">
        <v>200</v>
      </c>
      <c r="B1146" s="103" t="s">
        <v>256</v>
      </c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3"/>
      <c r="N1146" s="103"/>
      <c r="O1146" s="103" t="s">
        <v>234</v>
      </c>
      <c r="P1146" s="103"/>
      <c r="Q1146" s="103"/>
      <c r="R1146" s="103" t="s">
        <v>247</v>
      </c>
      <c r="S1146" s="103"/>
      <c r="T1146" s="103" t="s">
        <v>246</v>
      </c>
      <c r="U1146" s="103" t="s">
        <v>257</v>
      </c>
      <c r="W1146" s="270">
        <f>INDEX(TRI!$BD$72:$BE$436,MATCH(A1137,TRI!$BD$72:$BD$436,0),2)+(IF(WEEKDAY(A1137,1)=4,1,0))</f>
        <v>6</v>
      </c>
    </row>
    <row r="1147" spans="1:23" s="104" customFormat="1" ht="18" customHeight="1">
      <c r="A1147" s="111" t="s">
        <v>201</v>
      </c>
      <c r="B1147" s="103" t="s">
        <v>256</v>
      </c>
      <c r="C1147" s="103"/>
      <c r="D1147" s="103"/>
      <c r="E1147" s="103"/>
      <c r="F1147" s="103"/>
      <c r="G1147" s="103"/>
      <c r="H1147" s="103"/>
      <c r="I1147" s="103"/>
      <c r="J1147" s="103"/>
      <c r="K1147" s="103"/>
      <c r="L1147" s="103"/>
      <c r="M1147" s="103"/>
      <c r="N1147" s="103"/>
      <c r="O1147" s="103" t="s">
        <v>234</v>
      </c>
      <c r="P1147" s="103"/>
      <c r="Q1147" s="103"/>
      <c r="R1147" s="103" t="s">
        <v>247</v>
      </c>
      <c r="S1147" s="103"/>
      <c r="T1147" s="103" t="s">
        <v>246</v>
      </c>
      <c r="U1147" s="103" t="s">
        <v>257</v>
      </c>
      <c r="W1147" s="271"/>
    </row>
    <row r="1148" spans="1:23" s="104" customFormat="1" ht="18" customHeight="1">
      <c r="A1148" s="111" t="s">
        <v>202</v>
      </c>
      <c r="B1148" s="103" t="s">
        <v>256</v>
      </c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3"/>
      <c r="N1148" s="103"/>
      <c r="O1148" s="103" t="s">
        <v>234</v>
      </c>
      <c r="P1148" s="103"/>
      <c r="Q1148" s="103"/>
      <c r="R1148" s="103"/>
      <c r="S1148" s="103"/>
      <c r="T1148" s="103" t="s">
        <v>246</v>
      </c>
      <c r="U1148" s="103" t="s">
        <v>257</v>
      </c>
    </row>
    <row r="1149" spans="1:23" s="104" customFormat="1" ht="18" customHeight="1">
      <c r="A1149" s="111" t="s">
        <v>203</v>
      </c>
      <c r="B1149" s="103"/>
      <c r="C1149" s="103"/>
      <c r="D1149" s="103"/>
      <c r="E1149" s="103"/>
      <c r="F1149" s="103"/>
      <c r="G1149" s="103"/>
      <c r="H1149" s="103"/>
      <c r="I1149" s="103"/>
      <c r="J1149" s="103"/>
      <c r="K1149" s="103"/>
      <c r="L1149" s="103"/>
      <c r="M1149" s="103"/>
      <c r="N1149" s="103"/>
      <c r="O1149" s="103" t="s">
        <v>234</v>
      </c>
      <c r="P1149" s="103"/>
      <c r="Q1149" s="103"/>
      <c r="R1149" s="103"/>
      <c r="S1149" s="103"/>
      <c r="T1149" s="103" t="s">
        <v>246</v>
      </c>
      <c r="U1149" s="103"/>
    </row>
    <row r="1150" spans="1:23" s="104" customFormat="1" ht="18" customHeight="1">
      <c r="A1150" s="112" t="s">
        <v>204</v>
      </c>
      <c r="B1150" s="109">
        <f>IF(COUNTA(B1138:B1149)=0,"-",COUNTA(B1138:B1149)/12)</f>
        <v>0.41666666666666669</v>
      </c>
      <c r="C1150" s="109" t="str">
        <f>IF(COUNTA(C1138:C1149)=0,"-",COUNTA(C1138:C1149)/12)</f>
        <v>-</v>
      </c>
      <c r="D1150" s="109" t="str">
        <f t="shared" ref="D1150" si="109">IF(COUNTA(D1138:D1149)=0,"-",COUNTA(D1138:D1149)/12)</f>
        <v>-</v>
      </c>
      <c r="E1150" s="114" t="str">
        <f>IF(COUNTA(E1138:E1149)=0,"-",COUNTA(E1138:E1149)/12)</f>
        <v>-</v>
      </c>
      <c r="F1150" s="109">
        <f t="shared" ref="F1150:U1150" si="110">IF(COUNTA(F1138:F1149)=0,"-",COUNTA(F1138:F1149)/12)</f>
        <v>0.5</v>
      </c>
      <c r="G1150" s="109">
        <f t="shared" si="110"/>
        <v>0.5</v>
      </c>
      <c r="H1150" s="109" t="str">
        <f t="shared" si="110"/>
        <v>-</v>
      </c>
      <c r="I1150" s="109">
        <f t="shared" si="110"/>
        <v>0.33333333333333331</v>
      </c>
      <c r="J1150" s="109">
        <f t="shared" si="110"/>
        <v>0.5</v>
      </c>
      <c r="K1150" s="109" t="str">
        <f t="shared" si="110"/>
        <v>-</v>
      </c>
      <c r="L1150" s="109" t="str">
        <f t="shared" si="110"/>
        <v>-</v>
      </c>
      <c r="M1150" s="109" t="str">
        <f t="shared" si="110"/>
        <v>-</v>
      </c>
      <c r="N1150" s="109">
        <f t="shared" si="110"/>
        <v>0.5</v>
      </c>
      <c r="O1150" s="109">
        <f t="shared" si="110"/>
        <v>0.58333333333333337</v>
      </c>
      <c r="P1150" s="109">
        <f t="shared" si="110"/>
        <v>0.58333333333333337</v>
      </c>
      <c r="Q1150" s="109" t="str">
        <f t="shared" si="110"/>
        <v>-</v>
      </c>
      <c r="R1150" s="109">
        <f t="shared" si="110"/>
        <v>0.58333333333333337</v>
      </c>
      <c r="S1150" s="109">
        <f t="shared" si="110"/>
        <v>0.58333333333333337</v>
      </c>
      <c r="T1150" s="109">
        <f t="shared" si="110"/>
        <v>0.58333333333333337</v>
      </c>
      <c r="U1150" s="109">
        <f t="shared" si="110"/>
        <v>0.75</v>
      </c>
    </row>
    <row r="1152" spans="1:23" s="104" customFormat="1" ht="18" customHeight="1">
      <c r="A1152" s="105">
        <f>A1137+1</f>
        <v>44786</v>
      </c>
      <c r="B1152" s="106">
        <v>1</v>
      </c>
      <c r="C1152" s="106">
        <v>2</v>
      </c>
      <c r="D1152" s="106">
        <v>3</v>
      </c>
      <c r="E1152" s="106">
        <v>4</v>
      </c>
      <c r="F1152" s="106">
        <v>5</v>
      </c>
      <c r="G1152" s="106">
        <v>6</v>
      </c>
      <c r="H1152" s="106">
        <v>7</v>
      </c>
      <c r="I1152" s="106">
        <v>8</v>
      </c>
      <c r="J1152" s="106">
        <v>9</v>
      </c>
      <c r="K1152" s="106">
        <v>10</v>
      </c>
      <c r="L1152" s="106">
        <v>11</v>
      </c>
      <c r="M1152" s="106">
        <v>12</v>
      </c>
      <c r="N1152" s="106">
        <v>13</v>
      </c>
      <c r="O1152" s="106">
        <v>14</v>
      </c>
      <c r="P1152" s="106">
        <v>15</v>
      </c>
      <c r="Q1152" s="106">
        <v>16</v>
      </c>
      <c r="R1152" s="106">
        <v>17</v>
      </c>
      <c r="S1152" s="106">
        <v>18</v>
      </c>
      <c r="T1152" s="106">
        <v>19</v>
      </c>
      <c r="U1152" s="106">
        <v>20</v>
      </c>
    </row>
    <row r="1153" spans="1:23" s="104" customFormat="1" ht="18" customHeight="1">
      <c r="A1153" s="111" t="s">
        <v>168</v>
      </c>
      <c r="B1153" s="103"/>
      <c r="C1153" s="103"/>
      <c r="D1153" s="103"/>
      <c r="E1153" s="103"/>
      <c r="F1153" s="103"/>
      <c r="G1153" s="103"/>
      <c r="H1153" s="103"/>
      <c r="I1153" s="103"/>
      <c r="J1153" s="103"/>
      <c r="K1153" s="103"/>
      <c r="L1153" s="103"/>
      <c r="M1153" s="103"/>
      <c r="N1153" s="103"/>
      <c r="O1153" s="103"/>
      <c r="P1153" s="103"/>
      <c r="Q1153" s="103"/>
      <c r="R1153" s="103"/>
      <c r="S1153" s="103"/>
      <c r="T1153" s="103"/>
      <c r="U1153" s="103"/>
    </row>
    <row r="1154" spans="1:23" s="104" customFormat="1" ht="18" customHeight="1">
      <c r="A1154" s="111" t="s">
        <v>174</v>
      </c>
      <c r="B1154" s="103"/>
      <c r="C1154" s="103"/>
      <c r="D1154" s="103"/>
      <c r="E1154" s="103"/>
      <c r="F1154" s="103"/>
      <c r="G1154" s="103"/>
      <c r="H1154" s="103"/>
      <c r="I1154" s="103"/>
      <c r="J1154" s="103"/>
      <c r="K1154" s="103"/>
      <c r="L1154" s="103"/>
      <c r="M1154" s="103"/>
      <c r="N1154" s="103"/>
      <c r="O1154" s="103"/>
      <c r="P1154" s="103"/>
      <c r="Q1154" s="103"/>
      <c r="R1154" s="103"/>
      <c r="S1154" s="103"/>
      <c r="T1154" s="103"/>
      <c r="U1154" s="103"/>
    </row>
    <row r="1155" spans="1:23" s="104" customFormat="1" ht="18" customHeight="1">
      <c r="A1155" s="111" t="s">
        <v>176</v>
      </c>
      <c r="B1155" s="103"/>
      <c r="C1155" s="103"/>
      <c r="D1155" s="103"/>
      <c r="E1155" s="103"/>
      <c r="F1155" s="103"/>
      <c r="G1155" s="103"/>
      <c r="H1155" s="103"/>
      <c r="I1155" s="103"/>
      <c r="J1155" s="103"/>
      <c r="K1155" s="103"/>
      <c r="L1155" s="103"/>
      <c r="M1155" s="103"/>
      <c r="N1155" s="103"/>
      <c r="O1155" s="103"/>
      <c r="P1155" s="103"/>
      <c r="Q1155" s="103"/>
      <c r="R1155" s="103"/>
      <c r="S1155" s="103"/>
      <c r="T1155" s="103"/>
      <c r="U1155" s="103"/>
    </row>
    <row r="1156" spans="1:23" s="104" customFormat="1" ht="18" customHeight="1">
      <c r="A1156" s="111" t="s">
        <v>181</v>
      </c>
      <c r="B1156" s="103"/>
      <c r="C1156" s="103"/>
      <c r="D1156" s="103"/>
      <c r="E1156" s="103"/>
      <c r="F1156" s="103"/>
      <c r="G1156" s="103"/>
      <c r="H1156" s="103"/>
      <c r="I1156" s="103"/>
      <c r="J1156" s="103"/>
      <c r="K1156" s="103"/>
      <c r="L1156" s="103"/>
      <c r="M1156" s="103"/>
      <c r="N1156" s="103"/>
      <c r="O1156" s="103"/>
      <c r="P1156" s="103"/>
      <c r="Q1156" s="103"/>
      <c r="R1156" s="103"/>
      <c r="S1156" s="103"/>
      <c r="T1156" s="103"/>
      <c r="U1156" s="103"/>
      <c r="W1156" s="116" t="s">
        <v>250</v>
      </c>
    </row>
    <row r="1157" spans="1:23" s="104" customFormat="1" ht="18" customHeight="1">
      <c r="A1157" s="111" t="s">
        <v>184</v>
      </c>
      <c r="B1157" s="103"/>
      <c r="C1157" s="103"/>
      <c r="D1157" s="103"/>
      <c r="E1157" s="103"/>
      <c r="F1157" s="103"/>
      <c r="G1157" s="103"/>
      <c r="H1157" s="103"/>
      <c r="I1157" s="103"/>
      <c r="J1157" s="103"/>
      <c r="K1157" s="103"/>
      <c r="L1157" s="103"/>
      <c r="M1157" s="103"/>
      <c r="N1157" s="103"/>
      <c r="O1157" s="103"/>
      <c r="P1157" s="103"/>
      <c r="Q1157" s="103"/>
      <c r="R1157" s="103"/>
      <c r="S1157" s="103"/>
      <c r="T1157" s="103"/>
      <c r="U1157" s="103"/>
      <c r="W1157" s="271">
        <f>COUNTIF(B1165:U1165,"-")</f>
        <v>20</v>
      </c>
    </row>
    <row r="1158" spans="1:23" s="104" customFormat="1" ht="18" customHeight="1">
      <c r="A1158" s="111" t="s">
        <v>208</v>
      </c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3"/>
      <c r="O1158" s="103"/>
      <c r="P1158" s="103"/>
      <c r="Q1158" s="103"/>
      <c r="R1158" s="103"/>
      <c r="S1158" s="103"/>
      <c r="T1158" s="103"/>
      <c r="U1158" s="103"/>
      <c r="W1158" s="271"/>
    </row>
    <row r="1159" spans="1:23" s="104" customFormat="1" ht="18" customHeight="1">
      <c r="A1159" s="111" t="s">
        <v>209</v>
      </c>
      <c r="B1159" s="103"/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3"/>
      <c r="N1159" s="103"/>
      <c r="O1159" s="103"/>
      <c r="P1159" s="103"/>
      <c r="Q1159" s="103"/>
      <c r="R1159" s="103"/>
      <c r="S1159" s="103"/>
      <c r="T1159" s="103"/>
      <c r="U1159" s="103"/>
    </row>
    <row r="1160" spans="1:23" s="104" customFormat="1" ht="18" customHeight="1">
      <c r="A1160" s="111" t="s">
        <v>198</v>
      </c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3"/>
      <c r="O1160" s="103"/>
      <c r="P1160" s="103"/>
      <c r="Q1160" s="103"/>
      <c r="R1160" s="103"/>
      <c r="S1160" s="103"/>
      <c r="T1160" s="103"/>
      <c r="U1160" s="103"/>
      <c r="W1160" s="116" t="s">
        <v>249</v>
      </c>
    </row>
    <row r="1161" spans="1:23" s="104" customFormat="1" ht="18" customHeight="1">
      <c r="A1161" s="111" t="s">
        <v>200</v>
      </c>
      <c r="B1161" s="103"/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3"/>
      <c r="N1161" s="103"/>
      <c r="O1161" s="103"/>
      <c r="P1161" s="103"/>
      <c r="Q1161" s="103"/>
      <c r="R1161" s="103"/>
      <c r="S1161" s="103"/>
      <c r="T1161" s="103"/>
      <c r="U1161" s="103"/>
      <c r="W1161" s="270">
        <f>INDEX(TRI!$BD$72:$BE$436,MATCH(A1152,TRI!$BD$72:$BD$436,0),2)+(IF(WEEKDAY(A1152,1)=4,1,0))</f>
        <v>5</v>
      </c>
    </row>
    <row r="1162" spans="1:23" s="104" customFormat="1" ht="18" customHeight="1">
      <c r="A1162" s="111" t="s">
        <v>201</v>
      </c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3"/>
      <c r="O1162" s="103"/>
      <c r="P1162" s="103"/>
      <c r="Q1162" s="103"/>
      <c r="R1162" s="103"/>
      <c r="S1162" s="103"/>
      <c r="T1162" s="103"/>
      <c r="U1162" s="103"/>
      <c r="W1162" s="271"/>
    </row>
    <row r="1163" spans="1:23" s="104" customFormat="1" ht="18" customHeight="1">
      <c r="A1163" s="111" t="s">
        <v>202</v>
      </c>
      <c r="B1163" s="103"/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103"/>
      <c r="R1163" s="103"/>
      <c r="S1163" s="103"/>
      <c r="T1163" s="103"/>
      <c r="U1163" s="103"/>
    </row>
    <row r="1164" spans="1:23" s="104" customFormat="1" ht="18" customHeight="1">
      <c r="A1164" s="111" t="s">
        <v>203</v>
      </c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103"/>
      <c r="R1164" s="103"/>
      <c r="S1164" s="103"/>
      <c r="T1164" s="103"/>
      <c r="U1164" s="103"/>
    </row>
    <row r="1165" spans="1:23" s="104" customFormat="1" ht="18" customHeight="1">
      <c r="A1165" s="112" t="s">
        <v>204</v>
      </c>
      <c r="B1165" s="109" t="str">
        <f>IF(COUNTA(B1153:B1164)=0,"-",COUNTA(B1153:B1164)/12)</f>
        <v>-</v>
      </c>
      <c r="C1165" s="109" t="str">
        <f>IF(COUNTA(C1153:C1164)=0,"-",COUNTA(C1153:C1164)/12)</f>
        <v>-</v>
      </c>
      <c r="D1165" s="109" t="str">
        <f t="shared" ref="D1165" si="111">IF(COUNTA(D1153:D1164)=0,"-",COUNTA(D1153:D1164)/12)</f>
        <v>-</v>
      </c>
      <c r="E1165" s="114" t="str">
        <f>IF(COUNTA(E1153:E1164)=0,"-",COUNTA(E1153:E1164)/12)</f>
        <v>-</v>
      </c>
      <c r="F1165" s="109" t="str">
        <f t="shared" ref="F1165:U1165" si="112">IF(COUNTA(F1153:F1164)=0,"-",COUNTA(F1153:F1164)/12)</f>
        <v>-</v>
      </c>
      <c r="G1165" s="109" t="str">
        <f t="shared" si="112"/>
        <v>-</v>
      </c>
      <c r="H1165" s="109" t="str">
        <f t="shared" si="112"/>
        <v>-</v>
      </c>
      <c r="I1165" s="109" t="str">
        <f t="shared" si="112"/>
        <v>-</v>
      </c>
      <c r="J1165" s="109" t="str">
        <f t="shared" si="112"/>
        <v>-</v>
      </c>
      <c r="K1165" s="109" t="str">
        <f t="shared" si="112"/>
        <v>-</v>
      </c>
      <c r="L1165" s="109" t="str">
        <f t="shared" si="112"/>
        <v>-</v>
      </c>
      <c r="M1165" s="109" t="str">
        <f t="shared" si="112"/>
        <v>-</v>
      </c>
      <c r="N1165" s="109" t="str">
        <f t="shared" si="112"/>
        <v>-</v>
      </c>
      <c r="O1165" s="109" t="str">
        <f t="shared" si="112"/>
        <v>-</v>
      </c>
      <c r="P1165" s="109" t="str">
        <f t="shared" si="112"/>
        <v>-</v>
      </c>
      <c r="Q1165" s="109" t="str">
        <f t="shared" si="112"/>
        <v>-</v>
      </c>
      <c r="R1165" s="109" t="str">
        <f t="shared" si="112"/>
        <v>-</v>
      </c>
      <c r="S1165" s="109" t="str">
        <f t="shared" si="112"/>
        <v>-</v>
      </c>
      <c r="T1165" s="109" t="str">
        <f t="shared" si="112"/>
        <v>-</v>
      </c>
      <c r="U1165" s="109" t="str">
        <f t="shared" si="112"/>
        <v>-</v>
      </c>
    </row>
    <row r="1167" spans="1:23" s="104" customFormat="1" ht="18" customHeight="1">
      <c r="A1167" s="105">
        <f>A1152+1</f>
        <v>44787</v>
      </c>
      <c r="B1167" s="106">
        <v>1</v>
      </c>
      <c r="C1167" s="106">
        <v>2</v>
      </c>
      <c r="D1167" s="106">
        <v>3</v>
      </c>
      <c r="E1167" s="106">
        <v>4</v>
      </c>
      <c r="F1167" s="106">
        <v>5</v>
      </c>
      <c r="G1167" s="106">
        <v>6</v>
      </c>
      <c r="H1167" s="106">
        <v>7</v>
      </c>
      <c r="I1167" s="106">
        <v>8</v>
      </c>
      <c r="J1167" s="106">
        <v>9</v>
      </c>
      <c r="K1167" s="106">
        <v>10</v>
      </c>
      <c r="L1167" s="106">
        <v>11</v>
      </c>
      <c r="M1167" s="106">
        <v>12</v>
      </c>
      <c r="N1167" s="106">
        <v>13</v>
      </c>
      <c r="O1167" s="106">
        <v>14</v>
      </c>
      <c r="P1167" s="106">
        <v>15</v>
      </c>
      <c r="Q1167" s="106">
        <v>16</v>
      </c>
      <c r="R1167" s="106">
        <v>17</v>
      </c>
      <c r="S1167" s="106">
        <v>18</v>
      </c>
      <c r="T1167" s="106">
        <v>19</v>
      </c>
      <c r="U1167" s="106">
        <v>20</v>
      </c>
    </row>
    <row r="1168" spans="1:23" s="104" customFormat="1" ht="18" customHeight="1">
      <c r="A1168" s="111" t="s">
        <v>168</v>
      </c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3"/>
      <c r="O1168" s="103"/>
      <c r="P1168" s="103"/>
      <c r="Q1168" s="103"/>
      <c r="R1168" s="103"/>
      <c r="S1168" s="103"/>
      <c r="T1168" s="103"/>
      <c r="U1168" s="103"/>
    </row>
    <row r="1169" spans="1:23" s="104" customFormat="1" ht="18" customHeight="1">
      <c r="A1169" s="111" t="s">
        <v>174</v>
      </c>
      <c r="B1169" s="103"/>
      <c r="C1169" s="103"/>
      <c r="D1169" s="103"/>
      <c r="E1169" s="103"/>
      <c r="F1169" s="103"/>
      <c r="G1169" s="103"/>
      <c r="H1169" s="103"/>
      <c r="I1169" s="103"/>
      <c r="J1169" s="103"/>
      <c r="K1169" s="103"/>
      <c r="L1169" s="103"/>
      <c r="M1169" s="103"/>
      <c r="N1169" s="103"/>
      <c r="O1169" s="103"/>
      <c r="P1169" s="103"/>
      <c r="Q1169" s="103"/>
      <c r="R1169" s="103"/>
      <c r="S1169" s="103"/>
      <c r="T1169" s="103"/>
      <c r="U1169" s="103"/>
    </row>
    <row r="1170" spans="1:23" s="104" customFormat="1" ht="18" customHeight="1">
      <c r="A1170" s="111" t="s">
        <v>176</v>
      </c>
      <c r="B1170" s="103"/>
      <c r="C1170" s="103"/>
      <c r="D1170" s="103"/>
      <c r="E1170" s="103"/>
      <c r="F1170" s="103"/>
      <c r="G1170" s="103"/>
      <c r="H1170" s="103"/>
      <c r="I1170" s="103"/>
      <c r="J1170" s="103"/>
      <c r="K1170" s="103"/>
      <c r="L1170" s="103"/>
      <c r="M1170" s="103"/>
      <c r="N1170" s="103"/>
      <c r="O1170" s="103"/>
      <c r="P1170" s="103"/>
      <c r="Q1170" s="103"/>
      <c r="R1170" s="103"/>
      <c r="S1170" s="103"/>
      <c r="T1170" s="103"/>
      <c r="U1170" s="103"/>
    </row>
    <row r="1171" spans="1:23" s="104" customFormat="1" ht="18" customHeight="1">
      <c r="A1171" s="111" t="s">
        <v>181</v>
      </c>
      <c r="B1171" s="103"/>
      <c r="C1171" s="103"/>
      <c r="D1171" s="103"/>
      <c r="E1171" s="103"/>
      <c r="F1171" s="103"/>
      <c r="G1171" s="103"/>
      <c r="H1171" s="103"/>
      <c r="I1171" s="103"/>
      <c r="J1171" s="103"/>
      <c r="K1171" s="103"/>
      <c r="L1171" s="103"/>
      <c r="M1171" s="103"/>
      <c r="N1171" s="103"/>
      <c r="O1171" s="103"/>
      <c r="P1171" s="103"/>
      <c r="Q1171" s="103"/>
      <c r="R1171" s="103"/>
      <c r="S1171" s="103"/>
      <c r="T1171" s="103"/>
      <c r="U1171" s="103"/>
      <c r="W1171" s="116" t="s">
        <v>250</v>
      </c>
    </row>
    <row r="1172" spans="1:23" s="104" customFormat="1" ht="18" customHeight="1">
      <c r="A1172" s="111" t="s">
        <v>184</v>
      </c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3"/>
      <c r="N1172" s="103"/>
      <c r="O1172" s="103"/>
      <c r="P1172" s="103"/>
      <c r="Q1172" s="103"/>
      <c r="R1172" s="103"/>
      <c r="S1172" s="103"/>
      <c r="T1172" s="103"/>
      <c r="U1172" s="103"/>
      <c r="W1172" s="271">
        <f>COUNTIF(B1180:U1180,"-")</f>
        <v>20</v>
      </c>
    </row>
    <row r="1173" spans="1:23" s="104" customFormat="1" ht="18" customHeight="1">
      <c r="A1173" s="111" t="s">
        <v>208</v>
      </c>
      <c r="B1173" s="103"/>
      <c r="C1173" s="103"/>
      <c r="D1173" s="103"/>
      <c r="E1173" s="103"/>
      <c r="F1173" s="103"/>
      <c r="G1173" s="103"/>
      <c r="H1173" s="103"/>
      <c r="I1173" s="103"/>
      <c r="J1173" s="103"/>
      <c r="K1173" s="103"/>
      <c r="L1173" s="103"/>
      <c r="M1173" s="103"/>
      <c r="N1173" s="103"/>
      <c r="O1173" s="103"/>
      <c r="P1173" s="103"/>
      <c r="Q1173" s="103"/>
      <c r="R1173" s="103"/>
      <c r="S1173" s="103"/>
      <c r="T1173" s="103"/>
      <c r="U1173" s="103"/>
      <c r="W1173" s="271"/>
    </row>
    <row r="1174" spans="1:23" s="104" customFormat="1" ht="18" customHeight="1">
      <c r="A1174" s="111" t="s">
        <v>209</v>
      </c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3"/>
      <c r="N1174" s="103"/>
      <c r="O1174" s="103"/>
      <c r="P1174" s="103"/>
      <c r="Q1174" s="103"/>
      <c r="R1174" s="103"/>
      <c r="S1174" s="103"/>
      <c r="T1174" s="103"/>
      <c r="U1174" s="103"/>
    </row>
    <row r="1175" spans="1:23" s="104" customFormat="1" ht="18" customHeight="1">
      <c r="A1175" s="111" t="s">
        <v>198</v>
      </c>
      <c r="B1175" s="103"/>
      <c r="C1175" s="103"/>
      <c r="D1175" s="103"/>
      <c r="E1175" s="103"/>
      <c r="F1175" s="103"/>
      <c r="G1175" s="103"/>
      <c r="H1175" s="103"/>
      <c r="I1175" s="103"/>
      <c r="J1175" s="103"/>
      <c r="K1175" s="103"/>
      <c r="L1175" s="103"/>
      <c r="M1175" s="103"/>
      <c r="N1175" s="103"/>
      <c r="O1175" s="103"/>
      <c r="P1175" s="103"/>
      <c r="Q1175" s="103"/>
      <c r="R1175" s="103"/>
      <c r="S1175" s="103"/>
      <c r="T1175" s="103"/>
      <c r="U1175" s="103"/>
      <c r="W1175" s="116" t="s">
        <v>249</v>
      </c>
    </row>
    <row r="1176" spans="1:23" s="104" customFormat="1" ht="18" customHeight="1">
      <c r="A1176" s="111" t="s">
        <v>200</v>
      </c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3"/>
      <c r="O1176" s="103"/>
      <c r="P1176" s="103"/>
      <c r="Q1176" s="103"/>
      <c r="R1176" s="103"/>
      <c r="S1176" s="103"/>
      <c r="T1176" s="103"/>
      <c r="U1176" s="103"/>
      <c r="W1176" s="270">
        <f>INDEX(TRI!$BD$72:$BE$436,MATCH(A1167,TRI!$BD$72:$BD$436,0),2)+(IF(WEEKDAY(A1167,1)=4,1,0))</f>
        <v>0</v>
      </c>
    </row>
    <row r="1177" spans="1:23" s="104" customFormat="1" ht="18" customHeight="1">
      <c r="A1177" s="111" t="s">
        <v>201</v>
      </c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3"/>
      <c r="N1177" s="103"/>
      <c r="O1177" s="103"/>
      <c r="P1177" s="103"/>
      <c r="Q1177" s="103"/>
      <c r="R1177" s="103"/>
      <c r="S1177" s="103"/>
      <c r="T1177" s="103"/>
      <c r="U1177" s="103"/>
      <c r="W1177" s="271"/>
    </row>
    <row r="1178" spans="1:23" s="104" customFormat="1" ht="18" customHeight="1">
      <c r="A1178" s="111" t="s">
        <v>202</v>
      </c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3"/>
      <c r="N1178" s="103"/>
      <c r="O1178" s="103"/>
      <c r="P1178" s="103"/>
      <c r="Q1178" s="103"/>
      <c r="R1178" s="103"/>
      <c r="S1178" s="103"/>
      <c r="T1178" s="103"/>
      <c r="U1178" s="103"/>
    </row>
    <row r="1179" spans="1:23" s="104" customFormat="1" ht="18" customHeight="1">
      <c r="A1179" s="111" t="s">
        <v>203</v>
      </c>
      <c r="B1179" s="103"/>
      <c r="C1179" s="103"/>
      <c r="D1179" s="103"/>
      <c r="E1179" s="103"/>
      <c r="F1179" s="103"/>
      <c r="G1179" s="103"/>
      <c r="H1179" s="103"/>
      <c r="I1179" s="103"/>
      <c r="J1179" s="103"/>
      <c r="K1179" s="103"/>
      <c r="L1179" s="103"/>
      <c r="M1179" s="103"/>
      <c r="N1179" s="103"/>
      <c r="O1179" s="103"/>
      <c r="P1179" s="103"/>
      <c r="Q1179" s="103"/>
      <c r="R1179" s="103"/>
      <c r="S1179" s="103"/>
      <c r="T1179" s="103"/>
      <c r="U1179" s="103"/>
    </row>
    <row r="1180" spans="1:23" s="104" customFormat="1" ht="18" customHeight="1">
      <c r="A1180" s="112" t="s">
        <v>204</v>
      </c>
      <c r="B1180" s="109" t="str">
        <f>IF(COUNTA(B1168:B1179)=0,"-",COUNTA(B1168:B1179)/12)</f>
        <v>-</v>
      </c>
      <c r="C1180" s="109" t="str">
        <f>IF(COUNTA(C1168:C1179)=0,"-",COUNTA(C1168:C1179)/12)</f>
        <v>-</v>
      </c>
      <c r="D1180" s="109" t="str">
        <f t="shared" ref="D1180" si="113">IF(COUNTA(D1168:D1179)=0,"-",COUNTA(D1168:D1179)/12)</f>
        <v>-</v>
      </c>
      <c r="E1180" s="114" t="str">
        <f>IF(COUNTA(E1168:E1179)=0,"-",COUNTA(E1168:E1179)/12)</f>
        <v>-</v>
      </c>
      <c r="F1180" s="109" t="str">
        <f t="shared" ref="F1180:U1180" si="114">IF(COUNTA(F1168:F1179)=0,"-",COUNTA(F1168:F1179)/12)</f>
        <v>-</v>
      </c>
      <c r="G1180" s="109" t="str">
        <f t="shared" si="114"/>
        <v>-</v>
      </c>
      <c r="H1180" s="109" t="str">
        <f t="shared" si="114"/>
        <v>-</v>
      </c>
      <c r="I1180" s="109" t="str">
        <f t="shared" si="114"/>
        <v>-</v>
      </c>
      <c r="J1180" s="109" t="str">
        <f t="shared" si="114"/>
        <v>-</v>
      </c>
      <c r="K1180" s="109" t="str">
        <f t="shared" si="114"/>
        <v>-</v>
      </c>
      <c r="L1180" s="109" t="str">
        <f t="shared" si="114"/>
        <v>-</v>
      </c>
      <c r="M1180" s="109" t="str">
        <f t="shared" si="114"/>
        <v>-</v>
      </c>
      <c r="N1180" s="109" t="str">
        <f t="shared" si="114"/>
        <v>-</v>
      </c>
      <c r="O1180" s="109" t="str">
        <f t="shared" si="114"/>
        <v>-</v>
      </c>
      <c r="P1180" s="109" t="str">
        <f t="shared" si="114"/>
        <v>-</v>
      </c>
      <c r="Q1180" s="109" t="str">
        <f t="shared" si="114"/>
        <v>-</v>
      </c>
      <c r="R1180" s="109" t="str">
        <f t="shared" si="114"/>
        <v>-</v>
      </c>
      <c r="S1180" s="109" t="str">
        <f t="shared" si="114"/>
        <v>-</v>
      </c>
      <c r="T1180" s="109" t="str">
        <f t="shared" si="114"/>
        <v>-</v>
      </c>
      <c r="U1180" s="109" t="str">
        <f t="shared" si="114"/>
        <v>-</v>
      </c>
    </row>
    <row r="1182" spans="1:23" s="104" customFormat="1" ht="18" customHeight="1">
      <c r="A1182" s="105">
        <f>A1167+1</f>
        <v>44788</v>
      </c>
      <c r="B1182" s="106">
        <v>1</v>
      </c>
      <c r="C1182" s="106">
        <v>2</v>
      </c>
      <c r="D1182" s="106">
        <v>3</v>
      </c>
      <c r="E1182" s="106">
        <v>4</v>
      </c>
      <c r="F1182" s="106">
        <v>5</v>
      </c>
      <c r="G1182" s="106">
        <v>6</v>
      </c>
      <c r="H1182" s="106">
        <v>7</v>
      </c>
      <c r="I1182" s="106">
        <v>8</v>
      </c>
      <c r="J1182" s="106">
        <v>9</v>
      </c>
      <c r="K1182" s="106">
        <v>10</v>
      </c>
      <c r="L1182" s="106">
        <v>11</v>
      </c>
      <c r="M1182" s="106">
        <v>12</v>
      </c>
      <c r="N1182" s="106">
        <v>13</v>
      </c>
      <c r="O1182" s="106">
        <v>14</v>
      </c>
      <c r="P1182" s="106">
        <v>15</v>
      </c>
      <c r="Q1182" s="106">
        <v>16</v>
      </c>
      <c r="R1182" s="106">
        <v>17</v>
      </c>
      <c r="S1182" s="106">
        <v>18</v>
      </c>
      <c r="T1182" s="106">
        <v>19</v>
      </c>
      <c r="U1182" s="106">
        <v>20</v>
      </c>
    </row>
    <row r="1183" spans="1:23" s="104" customFormat="1" ht="18" customHeight="1">
      <c r="A1183" s="111" t="s">
        <v>168</v>
      </c>
      <c r="B1183" s="103"/>
      <c r="C1183" s="103"/>
      <c r="D1183" s="103"/>
      <c r="E1183" s="103"/>
      <c r="F1183" s="103"/>
      <c r="G1183" s="103"/>
      <c r="H1183" s="103"/>
      <c r="I1183" s="103"/>
      <c r="J1183" s="103"/>
      <c r="K1183" s="103"/>
      <c r="L1183" s="103"/>
      <c r="M1183" s="103"/>
      <c r="N1183" s="103"/>
      <c r="O1183" s="103"/>
      <c r="P1183" s="103"/>
      <c r="Q1183" s="103"/>
      <c r="R1183" s="103"/>
      <c r="S1183" s="103"/>
      <c r="T1183" s="103"/>
      <c r="U1183" s="103"/>
    </row>
    <row r="1184" spans="1:23" s="104" customFormat="1" ht="18" customHeight="1">
      <c r="A1184" s="111" t="s">
        <v>174</v>
      </c>
      <c r="B1184" s="103"/>
      <c r="C1184" s="103"/>
      <c r="D1184" s="103"/>
      <c r="E1184" s="103"/>
      <c r="F1184" s="103"/>
      <c r="G1184" s="103"/>
      <c r="H1184" s="103"/>
      <c r="I1184" s="103"/>
      <c r="J1184" s="103"/>
      <c r="K1184" s="103"/>
      <c r="L1184" s="103"/>
      <c r="M1184" s="103"/>
      <c r="N1184" s="103"/>
      <c r="O1184" s="103"/>
      <c r="P1184" s="103"/>
      <c r="Q1184" s="103"/>
      <c r="R1184" s="103"/>
      <c r="S1184" s="103"/>
      <c r="T1184" s="103"/>
      <c r="U1184" s="103"/>
    </row>
    <row r="1185" spans="1:23" s="104" customFormat="1" ht="18" customHeight="1">
      <c r="A1185" s="111" t="s">
        <v>176</v>
      </c>
      <c r="B1185" s="103"/>
      <c r="C1185" s="103"/>
      <c r="D1185" s="103"/>
      <c r="E1185" s="103"/>
      <c r="F1185" s="103"/>
      <c r="G1185" s="103"/>
      <c r="H1185" s="103"/>
      <c r="I1185" s="103"/>
      <c r="J1185" s="103"/>
      <c r="K1185" s="103"/>
      <c r="L1185" s="103"/>
      <c r="M1185" s="103"/>
      <c r="N1185" s="103"/>
      <c r="O1185" s="103"/>
      <c r="P1185" s="103"/>
      <c r="Q1185" s="103"/>
      <c r="R1185" s="103"/>
      <c r="S1185" s="103"/>
      <c r="T1185" s="103"/>
      <c r="U1185" s="103"/>
    </row>
    <row r="1186" spans="1:23" s="104" customFormat="1" ht="18" customHeight="1">
      <c r="A1186" s="111" t="s">
        <v>181</v>
      </c>
      <c r="B1186" s="103"/>
      <c r="C1186" s="103"/>
      <c r="D1186" s="103"/>
      <c r="E1186" s="103"/>
      <c r="F1186" s="103"/>
      <c r="G1186" s="103"/>
      <c r="H1186" s="103"/>
      <c r="I1186" s="103"/>
      <c r="J1186" s="103"/>
      <c r="K1186" s="103"/>
      <c r="L1186" s="103"/>
      <c r="M1186" s="103"/>
      <c r="N1186" s="103"/>
      <c r="O1186" s="103"/>
      <c r="P1186" s="103"/>
      <c r="Q1186" s="103"/>
      <c r="R1186" s="103"/>
      <c r="S1186" s="103"/>
      <c r="T1186" s="103"/>
      <c r="U1186" s="103"/>
      <c r="W1186" s="116" t="s">
        <v>250</v>
      </c>
    </row>
    <row r="1187" spans="1:23" s="104" customFormat="1" ht="18" customHeight="1">
      <c r="A1187" s="111" t="s">
        <v>184</v>
      </c>
      <c r="B1187" s="103"/>
      <c r="C1187" s="103"/>
      <c r="D1187" s="103"/>
      <c r="E1187" s="103"/>
      <c r="F1187" s="103"/>
      <c r="G1187" s="103"/>
      <c r="H1187" s="103"/>
      <c r="I1187" s="103"/>
      <c r="J1187" s="103"/>
      <c r="K1187" s="103"/>
      <c r="L1187" s="103"/>
      <c r="M1187" s="103"/>
      <c r="N1187" s="103"/>
      <c r="O1187" s="103"/>
      <c r="P1187" s="103"/>
      <c r="Q1187" s="103"/>
      <c r="R1187" s="103"/>
      <c r="S1187" s="103"/>
      <c r="T1187" s="103"/>
      <c r="U1187" s="103"/>
      <c r="W1187" s="271">
        <f>COUNTIF(B1195:U1195,"-")</f>
        <v>20</v>
      </c>
    </row>
    <row r="1188" spans="1:23" s="104" customFormat="1" ht="18" customHeight="1">
      <c r="A1188" s="111" t="s">
        <v>208</v>
      </c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3"/>
      <c r="O1188" s="103"/>
      <c r="P1188" s="103"/>
      <c r="Q1188" s="103"/>
      <c r="R1188" s="103"/>
      <c r="S1188" s="103"/>
      <c r="T1188" s="103"/>
      <c r="U1188" s="103"/>
      <c r="W1188" s="271"/>
    </row>
    <row r="1189" spans="1:23" s="104" customFormat="1" ht="18" customHeight="1">
      <c r="A1189" s="111" t="s">
        <v>209</v>
      </c>
      <c r="B1189" s="103"/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  <c r="Q1189" s="103"/>
      <c r="R1189" s="103"/>
      <c r="S1189" s="103"/>
      <c r="T1189" s="103"/>
      <c r="U1189" s="103"/>
    </row>
    <row r="1190" spans="1:23" s="104" customFormat="1" ht="18" customHeight="1">
      <c r="A1190" s="111" t="s">
        <v>198</v>
      </c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3"/>
      <c r="O1190" s="103"/>
      <c r="P1190" s="103"/>
      <c r="Q1190" s="103"/>
      <c r="R1190" s="103"/>
      <c r="S1190" s="103"/>
      <c r="T1190" s="103"/>
      <c r="U1190" s="103"/>
      <c r="W1190" s="116" t="s">
        <v>249</v>
      </c>
    </row>
    <row r="1191" spans="1:23" s="104" customFormat="1" ht="18" customHeight="1">
      <c r="A1191" s="111" t="s">
        <v>200</v>
      </c>
      <c r="B1191" s="103"/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3"/>
      <c r="N1191" s="103"/>
      <c r="O1191" s="103"/>
      <c r="P1191" s="103"/>
      <c r="Q1191" s="103"/>
      <c r="R1191" s="103"/>
      <c r="S1191" s="103"/>
      <c r="T1191" s="103"/>
      <c r="U1191" s="103"/>
      <c r="W1191" s="270">
        <f>INDEX(TRI!$BD$72:$BE$436,MATCH(A1182,TRI!$BD$72:$BD$436,0),2)+(IF(WEEKDAY(A1182,1)=4,1,0))</f>
        <v>0</v>
      </c>
    </row>
    <row r="1192" spans="1:23" s="104" customFormat="1" ht="18" customHeight="1">
      <c r="A1192" s="111" t="s">
        <v>201</v>
      </c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3"/>
      <c r="O1192" s="103"/>
      <c r="P1192" s="103"/>
      <c r="Q1192" s="103"/>
      <c r="R1192" s="103"/>
      <c r="S1192" s="103"/>
      <c r="T1192" s="103"/>
      <c r="U1192" s="103"/>
      <c r="W1192" s="271"/>
    </row>
    <row r="1193" spans="1:23" s="104" customFormat="1" ht="18" customHeight="1">
      <c r="A1193" s="111" t="s">
        <v>202</v>
      </c>
      <c r="B1193" s="103"/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3"/>
      <c r="N1193" s="103"/>
      <c r="O1193" s="103"/>
      <c r="P1193" s="103"/>
      <c r="Q1193" s="103"/>
      <c r="R1193" s="103"/>
      <c r="S1193" s="103"/>
      <c r="T1193" s="103"/>
      <c r="U1193" s="103"/>
    </row>
    <row r="1194" spans="1:23" s="104" customFormat="1" ht="18" customHeight="1">
      <c r="A1194" s="111" t="s">
        <v>203</v>
      </c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3"/>
      <c r="O1194" s="103"/>
      <c r="P1194" s="103"/>
      <c r="Q1194" s="103"/>
      <c r="R1194" s="103"/>
      <c r="S1194" s="103"/>
      <c r="T1194" s="103"/>
      <c r="U1194" s="103"/>
    </row>
    <row r="1195" spans="1:23" s="104" customFormat="1" ht="18" customHeight="1">
      <c r="A1195" s="112" t="s">
        <v>204</v>
      </c>
      <c r="B1195" s="109" t="str">
        <f>IF(COUNTA(B1183:B1194)=0,"-",COUNTA(B1183:B1194)/12)</f>
        <v>-</v>
      </c>
      <c r="C1195" s="109" t="str">
        <f>IF(COUNTA(C1183:C1194)=0,"-",COUNTA(C1183:C1194)/12)</f>
        <v>-</v>
      </c>
      <c r="D1195" s="109" t="str">
        <f t="shared" ref="D1195" si="115">IF(COUNTA(D1183:D1194)=0,"-",COUNTA(D1183:D1194)/12)</f>
        <v>-</v>
      </c>
      <c r="E1195" s="114" t="str">
        <f>IF(COUNTA(E1183:E1194)=0,"-",COUNTA(E1183:E1194)/12)</f>
        <v>-</v>
      </c>
      <c r="F1195" s="109" t="str">
        <f t="shared" ref="F1195:U1195" si="116">IF(COUNTA(F1183:F1194)=0,"-",COUNTA(F1183:F1194)/12)</f>
        <v>-</v>
      </c>
      <c r="G1195" s="109" t="str">
        <f t="shared" si="116"/>
        <v>-</v>
      </c>
      <c r="H1195" s="109" t="str">
        <f t="shared" si="116"/>
        <v>-</v>
      </c>
      <c r="I1195" s="109" t="str">
        <f t="shared" si="116"/>
        <v>-</v>
      </c>
      <c r="J1195" s="109" t="str">
        <f t="shared" si="116"/>
        <v>-</v>
      </c>
      <c r="K1195" s="109" t="str">
        <f t="shared" si="116"/>
        <v>-</v>
      </c>
      <c r="L1195" s="109" t="str">
        <f t="shared" si="116"/>
        <v>-</v>
      </c>
      <c r="M1195" s="109" t="str">
        <f t="shared" si="116"/>
        <v>-</v>
      </c>
      <c r="N1195" s="109" t="str">
        <f t="shared" si="116"/>
        <v>-</v>
      </c>
      <c r="O1195" s="109" t="str">
        <f t="shared" si="116"/>
        <v>-</v>
      </c>
      <c r="P1195" s="109" t="str">
        <f t="shared" si="116"/>
        <v>-</v>
      </c>
      <c r="Q1195" s="109" t="str">
        <f t="shared" si="116"/>
        <v>-</v>
      </c>
      <c r="R1195" s="109" t="str">
        <f t="shared" si="116"/>
        <v>-</v>
      </c>
      <c r="S1195" s="109" t="str">
        <f t="shared" si="116"/>
        <v>-</v>
      </c>
      <c r="T1195" s="109" t="str">
        <f t="shared" si="116"/>
        <v>-</v>
      </c>
      <c r="U1195" s="109" t="str">
        <f t="shared" si="116"/>
        <v>-</v>
      </c>
    </row>
    <row r="1197" spans="1:23" s="104" customFormat="1" ht="18" customHeight="1">
      <c r="A1197" s="105">
        <f>A1182+1</f>
        <v>44789</v>
      </c>
      <c r="B1197" s="106">
        <v>1</v>
      </c>
      <c r="C1197" s="106">
        <v>2</v>
      </c>
      <c r="D1197" s="106">
        <v>3</v>
      </c>
      <c r="E1197" s="106">
        <v>4</v>
      </c>
      <c r="F1197" s="106">
        <v>5</v>
      </c>
      <c r="G1197" s="106">
        <v>6</v>
      </c>
      <c r="H1197" s="106">
        <v>7</v>
      </c>
      <c r="I1197" s="106">
        <v>8</v>
      </c>
      <c r="J1197" s="106">
        <v>9</v>
      </c>
      <c r="K1197" s="106">
        <v>10</v>
      </c>
      <c r="L1197" s="106">
        <v>11</v>
      </c>
      <c r="M1197" s="106">
        <v>12</v>
      </c>
      <c r="N1197" s="106">
        <v>13</v>
      </c>
      <c r="O1197" s="106">
        <v>14</v>
      </c>
      <c r="P1197" s="106">
        <v>15</v>
      </c>
      <c r="Q1197" s="106">
        <v>16</v>
      </c>
      <c r="R1197" s="106">
        <v>17</v>
      </c>
      <c r="S1197" s="106">
        <v>18</v>
      </c>
      <c r="T1197" s="106">
        <v>19</v>
      </c>
      <c r="U1197" s="106">
        <v>20</v>
      </c>
    </row>
    <row r="1198" spans="1:23" s="104" customFormat="1" ht="18" customHeight="1">
      <c r="A1198" s="111" t="s">
        <v>168</v>
      </c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3"/>
      <c r="N1198" s="103"/>
      <c r="O1198" s="103"/>
      <c r="P1198" s="103"/>
      <c r="Q1198" s="103"/>
      <c r="R1198" s="103"/>
      <c r="S1198" s="103"/>
      <c r="T1198" s="103"/>
      <c r="U1198" s="103"/>
    </row>
    <row r="1199" spans="1:23" s="104" customFormat="1" ht="18" customHeight="1">
      <c r="A1199" s="111" t="s">
        <v>174</v>
      </c>
      <c r="B1199" s="103"/>
      <c r="C1199" s="103"/>
      <c r="D1199" s="103"/>
      <c r="E1199" s="103"/>
      <c r="F1199" s="103"/>
      <c r="G1199" s="103"/>
      <c r="H1199" s="103"/>
      <c r="I1199" s="103"/>
      <c r="J1199" s="103"/>
      <c r="K1199" s="103"/>
      <c r="L1199" s="103"/>
      <c r="M1199" s="103"/>
      <c r="N1199" s="103"/>
      <c r="O1199" s="103"/>
      <c r="P1199" s="103"/>
      <c r="Q1199" s="103"/>
      <c r="R1199" s="103"/>
      <c r="S1199" s="103"/>
      <c r="T1199" s="103"/>
      <c r="U1199" s="103"/>
    </row>
    <row r="1200" spans="1:23" s="104" customFormat="1" ht="18" customHeight="1">
      <c r="A1200" s="111" t="s">
        <v>176</v>
      </c>
      <c r="B1200" s="103"/>
      <c r="C1200" s="103"/>
      <c r="D1200" s="103"/>
      <c r="E1200" s="103"/>
      <c r="F1200" s="103"/>
      <c r="G1200" s="103"/>
      <c r="H1200" s="103"/>
      <c r="I1200" s="103"/>
      <c r="J1200" s="103"/>
      <c r="K1200" s="103"/>
      <c r="L1200" s="103"/>
      <c r="M1200" s="103"/>
      <c r="N1200" s="103"/>
      <c r="O1200" s="103"/>
      <c r="P1200" s="103"/>
      <c r="Q1200" s="103"/>
      <c r="R1200" s="103"/>
      <c r="S1200" s="103"/>
      <c r="T1200" s="103"/>
      <c r="U1200" s="103"/>
    </row>
    <row r="1201" spans="1:23" s="104" customFormat="1" ht="18" customHeight="1">
      <c r="A1201" s="111" t="s">
        <v>181</v>
      </c>
      <c r="B1201" s="103"/>
      <c r="C1201" s="103"/>
      <c r="D1201" s="103"/>
      <c r="E1201" s="103"/>
      <c r="F1201" s="103"/>
      <c r="G1201" s="103"/>
      <c r="H1201" s="103"/>
      <c r="I1201" s="103"/>
      <c r="J1201" s="103"/>
      <c r="K1201" s="103"/>
      <c r="L1201" s="103"/>
      <c r="M1201" s="103"/>
      <c r="N1201" s="103"/>
      <c r="O1201" s="103"/>
      <c r="P1201" s="103"/>
      <c r="Q1201" s="103"/>
      <c r="R1201" s="103"/>
      <c r="S1201" s="103"/>
      <c r="T1201" s="103"/>
      <c r="U1201" s="103"/>
      <c r="W1201" s="116" t="s">
        <v>250</v>
      </c>
    </row>
    <row r="1202" spans="1:23" s="104" customFormat="1" ht="18" customHeight="1">
      <c r="A1202" s="111" t="s">
        <v>184</v>
      </c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3"/>
      <c r="N1202" s="103"/>
      <c r="O1202" s="103"/>
      <c r="P1202" s="103"/>
      <c r="Q1202" s="103"/>
      <c r="R1202" s="103"/>
      <c r="S1202" s="103"/>
      <c r="T1202" s="103"/>
      <c r="U1202" s="103"/>
      <c r="W1202" s="271">
        <f>COUNTIF(B1210:U1210,"-")</f>
        <v>20</v>
      </c>
    </row>
    <row r="1203" spans="1:23" s="104" customFormat="1" ht="18" customHeight="1">
      <c r="A1203" s="111" t="s">
        <v>208</v>
      </c>
      <c r="B1203" s="103"/>
      <c r="C1203" s="103"/>
      <c r="D1203" s="103"/>
      <c r="E1203" s="103"/>
      <c r="F1203" s="103"/>
      <c r="G1203" s="103"/>
      <c r="H1203" s="103"/>
      <c r="I1203" s="103"/>
      <c r="J1203" s="103"/>
      <c r="K1203" s="103"/>
      <c r="L1203" s="103"/>
      <c r="M1203" s="103"/>
      <c r="N1203" s="103"/>
      <c r="O1203" s="103"/>
      <c r="P1203" s="103"/>
      <c r="Q1203" s="103"/>
      <c r="R1203" s="103"/>
      <c r="S1203" s="103"/>
      <c r="T1203" s="103"/>
      <c r="U1203" s="103"/>
      <c r="W1203" s="271"/>
    </row>
    <row r="1204" spans="1:23" s="104" customFormat="1" ht="18" customHeight="1">
      <c r="A1204" s="111" t="s">
        <v>209</v>
      </c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3"/>
      <c r="O1204" s="103"/>
      <c r="P1204" s="103"/>
      <c r="Q1204" s="103"/>
      <c r="R1204" s="103"/>
      <c r="S1204" s="103"/>
      <c r="T1204" s="103"/>
      <c r="U1204" s="103"/>
    </row>
    <row r="1205" spans="1:23" s="104" customFormat="1" ht="18" customHeight="1">
      <c r="A1205" s="111" t="s">
        <v>198</v>
      </c>
      <c r="B1205" s="103"/>
      <c r="C1205" s="103"/>
      <c r="D1205" s="103"/>
      <c r="E1205" s="103"/>
      <c r="F1205" s="103"/>
      <c r="G1205" s="103"/>
      <c r="H1205" s="103"/>
      <c r="I1205" s="103"/>
      <c r="J1205" s="103"/>
      <c r="K1205" s="103"/>
      <c r="L1205" s="103"/>
      <c r="M1205" s="103"/>
      <c r="N1205" s="103"/>
      <c r="O1205" s="103"/>
      <c r="P1205" s="103"/>
      <c r="Q1205" s="103"/>
      <c r="R1205" s="103"/>
      <c r="S1205" s="103"/>
      <c r="T1205" s="103"/>
      <c r="U1205" s="103"/>
      <c r="W1205" s="116" t="s">
        <v>249</v>
      </c>
    </row>
    <row r="1206" spans="1:23" s="104" customFormat="1" ht="18" customHeight="1">
      <c r="A1206" s="111" t="s">
        <v>200</v>
      </c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3"/>
      <c r="O1206" s="103"/>
      <c r="P1206" s="103"/>
      <c r="Q1206" s="103"/>
      <c r="R1206" s="103"/>
      <c r="S1206" s="103"/>
      <c r="T1206" s="103"/>
      <c r="U1206" s="103"/>
      <c r="W1206" s="270">
        <f>INDEX(TRI!$BD$72:$BE$436,MATCH(A1197,TRI!$BD$72:$BD$436,0),2)+(IF(WEEKDAY(A1197,1)=4,1,0))</f>
        <v>0</v>
      </c>
    </row>
    <row r="1207" spans="1:23" s="104" customFormat="1" ht="18" customHeight="1">
      <c r="A1207" s="111" t="s">
        <v>201</v>
      </c>
      <c r="B1207" s="103"/>
      <c r="C1207" s="103"/>
      <c r="D1207" s="103"/>
      <c r="E1207" s="103"/>
      <c r="F1207" s="103"/>
      <c r="G1207" s="103"/>
      <c r="H1207" s="103"/>
      <c r="I1207" s="103"/>
      <c r="J1207" s="103"/>
      <c r="K1207" s="103"/>
      <c r="L1207" s="103"/>
      <c r="M1207" s="103"/>
      <c r="N1207" s="103"/>
      <c r="O1207" s="103"/>
      <c r="P1207" s="103"/>
      <c r="Q1207" s="103"/>
      <c r="R1207" s="103"/>
      <c r="S1207" s="103"/>
      <c r="T1207" s="103"/>
      <c r="U1207" s="103"/>
      <c r="W1207" s="271"/>
    </row>
    <row r="1208" spans="1:23" s="104" customFormat="1" ht="18" customHeight="1">
      <c r="A1208" s="111" t="s">
        <v>202</v>
      </c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3"/>
      <c r="N1208" s="103"/>
      <c r="O1208" s="103"/>
      <c r="P1208" s="103"/>
      <c r="Q1208" s="103"/>
      <c r="R1208" s="103"/>
      <c r="S1208" s="103"/>
      <c r="T1208" s="103"/>
      <c r="U1208" s="103"/>
    </row>
    <row r="1209" spans="1:23" s="104" customFormat="1" ht="18" customHeight="1">
      <c r="A1209" s="111" t="s">
        <v>203</v>
      </c>
      <c r="B1209" s="103"/>
      <c r="C1209" s="103"/>
      <c r="D1209" s="103"/>
      <c r="E1209" s="103"/>
      <c r="F1209" s="103"/>
      <c r="G1209" s="103"/>
      <c r="H1209" s="103"/>
      <c r="I1209" s="103"/>
      <c r="J1209" s="103"/>
      <c r="K1209" s="103"/>
      <c r="L1209" s="103"/>
      <c r="M1209" s="103"/>
      <c r="N1209" s="103"/>
      <c r="O1209" s="103"/>
      <c r="P1209" s="103"/>
      <c r="Q1209" s="103"/>
      <c r="R1209" s="103"/>
      <c r="S1209" s="103"/>
      <c r="T1209" s="103"/>
      <c r="U1209" s="103"/>
    </row>
    <row r="1210" spans="1:23" s="104" customFormat="1" ht="18" customHeight="1">
      <c r="A1210" s="112" t="s">
        <v>204</v>
      </c>
      <c r="B1210" s="109" t="str">
        <f>IF(COUNTA(B1198:B1209)=0,"-",COUNTA(B1198:B1209)/12)</f>
        <v>-</v>
      </c>
      <c r="C1210" s="109" t="str">
        <f>IF(COUNTA(C1198:C1209)=0,"-",COUNTA(C1198:C1209)/12)</f>
        <v>-</v>
      </c>
      <c r="D1210" s="109" t="str">
        <f t="shared" ref="D1210" si="117">IF(COUNTA(D1198:D1209)=0,"-",COUNTA(D1198:D1209)/12)</f>
        <v>-</v>
      </c>
      <c r="E1210" s="114" t="str">
        <f>IF(COUNTA(E1198:E1209)=0,"-",COUNTA(E1198:E1209)/12)</f>
        <v>-</v>
      </c>
      <c r="F1210" s="109" t="str">
        <f t="shared" ref="F1210:U1210" si="118">IF(COUNTA(F1198:F1209)=0,"-",COUNTA(F1198:F1209)/12)</f>
        <v>-</v>
      </c>
      <c r="G1210" s="109" t="str">
        <f t="shared" si="118"/>
        <v>-</v>
      </c>
      <c r="H1210" s="109" t="str">
        <f t="shared" si="118"/>
        <v>-</v>
      </c>
      <c r="I1210" s="109" t="str">
        <f t="shared" si="118"/>
        <v>-</v>
      </c>
      <c r="J1210" s="109" t="str">
        <f t="shared" si="118"/>
        <v>-</v>
      </c>
      <c r="K1210" s="109" t="str">
        <f t="shared" si="118"/>
        <v>-</v>
      </c>
      <c r="L1210" s="109" t="str">
        <f t="shared" si="118"/>
        <v>-</v>
      </c>
      <c r="M1210" s="109" t="str">
        <f t="shared" si="118"/>
        <v>-</v>
      </c>
      <c r="N1210" s="109" t="str">
        <f t="shared" si="118"/>
        <v>-</v>
      </c>
      <c r="O1210" s="109" t="str">
        <f t="shared" si="118"/>
        <v>-</v>
      </c>
      <c r="P1210" s="109" t="str">
        <f t="shared" si="118"/>
        <v>-</v>
      </c>
      <c r="Q1210" s="109" t="str">
        <f t="shared" si="118"/>
        <v>-</v>
      </c>
      <c r="R1210" s="109" t="str">
        <f t="shared" si="118"/>
        <v>-</v>
      </c>
      <c r="S1210" s="109" t="str">
        <f t="shared" si="118"/>
        <v>-</v>
      </c>
      <c r="T1210" s="109" t="str">
        <f t="shared" si="118"/>
        <v>-</v>
      </c>
      <c r="U1210" s="109" t="str">
        <f t="shared" si="118"/>
        <v>-</v>
      </c>
    </row>
    <row r="1212" spans="1:23" s="104" customFormat="1" ht="18" customHeight="1">
      <c r="A1212" s="105">
        <f>A1197+1</f>
        <v>44790</v>
      </c>
      <c r="B1212" s="106">
        <v>1</v>
      </c>
      <c r="C1212" s="106">
        <v>2</v>
      </c>
      <c r="D1212" s="106">
        <v>3</v>
      </c>
      <c r="E1212" s="106">
        <v>4</v>
      </c>
      <c r="F1212" s="106">
        <v>5</v>
      </c>
      <c r="G1212" s="106">
        <v>6</v>
      </c>
      <c r="H1212" s="106">
        <v>7</v>
      </c>
      <c r="I1212" s="106">
        <v>8</v>
      </c>
      <c r="J1212" s="106">
        <v>9</v>
      </c>
      <c r="K1212" s="106">
        <v>10</v>
      </c>
      <c r="L1212" s="106">
        <v>11</v>
      </c>
      <c r="M1212" s="106">
        <v>12</v>
      </c>
      <c r="N1212" s="106">
        <v>13</v>
      </c>
      <c r="O1212" s="106">
        <v>14</v>
      </c>
      <c r="P1212" s="106">
        <v>15</v>
      </c>
      <c r="Q1212" s="106">
        <v>16</v>
      </c>
      <c r="R1212" s="106">
        <v>17</v>
      </c>
      <c r="S1212" s="106">
        <v>18</v>
      </c>
      <c r="T1212" s="106">
        <v>19</v>
      </c>
      <c r="U1212" s="106">
        <v>20</v>
      </c>
    </row>
    <row r="1213" spans="1:23" s="104" customFormat="1" ht="18" customHeight="1">
      <c r="A1213" s="111" t="s">
        <v>168</v>
      </c>
      <c r="B1213" s="103"/>
      <c r="C1213" s="103"/>
      <c r="D1213" s="103"/>
      <c r="E1213" s="103"/>
      <c r="F1213" s="103"/>
      <c r="G1213" s="103"/>
      <c r="H1213" s="103"/>
      <c r="I1213" s="103"/>
      <c r="J1213" s="103"/>
      <c r="K1213" s="103"/>
      <c r="L1213" s="103"/>
      <c r="M1213" s="103"/>
      <c r="N1213" s="103"/>
      <c r="O1213" s="103"/>
      <c r="P1213" s="103"/>
      <c r="Q1213" s="103"/>
      <c r="R1213" s="103"/>
      <c r="S1213" s="103"/>
      <c r="T1213" s="103"/>
      <c r="U1213" s="103"/>
    </row>
    <row r="1214" spans="1:23" s="104" customFormat="1" ht="18" customHeight="1">
      <c r="A1214" s="111" t="s">
        <v>174</v>
      </c>
      <c r="B1214" s="103"/>
      <c r="C1214" s="103"/>
      <c r="D1214" s="103"/>
      <c r="E1214" s="103"/>
      <c r="F1214" s="103"/>
      <c r="G1214" s="103"/>
      <c r="H1214" s="103"/>
      <c r="I1214" s="103"/>
      <c r="J1214" s="103"/>
      <c r="K1214" s="103"/>
      <c r="L1214" s="103"/>
      <c r="M1214" s="103"/>
      <c r="N1214" s="103"/>
      <c r="O1214" s="103"/>
      <c r="P1214" s="103"/>
      <c r="Q1214" s="103"/>
      <c r="R1214" s="103"/>
      <c r="S1214" s="103"/>
      <c r="T1214" s="103"/>
      <c r="U1214" s="103"/>
    </row>
    <row r="1215" spans="1:23" s="104" customFormat="1" ht="18" customHeight="1">
      <c r="A1215" s="111" t="s">
        <v>176</v>
      </c>
      <c r="B1215" s="103"/>
      <c r="C1215" s="103"/>
      <c r="D1215" s="103"/>
      <c r="E1215" s="103"/>
      <c r="F1215" s="103"/>
      <c r="G1215" s="103"/>
      <c r="H1215" s="103"/>
      <c r="I1215" s="103"/>
      <c r="J1215" s="103"/>
      <c r="K1215" s="103"/>
      <c r="L1215" s="103"/>
      <c r="M1215" s="103"/>
      <c r="N1215" s="103"/>
      <c r="O1215" s="103"/>
      <c r="P1215" s="103"/>
      <c r="Q1215" s="103"/>
      <c r="R1215" s="103"/>
      <c r="S1215" s="103"/>
      <c r="T1215" s="103"/>
      <c r="U1215" s="103"/>
    </row>
    <row r="1216" spans="1:23" s="104" customFormat="1" ht="18" customHeight="1">
      <c r="A1216" s="111" t="s">
        <v>181</v>
      </c>
      <c r="B1216" s="103"/>
      <c r="C1216" s="103"/>
      <c r="D1216" s="103"/>
      <c r="E1216" s="103"/>
      <c r="F1216" s="103"/>
      <c r="G1216" s="103"/>
      <c r="H1216" s="103"/>
      <c r="I1216" s="103"/>
      <c r="J1216" s="103"/>
      <c r="K1216" s="103"/>
      <c r="L1216" s="103"/>
      <c r="M1216" s="103"/>
      <c r="N1216" s="103"/>
      <c r="O1216" s="103"/>
      <c r="P1216" s="103"/>
      <c r="Q1216" s="103"/>
      <c r="R1216" s="103"/>
      <c r="S1216" s="103"/>
      <c r="T1216" s="103"/>
      <c r="U1216" s="103"/>
      <c r="W1216" s="116" t="s">
        <v>250</v>
      </c>
    </row>
    <row r="1217" spans="1:23" s="104" customFormat="1" ht="18" customHeight="1">
      <c r="A1217" s="111" t="s">
        <v>184</v>
      </c>
      <c r="B1217" s="103"/>
      <c r="C1217" s="103"/>
      <c r="D1217" s="103"/>
      <c r="E1217" s="103"/>
      <c r="F1217" s="103"/>
      <c r="G1217" s="103"/>
      <c r="H1217" s="103"/>
      <c r="I1217" s="103"/>
      <c r="J1217" s="103"/>
      <c r="K1217" s="103"/>
      <c r="L1217" s="103"/>
      <c r="M1217" s="103"/>
      <c r="N1217" s="103"/>
      <c r="O1217" s="103"/>
      <c r="P1217" s="103"/>
      <c r="Q1217" s="103"/>
      <c r="R1217" s="103"/>
      <c r="S1217" s="103"/>
      <c r="T1217" s="103"/>
      <c r="U1217" s="103"/>
      <c r="W1217" s="271">
        <f>COUNTIF(B1225:U1225,"-")</f>
        <v>20</v>
      </c>
    </row>
    <row r="1218" spans="1:23" s="104" customFormat="1" ht="18" customHeight="1">
      <c r="A1218" s="111" t="s">
        <v>208</v>
      </c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3"/>
      <c r="O1218" s="103"/>
      <c r="P1218" s="103"/>
      <c r="Q1218" s="103"/>
      <c r="R1218" s="103"/>
      <c r="S1218" s="103"/>
      <c r="T1218" s="103"/>
      <c r="U1218" s="103"/>
      <c r="W1218" s="271"/>
    </row>
    <row r="1219" spans="1:23" s="104" customFormat="1" ht="18" customHeight="1">
      <c r="A1219" s="111" t="s">
        <v>209</v>
      </c>
      <c r="B1219" s="103"/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3"/>
      <c r="N1219" s="103"/>
      <c r="O1219" s="103"/>
      <c r="P1219" s="103"/>
      <c r="Q1219" s="103"/>
      <c r="R1219" s="103"/>
      <c r="S1219" s="103"/>
      <c r="T1219" s="103"/>
      <c r="U1219" s="103"/>
    </row>
    <row r="1220" spans="1:23" s="104" customFormat="1" ht="18" customHeight="1">
      <c r="A1220" s="111" t="s">
        <v>198</v>
      </c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3"/>
      <c r="O1220" s="103"/>
      <c r="P1220" s="103"/>
      <c r="Q1220" s="103"/>
      <c r="R1220" s="103"/>
      <c r="S1220" s="103"/>
      <c r="T1220" s="103"/>
      <c r="U1220" s="103"/>
      <c r="W1220" s="116" t="s">
        <v>249</v>
      </c>
    </row>
    <row r="1221" spans="1:23" s="104" customFormat="1" ht="18" customHeight="1">
      <c r="A1221" s="111" t="s">
        <v>200</v>
      </c>
      <c r="B1221" s="103"/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3"/>
      <c r="N1221" s="103"/>
      <c r="O1221" s="103"/>
      <c r="P1221" s="103"/>
      <c r="Q1221" s="103"/>
      <c r="R1221" s="103"/>
      <c r="S1221" s="103"/>
      <c r="T1221" s="103"/>
      <c r="U1221" s="103"/>
      <c r="W1221" s="270">
        <f>INDEX(TRI!$BD$72:$BE$436,MATCH(A1212,TRI!$BD$72:$BD$436,0),2)+(IF(WEEKDAY(A1212,1)=4,1,0))</f>
        <v>1</v>
      </c>
    </row>
    <row r="1222" spans="1:23" s="104" customFormat="1" ht="18" customHeight="1">
      <c r="A1222" s="111" t="s">
        <v>201</v>
      </c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103"/>
      <c r="R1222" s="103"/>
      <c r="S1222" s="103"/>
      <c r="T1222" s="103"/>
      <c r="U1222" s="103"/>
      <c r="W1222" s="271"/>
    </row>
    <row r="1223" spans="1:23" s="104" customFormat="1" ht="18" customHeight="1">
      <c r="A1223" s="111" t="s">
        <v>202</v>
      </c>
      <c r="B1223" s="103"/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103"/>
      <c r="R1223" s="103"/>
      <c r="S1223" s="103"/>
      <c r="T1223" s="103"/>
      <c r="U1223" s="103"/>
    </row>
    <row r="1224" spans="1:23" s="104" customFormat="1" ht="18" customHeight="1">
      <c r="A1224" s="111" t="s">
        <v>203</v>
      </c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  <c r="R1224" s="103"/>
      <c r="S1224" s="103"/>
      <c r="T1224" s="103"/>
      <c r="U1224" s="103"/>
    </row>
    <row r="1225" spans="1:23" s="104" customFormat="1" ht="18" customHeight="1">
      <c r="A1225" s="112" t="s">
        <v>204</v>
      </c>
      <c r="B1225" s="109" t="str">
        <f>IF(COUNTA(B1213:B1224)=0,"-",COUNTA(B1213:B1224)/12)</f>
        <v>-</v>
      </c>
      <c r="C1225" s="109" t="str">
        <f>IF(COUNTA(C1213:C1224)=0,"-",COUNTA(C1213:C1224)/12)</f>
        <v>-</v>
      </c>
      <c r="D1225" s="109" t="str">
        <f t="shared" ref="D1225" si="119">IF(COUNTA(D1213:D1224)=0,"-",COUNTA(D1213:D1224)/12)</f>
        <v>-</v>
      </c>
      <c r="E1225" s="114" t="str">
        <f>IF(COUNTA(E1213:E1224)=0,"-",COUNTA(E1213:E1224)/12)</f>
        <v>-</v>
      </c>
      <c r="F1225" s="109" t="str">
        <f t="shared" ref="F1225:U1225" si="120">IF(COUNTA(F1213:F1224)=0,"-",COUNTA(F1213:F1224)/12)</f>
        <v>-</v>
      </c>
      <c r="G1225" s="109" t="str">
        <f t="shared" si="120"/>
        <v>-</v>
      </c>
      <c r="H1225" s="109" t="str">
        <f t="shared" si="120"/>
        <v>-</v>
      </c>
      <c r="I1225" s="109" t="str">
        <f t="shared" si="120"/>
        <v>-</v>
      </c>
      <c r="J1225" s="109" t="str">
        <f t="shared" si="120"/>
        <v>-</v>
      </c>
      <c r="K1225" s="109" t="str">
        <f t="shared" si="120"/>
        <v>-</v>
      </c>
      <c r="L1225" s="109" t="str">
        <f t="shared" si="120"/>
        <v>-</v>
      </c>
      <c r="M1225" s="109" t="str">
        <f t="shared" si="120"/>
        <v>-</v>
      </c>
      <c r="N1225" s="109" t="str">
        <f t="shared" si="120"/>
        <v>-</v>
      </c>
      <c r="O1225" s="109" t="str">
        <f t="shared" si="120"/>
        <v>-</v>
      </c>
      <c r="P1225" s="109" t="str">
        <f t="shared" si="120"/>
        <v>-</v>
      </c>
      <c r="Q1225" s="109" t="str">
        <f t="shared" si="120"/>
        <v>-</v>
      </c>
      <c r="R1225" s="109" t="str">
        <f t="shared" si="120"/>
        <v>-</v>
      </c>
      <c r="S1225" s="109" t="str">
        <f t="shared" si="120"/>
        <v>-</v>
      </c>
      <c r="T1225" s="109" t="str">
        <f t="shared" si="120"/>
        <v>-</v>
      </c>
      <c r="U1225" s="109" t="str">
        <f t="shared" si="120"/>
        <v>-</v>
      </c>
    </row>
    <row r="1227" spans="1:23" s="104" customFormat="1" ht="18" customHeight="1">
      <c r="A1227" s="105">
        <f>A1212+1</f>
        <v>44791</v>
      </c>
      <c r="B1227" s="106">
        <v>1</v>
      </c>
      <c r="C1227" s="106">
        <v>2</v>
      </c>
      <c r="D1227" s="106">
        <v>3</v>
      </c>
      <c r="E1227" s="106">
        <v>4</v>
      </c>
      <c r="F1227" s="106">
        <v>5</v>
      </c>
      <c r="G1227" s="106">
        <v>6</v>
      </c>
      <c r="H1227" s="106">
        <v>7</v>
      </c>
      <c r="I1227" s="106">
        <v>8</v>
      </c>
      <c r="J1227" s="106">
        <v>9</v>
      </c>
      <c r="K1227" s="106">
        <v>10</v>
      </c>
      <c r="L1227" s="106">
        <v>11</v>
      </c>
      <c r="M1227" s="106">
        <v>12</v>
      </c>
      <c r="N1227" s="106">
        <v>13</v>
      </c>
      <c r="O1227" s="106">
        <v>14</v>
      </c>
      <c r="P1227" s="106">
        <v>15</v>
      </c>
      <c r="Q1227" s="106">
        <v>16</v>
      </c>
      <c r="R1227" s="106">
        <v>17</v>
      </c>
      <c r="S1227" s="106">
        <v>18</v>
      </c>
      <c r="T1227" s="106">
        <v>19</v>
      </c>
      <c r="U1227" s="106">
        <v>20</v>
      </c>
    </row>
    <row r="1228" spans="1:23" s="104" customFormat="1" ht="18" customHeight="1">
      <c r="A1228" s="111" t="s">
        <v>168</v>
      </c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3"/>
      <c r="N1228" s="103"/>
      <c r="O1228" s="103"/>
      <c r="P1228" s="103"/>
      <c r="Q1228" s="103"/>
      <c r="R1228" s="103"/>
      <c r="S1228" s="103"/>
      <c r="T1228" s="103"/>
      <c r="U1228" s="103"/>
    </row>
    <row r="1229" spans="1:23" s="104" customFormat="1" ht="18" customHeight="1">
      <c r="A1229" s="111" t="s">
        <v>174</v>
      </c>
      <c r="B1229" s="103"/>
      <c r="C1229" s="103"/>
      <c r="D1229" s="103"/>
      <c r="E1229" s="103"/>
      <c r="F1229" s="103"/>
      <c r="G1229" s="103"/>
      <c r="H1229" s="103"/>
      <c r="I1229" s="103"/>
      <c r="J1229" s="103"/>
      <c r="K1229" s="103"/>
      <c r="L1229" s="103"/>
      <c r="M1229" s="103"/>
      <c r="N1229" s="103"/>
      <c r="O1229" s="103"/>
      <c r="P1229" s="103"/>
      <c r="Q1229" s="103"/>
      <c r="R1229" s="103"/>
      <c r="S1229" s="103"/>
      <c r="T1229" s="103"/>
      <c r="U1229" s="103"/>
    </row>
    <row r="1230" spans="1:23" s="104" customFormat="1" ht="18" customHeight="1">
      <c r="A1230" s="111" t="s">
        <v>176</v>
      </c>
      <c r="B1230" s="103"/>
      <c r="C1230" s="103"/>
      <c r="D1230" s="103"/>
      <c r="E1230" s="103"/>
      <c r="F1230" s="103"/>
      <c r="G1230" s="103"/>
      <c r="H1230" s="103"/>
      <c r="I1230" s="103"/>
      <c r="J1230" s="103"/>
      <c r="K1230" s="103"/>
      <c r="L1230" s="103"/>
      <c r="M1230" s="103"/>
      <c r="N1230" s="103"/>
      <c r="O1230" s="103"/>
      <c r="P1230" s="103"/>
      <c r="Q1230" s="103"/>
      <c r="R1230" s="103"/>
      <c r="S1230" s="103"/>
      <c r="T1230" s="103"/>
      <c r="U1230" s="103"/>
    </row>
    <row r="1231" spans="1:23" s="104" customFormat="1" ht="18" customHeight="1">
      <c r="A1231" s="111" t="s">
        <v>181</v>
      </c>
      <c r="B1231" s="103"/>
      <c r="C1231" s="103"/>
      <c r="D1231" s="103"/>
      <c r="E1231" s="103"/>
      <c r="F1231" s="103"/>
      <c r="G1231" s="103"/>
      <c r="H1231" s="103"/>
      <c r="I1231" s="103"/>
      <c r="J1231" s="103"/>
      <c r="K1231" s="103"/>
      <c r="L1231" s="103"/>
      <c r="M1231" s="103"/>
      <c r="N1231" s="103"/>
      <c r="O1231" s="103"/>
      <c r="P1231" s="103"/>
      <c r="Q1231" s="103"/>
      <c r="R1231" s="103"/>
      <c r="S1231" s="103"/>
      <c r="T1231" s="103"/>
      <c r="U1231" s="103"/>
      <c r="W1231" s="116" t="s">
        <v>250</v>
      </c>
    </row>
    <row r="1232" spans="1:23" s="104" customFormat="1" ht="18" customHeight="1">
      <c r="A1232" s="111" t="s">
        <v>184</v>
      </c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3"/>
      <c r="N1232" s="103"/>
      <c r="O1232" s="103"/>
      <c r="P1232" s="103"/>
      <c r="Q1232" s="103"/>
      <c r="R1232" s="103"/>
      <c r="S1232" s="103"/>
      <c r="T1232" s="103"/>
      <c r="U1232" s="103"/>
      <c r="W1232" s="271">
        <f>COUNTIF(B1240:U1240,"-")</f>
        <v>20</v>
      </c>
    </row>
    <row r="1233" spans="1:23" s="104" customFormat="1" ht="18" customHeight="1">
      <c r="A1233" s="111" t="s">
        <v>208</v>
      </c>
      <c r="B1233" s="103"/>
      <c r="C1233" s="103"/>
      <c r="D1233" s="103"/>
      <c r="E1233" s="103"/>
      <c r="F1233" s="103"/>
      <c r="G1233" s="103"/>
      <c r="H1233" s="103"/>
      <c r="I1233" s="103"/>
      <c r="J1233" s="103"/>
      <c r="K1233" s="103"/>
      <c r="L1233" s="103"/>
      <c r="M1233" s="103"/>
      <c r="N1233" s="103"/>
      <c r="O1233" s="103"/>
      <c r="P1233" s="103"/>
      <c r="Q1233" s="103"/>
      <c r="R1233" s="103"/>
      <c r="S1233" s="103"/>
      <c r="T1233" s="103"/>
      <c r="U1233" s="103"/>
      <c r="W1233" s="271"/>
    </row>
    <row r="1234" spans="1:23" s="104" customFormat="1" ht="18" customHeight="1">
      <c r="A1234" s="111" t="s">
        <v>209</v>
      </c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3"/>
      <c r="N1234" s="103"/>
      <c r="O1234" s="103"/>
      <c r="P1234" s="103"/>
      <c r="Q1234" s="103"/>
      <c r="R1234" s="103"/>
      <c r="S1234" s="103"/>
      <c r="T1234" s="103"/>
      <c r="U1234" s="103"/>
    </row>
    <row r="1235" spans="1:23" s="104" customFormat="1" ht="18" customHeight="1">
      <c r="A1235" s="111" t="s">
        <v>198</v>
      </c>
      <c r="B1235" s="103"/>
      <c r="C1235" s="103"/>
      <c r="D1235" s="103"/>
      <c r="E1235" s="103"/>
      <c r="F1235" s="103"/>
      <c r="G1235" s="103"/>
      <c r="H1235" s="103"/>
      <c r="I1235" s="103"/>
      <c r="J1235" s="103"/>
      <c r="K1235" s="103"/>
      <c r="L1235" s="103"/>
      <c r="M1235" s="103"/>
      <c r="N1235" s="103"/>
      <c r="O1235" s="103"/>
      <c r="P1235" s="103"/>
      <c r="Q1235" s="103"/>
      <c r="R1235" s="103"/>
      <c r="S1235" s="103"/>
      <c r="T1235" s="103"/>
      <c r="U1235" s="103"/>
      <c r="W1235" s="116" t="s">
        <v>249</v>
      </c>
    </row>
    <row r="1236" spans="1:23" s="104" customFormat="1" ht="18" customHeight="1">
      <c r="A1236" s="111" t="s">
        <v>200</v>
      </c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3"/>
      <c r="N1236" s="103"/>
      <c r="O1236" s="103"/>
      <c r="P1236" s="103"/>
      <c r="Q1236" s="103"/>
      <c r="R1236" s="103"/>
      <c r="S1236" s="103"/>
      <c r="T1236" s="103"/>
      <c r="U1236" s="103"/>
      <c r="W1236" s="270">
        <f>INDEX(TRI!$BD$72:$BE$436,MATCH(A1227,TRI!$BD$72:$BD$436,0),2)+(IF(WEEKDAY(A1227,1)=4,1,0))</f>
        <v>0</v>
      </c>
    </row>
    <row r="1237" spans="1:23" s="104" customFormat="1" ht="18" customHeight="1">
      <c r="A1237" s="111" t="s">
        <v>201</v>
      </c>
      <c r="B1237" s="103"/>
      <c r="C1237" s="103"/>
      <c r="D1237" s="103"/>
      <c r="E1237" s="103"/>
      <c r="F1237" s="103"/>
      <c r="G1237" s="103"/>
      <c r="H1237" s="103"/>
      <c r="I1237" s="103"/>
      <c r="J1237" s="103"/>
      <c r="K1237" s="103"/>
      <c r="L1237" s="103"/>
      <c r="M1237" s="103"/>
      <c r="N1237" s="103"/>
      <c r="O1237" s="103"/>
      <c r="P1237" s="103"/>
      <c r="Q1237" s="103"/>
      <c r="R1237" s="103"/>
      <c r="S1237" s="103"/>
      <c r="T1237" s="103"/>
      <c r="U1237" s="103"/>
      <c r="W1237" s="271"/>
    </row>
    <row r="1238" spans="1:23" s="104" customFormat="1" ht="18" customHeight="1">
      <c r="A1238" s="111" t="s">
        <v>202</v>
      </c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3"/>
      <c r="N1238" s="103"/>
      <c r="O1238" s="103"/>
      <c r="P1238" s="103"/>
      <c r="Q1238" s="103"/>
      <c r="R1238" s="103"/>
      <c r="S1238" s="103"/>
      <c r="T1238" s="103"/>
      <c r="U1238" s="103"/>
    </row>
    <row r="1239" spans="1:23" s="104" customFormat="1" ht="18" customHeight="1">
      <c r="A1239" s="111" t="s">
        <v>203</v>
      </c>
      <c r="B1239" s="103"/>
      <c r="C1239" s="103"/>
      <c r="D1239" s="103"/>
      <c r="E1239" s="103"/>
      <c r="F1239" s="103"/>
      <c r="G1239" s="103"/>
      <c r="H1239" s="103"/>
      <c r="I1239" s="103"/>
      <c r="J1239" s="103"/>
      <c r="K1239" s="103"/>
      <c r="L1239" s="103"/>
      <c r="M1239" s="103"/>
      <c r="N1239" s="103"/>
      <c r="O1239" s="103"/>
      <c r="P1239" s="103"/>
      <c r="Q1239" s="103"/>
      <c r="R1239" s="103"/>
      <c r="S1239" s="103"/>
      <c r="T1239" s="103"/>
      <c r="U1239" s="103"/>
    </row>
    <row r="1240" spans="1:23" s="104" customFormat="1" ht="18" customHeight="1">
      <c r="A1240" s="112" t="s">
        <v>204</v>
      </c>
      <c r="B1240" s="109" t="str">
        <f>IF(COUNTA(B1228:B1239)=0,"-",COUNTA(B1228:B1239)/12)</f>
        <v>-</v>
      </c>
      <c r="C1240" s="109" t="str">
        <f>IF(COUNTA(C1228:C1239)=0,"-",COUNTA(C1228:C1239)/12)</f>
        <v>-</v>
      </c>
      <c r="D1240" s="109" t="str">
        <f t="shared" ref="D1240" si="121">IF(COUNTA(D1228:D1239)=0,"-",COUNTA(D1228:D1239)/12)</f>
        <v>-</v>
      </c>
      <c r="E1240" s="114" t="str">
        <f>IF(COUNTA(E1228:E1239)=0,"-",COUNTA(E1228:E1239)/12)</f>
        <v>-</v>
      </c>
      <c r="F1240" s="109" t="str">
        <f t="shared" ref="F1240:U1240" si="122">IF(COUNTA(F1228:F1239)=0,"-",COUNTA(F1228:F1239)/12)</f>
        <v>-</v>
      </c>
      <c r="G1240" s="109" t="str">
        <f t="shared" si="122"/>
        <v>-</v>
      </c>
      <c r="H1240" s="109" t="str">
        <f t="shared" si="122"/>
        <v>-</v>
      </c>
      <c r="I1240" s="109" t="str">
        <f t="shared" si="122"/>
        <v>-</v>
      </c>
      <c r="J1240" s="109" t="str">
        <f t="shared" si="122"/>
        <v>-</v>
      </c>
      <c r="K1240" s="109" t="str">
        <f t="shared" si="122"/>
        <v>-</v>
      </c>
      <c r="L1240" s="109" t="str">
        <f t="shared" si="122"/>
        <v>-</v>
      </c>
      <c r="M1240" s="109" t="str">
        <f t="shared" si="122"/>
        <v>-</v>
      </c>
      <c r="N1240" s="109" t="str">
        <f t="shared" si="122"/>
        <v>-</v>
      </c>
      <c r="O1240" s="109" t="str">
        <f t="shared" si="122"/>
        <v>-</v>
      </c>
      <c r="P1240" s="109" t="str">
        <f t="shared" si="122"/>
        <v>-</v>
      </c>
      <c r="Q1240" s="109" t="str">
        <f t="shared" si="122"/>
        <v>-</v>
      </c>
      <c r="R1240" s="109" t="str">
        <f t="shared" si="122"/>
        <v>-</v>
      </c>
      <c r="S1240" s="109" t="str">
        <f t="shared" si="122"/>
        <v>-</v>
      </c>
      <c r="T1240" s="109" t="str">
        <f t="shared" si="122"/>
        <v>-</v>
      </c>
      <c r="U1240" s="109" t="str">
        <f t="shared" si="122"/>
        <v>-</v>
      </c>
    </row>
    <row r="1242" spans="1:23" s="104" customFormat="1" ht="18" customHeight="1">
      <c r="A1242" s="105">
        <f>A1227+1</f>
        <v>44792</v>
      </c>
      <c r="B1242" s="106">
        <v>1</v>
      </c>
      <c r="C1242" s="106">
        <v>2</v>
      </c>
      <c r="D1242" s="106">
        <v>3</v>
      </c>
      <c r="E1242" s="106">
        <v>4</v>
      </c>
      <c r="F1242" s="106">
        <v>5</v>
      </c>
      <c r="G1242" s="106">
        <v>6</v>
      </c>
      <c r="H1242" s="106">
        <v>7</v>
      </c>
      <c r="I1242" s="106">
        <v>8</v>
      </c>
      <c r="J1242" s="106">
        <v>9</v>
      </c>
      <c r="K1242" s="106">
        <v>10</v>
      </c>
      <c r="L1242" s="106">
        <v>11</v>
      </c>
      <c r="M1242" s="106">
        <v>12</v>
      </c>
      <c r="N1242" s="106">
        <v>13</v>
      </c>
      <c r="O1242" s="106">
        <v>14</v>
      </c>
      <c r="P1242" s="106">
        <v>15</v>
      </c>
      <c r="Q1242" s="106">
        <v>16</v>
      </c>
      <c r="R1242" s="106">
        <v>17</v>
      </c>
      <c r="S1242" s="106">
        <v>18</v>
      </c>
      <c r="T1242" s="106">
        <v>19</v>
      </c>
      <c r="U1242" s="106">
        <v>20</v>
      </c>
    </row>
    <row r="1243" spans="1:23" s="104" customFormat="1" ht="18" customHeight="1">
      <c r="A1243" s="111" t="s">
        <v>168</v>
      </c>
      <c r="B1243" s="103"/>
      <c r="C1243" s="103"/>
      <c r="D1243" s="103"/>
      <c r="E1243" s="103"/>
      <c r="F1243" s="103"/>
      <c r="G1243" s="103"/>
      <c r="H1243" s="103"/>
      <c r="I1243" s="103"/>
      <c r="J1243" s="103"/>
      <c r="K1243" s="103"/>
      <c r="L1243" s="103"/>
      <c r="M1243" s="103"/>
      <c r="N1243" s="103"/>
      <c r="O1243" s="103"/>
      <c r="P1243" s="103"/>
      <c r="Q1243" s="103"/>
      <c r="R1243" s="103"/>
      <c r="S1243" s="103"/>
      <c r="T1243" s="103"/>
      <c r="U1243" s="103"/>
    </row>
    <row r="1244" spans="1:23" s="104" customFormat="1" ht="18" customHeight="1">
      <c r="A1244" s="111" t="s">
        <v>174</v>
      </c>
      <c r="B1244" s="103"/>
      <c r="C1244" s="103"/>
      <c r="D1244" s="103"/>
      <c r="E1244" s="103"/>
      <c r="F1244" s="103"/>
      <c r="G1244" s="103"/>
      <c r="H1244" s="103"/>
      <c r="I1244" s="103"/>
      <c r="J1244" s="103"/>
      <c r="K1244" s="103"/>
      <c r="L1244" s="103"/>
      <c r="M1244" s="103"/>
      <c r="N1244" s="103"/>
      <c r="O1244" s="103"/>
      <c r="P1244" s="103"/>
      <c r="Q1244" s="103"/>
      <c r="R1244" s="103"/>
      <c r="S1244" s="103"/>
      <c r="T1244" s="103"/>
      <c r="U1244" s="103"/>
    </row>
    <row r="1245" spans="1:23" s="104" customFormat="1" ht="18" customHeight="1">
      <c r="A1245" s="111" t="s">
        <v>176</v>
      </c>
      <c r="B1245" s="103"/>
      <c r="C1245" s="103"/>
      <c r="D1245" s="103"/>
      <c r="E1245" s="103"/>
      <c r="F1245" s="103"/>
      <c r="G1245" s="103"/>
      <c r="H1245" s="103"/>
      <c r="I1245" s="103"/>
      <c r="J1245" s="103"/>
      <c r="K1245" s="103"/>
      <c r="L1245" s="103"/>
      <c r="M1245" s="103"/>
      <c r="N1245" s="103"/>
      <c r="O1245" s="103"/>
      <c r="P1245" s="103"/>
      <c r="Q1245" s="103"/>
      <c r="R1245" s="103"/>
      <c r="S1245" s="103"/>
      <c r="T1245" s="103"/>
      <c r="U1245" s="103"/>
    </row>
    <row r="1246" spans="1:23" s="104" customFormat="1" ht="18" customHeight="1">
      <c r="A1246" s="111" t="s">
        <v>181</v>
      </c>
      <c r="B1246" s="103"/>
      <c r="C1246" s="103"/>
      <c r="D1246" s="103"/>
      <c r="E1246" s="103"/>
      <c r="F1246" s="103"/>
      <c r="G1246" s="103"/>
      <c r="H1246" s="103"/>
      <c r="I1246" s="103"/>
      <c r="J1246" s="103"/>
      <c r="K1246" s="103"/>
      <c r="L1246" s="103"/>
      <c r="M1246" s="103"/>
      <c r="N1246" s="103"/>
      <c r="O1246" s="103"/>
      <c r="P1246" s="103"/>
      <c r="Q1246" s="103"/>
      <c r="R1246" s="103"/>
      <c r="S1246" s="103"/>
      <c r="T1246" s="103"/>
      <c r="U1246" s="103"/>
      <c r="W1246" s="116" t="s">
        <v>250</v>
      </c>
    </row>
    <row r="1247" spans="1:23" s="104" customFormat="1" ht="18" customHeight="1">
      <c r="A1247" s="111" t="s">
        <v>184</v>
      </c>
      <c r="B1247" s="103"/>
      <c r="C1247" s="103"/>
      <c r="D1247" s="103"/>
      <c r="E1247" s="103"/>
      <c r="F1247" s="103"/>
      <c r="G1247" s="103"/>
      <c r="H1247" s="103"/>
      <c r="I1247" s="103"/>
      <c r="J1247" s="103"/>
      <c r="K1247" s="103"/>
      <c r="L1247" s="103"/>
      <c r="M1247" s="103"/>
      <c r="N1247" s="103"/>
      <c r="O1247" s="103"/>
      <c r="P1247" s="103"/>
      <c r="Q1247" s="103"/>
      <c r="R1247" s="103"/>
      <c r="S1247" s="103"/>
      <c r="T1247" s="103"/>
      <c r="U1247" s="103"/>
      <c r="W1247" s="271">
        <f>COUNTIF(B1255:U1255,"-")</f>
        <v>20</v>
      </c>
    </row>
    <row r="1248" spans="1:23" s="104" customFormat="1" ht="18" customHeight="1">
      <c r="A1248" s="111" t="s">
        <v>208</v>
      </c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3"/>
      <c r="O1248" s="103"/>
      <c r="P1248" s="103"/>
      <c r="Q1248" s="103"/>
      <c r="R1248" s="103"/>
      <c r="S1248" s="103"/>
      <c r="T1248" s="103"/>
      <c r="U1248" s="103"/>
      <c r="W1248" s="271"/>
    </row>
    <row r="1249" spans="1:23" s="104" customFormat="1" ht="18" customHeight="1">
      <c r="A1249" s="111" t="s">
        <v>209</v>
      </c>
      <c r="B1249" s="103"/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3"/>
      <c r="N1249" s="103"/>
      <c r="O1249" s="103"/>
      <c r="P1249" s="103"/>
      <c r="Q1249" s="103"/>
      <c r="R1249" s="103"/>
      <c r="S1249" s="103"/>
      <c r="T1249" s="103"/>
      <c r="U1249" s="103"/>
    </row>
    <row r="1250" spans="1:23" s="104" customFormat="1" ht="18" customHeight="1">
      <c r="A1250" s="111" t="s">
        <v>198</v>
      </c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3"/>
      <c r="O1250" s="103"/>
      <c r="P1250" s="103"/>
      <c r="Q1250" s="103"/>
      <c r="R1250" s="103"/>
      <c r="S1250" s="103"/>
      <c r="T1250" s="103"/>
      <c r="U1250" s="103"/>
      <c r="W1250" s="116" t="s">
        <v>249</v>
      </c>
    </row>
    <row r="1251" spans="1:23" s="104" customFormat="1" ht="18" customHeight="1">
      <c r="A1251" s="111" t="s">
        <v>200</v>
      </c>
      <c r="B1251" s="103"/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3"/>
      <c r="N1251" s="103"/>
      <c r="O1251" s="103"/>
      <c r="P1251" s="103"/>
      <c r="Q1251" s="103"/>
      <c r="R1251" s="103"/>
      <c r="S1251" s="103"/>
      <c r="T1251" s="103"/>
      <c r="U1251" s="103"/>
      <c r="W1251" s="270">
        <f>INDEX(TRI!$BD$72:$BE$436,MATCH(A1242,TRI!$BD$72:$BD$436,0),2)+(IF(WEEKDAY(A1242,1)=4,1,0))</f>
        <v>0</v>
      </c>
    </row>
    <row r="1252" spans="1:23" s="104" customFormat="1" ht="18" customHeight="1">
      <c r="A1252" s="111" t="s">
        <v>201</v>
      </c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3"/>
      <c r="O1252" s="103"/>
      <c r="P1252" s="103"/>
      <c r="Q1252" s="103"/>
      <c r="R1252" s="103"/>
      <c r="S1252" s="103"/>
      <c r="T1252" s="103"/>
      <c r="U1252" s="103"/>
      <c r="W1252" s="271"/>
    </row>
    <row r="1253" spans="1:23" s="104" customFormat="1" ht="18" customHeight="1">
      <c r="A1253" s="111" t="s">
        <v>202</v>
      </c>
      <c r="B1253" s="103"/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3"/>
      <c r="N1253" s="103"/>
      <c r="O1253" s="103"/>
      <c r="P1253" s="103"/>
      <c r="Q1253" s="103"/>
      <c r="R1253" s="103"/>
      <c r="S1253" s="103"/>
      <c r="T1253" s="103"/>
      <c r="U1253" s="103"/>
    </row>
    <row r="1254" spans="1:23" s="104" customFormat="1" ht="18" customHeight="1">
      <c r="A1254" s="111" t="s">
        <v>203</v>
      </c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3"/>
      <c r="O1254" s="103"/>
      <c r="P1254" s="103"/>
      <c r="Q1254" s="103"/>
      <c r="R1254" s="103"/>
      <c r="S1254" s="103"/>
      <c r="T1254" s="103"/>
      <c r="U1254" s="103"/>
    </row>
    <row r="1255" spans="1:23" s="104" customFormat="1" ht="18" customHeight="1">
      <c r="A1255" s="112" t="s">
        <v>204</v>
      </c>
      <c r="B1255" s="109" t="str">
        <f>IF(COUNTA(B1243:B1254)=0,"-",COUNTA(B1243:B1254)/12)</f>
        <v>-</v>
      </c>
      <c r="C1255" s="109" t="str">
        <f>IF(COUNTA(C1243:C1254)=0,"-",COUNTA(C1243:C1254)/12)</f>
        <v>-</v>
      </c>
      <c r="D1255" s="109" t="str">
        <f t="shared" ref="D1255" si="123">IF(COUNTA(D1243:D1254)=0,"-",COUNTA(D1243:D1254)/12)</f>
        <v>-</v>
      </c>
      <c r="E1255" s="114" t="str">
        <f>IF(COUNTA(E1243:E1254)=0,"-",COUNTA(E1243:E1254)/12)</f>
        <v>-</v>
      </c>
      <c r="F1255" s="109" t="str">
        <f t="shared" ref="F1255:U1255" si="124">IF(COUNTA(F1243:F1254)=0,"-",COUNTA(F1243:F1254)/12)</f>
        <v>-</v>
      </c>
      <c r="G1255" s="109" t="str">
        <f t="shared" si="124"/>
        <v>-</v>
      </c>
      <c r="H1255" s="109" t="str">
        <f t="shared" si="124"/>
        <v>-</v>
      </c>
      <c r="I1255" s="109" t="str">
        <f t="shared" si="124"/>
        <v>-</v>
      </c>
      <c r="J1255" s="109" t="str">
        <f t="shared" si="124"/>
        <v>-</v>
      </c>
      <c r="K1255" s="109" t="str">
        <f t="shared" si="124"/>
        <v>-</v>
      </c>
      <c r="L1255" s="109" t="str">
        <f t="shared" si="124"/>
        <v>-</v>
      </c>
      <c r="M1255" s="109" t="str">
        <f t="shared" si="124"/>
        <v>-</v>
      </c>
      <c r="N1255" s="109" t="str">
        <f t="shared" si="124"/>
        <v>-</v>
      </c>
      <c r="O1255" s="109" t="str">
        <f t="shared" si="124"/>
        <v>-</v>
      </c>
      <c r="P1255" s="109" t="str">
        <f t="shared" si="124"/>
        <v>-</v>
      </c>
      <c r="Q1255" s="109" t="str">
        <f t="shared" si="124"/>
        <v>-</v>
      </c>
      <c r="R1255" s="109" t="str">
        <f t="shared" si="124"/>
        <v>-</v>
      </c>
      <c r="S1255" s="109" t="str">
        <f t="shared" si="124"/>
        <v>-</v>
      </c>
      <c r="T1255" s="109" t="str">
        <f t="shared" si="124"/>
        <v>-</v>
      </c>
      <c r="U1255" s="109" t="str">
        <f t="shared" si="124"/>
        <v>-</v>
      </c>
    </row>
    <row r="1257" spans="1:23" s="104" customFormat="1" ht="18" customHeight="1">
      <c r="A1257" s="105">
        <f>A1242+1</f>
        <v>44793</v>
      </c>
      <c r="B1257" s="106">
        <v>1</v>
      </c>
      <c r="C1257" s="106">
        <v>2</v>
      </c>
      <c r="D1257" s="106">
        <v>3</v>
      </c>
      <c r="E1257" s="106">
        <v>4</v>
      </c>
      <c r="F1257" s="106">
        <v>5</v>
      </c>
      <c r="G1257" s="106">
        <v>6</v>
      </c>
      <c r="H1257" s="106">
        <v>7</v>
      </c>
      <c r="I1257" s="106">
        <v>8</v>
      </c>
      <c r="J1257" s="106">
        <v>9</v>
      </c>
      <c r="K1257" s="106">
        <v>10</v>
      </c>
      <c r="L1257" s="106">
        <v>11</v>
      </c>
      <c r="M1257" s="106">
        <v>12</v>
      </c>
      <c r="N1257" s="106">
        <v>13</v>
      </c>
      <c r="O1257" s="106">
        <v>14</v>
      </c>
      <c r="P1257" s="106">
        <v>15</v>
      </c>
      <c r="Q1257" s="106">
        <v>16</v>
      </c>
      <c r="R1257" s="106">
        <v>17</v>
      </c>
      <c r="S1257" s="106">
        <v>18</v>
      </c>
      <c r="T1257" s="106">
        <v>19</v>
      </c>
      <c r="U1257" s="106">
        <v>20</v>
      </c>
    </row>
    <row r="1258" spans="1:23" s="104" customFormat="1" ht="18" customHeight="1">
      <c r="A1258" s="111" t="s">
        <v>168</v>
      </c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3"/>
      <c r="N1258" s="103"/>
      <c r="O1258" s="103"/>
      <c r="P1258" s="103"/>
      <c r="Q1258" s="103"/>
      <c r="R1258" s="103"/>
      <c r="S1258" s="103"/>
      <c r="T1258" s="103"/>
      <c r="U1258" s="103"/>
    </row>
    <row r="1259" spans="1:23" s="104" customFormat="1" ht="18" customHeight="1">
      <c r="A1259" s="111" t="s">
        <v>174</v>
      </c>
      <c r="B1259" s="103"/>
      <c r="C1259" s="103"/>
      <c r="D1259" s="103"/>
      <c r="E1259" s="103"/>
      <c r="F1259" s="103"/>
      <c r="G1259" s="103"/>
      <c r="H1259" s="103"/>
      <c r="I1259" s="103"/>
      <c r="J1259" s="103"/>
      <c r="K1259" s="103"/>
      <c r="L1259" s="103"/>
      <c r="M1259" s="103"/>
      <c r="N1259" s="103"/>
      <c r="O1259" s="103"/>
      <c r="P1259" s="103"/>
      <c r="Q1259" s="103"/>
      <c r="R1259" s="103"/>
      <c r="S1259" s="103"/>
      <c r="T1259" s="103"/>
      <c r="U1259" s="103"/>
    </row>
    <row r="1260" spans="1:23" s="104" customFormat="1" ht="18" customHeight="1">
      <c r="A1260" s="111" t="s">
        <v>176</v>
      </c>
      <c r="B1260" s="103"/>
      <c r="C1260" s="103"/>
      <c r="D1260" s="103"/>
      <c r="E1260" s="103"/>
      <c r="F1260" s="103"/>
      <c r="G1260" s="103"/>
      <c r="H1260" s="103"/>
      <c r="I1260" s="103"/>
      <c r="J1260" s="103"/>
      <c r="K1260" s="103"/>
      <c r="L1260" s="103"/>
      <c r="M1260" s="103"/>
      <c r="N1260" s="103"/>
      <c r="O1260" s="103"/>
      <c r="P1260" s="103"/>
      <c r="Q1260" s="103"/>
      <c r="R1260" s="103"/>
      <c r="S1260" s="103"/>
      <c r="T1260" s="103"/>
      <c r="U1260" s="103"/>
    </row>
    <row r="1261" spans="1:23" s="104" customFormat="1" ht="18" customHeight="1">
      <c r="A1261" s="111" t="s">
        <v>181</v>
      </c>
      <c r="B1261" s="103"/>
      <c r="C1261" s="103"/>
      <c r="D1261" s="103"/>
      <c r="E1261" s="103"/>
      <c r="F1261" s="103"/>
      <c r="G1261" s="103"/>
      <c r="H1261" s="103"/>
      <c r="I1261" s="103"/>
      <c r="J1261" s="103"/>
      <c r="K1261" s="103"/>
      <c r="L1261" s="103"/>
      <c r="M1261" s="103"/>
      <c r="N1261" s="103"/>
      <c r="O1261" s="103"/>
      <c r="P1261" s="103"/>
      <c r="Q1261" s="103"/>
      <c r="R1261" s="103"/>
      <c r="S1261" s="103"/>
      <c r="T1261" s="103"/>
      <c r="U1261" s="103"/>
      <c r="W1261" s="116" t="s">
        <v>250</v>
      </c>
    </row>
    <row r="1262" spans="1:23" s="104" customFormat="1" ht="18" customHeight="1">
      <c r="A1262" s="111" t="s">
        <v>184</v>
      </c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3"/>
      <c r="N1262" s="103"/>
      <c r="O1262" s="103"/>
      <c r="P1262" s="103"/>
      <c r="Q1262" s="103"/>
      <c r="R1262" s="103"/>
      <c r="S1262" s="103"/>
      <c r="T1262" s="103"/>
      <c r="U1262" s="103"/>
      <c r="W1262" s="271">
        <f>COUNTIF(B1270:U1270,"-")</f>
        <v>20</v>
      </c>
    </row>
    <row r="1263" spans="1:23" s="104" customFormat="1" ht="18" customHeight="1">
      <c r="A1263" s="111" t="s">
        <v>208</v>
      </c>
      <c r="B1263" s="103"/>
      <c r="C1263" s="103"/>
      <c r="D1263" s="103"/>
      <c r="E1263" s="103"/>
      <c r="F1263" s="103"/>
      <c r="G1263" s="103"/>
      <c r="H1263" s="103"/>
      <c r="I1263" s="103"/>
      <c r="J1263" s="103"/>
      <c r="K1263" s="103"/>
      <c r="L1263" s="103"/>
      <c r="M1263" s="103"/>
      <c r="N1263" s="103"/>
      <c r="O1263" s="103"/>
      <c r="P1263" s="103"/>
      <c r="Q1263" s="103"/>
      <c r="R1263" s="103"/>
      <c r="S1263" s="103"/>
      <c r="T1263" s="103"/>
      <c r="U1263" s="103"/>
      <c r="W1263" s="271"/>
    </row>
    <row r="1264" spans="1:23" s="104" customFormat="1" ht="18" customHeight="1">
      <c r="A1264" s="111" t="s">
        <v>209</v>
      </c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3"/>
      <c r="N1264" s="103"/>
      <c r="O1264" s="103"/>
      <c r="P1264" s="103"/>
      <c r="Q1264" s="103"/>
      <c r="R1264" s="103"/>
      <c r="S1264" s="103"/>
      <c r="T1264" s="103"/>
      <c r="U1264" s="103"/>
    </row>
    <row r="1265" spans="1:23" s="104" customFormat="1" ht="18" customHeight="1">
      <c r="A1265" s="111" t="s">
        <v>198</v>
      </c>
      <c r="B1265" s="103"/>
      <c r="C1265" s="103"/>
      <c r="D1265" s="103"/>
      <c r="E1265" s="103"/>
      <c r="F1265" s="103"/>
      <c r="G1265" s="103"/>
      <c r="H1265" s="103"/>
      <c r="I1265" s="103"/>
      <c r="J1265" s="103"/>
      <c r="K1265" s="103"/>
      <c r="L1265" s="103"/>
      <c r="M1265" s="103"/>
      <c r="N1265" s="103"/>
      <c r="O1265" s="103"/>
      <c r="P1265" s="103"/>
      <c r="Q1265" s="103"/>
      <c r="R1265" s="103"/>
      <c r="S1265" s="103"/>
      <c r="T1265" s="103"/>
      <c r="U1265" s="103"/>
      <c r="W1265" s="116" t="s">
        <v>249</v>
      </c>
    </row>
    <row r="1266" spans="1:23" s="104" customFormat="1" ht="18" customHeight="1">
      <c r="A1266" s="111" t="s">
        <v>200</v>
      </c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3"/>
      <c r="N1266" s="103"/>
      <c r="O1266" s="103"/>
      <c r="P1266" s="103"/>
      <c r="Q1266" s="103"/>
      <c r="R1266" s="103"/>
      <c r="S1266" s="103"/>
      <c r="T1266" s="103"/>
      <c r="U1266" s="103"/>
      <c r="W1266" s="270">
        <f>INDEX(TRI!$BD$72:$BE$436,MATCH(A1257,TRI!$BD$72:$BD$436,0),2)+(IF(WEEKDAY(A1257,1)=4,1,0))</f>
        <v>0</v>
      </c>
    </row>
    <row r="1267" spans="1:23" s="104" customFormat="1" ht="18" customHeight="1">
      <c r="A1267" s="111" t="s">
        <v>201</v>
      </c>
      <c r="B1267" s="103"/>
      <c r="C1267" s="103"/>
      <c r="D1267" s="103"/>
      <c r="E1267" s="103"/>
      <c r="F1267" s="103"/>
      <c r="G1267" s="103"/>
      <c r="H1267" s="103"/>
      <c r="I1267" s="103"/>
      <c r="J1267" s="103"/>
      <c r="K1267" s="103"/>
      <c r="L1267" s="103"/>
      <c r="M1267" s="103"/>
      <c r="N1267" s="103"/>
      <c r="O1267" s="103"/>
      <c r="P1267" s="103"/>
      <c r="Q1267" s="103"/>
      <c r="R1267" s="103"/>
      <c r="S1267" s="103"/>
      <c r="T1267" s="103"/>
      <c r="U1267" s="103"/>
      <c r="W1267" s="271"/>
    </row>
    <row r="1268" spans="1:23" s="104" customFormat="1" ht="18" customHeight="1">
      <c r="A1268" s="111" t="s">
        <v>202</v>
      </c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3"/>
      <c r="N1268" s="103"/>
      <c r="O1268" s="103"/>
      <c r="P1268" s="103"/>
      <c r="Q1268" s="103"/>
      <c r="R1268" s="103"/>
      <c r="S1268" s="103"/>
      <c r="T1268" s="103"/>
      <c r="U1268" s="103"/>
    </row>
    <row r="1269" spans="1:23" s="104" customFormat="1" ht="18" customHeight="1">
      <c r="A1269" s="111" t="s">
        <v>203</v>
      </c>
      <c r="B1269" s="103"/>
      <c r="C1269" s="103"/>
      <c r="D1269" s="103"/>
      <c r="E1269" s="103"/>
      <c r="F1269" s="103"/>
      <c r="G1269" s="103"/>
      <c r="H1269" s="103"/>
      <c r="I1269" s="103"/>
      <c r="J1269" s="103"/>
      <c r="K1269" s="103"/>
      <c r="L1269" s="103"/>
      <c r="M1269" s="103"/>
      <c r="N1269" s="103"/>
      <c r="O1269" s="103"/>
      <c r="P1269" s="103"/>
      <c r="Q1269" s="103"/>
      <c r="R1269" s="103"/>
      <c r="S1269" s="103"/>
      <c r="T1269" s="103"/>
      <c r="U1269" s="103"/>
    </row>
    <row r="1270" spans="1:23" s="104" customFormat="1" ht="18" customHeight="1">
      <c r="A1270" s="112" t="s">
        <v>204</v>
      </c>
      <c r="B1270" s="109" t="str">
        <f>IF(COUNTA(B1258:B1269)=0,"-",COUNTA(B1258:B1269)/12)</f>
        <v>-</v>
      </c>
      <c r="C1270" s="109" t="str">
        <f>IF(COUNTA(C1258:C1269)=0,"-",COUNTA(C1258:C1269)/12)</f>
        <v>-</v>
      </c>
      <c r="D1270" s="109" t="str">
        <f t="shared" ref="D1270" si="125">IF(COUNTA(D1258:D1269)=0,"-",COUNTA(D1258:D1269)/12)</f>
        <v>-</v>
      </c>
      <c r="E1270" s="114" t="str">
        <f>IF(COUNTA(E1258:E1269)=0,"-",COUNTA(E1258:E1269)/12)</f>
        <v>-</v>
      </c>
      <c r="F1270" s="109" t="str">
        <f t="shared" ref="F1270:U1270" si="126">IF(COUNTA(F1258:F1269)=0,"-",COUNTA(F1258:F1269)/12)</f>
        <v>-</v>
      </c>
      <c r="G1270" s="109" t="str">
        <f t="shared" si="126"/>
        <v>-</v>
      </c>
      <c r="H1270" s="109" t="str">
        <f t="shared" si="126"/>
        <v>-</v>
      </c>
      <c r="I1270" s="109" t="str">
        <f t="shared" si="126"/>
        <v>-</v>
      </c>
      <c r="J1270" s="109" t="str">
        <f t="shared" si="126"/>
        <v>-</v>
      </c>
      <c r="K1270" s="109" t="str">
        <f t="shared" si="126"/>
        <v>-</v>
      </c>
      <c r="L1270" s="109" t="str">
        <f t="shared" si="126"/>
        <v>-</v>
      </c>
      <c r="M1270" s="109" t="str">
        <f t="shared" si="126"/>
        <v>-</v>
      </c>
      <c r="N1270" s="109" t="str">
        <f t="shared" si="126"/>
        <v>-</v>
      </c>
      <c r="O1270" s="109" t="str">
        <f t="shared" si="126"/>
        <v>-</v>
      </c>
      <c r="P1270" s="109" t="str">
        <f t="shared" si="126"/>
        <v>-</v>
      </c>
      <c r="Q1270" s="109" t="str">
        <f t="shared" si="126"/>
        <v>-</v>
      </c>
      <c r="R1270" s="109" t="str">
        <f t="shared" si="126"/>
        <v>-</v>
      </c>
      <c r="S1270" s="109" t="str">
        <f t="shared" si="126"/>
        <v>-</v>
      </c>
      <c r="T1270" s="109" t="str">
        <f t="shared" si="126"/>
        <v>-</v>
      </c>
      <c r="U1270" s="109" t="str">
        <f t="shared" si="126"/>
        <v>-</v>
      </c>
    </row>
    <row r="1272" spans="1:23" s="104" customFormat="1" ht="18" customHeight="1">
      <c r="A1272" s="105">
        <f>A1257+1</f>
        <v>44794</v>
      </c>
      <c r="B1272" s="106">
        <v>1</v>
      </c>
      <c r="C1272" s="106">
        <v>2</v>
      </c>
      <c r="D1272" s="106">
        <v>3</v>
      </c>
      <c r="E1272" s="106">
        <v>4</v>
      </c>
      <c r="F1272" s="106">
        <v>5</v>
      </c>
      <c r="G1272" s="106">
        <v>6</v>
      </c>
      <c r="H1272" s="106">
        <v>7</v>
      </c>
      <c r="I1272" s="106">
        <v>8</v>
      </c>
      <c r="J1272" s="106">
        <v>9</v>
      </c>
      <c r="K1272" s="106">
        <v>10</v>
      </c>
      <c r="L1272" s="106">
        <v>11</v>
      </c>
      <c r="M1272" s="106">
        <v>12</v>
      </c>
      <c r="N1272" s="106">
        <v>13</v>
      </c>
      <c r="O1272" s="106">
        <v>14</v>
      </c>
      <c r="P1272" s="106">
        <v>15</v>
      </c>
      <c r="Q1272" s="106">
        <v>16</v>
      </c>
      <c r="R1272" s="106">
        <v>17</v>
      </c>
      <c r="S1272" s="106">
        <v>18</v>
      </c>
      <c r="T1272" s="106">
        <v>19</v>
      </c>
      <c r="U1272" s="106">
        <v>20</v>
      </c>
    </row>
    <row r="1273" spans="1:23" s="104" customFormat="1" ht="18" customHeight="1">
      <c r="A1273" s="111" t="s">
        <v>168</v>
      </c>
      <c r="B1273" s="103"/>
      <c r="C1273" s="103"/>
      <c r="D1273" s="103"/>
      <c r="E1273" s="103"/>
      <c r="F1273" s="103"/>
      <c r="G1273" s="103"/>
      <c r="H1273" s="103"/>
      <c r="I1273" s="103"/>
      <c r="J1273" s="103"/>
      <c r="K1273" s="103"/>
      <c r="L1273" s="103"/>
      <c r="M1273" s="103"/>
      <c r="N1273" s="103"/>
      <c r="O1273" s="103"/>
      <c r="P1273" s="103"/>
      <c r="Q1273" s="103"/>
      <c r="R1273" s="103"/>
      <c r="S1273" s="103"/>
      <c r="T1273" s="103"/>
      <c r="U1273" s="103"/>
    </row>
    <row r="1274" spans="1:23" s="104" customFormat="1" ht="18" customHeight="1">
      <c r="A1274" s="111" t="s">
        <v>174</v>
      </c>
      <c r="B1274" s="103"/>
      <c r="C1274" s="103"/>
      <c r="D1274" s="103"/>
      <c r="E1274" s="103"/>
      <c r="F1274" s="103"/>
      <c r="G1274" s="103"/>
      <c r="H1274" s="103"/>
      <c r="I1274" s="103"/>
      <c r="J1274" s="103"/>
      <c r="K1274" s="103"/>
      <c r="L1274" s="103"/>
      <c r="M1274" s="103"/>
      <c r="N1274" s="103"/>
      <c r="O1274" s="103"/>
      <c r="P1274" s="103"/>
      <c r="Q1274" s="103"/>
      <c r="R1274" s="103"/>
      <c r="S1274" s="103"/>
      <c r="T1274" s="103"/>
      <c r="U1274" s="103"/>
    </row>
    <row r="1275" spans="1:23" s="104" customFormat="1" ht="18" customHeight="1">
      <c r="A1275" s="111" t="s">
        <v>176</v>
      </c>
      <c r="B1275" s="103"/>
      <c r="C1275" s="103"/>
      <c r="D1275" s="103"/>
      <c r="E1275" s="103"/>
      <c r="F1275" s="103"/>
      <c r="G1275" s="103"/>
      <c r="H1275" s="103"/>
      <c r="I1275" s="103"/>
      <c r="J1275" s="103"/>
      <c r="K1275" s="103"/>
      <c r="L1275" s="103"/>
      <c r="M1275" s="103"/>
      <c r="N1275" s="103"/>
      <c r="O1275" s="103"/>
      <c r="P1275" s="103"/>
      <c r="Q1275" s="103"/>
      <c r="R1275" s="103"/>
      <c r="S1275" s="103"/>
      <c r="T1275" s="103"/>
      <c r="U1275" s="103"/>
    </row>
    <row r="1276" spans="1:23" s="104" customFormat="1" ht="18" customHeight="1">
      <c r="A1276" s="111" t="s">
        <v>181</v>
      </c>
      <c r="B1276" s="103"/>
      <c r="C1276" s="103"/>
      <c r="D1276" s="103"/>
      <c r="E1276" s="103"/>
      <c r="F1276" s="103"/>
      <c r="G1276" s="103"/>
      <c r="H1276" s="103"/>
      <c r="I1276" s="103"/>
      <c r="J1276" s="103"/>
      <c r="K1276" s="103"/>
      <c r="L1276" s="103"/>
      <c r="M1276" s="103"/>
      <c r="N1276" s="103"/>
      <c r="O1276" s="103"/>
      <c r="P1276" s="103"/>
      <c r="Q1276" s="103"/>
      <c r="R1276" s="103"/>
      <c r="S1276" s="103"/>
      <c r="T1276" s="103"/>
      <c r="U1276" s="103"/>
      <c r="W1276" s="116" t="s">
        <v>250</v>
      </c>
    </row>
    <row r="1277" spans="1:23" s="104" customFormat="1" ht="18" customHeight="1">
      <c r="A1277" s="111" t="s">
        <v>184</v>
      </c>
      <c r="B1277" s="103"/>
      <c r="C1277" s="103"/>
      <c r="D1277" s="103"/>
      <c r="E1277" s="103"/>
      <c r="F1277" s="103"/>
      <c r="G1277" s="103"/>
      <c r="H1277" s="103"/>
      <c r="I1277" s="103"/>
      <c r="J1277" s="103"/>
      <c r="K1277" s="103"/>
      <c r="L1277" s="103"/>
      <c r="M1277" s="103"/>
      <c r="N1277" s="103"/>
      <c r="O1277" s="103"/>
      <c r="P1277" s="103"/>
      <c r="Q1277" s="103"/>
      <c r="R1277" s="103"/>
      <c r="S1277" s="103"/>
      <c r="T1277" s="103"/>
      <c r="U1277" s="103"/>
      <c r="W1277" s="271">
        <f>COUNTIF(B1285:U1285,"-")</f>
        <v>20</v>
      </c>
    </row>
    <row r="1278" spans="1:23" s="104" customFormat="1" ht="18" customHeight="1">
      <c r="A1278" s="111" t="s">
        <v>208</v>
      </c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3"/>
      <c r="O1278" s="103"/>
      <c r="P1278" s="103"/>
      <c r="Q1278" s="103"/>
      <c r="R1278" s="103"/>
      <c r="S1278" s="103"/>
      <c r="T1278" s="103"/>
      <c r="U1278" s="103"/>
      <c r="W1278" s="271"/>
    </row>
    <row r="1279" spans="1:23" s="104" customFormat="1" ht="18" customHeight="1">
      <c r="A1279" s="111" t="s">
        <v>209</v>
      </c>
      <c r="B1279" s="103"/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3"/>
      <c r="N1279" s="103"/>
      <c r="O1279" s="103"/>
      <c r="P1279" s="103"/>
      <c r="Q1279" s="103"/>
      <c r="R1279" s="103"/>
      <c r="S1279" s="103"/>
      <c r="T1279" s="103"/>
      <c r="U1279" s="103"/>
    </row>
    <row r="1280" spans="1:23" s="104" customFormat="1" ht="18" customHeight="1">
      <c r="A1280" s="111" t="s">
        <v>198</v>
      </c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3"/>
      <c r="O1280" s="103"/>
      <c r="P1280" s="103"/>
      <c r="Q1280" s="103"/>
      <c r="R1280" s="103"/>
      <c r="S1280" s="103"/>
      <c r="T1280" s="103"/>
      <c r="U1280" s="103"/>
      <c r="W1280" s="116" t="s">
        <v>249</v>
      </c>
    </row>
    <row r="1281" spans="1:23" s="104" customFormat="1" ht="18" customHeight="1">
      <c r="A1281" s="111" t="s">
        <v>200</v>
      </c>
      <c r="B1281" s="103"/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3"/>
      <c r="N1281" s="103"/>
      <c r="O1281" s="103"/>
      <c r="P1281" s="103"/>
      <c r="Q1281" s="103"/>
      <c r="R1281" s="103"/>
      <c r="S1281" s="103"/>
      <c r="T1281" s="103"/>
      <c r="U1281" s="103"/>
      <c r="W1281" s="270">
        <f>INDEX(TRI!$BD$72:$BE$436,MATCH(A1272,TRI!$BD$72:$BD$436,0),2)+(IF(WEEKDAY(A1272,1)=4,1,0))</f>
        <v>0</v>
      </c>
    </row>
    <row r="1282" spans="1:23" s="104" customFormat="1" ht="18" customHeight="1">
      <c r="A1282" s="111" t="s">
        <v>201</v>
      </c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3"/>
      <c r="O1282" s="103"/>
      <c r="P1282" s="103"/>
      <c r="Q1282" s="103"/>
      <c r="R1282" s="103"/>
      <c r="S1282" s="103"/>
      <c r="T1282" s="103"/>
      <c r="U1282" s="103"/>
      <c r="W1282" s="271"/>
    </row>
    <row r="1283" spans="1:23" s="104" customFormat="1" ht="18" customHeight="1">
      <c r="A1283" s="111" t="s">
        <v>202</v>
      </c>
      <c r="B1283" s="103"/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3"/>
      <c r="N1283" s="103"/>
      <c r="O1283" s="103"/>
      <c r="P1283" s="103"/>
      <c r="Q1283" s="103"/>
      <c r="R1283" s="103"/>
      <c r="S1283" s="103"/>
      <c r="T1283" s="103"/>
      <c r="U1283" s="103"/>
    </row>
    <row r="1284" spans="1:23" s="104" customFormat="1" ht="18" customHeight="1">
      <c r="A1284" s="111" t="s">
        <v>203</v>
      </c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3"/>
      <c r="O1284" s="103"/>
      <c r="P1284" s="103"/>
      <c r="Q1284" s="103"/>
      <c r="R1284" s="103"/>
      <c r="S1284" s="103"/>
      <c r="T1284" s="103"/>
      <c r="U1284" s="103"/>
    </row>
    <row r="1285" spans="1:23" s="104" customFormat="1" ht="18" customHeight="1">
      <c r="A1285" s="112" t="s">
        <v>204</v>
      </c>
      <c r="B1285" s="109" t="str">
        <f>IF(COUNTA(B1273:B1284)=0,"-",COUNTA(B1273:B1284)/12)</f>
        <v>-</v>
      </c>
      <c r="C1285" s="109" t="str">
        <f>IF(COUNTA(C1273:C1284)=0,"-",COUNTA(C1273:C1284)/12)</f>
        <v>-</v>
      </c>
      <c r="D1285" s="109" t="str">
        <f t="shared" ref="D1285" si="127">IF(COUNTA(D1273:D1284)=0,"-",COUNTA(D1273:D1284)/12)</f>
        <v>-</v>
      </c>
      <c r="E1285" s="114" t="str">
        <f>IF(COUNTA(E1273:E1284)=0,"-",COUNTA(E1273:E1284)/12)</f>
        <v>-</v>
      </c>
      <c r="F1285" s="109" t="str">
        <f t="shared" ref="F1285:U1285" si="128">IF(COUNTA(F1273:F1284)=0,"-",COUNTA(F1273:F1284)/12)</f>
        <v>-</v>
      </c>
      <c r="G1285" s="109" t="str">
        <f t="shared" si="128"/>
        <v>-</v>
      </c>
      <c r="H1285" s="109" t="str">
        <f t="shared" si="128"/>
        <v>-</v>
      </c>
      <c r="I1285" s="109" t="str">
        <f t="shared" si="128"/>
        <v>-</v>
      </c>
      <c r="J1285" s="109" t="str">
        <f t="shared" si="128"/>
        <v>-</v>
      </c>
      <c r="K1285" s="109" t="str">
        <f t="shared" si="128"/>
        <v>-</v>
      </c>
      <c r="L1285" s="109" t="str">
        <f t="shared" si="128"/>
        <v>-</v>
      </c>
      <c r="M1285" s="109" t="str">
        <f t="shared" si="128"/>
        <v>-</v>
      </c>
      <c r="N1285" s="109" t="str">
        <f t="shared" si="128"/>
        <v>-</v>
      </c>
      <c r="O1285" s="109" t="str">
        <f t="shared" si="128"/>
        <v>-</v>
      </c>
      <c r="P1285" s="109" t="str">
        <f t="shared" si="128"/>
        <v>-</v>
      </c>
      <c r="Q1285" s="109" t="str">
        <f t="shared" si="128"/>
        <v>-</v>
      </c>
      <c r="R1285" s="109" t="str">
        <f t="shared" si="128"/>
        <v>-</v>
      </c>
      <c r="S1285" s="109" t="str">
        <f t="shared" si="128"/>
        <v>-</v>
      </c>
      <c r="T1285" s="109" t="str">
        <f t="shared" si="128"/>
        <v>-</v>
      </c>
      <c r="U1285" s="109" t="str">
        <f t="shared" si="128"/>
        <v>-</v>
      </c>
    </row>
    <row r="1287" spans="1:23" s="104" customFormat="1" ht="18" customHeight="1">
      <c r="A1287" s="105">
        <f>A1272+1</f>
        <v>44795</v>
      </c>
      <c r="B1287" s="106">
        <v>1</v>
      </c>
      <c r="C1287" s="106">
        <v>2</v>
      </c>
      <c r="D1287" s="106">
        <v>3</v>
      </c>
      <c r="E1287" s="106">
        <v>4</v>
      </c>
      <c r="F1287" s="106">
        <v>5</v>
      </c>
      <c r="G1287" s="106">
        <v>6</v>
      </c>
      <c r="H1287" s="106">
        <v>7</v>
      </c>
      <c r="I1287" s="106">
        <v>8</v>
      </c>
      <c r="J1287" s="106">
        <v>9</v>
      </c>
      <c r="K1287" s="106">
        <v>10</v>
      </c>
      <c r="L1287" s="106">
        <v>11</v>
      </c>
      <c r="M1287" s="106">
        <v>12</v>
      </c>
      <c r="N1287" s="106">
        <v>13</v>
      </c>
      <c r="O1287" s="106">
        <v>14</v>
      </c>
      <c r="P1287" s="106">
        <v>15</v>
      </c>
      <c r="Q1287" s="106">
        <v>16</v>
      </c>
      <c r="R1287" s="106">
        <v>17</v>
      </c>
      <c r="S1287" s="106">
        <v>18</v>
      </c>
      <c r="T1287" s="106">
        <v>19</v>
      </c>
      <c r="U1287" s="106">
        <v>20</v>
      </c>
    </row>
    <row r="1288" spans="1:23" s="104" customFormat="1" ht="18" customHeight="1">
      <c r="A1288" s="111" t="s">
        <v>168</v>
      </c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3"/>
      <c r="N1288" s="103"/>
      <c r="O1288" s="103"/>
      <c r="P1288" s="103"/>
      <c r="Q1288" s="103"/>
      <c r="R1288" s="103"/>
      <c r="S1288" s="103"/>
      <c r="T1288" s="103"/>
      <c r="U1288" s="103"/>
    </row>
    <row r="1289" spans="1:23" s="104" customFormat="1" ht="18" customHeight="1">
      <c r="A1289" s="111" t="s">
        <v>174</v>
      </c>
      <c r="B1289" s="103"/>
      <c r="C1289" s="103"/>
      <c r="D1289" s="103"/>
      <c r="E1289" s="103"/>
      <c r="F1289" s="103"/>
      <c r="G1289" s="103"/>
      <c r="H1289" s="103"/>
      <c r="I1289" s="103"/>
      <c r="J1289" s="103"/>
      <c r="K1289" s="103"/>
      <c r="L1289" s="103"/>
      <c r="M1289" s="103"/>
      <c r="N1289" s="103"/>
      <c r="O1289" s="103"/>
      <c r="P1289" s="103"/>
      <c r="Q1289" s="103"/>
      <c r="R1289" s="103"/>
      <c r="S1289" s="103"/>
      <c r="T1289" s="103"/>
      <c r="U1289" s="103"/>
    </row>
    <row r="1290" spans="1:23" s="104" customFormat="1" ht="18" customHeight="1">
      <c r="A1290" s="111" t="s">
        <v>176</v>
      </c>
      <c r="B1290" s="103"/>
      <c r="C1290" s="103"/>
      <c r="D1290" s="103"/>
      <c r="E1290" s="103"/>
      <c r="F1290" s="103"/>
      <c r="G1290" s="103"/>
      <c r="H1290" s="103"/>
      <c r="I1290" s="103"/>
      <c r="J1290" s="103"/>
      <c r="K1290" s="103"/>
      <c r="L1290" s="103"/>
      <c r="M1290" s="103"/>
      <c r="N1290" s="103"/>
      <c r="O1290" s="103"/>
      <c r="P1290" s="103"/>
      <c r="Q1290" s="103"/>
      <c r="R1290" s="103"/>
      <c r="S1290" s="103"/>
      <c r="T1290" s="103"/>
      <c r="U1290" s="103"/>
    </row>
    <row r="1291" spans="1:23" s="104" customFormat="1" ht="18" customHeight="1">
      <c r="A1291" s="111" t="s">
        <v>181</v>
      </c>
      <c r="B1291" s="103"/>
      <c r="C1291" s="103"/>
      <c r="D1291" s="103"/>
      <c r="E1291" s="103"/>
      <c r="F1291" s="103"/>
      <c r="G1291" s="103"/>
      <c r="H1291" s="103"/>
      <c r="I1291" s="103"/>
      <c r="J1291" s="103"/>
      <c r="K1291" s="103"/>
      <c r="L1291" s="103"/>
      <c r="M1291" s="103"/>
      <c r="N1291" s="103"/>
      <c r="O1291" s="103"/>
      <c r="P1291" s="103"/>
      <c r="Q1291" s="103"/>
      <c r="R1291" s="103"/>
      <c r="S1291" s="103"/>
      <c r="T1291" s="103"/>
      <c r="U1291" s="103"/>
      <c r="W1291" s="116" t="s">
        <v>250</v>
      </c>
    </row>
    <row r="1292" spans="1:23" s="104" customFormat="1" ht="18" customHeight="1">
      <c r="A1292" s="111" t="s">
        <v>184</v>
      </c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3"/>
      <c r="O1292" s="103"/>
      <c r="P1292" s="103"/>
      <c r="Q1292" s="103"/>
      <c r="R1292" s="103"/>
      <c r="S1292" s="103"/>
      <c r="T1292" s="103"/>
      <c r="U1292" s="103"/>
      <c r="W1292" s="271">
        <f>COUNTIF(B1300:U1300,"-")</f>
        <v>20</v>
      </c>
    </row>
    <row r="1293" spans="1:23" s="104" customFormat="1" ht="18" customHeight="1">
      <c r="A1293" s="111" t="s">
        <v>208</v>
      </c>
      <c r="B1293" s="103"/>
      <c r="C1293" s="103"/>
      <c r="D1293" s="103"/>
      <c r="E1293" s="103"/>
      <c r="F1293" s="103"/>
      <c r="G1293" s="103"/>
      <c r="H1293" s="103"/>
      <c r="I1293" s="103"/>
      <c r="J1293" s="103"/>
      <c r="K1293" s="103"/>
      <c r="L1293" s="103"/>
      <c r="M1293" s="103"/>
      <c r="N1293" s="103"/>
      <c r="O1293" s="103"/>
      <c r="P1293" s="103"/>
      <c r="Q1293" s="103"/>
      <c r="R1293" s="103"/>
      <c r="S1293" s="103"/>
      <c r="T1293" s="103"/>
      <c r="U1293" s="103"/>
      <c r="W1293" s="271"/>
    </row>
    <row r="1294" spans="1:23" s="104" customFormat="1" ht="18" customHeight="1">
      <c r="A1294" s="111" t="s">
        <v>209</v>
      </c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3"/>
      <c r="N1294" s="103"/>
      <c r="O1294" s="103"/>
      <c r="P1294" s="103"/>
      <c r="Q1294" s="103"/>
      <c r="R1294" s="103"/>
      <c r="S1294" s="103"/>
      <c r="T1294" s="103"/>
      <c r="U1294" s="103"/>
    </row>
    <row r="1295" spans="1:23" s="104" customFormat="1" ht="18" customHeight="1">
      <c r="A1295" s="111" t="s">
        <v>198</v>
      </c>
      <c r="B1295" s="103"/>
      <c r="C1295" s="103"/>
      <c r="D1295" s="103"/>
      <c r="E1295" s="103"/>
      <c r="F1295" s="103"/>
      <c r="G1295" s="103"/>
      <c r="H1295" s="103"/>
      <c r="I1295" s="103"/>
      <c r="J1295" s="103"/>
      <c r="K1295" s="103"/>
      <c r="L1295" s="103"/>
      <c r="M1295" s="103"/>
      <c r="N1295" s="103"/>
      <c r="O1295" s="103"/>
      <c r="P1295" s="103"/>
      <c r="Q1295" s="103"/>
      <c r="R1295" s="103"/>
      <c r="S1295" s="103"/>
      <c r="T1295" s="103"/>
      <c r="U1295" s="103"/>
      <c r="W1295" s="116" t="s">
        <v>249</v>
      </c>
    </row>
    <row r="1296" spans="1:23" s="104" customFormat="1" ht="18" customHeight="1">
      <c r="A1296" s="111" t="s">
        <v>200</v>
      </c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3"/>
      <c r="N1296" s="103"/>
      <c r="O1296" s="103"/>
      <c r="P1296" s="103"/>
      <c r="Q1296" s="103"/>
      <c r="R1296" s="103"/>
      <c r="S1296" s="103"/>
      <c r="T1296" s="103"/>
      <c r="U1296" s="103"/>
      <c r="W1296" s="270">
        <f>INDEX(TRI!$BD$72:$BE$436,MATCH(A1287,TRI!$BD$72:$BD$436,0),2)+(IF(WEEKDAY(A1287,1)=4,1,0))</f>
        <v>0</v>
      </c>
    </row>
    <row r="1297" spans="1:23" s="104" customFormat="1" ht="18" customHeight="1">
      <c r="A1297" s="111" t="s">
        <v>201</v>
      </c>
      <c r="B1297" s="103"/>
      <c r="C1297" s="103"/>
      <c r="D1297" s="103"/>
      <c r="E1297" s="103"/>
      <c r="F1297" s="103"/>
      <c r="G1297" s="103"/>
      <c r="H1297" s="103"/>
      <c r="I1297" s="103"/>
      <c r="J1297" s="103"/>
      <c r="K1297" s="103"/>
      <c r="L1297" s="103"/>
      <c r="M1297" s="103"/>
      <c r="N1297" s="103"/>
      <c r="O1297" s="103"/>
      <c r="P1297" s="103"/>
      <c r="Q1297" s="103"/>
      <c r="R1297" s="103"/>
      <c r="S1297" s="103"/>
      <c r="T1297" s="103"/>
      <c r="U1297" s="103"/>
      <c r="W1297" s="271"/>
    </row>
    <row r="1298" spans="1:23" s="104" customFormat="1" ht="18" customHeight="1">
      <c r="A1298" s="111" t="s">
        <v>202</v>
      </c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3"/>
      <c r="N1298" s="103"/>
      <c r="O1298" s="103"/>
      <c r="P1298" s="103"/>
      <c r="Q1298" s="103"/>
      <c r="R1298" s="103"/>
      <c r="S1298" s="103"/>
      <c r="T1298" s="103"/>
      <c r="U1298" s="103"/>
    </row>
    <row r="1299" spans="1:23" s="104" customFormat="1" ht="18" customHeight="1">
      <c r="A1299" s="111" t="s">
        <v>203</v>
      </c>
      <c r="B1299" s="103"/>
      <c r="C1299" s="103"/>
      <c r="D1299" s="103"/>
      <c r="E1299" s="103"/>
      <c r="F1299" s="103"/>
      <c r="G1299" s="103"/>
      <c r="H1299" s="103"/>
      <c r="I1299" s="103"/>
      <c r="J1299" s="103"/>
      <c r="K1299" s="103"/>
      <c r="L1299" s="103"/>
      <c r="M1299" s="103"/>
      <c r="N1299" s="103"/>
      <c r="O1299" s="103"/>
      <c r="P1299" s="103"/>
      <c r="Q1299" s="103"/>
      <c r="R1299" s="103"/>
      <c r="S1299" s="103"/>
      <c r="T1299" s="103"/>
      <c r="U1299" s="103"/>
    </row>
    <row r="1300" spans="1:23" s="104" customFormat="1" ht="18" customHeight="1">
      <c r="A1300" s="112" t="s">
        <v>204</v>
      </c>
      <c r="B1300" s="109" t="str">
        <f>IF(COUNTA(B1288:B1299)=0,"-",COUNTA(B1288:B1299)/12)</f>
        <v>-</v>
      </c>
      <c r="C1300" s="109" t="str">
        <f>IF(COUNTA(C1288:C1299)=0,"-",COUNTA(C1288:C1299)/12)</f>
        <v>-</v>
      </c>
      <c r="D1300" s="109" t="str">
        <f t="shared" ref="D1300" si="129">IF(COUNTA(D1288:D1299)=0,"-",COUNTA(D1288:D1299)/12)</f>
        <v>-</v>
      </c>
      <c r="E1300" s="114" t="str">
        <f>IF(COUNTA(E1288:E1299)=0,"-",COUNTA(E1288:E1299)/12)</f>
        <v>-</v>
      </c>
      <c r="F1300" s="109" t="str">
        <f t="shared" ref="F1300:U1300" si="130">IF(COUNTA(F1288:F1299)=0,"-",COUNTA(F1288:F1299)/12)</f>
        <v>-</v>
      </c>
      <c r="G1300" s="109" t="str">
        <f t="shared" si="130"/>
        <v>-</v>
      </c>
      <c r="H1300" s="109" t="str">
        <f t="shared" si="130"/>
        <v>-</v>
      </c>
      <c r="I1300" s="109" t="str">
        <f t="shared" si="130"/>
        <v>-</v>
      </c>
      <c r="J1300" s="109" t="str">
        <f t="shared" si="130"/>
        <v>-</v>
      </c>
      <c r="K1300" s="109" t="str">
        <f t="shared" si="130"/>
        <v>-</v>
      </c>
      <c r="L1300" s="109" t="str">
        <f t="shared" si="130"/>
        <v>-</v>
      </c>
      <c r="M1300" s="109" t="str">
        <f t="shared" si="130"/>
        <v>-</v>
      </c>
      <c r="N1300" s="109" t="str">
        <f t="shared" si="130"/>
        <v>-</v>
      </c>
      <c r="O1300" s="109" t="str">
        <f t="shared" si="130"/>
        <v>-</v>
      </c>
      <c r="P1300" s="109" t="str">
        <f t="shared" si="130"/>
        <v>-</v>
      </c>
      <c r="Q1300" s="109" t="str">
        <f t="shared" si="130"/>
        <v>-</v>
      </c>
      <c r="R1300" s="109" t="str">
        <f t="shared" si="130"/>
        <v>-</v>
      </c>
      <c r="S1300" s="109" t="str">
        <f t="shared" si="130"/>
        <v>-</v>
      </c>
      <c r="T1300" s="109" t="str">
        <f t="shared" si="130"/>
        <v>-</v>
      </c>
      <c r="U1300" s="109" t="str">
        <f t="shared" si="130"/>
        <v>-</v>
      </c>
    </row>
    <row r="1302" spans="1:23" s="104" customFormat="1" ht="18" customHeight="1">
      <c r="A1302" s="105">
        <f>A1287+1</f>
        <v>44796</v>
      </c>
      <c r="B1302" s="106">
        <v>1</v>
      </c>
      <c r="C1302" s="106">
        <v>2</v>
      </c>
      <c r="D1302" s="106">
        <v>3</v>
      </c>
      <c r="E1302" s="106">
        <v>4</v>
      </c>
      <c r="F1302" s="106">
        <v>5</v>
      </c>
      <c r="G1302" s="106">
        <v>6</v>
      </c>
      <c r="H1302" s="106">
        <v>7</v>
      </c>
      <c r="I1302" s="106">
        <v>8</v>
      </c>
      <c r="J1302" s="106">
        <v>9</v>
      </c>
      <c r="K1302" s="106">
        <v>10</v>
      </c>
      <c r="L1302" s="106">
        <v>11</v>
      </c>
      <c r="M1302" s="106">
        <v>12</v>
      </c>
      <c r="N1302" s="106">
        <v>13</v>
      </c>
      <c r="O1302" s="106">
        <v>14</v>
      </c>
      <c r="P1302" s="106">
        <v>15</v>
      </c>
      <c r="Q1302" s="106">
        <v>16</v>
      </c>
      <c r="R1302" s="106">
        <v>17</v>
      </c>
      <c r="S1302" s="106">
        <v>18</v>
      </c>
      <c r="T1302" s="106">
        <v>19</v>
      </c>
      <c r="U1302" s="106">
        <v>20</v>
      </c>
    </row>
    <row r="1303" spans="1:23" s="104" customFormat="1" ht="18" customHeight="1">
      <c r="A1303" s="111" t="s">
        <v>168</v>
      </c>
      <c r="B1303" s="103"/>
      <c r="C1303" s="103"/>
      <c r="D1303" s="103"/>
      <c r="E1303" s="103"/>
      <c r="F1303" s="103"/>
      <c r="G1303" s="103"/>
      <c r="H1303" s="103"/>
      <c r="I1303" s="103"/>
      <c r="J1303" s="103"/>
      <c r="K1303" s="103"/>
      <c r="L1303" s="103"/>
      <c r="M1303" s="103"/>
      <c r="N1303" s="103"/>
      <c r="O1303" s="103"/>
      <c r="P1303" s="103"/>
      <c r="Q1303" s="103"/>
      <c r="R1303" s="103"/>
      <c r="S1303" s="103"/>
      <c r="T1303" s="103"/>
      <c r="U1303" s="103"/>
    </row>
    <row r="1304" spans="1:23" s="104" customFormat="1" ht="18" customHeight="1">
      <c r="A1304" s="111" t="s">
        <v>174</v>
      </c>
      <c r="B1304" s="103"/>
      <c r="C1304" s="103"/>
      <c r="D1304" s="103"/>
      <c r="E1304" s="103"/>
      <c r="F1304" s="103"/>
      <c r="G1304" s="103"/>
      <c r="H1304" s="103"/>
      <c r="I1304" s="103"/>
      <c r="J1304" s="103"/>
      <c r="K1304" s="103"/>
      <c r="L1304" s="103"/>
      <c r="M1304" s="103"/>
      <c r="N1304" s="103"/>
      <c r="O1304" s="103"/>
      <c r="P1304" s="103"/>
      <c r="Q1304" s="103"/>
      <c r="R1304" s="103"/>
      <c r="S1304" s="103"/>
      <c r="T1304" s="103"/>
      <c r="U1304" s="103"/>
    </row>
    <row r="1305" spans="1:23" s="104" customFormat="1" ht="18" customHeight="1">
      <c r="A1305" s="111" t="s">
        <v>176</v>
      </c>
      <c r="B1305" s="103"/>
      <c r="C1305" s="103"/>
      <c r="D1305" s="103"/>
      <c r="E1305" s="103"/>
      <c r="F1305" s="103"/>
      <c r="G1305" s="103"/>
      <c r="H1305" s="103"/>
      <c r="I1305" s="103"/>
      <c r="J1305" s="103"/>
      <c r="K1305" s="103"/>
      <c r="L1305" s="103"/>
      <c r="M1305" s="103"/>
      <c r="N1305" s="103"/>
      <c r="O1305" s="103"/>
      <c r="P1305" s="103"/>
      <c r="Q1305" s="103"/>
      <c r="R1305" s="103"/>
      <c r="S1305" s="103"/>
      <c r="T1305" s="103"/>
      <c r="U1305" s="103"/>
    </row>
    <row r="1306" spans="1:23" s="104" customFormat="1" ht="18" customHeight="1">
      <c r="A1306" s="111" t="s">
        <v>181</v>
      </c>
      <c r="B1306" s="103"/>
      <c r="C1306" s="103"/>
      <c r="D1306" s="103"/>
      <c r="E1306" s="103"/>
      <c r="F1306" s="103"/>
      <c r="G1306" s="103"/>
      <c r="H1306" s="103"/>
      <c r="I1306" s="103"/>
      <c r="J1306" s="103"/>
      <c r="K1306" s="103"/>
      <c r="L1306" s="103"/>
      <c r="M1306" s="103"/>
      <c r="N1306" s="103"/>
      <c r="O1306" s="103"/>
      <c r="P1306" s="103"/>
      <c r="Q1306" s="103"/>
      <c r="R1306" s="103"/>
      <c r="S1306" s="103"/>
      <c r="T1306" s="103"/>
      <c r="U1306" s="103"/>
      <c r="W1306" s="116" t="s">
        <v>250</v>
      </c>
    </row>
    <row r="1307" spans="1:23" s="104" customFormat="1" ht="18" customHeight="1">
      <c r="A1307" s="111" t="s">
        <v>184</v>
      </c>
      <c r="B1307" s="103"/>
      <c r="C1307" s="103"/>
      <c r="D1307" s="103"/>
      <c r="E1307" s="103"/>
      <c r="F1307" s="103"/>
      <c r="G1307" s="103"/>
      <c r="H1307" s="103"/>
      <c r="I1307" s="103"/>
      <c r="J1307" s="103"/>
      <c r="K1307" s="103"/>
      <c r="L1307" s="103"/>
      <c r="M1307" s="103"/>
      <c r="N1307" s="103"/>
      <c r="O1307" s="103"/>
      <c r="P1307" s="103"/>
      <c r="Q1307" s="103"/>
      <c r="R1307" s="103"/>
      <c r="S1307" s="103"/>
      <c r="T1307" s="103"/>
      <c r="U1307" s="103"/>
      <c r="W1307" s="271">
        <f>COUNTIF(B1315:U1315,"-")</f>
        <v>20</v>
      </c>
    </row>
    <row r="1308" spans="1:23" s="104" customFormat="1" ht="18" customHeight="1">
      <c r="A1308" s="111" t="s">
        <v>208</v>
      </c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3"/>
      <c r="O1308" s="103"/>
      <c r="P1308" s="103"/>
      <c r="Q1308" s="103"/>
      <c r="R1308" s="103"/>
      <c r="S1308" s="103"/>
      <c r="T1308" s="103"/>
      <c r="U1308" s="103"/>
      <c r="W1308" s="271"/>
    </row>
    <row r="1309" spans="1:23" s="104" customFormat="1" ht="18" customHeight="1">
      <c r="A1309" s="111" t="s">
        <v>209</v>
      </c>
      <c r="B1309" s="103"/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3"/>
      <c r="N1309" s="103"/>
      <c r="O1309" s="103"/>
      <c r="P1309" s="103"/>
      <c r="Q1309" s="103"/>
      <c r="R1309" s="103"/>
      <c r="S1309" s="103"/>
      <c r="T1309" s="103"/>
      <c r="U1309" s="103"/>
    </row>
    <row r="1310" spans="1:23" s="104" customFormat="1" ht="18" customHeight="1">
      <c r="A1310" s="111" t="s">
        <v>198</v>
      </c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3"/>
      <c r="O1310" s="103"/>
      <c r="P1310" s="103"/>
      <c r="Q1310" s="103"/>
      <c r="R1310" s="103"/>
      <c r="S1310" s="103"/>
      <c r="T1310" s="103"/>
      <c r="U1310" s="103"/>
      <c r="W1310" s="116" t="s">
        <v>249</v>
      </c>
    </row>
    <row r="1311" spans="1:23" s="104" customFormat="1" ht="18" customHeight="1">
      <c r="A1311" s="111" t="s">
        <v>200</v>
      </c>
      <c r="B1311" s="103"/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3"/>
      <c r="N1311" s="103"/>
      <c r="O1311" s="103"/>
      <c r="P1311" s="103"/>
      <c r="Q1311" s="103"/>
      <c r="R1311" s="103"/>
      <c r="S1311" s="103"/>
      <c r="T1311" s="103"/>
      <c r="U1311" s="103"/>
      <c r="W1311" s="270">
        <f>INDEX(TRI!$BD$72:$BE$436,MATCH(A1302,TRI!$BD$72:$BD$436,0),2)+(IF(WEEKDAY(A1302,1)=4,1,0))</f>
        <v>0</v>
      </c>
    </row>
    <row r="1312" spans="1:23" s="104" customFormat="1" ht="18" customHeight="1">
      <c r="A1312" s="111" t="s">
        <v>201</v>
      </c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3"/>
      <c r="O1312" s="103"/>
      <c r="P1312" s="103"/>
      <c r="Q1312" s="103"/>
      <c r="R1312" s="103"/>
      <c r="S1312" s="103"/>
      <c r="T1312" s="103"/>
      <c r="U1312" s="103"/>
      <c r="W1312" s="271"/>
    </row>
    <row r="1313" spans="1:23" s="104" customFormat="1" ht="18" customHeight="1">
      <c r="A1313" s="111" t="s">
        <v>202</v>
      </c>
      <c r="B1313" s="103"/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  <c r="Q1313" s="103"/>
      <c r="R1313" s="103"/>
      <c r="S1313" s="103"/>
      <c r="T1313" s="103"/>
      <c r="U1313" s="103"/>
    </row>
    <row r="1314" spans="1:23" s="104" customFormat="1" ht="18" customHeight="1">
      <c r="A1314" s="111" t="s">
        <v>203</v>
      </c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3"/>
      <c r="O1314" s="103"/>
      <c r="P1314" s="103"/>
      <c r="Q1314" s="103"/>
      <c r="R1314" s="103"/>
      <c r="S1314" s="103"/>
      <c r="T1314" s="103"/>
      <c r="U1314" s="103"/>
    </row>
    <row r="1315" spans="1:23" s="104" customFormat="1" ht="18" customHeight="1">
      <c r="A1315" s="112" t="s">
        <v>204</v>
      </c>
      <c r="B1315" s="109" t="str">
        <f>IF(COUNTA(B1303:B1314)=0,"-",COUNTA(B1303:B1314)/12)</f>
        <v>-</v>
      </c>
      <c r="C1315" s="109" t="str">
        <f>IF(COUNTA(C1303:C1314)=0,"-",COUNTA(C1303:C1314)/12)</f>
        <v>-</v>
      </c>
      <c r="D1315" s="109" t="str">
        <f t="shared" ref="D1315" si="131">IF(COUNTA(D1303:D1314)=0,"-",COUNTA(D1303:D1314)/12)</f>
        <v>-</v>
      </c>
      <c r="E1315" s="114" t="str">
        <f>IF(COUNTA(E1303:E1314)=0,"-",COUNTA(E1303:E1314)/12)</f>
        <v>-</v>
      </c>
      <c r="F1315" s="109" t="str">
        <f t="shared" ref="F1315:U1315" si="132">IF(COUNTA(F1303:F1314)=0,"-",COUNTA(F1303:F1314)/12)</f>
        <v>-</v>
      </c>
      <c r="G1315" s="109" t="str">
        <f t="shared" si="132"/>
        <v>-</v>
      </c>
      <c r="H1315" s="109" t="str">
        <f t="shared" si="132"/>
        <v>-</v>
      </c>
      <c r="I1315" s="109" t="str">
        <f t="shared" si="132"/>
        <v>-</v>
      </c>
      <c r="J1315" s="109" t="str">
        <f t="shared" si="132"/>
        <v>-</v>
      </c>
      <c r="K1315" s="109" t="str">
        <f t="shared" si="132"/>
        <v>-</v>
      </c>
      <c r="L1315" s="109" t="str">
        <f t="shared" si="132"/>
        <v>-</v>
      </c>
      <c r="M1315" s="109" t="str">
        <f t="shared" si="132"/>
        <v>-</v>
      </c>
      <c r="N1315" s="109" t="str">
        <f t="shared" si="132"/>
        <v>-</v>
      </c>
      <c r="O1315" s="109" t="str">
        <f t="shared" si="132"/>
        <v>-</v>
      </c>
      <c r="P1315" s="109" t="str">
        <f t="shared" si="132"/>
        <v>-</v>
      </c>
      <c r="Q1315" s="109" t="str">
        <f t="shared" si="132"/>
        <v>-</v>
      </c>
      <c r="R1315" s="109" t="str">
        <f t="shared" si="132"/>
        <v>-</v>
      </c>
      <c r="S1315" s="109" t="str">
        <f t="shared" si="132"/>
        <v>-</v>
      </c>
      <c r="T1315" s="109" t="str">
        <f t="shared" si="132"/>
        <v>-</v>
      </c>
      <c r="U1315" s="109" t="str">
        <f t="shared" si="132"/>
        <v>-</v>
      </c>
    </row>
    <row r="1317" spans="1:23" s="104" customFormat="1" ht="18" customHeight="1">
      <c r="A1317" s="105">
        <f>A1302+1</f>
        <v>44797</v>
      </c>
      <c r="B1317" s="106">
        <v>1</v>
      </c>
      <c r="C1317" s="106">
        <v>2</v>
      </c>
      <c r="D1317" s="106">
        <v>3</v>
      </c>
      <c r="E1317" s="106">
        <v>4</v>
      </c>
      <c r="F1317" s="106">
        <v>5</v>
      </c>
      <c r="G1317" s="106">
        <v>6</v>
      </c>
      <c r="H1317" s="106">
        <v>7</v>
      </c>
      <c r="I1317" s="106">
        <v>8</v>
      </c>
      <c r="J1317" s="106">
        <v>9</v>
      </c>
      <c r="K1317" s="106">
        <v>10</v>
      </c>
      <c r="L1317" s="106">
        <v>11</v>
      </c>
      <c r="M1317" s="106">
        <v>12</v>
      </c>
      <c r="N1317" s="106">
        <v>13</v>
      </c>
      <c r="O1317" s="106">
        <v>14</v>
      </c>
      <c r="P1317" s="106">
        <v>15</v>
      </c>
      <c r="Q1317" s="106">
        <v>16</v>
      </c>
      <c r="R1317" s="106">
        <v>17</v>
      </c>
      <c r="S1317" s="106">
        <v>18</v>
      </c>
      <c r="T1317" s="106">
        <v>19</v>
      </c>
      <c r="U1317" s="106">
        <v>20</v>
      </c>
    </row>
    <row r="1318" spans="1:23" s="104" customFormat="1" ht="18" customHeight="1">
      <c r="A1318" s="111" t="s">
        <v>168</v>
      </c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3"/>
      <c r="N1318" s="103"/>
      <c r="O1318" s="103"/>
      <c r="P1318" s="103"/>
      <c r="Q1318" s="103"/>
      <c r="R1318" s="103"/>
      <c r="S1318" s="103"/>
      <c r="T1318" s="103"/>
      <c r="U1318" s="103"/>
    </row>
    <row r="1319" spans="1:23" s="104" customFormat="1" ht="18" customHeight="1">
      <c r="A1319" s="111" t="s">
        <v>174</v>
      </c>
      <c r="B1319" s="103"/>
      <c r="C1319" s="103"/>
      <c r="D1319" s="103"/>
      <c r="E1319" s="103"/>
      <c r="F1319" s="103"/>
      <c r="G1319" s="103"/>
      <c r="H1319" s="103"/>
      <c r="I1319" s="103"/>
      <c r="J1319" s="103"/>
      <c r="K1319" s="103"/>
      <c r="L1319" s="103"/>
      <c r="M1319" s="103"/>
      <c r="N1319" s="103"/>
      <c r="O1319" s="103"/>
      <c r="P1319" s="103"/>
      <c r="Q1319" s="103"/>
      <c r="R1319" s="103"/>
      <c r="S1319" s="103"/>
      <c r="T1319" s="103"/>
      <c r="U1319" s="103"/>
    </row>
    <row r="1320" spans="1:23" s="104" customFormat="1" ht="18" customHeight="1">
      <c r="A1320" s="111" t="s">
        <v>176</v>
      </c>
      <c r="B1320" s="103"/>
      <c r="C1320" s="103"/>
      <c r="D1320" s="103"/>
      <c r="E1320" s="103"/>
      <c r="F1320" s="103"/>
      <c r="G1320" s="103"/>
      <c r="H1320" s="103"/>
      <c r="I1320" s="103"/>
      <c r="J1320" s="103"/>
      <c r="K1320" s="103"/>
      <c r="L1320" s="103"/>
      <c r="M1320" s="103"/>
      <c r="N1320" s="103"/>
      <c r="O1320" s="103"/>
      <c r="P1320" s="103"/>
      <c r="Q1320" s="103"/>
      <c r="R1320" s="103"/>
      <c r="S1320" s="103"/>
      <c r="T1320" s="103"/>
      <c r="U1320" s="103"/>
    </row>
    <row r="1321" spans="1:23" s="104" customFormat="1" ht="18" customHeight="1">
      <c r="A1321" s="111" t="s">
        <v>181</v>
      </c>
      <c r="B1321" s="103"/>
      <c r="C1321" s="103"/>
      <c r="D1321" s="103"/>
      <c r="E1321" s="103"/>
      <c r="F1321" s="103"/>
      <c r="G1321" s="103"/>
      <c r="H1321" s="103"/>
      <c r="I1321" s="103"/>
      <c r="J1321" s="103"/>
      <c r="K1321" s="103"/>
      <c r="L1321" s="103"/>
      <c r="M1321" s="103"/>
      <c r="N1321" s="103"/>
      <c r="O1321" s="103"/>
      <c r="P1321" s="103"/>
      <c r="Q1321" s="103"/>
      <c r="R1321" s="103"/>
      <c r="S1321" s="103"/>
      <c r="T1321" s="103"/>
      <c r="U1321" s="103"/>
      <c r="W1321" s="116" t="s">
        <v>250</v>
      </c>
    </row>
    <row r="1322" spans="1:23" s="104" customFormat="1" ht="18" customHeight="1">
      <c r="A1322" s="111" t="s">
        <v>184</v>
      </c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3"/>
      <c r="N1322" s="103"/>
      <c r="O1322" s="103"/>
      <c r="P1322" s="103"/>
      <c r="Q1322" s="103"/>
      <c r="R1322" s="103"/>
      <c r="S1322" s="103"/>
      <c r="T1322" s="103"/>
      <c r="U1322" s="103"/>
      <c r="W1322" s="271">
        <f>COUNTIF(B1330:U1330,"-")</f>
        <v>20</v>
      </c>
    </row>
    <row r="1323" spans="1:23" s="104" customFormat="1" ht="18" customHeight="1">
      <c r="A1323" s="111" t="s">
        <v>208</v>
      </c>
      <c r="B1323" s="103"/>
      <c r="C1323" s="103"/>
      <c r="D1323" s="103"/>
      <c r="E1323" s="103"/>
      <c r="F1323" s="103"/>
      <c r="G1323" s="103"/>
      <c r="H1323" s="103"/>
      <c r="I1323" s="103"/>
      <c r="J1323" s="103"/>
      <c r="K1323" s="103"/>
      <c r="L1323" s="103"/>
      <c r="M1323" s="103"/>
      <c r="N1323" s="103"/>
      <c r="O1323" s="103"/>
      <c r="P1323" s="103"/>
      <c r="Q1323" s="103"/>
      <c r="R1323" s="103"/>
      <c r="S1323" s="103"/>
      <c r="T1323" s="103"/>
      <c r="U1323" s="103"/>
      <c r="W1323" s="271"/>
    </row>
    <row r="1324" spans="1:23" s="104" customFormat="1" ht="18" customHeight="1">
      <c r="A1324" s="111" t="s">
        <v>209</v>
      </c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3"/>
      <c r="N1324" s="103"/>
      <c r="O1324" s="103"/>
      <c r="P1324" s="103"/>
      <c r="Q1324" s="103"/>
      <c r="R1324" s="103"/>
      <c r="S1324" s="103"/>
      <c r="T1324" s="103"/>
      <c r="U1324" s="103"/>
    </row>
    <row r="1325" spans="1:23" s="104" customFormat="1" ht="18" customHeight="1">
      <c r="A1325" s="111" t="s">
        <v>198</v>
      </c>
      <c r="B1325" s="103"/>
      <c r="C1325" s="103"/>
      <c r="D1325" s="103"/>
      <c r="E1325" s="103"/>
      <c r="F1325" s="103"/>
      <c r="G1325" s="103"/>
      <c r="H1325" s="103"/>
      <c r="I1325" s="103"/>
      <c r="J1325" s="103"/>
      <c r="K1325" s="103"/>
      <c r="L1325" s="103"/>
      <c r="M1325" s="103"/>
      <c r="N1325" s="103"/>
      <c r="O1325" s="103"/>
      <c r="P1325" s="103"/>
      <c r="Q1325" s="103"/>
      <c r="R1325" s="103"/>
      <c r="S1325" s="103"/>
      <c r="T1325" s="103"/>
      <c r="U1325" s="103"/>
      <c r="W1325" s="116" t="s">
        <v>249</v>
      </c>
    </row>
    <row r="1326" spans="1:23" s="104" customFormat="1" ht="18" customHeight="1">
      <c r="A1326" s="111" t="s">
        <v>200</v>
      </c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3"/>
      <c r="O1326" s="103"/>
      <c r="P1326" s="103"/>
      <c r="Q1326" s="103"/>
      <c r="R1326" s="103"/>
      <c r="S1326" s="103"/>
      <c r="T1326" s="103"/>
      <c r="U1326" s="103"/>
      <c r="W1326" s="270">
        <f>INDEX(TRI!$BD$72:$BE$436,MATCH(A1317,TRI!$BD$72:$BD$436,0),2)+(IF(WEEKDAY(A1317,1)=4,1,0))</f>
        <v>1</v>
      </c>
    </row>
    <row r="1327" spans="1:23" s="104" customFormat="1" ht="18" customHeight="1">
      <c r="A1327" s="111" t="s">
        <v>201</v>
      </c>
      <c r="B1327" s="103"/>
      <c r="C1327" s="103"/>
      <c r="D1327" s="103"/>
      <c r="E1327" s="103"/>
      <c r="F1327" s="103"/>
      <c r="G1327" s="103"/>
      <c r="H1327" s="103"/>
      <c r="I1327" s="103"/>
      <c r="J1327" s="103"/>
      <c r="K1327" s="103"/>
      <c r="L1327" s="103"/>
      <c r="M1327" s="103"/>
      <c r="N1327" s="103"/>
      <c r="O1327" s="103"/>
      <c r="P1327" s="103"/>
      <c r="Q1327" s="103"/>
      <c r="R1327" s="103"/>
      <c r="S1327" s="103"/>
      <c r="T1327" s="103"/>
      <c r="U1327" s="103"/>
      <c r="W1327" s="271"/>
    </row>
    <row r="1328" spans="1:23" s="104" customFormat="1" ht="18" customHeight="1">
      <c r="A1328" s="111" t="s">
        <v>202</v>
      </c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3"/>
      <c r="N1328" s="103"/>
      <c r="O1328" s="103"/>
      <c r="P1328" s="103"/>
      <c r="Q1328" s="103"/>
      <c r="R1328" s="103"/>
      <c r="S1328" s="103"/>
      <c r="T1328" s="103"/>
      <c r="U1328" s="103"/>
    </row>
    <row r="1329" spans="1:23" s="104" customFormat="1" ht="18" customHeight="1">
      <c r="A1329" s="111" t="s">
        <v>203</v>
      </c>
      <c r="B1329" s="103"/>
      <c r="C1329" s="103"/>
      <c r="D1329" s="103"/>
      <c r="E1329" s="103"/>
      <c r="F1329" s="103"/>
      <c r="G1329" s="103"/>
      <c r="H1329" s="103"/>
      <c r="I1329" s="103"/>
      <c r="J1329" s="103"/>
      <c r="K1329" s="103"/>
      <c r="L1329" s="103"/>
      <c r="M1329" s="103"/>
      <c r="N1329" s="103"/>
      <c r="O1329" s="103"/>
      <c r="P1329" s="103"/>
      <c r="Q1329" s="103"/>
      <c r="R1329" s="103"/>
      <c r="S1329" s="103"/>
      <c r="T1329" s="103"/>
      <c r="U1329" s="103"/>
    </row>
    <row r="1330" spans="1:23" s="104" customFormat="1" ht="18" customHeight="1">
      <c r="A1330" s="112" t="s">
        <v>204</v>
      </c>
      <c r="B1330" s="109" t="str">
        <f>IF(COUNTA(B1318:B1329)=0,"-",COUNTA(B1318:B1329)/12)</f>
        <v>-</v>
      </c>
      <c r="C1330" s="109" t="str">
        <f>IF(COUNTA(C1318:C1329)=0,"-",COUNTA(C1318:C1329)/12)</f>
        <v>-</v>
      </c>
      <c r="D1330" s="109" t="str">
        <f t="shared" ref="D1330" si="133">IF(COUNTA(D1318:D1329)=0,"-",COUNTA(D1318:D1329)/12)</f>
        <v>-</v>
      </c>
      <c r="E1330" s="114" t="str">
        <f>IF(COUNTA(E1318:E1329)=0,"-",COUNTA(E1318:E1329)/12)</f>
        <v>-</v>
      </c>
      <c r="F1330" s="109" t="str">
        <f t="shared" ref="F1330:U1330" si="134">IF(COUNTA(F1318:F1329)=0,"-",COUNTA(F1318:F1329)/12)</f>
        <v>-</v>
      </c>
      <c r="G1330" s="109" t="str">
        <f t="shared" si="134"/>
        <v>-</v>
      </c>
      <c r="H1330" s="109" t="str">
        <f t="shared" si="134"/>
        <v>-</v>
      </c>
      <c r="I1330" s="109" t="str">
        <f t="shared" si="134"/>
        <v>-</v>
      </c>
      <c r="J1330" s="109" t="str">
        <f t="shared" si="134"/>
        <v>-</v>
      </c>
      <c r="K1330" s="109" t="str">
        <f t="shared" si="134"/>
        <v>-</v>
      </c>
      <c r="L1330" s="109" t="str">
        <f t="shared" si="134"/>
        <v>-</v>
      </c>
      <c r="M1330" s="109" t="str">
        <f t="shared" si="134"/>
        <v>-</v>
      </c>
      <c r="N1330" s="109" t="str">
        <f t="shared" si="134"/>
        <v>-</v>
      </c>
      <c r="O1330" s="109" t="str">
        <f t="shared" si="134"/>
        <v>-</v>
      </c>
      <c r="P1330" s="109" t="str">
        <f t="shared" si="134"/>
        <v>-</v>
      </c>
      <c r="Q1330" s="109" t="str">
        <f t="shared" si="134"/>
        <v>-</v>
      </c>
      <c r="R1330" s="109" t="str">
        <f t="shared" si="134"/>
        <v>-</v>
      </c>
      <c r="S1330" s="109" t="str">
        <f t="shared" si="134"/>
        <v>-</v>
      </c>
      <c r="T1330" s="109" t="str">
        <f t="shared" si="134"/>
        <v>-</v>
      </c>
      <c r="U1330" s="109" t="str">
        <f t="shared" si="134"/>
        <v>-</v>
      </c>
    </row>
    <row r="1332" spans="1:23" s="104" customFormat="1" ht="18" customHeight="1">
      <c r="A1332" s="105">
        <f>A1317+1</f>
        <v>44798</v>
      </c>
      <c r="B1332" s="106">
        <v>1</v>
      </c>
      <c r="C1332" s="106">
        <v>2</v>
      </c>
      <c r="D1332" s="106">
        <v>3</v>
      </c>
      <c r="E1332" s="106">
        <v>4</v>
      </c>
      <c r="F1332" s="106">
        <v>5</v>
      </c>
      <c r="G1332" s="106">
        <v>6</v>
      </c>
      <c r="H1332" s="106">
        <v>7</v>
      </c>
      <c r="I1332" s="106">
        <v>8</v>
      </c>
      <c r="J1332" s="106">
        <v>9</v>
      </c>
      <c r="K1332" s="106">
        <v>10</v>
      </c>
      <c r="L1332" s="106">
        <v>11</v>
      </c>
      <c r="M1332" s="106">
        <v>12</v>
      </c>
      <c r="N1332" s="106">
        <v>13</v>
      </c>
      <c r="O1332" s="106">
        <v>14</v>
      </c>
      <c r="P1332" s="106">
        <v>15</v>
      </c>
      <c r="Q1332" s="106">
        <v>16</v>
      </c>
      <c r="R1332" s="106">
        <v>17</v>
      </c>
      <c r="S1332" s="106">
        <v>18</v>
      </c>
      <c r="T1332" s="106">
        <v>19</v>
      </c>
      <c r="U1332" s="106">
        <v>20</v>
      </c>
    </row>
    <row r="1333" spans="1:23" s="104" customFormat="1" ht="18" customHeight="1">
      <c r="A1333" s="111" t="s">
        <v>168</v>
      </c>
      <c r="B1333" s="103"/>
      <c r="C1333" s="103"/>
      <c r="D1333" s="103"/>
      <c r="E1333" s="103"/>
      <c r="F1333" s="103"/>
      <c r="G1333" s="103"/>
      <c r="H1333" s="103"/>
      <c r="I1333" s="103"/>
      <c r="J1333" s="103"/>
      <c r="K1333" s="103"/>
      <c r="L1333" s="103"/>
      <c r="M1333" s="103"/>
      <c r="N1333" s="103"/>
      <c r="O1333" s="103"/>
      <c r="P1333" s="103"/>
      <c r="Q1333" s="103"/>
      <c r="R1333" s="103"/>
      <c r="S1333" s="103"/>
      <c r="T1333" s="103"/>
      <c r="U1333" s="103"/>
    </row>
    <row r="1334" spans="1:23" s="104" customFormat="1" ht="18" customHeight="1">
      <c r="A1334" s="111" t="s">
        <v>174</v>
      </c>
      <c r="B1334" s="103"/>
      <c r="C1334" s="103"/>
      <c r="D1334" s="103"/>
      <c r="E1334" s="103"/>
      <c r="F1334" s="103"/>
      <c r="G1334" s="103"/>
      <c r="H1334" s="103"/>
      <c r="I1334" s="103"/>
      <c r="J1334" s="103"/>
      <c r="K1334" s="103"/>
      <c r="L1334" s="103"/>
      <c r="M1334" s="103"/>
      <c r="N1334" s="103"/>
      <c r="O1334" s="103"/>
      <c r="P1334" s="103"/>
      <c r="Q1334" s="103"/>
      <c r="R1334" s="103"/>
      <c r="S1334" s="103"/>
      <c r="T1334" s="103"/>
      <c r="U1334" s="103"/>
    </row>
    <row r="1335" spans="1:23" s="104" customFormat="1" ht="18" customHeight="1">
      <c r="A1335" s="111" t="s">
        <v>176</v>
      </c>
      <c r="B1335" s="103"/>
      <c r="C1335" s="103"/>
      <c r="D1335" s="103"/>
      <c r="E1335" s="103"/>
      <c r="F1335" s="103"/>
      <c r="G1335" s="103"/>
      <c r="H1335" s="103"/>
      <c r="I1335" s="103"/>
      <c r="J1335" s="103"/>
      <c r="K1335" s="103"/>
      <c r="L1335" s="103"/>
      <c r="M1335" s="103"/>
      <c r="N1335" s="103"/>
      <c r="O1335" s="103"/>
      <c r="P1335" s="103"/>
      <c r="Q1335" s="103"/>
      <c r="R1335" s="103"/>
      <c r="S1335" s="103"/>
      <c r="T1335" s="103"/>
      <c r="U1335" s="103"/>
    </row>
    <row r="1336" spans="1:23" s="104" customFormat="1" ht="18" customHeight="1">
      <c r="A1336" s="111" t="s">
        <v>181</v>
      </c>
      <c r="B1336" s="103"/>
      <c r="C1336" s="103"/>
      <c r="D1336" s="103"/>
      <c r="E1336" s="103"/>
      <c r="F1336" s="103"/>
      <c r="G1336" s="103"/>
      <c r="H1336" s="103"/>
      <c r="I1336" s="103"/>
      <c r="J1336" s="103"/>
      <c r="K1336" s="103"/>
      <c r="L1336" s="103"/>
      <c r="M1336" s="103"/>
      <c r="N1336" s="103"/>
      <c r="O1336" s="103"/>
      <c r="P1336" s="103"/>
      <c r="Q1336" s="103"/>
      <c r="R1336" s="103"/>
      <c r="S1336" s="103"/>
      <c r="T1336" s="103"/>
      <c r="U1336" s="103"/>
      <c r="W1336" s="116" t="s">
        <v>250</v>
      </c>
    </row>
    <row r="1337" spans="1:23" s="104" customFormat="1" ht="18" customHeight="1">
      <c r="A1337" s="111" t="s">
        <v>184</v>
      </c>
      <c r="B1337" s="103"/>
      <c r="C1337" s="103"/>
      <c r="D1337" s="103"/>
      <c r="E1337" s="103"/>
      <c r="F1337" s="103"/>
      <c r="G1337" s="103"/>
      <c r="H1337" s="103"/>
      <c r="I1337" s="103"/>
      <c r="J1337" s="103"/>
      <c r="K1337" s="103"/>
      <c r="L1337" s="103"/>
      <c r="M1337" s="103"/>
      <c r="N1337" s="103"/>
      <c r="O1337" s="103"/>
      <c r="P1337" s="103"/>
      <c r="Q1337" s="103"/>
      <c r="R1337" s="103"/>
      <c r="S1337" s="103"/>
      <c r="T1337" s="103"/>
      <c r="U1337" s="103"/>
      <c r="W1337" s="271">
        <f>COUNTIF(B1345:U1345,"-")</f>
        <v>20</v>
      </c>
    </row>
    <row r="1338" spans="1:23" s="104" customFormat="1" ht="18" customHeight="1">
      <c r="A1338" s="111" t="s">
        <v>208</v>
      </c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3"/>
      <c r="N1338" s="103"/>
      <c r="O1338" s="103"/>
      <c r="P1338" s="103"/>
      <c r="Q1338" s="103"/>
      <c r="R1338" s="103"/>
      <c r="S1338" s="103"/>
      <c r="T1338" s="103"/>
      <c r="U1338" s="103"/>
      <c r="W1338" s="271"/>
    </row>
    <row r="1339" spans="1:23" s="104" customFormat="1" ht="18" customHeight="1">
      <c r="A1339" s="111" t="s">
        <v>209</v>
      </c>
      <c r="B1339" s="103"/>
      <c r="C1339" s="103"/>
      <c r="D1339" s="103"/>
      <c r="E1339" s="103"/>
      <c r="F1339" s="103"/>
      <c r="G1339" s="103"/>
      <c r="H1339" s="103"/>
      <c r="I1339" s="103"/>
      <c r="J1339" s="103"/>
      <c r="K1339" s="103"/>
      <c r="L1339" s="103"/>
      <c r="M1339" s="103"/>
      <c r="N1339" s="103"/>
      <c r="O1339" s="103"/>
      <c r="P1339" s="103"/>
      <c r="Q1339" s="103"/>
      <c r="R1339" s="103"/>
      <c r="S1339" s="103"/>
      <c r="T1339" s="103"/>
      <c r="U1339" s="103"/>
    </row>
    <row r="1340" spans="1:23" s="104" customFormat="1" ht="18" customHeight="1">
      <c r="A1340" s="111" t="s">
        <v>198</v>
      </c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3"/>
      <c r="O1340" s="103"/>
      <c r="P1340" s="103"/>
      <c r="Q1340" s="103"/>
      <c r="R1340" s="103"/>
      <c r="S1340" s="103"/>
      <c r="T1340" s="103"/>
      <c r="U1340" s="103"/>
      <c r="W1340" s="116" t="s">
        <v>249</v>
      </c>
    </row>
    <row r="1341" spans="1:23" s="104" customFormat="1" ht="18" customHeight="1">
      <c r="A1341" s="111" t="s">
        <v>200</v>
      </c>
      <c r="B1341" s="103"/>
      <c r="C1341" s="103"/>
      <c r="D1341" s="103"/>
      <c r="E1341" s="103"/>
      <c r="F1341" s="103"/>
      <c r="G1341" s="103"/>
      <c r="H1341" s="103"/>
      <c r="I1341" s="103"/>
      <c r="J1341" s="103"/>
      <c r="K1341" s="103"/>
      <c r="L1341" s="103"/>
      <c r="M1341" s="103"/>
      <c r="N1341" s="103"/>
      <c r="O1341" s="103"/>
      <c r="P1341" s="103"/>
      <c r="Q1341" s="103"/>
      <c r="R1341" s="103"/>
      <c r="S1341" s="103"/>
      <c r="T1341" s="103"/>
      <c r="U1341" s="103"/>
      <c r="W1341" s="270">
        <f>INDEX(TRI!$BD$72:$BE$436,MATCH(A1332,TRI!$BD$72:$BD$436,0),2)+(IF(WEEKDAY(A1332,1)=4,1,0))</f>
        <v>0</v>
      </c>
    </row>
    <row r="1342" spans="1:23" s="104" customFormat="1" ht="18" customHeight="1">
      <c r="A1342" s="111" t="s">
        <v>201</v>
      </c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3"/>
      <c r="N1342" s="103"/>
      <c r="O1342" s="103"/>
      <c r="P1342" s="103"/>
      <c r="Q1342" s="103"/>
      <c r="R1342" s="103"/>
      <c r="S1342" s="103"/>
      <c r="T1342" s="103"/>
      <c r="U1342" s="103"/>
      <c r="W1342" s="271"/>
    </row>
    <row r="1343" spans="1:23" s="104" customFormat="1" ht="18" customHeight="1">
      <c r="A1343" s="111" t="s">
        <v>202</v>
      </c>
      <c r="B1343" s="103"/>
      <c r="C1343" s="103"/>
      <c r="D1343" s="103"/>
      <c r="E1343" s="103"/>
      <c r="F1343" s="103"/>
      <c r="G1343" s="103"/>
      <c r="H1343" s="103"/>
      <c r="I1343" s="103"/>
      <c r="J1343" s="103"/>
      <c r="K1343" s="103"/>
      <c r="L1343" s="103"/>
      <c r="M1343" s="103"/>
      <c r="N1343" s="103"/>
      <c r="O1343" s="103"/>
      <c r="P1343" s="103"/>
      <c r="Q1343" s="103"/>
      <c r="R1343" s="103"/>
      <c r="S1343" s="103"/>
      <c r="T1343" s="103"/>
      <c r="U1343" s="103"/>
    </row>
    <row r="1344" spans="1:23" s="104" customFormat="1" ht="18" customHeight="1">
      <c r="A1344" s="111" t="s">
        <v>203</v>
      </c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3"/>
      <c r="O1344" s="103"/>
      <c r="P1344" s="103"/>
      <c r="Q1344" s="103"/>
      <c r="R1344" s="103"/>
      <c r="S1344" s="103"/>
      <c r="T1344" s="103"/>
      <c r="U1344" s="103"/>
    </row>
    <row r="1345" spans="1:23" s="104" customFormat="1" ht="18" customHeight="1">
      <c r="A1345" s="112" t="s">
        <v>204</v>
      </c>
      <c r="B1345" s="109" t="str">
        <f>IF(COUNTA(B1333:B1344)=0,"-",COUNTA(B1333:B1344)/12)</f>
        <v>-</v>
      </c>
      <c r="C1345" s="109" t="str">
        <f>IF(COUNTA(C1333:C1344)=0,"-",COUNTA(C1333:C1344)/12)</f>
        <v>-</v>
      </c>
      <c r="D1345" s="109" t="str">
        <f t="shared" ref="D1345" si="135">IF(COUNTA(D1333:D1344)=0,"-",COUNTA(D1333:D1344)/12)</f>
        <v>-</v>
      </c>
      <c r="E1345" s="114" t="str">
        <f>IF(COUNTA(E1333:E1344)=0,"-",COUNTA(E1333:E1344)/12)</f>
        <v>-</v>
      </c>
      <c r="F1345" s="109" t="str">
        <f t="shared" ref="F1345:U1345" si="136">IF(COUNTA(F1333:F1344)=0,"-",COUNTA(F1333:F1344)/12)</f>
        <v>-</v>
      </c>
      <c r="G1345" s="109" t="str">
        <f t="shared" si="136"/>
        <v>-</v>
      </c>
      <c r="H1345" s="109" t="str">
        <f t="shared" si="136"/>
        <v>-</v>
      </c>
      <c r="I1345" s="109" t="str">
        <f t="shared" si="136"/>
        <v>-</v>
      </c>
      <c r="J1345" s="109" t="str">
        <f t="shared" si="136"/>
        <v>-</v>
      </c>
      <c r="K1345" s="109" t="str">
        <f t="shared" si="136"/>
        <v>-</v>
      </c>
      <c r="L1345" s="109" t="str">
        <f t="shared" si="136"/>
        <v>-</v>
      </c>
      <c r="M1345" s="109" t="str">
        <f t="shared" si="136"/>
        <v>-</v>
      </c>
      <c r="N1345" s="109" t="str">
        <f t="shared" si="136"/>
        <v>-</v>
      </c>
      <c r="O1345" s="109" t="str">
        <f t="shared" si="136"/>
        <v>-</v>
      </c>
      <c r="P1345" s="109" t="str">
        <f t="shared" si="136"/>
        <v>-</v>
      </c>
      <c r="Q1345" s="109" t="str">
        <f t="shared" si="136"/>
        <v>-</v>
      </c>
      <c r="R1345" s="109" t="str">
        <f t="shared" si="136"/>
        <v>-</v>
      </c>
      <c r="S1345" s="109" t="str">
        <f t="shared" si="136"/>
        <v>-</v>
      </c>
      <c r="T1345" s="109" t="str">
        <f t="shared" si="136"/>
        <v>-</v>
      </c>
      <c r="U1345" s="109" t="str">
        <f t="shared" si="136"/>
        <v>-</v>
      </c>
    </row>
    <row r="1347" spans="1:23" s="104" customFormat="1" ht="18" customHeight="1">
      <c r="A1347" s="105">
        <f>A1332+1</f>
        <v>44799</v>
      </c>
      <c r="B1347" s="106">
        <v>1</v>
      </c>
      <c r="C1347" s="106">
        <v>2</v>
      </c>
      <c r="D1347" s="106">
        <v>3</v>
      </c>
      <c r="E1347" s="106">
        <v>4</v>
      </c>
      <c r="F1347" s="106">
        <v>5</v>
      </c>
      <c r="G1347" s="106">
        <v>6</v>
      </c>
      <c r="H1347" s="106">
        <v>7</v>
      </c>
      <c r="I1347" s="106">
        <v>8</v>
      </c>
      <c r="J1347" s="106">
        <v>9</v>
      </c>
      <c r="K1347" s="106">
        <v>10</v>
      </c>
      <c r="L1347" s="106">
        <v>11</v>
      </c>
      <c r="M1347" s="106">
        <v>12</v>
      </c>
      <c r="N1347" s="106">
        <v>13</v>
      </c>
      <c r="O1347" s="106">
        <v>14</v>
      </c>
      <c r="P1347" s="106">
        <v>15</v>
      </c>
      <c r="Q1347" s="106">
        <v>16</v>
      </c>
      <c r="R1347" s="106">
        <v>17</v>
      </c>
      <c r="S1347" s="106">
        <v>18</v>
      </c>
      <c r="T1347" s="106">
        <v>19</v>
      </c>
      <c r="U1347" s="106">
        <v>20</v>
      </c>
    </row>
    <row r="1348" spans="1:23" s="104" customFormat="1" ht="18" customHeight="1">
      <c r="A1348" s="111" t="s">
        <v>168</v>
      </c>
      <c r="B1348" s="103"/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3"/>
      <c r="M1348" s="103"/>
      <c r="N1348" s="103"/>
      <c r="O1348" s="103"/>
      <c r="P1348" s="103"/>
      <c r="Q1348" s="103"/>
      <c r="R1348" s="103"/>
      <c r="S1348" s="103"/>
      <c r="T1348" s="103"/>
      <c r="U1348" s="103"/>
    </row>
    <row r="1349" spans="1:23" s="104" customFormat="1" ht="18" customHeight="1">
      <c r="A1349" s="111" t="s">
        <v>174</v>
      </c>
      <c r="B1349" s="103"/>
      <c r="C1349" s="103"/>
      <c r="D1349" s="103"/>
      <c r="E1349" s="103"/>
      <c r="F1349" s="103"/>
      <c r="G1349" s="103"/>
      <c r="H1349" s="103"/>
      <c r="I1349" s="103"/>
      <c r="J1349" s="103"/>
      <c r="K1349" s="103"/>
      <c r="L1349" s="103"/>
      <c r="M1349" s="103"/>
      <c r="N1349" s="103"/>
      <c r="O1349" s="103"/>
      <c r="P1349" s="103"/>
      <c r="Q1349" s="103"/>
      <c r="R1349" s="103"/>
      <c r="S1349" s="103"/>
      <c r="T1349" s="103"/>
      <c r="U1349" s="103"/>
    </row>
    <row r="1350" spans="1:23" s="104" customFormat="1" ht="18" customHeight="1">
      <c r="A1350" s="111" t="s">
        <v>176</v>
      </c>
      <c r="B1350" s="103"/>
      <c r="C1350" s="103"/>
      <c r="D1350" s="103"/>
      <c r="E1350" s="103"/>
      <c r="F1350" s="103"/>
      <c r="G1350" s="103"/>
      <c r="H1350" s="103"/>
      <c r="I1350" s="103"/>
      <c r="J1350" s="103"/>
      <c r="K1350" s="103"/>
      <c r="L1350" s="103"/>
      <c r="M1350" s="103"/>
      <c r="N1350" s="103"/>
      <c r="O1350" s="103"/>
      <c r="P1350" s="103"/>
      <c r="Q1350" s="103"/>
      <c r="R1350" s="103"/>
      <c r="S1350" s="103"/>
      <c r="T1350" s="103"/>
      <c r="U1350" s="103"/>
    </row>
    <row r="1351" spans="1:23" s="104" customFormat="1" ht="18" customHeight="1">
      <c r="A1351" s="111" t="s">
        <v>181</v>
      </c>
      <c r="B1351" s="103"/>
      <c r="C1351" s="103"/>
      <c r="D1351" s="103"/>
      <c r="E1351" s="103"/>
      <c r="F1351" s="103"/>
      <c r="G1351" s="103"/>
      <c r="H1351" s="103"/>
      <c r="I1351" s="103"/>
      <c r="J1351" s="103"/>
      <c r="K1351" s="103"/>
      <c r="L1351" s="103"/>
      <c r="M1351" s="103"/>
      <c r="N1351" s="103"/>
      <c r="O1351" s="103"/>
      <c r="P1351" s="103"/>
      <c r="Q1351" s="103"/>
      <c r="R1351" s="103"/>
      <c r="S1351" s="103"/>
      <c r="T1351" s="103"/>
      <c r="U1351" s="103"/>
      <c r="W1351" s="116" t="s">
        <v>250</v>
      </c>
    </row>
    <row r="1352" spans="1:23" s="104" customFormat="1" ht="18" customHeight="1">
      <c r="A1352" s="111" t="s">
        <v>184</v>
      </c>
      <c r="B1352" s="103"/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3"/>
      <c r="M1352" s="103"/>
      <c r="N1352" s="103"/>
      <c r="O1352" s="103"/>
      <c r="P1352" s="103"/>
      <c r="Q1352" s="103"/>
      <c r="R1352" s="103"/>
      <c r="S1352" s="103"/>
      <c r="T1352" s="103"/>
      <c r="U1352" s="103"/>
      <c r="W1352" s="271">
        <f>COUNTIF(B1360:U1360,"-")</f>
        <v>20</v>
      </c>
    </row>
    <row r="1353" spans="1:23" s="104" customFormat="1" ht="18" customHeight="1">
      <c r="A1353" s="111" t="s">
        <v>208</v>
      </c>
      <c r="B1353" s="103"/>
      <c r="C1353" s="103"/>
      <c r="D1353" s="103"/>
      <c r="E1353" s="103"/>
      <c r="F1353" s="103"/>
      <c r="G1353" s="103"/>
      <c r="H1353" s="103"/>
      <c r="I1353" s="103"/>
      <c r="J1353" s="103"/>
      <c r="K1353" s="103"/>
      <c r="L1353" s="103"/>
      <c r="M1353" s="103"/>
      <c r="N1353" s="103"/>
      <c r="O1353" s="103"/>
      <c r="P1353" s="103"/>
      <c r="Q1353" s="103"/>
      <c r="R1353" s="103"/>
      <c r="S1353" s="103"/>
      <c r="T1353" s="103"/>
      <c r="U1353" s="103"/>
      <c r="W1353" s="271"/>
    </row>
    <row r="1354" spans="1:23" s="104" customFormat="1" ht="18" customHeight="1">
      <c r="A1354" s="111" t="s">
        <v>209</v>
      </c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3"/>
      <c r="M1354" s="103"/>
      <c r="N1354" s="103"/>
      <c r="O1354" s="103"/>
      <c r="P1354" s="103"/>
      <c r="Q1354" s="103"/>
      <c r="R1354" s="103"/>
      <c r="S1354" s="103"/>
      <c r="T1354" s="103"/>
      <c r="U1354" s="103"/>
    </row>
    <row r="1355" spans="1:23" s="104" customFormat="1" ht="18" customHeight="1">
      <c r="A1355" s="111" t="s">
        <v>198</v>
      </c>
      <c r="B1355" s="103"/>
      <c r="C1355" s="103"/>
      <c r="D1355" s="103"/>
      <c r="E1355" s="103"/>
      <c r="F1355" s="103"/>
      <c r="G1355" s="103"/>
      <c r="H1355" s="103"/>
      <c r="I1355" s="103"/>
      <c r="J1355" s="103"/>
      <c r="K1355" s="103"/>
      <c r="L1355" s="103"/>
      <c r="M1355" s="103"/>
      <c r="N1355" s="103"/>
      <c r="O1355" s="103"/>
      <c r="P1355" s="103"/>
      <c r="Q1355" s="103"/>
      <c r="R1355" s="103"/>
      <c r="S1355" s="103"/>
      <c r="T1355" s="103"/>
      <c r="U1355" s="103"/>
      <c r="W1355" s="116" t="s">
        <v>249</v>
      </c>
    </row>
    <row r="1356" spans="1:23" s="104" customFormat="1" ht="18" customHeight="1">
      <c r="A1356" s="111" t="s">
        <v>200</v>
      </c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3"/>
      <c r="M1356" s="103"/>
      <c r="N1356" s="103"/>
      <c r="O1356" s="103"/>
      <c r="P1356" s="103"/>
      <c r="Q1356" s="103"/>
      <c r="R1356" s="103"/>
      <c r="S1356" s="103"/>
      <c r="T1356" s="103"/>
      <c r="U1356" s="103"/>
      <c r="W1356" s="270">
        <f>INDEX(TRI!$BD$72:$BE$436,MATCH(A1347,TRI!$BD$72:$BD$436,0),2)+(IF(WEEKDAY(A1347,1)=4,1,0))</f>
        <v>0</v>
      </c>
    </row>
    <row r="1357" spans="1:23" s="104" customFormat="1" ht="18" customHeight="1">
      <c r="A1357" s="111" t="s">
        <v>201</v>
      </c>
      <c r="B1357" s="103"/>
      <c r="C1357" s="103"/>
      <c r="D1357" s="103"/>
      <c r="E1357" s="103"/>
      <c r="F1357" s="103"/>
      <c r="G1357" s="103"/>
      <c r="H1357" s="103"/>
      <c r="I1357" s="103"/>
      <c r="J1357" s="103"/>
      <c r="K1357" s="103"/>
      <c r="L1357" s="103"/>
      <c r="M1357" s="103"/>
      <c r="N1357" s="103"/>
      <c r="O1357" s="103"/>
      <c r="P1357" s="103"/>
      <c r="Q1357" s="103"/>
      <c r="R1357" s="103"/>
      <c r="S1357" s="103"/>
      <c r="T1357" s="103"/>
      <c r="U1357" s="103"/>
      <c r="W1357" s="271"/>
    </row>
    <row r="1358" spans="1:23" s="104" customFormat="1" ht="18" customHeight="1">
      <c r="A1358" s="111" t="s">
        <v>202</v>
      </c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3"/>
      <c r="M1358" s="103"/>
      <c r="N1358" s="103"/>
      <c r="O1358" s="103"/>
      <c r="P1358" s="103"/>
      <c r="Q1358" s="103"/>
      <c r="R1358" s="103"/>
      <c r="S1358" s="103"/>
      <c r="T1358" s="103"/>
      <c r="U1358" s="103"/>
    </row>
    <row r="1359" spans="1:23" s="104" customFormat="1" ht="18" customHeight="1">
      <c r="A1359" s="111" t="s">
        <v>203</v>
      </c>
      <c r="B1359" s="103"/>
      <c r="C1359" s="103"/>
      <c r="D1359" s="103"/>
      <c r="E1359" s="103"/>
      <c r="F1359" s="103"/>
      <c r="G1359" s="103"/>
      <c r="H1359" s="103"/>
      <c r="I1359" s="103"/>
      <c r="J1359" s="103"/>
      <c r="K1359" s="103"/>
      <c r="L1359" s="103"/>
      <c r="M1359" s="103"/>
      <c r="N1359" s="103"/>
      <c r="O1359" s="103"/>
      <c r="P1359" s="103"/>
      <c r="Q1359" s="103"/>
      <c r="R1359" s="103"/>
      <c r="S1359" s="103"/>
      <c r="T1359" s="103"/>
      <c r="U1359" s="103"/>
    </row>
    <row r="1360" spans="1:23" s="104" customFormat="1" ht="18" customHeight="1">
      <c r="A1360" s="112" t="s">
        <v>204</v>
      </c>
      <c r="B1360" s="109" t="str">
        <f>IF(COUNTA(B1348:B1359)=0,"-",COUNTA(B1348:B1359)/12)</f>
        <v>-</v>
      </c>
      <c r="C1360" s="109" t="str">
        <f>IF(COUNTA(C1348:C1359)=0,"-",COUNTA(C1348:C1359)/12)</f>
        <v>-</v>
      </c>
      <c r="D1360" s="109" t="str">
        <f t="shared" ref="D1360" si="137">IF(COUNTA(D1348:D1359)=0,"-",COUNTA(D1348:D1359)/12)</f>
        <v>-</v>
      </c>
      <c r="E1360" s="114" t="str">
        <f>IF(COUNTA(E1348:E1359)=0,"-",COUNTA(E1348:E1359)/12)</f>
        <v>-</v>
      </c>
      <c r="F1360" s="109" t="str">
        <f t="shared" ref="F1360:U1360" si="138">IF(COUNTA(F1348:F1359)=0,"-",COUNTA(F1348:F1359)/12)</f>
        <v>-</v>
      </c>
      <c r="G1360" s="109" t="str">
        <f t="shared" si="138"/>
        <v>-</v>
      </c>
      <c r="H1360" s="109" t="str">
        <f t="shared" si="138"/>
        <v>-</v>
      </c>
      <c r="I1360" s="109" t="str">
        <f t="shared" si="138"/>
        <v>-</v>
      </c>
      <c r="J1360" s="109" t="str">
        <f t="shared" si="138"/>
        <v>-</v>
      </c>
      <c r="K1360" s="109" t="str">
        <f t="shared" si="138"/>
        <v>-</v>
      </c>
      <c r="L1360" s="109" t="str">
        <f t="shared" si="138"/>
        <v>-</v>
      </c>
      <c r="M1360" s="109" t="str">
        <f t="shared" si="138"/>
        <v>-</v>
      </c>
      <c r="N1360" s="109" t="str">
        <f t="shared" si="138"/>
        <v>-</v>
      </c>
      <c r="O1360" s="109" t="str">
        <f t="shared" si="138"/>
        <v>-</v>
      </c>
      <c r="P1360" s="109" t="str">
        <f t="shared" si="138"/>
        <v>-</v>
      </c>
      <c r="Q1360" s="109" t="str">
        <f t="shared" si="138"/>
        <v>-</v>
      </c>
      <c r="R1360" s="109" t="str">
        <f t="shared" si="138"/>
        <v>-</v>
      </c>
      <c r="S1360" s="109" t="str">
        <f t="shared" si="138"/>
        <v>-</v>
      </c>
      <c r="T1360" s="109" t="str">
        <f t="shared" si="138"/>
        <v>-</v>
      </c>
      <c r="U1360" s="109" t="str">
        <f t="shared" si="138"/>
        <v>-</v>
      </c>
    </row>
    <row r="1362" spans="1:23" s="104" customFormat="1" ht="18" customHeight="1">
      <c r="A1362" s="105">
        <f>A1347+1</f>
        <v>44800</v>
      </c>
      <c r="B1362" s="106">
        <v>1</v>
      </c>
      <c r="C1362" s="106">
        <v>2</v>
      </c>
      <c r="D1362" s="106">
        <v>3</v>
      </c>
      <c r="E1362" s="106">
        <v>4</v>
      </c>
      <c r="F1362" s="106">
        <v>5</v>
      </c>
      <c r="G1362" s="106">
        <v>6</v>
      </c>
      <c r="H1362" s="106">
        <v>7</v>
      </c>
      <c r="I1362" s="106">
        <v>8</v>
      </c>
      <c r="J1362" s="106">
        <v>9</v>
      </c>
      <c r="K1362" s="106">
        <v>10</v>
      </c>
      <c r="L1362" s="106">
        <v>11</v>
      </c>
      <c r="M1362" s="106">
        <v>12</v>
      </c>
      <c r="N1362" s="106">
        <v>13</v>
      </c>
      <c r="O1362" s="106">
        <v>14</v>
      </c>
      <c r="P1362" s="106">
        <v>15</v>
      </c>
      <c r="Q1362" s="106">
        <v>16</v>
      </c>
      <c r="R1362" s="106">
        <v>17</v>
      </c>
      <c r="S1362" s="106">
        <v>18</v>
      </c>
      <c r="T1362" s="106">
        <v>19</v>
      </c>
      <c r="U1362" s="106">
        <v>20</v>
      </c>
    </row>
    <row r="1363" spans="1:23" s="104" customFormat="1" ht="18" customHeight="1">
      <c r="A1363" s="111" t="s">
        <v>168</v>
      </c>
      <c r="B1363" s="103"/>
      <c r="C1363" s="103"/>
      <c r="D1363" s="103"/>
      <c r="E1363" s="103"/>
      <c r="F1363" s="103"/>
      <c r="G1363" s="103"/>
      <c r="H1363" s="103"/>
      <c r="I1363" s="103"/>
      <c r="J1363" s="103"/>
      <c r="K1363" s="103"/>
      <c r="L1363" s="103"/>
      <c r="M1363" s="103"/>
      <c r="N1363" s="103"/>
      <c r="O1363" s="103"/>
      <c r="P1363" s="103"/>
      <c r="Q1363" s="103"/>
      <c r="R1363" s="103"/>
      <c r="S1363" s="103"/>
      <c r="T1363" s="103"/>
      <c r="U1363" s="103"/>
    </row>
    <row r="1364" spans="1:23" s="104" customFormat="1" ht="18" customHeight="1">
      <c r="A1364" s="111" t="s">
        <v>174</v>
      </c>
      <c r="B1364" s="103"/>
      <c r="C1364" s="103"/>
      <c r="D1364" s="103"/>
      <c r="E1364" s="103"/>
      <c r="F1364" s="103"/>
      <c r="G1364" s="103"/>
      <c r="H1364" s="103"/>
      <c r="I1364" s="103"/>
      <c r="J1364" s="103"/>
      <c r="K1364" s="103"/>
      <c r="L1364" s="103"/>
      <c r="M1364" s="103"/>
      <c r="N1364" s="103"/>
      <c r="O1364" s="103"/>
      <c r="P1364" s="103"/>
      <c r="Q1364" s="103"/>
      <c r="R1364" s="103"/>
      <c r="S1364" s="103"/>
      <c r="T1364" s="103"/>
      <c r="U1364" s="103"/>
    </row>
    <row r="1365" spans="1:23" s="104" customFormat="1" ht="18" customHeight="1">
      <c r="A1365" s="111" t="s">
        <v>176</v>
      </c>
      <c r="B1365" s="103"/>
      <c r="C1365" s="103"/>
      <c r="D1365" s="103"/>
      <c r="E1365" s="103"/>
      <c r="F1365" s="103"/>
      <c r="G1365" s="103"/>
      <c r="H1365" s="103"/>
      <c r="I1365" s="103"/>
      <c r="J1365" s="103"/>
      <c r="K1365" s="103"/>
      <c r="L1365" s="103"/>
      <c r="M1365" s="103"/>
      <c r="N1365" s="103"/>
      <c r="O1365" s="103"/>
      <c r="P1365" s="103"/>
      <c r="Q1365" s="103"/>
      <c r="R1365" s="103"/>
      <c r="S1365" s="103"/>
      <c r="T1365" s="103"/>
      <c r="U1365" s="103"/>
    </row>
    <row r="1366" spans="1:23" s="104" customFormat="1" ht="18" customHeight="1">
      <c r="A1366" s="111" t="s">
        <v>181</v>
      </c>
      <c r="B1366" s="103"/>
      <c r="C1366" s="103"/>
      <c r="D1366" s="103"/>
      <c r="E1366" s="103"/>
      <c r="F1366" s="103"/>
      <c r="G1366" s="103"/>
      <c r="H1366" s="103"/>
      <c r="I1366" s="103"/>
      <c r="J1366" s="103"/>
      <c r="K1366" s="103"/>
      <c r="L1366" s="103"/>
      <c r="M1366" s="103"/>
      <c r="N1366" s="103"/>
      <c r="O1366" s="103"/>
      <c r="P1366" s="103"/>
      <c r="Q1366" s="103"/>
      <c r="R1366" s="103"/>
      <c r="S1366" s="103"/>
      <c r="T1366" s="103"/>
      <c r="U1366" s="103"/>
      <c r="W1366" s="116" t="s">
        <v>250</v>
      </c>
    </row>
    <row r="1367" spans="1:23" s="104" customFormat="1" ht="18" customHeight="1">
      <c r="A1367" s="111" t="s">
        <v>184</v>
      </c>
      <c r="B1367" s="103"/>
      <c r="C1367" s="103"/>
      <c r="D1367" s="103"/>
      <c r="E1367" s="103"/>
      <c r="F1367" s="103"/>
      <c r="G1367" s="103"/>
      <c r="H1367" s="103"/>
      <c r="I1367" s="103"/>
      <c r="J1367" s="103"/>
      <c r="K1367" s="103"/>
      <c r="L1367" s="103"/>
      <c r="M1367" s="103"/>
      <c r="N1367" s="103"/>
      <c r="O1367" s="103"/>
      <c r="P1367" s="103"/>
      <c r="Q1367" s="103"/>
      <c r="R1367" s="103"/>
      <c r="S1367" s="103"/>
      <c r="T1367" s="103"/>
      <c r="U1367" s="103"/>
      <c r="W1367" s="271">
        <f>COUNTIF(B1375:U1375,"-")</f>
        <v>20</v>
      </c>
    </row>
    <row r="1368" spans="1:23" s="104" customFormat="1" ht="18" customHeight="1">
      <c r="A1368" s="111" t="s">
        <v>208</v>
      </c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3"/>
      <c r="N1368" s="103"/>
      <c r="O1368" s="103"/>
      <c r="P1368" s="103"/>
      <c r="Q1368" s="103"/>
      <c r="R1368" s="103"/>
      <c r="S1368" s="103"/>
      <c r="T1368" s="103"/>
      <c r="U1368" s="103"/>
      <c r="W1368" s="271"/>
    </row>
    <row r="1369" spans="1:23" s="104" customFormat="1" ht="18" customHeight="1">
      <c r="A1369" s="111" t="s">
        <v>209</v>
      </c>
      <c r="B1369" s="103"/>
      <c r="C1369" s="103"/>
      <c r="D1369" s="103"/>
      <c r="E1369" s="103"/>
      <c r="F1369" s="103"/>
      <c r="G1369" s="103"/>
      <c r="H1369" s="103"/>
      <c r="I1369" s="103"/>
      <c r="J1369" s="103"/>
      <c r="K1369" s="103"/>
      <c r="L1369" s="103"/>
      <c r="M1369" s="103"/>
      <c r="N1369" s="103"/>
      <c r="O1369" s="103"/>
      <c r="P1369" s="103"/>
      <c r="Q1369" s="103"/>
      <c r="R1369" s="103"/>
      <c r="S1369" s="103"/>
      <c r="T1369" s="103"/>
      <c r="U1369" s="103"/>
    </row>
    <row r="1370" spans="1:23" s="104" customFormat="1" ht="18" customHeight="1">
      <c r="A1370" s="111" t="s">
        <v>198</v>
      </c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3"/>
      <c r="N1370" s="103"/>
      <c r="O1370" s="103"/>
      <c r="P1370" s="103"/>
      <c r="Q1370" s="103"/>
      <c r="R1370" s="103"/>
      <c r="S1370" s="103"/>
      <c r="T1370" s="103"/>
      <c r="U1370" s="103"/>
      <c r="W1370" s="116" t="s">
        <v>249</v>
      </c>
    </row>
    <row r="1371" spans="1:23" s="104" customFormat="1" ht="18" customHeight="1">
      <c r="A1371" s="111" t="s">
        <v>200</v>
      </c>
      <c r="B1371" s="103"/>
      <c r="C1371" s="103"/>
      <c r="D1371" s="103"/>
      <c r="E1371" s="103"/>
      <c r="F1371" s="103"/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  <c r="Q1371" s="103"/>
      <c r="R1371" s="103"/>
      <c r="S1371" s="103"/>
      <c r="T1371" s="103"/>
      <c r="U1371" s="103"/>
      <c r="W1371" s="270">
        <f>INDEX(TRI!$BD$72:$BE$436,MATCH(A1362,TRI!$BD$72:$BD$436,0),2)+(IF(WEEKDAY(A1362,1)=4,1,0))</f>
        <v>0</v>
      </c>
    </row>
    <row r="1372" spans="1:23" s="104" customFormat="1" ht="18" customHeight="1">
      <c r="A1372" s="111" t="s">
        <v>201</v>
      </c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3"/>
      <c r="N1372" s="103"/>
      <c r="O1372" s="103"/>
      <c r="P1372" s="103"/>
      <c r="Q1372" s="103"/>
      <c r="R1372" s="103"/>
      <c r="S1372" s="103"/>
      <c r="T1372" s="103"/>
      <c r="U1372" s="103"/>
      <c r="W1372" s="271"/>
    </row>
    <row r="1373" spans="1:23" s="104" customFormat="1" ht="18" customHeight="1">
      <c r="A1373" s="111" t="s">
        <v>202</v>
      </c>
      <c r="B1373" s="103"/>
      <c r="C1373" s="103"/>
      <c r="D1373" s="103"/>
      <c r="E1373" s="103"/>
      <c r="F1373" s="103"/>
      <c r="G1373" s="103"/>
      <c r="H1373" s="103"/>
      <c r="I1373" s="103"/>
      <c r="J1373" s="103"/>
      <c r="K1373" s="103"/>
      <c r="L1373" s="103"/>
      <c r="M1373" s="103"/>
      <c r="N1373" s="103"/>
      <c r="O1373" s="103"/>
      <c r="P1373" s="103"/>
      <c r="Q1373" s="103"/>
      <c r="R1373" s="103"/>
      <c r="S1373" s="103"/>
      <c r="T1373" s="103"/>
      <c r="U1373" s="103"/>
    </row>
    <row r="1374" spans="1:23" s="104" customFormat="1" ht="18" customHeight="1">
      <c r="A1374" s="111" t="s">
        <v>203</v>
      </c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3"/>
      <c r="O1374" s="103"/>
      <c r="P1374" s="103"/>
      <c r="Q1374" s="103"/>
      <c r="R1374" s="103"/>
      <c r="S1374" s="103"/>
      <c r="T1374" s="103"/>
      <c r="U1374" s="103"/>
    </row>
    <row r="1375" spans="1:23" s="104" customFormat="1" ht="18" customHeight="1">
      <c r="A1375" s="112" t="s">
        <v>204</v>
      </c>
      <c r="B1375" s="109" t="str">
        <f>IF(COUNTA(B1363:B1374)=0,"-",COUNTA(B1363:B1374)/12)</f>
        <v>-</v>
      </c>
      <c r="C1375" s="109" t="str">
        <f>IF(COUNTA(C1363:C1374)=0,"-",COUNTA(C1363:C1374)/12)</f>
        <v>-</v>
      </c>
      <c r="D1375" s="109" t="str">
        <f t="shared" ref="D1375" si="139">IF(COUNTA(D1363:D1374)=0,"-",COUNTA(D1363:D1374)/12)</f>
        <v>-</v>
      </c>
      <c r="E1375" s="114" t="str">
        <f>IF(COUNTA(E1363:E1374)=0,"-",COUNTA(E1363:E1374)/12)</f>
        <v>-</v>
      </c>
      <c r="F1375" s="109" t="str">
        <f t="shared" ref="F1375:U1375" si="140">IF(COUNTA(F1363:F1374)=0,"-",COUNTA(F1363:F1374)/12)</f>
        <v>-</v>
      </c>
      <c r="G1375" s="109" t="str">
        <f t="shared" si="140"/>
        <v>-</v>
      </c>
      <c r="H1375" s="109" t="str">
        <f t="shared" si="140"/>
        <v>-</v>
      </c>
      <c r="I1375" s="109" t="str">
        <f t="shared" si="140"/>
        <v>-</v>
      </c>
      <c r="J1375" s="109" t="str">
        <f t="shared" si="140"/>
        <v>-</v>
      </c>
      <c r="K1375" s="109" t="str">
        <f t="shared" si="140"/>
        <v>-</v>
      </c>
      <c r="L1375" s="109" t="str">
        <f t="shared" si="140"/>
        <v>-</v>
      </c>
      <c r="M1375" s="109" t="str">
        <f t="shared" si="140"/>
        <v>-</v>
      </c>
      <c r="N1375" s="109" t="str">
        <f t="shared" si="140"/>
        <v>-</v>
      </c>
      <c r="O1375" s="109" t="str">
        <f t="shared" si="140"/>
        <v>-</v>
      </c>
      <c r="P1375" s="109" t="str">
        <f t="shared" si="140"/>
        <v>-</v>
      </c>
      <c r="Q1375" s="109" t="str">
        <f t="shared" si="140"/>
        <v>-</v>
      </c>
      <c r="R1375" s="109" t="str">
        <f t="shared" si="140"/>
        <v>-</v>
      </c>
      <c r="S1375" s="109" t="str">
        <f t="shared" si="140"/>
        <v>-</v>
      </c>
      <c r="T1375" s="109" t="str">
        <f t="shared" si="140"/>
        <v>-</v>
      </c>
      <c r="U1375" s="109" t="str">
        <f t="shared" si="140"/>
        <v>-</v>
      </c>
    </row>
    <row r="1377" spans="1:23" s="104" customFormat="1" ht="18" customHeight="1">
      <c r="A1377" s="105">
        <f>A1362+1</f>
        <v>44801</v>
      </c>
      <c r="B1377" s="106">
        <v>1</v>
      </c>
      <c r="C1377" s="106">
        <v>2</v>
      </c>
      <c r="D1377" s="106">
        <v>3</v>
      </c>
      <c r="E1377" s="106">
        <v>4</v>
      </c>
      <c r="F1377" s="106">
        <v>5</v>
      </c>
      <c r="G1377" s="106">
        <v>6</v>
      </c>
      <c r="H1377" s="106">
        <v>7</v>
      </c>
      <c r="I1377" s="106">
        <v>8</v>
      </c>
      <c r="J1377" s="106">
        <v>9</v>
      </c>
      <c r="K1377" s="106">
        <v>10</v>
      </c>
      <c r="L1377" s="106">
        <v>11</v>
      </c>
      <c r="M1377" s="106">
        <v>12</v>
      </c>
      <c r="N1377" s="106">
        <v>13</v>
      </c>
      <c r="O1377" s="106">
        <v>14</v>
      </c>
      <c r="P1377" s="106">
        <v>15</v>
      </c>
      <c r="Q1377" s="106">
        <v>16</v>
      </c>
      <c r="R1377" s="106">
        <v>17</v>
      </c>
      <c r="S1377" s="106">
        <v>18</v>
      </c>
      <c r="T1377" s="106">
        <v>19</v>
      </c>
      <c r="U1377" s="106">
        <v>20</v>
      </c>
    </row>
    <row r="1378" spans="1:23" s="104" customFormat="1" ht="18" customHeight="1">
      <c r="A1378" s="111" t="s">
        <v>168</v>
      </c>
      <c r="B1378" s="103"/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3"/>
      <c r="M1378" s="103"/>
      <c r="N1378" s="103"/>
      <c r="O1378" s="103"/>
      <c r="P1378" s="103"/>
      <c r="Q1378" s="103"/>
      <c r="R1378" s="103"/>
      <c r="S1378" s="103"/>
      <c r="T1378" s="103"/>
      <c r="U1378" s="103"/>
    </row>
    <row r="1379" spans="1:23" s="104" customFormat="1" ht="18" customHeight="1">
      <c r="A1379" s="111" t="s">
        <v>174</v>
      </c>
      <c r="B1379" s="103"/>
      <c r="C1379" s="103"/>
      <c r="D1379" s="103"/>
      <c r="E1379" s="103"/>
      <c r="F1379" s="103"/>
      <c r="G1379" s="103"/>
      <c r="H1379" s="103"/>
      <c r="I1379" s="103"/>
      <c r="J1379" s="103"/>
      <c r="K1379" s="103"/>
      <c r="L1379" s="103"/>
      <c r="M1379" s="103"/>
      <c r="N1379" s="103"/>
      <c r="O1379" s="103"/>
      <c r="P1379" s="103"/>
      <c r="Q1379" s="103"/>
      <c r="R1379" s="103"/>
      <c r="S1379" s="103"/>
      <c r="T1379" s="103"/>
      <c r="U1379" s="103"/>
    </row>
    <row r="1380" spans="1:23" s="104" customFormat="1" ht="18" customHeight="1">
      <c r="A1380" s="111" t="s">
        <v>176</v>
      </c>
      <c r="B1380" s="103"/>
      <c r="C1380" s="103"/>
      <c r="D1380" s="103"/>
      <c r="E1380" s="103"/>
      <c r="F1380" s="103"/>
      <c r="G1380" s="103"/>
      <c r="H1380" s="103"/>
      <c r="I1380" s="103"/>
      <c r="J1380" s="103"/>
      <c r="K1380" s="103"/>
      <c r="L1380" s="103"/>
      <c r="M1380" s="103"/>
      <c r="N1380" s="103"/>
      <c r="O1380" s="103"/>
      <c r="P1380" s="103"/>
      <c r="Q1380" s="103"/>
      <c r="R1380" s="103"/>
      <c r="S1380" s="103"/>
      <c r="T1380" s="103"/>
      <c r="U1380" s="103"/>
    </row>
    <row r="1381" spans="1:23" s="104" customFormat="1" ht="18" customHeight="1">
      <c r="A1381" s="111" t="s">
        <v>181</v>
      </c>
      <c r="B1381" s="103"/>
      <c r="C1381" s="103"/>
      <c r="D1381" s="103"/>
      <c r="E1381" s="103"/>
      <c r="F1381" s="103"/>
      <c r="G1381" s="103"/>
      <c r="H1381" s="103"/>
      <c r="I1381" s="103"/>
      <c r="J1381" s="103"/>
      <c r="K1381" s="103"/>
      <c r="L1381" s="103"/>
      <c r="M1381" s="103"/>
      <c r="N1381" s="103"/>
      <c r="O1381" s="103"/>
      <c r="P1381" s="103"/>
      <c r="Q1381" s="103"/>
      <c r="R1381" s="103"/>
      <c r="S1381" s="103"/>
      <c r="T1381" s="103"/>
      <c r="U1381" s="103"/>
      <c r="W1381" s="116" t="s">
        <v>250</v>
      </c>
    </row>
    <row r="1382" spans="1:23" s="104" customFormat="1" ht="18" customHeight="1">
      <c r="A1382" s="111" t="s">
        <v>184</v>
      </c>
      <c r="B1382" s="103"/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3"/>
      <c r="M1382" s="103"/>
      <c r="N1382" s="103"/>
      <c r="O1382" s="103"/>
      <c r="P1382" s="103"/>
      <c r="Q1382" s="103"/>
      <c r="R1382" s="103"/>
      <c r="S1382" s="103"/>
      <c r="T1382" s="103"/>
      <c r="U1382" s="103"/>
      <c r="W1382" s="271">
        <f>COUNTIF(B1390:U1390,"-")</f>
        <v>20</v>
      </c>
    </row>
    <row r="1383" spans="1:23" s="104" customFormat="1" ht="18" customHeight="1">
      <c r="A1383" s="111" t="s">
        <v>208</v>
      </c>
      <c r="B1383" s="103"/>
      <c r="C1383" s="103"/>
      <c r="D1383" s="103"/>
      <c r="E1383" s="103"/>
      <c r="F1383" s="103"/>
      <c r="G1383" s="103"/>
      <c r="H1383" s="103"/>
      <c r="I1383" s="103"/>
      <c r="J1383" s="103"/>
      <c r="K1383" s="103"/>
      <c r="L1383" s="103"/>
      <c r="M1383" s="103"/>
      <c r="N1383" s="103"/>
      <c r="O1383" s="103"/>
      <c r="P1383" s="103"/>
      <c r="Q1383" s="103"/>
      <c r="R1383" s="103"/>
      <c r="S1383" s="103"/>
      <c r="T1383" s="103"/>
      <c r="U1383" s="103"/>
      <c r="W1383" s="271"/>
    </row>
    <row r="1384" spans="1:23" s="104" customFormat="1" ht="18" customHeight="1">
      <c r="A1384" s="111" t="s">
        <v>209</v>
      </c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3"/>
      <c r="M1384" s="103"/>
      <c r="N1384" s="103"/>
      <c r="O1384" s="103"/>
      <c r="P1384" s="103"/>
      <c r="Q1384" s="103"/>
      <c r="R1384" s="103"/>
      <c r="S1384" s="103"/>
      <c r="T1384" s="103"/>
      <c r="U1384" s="103"/>
    </row>
    <row r="1385" spans="1:23" s="104" customFormat="1" ht="18" customHeight="1">
      <c r="A1385" s="111" t="s">
        <v>198</v>
      </c>
      <c r="B1385" s="103"/>
      <c r="C1385" s="103"/>
      <c r="D1385" s="103"/>
      <c r="E1385" s="103"/>
      <c r="F1385" s="103"/>
      <c r="G1385" s="103"/>
      <c r="H1385" s="103"/>
      <c r="I1385" s="103"/>
      <c r="J1385" s="103"/>
      <c r="K1385" s="103"/>
      <c r="L1385" s="103"/>
      <c r="M1385" s="103"/>
      <c r="N1385" s="103"/>
      <c r="O1385" s="103"/>
      <c r="P1385" s="103"/>
      <c r="Q1385" s="103"/>
      <c r="R1385" s="103"/>
      <c r="S1385" s="103"/>
      <c r="T1385" s="103"/>
      <c r="U1385" s="103"/>
      <c r="W1385" s="116" t="s">
        <v>249</v>
      </c>
    </row>
    <row r="1386" spans="1:23" s="104" customFormat="1" ht="18" customHeight="1">
      <c r="A1386" s="111" t="s">
        <v>200</v>
      </c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3"/>
      <c r="M1386" s="103"/>
      <c r="N1386" s="103"/>
      <c r="O1386" s="103"/>
      <c r="P1386" s="103"/>
      <c r="Q1386" s="103"/>
      <c r="R1386" s="103"/>
      <c r="S1386" s="103"/>
      <c r="T1386" s="103"/>
      <c r="U1386" s="103"/>
      <c r="W1386" s="270">
        <f>INDEX(TRI!$BD$72:$BE$436,MATCH(A1377,TRI!$BD$72:$BD$436,0),2)+(IF(WEEKDAY(A1377,1)=4,1,0))</f>
        <v>0</v>
      </c>
    </row>
    <row r="1387" spans="1:23" s="104" customFormat="1" ht="18" customHeight="1">
      <c r="A1387" s="111" t="s">
        <v>201</v>
      </c>
      <c r="B1387" s="103"/>
      <c r="C1387" s="103"/>
      <c r="D1387" s="103"/>
      <c r="E1387" s="103"/>
      <c r="F1387" s="103"/>
      <c r="G1387" s="103"/>
      <c r="H1387" s="103"/>
      <c r="I1387" s="103"/>
      <c r="J1387" s="103"/>
      <c r="K1387" s="103"/>
      <c r="L1387" s="103"/>
      <c r="M1387" s="103"/>
      <c r="N1387" s="103"/>
      <c r="O1387" s="103"/>
      <c r="P1387" s="103"/>
      <c r="Q1387" s="103"/>
      <c r="R1387" s="103"/>
      <c r="S1387" s="103"/>
      <c r="T1387" s="103"/>
      <c r="U1387" s="103"/>
      <c r="W1387" s="271"/>
    </row>
    <row r="1388" spans="1:23" s="104" customFormat="1" ht="18" customHeight="1">
      <c r="A1388" s="111" t="s">
        <v>202</v>
      </c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3"/>
      <c r="M1388" s="103"/>
      <c r="N1388" s="103"/>
      <c r="O1388" s="103"/>
      <c r="P1388" s="103"/>
      <c r="Q1388" s="103"/>
      <c r="R1388" s="103"/>
      <c r="S1388" s="103"/>
      <c r="T1388" s="103"/>
      <c r="U1388" s="103"/>
    </row>
    <row r="1389" spans="1:23" s="104" customFormat="1" ht="18" customHeight="1">
      <c r="A1389" s="111" t="s">
        <v>203</v>
      </c>
      <c r="B1389" s="103"/>
      <c r="C1389" s="103"/>
      <c r="D1389" s="103"/>
      <c r="E1389" s="103"/>
      <c r="F1389" s="103"/>
      <c r="G1389" s="103"/>
      <c r="H1389" s="103"/>
      <c r="I1389" s="103"/>
      <c r="J1389" s="103"/>
      <c r="K1389" s="103"/>
      <c r="L1389" s="103"/>
      <c r="M1389" s="103"/>
      <c r="N1389" s="103"/>
      <c r="O1389" s="103"/>
      <c r="P1389" s="103"/>
      <c r="Q1389" s="103"/>
      <c r="R1389" s="103"/>
      <c r="S1389" s="103"/>
      <c r="T1389" s="103"/>
      <c r="U1389" s="103"/>
    </row>
    <row r="1390" spans="1:23" s="104" customFormat="1" ht="18" customHeight="1">
      <c r="A1390" s="112" t="s">
        <v>204</v>
      </c>
      <c r="B1390" s="109" t="str">
        <f>IF(COUNTA(B1378:B1389)=0,"-",COUNTA(B1378:B1389)/12)</f>
        <v>-</v>
      </c>
      <c r="C1390" s="109" t="str">
        <f>IF(COUNTA(C1378:C1389)=0,"-",COUNTA(C1378:C1389)/12)</f>
        <v>-</v>
      </c>
      <c r="D1390" s="109" t="str">
        <f t="shared" ref="D1390" si="141">IF(COUNTA(D1378:D1389)=0,"-",COUNTA(D1378:D1389)/12)</f>
        <v>-</v>
      </c>
      <c r="E1390" s="114" t="str">
        <f>IF(COUNTA(E1378:E1389)=0,"-",COUNTA(E1378:E1389)/12)</f>
        <v>-</v>
      </c>
      <c r="F1390" s="109" t="str">
        <f t="shared" ref="F1390:U1390" si="142">IF(COUNTA(F1378:F1389)=0,"-",COUNTA(F1378:F1389)/12)</f>
        <v>-</v>
      </c>
      <c r="G1390" s="109" t="str">
        <f t="shared" si="142"/>
        <v>-</v>
      </c>
      <c r="H1390" s="109" t="str">
        <f t="shared" si="142"/>
        <v>-</v>
      </c>
      <c r="I1390" s="109" t="str">
        <f t="shared" si="142"/>
        <v>-</v>
      </c>
      <c r="J1390" s="109" t="str">
        <f t="shared" si="142"/>
        <v>-</v>
      </c>
      <c r="K1390" s="109" t="str">
        <f t="shared" si="142"/>
        <v>-</v>
      </c>
      <c r="L1390" s="109" t="str">
        <f t="shared" si="142"/>
        <v>-</v>
      </c>
      <c r="M1390" s="109" t="str">
        <f t="shared" si="142"/>
        <v>-</v>
      </c>
      <c r="N1390" s="109" t="str">
        <f t="shared" si="142"/>
        <v>-</v>
      </c>
      <c r="O1390" s="109" t="str">
        <f t="shared" si="142"/>
        <v>-</v>
      </c>
      <c r="P1390" s="109" t="str">
        <f t="shared" si="142"/>
        <v>-</v>
      </c>
      <c r="Q1390" s="109" t="str">
        <f t="shared" si="142"/>
        <v>-</v>
      </c>
      <c r="R1390" s="109" t="str">
        <f t="shared" si="142"/>
        <v>-</v>
      </c>
      <c r="S1390" s="109" t="str">
        <f t="shared" si="142"/>
        <v>-</v>
      </c>
      <c r="T1390" s="109" t="str">
        <f t="shared" si="142"/>
        <v>-</v>
      </c>
      <c r="U1390" s="109" t="str">
        <f t="shared" si="142"/>
        <v>-</v>
      </c>
    </row>
    <row r="1392" spans="1:23" s="104" customFormat="1" ht="18" customHeight="1">
      <c r="A1392" s="105">
        <f>A1377+1</f>
        <v>44802</v>
      </c>
      <c r="B1392" s="106">
        <v>1</v>
      </c>
      <c r="C1392" s="106">
        <v>2</v>
      </c>
      <c r="D1392" s="106">
        <v>3</v>
      </c>
      <c r="E1392" s="106">
        <v>4</v>
      </c>
      <c r="F1392" s="106">
        <v>5</v>
      </c>
      <c r="G1392" s="106">
        <v>6</v>
      </c>
      <c r="H1392" s="106">
        <v>7</v>
      </c>
      <c r="I1392" s="106">
        <v>8</v>
      </c>
      <c r="J1392" s="106">
        <v>9</v>
      </c>
      <c r="K1392" s="106">
        <v>10</v>
      </c>
      <c r="L1392" s="106">
        <v>11</v>
      </c>
      <c r="M1392" s="106">
        <v>12</v>
      </c>
      <c r="N1392" s="106">
        <v>13</v>
      </c>
      <c r="O1392" s="106">
        <v>14</v>
      </c>
      <c r="P1392" s="106">
        <v>15</v>
      </c>
      <c r="Q1392" s="106">
        <v>16</v>
      </c>
      <c r="R1392" s="106">
        <v>17</v>
      </c>
      <c r="S1392" s="106">
        <v>18</v>
      </c>
      <c r="T1392" s="106">
        <v>19</v>
      </c>
      <c r="U1392" s="106">
        <v>20</v>
      </c>
    </row>
    <row r="1393" spans="1:23" s="104" customFormat="1" ht="18" customHeight="1">
      <c r="A1393" s="111" t="s">
        <v>168</v>
      </c>
      <c r="B1393" s="103"/>
      <c r="C1393" s="103"/>
      <c r="D1393" s="103"/>
      <c r="E1393" s="103"/>
      <c r="F1393" s="103"/>
      <c r="G1393" s="103"/>
      <c r="H1393" s="103"/>
      <c r="I1393" s="103"/>
      <c r="J1393" s="103"/>
      <c r="K1393" s="103"/>
      <c r="L1393" s="103"/>
      <c r="M1393" s="103"/>
      <c r="N1393" s="103"/>
      <c r="O1393" s="103"/>
      <c r="P1393" s="103"/>
      <c r="Q1393" s="103"/>
      <c r="R1393" s="103"/>
      <c r="S1393" s="103"/>
      <c r="T1393" s="103"/>
      <c r="U1393" s="103"/>
    </row>
    <row r="1394" spans="1:23" s="104" customFormat="1" ht="18" customHeight="1">
      <c r="A1394" s="111" t="s">
        <v>174</v>
      </c>
      <c r="B1394" s="103"/>
      <c r="C1394" s="103"/>
      <c r="D1394" s="103"/>
      <c r="E1394" s="103"/>
      <c r="F1394" s="103"/>
      <c r="G1394" s="103"/>
      <c r="H1394" s="103"/>
      <c r="I1394" s="103"/>
      <c r="J1394" s="103"/>
      <c r="K1394" s="103"/>
      <c r="L1394" s="103"/>
      <c r="M1394" s="103"/>
      <c r="N1394" s="103"/>
      <c r="O1394" s="103"/>
      <c r="P1394" s="103"/>
      <c r="Q1394" s="103"/>
      <c r="R1394" s="103"/>
      <c r="S1394" s="103"/>
      <c r="T1394" s="103"/>
      <c r="U1394" s="103"/>
    </row>
    <row r="1395" spans="1:23" s="104" customFormat="1" ht="18" customHeight="1">
      <c r="A1395" s="111" t="s">
        <v>176</v>
      </c>
      <c r="B1395" s="103"/>
      <c r="C1395" s="103"/>
      <c r="D1395" s="103"/>
      <c r="E1395" s="103"/>
      <c r="F1395" s="103"/>
      <c r="G1395" s="103"/>
      <c r="H1395" s="103"/>
      <c r="I1395" s="103"/>
      <c r="J1395" s="103"/>
      <c r="K1395" s="103"/>
      <c r="L1395" s="103"/>
      <c r="M1395" s="103"/>
      <c r="N1395" s="103"/>
      <c r="O1395" s="103"/>
      <c r="P1395" s="103"/>
      <c r="Q1395" s="103"/>
      <c r="R1395" s="103"/>
      <c r="S1395" s="103"/>
      <c r="T1395" s="103"/>
      <c r="U1395" s="103"/>
    </row>
    <row r="1396" spans="1:23" s="104" customFormat="1" ht="18" customHeight="1">
      <c r="A1396" s="111" t="s">
        <v>181</v>
      </c>
      <c r="B1396" s="103"/>
      <c r="C1396" s="103"/>
      <c r="D1396" s="103"/>
      <c r="E1396" s="103"/>
      <c r="F1396" s="103"/>
      <c r="G1396" s="103"/>
      <c r="H1396" s="103"/>
      <c r="I1396" s="103"/>
      <c r="J1396" s="103"/>
      <c r="K1396" s="103"/>
      <c r="L1396" s="103"/>
      <c r="M1396" s="103"/>
      <c r="N1396" s="103"/>
      <c r="O1396" s="103"/>
      <c r="P1396" s="103"/>
      <c r="Q1396" s="103"/>
      <c r="R1396" s="103"/>
      <c r="S1396" s="103"/>
      <c r="T1396" s="103"/>
      <c r="U1396" s="103"/>
      <c r="W1396" s="116" t="s">
        <v>250</v>
      </c>
    </row>
    <row r="1397" spans="1:23" s="104" customFormat="1" ht="18" customHeight="1">
      <c r="A1397" s="111" t="s">
        <v>184</v>
      </c>
      <c r="B1397" s="103"/>
      <c r="C1397" s="103"/>
      <c r="D1397" s="103"/>
      <c r="E1397" s="103"/>
      <c r="F1397" s="103"/>
      <c r="G1397" s="103"/>
      <c r="H1397" s="103"/>
      <c r="I1397" s="103"/>
      <c r="J1397" s="103"/>
      <c r="K1397" s="103"/>
      <c r="L1397" s="103"/>
      <c r="M1397" s="103"/>
      <c r="N1397" s="103"/>
      <c r="O1397" s="103"/>
      <c r="P1397" s="103"/>
      <c r="Q1397" s="103"/>
      <c r="R1397" s="103"/>
      <c r="S1397" s="103"/>
      <c r="T1397" s="103"/>
      <c r="U1397" s="103"/>
      <c r="W1397" s="271">
        <f>COUNTIF(B1405:U1405,"-")</f>
        <v>20</v>
      </c>
    </row>
    <row r="1398" spans="1:23" s="104" customFormat="1" ht="18" customHeight="1">
      <c r="A1398" s="111" t="s">
        <v>208</v>
      </c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3"/>
      <c r="O1398" s="103"/>
      <c r="P1398" s="103"/>
      <c r="Q1398" s="103"/>
      <c r="R1398" s="103"/>
      <c r="S1398" s="103"/>
      <c r="T1398" s="103"/>
      <c r="U1398" s="103"/>
      <c r="W1398" s="271"/>
    </row>
    <row r="1399" spans="1:23" s="104" customFormat="1" ht="18" customHeight="1">
      <c r="A1399" s="111" t="s">
        <v>209</v>
      </c>
      <c r="B1399" s="103"/>
      <c r="C1399" s="103"/>
      <c r="D1399" s="103"/>
      <c r="E1399" s="103"/>
      <c r="F1399" s="103"/>
      <c r="G1399" s="103"/>
      <c r="H1399" s="103"/>
      <c r="I1399" s="103"/>
      <c r="J1399" s="103"/>
      <c r="K1399" s="103"/>
      <c r="L1399" s="103"/>
      <c r="M1399" s="103"/>
      <c r="N1399" s="103"/>
      <c r="O1399" s="103"/>
      <c r="P1399" s="103"/>
      <c r="Q1399" s="103"/>
      <c r="R1399" s="103"/>
      <c r="S1399" s="103"/>
      <c r="T1399" s="103"/>
      <c r="U1399" s="103"/>
    </row>
    <row r="1400" spans="1:23" s="104" customFormat="1" ht="18" customHeight="1">
      <c r="A1400" s="111" t="s">
        <v>198</v>
      </c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3"/>
      <c r="N1400" s="103"/>
      <c r="O1400" s="103"/>
      <c r="P1400" s="103"/>
      <c r="Q1400" s="103"/>
      <c r="R1400" s="103"/>
      <c r="S1400" s="103"/>
      <c r="T1400" s="103"/>
      <c r="U1400" s="103"/>
      <c r="W1400" s="116" t="s">
        <v>249</v>
      </c>
    </row>
    <row r="1401" spans="1:23" s="104" customFormat="1" ht="18" customHeight="1">
      <c r="A1401" s="111" t="s">
        <v>200</v>
      </c>
      <c r="B1401" s="103"/>
      <c r="C1401" s="103"/>
      <c r="D1401" s="103"/>
      <c r="E1401" s="103"/>
      <c r="F1401" s="103"/>
      <c r="G1401" s="103"/>
      <c r="H1401" s="103"/>
      <c r="I1401" s="103"/>
      <c r="J1401" s="103"/>
      <c r="K1401" s="103"/>
      <c r="L1401" s="103"/>
      <c r="M1401" s="103"/>
      <c r="N1401" s="103"/>
      <c r="O1401" s="103"/>
      <c r="P1401" s="103"/>
      <c r="Q1401" s="103"/>
      <c r="R1401" s="103"/>
      <c r="S1401" s="103"/>
      <c r="T1401" s="103"/>
      <c r="U1401" s="103"/>
      <c r="W1401" s="270">
        <f>INDEX(TRI!$BD$72:$BE$436,MATCH(A1392,TRI!$BD$72:$BD$436,0),2)+(IF(WEEKDAY(A1392,1)=4,1,0))</f>
        <v>0</v>
      </c>
    </row>
    <row r="1402" spans="1:23" s="104" customFormat="1" ht="18" customHeight="1">
      <c r="A1402" s="111" t="s">
        <v>201</v>
      </c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3"/>
      <c r="N1402" s="103"/>
      <c r="O1402" s="103"/>
      <c r="P1402" s="103"/>
      <c r="Q1402" s="103"/>
      <c r="R1402" s="103"/>
      <c r="S1402" s="103"/>
      <c r="T1402" s="103"/>
      <c r="U1402" s="103"/>
      <c r="W1402" s="271"/>
    </row>
    <row r="1403" spans="1:23" s="104" customFormat="1" ht="18" customHeight="1">
      <c r="A1403" s="111" t="s">
        <v>202</v>
      </c>
      <c r="B1403" s="103"/>
      <c r="C1403" s="103"/>
      <c r="D1403" s="103"/>
      <c r="E1403" s="103"/>
      <c r="F1403" s="103"/>
      <c r="G1403" s="103"/>
      <c r="H1403" s="103"/>
      <c r="I1403" s="103"/>
      <c r="J1403" s="103"/>
      <c r="K1403" s="103"/>
      <c r="L1403" s="103"/>
      <c r="M1403" s="103"/>
      <c r="N1403" s="103"/>
      <c r="O1403" s="103"/>
      <c r="P1403" s="103"/>
      <c r="Q1403" s="103"/>
      <c r="R1403" s="103"/>
      <c r="S1403" s="103"/>
      <c r="T1403" s="103"/>
      <c r="U1403" s="103"/>
    </row>
    <row r="1404" spans="1:23" s="104" customFormat="1" ht="18" customHeight="1">
      <c r="A1404" s="111" t="s">
        <v>203</v>
      </c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3"/>
      <c r="O1404" s="103"/>
      <c r="P1404" s="103"/>
      <c r="Q1404" s="103"/>
      <c r="R1404" s="103"/>
      <c r="S1404" s="103"/>
      <c r="T1404" s="103"/>
      <c r="U1404" s="103"/>
    </row>
    <row r="1405" spans="1:23" s="104" customFormat="1" ht="18" customHeight="1">
      <c r="A1405" s="112" t="s">
        <v>204</v>
      </c>
      <c r="B1405" s="109" t="str">
        <f>IF(COUNTA(B1393:B1404)=0,"-",COUNTA(B1393:B1404)/12)</f>
        <v>-</v>
      </c>
      <c r="C1405" s="109" t="str">
        <f>IF(COUNTA(C1393:C1404)=0,"-",COUNTA(C1393:C1404)/12)</f>
        <v>-</v>
      </c>
      <c r="D1405" s="109" t="str">
        <f t="shared" ref="D1405" si="143">IF(COUNTA(D1393:D1404)=0,"-",COUNTA(D1393:D1404)/12)</f>
        <v>-</v>
      </c>
      <c r="E1405" s="114" t="str">
        <f>IF(COUNTA(E1393:E1404)=0,"-",COUNTA(E1393:E1404)/12)</f>
        <v>-</v>
      </c>
      <c r="F1405" s="109" t="str">
        <f t="shared" ref="F1405:U1405" si="144">IF(COUNTA(F1393:F1404)=0,"-",COUNTA(F1393:F1404)/12)</f>
        <v>-</v>
      </c>
      <c r="G1405" s="109" t="str">
        <f t="shared" si="144"/>
        <v>-</v>
      </c>
      <c r="H1405" s="109" t="str">
        <f t="shared" si="144"/>
        <v>-</v>
      </c>
      <c r="I1405" s="109" t="str">
        <f t="shared" si="144"/>
        <v>-</v>
      </c>
      <c r="J1405" s="109" t="str">
        <f t="shared" si="144"/>
        <v>-</v>
      </c>
      <c r="K1405" s="109" t="str">
        <f t="shared" si="144"/>
        <v>-</v>
      </c>
      <c r="L1405" s="109" t="str">
        <f t="shared" si="144"/>
        <v>-</v>
      </c>
      <c r="M1405" s="109" t="str">
        <f t="shared" si="144"/>
        <v>-</v>
      </c>
      <c r="N1405" s="109" t="str">
        <f t="shared" si="144"/>
        <v>-</v>
      </c>
      <c r="O1405" s="109" t="str">
        <f t="shared" si="144"/>
        <v>-</v>
      </c>
      <c r="P1405" s="109" t="str">
        <f t="shared" si="144"/>
        <v>-</v>
      </c>
      <c r="Q1405" s="109" t="str">
        <f t="shared" si="144"/>
        <v>-</v>
      </c>
      <c r="R1405" s="109" t="str">
        <f t="shared" si="144"/>
        <v>-</v>
      </c>
      <c r="S1405" s="109" t="str">
        <f t="shared" si="144"/>
        <v>-</v>
      </c>
      <c r="T1405" s="109" t="str">
        <f t="shared" si="144"/>
        <v>-</v>
      </c>
      <c r="U1405" s="109" t="str">
        <f t="shared" si="144"/>
        <v>-</v>
      </c>
    </row>
    <row r="1407" spans="1:23" s="104" customFormat="1" ht="18" customHeight="1">
      <c r="A1407" s="105">
        <f>A1392+1</f>
        <v>44803</v>
      </c>
      <c r="B1407" s="106">
        <v>1</v>
      </c>
      <c r="C1407" s="106">
        <v>2</v>
      </c>
      <c r="D1407" s="106">
        <v>3</v>
      </c>
      <c r="E1407" s="106">
        <v>4</v>
      </c>
      <c r="F1407" s="106">
        <v>5</v>
      </c>
      <c r="G1407" s="106">
        <v>6</v>
      </c>
      <c r="H1407" s="106">
        <v>7</v>
      </c>
      <c r="I1407" s="106">
        <v>8</v>
      </c>
      <c r="J1407" s="106">
        <v>9</v>
      </c>
      <c r="K1407" s="106">
        <v>10</v>
      </c>
      <c r="L1407" s="106">
        <v>11</v>
      </c>
      <c r="M1407" s="106">
        <v>12</v>
      </c>
      <c r="N1407" s="106">
        <v>13</v>
      </c>
      <c r="O1407" s="106">
        <v>14</v>
      </c>
      <c r="P1407" s="106">
        <v>15</v>
      </c>
      <c r="Q1407" s="106">
        <v>16</v>
      </c>
      <c r="R1407" s="106">
        <v>17</v>
      </c>
      <c r="S1407" s="106">
        <v>18</v>
      </c>
      <c r="T1407" s="106">
        <v>19</v>
      </c>
      <c r="U1407" s="106">
        <v>20</v>
      </c>
    </row>
    <row r="1408" spans="1:23" s="104" customFormat="1" ht="18" customHeight="1">
      <c r="A1408" s="111" t="s">
        <v>168</v>
      </c>
      <c r="B1408" s="103"/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3"/>
      <c r="M1408" s="103"/>
      <c r="N1408" s="103"/>
      <c r="O1408" s="103"/>
      <c r="P1408" s="103"/>
      <c r="Q1408" s="103"/>
      <c r="R1408" s="103"/>
      <c r="S1408" s="103"/>
      <c r="T1408" s="103"/>
      <c r="U1408" s="103"/>
    </row>
    <row r="1409" spans="1:23" s="104" customFormat="1" ht="18" customHeight="1">
      <c r="A1409" s="111" t="s">
        <v>174</v>
      </c>
      <c r="B1409" s="103"/>
      <c r="C1409" s="103"/>
      <c r="D1409" s="103"/>
      <c r="E1409" s="103"/>
      <c r="F1409" s="103"/>
      <c r="G1409" s="103"/>
      <c r="H1409" s="103"/>
      <c r="I1409" s="103"/>
      <c r="J1409" s="103"/>
      <c r="K1409" s="103"/>
      <c r="L1409" s="103"/>
      <c r="M1409" s="103"/>
      <c r="N1409" s="103"/>
      <c r="O1409" s="103"/>
      <c r="P1409" s="103"/>
      <c r="Q1409" s="103"/>
      <c r="R1409" s="103"/>
      <c r="S1409" s="103"/>
      <c r="T1409" s="103"/>
      <c r="U1409" s="103"/>
    </row>
    <row r="1410" spans="1:23" s="104" customFormat="1" ht="18" customHeight="1">
      <c r="A1410" s="111" t="s">
        <v>176</v>
      </c>
      <c r="B1410" s="103"/>
      <c r="C1410" s="103"/>
      <c r="D1410" s="103"/>
      <c r="E1410" s="103"/>
      <c r="F1410" s="103"/>
      <c r="G1410" s="103"/>
      <c r="H1410" s="103"/>
      <c r="I1410" s="103"/>
      <c r="J1410" s="103"/>
      <c r="K1410" s="103"/>
      <c r="L1410" s="103"/>
      <c r="M1410" s="103"/>
      <c r="N1410" s="103"/>
      <c r="O1410" s="103"/>
      <c r="P1410" s="103"/>
      <c r="Q1410" s="103"/>
      <c r="R1410" s="103"/>
      <c r="S1410" s="103"/>
      <c r="T1410" s="103"/>
      <c r="U1410" s="103"/>
    </row>
    <row r="1411" spans="1:23" s="104" customFormat="1" ht="18" customHeight="1">
      <c r="A1411" s="111" t="s">
        <v>181</v>
      </c>
      <c r="B1411" s="103"/>
      <c r="C1411" s="103"/>
      <c r="D1411" s="103"/>
      <c r="E1411" s="103"/>
      <c r="F1411" s="103"/>
      <c r="G1411" s="103"/>
      <c r="H1411" s="103"/>
      <c r="I1411" s="103"/>
      <c r="J1411" s="103"/>
      <c r="K1411" s="103"/>
      <c r="L1411" s="103"/>
      <c r="M1411" s="103"/>
      <c r="N1411" s="103"/>
      <c r="O1411" s="103"/>
      <c r="P1411" s="103"/>
      <c r="Q1411" s="103"/>
      <c r="R1411" s="103"/>
      <c r="S1411" s="103"/>
      <c r="T1411" s="103"/>
      <c r="U1411" s="103"/>
      <c r="W1411" s="116" t="s">
        <v>250</v>
      </c>
    </row>
    <row r="1412" spans="1:23" s="104" customFormat="1" ht="18" customHeight="1">
      <c r="A1412" s="111" t="s">
        <v>184</v>
      </c>
      <c r="B1412" s="103"/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3"/>
      <c r="M1412" s="103"/>
      <c r="N1412" s="103"/>
      <c r="O1412" s="103"/>
      <c r="P1412" s="103"/>
      <c r="Q1412" s="103"/>
      <c r="R1412" s="103"/>
      <c r="S1412" s="103"/>
      <c r="T1412" s="103"/>
      <c r="U1412" s="103"/>
      <c r="W1412" s="271">
        <f>COUNTIF(B1420:U1420,"-")</f>
        <v>20</v>
      </c>
    </row>
    <row r="1413" spans="1:23" s="104" customFormat="1" ht="18" customHeight="1">
      <c r="A1413" s="111" t="s">
        <v>208</v>
      </c>
      <c r="B1413" s="103"/>
      <c r="C1413" s="103"/>
      <c r="D1413" s="103"/>
      <c r="E1413" s="103"/>
      <c r="F1413" s="103"/>
      <c r="G1413" s="103"/>
      <c r="H1413" s="103"/>
      <c r="I1413" s="103"/>
      <c r="J1413" s="103"/>
      <c r="K1413" s="103"/>
      <c r="L1413" s="103"/>
      <c r="M1413" s="103"/>
      <c r="N1413" s="103"/>
      <c r="O1413" s="103"/>
      <c r="P1413" s="103"/>
      <c r="Q1413" s="103"/>
      <c r="R1413" s="103"/>
      <c r="S1413" s="103"/>
      <c r="T1413" s="103"/>
      <c r="U1413" s="103"/>
      <c r="W1413" s="271"/>
    </row>
    <row r="1414" spans="1:23" s="104" customFormat="1" ht="18" customHeight="1">
      <c r="A1414" s="111" t="s">
        <v>209</v>
      </c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3"/>
      <c r="M1414" s="103"/>
      <c r="N1414" s="103"/>
      <c r="O1414" s="103"/>
      <c r="P1414" s="103"/>
      <c r="Q1414" s="103"/>
      <c r="R1414" s="103"/>
      <c r="S1414" s="103"/>
      <c r="T1414" s="103"/>
      <c r="U1414" s="103"/>
    </row>
    <row r="1415" spans="1:23" s="104" customFormat="1" ht="18" customHeight="1">
      <c r="A1415" s="111" t="s">
        <v>198</v>
      </c>
      <c r="B1415" s="103"/>
      <c r="C1415" s="103"/>
      <c r="D1415" s="103"/>
      <c r="E1415" s="103"/>
      <c r="F1415" s="103"/>
      <c r="G1415" s="103"/>
      <c r="H1415" s="103"/>
      <c r="I1415" s="103"/>
      <c r="J1415" s="103"/>
      <c r="K1415" s="103"/>
      <c r="L1415" s="103"/>
      <c r="M1415" s="103"/>
      <c r="N1415" s="103"/>
      <c r="O1415" s="103"/>
      <c r="P1415" s="103"/>
      <c r="Q1415" s="103"/>
      <c r="R1415" s="103"/>
      <c r="S1415" s="103"/>
      <c r="T1415" s="103"/>
      <c r="U1415" s="103"/>
      <c r="W1415" s="116" t="s">
        <v>249</v>
      </c>
    </row>
    <row r="1416" spans="1:23" s="104" customFormat="1" ht="18" customHeight="1">
      <c r="A1416" s="111" t="s">
        <v>200</v>
      </c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3"/>
      <c r="M1416" s="103"/>
      <c r="N1416" s="103"/>
      <c r="O1416" s="103"/>
      <c r="P1416" s="103"/>
      <c r="Q1416" s="103"/>
      <c r="R1416" s="103"/>
      <c r="S1416" s="103"/>
      <c r="T1416" s="103"/>
      <c r="U1416" s="103"/>
      <c r="W1416" s="270">
        <f>INDEX(TRI!$BD$72:$BE$436,MATCH(A1407,TRI!$BD$72:$BD$436,0),2)+(IF(WEEKDAY(A1407,1)=4,1,0))</f>
        <v>0</v>
      </c>
    </row>
    <row r="1417" spans="1:23" s="104" customFormat="1" ht="18" customHeight="1">
      <c r="A1417" s="111" t="s">
        <v>201</v>
      </c>
      <c r="B1417" s="103"/>
      <c r="C1417" s="103"/>
      <c r="D1417" s="103"/>
      <c r="E1417" s="103"/>
      <c r="F1417" s="103"/>
      <c r="G1417" s="103"/>
      <c r="H1417" s="103"/>
      <c r="I1417" s="103"/>
      <c r="J1417" s="103"/>
      <c r="K1417" s="103"/>
      <c r="L1417" s="103"/>
      <c r="M1417" s="103"/>
      <c r="N1417" s="103"/>
      <c r="O1417" s="103"/>
      <c r="P1417" s="103"/>
      <c r="Q1417" s="103"/>
      <c r="R1417" s="103"/>
      <c r="S1417" s="103"/>
      <c r="T1417" s="103"/>
      <c r="U1417" s="103"/>
      <c r="W1417" s="271"/>
    </row>
    <row r="1418" spans="1:23" s="104" customFormat="1" ht="18" customHeight="1">
      <c r="A1418" s="111" t="s">
        <v>202</v>
      </c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3"/>
      <c r="M1418" s="103"/>
      <c r="N1418" s="103"/>
      <c r="O1418" s="103"/>
      <c r="P1418" s="103"/>
      <c r="Q1418" s="103"/>
      <c r="R1418" s="103"/>
      <c r="S1418" s="103"/>
      <c r="T1418" s="103"/>
      <c r="U1418" s="103"/>
    </row>
    <row r="1419" spans="1:23" s="104" customFormat="1" ht="18" customHeight="1">
      <c r="A1419" s="111" t="s">
        <v>203</v>
      </c>
      <c r="B1419" s="103"/>
      <c r="C1419" s="103"/>
      <c r="D1419" s="103"/>
      <c r="E1419" s="103"/>
      <c r="F1419" s="103"/>
      <c r="G1419" s="103"/>
      <c r="H1419" s="103"/>
      <c r="I1419" s="103"/>
      <c r="J1419" s="103"/>
      <c r="K1419" s="103"/>
      <c r="L1419" s="103"/>
      <c r="M1419" s="103"/>
      <c r="N1419" s="103"/>
      <c r="O1419" s="103"/>
      <c r="P1419" s="103"/>
      <c r="Q1419" s="103"/>
      <c r="R1419" s="103"/>
      <c r="S1419" s="103"/>
      <c r="T1419" s="103"/>
      <c r="U1419" s="103"/>
    </row>
    <row r="1420" spans="1:23" s="104" customFormat="1" ht="18" customHeight="1">
      <c r="A1420" s="112" t="s">
        <v>204</v>
      </c>
      <c r="B1420" s="109" t="str">
        <f>IF(COUNTA(B1408:B1419)=0,"-",COUNTA(B1408:B1419)/12)</f>
        <v>-</v>
      </c>
      <c r="C1420" s="109" t="str">
        <f>IF(COUNTA(C1408:C1419)=0,"-",COUNTA(C1408:C1419)/12)</f>
        <v>-</v>
      </c>
      <c r="D1420" s="109" t="str">
        <f t="shared" ref="D1420" si="145">IF(COUNTA(D1408:D1419)=0,"-",COUNTA(D1408:D1419)/12)</f>
        <v>-</v>
      </c>
      <c r="E1420" s="114" t="str">
        <f>IF(COUNTA(E1408:E1419)=0,"-",COUNTA(E1408:E1419)/12)</f>
        <v>-</v>
      </c>
      <c r="F1420" s="109" t="str">
        <f t="shared" ref="F1420:U1420" si="146">IF(COUNTA(F1408:F1419)=0,"-",COUNTA(F1408:F1419)/12)</f>
        <v>-</v>
      </c>
      <c r="G1420" s="109" t="str">
        <f t="shared" si="146"/>
        <v>-</v>
      </c>
      <c r="H1420" s="109" t="str">
        <f t="shared" si="146"/>
        <v>-</v>
      </c>
      <c r="I1420" s="109" t="str">
        <f t="shared" si="146"/>
        <v>-</v>
      </c>
      <c r="J1420" s="109" t="str">
        <f t="shared" si="146"/>
        <v>-</v>
      </c>
      <c r="K1420" s="109" t="str">
        <f t="shared" si="146"/>
        <v>-</v>
      </c>
      <c r="L1420" s="109" t="str">
        <f t="shared" si="146"/>
        <v>-</v>
      </c>
      <c r="M1420" s="109" t="str">
        <f t="shared" si="146"/>
        <v>-</v>
      </c>
      <c r="N1420" s="109" t="str">
        <f t="shared" si="146"/>
        <v>-</v>
      </c>
      <c r="O1420" s="109" t="str">
        <f t="shared" si="146"/>
        <v>-</v>
      </c>
      <c r="P1420" s="109" t="str">
        <f t="shared" si="146"/>
        <v>-</v>
      </c>
      <c r="Q1420" s="109" t="str">
        <f t="shared" si="146"/>
        <v>-</v>
      </c>
      <c r="R1420" s="109" t="str">
        <f t="shared" si="146"/>
        <v>-</v>
      </c>
      <c r="S1420" s="109" t="str">
        <f t="shared" si="146"/>
        <v>-</v>
      </c>
      <c r="T1420" s="109" t="str">
        <f t="shared" si="146"/>
        <v>-</v>
      </c>
      <c r="U1420" s="109" t="str">
        <f t="shared" si="146"/>
        <v>-</v>
      </c>
    </row>
    <row r="1422" spans="1:23" s="104" customFormat="1" ht="18" customHeight="1">
      <c r="A1422" s="105">
        <f>A1407+1</f>
        <v>44804</v>
      </c>
      <c r="B1422" s="106">
        <v>1</v>
      </c>
      <c r="C1422" s="106">
        <v>2</v>
      </c>
      <c r="D1422" s="106">
        <v>3</v>
      </c>
      <c r="E1422" s="106">
        <v>4</v>
      </c>
      <c r="F1422" s="106">
        <v>5</v>
      </c>
      <c r="G1422" s="106">
        <v>6</v>
      </c>
      <c r="H1422" s="106">
        <v>7</v>
      </c>
      <c r="I1422" s="106">
        <v>8</v>
      </c>
      <c r="J1422" s="106">
        <v>9</v>
      </c>
      <c r="K1422" s="106">
        <v>10</v>
      </c>
      <c r="L1422" s="106">
        <v>11</v>
      </c>
      <c r="M1422" s="106">
        <v>12</v>
      </c>
      <c r="N1422" s="106">
        <v>13</v>
      </c>
      <c r="O1422" s="106">
        <v>14</v>
      </c>
      <c r="P1422" s="106">
        <v>15</v>
      </c>
      <c r="Q1422" s="106">
        <v>16</v>
      </c>
      <c r="R1422" s="106">
        <v>17</v>
      </c>
      <c r="S1422" s="106">
        <v>18</v>
      </c>
      <c r="T1422" s="106">
        <v>19</v>
      </c>
      <c r="U1422" s="106">
        <v>20</v>
      </c>
    </row>
    <row r="1423" spans="1:23" s="104" customFormat="1" ht="18" customHeight="1">
      <c r="A1423" s="111" t="s">
        <v>168</v>
      </c>
      <c r="B1423" s="103"/>
      <c r="C1423" s="103"/>
      <c r="D1423" s="103"/>
      <c r="E1423" s="103"/>
      <c r="F1423" s="103"/>
      <c r="G1423" s="103"/>
      <c r="H1423" s="103"/>
      <c r="I1423" s="103"/>
      <c r="J1423" s="103"/>
      <c r="K1423" s="103"/>
      <c r="L1423" s="103"/>
      <c r="M1423" s="103"/>
      <c r="N1423" s="103"/>
      <c r="O1423" s="103"/>
      <c r="P1423" s="103"/>
      <c r="Q1423" s="103"/>
      <c r="R1423" s="103"/>
      <c r="S1423" s="103"/>
      <c r="T1423" s="103"/>
      <c r="U1423" s="103"/>
    </row>
    <row r="1424" spans="1:23" s="104" customFormat="1" ht="18" customHeight="1">
      <c r="A1424" s="111" t="s">
        <v>174</v>
      </c>
      <c r="B1424" s="103"/>
      <c r="C1424" s="103"/>
      <c r="D1424" s="103"/>
      <c r="E1424" s="103"/>
      <c r="F1424" s="103"/>
      <c r="G1424" s="103"/>
      <c r="H1424" s="103"/>
      <c r="I1424" s="103"/>
      <c r="J1424" s="103"/>
      <c r="K1424" s="103"/>
      <c r="L1424" s="103"/>
      <c r="M1424" s="103"/>
      <c r="N1424" s="103"/>
      <c r="O1424" s="103"/>
      <c r="P1424" s="103"/>
      <c r="Q1424" s="103"/>
      <c r="R1424" s="103"/>
      <c r="S1424" s="103"/>
      <c r="T1424" s="103"/>
      <c r="U1424" s="103"/>
    </row>
    <row r="1425" spans="1:23" s="104" customFormat="1" ht="18" customHeight="1">
      <c r="A1425" s="111" t="s">
        <v>176</v>
      </c>
      <c r="B1425" s="103"/>
      <c r="C1425" s="103"/>
      <c r="D1425" s="103"/>
      <c r="E1425" s="103"/>
      <c r="F1425" s="103"/>
      <c r="G1425" s="103"/>
      <c r="H1425" s="103"/>
      <c r="I1425" s="103"/>
      <c r="J1425" s="103"/>
      <c r="K1425" s="103"/>
      <c r="L1425" s="103"/>
      <c r="M1425" s="103"/>
      <c r="N1425" s="103"/>
      <c r="O1425" s="103"/>
      <c r="P1425" s="103"/>
      <c r="Q1425" s="103"/>
      <c r="R1425" s="103"/>
      <c r="S1425" s="103"/>
      <c r="T1425" s="103"/>
      <c r="U1425" s="103"/>
    </row>
    <row r="1426" spans="1:23" s="104" customFormat="1" ht="18" customHeight="1">
      <c r="A1426" s="111" t="s">
        <v>181</v>
      </c>
      <c r="B1426" s="103"/>
      <c r="C1426" s="103"/>
      <c r="D1426" s="103"/>
      <c r="E1426" s="103"/>
      <c r="F1426" s="103"/>
      <c r="G1426" s="103"/>
      <c r="H1426" s="103"/>
      <c r="I1426" s="103"/>
      <c r="J1426" s="103"/>
      <c r="K1426" s="103"/>
      <c r="L1426" s="103"/>
      <c r="M1426" s="103"/>
      <c r="N1426" s="103"/>
      <c r="O1426" s="103"/>
      <c r="P1426" s="103"/>
      <c r="Q1426" s="103"/>
      <c r="R1426" s="103"/>
      <c r="S1426" s="103"/>
      <c r="T1426" s="103"/>
      <c r="U1426" s="103"/>
      <c r="W1426" s="116" t="s">
        <v>250</v>
      </c>
    </row>
    <row r="1427" spans="1:23" s="104" customFormat="1" ht="18" customHeight="1">
      <c r="A1427" s="111" t="s">
        <v>184</v>
      </c>
      <c r="B1427" s="103"/>
      <c r="C1427" s="103"/>
      <c r="D1427" s="103"/>
      <c r="E1427" s="103"/>
      <c r="F1427" s="103"/>
      <c r="G1427" s="103"/>
      <c r="H1427" s="103"/>
      <c r="I1427" s="103"/>
      <c r="J1427" s="103"/>
      <c r="K1427" s="103"/>
      <c r="L1427" s="103"/>
      <c r="M1427" s="103"/>
      <c r="N1427" s="103"/>
      <c r="O1427" s="103"/>
      <c r="P1427" s="103"/>
      <c r="Q1427" s="103"/>
      <c r="R1427" s="103"/>
      <c r="S1427" s="103"/>
      <c r="T1427" s="103"/>
      <c r="U1427" s="103"/>
      <c r="W1427" s="271">
        <f>COUNTIF(B1435:U1435,"-")</f>
        <v>20</v>
      </c>
    </row>
    <row r="1428" spans="1:23" s="104" customFormat="1" ht="18" customHeight="1">
      <c r="A1428" s="111" t="s">
        <v>208</v>
      </c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3"/>
      <c r="N1428" s="103"/>
      <c r="O1428" s="103"/>
      <c r="P1428" s="103"/>
      <c r="Q1428" s="103"/>
      <c r="R1428" s="103"/>
      <c r="S1428" s="103"/>
      <c r="T1428" s="103"/>
      <c r="U1428" s="103"/>
      <c r="W1428" s="271"/>
    </row>
    <row r="1429" spans="1:23" s="104" customFormat="1" ht="18" customHeight="1">
      <c r="A1429" s="111" t="s">
        <v>209</v>
      </c>
      <c r="B1429" s="103"/>
      <c r="C1429" s="103"/>
      <c r="D1429" s="103"/>
      <c r="E1429" s="103"/>
      <c r="F1429" s="103"/>
      <c r="G1429" s="103"/>
      <c r="H1429" s="103"/>
      <c r="I1429" s="103"/>
      <c r="J1429" s="103"/>
      <c r="K1429" s="103"/>
      <c r="L1429" s="103"/>
      <c r="M1429" s="103"/>
      <c r="N1429" s="103"/>
      <c r="O1429" s="103"/>
      <c r="P1429" s="103"/>
      <c r="Q1429" s="103"/>
      <c r="R1429" s="103"/>
      <c r="S1429" s="103"/>
      <c r="T1429" s="103"/>
      <c r="U1429" s="103"/>
    </row>
    <row r="1430" spans="1:23" s="104" customFormat="1" ht="18" customHeight="1">
      <c r="A1430" s="111" t="s">
        <v>198</v>
      </c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3"/>
      <c r="O1430" s="103"/>
      <c r="P1430" s="103"/>
      <c r="Q1430" s="103"/>
      <c r="R1430" s="103"/>
      <c r="S1430" s="103"/>
      <c r="T1430" s="103"/>
      <c r="U1430" s="103"/>
      <c r="W1430" s="116" t="s">
        <v>249</v>
      </c>
    </row>
    <row r="1431" spans="1:23" s="104" customFormat="1" ht="18" customHeight="1">
      <c r="A1431" s="111" t="s">
        <v>200</v>
      </c>
      <c r="B1431" s="103"/>
      <c r="C1431" s="103"/>
      <c r="D1431" s="103"/>
      <c r="E1431" s="103"/>
      <c r="F1431" s="103"/>
      <c r="G1431" s="103"/>
      <c r="H1431" s="103"/>
      <c r="I1431" s="103"/>
      <c r="J1431" s="103"/>
      <c r="K1431" s="103"/>
      <c r="L1431" s="103"/>
      <c r="M1431" s="103"/>
      <c r="N1431" s="103"/>
      <c r="O1431" s="103"/>
      <c r="P1431" s="103"/>
      <c r="Q1431" s="103"/>
      <c r="R1431" s="103"/>
      <c r="S1431" s="103"/>
      <c r="T1431" s="103"/>
      <c r="U1431" s="103"/>
      <c r="W1431" s="270">
        <f>INDEX(TRI!$BD$72:$BE$436,MATCH(A1422,TRI!$BD$72:$BD$436,0),2)+(IF(WEEKDAY(A1422,1)=4,1,0))</f>
        <v>1</v>
      </c>
    </row>
    <row r="1432" spans="1:23" s="104" customFormat="1" ht="18" customHeight="1">
      <c r="A1432" s="111" t="s">
        <v>201</v>
      </c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3"/>
      <c r="N1432" s="103"/>
      <c r="O1432" s="103"/>
      <c r="P1432" s="103"/>
      <c r="Q1432" s="103"/>
      <c r="R1432" s="103"/>
      <c r="S1432" s="103"/>
      <c r="T1432" s="103"/>
      <c r="U1432" s="103"/>
      <c r="W1432" s="271"/>
    </row>
    <row r="1433" spans="1:23" s="104" customFormat="1" ht="18" customHeight="1">
      <c r="A1433" s="111" t="s">
        <v>202</v>
      </c>
      <c r="B1433" s="103"/>
      <c r="C1433" s="103"/>
      <c r="D1433" s="103"/>
      <c r="E1433" s="103"/>
      <c r="F1433" s="103"/>
      <c r="G1433" s="103"/>
      <c r="H1433" s="103"/>
      <c r="I1433" s="103"/>
      <c r="J1433" s="103"/>
      <c r="K1433" s="103"/>
      <c r="L1433" s="103"/>
      <c r="M1433" s="103"/>
      <c r="N1433" s="103"/>
      <c r="O1433" s="103"/>
      <c r="P1433" s="103"/>
      <c r="Q1433" s="103"/>
      <c r="R1433" s="103"/>
      <c r="S1433" s="103"/>
      <c r="T1433" s="103"/>
      <c r="U1433" s="103"/>
    </row>
    <row r="1434" spans="1:23" s="104" customFormat="1" ht="18" customHeight="1">
      <c r="A1434" s="111" t="s">
        <v>203</v>
      </c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3"/>
      <c r="O1434" s="103"/>
      <c r="P1434" s="103"/>
      <c r="Q1434" s="103"/>
      <c r="R1434" s="103"/>
      <c r="S1434" s="103"/>
      <c r="T1434" s="103"/>
      <c r="U1434" s="103"/>
    </row>
    <row r="1435" spans="1:23" s="104" customFormat="1" ht="18" customHeight="1">
      <c r="A1435" s="112" t="s">
        <v>204</v>
      </c>
      <c r="B1435" s="109" t="str">
        <f>IF(COUNTA(B1423:B1434)=0,"-",COUNTA(B1423:B1434)/12)</f>
        <v>-</v>
      </c>
      <c r="C1435" s="109" t="str">
        <f>IF(COUNTA(C1423:C1434)=0,"-",COUNTA(C1423:C1434)/12)</f>
        <v>-</v>
      </c>
      <c r="D1435" s="109" t="str">
        <f t="shared" ref="D1435" si="147">IF(COUNTA(D1423:D1434)=0,"-",COUNTA(D1423:D1434)/12)</f>
        <v>-</v>
      </c>
      <c r="E1435" s="114" t="str">
        <f>IF(COUNTA(E1423:E1434)=0,"-",COUNTA(E1423:E1434)/12)</f>
        <v>-</v>
      </c>
      <c r="F1435" s="109" t="str">
        <f t="shared" ref="F1435:U1435" si="148">IF(COUNTA(F1423:F1434)=0,"-",COUNTA(F1423:F1434)/12)</f>
        <v>-</v>
      </c>
      <c r="G1435" s="109" t="str">
        <f t="shared" si="148"/>
        <v>-</v>
      </c>
      <c r="H1435" s="109" t="str">
        <f t="shared" si="148"/>
        <v>-</v>
      </c>
      <c r="I1435" s="109" t="str">
        <f t="shared" si="148"/>
        <v>-</v>
      </c>
      <c r="J1435" s="109" t="str">
        <f t="shared" si="148"/>
        <v>-</v>
      </c>
      <c r="K1435" s="109" t="str">
        <f t="shared" si="148"/>
        <v>-</v>
      </c>
      <c r="L1435" s="109" t="str">
        <f t="shared" si="148"/>
        <v>-</v>
      </c>
      <c r="M1435" s="109" t="str">
        <f t="shared" si="148"/>
        <v>-</v>
      </c>
      <c r="N1435" s="109" t="str">
        <f t="shared" si="148"/>
        <v>-</v>
      </c>
      <c r="O1435" s="109" t="str">
        <f t="shared" si="148"/>
        <v>-</v>
      </c>
      <c r="P1435" s="109" t="str">
        <f t="shared" si="148"/>
        <v>-</v>
      </c>
      <c r="Q1435" s="109" t="str">
        <f t="shared" si="148"/>
        <v>-</v>
      </c>
      <c r="R1435" s="109" t="str">
        <f t="shared" si="148"/>
        <v>-</v>
      </c>
      <c r="S1435" s="109" t="str">
        <f t="shared" si="148"/>
        <v>-</v>
      </c>
      <c r="T1435" s="109" t="str">
        <f t="shared" si="148"/>
        <v>-</v>
      </c>
      <c r="U1435" s="109" t="str">
        <f t="shared" si="148"/>
        <v>-</v>
      </c>
    </row>
    <row r="1437" spans="1:23" s="104" customFormat="1" ht="18" customHeight="1">
      <c r="A1437" s="105">
        <f>A1422+1</f>
        <v>44805</v>
      </c>
      <c r="B1437" s="106">
        <v>1</v>
      </c>
      <c r="C1437" s="106">
        <v>2</v>
      </c>
      <c r="D1437" s="106">
        <v>3</v>
      </c>
      <c r="E1437" s="106">
        <v>4</v>
      </c>
      <c r="F1437" s="106">
        <v>5</v>
      </c>
      <c r="G1437" s="106">
        <v>6</v>
      </c>
      <c r="H1437" s="106">
        <v>7</v>
      </c>
      <c r="I1437" s="106">
        <v>8</v>
      </c>
      <c r="J1437" s="106">
        <v>9</v>
      </c>
      <c r="K1437" s="106">
        <v>10</v>
      </c>
      <c r="L1437" s="106">
        <v>11</v>
      </c>
      <c r="M1437" s="106">
        <v>12</v>
      </c>
      <c r="N1437" s="106">
        <v>13</v>
      </c>
      <c r="O1437" s="106">
        <v>14</v>
      </c>
      <c r="P1437" s="106">
        <v>15</v>
      </c>
      <c r="Q1437" s="106">
        <v>16</v>
      </c>
      <c r="R1437" s="106">
        <v>17</v>
      </c>
      <c r="S1437" s="106">
        <v>18</v>
      </c>
      <c r="T1437" s="106">
        <v>19</v>
      </c>
      <c r="U1437" s="106">
        <v>20</v>
      </c>
    </row>
    <row r="1438" spans="1:23" s="104" customFormat="1" ht="18" customHeight="1">
      <c r="A1438" s="111" t="s">
        <v>168</v>
      </c>
      <c r="B1438" s="103"/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3"/>
      <c r="M1438" s="103"/>
      <c r="N1438" s="103"/>
      <c r="O1438" s="103"/>
      <c r="P1438" s="103"/>
      <c r="Q1438" s="103"/>
      <c r="R1438" s="103"/>
      <c r="S1438" s="103"/>
      <c r="T1438" s="103"/>
      <c r="U1438" s="103"/>
    </row>
    <row r="1439" spans="1:23" s="104" customFormat="1" ht="18" customHeight="1">
      <c r="A1439" s="111" t="s">
        <v>174</v>
      </c>
      <c r="B1439" s="103"/>
      <c r="C1439" s="103"/>
      <c r="D1439" s="103"/>
      <c r="E1439" s="103"/>
      <c r="F1439" s="103"/>
      <c r="G1439" s="103"/>
      <c r="H1439" s="103"/>
      <c r="I1439" s="103"/>
      <c r="J1439" s="103"/>
      <c r="K1439" s="103"/>
      <c r="L1439" s="103"/>
      <c r="M1439" s="103"/>
      <c r="N1439" s="103"/>
      <c r="O1439" s="103"/>
      <c r="P1439" s="103"/>
      <c r="Q1439" s="103"/>
      <c r="R1439" s="103"/>
      <c r="S1439" s="103"/>
      <c r="T1439" s="103"/>
      <c r="U1439" s="103"/>
    </row>
    <row r="1440" spans="1:23" s="104" customFormat="1" ht="18" customHeight="1">
      <c r="A1440" s="111" t="s">
        <v>176</v>
      </c>
      <c r="B1440" s="103"/>
      <c r="C1440" s="103"/>
      <c r="D1440" s="103"/>
      <c r="E1440" s="103"/>
      <c r="F1440" s="103"/>
      <c r="G1440" s="103"/>
      <c r="H1440" s="103"/>
      <c r="I1440" s="103"/>
      <c r="J1440" s="103"/>
      <c r="K1440" s="103"/>
      <c r="L1440" s="103"/>
      <c r="M1440" s="103"/>
      <c r="N1440" s="103"/>
      <c r="O1440" s="103"/>
      <c r="P1440" s="103"/>
      <c r="Q1440" s="103"/>
      <c r="R1440" s="103"/>
      <c r="S1440" s="103"/>
      <c r="T1440" s="103"/>
      <c r="U1440" s="103"/>
    </row>
    <row r="1441" spans="1:23" s="104" customFormat="1" ht="18" customHeight="1">
      <c r="A1441" s="111" t="s">
        <v>181</v>
      </c>
      <c r="B1441" s="103"/>
      <c r="C1441" s="103"/>
      <c r="D1441" s="103"/>
      <c r="E1441" s="103"/>
      <c r="F1441" s="103"/>
      <c r="G1441" s="103"/>
      <c r="H1441" s="103"/>
      <c r="I1441" s="103"/>
      <c r="J1441" s="103"/>
      <c r="K1441" s="103"/>
      <c r="L1441" s="103"/>
      <c r="M1441" s="103"/>
      <c r="N1441" s="103"/>
      <c r="O1441" s="103"/>
      <c r="P1441" s="103"/>
      <c r="Q1441" s="103"/>
      <c r="R1441" s="103"/>
      <c r="S1441" s="103"/>
      <c r="T1441" s="103"/>
      <c r="U1441" s="103"/>
      <c r="W1441" s="116" t="s">
        <v>250</v>
      </c>
    </row>
    <row r="1442" spans="1:23" s="104" customFormat="1" ht="18" customHeight="1">
      <c r="A1442" s="111" t="s">
        <v>184</v>
      </c>
      <c r="B1442" s="103"/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3"/>
      <c r="M1442" s="103"/>
      <c r="N1442" s="103"/>
      <c r="O1442" s="103"/>
      <c r="P1442" s="103"/>
      <c r="Q1442" s="103"/>
      <c r="R1442" s="103"/>
      <c r="S1442" s="103"/>
      <c r="T1442" s="103"/>
      <c r="U1442" s="103"/>
      <c r="W1442" s="271">
        <f>COUNTIF(B1450:U1450,"-")</f>
        <v>20</v>
      </c>
    </row>
    <row r="1443" spans="1:23" s="104" customFormat="1" ht="18" customHeight="1">
      <c r="A1443" s="111" t="s">
        <v>208</v>
      </c>
      <c r="B1443" s="103"/>
      <c r="C1443" s="103"/>
      <c r="D1443" s="103"/>
      <c r="E1443" s="103"/>
      <c r="F1443" s="103"/>
      <c r="G1443" s="103"/>
      <c r="H1443" s="103"/>
      <c r="I1443" s="103"/>
      <c r="J1443" s="103"/>
      <c r="K1443" s="103"/>
      <c r="L1443" s="103"/>
      <c r="M1443" s="103"/>
      <c r="N1443" s="103"/>
      <c r="O1443" s="103"/>
      <c r="P1443" s="103"/>
      <c r="Q1443" s="103"/>
      <c r="R1443" s="103"/>
      <c r="S1443" s="103"/>
      <c r="T1443" s="103"/>
      <c r="U1443" s="103"/>
      <c r="W1443" s="271"/>
    </row>
    <row r="1444" spans="1:23" s="104" customFormat="1" ht="18" customHeight="1">
      <c r="A1444" s="111" t="s">
        <v>209</v>
      </c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3"/>
      <c r="M1444" s="103"/>
      <c r="N1444" s="103"/>
      <c r="O1444" s="103"/>
      <c r="P1444" s="103"/>
      <c r="Q1444" s="103"/>
      <c r="R1444" s="103"/>
      <c r="S1444" s="103"/>
      <c r="T1444" s="103"/>
      <c r="U1444" s="103"/>
    </row>
    <row r="1445" spans="1:23" s="104" customFormat="1" ht="18" customHeight="1">
      <c r="A1445" s="111" t="s">
        <v>198</v>
      </c>
      <c r="B1445" s="103"/>
      <c r="C1445" s="103"/>
      <c r="D1445" s="103"/>
      <c r="E1445" s="103"/>
      <c r="F1445" s="103"/>
      <c r="G1445" s="103"/>
      <c r="H1445" s="103"/>
      <c r="I1445" s="103"/>
      <c r="J1445" s="103"/>
      <c r="K1445" s="103"/>
      <c r="L1445" s="103"/>
      <c r="M1445" s="103"/>
      <c r="N1445" s="103"/>
      <c r="O1445" s="103"/>
      <c r="P1445" s="103"/>
      <c r="Q1445" s="103"/>
      <c r="R1445" s="103"/>
      <c r="S1445" s="103"/>
      <c r="T1445" s="103"/>
      <c r="U1445" s="103"/>
      <c r="W1445" s="116" t="s">
        <v>249</v>
      </c>
    </row>
    <row r="1446" spans="1:23" s="104" customFormat="1" ht="18" customHeight="1">
      <c r="A1446" s="111" t="s">
        <v>200</v>
      </c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3"/>
      <c r="M1446" s="103"/>
      <c r="N1446" s="103"/>
      <c r="O1446" s="103"/>
      <c r="P1446" s="103"/>
      <c r="Q1446" s="103"/>
      <c r="R1446" s="103"/>
      <c r="S1446" s="103"/>
      <c r="T1446" s="103"/>
      <c r="U1446" s="103"/>
      <c r="W1446" s="270">
        <f>INDEX(TRI!$BD$72:$BE$436,MATCH(A1437,TRI!$BD$72:$BD$436,0),2)+(IF(WEEKDAY(A1437,1)=4,1,0))</f>
        <v>0</v>
      </c>
    </row>
    <row r="1447" spans="1:23" s="104" customFormat="1" ht="18" customHeight="1">
      <c r="A1447" s="111" t="s">
        <v>201</v>
      </c>
      <c r="B1447" s="103"/>
      <c r="C1447" s="103"/>
      <c r="D1447" s="103"/>
      <c r="E1447" s="103"/>
      <c r="F1447" s="103"/>
      <c r="G1447" s="103"/>
      <c r="H1447" s="103"/>
      <c r="I1447" s="103"/>
      <c r="J1447" s="103"/>
      <c r="K1447" s="103"/>
      <c r="L1447" s="103"/>
      <c r="M1447" s="103"/>
      <c r="N1447" s="103"/>
      <c r="O1447" s="103"/>
      <c r="P1447" s="103"/>
      <c r="Q1447" s="103"/>
      <c r="R1447" s="103"/>
      <c r="S1447" s="103"/>
      <c r="T1447" s="103"/>
      <c r="U1447" s="103"/>
      <c r="W1447" s="271"/>
    </row>
    <row r="1448" spans="1:23" s="104" customFormat="1" ht="18" customHeight="1">
      <c r="A1448" s="111" t="s">
        <v>202</v>
      </c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3"/>
      <c r="M1448" s="103"/>
      <c r="N1448" s="103"/>
      <c r="O1448" s="103"/>
      <c r="P1448" s="103"/>
      <c r="Q1448" s="103"/>
      <c r="R1448" s="103"/>
      <c r="S1448" s="103"/>
      <c r="T1448" s="103"/>
      <c r="U1448" s="103"/>
    </row>
    <row r="1449" spans="1:23" s="104" customFormat="1" ht="18" customHeight="1">
      <c r="A1449" s="111" t="s">
        <v>203</v>
      </c>
      <c r="B1449" s="103"/>
      <c r="C1449" s="103"/>
      <c r="D1449" s="103"/>
      <c r="E1449" s="103"/>
      <c r="F1449" s="103"/>
      <c r="G1449" s="103"/>
      <c r="H1449" s="103"/>
      <c r="I1449" s="103"/>
      <c r="J1449" s="103"/>
      <c r="K1449" s="103"/>
      <c r="L1449" s="103"/>
      <c r="M1449" s="103"/>
      <c r="N1449" s="103"/>
      <c r="O1449" s="103"/>
      <c r="P1449" s="103"/>
      <c r="Q1449" s="103"/>
      <c r="R1449" s="103"/>
      <c r="S1449" s="103"/>
      <c r="T1449" s="103"/>
      <c r="U1449" s="103"/>
    </row>
    <row r="1450" spans="1:23" s="104" customFormat="1" ht="18" customHeight="1">
      <c r="A1450" s="112" t="s">
        <v>204</v>
      </c>
      <c r="B1450" s="109" t="str">
        <f>IF(COUNTA(B1438:B1449)=0,"-",COUNTA(B1438:B1449)/12)</f>
        <v>-</v>
      </c>
      <c r="C1450" s="109" t="str">
        <f>IF(COUNTA(C1438:C1449)=0,"-",COUNTA(C1438:C1449)/12)</f>
        <v>-</v>
      </c>
      <c r="D1450" s="109" t="str">
        <f t="shared" ref="D1450" si="149">IF(COUNTA(D1438:D1449)=0,"-",COUNTA(D1438:D1449)/12)</f>
        <v>-</v>
      </c>
      <c r="E1450" s="114" t="str">
        <f>IF(COUNTA(E1438:E1449)=0,"-",COUNTA(E1438:E1449)/12)</f>
        <v>-</v>
      </c>
      <c r="F1450" s="109" t="str">
        <f t="shared" ref="F1450:U1450" si="150">IF(COUNTA(F1438:F1449)=0,"-",COUNTA(F1438:F1449)/12)</f>
        <v>-</v>
      </c>
      <c r="G1450" s="109" t="str">
        <f t="shared" si="150"/>
        <v>-</v>
      </c>
      <c r="H1450" s="109" t="str">
        <f t="shared" si="150"/>
        <v>-</v>
      </c>
      <c r="I1450" s="109" t="str">
        <f t="shared" si="150"/>
        <v>-</v>
      </c>
      <c r="J1450" s="109" t="str">
        <f t="shared" si="150"/>
        <v>-</v>
      </c>
      <c r="K1450" s="109" t="str">
        <f t="shared" si="150"/>
        <v>-</v>
      </c>
      <c r="L1450" s="109" t="str">
        <f t="shared" si="150"/>
        <v>-</v>
      </c>
      <c r="M1450" s="109" t="str">
        <f t="shared" si="150"/>
        <v>-</v>
      </c>
      <c r="N1450" s="109" t="str">
        <f t="shared" si="150"/>
        <v>-</v>
      </c>
      <c r="O1450" s="109" t="str">
        <f t="shared" si="150"/>
        <v>-</v>
      </c>
      <c r="P1450" s="109" t="str">
        <f t="shared" si="150"/>
        <v>-</v>
      </c>
      <c r="Q1450" s="109" t="str">
        <f t="shared" si="150"/>
        <v>-</v>
      </c>
      <c r="R1450" s="109" t="str">
        <f t="shared" si="150"/>
        <v>-</v>
      </c>
      <c r="S1450" s="109" t="str">
        <f t="shared" si="150"/>
        <v>-</v>
      </c>
      <c r="T1450" s="109" t="str">
        <f t="shared" si="150"/>
        <v>-</v>
      </c>
      <c r="U1450" s="109" t="str">
        <f t="shared" si="150"/>
        <v>-</v>
      </c>
    </row>
    <row r="1452" spans="1:23" s="104" customFormat="1" ht="18" customHeight="1">
      <c r="A1452" s="105">
        <f>A1437+1</f>
        <v>44806</v>
      </c>
      <c r="B1452" s="106">
        <v>1</v>
      </c>
      <c r="C1452" s="106">
        <v>2</v>
      </c>
      <c r="D1452" s="106">
        <v>3</v>
      </c>
      <c r="E1452" s="106">
        <v>4</v>
      </c>
      <c r="F1452" s="106">
        <v>5</v>
      </c>
      <c r="G1452" s="106">
        <v>6</v>
      </c>
      <c r="H1452" s="106">
        <v>7</v>
      </c>
      <c r="I1452" s="106">
        <v>8</v>
      </c>
      <c r="J1452" s="106">
        <v>9</v>
      </c>
      <c r="K1452" s="106">
        <v>10</v>
      </c>
      <c r="L1452" s="106">
        <v>11</v>
      </c>
      <c r="M1452" s="106">
        <v>12</v>
      </c>
      <c r="N1452" s="106">
        <v>13</v>
      </c>
      <c r="O1452" s="106">
        <v>14</v>
      </c>
      <c r="P1452" s="106">
        <v>15</v>
      </c>
      <c r="Q1452" s="106">
        <v>16</v>
      </c>
      <c r="R1452" s="106">
        <v>17</v>
      </c>
      <c r="S1452" s="106">
        <v>18</v>
      </c>
      <c r="T1452" s="106">
        <v>19</v>
      </c>
      <c r="U1452" s="106">
        <v>20</v>
      </c>
    </row>
    <row r="1453" spans="1:23" s="104" customFormat="1" ht="18" customHeight="1">
      <c r="A1453" s="111" t="s">
        <v>168</v>
      </c>
      <c r="B1453" s="103"/>
      <c r="C1453" s="103"/>
      <c r="D1453" s="103"/>
      <c r="E1453" s="103"/>
      <c r="F1453" s="103"/>
      <c r="G1453" s="103"/>
      <c r="H1453" s="103"/>
      <c r="I1453" s="103"/>
      <c r="J1453" s="103"/>
      <c r="K1453" s="103"/>
      <c r="L1453" s="103"/>
      <c r="M1453" s="103"/>
      <c r="N1453" s="103"/>
      <c r="O1453" s="103"/>
      <c r="P1453" s="103"/>
      <c r="Q1453" s="103"/>
      <c r="R1453" s="103"/>
      <c r="S1453" s="103"/>
      <c r="T1453" s="103"/>
      <c r="U1453" s="103"/>
    </row>
    <row r="1454" spans="1:23" s="104" customFormat="1" ht="18" customHeight="1">
      <c r="A1454" s="111" t="s">
        <v>174</v>
      </c>
      <c r="B1454" s="103"/>
      <c r="C1454" s="103"/>
      <c r="D1454" s="103"/>
      <c r="E1454" s="103"/>
      <c r="F1454" s="103"/>
      <c r="G1454" s="103"/>
      <c r="H1454" s="103"/>
      <c r="I1454" s="103"/>
      <c r="J1454" s="103"/>
      <c r="K1454" s="103"/>
      <c r="L1454" s="103"/>
      <c r="M1454" s="103"/>
      <c r="N1454" s="103"/>
      <c r="O1454" s="103"/>
      <c r="P1454" s="103"/>
      <c r="Q1454" s="103"/>
      <c r="R1454" s="103"/>
      <c r="S1454" s="103"/>
      <c r="T1454" s="103"/>
      <c r="U1454" s="103"/>
    </row>
    <row r="1455" spans="1:23" s="104" customFormat="1" ht="18" customHeight="1">
      <c r="A1455" s="111" t="s">
        <v>176</v>
      </c>
      <c r="B1455" s="103"/>
      <c r="C1455" s="103"/>
      <c r="D1455" s="103"/>
      <c r="E1455" s="103"/>
      <c r="F1455" s="103"/>
      <c r="G1455" s="103"/>
      <c r="H1455" s="103"/>
      <c r="I1455" s="103"/>
      <c r="J1455" s="103"/>
      <c r="K1455" s="103"/>
      <c r="L1455" s="103"/>
      <c r="M1455" s="103"/>
      <c r="N1455" s="103"/>
      <c r="O1455" s="103"/>
      <c r="P1455" s="103"/>
      <c r="Q1455" s="103"/>
      <c r="R1455" s="103"/>
      <c r="S1455" s="103"/>
      <c r="T1455" s="103"/>
      <c r="U1455" s="103"/>
    </row>
    <row r="1456" spans="1:23" s="104" customFormat="1" ht="18" customHeight="1">
      <c r="A1456" s="111" t="s">
        <v>181</v>
      </c>
      <c r="B1456" s="103"/>
      <c r="C1456" s="103"/>
      <c r="D1456" s="103"/>
      <c r="E1456" s="103"/>
      <c r="F1456" s="103"/>
      <c r="G1456" s="103"/>
      <c r="H1456" s="103"/>
      <c r="I1456" s="103"/>
      <c r="J1456" s="103"/>
      <c r="K1456" s="103"/>
      <c r="L1456" s="103"/>
      <c r="M1456" s="103"/>
      <c r="N1456" s="103"/>
      <c r="O1456" s="103"/>
      <c r="P1456" s="103"/>
      <c r="Q1456" s="103"/>
      <c r="R1456" s="103"/>
      <c r="S1456" s="103"/>
      <c r="T1456" s="103"/>
      <c r="U1456" s="103"/>
      <c r="W1456" s="116" t="s">
        <v>250</v>
      </c>
    </row>
    <row r="1457" spans="1:23" s="104" customFormat="1" ht="18" customHeight="1">
      <c r="A1457" s="111" t="s">
        <v>184</v>
      </c>
      <c r="B1457" s="103"/>
      <c r="C1457" s="103"/>
      <c r="D1457" s="103"/>
      <c r="E1457" s="103"/>
      <c r="F1457" s="103"/>
      <c r="G1457" s="103"/>
      <c r="H1457" s="103"/>
      <c r="I1457" s="103"/>
      <c r="J1457" s="103"/>
      <c r="K1457" s="103"/>
      <c r="L1457" s="103"/>
      <c r="M1457" s="103"/>
      <c r="N1457" s="103"/>
      <c r="O1457" s="103"/>
      <c r="P1457" s="103"/>
      <c r="Q1457" s="103"/>
      <c r="R1457" s="103"/>
      <c r="S1457" s="103"/>
      <c r="T1457" s="103"/>
      <c r="U1457" s="103"/>
      <c r="W1457" s="271">
        <f>COUNTIF(B1465:U1465,"-")</f>
        <v>20</v>
      </c>
    </row>
    <row r="1458" spans="1:23" s="104" customFormat="1" ht="18" customHeight="1">
      <c r="A1458" s="111" t="s">
        <v>208</v>
      </c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3"/>
      <c r="O1458" s="103"/>
      <c r="P1458" s="103"/>
      <c r="Q1458" s="103"/>
      <c r="R1458" s="103"/>
      <c r="S1458" s="103"/>
      <c r="T1458" s="103"/>
      <c r="U1458" s="103"/>
      <c r="W1458" s="271"/>
    </row>
    <row r="1459" spans="1:23" s="104" customFormat="1" ht="18" customHeight="1">
      <c r="A1459" s="111" t="s">
        <v>209</v>
      </c>
      <c r="B1459" s="103"/>
      <c r="C1459" s="103"/>
      <c r="D1459" s="103"/>
      <c r="E1459" s="103"/>
      <c r="F1459" s="103"/>
      <c r="G1459" s="103"/>
      <c r="H1459" s="103"/>
      <c r="I1459" s="103"/>
      <c r="J1459" s="103"/>
      <c r="K1459" s="103"/>
      <c r="L1459" s="103"/>
      <c r="M1459" s="103"/>
      <c r="N1459" s="103"/>
      <c r="O1459" s="103"/>
      <c r="P1459" s="103"/>
      <c r="Q1459" s="103"/>
      <c r="R1459" s="103"/>
      <c r="S1459" s="103"/>
      <c r="T1459" s="103"/>
      <c r="U1459" s="103"/>
    </row>
    <row r="1460" spans="1:23" s="104" customFormat="1" ht="18" customHeight="1">
      <c r="A1460" s="111" t="s">
        <v>198</v>
      </c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3"/>
      <c r="N1460" s="103"/>
      <c r="O1460" s="103"/>
      <c r="P1460" s="103"/>
      <c r="Q1460" s="103"/>
      <c r="R1460" s="103"/>
      <c r="S1460" s="103"/>
      <c r="T1460" s="103"/>
      <c r="U1460" s="103"/>
      <c r="W1460" s="116" t="s">
        <v>249</v>
      </c>
    </row>
    <row r="1461" spans="1:23" s="104" customFormat="1" ht="18" customHeight="1">
      <c r="A1461" s="111" t="s">
        <v>200</v>
      </c>
      <c r="B1461" s="103"/>
      <c r="C1461" s="103"/>
      <c r="D1461" s="103"/>
      <c r="E1461" s="103"/>
      <c r="F1461" s="103"/>
      <c r="G1461" s="103"/>
      <c r="H1461" s="103"/>
      <c r="I1461" s="103"/>
      <c r="J1461" s="103"/>
      <c r="K1461" s="103"/>
      <c r="L1461" s="103"/>
      <c r="M1461" s="103"/>
      <c r="N1461" s="103"/>
      <c r="O1461" s="103"/>
      <c r="P1461" s="103"/>
      <c r="Q1461" s="103"/>
      <c r="R1461" s="103"/>
      <c r="S1461" s="103"/>
      <c r="T1461" s="103"/>
      <c r="U1461" s="103"/>
      <c r="W1461" s="270">
        <f>INDEX(TRI!$BD$72:$BE$436,MATCH(A1452,TRI!$BD$72:$BD$436,0),2)+(IF(WEEKDAY(A1452,1)=4,1,0))</f>
        <v>0</v>
      </c>
    </row>
    <row r="1462" spans="1:23" s="104" customFormat="1" ht="18" customHeight="1">
      <c r="A1462" s="111" t="s">
        <v>201</v>
      </c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3"/>
      <c r="N1462" s="103"/>
      <c r="O1462" s="103"/>
      <c r="P1462" s="103"/>
      <c r="Q1462" s="103"/>
      <c r="R1462" s="103"/>
      <c r="S1462" s="103"/>
      <c r="T1462" s="103"/>
      <c r="U1462" s="103"/>
      <c r="W1462" s="271"/>
    </row>
    <row r="1463" spans="1:23" s="104" customFormat="1" ht="18" customHeight="1">
      <c r="A1463" s="111" t="s">
        <v>202</v>
      </c>
      <c r="B1463" s="103"/>
      <c r="C1463" s="103"/>
      <c r="D1463" s="103"/>
      <c r="E1463" s="103"/>
      <c r="F1463" s="103"/>
      <c r="G1463" s="103"/>
      <c r="H1463" s="103"/>
      <c r="I1463" s="103"/>
      <c r="J1463" s="103"/>
      <c r="K1463" s="103"/>
      <c r="L1463" s="103"/>
      <c r="M1463" s="103"/>
      <c r="N1463" s="103"/>
      <c r="O1463" s="103"/>
      <c r="P1463" s="103"/>
      <c r="Q1463" s="103"/>
      <c r="R1463" s="103"/>
      <c r="S1463" s="103"/>
      <c r="T1463" s="103"/>
      <c r="U1463" s="103"/>
    </row>
    <row r="1464" spans="1:23" s="104" customFormat="1" ht="18" customHeight="1">
      <c r="A1464" s="111" t="s">
        <v>203</v>
      </c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3"/>
      <c r="N1464" s="103"/>
      <c r="O1464" s="103"/>
      <c r="P1464" s="103"/>
      <c r="Q1464" s="103"/>
      <c r="R1464" s="103"/>
      <c r="S1464" s="103"/>
      <c r="T1464" s="103"/>
      <c r="U1464" s="103"/>
    </row>
    <row r="1465" spans="1:23" s="104" customFormat="1" ht="18" customHeight="1">
      <c r="A1465" s="112" t="s">
        <v>204</v>
      </c>
      <c r="B1465" s="109" t="str">
        <f>IF(COUNTA(B1453:B1464)=0,"-",COUNTA(B1453:B1464)/12)</f>
        <v>-</v>
      </c>
      <c r="C1465" s="109" t="str">
        <f>IF(COUNTA(C1453:C1464)=0,"-",COUNTA(C1453:C1464)/12)</f>
        <v>-</v>
      </c>
      <c r="D1465" s="109" t="str">
        <f t="shared" ref="D1465" si="151">IF(COUNTA(D1453:D1464)=0,"-",COUNTA(D1453:D1464)/12)</f>
        <v>-</v>
      </c>
      <c r="E1465" s="114" t="str">
        <f>IF(COUNTA(E1453:E1464)=0,"-",COUNTA(E1453:E1464)/12)</f>
        <v>-</v>
      </c>
      <c r="F1465" s="109" t="str">
        <f t="shared" ref="F1465:U1465" si="152">IF(COUNTA(F1453:F1464)=0,"-",COUNTA(F1453:F1464)/12)</f>
        <v>-</v>
      </c>
      <c r="G1465" s="109" t="str">
        <f t="shared" si="152"/>
        <v>-</v>
      </c>
      <c r="H1465" s="109" t="str">
        <f t="shared" si="152"/>
        <v>-</v>
      </c>
      <c r="I1465" s="109" t="str">
        <f t="shared" si="152"/>
        <v>-</v>
      </c>
      <c r="J1465" s="109" t="str">
        <f t="shared" si="152"/>
        <v>-</v>
      </c>
      <c r="K1465" s="109" t="str">
        <f t="shared" si="152"/>
        <v>-</v>
      </c>
      <c r="L1465" s="109" t="str">
        <f t="shared" si="152"/>
        <v>-</v>
      </c>
      <c r="M1465" s="109" t="str">
        <f t="shared" si="152"/>
        <v>-</v>
      </c>
      <c r="N1465" s="109" t="str">
        <f t="shared" si="152"/>
        <v>-</v>
      </c>
      <c r="O1465" s="109" t="str">
        <f t="shared" si="152"/>
        <v>-</v>
      </c>
      <c r="P1465" s="109" t="str">
        <f t="shared" si="152"/>
        <v>-</v>
      </c>
      <c r="Q1465" s="109" t="str">
        <f t="shared" si="152"/>
        <v>-</v>
      </c>
      <c r="R1465" s="109" t="str">
        <f t="shared" si="152"/>
        <v>-</v>
      </c>
      <c r="S1465" s="109" t="str">
        <f t="shared" si="152"/>
        <v>-</v>
      </c>
      <c r="T1465" s="109" t="str">
        <f t="shared" si="152"/>
        <v>-</v>
      </c>
      <c r="U1465" s="109" t="str">
        <f t="shared" si="152"/>
        <v>-</v>
      </c>
    </row>
    <row r="1467" spans="1:23" s="104" customFormat="1" ht="18" customHeight="1">
      <c r="A1467" s="105">
        <f>A1452+1</f>
        <v>44807</v>
      </c>
      <c r="B1467" s="106">
        <v>1</v>
      </c>
      <c r="C1467" s="106">
        <v>2</v>
      </c>
      <c r="D1467" s="106">
        <v>3</v>
      </c>
      <c r="E1467" s="106">
        <v>4</v>
      </c>
      <c r="F1467" s="106">
        <v>5</v>
      </c>
      <c r="G1467" s="106">
        <v>6</v>
      </c>
      <c r="H1467" s="106">
        <v>7</v>
      </c>
      <c r="I1467" s="106">
        <v>8</v>
      </c>
      <c r="J1467" s="106">
        <v>9</v>
      </c>
      <c r="K1467" s="106">
        <v>10</v>
      </c>
      <c r="L1467" s="106">
        <v>11</v>
      </c>
      <c r="M1467" s="106">
        <v>12</v>
      </c>
      <c r="N1467" s="106">
        <v>13</v>
      </c>
      <c r="O1467" s="106">
        <v>14</v>
      </c>
      <c r="P1467" s="106">
        <v>15</v>
      </c>
      <c r="Q1467" s="106">
        <v>16</v>
      </c>
      <c r="R1467" s="106">
        <v>17</v>
      </c>
      <c r="S1467" s="106">
        <v>18</v>
      </c>
      <c r="T1467" s="106">
        <v>19</v>
      </c>
      <c r="U1467" s="106">
        <v>20</v>
      </c>
    </row>
    <row r="1468" spans="1:23" s="104" customFormat="1" ht="18" customHeight="1">
      <c r="A1468" s="111" t="s">
        <v>168</v>
      </c>
      <c r="B1468" s="103"/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3"/>
      <c r="M1468" s="103"/>
      <c r="N1468" s="103"/>
      <c r="O1468" s="103"/>
      <c r="P1468" s="103"/>
      <c r="Q1468" s="103"/>
      <c r="R1468" s="103"/>
      <c r="S1468" s="103"/>
      <c r="T1468" s="103"/>
      <c r="U1468" s="103"/>
    </row>
    <row r="1469" spans="1:23" s="104" customFormat="1" ht="18" customHeight="1">
      <c r="A1469" s="111" t="s">
        <v>174</v>
      </c>
      <c r="B1469" s="103"/>
      <c r="C1469" s="103"/>
      <c r="D1469" s="103"/>
      <c r="E1469" s="103"/>
      <c r="F1469" s="103"/>
      <c r="G1469" s="103"/>
      <c r="H1469" s="103"/>
      <c r="I1469" s="103"/>
      <c r="J1469" s="103"/>
      <c r="K1469" s="103"/>
      <c r="L1469" s="103"/>
      <c r="M1469" s="103"/>
      <c r="N1469" s="103"/>
      <c r="O1469" s="103"/>
      <c r="P1469" s="103"/>
      <c r="Q1469" s="103"/>
      <c r="R1469" s="103"/>
      <c r="S1469" s="103"/>
      <c r="T1469" s="103"/>
      <c r="U1469" s="103"/>
    </row>
    <row r="1470" spans="1:23" s="104" customFormat="1" ht="18" customHeight="1">
      <c r="A1470" s="111" t="s">
        <v>176</v>
      </c>
      <c r="B1470" s="103"/>
      <c r="C1470" s="103"/>
      <c r="D1470" s="103"/>
      <c r="E1470" s="103"/>
      <c r="F1470" s="103"/>
      <c r="G1470" s="103"/>
      <c r="H1470" s="103"/>
      <c r="I1470" s="103"/>
      <c r="J1470" s="103"/>
      <c r="K1470" s="103"/>
      <c r="L1470" s="103"/>
      <c r="M1470" s="103"/>
      <c r="N1470" s="103"/>
      <c r="O1470" s="103"/>
      <c r="P1470" s="103"/>
      <c r="Q1470" s="103"/>
      <c r="R1470" s="103"/>
      <c r="S1470" s="103"/>
      <c r="T1470" s="103"/>
      <c r="U1470" s="103"/>
    </row>
    <row r="1471" spans="1:23" s="104" customFormat="1" ht="18" customHeight="1">
      <c r="A1471" s="111" t="s">
        <v>181</v>
      </c>
      <c r="B1471" s="103"/>
      <c r="C1471" s="103"/>
      <c r="D1471" s="103"/>
      <c r="E1471" s="103"/>
      <c r="F1471" s="103"/>
      <c r="G1471" s="103"/>
      <c r="H1471" s="103"/>
      <c r="I1471" s="103"/>
      <c r="J1471" s="103"/>
      <c r="K1471" s="103"/>
      <c r="L1471" s="103"/>
      <c r="M1471" s="103"/>
      <c r="N1471" s="103"/>
      <c r="O1471" s="103"/>
      <c r="P1471" s="103"/>
      <c r="Q1471" s="103"/>
      <c r="R1471" s="103"/>
      <c r="S1471" s="103"/>
      <c r="T1471" s="103"/>
      <c r="U1471" s="103"/>
      <c r="W1471" s="116" t="s">
        <v>250</v>
      </c>
    </row>
    <row r="1472" spans="1:23" s="104" customFormat="1" ht="18" customHeight="1">
      <c r="A1472" s="111" t="s">
        <v>184</v>
      </c>
      <c r="B1472" s="103"/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3"/>
      <c r="M1472" s="103"/>
      <c r="N1472" s="103"/>
      <c r="O1472" s="103"/>
      <c r="P1472" s="103"/>
      <c r="Q1472" s="103"/>
      <c r="R1472" s="103"/>
      <c r="S1472" s="103"/>
      <c r="T1472" s="103"/>
      <c r="U1472" s="103"/>
      <c r="W1472" s="271">
        <f>COUNTIF(B1480:U1480,"-")</f>
        <v>20</v>
      </c>
    </row>
    <row r="1473" spans="1:23" s="104" customFormat="1" ht="18" customHeight="1">
      <c r="A1473" s="111" t="s">
        <v>208</v>
      </c>
      <c r="B1473" s="103"/>
      <c r="C1473" s="103"/>
      <c r="D1473" s="103"/>
      <c r="E1473" s="103"/>
      <c r="F1473" s="103"/>
      <c r="G1473" s="103"/>
      <c r="H1473" s="103"/>
      <c r="I1473" s="103"/>
      <c r="J1473" s="103"/>
      <c r="K1473" s="103"/>
      <c r="L1473" s="103"/>
      <c r="M1473" s="103"/>
      <c r="N1473" s="103"/>
      <c r="O1473" s="103"/>
      <c r="P1473" s="103"/>
      <c r="Q1473" s="103"/>
      <c r="R1473" s="103"/>
      <c r="S1473" s="103"/>
      <c r="T1473" s="103"/>
      <c r="U1473" s="103"/>
      <c r="W1473" s="271"/>
    </row>
    <row r="1474" spans="1:23" s="104" customFormat="1" ht="18" customHeight="1">
      <c r="A1474" s="111" t="s">
        <v>209</v>
      </c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3"/>
      <c r="M1474" s="103"/>
      <c r="N1474" s="103"/>
      <c r="O1474" s="103"/>
      <c r="P1474" s="103"/>
      <c r="Q1474" s="103"/>
      <c r="R1474" s="103"/>
      <c r="S1474" s="103"/>
      <c r="T1474" s="103"/>
      <c r="U1474" s="103"/>
    </row>
    <row r="1475" spans="1:23" s="104" customFormat="1" ht="18" customHeight="1">
      <c r="A1475" s="111" t="s">
        <v>198</v>
      </c>
      <c r="B1475" s="103"/>
      <c r="C1475" s="103"/>
      <c r="D1475" s="103"/>
      <c r="E1475" s="103"/>
      <c r="F1475" s="103"/>
      <c r="G1475" s="103"/>
      <c r="H1475" s="103"/>
      <c r="I1475" s="103"/>
      <c r="J1475" s="103"/>
      <c r="K1475" s="103"/>
      <c r="L1475" s="103"/>
      <c r="M1475" s="103"/>
      <c r="N1475" s="103"/>
      <c r="O1475" s="103"/>
      <c r="P1475" s="103"/>
      <c r="Q1475" s="103"/>
      <c r="R1475" s="103"/>
      <c r="S1475" s="103"/>
      <c r="T1475" s="103"/>
      <c r="U1475" s="103"/>
      <c r="W1475" s="116" t="s">
        <v>249</v>
      </c>
    </row>
    <row r="1476" spans="1:23" s="104" customFormat="1" ht="18" customHeight="1">
      <c r="A1476" s="111" t="s">
        <v>200</v>
      </c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3"/>
      <c r="M1476" s="103"/>
      <c r="N1476" s="103"/>
      <c r="O1476" s="103"/>
      <c r="P1476" s="103"/>
      <c r="Q1476" s="103"/>
      <c r="R1476" s="103"/>
      <c r="S1476" s="103"/>
      <c r="T1476" s="103"/>
      <c r="U1476" s="103"/>
      <c r="W1476" s="270">
        <f>INDEX(TRI!$BD$72:$BE$436,MATCH(A1467,TRI!$BD$72:$BD$436,0),2)+(IF(WEEKDAY(A1467,1)=4,1,0))</f>
        <v>0</v>
      </c>
    </row>
    <row r="1477" spans="1:23" s="104" customFormat="1" ht="18" customHeight="1">
      <c r="A1477" s="111" t="s">
        <v>201</v>
      </c>
      <c r="B1477" s="103"/>
      <c r="C1477" s="103"/>
      <c r="D1477" s="103"/>
      <c r="E1477" s="103"/>
      <c r="F1477" s="103"/>
      <c r="G1477" s="103"/>
      <c r="H1477" s="103"/>
      <c r="I1477" s="103"/>
      <c r="J1477" s="103"/>
      <c r="K1477" s="103"/>
      <c r="L1477" s="103"/>
      <c r="M1477" s="103"/>
      <c r="N1477" s="103"/>
      <c r="O1477" s="103"/>
      <c r="P1477" s="103"/>
      <c r="Q1477" s="103"/>
      <c r="R1477" s="103"/>
      <c r="S1477" s="103"/>
      <c r="T1477" s="103"/>
      <c r="U1477" s="103"/>
      <c r="W1477" s="271"/>
    </row>
    <row r="1478" spans="1:23" s="104" customFormat="1" ht="18" customHeight="1">
      <c r="A1478" s="111" t="s">
        <v>202</v>
      </c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3"/>
      <c r="M1478" s="103"/>
      <c r="N1478" s="103"/>
      <c r="O1478" s="103"/>
      <c r="P1478" s="103"/>
      <c r="Q1478" s="103"/>
      <c r="R1478" s="103"/>
      <c r="S1478" s="103"/>
      <c r="T1478" s="103"/>
      <c r="U1478" s="103"/>
    </row>
    <row r="1479" spans="1:23" s="104" customFormat="1" ht="18" customHeight="1">
      <c r="A1479" s="111" t="s">
        <v>203</v>
      </c>
      <c r="B1479" s="103"/>
      <c r="C1479" s="103"/>
      <c r="D1479" s="103"/>
      <c r="E1479" s="103"/>
      <c r="F1479" s="103"/>
      <c r="G1479" s="103"/>
      <c r="H1479" s="103"/>
      <c r="I1479" s="103"/>
      <c r="J1479" s="103"/>
      <c r="K1479" s="103"/>
      <c r="L1479" s="103"/>
      <c r="M1479" s="103"/>
      <c r="N1479" s="103"/>
      <c r="O1479" s="103"/>
      <c r="P1479" s="103"/>
      <c r="Q1479" s="103"/>
      <c r="R1479" s="103"/>
      <c r="S1479" s="103"/>
      <c r="T1479" s="103"/>
      <c r="U1479" s="103"/>
    </row>
    <row r="1480" spans="1:23" s="104" customFormat="1" ht="18" customHeight="1">
      <c r="A1480" s="112" t="s">
        <v>204</v>
      </c>
      <c r="B1480" s="109" t="str">
        <f>IF(COUNTA(B1468:B1479)=0,"-",COUNTA(B1468:B1479)/12)</f>
        <v>-</v>
      </c>
      <c r="C1480" s="109" t="str">
        <f>IF(COUNTA(C1468:C1479)=0,"-",COUNTA(C1468:C1479)/12)</f>
        <v>-</v>
      </c>
      <c r="D1480" s="109" t="str">
        <f t="shared" ref="D1480" si="153">IF(COUNTA(D1468:D1479)=0,"-",COUNTA(D1468:D1479)/12)</f>
        <v>-</v>
      </c>
      <c r="E1480" s="114" t="str">
        <f>IF(COUNTA(E1468:E1479)=0,"-",COUNTA(E1468:E1479)/12)</f>
        <v>-</v>
      </c>
      <c r="F1480" s="109" t="str">
        <f t="shared" ref="F1480:U1480" si="154">IF(COUNTA(F1468:F1479)=0,"-",COUNTA(F1468:F1479)/12)</f>
        <v>-</v>
      </c>
      <c r="G1480" s="109" t="str">
        <f t="shared" si="154"/>
        <v>-</v>
      </c>
      <c r="H1480" s="109" t="str">
        <f t="shared" si="154"/>
        <v>-</v>
      </c>
      <c r="I1480" s="109" t="str">
        <f t="shared" si="154"/>
        <v>-</v>
      </c>
      <c r="J1480" s="109" t="str">
        <f t="shared" si="154"/>
        <v>-</v>
      </c>
      <c r="K1480" s="109" t="str">
        <f t="shared" si="154"/>
        <v>-</v>
      </c>
      <c r="L1480" s="109" t="str">
        <f t="shared" si="154"/>
        <v>-</v>
      </c>
      <c r="M1480" s="109" t="str">
        <f t="shared" si="154"/>
        <v>-</v>
      </c>
      <c r="N1480" s="109" t="str">
        <f t="shared" si="154"/>
        <v>-</v>
      </c>
      <c r="O1480" s="109" t="str">
        <f t="shared" si="154"/>
        <v>-</v>
      </c>
      <c r="P1480" s="109" t="str">
        <f t="shared" si="154"/>
        <v>-</v>
      </c>
      <c r="Q1480" s="109" t="str">
        <f t="shared" si="154"/>
        <v>-</v>
      </c>
      <c r="R1480" s="109" t="str">
        <f t="shared" si="154"/>
        <v>-</v>
      </c>
      <c r="S1480" s="109" t="str">
        <f t="shared" si="154"/>
        <v>-</v>
      </c>
      <c r="T1480" s="109" t="str">
        <f t="shared" si="154"/>
        <v>-</v>
      </c>
      <c r="U1480" s="109" t="str">
        <f t="shared" si="154"/>
        <v>-</v>
      </c>
    </row>
    <row r="1482" spans="1:23" s="104" customFormat="1" ht="18" customHeight="1">
      <c r="A1482" s="105">
        <f>A1467+1</f>
        <v>44808</v>
      </c>
      <c r="B1482" s="106">
        <v>1</v>
      </c>
      <c r="C1482" s="106">
        <v>2</v>
      </c>
      <c r="D1482" s="106">
        <v>3</v>
      </c>
      <c r="E1482" s="106">
        <v>4</v>
      </c>
      <c r="F1482" s="106">
        <v>5</v>
      </c>
      <c r="G1482" s="106">
        <v>6</v>
      </c>
      <c r="H1482" s="106">
        <v>7</v>
      </c>
      <c r="I1482" s="106">
        <v>8</v>
      </c>
      <c r="J1482" s="106">
        <v>9</v>
      </c>
      <c r="K1482" s="106">
        <v>10</v>
      </c>
      <c r="L1482" s="106">
        <v>11</v>
      </c>
      <c r="M1482" s="106">
        <v>12</v>
      </c>
      <c r="N1482" s="106">
        <v>13</v>
      </c>
      <c r="O1482" s="106">
        <v>14</v>
      </c>
      <c r="P1482" s="106">
        <v>15</v>
      </c>
      <c r="Q1482" s="106">
        <v>16</v>
      </c>
      <c r="R1482" s="106">
        <v>17</v>
      </c>
      <c r="S1482" s="106">
        <v>18</v>
      </c>
      <c r="T1482" s="106">
        <v>19</v>
      </c>
      <c r="U1482" s="106">
        <v>20</v>
      </c>
    </row>
    <row r="1483" spans="1:23" s="104" customFormat="1" ht="18" customHeight="1">
      <c r="A1483" s="111" t="s">
        <v>168</v>
      </c>
      <c r="B1483" s="103"/>
      <c r="C1483" s="103"/>
      <c r="D1483" s="103"/>
      <c r="E1483" s="103"/>
      <c r="F1483" s="103"/>
      <c r="G1483" s="103"/>
      <c r="H1483" s="103"/>
      <c r="I1483" s="103"/>
      <c r="J1483" s="103"/>
      <c r="K1483" s="103"/>
      <c r="L1483" s="103"/>
      <c r="M1483" s="103"/>
      <c r="N1483" s="103"/>
      <c r="O1483" s="103"/>
      <c r="P1483" s="103"/>
      <c r="Q1483" s="103"/>
      <c r="R1483" s="103"/>
      <c r="S1483" s="103"/>
      <c r="T1483" s="103"/>
      <c r="U1483" s="103"/>
    </row>
    <row r="1484" spans="1:23" s="104" customFormat="1" ht="18" customHeight="1">
      <c r="A1484" s="111" t="s">
        <v>174</v>
      </c>
      <c r="B1484" s="103"/>
      <c r="C1484" s="103"/>
      <c r="D1484" s="103"/>
      <c r="E1484" s="103"/>
      <c r="F1484" s="103"/>
      <c r="G1484" s="103"/>
      <c r="H1484" s="103"/>
      <c r="I1484" s="103"/>
      <c r="J1484" s="103"/>
      <c r="K1484" s="103"/>
      <c r="L1484" s="103"/>
      <c r="M1484" s="103"/>
      <c r="N1484" s="103"/>
      <c r="O1484" s="103"/>
      <c r="P1484" s="103"/>
      <c r="Q1484" s="103"/>
      <c r="R1484" s="103"/>
      <c r="S1484" s="103"/>
      <c r="T1484" s="103"/>
      <c r="U1484" s="103"/>
    </row>
    <row r="1485" spans="1:23" s="104" customFormat="1" ht="18" customHeight="1">
      <c r="A1485" s="111" t="s">
        <v>176</v>
      </c>
      <c r="B1485" s="103"/>
      <c r="C1485" s="103"/>
      <c r="D1485" s="103"/>
      <c r="E1485" s="103"/>
      <c r="F1485" s="103"/>
      <c r="G1485" s="103"/>
      <c r="H1485" s="103"/>
      <c r="I1485" s="103"/>
      <c r="J1485" s="103"/>
      <c r="K1485" s="103"/>
      <c r="L1485" s="103"/>
      <c r="M1485" s="103"/>
      <c r="N1485" s="103"/>
      <c r="O1485" s="103"/>
      <c r="P1485" s="103"/>
      <c r="Q1485" s="103"/>
      <c r="R1485" s="103"/>
      <c r="S1485" s="103"/>
      <c r="T1485" s="103"/>
      <c r="U1485" s="103"/>
    </row>
    <row r="1486" spans="1:23" s="104" customFormat="1" ht="18" customHeight="1">
      <c r="A1486" s="111" t="s">
        <v>181</v>
      </c>
      <c r="B1486" s="103"/>
      <c r="C1486" s="103"/>
      <c r="D1486" s="103"/>
      <c r="E1486" s="103"/>
      <c r="F1486" s="103"/>
      <c r="G1486" s="103"/>
      <c r="H1486" s="103"/>
      <c r="I1486" s="103"/>
      <c r="J1486" s="103"/>
      <c r="K1486" s="103"/>
      <c r="L1486" s="103"/>
      <c r="M1486" s="103"/>
      <c r="N1486" s="103"/>
      <c r="O1486" s="103"/>
      <c r="P1486" s="103"/>
      <c r="Q1486" s="103"/>
      <c r="R1486" s="103"/>
      <c r="S1486" s="103"/>
      <c r="T1486" s="103"/>
      <c r="U1486" s="103"/>
      <c r="W1486" s="116" t="s">
        <v>250</v>
      </c>
    </row>
    <row r="1487" spans="1:23" s="104" customFormat="1" ht="18" customHeight="1">
      <c r="A1487" s="111" t="s">
        <v>184</v>
      </c>
      <c r="B1487" s="103"/>
      <c r="C1487" s="103"/>
      <c r="D1487" s="103"/>
      <c r="E1487" s="103"/>
      <c r="F1487" s="103"/>
      <c r="G1487" s="103"/>
      <c r="H1487" s="103"/>
      <c r="I1487" s="103"/>
      <c r="J1487" s="103"/>
      <c r="K1487" s="103"/>
      <c r="L1487" s="103"/>
      <c r="M1487" s="103"/>
      <c r="N1487" s="103"/>
      <c r="O1487" s="103"/>
      <c r="P1487" s="103"/>
      <c r="Q1487" s="103"/>
      <c r="R1487" s="103"/>
      <c r="S1487" s="103"/>
      <c r="T1487" s="103"/>
      <c r="U1487" s="103"/>
      <c r="W1487" s="271">
        <f>COUNTIF(B1495:U1495,"-")</f>
        <v>20</v>
      </c>
    </row>
    <row r="1488" spans="1:23" s="104" customFormat="1" ht="18" customHeight="1">
      <c r="A1488" s="111" t="s">
        <v>208</v>
      </c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3"/>
      <c r="N1488" s="103"/>
      <c r="O1488" s="103"/>
      <c r="P1488" s="103"/>
      <c r="Q1488" s="103"/>
      <c r="R1488" s="103"/>
      <c r="S1488" s="103"/>
      <c r="T1488" s="103"/>
      <c r="U1488" s="103"/>
      <c r="W1488" s="271"/>
    </row>
    <row r="1489" spans="1:23" s="104" customFormat="1" ht="18" customHeight="1">
      <c r="A1489" s="111" t="s">
        <v>209</v>
      </c>
      <c r="B1489" s="103"/>
      <c r="C1489" s="103"/>
      <c r="D1489" s="103"/>
      <c r="E1489" s="103"/>
      <c r="F1489" s="103"/>
      <c r="G1489" s="103"/>
      <c r="H1489" s="103"/>
      <c r="I1489" s="103"/>
      <c r="J1489" s="103"/>
      <c r="K1489" s="103"/>
      <c r="L1489" s="103"/>
      <c r="M1489" s="103"/>
      <c r="N1489" s="103"/>
      <c r="O1489" s="103"/>
      <c r="P1489" s="103"/>
      <c r="Q1489" s="103"/>
      <c r="R1489" s="103"/>
      <c r="S1489" s="103"/>
      <c r="T1489" s="103"/>
      <c r="U1489" s="103"/>
    </row>
    <row r="1490" spans="1:23" s="104" customFormat="1" ht="18" customHeight="1">
      <c r="A1490" s="111" t="s">
        <v>198</v>
      </c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3"/>
      <c r="N1490" s="103"/>
      <c r="O1490" s="103"/>
      <c r="P1490" s="103"/>
      <c r="Q1490" s="103"/>
      <c r="R1490" s="103"/>
      <c r="S1490" s="103"/>
      <c r="T1490" s="103"/>
      <c r="U1490" s="103"/>
      <c r="W1490" s="116" t="s">
        <v>249</v>
      </c>
    </row>
    <row r="1491" spans="1:23" s="104" customFormat="1" ht="18" customHeight="1">
      <c r="A1491" s="111" t="s">
        <v>200</v>
      </c>
      <c r="B1491" s="103"/>
      <c r="C1491" s="103"/>
      <c r="D1491" s="103"/>
      <c r="E1491" s="103"/>
      <c r="F1491" s="103"/>
      <c r="G1491" s="103"/>
      <c r="H1491" s="103"/>
      <c r="I1491" s="103"/>
      <c r="J1491" s="103"/>
      <c r="K1491" s="103"/>
      <c r="L1491" s="103"/>
      <c r="M1491" s="103"/>
      <c r="N1491" s="103"/>
      <c r="O1491" s="103"/>
      <c r="P1491" s="103"/>
      <c r="Q1491" s="103"/>
      <c r="R1491" s="103"/>
      <c r="S1491" s="103"/>
      <c r="T1491" s="103"/>
      <c r="U1491" s="103"/>
      <c r="W1491" s="270">
        <f>INDEX(TRI!$BD$72:$BE$436,MATCH(A1482,TRI!$BD$72:$BD$436,0),2)+(IF(WEEKDAY(A1482,1)=4,1,0))</f>
        <v>0</v>
      </c>
    </row>
    <row r="1492" spans="1:23" s="104" customFormat="1" ht="18" customHeight="1">
      <c r="A1492" s="111" t="s">
        <v>201</v>
      </c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3"/>
      <c r="N1492" s="103"/>
      <c r="O1492" s="103"/>
      <c r="P1492" s="103"/>
      <c r="Q1492" s="103"/>
      <c r="R1492" s="103"/>
      <c r="S1492" s="103"/>
      <c r="T1492" s="103"/>
      <c r="U1492" s="103"/>
      <c r="W1492" s="271"/>
    </row>
    <row r="1493" spans="1:23" s="104" customFormat="1" ht="18" customHeight="1">
      <c r="A1493" s="111" t="s">
        <v>202</v>
      </c>
      <c r="B1493" s="103"/>
      <c r="C1493" s="103"/>
      <c r="D1493" s="103"/>
      <c r="E1493" s="103"/>
      <c r="F1493" s="103"/>
      <c r="G1493" s="103"/>
      <c r="H1493" s="103"/>
      <c r="I1493" s="103"/>
      <c r="J1493" s="103"/>
      <c r="K1493" s="103"/>
      <c r="L1493" s="103"/>
      <c r="M1493" s="103"/>
      <c r="N1493" s="103"/>
      <c r="O1493" s="103"/>
      <c r="P1493" s="103"/>
      <c r="Q1493" s="103"/>
      <c r="R1493" s="103"/>
      <c r="S1493" s="103"/>
      <c r="T1493" s="103"/>
      <c r="U1493" s="103"/>
    </row>
    <row r="1494" spans="1:23" s="104" customFormat="1" ht="18" customHeight="1">
      <c r="A1494" s="111" t="s">
        <v>203</v>
      </c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3"/>
      <c r="O1494" s="103"/>
      <c r="P1494" s="103"/>
      <c r="Q1494" s="103"/>
      <c r="R1494" s="103"/>
      <c r="S1494" s="103"/>
      <c r="T1494" s="103"/>
      <c r="U1494" s="103"/>
    </row>
    <row r="1495" spans="1:23" s="104" customFormat="1" ht="18" customHeight="1">
      <c r="A1495" s="112" t="s">
        <v>204</v>
      </c>
      <c r="B1495" s="109" t="str">
        <f>IF(COUNTA(B1483:B1494)=0,"-",COUNTA(B1483:B1494)/12)</f>
        <v>-</v>
      </c>
      <c r="C1495" s="109" t="str">
        <f>IF(COUNTA(C1483:C1494)=0,"-",COUNTA(C1483:C1494)/12)</f>
        <v>-</v>
      </c>
      <c r="D1495" s="109" t="str">
        <f t="shared" ref="D1495" si="155">IF(COUNTA(D1483:D1494)=0,"-",COUNTA(D1483:D1494)/12)</f>
        <v>-</v>
      </c>
      <c r="E1495" s="114" t="str">
        <f>IF(COUNTA(E1483:E1494)=0,"-",COUNTA(E1483:E1494)/12)</f>
        <v>-</v>
      </c>
      <c r="F1495" s="109" t="str">
        <f t="shared" ref="F1495:U1495" si="156">IF(COUNTA(F1483:F1494)=0,"-",COUNTA(F1483:F1494)/12)</f>
        <v>-</v>
      </c>
      <c r="G1495" s="109" t="str">
        <f t="shared" si="156"/>
        <v>-</v>
      </c>
      <c r="H1495" s="109" t="str">
        <f t="shared" si="156"/>
        <v>-</v>
      </c>
      <c r="I1495" s="109" t="str">
        <f t="shared" si="156"/>
        <v>-</v>
      </c>
      <c r="J1495" s="109" t="str">
        <f t="shared" si="156"/>
        <v>-</v>
      </c>
      <c r="K1495" s="109" t="str">
        <f t="shared" si="156"/>
        <v>-</v>
      </c>
      <c r="L1495" s="109" t="str">
        <f t="shared" si="156"/>
        <v>-</v>
      </c>
      <c r="M1495" s="109" t="str">
        <f t="shared" si="156"/>
        <v>-</v>
      </c>
      <c r="N1495" s="109" t="str">
        <f t="shared" si="156"/>
        <v>-</v>
      </c>
      <c r="O1495" s="109" t="str">
        <f t="shared" si="156"/>
        <v>-</v>
      </c>
      <c r="P1495" s="109" t="str">
        <f t="shared" si="156"/>
        <v>-</v>
      </c>
      <c r="Q1495" s="109" t="str">
        <f t="shared" si="156"/>
        <v>-</v>
      </c>
      <c r="R1495" s="109" t="str">
        <f t="shared" si="156"/>
        <v>-</v>
      </c>
      <c r="S1495" s="109" t="str">
        <f t="shared" si="156"/>
        <v>-</v>
      </c>
      <c r="T1495" s="109" t="str">
        <f t="shared" si="156"/>
        <v>-</v>
      </c>
      <c r="U1495" s="109" t="str">
        <f t="shared" si="156"/>
        <v>-</v>
      </c>
    </row>
    <row r="1497" spans="1:23" s="104" customFormat="1" ht="18" customHeight="1">
      <c r="A1497" s="105">
        <f>A1482+1</f>
        <v>44809</v>
      </c>
      <c r="B1497" s="106">
        <v>1</v>
      </c>
      <c r="C1497" s="106">
        <v>2</v>
      </c>
      <c r="D1497" s="106">
        <v>3</v>
      </c>
      <c r="E1497" s="106">
        <v>4</v>
      </c>
      <c r="F1497" s="106">
        <v>5</v>
      </c>
      <c r="G1497" s="106">
        <v>6</v>
      </c>
      <c r="H1497" s="106">
        <v>7</v>
      </c>
      <c r="I1497" s="106">
        <v>8</v>
      </c>
      <c r="J1497" s="106">
        <v>9</v>
      </c>
      <c r="K1497" s="106">
        <v>10</v>
      </c>
      <c r="L1497" s="106">
        <v>11</v>
      </c>
      <c r="M1497" s="106">
        <v>12</v>
      </c>
      <c r="N1497" s="106">
        <v>13</v>
      </c>
      <c r="O1497" s="106">
        <v>14</v>
      </c>
      <c r="P1497" s="106">
        <v>15</v>
      </c>
      <c r="Q1497" s="106">
        <v>16</v>
      </c>
      <c r="R1497" s="106">
        <v>17</v>
      </c>
      <c r="S1497" s="106">
        <v>18</v>
      </c>
      <c r="T1497" s="106">
        <v>19</v>
      </c>
      <c r="U1497" s="106">
        <v>20</v>
      </c>
    </row>
    <row r="1498" spans="1:23" s="104" customFormat="1" ht="18" customHeight="1">
      <c r="A1498" s="111" t="s">
        <v>168</v>
      </c>
      <c r="B1498" s="103"/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3"/>
      <c r="M1498" s="103"/>
      <c r="N1498" s="103"/>
      <c r="O1498" s="103"/>
      <c r="P1498" s="103"/>
      <c r="Q1498" s="103"/>
      <c r="R1498" s="103"/>
      <c r="S1498" s="103"/>
      <c r="T1498" s="103"/>
      <c r="U1498" s="103"/>
    </row>
    <row r="1499" spans="1:23" s="104" customFormat="1" ht="18" customHeight="1">
      <c r="A1499" s="111" t="s">
        <v>174</v>
      </c>
      <c r="B1499" s="103"/>
      <c r="C1499" s="103"/>
      <c r="D1499" s="103"/>
      <c r="E1499" s="103"/>
      <c r="F1499" s="103"/>
      <c r="G1499" s="103"/>
      <c r="H1499" s="103"/>
      <c r="I1499" s="103"/>
      <c r="J1499" s="103"/>
      <c r="K1499" s="103"/>
      <c r="L1499" s="103"/>
      <c r="M1499" s="103"/>
      <c r="N1499" s="103"/>
      <c r="O1499" s="103"/>
      <c r="P1499" s="103"/>
      <c r="Q1499" s="103"/>
      <c r="R1499" s="103"/>
      <c r="S1499" s="103"/>
      <c r="T1499" s="103"/>
      <c r="U1499" s="103"/>
    </row>
    <row r="1500" spans="1:23" s="104" customFormat="1" ht="18" customHeight="1">
      <c r="A1500" s="111" t="s">
        <v>176</v>
      </c>
      <c r="B1500" s="103"/>
      <c r="C1500" s="103"/>
      <c r="D1500" s="103"/>
      <c r="E1500" s="103"/>
      <c r="F1500" s="103"/>
      <c r="G1500" s="103"/>
      <c r="H1500" s="103"/>
      <c r="I1500" s="103"/>
      <c r="J1500" s="103"/>
      <c r="K1500" s="103"/>
      <c r="L1500" s="103"/>
      <c r="M1500" s="103"/>
      <c r="N1500" s="103"/>
      <c r="O1500" s="103"/>
      <c r="P1500" s="103"/>
      <c r="Q1500" s="103"/>
      <c r="R1500" s="103"/>
      <c r="S1500" s="103"/>
      <c r="T1500" s="103"/>
      <c r="U1500" s="103"/>
    </row>
    <row r="1501" spans="1:23" s="104" customFormat="1" ht="18" customHeight="1">
      <c r="A1501" s="111" t="s">
        <v>181</v>
      </c>
      <c r="B1501" s="103"/>
      <c r="C1501" s="103"/>
      <c r="D1501" s="103"/>
      <c r="E1501" s="103"/>
      <c r="F1501" s="103"/>
      <c r="G1501" s="103"/>
      <c r="H1501" s="103"/>
      <c r="I1501" s="103"/>
      <c r="J1501" s="103"/>
      <c r="K1501" s="103"/>
      <c r="L1501" s="103"/>
      <c r="M1501" s="103"/>
      <c r="N1501" s="103"/>
      <c r="O1501" s="103"/>
      <c r="P1501" s="103"/>
      <c r="Q1501" s="103"/>
      <c r="R1501" s="103"/>
      <c r="S1501" s="103"/>
      <c r="T1501" s="103"/>
      <c r="U1501" s="103"/>
      <c r="W1501" s="116" t="s">
        <v>250</v>
      </c>
    </row>
    <row r="1502" spans="1:23" s="104" customFormat="1" ht="18" customHeight="1">
      <c r="A1502" s="111" t="s">
        <v>184</v>
      </c>
      <c r="B1502" s="103"/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3"/>
      <c r="M1502" s="103"/>
      <c r="N1502" s="103"/>
      <c r="O1502" s="103"/>
      <c r="P1502" s="103"/>
      <c r="Q1502" s="103"/>
      <c r="R1502" s="103"/>
      <c r="S1502" s="103"/>
      <c r="T1502" s="103"/>
      <c r="U1502" s="103"/>
      <c r="W1502" s="271">
        <f>COUNTIF(B1510:U1510,"-")</f>
        <v>20</v>
      </c>
    </row>
    <row r="1503" spans="1:23" s="104" customFormat="1" ht="18" customHeight="1">
      <c r="A1503" s="111" t="s">
        <v>208</v>
      </c>
      <c r="B1503" s="103"/>
      <c r="C1503" s="103"/>
      <c r="D1503" s="103"/>
      <c r="E1503" s="103"/>
      <c r="F1503" s="103"/>
      <c r="G1503" s="103"/>
      <c r="H1503" s="103"/>
      <c r="I1503" s="103"/>
      <c r="J1503" s="103"/>
      <c r="K1503" s="103"/>
      <c r="L1503" s="103"/>
      <c r="M1503" s="103"/>
      <c r="N1503" s="103"/>
      <c r="O1503" s="103"/>
      <c r="P1503" s="103"/>
      <c r="Q1503" s="103"/>
      <c r="R1503" s="103"/>
      <c r="S1503" s="103"/>
      <c r="T1503" s="103"/>
      <c r="U1503" s="103"/>
      <c r="W1503" s="271"/>
    </row>
    <row r="1504" spans="1:23" s="104" customFormat="1" ht="18" customHeight="1">
      <c r="A1504" s="111" t="s">
        <v>209</v>
      </c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3"/>
      <c r="M1504" s="103"/>
      <c r="N1504" s="103"/>
      <c r="O1504" s="103"/>
      <c r="P1504" s="103"/>
      <c r="Q1504" s="103"/>
      <c r="R1504" s="103"/>
      <c r="S1504" s="103"/>
      <c r="T1504" s="103"/>
      <c r="U1504" s="103"/>
    </row>
    <row r="1505" spans="1:23" s="104" customFormat="1" ht="18" customHeight="1">
      <c r="A1505" s="111" t="s">
        <v>198</v>
      </c>
      <c r="B1505" s="103"/>
      <c r="C1505" s="103"/>
      <c r="D1505" s="103"/>
      <c r="E1505" s="103"/>
      <c r="F1505" s="103"/>
      <c r="G1505" s="103"/>
      <c r="H1505" s="103"/>
      <c r="I1505" s="103"/>
      <c r="J1505" s="103"/>
      <c r="K1505" s="103"/>
      <c r="L1505" s="103"/>
      <c r="M1505" s="103"/>
      <c r="N1505" s="103"/>
      <c r="O1505" s="103"/>
      <c r="P1505" s="103"/>
      <c r="Q1505" s="103"/>
      <c r="R1505" s="103"/>
      <c r="S1505" s="103"/>
      <c r="T1505" s="103"/>
      <c r="U1505" s="103"/>
      <c r="W1505" s="116" t="s">
        <v>249</v>
      </c>
    </row>
    <row r="1506" spans="1:23" s="104" customFormat="1" ht="18" customHeight="1">
      <c r="A1506" s="111" t="s">
        <v>200</v>
      </c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3"/>
      <c r="M1506" s="103"/>
      <c r="N1506" s="103"/>
      <c r="O1506" s="103"/>
      <c r="P1506" s="103"/>
      <c r="Q1506" s="103"/>
      <c r="R1506" s="103"/>
      <c r="S1506" s="103"/>
      <c r="T1506" s="103"/>
      <c r="U1506" s="103"/>
      <c r="W1506" s="270">
        <f>INDEX(TRI!$BD$72:$BE$436,MATCH(A1497,TRI!$BD$72:$BD$436,0),2)+(IF(WEEKDAY(A1497,1)=4,1,0))</f>
        <v>0</v>
      </c>
    </row>
    <row r="1507" spans="1:23" s="104" customFormat="1" ht="18" customHeight="1">
      <c r="A1507" s="111" t="s">
        <v>201</v>
      </c>
      <c r="B1507" s="103"/>
      <c r="C1507" s="103"/>
      <c r="D1507" s="103"/>
      <c r="E1507" s="103"/>
      <c r="F1507" s="103"/>
      <c r="G1507" s="103"/>
      <c r="H1507" s="103"/>
      <c r="I1507" s="103"/>
      <c r="J1507" s="103"/>
      <c r="K1507" s="103"/>
      <c r="L1507" s="103"/>
      <c r="M1507" s="103"/>
      <c r="N1507" s="103"/>
      <c r="O1507" s="103"/>
      <c r="P1507" s="103"/>
      <c r="Q1507" s="103"/>
      <c r="R1507" s="103"/>
      <c r="S1507" s="103"/>
      <c r="T1507" s="103"/>
      <c r="U1507" s="103"/>
      <c r="W1507" s="271"/>
    </row>
    <row r="1508" spans="1:23" s="104" customFormat="1" ht="18" customHeight="1">
      <c r="A1508" s="111" t="s">
        <v>202</v>
      </c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3"/>
      <c r="M1508" s="103"/>
      <c r="N1508" s="103"/>
      <c r="O1508" s="103"/>
      <c r="P1508" s="103"/>
      <c r="Q1508" s="103"/>
      <c r="R1508" s="103"/>
      <c r="S1508" s="103"/>
      <c r="T1508" s="103"/>
      <c r="U1508" s="103"/>
    </row>
    <row r="1509" spans="1:23" s="104" customFormat="1" ht="18" customHeight="1">
      <c r="A1509" s="111" t="s">
        <v>203</v>
      </c>
      <c r="B1509" s="103"/>
      <c r="C1509" s="103"/>
      <c r="D1509" s="103"/>
      <c r="E1509" s="103"/>
      <c r="F1509" s="103"/>
      <c r="G1509" s="103"/>
      <c r="H1509" s="103"/>
      <c r="I1509" s="103"/>
      <c r="J1509" s="103"/>
      <c r="K1509" s="103"/>
      <c r="L1509" s="103"/>
      <c r="M1509" s="103"/>
      <c r="N1509" s="103"/>
      <c r="O1509" s="103"/>
      <c r="P1509" s="103"/>
      <c r="Q1509" s="103"/>
      <c r="R1509" s="103"/>
      <c r="S1509" s="103"/>
      <c r="T1509" s="103"/>
      <c r="U1509" s="103"/>
    </row>
    <row r="1510" spans="1:23" s="104" customFormat="1" ht="18" customHeight="1">
      <c r="A1510" s="112" t="s">
        <v>204</v>
      </c>
      <c r="B1510" s="109" t="str">
        <f>IF(COUNTA(B1498:B1509)=0,"-",COUNTA(B1498:B1509)/12)</f>
        <v>-</v>
      </c>
      <c r="C1510" s="109" t="str">
        <f>IF(COUNTA(C1498:C1509)=0,"-",COUNTA(C1498:C1509)/12)</f>
        <v>-</v>
      </c>
      <c r="D1510" s="109" t="str">
        <f t="shared" ref="D1510" si="157">IF(COUNTA(D1498:D1509)=0,"-",COUNTA(D1498:D1509)/12)</f>
        <v>-</v>
      </c>
      <c r="E1510" s="114" t="str">
        <f>IF(COUNTA(E1498:E1509)=0,"-",COUNTA(E1498:E1509)/12)</f>
        <v>-</v>
      </c>
      <c r="F1510" s="109" t="str">
        <f t="shared" ref="F1510:U1510" si="158">IF(COUNTA(F1498:F1509)=0,"-",COUNTA(F1498:F1509)/12)</f>
        <v>-</v>
      </c>
      <c r="G1510" s="109" t="str">
        <f t="shared" si="158"/>
        <v>-</v>
      </c>
      <c r="H1510" s="109" t="str">
        <f t="shared" si="158"/>
        <v>-</v>
      </c>
      <c r="I1510" s="109" t="str">
        <f t="shared" si="158"/>
        <v>-</v>
      </c>
      <c r="J1510" s="109" t="str">
        <f t="shared" si="158"/>
        <v>-</v>
      </c>
      <c r="K1510" s="109" t="str">
        <f t="shared" si="158"/>
        <v>-</v>
      </c>
      <c r="L1510" s="109" t="str">
        <f t="shared" si="158"/>
        <v>-</v>
      </c>
      <c r="M1510" s="109" t="str">
        <f t="shared" si="158"/>
        <v>-</v>
      </c>
      <c r="N1510" s="109" t="str">
        <f t="shared" si="158"/>
        <v>-</v>
      </c>
      <c r="O1510" s="109" t="str">
        <f t="shared" si="158"/>
        <v>-</v>
      </c>
      <c r="P1510" s="109" t="str">
        <f t="shared" si="158"/>
        <v>-</v>
      </c>
      <c r="Q1510" s="109" t="str">
        <f t="shared" si="158"/>
        <v>-</v>
      </c>
      <c r="R1510" s="109" t="str">
        <f t="shared" si="158"/>
        <v>-</v>
      </c>
      <c r="S1510" s="109" t="str">
        <f t="shared" si="158"/>
        <v>-</v>
      </c>
      <c r="T1510" s="109" t="str">
        <f t="shared" si="158"/>
        <v>-</v>
      </c>
      <c r="U1510" s="109" t="str">
        <f t="shared" si="158"/>
        <v>-</v>
      </c>
    </row>
    <row r="1512" spans="1:23" s="104" customFormat="1" ht="18" customHeight="1">
      <c r="A1512" s="105">
        <f>A1497+1</f>
        <v>44810</v>
      </c>
      <c r="B1512" s="106">
        <v>1</v>
      </c>
      <c r="C1512" s="106">
        <v>2</v>
      </c>
      <c r="D1512" s="106">
        <v>3</v>
      </c>
      <c r="E1512" s="106">
        <v>4</v>
      </c>
      <c r="F1512" s="106">
        <v>5</v>
      </c>
      <c r="G1512" s="106">
        <v>6</v>
      </c>
      <c r="H1512" s="106">
        <v>7</v>
      </c>
      <c r="I1512" s="106">
        <v>8</v>
      </c>
      <c r="J1512" s="106">
        <v>9</v>
      </c>
      <c r="K1512" s="106">
        <v>10</v>
      </c>
      <c r="L1512" s="106">
        <v>11</v>
      </c>
      <c r="M1512" s="106">
        <v>12</v>
      </c>
      <c r="N1512" s="106">
        <v>13</v>
      </c>
      <c r="O1512" s="106">
        <v>14</v>
      </c>
      <c r="P1512" s="106">
        <v>15</v>
      </c>
      <c r="Q1512" s="106">
        <v>16</v>
      </c>
      <c r="R1512" s="106">
        <v>17</v>
      </c>
      <c r="S1512" s="106">
        <v>18</v>
      </c>
      <c r="T1512" s="106">
        <v>19</v>
      </c>
      <c r="U1512" s="106">
        <v>20</v>
      </c>
    </row>
    <row r="1513" spans="1:23" s="104" customFormat="1" ht="18" customHeight="1">
      <c r="A1513" s="111" t="s">
        <v>168</v>
      </c>
      <c r="B1513" s="103"/>
      <c r="C1513" s="103"/>
      <c r="D1513" s="103"/>
      <c r="E1513" s="103"/>
      <c r="F1513" s="103"/>
      <c r="G1513" s="103"/>
      <c r="H1513" s="103"/>
      <c r="I1513" s="103"/>
      <c r="J1513" s="103"/>
      <c r="K1513" s="103"/>
      <c r="L1513" s="103"/>
      <c r="M1513" s="103"/>
      <c r="N1513" s="103"/>
      <c r="O1513" s="103"/>
      <c r="P1513" s="103"/>
      <c r="Q1513" s="103"/>
      <c r="R1513" s="103"/>
      <c r="S1513" s="103"/>
      <c r="T1513" s="103"/>
      <c r="U1513" s="103"/>
    </row>
    <row r="1514" spans="1:23" s="104" customFormat="1" ht="18" customHeight="1">
      <c r="A1514" s="111" t="s">
        <v>174</v>
      </c>
      <c r="B1514" s="103"/>
      <c r="C1514" s="103"/>
      <c r="D1514" s="103"/>
      <c r="E1514" s="103"/>
      <c r="F1514" s="103"/>
      <c r="G1514" s="103"/>
      <c r="H1514" s="103"/>
      <c r="I1514" s="103"/>
      <c r="J1514" s="103"/>
      <c r="K1514" s="103"/>
      <c r="L1514" s="103"/>
      <c r="M1514" s="103"/>
      <c r="N1514" s="103"/>
      <c r="O1514" s="103"/>
      <c r="P1514" s="103"/>
      <c r="Q1514" s="103"/>
      <c r="R1514" s="103"/>
      <c r="S1514" s="103"/>
      <c r="T1514" s="103"/>
      <c r="U1514" s="103"/>
    </row>
    <row r="1515" spans="1:23" s="104" customFormat="1" ht="18" customHeight="1">
      <c r="A1515" s="111" t="s">
        <v>176</v>
      </c>
      <c r="B1515" s="103"/>
      <c r="C1515" s="103"/>
      <c r="D1515" s="103"/>
      <c r="E1515" s="103"/>
      <c r="F1515" s="103"/>
      <c r="G1515" s="103"/>
      <c r="H1515" s="103"/>
      <c r="I1515" s="103"/>
      <c r="J1515" s="103"/>
      <c r="K1515" s="103"/>
      <c r="L1515" s="103"/>
      <c r="M1515" s="103"/>
      <c r="N1515" s="103"/>
      <c r="O1515" s="103"/>
      <c r="P1515" s="103"/>
      <c r="Q1515" s="103"/>
      <c r="R1515" s="103"/>
      <c r="S1515" s="103"/>
      <c r="T1515" s="103"/>
      <c r="U1515" s="103"/>
    </row>
    <row r="1516" spans="1:23" s="104" customFormat="1" ht="18" customHeight="1">
      <c r="A1516" s="111" t="s">
        <v>181</v>
      </c>
      <c r="B1516" s="103"/>
      <c r="C1516" s="103"/>
      <c r="D1516" s="103"/>
      <c r="E1516" s="103"/>
      <c r="F1516" s="103"/>
      <c r="G1516" s="103"/>
      <c r="H1516" s="103"/>
      <c r="I1516" s="103"/>
      <c r="J1516" s="103"/>
      <c r="K1516" s="103"/>
      <c r="L1516" s="103"/>
      <c r="M1516" s="103"/>
      <c r="N1516" s="103"/>
      <c r="O1516" s="103"/>
      <c r="P1516" s="103"/>
      <c r="Q1516" s="103"/>
      <c r="R1516" s="103"/>
      <c r="S1516" s="103"/>
      <c r="T1516" s="103"/>
      <c r="U1516" s="103"/>
      <c r="W1516" s="116" t="s">
        <v>250</v>
      </c>
    </row>
    <row r="1517" spans="1:23" s="104" customFormat="1" ht="18" customHeight="1">
      <c r="A1517" s="111" t="s">
        <v>184</v>
      </c>
      <c r="B1517" s="103"/>
      <c r="C1517" s="103"/>
      <c r="D1517" s="103"/>
      <c r="E1517" s="103"/>
      <c r="F1517" s="103"/>
      <c r="G1517" s="103"/>
      <c r="H1517" s="103"/>
      <c r="I1517" s="103"/>
      <c r="J1517" s="103"/>
      <c r="K1517" s="103"/>
      <c r="L1517" s="103"/>
      <c r="M1517" s="103"/>
      <c r="N1517" s="103"/>
      <c r="O1517" s="103"/>
      <c r="P1517" s="103"/>
      <c r="Q1517" s="103"/>
      <c r="R1517" s="103"/>
      <c r="S1517" s="103"/>
      <c r="T1517" s="103"/>
      <c r="U1517" s="103"/>
      <c r="W1517" s="271">
        <f>COUNTIF(B1525:U1525,"-")</f>
        <v>20</v>
      </c>
    </row>
    <row r="1518" spans="1:23" s="104" customFormat="1" ht="18" customHeight="1">
      <c r="A1518" s="111" t="s">
        <v>208</v>
      </c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3"/>
      <c r="O1518" s="103"/>
      <c r="P1518" s="103"/>
      <c r="Q1518" s="103"/>
      <c r="R1518" s="103"/>
      <c r="S1518" s="103"/>
      <c r="T1518" s="103"/>
      <c r="U1518" s="103"/>
      <c r="W1518" s="271"/>
    </row>
    <row r="1519" spans="1:23" s="104" customFormat="1" ht="18" customHeight="1">
      <c r="A1519" s="111" t="s">
        <v>209</v>
      </c>
      <c r="B1519" s="103"/>
      <c r="C1519" s="103"/>
      <c r="D1519" s="103"/>
      <c r="E1519" s="103"/>
      <c r="F1519" s="103"/>
      <c r="G1519" s="103"/>
      <c r="H1519" s="103"/>
      <c r="I1519" s="103"/>
      <c r="J1519" s="103"/>
      <c r="K1519" s="103"/>
      <c r="L1519" s="103"/>
      <c r="M1519" s="103"/>
      <c r="N1519" s="103"/>
      <c r="O1519" s="103"/>
      <c r="P1519" s="103"/>
      <c r="Q1519" s="103"/>
      <c r="R1519" s="103"/>
      <c r="S1519" s="103"/>
      <c r="T1519" s="103"/>
      <c r="U1519" s="103"/>
    </row>
    <row r="1520" spans="1:23" s="104" customFormat="1" ht="18" customHeight="1">
      <c r="A1520" s="111" t="s">
        <v>198</v>
      </c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3"/>
      <c r="N1520" s="103"/>
      <c r="O1520" s="103"/>
      <c r="P1520" s="103"/>
      <c r="Q1520" s="103"/>
      <c r="R1520" s="103"/>
      <c r="S1520" s="103"/>
      <c r="T1520" s="103"/>
      <c r="U1520" s="103"/>
      <c r="W1520" s="116" t="s">
        <v>249</v>
      </c>
    </row>
    <row r="1521" spans="1:23" s="104" customFormat="1" ht="18" customHeight="1">
      <c r="A1521" s="111" t="s">
        <v>200</v>
      </c>
      <c r="B1521" s="103"/>
      <c r="C1521" s="103"/>
      <c r="D1521" s="103"/>
      <c r="E1521" s="103"/>
      <c r="F1521" s="103"/>
      <c r="G1521" s="103"/>
      <c r="H1521" s="103"/>
      <c r="I1521" s="103"/>
      <c r="J1521" s="103"/>
      <c r="K1521" s="103"/>
      <c r="L1521" s="103"/>
      <c r="M1521" s="103"/>
      <c r="N1521" s="103"/>
      <c r="O1521" s="103"/>
      <c r="P1521" s="103"/>
      <c r="Q1521" s="103"/>
      <c r="R1521" s="103"/>
      <c r="S1521" s="103"/>
      <c r="T1521" s="103"/>
      <c r="U1521" s="103"/>
      <c r="W1521" s="270">
        <f>INDEX(TRI!$BD$72:$BE$436,MATCH(A1512,TRI!$BD$72:$BD$436,0),2)+(IF(WEEKDAY(A1512,1)=4,1,0))</f>
        <v>0</v>
      </c>
    </row>
    <row r="1522" spans="1:23" s="104" customFormat="1" ht="18" customHeight="1">
      <c r="A1522" s="111" t="s">
        <v>201</v>
      </c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3"/>
      <c r="N1522" s="103"/>
      <c r="O1522" s="103"/>
      <c r="P1522" s="103"/>
      <c r="Q1522" s="103"/>
      <c r="R1522" s="103"/>
      <c r="S1522" s="103"/>
      <c r="T1522" s="103"/>
      <c r="U1522" s="103"/>
      <c r="W1522" s="271"/>
    </row>
    <row r="1523" spans="1:23" s="104" customFormat="1" ht="18" customHeight="1">
      <c r="A1523" s="111" t="s">
        <v>202</v>
      </c>
      <c r="B1523" s="103"/>
      <c r="C1523" s="103"/>
      <c r="D1523" s="103"/>
      <c r="E1523" s="103"/>
      <c r="F1523" s="103"/>
      <c r="G1523" s="103"/>
      <c r="H1523" s="103"/>
      <c r="I1523" s="103"/>
      <c r="J1523" s="103"/>
      <c r="K1523" s="103"/>
      <c r="L1523" s="103"/>
      <c r="M1523" s="103"/>
      <c r="N1523" s="103"/>
      <c r="O1523" s="103"/>
      <c r="P1523" s="103"/>
      <c r="Q1523" s="103"/>
      <c r="R1523" s="103"/>
      <c r="S1523" s="103"/>
      <c r="T1523" s="103"/>
      <c r="U1523" s="103"/>
    </row>
    <row r="1524" spans="1:23" s="104" customFormat="1" ht="18" customHeight="1">
      <c r="A1524" s="111" t="s">
        <v>203</v>
      </c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3"/>
      <c r="N1524" s="103"/>
      <c r="O1524" s="103"/>
      <c r="P1524" s="103"/>
      <c r="Q1524" s="103"/>
      <c r="R1524" s="103"/>
      <c r="S1524" s="103"/>
      <c r="T1524" s="103"/>
      <c r="U1524" s="103"/>
    </row>
    <row r="1525" spans="1:23" s="104" customFormat="1" ht="18" customHeight="1">
      <c r="A1525" s="112" t="s">
        <v>204</v>
      </c>
      <c r="B1525" s="109" t="str">
        <f>IF(COUNTA(B1513:B1524)=0,"-",COUNTA(B1513:B1524)/12)</f>
        <v>-</v>
      </c>
      <c r="C1525" s="109" t="str">
        <f>IF(COUNTA(C1513:C1524)=0,"-",COUNTA(C1513:C1524)/12)</f>
        <v>-</v>
      </c>
      <c r="D1525" s="109" t="str">
        <f t="shared" ref="D1525" si="159">IF(COUNTA(D1513:D1524)=0,"-",COUNTA(D1513:D1524)/12)</f>
        <v>-</v>
      </c>
      <c r="E1525" s="114" t="str">
        <f>IF(COUNTA(E1513:E1524)=0,"-",COUNTA(E1513:E1524)/12)</f>
        <v>-</v>
      </c>
      <c r="F1525" s="109" t="str">
        <f t="shared" ref="F1525:U1525" si="160">IF(COUNTA(F1513:F1524)=0,"-",COUNTA(F1513:F1524)/12)</f>
        <v>-</v>
      </c>
      <c r="G1525" s="109" t="str">
        <f t="shared" si="160"/>
        <v>-</v>
      </c>
      <c r="H1525" s="109" t="str">
        <f t="shared" si="160"/>
        <v>-</v>
      </c>
      <c r="I1525" s="109" t="str">
        <f t="shared" si="160"/>
        <v>-</v>
      </c>
      <c r="J1525" s="109" t="str">
        <f t="shared" si="160"/>
        <v>-</v>
      </c>
      <c r="K1525" s="109" t="str">
        <f t="shared" si="160"/>
        <v>-</v>
      </c>
      <c r="L1525" s="109" t="str">
        <f t="shared" si="160"/>
        <v>-</v>
      </c>
      <c r="M1525" s="109" t="str">
        <f t="shared" si="160"/>
        <v>-</v>
      </c>
      <c r="N1525" s="109" t="str">
        <f t="shared" si="160"/>
        <v>-</v>
      </c>
      <c r="O1525" s="109" t="str">
        <f t="shared" si="160"/>
        <v>-</v>
      </c>
      <c r="P1525" s="109" t="str">
        <f t="shared" si="160"/>
        <v>-</v>
      </c>
      <c r="Q1525" s="109" t="str">
        <f t="shared" si="160"/>
        <v>-</v>
      </c>
      <c r="R1525" s="109" t="str">
        <f t="shared" si="160"/>
        <v>-</v>
      </c>
      <c r="S1525" s="109" t="str">
        <f t="shared" si="160"/>
        <v>-</v>
      </c>
      <c r="T1525" s="109" t="str">
        <f t="shared" si="160"/>
        <v>-</v>
      </c>
      <c r="U1525" s="109" t="str">
        <f t="shared" si="160"/>
        <v>-</v>
      </c>
    </row>
    <row r="1527" spans="1:23" s="104" customFormat="1" ht="18" customHeight="1">
      <c r="A1527" s="105">
        <f>A1512+1</f>
        <v>44811</v>
      </c>
      <c r="B1527" s="106">
        <v>1</v>
      </c>
      <c r="C1527" s="106">
        <v>2</v>
      </c>
      <c r="D1527" s="106">
        <v>3</v>
      </c>
      <c r="E1527" s="106">
        <v>4</v>
      </c>
      <c r="F1527" s="106">
        <v>5</v>
      </c>
      <c r="G1527" s="106">
        <v>6</v>
      </c>
      <c r="H1527" s="106">
        <v>7</v>
      </c>
      <c r="I1527" s="106">
        <v>8</v>
      </c>
      <c r="J1527" s="106">
        <v>9</v>
      </c>
      <c r="K1527" s="106">
        <v>10</v>
      </c>
      <c r="L1527" s="106">
        <v>11</v>
      </c>
      <c r="M1527" s="106">
        <v>12</v>
      </c>
      <c r="N1527" s="106">
        <v>13</v>
      </c>
      <c r="O1527" s="106">
        <v>14</v>
      </c>
      <c r="P1527" s="106">
        <v>15</v>
      </c>
      <c r="Q1527" s="106">
        <v>16</v>
      </c>
      <c r="R1527" s="106">
        <v>17</v>
      </c>
      <c r="S1527" s="106">
        <v>18</v>
      </c>
      <c r="T1527" s="106">
        <v>19</v>
      </c>
      <c r="U1527" s="106">
        <v>20</v>
      </c>
    </row>
    <row r="1528" spans="1:23" s="104" customFormat="1" ht="18" customHeight="1">
      <c r="A1528" s="111" t="s">
        <v>168</v>
      </c>
      <c r="B1528" s="103"/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3"/>
      <c r="M1528" s="103"/>
      <c r="N1528" s="103"/>
      <c r="O1528" s="103"/>
      <c r="P1528" s="103"/>
      <c r="Q1528" s="103"/>
      <c r="R1528" s="103"/>
      <c r="S1528" s="103"/>
      <c r="T1528" s="103"/>
      <c r="U1528" s="103"/>
    </row>
    <row r="1529" spans="1:23" s="104" customFormat="1" ht="18" customHeight="1">
      <c r="A1529" s="111" t="s">
        <v>174</v>
      </c>
      <c r="B1529" s="103"/>
      <c r="C1529" s="103"/>
      <c r="D1529" s="103"/>
      <c r="E1529" s="103"/>
      <c r="F1529" s="103"/>
      <c r="G1529" s="103"/>
      <c r="H1529" s="103"/>
      <c r="I1529" s="103"/>
      <c r="J1529" s="103"/>
      <c r="K1529" s="103"/>
      <c r="L1529" s="103"/>
      <c r="M1529" s="103"/>
      <c r="N1529" s="103"/>
      <c r="O1529" s="103"/>
      <c r="P1529" s="103"/>
      <c r="Q1529" s="103"/>
      <c r="R1529" s="103"/>
      <c r="S1529" s="103"/>
      <c r="T1529" s="103"/>
      <c r="U1529" s="103"/>
    </row>
    <row r="1530" spans="1:23" s="104" customFormat="1" ht="18" customHeight="1">
      <c r="A1530" s="111" t="s">
        <v>176</v>
      </c>
      <c r="B1530" s="103"/>
      <c r="C1530" s="103"/>
      <c r="D1530" s="103"/>
      <c r="E1530" s="103"/>
      <c r="F1530" s="103"/>
      <c r="G1530" s="103"/>
      <c r="H1530" s="103"/>
      <c r="I1530" s="103"/>
      <c r="J1530" s="103"/>
      <c r="K1530" s="103"/>
      <c r="L1530" s="103"/>
      <c r="M1530" s="103"/>
      <c r="N1530" s="103"/>
      <c r="O1530" s="103"/>
      <c r="P1530" s="103"/>
      <c r="Q1530" s="103"/>
      <c r="R1530" s="103"/>
      <c r="S1530" s="103"/>
      <c r="T1530" s="103"/>
      <c r="U1530" s="103"/>
    </row>
    <row r="1531" spans="1:23" s="104" customFormat="1" ht="18" customHeight="1">
      <c r="A1531" s="111" t="s">
        <v>181</v>
      </c>
      <c r="B1531" s="103"/>
      <c r="C1531" s="103"/>
      <c r="D1531" s="103"/>
      <c r="E1531" s="103"/>
      <c r="F1531" s="103"/>
      <c r="G1531" s="103"/>
      <c r="H1531" s="103"/>
      <c r="I1531" s="103"/>
      <c r="J1531" s="103"/>
      <c r="K1531" s="103"/>
      <c r="L1531" s="103"/>
      <c r="M1531" s="103"/>
      <c r="N1531" s="103"/>
      <c r="O1531" s="103"/>
      <c r="P1531" s="103"/>
      <c r="Q1531" s="103"/>
      <c r="R1531" s="103"/>
      <c r="S1531" s="103"/>
      <c r="T1531" s="103"/>
      <c r="U1531" s="103"/>
      <c r="W1531" s="116" t="s">
        <v>250</v>
      </c>
    </row>
    <row r="1532" spans="1:23" s="104" customFormat="1" ht="18" customHeight="1">
      <c r="A1532" s="111" t="s">
        <v>184</v>
      </c>
      <c r="B1532" s="103"/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3"/>
      <c r="M1532" s="103"/>
      <c r="N1532" s="103"/>
      <c r="O1532" s="103"/>
      <c r="P1532" s="103"/>
      <c r="Q1532" s="103"/>
      <c r="R1532" s="103"/>
      <c r="S1532" s="103"/>
      <c r="T1532" s="103"/>
      <c r="U1532" s="103"/>
      <c r="W1532" s="271">
        <f>COUNTIF(B1540:U1540,"-")</f>
        <v>20</v>
      </c>
    </row>
    <row r="1533" spans="1:23" s="104" customFormat="1" ht="18" customHeight="1">
      <c r="A1533" s="111" t="s">
        <v>208</v>
      </c>
      <c r="B1533" s="103"/>
      <c r="C1533" s="103"/>
      <c r="D1533" s="103"/>
      <c r="E1533" s="103"/>
      <c r="F1533" s="103"/>
      <c r="G1533" s="103"/>
      <c r="H1533" s="103"/>
      <c r="I1533" s="103"/>
      <c r="J1533" s="103"/>
      <c r="K1533" s="103"/>
      <c r="L1533" s="103"/>
      <c r="M1533" s="103"/>
      <c r="N1533" s="103"/>
      <c r="O1533" s="103"/>
      <c r="P1533" s="103"/>
      <c r="Q1533" s="103"/>
      <c r="R1533" s="103"/>
      <c r="S1533" s="103"/>
      <c r="T1533" s="103"/>
      <c r="U1533" s="103"/>
      <c r="W1533" s="271"/>
    </row>
    <row r="1534" spans="1:23" s="104" customFormat="1" ht="18" customHeight="1">
      <c r="A1534" s="111" t="s">
        <v>209</v>
      </c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3"/>
      <c r="M1534" s="103"/>
      <c r="N1534" s="103"/>
      <c r="O1534" s="103"/>
      <c r="P1534" s="103"/>
      <c r="Q1534" s="103"/>
      <c r="R1534" s="103"/>
      <c r="S1534" s="103"/>
      <c r="T1534" s="103"/>
      <c r="U1534" s="103"/>
    </row>
    <row r="1535" spans="1:23" s="104" customFormat="1" ht="18" customHeight="1">
      <c r="A1535" s="111" t="s">
        <v>198</v>
      </c>
      <c r="B1535" s="103"/>
      <c r="C1535" s="103"/>
      <c r="D1535" s="103"/>
      <c r="E1535" s="103"/>
      <c r="F1535" s="103"/>
      <c r="G1535" s="103"/>
      <c r="H1535" s="103"/>
      <c r="I1535" s="103"/>
      <c r="J1535" s="103"/>
      <c r="K1535" s="103"/>
      <c r="L1535" s="103"/>
      <c r="M1535" s="103"/>
      <c r="N1535" s="103"/>
      <c r="O1535" s="103"/>
      <c r="P1535" s="103"/>
      <c r="Q1535" s="103"/>
      <c r="R1535" s="103"/>
      <c r="S1535" s="103"/>
      <c r="T1535" s="103"/>
      <c r="U1535" s="103"/>
      <c r="W1535" s="116" t="s">
        <v>249</v>
      </c>
    </row>
    <row r="1536" spans="1:23" s="104" customFormat="1" ht="18" customHeight="1">
      <c r="A1536" s="111" t="s">
        <v>200</v>
      </c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3"/>
      <c r="M1536" s="103"/>
      <c r="N1536" s="103"/>
      <c r="O1536" s="103"/>
      <c r="P1536" s="103"/>
      <c r="Q1536" s="103"/>
      <c r="R1536" s="103"/>
      <c r="S1536" s="103"/>
      <c r="T1536" s="103"/>
      <c r="U1536" s="103"/>
      <c r="W1536" s="270">
        <f>INDEX(TRI!$BD$72:$BE$436,MATCH(A1527,TRI!$BD$72:$BD$436,0),2)+(IF(WEEKDAY(A1527,1)=4,1,0))</f>
        <v>1</v>
      </c>
    </row>
    <row r="1537" spans="1:23" s="104" customFormat="1" ht="18" customHeight="1">
      <c r="A1537" s="111" t="s">
        <v>201</v>
      </c>
      <c r="B1537" s="103"/>
      <c r="C1537" s="103"/>
      <c r="D1537" s="103"/>
      <c r="E1537" s="103"/>
      <c r="F1537" s="103"/>
      <c r="G1537" s="103"/>
      <c r="H1537" s="103"/>
      <c r="I1537" s="103"/>
      <c r="J1537" s="103"/>
      <c r="K1537" s="103"/>
      <c r="L1537" s="103"/>
      <c r="M1537" s="103"/>
      <c r="N1537" s="103"/>
      <c r="O1537" s="103"/>
      <c r="P1537" s="103"/>
      <c r="Q1537" s="103"/>
      <c r="R1537" s="103"/>
      <c r="S1537" s="103"/>
      <c r="T1537" s="103"/>
      <c r="U1537" s="103"/>
      <c r="W1537" s="271"/>
    </row>
    <row r="1538" spans="1:23" s="104" customFormat="1" ht="18" customHeight="1">
      <c r="A1538" s="111" t="s">
        <v>202</v>
      </c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3"/>
      <c r="M1538" s="103"/>
      <c r="N1538" s="103"/>
      <c r="O1538" s="103"/>
      <c r="P1538" s="103"/>
      <c r="Q1538" s="103"/>
      <c r="R1538" s="103"/>
      <c r="S1538" s="103"/>
      <c r="T1538" s="103"/>
      <c r="U1538" s="103"/>
    </row>
    <row r="1539" spans="1:23" s="104" customFormat="1" ht="18" customHeight="1">
      <c r="A1539" s="111" t="s">
        <v>203</v>
      </c>
      <c r="B1539" s="103"/>
      <c r="C1539" s="103"/>
      <c r="D1539" s="103"/>
      <c r="E1539" s="103"/>
      <c r="F1539" s="103"/>
      <c r="G1539" s="103"/>
      <c r="H1539" s="103"/>
      <c r="I1539" s="103"/>
      <c r="J1539" s="103"/>
      <c r="K1539" s="103"/>
      <c r="L1539" s="103"/>
      <c r="M1539" s="103"/>
      <c r="N1539" s="103"/>
      <c r="O1539" s="103"/>
      <c r="P1539" s="103"/>
      <c r="Q1539" s="103"/>
      <c r="R1539" s="103"/>
      <c r="S1539" s="103"/>
      <c r="T1539" s="103"/>
      <c r="U1539" s="103"/>
    </row>
    <row r="1540" spans="1:23" s="104" customFormat="1" ht="18" customHeight="1">
      <c r="A1540" s="112" t="s">
        <v>204</v>
      </c>
      <c r="B1540" s="109" t="str">
        <f>IF(COUNTA(B1528:B1539)=0,"-",COUNTA(B1528:B1539)/12)</f>
        <v>-</v>
      </c>
      <c r="C1540" s="109" t="str">
        <f>IF(COUNTA(C1528:C1539)=0,"-",COUNTA(C1528:C1539)/12)</f>
        <v>-</v>
      </c>
      <c r="D1540" s="109" t="str">
        <f t="shared" ref="D1540" si="161">IF(COUNTA(D1528:D1539)=0,"-",COUNTA(D1528:D1539)/12)</f>
        <v>-</v>
      </c>
      <c r="E1540" s="114" t="str">
        <f>IF(COUNTA(E1528:E1539)=0,"-",COUNTA(E1528:E1539)/12)</f>
        <v>-</v>
      </c>
      <c r="F1540" s="109" t="str">
        <f t="shared" ref="F1540:U1540" si="162">IF(COUNTA(F1528:F1539)=0,"-",COUNTA(F1528:F1539)/12)</f>
        <v>-</v>
      </c>
      <c r="G1540" s="109" t="str">
        <f t="shared" si="162"/>
        <v>-</v>
      </c>
      <c r="H1540" s="109" t="str">
        <f t="shared" si="162"/>
        <v>-</v>
      </c>
      <c r="I1540" s="109" t="str">
        <f t="shared" si="162"/>
        <v>-</v>
      </c>
      <c r="J1540" s="109" t="str">
        <f t="shared" si="162"/>
        <v>-</v>
      </c>
      <c r="K1540" s="109" t="str">
        <f t="shared" si="162"/>
        <v>-</v>
      </c>
      <c r="L1540" s="109" t="str">
        <f t="shared" si="162"/>
        <v>-</v>
      </c>
      <c r="M1540" s="109" t="str">
        <f t="shared" si="162"/>
        <v>-</v>
      </c>
      <c r="N1540" s="109" t="str">
        <f t="shared" si="162"/>
        <v>-</v>
      </c>
      <c r="O1540" s="109" t="str">
        <f t="shared" si="162"/>
        <v>-</v>
      </c>
      <c r="P1540" s="109" t="str">
        <f t="shared" si="162"/>
        <v>-</v>
      </c>
      <c r="Q1540" s="109" t="str">
        <f t="shared" si="162"/>
        <v>-</v>
      </c>
      <c r="R1540" s="109" t="str">
        <f t="shared" si="162"/>
        <v>-</v>
      </c>
      <c r="S1540" s="109" t="str">
        <f t="shared" si="162"/>
        <v>-</v>
      </c>
      <c r="T1540" s="109" t="str">
        <f t="shared" si="162"/>
        <v>-</v>
      </c>
      <c r="U1540" s="109" t="str">
        <f t="shared" si="162"/>
        <v>-</v>
      </c>
    </row>
    <row r="1542" spans="1:23" s="104" customFormat="1" ht="18" customHeight="1">
      <c r="A1542" s="105">
        <f>A1527+1</f>
        <v>44812</v>
      </c>
      <c r="B1542" s="106">
        <v>1</v>
      </c>
      <c r="C1542" s="106">
        <v>2</v>
      </c>
      <c r="D1542" s="106">
        <v>3</v>
      </c>
      <c r="E1542" s="106">
        <v>4</v>
      </c>
      <c r="F1542" s="106">
        <v>5</v>
      </c>
      <c r="G1542" s="106">
        <v>6</v>
      </c>
      <c r="H1542" s="106">
        <v>7</v>
      </c>
      <c r="I1542" s="106">
        <v>8</v>
      </c>
      <c r="J1542" s="106">
        <v>9</v>
      </c>
      <c r="K1542" s="106">
        <v>10</v>
      </c>
      <c r="L1542" s="106">
        <v>11</v>
      </c>
      <c r="M1542" s="106">
        <v>12</v>
      </c>
      <c r="N1542" s="106">
        <v>13</v>
      </c>
      <c r="O1542" s="106">
        <v>14</v>
      </c>
      <c r="P1542" s="106">
        <v>15</v>
      </c>
      <c r="Q1542" s="106">
        <v>16</v>
      </c>
      <c r="R1542" s="106">
        <v>17</v>
      </c>
      <c r="S1542" s="106">
        <v>18</v>
      </c>
      <c r="T1542" s="106">
        <v>19</v>
      </c>
      <c r="U1542" s="106">
        <v>20</v>
      </c>
    </row>
    <row r="1543" spans="1:23" s="104" customFormat="1" ht="18" customHeight="1">
      <c r="A1543" s="111" t="s">
        <v>168</v>
      </c>
      <c r="B1543" s="103"/>
      <c r="C1543" s="103"/>
      <c r="D1543" s="103"/>
      <c r="E1543" s="103"/>
      <c r="F1543" s="103"/>
      <c r="G1543" s="103"/>
      <c r="H1543" s="103"/>
      <c r="I1543" s="103"/>
      <c r="J1543" s="103"/>
      <c r="K1543" s="103"/>
      <c r="L1543" s="103"/>
      <c r="M1543" s="103"/>
      <c r="N1543" s="103"/>
      <c r="O1543" s="103"/>
      <c r="P1543" s="103"/>
      <c r="Q1543" s="103"/>
      <c r="R1543" s="103"/>
      <c r="S1543" s="103"/>
      <c r="T1543" s="103"/>
      <c r="U1543" s="103"/>
    </row>
    <row r="1544" spans="1:23" s="104" customFormat="1" ht="18" customHeight="1">
      <c r="A1544" s="111" t="s">
        <v>174</v>
      </c>
      <c r="B1544" s="103"/>
      <c r="C1544" s="103"/>
      <c r="D1544" s="103"/>
      <c r="E1544" s="103"/>
      <c r="F1544" s="103"/>
      <c r="G1544" s="103"/>
      <c r="H1544" s="103"/>
      <c r="I1544" s="103"/>
      <c r="J1544" s="103"/>
      <c r="K1544" s="103"/>
      <c r="L1544" s="103"/>
      <c r="M1544" s="103"/>
      <c r="N1544" s="103"/>
      <c r="O1544" s="103"/>
      <c r="P1544" s="103"/>
      <c r="Q1544" s="103"/>
      <c r="R1544" s="103"/>
      <c r="S1544" s="103"/>
      <c r="T1544" s="103"/>
      <c r="U1544" s="103"/>
    </row>
    <row r="1545" spans="1:23" s="104" customFormat="1" ht="18" customHeight="1">
      <c r="A1545" s="111" t="s">
        <v>176</v>
      </c>
      <c r="B1545" s="103"/>
      <c r="C1545" s="103"/>
      <c r="D1545" s="103"/>
      <c r="E1545" s="103"/>
      <c r="F1545" s="103"/>
      <c r="G1545" s="103"/>
      <c r="H1545" s="103"/>
      <c r="I1545" s="103"/>
      <c r="J1545" s="103"/>
      <c r="K1545" s="103"/>
      <c r="L1545" s="103"/>
      <c r="M1545" s="103"/>
      <c r="N1545" s="103"/>
      <c r="O1545" s="103"/>
      <c r="P1545" s="103"/>
      <c r="Q1545" s="103"/>
      <c r="R1545" s="103"/>
      <c r="S1545" s="103"/>
      <c r="T1545" s="103"/>
      <c r="U1545" s="103"/>
    </row>
    <row r="1546" spans="1:23" s="104" customFormat="1" ht="18" customHeight="1">
      <c r="A1546" s="111" t="s">
        <v>181</v>
      </c>
      <c r="B1546" s="103"/>
      <c r="C1546" s="103"/>
      <c r="D1546" s="103"/>
      <c r="E1546" s="103"/>
      <c r="F1546" s="103"/>
      <c r="G1546" s="103"/>
      <c r="H1546" s="103"/>
      <c r="I1546" s="103"/>
      <c r="J1546" s="103"/>
      <c r="K1546" s="103"/>
      <c r="L1546" s="103"/>
      <c r="M1546" s="103"/>
      <c r="N1546" s="103"/>
      <c r="O1546" s="103"/>
      <c r="P1546" s="103"/>
      <c r="Q1546" s="103"/>
      <c r="R1546" s="103"/>
      <c r="S1546" s="103"/>
      <c r="T1546" s="103"/>
      <c r="U1546" s="103"/>
      <c r="W1546" s="116" t="s">
        <v>250</v>
      </c>
    </row>
    <row r="1547" spans="1:23" s="104" customFormat="1" ht="18" customHeight="1">
      <c r="A1547" s="111" t="s">
        <v>184</v>
      </c>
      <c r="B1547" s="103"/>
      <c r="C1547" s="103"/>
      <c r="D1547" s="103"/>
      <c r="E1547" s="103"/>
      <c r="F1547" s="103"/>
      <c r="G1547" s="103"/>
      <c r="H1547" s="103"/>
      <c r="I1547" s="103"/>
      <c r="J1547" s="103"/>
      <c r="K1547" s="103"/>
      <c r="L1547" s="103"/>
      <c r="M1547" s="103"/>
      <c r="N1547" s="103"/>
      <c r="O1547" s="103"/>
      <c r="P1547" s="103"/>
      <c r="Q1547" s="103"/>
      <c r="R1547" s="103"/>
      <c r="S1547" s="103"/>
      <c r="T1547" s="103"/>
      <c r="U1547" s="103"/>
      <c r="W1547" s="271">
        <f>COUNTIF(B1555:U1555,"-")</f>
        <v>20</v>
      </c>
    </row>
    <row r="1548" spans="1:23" s="104" customFormat="1" ht="18" customHeight="1">
      <c r="A1548" s="111" t="s">
        <v>208</v>
      </c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3"/>
      <c r="O1548" s="103"/>
      <c r="P1548" s="103"/>
      <c r="Q1548" s="103"/>
      <c r="R1548" s="103"/>
      <c r="S1548" s="103"/>
      <c r="T1548" s="103"/>
      <c r="U1548" s="103"/>
      <c r="W1548" s="271"/>
    </row>
    <row r="1549" spans="1:23" s="104" customFormat="1" ht="18" customHeight="1">
      <c r="A1549" s="111" t="s">
        <v>209</v>
      </c>
      <c r="B1549" s="103"/>
      <c r="C1549" s="103"/>
      <c r="D1549" s="103"/>
      <c r="E1549" s="103"/>
      <c r="F1549" s="103"/>
      <c r="G1549" s="103"/>
      <c r="H1549" s="103"/>
      <c r="I1549" s="103"/>
      <c r="J1549" s="103"/>
      <c r="K1549" s="103"/>
      <c r="L1549" s="103"/>
      <c r="M1549" s="103"/>
      <c r="N1549" s="103"/>
      <c r="O1549" s="103"/>
      <c r="P1549" s="103"/>
      <c r="Q1549" s="103"/>
      <c r="R1549" s="103"/>
      <c r="S1549" s="103"/>
      <c r="T1549" s="103"/>
      <c r="U1549" s="103"/>
    </row>
    <row r="1550" spans="1:23" s="104" customFormat="1" ht="18" customHeight="1">
      <c r="A1550" s="111" t="s">
        <v>198</v>
      </c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3"/>
      <c r="N1550" s="103"/>
      <c r="O1550" s="103"/>
      <c r="P1550" s="103"/>
      <c r="Q1550" s="103"/>
      <c r="R1550" s="103"/>
      <c r="S1550" s="103"/>
      <c r="T1550" s="103"/>
      <c r="U1550" s="103"/>
      <c r="W1550" s="116" t="s">
        <v>249</v>
      </c>
    </row>
    <row r="1551" spans="1:23" s="104" customFormat="1" ht="18" customHeight="1">
      <c r="A1551" s="111" t="s">
        <v>200</v>
      </c>
      <c r="B1551" s="103"/>
      <c r="C1551" s="103"/>
      <c r="D1551" s="103"/>
      <c r="E1551" s="103"/>
      <c r="F1551" s="103"/>
      <c r="G1551" s="103"/>
      <c r="H1551" s="103"/>
      <c r="I1551" s="103"/>
      <c r="J1551" s="103"/>
      <c r="K1551" s="103"/>
      <c r="L1551" s="103"/>
      <c r="M1551" s="103"/>
      <c r="N1551" s="103"/>
      <c r="O1551" s="103"/>
      <c r="P1551" s="103"/>
      <c r="Q1551" s="103"/>
      <c r="R1551" s="103"/>
      <c r="S1551" s="103"/>
      <c r="T1551" s="103"/>
      <c r="U1551" s="103"/>
      <c r="W1551" s="270">
        <f>INDEX(TRI!$BD$72:$BE$436,MATCH(A1542,TRI!$BD$72:$BD$436,0),2)+(IF(WEEKDAY(A1542,1)=4,1,0))</f>
        <v>0</v>
      </c>
    </row>
    <row r="1552" spans="1:23" s="104" customFormat="1" ht="18" customHeight="1">
      <c r="A1552" s="111" t="s">
        <v>201</v>
      </c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3"/>
      <c r="N1552" s="103"/>
      <c r="O1552" s="103"/>
      <c r="P1552" s="103"/>
      <c r="Q1552" s="103"/>
      <c r="R1552" s="103"/>
      <c r="S1552" s="103"/>
      <c r="T1552" s="103"/>
      <c r="U1552" s="103"/>
      <c r="W1552" s="271"/>
    </row>
    <row r="1553" spans="1:23" s="104" customFormat="1" ht="18" customHeight="1">
      <c r="A1553" s="111" t="s">
        <v>202</v>
      </c>
      <c r="B1553" s="103"/>
      <c r="C1553" s="103"/>
      <c r="D1553" s="103"/>
      <c r="E1553" s="103"/>
      <c r="F1553" s="103"/>
      <c r="G1553" s="103"/>
      <c r="H1553" s="103"/>
      <c r="I1553" s="103"/>
      <c r="J1553" s="103"/>
      <c r="K1553" s="103"/>
      <c r="L1553" s="103"/>
      <c r="M1553" s="103"/>
      <c r="N1553" s="103"/>
      <c r="O1553" s="103"/>
      <c r="P1553" s="103"/>
      <c r="Q1553" s="103"/>
      <c r="R1553" s="103"/>
      <c r="S1553" s="103"/>
      <c r="T1553" s="103"/>
      <c r="U1553" s="103"/>
    </row>
    <row r="1554" spans="1:23" s="104" customFormat="1" ht="18" customHeight="1">
      <c r="A1554" s="111" t="s">
        <v>203</v>
      </c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3"/>
      <c r="N1554" s="103"/>
      <c r="O1554" s="103"/>
      <c r="P1554" s="103"/>
      <c r="Q1554" s="103"/>
      <c r="R1554" s="103"/>
      <c r="S1554" s="103"/>
      <c r="T1554" s="103"/>
      <c r="U1554" s="103"/>
    </row>
    <row r="1555" spans="1:23" s="104" customFormat="1" ht="18" customHeight="1">
      <c r="A1555" s="112" t="s">
        <v>204</v>
      </c>
      <c r="B1555" s="109" t="str">
        <f>IF(COUNTA(B1543:B1554)=0,"-",COUNTA(B1543:B1554)/12)</f>
        <v>-</v>
      </c>
      <c r="C1555" s="109" t="str">
        <f>IF(COUNTA(C1543:C1554)=0,"-",COUNTA(C1543:C1554)/12)</f>
        <v>-</v>
      </c>
      <c r="D1555" s="109" t="str">
        <f t="shared" ref="D1555" si="163">IF(COUNTA(D1543:D1554)=0,"-",COUNTA(D1543:D1554)/12)</f>
        <v>-</v>
      </c>
      <c r="E1555" s="114" t="str">
        <f>IF(COUNTA(E1543:E1554)=0,"-",COUNTA(E1543:E1554)/12)</f>
        <v>-</v>
      </c>
      <c r="F1555" s="109" t="str">
        <f t="shared" ref="F1555:U1555" si="164">IF(COUNTA(F1543:F1554)=0,"-",COUNTA(F1543:F1554)/12)</f>
        <v>-</v>
      </c>
      <c r="G1555" s="109" t="str">
        <f t="shared" si="164"/>
        <v>-</v>
      </c>
      <c r="H1555" s="109" t="str">
        <f t="shared" si="164"/>
        <v>-</v>
      </c>
      <c r="I1555" s="109" t="str">
        <f t="shared" si="164"/>
        <v>-</v>
      </c>
      <c r="J1555" s="109" t="str">
        <f t="shared" si="164"/>
        <v>-</v>
      </c>
      <c r="K1555" s="109" t="str">
        <f t="shared" si="164"/>
        <v>-</v>
      </c>
      <c r="L1555" s="109" t="str">
        <f t="shared" si="164"/>
        <v>-</v>
      </c>
      <c r="M1555" s="109" t="str">
        <f t="shared" si="164"/>
        <v>-</v>
      </c>
      <c r="N1555" s="109" t="str">
        <f t="shared" si="164"/>
        <v>-</v>
      </c>
      <c r="O1555" s="109" t="str">
        <f t="shared" si="164"/>
        <v>-</v>
      </c>
      <c r="P1555" s="109" t="str">
        <f t="shared" si="164"/>
        <v>-</v>
      </c>
      <c r="Q1555" s="109" t="str">
        <f t="shared" si="164"/>
        <v>-</v>
      </c>
      <c r="R1555" s="109" t="str">
        <f t="shared" si="164"/>
        <v>-</v>
      </c>
      <c r="S1555" s="109" t="str">
        <f t="shared" si="164"/>
        <v>-</v>
      </c>
      <c r="T1555" s="109" t="str">
        <f t="shared" si="164"/>
        <v>-</v>
      </c>
      <c r="U1555" s="109" t="str">
        <f t="shared" si="164"/>
        <v>-</v>
      </c>
    </row>
    <row r="1557" spans="1:23" s="104" customFormat="1" ht="18" customHeight="1">
      <c r="A1557" s="105">
        <f>A1542+1</f>
        <v>44813</v>
      </c>
      <c r="B1557" s="106">
        <v>1</v>
      </c>
      <c r="C1557" s="106">
        <v>2</v>
      </c>
      <c r="D1557" s="106">
        <v>3</v>
      </c>
      <c r="E1557" s="106">
        <v>4</v>
      </c>
      <c r="F1557" s="106">
        <v>5</v>
      </c>
      <c r="G1557" s="106">
        <v>6</v>
      </c>
      <c r="H1557" s="106">
        <v>7</v>
      </c>
      <c r="I1557" s="106">
        <v>8</v>
      </c>
      <c r="J1557" s="106">
        <v>9</v>
      </c>
      <c r="K1557" s="106">
        <v>10</v>
      </c>
      <c r="L1557" s="106">
        <v>11</v>
      </c>
      <c r="M1557" s="106">
        <v>12</v>
      </c>
      <c r="N1557" s="106">
        <v>13</v>
      </c>
      <c r="O1557" s="106">
        <v>14</v>
      </c>
      <c r="P1557" s="106">
        <v>15</v>
      </c>
      <c r="Q1557" s="106">
        <v>16</v>
      </c>
      <c r="R1557" s="106">
        <v>17</v>
      </c>
      <c r="S1557" s="106">
        <v>18</v>
      </c>
      <c r="T1557" s="106">
        <v>19</v>
      </c>
      <c r="U1557" s="106">
        <v>20</v>
      </c>
    </row>
    <row r="1558" spans="1:23" s="104" customFormat="1" ht="18" customHeight="1">
      <c r="A1558" s="111" t="s">
        <v>168</v>
      </c>
      <c r="B1558" s="103"/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3"/>
      <c r="M1558" s="103"/>
      <c r="N1558" s="103"/>
      <c r="O1558" s="103"/>
      <c r="P1558" s="103"/>
      <c r="Q1558" s="103"/>
      <c r="R1558" s="103"/>
      <c r="S1558" s="103"/>
      <c r="T1558" s="103"/>
      <c r="U1558" s="103"/>
    </row>
    <row r="1559" spans="1:23" s="104" customFormat="1" ht="18" customHeight="1">
      <c r="A1559" s="111" t="s">
        <v>174</v>
      </c>
      <c r="B1559" s="103"/>
      <c r="C1559" s="103"/>
      <c r="D1559" s="103"/>
      <c r="E1559" s="103"/>
      <c r="F1559" s="103"/>
      <c r="G1559" s="103"/>
      <c r="H1559" s="103"/>
      <c r="I1559" s="103"/>
      <c r="J1559" s="103"/>
      <c r="K1559" s="103"/>
      <c r="L1559" s="103"/>
      <c r="M1559" s="103"/>
      <c r="N1559" s="103"/>
      <c r="O1559" s="103"/>
      <c r="P1559" s="103"/>
      <c r="Q1559" s="103"/>
      <c r="R1559" s="103"/>
      <c r="S1559" s="103"/>
      <c r="T1559" s="103"/>
      <c r="U1559" s="103"/>
    </row>
    <row r="1560" spans="1:23" s="104" customFormat="1" ht="18" customHeight="1">
      <c r="A1560" s="111" t="s">
        <v>176</v>
      </c>
      <c r="B1560" s="103"/>
      <c r="C1560" s="103"/>
      <c r="D1560" s="103"/>
      <c r="E1560" s="103"/>
      <c r="F1560" s="103"/>
      <c r="G1560" s="103"/>
      <c r="H1560" s="103"/>
      <c r="I1560" s="103"/>
      <c r="J1560" s="103"/>
      <c r="K1560" s="103"/>
      <c r="L1560" s="103"/>
      <c r="M1560" s="103"/>
      <c r="N1560" s="103"/>
      <c r="O1560" s="103"/>
      <c r="P1560" s="103"/>
      <c r="Q1560" s="103"/>
      <c r="R1560" s="103"/>
      <c r="S1560" s="103"/>
      <c r="T1560" s="103"/>
      <c r="U1560" s="103"/>
    </row>
    <row r="1561" spans="1:23" s="104" customFormat="1" ht="18" customHeight="1">
      <c r="A1561" s="111" t="s">
        <v>181</v>
      </c>
      <c r="B1561" s="103"/>
      <c r="C1561" s="103"/>
      <c r="D1561" s="103"/>
      <c r="E1561" s="103"/>
      <c r="F1561" s="103"/>
      <c r="G1561" s="103"/>
      <c r="H1561" s="103"/>
      <c r="I1561" s="103"/>
      <c r="J1561" s="103"/>
      <c r="K1561" s="103"/>
      <c r="L1561" s="103"/>
      <c r="M1561" s="103"/>
      <c r="N1561" s="103"/>
      <c r="O1561" s="103"/>
      <c r="P1561" s="103"/>
      <c r="Q1561" s="103"/>
      <c r="R1561" s="103"/>
      <c r="S1561" s="103"/>
      <c r="T1561" s="103"/>
      <c r="U1561" s="103"/>
      <c r="W1561" s="116" t="s">
        <v>250</v>
      </c>
    </row>
    <row r="1562" spans="1:23" s="104" customFormat="1" ht="18" customHeight="1">
      <c r="A1562" s="111" t="s">
        <v>184</v>
      </c>
      <c r="B1562" s="103"/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3"/>
      <c r="M1562" s="103"/>
      <c r="N1562" s="103"/>
      <c r="O1562" s="103"/>
      <c r="P1562" s="103"/>
      <c r="Q1562" s="103"/>
      <c r="R1562" s="103"/>
      <c r="S1562" s="103"/>
      <c r="T1562" s="103"/>
      <c r="U1562" s="103"/>
      <c r="W1562" s="271">
        <f>COUNTIF(B1570:U1570,"-")</f>
        <v>20</v>
      </c>
    </row>
    <row r="1563" spans="1:23" s="104" customFormat="1" ht="18" customHeight="1">
      <c r="A1563" s="111" t="s">
        <v>208</v>
      </c>
      <c r="B1563" s="103"/>
      <c r="C1563" s="103"/>
      <c r="D1563" s="103"/>
      <c r="E1563" s="103"/>
      <c r="F1563" s="103"/>
      <c r="G1563" s="103"/>
      <c r="H1563" s="103"/>
      <c r="I1563" s="103"/>
      <c r="J1563" s="103"/>
      <c r="K1563" s="103"/>
      <c r="L1563" s="103"/>
      <c r="M1563" s="103"/>
      <c r="N1563" s="103"/>
      <c r="O1563" s="103"/>
      <c r="P1563" s="103"/>
      <c r="Q1563" s="103"/>
      <c r="R1563" s="103"/>
      <c r="S1563" s="103"/>
      <c r="T1563" s="103"/>
      <c r="U1563" s="103"/>
      <c r="W1563" s="271"/>
    </row>
    <row r="1564" spans="1:23" s="104" customFormat="1" ht="18" customHeight="1">
      <c r="A1564" s="111" t="s">
        <v>209</v>
      </c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3"/>
      <c r="M1564" s="103"/>
      <c r="N1564" s="103"/>
      <c r="O1564" s="103"/>
      <c r="P1564" s="103"/>
      <c r="Q1564" s="103"/>
      <c r="R1564" s="103"/>
      <c r="S1564" s="103"/>
      <c r="T1564" s="103"/>
      <c r="U1564" s="103"/>
    </row>
    <row r="1565" spans="1:23" s="104" customFormat="1" ht="18" customHeight="1">
      <c r="A1565" s="111" t="s">
        <v>198</v>
      </c>
      <c r="B1565" s="103"/>
      <c r="C1565" s="103"/>
      <c r="D1565" s="103"/>
      <c r="E1565" s="103"/>
      <c r="F1565" s="103"/>
      <c r="G1565" s="103"/>
      <c r="H1565" s="103"/>
      <c r="I1565" s="103"/>
      <c r="J1565" s="103"/>
      <c r="K1565" s="103"/>
      <c r="L1565" s="103"/>
      <c r="M1565" s="103"/>
      <c r="N1565" s="103"/>
      <c r="O1565" s="103"/>
      <c r="P1565" s="103"/>
      <c r="Q1565" s="103"/>
      <c r="R1565" s="103"/>
      <c r="S1565" s="103"/>
      <c r="T1565" s="103"/>
      <c r="U1565" s="103"/>
      <c r="W1565" s="116" t="s">
        <v>249</v>
      </c>
    </row>
    <row r="1566" spans="1:23" s="104" customFormat="1" ht="18" customHeight="1">
      <c r="A1566" s="111" t="s">
        <v>200</v>
      </c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3"/>
      <c r="M1566" s="103"/>
      <c r="N1566" s="103"/>
      <c r="O1566" s="103"/>
      <c r="P1566" s="103"/>
      <c r="Q1566" s="103"/>
      <c r="R1566" s="103"/>
      <c r="S1566" s="103"/>
      <c r="T1566" s="103"/>
      <c r="U1566" s="103"/>
      <c r="W1566" s="270">
        <f>INDEX(TRI!$BD$72:$BE$436,MATCH(A1557,TRI!$BD$72:$BD$436,0),2)+(IF(WEEKDAY(A1557,1)=4,1,0))</f>
        <v>0</v>
      </c>
    </row>
    <row r="1567" spans="1:23" s="104" customFormat="1" ht="18" customHeight="1">
      <c r="A1567" s="111" t="s">
        <v>201</v>
      </c>
      <c r="B1567" s="103"/>
      <c r="C1567" s="103"/>
      <c r="D1567" s="103"/>
      <c r="E1567" s="103"/>
      <c r="F1567" s="103"/>
      <c r="G1567" s="103"/>
      <c r="H1567" s="103"/>
      <c r="I1567" s="103"/>
      <c r="J1567" s="103"/>
      <c r="K1567" s="103"/>
      <c r="L1567" s="103"/>
      <c r="M1567" s="103"/>
      <c r="N1567" s="103"/>
      <c r="O1567" s="103"/>
      <c r="P1567" s="103"/>
      <c r="Q1567" s="103"/>
      <c r="R1567" s="103"/>
      <c r="S1567" s="103"/>
      <c r="T1567" s="103"/>
      <c r="U1567" s="103"/>
      <c r="W1567" s="271"/>
    </row>
    <row r="1568" spans="1:23" s="104" customFormat="1" ht="18" customHeight="1">
      <c r="A1568" s="111" t="s">
        <v>202</v>
      </c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3"/>
      <c r="M1568" s="103"/>
      <c r="N1568" s="103"/>
      <c r="O1568" s="103"/>
      <c r="P1568" s="103"/>
      <c r="Q1568" s="103"/>
      <c r="R1568" s="103"/>
      <c r="S1568" s="103"/>
      <c r="T1568" s="103"/>
      <c r="U1568" s="103"/>
    </row>
    <row r="1569" spans="1:23" s="104" customFormat="1" ht="18" customHeight="1">
      <c r="A1569" s="111" t="s">
        <v>203</v>
      </c>
      <c r="B1569" s="103"/>
      <c r="C1569" s="103"/>
      <c r="D1569" s="103"/>
      <c r="E1569" s="103"/>
      <c r="F1569" s="103"/>
      <c r="G1569" s="103"/>
      <c r="H1569" s="103"/>
      <c r="I1569" s="103"/>
      <c r="J1569" s="103"/>
      <c r="K1569" s="103"/>
      <c r="L1569" s="103"/>
      <c r="M1569" s="103"/>
      <c r="N1569" s="103"/>
      <c r="O1569" s="103"/>
      <c r="P1569" s="103"/>
      <c r="Q1569" s="103"/>
      <c r="R1569" s="103"/>
      <c r="S1569" s="103"/>
      <c r="T1569" s="103"/>
      <c r="U1569" s="103"/>
    </row>
    <row r="1570" spans="1:23" s="104" customFormat="1" ht="18" customHeight="1">
      <c r="A1570" s="112" t="s">
        <v>204</v>
      </c>
      <c r="B1570" s="109" t="str">
        <f>IF(COUNTA(B1558:B1569)=0,"-",COUNTA(B1558:B1569)/12)</f>
        <v>-</v>
      </c>
      <c r="C1570" s="109" t="str">
        <f>IF(COUNTA(C1558:C1569)=0,"-",COUNTA(C1558:C1569)/12)</f>
        <v>-</v>
      </c>
      <c r="D1570" s="109" t="str">
        <f t="shared" ref="D1570" si="165">IF(COUNTA(D1558:D1569)=0,"-",COUNTA(D1558:D1569)/12)</f>
        <v>-</v>
      </c>
      <c r="E1570" s="114" t="str">
        <f>IF(COUNTA(E1558:E1569)=0,"-",COUNTA(E1558:E1569)/12)</f>
        <v>-</v>
      </c>
      <c r="F1570" s="109" t="str">
        <f t="shared" ref="F1570:U1570" si="166">IF(COUNTA(F1558:F1569)=0,"-",COUNTA(F1558:F1569)/12)</f>
        <v>-</v>
      </c>
      <c r="G1570" s="109" t="str">
        <f t="shared" si="166"/>
        <v>-</v>
      </c>
      <c r="H1570" s="109" t="str">
        <f t="shared" si="166"/>
        <v>-</v>
      </c>
      <c r="I1570" s="109" t="str">
        <f t="shared" si="166"/>
        <v>-</v>
      </c>
      <c r="J1570" s="109" t="str">
        <f t="shared" si="166"/>
        <v>-</v>
      </c>
      <c r="K1570" s="109" t="str">
        <f t="shared" si="166"/>
        <v>-</v>
      </c>
      <c r="L1570" s="109" t="str">
        <f t="shared" si="166"/>
        <v>-</v>
      </c>
      <c r="M1570" s="109" t="str">
        <f t="shared" si="166"/>
        <v>-</v>
      </c>
      <c r="N1570" s="109" t="str">
        <f t="shared" si="166"/>
        <v>-</v>
      </c>
      <c r="O1570" s="109" t="str">
        <f t="shared" si="166"/>
        <v>-</v>
      </c>
      <c r="P1570" s="109" t="str">
        <f t="shared" si="166"/>
        <v>-</v>
      </c>
      <c r="Q1570" s="109" t="str">
        <f t="shared" si="166"/>
        <v>-</v>
      </c>
      <c r="R1570" s="109" t="str">
        <f t="shared" si="166"/>
        <v>-</v>
      </c>
      <c r="S1570" s="109" t="str">
        <f t="shared" si="166"/>
        <v>-</v>
      </c>
      <c r="T1570" s="109" t="str">
        <f t="shared" si="166"/>
        <v>-</v>
      </c>
      <c r="U1570" s="109" t="str">
        <f t="shared" si="166"/>
        <v>-</v>
      </c>
    </row>
    <row r="1572" spans="1:23" s="104" customFormat="1" ht="18" customHeight="1">
      <c r="A1572" s="105">
        <f>A1557+1</f>
        <v>44814</v>
      </c>
      <c r="B1572" s="106">
        <v>1</v>
      </c>
      <c r="C1572" s="106">
        <v>2</v>
      </c>
      <c r="D1572" s="106">
        <v>3</v>
      </c>
      <c r="E1572" s="106">
        <v>4</v>
      </c>
      <c r="F1572" s="106">
        <v>5</v>
      </c>
      <c r="G1572" s="106">
        <v>6</v>
      </c>
      <c r="H1572" s="106">
        <v>7</v>
      </c>
      <c r="I1572" s="106">
        <v>8</v>
      </c>
      <c r="J1572" s="106">
        <v>9</v>
      </c>
      <c r="K1572" s="106">
        <v>10</v>
      </c>
      <c r="L1572" s="106">
        <v>11</v>
      </c>
      <c r="M1572" s="106">
        <v>12</v>
      </c>
      <c r="N1572" s="106">
        <v>13</v>
      </c>
      <c r="O1572" s="106">
        <v>14</v>
      </c>
      <c r="P1572" s="106">
        <v>15</v>
      </c>
      <c r="Q1572" s="106">
        <v>16</v>
      </c>
      <c r="R1572" s="106">
        <v>17</v>
      </c>
      <c r="S1572" s="106">
        <v>18</v>
      </c>
      <c r="T1572" s="106">
        <v>19</v>
      </c>
      <c r="U1572" s="106">
        <v>20</v>
      </c>
    </row>
    <row r="1573" spans="1:23" s="104" customFormat="1" ht="18" customHeight="1">
      <c r="A1573" s="111" t="s">
        <v>168</v>
      </c>
      <c r="B1573" s="103"/>
      <c r="C1573" s="103"/>
      <c r="D1573" s="103"/>
      <c r="E1573" s="103"/>
      <c r="F1573" s="103"/>
      <c r="G1573" s="103"/>
      <c r="H1573" s="103"/>
      <c r="I1573" s="103"/>
      <c r="J1573" s="103"/>
      <c r="K1573" s="103"/>
      <c r="L1573" s="103"/>
      <c r="M1573" s="103"/>
      <c r="N1573" s="103"/>
      <c r="O1573" s="103"/>
      <c r="P1573" s="103"/>
      <c r="Q1573" s="103"/>
      <c r="R1573" s="103"/>
      <c r="S1573" s="103"/>
      <c r="T1573" s="103"/>
      <c r="U1573" s="103"/>
    </row>
    <row r="1574" spans="1:23" s="104" customFormat="1" ht="18" customHeight="1">
      <c r="A1574" s="111" t="s">
        <v>174</v>
      </c>
      <c r="B1574" s="103"/>
      <c r="C1574" s="103"/>
      <c r="D1574" s="103"/>
      <c r="E1574" s="103"/>
      <c r="F1574" s="103"/>
      <c r="G1574" s="103"/>
      <c r="H1574" s="103"/>
      <c r="I1574" s="103"/>
      <c r="J1574" s="103"/>
      <c r="K1574" s="103"/>
      <c r="L1574" s="103"/>
      <c r="M1574" s="103"/>
      <c r="N1574" s="103"/>
      <c r="O1574" s="103"/>
      <c r="P1574" s="103"/>
      <c r="Q1574" s="103"/>
      <c r="R1574" s="103"/>
      <c r="S1574" s="103"/>
      <c r="T1574" s="103"/>
      <c r="U1574" s="103"/>
    </row>
    <row r="1575" spans="1:23" s="104" customFormat="1" ht="18" customHeight="1">
      <c r="A1575" s="111" t="s">
        <v>176</v>
      </c>
      <c r="B1575" s="103"/>
      <c r="C1575" s="103"/>
      <c r="D1575" s="103"/>
      <c r="E1575" s="103"/>
      <c r="F1575" s="103"/>
      <c r="G1575" s="103"/>
      <c r="H1575" s="103"/>
      <c r="I1575" s="103"/>
      <c r="J1575" s="103"/>
      <c r="K1575" s="103"/>
      <c r="L1575" s="103"/>
      <c r="M1575" s="103"/>
      <c r="N1575" s="103"/>
      <c r="O1575" s="103"/>
      <c r="P1575" s="103"/>
      <c r="Q1575" s="103"/>
      <c r="R1575" s="103"/>
      <c r="S1575" s="103"/>
      <c r="T1575" s="103"/>
      <c r="U1575" s="103"/>
    </row>
    <row r="1576" spans="1:23" s="104" customFormat="1" ht="18" customHeight="1">
      <c r="A1576" s="111" t="s">
        <v>181</v>
      </c>
      <c r="B1576" s="103"/>
      <c r="C1576" s="103"/>
      <c r="D1576" s="103"/>
      <c r="E1576" s="103"/>
      <c r="F1576" s="103"/>
      <c r="G1576" s="103"/>
      <c r="H1576" s="103"/>
      <c r="I1576" s="103"/>
      <c r="J1576" s="103"/>
      <c r="K1576" s="103"/>
      <c r="L1576" s="103"/>
      <c r="M1576" s="103"/>
      <c r="N1576" s="103"/>
      <c r="O1576" s="103"/>
      <c r="P1576" s="103"/>
      <c r="Q1576" s="103"/>
      <c r="R1576" s="103"/>
      <c r="S1576" s="103"/>
      <c r="T1576" s="103"/>
      <c r="U1576" s="103"/>
      <c r="W1576" s="116" t="s">
        <v>250</v>
      </c>
    </row>
    <row r="1577" spans="1:23" s="104" customFormat="1" ht="18" customHeight="1">
      <c r="A1577" s="111" t="s">
        <v>184</v>
      </c>
      <c r="B1577" s="103"/>
      <c r="C1577" s="103"/>
      <c r="D1577" s="103"/>
      <c r="E1577" s="103"/>
      <c r="F1577" s="103"/>
      <c r="G1577" s="103"/>
      <c r="H1577" s="103"/>
      <c r="I1577" s="103"/>
      <c r="J1577" s="103"/>
      <c r="K1577" s="103"/>
      <c r="L1577" s="103"/>
      <c r="M1577" s="103"/>
      <c r="N1577" s="103"/>
      <c r="O1577" s="103"/>
      <c r="P1577" s="103"/>
      <c r="Q1577" s="103"/>
      <c r="R1577" s="103"/>
      <c r="S1577" s="103"/>
      <c r="T1577" s="103"/>
      <c r="U1577" s="103"/>
      <c r="W1577" s="271">
        <f>COUNTIF(B1585:U1585,"-")</f>
        <v>20</v>
      </c>
    </row>
    <row r="1578" spans="1:23" s="104" customFormat="1" ht="18" customHeight="1">
      <c r="A1578" s="111" t="s">
        <v>208</v>
      </c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3"/>
      <c r="N1578" s="103"/>
      <c r="O1578" s="103"/>
      <c r="P1578" s="103"/>
      <c r="Q1578" s="103"/>
      <c r="R1578" s="103"/>
      <c r="S1578" s="103"/>
      <c r="T1578" s="103"/>
      <c r="U1578" s="103"/>
      <c r="W1578" s="271"/>
    </row>
    <row r="1579" spans="1:23" s="104" customFormat="1" ht="18" customHeight="1">
      <c r="A1579" s="111" t="s">
        <v>209</v>
      </c>
      <c r="B1579" s="103"/>
      <c r="C1579" s="103"/>
      <c r="D1579" s="103"/>
      <c r="E1579" s="103"/>
      <c r="F1579" s="103"/>
      <c r="G1579" s="103"/>
      <c r="H1579" s="103"/>
      <c r="I1579" s="103"/>
      <c r="J1579" s="103"/>
      <c r="K1579" s="103"/>
      <c r="L1579" s="103"/>
      <c r="M1579" s="103"/>
      <c r="N1579" s="103"/>
      <c r="O1579" s="103"/>
      <c r="P1579" s="103"/>
      <c r="Q1579" s="103"/>
      <c r="R1579" s="103"/>
      <c r="S1579" s="103"/>
      <c r="T1579" s="103"/>
      <c r="U1579" s="103"/>
    </row>
    <row r="1580" spans="1:23" s="104" customFormat="1" ht="18" customHeight="1">
      <c r="A1580" s="111" t="s">
        <v>198</v>
      </c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3"/>
      <c r="N1580" s="103"/>
      <c r="O1580" s="103"/>
      <c r="P1580" s="103"/>
      <c r="Q1580" s="103"/>
      <c r="R1580" s="103"/>
      <c r="S1580" s="103"/>
      <c r="T1580" s="103"/>
      <c r="U1580" s="103"/>
      <c r="W1580" s="116" t="s">
        <v>249</v>
      </c>
    </row>
    <row r="1581" spans="1:23" s="104" customFormat="1" ht="18" customHeight="1">
      <c r="A1581" s="111" t="s">
        <v>200</v>
      </c>
      <c r="B1581" s="103"/>
      <c r="C1581" s="103"/>
      <c r="D1581" s="103"/>
      <c r="E1581" s="103"/>
      <c r="F1581" s="103"/>
      <c r="G1581" s="103"/>
      <c r="H1581" s="103"/>
      <c r="I1581" s="103"/>
      <c r="J1581" s="103"/>
      <c r="K1581" s="103"/>
      <c r="L1581" s="103"/>
      <c r="M1581" s="103"/>
      <c r="N1581" s="103"/>
      <c r="O1581" s="103"/>
      <c r="P1581" s="103"/>
      <c r="Q1581" s="103"/>
      <c r="R1581" s="103"/>
      <c r="S1581" s="103"/>
      <c r="T1581" s="103"/>
      <c r="U1581" s="103"/>
      <c r="W1581" s="270">
        <f>INDEX(TRI!$BD$72:$BE$436,MATCH(A1572,TRI!$BD$72:$BD$436,0),2)+(IF(WEEKDAY(A1572,1)=4,1,0))</f>
        <v>0</v>
      </c>
    </row>
    <row r="1582" spans="1:23" s="104" customFormat="1" ht="18" customHeight="1">
      <c r="A1582" s="111" t="s">
        <v>201</v>
      </c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3"/>
      <c r="N1582" s="103"/>
      <c r="O1582" s="103"/>
      <c r="P1582" s="103"/>
      <c r="Q1582" s="103"/>
      <c r="R1582" s="103"/>
      <c r="S1582" s="103"/>
      <c r="T1582" s="103"/>
      <c r="U1582" s="103"/>
      <c r="W1582" s="271"/>
    </row>
    <row r="1583" spans="1:23" s="104" customFormat="1" ht="18" customHeight="1">
      <c r="A1583" s="111" t="s">
        <v>202</v>
      </c>
      <c r="B1583" s="103"/>
      <c r="C1583" s="103"/>
      <c r="D1583" s="103"/>
      <c r="E1583" s="103"/>
      <c r="F1583" s="103"/>
      <c r="G1583" s="103"/>
      <c r="H1583" s="103"/>
      <c r="I1583" s="103"/>
      <c r="J1583" s="103"/>
      <c r="K1583" s="103"/>
      <c r="L1583" s="103"/>
      <c r="M1583" s="103"/>
      <c r="N1583" s="103"/>
      <c r="O1583" s="103"/>
      <c r="P1583" s="103"/>
      <c r="Q1583" s="103"/>
      <c r="R1583" s="103"/>
      <c r="S1583" s="103"/>
      <c r="T1583" s="103"/>
      <c r="U1583" s="103"/>
    </row>
    <row r="1584" spans="1:23" s="104" customFormat="1" ht="18" customHeight="1">
      <c r="A1584" s="111" t="s">
        <v>203</v>
      </c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3"/>
      <c r="N1584" s="103"/>
      <c r="O1584" s="103"/>
      <c r="P1584" s="103"/>
      <c r="Q1584" s="103"/>
      <c r="R1584" s="103"/>
      <c r="S1584" s="103"/>
      <c r="T1584" s="103"/>
      <c r="U1584" s="103"/>
    </row>
    <row r="1585" spans="1:23" s="104" customFormat="1" ht="18" customHeight="1">
      <c r="A1585" s="112" t="s">
        <v>204</v>
      </c>
      <c r="B1585" s="109" t="str">
        <f>IF(COUNTA(B1573:B1584)=0,"-",COUNTA(B1573:B1584)/12)</f>
        <v>-</v>
      </c>
      <c r="C1585" s="109" t="str">
        <f>IF(COUNTA(C1573:C1584)=0,"-",COUNTA(C1573:C1584)/12)</f>
        <v>-</v>
      </c>
      <c r="D1585" s="109" t="str">
        <f t="shared" ref="D1585" si="167">IF(COUNTA(D1573:D1584)=0,"-",COUNTA(D1573:D1584)/12)</f>
        <v>-</v>
      </c>
      <c r="E1585" s="114" t="str">
        <f>IF(COUNTA(E1573:E1584)=0,"-",COUNTA(E1573:E1584)/12)</f>
        <v>-</v>
      </c>
      <c r="F1585" s="109" t="str">
        <f t="shared" ref="F1585:U1585" si="168">IF(COUNTA(F1573:F1584)=0,"-",COUNTA(F1573:F1584)/12)</f>
        <v>-</v>
      </c>
      <c r="G1585" s="109" t="str">
        <f t="shared" si="168"/>
        <v>-</v>
      </c>
      <c r="H1585" s="109" t="str">
        <f t="shared" si="168"/>
        <v>-</v>
      </c>
      <c r="I1585" s="109" t="str">
        <f t="shared" si="168"/>
        <v>-</v>
      </c>
      <c r="J1585" s="109" t="str">
        <f t="shared" si="168"/>
        <v>-</v>
      </c>
      <c r="K1585" s="109" t="str">
        <f t="shared" si="168"/>
        <v>-</v>
      </c>
      <c r="L1585" s="109" t="str">
        <f t="shared" si="168"/>
        <v>-</v>
      </c>
      <c r="M1585" s="109" t="str">
        <f t="shared" si="168"/>
        <v>-</v>
      </c>
      <c r="N1585" s="109" t="str">
        <f t="shared" si="168"/>
        <v>-</v>
      </c>
      <c r="O1585" s="109" t="str">
        <f t="shared" si="168"/>
        <v>-</v>
      </c>
      <c r="P1585" s="109" t="str">
        <f t="shared" si="168"/>
        <v>-</v>
      </c>
      <c r="Q1585" s="109" t="str">
        <f t="shared" si="168"/>
        <v>-</v>
      </c>
      <c r="R1585" s="109" t="str">
        <f t="shared" si="168"/>
        <v>-</v>
      </c>
      <c r="S1585" s="109" t="str">
        <f t="shared" si="168"/>
        <v>-</v>
      </c>
      <c r="T1585" s="109" t="str">
        <f t="shared" si="168"/>
        <v>-</v>
      </c>
      <c r="U1585" s="109" t="str">
        <f t="shared" si="168"/>
        <v>-</v>
      </c>
    </row>
    <row r="1587" spans="1:23" s="104" customFormat="1" ht="18" customHeight="1">
      <c r="A1587" s="105">
        <f>A1572+1</f>
        <v>44815</v>
      </c>
      <c r="B1587" s="106">
        <v>1</v>
      </c>
      <c r="C1587" s="106">
        <v>2</v>
      </c>
      <c r="D1587" s="106">
        <v>3</v>
      </c>
      <c r="E1587" s="106">
        <v>4</v>
      </c>
      <c r="F1587" s="106">
        <v>5</v>
      </c>
      <c r="G1587" s="106">
        <v>6</v>
      </c>
      <c r="H1587" s="106">
        <v>7</v>
      </c>
      <c r="I1587" s="106">
        <v>8</v>
      </c>
      <c r="J1587" s="106">
        <v>9</v>
      </c>
      <c r="K1587" s="106">
        <v>10</v>
      </c>
      <c r="L1587" s="106">
        <v>11</v>
      </c>
      <c r="M1587" s="106">
        <v>12</v>
      </c>
      <c r="N1587" s="106">
        <v>13</v>
      </c>
      <c r="O1587" s="106">
        <v>14</v>
      </c>
      <c r="P1587" s="106">
        <v>15</v>
      </c>
      <c r="Q1587" s="106">
        <v>16</v>
      </c>
      <c r="R1587" s="106">
        <v>17</v>
      </c>
      <c r="S1587" s="106">
        <v>18</v>
      </c>
      <c r="T1587" s="106">
        <v>19</v>
      </c>
      <c r="U1587" s="106">
        <v>20</v>
      </c>
    </row>
    <row r="1588" spans="1:23" s="104" customFormat="1" ht="18" customHeight="1">
      <c r="A1588" s="111" t="s">
        <v>168</v>
      </c>
      <c r="B1588" s="103"/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3"/>
      <c r="M1588" s="103"/>
      <c r="N1588" s="103"/>
      <c r="O1588" s="103"/>
      <c r="P1588" s="103"/>
      <c r="Q1588" s="103"/>
      <c r="R1588" s="103"/>
      <c r="S1588" s="103"/>
      <c r="T1588" s="103"/>
      <c r="U1588" s="103"/>
    </row>
    <row r="1589" spans="1:23" s="104" customFormat="1" ht="18" customHeight="1">
      <c r="A1589" s="111" t="s">
        <v>174</v>
      </c>
      <c r="B1589" s="103"/>
      <c r="C1589" s="103"/>
      <c r="D1589" s="103"/>
      <c r="E1589" s="103"/>
      <c r="F1589" s="103"/>
      <c r="G1589" s="103"/>
      <c r="H1589" s="103"/>
      <c r="I1589" s="103"/>
      <c r="J1589" s="103"/>
      <c r="K1589" s="103"/>
      <c r="L1589" s="103"/>
      <c r="M1589" s="103"/>
      <c r="N1589" s="103"/>
      <c r="O1589" s="103"/>
      <c r="P1589" s="103"/>
      <c r="Q1589" s="103"/>
      <c r="R1589" s="103"/>
      <c r="S1589" s="103"/>
      <c r="T1589" s="103"/>
      <c r="U1589" s="103"/>
    </row>
    <row r="1590" spans="1:23" s="104" customFormat="1" ht="18" customHeight="1">
      <c r="A1590" s="111" t="s">
        <v>176</v>
      </c>
      <c r="B1590" s="103"/>
      <c r="C1590" s="103"/>
      <c r="D1590" s="103"/>
      <c r="E1590" s="103"/>
      <c r="F1590" s="103"/>
      <c r="G1590" s="103"/>
      <c r="H1590" s="103"/>
      <c r="I1590" s="103"/>
      <c r="J1590" s="103"/>
      <c r="K1590" s="103"/>
      <c r="L1590" s="103"/>
      <c r="M1590" s="103"/>
      <c r="N1590" s="103"/>
      <c r="O1590" s="103"/>
      <c r="P1590" s="103"/>
      <c r="Q1590" s="103"/>
      <c r="R1590" s="103"/>
      <c r="S1590" s="103"/>
      <c r="T1590" s="103"/>
      <c r="U1590" s="103"/>
    </row>
    <row r="1591" spans="1:23" s="104" customFormat="1" ht="18" customHeight="1">
      <c r="A1591" s="111" t="s">
        <v>181</v>
      </c>
      <c r="B1591" s="103"/>
      <c r="C1591" s="103"/>
      <c r="D1591" s="103"/>
      <c r="E1591" s="103"/>
      <c r="F1591" s="103"/>
      <c r="G1591" s="103"/>
      <c r="H1591" s="103"/>
      <c r="I1591" s="103"/>
      <c r="J1591" s="103"/>
      <c r="K1591" s="103"/>
      <c r="L1591" s="103"/>
      <c r="M1591" s="103"/>
      <c r="N1591" s="103"/>
      <c r="O1591" s="103"/>
      <c r="P1591" s="103"/>
      <c r="Q1591" s="103"/>
      <c r="R1591" s="103"/>
      <c r="S1591" s="103"/>
      <c r="T1591" s="103"/>
      <c r="U1591" s="103"/>
      <c r="W1591" s="116" t="s">
        <v>250</v>
      </c>
    </row>
    <row r="1592" spans="1:23" s="104" customFormat="1" ht="18" customHeight="1">
      <c r="A1592" s="111" t="s">
        <v>184</v>
      </c>
      <c r="B1592" s="103"/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3"/>
      <c r="M1592" s="103"/>
      <c r="N1592" s="103"/>
      <c r="O1592" s="103"/>
      <c r="P1592" s="103"/>
      <c r="Q1592" s="103"/>
      <c r="R1592" s="103"/>
      <c r="S1592" s="103"/>
      <c r="T1592" s="103"/>
      <c r="U1592" s="103"/>
      <c r="W1592" s="271">
        <f>COUNTIF(B1600:U1600,"-")</f>
        <v>20</v>
      </c>
    </row>
    <row r="1593" spans="1:23" s="104" customFormat="1" ht="18" customHeight="1">
      <c r="A1593" s="111" t="s">
        <v>208</v>
      </c>
      <c r="B1593" s="103"/>
      <c r="C1593" s="103"/>
      <c r="D1593" s="103"/>
      <c r="E1593" s="103"/>
      <c r="F1593" s="103"/>
      <c r="G1593" s="103"/>
      <c r="H1593" s="103"/>
      <c r="I1593" s="103"/>
      <c r="J1593" s="103"/>
      <c r="K1593" s="103"/>
      <c r="L1593" s="103"/>
      <c r="M1593" s="103"/>
      <c r="N1593" s="103"/>
      <c r="O1593" s="103"/>
      <c r="P1593" s="103"/>
      <c r="Q1593" s="103"/>
      <c r="R1593" s="103"/>
      <c r="S1593" s="103"/>
      <c r="T1593" s="103"/>
      <c r="U1593" s="103"/>
      <c r="W1593" s="271"/>
    </row>
    <row r="1594" spans="1:23" s="104" customFormat="1" ht="18" customHeight="1">
      <c r="A1594" s="111" t="s">
        <v>209</v>
      </c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3"/>
      <c r="N1594" s="103"/>
      <c r="O1594" s="103"/>
      <c r="P1594" s="103"/>
      <c r="Q1594" s="103"/>
      <c r="R1594" s="103"/>
      <c r="S1594" s="103"/>
      <c r="T1594" s="103"/>
      <c r="U1594" s="103"/>
    </row>
    <row r="1595" spans="1:23" s="104" customFormat="1" ht="18" customHeight="1">
      <c r="A1595" s="111" t="s">
        <v>198</v>
      </c>
      <c r="B1595" s="103"/>
      <c r="C1595" s="103"/>
      <c r="D1595" s="103"/>
      <c r="E1595" s="103"/>
      <c r="F1595" s="103"/>
      <c r="G1595" s="103"/>
      <c r="H1595" s="103"/>
      <c r="I1595" s="103"/>
      <c r="J1595" s="103"/>
      <c r="K1595" s="103"/>
      <c r="L1595" s="103"/>
      <c r="M1595" s="103"/>
      <c r="N1595" s="103"/>
      <c r="O1595" s="103"/>
      <c r="P1595" s="103"/>
      <c r="Q1595" s="103"/>
      <c r="R1595" s="103"/>
      <c r="S1595" s="103"/>
      <c r="T1595" s="103"/>
      <c r="U1595" s="103"/>
      <c r="W1595" s="116" t="s">
        <v>249</v>
      </c>
    </row>
    <row r="1596" spans="1:23" s="104" customFormat="1" ht="18" customHeight="1">
      <c r="A1596" s="111" t="s">
        <v>200</v>
      </c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3"/>
      <c r="M1596" s="103"/>
      <c r="N1596" s="103"/>
      <c r="O1596" s="103"/>
      <c r="P1596" s="103"/>
      <c r="Q1596" s="103"/>
      <c r="R1596" s="103"/>
      <c r="S1596" s="103"/>
      <c r="T1596" s="103"/>
      <c r="U1596" s="103"/>
      <c r="W1596" s="270">
        <f>INDEX(TRI!$BD$72:$BE$436,MATCH(A1587,TRI!$BD$72:$BD$436,0),2)+(IF(WEEKDAY(A1587,1)=4,1,0))</f>
        <v>0</v>
      </c>
    </row>
    <row r="1597" spans="1:23" s="104" customFormat="1" ht="18" customHeight="1">
      <c r="A1597" s="111" t="s">
        <v>201</v>
      </c>
      <c r="B1597" s="103"/>
      <c r="C1597" s="103"/>
      <c r="D1597" s="103"/>
      <c r="E1597" s="103"/>
      <c r="F1597" s="103"/>
      <c r="G1597" s="103"/>
      <c r="H1597" s="103"/>
      <c r="I1597" s="103"/>
      <c r="J1597" s="103"/>
      <c r="K1597" s="103"/>
      <c r="L1597" s="103"/>
      <c r="M1597" s="103"/>
      <c r="N1597" s="103"/>
      <c r="O1597" s="103"/>
      <c r="P1597" s="103"/>
      <c r="Q1597" s="103"/>
      <c r="R1597" s="103"/>
      <c r="S1597" s="103"/>
      <c r="T1597" s="103"/>
      <c r="U1597" s="103"/>
      <c r="W1597" s="271"/>
    </row>
    <row r="1598" spans="1:23" s="104" customFormat="1" ht="18" customHeight="1">
      <c r="A1598" s="111" t="s">
        <v>202</v>
      </c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3"/>
      <c r="M1598" s="103"/>
      <c r="N1598" s="103"/>
      <c r="O1598" s="103"/>
      <c r="P1598" s="103"/>
      <c r="Q1598" s="103"/>
      <c r="R1598" s="103"/>
      <c r="S1598" s="103"/>
      <c r="T1598" s="103"/>
      <c r="U1598" s="103"/>
    </row>
    <row r="1599" spans="1:23" s="104" customFormat="1" ht="18" customHeight="1">
      <c r="A1599" s="111" t="s">
        <v>203</v>
      </c>
      <c r="B1599" s="103"/>
      <c r="C1599" s="103"/>
      <c r="D1599" s="103"/>
      <c r="E1599" s="103"/>
      <c r="F1599" s="103"/>
      <c r="G1599" s="103"/>
      <c r="H1599" s="103"/>
      <c r="I1599" s="103"/>
      <c r="J1599" s="103"/>
      <c r="K1599" s="103"/>
      <c r="L1599" s="103"/>
      <c r="M1599" s="103"/>
      <c r="N1599" s="103"/>
      <c r="O1599" s="103"/>
      <c r="P1599" s="103"/>
      <c r="Q1599" s="103"/>
      <c r="R1599" s="103"/>
      <c r="S1599" s="103"/>
      <c r="T1599" s="103"/>
      <c r="U1599" s="103"/>
    </row>
    <row r="1600" spans="1:23" s="104" customFormat="1" ht="18" customHeight="1">
      <c r="A1600" s="112" t="s">
        <v>204</v>
      </c>
      <c r="B1600" s="109" t="str">
        <f>IF(COUNTA(B1588:B1599)=0,"-",COUNTA(B1588:B1599)/12)</f>
        <v>-</v>
      </c>
      <c r="C1600" s="109" t="str">
        <f>IF(COUNTA(C1588:C1599)=0,"-",COUNTA(C1588:C1599)/12)</f>
        <v>-</v>
      </c>
      <c r="D1600" s="109" t="str">
        <f t="shared" ref="D1600" si="169">IF(COUNTA(D1588:D1599)=0,"-",COUNTA(D1588:D1599)/12)</f>
        <v>-</v>
      </c>
      <c r="E1600" s="114" t="str">
        <f>IF(COUNTA(E1588:E1599)=0,"-",COUNTA(E1588:E1599)/12)</f>
        <v>-</v>
      </c>
      <c r="F1600" s="109" t="str">
        <f t="shared" ref="F1600:U1600" si="170">IF(COUNTA(F1588:F1599)=0,"-",COUNTA(F1588:F1599)/12)</f>
        <v>-</v>
      </c>
      <c r="G1600" s="109" t="str">
        <f t="shared" si="170"/>
        <v>-</v>
      </c>
      <c r="H1600" s="109" t="str">
        <f t="shared" si="170"/>
        <v>-</v>
      </c>
      <c r="I1600" s="109" t="str">
        <f t="shared" si="170"/>
        <v>-</v>
      </c>
      <c r="J1600" s="109" t="str">
        <f t="shared" si="170"/>
        <v>-</v>
      </c>
      <c r="K1600" s="109" t="str">
        <f t="shared" si="170"/>
        <v>-</v>
      </c>
      <c r="L1600" s="109" t="str">
        <f t="shared" si="170"/>
        <v>-</v>
      </c>
      <c r="M1600" s="109" t="str">
        <f t="shared" si="170"/>
        <v>-</v>
      </c>
      <c r="N1600" s="109" t="str">
        <f t="shared" si="170"/>
        <v>-</v>
      </c>
      <c r="O1600" s="109" t="str">
        <f t="shared" si="170"/>
        <v>-</v>
      </c>
      <c r="P1600" s="109" t="str">
        <f t="shared" si="170"/>
        <v>-</v>
      </c>
      <c r="Q1600" s="109" t="str">
        <f t="shared" si="170"/>
        <v>-</v>
      </c>
      <c r="R1600" s="109" t="str">
        <f t="shared" si="170"/>
        <v>-</v>
      </c>
      <c r="S1600" s="109" t="str">
        <f t="shared" si="170"/>
        <v>-</v>
      </c>
      <c r="T1600" s="109" t="str">
        <f t="shared" si="170"/>
        <v>-</v>
      </c>
      <c r="U1600" s="109" t="str">
        <f t="shared" si="170"/>
        <v>-</v>
      </c>
    </row>
    <row r="1602" spans="1:23" s="104" customFormat="1" ht="18" customHeight="1">
      <c r="A1602" s="105">
        <f>A1587+1</f>
        <v>44816</v>
      </c>
      <c r="B1602" s="106">
        <v>1</v>
      </c>
      <c r="C1602" s="106">
        <v>2</v>
      </c>
      <c r="D1602" s="106">
        <v>3</v>
      </c>
      <c r="E1602" s="106">
        <v>4</v>
      </c>
      <c r="F1602" s="106">
        <v>5</v>
      </c>
      <c r="G1602" s="106">
        <v>6</v>
      </c>
      <c r="H1602" s="106">
        <v>7</v>
      </c>
      <c r="I1602" s="106">
        <v>8</v>
      </c>
      <c r="J1602" s="106">
        <v>9</v>
      </c>
      <c r="K1602" s="106">
        <v>10</v>
      </c>
      <c r="L1602" s="106">
        <v>11</v>
      </c>
      <c r="M1602" s="106">
        <v>12</v>
      </c>
      <c r="N1602" s="106">
        <v>13</v>
      </c>
      <c r="O1602" s="106">
        <v>14</v>
      </c>
      <c r="P1602" s="106">
        <v>15</v>
      </c>
      <c r="Q1602" s="106">
        <v>16</v>
      </c>
      <c r="R1602" s="106">
        <v>17</v>
      </c>
      <c r="S1602" s="106">
        <v>18</v>
      </c>
      <c r="T1602" s="106">
        <v>19</v>
      </c>
      <c r="U1602" s="106">
        <v>20</v>
      </c>
    </row>
    <row r="1603" spans="1:23" s="104" customFormat="1" ht="18" customHeight="1">
      <c r="A1603" s="111" t="s">
        <v>168</v>
      </c>
      <c r="B1603" s="103"/>
      <c r="C1603" s="103"/>
      <c r="D1603" s="103"/>
      <c r="E1603" s="103"/>
      <c r="F1603" s="103"/>
      <c r="G1603" s="103"/>
      <c r="H1603" s="103"/>
      <c r="I1603" s="103"/>
      <c r="J1603" s="103"/>
      <c r="K1603" s="103"/>
      <c r="L1603" s="103"/>
      <c r="M1603" s="103"/>
      <c r="N1603" s="103"/>
      <c r="O1603" s="103"/>
      <c r="P1603" s="103"/>
      <c r="Q1603" s="103"/>
      <c r="R1603" s="103"/>
      <c r="S1603" s="103"/>
      <c r="T1603" s="103"/>
      <c r="U1603" s="103"/>
    </row>
    <row r="1604" spans="1:23" s="104" customFormat="1" ht="18" customHeight="1">
      <c r="A1604" s="111" t="s">
        <v>174</v>
      </c>
      <c r="B1604" s="103"/>
      <c r="C1604" s="103"/>
      <c r="D1604" s="103"/>
      <c r="E1604" s="103"/>
      <c r="F1604" s="103"/>
      <c r="G1604" s="103"/>
      <c r="H1604" s="103"/>
      <c r="I1604" s="103"/>
      <c r="J1604" s="103"/>
      <c r="K1604" s="103"/>
      <c r="L1604" s="103"/>
      <c r="M1604" s="103"/>
      <c r="N1604" s="103"/>
      <c r="O1604" s="103"/>
      <c r="P1604" s="103"/>
      <c r="Q1604" s="103"/>
      <c r="R1604" s="103"/>
      <c r="S1604" s="103"/>
      <c r="T1604" s="103"/>
      <c r="U1604" s="103"/>
    </row>
    <row r="1605" spans="1:23" s="104" customFormat="1" ht="18" customHeight="1">
      <c r="A1605" s="111" t="s">
        <v>176</v>
      </c>
      <c r="B1605" s="103"/>
      <c r="C1605" s="103"/>
      <c r="D1605" s="103"/>
      <c r="E1605" s="103"/>
      <c r="F1605" s="103"/>
      <c r="G1605" s="103"/>
      <c r="H1605" s="103"/>
      <c r="I1605" s="103"/>
      <c r="J1605" s="103"/>
      <c r="K1605" s="103"/>
      <c r="L1605" s="103"/>
      <c r="M1605" s="103"/>
      <c r="N1605" s="103"/>
      <c r="O1605" s="103"/>
      <c r="P1605" s="103"/>
      <c r="Q1605" s="103"/>
      <c r="R1605" s="103"/>
      <c r="S1605" s="103"/>
      <c r="T1605" s="103"/>
      <c r="U1605" s="103"/>
    </row>
    <row r="1606" spans="1:23" s="104" customFormat="1" ht="18" customHeight="1">
      <c r="A1606" s="111" t="s">
        <v>181</v>
      </c>
      <c r="B1606" s="103"/>
      <c r="C1606" s="103"/>
      <c r="D1606" s="103"/>
      <c r="E1606" s="103"/>
      <c r="F1606" s="103"/>
      <c r="G1606" s="103"/>
      <c r="H1606" s="103"/>
      <c r="I1606" s="103"/>
      <c r="J1606" s="103"/>
      <c r="K1606" s="103"/>
      <c r="L1606" s="103"/>
      <c r="M1606" s="103"/>
      <c r="N1606" s="103"/>
      <c r="O1606" s="103"/>
      <c r="P1606" s="103"/>
      <c r="Q1606" s="103"/>
      <c r="R1606" s="103"/>
      <c r="S1606" s="103"/>
      <c r="T1606" s="103"/>
      <c r="U1606" s="103"/>
      <c r="W1606" s="116" t="s">
        <v>250</v>
      </c>
    </row>
    <row r="1607" spans="1:23" s="104" customFormat="1" ht="18" customHeight="1">
      <c r="A1607" s="111" t="s">
        <v>184</v>
      </c>
      <c r="B1607" s="103"/>
      <c r="C1607" s="103"/>
      <c r="D1607" s="103"/>
      <c r="E1607" s="103"/>
      <c r="F1607" s="103"/>
      <c r="G1607" s="103"/>
      <c r="H1607" s="103"/>
      <c r="I1607" s="103"/>
      <c r="J1607" s="103"/>
      <c r="K1607" s="103"/>
      <c r="L1607" s="103"/>
      <c r="M1607" s="103"/>
      <c r="N1607" s="103"/>
      <c r="O1607" s="103"/>
      <c r="P1607" s="103"/>
      <c r="Q1607" s="103"/>
      <c r="R1607" s="103"/>
      <c r="S1607" s="103"/>
      <c r="T1607" s="103"/>
      <c r="U1607" s="103"/>
      <c r="W1607" s="271">
        <f>COUNTIF(B1615:U1615,"-")</f>
        <v>20</v>
      </c>
    </row>
    <row r="1608" spans="1:23" s="104" customFormat="1" ht="18" customHeight="1">
      <c r="A1608" s="111" t="s">
        <v>208</v>
      </c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3"/>
      <c r="N1608" s="103"/>
      <c r="O1608" s="103"/>
      <c r="P1608" s="103"/>
      <c r="Q1608" s="103"/>
      <c r="R1608" s="103"/>
      <c r="S1608" s="103"/>
      <c r="T1608" s="103"/>
      <c r="U1608" s="103"/>
      <c r="W1608" s="271"/>
    </row>
    <row r="1609" spans="1:23" s="104" customFormat="1" ht="18" customHeight="1">
      <c r="A1609" s="111" t="s">
        <v>209</v>
      </c>
      <c r="B1609" s="103"/>
      <c r="C1609" s="103"/>
      <c r="D1609" s="103"/>
      <c r="E1609" s="103"/>
      <c r="F1609" s="103"/>
      <c r="G1609" s="103"/>
      <c r="H1609" s="103"/>
      <c r="I1609" s="103"/>
      <c r="J1609" s="103"/>
      <c r="K1609" s="103"/>
      <c r="L1609" s="103"/>
      <c r="M1609" s="103"/>
      <c r="N1609" s="103"/>
      <c r="O1609" s="103"/>
      <c r="P1609" s="103"/>
      <c r="Q1609" s="103"/>
      <c r="R1609" s="103"/>
      <c r="S1609" s="103"/>
      <c r="T1609" s="103"/>
      <c r="U1609" s="103"/>
    </row>
    <row r="1610" spans="1:23" s="104" customFormat="1" ht="18" customHeight="1">
      <c r="A1610" s="111" t="s">
        <v>198</v>
      </c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3"/>
      <c r="N1610" s="103"/>
      <c r="O1610" s="103"/>
      <c r="P1610" s="103"/>
      <c r="Q1610" s="103"/>
      <c r="R1610" s="103"/>
      <c r="S1610" s="103"/>
      <c r="T1610" s="103"/>
      <c r="U1610" s="103"/>
      <c r="W1610" s="116" t="s">
        <v>249</v>
      </c>
    </row>
    <row r="1611" spans="1:23" s="104" customFormat="1" ht="18" customHeight="1">
      <c r="A1611" s="111" t="s">
        <v>200</v>
      </c>
      <c r="B1611" s="103"/>
      <c r="C1611" s="103"/>
      <c r="D1611" s="103"/>
      <c r="E1611" s="103"/>
      <c r="F1611" s="103"/>
      <c r="G1611" s="103"/>
      <c r="H1611" s="103"/>
      <c r="I1611" s="103"/>
      <c r="J1611" s="103"/>
      <c r="K1611" s="103"/>
      <c r="L1611" s="103"/>
      <c r="M1611" s="103"/>
      <c r="N1611" s="103"/>
      <c r="O1611" s="103"/>
      <c r="P1611" s="103"/>
      <c r="Q1611" s="103"/>
      <c r="R1611" s="103"/>
      <c r="S1611" s="103"/>
      <c r="T1611" s="103"/>
      <c r="U1611" s="103"/>
      <c r="W1611" s="270">
        <f>INDEX(TRI!$BD$72:$BE$436,MATCH(A1602,TRI!$BD$72:$BD$436,0),2)+(IF(WEEKDAY(A1602,1)=4,1,0))</f>
        <v>0</v>
      </c>
    </row>
    <row r="1612" spans="1:23" s="104" customFormat="1" ht="18" customHeight="1">
      <c r="A1612" s="111" t="s">
        <v>201</v>
      </c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3"/>
      <c r="O1612" s="103"/>
      <c r="P1612" s="103"/>
      <c r="Q1612" s="103"/>
      <c r="R1612" s="103"/>
      <c r="S1612" s="103"/>
      <c r="T1612" s="103"/>
      <c r="U1612" s="103"/>
      <c r="W1612" s="271"/>
    </row>
    <row r="1613" spans="1:23" s="104" customFormat="1" ht="18" customHeight="1">
      <c r="A1613" s="111" t="s">
        <v>202</v>
      </c>
      <c r="B1613" s="103"/>
      <c r="C1613" s="103"/>
      <c r="D1613" s="103"/>
      <c r="E1613" s="103"/>
      <c r="F1613" s="103"/>
      <c r="G1613" s="103"/>
      <c r="H1613" s="103"/>
      <c r="I1613" s="103"/>
      <c r="J1613" s="103"/>
      <c r="K1613" s="103"/>
      <c r="L1613" s="103"/>
      <c r="M1613" s="103"/>
      <c r="N1613" s="103"/>
      <c r="O1613" s="103"/>
      <c r="P1613" s="103"/>
      <c r="Q1613" s="103"/>
      <c r="R1613" s="103"/>
      <c r="S1613" s="103"/>
      <c r="T1613" s="103"/>
      <c r="U1613" s="103"/>
    </row>
    <row r="1614" spans="1:23" s="104" customFormat="1" ht="18" customHeight="1">
      <c r="A1614" s="111" t="s">
        <v>203</v>
      </c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3"/>
      <c r="O1614" s="103"/>
      <c r="P1614" s="103"/>
      <c r="Q1614" s="103"/>
      <c r="R1614" s="103"/>
      <c r="S1614" s="103"/>
      <c r="T1614" s="103"/>
      <c r="U1614" s="103"/>
    </row>
    <row r="1615" spans="1:23" s="104" customFormat="1" ht="18" customHeight="1">
      <c r="A1615" s="112" t="s">
        <v>204</v>
      </c>
      <c r="B1615" s="109" t="str">
        <f>IF(COUNTA(B1603:B1614)=0,"-",COUNTA(B1603:B1614)/12)</f>
        <v>-</v>
      </c>
      <c r="C1615" s="109" t="str">
        <f>IF(COUNTA(C1603:C1614)=0,"-",COUNTA(C1603:C1614)/12)</f>
        <v>-</v>
      </c>
      <c r="D1615" s="109" t="str">
        <f t="shared" ref="D1615" si="171">IF(COUNTA(D1603:D1614)=0,"-",COUNTA(D1603:D1614)/12)</f>
        <v>-</v>
      </c>
      <c r="E1615" s="114" t="str">
        <f>IF(COUNTA(E1603:E1614)=0,"-",COUNTA(E1603:E1614)/12)</f>
        <v>-</v>
      </c>
      <c r="F1615" s="109" t="str">
        <f t="shared" ref="F1615:U1615" si="172">IF(COUNTA(F1603:F1614)=0,"-",COUNTA(F1603:F1614)/12)</f>
        <v>-</v>
      </c>
      <c r="G1615" s="109" t="str">
        <f t="shared" si="172"/>
        <v>-</v>
      </c>
      <c r="H1615" s="109" t="str">
        <f t="shared" si="172"/>
        <v>-</v>
      </c>
      <c r="I1615" s="109" t="str">
        <f t="shared" si="172"/>
        <v>-</v>
      </c>
      <c r="J1615" s="109" t="str">
        <f t="shared" si="172"/>
        <v>-</v>
      </c>
      <c r="K1615" s="109" t="str">
        <f t="shared" si="172"/>
        <v>-</v>
      </c>
      <c r="L1615" s="109" t="str">
        <f t="shared" si="172"/>
        <v>-</v>
      </c>
      <c r="M1615" s="109" t="str">
        <f t="shared" si="172"/>
        <v>-</v>
      </c>
      <c r="N1615" s="109" t="str">
        <f t="shared" si="172"/>
        <v>-</v>
      </c>
      <c r="O1615" s="109" t="str">
        <f t="shared" si="172"/>
        <v>-</v>
      </c>
      <c r="P1615" s="109" t="str">
        <f t="shared" si="172"/>
        <v>-</v>
      </c>
      <c r="Q1615" s="109" t="str">
        <f t="shared" si="172"/>
        <v>-</v>
      </c>
      <c r="R1615" s="109" t="str">
        <f t="shared" si="172"/>
        <v>-</v>
      </c>
      <c r="S1615" s="109" t="str">
        <f t="shared" si="172"/>
        <v>-</v>
      </c>
      <c r="T1615" s="109" t="str">
        <f t="shared" si="172"/>
        <v>-</v>
      </c>
      <c r="U1615" s="109" t="str">
        <f t="shared" si="172"/>
        <v>-</v>
      </c>
    </row>
    <row r="1617" spans="1:23" s="104" customFormat="1" ht="18" customHeight="1">
      <c r="A1617" s="105">
        <f>A1602+1</f>
        <v>44817</v>
      </c>
      <c r="B1617" s="106">
        <v>1</v>
      </c>
      <c r="C1617" s="106">
        <v>2</v>
      </c>
      <c r="D1617" s="106">
        <v>3</v>
      </c>
      <c r="E1617" s="106">
        <v>4</v>
      </c>
      <c r="F1617" s="106">
        <v>5</v>
      </c>
      <c r="G1617" s="106">
        <v>6</v>
      </c>
      <c r="H1617" s="106">
        <v>7</v>
      </c>
      <c r="I1617" s="106">
        <v>8</v>
      </c>
      <c r="J1617" s="106">
        <v>9</v>
      </c>
      <c r="K1617" s="106">
        <v>10</v>
      </c>
      <c r="L1617" s="106">
        <v>11</v>
      </c>
      <c r="M1617" s="106">
        <v>12</v>
      </c>
      <c r="N1617" s="106">
        <v>13</v>
      </c>
      <c r="O1617" s="106">
        <v>14</v>
      </c>
      <c r="P1617" s="106">
        <v>15</v>
      </c>
      <c r="Q1617" s="106">
        <v>16</v>
      </c>
      <c r="R1617" s="106">
        <v>17</v>
      </c>
      <c r="S1617" s="106">
        <v>18</v>
      </c>
      <c r="T1617" s="106">
        <v>19</v>
      </c>
      <c r="U1617" s="106">
        <v>20</v>
      </c>
    </row>
    <row r="1618" spans="1:23" s="104" customFormat="1" ht="18" customHeight="1">
      <c r="A1618" s="111" t="s">
        <v>168</v>
      </c>
      <c r="B1618" s="103"/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3"/>
      <c r="M1618" s="103"/>
      <c r="N1618" s="103"/>
      <c r="O1618" s="103"/>
      <c r="P1618" s="103"/>
      <c r="Q1618" s="103"/>
      <c r="R1618" s="103"/>
      <c r="S1618" s="103"/>
      <c r="T1618" s="103"/>
      <c r="U1618" s="103"/>
    </row>
    <row r="1619" spans="1:23" s="104" customFormat="1" ht="18" customHeight="1">
      <c r="A1619" s="111" t="s">
        <v>174</v>
      </c>
      <c r="B1619" s="103"/>
      <c r="C1619" s="103"/>
      <c r="D1619" s="103"/>
      <c r="E1619" s="103"/>
      <c r="F1619" s="103"/>
      <c r="G1619" s="103"/>
      <c r="H1619" s="103"/>
      <c r="I1619" s="103"/>
      <c r="J1619" s="103"/>
      <c r="K1619" s="103"/>
      <c r="L1619" s="103"/>
      <c r="M1619" s="103"/>
      <c r="N1619" s="103"/>
      <c r="O1619" s="103"/>
      <c r="P1619" s="103"/>
      <c r="Q1619" s="103"/>
      <c r="R1619" s="103"/>
      <c r="S1619" s="103"/>
      <c r="T1619" s="103"/>
      <c r="U1619" s="103"/>
    </row>
    <row r="1620" spans="1:23" s="104" customFormat="1" ht="18" customHeight="1">
      <c r="A1620" s="111" t="s">
        <v>176</v>
      </c>
      <c r="B1620" s="103"/>
      <c r="C1620" s="103"/>
      <c r="D1620" s="103"/>
      <c r="E1620" s="103"/>
      <c r="F1620" s="103"/>
      <c r="G1620" s="103"/>
      <c r="H1620" s="103"/>
      <c r="I1620" s="103"/>
      <c r="J1620" s="103"/>
      <c r="K1620" s="103"/>
      <c r="L1620" s="103"/>
      <c r="M1620" s="103"/>
      <c r="N1620" s="103"/>
      <c r="O1620" s="103"/>
      <c r="P1620" s="103"/>
      <c r="Q1620" s="103"/>
      <c r="R1620" s="103"/>
      <c r="S1620" s="103"/>
      <c r="T1620" s="103"/>
      <c r="U1620" s="103"/>
    </row>
    <row r="1621" spans="1:23" s="104" customFormat="1" ht="18" customHeight="1">
      <c r="A1621" s="111" t="s">
        <v>181</v>
      </c>
      <c r="B1621" s="103"/>
      <c r="C1621" s="103"/>
      <c r="D1621" s="103"/>
      <c r="E1621" s="103"/>
      <c r="F1621" s="103"/>
      <c r="G1621" s="103"/>
      <c r="H1621" s="103"/>
      <c r="I1621" s="103"/>
      <c r="J1621" s="103"/>
      <c r="K1621" s="103"/>
      <c r="L1621" s="103"/>
      <c r="M1621" s="103"/>
      <c r="N1621" s="103"/>
      <c r="O1621" s="103"/>
      <c r="P1621" s="103"/>
      <c r="Q1621" s="103"/>
      <c r="R1621" s="103"/>
      <c r="S1621" s="103"/>
      <c r="T1621" s="103"/>
      <c r="U1621" s="103"/>
      <c r="W1621" s="116" t="s">
        <v>250</v>
      </c>
    </row>
    <row r="1622" spans="1:23" s="104" customFormat="1" ht="18" customHeight="1">
      <c r="A1622" s="111" t="s">
        <v>184</v>
      </c>
      <c r="B1622" s="103"/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3"/>
      <c r="M1622" s="103"/>
      <c r="N1622" s="103"/>
      <c r="O1622" s="103"/>
      <c r="P1622" s="103"/>
      <c r="Q1622" s="103"/>
      <c r="R1622" s="103"/>
      <c r="S1622" s="103"/>
      <c r="T1622" s="103"/>
      <c r="U1622" s="103"/>
      <c r="W1622" s="271">
        <f>COUNTIF(B1630:U1630,"-")</f>
        <v>20</v>
      </c>
    </row>
    <row r="1623" spans="1:23" s="104" customFormat="1" ht="18" customHeight="1">
      <c r="A1623" s="111" t="s">
        <v>208</v>
      </c>
      <c r="B1623" s="103"/>
      <c r="C1623" s="103"/>
      <c r="D1623" s="103"/>
      <c r="E1623" s="103"/>
      <c r="F1623" s="103"/>
      <c r="G1623" s="103"/>
      <c r="H1623" s="103"/>
      <c r="I1623" s="103"/>
      <c r="J1623" s="103"/>
      <c r="K1623" s="103"/>
      <c r="L1623" s="103"/>
      <c r="M1623" s="103"/>
      <c r="N1623" s="103"/>
      <c r="O1623" s="103"/>
      <c r="P1623" s="103"/>
      <c r="Q1623" s="103"/>
      <c r="R1623" s="103"/>
      <c r="S1623" s="103"/>
      <c r="T1623" s="103"/>
      <c r="U1623" s="103"/>
      <c r="W1623" s="271"/>
    </row>
    <row r="1624" spans="1:23" s="104" customFormat="1" ht="18" customHeight="1">
      <c r="A1624" s="111" t="s">
        <v>209</v>
      </c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3"/>
      <c r="M1624" s="103"/>
      <c r="N1624" s="103"/>
      <c r="O1624" s="103"/>
      <c r="P1624" s="103"/>
      <c r="Q1624" s="103"/>
      <c r="R1624" s="103"/>
      <c r="S1624" s="103"/>
      <c r="T1624" s="103"/>
      <c r="U1624" s="103"/>
    </row>
    <row r="1625" spans="1:23" s="104" customFormat="1" ht="18" customHeight="1">
      <c r="A1625" s="111" t="s">
        <v>198</v>
      </c>
      <c r="B1625" s="103"/>
      <c r="C1625" s="103"/>
      <c r="D1625" s="103"/>
      <c r="E1625" s="103"/>
      <c r="F1625" s="103"/>
      <c r="G1625" s="103"/>
      <c r="H1625" s="103"/>
      <c r="I1625" s="103"/>
      <c r="J1625" s="103"/>
      <c r="K1625" s="103"/>
      <c r="L1625" s="103"/>
      <c r="M1625" s="103"/>
      <c r="N1625" s="103"/>
      <c r="O1625" s="103"/>
      <c r="P1625" s="103"/>
      <c r="Q1625" s="103"/>
      <c r="R1625" s="103"/>
      <c r="S1625" s="103"/>
      <c r="T1625" s="103"/>
      <c r="U1625" s="103"/>
      <c r="W1625" s="116" t="s">
        <v>249</v>
      </c>
    </row>
    <row r="1626" spans="1:23" s="104" customFormat="1" ht="18" customHeight="1">
      <c r="A1626" s="111" t="s">
        <v>200</v>
      </c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3"/>
      <c r="M1626" s="103"/>
      <c r="N1626" s="103"/>
      <c r="O1626" s="103"/>
      <c r="P1626" s="103"/>
      <c r="Q1626" s="103"/>
      <c r="R1626" s="103"/>
      <c r="S1626" s="103"/>
      <c r="T1626" s="103"/>
      <c r="U1626" s="103"/>
      <c r="W1626" s="270">
        <f>INDEX(TRI!$BD$72:$BE$436,MATCH(A1617,TRI!$BD$72:$BD$436,0),2)+(IF(WEEKDAY(A1617,1)=4,1,0))</f>
        <v>0</v>
      </c>
    </row>
    <row r="1627" spans="1:23" s="104" customFormat="1" ht="18" customHeight="1">
      <c r="A1627" s="111" t="s">
        <v>201</v>
      </c>
      <c r="B1627" s="103"/>
      <c r="C1627" s="103"/>
      <c r="D1627" s="103"/>
      <c r="E1627" s="103"/>
      <c r="F1627" s="103"/>
      <c r="G1627" s="103"/>
      <c r="H1627" s="103"/>
      <c r="I1627" s="103"/>
      <c r="J1627" s="103"/>
      <c r="K1627" s="103"/>
      <c r="L1627" s="103"/>
      <c r="M1627" s="103"/>
      <c r="N1627" s="103"/>
      <c r="O1627" s="103"/>
      <c r="P1627" s="103"/>
      <c r="Q1627" s="103"/>
      <c r="R1627" s="103"/>
      <c r="S1627" s="103"/>
      <c r="T1627" s="103"/>
      <c r="U1627" s="103"/>
      <c r="W1627" s="271"/>
    </row>
    <row r="1628" spans="1:23" s="104" customFormat="1" ht="18" customHeight="1">
      <c r="A1628" s="111" t="s">
        <v>202</v>
      </c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3"/>
      <c r="M1628" s="103"/>
      <c r="N1628" s="103"/>
      <c r="O1628" s="103"/>
      <c r="P1628" s="103"/>
      <c r="Q1628" s="103"/>
      <c r="R1628" s="103"/>
      <c r="S1628" s="103"/>
      <c r="T1628" s="103"/>
      <c r="U1628" s="103"/>
    </row>
    <row r="1629" spans="1:23" s="104" customFormat="1" ht="18" customHeight="1">
      <c r="A1629" s="111" t="s">
        <v>203</v>
      </c>
      <c r="B1629" s="103"/>
      <c r="C1629" s="103"/>
      <c r="D1629" s="103"/>
      <c r="E1629" s="103"/>
      <c r="F1629" s="103"/>
      <c r="G1629" s="103"/>
      <c r="H1629" s="103"/>
      <c r="I1629" s="103"/>
      <c r="J1629" s="103"/>
      <c r="K1629" s="103"/>
      <c r="L1629" s="103"/>
      <c r="M1629" s="103"/>
      <c r="N1629" s="103"/>
      <c r="O1629" s="103"/>
      <c r="P1629" s="103"/>
      <c r="Q1629" s="103"/>
      <c r="R1629" s="103"/>
      <c r="S1629" s="103"/>
      <c r="T1629" s="103"/>
      <c r="U1629" s="103"/>
    </row>
    <row r="1630" spans="1:23" s="104" customFormat="1" ht="18" customHeight="1">
      <c r="A1630" s="112" t="s">
        <v>204</v>
      </c>
      <c r="B1630" s="109" t="str">
        <f>IF(COUNTA(B1618:B1629)=0,"-",COUNTA(B1618:B1629)/12)</f>
        <v>-</v>
      </c>
      <c r="C1630" s="109" t="str">
        <f>IF(COUNTA(C1618:C1629)=0,"-",COUNTA(C1618:C1629)/12)</f>
        <v>-</v>
      </c>
      <c r="D1630" s="109" t="str">
        <f t="shared" ref="D1630" si="173">IF(COUNTA(D1618:D1629)=0,"-",COUNTA(D1618:D1629)/12)</f>
        <v>-</v>
      </c>
      <c r="E1630" s="114" t="str">
        <f>IF(COUNTA(E1618:E1629)=0,"-",COUNTA(E1618:E1629)/12)</f>
        <v>-</v>
      </c>
      <c r="F1630" s="109" t="str">
        <f t="shared" ref="F1630:U1630" si="174">IF(COUNTA(F1618:F1629)=0,"-",COUNTA(F1618:F1629)/12)</f>
        <v>-</v>
      </c>
      <c r="G1630" s="109" t="str">
        <f t="shared" si="174"/>
        <v>-</v>
      </c>
      <c r="H1630" s="109" t="str">
        <f t="shared" si="174"/>
        <v>-</v>
      </c>
      <c r="I1630" s="109" t="str">
        <f t="shared" si="174"/>
        <v>-</v>
      </c>
      <c r="J1630" s="109" t="str">
        <f t="shared" si="174"/>
        <v>-</v>
      </c>
      <c r="K1630" s="109" t="str">
        <f t="shared" si="174"/>
        <v>-</v>
      </c>
      <c r="L1630" s="109" t="str">
        <f t="shared" si="174"/>
        <v>-</v>
      </c>
      <c r="M1630" s="109" t="str">
        <f t="shared" si="174"/>
        <v>-</v>
      </c>
      <c r="N1630" s="109" t="str">
        <f t="shared" si="174"/>
        <v>-</v>
      </c>
      <c r="O1630" s="109" t="str">
        <f t="shared" si="174"/>
        <v>-</v>
      </c>
      <c r="P1630" s="109" t="str">
        <f t="shared" si="174"/>
        <v>-</v>
      </c>
      <c r="Q1630" s="109" t="str">
        <f t="shared" si="174"/>
        <v>-</v>
      </c>
      <c r="R1630" s="109" t="str">
        <f t="shared" si="174"/>
        <v>-</v>
      </c>
      <c r="S1630" s="109" t="str">
        <f t="shared" si="174"/>
        <v>-</v>
      </c>
      <c r="T1630" s="109" t="str">
        <f t="shared" si="174"/>
        <v>-</v>
      </c>
      <c r="U1630" s="109" t="str">
        <f t="shared" si="174"/>
        <v>-</v>
      </c>
    </row>
    <row r="1632" spans="1:23" s="104" customFormat="1" ht="18" customHeight="1">
      <c r="A1632" s="105">
        <f>A1617+1</f>
        <v>44818</v>
      </c>
      <c r="B1632" s="106">
        <v>1</v>
      </c>
      <c r="C1632" s="106">
        <v>2</v>
      </c>
      <c r="D1632" s="106">
        <v>3</v>
      </c>
      <c r="E1632" s="106">
        <v>4</v>
      </c>
      <c r="F1632" s="106">
        <v>5</v>
      </c>
      <c r="G1632" s="106">
        <v>6</v>
      </c>
      <c r="H1632" s="106">
        <v>7</v>
      </c>
      <c r="I1632" s="106">
        <v>8</v>
      </c>
      <c r="J1632" s="106">
        <v>9</v>
      </c>
      <c r="K1632" s="106">
        <v>10</v>
      </c>
      <c r="L1632" s="106">
        <v>11</v>
      </c>
      <c r="M1632" s="106">
        <v>12</v>
      </c>
      <c r="N1632" s="106">
        <v>13</v>
      </c>
      <c r="O1632" s="106">
        <v>14</v>
      </c>
      <c r="P1632" s="106">
        <v>15</v>
      </c>
      <c r="Q1632" s="106">
        <v>16</v>
      </c>
      <c r="R1632" s="106">
        <v>17</v>
      </c>
      <c r="S1632" s="106">
        <v>18</v>
      </c>
      <c r="T1632" s="106">
        <v>19</v>
      </c>
      <c r="U1632" s="106">
        <v>20</v>
      </c>
    </row>
    <row r="1633" spans="1:23" s="104" customFormat="1" ht="18" customHeight="1">
      <c r="A1633" s="111" t="s">
        <v>168</v>
      </c>
      <c r="B1633" s="103"/>
      <c r="C1633" s="103"/>
      <c r="D1633" s="103"/>
      <c r="E1633" s="103"/>
      <c r="F1633" s="103"/>
      <c r="G1633" s="103"/>
      <c r="H1633" s="103"/>
      <c r="I1633" s="103"/>
      <c r="J1633" s="103"/>
      <c r="K1633" s="103"/>
      <c r="L1633" s="103"/>
      <c r="M1633" s="103"/>
      <c r="N1633" s="103"/>
      <c r="O1633" s="103"/>
      <c r="P1633" s="103"/>
      <c r="Q1633" s="103"/>
      <c r="R1633" s="103"/>
      <c r="S1633" s="103"/>
      <c r="T1633" s="103"/>
      <c r="U1633" s="103"/>
    </row>
    <row r="1634" spans="1:23" s="104" customFormat="1" ht="18" customHeight="1">
      <c r="A1634" s="111" t="s">
        <v>174</v>
      </c>
      <c r="B1634" s="103"/>
      <c r="C1634" s="103"/>
      <c r="D1634" s="103"/>
      <c r="E1634" s="103"/>
      <c r="F1634" s="103"/>
      <c r="G1634" s="103"/>
      <c r="H1634" s="103"/>
      <c r="I1634" s="103"/>
      <c r="J1634" s="103"/>
      <c r="K1634" s="103"/>
      <c r="L1634" s="103"/>
      <c r="M1634" s="103"/>
      <c r="N1634" s="103"/>
      <c r="O1634" s="103"/>
      <c r="P1634" s="103"/>
      <c r="Q1634" s="103"/>
      <c r="R1634" s="103"/>
      <c r="S1634" s="103"/>
      <c r="T1634" s="103"/>
      <c r="U1634" s="103"/>
    </row>
    <row r="1635" spans="1:23" s="104" customFormat="1" ht="18" customHeight="1">
      <c r="A1635" s="111" t="s">
        <v>176</v>
      </c>
      <c r="B1635" s="103"/>
      <c r="C1635" s="103"/>
      <c r="D1635" s="103"/>
      <c r="E1635" s="103"/>
      <c r="F1635" s="103"/>
      <c r="G1635" s="103"/>
      <c r="H1635" s="103"/>
      <c r="I1635" s="103"/>
      <c r="J1635" s="103"/>
      <c r="K1635" s="103"/>
      <c r="L1635" s="103"/>
      <c r="M1635" s="103"/>
      <c r="N1635" s="103"/>
      <c r="O1635" s="103"/>
      <c r="P1635" s="103"/>
      <c r="Q1635" s="103"/>
      <c r="R1635" s="103"/>
      <c r="S1635" s="103"/>
      <c r="T1635" s="103"/>
      <c r="U1635" s="103"/>
    </row>
    <row r="1636" spans="1:23" s="104" customFormat="1" ht="18" customHeight="1">
      <c r="A1636" s="111" t="s">
        <v>181</v>
      </c>
      <c r="B1636" s="103"/>
      <c r="C1636" s="103"/>
      <c r="D1636" s="103"/>
      <c r="E1636" s="103"/>
      <c r="F1636" s="103"/>
      <c r="G1636" s="103"/>
      <c r="H1636" s="103"/>
      <c r="I1636" s="103"/>
      <c r="J1636" s="103"/>
      <c r="K1636" s="103"/>
      <c r="L1636" s="103"/>
      <c r="M1636" s="103"/>
      <c r="N1636" s="103"/>
      <c r="O1636" s="103"/>
      <c r="P1636" s="103"/>
      <c r="Q1636" s="103"/>
      <c r="R1636" s="103"/>
      <c r="S1636" s="103"/>
      <c r="T1636" s="103"/>
      <c r="U1636" s="103"/>
      <c r="W1636" s="116" t="s">
        <v>250</v>
      </c>
    </row>
    <row r="1637" spans="1:23" s="104" customFormat="1" ht="18" customHeight="1">
      <c r="A1637" s="111" t="s">
        <v>184</v>
      </c>
      <c r="B1637" s="103"/>
      <c r="C1637" s="103"/>
      <c r="D1637" s="103"/>
      <c r="E1637" s="103"/>
      <c r="F1637" s="103"/>
      <c r="G1637" s="103"/>
      <c r="H1637" s="103"/>
      <c r="I1637" s="103"/>
      <c r="J1637" s="103"/>
      <c r="K1637" s="103"/>
      <c r="L1637" s="103"/>
      <c r="M1637" s="103"/>
      <c r="N1637" s="103"/>
      <c r="O1637" s="103"/>
      <c r="P1637" s="103"/>
      <c r="Q1637" s="103"/>
      <c r="R1637" s="103"/>
      <c r="S1637" s="103"/>
      <c r="T1637" s="103"/>
      <c r="U1637" s="103"/>
      <c r="W1637" s="271">
        <f>COUNTIF(B1645:U1645,"-")</f>
        <v>20</v>
      </c>
    </row>
    <row r="1638" spans="1:23" s="104" customFormat="1" ht="18" customHeight="1">
      <c r="A1638" s="111" t="s">
        <v>208</v>
      </c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3"/>
      <c r="O1638" s="103"/>
      <c r="P1638" s="103"/>
      <c r="Q1638" s="103"/>
      <c r="R1638" s="103"/>
      <c r="S1638" s="103"/>
      <c r="T1638" s="103"/>
      <c r="U1638" s="103"/>
      <c r="W1638" s="271"/>
    </row>
    <row r="1639" spans="1:23" s="104" customFormat="1" ht="18" customHeight="1">
      <c r="A1639" s="111" t="s">
        <v>209</v>
      </c>
      <c r="B1639" s="103"/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3"/>
      <c r="N1639" s="103"/>
      <c r="O1639" s="103"/>
      <c r="P1639" s="103"/>
      <c r="Q1639" s="103"/>
      <c r="R1639" s="103"/>
      <c r="S1639" s="103"/>
      <c r="T1639" s="103"/>
      <c r="U1639" s="103"/>
    </row>
    <row r="1640" spans="1:23" s="104" customFormat="1" ht="18" customHeight="1">
      <c r="A1640" s="111" t="s">
        <v>198</v>
      </c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3"/>
      <c r="N1640" s="103"/>
      <c r="O1640" s="103"/>
      <c r="P1640" s="103"/>
      <c r="Q1640" s="103"/>
      <c r="R1640" s="103"/>
      <c r="S1640" s="103"/>
      <c r="T1640" s="103"/>
      <c r="U1640" s="103"/>
      <c r="W1640" s="116" t="s">
        <v>249</v>
      </c>
    </row>
    <row r="1641" spans="1:23" s="104" customFormat="1" ht="18" customHeight="1">
      <c r="A1641" s="111" t="s">
        <v>200</v>
      </c>
      <c r="B1641" s="103"/>
      <c r="C1641" s="103"/>
      <c r="D1641" s="103"/>
      <c r="E1641" s="103"/>
      <c r="F1641" s="103"/>
      <c r="G1641" s="103"/>
      <c r="H1641" s="103"/>
      <c r="I1641" s="103"/>
      <c r="J1641" s="103"/>
      <c r="K1641" s="103"/>
      <c r="L1641" s="103"/>
      <c r="M1641" s="103"/>
      <c r="N1641" s="103"/>
      <c r="O1641" s="103"/>
      <c r="P1641" s="103"/>
      <c r="Q1641" s="103"/>
      <c r="R1641" s="103"/>
      <c r="S1641" s="103"/>
      <c r="T1641" s="103"/>
      <c r="U1641" s="103"/>
      <c r="W1641" s="270">
        <f>INDEX(TRI!$BD$72:$BE$436,MATCH(A1632,TRI!$BD$72:$BD$436,0),2)+(IF(WEEKDAY(A1632,1)=4,1,0))</f>
        <v>1</v>
      </c>
    </row>
    <row r="1642" spans="1:23" s="104" customFormat="1" ht="18" customHeight="1">
      <c r="A1642" s="111" t="s">
        <v>201</v>
      </c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3"/>
      <c r="N1642" s="103"/>
      <c r="O1642" s="103"/>
      <c r="P1642" s="103"/>
      <c r="Q1642" s="103"/>
      <c r="R1642" s="103"/>
      <c r="S1642" s="103"/>
      <c r="T1642" s="103"/>
      <c r="U1642" s="103"/>
      <c r="W1642" s="271"/>
    </row>
    <row r="1643" spans="1:23" s="104" customFormat="1" ht="18" customHeight="1">
      <c r="A1643" s="111" t="s">
        <v>202</v>
      </c>
      <c r="B1643" s="103"/>
      <c r="C1643" s="103"/>
      <c r="D1643" s="103"/>
      <c r="E1643" s="103"/>
      <c r="F1643" s="103"/>
      <c r="G1643" s="103"/>
      <c r="H1643" s="103"/>
      <c r="I1643" s="103"/>
      <c r="J1643" s="103"/>
      <c r="K1643" s="103"/>
      <c r="L1643" s="103"/>
      <c r="M1643" s="103"/>
      <c r="N1643" s="103"/>
      <c r="O1643" s="103"/>
      <c r="P1643" s="103"/>
      <c r="Q1643" s="103"/>
      <c r="R1643" s="103"/>
      <c r="S1643" s="103"/>
      <c r="T1643" s="103"/>
      <c r="U1643" s="103"/>
    </row>
    <row r="1644" spans="1:23" s="104" customFormat="1" ht="18" customHeight="1">
      <c r="A1644" s="111" t="s">
        <v>203</v>
      </c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3"/>
      <c r="N1644" s="103"/>
      <c r="O1644" s="103"/>
      <c r="P1644" s="103"/>
      <c r="Q1644" s="103"/>
      <c r="R1644" s="103"/>
      <c r="S1644" s="103"/>
      <c r="T1644" s="103"/>
      <c r="U1644" s="103"/>
    </row>
    <row r="1645" spans="1:23" s="104" customFormat="1" ht="18" customHeight="1">
      <c r="A1645" s="112" t="s">
        <v>204</v>
      </c>
      <c r="B1645" s="109" t="str">
        <f>IF(COUNTA(B1633:B1644)=0,"-",COUNTA(B1633:B1644)/12)</f>
        <v>-</v>
      </c>
      <c r="C1645" s="109" t="str">
        <f>IF(COUNTA(C1633:C1644)=0,"-",COUNTA(C1633:C1644)/12)</f>
        <v>-</v>
      </c>
      <c r="D1645" s="109" t="str">
        <f t="shared" ref="D1645" si="175">IF(COUNTA(D1633:D1644)=0,"-",COUNTA(D1633:D1644)/12)</f>
        <v>-</v>
      </c>
      <c r="E1645" s="114" t="str">
        <f>IF(COUNTA(E1633:E1644)=0,"-",COUNTA(E1633:E1644)/12)</f>
        <v>-</v>
      </c>
      <c r="F1645" s="109" t="str">
        <f t="shared" ref="F1645:U1645" si="176">IF(COUNTA(F1633:F1644)=0,"-",COUNTA(F1633:F1644)/12)</f>
        <v>-</v>
      </c>
      <c r="G1645" s="109" t="str">
        <f t="shared" si="176"/>
        <v>-</v>
      </c>
      <c r="H1645" s="109" t="str">
        <f t="shared" si="176"/>
        <v>-</v>
      </c>
      <c r="I1645" s="109" t="str">
        <f t="shared" si="176"/>
        <v>-</v>
      </c>
      <c r="J1645" s="109" t="str">
        <f t="shared" si="176"/>
        <v>-</v>
      </c>
      <c r="K1645" s="109" t="str">
        <f t="shared" si="176"/>
        <v>-</v>
      </c>
      <c r="L1645" s="109" t="str">
        <f t="shared" si="176"/>
        <v>-</v>
      </c>
      <c r="M1645" s="109" t="str">
        <f t="shared" si="176"/>
        <v>-</v>
      </c>
      <c r="N1645" s="109" t="str">
        <f t="shared" si="176"/>
        <v>-</v>
      </c>
      <c r="O1645" s="109" t="str">
        <f t="shared" si="176"/>
        <v>-</v>
      </c>
      <c r="P1645" s="109" t="str">
        <f t="shared" si="176"/>
        <v>-</v>
      </c>
      <c r="Q1645" s="109" t="str">
        <f t="shared" si="176"/>
        <v>-</v>
      </c>
      <c r="R1645" s="109" t="str">
        <f t="shared" si="176"/>
        <v>-</v>
      </c>
      <c r="S1645" s="109" t="str">
        <f t="shared" si="176"/>
        <v>-</v>
      </c>
      <c r="T1645" s="109" t="str">
        <f t="shared" si="176"/>
        <v>-</v>
      </c>
      <c r="U1645" s="109" t="str">
        <f t="shared" si="176"/>
        <v>-</v>
      </c>
    </row>
    <row r="1647" spans="1:23" s="104" customFormat="1" ht="18" customHeight="1">
      <c r="A1647" s="105">
        <f>A1632+1</f>
        <v>44819</v>
      </c>
      <c r="B1647" s="106">
        <v>1</v>
      </c>
      <c r="C1647" s="106">
        <v>2</v>
      </c>
      <c r="D1647" s="106">
        <v>3</v>
      </c>
      <c r="E1647" s="106">
        <v>4</v>
      </c>
      <c r="F1647" s="106">
        <v>5</v>
      </c>
      <c r="G1647" s="106">
        <v>6</v>
      </c>
      <c r="H1647" s="106">
        <v>7</v>
      </c>
      <c r="I1647" s="106">
        <v>8</v>
      </c>
      <c r="J1647" s="106">
        <v>9</v>
      </c>
      <c r="K1647" s="106">
        <v>10</v>
      </c>
      <c r="L1647" s="106">
        <v>11</v>
      </c>
      <c r="M1647" s="106">
        <v>12</v>
      </c>
      <c r="N1647" s="106">
        <v>13</v>
      </c>
      <c r="O1647" s="106">
        <v>14</v>
      </c>
      <c r="P1647" s="106">
        <v>15</v>
      </c>
      <c r="Q1647" s="106">
        <v>16</v>
      </c>
      <c r="R1647" s="106">
        <v>17</v>
      </c>
      <c r="S1647" s="106">
        <v>18</v>
      </c>
      <c r="T1647" s="106">
        <v>19</v>
      </c>
      <c r="U1647" s="106">
        <v>20</v>
      </c>
    </row>
    <row r="1648" spans="1:23" s="104" customFormat="1" ht="18" customHeight="1">
      <c r="A1648" s="111" t="s">
        <v>168</v>
      </c>
      <c r="B1648" s="103"/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3"/>
      <c r="M1648" s="103"/>
      <c r="N1648" s="103"/>
      <c r="O1648" s="103"/>
      <c r="P1648" s="103"/>
      <c r="Q1648" s="103"/>
      <c r="R1648" s="103"/>
      <c r="S1648" s="103"/>
      <c r="T1648" s="103"/>
      <c r="U1648" s="103"/>
    </row>
    <row r="1649" spans="1:23" s="104" customFormat="1" ht="18" customHeight="1">
      <c r="A1649" s="111" t="s">
        <v>174</v>
      </c>
      <c r="B1649" s="103"/>
      <c r="C1649" s="103"/>
      <c r="D1649" s="103"/>
      <c r="E1649" s="103"/>
      <c r="F1649" s="103"/>
      <c r="G1649" s="103"/>
      <c r="H1649" s="103"/>
      <c r="I1649" s="103"/>
      <c r="J1649" s="103"/>
      <c r="K1649" s="103"/>
      <c r="L1649" s="103"/>
      <c r="M1649" s="103"/>
      <c r="N1649" s="103"/>
      <c r="O1649" s="103"/>
      <c r="P1649" s="103"/>
      <c r="Q1649" s="103"/>
      <c r="R1649" s="103"/>
      <c r="S1649" s="103"/>
      <c r="T1649" s="103"/>
      <c r="U1649" s="103"/>
    </row>
    <row r="1650" spans="1:23" s="104" customFormat="1" ht="18" customHeight="1">
      <c r="A1650" s="111" t="s">
        <v>176</v>
      </c>
      <c r="B1650" s="103"/>
      <c r="C1650" s="103"/>
      <c r="D1650" s="103"/>
      <c r="E1650" s="103"/>
      <c r="F1650" s="103"/>
      <c r="G1650" s="103"/>
      <c r="H1650" s="103"/>
      <c r="I1650" s="103"/>
      <c r="J1650" s="103"/>
      <c r="K1650" s="103"/>
      <c r="L1650" s="103"/>
      <c r="M1650" s="103"/>
      <c r="N1650" s="103"/>
      <c r="O1650" s="103"/>
      <c r="P1650" s="103"/>
      <c r="Q1650" s="103"/>
      <c r="R1650" s="103"/>
      <c r="S1650" s="103"/>
      <c r="T1650" s="103"/>
      <c r="U1650" s="103"/>
    </row>
    <row r="1651" spans="1:23" s="104" customFormat="1" ht="18" customHeight="1">
      <c r="A1651" s="111" t="s">
        <v>181</v>
      </c>
      <c r="B1651" s="103"/>
      <c r="C1651" s="103"/>
      <c r="D1651" s="103"/>
      <c r="E1651" s="103"/>
      <c r="F1651" s="103"/>
      <c r="G1651" s="103"/>
      <c r="H1651" s="103"/>
      <c r="I1651" s="103"/>
      <c r="J1651" s="103"/>
      <c r="K1651" s="103"/>
      <c r="L1651" s="103"/>
      <c r="M1651" s="103"/>
      <c r="N1651" s="103"/>
      <c r="O1651" s="103"/>
      <c r="P1651" s="103"/>
      <c r="Q1651" s="103"/>
      <c r="R1651" s="103"/>
      <c r="S1651" s="103"/>
      <c r="T1651" s="103"/>
      <c r="U1651" s="103"/>
      <c r="W1651" s="116" t="s">
        <v>250</v>
      </c>
    </row>
    <row r="1652" spans="1:23" s="104" customFormat="1" ht="18" customHeight="1">
      <c r="A1652" s="111" t="s">
        <v>184</v>
      </c>
      <c r="B1652" s="103"/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3"/>
      <c r="M1652" s="103"/>
      <c r="N1652" s="103"/>
      <c r="O1652" s="103"/>
      <c r="P1652" s="103"/>
      <c r="Q1652" s="103"/>
      <c r="R1652" s="103"/>
      <c r="S1652" s="103"/>
      <c r="T1652" s="103"/>
      <c r="U1652" s="103"/>
      <c r="W1652" s="271">
        <f>COUNTIF(B1660:U1660,"-")</f>
        <v>20</v>
      </c>
    </row>
    <row r="1653" spans="1:23" s="104" customFormat="1" ht="18" customHeight="1">
      <c r="A1653" s="111" t="s">
        <v>208</v>
      </c>
      <c r="B1653" s="103"/>
      <c r="C1653" s="103"/>
      <c r="D1653" s="103"/>
      <c r="E1653" s="103"/>
      <c r="F1653" s="103"/>
      <c r="G1653" s="103"/>
      <c r="H1653" s="103"/>
      <c r="I1653" s="103"/>
      <c r="J1653" s="103"/>
      <c r="K1653" s="103"/>
      <c r="L1653" s="103"/>
      <c r="M1653" s="103"/>
      <c r="N1653" s="103"/>
      <c r="O1653" s="103"/>
      <c r="P1653" s="103"/>
      <c r="Q1653" s="103"/>
      <c r="R1653" s="103"/>
      <c r="S1653" s="103"/>
      <c r="T1653" s="103"/>
      <c r="U1653" s="103"/>
      <c r="W1653" s="271"/>
    </row>
    <row r="1654" spans="1:23" s="104" customFormat="1" ht="18" customHeight="1">
      <c r="A1654" s="111" t="s">
        <v>209</v>
      </c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3"/>
      <c r="M1654" s="103"/>
      <c r="N1654" s="103"/>
      <c r="O1654" s="103"/>
      <c r="P1654" s="103"/>
      <c r="Q1654" s="103"/>
      <c r="R1654" s="103"/>
      <c r="S1654" s="103"/>
      <c r="T1654" s="103"/>
      <c r="U1654" s="103"/>
    </row>
    <row r="1655" spans="1:23" s="104" customFormat="1" ht="18" customHeight="1">
      <c r="A1655" s="111" t="s">
        <v>198</v>
      </c>
      <c r="B1655" s="103"/>
      <c r="C1655" s="103"/>
      <c r="D1655" s="103"/>
      <c r="E1655" s="103"/>
      <c r="F1655" s="103"/>
      <c r="G1655" s="103"/>
      <c r="H1655" s="103"/>
      <c r="I1655" s="103"/>
      <c r="J1655" s="103"/>
      <c r="K1655" s="103"/>
      <c r="L1655" s="103"/>
      <c r="M1655" s="103"/>
      <c r="N1655" s="103"/>
      <c r="O1655" s="103"/>
      <c r="P1655" s="103"/>
      <c r="Q1655" s="103"/>
      <c r="R1655" s="103"/>
      <c r="S1655" s="103"/>
      <c r="T1655" s="103"/>
      <c r="U1655" s="103"/>
      <c r="W1655" s="116" t="s">
        <v>249</v>
      </c>
    </row>
    <row r="1656" spans="1:23" s="104" customFormat="1" ht="18" customHeight="1">
      <c r="A1656" s="111" t="s">
        <v>200</v>
      </c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3"/>
      <c r="M1656" s="103"/>
      <c r="N1656" s="103"/>
      <c r="O1656" s="103"/>
      <c r="P1656" s="103"/>
      <c r="Q1656" s="103"/>
      <c r="R1656" s="103"/>
      <c r="S1656" s="103"/>
      <c r="T1656" s="103"/>
      <c r="U1656" s="103"/>
      <c r="W1656" s="270">
        <f>INDEX(TRI!$BD$72:$BE$436,MATCH(A1647,TRI!$BD$72:$BD$436,0),2)+(IF(WEEKDAY(A1647,1)=4,1,0))</f>
        <v>0</v>
      </c>
    </row>
    <row r="1657" spans="1:23" s="104" customFormat="1" ht="18" customHeight="1">
      <c r="A1657" s="111" t="s">
        <v>201</v>
      </c>
      <c r="B1657" s="103"/>
      <c r="C1657" s="103"/>
      <c r="D1657" s="103"/>
      <c r="E1657" s="103"/>
      <c r="F1657" s="103"/>
      <c r="G1657" s="103"/>
      <c r="H1657" s="103"/>
      <c r="I1657" s="103"/>
      <c r="J1657" s="103"/>
      <c r="K1657" s="103"/>
      <c r="L1657" s="103"/>
      <c r="M1657" s="103"/>
      <c r="N1657" s="103"/>
      <c r="O1657" s="103"/>
      <c r="P1657" s="103"/>
      <c r="Q1657" s="103"/>
      <c r="R1657" s="103"/>
      <c r="S1657" s="103"/>
      <c r="T1657" s="103"/>
      <c r="U1657" s="103"/>
      <c r="W1657" s="271"/>
    </row>
    <row r="1658" spans="1:23" s="104" customFormat="1" ht="18" customHeight="1">
      <c r="A1658" s="111" t="s">
        <v>202</v>
      </c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3"/>
      <c r="M1658" s="103"/>
      <c r="N1658" s="103"/>
      <c r="O1658" s="103"/>
      <c r="P1658" s="103"/>
      <c r="Q1658" s="103"/>
      <c r="R1658" s="103"/>
      <c r="S1658" s="103"/>
      <c r="T1658" s="103"/>
      <c r="U1658" s="103"/>
    </row>
    <row r="1659" spans="1:23" s="104" customFormat="1" ht="18" customHeight="1">
      <c r="A1659" s="111" t="s">
        <v>203</v>
      </c>
      <c r="B1659" s="103"/>
      <c r="C1659" s="103"/>
      <c r="D1659" s="103"/>
      <c r="E1659" s="103"/>
      <c r="F1659" s="103"/>
      <c r="G1659" s="103"/>
      <c r="H1659" s="103"/>
      <c r="I1659" s="103"/>
      <c r="J1659" s="103"/>
      <c r="K1659" s="103"/>
      <c r="L1659" s="103"/>
      <c r="M1659" s="103"/>
      <c r="N1659" s="103"/>
      <c r="O1659" s="103"/>
      <c r="P1659" s="103"/>
      <c r="Q1659" s="103"/>
      <c r="R1659" s="103"/>
      <c r="S1659" s="103"/>
      <c r="T1659" s="103"/>
      <c r="U1659" s="103"/>
    </row>
    <row r="1660" spans="1:23" s="104" customFormat="1" ht="18" customHeight="1">
      <c r="A1660" s="112" t="s">
        <v>204</v>
      </c>
      <c r="B1660" s="109" t="str">
        <f>IF(COUNTA(B1648:B1659)=0,"-",COUNTA(B1648:B1659)/12)</f>
        <v>-</v>
      </c>
      <c r="C1660" s="109" t="str">
        <f>IF(COUNTA(C1648:C1659)=0,"-",COUNTA(C1648:C1659)/12)</f>
        <v>-</v>
      </c>
      <c r="D1660" s="109" t="str">
        <f t="shared" ref="D1660" si="177">IF(COUNTA(D1648:D1659)=0,"-",COUNTA(D1648:D1659)/12)</f>
        <v>-</v>
      </c>
      <c r="E1660" s="114" t="str">
        <f>IF(COUNTA(E1648:E1659)=0,"-",COUNTA(E1648:E1659)/12)</f>
        <v>-</v>
      </c>
      <c r="F1660" s="109" t="str">
        <f t="shared" ref="F1660:U1660" si="178">IF(COUNTA(F1648:F1659)=0,"-",COUNTA(F1648:F1659)/12)</f>
        <v>-</v>
      </c>
      <c r="G1660" s="109" t="str">
        <f t="shared" si="178"/>
        <v>-</v>
      </c>
      <c r="H1660" s="109" t="str">
        <f t="shared" si="178"/>
        <v>-</v>
      </c>
      <c r="I1660" s="109" t="str">
        <f t="shared" si="178"/>
        <v>-</v>
      </c>
      <c r="J1660" s="109" t="str">
        <f t="shared" si="178"/>
        <v>-</v>
      </c>
      <c r="K1660" s="109" t="str">
        <f t="shared" si="178"/>
        <v>-</v>
      </c>
      <c r="L1660" s="109" t="str">
        <f t="shared" si="178"/>
        <v>-</v>
      </c>
      <c r="M1660" s="109" t="str">
        <f t="shared" si="178"/>
        <v>-</v>
      </c>
      <c r="N1660" s="109" t="str">
        <f t="shared" si="178"/>
        <v>-</v>
      </c>
      <c r="O1660" s="109" t="str">
        <f t="shared" si="178"/>
        <v>-</v>
      </c>
      <c r="P1660" s="109" t="str">
        <f t="shared" si="178"/>
        <v>-</v>
      </c>
      <c r="Q1660" s="109" t="str">
        <f t="shared" si="178"/>
        <v>-</v>
      </c>
      <c r="R1660" s="109" t="str">
        <f t="shared" si="178"/>
        <v>-</v>
      </c>
      <c r="S1660" s="109" t="str">
        <f t="shared" si="178"/>
        <v>-</v>
      </c>
      <c r="T1660" s="109" t="str">
        <f t="shared" si="178"/>
        <v>-</v>
      </c>
      <c r="U1660" s="109" t="str">
        <f t="shared" si="178"/>
        <v>-</v>
      </c>
    </row>
    <row r="1662" spans="1:23" s="104" customFormat="1" ht="18" customHeight="1">
      <c r="A1662" s="105">
        <f>A1647+1</f>
        <v>44820</v>
      </c>
      <c r="B1662" s="106">
        <v>1</v>
      </c>
      <c r="C1662" s="106">
        <v>2</v>
      </c>
      <c r="D1662" s="106">
        <v>3</v>
      </c>
      <c r="E1662" s="106">
        <v>4</v>
      </c>
      <c r="F1662" s="106">
        <v>5</v>
      </c>
      <c r="G1662" s="106">
        <v>6</v>
      </c>
      <c r="H1662" s="106">
        <v>7</v>
      </c>
      <c r="I1662" s="106">
        <v>8</v>
      </c>
      <c r="J1662" s="106">
        <v>9</v>
      </c>
      <c r="K1662" s="106">
        <v>10</v>
      </c>
      <c r="L1662" s="106">
        <v>11</v>
      </c>
      <c r="M1662" s="106">
        <v>12</v>
      </c>
      <c r="N1662" s="106">
        <v>13</v>
      </c>
      <c r="O1662" s="106">
        <v>14</v>
      </c>
      <c r="P1662" s="106">
        <v>15</v>
      </c>
      <c r="Q1662" s="106">
        <v>16</v>
      </c>
      <c r="R1662" s="106">
        <v>17</v>
      </c>
      <c r="S1662" s="106">
        <v>18</v>
      </c>
      <c r="T1662" s="106">
        <v>19</v>
      </c>
      <c r="U1662" s="106">
        <v>20</v>
      </c>
    </row>
    <row r="1663" spans="1:23" s="104" customFormat="1" ht="18" customHeight="1">
      <c r="A1663" s="111" t="s">
        <v>168</v>
      </c>
      <c r="B1663" s="103"/>
      <c r="C1663" s="103"/>
      <c r="D1663" s="103"/>
      <c r="E1663" s="103"/>
      <c r="F1663" s="103"/>
      <c r="G1663" s="103"/>
      <c r="H1663" s="103"/>
      <c r="I1663" s="103"/>
      <c r="J1663" s="103"/>
      <c r="K1663" s="103"/>
      <c r="L1663" s="103"/>
      <c r="M1663" s="103"/>
      <c r="N1663" s="103"/>
      <c r="O1663" s="103"/>
      <c r="P1663" s="103"/>
      <c r="Q1663" s="103"/>
      <c r="R1663" s="103"/>
      <c r="S1663" s="103"/>
      <c r="T1663" s="103"/>
      <c r="U1663" s="103"/>
    </row>
    <row r="1664" spans="1:23" s="104" customFormat="1" ht="18" customHeight="1">
      <c r="A1664" s="111" t="s">
        <v>174</v>
      </c>
      <c r="B1664" s="103"/>
      <c r="C1664" s="103"/>
      <c r="D1664" s="103"/>
      <c r="E1664" s="103"/>
      <c r="F1664" s="103"/>
      <c r="G1664" s="103"/>
      <c r="H1664" s="103"/>
      <c r="I1664" s="103"/>
      <c r="J1664" s="103"/>
      <c r="K1664" s="103"/>
      <c r="L1664" s="103"/>
      <c r="M1664" s="103"/>
      <c r="N1664" s="103"/>
      <c r="O1664" s="103"/>
      <c r="P1664" s="103"/>
      <c r="Q1664" s="103"/>
      <c r="R1664" s="103"/>
      <c r="S1664" s="103"/>
      <c r="T1664" s="103"/>
      <c r="U1664" s="103"/>
    </row>
    <row r="1665" spans="1:23" s="104" customFormat="1" ht="18" customHeight="1">
      <c r="A1665" s="111" t="s">
        <v>176</v>
      </c>
      <c r="B1665" s="103"/>
      <c r="C1665" s="103"/>
      <c r="D1665" s="103"/>
      <c r="E1665" s="103"/>
      <c r="F1665" s="103"/>
      <c r="G1665" s="103"/>
      <c r="H1665" s="103"/>
      <c r="I1665" s="103"/>
      <c r="J1665" s="103"/>
      <c r="K1665" s="103"/>
      <c r="L1665" s="103"/>
      <c r="M1665" s="103"/>
      <c r="N1665" s="103"/>
      <c r="O1665" s="103"/>
      <c r="P1665" s="103"/>
      <c r="Q1665" s="103"/>
      <c r="R1665" s="103"/>
      <c r="S1665" s="103"/>
      <c r="T1665" s="103"/>
      <c r="U1665" s="103"/>
    </row>
    <row r="1666" spans="1:23" s="104" customFormat="1" ht="18" customHeight="1">
      <c r="A1666" s="111" t="s">
        <v>181</v>
      </c>
      <c r="B1666" s="103"/>
      <c r="C1666" s="103"/>
      <c r="D1666" s="103"/>
      <c r="E1666" s="103"/>
      <c r="F1666" s="103"/>
      <c r="G1666" s="103"/>
      <c r="H1666" s="103"/>
      <c r="I1666" s="103"/>
      <c r="J1666" s="103"/>
      <c r="K1666" s="103"/>
      <c r="L1666" s="103"/>
      <c r="M1666" s="103"/>
      <c r="N1666" s="103"/>
      <c r="O1666" s="103"/>
      <c r="P1666" s="103"/>
      <c r="Q1666" s="103"/>
      <c r="R1666" s="103"/>
      <c r="S1666" s="103"/>
      <c r="T1666" s="103"/>
      <c r="U1666" s="103"/>
      <c r="W1666" s="116" t="s">
        <v>250</v>
      </c>
    </row>
    <row r="1667" spans="1:23" s="104" customFormat="1" ht="18" customHeight="1">
      <c r="A1667" s="111" t="s">
        <v>184</v>
      </c>
      <c r="B1667" s="103"/>
      <c r="C1667" s="103"/>
      <c r="D1667" s="103"/>
      <c r="E1667" s="103"/>
      <c r="F1667" s="103"/>
      <c r="G1667" s="103"/>
      <c r="H1667" s="103"/>
      <c r="I1667" s="103"/>
      <c r="J1667" s="103"/>
      <c r="K1667" s="103"/>
      <c r="L1667" s="103"/>
      <c r="M1667" s="103"/>
      <c r="N1667" s="103"/>
      <c r="O1667" s="103"/>
      <c r="P1667" s="103"/>
      <c r="Q1667" s="103"/>
      <c r="R1667" s="103"/>
      <c r="S1667" s="103"/>
      <c r="T1667" s="103"/>
      <c r="U1667" s="103"/>
      <c r="W1667" s="271">
        <f>COUNTIF(B1675:U1675,"-")</f>
        <v>20</v>
      </c>
    </row>
    <row r="1668" spans="1:23" s="104" customFormat="1" ht="18" customHeight="1">
      <c r="A1668" s="111" t="s">
        <v>208</v>
      </c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3"/>
      <c r="O1668" s="103"/>
      <c r="P1668" s="103"/>
      <c r="Q1668" s="103"/>
      <c r="R1668" s="103"/>
      <c r="S1668" s="103"/>
      <c r="T1668" s="103"/>
      <c r="U1668" s="103"/>
      <c r="W1668" s="271"/>
    </row>
    <row r="1669" spans="1:23" s="104" customFormat="1" ht="18" customHeight="1">
      <c r="A1669" s="111" t="s">
        <v>209</v>
      </c>
      <c r="B1669" s="103"/>
      <c r="C1669" s="103"/>
      <c r="D1669" s="103"/>
      <c r="E1669" s="103"/>
      <c r="F1669" s="103"/>
      <c r="G1669" s="103"/>
      <c r="H1669" s="103"/>
      <c r="I1669" s="103"/>
      <c r="J1669" s="103"/>
      <c r="K1669" s="103"/>
      <c r="L1669" s="103"/>
      <c r="M1669" s="103"/>
      <c r="N1669" s="103"/>
      <c r="O1669" s="103"/>
      <c r="P1669" s="103"/>
      <c r="Q1669" s="103"/>
      <c r="R1669" s="103"/>
      <c r="S1669" s="103"/>
      <c r="T1669" s="103"/>
      <c r="U1669" s="103"/>
    </row>
    <row r="1670" spans="1:23" s="104" customFormat="1" ht="18" customHeight="1">
      <c r="A1670" s="111" t="s">
        <v>198</v>
      </c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3"/>
      <c r="N1670" s="103"/>
      <c r="O1670" s="103"/>
      <c r="P1670" s="103"/>
      <c r="Q1670" s="103"/>
      <c r="R1670" s="103"/>
      <c r="S1670" s="103"/>
      <c r="T1670" s="103"/>
      <c r="U1670" s="103"/>
      <c r="W1670" s="116" t="s">
        <v>249</v>
      </c>
    </row>
    <row r="1671" spans="1:23" s="104" customFormat="1" ht="18" customHeight="1">
      <c r="A1671" s="111" t="s">
        <v>200</v>
      </c>
      <c r="B1671" s="103"/>
      <c r="C1671" s="103"/>
      <c r="D1671" s="103"/>
      <c r="E1671" s="103"/>
      <c r="F1671" s="103"/>
      <c r="G1671" s="103"/>
      <c r="H1671" s="103"/>
      <c r="I1671" s="103"/>
      <c r="J1671" s="103"/>
      <c r="K1671" s="103"/>
      <c r="L1671" s="103"/>
      <c r="M1671" s="103"/>
      <c r="N1671" s="103"/>
      <c r="O1671" s="103"/>
      <c r="P1671" s="103"/>
      <c r="Q1671" s="103"/>
      <c r="R1671" s="103"/>
      <c r="S1671" s="103"/>
      <c r="T1671" s="103"/>
      <c r="U1671" s="103"/>
      <c r="W1671" s="270">
        <f>INDEX(TRI!$BD$72:$BE$436,MATCH(A1662,TRI!$BD$72:$BD$436,0),2)+(IF(WEEKDAY(A1662,1)=4,1,0))</f>
        <v>0</v>
      </c>
    </row>
    <row r="1672" spans="1:23" s="104" customFormat="1" ht="18" customHeight="1">
      <c r="A1672" s="111" t="s">
        <v>201</v>
      </c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3"/>
      <c r="N1672" s="103"/>
      <c r="O1672" s="103"/>
      <c r="P1672" s="103"/>
      <c r="Q1672" s="103"/>
      <c r="R1672" s="103"/>
      <c r="S1672" s="103"/>
      <c r="T1672" s="103"/>
      <c r="U1672" s="103"/>
      <c r="W1672" s="271"/>
    </row>
    <row r="1673" spans="1:23" s="104" customFormat="1" ht="18" customHeight="1">
      <c r="A1673" s="111" t="s">
        <v>202</v>
      </c>
      <c r="B1673" s="103"/>
      <c r="C1673" s="103"/>
      <c r="D1673" s="103"/>
      <c r="E1673" s="103"/>
      <c r="F1673" s="103"/>
      <c r="G1673" s="103"/>
      <c r="H1673" s="103"/>
      <c r="I1673" s="103"/>
      <c r="J1673" s="103"/>
      <c r="K1673" s="103"/>
      <c r="L1673" s="103"/>
      <c r="M1673" s="103"/>
      <c r="N1673" s="103"/>
      <c r="O1673" s="103"/>
      <c r="P1673" s="103"/>
      <c r="Q1673" s="103"/>
      <c r="R1673" s="103"/>
      <c r="S1673" s="103"/>
      <c r="T1673" s="103"/>
      <c r="U1673" s="103"/>
    </row>
    <row r="1674" spans="1:23" s="104" customFormat="1" ht="18" customHeight="1">
      <c r="A1674" s="111" t="s">
        <v>203</v>
      </c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3"/>
      <c r="O1674" s="103"/>
      <c r="P1674" s="103"/>
      <c r="Q1674" s="103"/>
      <c r="R1674" s="103"/>
      <c r="S1674" s="103"/>
      <c r="T1674" s="103"/>
      <c r="U1674" s="103"/>
    </row>
    <row r="1675" spans="1:23" s="104" customFormat="1" ht="18" customHeight="1">
      <c r="A1675" s="112" t="s">
        <v>204</v>
      </c>
      <c r="B1675" s="109" t="str">
        <f>IF(COUNTA(B1663:B1674)=0,"-",COUNTA(B1663:B1674)/12)</f>
        <v>-</v>
      </c>
      <c r="C1675" s="109" t="str">
        <f>IF(COUNTA(C1663:C1674)=0,"-",COUNTA(C1663:C1674)/12)</f>
        <v>-</v>
      </c>
      <c r="D1675" s="109" t="str">
        <f t="shared" ref="D1675" si="179">IF(COUNTA(D1663:D1674)=0,"-",COUNTA(D1663:D1674)/12)</f>
        <v>-</v>
      </c>
      <c r="E1675" s="114" t="str">
        <f>IF(COUNTA(E1663:E1674)=0,"-",COUNTA(E1663:E1674)/12)</f>
        <v>-</v>
      </c>
      <c r="F1675" s="109" t="str">
        <f t="shared" ref="F1675:U1675" si="180">IF(COUNTA(F1663:F1674)=0,"-",COUNTA(F1663:F1674)/12)</f>
        <v>-</v>
      </c>
      <c r="G1675" s="109" t="str">
        <f t="shared" si="180"/>
        <v>-</v>
      </c>
      <c r="H1675" s="109" t="str">
        <f t="shared" si="180"/>
        <v>-</v>
      </c>
      <c r="I1675" s="109" t="str">
        <f t="shared" si="180"/>
        <v>-</v>
      </c>
      <c r="J1675" s="109" t="str">
        <f t="shared" si="180"/>
        <v>-</v>
      </c>
      <c r="K1675" s="109" t="str">
        <f t="shared" si="180"/>
        <v>-</v>
      </c>
      <c r="L1675" s="109" t="str">
        <f t="shared" si="180"/>
        <v>-</v>
      </c>
      <c r="M1675" s="109" t="str">
        <f t="shared" si="180"/>
        <v>-</v>
      </c>
      <c r="N1675" s="109" t="str">
        <f t="shared" si="180"/>
        <v>-</v>
      </c>
      <c r="O1675" s="109" t="str">
        <f t="shared" si="180"/>
        <v>-</v>
      </c>
      <c r="P1675" s="109" t="str">
        <f t="shared" si="180"/>
        <v>-</v>
      </c>
      <c r="Q1675" s="109" t="str">
        <f t="shared" si="180"/>
        <v>-</v>
      </c>
      <c r="R1675" s="109" t="str">
        <f t="shared" si="180"/>
        <v>-</v>
      </c>
      <c r="S1675" s="109" t="str">
        <f t="shared" si="180"/>
        <v>-</v>
      </c>
      <c r="T1675" s="109" t="str">
        <f t="shared" si="180"/>
        <v>-</v>
      </c>
      <c r="U1675" s="109" t="str">
        <f t="shared" si="180"/>
        <v>-</v>
      </c>
    </row>
    <row r="1677" spans="1:23" s="104" customFormat="1" ht="18" customHeight="1">
      <c r="A1677" s="105">
        <f>A1662+1</f>
        <v>44821</v>
      </c>
      <c r="B1677" s="106">
        <v>1</v>
      </c>
      <c r="C1677" s="106">
        <v>2</v>
      </c>
      <c r="D1677" s="106">
        <v>3</v>
      </c>
      <c r="E1677" s="106">
        <v>4</v>
      </c>
      <c r="F1677" s="106">
        <v>5</v>
      </c>
      <c r="G1677" s="106">
        <v>6</v>
      </c>
      <c r="H1677" s="106">
        <v>7</v>
      </c>
      <c r="I1677" s="106">
        <v>8</v>
      </c>
      <c r="J1677" s="106">
        <v>9</v>
      </c>
      <c r="K1677" s="106">
        <v>10</v>
      </c>
      <c r="L1677" s="106">
        <v>11</v>
      </c>
      <c r="M1677" s="106">
        <v>12</v>
      </c>
      <c r="N1677" s="106">
        <v>13</v>
      </c>
      <c r="O1677" s="106">
        <v>14</v>
      </c>
      <c r="P1677" s="106">
        <v>15</v>
      </c>
      <c r="Q1677" s="106">
        <v>16</v>
      </c>
      <c r="R1677" s="106">
        <v>17</v>
      </c>
      <c r="S1677" s="106">
        <v>18</v>
      </c>
      <c r="T1677" s="106">
        <v>19</v>
      </c>
      <c r="U1677" s="106">
        <v>20</v>
      </c>
    </row>
    <row r="1678" spans="1:23" s="104" customFormat="1" ht="18" customHeight="1">
      <c r="A1678" s="111" t="s">
        <v>168</v>
      </c>
      <c r="B1678" s="103"/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3"/>
      <c r="M1678" s="103"/>
      <c r="N1678" s="103"/>
      <c r="O1678" s="103"/>
      <c r="P1678" s="103"/>
      <c r="Q1678" s="103"/>
      <c r="R1678" s="103"/>
      <c r="S1678" s="103"/>
      <c r="T1678" s="103"/>
      <c r="U1678" s="103"/>
    </row>
    <row r="1679" spans="1:23" s="104" customFormat="1" ht="18" customHeight="1">
      <c r="A1679" s="111" t="s">
        <v>174</v>
      </c>
      <c r="B1679" s="103"/>
      <c r="C1679" s="103"/>
      <c r="D1679" s="103"/>
      <c r="E1679" s="103"/>
      <c r="F1679" s="103"/>
      <c r="G1679" s="103"/>
      <c r="H1679" s="103"/>
      <c r="I1679" s="103"/>
      <c r="J1679" s="103"/>
      <c r="K1679" s="103"/>
      <c r="L1679" s="103"/>
      <c r="M1679" s="103"/>
      <c r="N1679" s="103"/>
      <c r="O1679" s="103"/>
      <c r="P1679" s="103"/>
      <c r="Q1679" s="103"/>
      <c r="R1679" s="103"/>
      <c r="S1679" s="103"/>
      <c r="T1679" s="103"/>
      <c r="U1679" s="103"/>
    </row>
    <row r="1680" spans="1:23" s="104" customFormat="1" ht="18" customHeight="1">
      <c r="A1680" s="111" t="s">
        <v>176</v>
      </c>
      <c r="B1680" s="103"/>
      <c r="C1680" s="103"/>
      <c r="D1680" s="103"/>
      <c r="E1680" s="103"/>
      <c r="F1680" s="103"/>
      <c r="G1680" s="103"/>
      <c r="H1680" s="103"/>
      <c r="I1680" s="103"/>
      <c r="J1680" s="103"/>
      <c r="K1680" s="103"/>
      <c r="L1680" s="103"/>
      <c r="M1680" s="103"/>
      <c r="N1680" s="103"/>
      <c r="O1680" s="103"/>
      <c r="P1680" s="103"/>
      <c r="Q1680" s="103"/>
      <c r="R1680" s="103"/>
      <c r="S1680" s="103"/>
      <c r="T1680" s="103"/>
      <c r="U1680" s="103"/>
    </row>
    <row r="1681" spans="1:23" s="104" customFormat="1" ht="18" customHeight="1">
      <c r="A1681" s="111" t="s">
        <v>181</v>
      </c>
      <c r="B1681" s="103"/>
      <c r="C1681" s="103"/>
      <c r="D1681" s="103"/>
      <c r="E1681" s="103"/>
      <c r="F1681" s="103"/>
      <c r="G1681" s="103"/>
      <c r="H1681" s="103"/>
      <c r="I1681" s="103"/>
      <c r="J1681" s="103"/>
      <c r="K1681" s="103"/>
      <c r="L1681" s="103"/>
      <c r="M1681" s="103"/>
      <c r="N1681" s="103"/>
      <c r="O1681" s="103"/>
      <c r="P1681" s="103"/>
      <c r="Q1681" s="103"/>
      <c r="R1681" s="103"/>
      <c r="S1681" s="103"/>
      <c r="T1681" s="103"/>
      <c r="U1681" s="103"/>
      <c r="W1681" s="116" t="s">
        <v>250</v>
      </c>
    </row>
    <row r="1682" spans="1:23" s="104" customFormat="1" ht="18" customHeight="1">
      <c r="A1682" s="111" t="s">
        <v>184</v>
      </c>
      <c r="B1682" s="103"/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3"/>
      <c r="M1682" s="103"/>
      <c r="N1682" s="103"/>
      <c r="O1682" s="103"/>
      <c r="P1682" s="103"/>
      <c r="Q1682" s="103"/>
      <c r="R1682" s="103"/>
      <c r="S1682" s="103"/>
      <c r="T1682" s="103"/>
      <c r="U1682" s="103"/>
      <c r="W1682" s="271">
        <f>COUNTIF(B1690:U1690,"-")</f>
        <v>20</v>
      </c>
    </row>
    <row r="1683" spans="1:23" s="104" customFormat="1" ht="18" customHeight="1">
      <c r="A1683" s="111" t="s">
        <v>208</v>
      </c>
      <c r="B1683" s="103"/>
      <c r="C1683" s="103"/>
      <c r="D1683" s="103"/>
      <c r="E1683" s="103"/>
      <c r="F1683" s="103"/>
      <c r="G1683" s="103"/>
      <c r="H1683" s="103"/>
      <c r="I1683" s="103"/>
      <c r="J1683" s="103"/>
      <c r="K1683" s="103"/>
      <c r="L1683" s="103"/>
      <c r="M1683" s="103"/>
      <c r="N1683" s="103"/>
      <c r="O1683" s="103"/>
      <c r="P1683" s="103"/>
      <c r="Q1683" s="103"/>
      <c r="R1683" s="103"/>
      <c r="S1683" s="103"/>
      <c r="T1683" s="103"/>
      <c r="U1683" s="103"/>
      <c r="W1683" s="271"/>
    </row>
    <row r="1684" spans="1:23" s="104" customFormat="1" ht="18" customHeight="1">
      <c r="A1684" s="111" t="s">
        <v>209</v>
      </c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3"/>
      <c r="M1684" s="103"/>
      <c r="N1684" s="103"/>
      <c r="O1684" s="103"/>
      <c r="P1684" s="103"/>
      <c r="Q1684" s="103"/>
      <c r="R1684" s="103"/>
      <c r="S1684" s="103"/>
      <c r="T1684" s="103"/>
      <c r="U1684" s="103"/>
    </row>
    <row r="1685" spans="1:23" s="104" customFormat="1" ht="18" customHeight="1">
      <c r="A1685" s="111" t="s">
        <v>198</v>
      </c>
      <c r="B1685" s="103"/>
      <c r="C1685" s="103"/>
      <c r="D1685" s="103"/>
      <c r="E1685" s="103"/>
      <c r="F1685" s="103"/>
      <c r="G1685" s="103"/>
      <c r="H1685" s="103"/>
      <c r="I1685" s="103"/>
      <c r="J1685" s="103"/>
      <c r="K1685" s="103"/>
      <c r="L1685" s="103"/>
      <c r="M1685" s="103"/>
      <c r="N1685" s="103"/>
      <c r="O1685" s="103"/>
      <c r="P1685" s="103"/>
      <c r="Q1685" s="103"/>
      <c r="R1685" s="103"/>
      <c r="S1685" s="103"/>
      <c r="T1685" s="103"/>
      <c r="U1685" s="103"/>
      <c r="W1685" s="116" t="s">
        <v>249</v>
      </c>
    </row>
    <row r="1686" spans="1:23" s="104" customFormat="1" ht="18" customHeight="1">
      <c r="A1686" s="111" t="s">
        <v>200</v>
      </c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3"/>
      <c r="M1686" s="103"/>
      <c r="N1686" s="103"/>
      <c r="O1686" s="103"/>
      <c r="P1686" s="103"/>
      <c r="Q1686" s="103"/>
      <c r="R1686" s="103"/>
      <c r="S1686" s="103"/>
      <c r="T1686" s="103"/>
      <c r="U1686" s="103"/>
      <c r="W1686" s="270">
        <f>INDEX(TRI!$BD$72:$BE$436,MATCH(A1677,TRI!$BD$72:$BD$436,0),2)+(IF(WEEKDAY(A1677,1)=4,1,0))</f>
        <v>0</v>
      </c>
    </row>
    <row r="1687" spans="1:23" s="104" customFormat="1" ht="18" customHeight="1">
      <c r="A1687" s="111" t="s">
        <v>201</v>
      </c>
      <c r="B1687" s="103"/>
      <c r="C1687" s="103"/>
      <c r="D1687" s="103"/>
      <c r="E1687" s="103"/>
      <c r="F1687" s="103"/>
      <c r="G1687" s="103"/>
      <c r="H1687" s="103"/>
      <c r="I1687" s="103"/>
      <c r="J1687" s="103"/>
      <c r="K1687" s="103"/>
      <c r="L1687" s="103"/>
      <c r="M1687" s="103"/>
      <c r="N1687" s="103"/>
      <c r="O1687" s="103"/>
      <c r="P1687" s="103"/>
      <c r="Q1687" s="103"/>
      <c r="R1687" s="103"/>
      <c r="S1687" s="103"/>
      <c r="T1687" s="103"/>
      <c r="U1687" s="103"/>
      <c r="W1687" s="271"/>
    </row>
    <row r="1688" spans="1:23" s="104" customFormat="1" ht="18" customHeight="1">
      <c r="A1688" s="111" t="s">
        <v>202</v>
      </c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3"/>
      <c r="M1688" s="103"/>
      <c r="N1688" s="103"/>
      <c r="O1688" s="103"/>
      <c r="P1688" s="103"/>
      <c r="Q1688" s="103"/>
      <c r="R1688" s="103"/>
      <c r="S1688" s="103"/>
      <c r="T1688" s="103"/>
      <c r="U1688" s="103"/>
    </row>
    <row r="1689" spans="1:23" s="104" customFormat="1" ht="18" customHeight="1">
      <c r="A1689" s="111" t="s">
        <v>203</v>
      </c>
      <c r="B1689" s="103"/>
      <c r="C1689" s="103"/>
      <c r="D1689" s="103"/>
      <c r="E1689" s="103"/>
      <c r="F1689" s="103"/>
      <c r="G1689" s="103"/>
      <c r="H1689" s="103"/>
      <c r="I1689" s="103"/>
      <c r="J1689" s="103"/>
      <c r="K1689" s="103"/>
      <c r="L1689" s="103"/>
      <c r="M1689" s="103"/>
      <c r="N1689" s="103"/>
      <c r="O1689" s="103"/>
      <c r="P1689" s="103"/>
      <c r="Q1689" s="103"/>
      <c r="R1689" s="103"/>
      <c r="S1689" s="103"/>
      <c r="T1689" s="103"/>
      <c r="U1689" s="103"/>
    </row>
    <row r="1690" spans="1:23" s="104" customFormat="1" ht="18" customHeight="1">
      <c r="A1690" s="112" t="s">
        <v>204</v>
      </c>
      <c r="B1690" s="109" t="str">
        <f>IF(COUNTA(B1678:B1689)=0,"-",COUNTA(B1678:B1689)/12)</f>
        <v>-</v>
      </c>
      <c r="C1690" s="109" t="str">
        <f>IF(COUNTA(C1678:C1689)=0,"-",COUNTA(C1678:C1689)/12)</f>
        <v>-</v>
      </c>
      <c r="D1690" s="109" t="str">
        <f t="shared" ref="D1690" si="181">IF(COUNTA(D1678:D1689)=0,"-",COUNTA(D1678:D1689)/12)</f>
        <v>-</v>
      </c>
      <c r="E1690" s="114" t="str">
        <f>IF(COUNTA(E1678:E1689)=0,"-",COUNTA(E1678:E1689)/12)</f>
        <v>-</v>
      </c>
      <c r="F1690" s="109" t="str">
        <f t="shared" ref="F1690:U1690" si="182">IF(COUNTA(F1678:F1689)=0,"-",COUNTA(F1678:F1689)/12)</f>
        <v>-</v>
      </c>
      <c r="G1690" s="109" t="str">
        <f t="shared" si="182"/>
        <v>-</v>
      </c>
      <c r="H1690" s="109" t="str">
        <f t="shared" si="182"/>
        <v>-</v>
      </c>
      <c r="I1690" s="109" t="str">
        <f t="shared" si="182"/>
        <v>-</v>
      </c>
      <c r="J1690" s="109" t="str">
        <f t="shared" si="182"/>
        <v>-</v>
      </c>
      <c r="K1690" s="109" t="str">
        <f t="shared" si="182"/>
        <v>-</v>
      </c>
      <c r="L1690" s="109" t="str">
        <f t="shared" si="182"/>
        <v>-</v>
      </c>
      <c r="M1690" s="109" t="str">
        <f t="shared" si="182"/>
        <v>-</v>
      </c>
      <c r="N1690" s="109" t="str">
        <f t="shared" si="182"/>
        <v>-</v>
      </c>
      <c r="O1690" s="109" t="str">
        <f t="shared" si="182"/>
        <v>-</v>
      </c>
      <c r="P1690" s="109" t="str">
        <f t="shared" si="182"/>
        <v>-</v>
      </c>
      <c r="Q1690" s="109" t="str">
        <f t="shared" si="182"/>
        <v>-</v>
      </c>
      <c r="R1690" s="109" t="str">
        <f t="shared" si="182"/>
        <v>-</v>
      </c>
      <c r="S1690" s="109" t="str">
        <f t="shared" si="182"/>
        <v>-</v>
      </c>
      <c r="T1690" s="109" t="str">
        <f t="shared" si="182"/>
        <v>-</v>
      </c>
      <c r="U1690" s="109" t="str">
        <f t="shared" si="182"/>
        <v>-</v>
      </c>
    </row>
    <row r="1692" spans="1:23" s="104" customFormat="1" ht="18" customHeight="1">
      <c r="A1692" s="105">
        <f>A1677+1</f>
        <v>44822</v>
      </c>
      <c r="B1692" s="106">
        <v>1</v>
      </c>
      <c r="C1692" s="106">
        <v>2</v>
      </c>
      <c r="D1692" s="106">
        <v>3</v>
      </c>
      <c r="E1692" s="106">
        <v>4</v>
      </c>
      <c r="F1692" s="106">
        <v>5</v>
      </c>
      <c r="G1692" s="106">
        <v>6</v>
      </c>
      <c r="H1692" s="106">
        <v>7</v>
      </c>
      <c r="I1692" s="106">
        <v>8</v>
      </c>
      <c r="J1692" s="106">
        <v>9</v>
      </c>
      <c r="K1692" s="106">
        <v>10</v>
      </c>
      <c r="L1692" s="106">
        <v>11</v>
      </c>
      <c r="M1692" s="106">
        <v>12</v>
      </c>
      <c r="N1692" s="106">
        <v>13</v>
      </c>
      <c r="O1692" s="106">
        <v>14</v>
      </c>
      <c r="P1692" s="106">
        <v>15</v>
      </c>
      <c r="Q1692" s="106">
        <v>16</v>
      </c>
      <c r="R1692" s="106">
        <v>17</v>
      </c>
      <c r="S1692" s="106">
        <v>18</v>
      </c>
      <c r="T1692" s="106">
        <v>19</v>
      </c>
      <c r="U1692" s="106">
        <v>20</v>
      </c>
    </row>
    <row r="1693" spans="1:23" s="104" customFormat="1" ht="18" customHeight="1">
      <c r="A1693" s="111" t="s">
        <v>168</v>
      </c>
      <c r="B1693" s="103"/>
      <c r="C1693" s="103"/>
      <c r="D1693" s="103"/>
      <c r="E1693" s="103"/>
      <c r="F1693" s="103"/>
      <c r="G1693" s="103"/>
      <c r="H1693" s="103"/>
      <c r="I1693" s="103"/>
      <c r="J1693" s="103"/>
      <c r="K1693" s="103"/>
      <c r="L1693" s="103"/>
      <c r="M1693" s="103"/>
      <c r="N1693" s="103"/>
      <c r="O1693" s="103"/>
      <c r="P1693" s="103"/>
      <c r="Q1693" s="103"/>
      <c r="R1693" s="103"/>
      <c r="S1693" s="103"/>
      <c r="T1693" s="103"/>
      <c r="U1693" s="103"/>
    </row>
    <row r="1694" spans="1:23" s="104" customFormat="1" ht="18" customHeight="1">
      <c r="A1694" s="111" t="s">
        <v>174</v>
      </c>
      <c r="B1694" s="103"/>
      <c r="C1694" s="103"/>
      <c r="D1694" s="103"/>
      <c r="E1694" s="103"/>
      <c r="F1694" s="103"/>
      <c r="G1694" s="103"/>
      <c r="H1694" s="103"/>
      <c r="I1694" s="103"/>
      <c r="J1694" s="103"/>
      <c r="K1694" s="103"/>
      <c r="L1694" s="103"/>
      <c r="M1694" s="103"/>
      <c r="N1694" s="103"/>
      <c r="O1694" s="103"/>
      <c r="P1694" s="103"/>
      <c r="Q1694" s="103"/>
      <c r="R1694" s="103"/>
      <c r="S1694" s="103"/>
      <c r="T1694" s="103"/>
      <c r="U1694" s="103"/>
    </row>
    <row r="1695" spans="1:23" s="104" customFormat="1" ht="18" customHeight="1">
      <c r="A1695" s="111" t="s">
        <v>176</v>
      </c>
      <c r="B1695" s="103"/>
      <c r="C1695" s="103"/>
      <c r="D1695" s="103"/>
      <c r="E1695" s="103"/>
      <c r="F1695" s="103"/>
      <c r="G1695" s="103"/>
      <c r="H1695" s="103"/>
      <c r="I1695" s="103"/>
      <c r="J1695" s="103"/>
      <c r="K1695" s="103"/>
      <c r="L1695" s="103"/>
      <c r="M1695" s="103"/>
      <c r="N1695" s="103"/>
      <c r="O1695" s="103"/>
      <c r="P1695" s="103"/>
      <c r="Q1695" s="103"/>
      <c r="R1695" s="103"/>
      <c r="S1695" s="103"/>
      <c r="T1695" s="103"/>
      <c r="U1695" s="103"/>
    </row>
    <row r="1696" spans="1:23" s="104" customFormat="1" ht="18" customHeight="1">
      <c r="A1696" s="111" t="s">
        <v>181</v>
      </c>
      <c r="B1696" s="103"/>
      <c r="C1696" s="103"/>
      <c r="D1696" s="103"/>
      <c r="E1696" s="103"/>
      <c r="F1696" s="103"/>
      <c r="G1696" s="103"/>
      <c r="H1696" s="103"/>
      <c r="I1696" s="103"/>
      <c r="J1696" s="103"/>
      <c r="K1696" s="103"/>
      <c r="L1696" s="103"/>
      <c r="M1696" s="103"/>
      <c r="N1696" s="103"/>
      <c r="O1696" s="103"/>
      <c r="P1696" s="103"/>
      <c r="Q1696" s="103"/>
      <c r="R1696" s="103"/>
      <c r="S1696" s="103"/>
      <c r="T1696" s="103"/>
      <c r="U1696" s="103"/>
      <c r="W1696" s="116" t="s">
        <v>250</v>
      </c>
    </row>
    <row r="1697" spans="1:23" s="104" customFormat="1" ht="18" customHeight="1">
      <c r="A1697" s="111" t="s">
        <v>184</v>
      </c>
      <c r="B1697" s="103"/>
      <c r="C1697" s="103"/>
      <c r="D1697" s="103"/>
      <c r="E1697" s="103"/>
      <c r="F1697" s="103"/>
      <c r="G1697" s="103"/>
      <c r="H1697" s="103"/>
      <c r="I1697" s="103"/>
      <c r="J1697" s="103"/>
      <c r="K1697" s="103"/>
      <c r="L1697" s="103"/>
      <c r="M1697" s="103"/>
      <c r="N1697" s="103"/>
      <c r="O1697" s="103"/>
      <c r="P1697" s="103"/>
      <c r="Q1697" s="103"/>
      <c r="R1697" s="103"/>
      <c r="S1697" s="103"/>
      <c r="T1697" s="103"/>
      <c r="U1697" s="103"/>
      <c r="W1697" s="271">
        <f>COUNTIF(B1705:U1705,"-")</f>
        <v>20</v>
      </c>
    </row>
    <row r="1698" spans="1:23" s="104" customFormat="1" ht="18" customHeight="1">
      <c r="A1698" s="111" t="s">
        <v>208</v>
      </c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3"/>
      <c r="N1698" s="103"/>
      <c r="O1698" s="103"/>
      <c r="P1698" s="103"/>
      <c r="Q1698" s="103"/>
      <c r="R1698" s="103"/>
      <c r="S1698" s="103"/>
      <c r="T1698" s="103"/>
      <c r="U1698" s="103"/>
      <c r="W1698" s="271"/>
    </row>
    <row r="1699" spans="1:23" s="104" customFormat="1" ht="18" customHeight="1">
      <c r="A1699" s="111" t="s">
        <v>209</v>
      </c>
      <c r="B1699" s="103"/>
      <c r="C1699" s="103"/>
      <c r="D1699" s="103"/>
      <c r="E1699" s="103"/>
      <c r="F1699" s="103"/>
      <c r="G1699" s="103"/>
      <c r="H1699" s="103"/>
      <c r="I1699" s="103"/>
      <c r="J1699" s="103"/>
      <c r="K1699" s="103"/>
      <c r="L1699" s="103"/>
      <c r="M1699" s="103"/>
      <c r="N1699" s="103"/>
      <c r="O1699" s="103"/>
      <c r="P1699" s="103"/>
      <c r="Q1699" s="103"/>
      <c r="R1699" s="103"/>
      <c r="S1699" s="103"/>
      <c r="T1699" s="103"/>
      <c r="U1699" s="103"/>
    </row>
    <row r="1700" spans="1:23" s="104" customFormat="1" ht="18" customHeight="1">
      <c r="A1700" s="111" t="s">
        <v>198</v>
      </c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3"/>
      <c r="N1700" s="103"/>
      <c r="O1700" s="103"/>
      <c r="P1700" s="103"/>
      <c r="Q1700" s="103"/>
      <c r="R1700" s="103"/>
      <c r="S1700" s="103"/>
      <c r="T1700" s="103"/>
      <c r="U1700" s="103"/>
      <c r="W1700" s="116" t="s">
        <v>249</v>
      </c>
    </row>
    <row r="1701" spans="1:23" s="104" customFormat="1" ht="18" customHeight="1">
      <c r="A1701" s="111" t="s">
        <v>200</v>
      </c>
      <c r="B1701" s="103"/>
      <c r="C1701" s="103"/>
      <c r="D1701" s="103"/>
      <c r="E1701" s="103"/>
      <c r="F1701" s="103"/>
      <c r="G1701" s="103"/>
      <c r="H1701" s="103"/>
      <c r="I1701" s="103"/>
      <c r="J1701" s="103"/>
      <c r="K1701" s="103"/>
      <c r="L1701" s="103"/>
      <c r="M1701" s="103"/>
      <c r="N1701" s="103"/>
      <c r="O1701" s="103"/>
      <c r="P1701" s="103"/>
      <c r="Q1701" s="103"/>
      <c r="R1701" s="103"/>
      <c r="S1701" s="103"/>
      <c r="T1701" s="103"/>
      <c r="U1701" s="103"/>
      <c r="W1701" s="270">
        <f>INDEX(TRI!$BD$72:$BE$436,MATCH(A1692,TRI!$BD$72:$BD$436,0),2)+(IF(WEEKDAY(A1692,1)=4,1,0))</f>
        <v>0</v>
      </c>
    </row>
    <row r="1702" spans="1:23" s="104" customFormat="1" ht="18" customHeight="1">
      <c r="A1702" s="111" t="s">
        <v>201</v>
      </c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3"/>
      <c r="N1702" s="103"/>
      <c r="O1702" s="103"/>
      <c r="P1702" s="103"/>
      <c r="Q1702" s="103"/>
      <c r="R1702" s="103"/>
      <c r="S1702" s="103"/>
      <c r="T1702" s="103"/>
      <c r="U1702" s="103"/>
      <c r="W1702" s="271"/>
    </row>
    <row r="1703" spans="1:23" s="104" customFormat="1" ht="18" customHeight="1">
      <c r="A1703" s="111" t="s">
        <v>202</v>
      </c>
      <c r="B1703" s="103"/>
      <c r="C1703" s="103"/>
      <c r="D1703" s="103"/>
      <c r="E1703" s="103"/>
      <c r="F1703" s="103"/>
      <c r="G1703" s="103"/>
      <c r="H1703" s="103"/>
      <c r="I1703" s="103"/>
      <c r="J1703" s="103"/>
      <c r="K1703" s="103"/>
      <c r="L1703" s="103"/>
      <c r="M1703" s="103"/>
      <c r="N1703" s="103"/>
      <c r="O1703" s="103"/>
      <c r="P1703" s="103"/>
      <c r="Q1703" s="103"/>
      <c r="R1703" s="103"/>
      <c r="S1703" s="103"/>
      <c r="T1703" s="103"/>
      <c r="U1703" s="103"/>
    </row>
    <row r="1704" spans="1:23" s="104" customFormat="1" ht="18" customHeight="1">
      <c r="A1704" s="111" t="s">
        <v>203</v>
      </c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3"/>
      <c r="N1704" s="103"/>
      <c r="O1704" s="103"/>
      <c r="P1704" s="103"/>
      <c r="Q1704" s="103"/>
      <c r="R1704" s="103"/>
      <c r="S1704" s="103"/>
      <c r="T1704" s="103"/>
      <c r="U1704" s="103"/>
    </row>
    <row r="1705" spans="1:23" s="104" customFormat="1" ht="18" customHeight="1">
      <c r="A1705" s="112" t="s">
        <v>204</v>
      </c>
      <c r="B1705" s="109" t="str">
        <f>IF(COUNTA(B1693:B1704)=0,"-",COUNTA(B1693:B1704)/12)</f>
        <v>-</v>
      </c>
      <c r="C1705" s="109" t="str">
        <f>IF(COUNTA(C1693:C1704)=0,"-",COUNTA(C1693:C1704)/12)</f>
        <v>-</v>
      </c>
      <c r="D1705" s="109" t="str">
        <f t="shared" ref="D1705" si="183">IF(COUNTA(D1693:D1704)=0,"-",COUNTA(D1693:D1704)/12)</f>
        <v>-</v>
      </c>
      <c r="E1705" s="114" t="str">
        <f>IF(COUNTA(E1693:E1704)=0,"-",COUNTA(E1693:E1704)/12)</f>
        <v>-</v>
      </c>
      <c r="F1705" s="109" t="str">
        <f t="shared" ref="F1705:U1705" si="184">IF(COUNTA(F1693:F1704)=0,"-",COUNTA(F1693:F1704)/12)</f>
        <v>-</v>
      </c>
      <c r="G1705" s="109" t="str">
        <f t="shared" si="184"/>
        <v>-</v>
      </c>
      <c r="H1705" s="109" t="str">
        <f t="shared" si="184"/>
        <v>-</v>
      </c>
      <c r="I1705" s="109" t="str">
        <f t="shared" si="184"/>
        <v>-</v>
      </c>
      <c r="J1705" s="109" t="str">
        <f t="shared" si="184"/>
        <v>-</v>
      </c>
      <c r="K1705" s="109" t="str">
        <f t="shared" si="184"/>
        <v>-</v>
      </c>
      <c r="L1705" s="109" t="str">
        <f t="shared" si="184"/>
        <v>-</v>
      </c>
      <c r="M1705" s="109" t="str">
        <f t="shared" si="184"/>
        <v>-</v>
      </c>
      <c r="N1705" s="109" t="str">
        <f t="shared" si="184"/>
        <v>-</v>
      </c>
      <c r="O1705" s="109" t="str">
        <f t="shared" si="184"/>
        <v>-</v>
      </c>
      <c r="P1705" s="109" t="str">
        <f t="shared" si="184"/>
        <v>-</v>
      </c>
      <c r="Q1705" s="109" t="str">
        <f t="shared" si="184"/>
        <v>-</v>
      </c>
      <c r="R1705" s="109" t="str">
        <f t="shared" si="184"/>
        <v>-</v>
      </c>
      <c r="S1705" s="109" t="str">
        <f t="shared" si="184"/>
        <v>-</v>
      </c>
      <c r="T1705" s="109" t="str">
        <f t="shared" si="184"/>
        <v>-</v>
      </c>
      <c r="U1705" s="109" t="str">
        <f t="shared" si="184"/>
        <v>-</v>
      </c>
    </row>
    <row r="1707" spans="1:23" s="104" customFormat="1" ht="18" customHeight="1">
      <c r="A1707" s="105">
        <f>A1692+1</f>
        <v>44823</v>
      </c>
      <c r="B1707" s="106">
        <v>1</v>
      </c>
      <c r="C1707" s="106">
        <v>2</v>
      </c>
      <c r="D1707" s="106">
        <v>3</v>
      </c>
      <c r="E1707" s="106">
        <v>4</v>
      </c>
      <c r="F1707" s="106">
        <v>5</v>
      </c>
      <c r="G1707" s="106">
        <v>6</v>
      </c>
      <c r="H1707" s="106">
        <v>7</v>
      </c>
      <c r="I1707" s="106">
        <v>8</v>
      </c>
      <c r="J1707" s="106">
        <v>9</v>
      </c>
      <c r="K1707" s="106">
        <v>10</v>
      </c>
      <c r="L1707" s="106">
        <v>11</v>
      </c>
      <c r="M1707" s="106">
        <v>12</v>
      </c>
      <c r="N1707" s="106">
        <v>13</v>
      </c>
      <c r="O1707" s="106">
        <v>14</v>
      </c>
      <c r="P1707" s="106">
        <v>15</v>
      </c>
      <c r="Q1707" s="106">
        <v>16</v>
      </c>
      <c r="R1707" s="106">
        <v>17</v>
      </c>
      <c r="S1707" s="106">
        <v>18</v>
      </c>
      <c r="T1707" s="106">
        <v>19</v>
      </c>
      <c r="U1707" s="106">
        <v>20</v>
      </c>
    </row>
    <row r="1708" spans="1:23" s="104" customFormat="1" ht="18" customHeight="1">
      <c r="A1708" s="111" t="s">
        <v>168</v>
      </c>
      <c r="B1708" s="103"/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3"/>
      <c r="M1708" s="103"/>
      <c r="N1708" s="103"/>
      <c r="O1708" s="103"/>
      <c r="P1708" s="103"/>
      <c r="Q1708" s="103"/>
      <c r="R1708" s="103"/>
      <c r="S1708" s="103"/>
      <c r="T1708" s="103"/>
      <c r="U1708" s="103"/>
    </row>
    <row r="1709" spans="1:23" s="104" customFormat="1" ht="18" customHeight="1">
      <c r="A1709" s="111" t="s">
        <v>174</v>
      </c>
      <c r="B1709" s="103"/>
      <c r="C1709" s="103"/>
      <c r="D1709" s="103"/>
      <c r="E1709" s="103"/>
      <c r="F1709" s="103"/>
      <c r="G1709" s="103"/>
      <c r="H1709" s="103"/>
      <c r="I1709" s="103"/>
      <c r="J1709" s="103"/>
      <c r="K1709" s="103"/>
      <c r="L1709" s="103"/>
      <c r="M1709" s="103"/>
      <c r="N1709" s="103"/>
      <c r="O1709" s="103"/>
      <c r="P1709" s="103"/>
      <c r="Q1709" s="103"/>
      <c r="R1709" s="103"/>
      <c r="S1709" s="103"/>
      <c r="T1709" s="103"/>
      <c r="U1709" s="103"/>
    </row>
    <row r="1710" spans="1:23" s="104" customFormat="1" ht="18" customHeight="1">
      <c r="A1710" s="111" t="s">
        <v>176</v>
      </c>
      <c r="B1710" s="103"/>
      <c r="C1710" s="103"/>
      <c r="D1710" s="103"/>
      <c r="E1710" s="103"/>
      <c r="F1710" s="103"/>
      <c r="G1710" s="103"/>
      <c r="H1710" s="103"/>
      <c r="I1710" s="103"/>
      <c r="J1710" s="103"/>
      <c r="K1710" s="103"/>
      <c r="L1710" s="103"/>
      <c r="M1710" s="103"/>
      <c r="N1710" s="103"/>
      <c r="O1710" s="103"/>
      <c r="P1710" s="103"/>
      <c r="Q1710" s="103"/>
      <c r="R1710" s="103"/>
      <c r="S1710" s="103"/>
      <c r="T1710" s="103"/>
      <c r="U1710" s="103"/>
    </row>
    <row r="1711" spans="1:23" s="104" customFormat="1" ht="18" customHeight="1">
      <c r="A1711" s="111" t="s">
        <v>181</v>
      </c>
      <c r="B1711" s="103"/>
      <c r="C1711" s="103"/>
      <c r="D1711" s="103"/>
      <c r="E1711" s="103"/>
      <c r="F1711" s="103"/>
      <c r="G1711" s="103"/>
      <c r="H1711" s="103"/>
      <c r="I1711" s="103"/>
      <c r="J1711" s="103"/>
      <c r="K1711" s="103"/>
      <c r="L1711" s="103"/>
      <c r="M1711" s="103"/>
      <c r="N1711" s="103"/>
      <c r="O1711" s="103"/>
      <c r="P1711" s="103"/>
      <c r="Q1711" s="103"/>
      <c r="R1711" s="103"/>
      <c r="S1711" s="103"/>
      <c r="T1711" s="103"/>
      <c r="U1711" s="103"/>
      <c r="W1711" s="116" t="s">
        <v>250</v>
      </c>
    </row>
    <row r="1712" spans="1:23" s="104" customFormat="1" ht="18" customHeight="1">
      <c r="A1712" s="111" t="s">
        <v>184</v>
      </c>
      <c r="B1712" s="103"/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3"/>
      <c r="M1712" s="103"/>
      <c r="N1712" s="103"/>
      <c r="O1712" s="103"/>
      <c r="P1712" s="103"/>
      <c r="Q1712" s="103"/>
      <c r="R1712" s="103"/>
      <c r="S1712" s="103"/>
      <c r="T1712" s="103"/>
      <c r="U1712" s="103"/>
      <c r="W1712" s="271">
        <f>COUNTIF(B1720:U1720,"-")</f>
        <v>20</v>
      </c>
    </row>
    <row r="1713" spans="1:23" s="104" customFormat="1" ht="18" customHeight="1">
      <c r="A1713" s="111" t="s">
        <v>208</v>
      </c>
      <c r="B1713" s="103"/>
      <c r="C1713" s="103"/>
      <c r="D1713" s="103"/>
      <c r="E1713" s="103"/>
      <c r="F1713" s="103"/>
      <c r="G1713" s="103"/>
      <c r="H1713" s="103"/>
      <c r="I1713" s="103"/>
      <c r="J1713" s="103"/>
      <c r="K1713" s="103"/>
      <c r="L1713" s="103"/>
      <c r="M1713" s="103"/>
      <c r="N1713" s="103"/>
      <c r="O1713" s="103"/>
      <c r="P1713" s="103"/>
      <c r="Q1713" s="103"/>
      <c r="R1713" s="103"/>
      <c r="S1713" s="103"/>
      <c r="T1713" s="103"/>
      <c r="U1713" s="103"/>
      <c r="W1713" s="271"/>
    </row>
    <row r="1714" spans="1:23" s="104" customFormat="1" ht="18" customHeight="1">
      <c r="A1714" s="111" t="s">
        <v>209</v>
      </c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3"/>
      <c r="M1714" s="103"/>
      <c r="N1714" s="103"/>
      <c r="O1714" s="103"/>
      <c r="P1714" s="103"/>
      <c r="Q1714" s="103"/>
      <c r="R1714" s="103"/>
      <c r="S1714" s="103"/>
      <c r="T1714" s="103"/>
      <c r="U1714" s="103"/>
    </row>
    <row r="1715" spans="1:23" s="104" customFormat="1" ht="18" customHeight="1">
      <c r="A1715" s="111" t="s">
        <v>198</v>
      </c>
      <c r="B1715" s="103"/>
      <c r="C1715" s="103"/>
      <c r="D1715" s="103"/>
      <c r="E1715" s="103"/>
      <c r="F1715" s="103"/>
      <c r="G1715" s="103"/>
      <c r="H1715" s="103"/>
      <c r="I1715" s="103"/>
      <c r="J1715" s="103"/>
      <c r="K1715" s="103"/>
      <c r="L1715" s="103"/>
      <c r="M1715" s="103"/>
      <c r="N1715" s="103"/>
      <c r="O1715" s="103"/>
      <c r="P1715" s="103"/>
      <c r="Q1715" s="103"/>
      <c r="R1715" s="103"/>
      <c r="S1715" s="103"/>
      <c r="T1715" s="103"/>
      <c r="U1715" s="103"/>
      <c r="W1715" s="116" t="s">
        <v>249</v>
      </c>
    </row>
    <row r="1716" spans="1:23" s="104" customFormat="1" ht="18" customHeight="1">
      <c r="A1716" s="111" t="s">
        <v>200</v>
      </c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3"/>
      <c r="M1716" s="103"/>
      <c r="N1716" s="103"/>
      <c r="O1716" s="103"/>
      <c r="P1716" s="103"/>
      <c r="Q1716" s="103"/>
      <c r="R1716" s="103"/>
      <c r="S1716" s="103"/>
      <c r="T1716" s="103"/>
      <c r="U1716" s="103"/>
      <c r="W1716" s="270">
        <f>INDEX(TRI!$BD$72:$BE$436,MATCH(A1707,TRI!$BD$72:$BD$436,0),2)+(IF(WEEKDAY(A1707,1)=4,1,0))</f>
        <v>0</v>
      </c>
    </row>
    <row r="1717" spans="1:23" s="104" customFormat="1" ht="18" customHeight="1">
      <c r="A1717" s="111" t="s">
        <v>201</v>
      </c>
      <c r="B1717" s="103"/>
      <c r="C1717" s="103"/>
      <c r="D1717" s="103"/>
      <c r="E1717" s="103"/>
      <c r="F1717" s="103"/>
      <c r="G1717" s="103"/>
      <c r="H1717" s="103"/>
      <c r="I1717" s="103"/>
      <c r="J1717" s="103"/>
      <c r="K1717" s="103"/>
      <c r="L1717" s="103"/>
      <c r="M1717" s="103"/>
      <c r="N1717" s="103"/>
      <c r="O1717" s="103"/>
      <c r="P1717" s="103"/>
      <c r="Q1717" s="103"/>
      <c r="R1717" s="103"/>
      <c r="S1717" s="103"/>
      <c r="T1717" s="103"/>
      <c r="U1717" s="103"/>
      <c r="W1717" s="271"/>
    </row>
    <row r="1718" spans="1:23" s="104" customFormat="1" ht="18" customHeight="1">
      <c r="A1718" s="111" t="s">
        <v>202</v>
      </c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3"/>
      <c r="M1718" s="103"/>
      <c r="N1718" s="103"/>
      <c r="O1718" s="103"/>
      <c r="P1718" s="103"/>
      <c r="Q1718" s="103"/>
      <c r="R1718" s="103"/>
      <c r="S1718" s="103"/>
      <c r="T1718" s="103"/>
      <c r="U1718" s="103"/>
    </row>
    <row r="1719" spans="1:23" s="104" customFormat="1" ht="18" customHeight="1">
      <c r="A1719" s="111" t="s">
        <v>203</v>
      </c>
      <c r="B1719" s="103"/>
      <c r="C1719" s="103"/>
      <c r="D1719" s="103"/>
      <c r="E1719" s="103"/>
      <c r="F1719" s="103"/>
      <c r="G1719" s="103"/>
      <c r="H1719" s="103"/>
      <c r="I1719" s="103"/>
      <c r="J1719" s="103"/>
      <c r="K1719" s="103"/>
      <c r="L1719" s="103"/>
      <c r="M1719" s="103"/>
      <c r="N1719" s="103"/>
      <c r="O1719" s="103"/>
      <c r="P1719" s="103"/>
      <c r="Q1719" s="103"/>
      <c r="R1719" s="103"/>
      <c r="S1719" s="103"/>
      <c r="T1719" s="103"/>
      <c r="U1719" s="103"/>
    </row>
    <row r="1720" spans="1:23" s="104" customFormat="1" ht="18" customHeight="1">
      <c r="A1720" s="112" t="s">
        <v>204</v>
      </c>
      <c r="B1720" s="109" t="str">
        <f>IF(COUNTA(B1708:B1719)=0,"-",COUNTA(B1708:B1719)/12)</f>
        <v>-</v>
      </c>
      <c r="C1720" s="109" t="str">
        <f>IF(COUNTA(C1708:C1719)=0,"-",COUNTA(C1708:C1719)/12)</f>
        <v>-</v>
      </c>
      <c r="D1720" s="109" t="str">
        <f t="shared" ref="D1720" si="185">IF(COUNTA(D1708:D1719)=0,"-",COUNTA(D1708:D1719)/12)</f>
        <v>-</v>
      </c>
      <c r="E1720" s="114" t="str">
        <f>IF(COUNTA(E1708:E1719)=0,"-",COUNTA(E1708:E1719)/12)</f>
        <v>-</v>
      </c>
      <c r="F1720" s="109" t="str">
        <f t="shared" ref="F1720:U1720" si="186">IF(COUNTA(F1708:F1719)=0,"-",COUNTA(F1708:F1719)/12)</f>
        <v>-</v>
      </c>
      <c r="G1720" s="109" t="str">
        <f t="shared" si="186"/>
        <v>-</v>
      </c>
      <c r="H1720" s="109" t="str">
        <f t="shared" si="186"/>
        <v>-</v>
      </c>
      <c r="I1720" s="109" t="str">
        <f t="shared" si="186"/>
        <v>-</v>
      </c>
      <c r="J1720" s="109" t="str">
        <f t="shared" si="186"/>
        <v>-</v>
      </c>
      <c r="K1720" s="109" t="str">
        <f t="shared" si="186"/>
        <v>-</v>
      </c>
      <c r="L1720" s="109" t="str">
        <f t="shared" si="186"/>
        <v>-</v>
      </c>
      <c r="M1720" s="109" t="str">
        <f t="shared" si="186"/>
        <v>-</v>
      </c>
      <c r="N1720" s="109" t="str">
        <f t="shared" si="186"/>
        <v>-</v>
      </c>
      <c r="O1720" s="109" t="str">
        <f t="shared" si="186"/>
        <v>-</v>
      </c>
      <c r="P1720" s="109" t="str">
        <f t="shared" si="186"/>
        <v>-</v>
      </c>
      <c r="Q1720" s="109" t="str">
        <f t="shared" si="186"/>
        <v>-</v>
      </c>
      <c r="R1720" s="109" t="str">
        <f t="shared" si="186"/>
        <v>-</v>
      </c>
      <c r="S1720" s="109" t="str">
        <f t="shared" si="186"/>
        <v>-</v>
      </c>
      <c r="T1720" s="109" t="str">
        <f t="shared" si="186"/>
        <v>-</v>
      </c>
      <c r="U1720" s="109" t="str">
        <f t="shared" si="186"/>
        <v>-</v>
      </c>
    </row>
    <row r="1722" spans="1:23" s="104" customFormat="1" ht="18" customHeight="1">
      <c r="A1722" s="105">
        <f>A1707+1</f>
        <v>44824</v>
      </c>
      <c r="B1722" s="106">
        <v>1</v>
      </c>
      <c r="C1722" s="106">
        <v>2</v>
      </c>
      <c r="D1722" s="106">
        <v>3</v>
      </c>
      <c r="E1722" s="106">
        <v>4</v>
      </c>
      <c r="F1722" s="106">
        <v>5</v>
      </c>
      <c r="G1722" s="106">
        <v>6</v>
      </c>
      <c r="H1722" s="106">
        <v>7</v>
      </c>
      <c r="I1722" s="106">
        <v>8</v>
      </c>
      <c r="J1722" s="106">
        <v>9</v>
      </c>
      <c r="K1722" s="106">
        <v>10</v>
      </c>
      <c r="L1722" s="106">
        <v>11</v>
      </c>
      <c r="M1722" s="106">
        <v>12</v>
      </c>
      <c r="N1722" s="106">
        <v>13</v>
      </c>
      <c r="O1722" s="106">
        <v>14</v>
      </c>
      <c r="P1722" s="106">
        <v>15</v>
      </c>
      <c r="Q1722" s="106">
        <v>16</v>
      </c>
      <c r="R1722" s="106">
        <v>17</v>
      </c>
      <c r="S1722" s="106">
        <v>18</v>
      </c>
      <c r="T1722" s="106">
        <v>19</v>
      </c>
      <c r="U1722" s="106">
        <v>20</v>
      </c>
    </row>
    <row r="1723" spans="1:23" s="104" customFormat="1" ht="18" customHeight="1">
      <c r="A1723" s="111" t="s">
        <v>168</v>
      </c>
      <c r="B1723" s="103"/>
      <c r="C1723" s="103"/>
      <c r="D1723" s="103"/>
      <c r="E1723" s="103"/>
      <c r="F1723" s="103"/>
      <c r="G1723" s="103"/>
      <c r="H1723" s="103"/>
      <c r="I1723" s="103"/>
      <c r="J1723" s="103"/>
      <c r="K1723" s="103"/>
      <c r="L1723" s="103"/>
      <c r="M1723" s="103"/>
      <c r="N1723" s="103"/>
      <c r="O1723" s="103"/>
      <c r="P1723" s="103"/>
      <c r="Q1723" s="103"/>
      <c r="R1723" s="103"/>
      <c r="S1723" s="103"/>
      <c r="T1723" s="103"/>
      <c r="U1723" s="103"/>
    </row>
    <row r="1724" spans="1:23" s="104" customFormat="1" ht="18" customHeight="1">
      <c r="A1724" s="111" t="s">
        <v>174</v>
      </c>
      <c r="B1724" s="103"/>
      <c r="C1724" s="103"/>
      <c r="D1724" s="103"/>
      <c r="E1724" s="103"/>
      <c r="F1724" s="103"/>
      <c r="G1724" s="103"/>
      <c r="H1724" s="103"/>
      <c r="I1724" s="103"/>
      <c r="J1724" s="103"/>
      <c r="K1724" s="103"/>
      <c r="L1724" s="103"/>
      <c r="M1724" s="103"/>
      <c r="N1724" s="103"/>
      <c r="O1724" s="103"/>
      <c r="P1724" s="103"/>
      <c r="Q1724" s="103"/>
      <c r="R1724" s="103"/>
      <c r="S1724" s="103"/>
      <c r="T1724" s="103"/>
      <c r="U1724" s="103"/>
    </row>
    <row r="1725" spans="1:23" s="104" customFormat="1" ht="18" customHeight="1">
      <c r="A1725" s="111" t="s">
        <v>176</v>
      </c>
      <c r="B1725" s="103"/>
      <c r="C1725" s="103"/>
      <c r="D1725" s="103"/>
      <c r="E1725" s="103"/>
      <c r="F1725" s="103"/>
      <c r="G1725" s="103"/>
      <c r="H1725" s="103"/>
      <c r="I1725" s="103"/>
      <c r="J1725" s="103"/>
      <c r="K1725" s="103"/>
      <c r="L1725" s="103"/>
      <c r="M1725" s="103"/>
      <c r="N1725" s="103"/>
      <c r="O1725" s="103"/>
      <c r="P1725" s="103"/>
      <c r="Q1725" s="103"/>
      <c r="R1725" s="103"/>
      <c r="S1725" s="103"/>
      <c r="T1725" s="103"/>
      <c r="U1725" s="103"/>
    </row>
    <row r="1726" spans="1:23" s="104" customFormat="1" ht="18" customHeight="1">
      <c r="A1726" s="111" t="s">
        <v>181</v>
      </c>
      <c r="B1726" s="103"/>
      <c r="C1726" s="103"/>
      <c r="D1726" s="103"/>
      <c r="E1726" s="103"/>
      <c r="F1726" s="103"/>
      <c r="G1726" s="103"/>
      <c r="H1726" s="103"/>
      <c r="I1726" s="103"/>
      <c r="J1726" s="103"/>
      <c r="K1726" s="103"/>
      <c r="L1726" s="103"/>
      <c r="M1726" s="103"/>
      <c r="N1726" s="103"/>
      <c r="O1726" s="103"/>
      <c r="P1726" s="103"/>
      <c r="Q1726" s="103"/>
      <c r="R1726" s="103"/>
      <c r="S1726" s="103"/>
      <c r="T1726" s="103"/>
      <c r="U1726" s="103"/>
      <c r="W1726" s="116" t="s">
        <v>250</v>
      </c>
    </row>
    <row r="1727" spans="1:23" s="104" customFormat="1" ht="18" customHeight="1">
      <c r="A1727" s="111" t="s">
        <v>184</v>
      </c>
      <c r="B1727" s="103"/>
      <c r="C1727" s="103"/>
      <c r="D1727" s="103"/>
      <c r="E1727" s="103"/>
      <c r="F1727" s="103"/>
      <c r="G1727" s="103"/>
      <c r="H1727" s="103"/>
      <c r="I1727" s="103"/>
      <c r="J1727" s="103"/>
      <c r="K1727" s="103"/>
      <c r="L1727" s="103"/>
      <c r="M1727" s="103"/>
      <c r="N1727" s="103"/>
      <c r="O1727" s="103"/>
      <c r="P1727" s="103"/>
      <c r="Q1727" s="103"/>
      <c r="R1727" s="103"/>
      <c r="S1727" s="103"/>
      <c r="T1727" s="103"/>
      <c r="U1727" s="103"/>
      <c r="W1727" s="271">
        <f>COUNTIF(B1735:U1735,"-")</f>
        <v>20</v>
      </c>
    </row>
    <row r="1728" spans="1:23" s="104" customFormat="1" ht="18" customHeight="1">
      <c r="A1728" s="111" t="s">
        <v>208</v>
      </c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3"/>
      <c r="N1728" s="103"/>
      <c r="O1728" s="103"/>
      <c r="P1728" s="103"/>
      <c r="Q1728" s="103"/>
      <c r="R1728" s="103"/>
      <c r="S1728" s="103"/>
      <c r="T1728" s="103"/>
      <c r="U1728" s="103"/>
      <c r="W1728" s="271"/>
    </row>
    <row r="1729" spans="1:23" s="104" customFormat="1" ht="18" customHeight="1">
      <c r="A1729" s="111" t="s">
        <v>209</v>
      </c>
      <c r="B1729" s="103"/>
      <c r="C1729" s="103"/>
      <c r="D1729" s="103"/>
      <c r="E1729" s="103"/>
      <c r="F1729" s="103"/>
      <c r="G1729" s="103"/>
      <c r="H1729" s="103"/>
      <c r="I1729" s="103"/>
      <c r="J1729" s="103"/>
      <c r="K1729" s="103"/>
      <c r="L1729" s="103"/>
      <c r="M1729" s="103"/>
      <c r="N1729" s="103"/>
      <c r="O1729" s="103"/>
      <c r="P1729" s="103"/>
      <c r="Q1729" s="103"/>
      <c r="R1729" s="103"/>
      <c r="S1729" s="103"/>
      <c r="T1729" s="103"/>
      <c r="U1729" s="103"/>
    </row>
    <row r="1730" spans="1:23" s="104" customFormat="1" ht="18" customHeight="1">
      <c r="A1730" s="111" t="s">
        <v>198</v>
      </c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3"/>
      <c r="N1730" s="103"/>
      <c r="O1730" s="103"/>
      <c r="P1730" s="103"/>
      <c r="Q1730" s="103"/>
      <c r="R1730" s="103"/>
      <c r="S1730" s="103"/>
      <c r="T1730" s="103"/>
      <c r="U1730" s="103"/>
      <c r="W1730" s="116" t="s">
        <v>249</v>
      </c>
    </row>
    <row r="1731" spans="1:23" s="104" customFormat="1" ht="18" customHeight="1">
      <c r="A1731" s="111" t="s">
        <v>200</v>
      </c>
      <c r="B1731" s="103"/>
      <c r="C1731" s="103"/>
      <c r="D1731" s="103"/>
      <c r="E1731" s="103"/>
      <c r="F1731" s="103"/>
      <c r="G1731" s="103"/>
      <c r="H1731" s="103"/>
      <c r="I1731" s="103"/>
      <c r="J1731" s="103"/>
      <c r="K1731" s="103"/>
      <c r="L1731" s="103"/>
      <c r="M1731" s="103"/>
      <c r="N1731" s="103"/>
      <c r="O1731" s="103"/>
      <c r="P1731" s="103"/>
      <c r="Q1731" s="103"/>
      <c r="R1731" s="103"/>
      <c r="S1731" s="103"/>
      <c r="T1731" s="103"/>
      <c r="U1731" s="103"/>
      <c r="W1731" s="270">
        <f>INDEX(TRI!$BD$72:$BE$436,MATCH(A1722,TRI!$BD$72:$BD$436,0),2)+(IF(WEEKDAY(A1722,1)=4,1,0))</f>
        <v>0</v>
      </c>
    </row>
    <row r="1732" spans="1:23" s="104" customFormat="1" ht="18" customHeight="1">
      <c r="A1732" s="111" t="s">
        <v>201</v>
      </c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3"/>
      <c r="N1732" s="103"/>
      <c r="O1732" s="103"/>
      <c r="P1732" s="103"/>
      <c r="Q1732" s="103"/>
      <c r="R1732" s="103"/>
      <c r="S1732" s="103"/>
      <c r="T1732" s="103"/>
      <c r="U1732" s="103"/>
      <c r="W1732" s="271"/>
    </row>
    <row r="1733" spans="1:23" s="104" customFormat="1" ht="18" customHeight="1">
      <c r="A1733" s="111" t="s">
        <v>202</v>
      </c>
      <c r="B1733" s="103"/>
      <c r="C1733" s="103"/>
      <c r="D1733" s="103"/>
      <c r="E1733" s="103"/>
      <c r="F1733" s="103"/>
      <c r="G1733" s="103"/>
      <c r="H1733" s="103"/>
      <c r="I1733" s="103"/>
      <c r="J1733" s="103"/>
      <c r="K1733" s="103"/>
      <c r="L1733" s="103"/>
      <c r="M1733" s="103"/>
      <c r="N1733" s="103"/>
      <c r="O1733" s="103"/>
      <c r="P1733" s="103"/>
      <c r="Q1733" s="103"/>
      <c r="R1733" s="103"/>
      <c r="S1733" s="103"/>
      <c r="T1733" s="103"/>
      <c r="U1733" s="103"/>
    </row>
    <row r="1734" spans="1:23" s="104" customFormat="1" ht="18" customHeight="1">
      <c r="A1734" s="111" t="s">
        <v>203</v>
      </c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3"/>
      <c r="N1734" s="103"/>
      <c r="O1734" s="103"/>
      <c r="P1734" s="103"/>
      <c r="Q1734" s="103"/>
      <c r="R1734" s="103"/>
      <c r="S1734" s="103"/>
      <c r="T1734" s="103"/>
      <c r="U1734" s="103"/>
    </row>
    <row r="1735" spans="1:23" s="104" customFormat="1" ht="18" customHeight="1">
      <c r="A1735" s="112" t="s">
        <v>204</v>
      </c>
      <c r="B1735" s="109" t="str">
        <f>IF(COUNTA(B1723:B1734)=0,"-",COUNTA(B1723:B1734)/12)</f>
        <v>-</v>
      </c>
      <c r="C1735" s="109" t="str">
        <f>IF(COUNTA(C1723:C1734)=0,"-",COUNTA(C1723:C1734)/12)</f>
        <v>-</v>
      </c>
      <c r="D1735" s="109" t="str">
        <f t="shared" ref="D1735" si="187">IF(COUNTA(D1723:D1734)=0,"-",COUNTA(D1723:D1734)/12)</f>
        <v>-</v>
      </c>
      <c r="E1735" s="114" t="str">
        <f>IF(COUNTA(E1723:E1734)=0,"-",COUNTA(E1723:E1734)/12)</f>
        <v>-</v>
      </c>
      <c r="F1735" s="109" t="str">
        <f t="shared" ref="F1735:U1735" si="188">IF(COUNTA(F1723:F1734)=0,"-",COUNTA(F1723:F1734)/12)</f>
        <v>-</v>
      </c>
      <c r="G1735" s="109" t="str">
        <f t="shared" si="188"/>
        <v>-</v>
      </c>
      <c r="H1735" s="109" t="str">
        <f t="shared" si="188"/>
        <v>-</v>
      </c>
      <c r="I1735" s="109" t="str">
        <f t="shared" si="188"/>
        <v>-</v>
      </c>
      <c r="J1735" s="109" t="str">
        <f t="shared" si="188"/>
        <v>-</v>
      </c>
      <c r="K1735" s="109" t="str">
        <f t="shared" si="188"/>
        <v>-</v>
      </c>
      <c r="L1735" s="109" t="str">
        <f t="shared" si="188"/>
        <v>-</v>
      </c>
      <c r="M1735" s="109" t="str">
        <f t="shared" si="188"/>
        <v>-</v>
      </c>
      <c r="N1735" s="109" t="str">
        <f t="shared" si="188"/>
        <v>-</v>
      </c>
      <c r="O1735" s="109" t="str">
        <f t="shared" si="188"/>
        <v>-</v>
      </c>
      <c r="P1735" s="109" t="str">
        <f t="shared" si="188"/>
        <v>-</v>
      </c>
      <c r="Q1735" s="109" t="str">
        <f t="shared" si="188"/>
        <v>-</v>
      </c>
      <c r="R1735" s="109" t="str">
        <f t="shared" si="188"/>
        <v>-</v>
      </c>
      <c r="S1735" s="109" t="str">
        <f t="shared" si="188"/>
        <v>-</v>
      </c>
      <c r="T1735" s="109" t="str">
        <f t="shared" si="188"/>
        <v>-</v>
      </c>
      <c r="U1735" s="109" t="str">
        <f t="shared" si="188"/>
        <v>-</v>
      </c>
    </row>
    <row r="1737" spans="1:23" s="104" customFormat="1" ht="18" customHeight="1">
      <c r="A1737" s="105">
        <f>A1722+1</f>
        <v>44825</v>
      </c>
      <c r="B1737" s="106">
        <v>1</v>
      </c>
      <c r="C1737" s="106">
        <v>2</v>
      </c>
      <c r="D1737" s="106">
        <v>3</v>
      </c>
      <c r="E1737" s="106">
        <v>4</v>
      </c>
      <c r="F1737" s="106">
        <v>5</v>
      </c>
      <c r="G1737" s="106">
        <v>6</v>
      </c>
      <c r="H1737" s="106">
        <v>7</v>
      </c>
      <c r="I1737" s="106">
        <v>8</v>
      </c>
      <c r="J1737" s="106">
        <v>9</v>
      </c>
      <c r="K1737" s="106">
        <v>10</v>
      </c>
      <c r="L1737" s="106">
        <v>11</v>
      </c>
      <c r="M1737" s="106">
        <v>12</v>
      </c>
      <c r="N1737" s="106">
        <v>13</v>
      </c>
      <c r="O1737" s="106">
        <v>14</v>
      </c>
      <c r="P1737" s="106">
        <v>15</v>
      </c>
      <c r="Q1737" s="106">
        <v>16</v>
      </c>
      <c r="R1737" s="106">
        <v>17</v>
      </c>
      <c r="S1737" s="106">
        <v>18</v>
      </c>
      <c r="T1737" s="106">
        <v>19</v>
      </c>
      <c r="U1737" s="106">
        <v>20</v>
      </c>
    </row>
    <row r="1738" spans="1:23" s="104" customFormat="1" ht="18" customHeight="1">
      <c r="A1738" s="111" t="s">
        <v>168</v>
      </c>
      <c r="B1738" s="103"/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3"/>
      <c r="M1738" s="103"/>
      <c r="N1738" s="103"/>
      <c r="O1738" s="103"/>
      <c r="P1738" s="103"/>
      <c r="Q1738" s="103"/>
      <c r="R1738" s="103"/>
      <c r="S1738" s="103"/>
      <c r="T1738" s="103"/>
      <c r="U1738" s="103"/>
    </row>
    <row r="1739" spans="1:23" s="104" customFormat="1" ht="18" customHeight="1">
      <c r="A1739" s="111" t="s">
        <v>174</v>
      </c>
      <c r="B1739" s="103"/>
      <c r="C1739" s="103"/>
      <c r="D1739" s="103"/>
      <c r="E1739" s="103"/>
      <c r="F1739" s="103"/>
      <c r="G1739" s="103"/>
      <c r="H1739" s="103"/>
      <c r="I1739" s="103"/>
      <c r="J1739" s="103"/>
      <c r="K1739" s="103"/>
      <c r="L1739" s="103"/>
      <c r="M1739" s="103"/>
      <c r="N1739" s="103"/>
      <c r="O1739" s="103"/>
      <c r="P1739" s="103"/>
      <c r="Q1739" s="103"/>
      <c r="R1739" s="103"/>
      <c r="S1739" s="103"/>
      <c r="T1739" s="103"/>
      <c r="U1739" s="103"/>
    </row>
    <row r="1740" spans="1:23" s="104" customFormat="1" ht="18" customHeight="1">
      <c r="A1740" s="111" t="s">
        <v>176</v>
      </c>
      <c r="B1740" s="103"/>
      <c r="C1740" s="103"/>
      <c r="D1740" s="103"/>
      <c r="E1740" s="103"/>
      <c r="F1740" s="103"/>
      <c r="G1740" s="103"/>
      <c r="H1740" s="103"/>
      <c r="I1740" s="103"/>
      <c r="J1740" s="103"/>
      <c r="K1740" s="103"/>
      <c r="L1740" s="103"/>
      <c r="M1740" s="103"/>
      <c r="N1740" s="103"/>
      <c r="O1740" s="103"/>
      <c r="P1740" s="103"/>
      <c r="Q1740" s="103"/>
      <c r="R1740" s="103"/>
      <c r="S1740" s="103"/>
      <c r="T1740" s="103"/>
      <c r="U1740" s="103"/>
    </row>
    <row r="1741" spans="1:23" s="104" customFormat="1" ht="18" customHeight="1">
      <c r="A1741" s="111" t="s">
        <v>181</v>
      </c>
      <c r="B1741" s="103"/>
      <c r="C1741" s="103"/>
      <c r="D1741" s="103"/>
      <c r="E1741" s="103"/>
      <c r="F1741" s="103"/>
      <c r="G1741" s="103"/>
      <c r="H1741" s="103"/>
      <c r="I1741" s="103"/>
      <c r="J1741" s="103"/>
      <c r="K1741" s="103"/>
      <c r="L1741" s="103"/>
      <c r="M1741" s="103"/>
      <c r="N1741" s="103"/>
      <c r="O1741" s="103"/>
      <c r="P1741" s="103"/>
      <c r="Q1741" s="103"/>
      <c r="R1741" s="103"/>
      <c r="S1741" s="103"/>
      <c r="T1741" s="103"/>
      <c r="U1741" s="103"/>
      <c r="W1741" s="116" t="s">
        <v>250</v>
      </c>
    </row>
    <row r="1742" spans="1:23" s="104" customFormat="1" ht="18" customHeight="1">
      <c r="A1742" s="111" t="s">
        <v>184</v>
      </c>
      <c r="B1742" s="103"/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3"/>
      <c r="M1742" s="103"/>
      <c r="N1742" s="103"/>
      <c r="O1742" s="103"/>
      <c r="P1742" s="103"/>
      <c r="Q1742" s="103"/>
      <c r="R1742" s="103"/>
      <c r="S1742" s="103"/>
      <c r="T1742" s="103"/>
      <c r="U1742" s="103"/>
      <c r="W1742" s="271">
        <f>COUNTIF(B1750:U1750,"-")</f>
        <v>20</v>
      </c>
    </row>
    <row r="1743" spans="1:23" s="104" customFormat="1" ht="18" customHeight="1">
      <c r="A1743" s="111" t="s">
        <v>208</v>
      </c>
      <c r="B1743" s="103"/>
      <c r="C1743" s="103"/>
      <c r="D1743" s="103"/>
      <c r="E1743" s="103"/>
      <c r="F1743" s="103"/>
      <c r="G1743" s="103"/>
      <c r="H1743" s="103"/>
      <c r="I1743" s="103"/>
      <c r="J1743" s="103"/>
      <c r="K1743" s="103"/>
      <c r="L1743" s="103"/>
      <c r="M1743" s="103"/>
      <c r="N1743" s="103"/>
      <c r="O1743" s="103"/>
      <c r="P1743" s="103"/>
      <c r="Q1743" s="103"/>
      <c r="R1743" s="103"/>
      <c r="S1743" s="103"/>
      <c r="T1743" s="103"/>
      <c r="U1743" s="103"/>
      <c r="W1743" s="271"/>
    </row>
    <row r="1744" spans="1:23" s="104" customFormat="1" ht="18" customHeight="1">
      <c r="A1744" s="111" t="s">
        <v>209</v>
      </c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3"/>
      <c r="M1744" s="103"/>
      <c r="N1744" s="103"/>
      <c r="O1744" s="103"/>
      <c r="P1744" s="103"/>
      <c r="Q1744" s="103"/>
      <c r="R1744" s="103"/>
      <c r="S1744" s="103"/>
      <c r="T1744" s="103"/>
      <c r="U1744" s="103"/>
    </row>
    <row r="1745" spans="1:23" s="104" customFormat="1" ht="18" customHeight="1">
      <c r="A1745" s="111" t="s">
        <v>198</v>
      </c>
      <c r="B1745" s="103"/>
      <c r="C1745" s="103"/>
      <c r="D1745" s="103"/>
      <c r="E1745" s="103"/>
      <c r="F1745" s="103"/>
      <c r="G1745" s="103"/>
      <c r="H1745" s="103"/>
      <c r="I1745" s="103"/>
      <c r="J1745" s="103"/>
      <c r="K1745" s="103"/>
      <c r="L1745" s="103"/>
      <c r="M1745" s="103"/>
      <c r="N1745" s="103"/>
      <c r="O1745" s="103"/>
      <c r="P1745" s="103"/>
      <c r="Q1745" s="103"/>
      <c r="R1745" s="103"/>
      <c r="S1745" s="103"/>
      <c r="T1745" s="103"/>
      <c r="U1745" s="103"/>
      <c r="W1745" s="116" t="s">
        <v>249</v>
      </c>
    </row>
    <row r="1746" spans="1:23" s="104" customFormat="1" ht="18" customHeight="1">
      <c r="A1746" s="111" t="s">
        <v>200</v>
      </c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3"/>
      <c r="M1746" s="103"/>
      <c r="N1746" s="103"/>
      <c r="O1746" s="103"/>
      <c r="P1746" s="103"/>
      <c r="Q1746" s="103"/>
      <c r="R1746" s="103"/>
      <c r="S1746" s="103"/>
      <c r="T1746" s="103"/>
      <c r="U1746" s="103"/>
      <c r="W1746" s="270">
        <f>INDEX(TRI!$BD$72:$BE$436,MATCH(A1737,TRI!$BD$72:$BD$436,0),2)+(IF(WEEKDAY(A1737,1)=4,1,0))</f>
        <v>1</v>
      </c>
    </row>
    <row r="1747" spans="1:23" s="104" customFormat="1" ht="18" customHeight="1">
      <c r="A1747" s="111" t="s">
        <v>201</v>
      </c>
      <c r="B1747" s="103"/>
      <c r="C1747" s="103"/>
      <c r="D1747" s="103"/>
      <c r="E1747" s="103"/>
      <c r="F1747" s="103"/>
      <c r="G1747" s="103"/>
      <c r="H1747" s="103"/>
      <c r="I1747" s="103"/>
      <c r="J1747" s="103"/>
      <c r="K1747" s="103"/>
      <c r="L1747" s="103"/>
      <c r="M1747" s="103"/>
      <c r="N1747" s="103"/>
      <c r="O1747" s="103"/>
      <c r="P1747" s="103"/>
      <c r="Q1747" s="103"/>
      <c r="R1747" s="103"/>
      <c r="S1747" s="103"/>
      <c r="T1747" s="103"/>
      <c r="U1747" s="103"/>
      <c r="W1747" s="271"/>
    </row>
    <row r="1748" spans="1:23" s="104" customFormat="1" ht="18" customHeight="1">
      <c r="A1748" s="111" t="s">
        <v>202</v>
      </c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3"/>
      <c r="M1748" s="103"/>
      <c r="N1748" s="103"/>
      <c r="O1748" s="103"/>
      <c r="P1748" s="103"/>
      <c r="Q1748" s="103"/>
      <c r="R1748" s="103"/>
      <c r="S1748" s="103"/>
      <c r="T1748" s="103"/>
      <c r="U1748" s="103"/>
    </row>
    <row r="1749" spans="1:23" s="104" customFormat="1" ht="18" customHeight="1">
      <c r="A1749" s="111" t="s">
        <v>203</v>
      </c>
      <c r="B1749" s="103"/>
      <c r="C1749" s="103"/>
      <c r="D1749" s="103"/>
      <c r="E1749" s="103"/>
      <c r="F1749" s="103"/>
      <c r="G1749" s="103"/>
      <c r="H1749" s="103"/>
      <c r="I1749" s="103"/>
      <c r="J1749" s="103"/>
      <c r="K1749" s="103"/>
      <c r="L1749" s="103"/>
      <c r="M1749" s="103"/>
      <c r="N1749" s="103"/>
      <c r="O1749" s="103"/>
      <c r="P1749" s="103"/>
      <c r="Q1749" s="103"/>
      <c r="R1749" s="103"/>
      <c r="S1749" s="103"/>
      <c r="T1749" s="103"/>
      <c r="U1749" s="103"/>
    </row>
    <row r="1750" spans="1:23" s="104" customFormat="1" ht="18" customHeight="1">
      <c r="A1750" s="112" t="s">
        <v>204</v>
      </c>
      <c r="B1750" s="109" t="str">
        <f>IF(COUNTA(B1738:B1749)=0,"-",COUNTA(B1738:B1749)/12)</f>
        <v>-</v>
      </c>
      <c r="C1750" s="109" t="str">
        <f>IF(COUNTA(C1738:C1749)=0,"-",COUNTA(C1738:C1749)/12)</f>
        <v>-</v>
      </c>
      <c r="D1750" s="109" t="str">
        <f t="shared" ref="D1750" si="189">IF(COUNTA(D1738:D1749)=0,"-",COUNTA(D1738:D1749)/12)</f>
        <v>-</v>
      </c>
      <c r="E1750" s="114" t="str">
        <f>IF(COUNTA(E1738:E1749)=0,"-",COUNTA(E1738:E1749)/12)</f>
        <v>-</v>
      </c>
      <c r="F1750" s="109" t="str">
        <f t="shared" ref="F1750:U1750" si="190">IF(COUNTA(F1738:F1749)=0,"-",COUNTA(F1738:F1749)/12)</f>
        <v>-</v>
      </c>
      <c r="G1750" s="109" t="str">
        <f t="shared" si="190"/>
        <v>-</v>
      </c>
      <c r="H1750" s="109" t="str">
        <f t="shared" si="190"/>
        <v>-</v>
      </c>
      <c r="I1750" s="109" t="str">
        <f t="shared" si="190"/>
        <v>-</v>
      </c>
      <c r="J1750" s="109" t="str">
        <f t="shared" si="190"/>
        <v>-</v>
      </c>
      <c r="K1750" s="109" t="str">
        <f t="shared" si="190"/>
        <v>-</v>
      </c>
      <c r="L1750" s="109" t="str">
        <f t="shared" si="190"/>
        <v>-</v>
      </c>
      <c r="M1750" s="109" t="str">
        <f t="shared" si="190"/>
        <v>-</v>
      </c>
      <c r="N1750" s="109" t="str">
        <f t="shared" si="190"/>
        <v>-</v>
      </c>
      <c r="O1750" s="109" t="str">
        <f t="shared" si="190"/>
        <v>-</v>
      </c>
      <c r="P1750" s="109" t="str">
        <f t="shared" si="190"/>
        <v>-</v>
      </c>
      <c r="Q1750" s="109" t="str">
        <f t="shared" si="190"/>
        <v>-</v>
      </c>
      <c r="R1750" s="109" t="str">
        <f t="shared" si="190"/>
        <v>-</v>
      </c>
      <c r="S1750" s="109" t="str">
        <f t="shared" si="190"/>
        <v>-</v>
      </c>
      <c r="T1750" s="109" t="str">
        <f t="shared" si="190"/>
        <v>-</v>
      </c>
      <c r="U1750" s="109" t="str">
        <f t="shared" si="190"/>
        <v>-</v>
      </c>
    </row>
    <row r="1752" spans="1:23" s="104" customFormat="1" ht="18" customHeight="1">
      <c r="A1752" s="105">
        <f>A1737+1</f>
        <v>44826</v>
      </c>
      <c r="B1752" s="106">
        <v>1</v>
      </c>
      <c r="C1752" s="106">
        <v>2</v>
      </c>
      <c r="D1752" s="106">
        <v>3</v>
      </c>
      <c r="E1752" s="106">
        <v>4</v>
      </c>
      <c r="F1752" s="106">
        <v>5</v>
      </c>
      <c r="G1752" s="106">
        <v>6</v>
      </c>
      <c r="H1752" s="106">
        <v>7</v>
      </c>
      <c r="I1752" s="106">
        <v>8</v>
      </c>
      <c r="J1752" s="106">
        <v>9</v>
      </c>
      <c r="K1752" s="106">
        <v>10</v>
      </c>
      <c r="L1752" s="106">
        <v>11</v>
      </c>
      <c r="M1752" s="106">
        <v>12</v>
      </c>
      <c r="N1752" s="106">
        <v>13</v>
      </c>
      <c r="O1752" s="106">
        <v>14</v>
      </c>
      <c r="P1752" s="106">
        <v>15</v>
      </c>
      <c r="Q1752" s="106">
        <v>16</v>
      </c>
      <c r="R1752" s="106">
        <v>17</v>
      </c>
      <c r="S1752" s="106">
        <v>18</v>
      </c>
      <c r="T1752" s="106">
        <v>19</v>
      </c>
      <c r="U1752" s="106">
        <v>20</v>
      </c>
    </row>
    <row r="1753" spans="1:23" s="104" customFormat="1" ht="18" customHeight="1">
      <c r="A1753" s="111" t="s">
        <v>168</v>
      </c>
      <c r="B1753" s="103"/>
      <c r="C1753" s="103"/>
      <c r="D1753" s="103"/>
      <c r="E1753" s="103"/>
      <c r="F1753" s="103"/>
      <c r="G1753" s="103"/>
      <c r="H1753" s="103"/>
      <c r="I1753" s="103"/>
      <c r="J1753" s="103"/>
      <c r="K1753" s="103"/>
      <c r="L1753" s="103"/>
      <c r="M1753" s="103"/>
      <c r="N1753" s="103"/>
      <c r="O1753" s="103"/>
      <c r="P1753" s="103"/>
      <c r="Q1753" s="103"/>
      <c r="R1753" s="103"/>
      <c r="S1753" s="103"/>
      <c r="T1753" s="103"/>
      <c r="U1753" s="103"/>
    </row>
    <row r="1754" spans="1:23" s="104" customFormat="1" ht="18" customHeight="1">
      <c r="A1754" s="111" t="s">
        <v>174</v>
      </c>
      <c r="B1754" s="103"/>
      <c r="C1754" s="103"/>
      <c r="D1754" s="103"/>
      <c r="E1754" s="103"/>
      <c r="F1754" s="103"/>
      <c r="G1754" s="103"/>
      <c r="H1754" s="103"/>
      <c r="I1754" s="103"/>
      <c r="J1754" s="103"/>
      <c r="K1754" s="103"/>
      <c r="L1754" s="103"/>
      <c r="M1754" s="103"/>
      <c r="N1754" s="103"/>
      <c r="O1754" s="103"/>
      <c r="P1754" s="103"/>
      <c r="Q1754" s="103"/>
      <c r="R1754" s="103"/>
      <c r="S1754" s="103"/>
      <c r="T1754" s="103"/>
      <c r="U1754" s="103"/>
    </row>
    <row r="1755" spans="1:23" s="104" customFormat="1" ht="18" customHeight="1">
      <c r="A1755" s="111" t="s">
        <v>176</v>
      </c>
      <c r="B1755" s="103"/>
      <c r="C1755" s="103"/>
      <c r="D1755" s="103"/>
      <c r="E1755" s="103"/>
      <c r="F1755" s="103"/>
      <c r="G1755" s="103"/>
      <c r="H1755" s="103"/>
      <c r="I1755" s="103"/>
      <c r="J1755" s="103"/>
      <c r="K1755" s="103"/>
      <c r="L1755" s="103"/>
      <c r="M1755" s="103"/>
      <c r="N1755" s="103"/>
      <c r="O1755" s="103"/>
      <c r="P1755" s="103"/>
      <c r="Q1755" s="103"/>
      <c r="R1755" s="103"/>
      <c r="S1755" s="103"/>
      <c r="T1755" s="103"/>
      <c r="U1755" s="103"/>
    </row>
    <row r="1756" spans="1:23" s="104" customFormat="1" ht="18" customHeight="1">
      <c r="A1756" s="111" t="s">
        <v>181</v>
      </c>
      <c r="B1756" s="103"/>
      <c r="C1756" s="103"/>
      <c r="D1756" s="103"/>
      <c r="E1756" s="103"/>
      <c r="F1756" s="103"/>
      <c r="G1756" s="103"/>
      <c r="H1756" s="103"/>
      <c r="I1756" s="103"/>
      <c r="J1756" s="103"/>
      <c r="K1756" s="103"/>
      <c r="L1756" s="103"/>
      <c r="M1756" s="103"/>
      <c r="N1756" s="103"/>
      <c r="O1756" s="103"/>
      <c r="P1756" s="103"/>
      <c r="Q1756" s="103"/>
      <c r="R1756" s="103"/>
      <c r="S1756" s="103"/>
      <c r="T1756" s="103"/>
      <c r="U1756" s="103"/>
      <c r="W1756" s="116" t="s">
        <v>250</v>
      </c>
    </row>
    <row r="1757" spans="1:23" s="104" customFormat="1" ht="18" customHeight="1">
      <c r="A1757" s="111" t="s">
        <v>184</v>
      </c>
      <c r="B1757" s="103"/>
      <c r="C1757" s="103"/>
      <c r="D1757" s="103"/>
      <c r="E1757" s="103"/>
      <c r="F1757" s="103"/>
      <c r="G1757" s="103"/>
      <c r="H1757" s="103"/>
      <c r="I1757" s="103"/>
      <c r="J1757" s="103"/>
      <c r="K1757" s="103"/>
      <c r="L1757" s="103"/>
      <c r="M1757" s="103"/>
      <c r="N1757" s="103"/>
      <c r="O1757" s="103"/>
      <c r="P1757" s="103"/>
      <c r="Q1757" s="103"/>
      <c r="R1757" s="103"/>
      <c r="S1757" s="103"/>
      <c r="T1757" s="103"/>
      <c r="U1757" s="103"/>
      <c r="W1757" s="271">
        <f>COUNTIF(B1765:U1765,"-")</f>
        <v>20</v>
      </c>
    </row>
    <row r="1758" spans="1:23" s="104" customFormat="1" ht="18" customHeight="1">
      <c r="A1758" s="111" t="s">
        <v>208</v>
      </c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  <c r="Q1758" s="103"/>
      <c r="R1758" s="103"/>
      <c r="S1758" s="103"/>
      <c r="T1758" s="103"/>
      <c r="U1758" s="103"/>
      <c r="W1758" s="271"/>
    </row>
    <row r="1759" spans="1:23" s="104" customFormat="1" ht="18" customHeight="1">
      <c r="A1759" s="111" t="s">
        <v>209</v>
      </c>
      <c r="B1759" s="103"/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3"/>
      <c r="N1759" s="103"/>
      <c r="O1759" s="103"/>
      <c r="P1759" s="103"/>
      <c r="Q1759" s="103"/>
      <c r="R1759" s="103"/>
      <c r="S1759" s="103"/>
      <c r="T1759" s="103"/>
      <c r="U1759" s="103"/>
    </row>
    <row r="1760" spans="1:23" s="104" customFormat="1" ht="18" customHeight="1">
      <c r="A1760" s="111" t="s">
        <v>198</v>
      </c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3"/>
      <c r="N1760" s="103"/>
      <c r="O1760" s="103"/>
      <c r="P1760" s="103"/>
      <c r="Q1760" s="103"/>
      <c r="R1760" s="103"/>
      <c r="S1760" s="103"/>
      <c r="T1760" s="103"/>
      <c r="U1760" s="103"/>
      <c r="W1760" s="116" t="s">
        <v>249</v>
      </c>
    </row>
    <row r="1761" spans="1:23" s="104" customFormat="1" ht="18" customHeight="1">
      <c r="A1761" s="111" t="s">
        <v>200</v>
      </c>
      <c r="B1761" s="103"/>
      <c r="C1761" s="103"/>
      <c r="D1761" s="103"/>
      <c r="E1761" s="103"/>
      <c r="F1761" s="103"/>
      <c r="G1761" s="103"/>
      <c r="H1761" s="103"/>
      <c r="I1761" s="103"/>
      <c r="J1761" s="103"/>
      <c r="K1761" s="103"/>
      <c r="L1761" s="103"/>
      <c r="M1761" s="103"/>
      <c r="N1761" s="103"/>
      <c r="O1761" s="103"/>
      <c r="P1761" s="103"/>
      <c r="Q1761" s="103"/>
      <c r="R1761" s="103"/>
      <c r="S1761" s="103"/>
      <c r="T1761" s="103"/>
      <c r="U1761" s="103"/>
      <c r="W1761" s="270">
        <f>INDEX(TRI!$BD$72:$BE$436,MATCH(A1752,TRI!$BD$72:$BD$436,0),2)+(IF(WEEKDAY(A1752,1)=4,1,0))</f>
        <v>0</v>
      </c>
    </row>
    <row r="1762" spans="1:23" s="104" customFormat="1" ht="18" customHeight="1">
      <c r="A1762" s="111" t="s">
        <v>201</v>
      </c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3"/>
      <c r="N1762" s="103"/>
      <c r="O1762" s="103"/>
      <c r="P1762" s="103"/>
      <c r="Q1762" s="103"/>
      <c r="R1762" s="103"/>
      <c r="S1762" s="103"/>
      <c r="T1762" s="103"/>
      <c r="U1762" s="103"/>
      <c r="W1762" s="271"/>
    </row>
    <row r="1763" spans="1:23" s="104" customFormat="1" ht="18" customHeight="1">
      <c r="A1763" s="111" t="s">
        <v>202</v>
      </c>
      <c r="B1763" s="103"/>
      <c r="C1763" s="103"/>
      <c r="D1763" s="103"/>
      <c r="E1763" s="103"/>
      <c r="F1763" s="103"/>
      <c r="G1763" s="103"/>
      <c r="H1763" s="103"/>
      <c r="I1763" s="103"/>
      <c r="J1763" s="103"/>
      <c r="K1763" s="103"/>
      <c r="L1763" s="103"/>
      <c r="M1763" s="103"/>
      <c r="N1763" s="103"/>
      <c r="O1763" s="103"/>
      <c r="P1763" s="103"/>
      <c r="Q1763" s="103"/>
      <c r="R1763" s="103"/>
      <c r="S1763" s="103"/>
      <c r="T1763" s="103"/>
      <c r="U1763" s="103"/>
    </row>
    <row r="1764" spans="1:23" s="104" customFormat="1" ht="18" customHeight="1">
      <c r="A1764" s="111" t="s">
        <v>203</v>
      </c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3"/>
      <c r="N1764" s="103"/>
      <c r="O1764" s="103"/>
      <c r="P1764" s="103"/>
      <c r="Q1764" s="103"/>
      <c r="R1764" s="103"/>
      <c r="S1764" s="103"/>
      <c r="T1764" s="103"/>
      <c r="U1764" s="103"/>
    </row>
    <row r="1765" spans="1:23" s="104" customFormat="1" ht="18" customHeight="1">
      <c r="A1765" s="112" t="s">
        <v>204</v>
      </c>
      <c r="B1765" s="109" t="str">
        <f>IF(COUNTA(B1753:B1764)=0,"-",COUNTA(B1753:B1764)/12)</f>
        <v>-</v>
      </c>
      <c r="C1765" s="109" t="str">
        <f>IF(COUNTA(C1753:C1764)=0,"-",COUNTA(C1753:C1764)/12)</f>
        <v>-</v>
      </c>
      <c r="D1765" s="109" t="str">
        <f t="shared" ref="D1765" si="191">IF(COUNTA(D1753:D1764)=0,"-",COUNTA(D1753:D1764)/12)</f>
        <v>-</v>
      </c>
      <c r="E1765" s="114" t="str">
        <f>IF(COUNTA(E1753:E1764)=0,"-",COUNTA(E1753:E1764)/12)</f>
        <v>-</v>
      </c>
      <c r="F1765" s="109" t="str">
        <f t="shared" ref="F1765:U1765" si="192">IF(COUNTA(F1753:F1764)=0,"-",COUNTA(F1753:F1764)/12)</f>
        <v>-</v>
      </c>
      <c r="G1765" s="109" t="str">
        <f t="shared" si="192"/>
        <v>-</v>
      </c>
      <c r="H1765" s="109" t="str">
        <f t="shared" si="192"/>
        <v>-</v>
      </c>
      <c r="I1765" s="109" t="str">
        <f t="shared" si="192"/>
        <v>-</v>
      </c>
      <c r="J1765" s="109" t="str">
        <f t="shared" si="192"/>
        <v>-</v>
      </c>
      <c r="K1765" s="109" t="str">
        <f t="shared" si="192"/>
        <v>-</v>
      </c>
      <c r="L1765" s="109" t="str">
        <f t="shared" si="192"/>
        <v>-</v>
      </c>
      <c r="M1765" s="109" t="str">
        <f t="shared" si="192"/>
        <v>-</v>
      </c>
      <c r="N1765" s="109" t="str">
        <f t="shared" si="192"/>
        <v>-</v>
      </c>
      <c r="O1765" s="109" t="str">
        <f t="shared" si="192"/>
        <v>-</v>
      </c>
      <c r="P1765" s="109" t="str">
        <f t="shared" si="192"/>
        <v>-</v>
      </c>
      <c r="Q1765" s="109" t="str">
        <f t="shared" si="192"/>
        <v>-</v>
      </c>
      <c r="R1765" s="109" t="str">
        <f t="shared" si="192"/>
        <v>-</v>
      </c>
      <c r="S1765" s="109" t="str">
        <f t="shared" si="192"/>
        <v>-</v>
      </c>
      <c r="T1765" s="109" t="str">
        <f t="shared" si="192"/>
        <v>-</v>
      </c>
      <c r="U1765" s="109" t="str">
        <f t="shared" si="192"/>
        <v>-</v>
      </c>
    </row>
    <row r="1767" spans="1:23" s="104" customFormat="1" ht="18" customHeight="1">
      <c r="A1767" s="105">
        <f>A1752+1</f>
        <v>44827</v>
      </c>
      <c r="B1767" s="106">
        <v>1</v>
      </c>
      <c r="C1767" s="106">
        <v>2</v>
      </c>
      <c r="D1767" s="106">
        <v>3</v>
      </c>
      <c r="E1767" s="106">
        <v>4</v>
      </c>
      <c r="F1767" s="106">
        <v>5</v>
      </c>
      <c r="G1767" s="106">
        <v>6</v>
      </c>
      <c r="H1767" s="106">
        <v>7</v>
      </c>
      <c r="I1767" s="106">
        <v>8</v>
      </c>
      <c r="J1767" s="106">
        <v>9</v>
      </c>
      <c r="K1767" s="106">
        <v>10</v>
      </c>
      <c r="L1767" s="106">
        <v>11</v>
      </c>
      <c r="M1767" s="106">
        <v>12</v>
      </c>
      <c r="N1767" s="106">
        <v>13</v>
      </c>
      <c r="O1767" s="106">
        <v>14</v>
      </c>
      <c r="P1767" s="106">
        <v>15</v>
      </c>
      <c r="Q1767" s="106">
        <v>16</v>
      </c>
      <c r="R1767" s="106">
        <v>17</v>
      </c>
      <c r="S1767" s="106">
        <v>18</v>
      </c>
      <c r="T1767" s="106">
        <v>19</v>
      </c>
      <c r="U1767" s="106">
        <v>20</v>
      </c>
    </row>
    <row r="1768" spans="1:23" s="104" customFormat="1" ht="18" customHeight="1">
      <c r="A1768" s="111" t="s">
        <v>168</v>
      </c>
      <c r="B1768" s="103"/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3"/>
      <c r="M1768" s="103"/>
      <c r="N1768" s="103"/>
      <c r="O1768" s="103"/>
      <c r="P1768" s="103"/>
      <c r="Q1768" s="103"/>
      <c r="R1768" s="103"/>
      <c r="S1768" s="103"/>
      <c r="T1768" s="103"/>
      <c r="U1768" s="103"/>
    </row>
    <row r="1769" spans="1:23" s="104" customFormat="1" ht="18" customHeight="1">
      <c r="A1769" s="111" t="s">
        <v>174</v>
      </c>
      <c r="B1769" s="103"/>
      <c r="C1769" s="103"/>
      <c r="D1769" s="103"/>
      <c r="E1769" s="103"/>
      <c r="F1769" s="103"/>
      <c r="G1769" s="103"/>
      <c r="H1769" s="103"/>
      <c r="I1769" s="103"/>
      <c r="J1769" s="103"/>
      <c r="K1769" s="103"/>
      <c r="L1769" s="103"/>
      <c r="M1769" s="103"/>
      <c r="N1769" s="103"/>
      <c r="O1769" s="103"/>
      <c r="P1769" s="103"/>
      <c r="Q1769" s="103"/>
      <c r="R1769" s="103"/>
      <c r="S1769" s="103"/>
      <c r="T1769" s="103"/>
      <c r="U1769" s="103"/>
    </row>
    <row r="1770" spans="1:23" s="104" customFormat="1" ht="18" customHeight="1">
      <c r="A1770" s="111" t="s">
        <v>176</v>
      </c>
      <c r="B1770" s="103"/>
      <c r="C1770" s="103"/>
      <c r="D1770" s="103"/>
      <c r="E1770" s="103"/>
      <c r="F1770" s="103"/>
      <c r="G1770" s="103"/>
      <c r="H1770" s="103"/>
      <c r="I1770" s="103"/>
      <c r="J1770" s="103"/>
      <c r="K1770" s="103"/>
      <c r="L1770" s="103"/>
      <c r="M1770" s="103"/>
      <c r="N1770" s="103"/>
      <c r="O1770" s="103"/>
      <c r="P1770" s="103"/>
      <c r="Q1770" s="103"/>
      <c r="R1770" s="103"/>
      <c r="S1770" s="103"/>
      <c r="T1770" s="103"/>
      <c r="U1770" s="103"/>
    </row>
    <row r="1771" spans="1:23" s="104" customFormat="1" ht="18" customHeight="1">
      <c r="A1771" s="111" t="s">
        <v>181</v>
      </c>
      <c r="B1771" s="103"/>
      <c r="C1771" s="103"/>
      <c r="D1771" s="103"/>
      <c r="E1771" s="103"/>
      <c r="F1771" s="103"/>
      <c r="G1771" s="103"/>
      <c r="H1771" s="103"/>
      <c r="I1771" s="103"/>
      <c r="J1771" s="103"/>
      <c r="K1771" s="103"/>
      <c r="L1771" s="103"/>
      <c r="M1771" s="103"/>
      <c r="N1771" s="103"/>
      <c r="O1771" s="103"/>
      <c r="P1771" s="103"/>
      <c r="Q1771" s="103"/>
      <c r="R1771" s="103"/>
      <c r="S1771" s="103"/>
      <c r="T1771" s="103"/>
      <c r="U1771" s="103"/>
      <c r="W1771" s="116" t="s">
        <v>250</v>
      </c>
    </row>
    <row r="1772" spans="1:23" s="104" customFormat="1" ht="18" customHeight="1">
      <c r="A1772" s="111" t="s">
        <v>184</v>
      </c>
      <c r="B1772" s="103"/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3"/>
      <c r="M1772" s="103"/>
      <c r="N1772" s="103"/>
      <c r="O1772" s="103"/>
      <c r="P1772" s="103"/>
      <c r="Q1772" s="103"/>
      <c r="R1772" s="103"/>
      <c r="S1772" s="103"/>
      <c r="T1772" s="103"/>
      <c r="U1772" s="103"/>
      <c r="W1772" s="271">
        <f>COUNTIF(B1780:U1780,"-")</f>
        <v>20</v>
      </c>
    </row>
    <row r="1773" spans="1:23" s="104" customFormat="1" ht="18" customHeight="1">
      <c r="A1773" s="111" t="s">
        <v>208</v>
      </c>
      <c r="B1773" s="103"/>
      <c r="C1773" s="103"/>
      <c r="D1773" s="103"/>
      <c r="E1773" s="103"/>
      <c r="F1773" s="103"/>
      <c r="G1773" s="103"/>
      <c r="H1773" s="103"/>
      <c r="I1773" s="103"/>
      <c r="J1773" s="103"/>
      <c r="K1773" s="103"/>
      <c r="L1773" s="103"/>
      <c r="M1773" s="103"/>
      <c r="N1773" s="103"/>
      <c r="O1773" s="103"/>
      <c r="P1773" s="103"/>
      <c r="Q1773" s="103"/>
      <c r="R1773" s="103"/>
      <c r="S1773" s="103"/>
      <c r="T1773" s="103"/>
      <c r="U1773" s="103"/>
      <c r="W1773" s="271"/>
    </row>
    <row r="1774" spans="1:23" s="104" customFormat="1" ht="18" customHeight="1">
      <c r="A1774" s="111" t="s">
        <v>209</v>
      </c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3"/>
      <c r="M1774" s="103"/>
      <c r="N1774" s="103"/>
      <c r="O1774" s="103"/>
      <c r="P1774" s="103"/>
      <c r="Q1774" s="103"/>
      <c r="R1774" s="103"/>
      <c r="S1774" s="103"/>
      <c r="T1774" s="103"/>
      <c r="U1774" s="103"/>
    </row>
    <row r="1775" spans="1:23" s="104" customFormat="1" ht="18" customHeight="1">
      <c r="A1775" s="111" t="s">
        <v>198</v>
      </c>
      <c r="B1775" s="103"/>
      <c r="C1775" s="103"/>
      <c r="D1775" s="103"/>
      <c r="E1775" s="103"/>
      <c r="F1775" s="103"/>
      <c r="G1775" s="103"/>
      <c r="H1775" s="103"/>
      <c r="I1775" s="103"/>
      <c r="J1775" s="103"/>
      <c r="K1775" s="103"/>
      <c r="L1775" s="103"/>
      <c r="M1775" s="103"/>
      <c r="N1775" s="103"/>
      <c r="O1775" s="103"/>
      <c r="P1775" s="103"/>
      <c r="Q1775" s="103"/>
      <c r="R1775" s="103"/>
      <c r="S1775" s="103"/>
      <c r="T1775" s="103"/>
      <c r="U1775" s="103"/>
      <c r="W1775" s="116" t="s">
        <v>249</v>
      </c>
    </row>
    <row r="1776" spans="1:23" s="104" customFormat="1" ht="18" customHeight="1">
      <c r="A1776" s="111" t="s">
        <v>200</v>
      </c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3"/>
      <c r="M1776" s="103"/>
      <c r="N1776" s="103"/>
      <c r="O1776" s="103"/>
      <c r="P1776" s="103"/>
      <c r="Q1776" s="103"/>
      <c r="R1776" s="103"/>
      <c r="S1776" s="103"/>
      <c r="T1776" s="103"/>
      <c r="U1776" s="103"/>
      <c r="W1776" s="270">
        <f>INDEX(TRI!$BD$72:$BE$436,MATCH(A1767,TRI!$BD$72:$BD$436,0),2)+(IF(WEEKDAY(A1767,1)=4,1,0))</f>
        <v>0</v>
      </c>
    </row>
    <row r="1777" spans="1:23" s="104" customFormat="1" ht="18" customHeight="1">
      <c r="A1777" s="111" t="s">
        <v>201</v>
      </c>
      <c r="B1777" s="103"/>
      <c r="C1777" s="103"/>
      <c r="D1777" s="103"/>
      <c r="E1777" s="103"/>
      <c r="F1777" s="103"/>
      <c r="G1777" s="103"/>
      <c r="H1777" s="103"/>
      <c r="I1777" s="103"/>
      <c r="J1777" s="103"/>
      <c r="K1777" s="103"/>
      <c r="L1777" s="103"/>
      <c r="M1777" s="103"/>
      <c r="N1777" s="103"/>
      <c r="O1777" s="103"/>
      <c r="P1777" s="103"/>
      <c r="Q1777" s="103"/>
      <c r="R1777" s="103"/>
      <c r="S1777" s="103"/>
      <c r="T1777" s="103"/>
      <c r="U1777" s="103"/>
      <c r="W1777" s="271"/>
    </row>
    <row r="1778" spans="1:23" s="104" customFormat="1" ht="18" customHeight="1">
      <c r="A1778" s="111" t="s">
        <v>202</v>
      </c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3"/>
      <c r="M1778" s="103"/>
      <c r="N1778" s="103"/>
      <c r="O1778" s="103"/>
      <c r="P1778" s="103"/>
      <c r="Q1778" s="103"/>
      <c r="R1778" s="103"/>
      <c r="S1778" s="103"/>
      <c r="T1778" s="103"/>
      <c r="U1778" s="103"/>
    </row>
    <row r="1779" spans="1:23" s="104" customFormat="1" ht="18" customHeight="1">
      <c r="A1779" s="111" t="s">
        <v>203</v>
      </c>
      <c r="B1779" s="103"/>
      <c r="C1779" s="103"/>
      <c r="D1779" s="103"/>
      <c r="E1779" s="103"/>
      <c r="F1779" s="103"/>
      <c r="G1779" s="103"/>
      <c r="H1779" s="103"/>
      <c r="I1779" s="103"/>
      <c r="J1779" s="103"/>
      <c r="K1779" s="103"/>
      <c r="L1779" s="103"/>
      <c r="M1779" s="103"/>
      <c r="N1779" s="103"/>
      <c r="O1779" s="103"/>
      <c r="P1779" s="103"/>
      <c r="Q1779" s="103"/>
      <c r="R1779" s="103"/>
      <c r="S1779" s="103"/>
      <c r="T1779" s="103"/>
      <c r="U1779" s="103"/>
    </row>
    <row r="1780" spans="1:23" s="104" customFormat="1" ht="18" customHeight="1">
      <c r="A1780" s="112" t="s">
        <v>204</v>
      </c>
      <c r="B1780" s="109" t="str">
        <f>IF(COUNTA(B1768:B1779)=0,"-",COUNTA(B1768:B1779)/12)</f>
        <v>-</v>
      </c>
      <c r="C1780" s="109" t="str">
        <f>IF(COUNTA(C1768:C1779)=0,"-",COUNTA(C1768:C1779)/12)</f>
        <v>-</v>
      </c>
      <c r="D1780" s="109" t="str">
        <f t="shared" ref="D1780" si="193">IF(COUNTA(D1768:D1779)=0,"-",COUNTA(D1768:D1779)/12)</f>
        <v>-</v>
      </c>
      <c r="E1780" s="114" t="str">
        <f>IF(COUNTA(E1768:E1779)=0,"-",COUNTA(E1768:E1779)/12)</f>
        <v>-</v>
      </c>
      <c r="F1780" s="109" t="str">
        <f t="shared" ref="F1780:U1780" si="194">IF(COUNTA(F1768:F1779)=0,"-",COUNTA(F1768:F1779)/12)</f>
        <v>-</v>
      </c>
      <c r="G1780" s="109" t="str">
        <f t="shared" si="194"/>
        <v>-</v>
      </c>
      <c r="H1780" s="109" t="str">
        <f t="shared" si="194"/>
        <v>-</v>
      </c>
      <c r="I1780" s="109" t="str">
        <f t="shared" si="194"/>
        <v>-</v>
      </c>
      <c r="J1780" s="109" t="str">
        <f t="shared" si="194"/>
        <v>-</v>
      </c>
      <c r="K1780" s="109" t="str">
        <f t="shared" si="194"/>
        <v>-</v>
      </c>
      <c r="L1780" s="109" t="str">
        <f t="shared" si="194"/>
        <v>-</v>
      </c>
      <c r="M1780" s="109" t="str">
        <f t="shared" si="194"/>
        <v>-</v>
      </c>
      <c r="N1780" s="109" t="str">
        <f t="shared" si="194"/>
        <v>-</v>
      </c>
      <c r="O1780" s="109" t="str">
        <f t="shared" si="194"/>
        <v>-</v>
      </c>
      <c r="P1780" s="109" t="str">
        <f t="shared" si="194"/>
        <v>-</v>
      </c>
      <c r="Q1780" s="109" t="str">
        <f t="shared" si="194"/>
        <v>-</v>
      </c>
      <c r="R1780" s="109" t="str">
        <f t="shared" si="194"/>
        <v>-</v>
      </c>
      <c r="S1780" s="109" t="str">
        <f t="shared" si="194"/>
        <v>-</v>
      </c>
      <c r="T1780" s="109" t="str">
        <f t="shared" si="194"/>
        <v>-</v>
      </c>
      <c r="U1780" s="109" t="str">
        <f t="shared" si="194"/>
        <v>-</v>
      </c>
    </row>
    <row r="1782" spans="1:23" s="104" customFormat="1" ht="18" customHeight="1">
      <c r="A1782" s="105">
        <f>A1767+1</f>
        <v>44828</v>
      </c>
      <c r="B1782" s="106">
        <v>1</v>
      </c>
      <c r="C1782" s="106">
        <v>2</v>
      </c>
      <c r="D1782" s="106">
        <v>3</v>
      </c>
      <c r="E1782" s="106">
        <v>4</v>
      </c>
      <c r="F1782" s="106">
        <v>5</v>
      </c>
      <c r="G1782" s="106">
        <v>6</v>
      </c>
      <c r="H1782" s="106">
        <v>7</v>
      </c>
      <c r="I1782" s="106">
        <v>8</v>
      </c>
      <c r="J1782" s="106">
        <v>9</v>
      </c>
      <c r="K1782" s="106">
        <v>10</v>
      </c>
      <c r="L1782" s="106">
        <v>11</v>
      </c>
      <c r="M1782" s="106">
        <v>12</v>
      </c>
      <c r="N1782" s="106">
        <v>13</v>
      </c>
      <c r="O1782" s="106">
        <v>14</v>
      </c>
      <c r="P1782" s="106">
        <v>15</v>
      </c>
      <c r="Q1782" s="106">
        <v>16</v>
      </c>
      <c r="R1782" s="106">
        <v>17</v>
      </c>
      <c r="S1782" s="106">
        <v>18</v>
      </c>
      <c r="T1782" s="106">
        <v>19</v>
      </c>
      <c r="U1782" s="106">
        <v>20</v>
      </c>
    </row>
    <row r="1783" spans="1:23" s="104" customFormat="1" ht="18" customHeight="1">
      <c r="A1783" s="111" t="s">
        <v>168</v>
      </c>
      <c r="B1783" s="103"/>
      <c r="C1783" s="103"/>
      <c r="D1783" s="103"/>
      <c r="E1783" s="103"/>
      <c r="F1783" s="103"/>
      <c r="G1783" s="103"/>
      <c r="H1783" s="103"/>
      <c r="I1783" s="103"/>
      <c r="J1783" s="103"/>
      <c r="K1783" s="103"/>
      <c r="L1783" s="103"/>
      <c r="M1783" s="103"/>
      <c r="N1783" s="103"/>
      <c r="O1783" s="103"/>
      <c r="P1783" s="103"/>
      <c r="Q1783" s="103"/>
      <c r="R1783" s="103"/>
      <c r="S1783" s="103"/>
      <c r="T1783" s="103"/>
      <c r="U1783" s="103"/>
    </row>
    <row r="1784" spans="1:23" s="104" customFormat="1" ht="18" customHeight="1">
      <c r="A1784" s="111" t="s">
        <v>174</v>
      </c>
      <c r="B1784" s="103"/>
      <c r="C1784" s="103"/>
      <c r="D1784" s="103"/>
      <c r="E1784" s="103"/>
      <c r="F1784" s="103"/>
      <c r="G1784" s="103"/>
      <c r="H1784" s="103"/>
      <c r="I1784" s="103"/>
      <c r="J1784" s="103"/>
      <c r="K1784" s="103"/>
      <c r="L1784" s="103"/>
      <c r="M1784" s="103"/>
      <c r="N1784" s="103"/>
      <c r="O1784" s="103"/>
      <c r="P1784" s="103"/>
      <c r="Q1784" s="103"/>
      <c r="R1784" s="103"/>
      <c r="S1784" s="103"/>
      <c r="T1784" s="103"/>
      <c r="U1784" s="103"/>
    </row>
    <row r="1785" spans="1:23" s="104" customFormat="1" ht="18" customHeight="1">
      <c r="A1785" s="111" t="s">
        <v>176</v>
      </c>
      <c r="B1785" s="103"/>
      <c r="C1785" s="103"/>
      <c r="D1785" s="103"/>
      <c r="E1785" s="103"/>
      <c r="F1785" s="103"/>
      <c r="G1785" s="103"/>
      <c r="H1785" s="103"/>
      <c r="I1785" s="103"/>
      <c r="J1785" s="103"/>
      <c r="K1785" s="103"/>
      <c r="L1785" s="103"/>
      <c r="M1785" s="103"/>
      <c r="N1785" s="103"/>
      <c r="O1785" s="103"/>
      <c r="P1785" s="103"/>
      <c r="Q1785" s="103"/>
      <c r="R1785" s="103"/>
      <c r="S1785" s="103"/>
      <c r="T1785" s="103"/>
      <c r="U1785" s="103"/>
    </row>
    <row r="1786" spans="1:23" s="104" customFormat="1" ht="18" customHeight="1">
      <c r="A1786" s="111" t="s">
        <v>181</v>
      </c>
      <c r="B1786" s="103"/>
      <c r="C1786" s="103"/>
      <c r="D1786" s="103"/>
      <c r="E1786" s="103"/>
      <c r="F1786" s="103"/>
      <c r="G1786" s="103"/>
      <c r="H1786" s="103"/>
      <c r="I1786" s="103"/>
      <c r="J1786" s="103"/>
      <c r="K1786" s="103"/>
      <c r="L1786" s="103"/>
      <c r="M1786" s="103"/>
      <c r="N1786" s="103"/>
      <c r="O1786" s="103"/>
      <c r="P1786" s="103"/>
      <c r="Q1786" s="103"/>
      <c r="R1786" s="103"/>
      <c r="S1786" s="103"/>
      <c r="T1786" s="103"/>
      <c r="U1786" s="103"/>
      <c r="W1786" s="116" t="s">
        <v>250</v>
      </c>
    </row>
    <row r="1787" spans="1:23" s="104" customFormat="1" ht="18" customHeight="1">
      <c r="A1787" s="111" t="s">
        <v>184</v>
      </c>
      <c r="B1787" s="103"/>
      <c r="C1787" s="103"/>
      <c r="D1787" s="103"/>
      <c r="E1787" s="103"/>
      <c r="F1787" s="103"/>
      <c r="G1787" s="103"/>
      <c r="H1787" s="103"/>
      <c r="I1787" s="103"/>
      <c r="J1787" s="103"/>
      <c r="K1787" s="103"/>
      <c r="L1787" s="103"/>
      <c r="M1787" s="103"/>
      <c r="N1787" s="103"/>
      <c r="O1787" s="103"/>
      <c r="P1787" s="103"/>
      <c r="Q1787" s="103"/>
      <c r="R1787" s="103"/>
      <c r="S1787" s="103"/>
      <c r="T1787" s="103"/>
      <c r="U1787" s="103"/>
      <c r="W1787" s="271">
        <f>COUNTIF(B1795:U1795,"-")</f>
        <v>20</v>
      </c>
    </row>
    <row r="1788" spans="1:23" s="104" customFormat="1" ht="18" customHeight="1">
      <c r="A1788" s="111" t="s">
        <v>208</v>
      </c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3"/>
      <c r="N1788" s="103"/>
      <c r="O1788" s="103"/>
      <c r="P1788" s="103"/>
      <c r="Q1788" s="103"/>
      <c r="R1788" s="103"/>
      <c r="S1788" s="103"/>
      <c r="T1788" s="103"/>
      <c r="U1788" s="103"/>
      <c r="W1788" s="271"/>
    </row>
    <row r="1789" spans="1:23" s="104" customFormat="1" ht="18" customHeight="1">
      <c r="A1789" s="111" t="s">
        <v>209</v>
      </c>
      <c r="B1789" s="103"/>
      <c r="C1789" s="103"/>
      <c r="D1789" s="103"/>
      <c r="E1789" s="103"/>
      <c r="F1789" s="103"/>
      <c r="G1789" s="103"/>
      <c r="H1789" s="103"/>
      <c r="I1789" s="103"/>
      <c r="J1789" s="103"/>
      <c r="K1789" s="103"/>
      <c r="L1789" s="103"/>
      <c r="M1789" s="103"/>
      <c r="N1789" s="103"/>
      <c r="O1789" s="103"/>
      <c r="P1789" s="103"/>
      <c r="Q1789" s="103"/>
      <c r="R1789" s="103"/>
      <c r="S1789" s="103"/>
      <c r="T1789" s="103"/>
      <c r="U1789" s="103"/>
    </row>
    <row r="1790" spans="1:23" s="104" customFormat="1" ht="18" customHeight="1">
      <c r="A1790" s="111" t="s">
        <v>198</v>
      </c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3"/>
      <c r="N1790" s="103"/>
      <c r="O1790" s="103"/>
      <c r="P1790" s="103"/>
      <c r="Q1790" s="103"/>
      <c r="R1790" s="103"/>
      <c r="S1790" s="103"/>
      <c r="T1790" s="103"/>
      <c r="U1790" s="103"/>
      <c r="W1790" s="116" t="s">
        <v>249</v>
      </c>
    </row>
    <row r="1791" spans="1:23" s="104" customFormat="1" ht="18" customHeight="1">
      <c r="A1791" s="111" t="s">
        <v>200</v>
      </c>
      <c r="B1791" s="103"/>
      <c r="C1791" s="103"/>
      <c r="D1791" s="103"/>
      <c r="E1791" s="103"/>
      <c r="F1791" s="103"/>
      <c r="G1791" s="103"/>
      <c r="H1791" s="103"/>
      <c r="I1791" s="103"/>
      <c r="J1791" s="103"/>
      <c r="K1791" s="103"/>
      <c r="L1791" s="103"/>
      <c r="M1791" s="103"/>
      <c r="N1791" s="103"/>
      <c r="O1791" s="103"/>
      <c r="P1791" s="103"/>
      <c r="Q1791" s="103"/>
      <c r="R1791" s="103"/>
      <c r="S1791" s="103"/>
      <c r="T1791" s="103"/>
      <c r="U1791" s="103"/>
      <c r="W1791" s="270">
        <f>INDEX(TRI!$BD$72:$BE$436,MATCH(A1782,TRI!$BD$72:$BD$436,0),2)+(IF(WEEKDAY(A1782,1)=4,1,0))</f>
        <v>0</v>
      </c>
    </row>
    <row r="1792" spans="1:23" s="104" customFormat="1" ht="18" customHeight="1">
      <c r="A1792" s="111" t="s">
        <v>201</v>
      </c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3"/>
      <c r="N1792" s="103"/>
      <c r="O1792" s="103"/>
      <c r="P1792" s="103"/>
      <c r="Q1792" s="103"/>
      <c r="R1792" s="103"/>
      <c r="S1792" s="103"/>
      <c r="T1792" s="103"/>
      <c r="U1792" s="103"/>
      <c r="W1792" s="271"/>
    </row>
    <row r="1793" spans="1:23" s="104" customFormat="1" ht="18" customHeight="1">
      <c r="A1793" s="111" t="s">
        <v>202</v>
      </c>
      <c r="B1793" s="103"/>
      <c r="C1793" s="103"/>
      <c r="D1793" s="103"/>
      <c r="E1793" s="103"/>
      <c r="F1793" s="103"/>
      <c r="G1793" s="103"/>
      <c r="H1793" s="103"/>
      <c r="I1793" s="103"/>
      <c r="J1793" s="103"/>
      <c r="K1793" s="103"/>
      <c r="L1793" s="103"/>
      <c r="M1793" s="103"/>
      <c r="N1793" s="103"/>
      <c r="O1793" s="103"/>
      <c r="P1793" s="103"/>
      <c r="Q1793" s="103"/>
      <c r="R1793" s="103"/>
      <c r="S1793" s="103"/>
      <c r="T1793" s="103"/>
      <c r="U1793" s="103"/>
    </row>
    <row r="1794" spans="1:23" s="104" customFormat="1" ht="18" customHeight="1">
      <c r="A1794" s="111" t="s">
        <v>203</v>
      </c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3"/>
      <c r="N1794" s="103"/>
      <c r="O1794" s="103"/>
      <c r="P1794" s="103"/>
      <c r="Q1794" s="103"/>
      <c r="R1794" s="103"/>
      <c r="S1794" s="103"/>
      <c r="T1794" s="103"/>
      <c r="U1794" s="103"/>
    </row>
    <row r="1795" spans="1:23" s="104" customFormat="1" ht="18" customHeight="1">
      <c r="A1795" s="112" t="s">
        <v>204</v>
      </c>
      <c r="B1795" s="109" t="str">
        <f>IF(COUNTA(B1783:B1794)=0,"-",COUNTA(B1783:B1794)/12)</f>
        <v>-</v>
      </c>
      <c r="C1795" s="109" t="str">
        <f>IF(COUNTA(C1783:C1794)=0,"-",COUNTA(C1783:C1794)/12)</f>
        <v>-</v>
      </c>
      <c r="D1795" s="109" t="str">
        <f t="shared" ref="D1795" si="195">IF(COUNTA(D1783:D1794)=0,"-",COUNTA(D1783:D1794)/12)</f>
        <v>-</v>
      </c>
      <c r="E1795" s="114" t="str">
        <f>IF(COUNTA(E1783:E1794)=0,"-",COUNTA(E1783:E1794)/12)</f>
        <v>-</v>
      </c>
      <c r="F1795" s="109" t="str">
        <f t="shared" ref="F1795:U1795" si="196">IF(COUNTA(F1783:F1794)=0,"-",COUNTA(F1783:F1794)/12)</f>
        <v>-</v>
      </c>
      <c r="G1795" s="109" t="str">
        <f t="shared" si="196"/>
        <v>-</v>
      </c>
      <c r="H1795" s="109" t="str">
        <f t="shared" si="196"/>
        <v>-</v>
      </c>
      <c r="I1795" s="109" t="str">
        <f t="shared" si="196"/>
        <v>-</v>
      </c>
      <c r="J1795" s="109" t="str">
        <f t="shared" si="196"/>
        <v>-</v>
      </c>
      <c r="K1795" s="109" t="str">
        <f t="shared" si="196"/>
        <v>-</v>
      </c>
      <c r="L1795" s="109" t="str">
        <f t="shared" si="196"/>
        <v>-</v>
      </c>
      <c r="M1795" s="109" t="str">
        <f t="shared" si="196"/>
        <v>-</v>
      </c>
      <c r="N1795" s="109" t="str">
        <f t="shared" si="196"/>
        <v>-</v>
      </c>
      <c r="O1795" s="109" t="str">
        <f t="shared" si="196"/>
        <v>-</v>
      </c>
      <c r="P1795" s="109" t="str">
        <f t="shared" si="196"/>
        <v>-</v>
      </c>
      <c r="Q1795" s="109" t="str">
        <f t="shared" si="196"/>
        <v>-</v>
      </c>
      <c r="R1795" s="109" t="str">
        <f t="shared" si="196"/>
        <v>-</v>
      </c>
      <c r="S1795" s="109" t="str">
        <f t="shared" si="196"/>
        <v>-</v>
      </c>
      <c r="T1795" s="109" t="str">
        <f t="shared" si="196"/>
        <v>-</v>
      </c>
      <c r="U1795" s="109" t="str">
        <f t="shared" si="196"/>
        <v>-</v>
      </c>
    </row>
    <row r="1797" spans="1:23" s="104" customFormat="1" ht="18" customHeight="1">
      <c r="A1797" s="105">
        <f>A1782+1</f>
        <v>44829</v>
      </c>
      <c r="B1797" s="106">
        <v>1</v>
      </c>
      <c r="C1797" s="106">
        <v>2</v>
      </c>
      <c r="D1797" s="106">
        <v>3</v>
      </c>
      <c r="E1797" s="106">
        <v>4</v>
      </c>
      <c r="F1797" s="106">
        <v>5</v>
      </c>
      <c r="G1797" s="106">
        <v>6</v>
      </c>
      <c r="H1797" s="106">
        <v>7</v>
      </c>
      <c r="I1797" s="106">
        <v>8</v>
      </c>
      <c r="J1797" s="106">
        <v>9</v>
      </c>
      <c r="K1797" s="106">
        <v>10</v>
      </c>
      <c r="L1797" s="106">
        <v>11</v>
      </c>
      <c r="M1797" s="106">
        <v>12</v>
      </c>
      <c r="N1797" s="106">
        <v>13</v>
      </c>
      <c r="O1797" s="106">
        <v>14</v>
      </c>
      <c r="P1797" s="106">
        <v>15</v>
      </c>
      <c r="Q1797" s="106">
        <v>16</v>
      </c>
      <c r="R1797" s="106">
        <v>17</v>
      </c>
      <c r="S1797" s="106">
        <v>18</v>
      </c>
      <c r="T1797" s="106">
        <v>19</v>
      </c>
      <c r="U1797" s="106">
        <v>20</v>
      </c>
    </row>
    <row r="1798" spans="1:23" s="104" customFormat="1" ht="18" customHeight="1">
      <c r="A1798" s="111" t="s">
        <v>168</v>
      </c>
      <c r="B1798" s="103"/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3"/>
      <c r="M1798" s="103"/>
      <c r="N1798" s="103"/>
      <c r="O1798" s="103"/>
      <c r="P1798" s="103"/>
      <c r="Q1798" s="103"/>
      <c r="R1798" s="103"/>
      <c r="S1798" s="103"/>
      <c r="T1798" s="103"/>
      <c r="U1798" s="103"/>
    </row>
    <row r="1799" spans="1:23" s="104" customFormat="1" ht="18" customHeight="1">
      <c r="A1799" s="111" t="s">
        <v>174</v>
      </c>
      <c r="B1799" s="103"/>
      <c r="C1799" s="103"/>
      <c r="D1799" s="103"/>
      <c r="E1799" s="103"/>
      <c r="F1799" s="103"/>
      <c r="G1799" s="103"/>
      <c r="H1799" s="103"/>
      <c r="I1799" s="103"/>
      <c r="J1799" s="103"/>
      <c r="K1799" s="103"/>
      <c r="L1799" s="103"/>
      <c r="M1799" s="103"/>
      <c r="N1799" s="103"/>
      <c r="O1799" s="103"/>
      <c r="P1799" s="103"/>
      <c r="Q1799" s="103"/>
      <c r="R1799" s="103"/>
      <c r="S1799" s="103"/>
      <c r="T1799" s="103"/>
      <c r="U1799" s="103"/>
    </row>
    <row r="1800" spans="1:23" s="104" customFormat="1" ht="18" customHeight="1">
      <c r="A1800" s="111" t="s">
        <v>176</v>
      </c>
      <c r="B1800" s="103"/>
      <c r="C1800" s="103"/>
      <c r="D1800" s="103"/>
      <c r="E1800" s="103"/>
      <c r="F1800" s="103"/>
      <c r="G1800" s="103"/>
      <c r="H1800" s="103"/>
      <c r="I1800" s="103"/>
      <c r="J1800" s="103"/>
      <c r="K1800" s="103"/>
      <c r="L1800" s="103"/>
      <c r="M1800" s="103"/>
      <c r="N1800" s="103"/>
      <c r="O1800" s="103"/>
      <c r="P1800" s="103"/>
      <c r="Q1800" s="103"/>
      <c r="R1800" s="103"/>
      <c r="S1800" s="103"/>
      <c r="T1800" s="103"/>
      <c r="U1800" s="103"/>
    </row>
    <row r="1801" spans="1:23" s="104" customFormat="1" ht="18" customHeight="1">
      <c r="A1801" s="111" t="s">
        <v>181</v>
      </c>
      <c r="B1801" s="103"/>
      <c r="C1801" s="103"/>
      <c r="D1801" s="103"/>
      <c r="E1801" s="103"/>
      <c r="F1801" s="103"/>
      <c r="G1801" s="103"/>
      <c r="H1801" s="103"/>
      <c r="I1801" s="103"/>
      <c r="J1801" s="103"/>
      <c r="K1801" s="103"/>
      <c r="L1801" s="103"/>
      <c r="M1801" s="103"/>
      <c r="N1801" s="103"/>
      <c r="O1801" s="103"/>
      <c r="P1801" s="103"/>
      <c r="Q1801" s="103"/>
      <c r="R1801" s="103"/>
      <c r="S1801" s="103"/>
      <c r="T1801" s="103"/>
      <c r="U1801" s="103"/>
      <c r="W1801" s="116" t="s">
        <v>250</v>
      </c>
    </row>
    <row r="1802" spans="1:23" s="104" customFormat="1" ht="18" customHeight="1">
      <c r="A1802" s="111" t="s">
        <v>184</v>
      </c>
      <c r="B1802" s="103"/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3"/>
      <c r="M1802" s="103"/>
      <c r="N1802" s="103"/>
      <c r="O1802" s="103"/>
      <c r="P1802" s="103"/>
      <c r="Q1802" s="103"/>
      <c r="R1802" s="103"/>
      <c r="S1802" s="103"/>
      <c r="T1802" s="103"/>
      <c r="U1802" s="103"/>
      <c r="W1802" s="271">
        <f>COUNTIF(B1810:U1810,"-")</f>
        <v>20</v>
      </c>
    </row>
    <row r="1803" spans="1:23" s="104" customFormat="1" ht="18" customHeight="1">
      <c r="A1803" s="111" t="s">
        <v>208</v>
      </c>
      <c r="B1803" s="103"/>
      <c r="C1803" s="103"/>
      <c r="D1803" s="103"/>
      <c r="E1803" s="103"/>
      <c r="F1803" s="103"/>
      <c r="G1803" s="103"/>
      <c r="H1803" s="103"/>
      <c r="I1803" s="103"/>
      <c r="J1803" s="103"/>
      <c r="K1803" s="103"/>
      <c r="L1803" s="103"/>
      <c r="M1803" s="103"/>
      <c r="N1803" s="103"/>
      <c r="O1803" s="103"/>
      <c r="P1803" s="103"/>
      <c r="Q1803" s="103"/>
      <c r="R1803" s="103"/>
      <c r="S1803" s="103"/>
      <c r="T1803" s="103"/>
      <c r="U1803" s="103"/>
      <c r="W1803" s="271"/>
    </row>
    <row r="1804" spans="1:23" s="104" customFormat="1" ht="18" customHeight="1">
      <c r="A1804" s="111" t="s">
        <v>209</v>
      </c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3"/>
      <c r="M1804" s="103"/>
      <c r="N1804" s="103"/>
      <c r="O1804" s="103"/>
      <c r="P1804" s="103"/>
      <c r="Q1804" s="103"/>
      <c r="R1804" s="103"/>
      <c r="S1804" s="103"/>
      <c r="T1804" s="103"/>
      <c r="U1804" s="103"/>
    </row>
    <row r="1805" spans="1:23" s="104" customFormat="1" ht="18" customHeight="1">
      <c r="A1805" s="111" t="s">
        <v>198</v>
      </c>
      <c r="B1805" s="103"/>
      <c r="C1805" s="103"/>
      <c r="D1805" s="103"/>
      <c r="E1805" s="103"/>
      <c r="F1805" s="103"/>
      <c r="G1805" s="103"/>
      <c r="H1805" s="103"/>
      <c r="I1805" s="103"/>
      <c r="J1805" s="103"/>
      <c r="K1805" s="103"/>
      <c r="L1805" s="103"/>
      <c r="M1805" s="103"/>
      <c r="N1805" s="103"/>
      <c r="O1805" s="103"/>
      <c r="P1805" s="103"/>
      <c r="Q1805" s="103"/>
      <c r="R1805" s="103"/>
      <c r="S1805" s="103"/>
      <c r="T1805" s="103"/>
      <c r="U1805" s="103"/>
      <c r="W1805" s="116" t="s">
        <v>249</v>
      </c>
    </row>
    <row r="1806" spans="1:23" s="104" customFormat="1" ht="18" customHeight="1">
      <c r="A1806" s="111" t="s">
        <v>200</v>
      </c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3"/>
      <c r="M1806" s="103"/>
      <c r="N1806" s="103"/>
      <c r="O1806" s="103"/>
      <c r="P1806" s="103"/>
      <c r="Q1806" s="103"/>
      <c r="R1806" s="103"/>
      <c r="S1806" s="103"/>
      <c r="T1806" s="103"/>
      <c r="U1806" s="103"/>
      <c r="W1806" s="270">
        <f>INDEX(TRI!$BD$72:$BE$436,MATCH(A1797,TRI!$BD$72:$BD$436,0),2)+(IF(WEEKDAY(A1797,1)=4,1,0))</f>
        <v>0</v>
      </c>
    </row>
    <row r="1807" spans="1:23" s="104" customFormat="1" ht="18" customHeight="1">
      <c r="A1807" s="111" t="s">
        <v>201</v>
      </c>
      <c r="B1807" s="103"/>
      <c r="C1807" s="103"/>
      <c r="D1807" s="103"/>
      <c r="E1807" s="103"/>
      <c r="F1807" s="103"/>
      <c r="G1807" s="103"/>
      <c r="H1807" s="103"/>
      <c r="I1807" s="103"/>
      <c r="J1807" s="103"/>
      <c r="K1807" s="103"/>
      <c r="L1807" s="103"/>
      <c r="M1807" s="103"/>
      <c r="N1807" s="103"/>
      <c r="O1807" s="103"/>
      <c r="P1807" s="103"/>
      <c r="Q1807" s="103"/>
      <c r="R1807" s="103"/>
      <c r="S1807" s="103"/>
      <c r="T1807" s="103"/>
      <c r="U1807" s="103"/>
      <c r="W1807" s="271"/>
    </row>
    <row r="1808" spans="1:23" s="104" customFormat="1" ht="18" customHeight="1">
      <c r="A1808" s="111" t="s">
        <v>202</v>
      </c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3"/>
      <c r="M1808" s="103"/>
      <c r="N1808" s="103"/>
      <c r="O1808" s="103"/>
      <c r="P1808" s="103"/>
      <c r="Q1808" s="103"/>
      <c r="R1808" s="103"/>
      <c r="S1808" s="103"/>
      <c r="T1808" s="103"/>
      <c r="U1808" s="103"/>
    </row>
    <row r="1809" spans="1:23" s="104" customFormat="1" ht="18" customHeight="1">
      <c r="A1809" s="111" t="s">
        <v>203</v>
      </c>
      <c r="B1809" s="103"/>
      <c r="C1809" s="103"/>
      <c r="D1809" s="103"/>
      <c r="E1809" s="103"/>
      <c r="F1809" s="103"/>
      <c r="G1809" s="103"/>
      <c r="H1809" s="103"/>
      <c r="I1809" s="103"/>
      <c r="J1809" s="103"/>
      <c r="K1809" s="103"/>
      <c r="L1809" s="103"/>
      <c r="M1809" s="103"/>
      <c r="N1809" s="103"/>
      <c r="O1809" s="103"/>
      <c r="P1809" s="103"/>
      <c r="Q1809" s="103"/>
      <c r="R1809" s="103"/>
      <c r="S1809" s="103"/>
      <c r="T1809" s="103"/>
      <c r="U1809" s="103"/>
    </row>
    <row r="1810" spans="1:23" s="104" customFormat="1" ht="18" customHeight="1">
      <c r="A1810" s="112" t="s">
        <v>204</v>
      </c>
      <c r="B1810" s="109" t="str">
        <f>IF(COUNTA(B1798:B1809)=0,"-",COUNTA(B1798:B1809)/12)</f>
        <v>-</v>
      </c>
      <c r="C1810" s="109" t="str">
        <f>IF(COUNTA(C1798:C1809)=0,"-",COUNTA(C1798:C1809)/12)</f>
        <v>-</v>
      </c>
      <c r="D1810" s="109" t="str">
        <f t="shared" ref="D1810" si="197">IF(COUNTA(D1798:D1809)=0,"-",COUNTA(D1798:D1809)/12)</f>
        <v>-</v>
      </c>
      <c r="E1810" s="114" t="str">
        <f>IF(COUNTA(E1798:E1809)=0,"-",COUNTA(E1798:E1809)/12)</f>
        <v>-</v>
      </c>
      <c r="F1810" s="109" t="str">
        <f t="shared" ref="F1810:U1810" si="198">IF(COUNTA(F1798:F1809)=0,"-",COUNTA(F1798:F1809)/12)</f>
        <v>-</v>
      </c>
      <c r="G1810" s="109" t="str">
        <f t="shared" si="198"/>
        <v>-</v>
      </c>
      <c r="H1810" s="109" t="str">
        <f t="shared" si="198"/>
        <v>-</v>
      </c>
      <c r="I1810" s="109" t="str">
        <f t="shared" si="198"/>
        <v>-</v>
      </c>
      <c r="J1810" s="109" t="str">
        <f t="shared" si="198"/>
        <v>-</v>
      </c>
      <c r="K1810" s="109" t="str">
        <f t="shared" si="198"/>
        <v>-</v>
      </c>
      <c r="L1810" s="109" t="str">
        <f t="shared" si="198"/>
        <v>-</v>
      </c>
      <c r="M1810" s="109" t="str">
        <f t="shared" si="198"/>
        <v>-</v>
      </c>
      <c r="N1810" s="109" t="str">
        <f t="shared" si="198"/>
        <v>-</v>
      </c>
      <c r="O1810" s="109" t="str">
        <f t="shared" si="198"/>
        <v>-</v>
      </c>
      <c r="P1810" s="109" t="str">
        <f t="shared" si="198"/>
        <v>-</v>
      </c>
      <c r="Q1810" s="109" t="str">
        <f t="shared" si="198"/>
        <v>-</v>
      </c>
      <c r="R1810" s="109" t="str">
        <f t="shared" si="198"/>
        <v>-</v>
      </c>
      <c r="S1810" s="109" t="str">
        <f t="shared" si="198"/>
        <v>-</v>
      </c>
      <c r="T1810" s="109" t="str">
        <f t="shared" si="198"/>
        <v>-</v>
      </c>
      <c r="U1810" s="109" t="str">
        <f t="shared" si="198"/>
        <v>-</v>
      </c>
    </row>
    <row r="1812" spans="1:23" s="104" customFormat="1" ht="18" customHeight="1">
      <c r="A1812" s="105">
        <f>A1797+1</f>
        <v>44830</v>
      </c>
      <c r="B1812" s="106">
        <v>1</v>
      </c>
      <c r="C1812" s="106">
        <v>2</v>
      </c>
      <c r="D1812" s="106">
        <v>3</v>
      </c>
      <c r="E1812" s="106">
        <v>4</v>
      </c>
      <c r="F1812" s="106">
        <v>5</v>
      </c>
      <c r="G1812" s="106">
        <v>6</v>
      </c>
      <c r="H1812" s="106">
        <v>7</v>
      </c>
      <c r="I1812" s="106">
        <v>8</v>
      </c>
      <c r="J1812" s="106">
        <v>9</v>
      </c>
      <c r="K1812" s="106">
        <v>10</v>
      </c>
      <c r="L1812" s="106">
        <v>11</v>
      </c>
      <c r="M1812" s="106">
        <v>12</v>
      </c>
      <c r="N1812" s="106">
        <v>13</v>
      </c>
      <c r="O1812" s="106">
        <v>14</v>
      </c>
      <c r="P1812" s="106">
        <v>15</v>
      </c>
      <c r="Q1812" s="106">
        <v>16</v>
      </c>
      <c r="R1812" s="106">
        <v>17</v>
      </c>
      <c r="S1812" s="106">
        <v>18</v>
      </c>
      <c r="T1812" s="106">
        <v>19</v>
      </c>
      <c r="U1812" s="106">
        <v>20</v>
      </c>
    </row>
    <row r="1813" spans="1:23" s="104" customFormat="1" ht="18" customHeight="1">
      <c r="A1813" s="111" t="s">
        <v>168</v>
      </c>
      <c r="B1813" s="103"/>
      <c r="C1813" s="103"/>
      <c r="D1813" s="103"/>
      <c r="E1813" s="103"/>
      <c r="F1813" s="103"/>
      <c r="G1813" s="103"/>
      <c r="H1813" s="103"/>
      <c r="I1813" s="103"/>
      <c r="J1813" s="103"/>
      <c r="K1813" s="103"/>
      <c r="L1813" s="103"/>
      <c r="M1813" s="103"/>
      <c r="N1813" s="103"/>
      <c r="O1813" s="103"/>
      <c r="P1813" s="103"/>
      <c r="Q1813" s="103"/>
      <c r="R1813" s="103"/>
      <c r="S1813" s="103"/>
      <c r="T1813" s="103"/>
      <c r="U1813" s="103"/>
    </row>
    <row r="1814" spans="1:23" s="104" customFormat="1" ht="18" customHeight="1">
      <c r="A1814" s="111" t="s">
        <v>174</v>
      </c>
      <c r="B1814" s="103"/>
      <c r="C1814" s="103"/>
      <c r="D1814" s="103"/>
      <c r="E1814" s="103"/>
      <c r="F1814" s="103"/>
      <c r="G1814" s="103"/>
      <c r="H1814" s="103"/>
      <c r="I1814" s="103"/>
      <c r="J1814" s="103"/>
      <c r="K1814" s="103"/>
      <c r="L1814" s="103"/>
      <c r="M1814" s="103"/>
      <c r="N1814" s="103"/>
      <c r="O1814" s="103"/>
      <c r="P1814" s="103"/>
      <c r="Q1814" s="103"/>
      <c r="R1814" s="103"/>
      <c r="S1814" s="103"/>
      <c r="T1814" s="103"/>
      <c r="U1814" s="103"/>
    </row>
    <row r="1815" spans="1:23" s="104" customFormat="1" ht="18" customHeight="1">
      <c r="A1815" s="111" t="s">
        <v>176</v>
      </c>
      <c r="B1815" s="103"/>
      <c r="C1815" s="103"/>
      <c r="D1815" s="103"/>
      <c r="E1815" s="103"/>
      <c r="F1815" s="103"/>
      <c r="G1815" s="103"/>
      <c r="H1815" s="103"/>
      <c r="I1815" s="103"/>
      <c r="J1815" s="103"/>
      <c r="K1815" s="103"/>
      <c r="L1815" s="103"/>
      <c r="M1815" s="103"/>
      <c r="N1815" s="103"/>
      <c r="O1815" s="103"/>
      <c r="P1815" s="103"/>
      <c r="Q1815" s="103"/>
      <c r="R1815" s="103"/>
      <c r="S1815" s="103"/>
      <c r="T1815" s="103"/>
      <c r="U1815" s="103"/>
    </row>
    <row r="1816" spans="1:23" s="104" customFormat="1" ht="18" customHeight="1">
      <c r="A1816" s="111" t="s">
        <v>181</v>
      </c>
      <c r="B1816" s="103"/>
      <c r="C1816" s="103"/>
      <c r="D1816" s="103"/>
      <c r="E1816" s="103"/>
      <c r="F1816" s="103"/>
      <c r="G1816" s="103"/>
      <c r="H1816" s="103"/>
      <c r="I1816" s="103"/>
      <c r="J1816" s="103"/>
      <c r="K1816" s="103"/>
      <c r="L1816" s="103"/>
      <c r="M1816" s="103"/>
      <c r="N1816" s="103"/>
      <c r="O1816" s="103"/>
      <c r="P1816" s="103"/>
      <c r="Q1816" s="103"/>
      <c r="R1816" s="103"/>
      <c r="S1816" s="103"/>
      <c r="T1816" s="103"/>
      <c r="U1816" s="103"/>
      <c r="W1816" s="116" t="s">
        <v>250</v>
      </c>
    </row>
    <row r="1817" spans="1:23" s="104" customFormat="1" ht="18" customHeight="1">
      <c r="A1817" s="111" t="s">
        <v>184</v>
      </c>
      <c r="B1817" s="103"/>
      <c r="C1817" s="103"/>
      <c r="D1817" s="103"/>
      <c r="E1817" s="103"/>
      <c r="F1817" s="103"/>
      <c r="G1817" s="103"/>
      <c r="H1817" s="103"/>
      <c r="I1817" s="103"/>
      <c r="J1817" s="103"/>
      <c r="K1817" s="103"/>
      <c r="L1817" s="103"/>
      <c r="M1817" s="103"/>
      <c r="N1817" s="103"/>
      <c r="O1817" s="103"/>
      <c r="P1817" s="103"/>
      <c r="Q1817" s="103"/>
      <c r="R1817" s="103"/>
      <c r="S1817" s="103"/>
      <c r="T1817" s="103"/>
      <c r="U1817" s="103"/>
      <c r="W1817" s="271">
        <f>COUNTIF(B1825:U1825,"-")</f>
        <v>20</v>
      </c>
    </row>
    <row r="1818" spans="1:23" s="104" customFormat="1" ht="18" customHeight="1">
      <c r="A1818" s="111" t="s">
        <v>208</v>
      </c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3"/>
      <c r="N1818" s="103"/>
      <c r="O1818" s="103"/>
      <c r="P1818" s="103"/>
      <c r="Q1818" s="103"/>
      <c r="R1818" s="103"/>
      <c r="S1818" s="103"/>
      <c r="T1818" s="103"/>
      <c r="U1818" s="103"/>
      <c r="W1818" s="271"/>
    </row>
    <row r="1819" spans="1:23" s="104" customFormat="1" ht="18" customHeight="1">
      <c r="A1819" s="111" t="s">
        <v>209</v>
      </c>
      <c r="B1819" s="103"/>
      <c r="C1819" s="103"/>
      <c r="D1819" s="103"/>
      <c r="E1819" s="103"/>
      <c r="F1819" s="103"/>
      <c r="G1819" s="103"/>
      <c r="H1819" s="103"/>
      <c r="I1819" s="103"/>
      <c r="J1819" s="103"/>
      <c r="K1819" s="103"/>
      <c r="L1819" s="103"/>
      <c r="M1819" s="103"/>
      <c r="N1819" s="103"/>
      <c r="O1819" s="103"/>
      <c r="P1819" s="103"/>
      <c r="Q1819" s="103"/>
      <c r="R1819" s="103"/>
      <c r="S1819" s="103"/>
      <c r="T1819" s="103"/>
      <c r="U1819" s="103"/>
    </row>
    <row r="1820" spans="1:23" s="104" customFormat="1" ht="18" customHeight="1">
      <c r="A1820" s="111" t="s">
        <v>198</v>
      </c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3"/>
      <c r="N1820" s="103"/>
      <c r="O1820" s="103"/>
      <c r="P1820" s="103"/>
      <c r="Q1820" s="103"/>
      <c r="R1820" s="103"/>
      <c r="S1820" s="103"/>
      <c r="T1820" s="103"/>
      <c r="U1820" s="103"/>
      <c r="W1820" s="116" t="s">
        <v>249</v>
      </c>
    </row>
    <row r="1821" spans="1:23" s="104" customFormat="1" ht="18" customHeight="1">
      <c r="A1821" s="111" t="s">
        <v>200</v>
      </c>
      <c r="B1821" s="103"/>
      <c r="C1821" s="103"/>
      <c r="D1821" s="103"/>
      <c r="E1821" s="103"/>
      <c r="F1821" s="103"/>
      <c r="G1821" s="103"/>
      <c r="H1821" s="103"/>
      <c r="I1821" s="103"/>
      <c r="J1821" s="103"/>
      <c r="K1821" s="103"/>
      <c r="L1821" s="103"/>
      <c r="M1821" s="103"/>
      <c r="N1821" s="103"/>
      <c r="O1821" s="103"/>
      <c r="P1821" s="103"/>
      <c r="Q1821" s="103"/>
      <c r="R1821" s="103"/>
      <c r="S1821" s="103"/>
      <c r="T1821" s="103"/>
      <c r="U1821" s="103"/>
      <c r="W1821" s="270">
        <f>INDEX(TRI!$BD$72:$BE$436,MATCH(A1812,TRI!$BD$72:$BD$436,0),2)+(IF(WEEKDAY(A1812,1)=4,1,0))</f>
        <v>0</v>
      </c>
    </row>
    <row r="1822" spans="1:23" s="104" customFormat="1" ht="18" customHeight="1">
      <c r="A1822" s="111" t="s">
        <v>201</v>
      </c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3"/>
      <c r="N1822" s="103"/>
      <c r="O1822" s="103"/>
      <c r="P1822" s="103"/>
      <c r="Q1822" s="103"/>
      <c r="R1822" s="103"/>
      <c r="S1822" s="103"/>
      <c r="T1822" s="103"/>
      <c r="U1822" s="103"/>
      <c r="W1822" s="271"/>
    </row>
    <row r="1823" spans="1:23" s="104" customFormat="1" ht="18" customHeight="1">
      <c r="A1823" s="111" t="s">
        <v>202</v>
      </c>
      <c r="B1823" s="103"/>
      <c r="C1823" s="103"/>
      <c r="D1823" s="103"/>
      <c r="E1823" s="103"/>
      <c r="F1823" s="103"/>
      <c r="G1823" s="103"/>
      <c r="H1823" s="103"/>
      <c r="I1823" s="103"/>
      <c r="J1823" s="103"/>
      <c r="K1823" s="103"/>
      <c r="L1823" s="103"/>
      <c r="M1823" s="103"/>
      <c r="N1823" s="103"/>
      <c r="O1823" s="103"/>
      <c r="P1823" s="103"/>
      <c r="Q1823" s="103"/>
      <c r="R1823" s="103"/>
      <c r="S1823" s="103"/>
      <c r="T1823" s="103"/>
      <c r="U1823" s="103"/>
    </row>
    <row r="1824" spans="1:23" s="104" customFormat="1" ht="18" customHeight="1">
      <c r="A1824" s="111" t="s">
        <v>203</v>
      </c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3"/>
      <c r="N1824" s="103"/>
      <c r="O1824" s="103"/>
      <c r="P1824" s="103"/>
      <c r="Q1824" s="103"/>
      <c r="R1824" s="103"/>
      <c r="S1824" s="103"/>
      <c r="T1824" s="103"/>
      <c r="U1824" s="103"/>
    </row>
    <row r="1825" spans="1:23" s="104" customFormat="1" ht="18" customHeight="1">
      <c r="A1825" s="112" t="s">
        <v>204</v>
      </c>
      <c r="B1825" s="109" t="str">
        <f>IF(COUNTA(B1813:B1824)=0,"-",COUNTA(B1813:B1824)/12)</f>
        <v>-</v>
      </c>
      <c r="C1825" s="109" t="str">
        <f>IF(COUNTA(C1813:C1824)=0,"-",COUNTA(C1813:C1824)/12)</f>
        <v>-</v>
      </c>
      <c r="D1825" s="109" t="str">
        <f t="shared" ref="D1825" si="199">IF(COUNTA(D1813:D1824)=0,"-",COUNTA(D1813:D1824)/12)</f>
        <v>-</v>
      </c>
      <c r="E1825" s="114" t="str">
        <f>IF(COUNTA(E1813:E1824)=0,"-",COUNTA(E1813:E1824)/12)</f>
        <v>-</v>
      </c>
      <c r="F1825" s="109" t="str">
        <f t="shared" ref="F1825:U1825" si="200">IF(COUNTA(F1813:F1824)=0,"-",COUNTA(F1813:F1824)/12)</f>
        <v>-</v>
      </c>
      <c r="G1825" s="109" t="str">
        <f t="shared" si="200"/>
        <v>-</v>
      </c>
      <c r="H1825" s="109" t="str">
        <f t="shared" si="200"/>
        <v>-</v>
      </c>
      <c r="I1825" s="109" t="str">
        <f t="shared" si="200"/>
        <v>-</v>
      </c>
      <c r="J1825" s="109" t="str">
        <f t="shared" si="200"/>
        <v>-</v>
      </c>
      <c r="K1825" s="109" t="str">
        <f t="shared" si="200"/>
        <v>-</v>
      </c>
      <c r="L1825" s="109" t="str">
        <f t="shared" si="200"/>
        <v>-</v>
      </c>
      <c r="M1825" s="109" t="str">
        <f t="shared" si="200"/>
        <v>-</v>
      </c>
      <c r="N1825" s="109" t="str">
        <f t="shared" si="200"/>
        <v>-</v>
      </c>
      <c r="O1825" s="109" t="str">
        <f t="shared" si="200"/>
        <v>-</v>
      </c>
      <c r="P1825" s="109" t="str">
        <f t="shared" si="200"/>
        <v>-</v>
      </c>
      <c r="Q1825" s="109" t="str">
        <f t="shared" si="200"/>
        <v>-</v>
      </c>
      <c r="R1825" s="109" t="str">
        <f t="shared" si="200"/>
        <v>-</v>
      </c>
      <c r="S1825" s="109" t="str">
        <f t="shared" si="200"/>
        <v>-</v>
      </c>
      <c r="T1825" s="109" t="str">
        <f t="shared" si="200"/>
        <v>-</v>
      </c>
      <c r="U1825" s="109" t="str">
        <f t="shared" si="200"/>
        <v>-</v>
      </c>
    </row>
    <row r="1827" spans="1:23" s="104" customFormat="1" ht="18" customHeight="1">
      <c r="A1827" s="105">
        <f>A1812+1</f>
        <v>44831</v>
      </c>
      <c r="B1827" s="106">
        <v>1</v>
      </c>
      <c r="C1827" s="106">
        <v>2</v>
      </c>
      <c r="D1827" s="106">
        <v>3</v>
      </c>
      <c r="E1827" s="106">
        <v>4</v>
      </c>
      <c r="F1827" s="106">
        <v>5</v>
      </c>
      <c r="G1827" s="106">
        <v>6</v>
      </c>
      <c r="H1827" s="106">
        <v>7</v>
      </c>
      <c r="I1827" s="106">
        <v>8</v>
      </c>
      <c r="J1827" s="106">
        <v>9</v>
      </c>
      <c r="K1827" s="106">
        <v>10</v>
      </c>
      <c r="L1827" s="106">
        <v>11</v>
      </c>
      <c r="M1827" s="106">
        <v>12</v>
      </c>
      <c r="N1827" s="106">
        <v>13</v>
      </c>
      <c r="O1827" s="106">
        <v>14</v>
      </c>
      <c r="P1827" s="106">
        <v>15</v>
      </c>
      <c r="Q1827" s="106">
        <v>16</v>
      </c>
      <c r="R1827" s="106">
        <v>17</v>
      </c>
      <c r="S1827" s="106">
        <v>18</v>
      </c>
      <c r="T1827" s="106">
        <v>19</v>
      </c>
      <c r="U1827" s="106">
        <v>20</v>
      </c>
    </row>
    <row r="1828" spans="1:23" s="104" customFormat="1" ht="18" customHeight="1">
      <c r="A1828" s="111" t="s">
        <v>168</v>
      </c>
      <c r="B1828" s="103"/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3"/>
      <c r="M1828" s="103"/>
      <c r="N1828" s="103"/>
      <c r="O1828" s="103"/>
      <c r="P1828" s="103"/>
      <c r="Q1828" s="103"/>
      <c r="R1828" s="103"/>
      <c r="S1828" s="103"/>
      <c r="T1828" s="103"/>
      <c r="U1828" s="103"/>
    </row>
    <row r="1829" spans="1:23" s="104" customFormat="1" ht="18" customHeight="1">
      <c r="A1829" s="111" t="s">
        <v>174</v>
      </c>
      <c r="B1829" s="103"/>
      <c r="C1829" s="103"/>
      <c r="D1829" s="103"/>
      <c r="E1829" s="103"/>
      <c r="F1829" s="103"/>
      <c r="G1829" s="103"/>
      <c r="H1829" s="103"/>
      <c r="I1829" s="103"/>
      <c r="J1829" s="103"/>
      <c r="K1829" s="103"/>
      <c r="L1829" s="103"/>
      <c r="M1829" s="103"/>
      <c r="N1829" s="103"/>
      <c r="O1829" s="103"/>
      <c r="P1829" s="103"/>
      <c r="Q1829" s="103"/>
      <c r="R1829" s="103"/>
      <c r="S1829" s="103"/>
      <c r="T1829" s="103"/>
      <c r="U1829" s="103"/>
    </row>
    <row r="1830" spans="1:23" s="104" customFormat="1" ht="18" customHeight="1">
      <c r="A1830" s="111" t="s">
        <v>176</v>
      </c>
      <c r="B1830" s="103"/>
      <c r="C1830" s="103"/>
      <c r="D1830" s="103"/>
      <c r="E1830" s="103"/>
      <c r="F1830" s="103"/>
      <c r="G1830" s="103"/>
      <c r="H1830" s="103"/>
      <c r="I1830" s="103"/>
      <c r="J1830" s="103"/>
      <c r="K1830" s="103"/>
      <c r="L1830" s="103"/>
      <c r="M1830" s="103"/>
      <c r="N1830" s="103"/>
      <c r="O1830" s="103"/>
      <c r="P1830" s="103"/>
      <c r="Q1830" s="103"/>
      <c r="R1830" s="103"/>
      <c r="S1830" s="103"/>
      <c r="T1830" s="103"/>
      <c r="U1830" s="103"/>
    </row>
    <row r="1831" spans="1:23" s="104" customFormat="1" ht="18" customHeight="1">
      <c r="A1831" s="111" t="s">
        <v>181</v>
      </c>
      <c r="B1831" s="103"/>
      <c r="C1831" s="103"/>
      <c r="D1831" s="103"/>
      <c r="E1831" s="103"/>
      <c r="F1831" s="103"/>
      <c r="G1831" s="103"/>
      <c r="H1831" s="103"/>
      <c r="I1831" s="103"/>
      <c r="J1831" s="103"/>
      <c r="K1831" s="103"/>
      <c r="L1831" s="103"/>
      <c r="M1831" s="103"/>
      <c r="N1831" s="103"/>
      <c r="O1831" s="103"/>
      <c r="P1831" s="103"/>
      <c r="Q1831" s="103"/>
      <c r="R1831" s="103"/>
      <c r="S1831" s="103"/>
      <c r="T1831" s="103"/>
      <c r="U1831" s="103"/>
      <c r="W1831" s="116" t="s">
        <v>250</v>
      </c>
    </row>
    <row r="1832" spans="1:23" s="104" customFormat="1" ht="18" customHeight="1">
      <c r="A1832" s="111" t="s">
        <v>184</v>
      </c>
      <c r="B1832" s="103"/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3"/>
      <c r="M1832" s="103"/>
      <c r="N1832" s="103"/>
      <c r="O1832" s="103"/>
      <c r="P1832" s="103"/>
      <c r="Q1832" s="103"/>
      <c r="R1832" s="103"/>
      <c r="S1832" s="103"/>
      <c r="T1832" s="103"/>
      <c r="U1832" s="103"/>
      <c r="W1832" s="271">
        <f>COUNTIF(B1840:U1840,"-")</f>
        <v>20</v>
      </c>
    </row>
    <row r="1833" spans="1:23" s="104" customFormat="1" ht="18" customHeight="1">
      <c r="A1833" s="111" t="s">
        <v>208</v>
      </c>
      <c r="B1833" s="103"/>
      <c r="C1833" s="103"/>
      <c r="D1833" s="103"/>
      <c r="E1833" s="103"/>
      <c r="F1833" s="103"/>
      <c r="G1833" s="103"/>
      <c r="H1833" s="103"/>
      <c r="I1833" s="103"/>
      <c r="J1833" s="103"/>
      <c r="K1833" s="103"/>
      <c r="L1833" s="103"/>
      <c r="M1833" s="103"/>
      <c r="N1833" s="103"/>
      <c r="O1833" s="103"/>
      <c r="P1833" s="103"/>
      <c r="Q1833" s="103"/>
      <c r="R1833" s="103"/>
      <c r="S1833" s="103"/>
      <c r="T1833" s="103"/>
      <c r="U1833" s="103"/>
      <c r="W1833" s="271"/>
    </row>
    <row r="1834" spans="1:23" s="104" customFormat="1" ht="18" customHeight="1">
      <c r="A1834" s="111" t="s">
        <v>209</v>
      </c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3"/>
      <c r="M1834" s="103"/>
      <c r="N1834" s="103"/>
      <c r="O1834" s="103"/>
      <c r="P1834" s="103"/>
      <c r="Q1834" s="103"/>
      <c r="R1834" s="103"/>
      <c r="S1834" s="103"/>
      <c r="T1834" s="103"/>
      <c r="U1834" s="103"/>
    </row>
    <row r="1835" spans="1:23" s="104" customFormat="1" ht="18" customHeight="1">
      <c r="A1835" s="111" t="s">
        <v>198</v>
      </c>
      <c r="B1835" s="103"/>
      <c r="C1835" s="103"/>
      <c r="D1835" s="103"/>
      <c r="E1835" s="103"/>
      <c r="F1835" s="103"/>
      <c r="G1835" s="103"/>
      <c r="H1835" s="103"/>
      <c r="I1835" s="103"/>
      <c r="J1835" s="103"/>
      <c r="K1835" s="103"/>
      <c r="L1835" s="103"/>
      <c r="M1835" s="103"/>
      <c r="N1835" s="103"/>
      <c r="O1835" s="103"/>
      <c r="P1835" s="103"/>
      <c r="Q1835" s="103"/>
      <c r="R1835" s="103"/>
      <c r="S1835" s="103"/>
      <c r="T1835" s="103"/>
      <c r="U1835" s="103"/>
      <c r="W1835" s="116" t="s">
        <v>249</v>
      </c>
    </row>
    <row r="1836" spans="1:23" s="104" customFormat="1" ht="18" customHeight="1">
      <c r="A1836" s="111" t="s">
        <v>200</v>
      </c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3"/>
      <c r="M1836" s="103"/>
      <c r="N1836" s="103"/>
      <c r="O1836" s="103"/>
      <c r="P1836" s="103"/>
      <c r="Q1836" s="103"/>
      <c r="R1836" s="103"/>
      <c r="S1836" s="103"/>
      <c r="T1836" s="103"/>
      <c r="U1836" s="103"/>
      <c r="W1836" s="270">
        <f>INDEX(TRI!$BD$72:$BE$436,MATCH(A1827,TRI!$BD$72:$BD$436,0),2)+(IF(WEEKDAY(A1827,1)=4,1,0))</f>
        <v>0</v>
      </c>
    </row>
    <row r="1837" spans="1:23" s="104" customFormat="1" ht="18" customHeight="1">
      <c r="A1837" s="111" t="s">
        <v>201</v>
      </c>
      <c r="B1837" s="103"/>
      <c r="C1837" s="103"/>
      <c r="D1837" s="103"/>
      <c r="E1837" s="103"/>
      <c r="F1837" s="103"/>
      <c r="G1837" s="103"/>
      <c r="H1837" s="103"/>
      <c r="I1837" s="103"/>
      <c r="J1837" s="103"/>
      <c r="K1837" s="103"/>
      <c r="L1837" s="103"/>
      <c r="M1837" s="103"/>
      <c r="N1837" s="103"/>
      <c r="O1837" s="103"/>
      <c r="P1837" s="103"/>
      <c r="Q1837" s="103"/>
      <c r="R1837" s="103"/>
      <c r="S1837" s="103"/>
      <c r="T1837" s="103"/>
      <c r="U1837" s="103"/>
      <c r="W1837" s="271"/>
    </row>
    <row r="1838" spans="1:23" s="104" customFormat="1" ht="18" customHeight="1">
      <c r="A1838" s="111" t="s">
        <v>202</v>
      </c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3"/>
      <c r="M1838" s="103"/>
      <c r="N1838" s="103"/>
      <c r="O1838" s="103"/>
      <c r="P1838" s="103"/>
      <c r="Q1838" s="103"/>
      <c r="R1838" s="103"/>
      <c r="S1838" s="103"/>
      <c r="T1838" s="103"/>
      <c r="U1838" s="103"/>
    </row>
    <row r="1839" spans="1:23" s="104" customFormat="1" ht="18" customHeight="1">
      <c r="A1839" s="111" t="s">
        <v>203</v>
      </c>
      <c r="B1839" s="103"/>
      <c r="C1839" s="103"/>
      <c r="D1839" s="103"/>
      <c r="E1839" s="103"/>
      <c r="F1839" s="103"/>
      <c r="G1839" s="103"/>
      <c r="H1839" s="103"/>
      <c r="I1839" s="103"/>
      <c r="J1839" s="103"/>
      <c r="K1839" s="103"/>
      <c r="L1839" s="103"/>
      <c r="M1839" s="103"/>
      <c r="N1839" s="103"/>
      <c r="O1839" s="103"/>
      <c r="P1839" s="103"/>
      <c r="Q1839" s="103"/>
      <c r="R1839" s="103"/>
      <c r="S1839" s="103"/>
      <c r="T1839" s="103"/>
      <c r="U1839" s="103"/>
    </row>
    <row r="1840" spans="1:23" s="104" customFormat="1" ht="18" customHeight="1">
      <c r="A1840" s="112" t="s">
        <v>204</v>
      </c>
      <c r="B1840" s="109" t="str">
        <f>IF(COUNTA(B1828:B1839)=0,"-",COUNTA(B1828:B1839)/12)</f>
        <v>-</v>
      </c>
      <c r="C1840" s="109" t="str">
        <f>IF(COUNTA(C1828:C1839)=0,"-",COUNTA(C1828:C1839)/12)</f>
        <v>-</v>
      </c>
      <c r="D1840" s="109" t="str">
        <f t="shared" ref="D1840" si="201">IF(COUNTA(D1828:D1839)=0,"-",COUNTA(D1828:D1839)/12)</f>
        <v>-</v>
      </c>
      <c r="E1840" s="114" t="str">
        <f>IF(COUNTA(E1828:E1839)=0,"-",COUNTA(E1828:E1839)/12)</f>
        <v>-</v>
      </c>
      <c r="F1840" s="109" t="str">
        <f t="shared" ref="F1840:U1840" si="202">IF(COUNTA(F1828:F1839)=0,"-",COUNTA(F1828:F1839)/12)</f>
        <v>-</v>
      </c>
      <c r="G1840" s="109" t="str">
        <f t="shared" si="202"/>
        <v>-</v>
      </c>
      <c r="H1840" s="109" t="str">
        <f t="shared" si="202"/>
        <v>-</v>
      </c>
      <c r="I1840" s="109" t="str">
        <f t="shared" si="202"/>
        <v>-</v>
      </c>
      <c r="J1840" s="109" t="str">
        <f t="shared" si="202"/>
        <v>-</v>
      </c>
      <c r="K1840" s="109" t="str">
        <f t="shared" si="202"/>
        <v>-</v>
      </c>
      <c r="L1840" s="109" t="str">
        <f t="shared" si="202"/>
        <v>-</v>
      </c>
      <c r="M1840" s="109" t="str">
        <f t="shared" si="202"/>
        <v>-</v>
      </c>
      <c r="N1840" s="109" t="str">
        <f t="shared" si="202"/>
        <v>-</v>
      </c>
      <c r="O1840" s="109" t="str">
        <f t="shared" si="202"/>
        <v>-</v>
      </c>
      <c r="P1840" s="109" t="str">
        <f t="shared" si="202"/>
        <v>-</v>
      </c>
      <c r="Q1840" s="109" t="str">
        <f t="shared" si="202"/>
        <v>-</v>
      </c>
      <c r="R1840" s="109" t="str">
        <f t="shared" si="202"/>
        <v>-</v>
      </c>
      <c r="S1840" s="109" t="str">
        <f t="shared" si="202"/>
        <v>-</v>
      </c>
      <c r="T1840" s="109" t="str">
        <f t="shared" si="202"/>
        <v>-</v>
      </c>
      <c r="U1840" s="109" t="str">
        <f t="shared" si="202"/>
        <v>-</v>
      </c>
    </row>
    <row r="1842" spans="1:23" s="104" customFormat="1" ht="18" customHeight="1">
      <c r="A1842" s="105">
        <f>A1827+1</f>
        <v>44832</v>
      </c>
      <c r="B1842" s="106">
        <v>1</v>
      </c>
      <c r="C1842" s="106">
        <v>2</v>
      </c>
      <c r="D1842" s="106">
        <v>3</v>
      </c>
      <c r="E1842" s="106">
        <v>4</v>
      </c>
      <c r="F1842" s="106">
        <v>5</v>
      </c>
      <c r="G1842" s="106">
        <v>6</v>
      </c>
      <c r="H1842" s="106">
        <v>7</v>
      </c>
      <c r="I1842" s="106">
        <v>8</v>
      </c>
      <c r="J1842" s="106">
        <v>9</v>
      </c>
      <c r="K1842" s="106">
        <v>10</v>
      </c>
      <c r="L1842" s="106">
        <v>11</v>
      </c>
      <c r="M1842" s="106">
        <v>12</v>
      </c>
      <c r="N1842" s="106">
        <v>13</v>
      </c>
      <c r="O1842" s="106">
        <v>14</v>
      </c>
      <c r="P1842" s="106">
        <v>15</v>
      </c>
      <c r="Q1842" s="106">
        <v>16</v>
      </c>
      <c r="R1842" s="106">
        <v>17</v>
      </c>
      <c r="S1842" s="106">
        <v>18</v>
      </c>
      <c r="T1842" s="106">
        <v>19</v>
      </c>
      <c r="U1842" s="106">
        <v>20</v>
      </c>
    </row>
    <row r="1843" spans="1:23" s="104" customFormat="1" ht="18" customHeight="1">
      <c r="A1843" s="111" t="s">
        <v>168</v>
      </c>
      <c r="B1843" s="103"/>
      <c r="C1843" s="103"/>
      <c r="D1843" s="103"/>
      <c r="E1843" s="103"/>
      <c r="F1843" s="103"/>
      <c r="G1843" s="103"/>
      <c r="H1843" s="103"/>
      <c r="I1843" s="103"/>
      <c r="J1843" s="103"/>
      <c r="K1843" s="103"/>
      <c r="L1843" s="103"/>
      <c r="M1843" s="103"/>
      <c r="N1843" s="103"/>
      <c r="O1843" s="103"/>
      <c r="P1843" s="103"/>
      <c r="Q1843" s="103"/>
      <c r="R1843" s="103"/>
      <c r="S1843" s="103"/>
      <c r="T1843" s="103"/>
      <c r="U1843" s="103"/>
    </row>
    <row r="1844" spans="1:23" s="104" customFormat="1" ht="18" customHeight="1">
      <c r="A1844" s="111" t="s">
        <v>174</v>
      </c>
      <c r="B1844" s="103"/>
      <c r="C1844" s="103"/>
      <c r="D1844" s="103"/>
      <c r="E1844" s="103"/>
      <c r="F1844" s="103"/>
      <c r="G1844" s="103"/>
      <c r="H1844" s="103"/>
      <c r="I1844" s="103"/>
      <c r="J1844" s="103"/>
      <c r="K1844" s="103"/>
      <c r="L1844" s="103"/>
      <c r="M1844" s="103"/>
      <c r="N1844" s="103"/>
      <c r="O1844" s="103"/>
      <c r="P1844" s="103"/>
      <c r="Q1844" s="103"/>
      <c r="R1844" s="103"/>
      <c r="S1844" s="103"/>
      <c r="T1844" s="103"/>
      <c r="U1844" s="103"/>
    </row>
    <row r="1845" spans="1:23" s="104" customFormat="1" ht="18" customHeight="1">
      <c r="A1845" s="111" t="s">
        <v>176</v>
      </c>
      <c r="B1845" s="103"/>
      <c r="C1845" s="103"/>
      <c r="D1845" s="103"/>
      <c r="E1845" s="103"/>
      <c r="F1845" s="103"/>
      <c r="G1845" s="103"/>
      <c r="H1845" s="103"/>
      <c r="I1845" s="103"/>
      <c r="J1845" s="103"/>
      <c r="K1845" s="103"/>
      <c r="L1845" s="103"/>
      <c r="M1845" s="103"/>
      <c r="N1845" s="103"/>
      <c r="O1845" s="103"/>
      <c r="P1845" s="103"/>
      <c r="Q1845" s="103"/>
      <c r="R1845" s="103"/>
      <c r="S1845" s="103"/>
      <c r="T1845" s="103"/>
      <c r="U1845" s="103"/>
    </row>
    <row r="1846" spans="1:23" s="104" customFormat="1" ht="18" customHeight="1">
      <c r="A1846" s="111" t="s">
        <v>181</v>
      </c>
      <c r="B1846" s="103"/>
      <c r="C1846" s="103"/>
      <c r="D1846" s="103"/>
      <c r="E1846" s="103"/>
      <c r="F1846" s="103"/>
      <c r="G1846" s="103"/>
      <c r="H1846" s="103"/>
      <c r="I1846" s="103"/>
      <c r="J1846" s="103"/>
      <c r="K1846" s="103"/>
      <c r="L1846" s="103"/>
      <c r="M1846" s="103"/>
      <c r="N1846" s="103"/>
      <c r="O1846" s="103"/>
      <c r="P1846" s="103"/>
      <c r="Q1846" s="103"/>
      <c r="R1846" s="103"/>
      <c r="S1846" s="103"/>
      <c r="T1846" s="103"/>
      <c r="U1846" s="103"/>
      <c r="W1846" s="116" t="s">
        <v>250</v>
      </c>
    </row>
    <row r="1847" spans="1:23" s="104" customFormat="1" ht="18" customHeight="1">
      <c r="A1847" s="111" t="s">
        <v>184</v>
      </c>
      <c r="B1847" s="103"/>
      <c r="C1847" s="103"/>
      <c r="D1847" s="103"/>
      <c r="E1847" s="103"/>
      <c r="F1847" s="103"/>
      <c r="G1847" s="103"/>
      <c r="H1847" s="103"/>
      <c r="I1847" s="103"/>
      <c r="J1847" s="103"/>
      <c r="K1847" s="103"/>
      <c r="L1847" s="103"/>
      <c r="M1847" s="103"/>
      <c r="N1847" s="103"/>
      <c r="O1847" s="103"/>
      <c r="P1847" s="103"/>
      <c r="Q1847" s="103"/>
      <c r="R1847" s="103"/>
      <c r="S1847" s="103"/>
      <c r="T1847" s="103"/>
      <c r="U1847" s="103"/>
      <c r="W1847" s="271">
        <f>COUNTIF(B1855:U1855,"-")</f>
        <v>20</v>
      </c>
    </row>
    <row r="1848" spans="1:23" s="104" customFormat="1" ht="18" customHeight="1">
      <c r="A1848" s="111" t="s">
        <v>208</v>
      </c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3"/>
      <c r="O1848" s="103"/>
      <c r="P1848" s="103"/>
      <c r="Q1848" s="103"/>
      <c r="R1848" s="103"/>
      <c r="S1848" s="103"/>
      <c r="T1848" s="103"/>
      <c r="U1848" s="103"/>
      <c r="W1848" s="271"/>
    </row>
    <row r="1849" spans="1:23" s="104" customFormat="1" ht="18" customHeight="1">
      <c r="A1849" s="111" t="s">
        <v>209</v>
      </c>
      <c r="B1849" s="103"/>
      <c r="C1849" s="103"/>
      <c r="D1849" s="103"/>
      <c r="E1849" s="103"/>
      <c r="F1849" s="103"/>
      <c r="G1849" s="103"/>
      <c r="H1849" s="103"/>
      <c r="I1849" s="103"/>
      <c r="J1849" s="103"/>
      <c r="K1849" s="103"/>
      <c r="L1849" s="103"/>
      <c r="M1849" s="103"/>
      <c r="N1849" s="103"/>
      <c r="O1849" s="103"/>
      <c r="P1849" s="103"/>
      <c r="Q1849" s="103"/>
      <c r="R1849" s="103"/>
      <c r="S1849" s="103"/>
      <c r="T1849" s="103"/>
      <c r="U1849" s="103"/>
    </row>
    <row r="1850" spans="1:23" s="104" customFormat="1" ht="18" customHeight="1">
      <c r="A1850" s="111" t="s">
        <v>198</v>
      </c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3"/>
      <c r="N1850" s="103"/>
      <c r="O1850" s="103"/>
      <c r="P1850" s="103"/>
      <c r="Q1850" s="103"/>
      <c r="R1850" s="103"/>
      <c r="S1850" s="103"/>
      <c r="T1850" s="103"/>
      <c r="U1850" s="103"/>
      <c r="W1850" s="116" t="s">
        <v>249</v>
      </c>
    </row>
    <row r="1851" spans="1:23" s="104" customFormat="1" ht="18" customHeight="1">
      <c r="A1851" s="111" t="s">
        <v>200</v>
      </c>
      <c r="B1851" s="103"/>
      <c r="C1851" s="103"/>
      <c r="D1851" s="103"/>
      <c r="E1851" s="103"/>
      <c r="F1851" s="103"/>
      <c r="G1851" s="103"/>
      <c r="H1851" s="103"/>
      <c r="I1851" s="103"/>
      <c r="J1851" s="103"/>
      <c r="K1851" s="103"/>
      <c r="L1851" s="103"/>
      <c r="M1851" s="103"/>
      <c r="N1851" s="103"/>
      <c r="O1851" s="103"/>
      <c r="P1851" s="103"/>
      <c r="Q1851" s="103"/>
      <c r="R1851" s="103"/>
      <c r="S1851" s="103"/>
      <c r="T1851" s="103"/>
      <c r="U1851" s="103"/>
      <c r="W1851" s="270">
        <f>INDEX(TRI!$BD$72:$BE$436,MATCH(A1842,TRI!$BD$72:$BD$436,0),2)+(IF(WEEKDAY(A1842,1)=4,1,0))</f>
        <v>1</v>
      </c>
    </row>
    <row r="1852" spans="1:23" s="104" customFormat="1" ht="18" customHeight="1">
      <c r="A1852" s="111" t="s">
        <v>201</v>
      </c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3"/>
      <c r="N1852" s="103"/>
      <c r="O1852" s="103"/>
      <c r="P1852" s="103"/>
      <c r="Q1852" s="103"/>
      <c r="R1852" s="103"/>
      <c r="S1852" s="103"/>
      <c r="T1852" s="103"/>
      <c r="U1852" s="103"/>
      <c r="W1852" s="271"/>
    </row>
    <row r="1853" spans="1:23" s="104" customFormat="1" ht="18" customHeight="1">
      <c r="A1853" s="111" t="s">
        <v>202</v>
      </c>
      <c r="B1853" s="103"/>
      <c r="C1853" s="103"/>
      <c r="D1853" s="103"/>
      <c r="E1853" s="103"/>
      <c r="F1853" s="103"/>
      <c r="G1853" s="103"/>
      <c r="H1853" s="103"/>
      <c r="I1853" s="103"/>
      <c r="J1853" s="103"/>
      <c r="K1853" s="103"/>
      <c r="L1853" s="103"/>
      <c r="M1853" s="103"/>
      <c r="N1853" s="103"/>
      <c r="O1853" s="103"/>
      <c r="P1853" s="103"/>
      <c r="Q1853" s="103"/>
      <c r="R1853" s="103"/>
      <c r="S1853" s="103"/>
      <c r="T1853" s="103"/>
      <c r="U1853" s="103"/>
    </row>
    <row r="1854" spans="1:23" s="104" customFormat="1" ht="18" customHeight="1">
      <c r="A1854" s="111" t="s">
        <v>203</v>
      </c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3"/>
      <c r="N1854" s="103"/>
      <c r="O1854" s="103"/>
      <c r="P1854" s="103"/>
      <c r="Q1854" s="103"/>
      <c r="R1854" s="103"/>
      <c r="S1854" s="103"/>
      <c r="T1854" s="103"/>
      <c r="U1854" s="103"/>
    </row>
    <row r="1855" spans="1:23" s="104" customFormat="1" ht="18" customHeight="1">
      <c r="A1855" s="112" t="s">
        <v>204</v>
      </c>
      <c r="B1855" s="109" t="str">
        <f>IF(COUNTA(B1843:B1854)=0,"-",COUNTA(B1843:B1854)/12)</f>
        <v>-</v>
      </c>
      <c r="C1855" s="109" t="str">
        <f>IF(COUNTA(C1843:C1854)=0,"-",COUNTA(C1843:C1854)/12)</f>
        <v>-</v>
      </c>
      <c r="D1855" s="109" t="str">
        <f t="shared" ref="D1855" si="203">IF(COUNTA(D1843:D1854)=0,"-",COUNTA(D1843:D1854)/12)</f>
        <v>-</v>
      </c>
      <c r="E1855" s="114" t="str">
        <f>IF(COUNTA(E1843:E1854)=0,"-",COUNTA(E1843:E1854)/12)</f>
        <v>-</v>
      </c>
      <c r="F1855" s="109" t="str">
        <f t="shared" ref="F1855:U1855" si="204">IF(COUNTA(F1843:F1854)=0,"-",COUNTA(F1843:F1854)/12)</f>
        <v>-</v>
      </c>
      <c r="G1855" s="109" t="str">
        <f t="shared" si="204"/>
        <v>-</v>
      </c>
      <c r="H1855" s="109" t="str">
        <f t="shared" si="204"/>
        <v>-</v>
      </c>
      <c r="I1855" s="109" t="str">
        <f t="shared" si="204"/>
        <v>-</v>
      </c>
      <c r="J1855" s="109" t="str">
        <f t="shared" si="204"/>
        <v>-</v>
      </c>
      <c r="K1855" s="109" t="str">
        <f t="shared" si="204"/>
        <v>-</v>
      </c>
      <c r="L1855" s="109" t="str">
        <f t="shared" si="204"/>
        <v>-</v>
      </c>
      <c r="M1855" s="109" t="str">
        <f t="shared" si="204"/>
        <v>-</v>
      </c>
      <c r="N1855" s="109" t="str">
        <f t="shared" si="204"/>
        <v>-</v>
      </c>
      <c r="O1855" s="109" t="str">
        <f t="shared" si="204"/>
        <v>-</v>
      </c>
      <c r="P1855" s="109" t="str">
        <f t="shared" si="204"/>
        <v>-</v>
      </c>
      <c r="Q1855" s="109" t="str">
        <f t="shared" si="204"/>
        <v>-</v>
      </c>
      <c r="R1855" s="109" t="str">
        <f t="shared" si="204"/>
        <v>-</v>
      </c>
      <c r="S1855" s="109" t="str">
        <f t="shared" si="204"/>
        <v>-</v>
      </c>
      <c r="T1855" s="109" t="str">
        <f t="shared" si="204"/>
        <v>-</v>
      </c>
      <c r="U1855" s="109" t="str">
        <f t="shared" si="204"/>
        <v>-</v>
      </c>
    </row>
    <row r="1857" spans="1:23" s="104" customFormat="1" ht="18" customHeight="1">
      <c r="A1857" s="105">
        <f>A1842+1</f>
        <v>44833</v>
      </c>
      <c r="B1857" s="106">
        <v>1</v>
      </c>
      <c r="C1857" s="106">
        <v>2</v>
      </c>
      <c r="D1857" s="106">
        <v>3</v>
      </c>
      <c r="E1857" s="106">
        <v>4</v>
      </c>
      <c r="F1857" s="106">
        <v>5</v>
      </c>
      <c r="G1857" s="106">
        <v>6</v>
      </c>
      <c r="H1857" s="106">
        <v>7</v>
      </c>
      <c r="I1857" s="106">
        <v>8</v>
      </c>
      <c r="J1857" s="106">
        <v>9</v>
      </c>
      <c r="K1857" s="106">
        <v>10</v>
      </c>
      <c r="L1857" s="106">
        <v>11</v>
      </c>
      <c r="M1857" s="106">
        <v>12</v>
      </c>
      <c r="N1857" s="106">
        <v>13</v>
      </c>
      <c r="O1857" s="106">
        <v>14</v>
      </c>
      <c r="P1857" s="106">
        <v>15</v>
      </c>
      <c r="Q1857" s="106">
        <v>16</v>
      </c>
      <c r="R1857" s="106">
        <v>17</v>
      </c>
      <c r="S1857" s="106">
        <v>18</v>
      </c>
      <c r="T1857" s="106">
        <v>19</v>
      </c>
      <c r="U1857" s="106">
        <v>20</v>
      </c>
    </row>
    <row r="1858" spans="1:23" s="104" customFormat="1" ht="18" customHeight="1">
      <c r="A1858" s="111" t="s">
        <v>168</v>
      </c>
      <c r="B1858" s="103"/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3"/>
      <c r="M1858" s="103"/>
      <c r="N1858" s="103"/>
      <c r="O1858" s="103"/>
      <c r="P1858" s="103"/>
      <c r="Q1858" s="103"/>
      <c r="R1858" s="103"/>
      <c r="S1858" s="103"/>
      <c r="T1858" s="103"/>
      <c r="U1858" s="103"/>
    </row>
    <row r="1859" spans="1:23" s="104" customFormat="1" ht="18" customHeight="1">
      <c r="A1859" s="111" t="s">
        <v>174</v>
      </c>
      <c r="B1859" s="103"/>
      <c r="C1859" s="103"/>
      <c r="D1859" s="103"/>
      <c r="E1859" s="103"/>
      <c r="F1859" s="103"/>
      <c r="G1859" s="103"/>
      <c r="H1859" s="103"/>
      <c r="I1859" s="103"/>
      <c r="J1859" s="103"/>
      <c r="K1859" s="103"/>
      <c r="L1859" s="103"/>
      <c r="M1859" s="103"/>
      <c r="N1859" s="103"/>
      <c r="O1859" s="103"/>
      <c r="P1859" s="103"/>
      <c r="Q1859" s="103"/>
      <c r="R1859" s="103"/>
      <c r="S1859" s="103"/>
      <c r="T1859" s="103"/>
      <c r="U1859" s="103"/>
    </row>
    <row r="1860" spans="1:23" s="104" customFormat="1" ht="18" customHeight="1">
      <c r="A1860" s="111" t="s">
        <v>176</v>
      </c>
      <c r="B1860" s="103"/>
      <c r="C1860" s="103"/>
      <c r="D1860" s="103"/>
      <c r="E1860" s="103"/>
      <c r="F1860" s="103"/>
      <c r="G1860" s="103"/>
      <c r="H1860" s="103"/>
      <c r="I1860" s="103"/>
      <c r="J1860" s="103"/>
      <c r="K1860" s="103"/>
      <c r="L1860" s="103"/>
      <c r="M1860" s="103"/>
      <c r="N1860" s="103"/>
      <c r="O1860" s="103"/>
      <c r="P1860" s="103"/>
      <c r="Q1860" s="103"/>
      <c r="R1860" s="103"/>
      <c r="S1860" s="103"/>
      <c r="T1860" s="103"/>
      <c r="U1860" s="103"/>
    </row>
    <row r="1861" spans="1:23" s="104" customFormat="1" ht="18" customHeight="1">
      <c r="A1861" s="111" t="s">
        <v>181</v>
      </c>
      <c r="B1861" s="103"/>
      <c r="C1861" s="103"/>
      <c r="D1861" s="103"/>
      <c r="E1861" s="103"/>
      <c r="F1861" s="103"/>
      <c r="G1861" s="103"/>
      <c r="H1861" s="103"/>
      <c r="I1861" s="103"/>
      <c r="J1861" s="103"/>
      <c r="K1861" s="103"/>
      <c r="L1861" s="103"/>
      <c r="M1861" s="103"/>
      <c r="N1861" s="103"/>
      <c r="O1861" s="103"/>
      <c r="P1861" s="103"/>
      <c r="Q1861" s="103"/>
      <c r="R1861" s="103"/>
      <c r="S1861" s="103"/>
      <c r="T1861" s="103"/>
      <c r="U1861" s="103"/>
      <c r="W1861" s="116" t="s">
        <v>250</v>
      </c>
    </row>
    <row r="1862" spans="1:23" s="104" customFormat="1" ht="18" customHeight="1">
      <c r="A1862" s="111" t="s">
        <v>184</v>
      </c>
      <c r="B1862" s="103"/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3"/>
      <c r="M1862" s="103"/>
      <c r="N1862" s="103"/>
      <c r="O1862" s="103"/>
      <c r="P1862" s="103"/>
      <c r="Q1862" s="103"/>
      <c r="R1862" s="103"/>
      <c r="S1862" s="103"/>
      <c r="T1862" s="103"/>
      <c r="U1862" s="103"/>
      <c r="W1862" s="271">
        <f>COUNTIF(B1870:U1870,"-")</f>
        <v>20</v>
      </c>
    </row>
    <row r="1863" spans="1:23" s="104" customFormat="1" ht="18" customHeight="1">
      <c r="A1863" s="111" t="s">
        <v>208</v>
      </c>
      <c r="B1863" s="103"/>
      <c r="C1863" s="103"/>
      <c r="D1863" s="103"/>
      <c r="E1863" s="103"/>
      <c r="F1863" s="103"/>
      <c r="G1863" s="103"/>
      <c r="H1863" s="103"/>
      <c r="I1863" s="103"/>
      <c r="J1863" s="103"/>
      <c r="K1863" s="103"/>
      <c r="L1863" s="103"/>
      <c r="M1863" s="103"/>
      <c r="N1863" s="103"/>
      <c r="O1863" s="103"/>
      <c r="P1863" s="103"/>
      <c r="Q1863" s="103"/>
      <c r="R1863" s="103"/>
      <c r="S1863" s="103"/>
      <c r="T1863" s="103"/>
      <c r="U1863" s="103"/>
      <c r="W1863" s="271"/>
    </row>
    <row r="1864" spans="1:23" s="104" customFormat="1" ht="18" customHeight="1">
      <c r="A1864" s="111" t="s">
        <v>209</v>
      </c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3"/>
      <c r="M1864" s="103"/>
      <c r="N1864" s="103"/>
      <c r="O1864" s="103"/>
      <c r="P1864" s="103"/>
      <c r="Q1864" s="103"/>
      <c r="R1864" s="103"/>
      <c r="S1864" s="103"/>
      <c r="T1864" s="103"/>
      <c r="U1864" s="103"/>
    </row>
    <row r="1865" spans="1:23" s="104" customFormat="1" ht="18" customHeight="1">
      <c r="A1865" s="111" t="s">
        <v>198</v>
      </c>
      <c r="B1865" s="103"/>
      <c r="C1865" s="103"/>
      <c r="D1865" s="103"/>
      <c r="E1865" s="103"/>
      <c r="F1865" s="103"/>
      <c r="G1865" s="103"/>
      <c r="H1865" s="103"/>
      <c r="I1865" s="103"/>
      <c r="J1865" s="103"/>
      <c r="K1865" s="103"/>
      <c r="L1865" s="103"/>
      <c r="M1865" s="103"/>
      <c r="N1865" s="103"/>
      <c r="O1865" s="103"/>
      <c r="P1865" s="103"/>
      <c r="Q1865" s="103"/>
      <c r="R1865" s="103"/>
      <c r="S1865" s="103"/>
      <c r="T1865" s="103"/>
      <c r="U1865" s="103"/>
      <c r="W1865" s="116" t="s">
        <v>249</v>
      </c>
    </row>
    <row r="1866" spans="1:23" s="104" customFormat="1" ht="18" customHeight="1">
      <c r="A1866" s="111" t="s">
        <v>200</v>
      </c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3"/>
      <c r="M1866" s="103"/>
      <c r="N1866" s="103"/>
      <c r="O1866" s="103"/>
      <c r="P1866" s="103"/>
      <c r="Q1866" s="103"/>
      <c r="R1866" s="103"/>
      <c r="S1866" s="103"/>
      <c r="T1866" s="103"/>
      <c r="U1866" s="103"/>
      <c r="W1866" s="270">
        <f>INDEX(TRI!$BD$72:$BE$436,MATCH(A1857,TRI!$BD$72:$BD$436,0),2)+(IF(WEEKDAY(A1857,1)=4,1,0))</f>
        <v>0</v>
      </c>
    </row>
    <row r="1867" spans="1:23" s="104" customFormat="1" ht="18" customHeight="1">
      <c r="A1867" s="111" t="s">
        <v>201</v>
      </c>
      <c r="B1867" s="103"/>
      <c r="C1867" s="103"/>
      <c r="D1867" s="103"/>
      <c r="E1867" s="103"/>
      <c r="F1867" s="103"/>
      <c r="G1867" s="103"/>
      <c r="H1867" s="103"/>
      <c r="I1867" s="103"/>
      <c r="J1867" s="103"/>
      <c r="K1867" s="103"/>
      <c r="L1867" s="103"/>
      <c r="M1867" s="103"/>
      <c r="N1867" s="103"/>
      <c r="O1867" s="103"/>
      <c r="P1867" s="103"/>
      <c r="Q1867" s="103"/>
      <c r="R1867" s="103"/>
      <c r="S1867" s="103"/>
      <c r="T1867" s="103"/>
      <c r="U1867" s="103"/>
      <c r="W1867" s="271"/>
    </row>
    <row r="1868" spans="1:23" s="104" customFormat="1" ht="18" customHeight="1">
      <c r="A1868" s="111" t="s">
        <v>202</v>
      </c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3"/>
      <c r="M1868" s="103"/>
      <c r="N1868" s="103"/>
      <c r="O1868" s="103"/>
      <c r="P1868" s="103"/>
      <c r="Q1868" s="103"/>
      <c r="R1868" s="103"/>
      <c r="S1868" s="103"/>
      <c r="T1868" s="103"/>
      <c r="U1868" s="103"/>
    </row>
    <row r="1869" spans="1:23" s="104" customFormat="1" ht="18" customHeight="1">
      <c r="A1869" s="111" t="s">
        <v>203</v>
      </c>
      <c r="B1869" s="103"/>
      <c r="C1869" s="103"/>
      <c r="D1869" s="103"/>
      <c r="E1869" s="103"/>
      <c r="F1869" s="103"/>
      <c r="G1869" s="103"/>
      <c r="H1869" s="103"/>
      <c r="I1869" s="103"/>
      <c r="J1869" s="103"/>
      <c r="K1869" s="103"/>
      <c r="L1869" s="103"/>
      <c r="M1869" s="103"/>
      <c r="N1869" s="103"/>
      <c r="O1869" s="103"/>
      <c r="P1869" s="103"/>
      <c r="Q1869" s="103"/>
      <c r="R1869" s="103"/>
      <c r="S1869" s="103"/>
      <c r="T1869" s="103"/>
      <c r="U1869" s="103"/>
    </row>
    <row r="1870" spans="1:23" s="104" customFormat="1" ht="18" customHeight="1">
      <c r="A1870" s="112" t="s">
        <v>204</v>
      </c>
      <c r="B1870" s="109" t="str">
        <f>IF(COUNTA(B1858:B1869)=0,"-",COUNTA(B1858:B1869)/12)</f>
        <v>-</v>
      </c>
      <c r="C1870" s="109" t="str">
        <f>IF(COUNTA(C1858:C1869)=0,"-",COUNTA(C1858:C1869)/12)</f>
        <v>-</v>
      </c>
      <c r="D1870" s="109" t="str">
        <f t="shared" ref="D1870" si="205">IF(COUNTA(D1858:D1869)=0,"-",COUNTA(D1858:D1869)/12)</f>
        <v>-</v>
      </c>
      <c r="E1870" s="114" t="str">
        <f>IF(COUNTA(E1858:E1869)=0,"-",COUNTA(E1858:E1869)/12)</f>
        <v>-</v>
      </c>
      <c r="F1870" s="109" t="str">
        <f t="shared" ref="F1870:U1870" si="206">IF(COUNTA(F1858:F1869)=0,"-",COUNTA(F1858:F1869)/12)</f>
        <v>-</v>
      </c>
      <c r="G1870" s="109" t="str">
        <f t="shared" si="206"/>
        <v>-</v>
      </c>
      <c r="H1870" s="109" t="str">
        <f t="shared" si="206"/>
        <v>-</v>
      </c>
      <c r="I1870" s="109" t="str">
        <f t="shared" si="206"/>
        <v>-</v>
      </c>
      <c r="J1870" s="109" t="str">
        <f t="shared" si="206"/>
        <v>-</v>
      </c>
      <c r="K1870" s="109" t="str">
        <f t="shared" si="206"/>
        <v>-</v>
      </c>
      <c r="L1870" s="109" t="str">
        <f t="shared" si="206"/>
        <v>-</v>
      </c>
      <c r="M1870" s="109" t="str">
        <f t="shared" si="206"/>
        <v>-</v>
      </c>
      <c r="N1870" s="109" t="str">
        <f t="shared" si="206"/>
        <v>-</v>
      </c>
      <c r="O1870" s="109" t="str">
        <f t="shared" si="206"/>
        <v>-</v>
      </c>
      <c r="P1870" s="109" t="str">
        <f t="shared" si="206"/>
        <v>-</v>
      </c>
      <c r="Q1870" s="109" t="str">
        <f t="shared" si="206"/>
        <v>-</v>
      </c>
      <c r="R1870" s="109" t="str">
        <f t="shared" si="206"/>
        <v>-</v>
      </c>
      <c r="S1870" s="109" t="str">
        <f t="shared" si="206"/>
        <v>-</v>
      </c>
      <c r="T1870" s="109" t="str">
        <f t="shared" si="206"/>
        <v>-</v>
      </c>
      <c r="U1870" s="109" t="str">
        <f t="shared" si="206"/>
        <v>-</v>
      </c>
    </row>
    <row r="1872" spans="1:23" s="104" customFormat="1" ht="18" customHeight="1">
      <c r="A1872" s="105">
        <f>A1857+1</f>
        <v>44834</v>
      </c>
      <c r="B1872" s="106">
        <v>1</v>
      </c>
      <c r="C1872" s="106">
        <v>2</v>
      </c>
      <c r="D1872" s="106">
        <v>3</v>
      </c>
      <c r="E1872" s="106">
        <v>4</v>
      </c>
      <c r="F1872" s="106">
        <v>5</v>
      </c>
      <c r="G1872" s="106">
        <v>6</v>
      </c>
      <c r="H1872" s="106">
        <v>7</v>
      </c>
      <c r="I1872" s="106">
        <v>8</v>
      </c>
      <c r="J1872" s="106">
        <v>9</v>
      </c>
      <c r="K1872" s="106">
        <v>10</v>
      </c>
      <c r="L1872" s="106">
        <v>11</v>
      </c>
      <c r="M1872" s="106">
        <v>12</v>
      </c>
      <c r="N1872" s="106">
        <v>13</v>
      </c>
      <c r="O1872" s="106">
        <v>14</v>
      </c>
      <c r="P1872" s="106">
        <v>15</v>
      </c>
      <c r="Q1872" s="106">
        <v>16</v>
      </c>
      <c r="R1872" s="106">
        <v>17</v>
      </c>
      <c r="S1872" s="106">
        <v>18</v>
      </c>
      <c r="T1872" s="106">
        <v>19</v>
      </c>
      <c r="U1872" s="106">
        <v>20</v>
      </c>
    </row>
    <row r="1873" spans="1:23" s="104" customFormat="1" ht="18" customHeight="1">
      <c r="A1873" s="111" t="s">
        <v>168</v>
      </c>
      <c r="B1873" s="103"/>
      <c r="C1873" s="103"/>
      <c r="D1873" s="103"/>
      <c r="E1873" s="103"/>
      <c r="F1873" s="103"/>
      <c r="G1873" s="103"/>
      <c r="H1873" s="103"/>
      <c r="I1873" s="103"/>
      <c r="J1873" s="103"/>
      <c r="K1873" s="103"/>
      <c r="L1873" s="103"/>
      <c r="M1873" s="103"/>
      <c r="N1873" s="103"/>
      <c r="O1873" s="103"/>
      <c r="P1873" s="103"/>
      <c r="Q1873" s="103"/>
      <c r="R1873" s="103"/>
      <c r="S1873" s="103"/>
      <c r="T1873" s="103"/>
      <c r="U1873" s="103"/>
    </row>
    <row r="1874" spans="1:23" s="104" customFormat="1" ht="18" customHeight="1">
      <c r="A1874" s="111" t="s">
        <v>174</v>
      </c>
      <c r="B1874" s="103"/>
      <c r="C1874" s="103"/>
      <c r="D1874" s="103"/>
      <c r="E1874" s="103"/>
      <c r="F1874" s="103"/>
      <c r="G1874" s="103"/>
      <c r="H1874" s="103"/>
      <c r="I1874" s="103"/>
      <c r="J1874" s="103"/>
      <c r="K1874" s="103"/>
      <c r="L1874" s="103"/>
      <c r="M1874" s="103"/>
      <c r="N1874" s="103"/>
      <c r="O1874" s="103"/>
      <c r="P1874" s="103"/>
      <c r="Q1874" s="103"/>
      <c r="R1874" s="103"/>
      <c r="S1874" s="103"/>
      <c r="T1874" s="103"/>
      <c r="U1874" s="103"/>
    </row>
    <row r="1875" spans="1:23" s="104" customFormat="1" ht="18" customHeight="1">
      <c r="A1875" s="111" t="s">
        <v>176</v>
      </c>
      <c r="B1875" s="103"/>
      <c r="C1875" s="103"/>
      <c r="D1875" s="103"/>
      <c r="E1875" s="103"/>
      <c r="F1875" s="103"/>
      <c r="G1875" s="103"/>
      <c r="H1875" s="103"/>
      <c r="I1875" s="103"/>
      <c r="J1875" s="103"/>
      <c r="K1875" s="103"/>
      <c r="L1875" s="103"/>
      <c r="M1875" s="103"/>
      <c r="N1875" s="103"/>
      <c r="O1875" s="103"/>
      <c r="P1875" s="103"/>
      <c r="Q1875" s="103"/>
      <c r="R1875" s="103"/>
      <c r="S1875" s="103"/>
      <c r="T1875" s="103"/>
      <c r="U1875" s="103"/>
    </row>
    <row r="1876" spans="1:23" s="104" customFormat="1" ht="18" customHeight="1">
      <c r="A1876" s="111" t="s">
        <v>181</v>
      </c>
      <c r="B1876" s="103"/>
      <c r="C1876" s="103"/>
      <c r="D1876" s="103"/>
      <c r="E1876" s="103"/>
      <c r="F1876" s="103"/>
      <c r="G1876" s="103"/>
      <c r="H1876" s="103"/>
      <c r="I1876" s="103"/>
      <c r="J1876" s="103"/>
      <c r="K1876" s="103"/>
      <c r="L1876" s="103"/>
      <c r="M1876" s="103"/>
      <c r="N1876" s="103"/>
      <c r="O1876" s="103"/>
      <c r="P1876" s="103"/>
      <c r="Q1876" s="103"/>
      <c r="R1876" s="103"/>
      <c r="S1876" s="103"/>
      <c r="T1876" s="103"/>
      <c r="U1876" s="103"/>
      <c r="W1876" s="116" t="s">
        <v>250</v>
      </c>
    </row>
    <row r="1877" spans="1:23" s="104" customFormat="1" ht="18" customHeight="1">
      <c r="A1877" s="111" t="s">
        <v>184</v>
      </c>
      <c r="B1877" s="103"/>
      <c r="C1877" s="103"/>
      <c r="D1877" s="103"/>
      <c r="E1877" s="103"/>
      <c r="F1877" s="103"/>
      <c r="G1877" s="103"/>
      <c r="H1877" s="103"/>
      <c r="I1877" s="103"/>
      <c r="J1877" s="103"/>
      <c r="K1877" s="103"/>
      <c r="L1877" s="103"/>
      <c r="M1877" s="103"/>
      <c r="N1877" s="103"/>
      <c r="O1877" s="103"/>
      <c r="P1877" s="103"/>
      <c r="Q1877" s="103"/>
      <c r="R1877" s="103"/>
      <c r="S1877" s="103"/>
      <c r="T1877" s="103"/>
      <c r="U1877" s="103"/>
      <c r="W1877" s="271">
        <f>COUNTIF(B1885:U1885,"-")</f>
        <v>20</v>
      </c>
    </row>
    <row r="1878" spans="1:23" s="104" customFormat="1" ht="18" customHeight="1">
      <c r="A1878" s="111" t="s">
        <v>208</v>
      </c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3"/>
      <c r="N1878" s="103"/>
      <c r="O1878" s="103"/>
      <c r="P1878" s="103"/>
      <c r="Q1878" s="103"/>
      <c r="R1878" s="103"/>
      <c r="S1878" s="103"/>
      <c r="T1878" s="103"/>
      <c r="U1878" s="103"/>
      <c r="W1878" s="271"/>
    </row>
    <row r="1879" spans="1:23" s="104" customFormat="1" ht="18" customHeight="1">
      <c r="A1879" s="111" t="s">
        <v>209</v>
      </c>
      <c r="B1879" s="103"/>
      <c r="C1879" s="103"/>
      <c r="D1879" s="103"/>
      <c r="E1879" s="103"/>
      <c r="F1879" s="103"/>
      <c r="G1879" s="103"/>
      <c r="H1879" s="103"/>
      <c r="I1879" s="103"/>
      <c r="J1879" s="103"/>
      <c r="K1879" s="103"/>
      <c r="L1879" s="103"/>
      <c r="M1879" s="103"/>
      <c r="N1879" s="103"/>
      <c r="O1879" s="103"/>
      <c r="P1879" s="103"/>
      <c r="Q1879" s="103"/>
      <c r="R1879" s="103"/>
      <c r="S1879" s="103"/>
      <c r="T1879" s="103"/>
      <c r="U1879" s="103"/>
    </row>
    <row r="1880" spans="1:23" s="104" customFormat="1" ht="18" customHeight="1">
      <c r="A1880" s="111" t="s">
        <v>198</v>
      </c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3"/>
      <c r="N1880" s="103"/>
      <c r="O1880" s="103"/>
      <c r="P1880" s="103"/>
      <c r="Q1880" s="103"/>
      <c r="R1880" s="103"/>
      <c r="S1880" s="103"/>
      <c r="T1880" s="103"/>
      <c r="U1880" s="103"/>
      <c r="W1880" s="116" t="s">
        <v>249</v>
      </c>
    </row>
    <row r="1881" spans="1:23" s="104" customFormat="1" ht="18" customHeight="1">
      <c r="A1881" s="111" t="s">
        <v>200</v>
      </c>
      <c r="B1881" s="103"/>
      <c r="C1881" s="103"/>
      <c r="D1881" s="103"/>
      <c r="E1881" s="103"/>
      <c r="F1881" s="103"/>
      <c r="G1881" s="103"/>
      <c r="H1881" s="103"/>
      <c r="I1881" s="103"/>
      <c r="J1881" s="103"/>
      <c r="K1881" s="103"/>
      <c r="L1881" s="103"/>
      <c r="M1881" s="103"/>
      <c r="N1881" s="103"/>
      <c r="O1881" s="103"/>
      <c r="P1881" s="103"/>
      <c r="Q1881" s="103"/>
      <c r="R1881" s="103"/>
      <c r="S1881" s="103"/>
      <c r="T1881" s="103"/>
      <c r="U1881" s="103"/>
      <c r="W1881" s="270">
        <f>INDEX(TRI!$BD$72:$BE$436,MATCH(A1872,TRI!$BD$72:$BD$436,0),2)+(IF(WEEKDAY(A1872,1)=4,1,0))</f>
        <v>0</v>
      </c>
    </row>
    <row r="1882" spans="1:23" s="104" customFormat="1" ht="18" customHeight="1">
      <c r="A1882" s="111" t="s">
        <v>201</v>
      </c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3"/>
      <c r="N1882" s="103"/>
      <c r="O1882" s="103"/>
      <c r="P1882" s="103"/>
      <c r="Q1882" s="103"/>
      <c r="R1882" s="103"/>
      <c r="S1882" s="103"/>
      <c r="T1882" s="103"/>
      <c r="U1882" s="103"/>
      <c r="W1882" s="271"/>
    </row>
    <row r="1883" spans="1:23" s="104" customFormat="1" ht="18" customHeight="1">
      <c r="A1883" s="111" t="s">
        <v>202</v>
      </c>
      <c r="B1883" s="103"/>
      <c r="C1883" s="103"/>
      <c r="D1883" s="103"/>
      <c r="E1883" s="103"/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  <c r="Q1883" s="103"/>
      <c r="R1883" s="103"/>
      <c r="S1883" s="103"/>
      <c r="T1883" s="103"/>
      <c r="U1883" s="103"/>
    </row>
    <row r="1884" spans="1:23" s="104" customFormat="1" ht="18" customHeight="1">
      <c r="A1884" s="111" t="s">
        <v>203</v>
      </c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3"/>
      <c r="N1884" s="103"/>
      <c r="O1884" s="103"/>
      <c r="P1884" s="103"/>
      <c r="Q1884" s="103"/>
      <c r="R1884" s="103"/>
      <c r="S1884" s="103"/>
      <c r="T1884" s="103"/>
      <c r="U1884" s="103"/>
    </row>
    <row r="1885" spans="1:23" s="104" customFormat="1" ht="18" customHeight="1">
      <c r="A1885" s="112" t="s">
        <v>204</v>
      </c>
      <c r="B1885" s="109" t="str">
        <f>IF(COUNTA(B1873:B1884)=0,"-",COUNTA(B1873:B1884)/12)</f>
        <v>-</v>
      </c>
      <c r="C1885" s="109" t="str">
        <f>IF(COUNTA(C1873:C1884)=0,"-",COUNTA(C1873:C1884)/12)</f>
        <v>-</v>
      </c>
      <c r="D1885" s="109" t="str">
        <f t="shared" ref="D1885" si="207">IF(COUNTA(D1873:D1884)=0,"-",COUNTA(D1873:D1884)/12)</f>
        <v>-</v>
      </c>
      <c r="E1885" s="114" t="str">
        <f>IF(COUNTA(E1873:E1884)=0,"-",COUNTA(E1873:E1884)/12)</f>
        <v>-</v>
      </c>
      <c r="F1885" s="109" t="str">
        <f t="shared" ref="F1885:U1885" si="208">IF(COUNTA(F1873:F1884)=0,"-",COUNTA(F1873:F1884)/12)</f>
        <v>-</v>
      </c>
      <c r="G1885" s="109" t="str">
        <f t="shared" si="208"/>
        <v>-</v>
      </c>
      <c r="H1885" s="109" t="str">
        <f t="shared" si="208"/>
        <v>-</v>
      </c>
      <c r="I1885" s="109" t="str">
        <f t="shared" si="208"/>
        <v>-</v>
      </c>
      <c r="J1885" s="109" t="str">
        <f t="shared" si="208"/>
        <v>-</v>
      </c>
      <c r="K1885" s="109" t="str">
        <f t="shared" si="208"/>
        <v>-</v>
      </c>
      <c r="L1885" s="109" t="str">
        <f t="shared" si="208"/>
        <v>-</v>
      </c>
      <c r="M1885" s="109" t="str">
        <f t="shared" si="208"/>
        <v>-</v>
      </c>
      <c r="N1885" s="109" t="str">
        <f t="shared" si="208"/>
        <v>-</v>
      </c>
      <c r="O1885" s="109" t="str">
        <f t="shared" si="208"/>
        <v>-</v>
      </c>
      <c r="P1885" s="109" t="str">
        <f t="shared" si="208"/>
        <v>-</v>
      </c>
      <c r="Q1885" s="109" t="str">
        <f t="shared" si="208"/>
        <v>-</v>
      </c>
      <c r="R1885" s="109" t="str">
        <f t="shared" si="208"/>
        <v>-</v>
      </c>
      <c r="S1885" s="109" t="str">
        <f t="shared" si="208"/>
        <v>-</v>
      </c>
      <c r="T1885" s="109" t="str">
        <f t="shared" si="208"/>
        <v>-</v>
      </c>
      <c r="U1885" s="109" t="str">
        <f t="shared" si="208"/>
        <v>-</v>
      </c>
    </row>
    <row r="1887" spans="1:23" s="104" customFormat="1" ht="18" customHeight="1">
      <c r="A1887" s="105">
        <f>A1872+1</f>
        <v>44835</v>
      </c>
      <c r="B1887" s="106">
        <v>1</v>
      </c>
      <c r="C1887" s="106">
        <v>2</v>
      </c>
      <c r="D1887" s="106">
        <v>3</v>
      </c>
      <c r="E1887" s="106">
        <v>4</v>
      </c>
      <c r="F1887" s="106">
        <v>5</v>
      </c>
      <c r="G1887" s="106">
        <v>6</v>
      </c>
      <c r="H1887" s="106">
        <v>7</v>
      </c>
      <c r="I1887" s="106">
        <v>8</v>
      </c>
      <c r="J1887" s="106">
        <v>9</v>
      </c>
      <c r="K1887" s="106">
        <v>10</v>
      </c>
      <c r="L1887" s="106">
        <v>11</v>
      </c>
      <c r="M1887" s="106">
        <v>12</v>
      </c>
      <c r="N1887" s="106">
        <v>13</v>
      </c>
      <c r="O1887" s="106">
        <v>14</v>
      </c>
      <c r="P1887" s="106">
        <v>15</v>
      </c>
      <c r="Q1887" s="106">
        <v>16</v>
      </c>
      <c r="R1887" s="106">
        <v>17</v>
      </c>
      <c r="S1887" s="106">
        <v>18</v>
      </c>
      <c r="T1887" s="106">
        <v>19</v>
      </c>
      <c r="U1887" s="106">
        <v>20</v>
      </c>
    </row>
    <row r="1888" spans="1:23" s="104" customFormat="1" ht="18" customHeight="1">
      <c r="A1888" s="111" t="s">
        <v>168</v>
      </c>
      <c r="B1888" s="103"/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3"/>
      <c r="M1888" s="103"/>
      <c r="N1888" s="103"/>
      <c r="O1888" s="103"/>
      <c r="P1888" s="103"/>
      <c r="Q1888" s="103"/>
      <c r="R1888" s="103"/>
      <c r="S1888" s="103"/>
      <c r="T1888" s="103"/>
      <c r="U1888" s="103"/>
    </row>
    <row r="1889" spans="1:23" s="104" customFormat="1" ht="18" customHeight="1">
      <c r="A1889" s="111" t="s">
        <v>174</v>
      </c>
      <c r="B1889" s="103"/>
      <c r="C1889" s="103"/>
      <c r="D1889" s="103"/>
      <c r="E1889" s="103"/>
      <c r="F1889" s="103"/>
      <c r="G1889" s="103"/>
      <c r="H1889" s="103"/>
      <c r="I1889" s="103"/>
      <c r="J1889" s="103"/>
      <c r="K1889" s="103"/>
      <c r="L1889" s="103"/>
      <c r="M1889" s="103"/>
      <c r="N1889" s="103"/>
      <c r="O1889" s="103"/>
      <c r="P1889" s="103"/>
      <c r="Q1889" s="103"/>
      <c r="R1889" s="103"/>
      <c r="S1889" s="103"/>
      <c r="T1889" s="103"/>
      <c r="U1889" s="103"/>
    </row>
    <row r="1890" spans="1:23" s="104" customFormat="1" ht="18" customHeight="1">
      <c r="A1890" s="111" t="s">
        <v>176</v>
      </c>
      <c r="B1890" s="103"/>
      <c r="C1890" s="103"/>
      <c r="D1890" s="103"/>
      <c r="E1890" s="103"/>
      <c r="F1890" s="103"/>
      <c r="G1890" s="103"/>
      <c r="H1890" s="103"/>
      <c r="I1890" s="103"/>
      <c r="J1890" s="103"/>
      <c r="K1890" s="103"/>
      <c r="L1890" s="103"/>
      <c r="M1890" s="103"/>
      <c r="N1890" s="103"/>
      <c r="O1890" s="103"/>
      <c r="P1890" s="103"/>
      <c r="Q1890" s="103"/>
      <c r="R1890" s="103"/>
      <c r="S1890" s="103"/>
      <c r="T1890" s="103"/>
      <c r="U1890" s="103"/>
    </row>
    <row r="1891" spans="1:23" s="104" customFormat="1" ht="18" customHeight="1">
      <c r="A1891" s="111" t="s">
        <v>181</v>
      </c>
      <c r="B1891" s="103"/>
      <c r="C1891" s="103"/>
      <c r="D1891" s="103"/>
      <c r="E1891" s="103"/>
      <c r="F1891" s="103"/>
      <c r="G1891" s="103"/>
      <c r="H1891" s="103"/>
      <c r="I1891" s="103"/>
      <c r="J1891" s="103"/>
      <c r="K1891" s="103"/>
      <c r="L1891" s="103"/>
      <c r="M1891" s="103"/>
      <c r="N1891" s="103"/>
      <c r="O1891" s="103"/>
      <c r="P1891" s="103"/>
      <c r="Q1891" s="103"/>
      <c r="R1891" s="103"/>
      <c r="S1891" s="103"/>
      <c r="T1891" s="103"/>
      <c r="U1891" s="103"/>
      <c r="W1891" s="116" t="s">
        <v>250</v>
      </c>
    </row>
    <row r="1892" spans="1:23" s="104" customFormat="1" ht="18" customHeight="1">
      <c r="A1892" s="111" t="s">
        <v>184</v>
      </c>
      <c r="B1892" s="103"/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3"/>
      <c r="M1892" s="103"/>
      <c r="N1892" s="103"/>
      <c r="O1892" s="103"/>
      <c r="P1892" s="103"/>
      <c r="Q1892" s="103"/>
      <c r="R1892" s="103"/>
      <c r="S1892" s="103"/>
      <c r="T1892" s="103"/>
      <c r="U1892" s="103"/>
      <c r="W1892" s="271">
        <f>COUNTIF(B1900:U1900,"-")</f>
        <v>20</v>
      </c>
    </row>
    <row r="1893" spans="1:23" s="104" customFormat="1" ht="18" customHeight="1">
      <c r="A1893" s="111" t="s">
        <v>208</v>
      </c>
      <c r="B1893" s="103"/>
      <c r="C1893" s="103"/>
      <c r="D1893" s="103"/>
      <c r="E1893" s="103"/>
      <c r="F1893" s="103"/>
      <c r="G1893" s="103"/>
      <c r="H1893" s="103"/>
      <c r="I1893" s="103"/>
      <c r="J1893" s="103"/>
      <c r="K1893" s="103"/>
      <c r="L1893" s="103"/>
      <c r="M1893" s="103"/>
      <c r="N1893" s="103"/>
      <c r="O1893" s="103"/>
      <c r="P1893" s="103"/>
      <c r="Q1893" s="103"/>
      <c r="R1893" s="103"/>
      <c r="S1893" s="103"/>
      <c r="T1893" s="103"/>
      <c r="U1893" s="103"/>
      <c r="W1893" s="271"/>
    </row>
    <row r="1894" spans="1:23" s="104" customFormat="1" ht="18" customHeight="1">
      <c r="A1894" s="111" t="s">
        <v>209</v>
      </c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3"/>
      <c r="M1894" s="103"/>
      <c r="N1894" s="103"/>
      <c r="O1894" s="103"/>
      <c r="P1894" s="103"/>
      <c r="Q1894" s="103"/>
      <c r="R1894" s="103"/>
      <c r="S1894" s="103"/>
      <c r="T1894" s="103"/>
      <c r="U1894" s="103"/>
    </row>
    <row r="1895" spans="1:23" s="104" customFormat="1" ht="18" customHeight="1">
      <c r="A1895" s="111" t="s">
        <v>198</v>
      </c>
      <c r="B1895" s="103"/>
      <c r="C1895" s="103"/>
      <c r="D1895" s="103"/>
      <c r="E1895" s="103"/>
      <c r="F1895" s="103"/>
      <c r="G1895" s="103"/>
      <c r="H1895" s="103"/>
      <c r="I1895" s="103"/>
      <c r="J1895" s="103"/>
      <c r="K1895" s="103"/>
      <c r="L1895" s="103"/>
      <c r="M1895" s="103"/>
      <c r="N1895" s="103"/>
      <c r="O1895" s="103"/>
      <c r="P1895" s="103"/>
      <c r="Q1895" s="103"/>
      <c r="R1895" s="103"/>
      <c r="S1895" s="103"/>
      <c r="T1895" s="103"/>
      <c r="U1895" s="103"/>
      <c r="W1895" s="116" t="s">
        <v>249</v>
      </c>
    </row>
    <row r="1896" spans="1:23" s="104" customFormat="1" ht="18" customHeight="1">
      <c r="A1896" s="111" t="s">
        <v>200</v>
      </c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3"/>
      <c r="M1896" s="103"/>
      <c r="N1896" s="103"/>
      <c r="O1896" s="103"/>
      <c r="P1896" s="103"/>
      <c r="Q1896" s="103"/>
      <c r="R1896" s="103"/>
      <c r="S1896" s="103"/>
      <c r="T1896" s="103"/>
      <c r="U1896" s="103"/>
      <c r="W1896" s="270">
        <f>INDEX(TRI!$BD$72:$BE$436,MATCH(A1887,TRI!$BD$72:$BD$436,0),2)+(IF(WEEKDAY(A1887,1)=4,1,0))</f>
        <v>0</v>
      </c>
    </row>
    <row r="1897" spans="1:23" s="104" customFormat="1" ht="18" customHeight="1">
      <c r="A1897" s="111" t="s">
        <v>201</v>
      </c>
      <c r="B1897" s="103"/>
      <c r="C1897" s="103"/>
      <c r="D1897" s="103"/>
      <c r="E1897" s="103"/>
      <c r="F1897" s="103"/>
      <c r="G1897" s="103"/>
      <c r="H1897" s="103"/>
      <c r="I1897" s="103"/>
      <c r="J1897" s="103"/>
      <c r="K1897" s="103"/>
      <c r="L1897" s="103"/>
      <c r="M1897" s="103"/>
      <c r="N1897" s="103"/>
      <c r="O1897" s="103"/>
      <c r="P1897" s="103"/>
      <c r="Q1897" s="103"/>
      <c r="R1897" s="103"/>
      <c r="S1897" s="103"/>
      <c r="T1897" s="103"/>
      <c r="U1897" s="103"/>
      <c r="W1897" s="271"/>
    </row>
    <row r="1898" spans="1:23" s="104" customFormat="1" ht="18" customHeight="1">
      <c r="A1898" s="111" t="s">
        <v>202</v>
      </c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3"/>
      <c r="M1898" s="103"/>
      <c r="N1898" s="103"/>
      <c r="O1898" s="103"/>
      <c r="P1898" s="103"/>
      <c r="Q1898" s="103"/>
      <c r="R1898" s="103"/>
      <c r="S1898" s="103"/>
      <c r="T1898" s="103"/>
      <c r="U1898" s="103"/>
    </row>
    <row r="1899" spans="1:23" s="104" customFormat="1" ht="18" customHeight="1">
      <c r="A1899" s="111" t="s">
        <v>203</v>
      </c>
      <c r="B1899" s="103"/>
      <c r="C1899" s="103"/>
      <c r="D1899" s="103"/>
      <c r="E1899" s="103"/>
      <c r="F1899" s="103"/>
      <c r="G1899" s="103"/>
      <c r="H1899" s="103"/>
      <c r="I1899" s="103"/>
      <c r="J1899" s="103"/>
      <c r="K1899" s="103"/>
      <c r="L1899" s="103"/>
      <c r="M1899" s="103"/>
      <c r="N1899" s="103"/>
      <c r="O1899" s="103"/>
      <c r="P1899" s="103"/>
      <c r="Q1899" s="103"/>
      <c r="R1899" s="103"/>
      <c r="S1899" s="103"/>
      <c r="T1899" s="103"/>
      <c r="U1899" s="103"/>
    </row>
    <row r="1900" spans="1:23" s="104" customFormat="1" ht="18" customHeight="1">
      <c r="A1900" s="112" t="s">
        <v>204</v>
      </c>
      <c r="B1900" s="109" t="str">
        <f>IF(COUNTA(B1888:B1899)=0,"-",COUNTA(B1888:B1899)/12)</f>
        <v>-</v>
      </c>
      <c r="C1900" s="109" t="str">
        <f>IF(COUNTA(C1888:C1899)=0,"-",COUNTA(C1888:C1899)/12)</f>
        <v>-</v>
      </c>
      <c r="D1900" s="109" t="str">
        <f t="shared" ref="D1900" si="209">IF(COUNTA(D1888:D1899)=0,"-",COUNTA(D1888:D1899)/12)</f>
        <v>-</v>
      </c>
      <c r="E1900" s="114" t="str">
        <f>IF(COUNTA(E1888:E1899)=0,"-",COUNTA(E1888:E1899)/12)</f>
        <v>-</v>
      </c>
      <c r="F1900" s="109" t="str">
        <f t="shared" ref="F1900:U1900" si="210">IF(COUNTA(F1888:F1899)=0,"-",COUNTA(F1888:F1899)/12)</f>
        <v>-</v>
      </c>
      <c r="G1900" s="109" t="str">
        <f t="shared" si="210"/>
        <v>-</v>
      </c>
      <c r="H1900" s="109" t="str">
        <f t="shared" si="210"/>
        <v>-</v>
      </c>
      <c r="I1900" s="109" t="str">
        <f t="shared" si="210"/>
        <v>-</v>
      </c>
      <c r="J1900" s="109" t="str">
        <f t="shared" si="210"/>
        <v>-</v>
      </c>
      <c r="K1900" s="109" t="str">
        <f t="shared" si="210"/>
        <v>-</v>
      </c>
      <c r="L1900" s="109" t="str">
        <f t="shared" si="210"/>
        <v>-</v>
      </c>
      <c r="M1900" s="109" t="str">
        <f t="shared" si="210"/>
        <v>-</v>
      </c>
      <c r="N1900" s="109" t="str">
        <f t="shared" si="210"/>
        <v>-</v>
      </c>
      <c r="O1900" s="109" t="str">
        <f t="shared" si="210"/>
        <v>-</v>
      </c>
      <c r="P1900" s="109" t="str">
        <f t="shared" si="210"/>
        <v>-</v>
      </c>
      <c r="Q1900" s="109" t="str">
        <f t="shared" si="210"/>
        <v>-</v>
      </c>
      <c r="R1900" s="109" t="str">
        <f t="shared" si="210"/>
        <v>-</v>
      </c>
      <c r="S1900" s="109" t="str">
        <f t="shared" si="210"/>
        <v>-</v>
      </c>
      <c r="T1900" s="109" t="str">
        <f t="shared" si="210"/>
        <v>-</v>
      </c>
      <c r="U1900" s="109" t="str">
        <f t="shared" si="210"/>
        <v>-</v>
      </c>
    </row>
    <row r="1902" spans="1:23" s="104" customFormat="1" ht="18" customHeight="1">
      <c r="A1902" s="105">
        <f>A1887+1</f>
        <v>44836</v>
      </c>
      <c r="B1902" s="106">
        <v>1</v>
      </c>
      <c r="C1902" s="106">
        <v>2</v>
      </c>
      <c r="D1902" s="106">
        <v>3</v>
      </c>
      <c r="E1902" s="106">
        <v>4</v>
      </c>
      <c r="F1902" s="106">
        <v>5</v>
      </c>
      <c r="G1902" s="106">
        <v>6</v>
      </c>
      <c r="H1902" s="106">
        <v>7</v>
      </c>
      <c r="I1902" s="106">
        <v>8</v>
      </c>
      <c r="J1902" s="106">
        <v>9</v>
      </c>
      <c r="K1902" s="106">
        <v>10</v>
      </c>
      <c r="L1902" s="106">
        <v>11</v>
      </c>
      <c r="M1902" s="106">
        <v>12</v>
      </c>
      <c r="N1902" s="106">
        <v>13</v>
      </c>
      <c r="O1902" s="106">
        <v>14</v>
      </c>
      <c r="P1902" s="106">
        <v>15</v>
      </c>
      <c r="Q1902" s="106">
        <v>16</v>
      </c>
      <c r="R1902" s="106">
        <v>17</v>
      </c>
      <c r="S1902" s="106">
        <v>18</v>
      </c>
      <c r="T1902" s="106">
        <v>19</v>
      </c>
      <c r="U1902" s="106">
        <v>20</v>
      </c>
    </row>
    <row r="1903" spans="1:23" s="104" customFormat="1" ht="18" customHeight="1">
      <c r="A1903" s="111" t="s">
        <v>168</v>
      </c>
      <c r="B1903" s="103"/>
      <c r="C1903" s="103"/>
      <c r="D1903" s="103"/>
      <c r="E1903" s="103"/>
      <c r="F1903" s="103"/>
      <c r="G1903" s="103"/>
      <c r="H1903" s="103"/>
      <c r="I1903" s="103"/>
      <c r="J1903" s="103"/>
      <c r="K1903" s="103"/>
      <c r="L1903" s="103"/>
      <c r="M1903" s="103"/>
      <c r="N1903" s="103"/>
      <c r="O1903" s="103"/>
      <c r="P1903" s="103"/>
      <c r="Q1903" s="103"/>
      <c r="R1903" s="103"/>
      <c r="S1903" s="103"/>
      <c r="T1903" s="103"/>
      <c r="U1903" s="103"/>
    </row>
    <row r="1904" spans="1:23" s="104" customFormat="1" ht="18" customHeight="1">
      <c r="A1904" s="111" t="s">
        <v>174</v>
      </c>
      <c r="B1904" s="103"/>
      <c r="C1904" s="103"/>
      <c r="D1904" s="103"/>
      <c r="E1904" s="103"/>
      <c r="F1904" s="103"/>
      <c r="G1904" s="103"/>
      <c r="H1904" s="103"/>
      <c r="I1904" s="103"/>
      <c r="J1904" s="103"/>
      <c r="K1904" s="103"/>
      <c r="L1904" s="103"/>
      <c r="M1904" s="103"/>
      <c r="N1904" s="103"/>
      <c r="O1904" s="103"/>
      <c r="P1904" s="103"/>
      <c r="Q1904" s="103"/>
      <c r="R1904" s="103"/>
      <c r="S1904" s="103"/>
      <c r="T1904" s="103"/>
      <c r="U1904" s="103"/>
    </row>
    <row r="1905" spans="1:23" s="104" customFormat="1" ht="18" customHeight="1">
      <c r="A1905" s="111" t="s">
        <v>176</v>
      </c>
      <c r="B1905" s="103"/>
      <c r="C1905" s="103"/>
      <c r="D1905" s="103"/>
      <c r="E1905" s="103"/>
      <c r="F1905" s="103"/>
      <c r="G1905" s="103"/>
      <c r="H1905" s="103"/>
      <c r="I1905" s="103"/>
      <c r="J1905" s="103"/>
      <c r="K1905" s="103"/>
      <c r="L1905" s="103"/>
      <c r="M1905" s="103"/>
      <c r="N1905" s="103"/>
      <c r="O1905" s="103"/>
      <c r="P1905" s="103"/>
      <c r="Q1905" s="103"/>
      <c r="R1905" s="103"/>
      <c r="S1905" s="103"/>
      <c r="T1905" s="103"/>
      <c r="U1905" s="103"/>
    </row>
    <row r="1906" spans="1:23" s="104" customFormat="1" ht="18" customHeight="1">
      <c r="A1906" s="111" t="s">
        <v>181</v>
      </c>
      <c r="B1906" s="103"/>
      <c r="C1906" s="103"/>
      <c r="D1906" s="103"/>
      <c r="E1906" s="103"/>
      <c r="F1906" s="103"/>
      <c r="G1906" s="103"/>
      <c r="H1906" s="103"/>
      <c r="I1906" s="103"/>
      <c r="J1906" s="103"/>
      <c r="K1906" s="103"/>
      <c r="L1906" s="103"/>
      <c r="M1906" s="103"/>
      <c r="N1906" s="103"/>
      <c r="O1906" s="103"/>
      <c r="P1906" s="103"/>
      <c r="Q1906" s="103"/>
      <c r="R1906" s="103"/>
      <c r="S1906" s="103"/>
      <c r="T1906" s="103"/>
      <c r="U1906" s="103"/>
      <c r="W1906" s="116" t="s">
        <v>250</v>
      </c>
    </row>
    <row r="1907" spans="1:23" s="104" customFormat="1" ht="18" customHeight="1">
      <c r="A1907" s="111" t="s">
        <v>184</v>
      </c>
      <c r="B1907" s="103"/>
      <c r="C1907" s="103"/>
      <c r="D1907" s="103"/>
      <c r="E1907" s="103"/>
      <c r="F1907" s="103"/>
      <c r="G1907" s="103"/>
      <c r="H1907" s="103"/>
      <c r="I1907" s="103"/>
      <c r="J1907" s="103"/>
      <c r="K1907" s="103"/>
      <c r="L1907" s="103"/>
      <c r="M1907" s="103"/>
      <c r="N1907" s="103"/>
      <c r="O1907" s="103"/>
      <c r="P1907" s="103"/>
      <c r="Q1907" s="103"/>
      <c r="R1907" s="103"/>
      <c r="S1907" s="103"/>
      <c r="T1907" s="103"/>
      <c r="U1907" s="103"/>
      <c r="W1907" s="271">
        <f>COUNTIF(B1915:U1915,"-")</f>
        <v>20</v>
      </c>
    </row>
    <row r="1908" spans="1:23" s="104" customFormat="1" ht="18" customHeight="1">
      <c r="A1908" s="111" t="s">
        <v>208</v>
      </c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  <c r="Q1908" s="103"/>
      <c r="R1908" s="103"/>
      <c r="S1908" s="103"/>
      <c r="T1908" s="103"/>
      <c r="U1908" s="103"/>
      <c r="W1908" s="271"/>
    </row>
    <row r="1909" spans="1:23" s="104" customFormat="1" ht="18" customHeight="1">
      <c r="A1909" s="111" t="s">
        <v>209</v>
      </c>
      <c r="B1909" s="103"/>
      <c r="C1909" s="103"/>
      <c r="D1909" s="103"/>
      <c r="E1909" s="103"/>
      <c r="F1909" s="103"/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  <c r="Q1909" s="103"/>
      <c r="R1909" s="103"/>
      <c r="S1909" s="103"/>
      <c r="T1909" s="103"/>
      <c r="U1909" s="103"/>
    </row>
    <row r="1910" spans="1:23" s="104" customFormat="1" ht="18" customHeight="1">
      <c r="A1910" s="111" t="s">
        <v>198</v>
      </c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3"/>
      <c r="N1910" s="103"/>
      <c r="O1910" s="103"/>
      <c r="P1910" s="103"/>
      <c r="Q1910" s="103"/>
      <c r="R1910" s="103"/>
      <c r="S1910" s="103"/>
      <c r="T1910" s="103"/>
      <c r="U1910" s="103"/>
      <c r="W1910" s="116" t="s">
        <v>249</v>
      </c>
    </row>
    <row r="1911" spans="1:23" s="104" customFormat="1" ht="18" customHeight="1">
      <c r="A1911" s="111" t="s">
        <v>200</v>
      </c>
      <c r="B1911" s="103"/>
      <c r="C1911" s="103"/>
      <c r="D1911" s="103"/>
      <c r="E1911" s="103"/>
      <c r="F1911" s="103"/>
      <c r="G1911" s="103"/>
      <c r="H1911" s="103"/>
      <c r="I1911" s="103"/>
      <c r="J1911" s="103"/>
      <c r="K1911" s="103"/>
      <c r="L1911" s="103"/>
      <c r="M1911" s="103"/>
      <c r="N1911" s="103"/>
      <c r="O1911" s="103"/>
      <c r="P1911" s="103"/>
      <c r="Q1911" s="103"/>
      <c r="R1911" s="103"/>
      <c r="S1911" s="103"/>
      <c r="T1911" s="103"/>
      <c r="U1911" s="103"/>
      <c r="W1911" s="270">
        <f>INDEX(TRI!$BD$72:$BE$436,MATCH(A1902,TRI!$BD$72:$BD$436,0),2)+(IF(WEEKDAY(A1902,1)=4,1,0))</f>
        <v>0</v>
      </c>
    </row>
    <row r="1912" spans="1:23" s="104" customFormat="1" ht="18" customHeight="1">
      <c r="A1912" s="111" t="s">
        <v>201</v>
      </c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3"/>
      <c r="N1912" s="103"/>
      <c r="O1912" s="103"/>
      <c r="P1912" s="103"/>
      <c r="Q1912" s="103"/>
      <c r="R1912" s="103"/>
      <c r="S1912" s="103"/>
      <c r="T1912" s="103"/>
      <c r="U1912" s="103"/>
      <c r="W1912" s="271"/>
    </row>
    <row r="1913" spans="1:23" s="104" customFormat="1" ht="18" customHeight="1">
      <c r="A1913" s="111" t="s">
        <v>202</v>
      </c>
      <c r="B1913" s="103"/>
      <c r="C1913" s="103"/>
      <c r="D1913" s="103"/>
      <c r="E1913" s="103"/>
      <c r="F1913" s="103"/>
      <c r="G1913" s="103"/>
      <c r="H1913" s="103"/>
      <c r="I1913" s="103"/>
      <c r="J1913" s="103"/>
      <c r="K1913" s="103"/>
      <c r="L1913" s="103"/>
      <c r="M1913" s="103"/>
      <c r="N1913" s="103"/>
      <c r="O1913" s="103"/>
      <c r="P1913" s="103"/>
      <c r="Q1913" s="103"/>
      <c r="R1913" s="103"/>
      <c r="S1913" s="103"/>
      <c r="T1913" s="103"/>
      <c r="U1913" s="103"/>
    </row>
    <row r="1914" spans="1:23" s="104" customFormat="1" ht="18" customHeight="1">
      <c r="A1914" s="111" t="s">
        <v>203</v>
      </c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  <c r="Q1914" s="103"/>
      <c r="R1914" s="103"/>
      <c r="S1914" s="103"/>
      <c r="T1914" s="103"/>
      <c r="U1914" s="103"/>
    </row>
    <row r="1915" spans="1:23" s="104" customFormat="1" ht="18" customHeight="1">
      <c r="A1915" s="112" t="s">
        <v>204</v>
      </c>
      <c r="B1915" s="109" t="str">
        <f>IF(COUNTA(B1903:B1914)=0,"-",COUNTA(B1903:B1914)/12)</f>
        <v>-</v>
      </c>
      <c r="C1915" s="109" t="str">
        <f>IF(COUNTA(C1903:C1914)=0,"-",COUNTA(C1903:C1914)/12)</f>
        <v>-</v>
      </c>
      <c r="D1915" s="109" t="str">
        <f t="shared" ref="D1915" si="211">IF(COUNTA(D1903:D1914)=0,"-",COUNTA(D1903:D1914)/12)</f>
        <v>-</v>
      </c>
      <c r="E1915" s="114" t="str">
        <f>IF(COUNTA(E1903:E1914)=0,"-",COUNTA(E1903:E1914)/12)</f>
        <v>-</v>
      </c>
      <c r="F1915" s="109" t="str">
        <f t="shared" ref="F1915:U1915" si="212">IF(COUNTA(F1903:F1914)=0,"-",COUNTA(F1903:F1914)/12)</f>
        <v>-</v>
      </c>
      <c r="G1915" s="109" t="str">
        <f t="shared" si="212"/>
        <v>-</v>
      </c>
      <c r="H1915" s="109" t="str">
        <f t="shared" si="212"/>
        <v>-</v>
      </c>
      <c r="I1915" s="109" t="str">
        <f t="shared" si="212"/>
        <v>-</v>
      </c>
      <c r="J1915" s="109" t="str">
        <f t="shared" si="212"/>
        <v>-</v>
      </c>
      <c r="K1915" s="109" t="str">
        <f t="shared" si="212"/>
        <v>-</v>
      </c>
      <c r="L1915" s="109" t="str">
        <f t="shared" si="212"/>
        <v>-</v>
      </c>
      <c r="M1915" s="109" t="str">
        <f t="shared" si="212"/>
        <v>-</v>
      </c>
      <c r="N1915" s="109" t="str">
        <f t="shared" si="212"/>
        <v>-</v>
      </c>
      <c r="O1915" s="109" t="str">
        <f t="shared" si="212"/>
        <v>-</v>
      </c>
      <c r="P1915" s="109" t="str">
        <f t="shared" si="212"/>
        <v>-</v>
      </c>
      <c r="Q1915" s="109" t="str">
        <f t="shared" si="212"/>
        <v>-</v>
      </c>
      <c r="R1915" s="109" t="str">
        <f t="shared" si="212"/>
        <v>-</v>
      </c>
      <c r="S1915" s="109" t="str">
        <f t="shared" si="212"/>
        <v>-</v>
      </c>
      <c r="T1915" s="109" t="str">
        <f t="shared" si="212"/>
        <v>-</v>
      </c>
      <c r="U1915" s="109" t="str">
        <f t="shared" si="212"/>
        <v>-</v>
      </c>
    </row>
    <row r="1917" spans="1:23" s="104" customFormat="1" ht="18" customHeight="1">
      <c r="A1917" s="105">
        <f>A1902+1</f>
        <v>44837</v>
      </c>
      <c r="B1917" s="106">
        <v>1</v>
      </c>
      <c r="C1917" s="106">
        <v>2</v>
      </c>
      <c r="D1917" s="106">
        <v>3</v>
      </c>
      <c r="E1917" s="106">
        <v>4</v>
      </c>
      <c r="F1917" s="106">
        <v>5</v>
      </c>
      <c r="G1917" s="106">
        <v>6</v>
      </c>
      <c r="H1917" s="106">
        <v>7</v>
      </c>
      <c r="I1917" s="106">
        <v>8</v>
      </c>
      <c r="J1917" s="106">
        <v>9</v>
      </c>
      <c r="K1917" s="106">
        <v>10</v>
      </c>
      <c r="L1917" s="106">
        <v>11</v>
      </c>
      <c r="M1917" s="106">
        <v>12</v>
      </c>
      <c r="N1917" s="106">
        <v>13</v>
      </c>
      <c r="O1917" s="106">
        <v>14</v>
      </c>
      <c r="P1917" s="106">
        <v>15</v>
      </c>
      <c r="Q1917" s="106">
        <v>16</v>
      </c>
      <c r="R1917" s="106">
        <v>17</v>
      </c>
      <c r="S1917" s="106">
        <v>18</v>
      </c>
      <c r="T1917" s="106">
        <v>19</v>
      </c>
      <c r="U1917" s="106">
        <v>20</v>
      </c>
    </row>
    <row r="1918" spans="1:23" s="104" customFormat="1" ht="18" customHeight="1">
      <c r="A1918" s="111" t="s">
        <v>168</v>
      </c>
      <c r="B1918" s="103"/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3"/>
      <c r="M1918" s="103"/>
      <c r="N1918" s="103"/>
      <c r="O1918" s="103"/>
      <c r="P1918" s="103"/>
      <c r="Q1918" s="103"/>
      <c r="R1918" s="103"/>
      <c r="S1918" s="103"/>
      <c r="T1918" s="103"/>
      <c r="U1918" s="103"/>
    </row>
    <row r="1919" spans="1:23" s="104" customFormat="1" ht="18" customHeight="1">
      <c r="A1919" s="111" t="s">
        <v>174</v>
      </c>
      <c r="B1919" s="103"/>
      <c r="C1919" s="103"/>
      <c r="D1919" s="103"/>
      <c r="E1919" s="103"/>
      <c r="F1919" s="103"/>
      <c r="G1919" s="103"/>
      <c r="H1919" s="103"/>
      <c r="I1919" s="103"/>
      <c r="J1919" s="103"/>
      <c r="K1919" s="103"/>
      <c r="L1919" s="103"/>
      <c r="M1919" s="103"/>
      <c r="N1919" s="103"/>
      <c r="O1919" s="103"/>
      <c r="P1919" s="103"/>
      <c r="Q1919" s="103"/>
      <c r="R1919" s="103"/>
      <c r="S1919" s="103"/>
      <c r="T1919" s="103"/>
      <c r="U1919" s="103"/>
    </row>
    <row r="1920" spans="1:23" s="104" customFormat="1" ht="18" customHeight="1">
      <c r="A1920" s="111" t="s">
        <v>176</v>
      </c>
      <c r="B1920" s="103"/>
      <c r="C1920" s="103"/>
      <c r="D1920" s="103"/>
      <c r="E1920" s="103"/>
      <c r="F1920" s="103"/>
      <c r="G1920" s="103"/>
      <c r="H1920" s="103"/>
      <c r="I1920" s="103"/>
      <c r="J1920" s="103"/>
      <c r="K1920" s="103"/>
      <c r="L1920" s="103"/>
      <c r="M1920" s="103"/>
      <c r="N1920" s="103"/>
      <c r="O1920" s="103"/>
      <c r="P1920" s="103"/>
      <c r="Q1920" s="103"/>
      <c r="R1920" s="103"/>
      <c r="S1920" s="103"/>
      <c r="T1920" s="103"/>
      <c r="U1920" s="103"/>
    </row>
    <row r="1921" spans="1:23" s="104" customFormat="1" ht="18" customHeight="1">
      <c r="A1921" s="111" t="s">
        <v>181</v>
      </c>
      <c r="B1921" s="103"/>
      <c r="C1921" s="103"/>
      <c r="D1921" s="103"/>
      <c r="E1921" s="103"/>
      <c r="F1921" s="103"/>
      <c r="G1921" s="103"/>
      <c r="H1921" s="103"/>
      <c r="I1921" s="103"/>
      <c r="J1921" s="103"/>
      <c r="K1921" s="103"/>
      <c r="L1921" s="103"/>
      <c r="M1921" s="103"/>
      <c r="N1921" s="103"/>
      <c r="O1921" s="103"/>
      <c r="P1921" s="103"/>
      <c r="Q1921" s="103"/>
      <c r="R1921" s="103"/>
      <c r="S1921" s="103"/>
      <c r="T1921" s="103"/>
      <c r="U1921" s="103"/>
      <c r="W1921" s="116" t="s">
        <v>250</v>
      </c>
    </row>
    <row r="1922" spans="1:23" s="104" customFormat="1" ht="18" customHeight="1">
      <c r="A1922" s="111" t="s">
        <v>184</v>
      </c>
      <c r="B1922" s="103"/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3"/>
      <c r="M1922" s="103"/>
      <c r="N1922" s="103"/>
      <c r="O1922" s="103"/>
      <c r="P1922" s="103"/>
      <c r="Q1922" s="103"/>
      <c r="R1922" s="103"/>
      <c r="S1922" s="103"/>
      <c r="T1922" s="103"/>
      <c r="U1922" s="103"/>
      <c r="W1922" s="271">
        <f>COUNTIF(B1930:U1930,"-")</f>
        <v>20</v>
      </c>
    </row>
    <row r="1923" spans="1:23" s="104" customFormat="1" ht="18" customHeight="1">
      <c r="A1923" s="111" t="s">
        <v>208</v>
      </c>
      <c r="B1923" s="103"/>
      <c r="C1923" s="103"/>
      <c r="D1923" s="103"/>
      <c r="E1923" s="103"/>
      <c r="F1923" s="103"/>
      <c r="G1923" s="103"/>
      <c r="H1923" s="103"/>
      <c r="I1923" s="103"/>
      <c r="J1923" s="103"/>
      <c r="K1923" s="103"/>
      <c r="L1923" s="103"/>
      <c r="M1923" s="103"/>
      <c r="N1923" s="103"/>
      <c r="O1923" s="103"/>
      <c r="P1923" s="103"/>
      <c r="Q1923" s="103"/>
      <c r="R1923" s="103"/>
      <c r="S1923" s="103"/>
      <c r="T1923" s="103"/>
      <c r="U1923" s="103"/>
      <c r="W1923" s="271"/>
    </row>
    <row r="1924" spans="1:23" s="104" customFormat="1" ht="18" customHeight="1">
      <c r="A1924" s="111" t="s">
        <v>209</v>
      </c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  <c r="Q1924" s="103"/>
      <c r="R1924" s="103"/>
      <c r="S1924" s="103"/>
      <c r="T1924" s="103"/>
      <c r="U1924" s="103"/>
    </row>
    <row r="1925" spans="1:23" s="104" customFormat="1" ht="18" customHeight="1">
      <c r="A1925" s="111" t="s">
        <v>198</v>
      </c>
      <c r="B1925" s="103"/>
      <c r="C1925" s="103"/>
      <c r="D1925" s="103"/>
      <c r="E1925" s="103"/>
      <c r="F1925" s="103"/>
      <c r="G1925" s="103"/>
      <c r="H1925" s="103"/>
      <c r="I1925" s="103"/>
      <c r="J1925" s="103"/>
      <c r="K1925" s="103"/>
      <c r="L1925" s="103"/>
      <c r="M1925" s="103"/>
      <c r="N1925" s="103"/>
      <c r="O1925" s="103"/>
      <c r="P1925" s="103"/>
      <c r="Q1925" s="103"/>
      <c r="R1925" s="103"/>
      <c r="S1925" s="103"/>
      <c r="T1925" s="103"/>
      <c r="U1925" s="103"/>
      <c r="W1925" s="116" t="s">
        <v>249</v>
      </c>
    </row>
    <row r="1926" spans="1:23" s="104" customFormat="1" ht="18" customHeight="1">
      <c r="A1926" s="111" t="s">
        <v>200</v>
      </c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3"/>
      <c r="M1926" s="103"/>
      <c r="N1926" s="103"/>
      <c r="O1926" s="103"/>
      <c r="P1926" s="103"/>
      <c r="Q1926" s="103"/>
      <c r="R1926" s="103"/>
      <c r="S1926" s="103"/>
      <c r="T1926" s="103"/>
      <c r="U1926" s="103"/>
      <c r="W1926" s="270">
        <f>INDEX(TRI!$BD$72:$BE$436,MATCH(A1917,TRI!$BD$72:$BD$436,0),2)+(IF(WEEKDAY(A1917,1)=4,1,0))</f>
        <v>0</v>
      </c>
    </row>
    <row r="1927" spans="1:23" s="104" customFormat="1" ht="18" customHeight="1">
      <c r="A1927" s="111" t="s">
        <v>201</v>
      </c>
      <c r="B1927" s="103"/>
      <c r="C1927" s="103"/>
      <c r="D1927" s="103"/>
      <c r="E1927" s="103"/>
      <c r="F1927" s="103"/>
      <c r="G1927" s="103"/>
      <c r="H1927" s="103"/>
      <c r="I1927" s="103"/>
      <c r="J1927" s="103"/>
      <c r="K1927" s="103"/>
      <c r="L1927" s="103"/>
      <c r="M1927" s="103"/>
      <c r="N1927" s="103"/>
      <c r="O1927" s="103"/>
      <c r="P1927" s="103"/>
      <c r="Q1927" s="103"/>
      <c r="R1927" s="103"/>
      <c r="S1927" s="103"/>
      <c r="T1927" s="103"/>
      <c r="U1927" s="103"/>
      <c r="W1927" s="271"/>
    </row>
    <row r="1928" spans="1:23" s="104" customFormat="1" ht="18" customHeight="1">
      <c r="A1928" s="111" t="s">
        <v>202</v>
      </c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3"/>
      <c r="M1928" s="103"/>
      <c r="N1928" s="103"/>
      <c r="O1928" s="103"/>
      <c r="P1928" s="103"/>
      <c r="Q1928" s="103"/>
      <c r="R1928" s="103"/>
      <c r="S1928" s="103"/>
      <c r="T1928" s="103"/>
      <c r="U1928" s="103"/>
    </row>
    <row r="1929" spans="1:23" s="104" customFormat="1" ht="18" customHeight="1">
      <c r="A1929" s="111" t="s">
        <v>203</v>
      </c>
      <c r="B1929" s="103"/>
      <c r="C1929" s="103"/>
      <c r="D1929" s="103"/>
      <c r="E1929" s="103"/>
      <c r="F1929" s="103"/>
      <c r="G1929" s="103"/>
      <c r="H1929" s="103"/>
      <c r="I1929" s="103"/>
      <c r="J1929" s="103"/>
      <c r="K1929" s="103"/>
      <c r="L1929" s="103"/>
      <c r="M1929" s="103"/>
      <c r="N1929" s="103"/>
      <c r="O1929" s="103"/>
      <c r="P1929" s="103"/>
      <c r="Q1929" s="103"/>
      <c r="R1929" s="103"/>
      <c r="S1929" s="103"/>
      <c r="T1929" s="103"/>
      <c r="U1929" s="103"/>
    </row>
    <row r="1930" spans="1:23" s="104" customFormat="1" ht="18" customHeight="1">
      <c r="A1930" s="112" t="s">
        <v>204</v>
      </c>
      <c r="B1930" s="109" t="str">
        <f>IF(COUNTA(B1918:B1929)=0,"-",COUNTA(B1918:B1929)/12)</f>
        <v>-</v>
      </c>
      <c r="C1930" s="109" t="str">
        <f>IF(COUNTA(C1918:C1929)=0,"-",COUNTA(C1918:C1929)/12)</f>
        <v>-</v>
      </c>
      <c r="D1930" s="109" t="str">
        <f t="shared" ref="D1930" si="213">IF(COUNTA(D1918:D1929)=0,"-",COUNTA(D1918:D1929)/12)</f>
        <v>-</v>
      </c>
      <c r="E1930" s="114" t="str">
        <f>IF(COUNTA(E1918:E1929)=0,"-",COUNTA(E1918:E1929)/12)</f>
        <v>-</v>
      </c>
      <c r="F1930" s="109" t="str">
        <f t="shared" ref="F1930:U1930" si="214">IF(COUNTA(F1918:F1929)=0,"-",COUNTA(F1918:F1929)/12)</f>
        <v>-</v>
      </c>
      <c r="G1930" s="109" t="str">
        <f t="shared" si="214"/>
        <v>-</v>
      </c>
      <c r="H1930" s="109" t="str">
        <f t="shared" si="214"/>
        <v>-</v>
      </c>
      <c r="I1930" s="109" t="str">
        <f t="shared" si="214"/>
        <v>-</v>
      </c>
      <c r="J1930" s="109" t="str">
        <f t="shared" si="214"/>
        <v>-</v>
      </c>
      <c r="K1930" s="109" t="str">
        <f t="shared" si="214"/>
        <v>-</v>
      </c>
      <c r="L1930" s="109" t="str">
        <f t="shared" si="214"/>
        <v>-</v>
      </c>
      <c r="M1930" s="109" t="str">
        <f t="shared" si="214"/>
        <v>-</v>
      </c>
      <c r="N1930" s="109" t="str">
        <f t="shared" si="214"/>
        <v>-</v>
      </c>
      <c r="O1930" s="109" t="str">
        <f t="shared" si="214"/>
        <v>-</v>
      </c>
      <c r="P1930" s="109" t="str">
        <f t="shared" si="214"/>
        <v>-</v>
      </c>
      <c r="Q1930" s="109" t="str">
        <f t="shared" si="214"/>
        <v>-</v>
      </c>
      <c r="R1930" s="109" t="str">
        <f t="shared" si="214"/>
        <v>-</v>
      </c>
      <c r="S1930" s="109" t="str">
        <f t="shared" si="214"/>
        <v>-</v>
      </c>
      <c r="T1930" s="109" t="str">
        <f t="shared" si="214"/>
        <v>-</v>
      </c>
      <c r="U1930" s="109" t="str">
        <f t="shared" si="214"/>
        <v>-</v>
      </c>
    </row>
    <row r="1932" spans="1:23" s="104" customFormat="1" ht="18" customHeight="1">
      <c r="A1932" s="105">
        <f>A1917+1</f>
        <v>44838</v>
      </c>
      <c r="B1932" s="106">
        <v>1</v>
      </c>
      <c r="C1932" s="106">
        <v>2</v>
      </c>
      <c r="D1932" s="106">
        <v>3</v>
      </c>
      <c r="E1932" s="106">
        <v>4</v>
      </c>
      <c r="F1932" s="106">
        <v>5</v>
      </c>
      <c r="G1932" s="106">
        <v>6</v>
      </c>
      <c r="H1932" s="106">
        <v>7</v>
      </c>
      <c r="I1932" s="106">
        <v>8</v>
      </c>
      <c r="J1932" s="106">
        <v>9</v>
      </c>
      <c r="K1932" s="106">
        <v>10</v>
      </c>
      <c r="L1932" s="106">
        <v>11</v>
      </c>
      <c r="M1932" s="106">
        <v>12</v>
      </c>
      <c r="N1932" s="106">
        <v>13</v>
      </c>
      <c r="O1932" s="106">
        <v>14</v>
      </c>
      <c r="P1932" s="106">
        <v>15</v>
      </c>
      <c r="Q1932" s="106">
        <v>16</v>
      </c>
      <c r="R1932" s="106">
        <v>17</v>
      </c>
      <c r="S1932" s="106">
        <v>18</v>
      </c>
      <c r="T1932" s="106">
        <v>19</v>
      </c>
      <c r="U1932" s="106">
        <v>20</v>
      </c>
    </row>
    <row r="1933" spans="1:23" s="104" customFormat="1" ht="18" customHeight="1">
      <c r="A1933" s="111" t="s">
        <v>168</v>
      </c>
      <c r="B1933" s="103"/>
      <c r="C1933" s="103"/>
      <c r="D1933" s="103"/>
      <c r="E1933" s="103"/>
      <c r="F1933" s="103"/>
      <c r="G1933" s="103"/>
      <c r="H1933" s="103"/>
      <c r="I1933" s="103"/>
      <c r="J1933" s="103"/>
      <c r="K1933" s="103"/>
      <c r="L1933" s="103"/>
      <c r="M1933" s="103"/>
      <c r="N1933" s="103"/>
      <c r="O1933" s="103"/>
      <c r="P1933" s="103"/>
      <c r="Q1933" s="103"/>
      <c r="R1933" s="103"/>
      <c r="S1933" s="103"/>
      <c r="T1933" s="103"/>
      <c r="U1933" s="103"/>
    </row>
    <row r="1934" spans="1:23" s="104" customFormat="1" ht="18" customHeight="1">
      <c r="A1934" s="111" t="s">
        <v>174</v>
      </c>
      <c r="B1934" s="103"/>
      <c r="C1934" s="103"/>
      <c r="D1934" s="103"/>
      <c r="E1934" s="103"/>
      <c r="F1934" s="103"/>
      <c r="G1934" s="103"/>
      <c r="H1934" s="103"/>
      <c r="I1934" s="103"/>
      <c r="J1934" s="103"/>
      <c r="K1934" s="103"/>
      <c r="L1934" s="103"/>
      <c r="M1934" s="103"/>
      <c r="N1934" s="103"/>
      <c r="O1934" s="103"/>
      <c r="P1934" s="103"/>
      <c r="Q1934" s="103"/>
      <c r="R1934" s="103"/>
      <c r="S1934" s="103"/>
      <c r="T1934" s="103"/>
      <c r="U1934" s="103"/>
    </row>
    <row r="1935" spans="1:23" s="104" customFormat="1" ht="18" customHeight="1">
      <c r="A1935" s="111" t="s">
        <v>176</v>
      </c>
      <c r="B1935" s="103"/>
      <c r="C1935" s="103"/>
      <c r="D1935" s="103"/>
      <c r="E1935" s="103"/>
      <c r="F1935" s="103"/>
      <c r="G1935" s="103"/>
      <c r="H1935" s="103"/>
      <c r="I1935" s="103"/>
      <c r="J1935" s="103"/>
      <c r="K1935" s="103"/>
      <c r="L1935" s="103"/>
      <c r="M1935" s="103"/>
      <c r="N1935" s="103"/>
      <c r="O1935" s="103"/>
      <c r="P1935" s="103"/>
      <c r="Q1935" s="103"/>
      <c r="R1935" s="103"/>
      <c r="S1935" s="103"/>
      <c r="T1935" s="103"/>
      <c r="U1935" s="103"/>
    </row>
    <row r="1936" spans="1:23" s="104" customFormat="1" ht="18" customHeight="1">
      <c r="A1936" s="111" t="s">
        <v>181</v>
      </c>
      <c r="B1936" s="103"/>
      <c r="C1936" s="103"/>
      <c r="D1936" s="103"/>
      <c r="E1936" s="103"/>
      <c r="F1936" s="103"/>
      <c r="G1936" s="103"/>
      <c r="H1936" s="103"/>
      <c r="I1936" s="103"/>
      <c r="J1936" s="103"/>
      <c r="K1936" s="103"/>
      <c r="L1936" s="103"/>
      <c r="M1936" s="103"/>
      <c r="N1936" s="103"/>
      <c r="O1936" s="103"/>
      <c r="P1936" s="103"/>
      <c r="Q1936" s="103"/>
      <c r="R1936" s="103"/>
      <c r="S1936" s="103"/>
      <c r="T1936" s="103"/>
      <c r="U1936" s="103"/>
      <c r="W1936" s="116" t="s">
        <v>250</v>
      </c>
    </row>
    <row r="1937" spans="1:23" s="104" customFormat="1" ht="18" customHeight="1">
      <c r="A1937" s="111" t="s">
        <v>184</v>
      </c>
      <c r="B1937" s="103"/>
      <c r="C1937" s="103"/>
      <c r="D1937" s="103"/>
      <c r="E1937" s="103"/>
      <c r="F1937" s="103"/>
      <c r="G1937" s="103"/>
      <c r="H1937" s="103"/>
      <c r="I1937" s="103"/>
      <c r="J1937" s="103"/>
      <c r="K1937" s="103"/>
      <c r="L1937" s="103"/>
      <c r="M1937" s="103"/>
      <c r="N1937" s="103"/>
      <c r="O1937" s="103"/>
      <c r="P1937" s="103"/>
      <c r="Q1937" s="103"/>
      <c r="R1937" s="103"/>
      <c r="S1937" s="103"/>
      <c r="T1937" s="103"/>
      <c r="U1937" s="103"/>
      <c r="W1937" s="271">
        <f>COUNTIF(B1945:U1945,"-")</f>
        <v>20</v>
      </c>
    </row>
    <row r="1938" spans="1:23" s="104" customFormat="1" ht="18" customHeight="1">
      <c r="A1938" s="111" t="s">
        <v>208</v>
      </c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3"/>
      <c r="N1938" s="103"/>
      <c r="O1938" s="103"/>
      <c r="P1938" s="103"/>
      <c r="Q1938" s="103"/>
      <c r="R1938" s="103"/>
      <c r="S1938" s="103"/>
      <c r="T1938" s="103"/>
      <c r="U1938" s="103"/>
      <c r="W1938" s="271"/>
    </row>
    <row r="1939" spans="1:23" s="104" customFormat="1" ht="18" customHeight="1">
      <c r="A1939" s="111" t="s">
        <v>209</v>
      </c>
      <c r="B1939" s="103"/>
      <c r="C1939" s="103"/>
      <c r="D1939" s="103"/>
      <c r="E1939" s="103"/>
      <c r="F1939" s="103"/>
      <c r="G1939" s="103"/>
      <c r="H1939" s="103"/>
      <c r="I1939" s="103"/>
      <c r="J1939" s="103"/>
      <c r="K1939" s="103"/>
      <c r="L1939" s="103"/>
      <c r="M1939" s="103"/>
      <c r="N1939" s="103"/>
      <c r="O1939" s="103"/>
      <c r="P1939" s="103"/>
      <c r="Q1939" s="103"/>
      <c r="R1939" s="103"/>
      <c r="S1939" s="103"/>
      <c r="T1939" s="103"/>
      <c r="U1939" s="103"/>
    </row>
    <row r="1940" spans="1:23" s="104" customFormat="1" ht="18" customHeight="1">
      <c r="A1940" s="111" t="s">
        <v>198</v>
      </c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3"/>
      <c r="N1940" s="103"/>
      <c r="O1940" s="103"/>
      <c r="P1940" s="103"/>
      <c r="Q1940" s="103"/>
      <c r="R1940" s="103"/>
      <c r="S1940" s="103"/>
      <c r="T1940" s="103"/>
      <c r="U1940" s="103"/>
      <c r="W1940" s="116" t="s">
        <v>249</v>
      </c>
    </row>
    <row r="1941" spans="1:23" s="104" customFormat="1" ht="18" customHeight="1">
      <c r="A1941" s="111" t="s">
        <v>200</v>
      </c>
      <c r="B1941" s="103"/>
      <c r="C1941" s="103"/>
      <c r="D1941" s="103"/>
      <c r="E1941" s="103"/>
      <c r="F1941" s="103"/>
      <c r="G1941" s="103"/>
      <c r="H1941" s="103"/>
      <c r="I1941" s="103"/>
      <c r="J1941" s="103"/>
      <c r="K1941" s="103"/>
      <c r="L1941" s="103"/>
      <c r="M1941" s="103"/>
      <c r="N1941" s="103"/>
      <c r="O1941" s="103"/>
      <c r="P1941" s="103"/>
      <c r="Q1941" s="103"/>
      <c r="R1941" s="103"/>
      <c r="S1941" s="103"/>
      <c r="T1941" s="103"/>
      <c r="U1941" s="103"/>
      <c r="W1941" s="270">
        <f>INDEX(TRI!$BD$72:$BE$436,MATCH(A1932,TRI!$BD$72:$BD$436,0),2)+(IF(WEEKDAY(A1932,1)=4,1,0))</f>
        <v>0</v>
      </c>
    </row>
    <row r="1942" spans="1:23" s="104" customFormat="1" ht="18" customHeight="1">
      <c r="A1942" s="111" t="s">
        <v>201</v>
      </c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3"/>
      <c r="N1942" s="103"/>
      <c r="O1942" s="103"/>
      <c r="P1942" s="103"/>
      <c r="Q1942" s="103"/>
      <c r="R1942" s="103"/>
      <c r="S1942" s="103"/>
      <c r="T1942" s="103"/>
      <c r="U1942" s="103"/>
      <c r="W1942" s="271"/>
    </row>
    <row r="1943" spans="1:23" s="104" customFormat="1" ht="18" customHeight="1">
      <c r="A1943" s="111" t="s">
        <v>202</v>
      </c>
      <c r="B1943" s="103"/>
      <c r="C1943" s="103"/>
      <c r="D1943" s="103"/>
      <c r="E1943" s="103"/>
      <c r="F1943" s="103"/>
      <c r="G1943" s="103"/>
      <c r="H1943" s="103"/>
      <c r="I1943" s="103"/>
      <c r="J1943" s="103"/>
      <c r="K1943" s="103"/>
      <c r="L1943" s="103"/>
      <c r="M1943" s="103"/>
      <c r="N1943" s="103"/>
      <c r="O1943" s="103"/>
      <c r="P1943" s="103"/>
      <c r="Q1943" s="103"/>
      <c r="R1943" s="103"/>
      <c r="S1943" s="103"/>
      <c r="T1943" s="103"/>
      <c r="U1943" s="103"/>
    </row>
    <row r="1944" spans="1:23" s="104" customFormat="1" ht="18" customHeight="1">
      <c r="A1944" s="111" t="s">
        <v>203</v>
      </c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3"/>
      <c r="N1944" s="103"/>
      <c r="O1944" s="103"/>
      <c r="P1944" s="103"/>
      <c r="Q1944" s="103"/>
      <c r="R1944" s="103"/>
      <c r="S1944" s="103"/>
      <c r="T1944" s="103"/>
      <c r="U1944" s="103"/>
    </row>
    <row r="1945" spans="1:23" s="104" customFormat="1" ht="18" customHeight="1">
      <c r="A1945" s="112" t="s">
        <v>204</v>
      </c>
      <c r="B1945" s="109" t="str">
        <f>IF(COUNTA(B1933:B1944)=0,"-",COUNTA(B1933:B1944)/12)</f>
        <v>-</v>
      </c>
      <c r="C1945" s="109" t="str">
        <f>IF(COUNTA(C1933:C1944)=0,"-",COUNTA(C1933:C1944)/12)</f>
        <v>-</v>
      </c>
      <c r="D1945" s="109" t="str">
        <f t="shared" ref="D1945" si="215">IF(COUNTA(D1933:D1944)=0,"-",COUNTA(D1933:D1944)/12)</f>
        <v>-</v>
      </c>
      <c r="E1945" s="114" t="str">
        <f>IF(COUNTA(E1933:E1944)=0,"-",COUNTA(E1933:E1944)/12)</f>
        <v>-</v>
      </c>
      <c r="F1945" s="109" t="str">
        <f t="shared" ref="F1945:U1945" si="216">IF(COUNTA(F1933:F1944)=0,"-",COUNTA(F1933:F1944)/12)</f>
        <v>-</v>
      </c>
      <c r="G1945" s="109" t="str">
        <f t="shared" si="216"/>
        <v>-</v>
      </c>
      <c r="H1945" s="109" t="str">
        <f t="shared" si="216"/>
        <v>-</v>
      </c>
      <c r="I1945" s="109" t="str">
        <f t="shared" si="216"/>
        <v>-</v>
      </c>
      <c r="J1945" s="109" t="str">
        <f t="shared" si="216"/>
        <v>-</v>
      </c>
      <c r="K1945" s="109" t="str">
        <f t="shared" si="216"/>
        <v>-</v>
      </c>
      <c r="L1945" s="109" t="str">
        <f t="shared" si="216"/>
        <v>-</v>
      </c>
      <c r="M1945" s="109" t="str">
        <f t="shared" si="216"/>
        <v>-</v>
      </c>
      <c r="N1945" s="109" t="str">
        <f t="shared" si="216"/>
        <v>-</v>
      </c>
      <c r="O1945" s="109" t="str">
        <f t="shared" si="216"/>
        <v>-</v>
      </c>
      <c r="P1945" s="109" t="str">
        <f t="shared" si="216"/>
        <v>-</v>
      </c>
      <c r="Q1945" s="109" t="str">
        <f t="shared" si="216"/>
        <v>-</v>
      </c>
      <c r="R1945" s="109" t="str">
        <f t="shared" si="216"/>
        <v>-</v>
      </c>
      <c r="S1945" s="109" t="str">
        <f t="shared" si="216"/>
        <v>-</v>
      </c>
      <c r="T1945" s="109" t="str">
        <f t="shared" si="216"/>
        <v>-</v>
      </c>
      <c r="U1945" s="109" t="str">
        <f t="shared" si="216"/>
        <v>-</v>
      </c>
    </row>
    <row r="1947" spans="1:23" s="104" customFormat="1" ht="18" customHeight="1">
      <c r="A1947" s="105">
        <f>A1932+1</f>
        <v>44839</v>
      </c>
      <c r="B1947" s="106">
        <v>1</v>
      </c>
      <c r="C1947" s="106">
        <v>2</v>
      </c>
      <c r="D1947" s="106">
        <v>3</v>
      </c>
      <c r="E1947" s="106">
        <v>4</v>
      </c>
      <c r="F1947" s="106">
        <v>5</v>
      </c>
      <c r="G1947" s="106">
        <v>6</v>
      </c>
      <c r="H1947" s="106">
        <v>7</v>
      </c>
      <c r="I1947" s="106">
        <v>8</v>
      </c>
      <c r="J1947" s="106">
        <v>9</v>
      </c>
      <c r="K1947" s="106">
        <v>10</v>
      </c>
      <c r="L1947" s="106">
        <v>11</v>
      </c>
      <c r="M1947" s="106">
        <v>12</v>
      </c>
      <c r="N1947" s="106">
        <v>13</v>
      </c>
      <c r="O1947" s="106">
        <v>14</v>
      </c>
      <c r="P1947" s="106">
        <v>15</v>
      </c>
      <c r="Q1947" s="106">
        <v>16</v>
      </c>
      <c r="R1947" s="106">
        <v>17</v>
      </c>
      <c r="S1947" s="106">
        <v>18</v>
      </c>
      <c r="T1947" s="106">
        <v>19</v>
      </c>
      <c r="U1947" s="106">
        <v>20</v>
      </c>
    </row>
    <row r="1948" spans="1:23" s="104" customFormat="1" ht="18" customHeight="1">
      <c r="A1948" s="111" t="s">
        <v>168</v>
      </c>
      <c r="B1948" s="103"/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3"/>
      <c r="M1948" s="103"/>
      <c r="N1948" s="103"/>
      <c r="O1948" s="103"/>
      <c r="P1948" s="103"/>
      <c r="Q1948" s="103"/>
      <c r="R1948" s="103"/>
      <c r="S1948" s="103"/>
      <c r="T1948" s="103"/>
      <c r="U1948" s="103"/>
    </row>
    <row r="1949" spans="1:23" s="104" customFormat="1" ht="18" customHeight="1">
      <c r="A1949" s="111" t="s">
        <v>174</v>
      </c>
      <c r="B1949" s="103"/>
      <c r="C1949" s="103"/>
      <c r="D1949" s="103"/>
      <c r="E1949" s="103"/>
      <c r="F1949" s="103"/>
      <c r="G1949" s="103"/>
      <c r="H1949" s="103"/>
      <c r="I1949" s="103"/>
      <c r="J1949" s="103"/>
      <c r="K1949" s="103"/>
      <c r="L1949" s="103"/>
      <c r="M1949" s="103"/>
      <c r="N1949" s="103"/>
      <c r="O1949" s="103"/>
      <c r="P1949" s="103"/>
      <c r="Q1949" s="103"/>
      <c r="R1949" s="103"/>
      <c r="S1949" s="103"/>
      <c r="T1949" s="103"/>
      <c r="U1949" s="103"/>
    </row>
    <row r="1950" spans="1:23" s="104" customFormat="1" ht="18" customHeight="1">
      <c r="A1950" s="111" t="s">
        <v>176</v>
      </c>
      <c r="B1950" s="103"/>
      <c r="C1950" s="103"/>
      <c r="D1950" s="103"/>
      <c r="E1950" s="103"/>
      <c r="F1950" s="103"/>
      <c r="G1950" s="103"/>
      <c r="H1950" s="103"/>
      <c r="I1950" s="103"/>
      <c r="J1950" s="103"/>
      <c r="K1950" s="103"/>
      <c r="L1950" s="103"/>
      <c r="M1950" s="103"/>
      <c r="N1950" s="103"/>
      <c r="O1950" s="103"/>
      <c r="P1950" s="103"/>
      <c r="Q1950" s="103"/>
      <c r="R1950" s="103"/>
      <c r="S1950" s="103"/>
      <c r="T1950" s="103"/>
      <c r="U1950" s="103"/>
    </row>
    <row r="1951" spans="1:23" s="104" customFormat="1" ht="18" customHeight="1">
      <c r="A1951" s="111" t="s">
        <v>181</v>
      </c>
      <c r="B1951" s="103"/>
      <c r="C1951" s="103"/>
      <c r="D1951" s="103"/>
      <c r="E1951" s="103"/>
      <c r="F1951" s="103"/>
      <c r="G1951" s="103"/>
      <c r="H1951" s="103"/>
      <c r="I1951" s="103"/>
      <c r="J1951" s="103"/>
      <c r="K1951" s="103"/>
      <c r="L1951" s="103"/>
      <c r="M1951" s="103"/>
      <c r="N1951" s="103"/>
      <c r="O1951" s="103"/>
      <c r="P1951" s="103"/>
      <c r="Q1951" s="103"/>
      <c r="R1951" s="103"/>
      <c r="S1951" s="103"/>
      <c r="T1951" s="103"/>
      <c r="U1951" s="103"/>
      <c r="W1951" s="116" t="s">
        <v>250</v>
      </c>
    </row>
    <row r="1952" spans="1:23" s="104" customFormat="1" ht="18" customHeight="1">
      <c r="A1952" s="111" t="s">
        <v>184</v>
      </c>
      <c r="B1952" s="103"/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3"/>
      <c r="M1952" s="103"/>
      <c r="N1952" s="103"/>
      <c r="O1952" s="103"/>
      <c r="P1952" s="103"/>
      <c r="Q1952" s="103"/>
      <c r="R1952" s="103"/>
      <c r="S1952" s="103"/>
      <c r="T1952" s="103"/>
      <c r="U1952" s="103"/>
      <c r="W1952" s="271">
        <f>COUNTIF(B1960:U1960,"-")</f>
        <v>20</v>
      </c>
    </row>
    <row r="1953" spans="1:23" s="104" customFormat="1" ht="18" customHeight="1">
      <c r="A1953" s="111" t="s">
        <v>208</v>
      </c>
      <c r="B1953" s="103"/>
      <c r="C1953" s="103"/>
      <c r="D1953" s="103"/>
      <c r="E1953" s="103"/>
      <c r="F1953" s="103"/>
      <c r="G1953" s="103"/>
      <c r="H1953" s="103"/>
      <c r="I1953" s="103"/>
      <c r="J1953" s="103"/>
      <c r="K1953" s="103"/>
      <c r="L1953" s="103"/>
      <c r="M1953" s="103"/>
      <c r="N1953" s="103"/>
      <c r="O1953" s="103"/>
      <c r="P1953" s="103"/>
      <c r="Q1953" s="103"/>
      <c r="R1953" s="103"/>
      <c r="S1953" s="103"/>
      <c r="T1953" s="103"/>
      <c r="U1953" s="103"/>
      <c r="W1953" s="271"/>
    </row>
    <row r="1954" spans="1:23" s="104" customFormat="1" ht="18" customHeight="1">
      <c r="A1954" s="111" t="s">
        <v>209</v>
      </c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3"/>
      <c r="M1954" s="103"/>
      <c r="N1954" s="103"/>
      <c r="O1954" s="103"/>
      <c r="P1954" s="103"/>
      <c r="Q1954" s="103"/>
      <c r="R1954" s="103"/>
      <c r="S1954" s="103"/>
      <c r="T1954" s="103"/>
      <c r="U1954" s="103"/>
    </row>
    <row r="1955" spans="1:23" s="104" customFormat="1" ht="18" customHeight="1">
      <c r="A1955" s="111" t="s">
        <v>198</v>
      </c>
      <c r="B1955" s="103"/>
      <c r="C1955" s="103"/>
      <c r="D1955" s="103"/>
      <c r="E1955" s="103"/>
      <c r="F1955" s="103"/>
      <c r="G1955" s="103"/>
      <c r="H1955" s="103"/>
      <c r="I1955" s="103"/>
      <c r="J1955" s="103"/>
      <c r="K1955" s="103"/>
      <c r="L1955" s="103"/>
      <c r="M1955" s="103"/>
      <c r="N1955" s="103"/>
      <c r="O1955" s="103"/>
      <c r="P1955" s="103"/>
      <c r="Q1955" s="103"/>
      <c r="R1955" s="103"/>
      <c r="S1955" s="103"/>
      <c r="T1955" s="103"/>
      <c r="U1955" s="103"/>
      <c r="W1955" s="116" t="s">
        <v>249</v>
      </c>
    </row>
    <row r="1956" spans="1:23" s="104" customFormat="1" ht="18" customHeight="1">
      <c r="A1956" s="111" t="s">
        <v>200</v>
      </c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3"/>
      <c r="M1956" s="103"/>
      <c r="N1956" s="103"/>
      <c r="O1956" s="103"/>
      <c r="P1956" s="103"/>
      <c r="Q1956" s="103"/>
      <c r="R1956" s="103"/>
      <c r="S1956" s="103"/>
      <c r="T1956" s="103"/>
      <c r="U1956" s="103"/>
      <c r="W1956" s="270">
        <f>INDEX(TRI!$BD$72:$BE$436,MATCH(A1947,TRI!$BD$72:$BD$436,0),2)+(IF(WEEKDAY(A1947,1)=4,1,0))</f>
        <v>1</v>
      </c>
    </row>
    <row r="1957" spans="1:23" s="104" customFormat="1" ht="18" customHeight="1">
      <c r="A1957" s="111" t="s">
        <v>201</v>
      </c>
      <c r="B1957" s="103"/>
      <c r="C1957" s="103"/>
      <c r="D1957" s="103"/>
      <c r="E1957" s="103"/>
      <c r="F1957" s="103"/>
      <c r="G1957" s="103"/>
      <c r="H1957" s="103"/>
      <c r="I1957" s="103"/>
      <c r="J1957" s="103"/>
      <c r="K1957" s="103"/>
      <c r="L1957" s="103"/>
      <c r="M1957" s="103"/>
      <c r="N1957" s="103"/>
      <c r="O1957" s="103"/>
      <c r="P1957" s="103"/>
      <c r="Q1957" s="103"/>
      <c r="R1957" s="103"/>
      <c r="S1957" s="103"/>
      <c r="T1957" s="103"/>
      <c r="U1957" s="103"/>
      <c r="W1957" s="271"/>
    </row>
    <row r="1958" spans="1:23" s="104" customFormat="1" ht="18" customHeight="1">
      <c r="A1958" s="111" t="s">
        <v>202</v>
      </c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3"/>
      <c r="M1958" s="103"/>
      <c r="N1958" s="103"/>
      <c r="O1958" s="103"/>
      <c r="P1958" s="103"/>
      <c r="Q1958" s="103"/>
      <c r="R1958" s="103"/>
      <c r="S1958" s="103"/>
      <c r="T1958" s="103"/>
      <c r="U1958" s="103"/>
    </row>
    <row r="1959" spans="1:23" s="104" customFormat="1" ht="18" customHeight="1">
      <c r="A1959" s="111" t="s">
        <v>203</v>
      </c>
      <c r="B1959" s="103"/>
      <c r="C1959" s="103"/>
      <c r="D1959" s="103"/>
      <c r="E1959" s="103"/>
      <c r="F1959" s="103"/>
      <c r="G1959" s="103"/>
      <c r="H1959" s="103"/>
      <c r="I1959" s="103"/>
      <c r="J1959" s="103"/>
      <c r="K1959" s="103"/>
      <c r="L1959" s="103"/>
      <c r="M1959" s="103"/>
      <c r="N1959" s="103"/>
      <c r="O1959" s="103"/>
      <c r="P1959" s="103"/>
      <c r="Q1959" s="103"/>
      <c r="R1959" s="103"/>
      <c r="S1959" s="103"/>
      <c r="T1959" s="103"/>
      <c r="U1959" s="103"/>
    </row>
    <row r="1960" spans="1:23" s="104" customFormat="1" ht="18" customHeight="1">
      <c r="A1960" s="112" t="s">
        <v>204</v>
      </c>
      <c r="B1960" s="109" t="str">
        <f>IF(COUNTA(B1948:B1959)=0,"-",COUNTA(B1948:B1959)/12)</f>
        <v>-</v>
      </c>
      <c r="C1960" s="109" t="str">
        <f>IF(COUNTA(C1948:C1959)=0,"-",COUNTA(C1948:C1959)/12)</f>
        <v>-</v>
      </c>
      <c r="D1960" s="109" t="str">
        <f t="shared" ref="D1960" si="217">IF(COUNTA(D1948:D1959)=0,"-",COUNTA(D1948:D1959)/12)</f>
        <v>-</v>
      </c>
      <c r="E1960" s="114" t="str">
        <f>IF(COUNTA(E1948:E1959)=0,"-",COUNTA(E1948:E1959)/12)</f>
        <v>-</v>
      </c>
      <c r="F1960" s="109" t="str">
        <f t="shared" ref="F1960:U1960" si="218">IF(COUNTA(F1948:F1959)=0,"-",COUNTA(F1948:F1959)/12)</f>
        <v>-</v>
      </c>
      <c r="G1960" s="109" t="str">
        <f t="shared" si="218"/>
        <v>-</v>
      </c>
      <c r="H1960" s="109" t="str">
        <f t="shared" si="218"/>
        <v>-</v>
      </c>
      <c r="I1960" s="109" t="str">
        <f t="shared" si="218"/>
        <v>-</v>
      </c>
      <c r="J1960" s="109" t="str">
        <f t="shared" si="218"/>
        <v>-</v>
      </c>
      <c r="K1960" s="109" t="str">
        <f t="shared" si="218"/>
        <v>-</v>
      </c>
      <c r="L1960" s="109" t="str">
        <f t="shared" si="218"/>
        <v>-</v>
      </c>
      <c r="M1960" s="109" t="str">
        <f t="shared" si="218"/>
        <v>-</v>
      </c>
      <c r="N1960" s="109" t="str">
        <f t="shared" si="218"/>
        <v>-</v>
      </c>
      <c r="O1960" s="109" t="str">
        <f t="shared" si="218"/>
        <v>-</v>
      </c>
      <c r="P1960" s="109" t="str">
        <f t="shared" si="218"/>
        <v>-</v>
      </c>
      <c r="Q1960" s="109" t="str">
        <f t="shared" si="218"/>
        <v>-</v>
      </c>
      <c r="R1960" s="109" t="str">
        <f t="shared" si="218"/>
        <v>-</v>
      </c>
      <c r="S1960" s="109" t="str">
        <f t="shared" si="218"/>
        <v>-</v>
      </c>
      <c r="T1960" s="109" t="str">
        <f t="shared" si="218"/>
        <v>-</v>
      </c>
      <c r="U1960" s="109" t="str">
        <f t="shared" si="218"/>
        <v>-</v>
      </c>
    </row>
    <row r="1962" spans="1:23" s="104" customFormat="1" ht="18" customHeight="1">
      <c r="A1962" s="105">
        <f>A1947+1</f>
        <v>44840</v>
      </c>
      <c r="B1962" s="106">
        <v>1</v>
      </c>
      <c r="C1962" s="106">
        <v>2</v>
      </c>
      <c r="D1962" s="106">
        <v>3</v>
      </c>
      <c r="E1962" s="106">
        <v>4</v>
      </c>
      <c r="F1962" s="106">
        <v>5</v>
      </c>
      <c r="G1962" s="106">
        <v>6</v>
      </c>
      <c r="H1962" s="106">
        <v>7</v>
      </c>
      <c r="I1962" s="106">
        <v>8</v>
      </c>
      <c r="J1962" s="106">
        <v>9</v>
      </c>
      <c r="K1962" s="106">
        <v>10</v>
      </c>
      <c r="L1962" s="106">
        <v>11</v>
      </c>
      <c r="M1962" s="106">
        <v>12</v>
      </c>
      <c r="N1962" s="106">
        <v>13</v>
      </c>
      <c r="O1962" s="106">
        <v>14</v>
      </c>
      <c r="P1962" s="106">
        <v>15</v>
      </c>
      <c r="Q1962" s="106">
        <v>16</v>
      </c>
      <c r="R1962" s="106">
        <v>17</v>
      </c>
      <c r="S1962" s="106">
        <v>18</v>
      </c>
      <c r="T1962" s="106">
        <v>19</v>
      </c>
      <c r="U1962" s="106">
        <v>20</v>
      </c>
    </row>
    <row r="1963" spans="1:23" s="104" customFormat="1" ht="18" customHeight="1">
      <c r="A1963" s="111" t="s">
        <v>168</v>
      </c>
      <c r="B1963" s="103"/>
      <c r="C1963" s="103"/>
      <c r="D1963" s="103"/>
      <c r="E1963" s="103"/>
      <c r="F1963" s="103"/>
      <c r="G1963" s="103"/>
      <c r="H1963" s="103"/>
      <c r="I1963" s="103"/>
      <c r="J1963" s="103"/>
      <c r="K1963" s="103"/>
      <c r="L1963" s="103"/>
      <c r="M1963" s="103"/>
      <c r="N1963" s="103"/>
      <c r="O1963" s="103"/>
      <c r="P1963" s="103"/>
      <c r="Q1963" s="103"/>
      <c r="R1963" s="103"/>
      <c r="S1963" s="103"/>
      <c r="T1963" s="103"/>
      <c r="U1963" s="103"/>
    </row>
    <row r="1964" spans="1:23" s="104" customFormat="1" ht="18" customHeight="1">
      <c r="A1964" s="111" t="s">
        <v>174</v>
      </c>
      <c r="B1964" s="103"/>
      <c r="C1964" s="103"/>
      <c r="D1964" s="103"/>
      <c r="E1964" s="103"/>
      <c r="F1964" s="103"/>
      <c r="G1964" s="103"/>
      <c r="H1964" s="103"/>
      <c r="I1964" s="103"/>
      <c r="J1964" s="103"/>
      <c r="K1964" s="103"/>
      <c r="L1964" s="103"/>
      <c r="M1964" s="103"/>
      <c r="N1964" s="103"/>
      <c r="O1964" s="103"/>
      <c r="P1964" s="103"/>
      <c r="Q1964" s="103"/>
      <c r="R1964" s="103"/>
      <c r="S1964" s="103"/>
      <c r="T1964" s="103"/>
      <c r="U1964" s="103"/>
    </row>
    <row r="1965" spans="1:23" s="104" customFormat="1" ht="18" customHeight="1">
      <c r="A1965" s="111" t="s">
        <v>176</v>
      </c>
      <c r="B1965" s="103"/>
      <c r="C1965" s="103"/>
      <c r="D1965" s="103"/>
      <c r="E1965" s="103"/>
      <c r="F1965" s="103"/>
      <c r="G1965" s="103"/>
      <c r="H1965" s="103"/>
      <c r="I1965" s="103"/>
      <c r="J1965" s="103"/>
      <c r="K1965" s="103"/>
      <c r="L1965" s="103"/>
      <c r="M1965" s="103"/>
      <c r="N1965" s="103"/>
      <c r="O1965" s="103"/>
      <c r="P1965" s="103"/>
      <c r="Q1965" s="103"/>
      <c r="R1965" s="103"/>
      <c r="S1965" s="103"/>
      <c r="T1965" s="103"/>
      <c r="U1965" s="103"/>
    </row>
    <row r="1966" spans="1:23" s="104" customFormat="1" ht="18" customHeight="1">
      <c r="A1966" s="111" t="s">
        <v>181</v>
      </c>
      <c r="B1966" s="103"/>
      <c r="C1966" s="103"/>
      <c r="D1966" s="103"/>
      <c r="E1966" s="103"/>
      <c r="F1966" s="103"/>
      <c r="G1966" s="103"/>
      <c r="H1966" s="103"/>
      <c r="I1966" s="103"/>
      <c r="J1966" s="103"/>
      <c r="K1966" s="103"/>
      <c r="L1966" s="103"/>
      <c r="M1966" s="103"/>
      <c r="N1966" s="103"/>
      <c r="O1966" s="103"/>
      <c r="P1966" s="103"/>
      <c r="Q1966" s="103"/>
      <c r="R1966" s="103"/>
      <c r="S1966" s="103"/>
      <c r="T1966" s="103"/>
      <c r="U1966" s="103"/>
      <c r="W1966" s="116" t="s">
        <v>250</v>
      </c>
    </row>
    <row r="1967" spans="1:23" s="104" customFormat="1" ht="18" customHeight="1">
      <c r="A1967" s="111" t="s">
        <v>184</v>
      </c>
      <c r="B1967" s="103"/>
      <c r="C1967" s="103"/>
      <c r="D1967" s="103"/>
      <c r="E1967" s="103"/>
      <c r="F1967" s="103"/>
      <c r="G1967" s="103"/>
      <c r="H1967" s="103"/>
      <c r="I1967" s="103"/>
      <c r="J1967" s="103"/>
      <c r="K1967" s="103"/>
      <c r="L1967" s="103"/>
      <c r="M1967" s="103"/>
      <c r="N1967" s="103"/>
      <c r="O1967" s="103"/>
      <c r="P1967" s="103"/>
      <c r="Q1967" s="103"/>
      <c r="R1967" s="103"/>
      <c r="S1967" s="103"/>
      <c r="T1967" s="103"/>
      <c r="U1967" s="103"/>
      <c r="W1967" s="271">
        <f>COUNTIF(B1975:U1975,"-")</f>
        <v>20</v>
      </c>
    </row>
    <row r="1968" spans="1:23" s="104" customFormat="1" ht="18" customHeight="1">
      <c r="A1968" s="111" t="s">
        <v>208</v>
      </c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3"/>
      <c r="N1968" s="103"/>
      <c r="O1968" s="103"/>
      <c r="P1968" s="103"/>
      <c r="Q1968" s="103"/>
      <c r="R1968" s="103"/>
      <c r="S1968" s="103"/>
      <c r="T1968" s="103"/>
      <c r="U1968" s="103"/>
      <c r="W1968" s="271"/>
    </row>
    <row r="1969" spans="1:23" s="104" customFormat="1" ht="18" customHeight="1">
      <c r="A1969" s="111" t="s">
        <v>209</v>
      </c>
      <c r="B1969" s="103"/>
      <c r="C1969" s="103"/>
      <c r="D1969" s="103"/>
      <c r="E1969" s="103"/>
      <c r="F1969" s="103"/>
      <c r="G1969" s="103"/>
      <c r="H1969" s="103"/>
      <c r="I1969" s="103"/>
      <c r="J1969" s="103"/>
      <c r="K1969" s="103"/>
      <c r="L1969" s="103"/>
      <c r="M1969" s="103"/>
      <c r="N1969" s="103"/>
      <c r="O1969" s="103"/>
      <c r="P1969" s="103"/>
      <c r="Q1969" s="103"/>
      <c r="R1969" s="103"/>
      <c r="S1969" s="103"/>
      <c r="T1969" s="103"/>
      <c r="U1969" s="103"/>
    </row>
    <row r="1970" spans="1:23" s="104" customFormat="1" ht="18" customHeight="1">
      <c r="A1970" s="111" t="s">
        <v>198</v>
      </c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  <c r="Q1970" s="103"/>
      <c r="R1970" s="103"/>
      <c r="S1970" s="103"/>
      <c r="T1970" s="103"/>
      <c r="U1970" s="103"/>
      <c r="W1970" s="116" t="s">
        <v>249</v>
      </c>
    </row>
    <row r="1971" spans="1:23" s="104" customFormat="1" ht="18" customHeight="1">
      <c r="A1971" s="111" t="s">
        <v>200</v>
      </c>
      <c r="B1971" s="103"/>
      <c r="C1971" s="103"/>
      <c r="D1971" s="103"/>
      <c r="E1971" s="103"/>
      <c r="F1971" s="103"/>
      <c r="G1971" s="103"/>
      <c r="H1971" s="103"/>
      <c r="I1971" s="103"/>
      <c r="J1971" s="103"/>
      <c r="K1971" s="103"/>
      <c r="L1971" s="103"/>
      <c r="M1971" s="103"/>
      <c r="N1971" s="103"/>
      <c r="O1971" s="103"/>
      <c r="P1971" s="103"/>
      <c r="Q1971" s="103"/>
      <c r="R1971" s="103"/>
      <c r="S1971" s="103"/>
      <c r="T1971" s="103"/>
      <c r="U1971" s="103"/>
      <c r="W1971" s="270">
        <f>INDEX(TRI!$BD$72:$BE$436,MATCH(A1962,TRI!$BD$72:$BD$436,0),2)+(IF(WEEKDAY(A1962,1)=4,1,0))</f>
        <v>0</v>
      </c>
    </row>
    <row r="1972" spans="1:23" s="104" customFormat="1" ht="18" customHeight="1">
      <c r="A1972" s="111" t="s">
        <v>201</v>
      </c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3"/>
      <c r="N1972" s="103"/>
      <c r="O1972" s="103"/>
      <c r="P1972" s="103"/>
      <c r="Q1972" s="103"/>
      <c r="R1972" s="103"/>
      <c r="S1972" s="103"/>
      <c r="T1972" s="103"/>
      <c r="U1972" s="103"/>
      <c r="W1972" s="271"/>
    </row>
    <row r="1973" spans="1:23" s="104" customFormat="1" ht="18" customHeight="1">
      <c r="A1973" s="111" t="s">
        <v>202</v>
      </c>
      <c r="B1973" s="103"/>
      <c r="C1973" s="103"/>
      <c r="D1973" s="103"/>
      <c r="E1973" s="103"/>
      <c r="F1973" s="103"/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  <c r="Q1973" s="103"/>
      <c r="R1973" s="103"/>
      <c r="S1973" s="103"/>
      <c r="T1973" s="103"/>
      <c r="U1973" s="103"/>
    </row>
    <row r="1974" spans="1:23" s="104" customFormat="1" ht="18" customHeight="1">
      <c r="A1974" s="111" t="s">
        <v>203</v>
      </c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3"/>
      <c r="N1974" s="103"/>
      <c r="O1974" s="103"/>
      <c r="P1974" s="103"/>
      <c r="Q1974" s="103"/>
      <c r="R1974" s="103"/>
      <c r="S1974" s="103"/>
      <c r="T1974" s="103"/>
      <c r="U1974" s="103"/>
    </row>
    <row r="1975" spans="1:23" s="104" customFormat="1" ht="18" customHeight="1">
      <c r="A1975" s="112" t="s">
        <v>204</v>
      </c>
      <c r="B1975" s="109" t="str">
        <f>IF(COUNTA(B1963:B1974)=0,"-",COUNTA(B1963:B1974)/12)</f>
        <v>-</v>
      </c>
      <c r="C1975" s="109" t="str">
        <f>IF(COUNTA(C1963:C1974)=0,"-",COUNTA(C1963:C1974)/12)</f>
        <v>-</v>
      </c>
      <c r="D1975" s="109" t="str">
        <f t="shared" ref="D1975" si="219">IF(COUNTA(D1963:D1974)=0,"-",COUNTA(D1963:D1974)/12)</f>
        <v>-</v>
      </c>
      <c r="E1975" s="114" t="str">
        <f>IF(COUNTA(E1963:E1974)=0,"-",COUNTA(E1963:E1974)/12)</f>
        <v>-</v>
      </c>
      <c r="F1975" s="109" t="str">
        <f t="shared" ref="F1975:U1975" si="220">IF(COUNTA(F1963:F1974)=0,"-",COUNTA(F1963:F1974)/12)</f>
        <v>-</v>
      </c>
      <c r="G1975" s="109" t="str">
        <f t="shared" si="220"/>
        <v>-</v>
      </c>
      <c r="H1975" s="109" t="str">
        <f t="shared" si="220"/>
        <v>-</v>
      </c>
      <c r="I1975" s="109" t="str">
        <f t="shared" si="220"/>
        <v>-</v>
      </c>
      <c r="J1975" s="109" t="str">
        <f t="shared" si="220"/>
        <v>-</v>
      </c>
      <c r="K1975" s="109" t="str">
        <f t="shared" si="220"/>
        <v>-</v>
      </c>
      <c r="L1975" s="109" t="str">
        <f t="shared" si="220"/>
        <v>-</v>
      </c>
      <c r="M1975" s="109" t="str">
        <f t="shared" si="220"/>
        <v>-</v>
      </c>
      <c r="N1975" s="109" t="str">
        <f t="shared" si="220"/>
        <v>-</v>
      </c>
      <c r="O1975" s="109" t="str">
        <f t="shared" si="220"/>
        <v>-</v>
      </c>
      <c r="P1975" s="109" t="str">
        <f t="shared" si="220"/>
        <v>-</v>
      </c>
      <c r="Q1975" s="109" t="str">
        <f t="shared" si="220"/>
        <v>-</v>
      </c>
      <c r="R1975" s="109" t="str">
        <f t="shared" si="220"/>
        <v>-</v>
      </c>
      <c r="S1975" s="109" t="str">
        <f t="shared" si="220"/>
        <v>-</v>
      </c>
      <c r="T1975" s="109" t="str">
        <f t="shared" si="220"/>
        <v>-</v>
      </c>
      <c r="U1975" s="109" t="str">
        <f t="shared" si="220"/>
        <v>-</v>
      </c>
    </row>
    <row r="1977" spans="1:23" s="104" customFormat="1" ht="18" customHeight="1">
      <c r="A1977" s="105">
        <f>A1962+1</f>
        <v>44841</v>
      </c>
      <c r="B1977" s="106">
        <v>1</v>
      </c>
      <c r="C1977" s="106">
        <v>2</v>
      </c>
      <c r="D1977" s="106">
        <v>3</v>
      </c>
      <c r="E1977" s="106">
        <v>4</v>
      </c>
      <c r="F1977" s="106">
        <v>5</v>
      </c>
      <c r="G1977" s="106">
        <v>6</v>
      </c>
      <c r="H1977" s="106">
        <v>7</v>
      </c>
      <c r="I1977" s="106">
        <v>8</v>
      </c>
      <c r="J1977" s="106">
        <v>9</v>
      </c>
      <c r="K1977" s="106">
        <v>10</v>
      </c>
      <c r="L1977" s="106">
        <v>11</v>
      </c>
      <c r="M1977" s="106">
        <v>12</v>
      </c>
      <c r="N1977" s="106">
        <v>13</v>
      </c>
      <c r="O1977" s="106">
        <v>14</v>
      </c>
      <c r="P1977" s="106">
        <v>15</v>
      </c>
      <c r="Q1977" s="106">
        <v>16</v>
      </c>
      <c r="R1977" s="106">
        <v>17</v>
      </c>
      <c r="S1977" s="106">
        <v>18</v>
      </c>
      <c r="T1977" s="106">
        <v>19</v>
      </c>
      <c r="U1977" s="106">
        <v>20</v>
      </c>
    </row>
    <row r="1978" spans="1:23" s="104" customFormat="1" ht="18" customHeight="1">
      <c r="A1978" s="111" t="s">
        <v>168</v>
      </c>
      <c r="B1978" s="103"/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3"/>
      <c r="M1978" s="103"/>
      <c r="N1978" s="103"/>
      <c r="O1978" s="103"/>
      <c r="P1978" s="103"/>
      <c r="Q1978" s="103"/>
      <c r="R1978" s="103"/>
      <c r="S1978" s="103"/>
      <c r="T1978" s="103"/>
      <c r="U1978" s="103"/>
    </row>
    <row r="1979" spans="1:23" s="104" customFormat="1" ht="18" customHeight="1">
      <c r="A1979" s="111" t="s">
        <v>174</v>
      </c>
      <c r="B1979" s="103"/>
      <c r="C1979" s="103"/>
      <c r="D1979" s="103"/>
      <c r="E1979" s="103"/>
      <c r="F1979" s="103"/>
      <c r="G1979" s="103"/>
      <c r="H1979" s="103"/>
      <c r="I1979" s="103"/>
      <c r="J1979" s="103"/>
      <c r="K1979" s="103"/>
      <c r="L1979" s="103"/>
      <c r="M1979" s="103"/>
      <c r="N1979" s="103"/>
      <c r="O1979" s="103"/>
      <c r="P1979" s="103"/>
      <c r="Q1979" s="103"/>
      <c r="R1979" s="103"/>
      <c r="S1979" s="103"/>
      <c r="T1979" s="103"/>
      <c r="U1979" s="103"/>
    </row>
    <row r="1980" spans="1:23" s="104" customFormat="1" ht="18" customHeight="1">
      <c r="A1980" s="111" t="s">
        <v>176</v>
      </c>
      <c r="B1980" s="103"/>
      <c r="C1980" s="103"/>
      <c r="D1980" s="103"/>
      <c r="E1980" s="103"/>
      <c r="F1980" s="103"/>
      <c r="G1980" s="103"/>
      <c r="H1980" s="103"/>
      <c r="I1980" s="103"/>
      <c r="J1980" s="103"/>
      <c r="K1980" s="103"/>
      <c r="L1980" s="103"/>
      <c r="M1980" s="103"/>
      <c r="N1980" s="103"/>
      <c r="O1980" s="103"/>
      <c r="P1980" s="103"/>
      <c r="Q1980" s="103"/>
      <c r="R1980" s="103"/>
      <c r="S1980" s="103"/>
      <c r="T1980" s="103"/>
      <c r="U1980" s="103"/>
    </row>
    <row r="1981" spans="1:23" s="104" customFormat="1" ht="18" customHeight="1">
      <c r="A1981" s="111" t="s">
        <v>181</v>
      </c>
      <c r="B1981" s="103"/>
      <c r="C1981" s="103"/>
      <c r="D1981" s="103"/>
      <c r="E1981" s="103"/>
      <c r="F1981" s="103"/>
      <c r="G1981" s="103"/>
      <c r="H1981" s="103"/>
      <c r="I1981" s="103"/>
      <c r="J1981" s="103"/>
      <c r="K1981" s="103"/>
      <c r="L1981" s="103"/>
      <c r="M1981" s="103"/>
      <c r="N1981" s="103"/>
      <c r="O1981" s="103"/>
      <c r="P1981" s="103"/>
      <c r="Q1981" s="103"/>
      <c r="R1981" s="103"/>
      <c r="S1981" s="103"/>
      <c r="T1981" s="103"/>
      <c r="U1981" s="103"/>
      <c r="W1981" s="116" t="s">
        <v>250</v>
      </c>
    </row>
    <row r="1982" spans="1:23" s="104" customFormat="1" ht="18" customHeight="1">
      <c r="A1982" s="111" t="s">
        <v>184</v>
      </c>
      <c r="B1982" s="103"/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3"/>
      <c r="M1982" s="103"/>
      <c r="N1982" s="103"/>
      <c r="O1982" s="103"/>
      <c r="P1982" s="103"/>
      <c r="Q1982" s="103"/>
      <c r="R1982" s="103"/>
      <c r="S1982" s="103"/>
      <c r="T1982" s="103"/>
      <c r="U1982" s="103"/>
      <c r="W1982" s="271">
        <f>COUNTIF(B1990:U1990,"-")</f>
        <v>20</v>
      </c>
    </row>
    <row r="1983" spans="1:23" s="104" customFormat="1" ht="18" customHeight="1">
      <c r="A1983" s="111" t="s">
        <v>208</v>
      </c>
      <c r="B1983" s="103"/>
      <c r="C1983" s="103"/>
      <c r="D1983" s="103"/>
      <c r="E1983" s="103"/>
      <c r="F1983" s="103"/>
      <c r="G1983" s="103"/>
      <c r="H1983" s="103"/>
      <c r="I1983" s="103"/>
      <c r="J1983" s="103"/>
      <c r="K1983" s="103"/>
      <c r="L1983" s="103"/>
      <c r="M1983" s="103"/>
      <c r="N1983" s="103"/>
      <c r="O1983" s="103"/>
      <c r="P1983" s="103"/>
      <c r="Q1983" s="103"/>
      <c r="R1983" s="103"/>
      <c r="S1983" s="103"/>
      <c r="T1983" s="103"/>
      <c r="U1983" s="103"/>
      <c r="W1983" s="271"/>
    </row>
    <row r="1984" spans="1:23" s="104" customFormat="1" ht="18" customHeight="1">
      <c r="A1984" s="111" t="s">
        <v>209</v>
      </c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3"/>
      <c r="M1984" s="103"/>
      <c r="N1984" s="103"/>
      <c r="O1984" s="103"/>
      <c r="P1984" s="103"/>
      <c r="Q1984" s="103"/>
      <c r="R1984" s="103"/>
      <c r="S1984" s="103"/>
      <c r="T1984" s="103"/>
      <c r="U1984" s="103"/>
    </row>
    <row r="1985" spans="1:23" s="104" customFormat="1" ht="18" customHeight="1">
      <c r="A1985" s="111" t="s">
        <v>198</v>
      </c>
      <c r="B1985" s="103"/>
      <c r="C1985" s="103"/>
      <c r="D1985" s="103"/>
      <c r="E1985" s="103"/>
      <c r="F1985" s="103"/>
      <c r="G1985" s="103"/>
      <c r="H1985" s="103"/>
      <c r="I1985" s="103"/>
      <c r="J1985" s="103"/>
      <c r="K1985" s="103"/>
      <c r="L1985" s="103"/>
      <c r="M1985" s="103"/>
      <c r="N1985" s="103"/>
      <c r="O1985" s="103"/>
      <c r="P1985" s="103"/>
      <c r="Q1985" s="103"/>
      <c r="R1985" s="103"/>
      <c r="S1985" s="103"/>
      <c r="T1985" s="103"/>
      <c r="U1985" s="103"/>
      <c r="W1985" s="116" t="s">
        <v>249</v>
      </c>
    </row>
    <row r="1986" spans="1:23" s="104" customFormat="1" ht="18" customHeight="1">
      <c r="A1986" s="111" t="s">
        <v>200</v>
      </c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3"/>
      <c r="M1986" s="103"/>
      <c r="N1986" s="103"/>
      <c r="O1986" s="103"/>
      <c r="P1986" s="103"/>
      <c r="Q1986" s="103"/>
      <c r="R1986" s="103"/>
      <c r="S1986" s="103"/>
      <c r="T1986" s="103"/>
      <c r="U1986" s="103"/>
      <c r="W1986" s="270">
        <f>INDEX(TRI!$BD$72:$BE$436,MATCH(A1977,TRI!$BD$72:$BD$436,0),2)+(IF(WEEKDAY(A1977,1)=4,1,0))</f>
        <v>0</v>
      </c>
    </row>
    <row r="1987" spans="1:23" s="104" customFormat="1" ht="18" customHeight="1">
      <c r="A1987" s="111" t="s">
        <v>201</v>
      </c>
      <c r="B1987" s="103"/>
      <c r="C1987" s="103"/>
      <c r="D1987" s="103"/>
      <c r="E1987" s="103"/>
      <c r="F1987" s="103"/>
      <c r="G1987" s="103"/>
      <c r="H1987" s="103"/>
      <c r="I1987" s="103"/>
      <c r="J1987" s="103"/>
      <c r="K1987" s="103"/>
      <c r="L1987" s="103"/>
      <c r="M1987" s="103"/>
      <c r="N1987" s="103"/>
      <c r="O1987" s="103"/>
      <c r="P1987" s="103"/>
      <c r="Q1987" s="103"/>
      <c r="R1987" s="103"/>
      <c r="S1987" s="103"/>
      <c r="T1987" s="103"/>
      <c r="U1987" s="103"/>
      <c r="W1987" s="271"/>
    </row>
    <row r="1988" spans="1:23" s="104" customFormat="1" ht="18" customHeight="1">
      <c r="A1988" s="111" t="s">
        <v>202</v>
      </c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3"/>
      <c r="M1988" s="103"/>
      <c r="N1988" s="103"/>
      <c r="O1988" s="103"/>
      <c r="P1988" s="103"/>
      <c r="Q1988" s="103"/>
      <c r="R1988" s="103"/>
      <c r="S1988" s="103"/>
      <c r="T1988" s="103"/>
      <c r="U1988" s="103"/>
    </row>
    <row r="1989" spans="1:23" s="104" customFormat="1" ht="18" customHeight="1">
      <c r="A1989" s="111" t="s">
        <v>203</v>
      </c>
      <c r="B1989" s="103"/>
      <c r="C1989" s="103"/>
      <c r="D1989" s="103"/>
      <c r="E1989" s="103"/>
      <c r="F1989" s="103"/>
      <c r="G1989" s="103"/>
      <c r="H1989" s="103"/>
      <c r="I1989" s="103"/>
      <c r="J1989" s="103"/>
      <c r="K1989" s="103"/>
      <c r="L1989" s="103"/>
      <c r="M1989" s="103"/>
      <c r="N1989" s="103"/>
      <c r="O1989" s="103"/>
      <c r="P1989" s="103"/>
      <c r="Q1989" s="103"/>
      <c r="R1989" s="103"/>
      <c r="S1989" s="103"/>
      <c r="T1989" s="103"/>
      <c r="U1989" s="103"/>
    </row>
    <row r="1990" spans="1:23" s="104" customFormat="1" ht="18" customHeight="1">
      <c r="A1990" s="112" t="s">
        <v>204</v>
      </c>
      <c r="B1990" s="109" t="str">
        <f>IF(COUNTA(B1978:B1989)=0,"-",COUNTA(B1978:B1989)/12)</f>
        <v>-</v>
      </c>
      <c r="C1990" s="109" t="str">
        <f>IF(COUNTA(C1978:C1989)=0,"-",COUNTA(C1978:C1989)/12)</f>
        <v>-</v>
      </c>
      <c r="D1990" s="109" t="str">
        <f t="shared" ref="D1990" si="221">IF(COUNTA(D1978:D1989)=0,"-",COUNTA(D1978:D1989)/12)</f>
        <v>-</v>
      </c>
      <c r="E1990" s="114" t="str">
        <f>IF(COUNTA(E1978:E1989)=0,"-",COUNTA(E1978:E1989)/12)</f>
        <v>-</v>
      </c>
      <c r="F1990" s="109" t="str">
        <f t="shared" ref="F1990:U1990" si="222">IF(COUNTA(F1978:F1989)=0,"-",COUNTA(F1978:F1989)/12)</f>
        <v>-</v>
      </c>
      <c r="G1990" s="109" t="str">
        <f t="shared" si="222"/>
        <v>-</v>
      </c>
      <c r="H1990" s="109" t="str">
        <f t="shared" si="222"/>
        <v>-</v>
      </c>
      <c r="I1990" s="109" t="str">
        <f t="shared" si="222"/>
        <v>-</v>
      </c>
      <c r="J1990" s="109" t="str">
        <f t="shared" si="222"/>
        <v>-</v>
      </c>
      <c r="K1990" s="109" t="str">
        <f t="shared" si="222"/>
        <v>-</v>
      </c>
      <c r="L1990" s="109" t="str">
        <f t="shared" si="222"/>
        <v>-</v>
      </c>
      <c r="M1990" s="109" t="str">
        <f t="shared" si="222"/>
        <v>-</v>
      </c>
      <c r="N1990" s="109" t="str">
        <f t="shared" si="222"/>
        <v>-</v>
      </c>
      <c r="O1990" s="109" t="str">
        <f t="shared" si="222"/>
        <v>-</v>
      </c>
      <c r="P1990" s="109" t="str">
        <f t="shared" si="222"/>
        <v>-</v>
      </c>
      <c r="Q1990" s="109" t="str">
        <f t="shared" si="222"/>
        <v>-</v>
      </c>
      <c r="R1990" s="109" t="str">
        <f t="shared" si="222"/>
        <v>-</v>
      </c>
      <c r="S1990" s="109" t="str">
        <f t="shared" si="222"/>
        <v>-</v>
      </c>
      <c r="T1990" s="109" t="str">
        <f t="shared" si="222"/>
        <v>-</v>
      </c>
      <c r="U1990" s="109" t="str">
        <f t="shared" si="222"/>
        <v>-</v>
      </c>
    </row>
    <row r="1992" spans="1:23" s="104" customFormat="1" ht="18" customHeight="1">
      <c r="A1992" s="105">
        <f>A1977+1</f>
        <v>44842</v>
      </c>
      <c r="B1992" s="106">
        <v>1</v>
      </c>
      <c r="C1992" s="106">
        <v>2</v>
      </c>
      <c r="D1992" s="106">
        <v>3</v>
      </c>
      <c r="E1992" s="106">
        <v>4</v>
      </c>
      <c r="F1992" s="106">
        <v>5</v>
      </c>
      <c r="G1992" s="106">
        <v>6</v>
      </c>
      <c r="H1992" s="106">
        <v>7</v>
      </c>
      <c r="I1992" s="106">
        <v>8</v>
      </c>
      <c r="J1992" s="106">
        <v>9</v>
      </c>
      <c r="K1992" s="106">
        <v>10</v>
      </c>
      <c r="L1992" s="106">
        <v>11</v>
      </c>
      <c r="M1992" s="106">
        <v>12</v>
      </c>
      <c r="N1992" s="106">
        <v>13</v>
      </c>
      <c r="O1992" s="106">
        <v>14</v>
      </c>
      <c r="P1992" s="106">
        <v>15</v>
      </c>
      <c r="Q1992" s="106">
        <v>16</v>
      </c>
      <c r="R1992" s="106">
        <v>17</v>
      </c>
      <c r="S1992" s="106">
        <v>18</v>
      </c>
      <c r="T1992" s="106">
        <v>19</v>
      </c>
      <c r="U1992" s="106">
        <v>20</v>
      </c>
    </row>
    <row r="1993" spans="1:23" s="104" customFormat="1" ht="18" customHeight="1">
      <c r="A1993" s="111" t="s">
        <v>168</v>
      </c>
      <c r="B1993" s="103"/>
      <c r="C1993" s="103"/>
      <c r="D1993" s="103"/>
      <c r="E1993" s="103"/>
      <c r="F1993" s="103"/>
      <c r="G1993" s="103"/>
      <c r="H1993" s="103"/>
      <c r="I1993" s="103"/>
      <c r="J1993" s="103"/>
      <c r="K1993" s="103"/>
      <c r="L1993" s="103"/>
      <c r="M1993" s="103"/>
      <c r="N1993" s="103"/>
      <c r="O1993" s="103"/>
      <c r="P1993" s="103"/>
      <c r="Q1993" s="103"/>
      <c r="R1993" s="103"/>
      <c r="S1993" s="103"/>
      <c r="T1993" s="103"/>
      <c r="U1993" s="103"/>
    </row>
    <row r="1994" spans="1:23" s="104" customFormat="1" ht="18" customHeight="1">
      <c r="A1994" s="111" t="s">
        <v>174</v>
      </c>
      <c r="B1994" s="103"/>
      <c r="C1994" s="103"/>
      <c r="D1994" s="103"/>
      <c r="E1994" s="103"/>
      <c r="F1994" s="103"/>
      <c r="G1994" s="103"/>
      <c r="H1994" s="103"/>
      <c r="I1994" s="103"/>
      <c r="J1994" s="103"/>
      <c r="K1994" s="103"/>
      <c r="L1994" s="103"/>
      <c r="M1994" s="103"/>
      <c r="N1994" s="103"/>
      <c r="O1994" s="103"/>
      <c r="P1994" s="103"/>
      <c r="Q1994" s="103"/>
      <c r="R1994" s="103"/>
      <c r="S1994" s="103"/>
      <c r="T1994" s="103"/>
      <c r="U1994" s="103"/>
    </row>
    <row r="1995" spans="1:23" s="104" customFormat="1" ht="18" customHeight="1">
      <c r="A1995" s="111" t="s">
        <v>176</v>
      </c>
      <c r="B1995" s="103"/>
      <c r="C1995" s="103"/>
      <c r="D1995" s="103"/>
      <c r="E1995" s="103"/>
      <c r="F1995" s="103"/>
      <c r="G1995" s="103"/>
      <c r="H1995" s="103"/>
      <c r="I1995" s="103"/>
      <c r="J1995" s="103"/>
      <c r="K1995" s="103"/>
      <c r="L1995" s="103"/>
      <c r="M1995" s="103"/>
      <c r="N1995" s="103"/>
      <c r="O1995" s="103"/>
      <c r="P1995" s="103"/>
      <c r="Q1995" s="103"/>
      <c r="R1995" s="103"/>
      <c r="S1995" s="103"/>
      <c r="T1995" s="103"/>
      <c r="U1995" s="103"/>
    </row>
    <row r="1996" spans="1:23" s="104" customFormat="1" ht="18" customHeight="1">
      <c r="A1996" s="111" t="s">
        <v>181</v>
      </c>
      <c r="B1996" s="103"/>
      <c r="C1996" s="103"/>
      <c r="D1996" s="103"/>
      <c r="E1996" s="103"/>
      <c r="F1996" s="103"/>
      <c r="G1996" s="103"/>
      <c r="H1996" s="103"/>
      <c r="I1996" s="103"/>
      <c r="J1996" s="103"/>
      <c r="K1996" s="103"/>
      <c r="L1996" s="103"/>
      <c r="M1996" s="103"/>
      <c r="N1996" s="103"/>
      <c r="O1996" s="103"/>
      <c r="P1996" s="103"/>
      <c r="Q1996" s="103"/>
      <c r="R1996" s="103"/>
      <c r="S1996" s="103"/>
      <c r="T1996" s="103"/>
      <c r="U1996" s="103"/>
      <c r="W1996" s="116" t="s">
        <v>250</v>
      </c>
    </row>
    <row r="1997" spans="1:23" s="104" customFormat="1" ht="18" customHeight="1">
      <c r="A1997" s="111" t="s">
        <v>184</v>
      </c>
      <c r="B1997" s="103"/>
      <c r="C1997" s="103"/>
      <c r="D1997" s="103"/>
      <c r="E1997" s="103"/>
      <c r="F1997" s="103"/>
      <c r="G1997" s="103"/>
      <c r="H1997" s="103"/>
      <c r="I1997" s="103"/>
      <c r="J1997" s="103"/>
      <c r="K1997" s="103"/>
      <c r="L1997" s="103"/>
      <c r="M1997" s="103"/>
      <c r="N1997" s="103"/>
      <c r="O1997" s="103"/>
      <c r="P1997" s="103"/>
      <c r="Q1997" s="103"/>
      <c r="R1997" s="103"/>
      <c r="S1997" s="103"/>
      <c r="T1997" s="103"/>
      <c r="U1997" s="103"/>
      <c r="W1997" s="271">
        <f>COUNTIF(B2005:U2005,"-")</f>
        <v>20</v>
      </c>
    </row>
    <row r="1998" spans="1:23" s="104" customFormat="1" ht="18" customHeight="1">
      <c r="A1998" s="111" t="s">
        <v>208</v>
      </c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3"/>
      <c r="N1998" s="103"/>
      <c r="O1998" s="103"/>
      <c r="P1998" s="103"/>
      <c r="Q1998" s="103"/>
      <c r="R1998" s="103"/>
      <c r="S1998" s="103"/>
      <c r="T1998" s="103"/>
      <c r="U1998" s="103"/>
      <c r="W1998" s="271"/>
    </row>
    <row r="1999" spans="1:23" s="104" customFormat="1" ht="18" customHeight="1">
      <c r="A1999" s="111" t="s">
        <v>209</v>
      </c>
      <c r="B1999" s="103"/>
      <c r="C1999" s="103"/>
      <c r="D1999" s="103"/>
      <c r="E1999" s="103"/>
      <c r="F1999" s="103"/>
      <c r="G1999" s="103"/>
      <c r="H1999" s="103"/>
      <c r="I1999" s="103"/>
      <c r="J1999" s="103"/>
      <c r="K1999" s="103"/>
      <c r="L1999" s="103"/>
      <c r="M1999" s="103"/>
      <c r="N1999" s="103"/>
      <c r="O1999" s="103"/>
      <c r="P1999" s="103"/>
      <c r="Q1999" s="103"/>
      <c r="R1999" s="103"/>
      <c r="S1999" s="103"/>
      <c r="T1999" s="103"/>
      <c r="U1999" s="103"/>
    </row>
    <row r="2000" spans="1:23" s="104" customFormat="1" ht="18" customHeight="1">
      <c r="A2000" s="111" t="s">
        <v>198</v>
      </c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  <c r="Q2000" s="103"/>
      <c r="R2000" s="103"/>
      <c r="S2000" s="103"/>
      <c r="T2000" s="103"/>
      <c r="U2000" s="103"/>
      <c r="W2000" s="116" t="s">
        <v>249</v>
      </c>
    </row>
    <row r="2001" spans="1:23" s="104" customFormat="1" ht="18" customHeight="1">
      <c r="A2001" s="111" t="s">
        <v>200</v>
      </c>
      <c r="B2001" s="103"/>
      <c r="C2001" s="103"/>
      <c r="D2001" s="103"/>
      <c r="E2001" s="103"/>
      <c r="F2001" s="103"/>
      <c r="G2001" s="103"/>
      <c r="H2001" s="103"/>
      <c r="I2001" s="103"/>
      <c r="J2001" s="103"/>
      <c r="K2001" s="103"/>
      <c r="L2001" s="103"/>
      <c r="M2001" s="103"/>
      <c r="N2001" s="103"/>
      <c r="O2001" s="103"/>
      <c r="P2001" s="103"/>
      <c r="Q2001" s="103"/>
      <c r="R2001" s="103"/>
      <c r="S2001" s="103"/>
      <c r="T2001" s="103"/>
      <c r="U2001" s="103"/>
      <c r="W2001" s="270">
        <f>INDEX(TRI!$BD$72:$BE$436,MATCH(A1992,TRI!$BD$72:$BD$436,0),2)+(IF(WEEKDAY(A1992,1)=4,1,0))</f>
        <v>0</v>
      </c>
    </row>
    <row r="2002" spans="1:23" s="104" customFormat="1" ht="18" customHeight="1">
      <c r="A2002" s="111" t="s">
        <v>201</v>
      </c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  <c r="Q2002" s="103"/>
      <c r="R2002" s="103"/>
      <c r="S2002" s="103"/>
      <c r="T2002" s="103"/>
      <c r="U2002" s="103"/>
      <c r="W2002" s="271"/>
    </row>
    <row r="2003" spans="1:23" s="104" customFormat="1" ht="18" customHeight="1">
      <c r="A2003" s="111" t="s">
        <v>202</v>
      </c>
      <c r="B2003" s="103"/>
      <c r="C2003" s="103"/>
      <c r="D2003" s="103"/>
      <c r="E2003" s="103"/>
      <c r="F2003" s="103"/>
      <c r="G2003" s="103"/>
      <c r="H2003" s="103"/>
      <c r="I2003" s="103"/>
      <c r="J2003" s="103"/>
      <c r="K2003" s="103"/>
      <c r="L2003" s="103"/>
      <c r="M2003" s="103"/>
      <c r="N2003" s="103"/>
      <c r="O2003" s="103"/>
      <c r="P2003" s="103"/>
      <c r="Q2003" s="103"/>
      <c r="R2003" s="103"/>
      <c r="S2003" s="103"/>
      <c r="T2003" s="103"/>
      <c r="U2003" s="103"/>
    </row>
    <row r="2004" spans="1:23" s="104" customFormat="1" ht="18" customHeight="1">
      <c r="A2004" s="111" t="s">
        <v>203</v>
      </c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3"/>
      <c r="N2004" s="103"/>
      <c r="O2004" s="103"/>
      <c r="P2004" s="103"/>
      <c r="Q2004" s="103"/>
      <c r="R2004" s="103"/>
      <c r="S2004" s="103"/>
      <c r="T2004" s="103"/>
      <c r="U2004" s="103"/>
    </row>
    <row r="2005" spans="1:23" s="104" customFormat="1" ht="18" customHeight="1">
      <c r="A2005" s="112" t="s">
        <v>204</v>
      </c>
      <c r="B2005" s="109" t="str">
        <f>IF(COUNTA(B1993:B2004)=0,"-",COUNTA(B1993:B2004)/12)</f>
        <v>-</v>
      </c>
      <c r="C2005" s="109" t="str">
        <f>IF(COUNTA(C1993:C2004)=0,"-",COUNTA(C1993:C2004)/12)</f>
        <v>-</v>
      </c>
      <c r="D2005" s="109" t="str">
        <f t="shared" ref="D2005" si="223">IF(COUNTA(D1993:D2004)=0,"-",COUNTA(D1993:D2004)/12)</f>
        <v>-</v>
      </c>
      <c r="E2005" s="114" t="str">
        <f>IF(COUNTA(E1993:E2004)=0,"-",COUNTA(E1993:E2004)/12)</f>
        <v>-</v>
      </c>
      <c r="F2005" s="109" t="str">
        <f t="shared" ref="F2005:U2005" si="224">IF(COUNTA(F1993:F2004)=0,"-",COUNTA(F1993:F2004)/12)</f>
        <v>-</v>
      </c>
      <c r="G2005" s="109" t="str">
        <f t="shared" si="224"/>
        <v>-</v>
      </c>
      <c r="H2005" s="109" t="str">
        <f t="shared" si="224"/>
        <v>-</v>
      </c>
      <c r="I2005" s="109" t="str">
        <f t="shared" si="224"/>
        <v>-</v>
      </c>
      <c r="J2005" s="109" t="str">
        <f t="shared" si="224"/>
        <v>-</v>
      </c>
      <c r="K2005" s="109" t="str">
        <f t="shared" si="224"/>
        <v>-</v>
      </c>
      <c r="L2005" s="109" t="str">
        <f t="shared" si="224"/>
        <v>-</v>
      </c>
      <c r="M2005" s="109" t="str">
        <f t="shared" si="224"/>
        <v>-</v>
      </c>
      <c r="N2005" s="109" t="str">
        <f t="shared" si="224"/>
        <v>-</v>
      </c>
      <c r="O2005" s="109" t="str">
        <f t="shared" si="224"/>
        <v>-</v>
      </c>
      <c r="P2005" s="109" t="str">
        <f t="shared" si="224"/>
        <v>-</v>
      </c>
      <c r="Q2005" s="109" t="str">
        <f t="shared" si="224"/>
        <v>-</v>
      </c>
      <c r="R2005" s="109" t="str">
        <f t="shared" si="224"/>
        <v>-</v>
      </c>
      <c r="S2005" s="109" t="str">
        <f t="shared" si="224"/>
        <v>-</v>
      </c>
      <c r="T2005" s="109" t="str">
        <f t="shared" si="224"/>
        <v>-</v>
      </c>
      <c r="U2005" s="109" t="str">
        <f t="shared" si="224"/>
        <v>-</v>
      </c>
    </row>
    <row r="2007" spans="1:23" s="104" customFormat="1" ht="18" customHeight="1">
      <c r="A2007" s="105">
        <f>A1992+1</f>
        <v>44843</v>
      </c>
      <c r="B2007" s="106">
        <v>1</v>
      </c>
      <c r="C2007" s="106">
        <v>2</v>
      </c>
      <c r="D2007" s="106">
        <v>3</v>
      </c>
      <c r="E2007" s="106">
        <v>4</v>
      </c>
      <c r="F2007" s="106">
        <v>5</v>
      </c>
      <c r="G2007" s="106">
        <v>6</v>
      </c>
      <c r="H2007" s="106">
        <v>7</v>
      </c>
      <c r="I2007" s="106">
        <v>8</v>
      </c>
      <c r="J2007" s="106">
        <v>9</v>
      </c>
      <c r="K2007" s="106">
        <v>10</v>
      </c>
      <c r="L2007" s="106">
        <v>11</v>
      </c>
      <c r="M2007" s="106">
        <v>12</v>
      </c>
      <c r="N2007" s="106">
        <v>13</v>
      </c>
      <c r="O2007" s="106">
        <v>14</v>
      </c>
      <c r="P2007" s="106">
        <v>15</v>
      </c>
      <c r="Q2007" s="106">
        <v>16</v>
      </c>
      <c r="R2007" s="106">
        <v>17</v>
      </c>
      <c r="S2007" s="106">
        <v>18</v>
      </c>
      <c r="T2007" s="106">
        <v>19</v>
      </c>
      <c r="U2007" s="106">
        <v>20</v>
      </c>
    </row>
    <row r="2008" spans="1:23" s="104" customFormat="1" ht="18" customHeight="1">
      <c r="A2008" s="111" t="s">
        <v>168</v>
      </c>
      <c r="B2008" s="103"/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3"/>
      <c r="M2008" s="103"/>
      <c r="N2008" s="103"/>
      <c r="O2008" s="103"/>
      <c r="P2008" s="103"/>
      <c r="Q2008" s="103"/>
      <c r="R2008" s="103"/>
      <c r="S2008" s="103"/>
      <c r="T2008" s="103"/>
      <c r="U2008" s="103"/>
    </row>
    <row r="2009" spans="1:23" s="104" customFormat="1" ht="18" customHeight="1">
      <c r="A2009" s="111" t="s">
        <v>174</v>
      </c>
      <c r="B2009" s="103"/>
      <c r="C2009" s="103"/>
      <c r="D2009" s="103"/>
      <c r="E2009" s="103"/>
      <c r="F2009" s="103"/>
      <c r="G2009" s="103"/>
      <c r="H2009" s="103"/>
      <c r="I2009" s="103"/>
      <c r="J2009" s="103"/>
      <c r="K2009" s="103"/>
      <c r="L2009" s="103"/>
      <c r="M2009" s="103"/>
      <c r="N2009" s="103"/>
      <c r="O2009" s="103"/>
      <c r="P2009" s="103"/>
      <c r="Q2009" s="103"/>
      <c r="R2009" s="103"/>
      <c r="S2009" s="103"/>
      <c r="T2009" s="103"/>
      <c r="U2009" s="103"/>
    </row>
    <row r="2010" spans="1:23" s="104" customFormat="1" ht="18" customHeight="1">
      <c r="A2010" s="111" t="s">
        <v>176</v>
      </c>
      <c r="B2010" s="103"/>
      <c r="C2010" s="103"/>
      <c r="D2010" s="103"/>
      <c r="E2010" s="103"/>
      <c r="F2010" s="103"/>
      <c r="G2010" s="103"/>
      <c r="H2010" s="103"/>
      <c r="I2010" s="103"/>
      <c r="J2010" s="103"/>
      <c r="K2010" s="103"/>
      <c r="L2010" s="103"/>
      <c r="M2010" s="103"/>
      <c r="N2010" s="103"/>
      <c r="O2010" s="103"/>
      <c r="P2010" s="103"/>
      <c r="Q2010" s="103"/>
      <c r="R2010" s="103"/>
      <c r="S2010" s="103"/>
      <c r="T2010" s="103"/>
      <c r="U2010" s="103"/>
    </row>
    <row r="2011" spans="1:23" s="104" customFormat="1" ht="18" customHeight="1">
      <c r="A2011" s="111" t="s">
        <v>181</v>
      </c>
      <c r="B2011" s="103"/>
      <c r="C2011" s="103"/>
      <c r="D2011" s="103"/>
      <c r="E2011" s="103"/>
      <c r="F2011" s="103"/>
      <c r="G2011" s="103"/>
      <c r="H2011" s="103"/>
      <c r="I2011" s="103"/>
      <c r="J2011" s="103"/>
      <c r="K2011" s="103"/>
      <c r="L2011" s="103"/>
      <c r="M2011" s="103"/>
      <c r="N2011" s="103"/>
      <c r="O2011" s="103"/>
      <c r="P2011" s="103"/>
      <c r="Q2011" s="103"/>
      <c r="R2011" s="103"/>
      <c r="S2011" s="103"/>
      <c r="T2011" s="103"/>
      <c r="U2011" s="103"/>
      <c r="W2011" s="116" t="s">
        <v>250</v>
      </c>
    </row>
    <row r="2012" spans="1:23" s="104" customFormat="1" ht="18" customHeight="1">
      <c r="A2012" s="111" t="s">
        <v>184</v>
      </c>
      <c r="B2012" s="103"/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3"/>
      <c r="M2012" s="103"/>
      <c r="N2012" s="103"/>
      <c r="O2012" s="103"/>
      <c r="P2012" s="103"/>
      <c r="Q2012" s="103"/>
      <c r="R2012" s="103"/>
      <c r="S2012" s="103"/>
      <c r="T2012" s="103"/>
      <c r="U2012" s="103"/>
      <c r="W2012" s="271">
        <f>COUNTIF(B2020:U2020,"-")</f>
        <v>20</v>
      </c>
    </row>
    <row r="2013" spans="1:23" s="104" customFormat="1" ht="18" customHeight="1">
      <c r="A2013" s="111" t="s">
        <v>208</v>
      </c>
      <c r="B2013" s="103"/>
      <c r="C2013" s="103"/>
      <c r="D2013" s="103"/>
      <c r="E2013" s="103"/>
      <c r="F2013" s="103"/>
      <c r="G2013" s="103"/>
      <c r="H2013" s="103"/>
      <c r="I2013" s="103"/>
      <c r="J2013" s="103"/>
      <c r="K2013" s="103"/>
      <c r="L2013" s="103"/>
      <c r="M2013" s="103"/>
      <c r="N2013" s="103"/>
      <c r="O2013" s="103"/>
      <c r="P2013" s="103"/>
      <c r="Q2013" s="103"/>
      <c r="R2013" s="103"/>
      <c r="S2013" s="103"/>
      <c r="T2013" s="103"/>
      <c r="U2013" s="103"/>
      <c r="W2013" s="271"/>
    </row>
    <row r="2014" spans="1:23" s="104" customFormat="1" ht="18" customHeight="1">
      <c r="A2014" s="111" t="s">
        <v>209</v>
      </c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3"/>
      <c r="M2014" s="103"/>
      <c r="N2014" s="103"/>
      <c r="O2014" s="103"/>
      <c r="P2014" s="103"/>
      <c r="Q2014" s="103"/>
      <c r="R2014" s="103"/>
      <c r="S2014" s="103"/>
      <c r="T2014" s="103"/>
      <c r="U2014" s="103"/>
    </row>
    <row r="2015" spans="1:23" s="104" customFormat="1" ht="18" customHeight="1">
      <c r="A2015" s="111" t="s">
        <v>198</v>
      </c>
      <c r="B2015" s="103"/>
      <c r="C2015" s="103"/>
      <c r="D2015" s="103"/>
      <c r="E2015" s="103"/>
      <c r="F2015" s="103"/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  <c r="Q2015" s="103"/>
      <c r="R2015" s="103"/>
      <c r="S2015" s="103"/>
      <c r="T2015" s="103"/>
      <c r="U2015" s="103"/>
      <c r="W2015" s="116" t="s">
        <v>249</v>
      </c>
    </row>
    <row r="2016" spans="1:23" s="104" customFormat="1" ht="18" customHeight="1">
      <c r="A2016" s="111" t="s">
        <v>200</v>
      </c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3"/>
      <c r="M2016" s="103"/>
      <c r="N2016" s="103"/>
      <c r="O2016" s="103"/>
      <c r="P2016" s="103"/>
      <c r="Q2016" s="103"/>
      <c r="R2016" s="103"/>
      <c r="S2016" s="103"/>
      <c r="T2016" s="103"/>
      <c r="U2016" s="103"/>
      <c r="W2016" s="270">
        <f>INDEX(TRI!$BD$72:$BE$436,MATCH(A2007,TRI!$BD$72:$BD$436,0),2)+(IF(WEEKDAY(A2007,1)=4,1,0))</f>
        <v>0</v>
      </c>
    </row>
    <row r="2017" spans="1:23" s="104" customFormat="1" ht="18" customHeight="1">
      <c r="A2017" s="111" t="s">
        <v>201</v>
      </c>
      <c r="B2017" s="103"/>
      <c r="C2017" s="103"/>
      <c r="D2017" s="103"/>
      <c r="E2017" s="103"/>
      <c r="F2017" s="103"/>
      <c r="G2017" s="103"/>
      <c r="H2017" s="103"/>
      <c r="I2017" s="103"/>
      <c r="J2017" s="103"/>
      <c r="K2017" s="103"/>
      <c r="L2017" s="103"/>
      <c r="M2017" s="103"/>
      <c r="N2017" s="103"/>
      <c r="O2017" s="103"/>
      <c r="P2017" s="103"/>
      <c r="Q2017" s="103"/>
      <c r="R2017" s="103"/>
      <c r="S2017" s="103"/>
      <c r="T2017" s="103"/>
      <c r="U2017" s="103"/>
      <c r="W2017" s="271"/>
    </row>
    <row r="2018" spans="1:23" s="104" customFormat="1" ht="18" customHeight="1">
      <c r="A2018" s="111" t="s">
        <v>202</v>
      </c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3"/>
      <c r="M2018" s="103"/>
      <c r="N2018" s="103"/>
      <c r="O2018" s="103"/>
      <c r="P2018" s="103"/>
      <c r="Q2018" s="103"/>
      <c r="R2018" s="103"/>
      <c r="S2018" s="103"/>
      <c r="T2018" s="103"/>
      <c r="U2018" s="103"/>
    </row>
    <row r="2019" spans="1:23" s="104" customFormat="1" ht="18" customHeight="1">
      <c r="A2019" s="111" t="s">
        <v>203</v>
      </c>
      <c r="B2019" s="103"/>
      <c r="C2019" s="103"/>
      <c r="D2019" s="103"/>
      <c r="E2019" s="103"/>
      <c r="F2019" s="103"/>
      <c r="G2019" s="103"/>
      <c r="H2019" s="103"/>
      <c r="I2019" s="103"/>
      <c r="J2019" s="103"/>
      <c r="K2019" s="103"/>
      <c r="L2019" s="103"/>
      <c r="M2019" s="103"/>
      <c r="N2019" s="103"/>
      <c r="O2019" s="103"/>
      <c r="P2019" s="103"/>
      <c r="Q2019" s="103"/>
      <c r="R2019" s="103"/>
      <c r="S2019" s="103"/>
      <c r="T2019" s="103"/>
      <c r="U2019" s="103"/>
    </row>
    <row r="2020" spans="1:23" s="104" customFormat="1" ht="18" customHeight="1">
      <c r="A2020" s="112" t="s">
        <v>204</v>
      </c>
      <c r="B2020" s="109" t="str">
        <f>IF(COUNTA(B2008:B2019)=0,"-",COUNTA(B2008:B2019)/12)</f>
        <v>-</v>
      </c>
      <c r="C2020" s="109" t="str">
        <f>IF(COUNTA(C2008:C2019)=0,"-",COUNTA(C2008:C2019)/12)</f>
        <v>-</v>
      </c>
      <c r="D2020" s="109" t="str">
        <f t="shared" ref="D2020" si="225">IF(COUNTA(D2008:D2019)=0,"-",COUNTA(D2008:D2019)/12)</f>
        <v>-</v>
      </c>
      <c r="E2020" s="114" t="str">
        <f>IF(COUNTA(E2008:E2019)=0,"-",COUNTA(E2008:E2019)/12)</f>
        <v>-</v>
      </c>
      <c r="F2020" s="109" t="str">
        <f t="shared" ref="F2020:U2020" si="226">IF(COUNTA(F2008:F2019)=0,"-",COUNTA(F2008:F2019)/12)</f>
        <v>-</v>
      </c>
      <c r="G2020" s="109" t="str">
        <f t="shared" si="226"/>
        <v>-</v>
      </c>
      <c r="H2020" s="109" t="str">
        <f t="shared" si="226"/>
        <v>-</v>
      </c>
      <c r="I2020" s="109" t="str">
        <f t="shared" si="226"/>
        <v>-</v>
      </c>
      <c r="J2020" s="109" t="str">
        <f t="shared" si="226"/>
        <v>-</v>
      </c>
      <c r="K2020" s="109" t="str">
        <f t="shared" si="226"/>
        <v>-</v>
      </c>
      <c r="L2020" s="109" t="str">
        <f t="shared" si="226"/>
        <v>-</v>
      </c>
      <c r="M2020" s="109" t="str">
        <f t="shared" si="226"/>
        <v>-</v>
      </c>
      <c r="N2020" s="109" t="str">
        <f t="shared" si="226"/>
        <v>-</v>
      </c>
      <c r="O2020" s="109" t="str">
        <f t="shared" si="226"/>
        <v>-</v>
      </c>
      <c r="P2020" s="109" t="str">
        <f t="shared" si="226"/>
        <v>-</v>
      </c>
      <c r="Q2020" s="109" t="str">
        <f t="shared" si="226"/>
        <v>-</v>
      </c>
      <c r="R2020" s="109" t="str">
        <f t="shared" si="226"/>
        <v>-</v>
      </c>
      <c r="S2020" s="109" t="str">
        <f t="shared" si="226"/>
        <v>-</v>
      </c>
      <c r="T2020" s="109" t="str">
        <f t="shared" si="226"/>
        <v>-</v>
      </c>
      <c r="U2020" s="109" t="str">
        <f t="shared" si="226"/>
        <v>-</v>
      </c>
    </row>
    <row r="2022" spans="1:23" s="104" customFormat="1" ht="18" customHeight="1">
      <c r="A2022" s="105">
        <f>A2007+1</f>
        <v>44844</v>
      </c>
      <c r="B2022" s="106">
        <v>1</v>
      </c>
      <c r="C2022" s="106">
        <v>2</v>
      </c>
      <c r="D2022" s="106">
        <v>3</v>
      </c>
      <c r="E2022" s="106">
        <v>4</v>
      </c>
      <c r="F2022" s="106">
        <v>5</v>
      </c>
      <c r="G2022" s="106">
        <v>6</v>
      </c>
      <c r="H2022" s="106">
        <v>7</v>
      </c>
      <c r="I2022" s="106">
        <v>8</v>
      </c>
      <c r="J2022" s="106">
        <v>9</v>
      </c>
      <c r="K2022" s="106">
        <v>10</v>
      </c>
      <c r="L2022" s="106">
        <v>11</v>
      </c>
      <c r="M2022" s="106">
        <v>12</v>
      </c>
      <c r="N2022" s="106">
        <v>13</v>
      </c>
      <c r="O2022" s="106">
        <v>14</v>
      </c>
      <c r="P2022" s="106">
        <v>15</v>
      </c>
      <c r="Q2022" s="106">
        <v>16</v>
      </c>
      <c r="R2022" s="106">
        <v>17</v>
      </c>
      <c r="S2022" s="106">
        <v>18</v>
      </c>
      <c r="T2022" s="106">
        <v>19</v>
      </c>
      <c r="U2022" s="106">
        <v>20</v>
      </c>
    </row>
    <row r="2023" spans="1:23" s="104" customFormat="1" ht="18" customHeight="1">
      <c r="A2023" s="111" t="s">
        <v>168</v>
      </c>
      <c r="B2023" s="103"/>
      <c r="C2023" s="103"/>
      <c r="D2023" s="103"/>
      <c r="E2023" s="103"/>
      <c r="F2023" s="103"/>
      <c r="G2023" s="103"/>
      <c r="H2023" s="103"/>
      <c r="I2023" s="103"/>
      <c r="J2023" s="103"/>
      <c r="K2023" s="103"/>
      <c r="L2023" s="103"/>
      <c r="M2023" s="103"/>
      <c r="N2023" s="103"/>
      <c r="O2023" s="103"/>
      <c r="P2023" s="103"/>
      <c r="Q2023" s="103"/>
      <c r="R2023" s="103"/>
      <c r="S2023" s="103"/>
      <c r="T2023" s="103"/>
      <c r="U2023" s="103"/>
    </row>
    <row r="2024" spans="1:23" s="104" customFormat="1" ht="18" customHeight="1">
      <c r="A2024" s="111" t="s">
        <v>174</v>
      </c>
      <c r="B2024" s="103"/>
      <c r="C2024" s="103"/>
      <c r="D2024" s="103"/>
      <c r="E2024" s="103"/>
      <c r="F2024" s="103"/>
      <c r="G2024" s="103"/>
      <c r="H2024" s="103"/>
      <c r="I2024" s="103"/>
      <c r="J2024" s="103"/>
      <c r="K2024" s="103"/>
      <c r="L2024" s="103"/>
      <c r="M2024" s="103"/>
      <c r="N2024" s="103"/>
      <c r="O2024" s="103"/>
      <c r="P2024" s="103"/>
      <c r="Q2024" s="103"/>
      <c r="R2024" s="103"/>
      <c r="S2024" s="103"/>
      <c r="T2024" s="103"/>
      <c r="U2024" s="103"/>
    </row>
    <row r="2025" spans="1:23" s="104" customFormat="1" ht="18" customHeight="1">
      <c r="A2025" s="111" t="s">
        <v>176</v>
      </c>
      <c r="B2025" s="103"/>
      <c r="C2025" s="103"/>
      <c r="D2025" s="103"/>
      <c r="E2025" s="103"/>
      <c r="F2025" s="103"/>
      <c r="G2025" s="103"/>
      <c r="H2025" s="103"/>
      <c r="I2025" s="103"/>
      <c r="J2025" s="103"/>
      <c r="K2025" s="103"/>
      <c r="L2025" s="103"/>
      <c r="M2025" s="103"/>
      <c r="N2025" s="103"/>
      <c r="O2025" s="103"/>
      <c r="P2025" s="103"/>
      <c r="Q2025" s="103"/>
      <c r="R2025" s="103"/>
      <c r="S2025" s="103"/>
      <c r="T2025" s="103"/>
      <c r="U2025" s="103"/>
    </row>
    <row r="2026" spans="1:23" s="104" customFormat="1" ht="18" customHeight="1">
      <c r="A2026" s="111" t="s">
        <v>181</v>
      </c>
      <c r="B2026" s="103"/>
      <c r="C2026" s="103"/>
      <c r="D2026" s="103"/>
      <c r="E2026" s="103"/>
      <c r="F2026" s="103"/>
      <c r="G2026" s="103"/>
      <c r="H2026" s="103"/>
      <c r="I2026" s="103"/>
      <c r="J2026" s="103"/>
      <c r="K2026" s="103"/>
      <c r="L2026" s="103"/>
      <c r="M2026" s="103"/>
      <c r="N2026" s="103"/>
      <c r="O2026" s="103"/>
      <c r="P2026" s="103"/>
      <c r="Q2026" s="103"/>
      <c r="R2026" s="103"/>
      <c r="S2026" s="103"/>
      <c r="T2026" s="103"/>
      <c r="U2026" s="103"/>
      <c r="W2026" s="116" t="s">
        <v>250</v>
      </c>
    </row>
    <row r="2027" spans="1:23" s="104" customFormat="1" ht="18" customHeight="1">
      <c r="A2027" s="111" t="s">
        <v>184</v>
      </c>
      <c r="B2027" s="103"/>
      <c r="C2027" s="103"/>
      <c r="D2027" s="103"/>
      <c r="E2027" s="103"/>
      <c r="F2027" s="103"/>
      <c r="G2027" s="103"/>
      <c r="H2027" s="103"/>
      <c r="I2027" s="103"/>
      <c r="J2027" s="103"/>
      <c r="K2027" s="103"/>
      <c r="L2027" s="103"/>
      <c r="M2027" s="103"/>
      <c r="N2027" s="103"/>
      <c r="O2027" s="103"/>
      <c r="P2027" s="103"/>
      <c r="Q2027" s="103"/>
      <c r="R2027" s="103"/>
      <c r="S2027" s="103"/>
      <c r="T2027" s="103"/>
      <c r="U2027" s="103"/>
      <c r="W2027" s="271">
        <f>COUNTIF(B2035:U2035,"-")</f>
        <v>20</v>
      </c>
    </row>
    <row r="2028" spans="1:23" s="104" customFormat="1" ht="18" customHeight="1">
      <c r="A2028" s="111" t="s">
        <v>208</v>
      </c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3"/>
      <c r="N2028" s="103"/>
      <c r="O2028" s="103"/>
      <c r="P2028" s="103"/>
      <c r="Q2028" s="103"/>
      <c r="R2028" s="103"/>
      <c r="S2028" s="103"/>
      <c r="T2028" s="103"/>
      <c r="U2028" s="103"/>
      <c r="W2028" s="271"/>
    </row>
    <row r="2029" spans="1:23" s="104" customFormat="1" ht="18" customHeight="1">
      <c r="A2029" s="111" t="s">
        <v>209</v>
      </c>
      <c r="B2029" s="103"/>
      <c r="C2029" s="103"/>
      <c r="D2029" s="103"/>
      <c r="E2029" s="103"/>
      <c r="F2029" s="103"/>
      <c r="G2029" s="103"/>
      <c r="H2029" s="103"/>
      <c r="I2029" s="103"/>
      <c r="J2029" s="103"/>
      <c r="K2029" s="103"/>
      <c r="L2029" s="103"/>
      <c r="M2029" s="103"/>
      <c r="N2029" s="103"/>
      <c r="O2029" s="103"/>
      <c r="P2029" s="103"/>
      <c r="Q2029" s="103"/>
      <c r="R2029" s="103"/>
      <c r="S2029" s="103"/>
      <c r="T2029" s="103"/>
      <c r="U2029" s="103"/>
    </row>
    <row r="2030" spans="1:23" s="104" customFormat="1" ht="18" customHeight="1">
      <c r="A2030" s="111" t="s">
        <v>198</v>
      </c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3"/>
      <c r="O2030" s="103"/>
      <c r="P2030" s="103"/>
      <c r="Q2030" s="103"/>
      <c r="R2030" s="103"/>
      <c r="S2030" s="103"/>
      <c r="T2030" s="103"/>
      <c r="U2030" s="103"/>
      <c r="W2030" s="116" t="s">
        <v>249</v>
      </c>
    </row>
    <row r="2031" spans="1:23" s="104" customFormat="1" ht="18" customHeight="1">
      <c r="A2031" s="111" t="s">
        <v>200</v>
      </c>
      <c r="B2031" s="103"/>
      <c r="C2031" s="103"/>
      <c r="D2031" s="103"/>
      <c r="E2031" s="103"/>
      <c r="F2031" s="103"/>
      <c r="G2031" s="103"/>
      <c r="H2031" s="103"/>
      <c r="I2031" s="103"/>
      <c r="J2031" s="103"/>
      <c r="K2031" s="103"/>
      <c r="L2031" s="103"/>
      <c r="M2031" s="103"/>
      <c r="N2031" s="103"/>
      <c r="O2031" s="103"/>
      <c r="P2031" s="103"/>
      <c r="Q2031" s="103"/>
      <c r="R2031" s="103"/>
      <c r="S2031" s="103"/>
      <c r="T2031" s="103"/>
      <c r="U2031" s="103"/>
      <c r="W2031" s="270">
        <f>INDEX(TRI!$BD$72:$BE$436,MATCH(A2022,TRI!$BD$72:$BD$436,0),2)+(IF(WEEKDAY(A2022,1)=4,1,0))</f>
        <v>0</v>
      </c>
    </row>
    <row r="2032" spans="1:23" s="104" customFormat="1" ht="18" customHeight="1">
      <c r="A2032" s="111" t="s">
        <v>201</v>
      </c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3"/>
      <c r="N2032" s="103"/>
      <c r="O2032" s="103"/>
      <c r="P2032" s="103"/>
      <c r="Q2032" s="103"/>
      <c r="R2032" s="103"/>
      <c r="S2032" s="103"/>
      <c r="T2032" s="103"/>
      <c r="U2032" s="103"/>
      <c r="W2032" s="271"/>
    </row>
    <row r="2033" spans="1:23" s="104" customFormat="1" ht="18" customHeight="1">
      <c r="A2033" s="111" t="s">
        <v>202</v>
      </c>
      <c r="B2033" s="103"/>
      <c r="C2033" s="103"/>
      <c r="D2033" s="103"/>
      <c r="E2033" s="103"/>
      <c r="F2033" s="103"/>
      <c r="G2033" s="103"/>
      <c r="H2033" s="103"/>
      <c r="I2033" s="103"/>
      <c r="J2033" s="103"/>
      <c r="K2033" s="103"/>
      <c r="L2033" s="103"/>
      <c r="M2033" s="103"/>
      <c r="N2033" s="103"/>
      <c r="O2033" s="103"/>
      <c r="P2033" s="103"/>
      <c r="Q2033" s="103"/>
      <c r="R2033" s="103"/>
      <c r="S2033" s="103"/>
      <c r="T2033" s="103"/>
      <c r="U2033" s="103"/>
    </row>
    <row r="2034" spans="1:23" s="104" customFormat="1" ht="18" customHeight="1">
      <c r="A2034" s="111" t="s">
        <v>203</v>
      </c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  <c r="Q2034" s="103"/>
      <c r="R2034" s="103"/>
      <c r="S2034" s="103"/>
      <c r="T2034" s="103"/>
      <c r="U2034" s="103"/>
    </row>
    <row r="2035" spans="1:23" s="104" customFormat="1" ht="18" customHeight="1">
      <c r="A2035" s="112" t="s">
        <v>204</v>
      </c>
      <c r="B2035" s="109" t="str">
        <f>IF(COUNTA(B2023:B2034)=0,"-",COUNTA(B2023:B2034)/12)</f>
        <v>-</v>
      </c>
      <c r="C2035" s="109" t="str">
        <f>IF(COUNTA(C2023:C2034)=0,"-",COUNTA(C2023:C2034)/12)</f>
        <v>-</v>
      </c>
      <c r="D2035" s="109" t="str">
        <f t="shared" ref="D2035" si="227">IF(COUNTA(D2023:D2034)=0,"-",COUNTA(D2023:D2034)/12)</f>
        <v>-</v>
      </c>
      <c r="E2035" s="114" t="str">
        <f>IF(COUNTA(E2023:E2034)=0,"-",COUNTA(E2023:E2034)/12)</f>
        <v>-</v>
      </c>
      <c r="F2035" s="109" t="str">
        <f t="shared" ref="F2035:U2035" si="228">IF(COUNTA(F2023:F2034)=0,"-",COUNTA(F2023:F2034)/12)</f>
        <v>-</v>
      </c>
      <c r="G2035" s="109" t="str">
        <f t="shared" si="228"/>
        <v>-</v>
      </c>
      <c r="H2035" s="109" t="str">
        <f t="shared" si="228"/>
        <v>-</v>
      </c>
      <c r="I2035" s="109" t="str">
        <f t="shared" si="228"/>
        <v>-</v>
      </c>
      <c r="J2035" s="109" t="str">
        <f t="shared" si="228"/>
        <v>-</v>
      </c>
      <c r="K2035" s="109" t="str">
        <f t="shared" si="228"/>
        <v>-</v>
      </c>
      <c r="L2035" s="109" t="str">
        <f t="shared" si="228"/>
        <v>-</v>
      </c>
      <c r="M2035" s="109" t="str">
        <f t="shared" si="228"/>
        <v>-</v>
      </c>
      <c r="N2035" s="109" t="str">
        <f t="shared" si="228"/>
        <v>-</v>
      </c>
      <c r="O2035" s="109" t="str">
        <f t="shared" si="228"/>
        <v>-</v>
      </c>
      <c r="P2035" s="109" t="str">
        <f t="shared" si="228"/>
        <v>-</v>
      </c>
      <c r="Q2035" s="109" t="str">
        <f t="shared" si="228"/>
        <v>-</v>
      </c>
      <c r="R2035" s="109" t="str">
        <f t="shared" si="228"/>
        <v>-</v>
      </c>
      <c r="S2035" s="109" t="str">
        <f t="shared" si="228"/>
        <v>-</v>
      </c>
      <c r="T2035" s="109" t="str">
        <f t="shared" si="228"/>
        <v>-</v>
      </c>
      <c r="U2035" s="109" t="str">
        <f t="shared" si="228"/>
        <v>-</v>
      </c>
    </row>
    <row r="2037" spans="1:23" s="104" customFormat="1" ht="18" customHeight="1">
      <c r="A2037" s="105">
        <f>A2022+1</f>
        <v>44845</v>
      </c>
      <c r="B2037" s="106">
        <v>1</v>
      </c>
      <c r="C2037" s="106">
        <v>2</v>
      </c>
      <c r="D2037" s="106">
        <v>3</v>
      </c>
      <c r="E2037" s="106">
        <v>4</v>
      </c>
      <c r="F2037" s="106">
        <v>5</v>
      </c>
      <c r="G2037" s="106">
        <v>6</v>
      </c>
      <c r="H2037" s="106">
        <v>7</v>
      </c>
      <c r="I2037" s="106">
        <v>8</v>
      </c>
      <c r="J2037" s="106">
        <v>9</v>
      </c>
      <c r="K2037" s="106">
        <v>10</v>
      </c>
      <c r="L2037" s="106">
        <v>11</v>
      </c>
      <c r="M2037" s="106">
        <v>12</v>
      </c>
      <c r="N2037" s="106">
        <v>13</v>
      </c>
      <c r="O2037" s="106">
        <v>14</v>
      </c>
      <c r="P2037" s="106">
        <v>15</v>
      </c>
      <c r="Q2037" s="106">
        <v>16</v>
      </c>
      <c r="R2037" s="106">
        <v>17</v>
      </c>
      <c r="S2037" s="106">
        <v>18</v>
      </c>
      <c r="T2037" s="106">
        <v>19</v>
      </c>
      <c r="U2037" s="106">
        <v>20</v>
      </c>
    </row>
    <row r="2038" spans="1:23" s="104" customFormat="1" ht="18" customHeight="1">
      <c r="A2038" s="111" t="s">
        <v>168</v>
      </c>
      <c r="B2038" s="103"/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3"/>
      <c r="M2038" s="103"/>
      <c r="N2038" s="103"/>
      <c r="O2038" s="103"/>
      <c r="P2038" s="103"/>
      <c r="Q2038" s="103"/>
      <c r="R2038" s="103"/>
      <c r="S2038" s="103"/>
      <c r="T2038" s="103"/>
      <c r="U2038" s="103"/>
    </row>
    <row r="2039" spans="1:23" s="104" customFormat="1" ht="18" customHeight="1">
      <c r="A2039" s="111" t="s">
        <v>174</v>
      </c>
      <c r="B2039" s="103"/>
      <c r="C2039" s="103"/>
      <c r="D2039" s="103"/>
      <c r="E2039" s="103"/>
      <c r="F2039" s="103"/>
      <c r="G2039" s="103"/>
      <c r="H2039" s="103"/>
      <c r="I2039" s="103"/>
      <c r="J2039" s="103"/>
      <c r="K2039" s="103"/>
      <c r="L2039" s="103"/>
      <c r="M2039" s="103"/>
      <c r="N2039" s="103"/>
      <c r="O2039" s="103"/>
      <c r="P2039" s="103"/>
      <c r="Q2039" s="103"/>
      <c r="R2039" s="103"/>
      <c r="S2039" s="103"/>
      <c r="T2039" s="103"/>
      <c r="U2039" s="103"/>
    </row>
    <row r="2040" spans="1:23" s="104" customFormat="1" ht="18" customHeight="1">
      <c r="A2040" s="111" t="s">
        <v>176</v>
      </c>
      <c r="B2040" s="103"/>
      <c r="C2040" s="103"/>
      <c r="D2040" s="103"/>
      <c r="E2040" s="103"/>
      <c r="F2040" s="103"/>
      <c r="G2040" s="103"/>
      <c r="H2040" s="103"/>
      <c r="I2040" s="103"/>
      <c r="J2040" s="103"/>
      <c r="K2040" s="103"/>
      <c r="L2040" s="103"/>
      <c r="M2040" s="103"/>
      <c r="N2040" s="103"/>
      <c r="O2040" s="103"/>
      <c r="P2040" s="103"/>
      <c r="Q2040" s="103"/>
      <c r="R2040" s="103"/>
      <c r="S2040" s="103"/>
      <c r="T2040" s="103"/>
      <c r="U2040" s="103"/>
    </row>
    <row r="2041" spans="1:23" s="104" customFormat="1" ht="18" customHeight="1">
      <c r="A2041" s="111" t="s">
        <v>181</v>
      </c>
      <c r="B2041" s="103"/>
      <c r="C2041" s="103"/>
      <c r="D2041" s="103"/>
      <c r="E2041" s="103"/>
      <c r="F2041" s="103"/>
      <c r="G2041" s="103"/>
      <c r="H2041" s="103"/>
      <c r="I2041" s="103"/>
      <c r="J2041" s="103"/>
      <c r="K2041" s="103"/>
      <c r="L2041" s="103"/>
      <c r="M2041" s="103"/>
      <c r="N2041" s="103"/>
      <c r="O2041" s="103"/>
      <c r="P2041" s="103"/>
      <c r="Q2041" s="103"/>
      <c r="R2041" s="103"/>
      <c r="S2041" s="103"/>
      <c r="T2041" s="103"/>
      <c r="U2041" s="103"/>
      <c r="W2041" s="116" t="s">
        <v>250</v>
      </c>
    </row>
    <row r="2042" spans="1:23" s="104" customFormat="1" ht="18" customHeight="1">
      <c r="A2042" s="111" t="s">
        <v>184</v>
      </c>
      <c r="B2042" s="103"/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3"/>
      <c r="M2042" s="103"/>
      <c r="N2042" s="103"/>
      <c r="O2042" s="103"/>
      <c r="P2042" s="103"/>
      <c r="Q2042" s="103"/>
      <c r="R2042" s="103"/>
      <c r="S2042" s="103"/>
      <c r="T2042" s="103"/>
      <c r="U2042" s="103"/>
      <c r="W2042" s="271">
        <f>COUNTIF(B2050:U2050,"-")</f>
        <v>20</v>
      </c>
    </row>
    <row r="2043" spans="1:23" s="104" customFormat="1" ht="18" customHeight="1">
      <c r="A2043" s="111" t="s">
        <v>208</v>
      </c>
      <c r="B2043" s="103"/>
      <c r="C2043" s="103"/>
      <c r="D2043" s="103"/>
      <c r="E2043" s="103"/>
      <c r="F2043" s="103"/>
      <c r="G2043" s="103"/>
      <c r="H2043" s="103"/>
      <c r="I2043" s="103"/>
      <c r="J2043" s="103"/>
      <c r="K2043" s="103"/>
      <c r="L2043" s="103"/>
      <c r="M2043" s="103"/>
      <c r="N2043" s="103"/>
      <c r="O2043" s="103"/>
      <c r="P2043" s="103"/>
      <c r="Q2043" s="103"/>
      <c r="R2043" s="103"/>
      <c r="S2043" s="103"/>
      <c r="T2043" s="103"/>
      <c r="U2043" s="103"/>
      <c r="W2043" s="271"/>
    </row>
    <row r="2044" spans="1:23" s="104" customFormat="1" ht="18" customHeight="1">
      <c r="A2044" s="111" t="s">
        <v>209</v>
      </c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3"/>
      <c r="M2044" s="103"/>
      <c r="N2044" s="103"/>
      <c r="O2044" s="103"/>
      <c r="P2044" s="103"/>
      <c r="Q2044" s="103"/>
      <c r="R2044" s="103"/>
      <c r="S2044" s="103"/>
      <c r="T2044" s="103"/>
      <c r="U2044" s="103"/>
    </row>
    <row r="2045" spans="1:23" s="104" customFormat="1" ht="18" customHeight="1">
      <c r="A2045" s="111" t="s">
        <v>198</v>
      </c>
      <c r="B2045" s="103"/>
      <c r="C2045" s="103"/>
      <c r="D2045" s="103"/>
      <c r="E2045" s="103"/>
      <c r="F2045" s="103"/>
      <c r="G2045" s="103"/>
      <c r="H2045" s="103"/>
      <c r="I2045" s="103"/>
      <c r="J2045" s="103"/>
      <c r="K2045" s="103"/>
      <c r="L2045" s="103"/>
      <c r="M2045" s="103"/>
      <c r="N2045" s="103"/>
      <c r="O2045" s="103"/>
      <c r="P2045" s="103"/>
      <c r="Q2045" s="103"/>
      <c r="R2045" s="103"/>
      <c r="S2045" s="103"/>
      <c r="T2045" s="103"/>
      <c r="U2045" s="103"/>
      <c r="W2045" s="116" t="s">
        <v>249</v>
      </c>
    </row>
    <row r="2046" spans="1:23" s="104" customFormat="1" ht="18" customHeight="1">
      <c r="A2046" s="111" t="s">
        <v>200</v>
      </c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3"/>
      <c r="M2046" s="103"/>
      <c r="N2046" s="103"/>
      <c r="O2046" s="103"/>
      <c r="P2046" s="103"/>
      <c r="Q2046" s="103"/>
      <c r="R2046" s="103"/>
      <c r="S2046" s="103"/>
      <c r="T2046" s="103"/>
      <c r="U2046" s="103"/>
      <c r="W2046" s="270">
        <f>INDEX(TRI!$BD$72:$BE$436,MATCH(A2037,TRI!$BD$72:$BD$436,0),2)+(IF(WEEKDAY(A2037,1)=4,1,0))</f>
        <v>0</v>
      </c>
    </row>
    <row r="2047" spans="1:23" s="104" customFormat="1" ht="18" customHeight="1">
      <c r="A2047" s="111" t="s">
        <v>201</v>
      </c>
      <c r="B2047" s="103"/>
      <c r="C2047" s="103"/>
      <c r="D2047" s="103"/>
      <c r="E2047" s="103"/>
      <c r="F2047" s="103"/>
      <c r="G2047" s="103"/>
      <c r="H2047" s="103"/>
      <c r="I2047" s="103"/>
      <c r="J2047" s="103"/>
      <c r="K2047" s="103"/>
      <c r="L2047" s="103"/>
      <c r="M2047" s="103"/>
      <c r="N2047" s="103"/>
      <c r="O2047" s="103"/>
      <c r="P2047" s="103"/>
      <c r="Q2047" s="103"/>
      <c r="R2047" s="103"/>
      <c r="S2047" s="103"/>
      <c r="T2047" s="103"/>
      <c r="U2047" s="103"/>
      <c r="W2047" s="271"/>
    </row>
    <row r="2048" spans="1:23" s="104" customFormat="1" ht="18" customHeight="1">
      <c r="A2048" s="111" t="s">
        <v>202</v>
      </c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3"/>
      <c r="M2048" s="103"/>
      <c r="N2048" s="103"/>
      <c r="O2048" s="103"/>
      <c r="P2048" s="103"/>
      <c r="Q2048" s="103"/>
      <c r="R2048" s="103"/>
      <c r="S2048" s="103"/>
      <c r="T2048" s="103"/>
      <c r="U2048" s="103"/>
    </row>
    <row r="2049" spans="1:23" s="104" customFormat="1" ht="18" customHeight="1">
      <c r="A2049" s="111" t="s">
        <v>203</v>
      </c>
      <c r="B2049" s="103"/>
      <c r="C2049" s="103"/>
      <c r="D2049" s="103"/>
      <c r="E2049" s="103"/>
      <c r="F2049" s="103"/>
      <c r="G2049" s="103"/>
      <c r="H2049" s="103"/>
      <c r="I2049" s="103"/>
      <c r="J2049" s="103"/>
      <c r="K2049" s="103"/>
      <c r="L2049" s="103"/>
      <c r="M2049" s="103"/>
      <c r="N2049" s="103"/>
      <c r="O2049" s="103"/>
      <c r="P2049" s="103"/>
      <c r="Q2049" s="103"/>
      <c r="R2049" s="103"/>
      <c r="S2049" s="103"/>
      <c r="T2049" s="103"/>
      <c r="U2049" s="103"/>
    </row>
    <row r="2050" spans="1:23" s="104" customFormat="1" ht="18" customHeight="1">
      <c r="A2050" s="112" t="s">
        <v>204</v>
      </c>
      <c r="B2050" s="109" t="str">
        <f>IF(COUNTA(B2038:B2049)=0,"-",COUNTA(B2038:B2049)/12)</f>
        <v>-</v>
      </c>
      <c r="C2050" s="109" t="str">
        <f>IF(COUNTA(C2038:C2049)=0,"-",COUNTA(C2038:C2049)/12)</f>
        <v>-</v>
      </c>
      <c r="D2050" s="109" t="str">
        <f t="shared" ref="D2050" si="229">IF(COUNTA(D2038:D2049)=0,"-",COUNTA(D2038:D2049)/12)</f>
        <v>-</v>
      </c>
      <c r="E2050" s="114" t="str">
        <f>IF(COUNTA(E2038:E2049)=0,"-",COUNTA(E2038:E2049)/12)</f>
        <v>-</v>
      </c>
      <c r="F2050" s="109" t="str">
        <f t="shared" ref="F2050:U2050" si="230">IF(COUNTA(F2038:F2049)=0,"-",COUNTA(F2038:F2049)/12)</f>
        <v>-</v>
      </c>
      <c r="G2050" s="109" t="str">
        <f t="shared" si="230"/>
        <v>-</v>
      </c>
      <c r="H2050" s="109" t="str">
        <f t="shared" si="230"/>
        <v>-</v>
      </c>
      <c r="I2050" s="109" t="str">
        <f t="shared" si="230"/>
        <v>-</v>
      </c>
      <c r="J2050" s="109" t="str">
        <f t="shared" si="230"/>
        <v>-</v>
      </c>
      <c r="K2050" s="109" t="str">
        <f t="shared" si="230"/>
        <v>-</v>
      </c>
      <c r="L2050" s="109" t="str">
        <f t="shared" si="230"/>
        <v>-</v>
      </c>
      <c r="M2050" s="109" t="str">
        <f t="shared" si="230"/>
        <v>-</v>
      </c>
      <c r="N2050" s="109" t="str">
        <f t="shared" si="230"/>
        <v>-</v>
      </c>
      <c r="O2050" s="109" t="str">
        <f t="shared" si="230"/>
        <v>-</v>
      </c>
      <c r="P2050" s="109" t="str">
        <f t="shared" si="230"/>
        <v>-</v>
      </c>
      <c r="Q2050" s="109" t="str">
        <f t="shared" si="230"/>
        <v>-</v>
      </c>
      <c r="R2050" s="109" t="str">
        <f t="shared" si="230"/>
        <v>-</v>
      </c>
      <c r="S2050" s="109" t="str">
        <f t="shared" si="230"/>
        <v>-</v>
      </c>
      <c r="T2050" s="109" t="str">
        <f t="shared" si="230"/>
        <v>-</v>
      </c>
      <c r="U2050" s="109" t="str">
        <f t="shared" si="230"/>
        <v>-</v>
      </c>
    </row>
    <row r="2052" spans="1:23" s="104" customFormat="1" ht="18" customHeight="1">
      <c r="A2052" s="105">
        <f>A2037+1</f>
        <v>44846</v>
      </c>
      <c r="B2052" s="106">
        <v>1</v>
      </c>
      <c r="C2052" s="106">
        <v>2</v>
      </c>
      <c r="D2052" s="106">
        <v>3</v>
      </c>
      <c r="E2052" s="106">
        <v>4</v>
      </c>
      <c r="F2052" s="106">
        <v>5</v>
      </c>
      <c r="G2052" s="106">
        <v>6</v>
      </c>
      <c r="H2052" s="106">
        <v>7</v>
      </c>
      <c r="I2052" s="106">
        <v>8</v>
      </c>
      <c r="J2052" s="106">
        <v>9</v>
      </c>
      <c r="K2052" s="106">
        <v>10</v>
      </c>
      <c r="L2052" s="106">
        <v>11</v>
      </c>
      <c r="M2052" s="106">
        <v>12</v>
      </c>
      <c r="N2052" s="106">
        <v>13</v>
      </c>
      <c r="O2052" s="106">
        <v>14</v>
      </c>
      <c r="P2052" s="106">
        <v>15</v>
      </c>
      <c r="Q2052" s="106">
        <v>16</v>
      </c>
      <c r="R2052" s="106">
        <v>17</v>
      </c>
      <c r="S2052" s="106">
        <v>18</v>
      </c>
      <c r="T2052" s="106">
        <v>19</v>
      </c>
      <c r="U2052" s="106">
        <v>20</v>
      </c>
    </row>
    <row r="2053" spans="1:23" s="104" customFormat="1" ht="18" customHeight="1">
      <c r="A2053" s="111" t="s">
        <v>168</v>
      </c>
      <c r="B2053" s="103"/>
      <c r="C2053" s="103"/>
      <c r="D2053" s="103"/>
      <c r="E2053" s="103"/>
      <c r="F2053" s="103"/>
      <c r="G2053" s="103"/>
      <c r="H2053" s="103"/>
      <c r="I2053" s="103"/>
      <c r="J2053" s="103"/>
      <c r="K2053" s="103"/>
      <c r="L2053" s="103"/>
      <c r="M2053" s="103"/>
      <c r="N2053" s="103"/>
      <c r="O2053" s="103"/>
      <c r="P2053" s="103"/>
      <c r="Q2053" s="103"/>
      <c r="R2053" s="103"/>
      <c r="S2053" s="103"/>
      <c r="T2053" s="103"/>
      <c r="U2053" s="103"/>
    </row>
    <row r="2054" spans="1:23" s="104" customFormat="1" ht="18" customHeight="1">
      <c r="A2054" s="111" t="s">
        <v>174</v>
      </c>
      <c r="B2054" s="103"/>
      <c r="C2054" s="103"/>
      <c r="D2054" s="103"/>
      <c r="E2054" s="103"/>
      <c r="F2054" s="103"/>
      <c r="G2054" s="103"/>
      <c r="H2054" s="103"/>
      <c r="I2054" s="103"/>
      <c r="J2054" s="103"/>
      <c r="K2054" s="103"/>
      <c r="L2054" s="103"/>
      <c r="M2054" s="103"/>
      <c r="N2054" s="103"/>
      <c r="O2054" s="103"/>
      <c r="P2054" s="103"/>
      <c r="Q2054" s="103"/>
      <c r="R2054" s="103"/>
      <c r="S2054" s="103"/>
      <c r="T2054" s="103"/>
      <c r="U2054" s="103"/>
    </row>
    <row r="2055" spans="1:23" s="104" customFormat="1" ht="18" customHeight="1">
      <c r="A2055" s="111" t="s">
        <v>176</v>
      </c>
      <c r="B2055" s="103"/>
      <c r="C2055" s="103"/>
      <c r="D2055" s="103"/>
      <c r="E2055" s="103"/>
      <c r="F2055" s="103"/>
      <c r="G2055" s="103"/>
      <c r="H2055" s="103"/>
      <c r="I2055" s="103"/>
      <c r="J2055" s="103"/>
      <c r="K2055" s="103"/>
      <c r="L2055" s="103"/>
      <c r="M2055" s="103"/>
      <c r="N2055" s="103"/>
      <c r="O2055" s="103"/>
      <c r="P2055" s="103"/>
      <c r="Q2055" s="103"/>
      <c r="R2055" s="103"/>
      <c r="S2055" s="103"/>
      <c r="T2055" s="103"/>
      <c r="U2055" s="103"/>
    </row>
    <row r="2056" spans="1:23" s="104" customFormat="1" ht="18" customHeight="1">
      <c r="A2056" s="111" t="s">
        <v>181</v>
      </c>
      <c r="B2056" s="103"/>
      <c r="C2056" s="103"/>
      <c r="D2056" s="103"/>
      <c r="E2056" s="103"/>
      <c r="F2056" s="103"/>
      <c r="G2056" s="103"/>
      <c r="H2056" s="103"/>
      <c r="I2056" s="103"/>
      <c r="J2056" s="103"/>
      <c r="K2056" s="103"/>
      <c r="L2056" s="103"/>
      <c r="M2056" s="103"/>
      <c r="N2056" s="103"/>
      <c r="O2056" s="103"/>
      <c r="P2056" s="103"/>
      <c r="Q2056" s="103"/>
      <c r="R2056" s="103"/>
      <c r="S2056" s="103"/>
      <c r="T2056" s="103"/>
      <c r="U2056" s="103"/>
      <c r="W2056" s="116" t="s">
        <v>250</v>
      </c>
    </row>
    <row r="2057" spans="1:23" s="104" customFormat="1" ht="18" customHeight="1">
      <c r="A2057" s="111" t="s">
        <v>184</v>
      </c>
      <c r="B2057" s="103"/>
      <c r="C2057" s="103"/>
      <c r="D2057" s="103"/>
      <c r="E2057" s="103"/>
      <c r="F2057" s="103"/>
      <c r="G2057" s="103"/>
      <c r="H2057" s="103"/>
      <c r="I2057" s="103"/>
      <c r="J2057" s="103"/>
      <c r="K2057" s="103"/>
      <c r="L2057" s="103"/>
      <c r="M2057" s="103"/>
      <c r="N2057" s="103"/>
      <c r="O2057" s="103"/>
      <c r="P2057" s="103"/>
      <c r="Q2057" s="103"/>
      <c r="R2057" s="103"/>
      <c r="S2057" s="103"/>
      <c r="T2057" s="103"/>
      <c r="U2057" s="103"/>
      <c r="W2057" s="271">
        <f>COUNTIF(B2065:U2065,"-")</f>
        <v>20</v>
      </c>
    </row>
    <row r="2058" spans="1:23" s="104" customFormat="1" ht="18" customHeight="1">
      <c r="A2058" s="111" t="s">
        <v>208</v>
      </c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3"/>
      <c r="O2058" s="103"/>
      <c r="P2058" s="103"/>
      <c r="Q2058" s="103"/>
      <c r="R2058" s="103"/>
      <c r="S2058" s="103"/>
      <c r="T2058" s="103"/>
      <c r="U2058" s="103"/>
      <c r="W2058" s="271"/>
    </row>
    <row r="2059" spans="1:23" s="104" customFormat="1" ht="18" customHeight="1">
      <c r="A2059" s="111" t="s">
        <v>209</v>
      </c>
      <c r="B2059" s="103"/>
      <c r="C2059" s="103"/>
      <c r="D2059" s="103"/>
      <c r="E2059" s="103"/>
      <c r="F2059" s="103"/>
      <c r="G2059" s="103"/>
      <c r="H2059" s="103"/>
      <c r="I2059" s="103"/>
      <c r="J2059" s="103"/>
      <c r="K2059" s="103"/>
      <c r="L2059" s="103"/>
      <c r="M2059" s="103"/>
      <c r="N2059" s="103"/>
      <c r="O2059" s="103"/>
      <c r="P2059" s="103"/>
      <c r="Q2059" s="103"/>
      <c r="R2059" s="103"/>
      <c r="S2059" s="103"/>
      <c r="T2059" s="103"/>
      <c r="U2059" s="103"/>
    </row>
    <row r="2060" spans="1:23" s="104" customFormat="1" ht="18" customHeight="1">
      <c r="A2060" s="111" t="s">
        <v>198</v>
      </c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3"/>
      <c r="N2060" s="103"/>
      <c r="O2060" s="103"/>
      <c r="P2060" s="103"/>
      <c r="Q2060" s="103"/>
      <c r="R2060" s="103"/>
      <c r="S2060" s="103"/>
      <c r="T2060" s="103"/>
      <c r="U2060" s="103"/>
      <c r="W2060" s="116" t="s">
        <v>249</v>
      </c>
    </row>
    <row r="2061" spans="1:23" s="104" customFormat="1" ht="18" customHeight="1">
      <c r="A2061" s="111" t="s">
        <v>200</v>
      </c>
      <c r="B2061" s="103"/>
      <c r="C2061" s="103"/>
      <c r="D2061" s="103"/>
      <c r="E2061" s="103"/>
      <c r="F2061" s="103"/>
      <c r="G2061" s="103"/>
      <c r="H2061" s="103"/>
      <c r="I2061" s="103"/>
      <c r="J2061" s="103"/>
      <c r="K2061" s="103"/>
      <c r="L2061" s="103"/>
      <c r="M2061" s="103"/>
      <c r="N2061" s="103"/>
      <c r="O2061" s="103"/>
      <c r="P2061" s="103"/>
      <c r="Q2061" s="103"/>
      <c r="R2061" s="103"/>
      <c r="S2061" s="103"/>
      <c r="T2061" s="103"/>
      <c r="U2061" s="103"/>
      <c r="W2061" s="270">
        <f>INDEX(TRI!$BD$72:$BE$436,MATCH(A2052,TRI!$BD$72:$BD$436,0),2)+(IF(WEEKDAY(A2052,1)=4,1,0))</f>
        <v>1</v>
      </c>
    </row>
    <row r="2062" spans="1:23" s="104" customFormat="1" ht="18" customHeight="1">
      <c r="A2062" s="111" t="s">
        <v>201</v>
      </c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  <c r="Q2062" s="103"/>
      <c r="R2062" s="103"/>
      <c r="S2062" s="103"/>
      <c r="T2062" s="103"/>
      <c r="U2062" s="103"/>
      <c r="W2062" s="271"/>
    </row>
    <row r="2063" spans="1:23" s="104" customFormat="1" ht="18" customHeight="1">
      <c r="A2063" s="111" t="s">
        <v>202</v>
      </c>
      <c r="B2063" s="103"/>
      <c r="C2063" s="103"/>
      <c r="D2063" s="103"/>
      <c r="E2063" s="103"/>
      <c r="F2063" s="103"/>
      <c r="G2063" s="103"/>
      <c r="H2063" s="103"/>
      <c r="I2063" s="103"/>
      <c r="J2063" s="103"/>
      <c r="K2063" s="103"/>
      <c r="L2063" s="103"/>
      <c r="M2063" s="103"/>
      <c r="N2063" s="103"/>
      <c r="O2063" s="103"/>
      <c r="P2063" s="103"/>
      <c r="Q2063" s="103"/>
      <c r="R2063" s="103"/>
      <c r="S2063" s="103"/>
      <c r="T2063" s="103"/>
      <c r="U2063" s="103"/>
    </row>
    <row r="2064" spans="1:23" s="104" customFormat="1" ht="18" customHeight="1">
      <c r="A2064" s="111" t="s">
        <v>203</v>
      </c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3"/>
      <c r="N2064" s="103"/>
      <c r="O2064" s="103"/>
      <c r="P2064" s="103"/>
      <c r="Q2064" s="103"/>
      <c r="R2064" s="103"/>
      <c r="S2064" s="103"/>
      <c r="T2064" s="103"/>
      <c r="U2064" s="103"/>
    </row>
    <row r="2065" spans="1:23" s="104" customFormat="1" ht="18" customHeight="1">
      <c r="A2065" s="112" t="s">
        <v>204</v>
      </c>
      <c r="B2065" s="109" t="str">
        <f>IF(COUNTA(B2053:B2064)=0,"-",COUNTA(B2053:B2064)/12)</f>
        <v>-</v>
      </c>
      <c r="C2065" s="109" t="str">
        <f>IF(COUNTA(C2053:C2064)=0,"-",COUNTA(C2053:C2064)/12)</f>
        <v>-</v>
      </c>
      <c r="D2065" s="109" t="str">
        <f t="shared" ref="D2065" si="231">IF(COUNTA(D2053:D2064)=0,"-",COUNTA(D2053:D2064)/12)</f>
        <v>-</v>
      </c>
      <c r="E2065" s="114" t="str">
        <f>IF(COUNTA(E2053:E2064)=0,"-",COUNTA(E2053:E2064)/12)</f>
        <v>-</v>
      </c>
      <c r="F2065" s="109" t="str">
        <f t="shared" ref="F2065:U2065" si="232">IF(COUNTA(F2053:F2064)=0,"-",COUNTA(F2053:F2064)/12)</f>
        <v>-</v>
      </c>
      <c r="G2065" s="109" t="str">
        <f t="shared" si="232"/>
        <v>-</v>
      </c>
      <c r="H2065" s="109" t="str">
        <f t="shared" si="232"/>
        <v>-</v>
      </c>
      <c r="I2065" s="109" t="str">
        <f t="shared" si="232"/>
        <v>-</v>
      </c>
      <c r="J2065" s="109" t="str">
        <f t="shared" si="232"/>
        <v>-</v>
      </c>
      <c r="K2065" s="109" t="str">
        <f t="shared" si="232"/>
        <v>-</v>
      </c>
      <c r="L2065" s="109" t="str">
        <f t="shared" si="232"/>
        <v>-</v>
      </c>
      <c r="M2065" s="109" t="str">
        <f t="shared" si="232"/>
        <v>-</v>
      </c>
      <c r="N2065" s="109" t="str">
        <f t="shared" si="232"/>
        <v>-</v>
      </c>
      <c r="O2065" s="109" t="str">
        <f t="shared" si="232"/>
        <v>-</v>
      </c>
      <c r="P2065" s="109" t="str">
        <f t="shared" si="232"/>
        <v>-</v>
      </c>
      <c r="Q2065" s="109" t="str">
        <f t="shared" si="232"/>
        <v>-</v>
      </c>
      <c r="R2065" s="109" t="str">
        <f t="shared" si="232"/>
        <v>-</v>
      </c>
      <c r="S2065" s="109" t="str">
        <f t="shared" si="232"/>
        <v>-</v>
      </c>
      <c r="T2065" s="109" t="str">
        <f t="shared" si="232"/>
        <v>-</v>
      </c>
      <c r="U2065" s="109" t="str">
        <f t="shared" si="232"/>
        <v>-</v>
      </c>
    </row>
    <row r="2067" spans="1:23" s="104" customFormat="1" ht="18" customHeight="1">
      <c r="A2067" s="105">
        <f>A2052+1</f>
        <v>44847</v>
      </c>
      <c r="B2067" s="106">
        <v>1</v>
      </c>
      <c r="C2067" s="106">
        <v>2</v>
      </c>
      <c r="D2067" s="106">
        <v>3</v>
      </c>
      <c r="E2067" s="106">
        <v>4</v>
      </c>
      <c r="F2067" s="106">
        <v>5</v>
      </c>
      <c r="G2067" s="106">
        <v>6</v>
      </c>
      <c r="H2067" s="106">
        <v>7</v>
      </c>
      <c r="I2067" s="106">
        <v>8</v>
      </c>
      <c r="J2067" s="106">
        <v>9</v>
      </c>
      <c r="K2067" s="106">
        <v>10</v>
      </c>
      <c r="L2067" s="106">
        <v>11</v>
      </c>
      <c r="M2067" s="106">
        <v>12</v>
      </c>
      <c r="N2067" s="106">
        <v>13</v>
      </c>
      <c r="O2067" s="106">
        <v>14</v>
      </c>
      <c r="P2067" s="106">
        <v>15</v>
      </c>
      <c r="Q2067" s="106">
        <v>16</v>
      </c>
      <c r="R2067" s="106">
        <v>17</v>
      </c>
      <c r="S2067" s="106">
        <v>18</v>
      </c>
      <c r="T2067" s="106">
        <v>19</v>
      </c>
      <c r="U2067" s="106">
        <v>20</v>
      </c>
    </row>
    <row r="2068" spans="1:23" s="104" customFormat="1" ht="18" customHeight="1">
      <c r="A2068" s="111" t="s">
        <v>168</v>
      </c>
      <c r="B2068" s="103"/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3"/>
      <c r="M2068" s="103"/>
      <c r="N2068" s="103"/>
      <c r="O2068" s="103"/>
      <c r="P2068" s="103"/>
      <c r="Q2068" s="103"/>
      <c r="R2068" s="103"/>
      <c r="S2068" s="103"/>
      <c r="T2068" s="103"/>
      <c r="U2068" s="103"/>
    </row>
    <row r="2069" spans="1:23" s="104" customFormat="1" ht="18" customHeight="1">
      <c r="A2069" s="111" t="s">
        <v>174</v>
      </c>
      <c r="B2069" s="103"/>
      <c r="C2069" s="103"/>
      <c r="D2069" s="103"/>
      <c r="E2069" s="103"/>
      <c r="F2069" s="103"/>
      <c r="G2069" s="103"/>
      <c r="H2069" s="103"/>
      <c r="I2069" s="103"/>
      <c r="J2069" s="103"/>
      <c r="K2069" s="103"/>
      <c r="L2069" s="103"/>
      <c r="M2069" s="103"/>
      <c r="N2069" s="103"/>
      <c r="O2069" s="103"/>
      <c r="P2069" s="103"/>
      <c r="Q2069" s="103"/>
      <c r="R2069" s="103"/>
      <c r="S2069" s="103"/>
      <c r="T2069" s="103"/>
      <c r="U2069" s="103"/>
    </row>
    <row r="2070" spans="1:23" s="104" customFormat="1" ht="18" customHeight="1">
      <c r="A2070" s="111" t="s">
        <v>176</v>
      </c>
      <c r="B2070" s="103"/>
      <c r="C2070" s="103"/>
      <c r="D2070" s="103"/>
      <c r="E2070" s="103"/>
      <c r="F2070" s="103"/>
      <c r="G2070" s="103"/>
      <c r="H2070" s="103"/>
      <c r="I2070" s="103"/>
      <c r="J2070" s="103"/>
      <c r="K2070" s="103"/>
      <c r="L2070" s="103"/>
      <c r="M2070" s="103"/>
      <c r="N2070" s="103"/>
      <c r="O2070" s="103"/>
      <c r="P2070" s="103"/>
      <c r="Q2070" s="103"/>
      <c r="R2070" s="103"/>
      <c r="S2070" s="103"/>
      <c r="T2070" s="103"/>
      <c r="U2070" s="103"/>
    </row>
    <row r="2071" spans="1:23" s="104" customFormat="1" ht="18" customHeight="1">
      <c r="A2071" s="111" t="s">
        <v>181</v>
      </c>
      <c r="B2071" s="103"/>
      <c r="C2071" s="103"/>
      <c r="D2071" s="103"/>
      <c r="E2071" s="103"/>
      <c r="F2071" s="103"/>
      <c r="G2071" s="103"/>
      <c r="H2071" s="103"/>
      <c r="I2071" s="103"/>
      <c r="J2071" s="103"/>
      <c r="K2071" s="103"/>
      <c r="L2071" s="103"/>
      <c r="M2071" s="103"/>
      <c r="N2071" s="103"/>
      <c r="O2071" s="103"/>
      <c r="P2071" s="103"/>
      <c r="Q2071" s="103"/>
      <c r="R2071" s="103"/>
      <c r="S2071" s="103"/>
      <c r="T2071" s="103"/>
      <c r="U2071" s="103"/>
      <c r="W2071" s="116" t="s">
        <v>250</v>
      </c>
    </row>
    <row r="2072" spans="1:23" s="104" customFormat="1" ht="18" customHeight="1">
      <c r="A2072" s="111" t="s">
        <v>184</v>
      </c>
      <c r="B2072" s="103"/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3"/>
      <c r="M2072" s="103"/>
      <c r="N2072" s="103"/>
      <c r="O2072" s="103"/>
      <c r="P2072" s="103"/>
      <c r="Q2072" s="103"/>
      <c r="R2072" s="103"/>
      <c r="S2072" s="103"/>
      <c r="T2072" s="103"/>
      <c r="U2072" s="103"/>
      <c r="W2072" s="271">
        <f>COUNTIF(B2080:U2080,"-")</f>
        <v>20</v>
      </c>
    </row>
    <row r="2073" spans="1:23" s="104" customFormat="1" ht="18" customHeight="1">
      <c r="A2073" s="111" t="s">
        <v>208</v>
      </c>
      <c r="B2073" s="103"/>
      <c r="C2073" s="103"/>
      <c r="D2073" s="103"/>
      <c r="E2073" s="103"/>
      <c r="F2073" s="103"/>
      <c r="G2073" s="103"/>
      <c r="H2073" s="103"/>
      <c r="I2073" s="103"/>
      <c r="J2073" s="103"/>
      <c r="K2073" s="103"/>
      <c r="L2073" s="103"/>
      <c r="M2073" s="103"/>
      <c r="N2073" s="103"/>
      <c r="O2073" s="103"/>
      <c r="P2073" s="103"/>
      <c r="Q2073" s="103"/>
      <c r="R2073" s="103"/>
      <c r="S2073" s="103"/>
      <c r="T2073" s="103"/>
      <c r="U2073" s="103"/>
      <c r="W2073" s="271"/>
    </row>
    <row r="2074" spans="1:23" s="104" customFormat="1" ht="18" customHeight="1">
      <c r="A2074" s="111" t="s">
        <v>209</v>
      </c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3"/>
      <c r="M2074" s="103"/>
      <c r="N2074" s="103"/>
      <c r="O2074" s="103"/>
      <c r="P2074" s="103"/>
      <c r="Q2074" s="103"/>
      <c r="R2074" s="103"/>
      <c r="S2074" s="103"/>
      <c r="T2074" s="103"/>
      <c r="U2074" s="103"/>
    </row>
    <row r="2075" spans="1:23" s="104" customFormat="1" ht="18" customHeight="1">
      <c r="A2075" s="111" t="s">
        <v>198</v>
      </c>
      <c r="B2075" s="103"/>
      <c r="C2075" s="103"/>
      <c r="D2075" s="103"/>
      <c r="E2075" s="103"/>
      <c r="F2075" s="103"/>
      <c r="G2075" s="103"/>
      <c r="H2075" s="103"/>
      <c r="I2075" s="103"/>
      <c r="J2075" s="103"/>
      <c r="K2075" s="103"/>
      <c r="L2075" s="103"/>
      <c r="M2075" s="103"/>
      <c r="N2075" s="103"/>
      <c r="O2075" s="103"/>
      <c r="P2075" s="103"/>
      <c r="Q2075" s="103"/>
      <c r="R2075" s="103"/>
      <c r="S2075" s="103"/>
      <c r="T2075" s="103"/>
      <c r="U2075" s="103"/>
      <c r="W2075" s="116" t="s">
        <v>249</v>
      </c>
    </row>
    <row r="2076" spans="1:23" s="104" customFormat="1" ht="18" customHeight="1">
      <c r="A2076" s="111" t="s">
        <v>200</v>
      </c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3"/>
      <c r="M2076" s="103"/>
      <c r="N2076" s="103"/>
      <c r="O2076" s="103"/>
      <c r="P2076" s="103"/>
      <c r="Q2076" s="103"/>
      <c r="R2076" s="103"/>
      <c r="S2076" s="103"/>
      <c r="T2076" s="103"/>
      <c r="U2076" s="103"/>
      <c r="W2076" s="270">
        <f>INDEX(TRI!$BD$72:$BE$436,MATCH(A2067,TRI!$BD$72:$BD$436,0),2)+(IF(WEEKDAY(A2067,1)=4,1,0))</f>
        <v>0</v>
      </c>
    </row>
    <row r="2077" spans="1:23" s="104" customFormat="1" ht="18" customHeight="1">
      <c r="A2077" s="111" t="s">
        <v>201</v>
      </c>
      <c r="B2077" s="103"/>
      <c r="C2077" s="103"/>
      <c r="D2077" s="103"/>
      <c r="E2077" s="103"/>
      <c r="F2077" s="103"/>
      <c r="G2077" s="103"/>
      <c r="H2077" s="103"/>
      <c r="I2077" s="103"/>
      <c r="J2077" s="103"/>
      <c r="K2077" s="103"/>
      <c r="L2077" s="103"/>
      <c r="M2077" s="103"/>
      <c r="N2077" s="103"/>
      <c r="O2077" s="103"/>
      <c r="P2077" s="103"/>
      <c r="Q2077" s="103"/>
      <c r="R2077" s="103"/>
      <c r="S2077" s="103"/>
      <c r="T2077" s="103"/>
      <c r="U2077" s="103"/>
      <c r="W2077" s="271"/>
    </row>
    <row r="2078" spans="1:23" s="104" customFormat="1" ht="18" customHeight="1">
      <c r="A2078" s="111" t="s">
        <v>202</v>
      </c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3"/>
      <c r="M2078" s="103"/>
      <c r="N2078" s="103"/>
      <c r="O2078" s="103"/>
      <c r="P2078" s="103"/>
      <c r="Q2078" s="103"/>
      <c r="R2078" s="103"/>
      <c r="S2078" s="103"/>
      <c r="T2078" s="103"/>
      <c r="U2078" s="103"/>
    </row>
    <row r="2079" spans="1:23" s="104" customFormat="1" ht="18" customHeight="1">
      <c r="A2079" s="111" t="s">
        <v>203</v>
      </c>
      <c r="B2079" s="103"/>
      <c r="C2079" s="103"/>
      <c r="D2079" s="103"/>
      <c r="E2079" s="103"/>
      <c r="F2079" s="103"/>
      <c r="G2079" s="103"/>
      <c r="H2079" s="103"/>
      <c r="I2079" s="103"/>
      <c r="J2079" s="103"/>
      <c r="K2079" s="103"/>
      <c r="L2079" s="103"/>
      <c r="M2079" s="103"/>
      <c r="N2079" s="103"/>
      <c r="O2079" s="103"/>
      <c r="P2079" s="103"/>
      <c r="Q2079" s="103"/>
      <c r="R2079" s="103"/>
      <c r="S2079" s="103"/>
      <c r="T2079" s="103"/>
      <c r="U2079" s="103"/>
    </row>
    <row r="2080" spans="1:23" s="104" customFormat="1" ht="18" customHeight="1">
      <c r="A2080" s="112" t="s">
        <v>204</v>
      </c>
      <c r="B2080" s="109" t="str">
        <f>IF(COUNTA(B2068:B2079)=0,"-",COUNTA(B2068:B2079)/12)</f>
        <v>-</v>
      </c>
      <c r="C2080" s="109" t="str">
        <f>IF(COUNTA(C2068:C2079)=0,"-",COUNTA(C2068:C2079)/12)</f>
        <v>-</v>
      </c>
      <c r="D2080" s="109" t="str">
        <f t="shared" ref="D2080" si="233">IF(COUNTA(D2068:D2079)=0,"-",COUNTA(D2068:D2079)/12)</f>
        <v>-</v>
      </c>
      <c r="E2080" s="114" t="str">
        <f>IF(COUNTA(E2068:E2079)=0,"-",COUNTA(E2068:E2079)/12)</f>
        <v>-</v>
      </c>
      <c r="F2080" s="109" t="str">
        <f t="shared" ref="F2080:U2080" si="234">IF(COUNTA(F2068:F2079)=0,"-",COUNTA(F2068:F2079)/12)</f>
        <v>-</v>
      </c>
      <c r="G2080" s="109" t="str">
        <f t="shared" si="234"/>
        <v>-</v>
      </c>
      <c r="H2080" s="109" t="str">
        <f t="shared" si="234"/>
        <v>-</v>
      </c>
      <c r="I2080" s="109" t="str">
        <f t="shared" si="234"/>
        <v>-</v>
      </c>
      <c r="J2080" s="109" t="str">
        <f t="shared" si="234"/>
        <v>-</v>
      </c>
      <c r="K2080" s="109" t="str">
        <f t="shared" si="234"/>
        <v>-</v>
      </c>
      <c r="L2080" s="109" t="str">
        <f t="shared" si="234"/>
        <v>-</v>
      </c>
      <c r="M2080" s="109" t="str">
        <f t="shared" si="234"/>
        <v>-</v>
      </c>
      <c r="N2080" s="109" t="str">
        <f t="shared" si="234"/>
        <v>-</v>
      </c>
      <c r="O2080" s="109" t="str">
        <f t="shared" si="234"/>
        <v>-</v>
      </c>
      <c r="P2080" s="109" t="str">
        <f t="shared" si="234"/>
        <v>-</v>
      </c>
      <c r="Q2080" s="109" t="str">
        <f t="shared" si="234"/>
        <v>-</v>
      </c>
      <c r="R2080" s="109" t="str">
        <f t="shared" si="234"/>
        <v>-</v>
      </c>
      <c r="S2080" s="109" t="str">
        <f t="shared" si="234"/>
        <v>-</v>
      </c>
      <c r="T2080" s="109" t="str">
        <f t="shared" si="234"/>
        <v>-</v>
      </c>
      <c r="U2080" s="109" t="str">
        <f t="shared" si="234"/>
        <v>-</v>
      </c>
    </row>
    <row r="2082" spans="1:23" s="104" customFormat="1" ht="18" customHeight="1">
      <c r="A2082" s="105">
        <f>A2067+1</f>
        <v>44848</v>
      </c>
      <c r="B2082" s="106">
        <v>1</v>
      </c>
      <c r="C2082" s="106">
        <v>2</v>
      </c>
      <c r="D2082" s="106">
        <v>3</v>
      </c>
      <c r="E2082" s="106">
        <v>4</v>
      </c>
      <c r="F2082" s="106">
        <v>5</v>
      </c>
      <c r="G2082" s="106">
        <v>6</v>
      </c>
      <c r="H2082" s="106">
        <v>7</v>
      </c>
      <c r="I2082" s="106">
        <v>8</v>
      </c>
      <c r="J2082" s="106">
        <v>9</v>
      </c>
      <c r="K2082" s="106">
        <v>10</v>
      </c>
      <c r="L2082" s="106">
        <v>11</v>
      </c>
      <c r="M2082" s="106">
        <v>12</v>
      </c>
      <c r="N2082" s="106">
        <v>13</v>
      </c>
      <c r="O2082" s="106">
        <v>14</v>
      </c>
      <c r="P2082" s="106">
        <v>15</v>
      </c>
      <c r="Q2082" s="106">
        <v>16</v>
      </c>
      <c r="R2082" s="106">
        <v>17</v>
      </c>
      <c r="S2082" s="106">
        <v>18</v>
      </c>
      <c r="T2082" s="106">
        <v>19</v>
      </c>
      <c r="U2082" s="106">
        <v>20</v>
      </c>
    </row>
    <row r="2083" spans="1:23" s="104" customFormat="1" ht="18" customHeight="1">
      <c r="A2083" s="111" t="s">
        <v>168</v>
      </c>
      <c r="B2083" s="103"/>
      <c r="C2083" s="103"/>
      <c r="D2083" s="103"/>
      <c r="E2083" s="103"/>
      <c r="F2083" s="103"/>
      <c r="G2083" s="103"/>
      <c r="H2083" s="103"/>
      <c r="I2083" s="103"/>
      <c r="J2083" s="103"/>
      <c r="K2083" s="103"/>
      <c r="L2083" s="103"/>
      <c r="M2083" s="103"/>
      <c r="N2083" s="103"/>
      <c r="O2083" s="103"/>
      <c r="P2083" s="103"/>
      <c r="Q2083" s="103"/>
      <c r="R2083" s="103"/>
      <c r="S2083" s="103"/>
      <c r="T2083" s="103"/>
      <c r="U2083" s="103"/>
    </row>
    <row r="2084" spans="1:23" s="104" customFormat="1" ht="18" customHeight="1">
      <c r="A2084" s="111" t="s">
        <v>174</v>
      </c>
      <c r="B2084" s="103"/>
      <c r="C2084" s="103"/>
      <c r="D2084" s="103"/>
      <c r="E2084" s="103"/>
      <c r="F2084" s="103"/>
      <c r="G2084" s="103"/>
      <c r="H2084" s="103"/>
      <c r="I2084" s="103"/>
      <c r="J2084" s="103"/>
      <c r="K2084" s="103"/>
      <c r="L2084" s="103"/>
      <c r="M2084" s="103"/>
      <c r="N2084" s="103"/>
      <c r="O2084" s="103"/>
      <c r="P2084" s="103"/>
      <c r="Q2084" s="103"/>
      <c r="R2084" s="103"/>
      <c r="S2084" s="103"/>
      <c r="T2084" s="103"/>
      <c r="U2084" s="103"/>
    </row>
    <row r="2085" spans="1:23" s="104" customFormat="1" ht="18" customHeight="1">
      <c r="A2085" s="111" t="s">
        <v>176</v>
      </c>
      <c r="B2085" s="103"/>
      <c r="C2085" s="103"/>
      <c r="D2085" s="103"/>
      <c r="E2085" s="103"/>
      <c r="F2085" s="103"/>
      <c r="G2085" s="103"/>
      <c r="H2085" s="103"/>
      <c r="I2085" s="103"/>
      <c r="J2085" s="103"/>
      <c r="K2085" s="103"/>
      <c r="L2085" s="103"/>
      <c r="M2085" s="103"/>
      <c r="N2085" s="103"/>
      <c r="O2085" s="103"/>
      <c r="P2085" s="103"/>
      <c r="Q2085" s="103"/>
      <c r="R2085" s="103"/>
      <c r="S2085" s="103"/>
      <c r="T2085" s="103"/>
      <c r="U2085" s="103"/>
    </row>
    <row r="2086" spans="1:23" s="104" customFormat="1" ht="18" customHeight="1">
      <c r="A2086" s="111" t="s">
        <v>181</v>
      </c>
      <c r="B2086" s="103"/>
      <c r="C2086" s="103"/>
      <c r="D2086" s="103"/>
      <c r="E2086" s="103"/>
      <c r="F2086" s="103"/>
      <c r="G2086" s="103"/>
      <c r="H2086" s="103"/>
      <c r="I2086" s="103"/>
      <c r="J2086" s="103"/>
      <c r="K2086" s="103"/>
      <c r="L2086" s="103"/>
      <c r="M2086" s="103"/>
      <c r="N2086" s="103"/>
      <c r="O2086" s="103"/>
      <c r="P2086" s="103"/>
      <c r="Q2086" s="103"/>
      <c r="R2086" s="103"/>
      <c r="S2086" s="103"/>
      <c r="T2086" s="103"/>
      <c r="U2086" s="103"/>
      <c r="W2086" s="116" t="s">
        <v>250</v>
      </c>
    </row>
    <row r="2087" spans="1:23" s="104" customFormat="1" ht="18" customHeight="1">
      <c r="A2087" s="111" t="s">
        <v>184</v>
      </c>
      <c r="B2087" s="103"/>
      <c r="C2087" s="103"/>
      <c r="D2087" s="103"/>
      <c r="E2087" s="103"/>
      <c r="F2087" s="103"/>
      <c r="G2087" s="103"/>
      <c r="H2087" s="103"/>
      <c r="I2087" s="103"/>
      <c r="J2087" s="103"/>
      <c r="K2087" s="103"/>
      <c r="L2087" s="103"/>
      <c r="M2087" s="103"/>
      <c r="N2087" s="103"/>
      <c r="O2087" s="103"/>
      <c r="P2087" s="103"/>
      <c r="Q2087" s="103"/>
      <c r="R2087" s="103"/>
      <c r="S2087" s="103"/>
      <c r="T2087" s="103"/>
      <c r="U2087" s="103"/>
      <c r="W2087" s="271">
        <f>COUNTIF(B2095:U2095,"-")</f>
        <v>20</v>
      </c>
    </row>
    <row r="2088" spans="1:23" s="104" customFormat="1" ht="18" customHeight="1">
      <c r="A2088" s="111" t="s">
        <v>208</v>
      </c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3"/>
      <c r="N2088" s="103"/>
      <c r="O2088" s="103"/>
      <c r="P2088" s="103"/>
      <c r="Q2088" s="103"/>
      <c r="R2088" s="103"/>
      <c r="S2088" s="103"/>
      <c r="T2088" s="103"/>
      <c r="U2088" s="103"/>
      <c r="W2088" s="271"/>
    </row>
    <row r="2089" spans="1:23" s="104" customFormat="1" ht="18" customHeight="1">
      <c r="A2089" s="111" t="s">
        <v>209</v>
      </c>
      <c r="B2089" s="103"/>
      <c r="C2089" s="103"/>
      <c r="D2089" s="103"/>
      <c r="E2089" s="103"/>
      <c r="F2089" s="103"/>
      <c r="G2089" s="103"/>
      <c r="H2089" s="103"/>
      <c r="I2089" s="103"/>
      <c r="J2089" s="103"/>
      <c r="K2089" s="103"/>
      <c r="L2089" s="103"/>
      <c r="M2089" s="103"/>
      <c r="N2089" s="103"/>
      <c r="O2089" s="103"/>
      <c r="P2089" s="103"/>
      <c r="Q2089" s="103"/>
      <c r="R2089" s="103"/>
      <c r="S2089" s="103"/>
      <c r="T2089" s="103"/>
      <c r="U2089" s="103"/>
    </row>
    <row r="2090" spans="1:23" s="104" customFormat="1" ht="18" customHeight="1">
      <c r="A2090" s="111" t="s">
        <v>198</v>
      </c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3"/>
      <c r="O2090" s="103"/>
      <c r="P2090" s="103"/>
      <c r="Q2090" s="103"/>
      <c r="R2090" s="103"/>
      <c r="S2090" s="103"/>
      <c r="T2090" s="103"/>
      <c r="U2090" s="103"/>
      <c r="W2090" s="116" t="s">
        <v>249</v>
      </c>
    </row>
    <row r="2091" spans="1:23" s="104" customFormat="1" ht="18" customHeight="1">
      <c r="A2091" s="111" t="s">
        <v>200</v>
      </c>
      <c r="B2091" s="103"/>
      <c r="C2091" s="103"/>
      <c r="D2091" s="103"/>
      <c r="E2091" s="103"/>
      <c r="F2091" s="103"/>
      <c r="G2091" s="103"/>
      <c r="H2091" s="103"/>
      <c r="I2091" s="103"/>
      <c r="J2091" s="103"/>
      <c r="K2091" s="103"/>
      <c r="L2091" s="103"/>
      <c r="M2091" s="103"/>
      <c r="N2091" s="103"/>
      <c r="O2091" s="103"/>
      <c r="P2091" s="103"/>
      <c r="Q2091" s="103"/>
      <c r="R2091" s="103"/>
      <c r="S2091" s="103"/>
      <c r="T2091" s="103"/>
      <c r="U2091" s="103"/>
      <c r="W2091" s="270">
        <f>INDEX(TRI!$BD$72:$BE$436,MATCH(A2082,TRI!$BD$72:$BD$436,0),2)+(IF(WEEKDAY(A2082,1)=4,1,0))</f>
        <v>0</v>
      </c>
    </row>
    <row r="2092" spans="1:23" s="104" customFormat="1" ht="18" customHeight="1">
      <c r="A2092" s="111" t="s">
        <v>201</v>
      </c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3"/>
      <c r="N2092" s="103"/>
      <c r="O2092" s="103"/>
      <c r="P2092" s="103"/>
      <c r="Q2092" s="103"/>
      <c r="R2092" s="103"/>
      <c r="S2092" s="103"/>
      <c r="T2092" s="103"/>
      <c r="U2092" s="103"/>
      <c r="W2092" s="271"/>
    </row>
    <row r="2093" spans="1:23" s="104" customFormat="1" ht="18" customHeight="1">
      <c r="A2093" s="111" t="s">
        <v>202</v>
      </c>
      <c r="B2093" s="103"/>
      <c r="C2093" s="103"/>
      <c r="D2093" s="103"/>
      <c r="E2093" s="103"/>
      <c r="F2093" s="103"/>
      <c r="G2093" s="103"/>
      <c r="H2093" s="103"/>
      <c r="I2093" s="103"/>
      <c r="J2093" s="103"/>
      <c r="K2093" s="103"/>
      <c r="L2093" s="103"/>
      <c r="M2093" s="103"/>
      <c r="N2093" s="103"/>
      <c r="O2093" s="103"/>
      <c r="P2093" s="103"/>
      <c r="Q2093" s="103"/>
      <c r="R2093" s="103"/>
      <c r="S2093" s="103"/>
      <c r="T2093" s="103"/>
      <c r="U2093" s="103"/>
    </row>
    <row r="2094" spans="1:23" s="104" customFormat="1" ht="18" customHeight="1">
      <c r="A2094" s="111" t="s">
        <v>203</v>
      </c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3"/>
      <c r="N2094" s="103"/>
      <c r="O2094" s="103"/>
      <c r="P2094" s="103"/>
      <c r="Q2094" s="103"/>
      <c r="R2094" s="103"/>
      <c r="S2094" s="103"/>
      <c r="T2094" s="103"/>
      <c r="U2094" s="103"/>
    </row>
    <row r="2095" spans="1:23" s="104" customFormat="1" ht="18" customHeight="1">
      <c r="A2095" s="112" t="s">
        <v>204</v>
      </c>
      <c r="B2095" s="109" t="str">
        <f>IF(COUNTA(B2083:B2094)=0,"-",COUNTA(B2083:B2094)/12)</f>
        <v>-</v>
      </c>
      <c r="C2095" s="109" t="str">
        <f>IF(COUNTA(C2083:C2094)=0,"-",COUNTA(C2083:C2094)/12)</f>
        <v>-</v>
      </c>
      <c r="D2095" s="109" t="str">
        <f t="shared" ref="D2095" si="235">IF(COUNTA(D2083:D2094)=0,"-",COUNTA(D2083:D2094)/12)</f>
        <v>-</v>
      </c>
      <c r="E2095" s="114" t="str">
        <f>IF(COUNTA(E2083:E2094)=0,"-",COUNTA(E2083:E2094)/12)</f>
        <v>-</v>
      </c>
      <c r="F2095" s="109" t="str">
        <f t="shared" ref="F2095:U2095" si="236">IF(COUNTA(F2083:F2094)=0,"-",COUNTA(F2083:F2094)/12)</f>
        <v>-</v>
      </c>
      <c r="G2095" s="109" t="str">
        <f t="shared" si="236"/>
        <v>-</v>
      </c>
      <c r="H2095" s="109" t="str">
        <f t="shared" si="236"/>
        <v>-</v>
      </c>
      <c r="I2095" s="109" t="str">
        <f t="shared" si="236"/>
        <v>-</v>
      </c>
      <c r="J2095" s="109" t="str">
        <f t="shared" si="236"/>
        <v>-</v>
      </c>
      <c r="K2095" s="109" t="str">
        <f t="shared" si="236"/>
        <v>-</v>
      </c>
      <c r="L2095" s="109" t="str">
        <f t="shared" si="236"/>
        <v>-</v>
      </c>
      <c r="M2095" s="109" t="str">
        <f t="shared" si="236"/>
        <v>-</v>
      </c>
      <c r="N2095" s="109" t="str">
        <f t="shared" si="236"/>
        <v>-</v>
      </c>
      <c r="O2095" s="109" t="str">
        <f t="shared" si="236"/>
        <v>-</v>
      </c>
      <c r="P2095" s="109" t="str">
        <f t="shared" si="236"/>
        <v>-</v>
      </c>
      <c r="Q2095" s="109" t="str">
        <f t="shared" si="236"/>
        <v>-</v>
      </c>
      <c r="R2095" s="109" t="str">
        <f t="shared" si="236"/>
        <v>-</v>
      </c>
      <c r="S2095" s="109" t="str">
        <f t="shared" si="236"/>
        <v>-</v>
      </c>
      <c r="T2095" s="109" t="str">
        <f t="shared" si="236"/>
        <v>-</v>
      </c>
      <c r="U2095" s="109" t="str">
        <f t="shared" si="236"/>
        <v>-</v>
      </c>
    </row>
    <row r="2097" spans="1:23" s="104" customFormat="1" ht="18" customHeight="1">
      <c r="A2097" s="105">
        <f>A2082+1</f>
        <v>44849</v>
      </c>
      <c r="B2097" s="106">
        <v>1</v>
      </c>
      <c r="C2097" s="106">
        <v>2</v>
      </c>
      <c r="D2097" s="106">
        <v>3</v>
      </c>
      <c r="E2097" s="106">
        <v>4</v>
      </c>
      <c r="F2097" s="106">
        <v>5</v>
      </c>
      <c r="G2097" s="106">
        <v>6</v>
      </c>
      <c r="H2097" s="106">
        <v>7</v>
      </c>
      <c r="I2097" s="106">
        <v>8</v>
      </c>
      <c r="J2097" s="106">
        <v>9</v>
      </c>
      <c r="K2097" s="106">
        <v>10</v>
      </c>
      <c r="L2097" s="106">
        <v>11</v>
      </c>
      <c r="M2097" s="106">
        <v>12</v>
      </c>
      <c r="N2097" s="106">
        <v>13</v>
      </c>
      <c r="O2097" s="106">
        <v>14</v>
      </c>
      <c r="P2097" s="106">
        <v>15</v>
      </c>
      <c r="Q2097" s="106">
        <v>16</v>
      </c>
      <c r="R2097" s="106">
        <v>17</v>
      </c>
      <c r="S2097" s="106">
        <v>18</v>
      </c>
      <c r="T2097" s="106">
        <v>19</v>
      </c>
      <c r="U2097" s="106">
        <v>20</v>
      </c>
    </row>
    <row r="2098" spans="1:23" s="104" customFormat="1" ht="18" customHeight="1">
      <c r="A2098" s="111" t="s">
        <v>168</v>
      </c>
      <c r="B2098" s="103"/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3"/>
      <c r="M2098" s="103"/>
      <c r="N2098" s="103"/>
      <c r="O2098" s="103"/>
      <c r="P2098" s="103"/>
      <c r="Q2098" s="103"/>
      <c r="R2098" s="103"/>
      <c r="S2098" s="103"/>
      <c r="T2098" s="103"/>
      <c r="U2098" s="103"/>
    </row>
    <row r="2099" spans="1:23" s="104" customFormat="1" ht="18" customHeight="1">
      <c r="A2099" s="111" t="s">
        <v>174</v>
      </c>
      <c r="B2099" s="103"/>
      <c r="C2099" s="103"/>
      <c r="D2099" s="103"/>
      <c r="E2099" s="103"/>
      <c r="F2099" s="103"/>
      <c r="G2099" s="103"/>
      <c r="H2099" s="103"/>
      <c r="I2099" s="103"/>
      <c r="J2099" s="103"/>
      <c r="K2099" s="103"/>
      <c r="L2099" s="103"/>
      <c r="M2099" s="103"/>
      <c r="N2099" s="103"/>
      <c r="O2099" s="103"/>
      <c r="P2099" s="103"/>
      <c r="Q2099" s="103"/>
      <c r="R2099" s="103"/>
      <c r="S2099" s="103"/>
      <c r="T2099" s="103"/>
      <c r="U2099" s="103"/>
    </row>
    <row r="2100" spans="1:23" s="104" customFormat="1" ht="18" customHeight="1">
      <c r="A2100" s="111" t="s">
        <v>176</v>
      </c>
      <c r="B2100" s="103"/>
      <c r="C2100" s="103"/>
      <c r="D2100" s="103"/>
      <c r="E2100" s="103"/>
      <c r="F2100" s="103"/>
      <c r="G2100" s="103"/>
      <c r="H2100" s="103"/>
      <c r="I2100" s="103"/>
      <c r="J2100" s="103"/>
      <c r="K2100" s="103"/>
      <c r="L2100" s="103"/>
      <c r="M2100" s="103"/>
      <c r="N2100" s="103"/>
      <c r="O2100" s="103"/>
      <c r="P2100" s="103"/>
      <c r="Q2100" s="103"/>
      <c r="R2100" s="103"/>
      <c r="S2100" s="103"/>
      <c r="T2100" s="103"/>
      <c r="U2100" s="103"/>
    </row>
    <row r="2101" spans="1:23" s="104" customFormat="1" ht="18" customHeight="1">
      <c r="A2101" s="111" t="s">
        <v>181</v>
      </c>
      <c r="B2101" s="103"/>
      <c r="C2101" s="103"/>
      <c r="D2101" s="103"/>
      <c r="E2101" s="103"/>
      <c r="F2101" s="103"/>
      <c r="G2101" s="103"/>
      <c r="H2101" s="103"/>
      <c r="I2101" s="103"/>
      <c r="J2101" s="103"/>
      <c r="K2101" s="103"/>
      <c r="L2101" s="103"/>
      <c r="M2101" s="103"/>
      <c r="N2101" s="103"/>
      <c r="O2101" s="103"/>
      <c r="P2101" s="103"/>
      <c r="Q2101" s="103"/>
      <c r="R2101" s="103"/>
      <c r="S2101" s="103"/>
      <c r="T2101" s="103"/>
      <c r="U2101" s="103"/>
      <c r="W2101" s="116" t="s">
        <v>250</v>
      </c>
    </row>
    <row r="2102" spans="1:23" s="104" customFormat="1" ht="18" customHeight="1">
      <c r="A2102" s="111" t="s">
        <v>184</v>
      </c>
      <c r="B2102" s="103"/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3"/>
      <c r="M2102" s="103"/>
      <c r="N2102" s="103"/>
      <c r="O2102" s="103"/>
      <c r="P2102" s="103"/>
      <c r="Q2102" s="103"/>
      <c r="R2102" s="103"/>
      <c r="S2102" s="103"/>
      <c r="T2102" s="103"/>
      <c r="U2102" s="103"/>
      <c r="W2102" s="271">
        <f>COUNTIF(B2110:U2110,"-")</f>
        <v>20</v>
      </c>
    </row>
    <row r="2103" spans="1:23" s="104" customFormat="1" ht="18" customHeight="1">
      <c r="A2103" s="111" t="s">
        <v>208</v>
      </c>
      <c r="B2103" s="103"/>
      <c r="C2103" s="103"/>
      <c r="D2103" s="103"/>
      <c r="E2103" s="103"/>
      <c r="F2103" s="103"/>
      <c r="G2103" s="103"/>
      <c r="H2103" s="103"/>
      <c r="I2103" s="103"/>
      <c r="J2103" s="103"/>
      <c r="K2103" s="103"/>
      <c r="L2103" s="103"/>
      <c r="M2103" s="103"/>
      <c r="N2103" s="103"/>
      <c r="O2103" s="103"/>
      <c r="P2103" s="103"/>
      <c r="Q2103" s="103"/>
      <c r="R2103" s="103"/>
      <c r="S2103" s="103"/>
      <c r="T2103" s="103"/>
      <c r="U2103" s="103"/>
      <c r="W2103" s="271"/>
    </row>
    <row r="2104" spans="1:23" s="104" customFormat="1" ht="18" customHeight="1">
      <c r="A2104" s="111" t="s">
        <v>209</v>
      </c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3"/>
      <c r="M2104" s="103"/>
      <c r="N2104" s="103"/>
      <c r="O2104" s="103"/>
      <c r="P2104" s="103"/>
      <c r="Q2104" s="103"/>
      <c r="R2104" s="103"/>
      <c r="S2104" s="103"/>
      <c r="T2104" s="103"/>
      <c r="U2104" s="103"/>
    </row>
    <row r="2105" spans="1:23" s="104" customFormat="1" ht="18" customHeight="1">
      <c r="A2105" s="111" t="s">
        <v>198</v>
      </c>
      <c r="B2105" s="103"/>
      <c r="C2105" s="103"/>
      <c r="D2105" s="103"/>
      <c r="E2105" s="103"/>
      <c r="F2105" s="103"/>
      <c r="G2105" s="103"/>
      <c r="H2105" s="103"/>
      <c r="I2105" s="103"/>
      <c r="J2105" s="103"/>
      <c r="K2105" s="103"/>
      <c r="L2105" s="103"/>
      <c r="M2105" s="103"/>
      <c r="N2105" s="103"/>
      <c r="O2105" s="103"/>
      <c r="P2105" s="103"/>
      <c r="Q2105" s="103"/>
      <c r="R2105" s="103"/>
      <c r="S2105" s="103"/>
      <c r="T2105" s="103"/>
      <c r="U2105" s="103"/>
      <c r="W2105" s="116" t="s">
        <v>249</v>
      </c>
    </row>
    <row r="2106" spans="1:23" s="104" customFormat="1" ht="18" customHeight="1">
      <c r="A2106" s="111" t="s">
        <v>200</v>
      </c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3"/>
      <c r="M2106" s="103"/>
      <c r="N2106" s="103"/>
      <c r="O2106" s="103"/>
      <c r="P2106" s="103"/>
      <c r="Q2106" s="103"/>
      <c r="R2106" s="103"/>
      <c r="S2106" s="103"/>
      <c r="T2106" s="103"/>
      <c r="U2106" s="103"/>
      <c r="W2106" s="270">
        <f>INDEX(TRI!$BD$72:$BE$436,MATCH(A2097,TRI!$BD$72:$BD$436,0),2)+(IF(WEEKDAY(A2097,1)=4,1,0))</f>
        <v>0</v>
      </c>
    </row>
    <row r="2107" spans="1:23" s="104" customFormat="1" ht="18" customHeight="1">
      <c r="A2107" s="111" t="s">
        <v>201</v>
      </c>
      <c r="B2107" s="103"/>
      <c r="C2107" s="103"/>
      <c r="D2107" s="103"/>
      <c r="E2107" s="103"/>
      <c r="F2107" s="103"/>
      <c r="G2107" s="103"/>
      <c r="H2107" s="103"/>
      <c r="I2107" s="103"/>
      <c r="J2107" s="103"/>
      <c r="K2107" s="103"/>
      <c r="L2107" s="103"/>
      <c r="M2107" s="103"/>
      <c r="N2107" s="103"/>
      <c r="O2107" s="103"/>
      <c r="P2107" s="103"/>
      <c r="Q2107" s="103"/>
      <c r="R2107" s="103"/>
      <c r="S2107" s="103"/>
      <c r="T2107" s="103"/>
      <c r="U2107" s="103"/>
      <c r="W2107" s="271"/>
    </row>
    <row r="2108" spans="1:23" s="104" customFormat="1" ht="18" customHeight="1">
      <c r="A2108" s="111" t="s">
        <v>202</v>
      </c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3"/>
      <c r="M2108" s="103"/>
      <c r="N2108" s="103"/>
      <c r="O2108" s="103"/>
      <c r="P2108" s="103"/>
      <c r="Q2108" s="103"/>
      <c r="R2108" s="103"/>
      <c r="S2108" s="103"/>
      <c r="T2108" s="103"/>
      <c r="U2108" s="103"/>
    </row>
    <row r="2109" spans="1:23" s="104" customFormat="1" ht="18" customHeight="1">
      <c r="A2109" s="111" t="s">
        <v>203</v>
      </c>
      <c r="B2109" s="103"/>
      <c r="C2109" s="103"/>
      <c r="D2109" s="103"/>
      <c r="E2109" s="103"/>
      <c r="F2109" s="103"/>
      <c r="G2109" s="103"/>
      <c r="H2109" s="103"/>
      <c r="I2109" s="103"/>
      <c r="J2109" s="103"/>
      <c r="K2109" s="103"/>
      <c r="L2109" s="103"/>
      <c r="M2109" s="103"/>
      <c r="N2109" s="103"/>
      <c r="O2109" s="103"/>
      <c r="P2109" s="103"/>
      <c r="Q2109" s="103"/>
      <c r="R2109" s="103"/>
      <c r="S2109" s="103"/>
      <c r="T2109" s="103"/>
      <c r="U2109" s="103"/>
    </row>
    <row r="2110" spans="1:23" s="104" customFormat="1" ht="18" customHeight="1">
      <c r="A2110" s="112" t="s">
        <v>204</v>
      </c>
      <c r="B2110" s="109" t="str">
        <f>IF(COUNTA(B2098:B2109)=0,"-",COUNTA(B2098:B2109)/12)</f>
        <v>-</v>
      </c>
      <c r="C2110" s="109" t="str">
        <f>IF(COUNTA(C2098:C2109)=0,"-",COUNTA(C2098:C2109)/12)</f>
        <v>-</v>
      </c>
      <c r="D2110" s="109" t="str">
        <f t="shared" ref="D2110" si="237">IF(COUNTA(D2098:D2109)=0,"-",COUNTA(D2098:D2109)/12)</f>
        <v>-</v>
      </c>
      <c r="E2110" s="114" t="str">
        <f>IF(COUNTA(E2098:E2109)=0,"-",COUNTA(E2098:E2109)/12)</f>
        <v>-</v>
      </c>
      <c r="F2110" s="109" t="str">
        <f t="shared" ref="F2110:U2110" si="238">IF(COUNTA(F2098:F2109)=0,"-",COUNTA(F2098:F2109)/12)</f>
        <v>-</v>
      </c>
      <c r="G2110" s="109" t="str">
        <f t="shared" si="238"/>
        <v>-</v>
      </c>
      <c r="H2110" s="109" t="str">
        <f t="shared" si="238"/>
        <v>-</v>
      </c>
      <c r="I2110" s="109" t="str">
        <f t="shared" si="238"/>
        <v>-</v>
      </c>
      <c r="J2110" s="109" t="str">
        <f t="shared" si="238"/>
        <v>-</v>
      </c>
      <c r="K2110" s="109" t="str">
        <f t="shared" si="238"/>
        <v>-</v>
      </c>
      <c r="L2110" s="109" t="str">
        <f t="shared" si="238"/>
        <v>-</v>
      </c>
      <c r="M2110" s="109" t="str">
        <f t="shared" si="238"/>
        <v>-</v>
      </c>
      <c r="N2110" s="109" t="str">
        <f t="shared" si="238"/>
        <v>-</v>
      </c>
      <c r="O2110" s="109" t="str">
        <f t="shared" si="238"/>
        <v>-</v>
      </c>
      <c r="P2110" s="109" t="str">
        <f t="shared" si="238"/>
        <v>-</v>
      </c>
      <c r="Q2110" s="109" t="str">
        <f t="shared" si="238"/>
        <v>-</v>
      </c>
      <c r="R2110" s="109" t="str">
        <f t="shared" si="238"/>
        <v>-</v>
      </c>
      <c r="S2110" s="109" t="str">
        <f t="shared" si="238"/>
        <v>-</v>
      </c>
      <c r="T2110" s="109" t="str">
        <f t="shared" si="238"/>
        <v>-</v>
      </c>
      <c r="U2110" s="109" t="str">
        <f t="shared" si="238"/>
        <v>-</v>
      </c>
    </row>
    <row r="2112" spans="1:23" s="104" customFormat="1" ht="18" customHeight="1">
      <c r="A2112" s="105">
        <f>A2097+1</f>
        <v>44850</v>
      </c>
      <c r="B2112" s="106">
        <v>1</v>
      </c>
      <c r="C2112" s="106">
        <v>2</v>
      </c>
      <c r="D2112" s="106">
        <v>3</v>
      </c>
      <c r="E2112" s="106">
        <v>4</v>
      </c>
      <c r="F2112" s="106">
        <v>5</v>
      </c>
      <c r="G2112" s="106">
        <v>6</v>
      </c>
      <c r="H2112" s="106">
        <v>7</v>
      </c>
      <c r="I2112" s="106">
        <v>8</v>
      </c>
      <c r="J2112" s="106">
        <v>9</v>
      </c>
      <c r="K2112" s="106">
        <v>10</v>
      </c>
      <c r="L2112" s="106">
        <v>11</v>
      </c>
      <c r="M2112" s="106">
        <v>12</v>
      </c>
      <c r="N2112" s="106">
        <v>13</v>
      </c>
      <c r="O2112" s="106">
        <v>14</v>
      </c>
      <c r="P2112" s="106">
        <v>15</v>
      </c>
      <c r="Q2112" s="106">
        <v>16</v>
      </c>
      <c r="R2112" s="106">
        <v>17</v>
      </c>
      <c r="S2112" s="106">
        <v>18</v>
      </c>
      <c r="T2112" s="106">
        <v>19</v>
      </c>
      <c r="U2112" s="106">
        <v>20</v>
      </c>
    </row>
    <row r="2113" spans="1:23" s="104" customFormat="1" ht="18" customHeight="1">
      <c r="A2113" s="111" t="s">
        <v>168</v>
      </c>
      <c r="B2113" s="103"/>
      <c r="C2113" s="103"/>
      <c r="D2113" s="103"/>
      <c r="E2113" s="103"/>
      <c r="F2113" s="103"/>
      <c r="G2113" s="103"/>
      <c r="H2113" s="103"/>
      <c r="I2113" s="103"/>
      <c r="J2113" s="103"/>
      <c r="K2113" s="103"/>
      <c r="L2113" s="103"/>
      <c r="M2113" s="103"/>
      <c r="N2113" s="103"/>
      <c r="O2113" s="103"/>
      <c r="P2113" s="103"/>
      <c r="Q2113" s="103"/>
      <c r="R2113" s="103"/>
      <c r="S2113" s="103"/>
      <c r="T2113" s="103"/>
      <c r="U2113" s="103"/>
    </row>
    <row r="2114" spans="1:23" s="104" customFormat="1" ht="18" customHeight="1">
      <c r="A2114" s="111" t="s">
        <v>174</v>
      </c>
      <c r="B2114" s="103"/>
      <c r="C2114" s="103"/>
      <c r="D2114" s="103"/>
      <c r="E2114" s="103"/>
      <c r="F2114" s="103"/>
      <c r="G2114" s="103"/>
      <c r="H2114" s="103"/>
      <c r="I2114" s="103"/>
      <c r="J2114" s="103"/>
      <c r="K2114" s="103"/>
      <c r="L2114" s="103"/>
      <c r="M2114" s="103"/>
      <c r="N2114" s="103"/>
      <c r="O2114" s="103"/>
      <c r="P2114" s="103"/>
      <c r="Q2114" s="103"/>
      <c r="R2114" s="103"/>
      <c r="S2114" s="103"/>
      <c r="T2114" s="103"/>
      <c r="U2114" s="103"/>
    </row>
    <row r="2115" spans="1:23" s="104" customFormat="1" ht="18" customHeight="1">
      <c r="A2115" s="111" t="s">
        <v>176</v>
      </c>
      <c r="B2115" s="103"/>
      <c r="C2115" s="103"/>
      <c r="D2115" s="103"/>
      <c r="E2115" s="103"/>
      <c r="F2115" s="103"/>
      <c r="G2115" s="103"/>
      <c r="H2115" s="103"/>
      <c r="I2115" s="103"/>
      <c r="J2115" s="103"/>
      <c r="K2115" s="103"/>
      <c r="L2115" s="103"/>
      <c r="M2115" s="103"/>
      <c r="N2115" s="103"/>
      <c r="O2115" s="103"/>
      <c r="P2115" s="103"/>
      <c r="Q2115" s="103"/>
      <c r="R2115" s="103"/>
      <c r="S2115" s="103"/>
      <c r="T2115" s="103"/>
      <c r="U2115" s="103"/>
    </row>
    <row r="2116" spans="1:23" s="104" customFormat="1" ht="18" customHeight="1">
      <c r="A2116" s="111" t="s">
        <v>181</v>
      </c>
      <c r="B2116" s="103"/>
      <c r="C2116" s="103"/>
      <c r="D2116" s="103"/>
      <c r="E2116" s="103"/>
      <c r="F2116" s="103"/>
      <c r="G2116" s="103"/>
      <c r="H2116" s="103"/>
      <c r="I2116" s="103"/>
      <c r="J2116" s="103"/>
      <c r="K2116" s="103"/>
      <c r="L2116" s="103"/>
      <c r="M2116" s="103"/>
      <c r="N2116" s="103"/>
      <c r="O2116" s="103"/>
      <c r="P2116" s="103"/>
      <c r="Q2116" s="103"/>
      <c r="R2116" s="103"/>
      <c r="S2116" s="103"/>
      <c r="T2116" s="103"/>
      <c r="U2116" s="103"/>
      <c r="W2116" s="116" t="s">
        <v>250</v>
      </c>
    </row>
    <row r="2117" spans="1:23" s="104" customFormat="1" ht="18" customHeight="1">
      <c r="A2117" s="111" t="s">
        <v>184</v>
      </c>
      <c r="B2117" s="103"/>
      <c r="C2117" s="103"/>
      <c r="D2117" s="103"/>
      <c r="E2117" s="103"/>
      <c r="F2117" s="103"/>
      <c r="G2117" s="103"/>
      <c r="H2117" s="103"/>
      <c r="I2117" s="103"/>
      <c r="J2117" s="103"/>
      <c r="K2117" s="103"/>
      <c r="L2117" s="103"/>
      <c r="M2117" s="103"/>
      <c r="N2117" s="103"/>
      <c r="O2117" s="103"/>
      <c r="P2117" s="103"/>
      <c r="Q2117" s="103"/>
      <c r="R2117" s="103"/>
      <c r="S2117" s="103"/>
      <c r="T2117" s="103"/>
      <c r="U2117" s="103"/>
      <c r="W2117" s="271">
        <f>COUNTIF(B2125:U2125,"-")</f>
        <v>20</v>
      </c>
    </row>
    <row r="2118" spans="1:23" s="104" customFormat="1" ht="18" customHeight="1">
      <c r="A2118" s="111" t="s">
        <v>208</v>
      </c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3"/>
      <c r="N2118" s="103"/>
      <c r="O2118" s="103"/>
      <c r="P2118" s="103"/>
      <c r="Q2118" s="103"/>
      <c r="R2118" s="103"/>
      <c r="S2118" s="103"/>
      <c r="T2118" s="103"/>
      <c r="U2118" s="103"/>
      <c r="W2118" s="271"/>
    </row>
    <row r="2119" spans="1:23" s="104" customFormat="1" ht="18" customHeight="1">
      <c r="A2119" s="111" t="s">
        <v>209</v>
      </c>
      <c r="B2119" s="103"/>
      <c r="C2119" s="103"/>
      <c r="D2119" s="103"/>
      <c r="E2119" s="103"/>
      <c r="F2119" s="103"/>
      <c r="G2119" s="103"/>
      <c r="H2119" s="103"/>
      <c r="I2119" s="103"/>
      <c r="J2119" s="103"/>
      <c r="K2119" s="103"/>
      <c r="L2119" s="103"/>
      <c r="M2119" s="103"/>
      <c r="N2119" s="103"/>
      <c r="O2119" s="103"/>
      <c r="P2119" s="103"/>
      <c r="Q2119" s="103"/>
      <c r="R2119" s="103"/>
      <c r="S2119" s="103"/>
      <c r="T2119" s="103"/>
      <c r="U2119" s="103"/>
    </row>
    <row r="2120" spans="1:23" s="104" customFormat="1" ht="18" customHeight="1">
      <c r="A2120" s="111" t="s">
        <v>198</v>
      </c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3"/>
      <c r="N2120" s="103"/>
      <c r="O2120" s="103"/>
      <c r="P2120" s="103"/>
      <c r="Q2120" s="103"/>
      <c r="R2120" s="103"/>
      <c r="S2120" s="103"/>
      <c r="T2120" s="103"/>
      <c r="U2120" s="103"/>
      <c r="W2120" s="116" t="s">
        <v>249</v>
      </c>
    </row>
    <row r="2121" spans="1:23" s="104" customFormat="1" ht="18" customHeight="1">
      <c r="A2121" s="111" t="s">
        <v>200</v>
      </c>
      <c r="B2121" s="103"/>
      <c r="C2121" s="103"/>
      <c r="D2121" s="103"/>
      <c r="E2121" s="103"/>
      <c r="F2121" s="103"/>
      <c r="G2121" s="103"/>
      <c r="H2121" s="103"/>
      <c r="I2121" s="103"/>
      <c r="J2121" s="103"/>
      <c r="K2121" s="103"/>
      <c r="L2121" s="103"/>
      <c r="M2121" s="103"/>
      <c r="N2121" s="103"/>
      <c r="O2121" s="103"/>
      <c r="P2121" s="103"/>
      <c r="Q2121" s="103"/>
      <c r="R2121" s="103"/>
      <c r="S2121" s="103"/>
      <c r="T2121" s="103"/>
      <c r="U2121" s="103"/>
      <c r="W2121" s="270">
        <f>INDEX(TRI!$BD$72:$BE$436,MATCH(A2112,TRI!$BD$72:$BD$436,0),2)+(IF(WEEKDAY(A2112,1)=4,1,0))</f>
        <v>0</v>
      </c>
    </row>
    <row r="2122" spans="1:23" s="104" customFormat="1" ht="18" customHeight="1">
      <c r="A2122" s="111" t="s">
        <v>201</v>
      </c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3"/>
      <c r="O2122" s="103"/>
      <c r="P2122" s="103"/>
      <c r="Q2122" s="103"/>
      <c r="R2122" s="103"/>
      <c r="S2122" s="103"/>
      <c r="T2122" s="103"/>
      <c r="U2122" s="103"/>
      <c r="W2122" s="271"/>
    </row>
    <row r="2123" spans="1:23" s="104" customFormat="1" ht="18" customHeight="1">
      <c r="A2123" s="111" t="s">
        <v>202</v>
      </c>
      <c r="B2123" s="103"/>
      <c r="C2123" s="103"/>
      <c r="D2123" s="103"/>
      <c r="E2123" s="103"/>
      <c r="F2123" s="103"/>
      <c r="G2123" s="103"/>
      <c r="H2123" s="103"/>
      <c r="I2123" s="103"/>
      <c r="J2123" s="103"/>
      <c r="K2123" s="103"/>
      <c r="L2123" s="103"/>
      <c r="M2123" s="103"/>
      <c r="N2123" s="103"/>
      <c r="O2123" s="103"/>
      <c r="P2123" s="103"/>
      <c r="Q2123" s="103"/>
      <c r="R2123" s="103"/>
      <c r="S2123" s="103"/>
      <c r="T2123" s="103"/>
      <c r="U2123" s="103"/>
    </row>
    <row r="2124" spans="1:23" s="104" customFormat="1" ht="18" customHeight="1">
      <c r="A2124" s="111" t="s">
        <v>203</v>
      </c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3"/>
      <c r="N2124" s="103"/>
      <c r="O2124" s="103"/>
      <c r="P2124" s="103"/>
      <c r="Q2124" s="103"/>
      <c r="R2124" s="103"/>
      <c r="S2124" s="103"/>
      <c r="T2124" s="103"/>
      <c r="U2124" s="103"/>
    </row>
    <row r="2125" spans="1:23" s="104" customFormat="1" ht="18" customHeight="1">
      <c r="A2125" s="112" t="s">
        <v>204</v>
      </c>
      <c r="B2125" s="109" t="str">
        <f>IF(COUNTA(B2113:B2124)=0,"-",COUNTA(B2113:B2124)/12)</f>
        <v>-</v>
      </c>
      <c r="C2125" s="109" t="str">
        <f>IF(COUNTA(C2113:C2124)=0,"-",COUNTA(C2113:C2124)/12)</f>
        <v>-</v>
      </c>
      <c r="D2125" s="109" t="str">
        <f t="shared" ref="D2125" si="239">IF(COUNTA(D2113:D2124)=0,"-",COUNTA(D2113:D2124)/12)</f>
        <v>-</v>
      </c>
      <c r="E2125" s="114" t="str">
        <f>IF(COUNTA(E2113:E2124)=0,"-",COUNTA(E2113:E2124)/12)</f>
        <v>-</v>
      </c>
      <c r="F2125" s="109" t="str">
        <f t="shared" ref="F2125:U2125" si="240">IF(COUNTA(F2113:F2124)=0,"-",COUNTA(F2113:F2124)/12)</f>
        <v>-</v>
      </c>
      <c r="G2125" s="109" t="str">
        <f t="shared" si="240"/>
        <v>-</v>
      </c>
      <c r="H2125" s="109" t="str">
        <f t="shared" si="240"/>
        <v>-</v>
      </c>
      <c r="I2125" s="109" t="str">
        <f t="shared" si="240"/>
        <v>-</v>
      </c>
      <c r="J2125" s="109" t="str">
        <f t="shared" si="240"/>
        <v>-</v>
      </c>
      <c r="K2125" s="109" t="str">
        <f t="shared" si="240"/>
        <v>-</v>
      </c>
      <c r="L2125" s="109" t="str">
        <f t="shared" si="240"/>
        <v>-</v>
      </c>
      <c r="M2125" s="109" t="str">
        <f t="shared" si="240"/>
        <v>-</v>
      </c>
      <c r="N2125" s="109" t="str">
        <f t="shared" si="240"/>
        <v>-</v>
      </c>
      <c r="O2125" s="109" t="str">
        <f t="shared" si="240"/>
        <v>-</v>
      </c>
      <c r="P2125" s="109" t="str">
        <f t="shared" si="240"/>
        <v>-</v>
      </c>
      <c r="Q2125" s="109" t="str">
        <f t="shared" si="240"/>
        <v>-</v>
      </c>
      <c r="R2125" s="109" t="str">
        <f t="shared" si="240"/>
        <v>-</v>
      </c>
      <c r="S2125" s="109" t="str">
        <f t="shared" si="240"/>
        <v>-</v>
      </c>
      <c r="T2125" s="109" t="str">
        <f t="shared" si="240"/>
        <v>-</v>
      </c>
      <c r="U2125" s="109" t="str">
        <f t="shared" si="240"/>
        <v>-</v>
      </c>
    </row>
    <row r="2127" spans="1:23" s="104" customFormat="1" ht="18" customHeight="1">
      <c r="A2127" s="105">
        <f>A2112+1</f>
        <v>44851</v>
      </c>
      <c r="B2127" s="106">
        <v>1</v>
      </c>
      <c r="C2127" s="106">
        <v>2</v>
      </c>
      <c r="D2127" s="106">
        <v>3</v>
      </c>
      <c r="E2127" s="106">
        <v>4</v>
      </c>
      <c r="F2127" s="106">
        <v>5</v>
      </c>
      <c r="G2127" s="106">
        <v>6</v>
      </c>
      <c r="H2127" s="106">
        <v>7</v>
      </c>
      <c r="I2127" s="106">
        <v>8</v>
      </c>
      <c r="J2127" s="106">
        <v>9</v>
      </c>
      <c r="K2127" s="106">
        <v>10</v>
      </c>
      <c r="L2127" s="106">
        <v>11</v>
      </c>
      <c r="M2127" s="106">
        <v>12</v>
      </c>
      <c r="N2127" s="106">
        <v>13</v>
      </c>
      <c r="O2127" s="106">
        <v>14</v>
      </c>
      <c r="P2127" s="106">
        <v>15</v>
      </c>
      <c r="Q2127" s="106">
        <v>16</v>
      </c>
      <c r="R2127" s="106">
        <v>17</v>
      </c>
      <c r="S2127" s="106">
        <v>18</v>
      </c>
      <c r="T2127" s="106">
        <v>19</v>
      </c>
      <c r="U2127" s="106">
        <v>20</v>
      </c>
    </row>
    <row r="2128" spans="1:23" s="104" customFormat="1" ht="18" customHeight="1">
      <c r="A2128" s="111" t="s">
        <v>168</v>
      </c>
      <c r="B2128" s="103"/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3"/>
      <c r="M2128" s="103"/>
      <c r="N2128" s="103"/>
      <c r="O2128" s="103"/>
      <c r="P2128" s="103"/>
      <c r="Q2128" s="103"/>
      <c r="R2128" s="103"/>
      <c r="S2128" s="103"/>
      <c r="T2128" s="103"/>
      <c r="U2128" s="103"/>
    </row>
    <row r="2129" spans="1:23" s="104" customFormat="1" ht="18" customHeight="1">
      <c r="A2129" s="111" t="s">
        <v>174</v>
      </c>
      <c r="B2129" s="103"/>
      <c r="C2129" s="103"/>
      <c r="D2129" s="103"/>
      <c r="E2129" s="103"/>
      <c r="F2129" s="103"/>
      <c r="G2129" s="103"/>
      <c r="H2129" s="103"/>
      <c r="I2129" s="103"/>
      <c r="J2129" s="103"/>
      <c r="K2129" s="103"/>
      <c r="L2129" s="103"/>
      <c r="M2129" s="103"/>
      <c r="N2129" s="103"/>
      <c r="O2129" s="103"/>
      <c r="P2129" s="103"/>
      <c r="Q2129" s="103"/>
      <c r="R2129" s="103"/>
      <c r="S2129" s="103"/>
      <c r="T2129" s="103"/>
      <c r="U2129" s="103"/>
    </row>
    <row r="2130" spans="1:23" s="104" customFormat="1" ht="18" customHeight="1">
      <c r="A2130" s="111" t="s">
        <v>176</v>
      </c>
      <c r="B2130" s="103"/>
      <c r="C2130" s="103"/>
      <c r="D2130" s="103"/>
      <c r="E2130" s="103"/>
      <c r="F2130" s="103"/>
      <c r="G2130" s="103"/>
      <c r="H2130" s="103"/>
      <c r="I2130" s="103"/>
      <c r="J2130" s="103"/>
      <c r="K2130" s="103"/>
      <c r="L2130" s="103"/>
      <c r="M2130" s="103"/>
      <c r="N2130" s="103"/>
      <c r="O2130" s="103"/>
      <c r="P2130" s="103"/>
      <c r="Q2130" s="103"/>
      <c r="R2130" s="103"/>
      <c r="S2130" s="103"/>
      <c r="T2130" s="103"/>
      <c r="U2130" s="103"/>
    </row>
    <row r="2131" spans="1:23" s="104" customFormat="1" ht="18" customHeight="1">
      <c r="A2131" s="111" t="s">
        <v>181</v>
      </c>
      <c r="B2131" s="103"/>
      <c r="C2131" s="103"/>
      <c r="D2131" s="103"/>
      <c r="E2131" s="103"/>
      <c r="F2131" s="103"/>
      <c r="G2131" s="103"/>
      <c r="H2131" s="103"/>
      <c r="I2131" s="103"/>
      <c r="J2131" s="103"/>
      <c r="K2131" s="103"/>
      <c r="L2131" s="103"/>
      <c r="M2131" s="103"/>
      <c r="N2131" s="103"/>
      <c r="O2131" s="103"/>
      <c r="P2131" s="103"/>
      <c r="Q2131" s="103"/>
      <c r="R2131" s="103"/>
      <c r="S2131" s="103"/>
      <c r="T2131" s="103"/>
      <c r="U2131" s="103"/>
      <c r="W2131" s="116" t="s">
        <v>250</v>
      </c>
    </row>
    <row r="2132" spans="1:23" s="104" customFormat="1" ht="18" customHeight="1">
      <c r="A2132" s="111" t="s">
        <v>184</v>
      </c>
      <c r="B2132" s="103"/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3"/>
      <c r="M2132" s="103"/>
      <c r="N2132" s="103"/>
      <c r="O2132" s="103"/>
      <c r="P2132" s="103"/>
      <c r="Q2132" s="103"/>
      <c r="R2132" s="103"/>
      <c r="S2132" s="103"/>
      <c r="T2132" s="103"/>
      <c r="U2132" s="103"/>
      <c r="W2132" s="271">
        <f>COUNTIF(B2140:U2140,"-")</f>
        <v>20</v>
      </c>
    </row>
    <row r="2133" spans="1:23" s="104" customFormat="1" ht="18" customHeight="1">
      <c r="A2133" s="111" t="s">
        <v>208</v>
      </c>
      <c r="B2133" s="103"/>
      <c r="C2133" s="103"/>
      <c r="D2133" s="103"/>
      <c r="E2133" s="103"/>
      <c r="F2133" s="103"/>
      <c r="G2133" s="103"/>
      <c r="H2133" s="103"/>
      <c r="I2133" s="103"/>
      <c r="J2133" s="103"/>
      <c r="K2133" s="103"/>
      <c r="L2133" s="103"/>
      <c r="M2133" s="103"/>
      <c r="N2133" s="103"/>
      <c r="O2133" s="103"/>
      <c r="P2133" s="103"/>
      <c r="Q2133" s="103"/>
      <c r="R2133" s="103"/>
      <c r="S2133" s="103"/>
      <c r="T2133" s="103"/>
      <c r="U2133" s="103"/>
      <c r="W2133" s="271"/>
    </row>
    <row r="2134" spans="1:23" s="104" customFormat="1" ht="18" customHeight="1">
      <c r="A2134" s="111" t="s">
        <v>209</v>
      </c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3"/>
      <c r="M2134" s="103"/>
      <c r="N2134" s="103"/>
      <c r="O2134" s="103"/>
      <c r="P2134" s="103"/>
      <c r="Q2134" s="103"/>
      <c r="R2134" s="103"/>
      <c r="S2134" s="103"/>
      <c r="T2134" s="103"/>
      <c r="U2134" s="103"/>
    </row>
    <row r="2135" spans="1:23" s="104" customFormat="1" ht="18" customHeight="1">
      <c r="A2135" s="111" t="s">
        <v>198</v>
      </c>
      <c r="B2135" s="103"/>
      <c r="C2135" s="103"/>
      <c r="D2135" s="103"/>
      <c r="E2135" s="103"/>
      <c r="F2135" s="103"/>
      <c r="G2135" s="103"/>
      <c r="H2135" s="103"/>
      <c r="I2135" s="103"/>
      <c r="J2135" s="103"/>
      <c r="K2135" s="103"/>
      <c r="L2135" s="103"/>
      <c r="M2135" s="103"/>
      <c r="N2135" s="103"/>
      <c r="O2135" s="103"/>
      <c r="P2135" s="103"/>
      <c r="Q2135" s="103"/>
      <c r="R2135" s="103"/>
      <c r="S2135" s="103"/>
      <c r="T2135" s="103"/>
      <c r="U2135" s="103"/>
      <c r="W2135" s="116" t="s">
        <v>249</v>
      </c>
    </row>
    <row r="2136" spans="1:23" s="104" customFormat="1" ht="18" customHeight="1">
      <c r="A2136" s="111" t="s">
        <v>200</v>
      </c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3"/>
      <c r="M2136" s="103"/>
      <c r="N2136" s="103"/>
      <c r="O2136" s="103"/>
      <c r="P2136" s="103"/>
      <c r="Q2136" s="103"/>
      <c r="R2136" s="103"/>
      <c r="S2136" s="103"/>
      <c r="T2136" s="103"/>
      <c r="U2136" s="103"/>
      <c r="W2136" s="270">
        <f>INDEX(TRI!$BD$72:$BE$436,MATCH(A2127,TRI!$BD$72:$BD$436,0),2)+(IF(WEEKDAY(A2127,1)=4,1,0))</f>
        <v>0</v>
      </c>
    </row>
    <row r="2137" spans="1:23" s="104" customFormat="1" ht="18" customHeight="1">
      <c r="A2137" s="111" t="s">
        <v>201</v>
      </c>
      <c r="B2137" s="103"/>
      <c r="C2137" s="103"/>
      <c r="D2137" s="103"/>
      <c r="E2137" s="103"/>
      <c r="F2137" s="103"/>
      <c r="G2137" s="103"/>
      <c r="H2137" s="103"/>
      <c r="I2137" s="103"/>
      <c r="J2137" s="103"/>
      <c r="K2137" s="103"/>
      <c r="L2137" s="103"/>
      <c r="M2137" s="103"/>
      <c r="N2137" s="103"/>
      <c r="O2137" s="103"/>
      <c r="P2137" s="103"/>
      <c r="Q2137" s="103"/>
      <c r="R2137" s="103"/>
      <c r="S2137" s="103"/>
      <c r="T2137" s="103"/>
      <c r="U2137" s="103"/>
      <c r="W2137" s="271"/>
    </row>
    <row r="2138" spans="1:23" s="104" customFormat="1" ht="18" customHeight="1">
      <c r="A2138" s="111" t="s">
        <v>202</v>
      </c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3"/>
      <c r="M2138" s="103"/>
      <c r="N2138" s="103"/>
      <c r="O2138" s="103"/>
      <c r="P2138" s="103"/>
      <c r="Q2138" s="103"/>
      <c r="R2138" s="103"/>
      <c r="S2138" s="103"/>
      <c r="T2138" s="103"/>
      <c r="U2138" s="103"/>
    </row>
    <row r="2139" spans="1:23" s="104" customFormat="1" ht="18" customHeight="1">
      <c r="A2139" s="111" t="s">
        <v>203</v>
      </c>
      <c r="B2139" s="103"/>
      <c r="C2139" s="103"/>
      <c r="D2139" s="103"/>
      <c r="E2139" s="103"/>
      <c r="F2139" s="103"/>
      <c r="G2139" s="103"/>
      <c r="H2139" s="103"/>
      <c r="I2139" s="103"/>
      <c r="J2139" s="103"/>
      <c r="K2139" s="103"/>
      <c r="L2139" s="103"/>
      <c r="M2139" s="103"/>
      <c r="N2139" s="103"/>
      <c r="O2139" s="103"/>
      <c r="P2139" s="103"/>
      <c r="Q2139" s="103"/>
      <c r="R2139" s="103"/>
      <c r="S2139" s="103"/>
      <c r="T2139" s="103"/>
      <c r="U2139" s="103"/>
    </row>
    <row r="2140" spans="1:23" s="104" customFormat="1" ht="18" customHeight="1">
      <c r="A2140" s="112" t="s">
        <v>204</v>
      </c>
      <c r="B2140" s="109" t="str">
        <f>IF(COUNTA(B2128:B2139)=0,"-",COUNTA(B2128:B2139)/12)</f>
        <v>-</v>
      </c>
      <c r="C2140" s="109" t="str">
        <f>IF(COUNTA(C2128:C2139)=0,"-",COUNTA(C2128:C2139)/12)</f>
        <v>-</v>
      </c>
      <c r="D2140" s="109" t="str">
        <f t="shared" ref="D2140" si="241">IF(COUNTA(D2128:D2139)=0,"-",COUNTA(D2128:D2139)/12)</f>
        <v>-</v>
      </c>
      <c r="E2140" s="114" t="str">
        <f>IF(COUNTA(E2128:E2139)=0,"-",COUNTA(E2128:E2139)/12)</f>
        <v>-</v>
      </c>
      <c r="F2140" s="109" t="str">
        <f t="shared" ref="F2140:U2140" si="242">IF(COUNTA(F2128:F2139)=0,"-",COUNTA(F2128:F2139)/12)</f>
        <v>-</v>
      </c>
      <c r="G2140" s="109" t="str">
        <f t="shared" si="242"/>
        <v>-</v>
      </c>
      <c r="H2140" s="109" t="str">
        <f t="shared" si="242"/>
        <v>-</v>
      </c>
      <c r="I2140" s="109" t="str">
        <f t="shared" si="242"/>
        <v>-</v>
      </c>
      <c r="J2140" s="109" t="str">
        <f t="shared" si="242"/>
        <v>-</v>
      </c>
      <c r="K2140" s="109" t="str">
        <f t="shared" si="242"/>
        <v>-</v>
      </c>
      <c r="L2140" s="109" t="str">
        <f t="shared" si="242"/>
        <v>-</v>
      </c>
      <c r="M2140" s="109" t="str">
        <f t="shared" si="242"/>
        <v>-</v>
      </c>
      <c r="N2140" s="109" t="str">
        <f t="shared" si="242"/>
        <v>-</v>
      </c>
      <c r="O2140" s="109" t="str">
        <f t="shared" si="242"/>
        <v>-</v>
      </c>
      <c r="P2140" s="109" t="str">
        <f t="shared" si="242"/>
        <v>-</v>
      </c>
      <c r="Q2140" s="109" t="str">
        <f t="shared" si="242"/>
        <v>-</v>
      </c>
      <c r="R2140" s="109" t="str">
        <f t="shared" si="242"/>
        <v>-</v>
      </c>
      <c r="S2140" s="109" t="str">
        <f t="shared" si="242"/>
        <v>-</v>
      </c>
      <c r="T2140" s="109" t="str">
        <f t="shared" si="242"/>
        <v>-</v>
      </c>
      <c r="U2140" s="109" t="str">
        <f t="shared" si="242"/>
        <v>-</v>
      </c>
    </row>
    <row r="2142" spans="1:23" s="104" customFormat="1" ht="18" customHeight="1">
      <c r="A2142" s="105">
        <f>A2127+1</f>
        <v>44852</v>
      </c>
      <c r="B2142" s="106">
        <v>1</v>
      </c>
      <c r="C2142" s="106">
        <v>2</v>
      </c>
      <c r="D2142" s="106">
        <v>3</v>
      </c>
      <c r="E2142" s="106">
        <v>4</v>
      </c>
      <c r="F2142" s="106">
        <v>5</v>
      </c>
      <c r="G2142" s="106">
        <v>6</v>
      </c>
      <c r="H2142" s="106">
        <v>7</v>
      </c>
      <c r="I2142" s="106">
        <v>8</v>
      </c>
      <c r="J2142" s="106">
        <v>9</v>
      </c>
      <c r="K2142" s="106">
        <v>10</v>
      </c>
      <c r="L2142" s="106">
        <v>11</v>
      </c>
      <c r="M2142" s="106">
        <v>12</v>
      </c>
      <c r="N2142" s="106">
        <v>13</v>
      </c>
      <c r="O2142" s="106">
        <v>14</v>
      </c>
      <c r="P2142" s="106">
        <v>15</v>
      </c>
      <c r="Q2142" s="106">
        <v>16</v>
      </c>
      <c r="R2142" s="106">
        <v>17</v>
      </c>
      <c r="S2142" s="106">
        <v>18</v>
      </c>
      <c r="T2142" s="106">
        <v>19</v>
      </c>
      <c r="U2142" s="106">
        <v>20</v>
      </c>
    </row>
    <row r="2143" spans="1:23" s="104" customFormat="1" ht="18" customHeight="1">
      <c r="A2143" s="111" t="s">
        <v>168</v>
      </c>
      <c r="B2143" s="103"/>
      <c r="C2143" s="103"/>
      <c r="D2143" s="103"/>
      <c r="E2143" s="103"/>
      <c r="F2143" s="103"/>
      <c r="G2143" s="103"/>
      <c r="H2143" s="103"/>
      <c r="I2143" s="103"/>
      <c r="J2143" s="103"/>
      <c r="K2143" s="103"/>
      <c r="L2143" s="103"/>
      <c r="M2143" s="103"/>
      <c r="N2143" s="103"/>
      <c r="O2143" s="103"/>
      <c r="P2143" s="103"/>
      <c r="Q2143" s="103"/>
      <c r="R2143" s="103"/>
      <c r="S2143" s="103"/>
      <c r="T2143" s="103"/>
      <c r="U2143" s="103"/>
    </row>
    <row r="2144" spans="1:23" s="104" customFormat="1" ht="18" customHeight="1">
      <c r="A2144" s="111" t="s">
        <v>174</v>
      </c>
      <c r="B2144" s="103"/>
      <c r="C2144" s="103"/>
      <c r="D2144" s="103"/>
      <c r="E2144" s="103"/>
      <c r="F2144" s="103"/>
      <c r="G2144" s="103"/>
      <c r="H2144" s="103"/>
      <c r="I2144" s="103"/>
      <c r="J2144" s="103"/>
      <c r="K2144" s="103"/>
      <c r="L2144" s="103"/>
      <c r="M2144" s="103"/>
      <c r="N2144" s="103"/>
      <c r="O2144" s="103"/>
      <c r="P2144" s="103"/>
      <c r="Q2144" s="103"/>
      <c r="R2144" s="103"/>
      <c r="S2144" s="103"/>
      <c r="T2144" s="103"/>
      <c r="U2144" s="103"/>
    </row>
    <row r="2145" spans="1:23" s="104" customFormat="1" ht="18" customHeight="1">
      <c r="A2145" s="111" t="s">
        <v>176</v>
      </c>
      <c r="B2145" s="103"/>
      <c r="C2145" s="103"/>
      <c r="D2145" s="103"/>
      <c r="E2145" s="103"/>
      <c r="F2145" s="103"/>
      <c r="G2145" s="103"/>
      <c r="H2145" s="103"/>
      <c r="I2145" s="103"/>
      <c r="J2145" s="103"/>
      <c r="K2145" s="103"/>
      <c r="L2145" s="103"/>
      <c r="M2145" s="103"/>
      <c r="N2145" s="103"/>
      <c r="O2145" s="103"/>
      <c r="P2145" s="103"/>
      <c r="Q2145" s="103"/>
      <c r="R2145" s="103"/>
      <c r="S2145" s="103"/>
      <c r="T2145" s="103"/>
      <c r="U2145" s="103"/>
    </row>
    <row r="2146" spans="1:23" s="104" customFormat="1" ht="18" customHeight="1">
      <c r="A2146" s="111" t="s">
        <v>181</v>
      </c>
      <c r="B2146" s="103"/>
      <c r="C2146" s="103"/>
      <c r="D2146" s="103"/>
      <c r="E2146" s="103"/>
      <c r="F2146" s="103"/>
      <c r="G2146" s="103"/>
      <c r="H2146" s="103"/>
      <c r="I2146" s="103"/>
      <c r="J2146" s="103"/>
      <c r="K2146" s="103"/>
      <c r="L2146" s="103"/>
      <c r="M2146" s="103"/>
      <c r="N2146" s="103"/>
      <c r="O2146" s="103"/>
      <c r="P2146" s="103"/>
      <c r="Q2146" s="103"/>
      <c r="R2146" s="103"/>
      <c r="S2146" s="103"/>
      <c r="T2146" s="103"/>
      <c r="U2146" s="103"/>
      <c r="W2146" s="116" t="s">
        <v>250</v>
      </c>
    </row>
    <row r="2147" spans="1:23" s="104" customFormat="1" ht="18" customHeight="1">
      <c r="A2147" s="111" t="s">
        <v>184</v>
      </c>
      <c r="B2147" s="103"/>
      <c r="C2147" s="103"/>
      <c r="D2147" s="103"/>
      <c r="E2147" s="103"/>
      <c r="F2147" s="103"/>
      <c r="G2147" s="103"/>
      <c r="H2147" s="103"/>
      <c r="I2147" s="103"/>
      <c r="J2147" s="103"/>
      <c r="K2147" s="103"/>
      <c r="L2147" s="103"/>
      <c r="M2147" s="103"/>
      <c r="N2147" s="103"/>
      <c r="O2147" s="103"/>
      <c r="P2147" s="103"/>
      <c r="Q2147" s="103"/>
      <c r="R2147" s="103"/>
      <c r="S2147" s="103"/>
      <c r="T2147" s="103"/>
      <c r="U2147" s="103"/>
      <c r="W2147" s="271">
        <f>COUNTIF(B2155:U2155,"-")</f>
        <v>20</v>
      </c>
    </row>
    <row r="2148" spans="1:23" s="104" customFormat="1" ht="18" customHeight="1">
      <c r="A2148" s="111" t="s">
        <v>208</v>
      </c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3"/>
      <c r="N2148" s="103"/>
      <c r="O2148" s="103"/>
      <c r="P2148" s="103"/>
      <c r="Q2148" s="103"/>
      <c r="R2148" s="103"/>
      <c r="S2148" s="103"/>
      <c r="T2148" s="103"/>
      <c r="U2148" s="103"/>
      <c r="W2148" s="271"/>
    </row>
    <row r="2149" spans="1:23" s="104" customFormat="1" ht="18" customHeight="1">
      <c r="A2149" s="111" t="s">
        <v>209</v>
      </c>
      <c r="B2149" s="103"/>
      <c r="C2149" s="103"/>
      <c r="D2149" s="103"/>
      <c r="E2149" s="103"/>
      <c r="F2149" s="103"/>
      <c r="G2149" s="103"/>
      <c r="H2149" s="103"/>
      <c r="I2149" s="103"/>
      <c r="J2149" s="103"/>
      <c r="K2149" s="103"/>
      <c r="L2149" s="103"/>
      <c r="M2149" s="103"/>
      <c r="N2149" s="103"/>
      <c r="O2149" s="103"/>
      <c r="P2149" s="103"/>
      <c r="Q2149" s="103"/>
      <c r="R2149" s="103"/>
      <c r="S2149" s="103"/>
      <c r="T2149" s="103"/>
      <c r="U2149" s="103"/>
    </row>
    <row r="2150" spans="1:23" s="104" customFormat="1" ht="18" customHeight="1">
      <c r="A2150" s="111" t="s">
        <v>198</v>
      </c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3"/>
      <c r="N2150" s="103"/>
      <c r="O2150" s="103"/>
      <c r="P2150" s="103"/>
      <c r="Q2150" s="103"/>
      <c r="R2150" s="103"/>
      <c r="S2150" s="103"/>
      <c r="T2150" s="103"/>
      <c r="U2150" s="103"/>
      <c r="W2150" s="116" t="s">
        <v>249</v>
      </c>
    </row>
    <row r="2151" spans="1:23" s="104" customFormat="1" ht="18" customHeight="1">
      <c r="A2151" s="111" t="s">
        <v>200</v>
      </c>
      <c r="B2151" s="103"/>
      <c r="C2151" s="103"/>
      <c r="D2151" s="103"/>
      <c r="E2151" s="103"/>
      <c r="F2151" s="103"/>
      <c r="G2151" s="103"/>
      <c r="H2151" s="103"/>
      <c r="I2151" s="103"/>
      <c r="J2151" s="103"/>
      <c r="K2151" s="103"/>
      <c r="L2151" s="103"/>
      <c r="M2151" s="103"/>
      <c r="N2151" s="103"/>
      <c r="O2151" s="103"/>
      <c r="P2151" s="103"/>
      <c r="Q2151" s="103"/>
      <c r="R2151" s="103"/>
      <c r="S2151" s="103"/>
      <c r="T2151" s="103"/>
      <c r="U2151" s="103"/>
      <c r="W2151" s="270">
        <f>INDEX(TRI!$BD$72:$BE$436,MATCH(A2142,TRI!$BD$72:$BD$436,0),2)+(IF(WEEKDAY(A2142,1)=4,1,0))</f>
        <v>0</v>
      </c>
    </row>
    <row r="2152" spans="1:23" s="104" customFormat="1" ht="18" customHeight="1">
      <c r="A2152" s="111" t="s">
        <v>201</v>
      </c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3"/>
      <c r="N2152" s="103"/>
      <c r="O2152" s="103"/>
      <c r="P2152" s="103"/>
      <c r="Q2152" s="103"/>
      <c r="R2152" s="103"/>
      <c r="S2152" s="103"/>
      <c r="T2152" s="103"/>
      <c r="U2152" s="103"/>
      <c r="W2152" s="271"/>
    </row>
    <row r="2153" spans="1:23" s="104" customFormat="1" ht="18" customHeight="1">
      <c r="A2153" s="111" t="s">
        <v>202</v>
      </c>
      <c r="B2153" s="103"/>
      <c r="C2153" s="103"/>
      <c r="D2153" s="103"/>
      <c r="E2153" s="103"/>
      <c r="F2153" s="103"/>
      <c r="G2153" s="103"/>
      <c r="H2153" s="103"/>
      <c r="I2153" s="103"/>
      <c r="J2153" s="103"/>
      <c r="K2153" s="103"/>
      <c r="L2153" s="103"/>
      <c r="M2153" s="103"/>
      <c r="N2153" s="103"/>
      <c r="O2153" s="103"/>
      <c r="P2153" s="103"/>
      <c r="Q2153" s="103"/>
      <c r="R2153" s="103"/>
      <c r="S2153" s="103"/>
      <c r="T2153" s="103"/>
      <c r="U2153" s="103"/>
    </row>
    <row r="2154" spans="1:23" s="104" customFormat="1" ht="18" customHeight="1">
      <c r="A2154" s="111" t="s">
        <v>203</v>
      </c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3"/>
      <c r="N2154" s="103"/>
      <c r="O2154" s="103"/>
      <c r="P2154" s="103"/>
      <c r="Q2154" s="103"/>
      <c r="R2154" s="103"/>
      <c r="S2154" s="103"/>
      <c r="T2154" s="103"/>
      <c r="U2154" s="103"/>
    </row>
    <row r="2155" spans="1:23" s="104" customFormat="1" ht="18" customHeight="1">
      <c r="A2155" s="112" t="s">
        <v>204</v>
      </c>
      <c r="B2155" s="109" t="str">
        <f>IF(COUNTA(B2143:B2154)=0,"-",COUNTA(B2143:B2154)/12)</f>
        <v>-</v>
      </c>
      <c r="C2155" s="109" t="str">
        <f>IF(COUNTA(C2143:C2154)=0,"-",COUNTA(C2143:C2154)/12)</f>
        <v>-</v>
      </c>
      <c r="D2155" s="109" t="str">
        <f t="shared" ref="D2155" si="243">IF(COUNTA(D2143:D2154)=0,"-",COUNTA(D2143:D2154)/12)</f>
        <v>-</v>
      </c>
      <c r="E2155" s="114" t="str">
        <f>IF(COUNTA(E2143:E2154)=0,"-",COUNTA(E2143:E2154)/12)</f>
        <v>-</v>
      </c>
      <c r="F2155" s="109" t="str">
        <f t="shared" ref="F2155:U2155" si="244">IF(COUNTA(F2143:F2154)=0,"-",COUNTA(F2143:F2154)/12)</f>
        <v>-</v>
      </c>
      <c r="G2155" s="109" t="str">
        <f t="shared" si="244"/>
        <v>-</v>
      </c>
      <c r="H2155" s="109" t="str">
        <f t="shared" si="244"/>
        <v>-</v>
      </c>
      <c r="I2155" s="109" t="str">
        <f t="shared" si="244"/>
        <v>-</v>
      </c>
      <c r="J2155" s="109" t="str">
        <f t="shared" si="244"/>
        <v>-</v>
      </c>
      <c r="K2155" s="109" t="str">
        <f t="shared" si="244"/>
        <v>-</v>
      </c>
      <c r="L2155" s="109" t="str">
        <f t="shared" si="244"/>
        <v>-</v>
      </c>
      <c r="M2155" s="109" t="str">
        <f t="shared" si="244"/>
        <v>-</v>
      </c>
      <c r="N2155" s="109" t="str">
        <f t="shared" si="244"/>
        <v>-</v>
      </c>
      <c r="O2155" s="109" t="str">
        <f t="shared" si="244"/>
        <v>-</v>
      </c>
      <c r="P2155" s="109" t="str">
        <f t="shared" si="244"/>
        <v>-</v>
      </c>
      <c r="Q2155" s="109" t="str">
        <f t="shared" si="244"/>
        <v>-</v>
      </c>
      <c r="R2155" s="109" t="str">
        <f t="shared" si="244"/>
        <v>-</v>
      </c>
      <c r="S2155" s="109" t="str">
        <f t="shared" si="244"/>
        <v>-</v>
      </c>
      <c r="T2155" s="109" t="str">
        <f t="shared" si="244"/>
        <v>-</v>
      </c>
      <c r="U2155" s="109" t="str">
        <f t="shared" si="244"/>
        <v>-</v>
      </c>
    </row>
    <row r="2157" spans="1:23" s="104" customFormat="1" ht="18" customHeight="1">
      <c r="A2157" s="105">
        <f>A2142+1</f>
        <v>44853</v>
      </c>
      <c r="B2157" s="106">
        <v>1</v>
      </c>
      <c r="C2157" s="106">
        <v>2</v>
      </c>
      <c r="D2157" s="106">
        <v>3</v>
      </c>
      <c r="E2157" s="106">
        <v>4</v>
      </c>
      <c r="F2157" s="106">
        <v>5</v>
      </c>
      <c r="G2157" s="106">
        <v>6</v>
      </c>
      <c r="H2157" s="106">
        <v>7</v>
      </c>
      <c r="I2157" s="106">
        <v>8</v>
      </c>
      <c r="J2157" s="106">
        <v>9</v>
      </c>
      <c r="K2157" s="106">
        <v>10</v>
      </c>
      <c r="L2157" s="106">
        <v>11</v>
      </c>
      <c r="M2157" s="106">
        <v>12</v>
      </c>
      <c r="N2157" s="106">
        <v>13</v>
      </c>
      <c r="O2157" s="106">
        <v>14</v>
      </c>
      <c r="P2157" s="106">
        <v>15</v>
      </c>
      <c r="Q2157" s="106">
        <v>16</v>
      </c>
      <c r="R2157" s="106">
        <v>17</v>
      </c>
      <c r="S2157" s="106">
        <v>18</v>
      </c>
      <c r="T2157" s="106">
        <v>19</v>
      </c>
      <c r="U2157" s="106">
        <v>20</v>
      </c>
    </row>
    <row r="2158" spans="1:23" s="104" customFormat="1" ht="18" customHeight="1">
      <c r="A2158" s="111" t="s">
        <v>168</v>
      </c>
      <c r="B2158" s="103"/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3"/>
      <c r="M2158" s="103"/>
      <c r="N2158" s="103"/>
      <c r="O2158" s="103"/>
      <c r="P2158" s="103"/>
      <c r="Q2158" s="103"/>
      <c r="R2158" s="103"/>
      <c r="S2158" s="103"/>
      <c r="T2158" s="103"/>
      <c r="U2158" s="103"/>
    </row>
    <row r="2159" spans="1:23" s="104" customFormat="1" ht="18" customHeight="1">
      <c r="A2159" s="111" t="s">
        <v>174</v>
      </c>
      <c r="B2159" s="103"/>
      <c r="C2159" s="103"/>
      <c r="D2159" s="103"/>
      <c r="E2159" s="103"/>
      <c r="F2159" s="103"/>
      <c r="G2159" s="103"/>
      <c r="H2159" s="103"/>
      <c r="I2159" s="103"/>
      <c r="J2159" s="103"/>
      <c r="K2159" s="103"/>
      <c r="L2159" s="103"/>
      <c r="M2159" s="103"/>
      <c r="N2159" s="103"/>
      <c r="O2159" s="103"/>
      <c r="P2159" s="103"/>
      <c r="Q2159" s="103"/>
      <c r="R2159" s="103"/>
      <c r="S2159" s="103"/>
      <c r="T2159" s="103"/>
      <c r="U2159" s="103"/>
    </row>
    <row r="2160" spans="1:23" s="104" customFormat="1" ht="18" customHeight="1">
      <c r="A2160" s="111" t="s">
        <v>176</v>
      </c>
      <c r="B2160" s="103"/>
      <c r="C2160" s="103"/>
      <c r="D2160" s="103"/>
      <c r="E2160" s="103"/>
      <c r="F2160" s="103"/>
      <c r="G2160" s="103"/>
      <c r="H2160" s="103"/>
      <c r="I2160" s="103"/>
      <c r="J2160" s="103"/>
      <c r="K2160" s="103"/>
      <c r="L2160" s="103"/>
      <c r="M2160" s="103"/>
      <c r="N2160" s="103"/>
      <c r="O2160" s="103"/>
      <c r="P2160" s="103"/>
      <c r="Q2160" s="103"/>
      <c r="R2160" s="103"/>
      <c r="S2160" s="103"/>
      <c r="T2160" s="103"/>
      <c r="U2160" s="103"/>
    </row>
    <row r="2161" spans="1:23" s="104" customFormat="1" ht="18" customHeight="1">
      <c r="A2161" s="111" t="s">
        <v>181</v>
      </c>
      <c r="B2161" s="103"/>
      <c r="C2161" s="103"/>
      <c r="D2161" s="103"/>
      <c r="E2161" s="103"/>
      <c r="F2161" s="103"/>
      <c r="G2161" s="103"/>
      <c r="H2161" s="103"/>
      <c r="I2161" s="103"/>
      <c r="J2161" s="103"/>
      <c r="K2161" s="103"/>
      <c r="L2161" s="103"/>
      <c r="M2161" s="103"/>
      <c r="N2161" s="103"/>
      <c r="O2161" s="103"/>
      <c r="P2161" s="103"/>
      <c r="Q2161" s="103"/>
      <c r="R2161" s="103"/>
      <c r="S2161" s="103"/>
      <c r="T2161" s="103"/>
      <c r="U2161" s="103"/>
      <c r="W2161" s="116" t="s">
        <v>250</v>
      </c>
    </row>
    <row r="2162" spans="1:23" s="104" customFormat="1" ht="18" customHeight="1">
      <c r="A2162" s="111" t="s">
        <v>184</v>
      </c>
      <c r="B2162" s="103"/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3"/>
      <c r="M2162" s="103"/>
      <c r="N2162" s="103"/>
      <c r="O2162" s="103"/>
      <c r="P2162" s="103"/>
      <c r="Q2162" s="103"/>
      <c r="R2162" s="103"/>
      <c r="S2162" s="103"/>
      <c r="T2162" s="103"/>
      <c r="U2162" s="103"/>
      <c r="W2162" s="271">
        <f>COUNTIF(B2170:U2170,"-")</f>
        <v>20</v>
      </c>
    </row>
    <row r="2163" spans="1:23" s="104" customFormat="1" ht="18" customHeight="1">
      <c r="A2163" s="111" t="s">
        <v>208</v>
      </c>
      <c r="B2163" s="103"/>
      <c r="C2163" s="103"/>
      <c r="D2163" s="103"/>
      <c r="E2163" s="103"/>
      <c r="F2163" s="103"/>
      <c r="G2163" s="103"/>
      <c r="H2163" s="103"/>
      <c r="I2163" s="103"/>
      <c r="J2163" s="103"/>
      <c r="K2163" s="103"/>
      <c r="L2163" s="103"/>
      <c r="M2163" s="103"/>
      <c r="N2163" s="103"/>
      <c r="O2163" s="103"/>
      <c r="P2163" s="103"/>
      <c r="Q2163" s="103"/>
      <c r="R2163" s="103"/>
      <c r="S2163" s="103"/>
      <c r="T2163" s="103"/>
      <c r="U2163" s="103"/>
      <c r="W2163" s="271"/>
    </row>
    <row r="2164" spans="1:23" s="104" customFormat="1" ht="18" customHeight="1">
      <c r="A2164" s="111" t="s">
        <v>209</v>
      </c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3"/>
      <c r="M2164" s="103"/>
      <c r="N2164" s="103"/>
      <c r="O2164" s="103"/>
      <c r="P2164" s="103"/>
      <c r="Q2164" s="103"/>
      <c r="R2164" s="103"/>
      <c r="S2164" s="103"/>
      <c r="T2164" s="103"/>
      <c r="U2164" s="103"/>
    </row>
    <row r="2165" spans="1:23" s="104" customFormat="1" ht="18" customHeight="1">
      <c r="A2165" s="111" t="s">
        <v>198</v>
      </c>
      <c r="B2165" s="103"/>
      <c r="C2165" s="103"/>
      <c r="D2165" s="103"/>
      <c r="E2165" s="103"/>
      <c r="F2165" s="103"/>
      <c r="G2165" s="103"/>
      <c r="H2165" s="103"/>
      <c r="I2165" s="103"/>
      <c r="J2165" s="103"/>
      <c r="K2165" s="103"/>
      <c r="L2165" s="103"/>
      <c r="M2165" s="103"/>
      <c r="N2165" s="103"/>
      <c r="O2165" s="103"/>
      <c r="P2165" s="103"/>
      <c r="Q2165" s="103"/>
      <c r="R2165" s="103"/>
      <c r="S2165" s="103"/>
      <c r="T2165" s="103"/>
      <c r="U2165" s="103"/>
      <c r="W2165" s="116" t="s">
        <v>249</v>
      </c>
    </row>
    <row r="2166" spans="1:23" s="104" customFormat="1" ht="18" customHeight="1">
      <c r="A2166" s="111" t="s">
        <v>200</v>
      </c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3"/>
      <c r="M2166" s="103"/>
      <c r="N2166" s="103"/>
      <c r="O2166" s="103"/>
      <c r="P2166" s="103"/>
      <c r="Q2166" s="103"/>
      <c r="R2166" s="103"/>
      <c r="S2166" s="103"/>
      <c r="T2166" s="103"/>
      <c r="U2166" s="103"/>
      <c r="W2166" s="270">
        <f>INDEX(TRI!$BD$72:$BE$436,MATCH(A2157,TRI!$BD$72:$BD$436,0),2)+(IF(WEEKDAY(A2157,1)=4,1,0))</f>
        <v>1</v>
      </c>
    </row>
    <row r="2167" spans="1:23" s="104" customFormat="1" ht="18" customHeight="1">
      <c r="A2167" s="111" t="s">
        <v>201</v>
      </c>
      <c r="B2167" s="103"/>
      <c r="C2167" s="103"/>
      <c r="D2167" s="103"/>
      <c r="E2167" s="103"/>
      <c r="F2167" s="103"/>
      <c r="G2167" s="103"/>
      <c r="H2167" s="103"/>
      <c r="I2167" s="103"/>
      <c r="J2167" s="103"/>
      <c r="K2167" s="103"/>
      <c r="L2167" s="103"/>
      <c r="M2167" s="103"/>
      <c r="N2167" s="103"/>
      <c r="O2167" s="103"/>
      <c r="P2167" s="103"/>
      <c r="Q2167" s="103"/>
      <c r="R2167" s="103"/>
      <c r="S2167" s="103"/>
      <c r="T2167" s="103"/>
      <c r="U2167" s="103"/>
      <c r="W2167" s="271"/>
    </row>
    <row r="2168" spans="1:23" s="104" customFormat="1" ht="18" customHeight="1">
      <c r="A2168" s="111" t="s">
        <v>202</v>
      </c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3"/>
      <c r="M2168" s="103"/>
      <c r="N2168" s="103"/>
      <c r="O2168" s="103"/>
      <c r="P2168" s="103"/>
      <c r="Q2168" s="103"/>
      <c r="R2168" s="103"/>
      <c r="S2168" s="103"/>
      <c r="T2168" s="103"/>
      <c r="U2168" s="103"/>
    </row>
    <row r="2169" spans="1:23" s="104" customFormat="1" ht="18" customHeight="1">
      <c r="A2169" s="111" t="s">
        <v>203</v>
      </c>
      <c r="B2169" s="103"/>
      <c r="C2169" s="103"/>
      <c r="D2169" s="103"/>
      <c r="E2169" s="103"/>
      <c r="F2169" s="103"/>
      <c r="G2169" s="103"/>
      <c r="H2169" s="103"/>
      <c r="I2169" s="103"/>
      <c r="J2169" s="103"/>
      <c r="K2169" s="103"/>
      <c r="L2169" s="103"/>
      <c r="M2169" s="103"/>
      <c r="N2169" s="103"/>
      <c r="O2169" s="103"/>
      <c r="P2169" s="103"/>
      <c r="Q2169" s="103"/>
      <c r="R2169" s="103"/>
      <c r="S2169" s="103"/>
      <c r="T2169" s="103"/>
      <c r="U2169" s="103"/>
    </row>
    <row r="2170" spans="1:23" s="104" customFormat="1" ht="18" customHeight="1">
      <c r="A2170" s="112" t="s">
        <v>204</v>
      </c>
      <c r="B2170" s="109" t="str">
        <f>IF(COUNTA(B2158:B2169)=0,"-",COUNTA(B2158:B2169)/12)</f>
        <v>-</v>
      </c>
      <c r="C2170" s="109" t="str">
        <f>IF(COUNTA(C2158:C2169)=0,"-",COUNTA(C2158:C2169)/12)</f>
        <v>-</v>
      </c>
      <c r="D2170" s="109" t="str">
        <f t="shared" ref="D2170" si="245">IF(COUNTA(D2158:D2169)=0,"-",COUNTA(D2158:D2169)/12)</f>
        <v>-</v>
      </c>
      <c r="E2170" s="114" t="str">
        <f>IF(COUNTA(E2158:E2169)=0,"-",COUNTA(E2158:E2169)/12)</f>
        <v>-</v>
      </c>
      <c r="F2170" s="109" t="str">
        <f t="shared" ref="F2170:U2170" si="246">IF(COUNTA(F2158:F2169)=0,"-",COUNTA(F2158:F2169)/12)</f>
        <v>-</v>
      </c>
      <c r="G2170" s="109" t="str">
        <f t="shared" si="246"/>
        <v>-</v>
      </c>
      <c r="H2170" s="109" t="str">
        <f t="shared" si="246"/>
        <v>-</v>
      </c>
      <c r="I2170" s="109" t="str">
        <f t="shared" si="246"/>
        <v>-</v>
      </c>
      <c r="J2170" s="109" t="str">
        <f t="shared" si="246"/>
        <v>-</v>
      </c>
      <c r="K2170" s="109" t="str">
        <f t="shared" si="246"/>
        <v>-</v>
      </c>
      <c r="L2170" s="109" t="str">
        <f t="shared" si="246"/>
        <v>-</v>
      </c>
      <c r="M2170" s="109" t="str">
        <f t="shared" si="246"/>
        <v>-</v>
      </c>
      <c r="N2170" s="109" t="str">
        <f t="shared" si="246"/>
        <v>-</v>
      </c>
      <c r="O2170" s="109" t="str">
        <f t="shared" si="246"/>
        <v>-</v>
      </c>
      <c r="P2170" s="109" t="str">
        <f t="shared" si="246"/>
        <v>-</v>
      </c>
      <c r="Q2170" s="109" t="str">
        <f t="shared" si="246"/>
        <v>-</v>
      </c>
      <c r="R2170" s="109" t="str">
        <f t="shared" si="246"/>
        <v>-</v>
      </c>
      <c r="S2170" s="109" t="str">
        <f t="shared" si="246"/>
        <v>-</v>
      </c>
      <c r="T2170" s="109" t="str">
        <f t="shared" si="246"/>
        <v>-</v>
      </c>
      <c r="U2170" s="109" t="str">
        <f t="shared" si="246"/>
        <v>-</v>
      </c>
    </row>
    <row r="2172" spans="1:23" s="104" customFormat="1" ht="18" customHeight="1">
      <c r="A2172" s="105">
        <f>A2157+1</f>
        <v>44854</v>
      </c>
      <c r="B2172" s="106">
        <v>1</v>
      </c>
      <c r="C2172" s="106">
        <v>2</v>
      </c>
      <c r="D2172" s="106">
        <v>3</v>
      </c>
      <c r="E2172" s="106">
        <v>4</v>
      </c>
      <c r="F2172" s="106">
        <v>5</v>
      </c>
      <c r="G2172" s="106">
        <v>6</v>
      </c>
      <c r="H2172" s="106">
        <v>7</v>
      </c>
      <c r="I2172" s="106">
        <v>8</v>
      </c>
      <c r="J2172" s="106">
        <v>9</v>
      </c>
      <c r="K2172" s="106">
        <v>10</v>
      </c>
      <c r="L2172" s="106">
        <v>11</v>
      </c>
      <c r="M2172" s="106">
        <v>12</v>
      </c>
      <c r="N2172" s="106">
        <v>13</v>
      </c>
      <c r="O2172" s="106">
        <v>14</v>
      </c>
      <c r="P2172" s="106">
        <v>15</v>
      </c>
      <c r="Q2172" s="106">
        <v>16</v>
      </c>
      <c r="R2172" s="106">
        <v>17</v>
      </c>
      <c r="S2172" s="106">
        <v>18</v>
      </c>
      <c r="T2172" s="106">
        <v>19</v>
      </c>
      <c r="U2172" s="106">
        <v>20</v>
      </c>
    </row>
    <row r="2173" spans="1:23" s="104" customFormat="1" ht="18" customHeight="1">
      <c r="A2173" s="111" t="s">
        <v>168</v>
      </c>
      <c r="B2173" s="103"/>
      <c r="C2173" s="103"/>
      <c r="D2173" s="103"/>
      <c r="E2173" s="103"/>
      <c r="F2173" s="103"/>
      <c r="G2173" s="103"/>
      <c r="H2173" s="103"/>
      <c r="I2173" s="103"/>
      <c r="J2173" s="103"/>
      <c r="K2173" s="103"/>
      <c r="L2173" s="103"/>
      <c r="M2173" s="103"/>
      <c r="N2173" s="103"/>
      <c r="O2173" s="103"/>
      <c r="P2173" s="103"/>
      <c r="Q2173" s="103"/>
      <c r="R2173" s="103"/>
      <c r="S2173" s="103"/>
      <c r="T2173" s="103"/>
      <c r="U2173" s="103"/>
    </row>
    <row r="2174" spans="1:23" s="104" customFormat="1" ht="18" customHeight="1">
      <c r="A2174" s="111" t="s">
        <v>174</v>
      </c>
      <c r="B2174" s="103"/>
      <c r="C2174" s="103"/>
      <c r="D2174" s="103"/>
      <c r="E2174" s="103"/>
      <c r="F2174" s="103"/>
      <c r="G2174" s="103"/>
      <c r="H2174" s="103"/>
      <c r="I2174" s="103"/>
      <c r="J2174" s="103"/>
      <c r="K2174" s="103"/>
      <c r="L2174" s="103"/>
      <c r="M2174" s="103"/>
      <c r="N2174" s="103"/>
      <c r="O2174" s="103"/>
      <c r="P2174" s="103"/>
      <c r="Q2174" s="103"/>
      <c r="R2174" s="103"/>
      <c r="S2174" s="103"/>
      <c r="T2174" s="103"/>
      <c r="U2174" s="103"/>
    </row>
    <row r="2175" spans="1:23" s="104" customFormat="1" ht="18" customHeight="1">
      <c r="A2175" s="111" t="s">
        <v>176</v>
      </c>
      <c r="B2175" s="103"/>
      <c r="C2175" s="103"/>
      <c r="D2175" s="103"/>
      <c r="E2175" s="103"/>
      <c r="F2175" s="103"/>
      <c r="G2175" s="103"/>
      <c r="H2175" s="103"/>
      <c r="I2175" s="103"/>
      <c r="J2175" s="103"/>
      <c r="K2175" s="103"/>
      <c r="L2175" s="103"/>
      <c r="M2175" s="103"/>
      <c r="N2175" s="103"/>
      <c r="O2175" s="103"/>
      <c r="P2175" s="103"/>
      <c r="Q2175" s="103"/>
      <c r="R2175" s="103"/>
      <c r="S2175" s="103"/>
      <c r="T2175" s="103"/>
      <c r="U2175" s="103"/>
    </row>
    <row r="2176" spans="1:23" s="104" customFormat="1" ht="18" customHeight="1">
      <c r="A2176" s="111" t="s">
        <v>181</v>
      </c>
      <c r="B2176" s="103"/>
      <c r="C2176" s="103"/>
      <c r="D2176" s="103"/>
      <c r="E2176" s="103"/>
      <c r="F2176" s="103"/>
      <c r="G2176" s="103"/>
      <c r="H2176" s="103"/>
      <c r="I2176" s="103"/>
      <c r="J2176" s="103"/>
      <c r="K2176" s="103"/>
      <c r="L2176" s="103"/>
      <c r="M2176" s="103"/>
      <c r="N2176" s="103"/>
      <c r="O2176" s="103"/>
      <c r="P2176" s="103"/>
      <c r="Q2176" s="103"/>
      <c r="R2176" s="103"/>
      <c r="S2176" s="103"/>
      <c r="T2176" s="103"/>
      <c r="U2176" s="103"/>
      <c r="W2176" s="116" t="s">
        <v>250</v>
      </c>
    </row>
    <row r="2177" spans="1:23" s="104" customFormat="1" ht="18" customHeight="1">
      <c r="A2177" s="111" t="s">
        <v>184</v>
      </c>
      <c r="B2177" s="103"/>
      <c r="C2177" s="103"/>
      <c r="D2177" s="103"/>
      <c r="E2177" s="103"/>
      <c r="F2177" s="103"/>
      <c r="G2177" s="103"/>
      <c r="H2177" s="103"/>
      <c r="I2177" s="103"/>
      <c r="J2177" s="103"/>
      <c r="K2177" s="103"/>
      <c r="L2177" s="103"/>
      <c r="M2177" s="103"/>
      <c r="N2177" s="103"/>
      <c r="O2177" s="103"/>
      <c r="P2177" s="103"/>
      <c r="Q2177" s="103"/>
      <c r="R2177" s="103"/>
      <c r="S2177" s="103"/>
      <c r="T2177" s="103"/>
      <c r="U2177" s="103"/>
      <c r="W2177" s="271">
        <f>COUNTIF(B2185:U2185,"-")</f>
        <v>20</v>
      </c>
    </row>
    <row r="2178" spans="1:23" s="104" customFormat="1" ht="18" customHeight="1">
      <c r="A2178" s="111" t="s">
        <v>208</v>
      </c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3"/>
      <c r="O2178" s="103"/>
      <c r="P2178" s="103"/>
      <c r="Q2178" s="103"/>
      <c r="R2178" s="103"/>
      <c r="S2178" s="103"/>
      <c r="T2178" s="103"/>
      <c r="U2178" s="103"/>
      <c r="W2178" s="271"/>
    </row>
    <row r="2179" spans="1:23" s="104" customFormat="1" ht="18" customHeight="1">
      <c r="A2179" s="111" t="s">
        <v>209</v>
      </c>
      <c r="B2179" s="103"/>
      <c r="C2179" s="103"/>
      <c r="D2179" s="103"/>
      <c r="E2179" s="103"/>
      <c r="F2179" s="103"/>
      <c r="G2179" s="103"/>
      <c r="H2179" s="103"/>
      <c r="I2179" s="103"/>
      <c r="J2179" s="103"/>
      <c r="K2179" s="103"/>
      <c r="L2179" s="103"/>
      <c r="M2179" s="103"/>
      <c r="N2179" s="103"/>
      <c r="O2179" s="103"/>
      <c r="P2179" s="103"/>
      <c r="Q2179" s="103"/>
      <c r="R2179" s="103"/>
      <c r="S2179" s="103"/>
      <c r="T2179" s="103"/>
      <c r="U2179" s="103"/>
    </row>
    <row r="2180" spans="1:23" s="104" customFormat="1" ht="18" customHeight="1">
      <c r="A2180" s="111" t="s">
        <v>198</v>
      </c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3"/>
      <c r="N2180" s="103"/>
      <c r="O2180" s="103"/>
      <c r="P2180" s="103"/>
      <c r="Q2180" s="103"/>
      <c r="R2180" s="103"/>
      <c r="S2180" s="103"/>
      <c r="T2180" s="103"/>
      <c r="U2180" s="103"/>
      <c r="W2180" s="116" t="s">
        <v>249</v>
      </c>
    </row>
    <row r="2181" spans="1:23" s="104" customFormat="1" ht="18" customHeight="1">
      <c r="A2181" s="111" t="s">
        <v>200</v>
      </c>
      <c r="B2181" s="103"/>
      <c r="C2181" s="103"/>
      <c r="D2181" s="103"/>
      <c r="E2181" s="103"/>
      <c r="F2181" s="103"/>
      <c r="G2181" s="103"/>
      <c r="H2181" s="103"/>
      <c r="I2181" s="103"/>
      <c r="J2181" s="103"/>
      <c r="K2181" s="103"/>
      <c r="L2181" s="103"/>
      <c r="M2181" s="103"/>
      <c r="N2181" s="103"/>
      <c r="O2181" s="103"/>
      <c r="P2181" s="103"/>
      <c r="Q2181" s="103"/>
      <c r="R2181" s="103"/>
      <c r="S2181" s="103"/>
      <c r="T2181" s="103"/>
      <c r="U2181" s="103"/>
      <c r="W2181" s="270">
        <f>INDEX(TRI!$BD$72:$BE$436,MATCH(A2172,TRI!$BD$72:$BD$436,0),2)+(IF(WEEKDAY(A2172,1)=4,1,0))</f>
        <v>0</v>
      </c>
    </row>
    <row r="2182" spans="1:23" s="104" customFormat="1" ht="18" customHeight="1">
      <c r="A2182" s="111" t="s">
        <v>201</v>
      </c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3"/>
      <c r="N2182" s="103"/>
      <c r="O2182" s="103"/>
      <c r="P2182" s="103"/>
      <c r="Q2182" s="103"/>
      <c r="R2182" s="103"/>
      <c r="S2182" s="103"/>
      <c r="T2182" s="103"/>
      <c r="U2182" s="103"/>
      <c r="W2182" s="271"/>
    </row>
    <row r="2183" spans="1:23" s="104" customFormat="1" ht="18" customHeight="1">
      <c r="A2183" s="111" t="s">
        <v>202</v>
      </c>
      <c r="B2183" s="103"/>
      <c r="C2183" s="103"/>
      <c r="D2183" s="103"/>
      <c r="E2183" s="103"/>
      <c r="F2183" s="103"/>
      <c r="G2183" s="103"/>
      <c r="H2183" s="103"/>
      <c r="I2183" s="103"/>
      <c r="J2183" s="103"/>
      <c r="K2183" s="103"/>
      <c r="L2183" s="103"/>
      <c r="M2183" s="103"/>
      <c r="N2183" s="103"/>
      <c r="O2183" s="103"/>
      <c r="P2183" s="103"/>
      <c r="Q2183" s="103"/>
      <c r="R2183" s="103"/>
      <c r="S2183" s="103"/>
      <c r="T2183" s="103"/>
      <c r="U2183" s="103"/>
    </row>
    <row r="2184" spans="1:23" s="104" customFormat="1" ht="18" customHeight="1">
      <c r="A2184" s="111" t="s">
        <v>203</v>
      </c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3"/>
      <c r="O2184" s="103"/>
      <c r="P2184" s="103"/>
      <c r="Q2184" s="103"/>
      <c r="R2184" s="103"/>
      <c r="S2184" s="103"/>
      <c r="T2184" s="103"/>
      <c r="U2184" s="103"/>
    </row>
    <row r="2185" spans="1:23" s="104" customFormat="1" ht="18" customHeight="1">
      <c r="A2185" s="112" t="s">
        <v>204</v>
      </c>
      <c r="B2185" s="109" t="str">
        <f>IF(COUNTA(B2173:B2184)=0,"-",COUNTA(B2173:B2184)/12)</f>
        <v>-</v>
      </c>
      <c r="C2185" s="109" t="str">
        <f>IF(COUNTA(C2173:C2184)=0,"-",COUNTA(C2173:C2184)/12)</f>
        <v>-</v>
      </c>
      <c r="D2185" s="109" t="str">
        <f t="shared" ref="D2185" si="247">IF(COUNTA(D2173:D2184)=0,"-",COUNTA(D2173:D2184)/12)</f>
        <v>-</v>
      </c>
      <c r="E2185" s="114" t="str">
        <f>IF(COUNTA(E2173:E2184)=0,"-",COUNTA(E2173:E2184)/12)</f>
        <v>-</v>
      </c>
      <c r="F2185" s="109" t="str">
        <f t="shared" ref="F2185:U2185" si="248">IF(COUNTA(F2173:F2184)=0,"-",COUNTA(F2173:F2184)/12)</f>
        <v>-</v>
      </c>
      <c r="G2185" s="109" t="str">
        <f t="shared" si="248"/>
        <v>-</v>
      </c>
      <c r="H2185" s="109" t="str">
        <f t="shared" si="248"/>
        <v>-</v>
      </c>
      <c r="I2185" s="109" t="str">
        <f t="shared" si="248"/>
        <v>-</v>
      </c>
      <c r="J2185" s="109" t="str">
        <f t="shared" si="248"/>
        <v>-</v>
      </c>
      <c r="K2185" s="109" t="str">
        <f t="shared" si="248"/>
        <v>-</v>
      </c>
      <c r="L2185" s="109" t="str">
        <f t="shared" si="248"/>
        <v>-</v>
      </c>
      <c r="M2185" s="109" t="str">
        <f t="shared" si="248"/>
        <v>-</v>
      </c>
      <c r="N2185" s="109" t="str">
        <f t="shared" si="248"/>
        <v>-</v>
      </c>
      <c r="O2185" s="109" t="str">
        <f t="shared" si="248"/>
        <v>-</v>
      </c>
      <c r="P2185" s="109" t="str">
        <f t="shared" si="248"/>
        <v>-</v>
      </c>
      <c r="Q2185" s="109" t="str">
        <f t="shared" si="248"/>
        <v>-</v>
      </c>
      <c r="R2185" s="109" t="str">
        <f t="shared" si="248"/>
        <v>-</v>
      </c>
      <c r="S2185" s="109" t="str">
        <f t="shared" si="248"/>
        <v>-</v>
      </c>
      <c r="T2185" s="109" t="str">
        <f t="shared" si="248"/>
        <v>-</v>
      </c>
      <c r="U2185" s="109" t="str">
        <f t="shared" si="248"/>
        <v>-</v>
      </c>
    </row>
    <row r="2187" spans="1:23" s="104" customFormat="1" ht="18" customHeight="1">
      <c r="A2187" s="105">
        <f>A2172+1</f>
        <v>44855</v>
      </c>
      <c r="B2187" s="106">
        <v>1</v>
      </c>
      <c r="C2187" s="106">
        <v>2</v>
      </c>
      <c r="D2187" s="106">
        <v>3</v>
      </c>
      <c r="E2187" s="106">
        <v>4</v>
      </c>
      <c r="F2187" s="106">
        <v>5</v>
      </c>
      <c r="G2187" s="106">
        <v>6</v>
      </c>
      <c r="H2187" s="106">
        <v>7</v>
      </c>
      <c r="I2187" s="106">
        <v>8</v>
      </c>
      <c r="J2187" s="106">
        <v>9</v>
      </c>
      <c r="K2187" s="106">
        <v>10</v>
      </c>
      <c r="L2187" s="106">
        <v>11</v>
      </c>
      <c r="M2187" s="106">
        <v>12</v>
      </c>
      <c r="N2187" s="106">
        <v>13</v>
      </c>
      <c r="O2187" s="106">
        <v>14</v>
      </c>
      <c r="P2187" s="106">
        <v>15</v>
      </c>
      <c r="Q2187" s="106">
        <v>16</v>
      </c>
      <c r="R2187" s="106">
        <v>17</v>
      </c>
      <c r="S2187" s="106">
        <v>18</v>
      </c>
      <c r="T2187" s="106">
        <v>19</v>
      </c>
      <c r="U2187" s="106">
        <v>20</v>
      </c>
    </row>
    <row r="2188" spans="1:23" s="104" customFormat="1" ht="18" customHeight="1">
      <c r="A2188" s="111" t="s">
        <v>168</v>
      </c>
      <c r="B2188" s="103"/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3"/>
      <c r="M2188" s="103"/>
      <c r="N2188" s="103"/>
      <c r="O2188" s="103"/>
      <c r="P2188" s="103"/>
      <c r="Q2188" s="103"/>
      <c r="R2188" s="103"/>
      <c r="S2188" s="103"/>
      <c r="T2188" s="103"/>
      <c r="U2188" s="103"/>
    </row>
    <row r="2189" spans="1:23" s="104" customFormat="1" ht="18" customHeight="1">
      <c r="A2189" s="111" t="s">
        <v>174</v>
      </c>
      <c r="B2189" s="103"/>
      <c r="C2189" s="103"/>
      <c r="D2189" s="103"/>
      <c r="E2189" s="103"/>
      <c r="F2189" s="103"/>
      <c r="G2189" s="103"/>
      <c r="H2189" s="103"/>
      <c r="I2189" s="103"/>
      <c r="J2189" s="103"/>
      <c r="K2189" s="103"/>
      <c r="L2189" s="103"/>
      <c r="M2189" s="103"/>
      <c r="N2189" s="103"/>
      <c r="O2189" s="103"/>
      <c r="P2189" s="103"/>
      <c r="Q2189" s="103"/>
      <c r="R2189" s="103"/>
      <c r="S2189" s="103"/>
      <c r="T2189" s="103"/>
      <c r="U2189" s="103"/>
    </row>
    <row r="2190" spans="1:23" s="104" customFormat="1" ht="18" customHeight="1">
      <c r="A2190" s="111" t="s">
        <v>176</v>
      </c>
      <c r="B2190" s="103"/>
      <c r="C2190" s="103"/>
      <c r="D2190" s="103"/>
      <c r="E2190" s="103"/>
      <c r="F2190" s="103"/>
      <c r="G2190" s="103"/>
      <c r="H2190" s="103"/>
      <c r="I2190" s="103"/>
      <c r="J2190" s="103"/>
      <c r="K2190" s="103"/>
      <c r="L2190" s="103"/>
      <c r="M2190" s="103"/>
      <c r="N2190" s="103"/>
      <c r="O2190" s="103"/>
      <c r="P2190" s="103"/>
      <c r="Q2190" s="103"/>
      <c r="R2190" s="103"/>
      <c r="S2190" s="103"/>
      <c r="T2190" s="103"/>
      <c r="U2190" s="103"/>
    </row>
    <row r="2191" spans="1:23" s="104" customFormat="1" ht="18" customHeight="1">
      <c r="A2191" s="111" t="s">
        <v>181</v>
      </c>
      <c r="B2191" s="103"/>
      <c r="C2191" s="103"/>
      <c r="D2191" s="103"/>
      <c r="E2191" s="103"/>
      <c r="F2191" s="103"/>
      <c r="G2191" s="103"/>
      <c r="H2191" s="103"/>
      <c r="I2191" s="103"/>
      <c r="J2191" s="103"/>
      <c r="K2191" s="103"/>
      <c r="L2191" s="103"/>
      <c r="M2191" s="103"/>
      <c r="N2191" s="103"/>
      <c r="O2191" s="103"/>
      <c r="P2191" s="103"/>
      <c r="Q2191" s="103"/>
      <c r="R2191" s="103"/>
      <c r="S2191" s="103"/>
      <c r="T2191" s="103"/>
      <c r="U2191" s="103"/>
      <c r="W2191" s="116" t="s">
        <v>250</v>
      </c>
    </row>
    <row r="2192" spans="1:23" s="104" customFormat="1" ht="18" customHeight="1">
      <c r="A2192" s="111" t="s">
        <v>184</v>
      </c>
      <c r="B2192" s="103"/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3"/>
      <c r="M2192" s="103"/>
      <c r="N2192" s="103"/>
      <c r="O2192" s="103"/>
      <c r="P2192" s="103"/>
      <c r="Q2192" s="103"/>
      <c r="R2192" s="103"/>
      <c r="S2192" s="103"/>
      <c r="T2192" s="103"/>
      <c r="U2192" s="103"/>
      <c r="W2192" s="271">
        <f>COUNTIF(B2200:U2200,"-")</f>
        <v>20</v>
      </c>
    </row>
    <row r="2193" spans="1:23" s="104" customFormat="1" ht="18" customHeight="1">
      <c r="A2193" s="111" t="s">
        <v>208</v>
      </c>
      <c r="B2193" s="103"/>
      <c r="C2193" s="103"/>
      <c r="D2193" s="103"/>
      <c r="E2193" s="103"/>
      <c r="F2193" s="103"/>
      <c r="G2193" s="103"/>
      <c r="H2193" s="103"/>
      <c r="I2193" s="103"/>
      <c r="J2193" s="103"/>
      <c r="K2193" s="103"/>
      <c r="L2193" s="103"/>
      <c r="M2193" s="103"/>
      <c r="N2193" s="103"/>
      <c r="O2193" s="103"/>
      <c r="P2193" s="103"/>
      <c r="Q2193" s="103"/>
      <c r="R2193" s="103"/>
      <c r="S2193" s="103"/>
      <c r="T2193" s="103"/>
      <c r="U2193" s="103"/>
      <c r="W2193" s="271"/>
    </row>
    <row r="2194" spans="1:23" s="104" customFormat="1" ht="18" customHeight="1">
      <c r="A2194" s="111" t="s">
        <v>209</v>
      </c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3"/>
      <c r="M2194" s="103"/>
      <c r="N2194" s="103"/>
      <c r="O2194" s="103"/>
      <c r="P2194" s="103"/>
      <c r="Q2194" s="103"/>
      <c r="R2194" s="103"/>
      <c r="S2194" s="103"/>
      <c r="T2194" s="103"/>
      <c r="U2194" s="103"/>
    </row>
    <row r="2195" spans="1:23" s="104" customFormat="1" ht="18" customHeight="1">
      <c r="A2195" s="111" t="s">
        <v>198</v>
      </c>
      <c r="B2195" s="103"/>
      <c r="C2195" s="103"/>
      <c r="D2195" s="103"/>
      <c r="E2195" s="103"/>
      <c r="F2195" s="103"/>
      <c r="G2195" s="103"/>
      <c r="H2195" s="103"/>
      <c r="I2195" s="103"/>
      <c r="J2195" s="103"/>
      <c r="K2195" s="103"/>
      <c r="L2195" s="103"/>
      <c r="M2195" s="103"/>
      <c r="N2195" s="103"/>
      <c r="O2195" s="103"/>
      <c r="P2195" s="103"/>
      <c r="Q2195" s="103"/>
      <c r="R2195" s="103"/>
      <c r="S2195" s="103"/>
      <c r="T2195" s="103"/>
      <c r="U2195" s="103"/>
      <c r="W2195" s="116" t="s">
        <v>249</v>
      </c>
    </row>
    <row r="2196" spans="1:23" s="104" customFormat="1" ht="18" customHeight="1">
      <c r="A2196" s="111" t="s">
        <v>200</v>
      </c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3"/>
      <c r="M2196" s="103"/>
      <c r="N2196" s="103"/>
      <c r="O2196" s="103"/>
      <c r="P2196" s="103"/>
      <c r="Q2196" s="103"/>
      <c r="R2196" s="103"/>
      <c r="S2196" s="103"/>
      <c r="T2196" s="103"/>
      <c r="U2196" s="103"/>
      <c r="W2196" s="270">
        <f>INDEX(TRI!$BD$72:$BE$436,MATCH(A2187,TRI!$BD$72:$BD$436,0),2)+(IF(WEEKDAY(A2187,1)=4,1,0))</f>
        <v>0</v>
      </c>
    </row>
    <row r="2197" spans="1:23" s="104" customFormat="1" ht="18" customHeight="1">
      <c r="A2197" s="111" t="s">
        <v>201</v>
      </c>
      <c r="B2197" s="103"/>
      <c r="C2197" s="103"/>
      <c r="D2197" s="103"/>
      <c r="E2197" s="103"/>
      <c r="F2197" s="103"/>
      <c r="G2197" s="103"/>
      <c r="H2197" s="103"/>
      <c r="I2197" s="103"/>
      <c r="J2197" s="103"/>
      <c r="K2197" s="103"/>
      <c r="L2197" s="103"/>
      <c r="M2197" s="103"/>
      <c r="N2197" s="103"/>
      <c r="O2197" s="103"/>
      <c r="P2197" s="103"/>
      <c r="Q2197" s="103"/>
      <c r="R2197" s="103"/>
      <c r="S2197" s="103"/>
      <c r="T2197" s="103"/>
      <c r="U2197" s="103"/>
      <c r="W2197" s="271"/>
    </row>
    <row r="2198" spans="1:23" s="104" customFormat="1" ht="18" customHeight="1">
      <c r="A2198" s="111" t="s">
        <v>202</v>
      </c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3"/>
      <c r="M2198" s="103"/>
      <c r="N2198" s="103"/>
      <c r="O2198" s="103"/>
      <c r="P2198" s="103"/>
      <c r="Q2198" s="103"/>
      <c r="R2198" s="103"/>
      <c r="S2198" s="103"/>
      <c r="T2198" s="103"/>
      <c r="U2198" s="103"/>
    </row>
    <row r="2199" spans="1:23" s="104" customFormat="1" ht="18" customHeight="1">
      <c r="A2199" s="111" t="s">
        <v>203</v>
      </c>
      <c r="B2199" s="103"/>
      <c r="C2199" s="103"/>
      <c r="D2199" s="103"/>
      <c r="E2199" s="103"/>
      <c r="F2199" s="103"/>
      <c r="G2199" s="103"/>
      <c r="H2199" s="103"/>
      <c r="I2199" s="103"/>
      <c r="J2199" s="103"/>
      <c r="K2199" s="103"/>
      <c r="L2199" s="103"/>
      <c r="M2199" s="103"/>
      <c r="N2199" s="103"/>
      <c r="O2199" s="103"/>
      <c r="P2199" s="103"/>
      <c r="Q2199" s="103"/>
      <c r="R2199" s="103"/>
      <c r="S2199" s="103"/>
      <c r="T2199" s="103"/>
      <c r="U2199" s="103"/>
    </row>
    <row r="2200" spans="1:23" s="104" customFormat="1" ht="18" customHeight="1">
      <c r="A2200" s="112" t="s">
        <v>204</v>
      </c>
      <c r="B2200" s="109" t="str">
        <f>IF(COUNTA(B2188:B2199)=0,"-",COUNTA(B2188:B2199)/12)</f>
        <v>-</v>
      </c>
      <c r="C2200" s="109" t="str">
        <f>IF(COUNTA(C2188:C2199)=0,"-",COUNTA(C2188:C2199)/12)</f>
        <v>-</v>
      </c>
      <c r="D2200" s="109" t="str">
        <f t="shared" ref="D2200" si="249">IF(COUNTA(D2188:D2199)=0,"-",COUNTA(D2188:D2199)/12)</f>
        <v>-</v>
      </c>
      <c r="E2200" s="114" t="str">
        <f>IF(COUNTA(E2188:E2199)=0,"-",COUNTA(E2188:E2199)/12)</f>
        <v>-</v>
      </c>
      <c r="F2200" s="109" t="str">
        <f t="shared" ref="F2200:U2200" si="250">IF(COUNTA(F2188:F2199)=0,"-",COUNTA(F2188:F2199)/12)</f>
        <v>-</v>
      </c>
      <c r="G2200" s="109" t="str">
        <f t="shared" si="250"/>
        <v>-</v>
      </c>
      <c r="H2200" s="109" t="str">
        <f t="shared" si="250"/>
        <v>-</v>
      </c>
      <c r="I2200" s="109" t="str">
        <f t="shared" si="250"/>
        <v>-</v>
      </c>
      <c r="J2200" s="109" t="str">
        <f t="shared" si="250"/>
        <v>-</v>
      </c>
      <c r="K2200" s="109" t="str">
        <f t="shared" si="250"/>
        <v>-</v>
      </c>
      <c r="L2200" s="109" t="str">
        <f t="shared" si="250"/>
        <v>-</v>
      </c>
      <c r="M2200" s="109" t="str">
        <f t="shared" si="250"/>
        <v>-</v>
      </c>
      <c r="N2200" s="109" t="str">
        <f t="shared" si="250"/>
        <v>-</v>
      </c>
      <c r="O2200" s="109" t="str">
        <f t="shared" si="250"/>
        <v>-</v>
      </c>
      <c r="P2200" s="109" t="str">
        <f t="shared" si="250"/>
        <v>-</v>
      </c>
      <c r="Q2200" s="109" t="str">
        <f t="shared" si="250"/>
        <v>-</v>
      </c>
      <c r="R2200" s="109" t="str">
        <f t="shared" si="250"/>
        <v>-</v>
      </c>
      <c r="S2200" s="109" t="str">
        <f t="shared" si="250"/>
        <v>-</v>
      </c>
      <c r="T2200" s="109" t="str">
        <f t="shared" si="250"/>
        <v>-</v>
      </c>
      <c r="U2200" s="109" t="str">
        <f t="shared" si="250"/>
        <v>-</v>
      </c>
    </row>
    <row r="2202" spans="1:23" s="104" customFormat="1" ht="18" customHeight="1">
      <c r="A2202" s="105">
        <f>A2187+1</f>
        <v>44856</v>
      </c>
      <c r="B2202" s="106">
        <v>1</v>
      </c>
      <c r="C2202" s="106">
        <v>2</v>
      </c>
      <c r="D2202" s="106">
        <v>3</v>
      </c>
      <c r="E2202" s="106">
        <v>4</v>
      </c>
      <c r="F2202" s="106">
        <v>5</v>
      </c>
      <c r="G2202" s="106">
        <v>6</v>
      </c>
      <c r="H2202" s="106">
        <v>7</v>
      </c>
      <c r="I2202" s="106">
        <v>8</v>
      </c>
      <c r="J2202" s="106">
        <v>9</v>
      </c>
      <c r="K2202" s="106">
        <v>10</v>
      </c>
      <c r="L2202" s="106">
        <v>11</v>
      </c>
      <c r="M2202" s="106">
        <v>12</v>
      </c>
      <c r="N2202" s="106">
        <v>13</v>
      </c>
      <c r="O2202" s="106">
        <v>14</v>
      </c>
      <c r="P2202" s="106">
        <v>15</v>
      </c>
      <c r="Q2202" s="106">
        <v>16</v>
      </c>
      <c r="R2202" s="106">
        <v>17</v>
      </c>
      <c r="S2202" s="106">
        <v>18</v>
      </c>
      <c r="T2202" s="106">
        <v>19</v>
      </c>
      <c r="U2202" s="106">
        <v>20</v>
      </c>
    </row>
    <row r="2203" spans="1:23" s="104" customFormat="1" ht="18" customHeight="1">
      <c r="A2203" s="111" t="s">
        <v>168</v>
      </c>
      <c r="B2203" s="103"/>
      <c r="C2203" s="103"/>
      <c r="D2203" s="103"/>
      <c r="E2203" s="103"/>
      <c r="F2203" s="103"/>
      <c r="G2203" s="103"/>
      <c r="H2203" s="103"/>
      <c r="I2203" s="103"/>
      <c r="J2203" s="103"/>
      <c r="K2203" s="103"/>
      <c r="L2203" s="103"/>
      <c r="M2203" s="103"/>
      <c r="N2203" s="103"/>
      <c r="O2203" s="103"/>
      <c r="P2203" s="103"/>
      <c r="Q2203" s="103"/>
      <c r="R2203" s="103"/>
      <c r="S2203" s="103"/>
      <c r="T2203" s="103"/>
      <c r="U2203" s="103"/>
    </row>
    <row r="2204" spans="1:23" s="104" customFormat="1" ht="18" customHeight="1">
      <c r="A2204" s="111" t="s">
        <v>174</v>
      </c>
      <c r="B2204" s="103"/>
      <c r="C2204" s="103"/>
      <c r="D2204" s="103"/>
      <c r="E2204" s="103"/>
      <c r="F2204" s="103"/>
      <c r="G2204" s="103"/>
      <c r="H2204" s="103"/>
      <c r="I2204" s="103"/>
      <c r="J2204" s="103"/>
      <c r="K2204" s="103"/>
      <c r="L2204" s="103"/>
      <c r="M2204" s="103"/>
      <c r="N2204" s="103"/>
      <c r="O2204" s="103"/>
      <c r="P2204" s="103"/>
      <c r="Q2204" s="103"/>
      <c r="R2204" s="103"/>
      <c r="S2204" s="103"/>
      <c r="T2204" s="103"/>
      <c r="U2204" s="103"/>
    </row>
    <row r="2205" spans="1:23" s="104" customFormat="1" ht="18" customHeight="1">
      <c r="A2205" s="111" t="s">
        <v>176</v>
      </c>
      <c r="B2205" s="103"/>
      <c r="C2205" s="103"/>
      <c r="D2205" s="103"/>
      <c r="E2205" s="103"/>
      <c r="F2205" s="103"/>
      <c r="G2205" s="103"/>
      <c r="H2205" s="103"/>
      <c r="I2205" s="103"/>
      <c r="J2205" s="103"/>
      <c r="K2205" s="103"/>
      <c r="L2205" s="103"/>
      <c r="M2205" s="103"/>
      <c r="N2205" s="103"/>
      <c r="O2205" s="103"/>
      <c r="P2205" s="103"/>
      <c r="Q2205" s="103"/>
      <c r="R2205" s="103"/>
      <c r="S2205" s="103"/>
      <c r="T2205" s="103"/>
      <c r="U2205" s="103"/>
    </row>
    <row r="2206" spans="1:23" s="104" customFormat="1" ht="18" customHeight="1">
      <c r="A2206" s="111" t="s">
        <v>181</v>
      </c>
      <c r="B2206" s="103"/>
      <c r="C2206" s="103"/>
      <c r="D2206" s="103"/>
      <c r="E2206" s="103"/>
      <c r="F2206" s="103"/>
      <c r="G2206" s="103"/>
      <c r="H2206" s="103"/>
      <c r="I2206" s="103"/>
      <c r="J2206" s="103"/>
      <c r="K2206" s="103"/>
      <c r="L2206" s="103"/>
      <c r="M2206" s="103"/>
      <c r="N2206" s="103"/>
      <c r="O2206" s="103"/>
      <c r="P2206" s="103"/>
      <c r="Q2206" s="103"/>
      <c r="R2206" s="103"/>
      <c r="S2206" s="103"/>
      <c r="T2206" s="103"/>
      <c r="U2206" s="103"/>
      <c r="W2206" s="116" t="s">
        <v>250</v>
      </c>
    </row>
    <row r="2207" spans="1:23" s="104" customFormat="1" ht="18" customHeight="1">
      <c r="A2207" s="111" t="s">
        <v>184</v>
      </c>
      <c r="B2207" s="103"/>
      <c r="C2207" s="103"/>
      <c r="D2207" s="103"/>
      <c r="E2207" s="103"/>
      <c r="F2207" s="103"/>
      <c r="G2207" s="103"/>
      <c r="H2207" s="103"/>
      <c r="I2207" s="103"/>
      <c r="J2207" s="103"/>
      <c r="K2207" s="103"/>
      <c r="L2207" s="103"/>
      <c r="M2207" s="103"/>
      <c r="N2207" s="103"/>
      <c r="O2207" s="103"/>
      <c r="P2207" s="103"/>
      <c r="Q2207" s="103"/>
      <c r="R2207" s="103"/>
      <c r="S2207" s="103"/>
      <c r="T2207" s="103"/>
      <c r="U2207" s="103"/>
      <c r="W2207" s="271">
        <f>COUNTIF(B2215:U2215,"-")</f>
        <v>20</v>
      </c>
    </row>
    <row r="2208" spans="1:23" s="104" customFormat="1" ht="18" customHeight="1">
      <c r="A2208" s="111" t="s">
        <v>208</v>
      </c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3"/>
      <c r="O2208" s="103"/>
      <c r="P2208" s="103"/>
      <c r="Q2208" s="103"/>
      <c r="R2208" s="103"/>
      <c r="S2208" s="103"/>
      <c r="T2208" s="103"/>
      <c r="U2208" s="103"/>
      <c r="W2208" s="271"/>
    </row>
    <row r="2209" spans="1:23" s="104" customFormat="1" ht="18" customHeight="1">
      <c r="A2209" s="111" t="s">
        <v>209</v>
      </c>
      <c r="B2209" s="103"/>
      <c r="C2209" s="103"/>
      <c r="D2209" s="103"/>
      <c r="E2209" s="103"/>
      <c r="F2209" s="103"/>
      <c r="G2209" s="103"/>
      <c r="H2209" s="103"/>
      <c r="I2209" s="103"/>
      <c r="J2209" s="103"/>
      <c r="K2209" s="103"/>
      <c r="L2209" s="103"/>
      <c r="M2209" s="103"/>
      <c r="N2209" s="103"/>
      <c r="O2209" s="103"/>
      <c r="P2209" s="103"/>
      <c r="Q2209" s="103"/>
      <c r="R2209" s="103"/>
      <c r="S2209" s="103"/>
      <c r="T2209" s="103"/>
      <c r="U2209" s="103"/>
    </row>
    <row r="2210" spans="1:23" s="104" customFormat="1" ht="18" customHeight="1">
      <c r="A2210" s="111" t="s">
        <v>198</v>
      </c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3"/>
      <c r="N2210" s="103"/>
      <c r="O2210" s="103"/>
      <c r="P2210" s="103"/>
      <c r="Q2210" s="103"/>
      <c r="R2210" s="103"/>
      <c r="S2210" s="103"/>
      <c r="T2210" s="103"/>
      <c r="U2210" s="103"/>
      <c r="W2210" s="116" t="s">
        <v>249</v>
      </c>
    </row>
    <row r="2211" spans="1:23" s="104" customFormat="1" ht="18" customHeight="1">
      <c r="A2211" s="111" t="s">
        <v>200</v>
      </c>
      <c r="B2211" s="103"/>
      <c r="C2211" s="103"/>
      <c r="D2211" s="103"/>
      <c r="E2211" s="103"/>
      <c r="F2211" s="103"/>
      <c r="G2211" s="103"/>
      <c r="H2211" s="103"/>
      <c r="I2211" s="103"/>
      <c r="J2211" s="103"/>
      <c r="K2211" s="103"/>
      <c r="L2211" s="103"/>
      <c r="M2211" s="103"/>
      <c r="N2211" s="103"/>
      <c r="O2211" s="103"/>
      <c r="P2211" s="103"/>
      <c r="Q2211" s="103"/>
      <c r="R2211" s="103"/>
      <c r="S2211" s="103"/>
      <c r="T2211" s="103"/>
      <c r="U2211" s="103"/>
      <c r="W2211" s="270">
        <f>INDEX(TRI!$BD$72:$BE$436,MATCH(A2202,TRI!$BD$72:$BD$436,0),2)+(IF(WEEKDAY(A2202,1)=4,1,0))</f>
        <v>0</v>
      </c>
    </row>
    <row r="2212" spans="1:23" s="104" customFormat="1" ht="18" customHeight="1">
      <c r="A2212" s="111" t="s">
        <v>201</v>
      </c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3"/>
      <c r="N2212" s="103"/>
      <c r="O2212" s="103"/>
      <c r="P2212" s="103"/>
      <c r="Q2212" s="103"/>
      <c r="R2212" s="103"/>
      <c r="S2212" s="103"/>
      <c r="T2212" s="103"/>
      <c r="U2212" s="103"/>
      <c r="W2212" s="271"/>
    </row>
    <row r="2213" spans="1:23" s="104" customFormat="1" ht="18" customHeight="1">
      <c r="A2213" s="111" t="s">
        <v>202</v>
      </c>
      <c r="B2213" s="103"/>
      <c r="C2213" s="103"/>
      <c r="D2213" s="103"/>
      <c r="E2213" s="103"/>
      <c r="F2213" s="103"/>
      <c r="G2213" s="103"/>
      <c r="H2213" s="103"/>
      <c r="I2213" s="103"/>
      <c r="J2213" s="103"/>
      <c r="K2213" s="103"/>
      <c r="L2213" s="103"/>
      <c r="M2213" s="103"/>
      <c r="N2213" s="103"/>
      <c r="O2213" s="103"/>
      <c r="P2213" s="103"/>
      <c r="Q2213" s="103"/>
      <c r="R2213" s="103"/>
      <c r="S2213" s="103"/>
      <c r="T2213" s="103"/>
      <c r="U2213" s="103"/>
    </row>
    <row r="2214" spans="1:23" s="104" customFormat="1" ht="18" customHeight="1">
      <c r="A2214" s="111" t="s">
        <v>203</v>
      </c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3"/>
      <c r="O2214" s="103"/>
      <c r="P2214" s="103"/>
      <c r="Q2214" s="103"/>
      <c r="R2214" s="103"/>
      <c r="S2214" s="103"/>
      <c r="T2214" s="103"/>
      <c r="U2214" s="103"/>
    </row>
    <row r="2215" spans="1:23" s="104" customFormat="1" ht="18" customHeight="1">
      <c r="A2215" s="112" t="s">
        <v>204</v>
      </c>
      <c r="B2215" s="109" t="str">
        <f>IF(COUNTA(B2203:B2214)=0,"-",COUNTA(B2203:B2214)/12)</f>
        <v>-</v>
      </c>
      <c r="C2215" s="109" t="str">
        <f>IF(COUNTA(C2203:C2214)=0,"-",COUNTA(C2203:C2214)/12)</f>
        <v>-</v>
      </c>
      <c r="D2215" s="109" t="str">
        <f t="shared" ref="D2215" si="251">IF(COUNTA(D2203:D2214)=0,"-",COUNTA(D2203:D2214)/12)</f>
        <v>-</v>
      </c>
      <c r="E2215" s="114" t="str">
        <f>IF(COUNTA(E2203:E2214)=0,"-",COUNTA(E2203:E2214)/12)</f>
        <v>-</v>
      </c>
      <c r="F2215" s="109" t="str">
        <f t="shared" ref="F2215:U2215" si="252">IF(COUNTA(F2203:F2214)=0,"-",COUNTA(F2203:F2214)/12)</f>
        <v>-</v>
      </c>
      <c r="G2215" s="109" t="str">
        <f t="shared" si="252"/>
        <v>-</v>
      </c>
      <c r="H2215" s="109" t="str">
        <f t="shared" si="252"/>
        <v>-</v>
      </c>
      <c r="I2215" s="109" t="str">
        <f t="shared" si="252"/>
        <v>-</v>
      </c>
      <c r="J2215" s="109" t="str">
        <f t="shared" si="252"/>
        <v>-</v>
      </c>
      <c r="K2215" s="109" t="str">
        <f t="shared" si="252"/>
        <v>-</v>
      </c>
      <c r="L2215" s="109" t="str">
        <f t="shared" si="252"/>
        <v>-</v>
      </c>
      <c r="M2215" s="109" t="str">
        <f t="shared" si="252"/>
        <v>-</v>
      </c>
      <c r="N2215" s="109" t="str">
        <f t="shared" si="252"/>
        <v>-</v>
      </c>
      <c r="O2215" s="109" t="str">
        <f t="shared" si="252"/>
        <v>-</v>
      </c>
      <c r="P2215" s="109" t="str">
        <f t="shared" si="252"/>
        <v>-</v>
      </c>
      <c r="Q2215" s="109" t="str">
        <f t="shared" si="252"/>
        <v>-</v>
      </c>
      <c r="R2215" s="109" t="str">
        <f t="shared" si="252"/>
        <v>-</v>
      </c>
      <c r="S2215" s="109" t="str">
        <f t="shared" si="252"/>
        <v>-</v>
      </c>
      <c r="T2215" s="109" t="str">
        <f t="shared" si="252"/>
        <v>-</v>
      </c>
      <c r="U2215" s="109" t="str">
        <f t="shared" si="252"/>
        <v>-</v>
      </c>
    </row>
    <row r="2217" spans="1:23" s="104" customFormat="1" ht="18" customHeight="1">
      <c r="A2217" s="105">
        <f>A2202+1</f>
        <v>44857</v>
      </c>
      <c r="B2217" s="106">
        <v>1</v>
      </c>
      <c r="C2217" s="106">
        <v>2</v>
      </c>
      <c r="D2217" s="106">
        <v>3</v>
      </c>
      <c r="E2217" s="106">
        <v>4</v>
      </c>
      <c r="F2217" s="106">
        <v>5</v>
      </c>
      <c r="G2217" s="106">
        <v>6</v>
      </c>
      <c r="H2217" s="106">
        <v>7</v>
      </c>
      <c r="I2217" s="106">
        <v>8</v>
      </c>
      <c r="J2217" s="106">
        <v>9</v>
      </c>
      <c r="K2217" s="106">
        <v>10</v>
      </c>
      <c r="L2217" s="106">
        <v>11</v>
      </c>
      <c r="M2217" s="106">
        <v>12</v>
      </c>
      <c r="N2217" s="106">
        <v>13</v>
      </c>
      <c r="O2217" s="106">
        <v>14</v>
      </c>
      <c r="P2217" s="106">
        <v>15</v>
      </c>
      <c r="Q2217" s="106">
        <v>16</v>
      </c>
      <c r="R2217" s="106">
        <v>17</v>
      </c>
      <c r="S2217" s="106">
        <v>18</v>
      </c>
      <c r="T2217" s="106">
        <v>19</v>
      </c>
      <c r="U2217" s="106">
        <v>20</v>
      </c>
    </row>
    <row r="2218" spans="1:23" s="104" customFormat="1" ht="18" customHeight="1">
      <c r="A2218" s="111" t="s">
        <v>168</v>
      </c>
      <c r="B2218" s="103"/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3"/>
      <c r="M2218" s="103"/>
      <c r="N2218" s="103"/>
      <c r="O2218" s="103"/>
      <c r="P2218" s="103"/>
      <c r="Q2218" s="103"/>
      <c r="R2218" s="103"/>
      <c r="S2218" s="103"/>
      <c r="T2218" s="103"/>
      <c r="U2218" s="103"/>
    </row>
    <row r="2219" spans="1:23" s="104" customFormat="1" ht="18" customHeight="1">
      <c r="A2219" s="111" t="s">
        <v>174</v>
      </c>
      <c r="B2219" s="103"/>
      <c r="C2219" s="103"/>
      <c r="D2219" s="103"/>
      <c r="E2219" s="103"/>
      <c r="F2219" s="103"/>
      <c r="G2219" s="103"/>
      <c r="H2219" s="103"/>
      <c r="I2219" s="103"/>
      <c r="J2219" s="103"/>
      <c r="K2219" s="103"/>
      <c r="L2219" s="103"/>
      <c r="M2219" s="103"/>
      <c r="N2219" s="103"/>
      <c r="O2219" s="103"/>
      <c r="P2219" s="103"/>
      <c r="Q2219" s="103"/>
      <c r="R2219" s="103"/>
      <c r="S2219" s="103"/>
      <c r="T2219" s="103"/>
      <c r="U2219" s="103"/>
    </row>
    <row r="2220" spans="1:23" s="104" customFormat="1" ht="18" customHeight="1">
      <c r="A2220" s="111" t="s">
        <v>176</v>
      </c>
      <c r="B2220" s="103"/>
      <c r="C2220" s="103"/>
      <c r="D2220" s="103"/>
      <c r="E2220" s="103"/>
      <c r="F2220" s="103"/>
      <c r="G2220" s="103"/>
      <c r="H2220" s="103"/>
      <c r="I2220" s="103"/>
      <c r="J2220" s="103"/>
      <c r="K2220" s="103"/>
      <c r="L2220" s="103"/>
      <c r="M2220" s="103"/>
      <c r="N2220" s="103"/>
      <c r="O2220" s="103"/>
      <c r="P2220" s="103"/>
      <c r="Q2220" s="103"/>
      <c r="R2220" s="103"/>
      <c r="S2220" s="103"/>
      <c r="T2220" s="103"/>
      <c r="U2220" s="103"/>
    </row>
    <row r="2221" spans="1:23" s="104" customFormat="1" ht="18" customHeight="1">
      <c r="A2221" s="111" t="s">
        <v>181</v>
      </c>
      <c r="B2221" s="103"/>
      <c r="C2221" s="103"/>
      <c r="D2221" s="103"/>
      <c r="E2221" s="103"/>
      <c r="F2221" s="103"/>
      <c r="G2221" s="103"/>
      <c r="H2221" s="103"/>
      <c r="I2221" s="103"/>
      <c r="J2221" s="103"/>
      <c r="K2221" s="103"/>
      <c r="L2221" s="103"/>
      <c r="M2221" s="103"/>
      <c r="N2221" s="103"/>
      <c r="O2221" s="103"/>
      <c r="P2221" s="103"/>
      <c r="Q2221" s="103"/>
      <c r="R2221" s="103"/>
      <c r="S2221" s="103"/>
      <c r="T2221" s="103"/>
      <c r="U2221" s="103"/>
      <c r="W2221" s="116" t="s">
        <v>250</v>
      </c>
    </row>
    <row r="2222" spans="1:23" s="104" customFormat="1" ht="18" customHeight="1">
      <c r="A2222" s="111" t="s">
        <v>184</v>
      </c>
      <c r="B2222" s="103"/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3"/>
      <c r="M2222" s="103"/>
      <c r="N2222" s="103"/>
      <c r="O2222" s="103"/>
      <c r="P2222" s="103"/>
      <c r="Q2222" s="103"/>
      <c r="R2222" s="103"/>
      <c r="S2222" s="103"/>
      <c r="T2222" s="103"/>
      <c r="U2222" s="103"/>
      <c r="W2222" s="271">
        <f>COUNTIF(B2230:U2230,"-")</f>
        <v>20</v>
      </c>
    </row>
    <row r="2223" spans="1:23" s="104" customFormat="1" ht="18" customHeight="1">
      <c r="A2223" s="111" t="s">
        <v>208</v>
      </c>
      <c r="B2223" s="103"/>
      <c r="C2223" s="103"/>
      <c r="D2223" s="103"/>
      <c r="E2223" s="103"/>
      <c r="F2223" s="103"/>
      <c r="G2223" s="103"/>
      <c r="H2223" s="103"/>
      <c r="I2223" s="103"/>
      <c r="J2223" s="103"/>
      <c r="K2223" s="103"/>
      <c r="L2223" s="103"/>
      <c r="M2223" s="103"/>
      <c r="N2223" s="103"/>
      <c r="O2223" s="103"/>
      <c r="P2223" s="103"/>
      <c r="Q2223" s="103"/>
      <c r="R2223" s="103"/>
      <c r="S2223" s="103"/>
      <c r="T2223" s="103"/>
      <c r="U2223" s="103"/>
      <c r="W2223" s="271"/>
    </row>
    <row r="2224" spans="1:23" s="104" customFormat="1" ht="18" customHeight="1">
      <c r="A2224" s="111" t="s">
        <v>209</v>
      </c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3"/>
      <c r="M2224" s="103"/>
      <c r="N2224" s="103"/>
      <c r="O2224" s="103"/>
      <c r="P2224" s="103"/>
      <c r="Q2224" s="103"/>
      <c r="R2224" s="103"/>
      <c r="S2224" s="103"/>
      <c r="T2224" s="103"/>
      <c r="U2224" s="103"/>
    </row>
    <row r="2225" spans="1:23" s="104" customFormat="1" ht="18" customHeight="1">
      <c r="A2225" s="111" t="s">
        <v>198</v>
      </c>
      <c r="B2225" s="103"/>
      <c r="C2225" s="103"/>
      <c r="D2225" s="103"/>
      <c r="E2225" s="103"/>
      <c r="F2225" s="103"/>
      <c r="G2225" s="103"/>
      <c r="H2225" s="103"/>
      <c r="I2225" s="103"/>
      <c r="J2225" s="103"/>
      <c r="K2225" s="103"/>
      <c r="L2225" s="103"/>
      <c r="M2225" s="103"/>
      <c r="N2225" s="103"/>
      <c r="O2225" s="103"/>
      <c r="P2225" s="103"/>
      <c r="Q2225" s="103"/>
      <c r="R2225" s="103"/>
      <c r="S2225" s="103"/>
      <c r="T2225" s="103"/>
      <c r="U2225" s="103"/>
      <c r="W2225" s="116" t="s">
        <v>249</v>
      </c>
    </row>
    <row r="2226" spans="1:23" s="104" customFormat="1" ht="18" customHeight="1">
      <c r="A2226" s="111" t="s">
        <v>200</v>
      </c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3"/>
      <c r="M2226" s="103"/>
      <c r="N2226" s="103"/>
      <c r="O2226" s="103"/>
      <c r="P2226" s="103"/>
      <c r="Q2226" s="103"/>
      <c r="R2226" s="103"/>
      <c r="S2226" s="103"/>
      <c r="T2226" s="103"/>
      <c r="U2226" s="103"/>
      <c r="W2226" s="270">
        <f>INDEX(TRI!$BD$72:$BE$436,MATCH(A2217,TRI!$BD$72:$BD$436,0),2)+(IF(WEEKDAY(A2217,1)=4,1,0))</f>
        <v>0</v>
      </c>
    </row>
    <row r="2227" spans="1:23" s="104" customFormat="1" ht="18" customHeight="1">
      <c r="A2227" s="111" t="s">
        <v>201</v>
      </c>
      <c r="B2227" s="103"/>
      <c r="C2227" s="103"/>
      <c r="D2227" s="103"/>
      <c r="E2227" s="103"/>
      <c r="F2227" s="103"/>
      <c r="G2227" s="103"/>
      <c r="H2227" s="103"/>
      <c r="I2227" s="103"/>
      <c r="J2227" s="103"/>
      <c r="K2227" s="103"/>
      <c r="L2227" s="103"/>
      <c r="M2227" s="103"/>
      <c r="N2227" s="103"/>
      <c r="O2227" s="103"/>
      <c r="P2227" s="103"/>
      <c r="Q2227" s="103"/>
      <c r="R2227" s="103"/>
      <c r="S2227" s="103"/>
      <c r="T2227" s="103"/>
      <c r="U2227" s="103"/>
      <c r="W2227" s="271"/>
    </row>
    <row r="2228" spans="1:23" s="104" customFormat="1" ht="18" customHeight="1">
      <c r="A2228" s="111" t="s">
        <v>202</v>
      </c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3"/>
      <c r="M2228" s="103"/>
      <c r="N2228" s="103"/>
      <c r="O2228" s="103"/>
      <c r="P2228" s="103"/>
      <c r="Q2228" s="103"/>
      <c r="R2228" s="103"/>
      <c r="S2228" s="103"/>
      <c r="T2228" s="103"/>
      <c r="U2228" s="103"/>
    </row>
    <row r="2229" spans="1:23" s="104" customFormat="1" ht="18" customHeight="1">
      <c r="A2229" s="111" t="s">
        <v>203</v>
      </c>
      <c r="B2229" s="103"/>
      <c r="C2229" s="103"/>
      <c r="D2229" s="103"/>
      <c r="E2229" s="103"/>
      <c r="F2229" s="103"/>
      <c r="G2229" s="103"/>
      <c r="H2229" s="103"/>
      <c r="I2229" s="103"/>
      <c r="J2229" s="103"/>
      <c r="K2229" s="103"/>
      <c r="L2229" s="103"/>
      <c r="M2229" s="103"/>
      <c r="N2229" s="103"/>
      <c r="O2229" s="103"/>
      <c r="P2229" s="103"/>
      <c r="Q2229" s="103"/>
      <c r="R2229" s="103"/>
      <c r="S2229" s="103"/>
      <c r="T2229" s="103"/>
      <c r="U2229" s="103"/>
    </row>
    <row r="2230" spans="1:23" s="104" customFormat="1" ht="18" customHeight="1">
      <c r="A2230" s="112" t="s">
        <v>204</v>
      </c>
      <c r="B2230" s="109" t="str">
        <f>IF(COUNTA(B2218:B2229)=0,"-",COUNTA(B2218:B2229)/12)</f>
        <v>-</v>
      </c>
      <c r="C2230" s="109" t="str">
        <f>IF(COUNTA(C2218:C2229)=0,"-",COUNTA(C2218:C2229)/12)</f>
        <v>-</v>
      </c>
      <c r="D2230" s="109" t="str">
        <f t="shared" ref="D2230" si="253">IF(COUNTA(D2218:D2229)=0,"-",COUNTA(D2218:D2229)/12)</f>
        <v>-</v>
      </c>
      <c r="E2230" s="114" t="str">
        <f>IF(COUNTA(E2218:E2229)=0,"-",COUNTA(E2218:E2229)/12)</f>
        <v>-</v>
      </c>
      <c r="F2230" s="109" t="str">
        <f t="shared" ref="F2230:U2230" si="254">IF(COUNTA(F2218:F2229)=0,"-",COUNTA(F2218:F2229)/12)</f>
        <v>-</v>
      </c>
      <c r="G2230" s="109" t="str">
        <f t="shared" si="254"/>
        <v>-</v>
      </c>
      <c r="H2230" s="109" t="str">
        <f t="shared" si="254"/>
        <v>-</v>
      </c>
      <c r="I2230" s="109" t="str">
        <f t="shared" si="254"/>
        <v>-</v>
      </c>
      <c r="J2230" s="109" t="str">
        <f t="shared" si="254"/>
        <v>-</v>
      </c>
      <c r="K2230" s="109" t="str">
        <f t="shared" si="254"/>
        <v>-</v>
      </c>
      <c r="L2230" s="109" t="str">
        <f t="shared" si="254"/>
        <v>-</v>
      </c>
      <c r="M2230" s="109" t="str">
        <f t="shared" si="254"/>
        <v>-</v>
      </c>
      <c r="N2230" s="109" t="str">
        <f t="shared" si="254"/>
        <v>-</v>
      </c>
      <c r="O2230" s="109" t="str">
        <f t="shared" si="254"/>
        <v>-</v>
      </c>
      <c r="P2230" s="109" t="str">
        <f t="shared" si="254"/>
        <v>-</v>
      </c>
      <c r="Q2230" s="109" t="str">
        <f t="shared" si="254"/>
        <v>-</v>
      </c>
      <c r="R2230" s="109" t="str">
        <f t="shared" si="254"/>
        <v>-</v>
      </c>
      <c r="S2230" s="109" t="str">
        <f t="shared" si="254"/>
        <v>-</v>
      </c>
      <c r="T2230" s="109" t="str">
        <f t="shared" si="254"/>
        <v>-</v>
      </c>
      <c r="U2230" s="109" t="str">
        <f t="shared" si="254"/>
        <v>-</v>
      </c>
    </row>
    <row r="2232" spans="1:23" s="104" customFormat="1" ht="18" customHeight="1">
      <c r="A2232" s="105">
        <f>A2217+1</f>
        <v>44858</v>
      </c>
      <c r="B2232" s="106">
        <v>1</v>
      </c>
      <c r="C2232" s="106">
        <v>2</v>
      </c>
      <c r="D2232" s="106">
        <v>3</v>
      </c>
      <c r="E2232" s="106">
        <v>4</v>
      </c>
      <c r="F2232" s="106">
        <v>5</v>
      </c>
      <c r="G2232" s="106">
        <v>6</v>
      </c>
      <c r="H2232" s="106">
        <v>7</v>
      </c>
      <c r="I2232" s="106">
        <v>8</v>
      </c>
      <c r="J2232" s="106">
        <v>9</v>
      </c>
      <c r="K2232" s="106">
        <v>10</v>
      </c>
      <c r="L2232" s="106">
        <v>11</v>
      </c>
      <c r="M2232" s="106">
        <v>12</v>
      </c>
      <c r="N2232" s="106">
        <v>13</v>
      </c>
      <c r="O2232" s="106">
        <v>14</v>
      </c>
      <c r="P2232" s="106">
        <v>15</v>
      </c>
      <c r="Q2232" s="106">
        <v>16</v>
      </c>
      <c r="R2232" s="106">
        <v>17</v>
      </c>
      <c r="S2232" s="106">
        <v>18</v>
      </c>
      <c r="T2232" s="106">
        <v>19</v>
      </c>
      <c r="U2232" s="106">
        <v>20</v>
      </c>
    </row>
    <row r="2233" spans="1:23" s="104" customFormat="1" ht="18" customHeight="1">
      <c r="A2233" s="111" t="s">
        <v>168</v>
      </c>
      <c r="B2233" s="103"/>
      <c r="C2233" s="103"/>
      <c r="D2233" s="103"/>
      <c r="E2233" s="103"/>
      <c r="F2233" s="103"/>
      <c r="G2233" s="103"/>
      <c r="H2233" s="103"/>
      <c r="I2233" s="103"/>
      <c r="J2233" s="103"/>
      <c r="K2233" s="103"/>
      <c r="L2233" s="103"/>
      <c r="M2233" s="103"/>
      <c r="N2233" s="103"/>
      <c r="O2233" s="103"/>
      <c r="P2233" s="103"/>
      <c r="Q2233" s="103"/>
      <c r="R2233" s="103"/>
      <c r="S2233" s="103"/>
      <c r="T2233" s="103"/>
      <c r="U2233" s="103"/>
    </row>
    <row r="2234" spans="1:23" s="104" customFormat="1" ht="18" customHeight="1">
      <c r="A2234" s="111" t="s">
        <v>174</v>
      </c>
      <c r="B2234" s="103"/>
      <c r="C2234" s="103"/>
      <c r="D2234" s="103"/>
      <c r="E2234" s="103"/>
      <c r="F2234" s="103"/>
      <c r="G2234" s="103"/>
      <c r="H2234" s="103"/>
      <c r="I2234" s="103"/>
      <c r="J2234" s="103"/>
      <c r="K2234" s="103"/>
      <c r="L2234" s="103"/>
      <c r="M2234" s="103"/>
      <c r="N2234" s="103"/>
      <c r="O2234" s="103"/>
      <c r="P2234" s="103"/>
      <c r="Q2234" s="103"/>
      <c r="R2234" s="103"/>
      <c r="S2234" s="103"/>
      <c r="T2234" s="103"/>
      <c r="U2234" s="103"/>
    </row>
    <row r="2235" spans="1:23" s="104" customFormat="1" ht="18" customHeight="1">
      <c r="A2235" s="111" t="s">
        <v>176</v>
      </c>
      <c r="B2235" s="103"/>
      <c r="C2235" s="103"/>
      <c r="D2235" s="103"/>
      <c r="E2235" s="103"/>
      <c r="F2235" s="103"/>
      <c r="G2235" s="103"/>
      <c r="H2235" s="103"/>
      <c r="I2235" s="103"/>
      <c r="J2235" s="103"/>
      <c r="K2235" s="103"/>
      <c r="L2235" s="103"/>
      <c r="M2235" s="103"/>
      <c r="N2235" s="103"/>
      <c r="O2235" s="103"/>
      <c r="P2235" s="103"/>
      <c r="Q2235" s="103"/>
      <c r="R2235" s="103"/>
      <c r="S2235" s="103"/>
      <c r="T2235" s="103"/>
      <c r="U2235" s="103"/>
    </row>
    <row r="2236" spans="1:23" s="104" customFormat="1" ht="18" customHeight="1">
      <c r="A2236" s="111" t="s">
        <v>181</v>
      </c>
      <c r="B2236" s="103"/>
      <c r="C2236" s="103"/>
      <c r="D2236" s="103"/>
      <c r="E2236" s="103"/>
      <c r="F2236" s="103"/>
      <c r="G2236" s="103"/>
      <c r="H2236" s="103"/>
      <c r="I2236" s="103"/>
      <c r="J2236" s="103"/>
      <c r="K2236" s="103"/>
      <c r="L2236" s="103"/>
      <c r="M2236" s="103"/>
      <c r="N2236" s="103"/>
      <c r="O2236" s="103"/>
      <c r="P2236" s="103"/>
      <c r="Q2236" s="103"/>
      <c r="R2236" s="103"/>
      <c r="S2236" s="103"/>
      <c r="T2236" s="103"/>
      <c r="U2236" s="103"/>
      <c r="W2236" s="116" t="s">
        <v>250</v>
      </c>
    </row>
    <row r="2237" spans="1:23" s="104" customFormat="1" ht="18" customHeight="1">
      <c r="A2237" s="111" t="s">
        <v>184</v>
      </c>
      <c r="B2237" s="103"/>
      <c r="C2237" s="103"/>
      <c r="D2237" s="103"/>
      <c r="E2237" s="103"/>
      <c r="F2237" s="103"/>
      <c r="G2237" s="103"/>
      <c r="H2237" s="103"/>
      <c r="I2237" s="103"/>
      <c r="J2237" s="103"/>
      <c r="K2237" s="103"/>
      <c r="L2237" s="103"/>
      <c r="M2237" s="103"/>
      <c r="N2237" s="103"/>
      <c r="O2237" s="103"/>
      <c r="P2237" s="103"/>
      <c r="Q2237" s="103"/>
      <c r="R2237" s="103"/>
      <c r="S2237" s="103"/>
      <c r="T2237" s="103"/>
      <c r="U2237" s="103"/>
      <c r="W2237" s="271">
        <f>COUNTIF(B2245:U2245,"-")</f>
        <v>20</v>
      </c>
    </row>
    <row r="2238" spans="1:23" s="104" customFormat="1" ht="18" customHeight="1">
      <c r="A2238" s="111" t="s">
        <v>208</v>
      </c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3"/>
      <c r="O2238" s="103"/>
      <c r="P2238" s="103"/>
      <c r="Q2238" s="103"/>
      <c r="R2238" s="103"/>
      <c r="S2238" s="103"/>
      <c r="T2238" s="103"/>
      <c r="U2238" s="103"/>
      <c r="W2238" s="271"/>
    </row>
    <row r="2239" spans="1:23" s="104" customFormat="1" ht="18" customHeight="1">
      <c r="A2239" s="111" t="s">
        <v>209</v>
      </c>
      <c r="B2239" s="103"/>
      <c r="C2239" s="103"/>
      <c r="D2239" s="103"/>
      <c r="E2239" s="103"/>
      <c r="F2239" s="103"/>
      <c r="G2239" s="103"/>
      <c r="H2239" s="103"/>
      <c r="I2239" s="103"/>
      <c r="J2239" s="103"/>
      <c r="K2239" s="103"/>
      <c r="L2239" s="103"/>
      <c r="M2239" s="103"/>
      <c r="N2239" s="103"/>
      <c r="O2239" s="103"/>
      <c r="P2239" s="103"/>
      <c r="Q2239" s="103"/>
      <c r="R2239" s="103"/>
      <c r="S2239" s="103"/>
      <c r="T2239" s="103"/>
      <c r="U2239" s="103"/>
    </row>
    <row r="2240" spans="1:23" s="104" customFormat="1" ht="18" customHeight="1">
      <c r="A2240" s="111" t="s">
        <v>198</v>
      </c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3"/>
      <c r="N2240" s="103"/>
      <c r="O2240" s="103"/>
      <c r="P2240" s="103"/>
      <c r="Q2240" s="103"/>
      <c r="R2240" s="103"/>
      <c r="S2240" s="103"/>
      <c r="T2240" s="103"/>
      <c r="U2240" s="103"/>
      <c r="W2240" s="116" t="s">
        <v>249</v>
      </c>
    </row>
    <row r="2241" spans="1:23" s="104" customFormat="1" ht="18" customHeight="1">
      <c r="A2241" s="111" t="s">
        <v>200</v>
      </c>
      <c r="B2241" s="103"/>
      <c r="C2241" s="103"/>
      <c r="D2241" s="103"/>
      <c r="E2241" s="103"/>
      <c r="F2241" s="103"/>
      <c r="G2241" s="103"/>
      <c r="H2241" s="103"/>
      <c r="I2241" s="103"/>
      <c r="J2241" s="103"/>
      <c r="K2241" s="103"/>
      <c r="L2241" s="103"/>
      <c r="M2241" s="103"/>
      <c r="N2241" s="103"/>
      <c r="O2241" s="103"/>
      <c r="P2241" s="103"/>
      <c r="Q2241" s="103"/>
      <c r="R2241" s="103"/>
      <c r="S2241" s="103"/>
      <c r="T2241" s="103"/>
      <c r="U2241" s="103"/>
      <c r="W2241" s="270">
        <f>INDEX(TRI!$BD$72:$BE$436,MATCH(A2232,TRI!$BD$72:$BD$436,0),2)+(IF(WEEKDAY(A2232,1)=4,1,0))</f>
        <v>0</v>
      </c>
    </row>
    <row r="2242" spans="1:23" s="104" customFormat="1" ht="18" customHeight="1">
      <c r="A2242" s="111" t="s">
        <v>201</v>
      </c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3"/>
      <c r="N2242" s="103"/>
      <c r="O2242" s="103"/>
      <c r="P2242" s="103"/>
      <c r="Q2242" s="103"/>
      <c r="R2242" s="103"/>
      <c r="S2242" s="103"/>
      <c r="T2242" s="103"/>
      <c r="U2242" s="103"/>
      <c r="W2242" s="271"/>
    </row>
    <row r="2243" spans="1:23" s="104" customFormat="1" ht="18" customHeight="1">
      <c r="A2243" s="111" t="s">
        <v>202</v>
      </c>
      <c r="B2243" s="103"/>
      <c r="C2243" s="103"/>
      <c r="D2243" s="103"/>
      <c r="E2243" s="103"/>
      <c r="F2243" s="103"/>
      <c r="G2243" s="103"/>
      <c r="H2243" s="103"/>
      <c r="I2243" s="103"/>
      <c r="J2243" s="103"/>
      <c r="K2243" s="103"/>
      <c r="L2243" s="103"/>
      <c r="M2243" s="103"/>
      <c r="N2243" s="103"/>
      <c r="O2243" s="103"/>
      <c r="P2243" s="103"/>
      <c r="Q2243" s="103"/>
      <c r="R2243" s="103"/>
      <c r="S2243" s="103"/>
      <c r="T2243" s="103"/>
      <c r="U2243" s="103"/>
    </row>
    <row r="2244" spans="1:23" s="104" customFormat="1" ht="18" customHeight="1">
      <c r="A2244" s="111" t="s">
        <v>203</v>
      </c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3"/>
      <c r="O2244" s="103"/>
      <c r="P2244" s="103"/>
      <c r="Q2244" s="103"/>
      <c r="R2244" s="103"/>
      <c r="S2244" s="103"/>
      <c r="T2244" s="103"/>
      <c r="U2244" s="103"/>
    </row>
    <row r="2245" spans="1:23" s="104" customFormat="1" ht="18" customHeight="1">
      <c r="A2245" s="112" t="s">
        <v>204</v>
      </c>
      <c r="B2245" s="109" t="str">
        <f>IF(COUNTA(B2233:B2244)=0,"-",COUNTA(B2233:B2244)/12)</f>
        <v>-</v>
      </c>
      <c r="C2245" s="109" t="str">
        <f>IF(COUNTA(C2233:C2244)=0,"-",COUNTA(C2233:C2244)/12)</f>
        <v>-</v>
      </c>
      <c r="D2245" s="109" t="str">
        <f t="shared" ref="D2245" si="255">IF(COUNTA(D2233:D2244)=0,"-",COUNTA(D2233:D2244)/12)</f>
        <v>-</v>
      </c>
      <c r="E2245" s="114" t="str">
        <f>IF(COUNTA(E2233:E2244)=0,"-",COUNTA(E2233:E2244)/12)</f>
        <v>-</v>
      </c>
      <c r="F2245" s="109" t="str">
        <f t="shared" ref="F2245:U2245" si="256">IF(COUNTA(F2233:F2244)=0,"-",COUNTA(F2233:F2244)/12)</f>
        <v>-</v>
      </c>
      <c r="G2245" s="109" t="str">
        <f t="shared" si="256"/>
        <v>-</v>
      </c>
      <c r="H2245" s="109" t="str">
        <f t="shared" si="256"/>
        <v>-</v>
      </c>
      <c r="I2245" s="109" t="str">
        <f t="shared" si="256"/>
        <v>-</v>
      </c>
      <c r="J2245" s="109" t="str">
        <f t="shared" si="256"/>
        <v>-</v>
      </c>
      <c r="K2245" s="109" t="str">
        <f t="shared" si="256"/>
        <v>-</v>
      </c>
      <c r="L2245" s="109" t="str">
        <f t="shared" si="256"/>
        <v>-</v>
      </c>
      <c r="M2245" s="109" t="str">
        <f t="shared" si="256"/>
        <v>-</v>
      </c>
      <c r="N2245" s="109" t="str">
        <f t="shared" si="256"/>
        <v>-</v>
      </c>
      <c r="O2245" s="109" t="str">
        <f t="shared" si="256"/>
        <v>-</v>
      </c>
      <c r="P2245" s="109" t="str">
        <f t="shared" si="256"/>
        <v>-</v>
      </c>
      <c r="Q2245" s="109" t="str">
        <f t="shared" si="256"/>
        <v>-</v>
      </c>
      <c r="R2245" s="109" t="str">
        <f t="shared" si="256"/>
        <v>-</v>
      </c>
      <c r="S2245" s="109" t="str">
        <f t="shared" si="256"/>
        <v>-</v>
      </c>
      <c r="T2245" s="109" t="str">
        <f t="shared" si="256"/>
        <v>-</v>
      </c>
      <c r="U2245" s="109" t="str">
        <f t="shared" si="256"/>
        <v>-</v>
      </c>
    </row>
    <row r="2247" spans="1:23" s="104" customFormat="1" ht="18" customHeight="1">
      <c r="A2247" s="105">
        <f>A2232+1</f>
        <v>44859</v>
      </c>
      <c r="B2247" s="106">
        <v>1</v>
      </c>
      <c r="C2247" s="106">
        <v>2</v>
      </c>
      <c r="D2247" s="106">
        <v>3</v>
      </c>
      <c r="E2247" s="106">
        <v>4</v>
      </c>
      <c r="F2247" s="106">
        <v>5</v>
      </c>
      <c r="G2247" s="106">
        <v>6</v>
      </c>
      <c r="H2247" s="106">
        <v>7</v>
      </c>
      <c r="I2247" s="106">
        <v>8</v>
      </c>
      <c r="J2247" s="106">
        <v>9</v>
      </c>
      <c r="K2247" s="106">
        <v>10</v>
      </c>
      <c r="L2247" s="106">
        <v>11</v>
      </c>
      <c r="M2247" s="106">
        <v>12</v>
      </c>
      <c r="N2247" s="106">
        <v>13</v>
      </c>
      <c r="O2247" s="106">
        <v>14</v>
      </c>
      <c r="P2247" s="106">
        <v>15</v>
      </c>
      <c r="Q2247" s="106">
        <v>16</v>
      </c>
      <c r="R2247" s="106">
        <v>17</v>
      </c>
      <c r="S2247" s="106">
        <v>18</v>
      </c>
      <c r="T2247" s="106">
        <v>19</v>
      </c>
      <c r="U2247" s="106">
        <v>20</v>
      </c>
    </row>
    <row r="2248" spans="1:23" s="104" customFormat="1" ht="18" customHeight="1">
      <c r="A2248" s="111" t="s">
        <v>168</v>
      </c>
      <c r="B2248" s="103"/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3"/>
      <c r="M2248" s="103"/>
      <c r="N2248" s="103"/>
      <c r="O2248" s="103"/>
      <c r="P2248" s="103"/>
      <c r="Q2248" s="103"/>
      <c r="R2248" s="103"/>
      <c r="S2248" s="103"/>
      <c r="T2248" s="103"/>
      <c r="U2248" s="103"/>
    </row>
    <row r="2249" spans="1:23" s="104" customFormat="1" ht="18" customHeight="1">
      <c r="A2249" s="111" t="s">
        <v>174</v>
      </c>
      <c r="B2249" s="103"/>
      <c r="C2249" s="103"/>
      <c r="D2249" s="103"/>
      <c r="E2249" s="103"/>
      <c r="F2249" s="103"/>
      <c r="G2249" s="103"/>
      <c r="H2249" s="103"/>
      <c r="I2249" s="103"/>
      <c r="J2249" s="103"/>
      <c r="K2249" s="103"/>
      <c r="L2249" s="103"/>
      <c r="M2249" s="103"/>
      <c r="N2249" s="103"/>
      <c r="O2249" s="103"/>
      <c r="P2249" s="103"/>
      <c r="Q2249" s="103"/>
      <c r="R2249" s="103"/>
      <c r="S2249" s="103"/>
      <c r="T2249" s="103"/>
      <c r="U2249" s="103"/>
    </row>
    <row r="2250" spans="1:23" s="104" customFormat="1" ht="18" customHeight="1">
      <c r="A2250" s="111" t="s">
        <v>176</v>
      </c>
      <c r="B2250" s="103"/>
      <c r="C2250" s="103"/>
      <c r="D2250" s="103"/>
      <c r="E2250" s="103"/>
      <c r="F2250" s="103"/>
      <c r="G2250" s="103"/>
      <c r="H2250" s="103"/>
      <c r="I2250" s="103"/>
      <c r="J2250" s="103"/>
      <c r="K2250" s="103"/>
      <c r="L2250" s="103"/>
      <c r="M2250" s="103"/>
      <c r="N2250" s="103"/>
      <c r="O2250" s="103"/>
      <c r="P2250" s="103"/>
      <c r="Q2250" s="103"/>
      <c r="R2250" s="103"/>
      <c r="S2250" s="103"/>
      <c r="T2250" s="103"/>
      <c r="U2250" s="103"/>
    </row>
    <row r="2251" spans="1:23" s="104" customFormat="1" ht="18" customHeight="1">
      <c r="A2251" s="111" t="s">
        <v>181</v>
      </c>
      <c r="B2251" s="103"/>
      <c r="C2251" s="103"/>
      <c r="D2251" s="103"/>
      <c r="E2251" s="103"/>
      <c r="F2251" s="103"/>
      <c r="G2251" s="103"/>
      <c r="H2251" s="103"/>
      <c r="I2251" s="103"/>
      <c r="J2251" s="103"/>
      <c r="K2251" s="103"/>
      <c r="L2251" s="103"/>
      <c r="M2251" s="103"/>
      <c r="N2251" s="103"/>
      <c r="O2251" s="103"/>
      <c r="P2251" s="103"/>
      <c r="Q2251" s="103"/>
      <c r="R2251" s="103"/>
      <c r="S2251" s="103"/>
      <c r="T2251" s="103"/>
      <c r="U2251" s="103"/>
      <c r="W2251" s="116" t="s">
        <v>250</v>
      </c>
    </row>
    <row r="2252" spans="1:23" s="104" customFormat="1" ht="18" customHeight="1">
      <c r="A2252" s="111" t="s">
        <v>184</v>
      </c>
      <c r="B2252" s="103"/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3"/>
      <c r="M2252" s="103"/>
      <c r="N2252" s="103"/>
      <c r="O2252" s="103"/>
      <c r="P2252" s="103"/>
      <c r="Q2252" s="103"/>
      <c r="R2252" s="103"/>
      <c r="S2252" s="103"/>
      <c r="T2252" s="103"/>
      <c r="U2252" s="103"/>
      <c r="W2252" s="271">
        <f>COUNTIF(B2260:U2260,"-")</f>
        <v>20</v>
      </c>
    </row>
    <row r="2253" spans="1:23" s="104" customFormat="1" ht="18" customHeight="1">
      <c r="A2253" s="111" t="s">
        <v>208</v>
      </c>
      <c r="B2253" s="103"/>
      <c r="C2253" s="103"/>
      <c r="D2253" s="103"/>
      <c r="E2253" s="103"/>
      <c r="F2253" s="103"/>
      <c r="G2253" s="103"/>
      <c r="H2253" s="103"/>
      <c r="I2253" s="103"/>
      <c r="J2253" s="103"/>
      <c r="K2253" s="103"/>
      <c r="L2253" s="103"/>
      <c r="M2253" s="103"/>
      <c r="N2253" s="103"/>
      <c r="O2253" s="103"/>
      <c r="P2253" s="103"/>
      <c r="Q2253" s="103"/>
      <c r="R2253" s="103"/>
      <c r="S2253" s="103"/>
      <c r="T2253" s="103"/>
      <c r="U2253" s="103"/>
      <c r="W2253" s="271"/>
    </row>
    <row r="2254" spans="1:23" s="104" customFormat="1" ht="18" customHeight="1">
      <c r="A2254" s="111" t="s">
        <v>209</v>
      </c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3"/>
      <c r="M2254" s="103"/>
      <c r="N2254" s="103"/>
      <c r="O2254" s="103"/>
      <c r="P2254" s="103"/>
      <c r="Q2254" s="103"/>
      <c r="R2254" s="103"/>
      <c r="S2254" s="103"/>
      <c r="T2254" s="103"/>
      <c r="U2254" s="103"/>
    </row>
    <row r="2255" spans="1:23" s="104" customFormat="1" ht="18" customHeight="1">
      <c r="A2255" s="111" t="s">
        <v>198</v>
      </c>
      <c r="B2255" s="103"/>
      <c r="C2255" s="103"/>
      <c r="D2255" s="103"/>
      <c r="E2255" s="103"/>
      <c r="F2255" s="103"/>
      <c r="G2255" s="103"/>
      <c r="H2255" s="103"/>
      <c r="I2255" s="103"/>
      <c r="J2255" s="103"/>
      <c r="K2255" s="103"/>
      <c r="L2255" s="103"/>
      <c r="M2255" s="103"/>
      <c r="N2255" s="103"/>
      <c r="O2255" s="103"/>
      <c r="P2255" s="103"/>
      <c r="Q2255" s="103"/>
      <c r="R2255" s="103"/>
      <c r="S2255" s="103"/>
      <c r="T2255" s="103"/>
      <c r="U2255" s="103"/>
      <c r="W2255" s="116" t="s">
        <v>249</v>
      </c>
    </row>
    <row r="2256" spans="1:23" s="104" customFormat="1" ht="18" customHeight="1">
      <c r="A2256" s="111" t="s">
        <v>200</v>
      </c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3"/>
      <c r="M2256" s="103"/>
      <c r="N2256" s="103"/>
      <c r="O2256" s="103"/>
      <c r="P2256" s="103"/>
      <c r="Q2256" s="103"/>
      <c r="R2256" s="103"/>
      <c r="S2256" s="103"/>
      <c r="T2256" s="103"/>
      <c r="U2256" s="103"/>
      <c r="W2256" s="270">
        <f>INDEX(TRI!$BD$72:$BE$436,MATCH(A2247,TRI!$BD$72:$BD$436,0),2)+(IF(WEEKDAY(A2247,1)=4,1,0))</f>
        <v>0</v>
      </c>
    </row>
    <row r="2257" spans="1:23" s="104" customFormat="1" ht="18" customHeight="1">
      <c r="A2257" s="111" t="s">
        <v>201</v>
      </c>
      <c r="B2257" s="103"/>
      <c r="C2257" s="103"/>
      <c r="D2257" s="103"/>
      <c r="E2257" s="103"/>
      <c r="F2257" s="103"/>
      <c r="G2257" s="103"/>
      <c r="H2257" s="103"/>
      <c r="I2257" s="103"/>
      <c r="J2257" s="103"/>
      <c r="K2257" s="103"/>
      <c r="L2257" s="103"/>
      <c r="M2257" s="103"/>
      <c r="N2257" s="103"/>
      <c r="O2257" s="103"/>
      <c r="P2257" s="103"/>
      <c r="Q2257" s="103"/>
      <c r="R2257" s="103"/>
      <c r="S2257" s="103"/>
      <c r="T2257" s="103"/>
      <c r="U2257" s="103"/>
      <c r="W2257" s="271"/>
    </row>
    <row r="2258" spans="1:23" s="104" customFormat="1" ht="18" customHeight="1">
      <c r="A2258" s="111" t="s">
        <v>202</v>
      </c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3"/>
      <c r="M2258" s="103"/>
      <c r="N2258" s="103"/>
      <c r="O2258" s="103"/>
      <c r="P2258" s="103"/>
      <c r="Q2258" s="103"/>
      <c r="R2258" s="103"/>
      <c r="S2258" s="103"/>
      <c r="T2258" s="103"/>
      <c r="U2258" s="103"/>
    </row>
    <row r="2259" spans="1:23" s="104" customFormat="1" ht="18" customHeight="1">
      <c r="A2259" s="111" t="s">
        <v>203</v>
      </c>
      <c r="B2259" s="103"/>
      <c r="C2259" s="103"/>
      <c r="D2259" s="103"/>
      <c r="E2259" s="103"/>
      <c r="F2259" s="103"/>
      <c r="G2259" s="103"/>
      <c r="H2259" s="103"/>
      <c r="I2259" s="103"/>
      <c r="J2259" s="103"/>
      <c r="K2259" s="103"/>
      <c r="L2259" s="103"/>
      <c r="M2259" s="103"/>
      <c r="N2259" s="103"/>
      <c r="O2259" s="103"/>
      <c r="P2259" s="103"/>
      <c r="Q2259" s="103"/>
      <c r="R2259" s="103"/>
      <c r="S2259" s="103"/>
      <c r="T2259" s="103"/>
      <c r="U2259" s="103"/>
    </row>
    <row r="2260" spans="1:23" s="104" customFormat="1" ht="18" customHeight="1">
      <c r="A2260" s="112" t="s">
        <v>204</v>
      </c>
      <c r="B2260" s="109" t="str">
        <f>IF(COUNTA(B2248:B2259)=0,"-",COUNTA(B2248:B2259)/12)</f>
        <v>-</v>
      </c>
      <c r="C2260" s="109" t="str">
        <f>IF(COUNTA(C2248:C2259)=0,"-",COUNTA(C2248:C2259)/12)</f>
        <v>-</v>
      </c>
      <c r="D2260" s="109" t="str">
        <f t="shared" ref="D2260" si="257">IF(COUNTA(D2248:D2259)=0,"-",COUNTA(D2248:D2259)/12)</f>
        <v>-</v>
      </c>
      <c r="E2260" s="114" t="str">
        <f>IF(COUNTA(E2248:E2259)=0,"-",COUNTA(E2248:E2259)/12)</f>
        <v>-</v>
      </c>
      <c r="F2260" s="109" t="str">
        <f t="shared" ref="F2260:U2260" si="258">IF(COUNTA(F2248:F2259)=0,"-",COUNTA(F2248:F2259)/12)</f>
        <v>-</v>
      </c>
      <c r="G2260" s="109" t="str">
        <f t="shared" si="258"/>
        <v>-</v>
      </c>
      <c r="H2260" s="109" t="str">
        <f t="shared" si="258"/>
        <v>-</v>
      </c>
      <c r="I2260" s="109" t="str">
        <f t="shared" si="258"/>
        <v>-</v>
      </c>
      <c r="J2260" s="109" t="str">
        <f t="shared" si="258"/>
        <v>-</v>
      </c>
      <c r="K2260" s="109" t="str">
        <f t="shared" si="258"/>
        <v>-</v>
      </c>
      <c r="L2260" s="109" t="str">
        <f t="shared" si="258"/>
        <v>-</v>
      </c>
      <c r="M2260" s="109" t="str">
        <f t="shared" si="258"/>
        <v>-</v>
      </c>
      <c r="N2260" s="109" t="str">
        <f t="shared" si="258"/>
        <v>-</v>
      </c>
      <c r="O2260" s="109" t="str">
        <f t="shared" si="258"/>
        <v>-</v>
      </c>
      <c r="P2260" s="109" t="str">
        <f t="shared" si="258"/>
        <v>-</v>
      </c>
      <c r="Q2260" s="109" t="str">
        <f t="shared" si="258"/>
        <v>-</v>
      </c>
      <c r="R2260" s="109" t="str">
        <f t="shared" si="258"/>
        <v>-</v>
      </c>
      <c r="S2260" s="109" t="str">
        <f t="shared" si="258"/>
        <v>-</v>
      </c>
      <c r="T2260" s="109" t="str">
        <f t="shared" si="258"/>
        <v>-</v>
      </c>
      <c r="U2260" s="109" t="str">
        <f t="shared" si="258"/>
        <v>-</v>
      </c>
    </row>
    <row r="2262" spans="1:23" s="104" customFormat="1" ht="18" customHeight="1">
      <c r="A2262" s="105">
        <f>A2247+1</f>
        <v>44860</v>
      </c>
      <c r="B2262" s="106">
        <v>1</v>
      </c>
      <c r="C2262" s="106">
        <v>2</v>
      </c>
      <c r="D2262" s="106">
        <v>3</v>
      </c>
      <c r="E2262" s="106">
        <v>4</v>
      </c>
      <c r="F2262" s="106">
        <v>5</v>
      </c>
      <c r="G2262" s="106">
        <v>6</v>
      </c>
      <c r="H2262" s="106">
        <v>7</v>
      </c>
      <c r="I2262" s="106">
        <v>8</v>
      </c>
      <c r="J2262" s="106">
        <v>9</v>
      </c>
      <c r="K2262" s="106">
        <v>10</v>
      </c>
      <c r="L2262" s="106">
        <v>11</v>
      </c>
      <c r="M2262" s="106">
        <v>12</v>
      </c>
      <c r="N2262" s="106">
        <v>13</v>
      </c>
      <c r="O2262" s="106">
        <v>14</v>
      </c>
      <c r="P2262" s="106">
        <v>15</v>
      </c>
      <c r="Q2262" s="106">
        <v>16</v>
      </c>
      <c r="R2262" s="106">
        <v>17</v>
      </c>
      <c r="S2262" s="106">
        <v>18</v>
      </c>
      <c r="T2262" s="106">
        <v>19</v>
      </c>
      <c r="U2262" s="106">
        <v>20</v>
      </c>
    </row>
    <row r="2263" spans="1:23" s="104" customFormat="1" ht="18" customHeight="1">
      <c r="A2263" s="111" t="s">
        <v>168</v>
      </c>
      <c r="B2263" s="103"/>
      <c r="C2263" s="103"/>
      <c r="D2263" s="103"/>
      <c r="E2263" s="103"/>
      <c r="F2263" s="103"/>
      <c r="G2263" s="103"/>
      <c r="H2263" s="103"/>
      <c r="I2263" s="103"/>
      <c r="J2263" s="103"/>
      <c r="K2263" s="103"/>
      <c r="L2263" s="103"/>
      <c r="M2263" s="103"/>
      <c r="N2263" s="103"/>
      <c r="O2263" s="103"/>
      <c r="P2263" s="103"/>
      <c r="Q2263" s="103"/>
      <c r="R2263" s="103"/>
      <c r="S2263" s="103"/>
      <c r="T2263" s="103"/>
      <c r="U2263" s="103"/>
    </row>
    <row r="2264" spans="1:23" s="104" customFormat="1" ht="18" customHeight="1">
      <c r="A2264" s="111" t="s">
        <v>174</v>
      </c>
      <c r="B2264" s="103"/>
      <c r="C2264" s="103"/>
      <c r="D2264" s="103"/>
      <c r="E2264" s="103"/>
      <c r="F2264" s="103"/>
      <c r="G2264" s="103"/>
      <c r="H2264" s="103"/>
      <c r="I2264" s="103"/>
      <c r="J2264" s="103"/>
      <c r="K2264" s="103"/>
      <c r="L2264" s="103"/>
      <c r="M2264" s="103"/>
      <c r="N2264" s="103"/>
      <c r="O2264" s="103"/>
      <c r="P2264" s="103"/>
      <c r="Q2264" s="103"/>
      <c r="R2264" s="103"/>
      <c r="S2264" s="103"/>
      <c r="T2264" s="103"/>
      <c r="U2264" s="103"/>
    </row>
    <row r="2265" spans="1:23" s="104" customFormat="1" ht="18" customHeight="1">
      <c r="A2265" s="111" t="s">
        <v>176</v>
      </c>
      <c r="B2265" s="103"/>
      <c r="C2265" s="103"/>
      <c r="D2265" s="103"/>
      <c r="E2265" s="103"/>
      <c r="F2265" s="103"/>
      <c r="G2265" s="103"/>
      <c r="H2265" s="103"/>
      <c r="I2265" s="103"/>
      <c r="J2265" s="103"/>
      <c r="K2265" s="103"/>
      <c r="L2265" s="103"/>
      <c r="M2265" s="103"/>
      <c r="N2265" s="103"/>
      <c r="O2265" s="103"/>
      <c r="P2265" s="103"/>
      <c r="Q2265" s="103"/>
      <c r="R2265" s="103"/>
      <c r="S2265" s="103"/>
      <c r="T2265" s="103"/>
      <c r="U2265" s="103"/>
    </row>
    <row r="2266" spans="1:23" s="104" customFormat="1" ht="18" customHeight="1">
      <c r="A2266" s="111" t="s">
        <v>181</v>
      </c>
      <c r="B2266" s="103"/>
      <c r="C2266" s="103"/>
      <c r="D2266" s="103"/>
      <c r="E2266" s="103"/>
      <c r="F2266" s="103"/>
      <c r="G2266" s="103"/>
      <c r="H2266" s="103"/>
      <c r="I2266" s="103"/>
      <c r="J2266" s="103"/>
      <c r="K2266" s="103"/>
      <c r="L2266" s="103"/>
      <c r="M2266" s="103"/>
      <c r="N2266" s="103"/>
      <c r="O2266" s="103"/>
      <c r="P2266" s="103"/>
      <c r="Q2266" s="103"/>
      <c r="R2266" s="103"/>
      <c r="S2266" s="103"/>
      <c r="T2266" s="103"/>
      <c r="U2266" s="103"/>
      <c r="W2266" s="116" t="s">
        <v>250</v>
      </c>
    </row>
    <row r="2267" spans="1:23" s="104" customFormat="1" ht="18" customHeight="1">
      <c r="A2267" s="111" t="s">
        <v>184</v>
      </c>
      <c r="B2267" s="103"/>
      <c r="C2267" s="103"/>
      <c r="D2267" s="103"/>
      <c r="E2267" s="103"/>
      <c r="F2267" s="103"/>
      <c r="G2267" s="103"/>
      <c r="H2267" s="103"/>
      <c r="I2267" s="103"/>
      <c r="J2267" s="103"/>
      <c r="K2267" s="103"/>
      <c r="L2267" s="103"/>
      <c r="M2267" s="103"/>
      <c r="N2267" s="103"/>
      <c r="O2267" s="103"/>
      <c r="P2267" s="103"/>
      <c r="Q2267" s="103"/>
      <c r="R2267" s="103"/>
      <c r="S2267" s="103"/>
      <c r="T2267" s="103"/>
      <c r="U2267" s="103"/>
      <c r="W2267" s="271">
        <f>COUNTIF(B2275:U2275,"-")</f>
        <v>20</v>
      </c>
    </row>
    <row r="2268" spans="1:23" s="104" customFormat="1" ht="18" customHeight="1">
      <c r="A2268" s="111" t="s">
        <v>208</v>
      </c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3"/>
      <c r="O2268" s="103"/>
      <c r="P2268" s="103"/>
      <c r="Q2268" s="103"/>
      <c r="R2268" s="103"/>
      <c r="S2268" s="103"/>
      <c r="T2268" s="103"/>
      <c r="U2268" s="103"/>
      <c r="W2268" s="271"/>
    </row>
    <row r="2269" spans="1:23" s="104" customFormat="1" ht="18" customHeight="1">
      <c r="A2269" s="111" t="s">
        <v>209</v>
      </c>
      <c r="B2269" s="103"/>
      <c r="C2269" s="103"/>
      <c r="D2269" s="103"/>
      <c r="E2269" s="103"/>
      <c r="F2269" s="103"/>
      <c r="G2269" s="103"/>
      <c r="H2269" s="103"/>
      <c r="I2269" s="103"/>
      <c r="J2269" s="103"/>
      <c r="K2269" s="103"/>
      <c r="L2269" s="103"/>
      <c r="M2269" s="103"/>
      <c r="N2269" s="103"/>
      <c r="O2269" s="103"/>
      <c r="P2269" s="103"/>
      <c r="Q2269" s="103"/>
      <c r="R2269" s="103"/>
      <c r="S2269" s="103"/>
      <c r="T2269" s="103"/>
      <c r="U2269" s="103"/>
    </row>
    <row r="2270" spans="1:23" s="104" customFormat="1" ht="18" customHeight="1">
      <c r="A2270" s="111" t="s">
        <v>198</v>
      </c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3"/>
      <c r="N2270" s="103"/>
      <c r="O2270" s="103"/>
      <c r="P2270" s="103"/>
      <c r="Q2270" s="103"/>
      <c r="R2270" s="103"/>
      <c r="S2270" s="103"/>
      <c r="T2270" s="103"/>
      <c r="U2270" s="103"/>
      <c r="W2270" s="116" t="s">
        <v>249</v>
      </c>
    </row>
    <row r="2271" spans="1:23" s="104" customFormat="1" ht="18" customHeight="1">
      <c r="A2271" s="111" t="s">
        <v>200</v>
      </c>
      <c r="B2271" s="103"/>
      <c r="C2271" s="103"/>
      <c r="D2271" s="103"/>
      <c r="E2271" s="103"/>
      <c r="F2271" s="103"/>
      <c r="G2271" s="103"/>
      <c r="H2271" s="103"/>
      <c r="I2271" s="103"/>
      <c r="J2271" s="103"/>
      <c r="K2271" s="103"/>
      <c r="L2271" s="103"/>
      <c r="M2271" s="103"/>
      <c r="N2271" s="103"/>
      <c r="O2271" s="103"/>
      <c r="P2271" s="103"/>
      <c r="Q2271" s="103"/>
      <c r="R2271" s="103"/>
      <c r="S2271" s="103"/>
      <c r="T2271" s="103"/>
      <c r="U2271" s="103"/>
      <c r="W2271" s="270">
        <f>INDEX(TRI!$BD$72:$BE$436,MATCH(A2262,TRI!$BD$72:$BD$436,0),2)+(IF(WEEKDAY(A2262,1)=4,1,0))</f>
        <v>1</v>
      </c>
    </row>
    <row r="2272" spans="1:23" s="104" customFormat="1" ht="18" customHeight="1">
      <c r="A2272" s="111" t="s">
        <v>201</v>
      </c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3"/>
      <c r="N2272" s="103"/>
      <c r="O2272" s="103"/>
      <c r="P2272" s="103"/>
      <c r="Q2272" s="103"/>
      <c r="R2272" s="103"/>
      <c r="S2272" s="103"/>
      <c r="T2272" s="103"/>
      <c r="U2272" s="103"/>
      <c r="W2272" s="271"/>
    </row>
    <row r="2273" spans="1:23" s="104" customFormat="1" ht="18" customHeight="1">
      <c r="A2273" s="111" t="s">
        <v>202</v>
      </c>
      <c r="B2273" s="103"/>
      <c r="C2273" s="103"/>
      <c r="D2273" s="103"/>
      <c r="E2273" s="103"/>
      <c r="F2273" s="103"/>
      <c r="G2273" s="103"/>
      <c r="H2273" s="103"/>
      <c r="I2273" s="103"/>
      <c r="J2273" s="103"/>
      <c r="K2273" s="103"/>
      <c r="L2273" s="103"/>
      <c r="M2273" s="103"/>
      <c r="N2273" s="103"/>
      <c r="O2273" s="103"/>
      <c r="P2273" s="103"/>
      <c r="Q2273" s="103"/>
      <c r="R2273" s="103"/>
      <c r="S2273" s="103"/>
      <c r="T2273" s="103"/>
      <c r="U2273" s="103"/>
    </row>
    <row r="2274" spans="1:23" s="104" customFormat="1" ht="18" customHeight="1">
      <c r="A2274" s="111" t="s">
        <v>203</v>
      </c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3"/>
      <c r="N2274" s="103"/>
      <c r="O2274" s="103"/>
      <c r="P2274" s="103"/>
      <c r="Q2274" s="103"/>
      <c r="R2274" s="103"/>
      <c r="S2274" s="103"/>
      <c r="T2274" s="103"/>
      <c r="U2274" s="103"/>
    </row>
    <row r="2275" spans="1:23" s="104" customFormat="1" ht="18" customHeight="1">
      <c r="A2275" s="112" t="s">
        <v>204</v>
      </c>
      <c r="B2275" s="109" t="str">
        <f>IF(COUNTA(B2263:B2274)=0,"-",COUNTA(B2263:B2274)/12)</f>
        <v>-</v>
      </c>
      <c r="C2275" s="109" t="str">
        <f>IF(COUNTA(C2263:C2274)=0,"-",COUNTA(C2263:C2274)/12)</f>
        <v>-</v>
      </c>
      <c r="D2275" s="109" t="str">
        <f t="shared" ref="D2275" si="259">IF(COUNTA(D2263:D2274)=0,"-",COUNTA(D2263:D2274)/12)</f>
        <v>-</v>
      </c>
      <c r="E2275" s="114" t="str">
        <f>IF(COUNTA(E2263:E2274)=0,"-",COUNTA(E2263:E2274)/12)</f>
        <v>-</v>
      </c>
      <c r="F2275" s="109" t="str">
        <f t="shared" ref="F2275:U2275" si="260">IF(COUNTA(F2263:F2274)=0,"-",COUNTA(F2263:F2274)/12)</f>
        <v>-</v>
      </c>
      <c r="G2275" s="109" t="str">
        <f t="shared" si="260"/>
        <v>-</v>
      </c>
      <c r="H2275" s="109" t="str">
        <f t="shared" si="260"/>
        <v>-</v>
      </c>
      <c r="I2275" s="109" t="str">
        <f t="shared" si="260"/>
        <v>-</v>
      </c>
      <c r="J2275" s="109" t="str">
        <f t="shared" si="260"/>
        <v>-</v>
      </c>
      <c r="K2275" s="109" t="str">
        <f t="shared" si="260"/>
        <v>-</v>
      </c>
      <c r="L2275" s="109" t="str">
        <f t="shared" si="260"/>
        <v>-</v>
      </c>
      <c r="M2275" s="109" t="str">
        <f t="shared" si="260"/>
        <v>-</v>
      </c>
      <c r="N2275" s="109" t="str">
        <f t="shared" si="260"/>
        <v>-</v>
      </c>
      <c r="O2275" s="109" t="str">
        <f t="shared" si="260"/>
        <v>-</v>
      </c>
      <c r="P2275" s="109" t="str">
        <f t="shared" si="260"/>
        <v>-</v>
      </c>
      <c r="Q2275" s="109" t="str">
        <f t="shared" si="260"/>
        <v>-</v>
      </c>
      <c r="R2275" s="109" t="str">
        <f t="shared" si="260"/>
        <v>-</v>
      </c>
      <c r="S2275" s="109" t="str">
        <f t="shared" si="260"/>
        <v>-</v>
      </c>
      <c r="T2275" s="109" t="str">
        <f t="shared" si="260"/>
        <v>-</v>
      </c>
      <c r="U2275" s="109" t="str">
        <f t="shared" si="260"/>
        <v>-</v>
      </c>
    </row>
    <row r="2277" spans="1:23" s="104" customFormat="1" ht="18" customHeight="1">
      <c r="A2277" s="105">
        <f>A2262+1</f>
        <v>44861</v>
      </c>
      <c r="B2277" s="106">
        <v>1</v>
      </c>
      <c r="C2277" s="106">
        <v>2</v>
      </c>
      <c r="D2277" s="106">
        <v>3</v>
      </c>
      <c r="E2277" s="106">
        <v>4</v>
      </c>
      <c r="F2277" s="106">
        <v>5</v>
      </c>
      <c r="G2277" s="106">
        <v>6</v>
      </c>
      <c r="H2277" s="106">
        <v>7</v>
      </c>
      <c r="I2277" s="106">
        <v>8</v>
      </c>
      <c r="J2277" s="106">
        <v>9</v>
      </c>
      <c r="K2277" s="106">
        <v>10</v>
      </c>
      <c r="L2277" s="106">
        <v>11</v>
      </c>
      <c r="M2277" s="106">
        <v>12</v>
      </c>
      <c r="N2277" s="106">
        <v>13</v>
      </c>
      <c r="O2277" s="106">
        <v>14</v>
      </c>
      <c r="P2277" s="106">
        <v>15</v>
      </c>
      <c r="Q2277" s="106">
        <v>16</v>
      </c>
      <c r="R2277" s="106">
        <v>17</v>
      </c>
      <c r="S2277" s="106">
        <v>18</v>
      </c>
      <c r="T2277" s="106">
        <v>19</v>
      </c>
      <c r="U2277" s="106">
        <v>20</v>
      </c>
    </row>
    <row r="2278" spans="1:23" s="104" customFormat="1" ht="18" customHeight="1">
      <c r="A2278" s="111" t="s">
        <v>168</v>
      </c>
      <c r="B2278" s="103"/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3"/>
      <c r="M2278" s="103"/>
      <c r="N2278" s="103"/>
      <c r="O2278" s="103"/>
      <c r="P2278" s="103"/>
      <c r="Q2278" s="103"/>
      <c r="R2278" s="103"/>
      <c r="S2278" s="103"/>
      <c r="T2278" s="103"/>
      <c r="U2278" s="103"/>
    </row>
    <row r="2279" spans="1:23" s="104" customFormat="1" ht="18" customHeight="1">
      <c r="A2279" s="111" t="s">
        <v>174</v>
      </c>
      <c r="B2279" s="103"/>
      <c r="C2279" s="103"/>
      <c r="D2279" s="103"/>
      <c r="E2279" s="103"/>
      <c r="F2279" s="103"/>
      <c r="G2279" s="103"/>
      <c r="H2279" s="103"/>
      <c r="I2279" s="103"/>
      <c r="J2279" s="103"/>
      <c r="K2279" s="103"/>
      <c r="L2279" s="103"/>
      <c r="M2279" s="103"/>
      <c r="N2279" s="103"/>
      <c r="O2279" s="103"/>
      <c r="P2279" s="103"/>
      <c r="Q2279" s="103"/>
      <c r="R2279" s="103"/>
      <c r="S2279" s="103"/>
      <c r="T2279" s="103"/>
      <c r="U2279" s="103"/>
    </row>
    <row r="2280" spans="1:23" s="104" customFormat="1" ht="18" customHeight="1">
      <c r="A2280" s="111" t="s">
        <v>176</v>
      </c>
      <c r="B2280" s="103"/>
      <c r="C2280" s="103"/>
      <c r="D2280" s="103"/>
      <c r="E2280" s="103"/>
      <c r="F2280" s="103"/>
      <c r="G2280" s="103"/>
      <c r="H2280" s="103"/>
      <c r="I2280" s="103"/>
      <c r="J2280" s="103"/>
      <c r="K2280" s="103"/>
      <c r="L2280" s="103"/>
      <c r="M2280" s="103"/>
      <c r="N2280" s="103"/>
      <c r="O2280" s="103"/>
      <c r="P2280" s="103"/>
      <c r="Q2280" s="103"/>
      <c r="R2280" s="103"/>
      <c r="S2280" s="103"/>
      <c r="T2280" s="103"/>
      <c r="U2280" s="103"/>
    </row>
    <row r="2281" spans="1:23" s="104" customFormat="1" ht="18" customHeight="1">
      <c r="A2281" s="111" t="s">
        <v>181</v>
      </c>
      <c r="B2281" s="103"/>
      <c r="C2281" s="103"/>
      <c r="D2281" s="103"/>
      <c r="E2281" s="103"/>
      <c r="F2281" s="103"/>
      <c r="G2281" s="103"/>
      <c r="H2281" s="103"/>
      <c r="I2281" s="103"/>
      <c r="J2281" s="103"/>
      <c r="K2281" s="103"/>
      <c r="L2281" s="103"/>
      <c r="M2281" s="103"/>
      <c r="N2281" s="103"/>
      <c r="O2281" s="103"/>
      <c r="P2281" s="103"/>
      <c r="Q2281" s="103"/>
      <c r="R2281" s="103"/>
      <c r="S2281" s="103"/>
      <c r="T2281" s="103"/>
      <c r="U2281" s="103"/>
      <c r="W2281" s="116" t="s">
        <v>250</v>
      </c>
    </row>
    <row r="2282" spans="1:23" s="104" customFormat="1" ht="18" customHeight="1">
      <c r="A2282" s="111" t="s">
        <v>184</v>
      </c>
      <c r="B2282" s="103"/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3"/>
      <c r="M2282" s="103"/>
      <c r="N2282" s="103"/>
      <c r="O2282" s="103"/>
      <c r="P2282" s="103"/>
      <c r="Q2282" s="103"/>
      <c r="R2282" s="103"/>
      <c r="S2282" s="103"/>
      <c r="T2282" s="103"/>
      <c r="U2282" s="103"/>
      <c r="W2282" s="271">
        <f>COUNTIF(B2290:U2290,"-")</f>
        <v>20</v>
      </c>
    </row>
    <row r="2283" spans="1:23" s="104" customFormat="1" ht="18" customHeight="1">
      <c r="A2283" s="111" t="s">
        <v>208</v>
      </c>
      <c r="B2283" s="103"/>
      <c r="C2283" s="103"/>
      <c r="D2283" s="103"/>
      <c r="E2283" s="103"/>
      <c r="F2283" s="103"/>
      <c r="G2283" s="103"/>
      <c r="H2283" s="103"/>
      <c r="I2283" s="103"/>
      <c r="J2283" s="103"/>
      <c r="K2283" s="103"/>
      <c r="L2283" s="103"/>
      <c r="M2283" s="103"/>
      <c r="N2283" s="103"/>
      <c r="O2283" s="103"/>
      <c r="P2283" s="103"/>
      <c r="Q2283" s="103"/>
      <c r="R2283" s="103"/>
      <c r="S2283" s="103"/>
      <c r="T2283" s="103"/>
      <c r="U2283" s="103"/>
      <c r="W2283" s="271"/>
    </row>
    <row r="2284" spans="1:23" s="104" customFormat="1" ht="18" customHeight="1">
      <c r="A2284" s="111" t="s">
        <v>209</v>
      </c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3"/>
      <c r="M2284" s="103"/>
      <c r="N2284" s="103"/>
      <c r="O2284" s="103"/>
      <c r="P2284" s="103"/>
      <c r="Q2284" s="103"/>
      <c r="R2284" s="103"/>
      <c r="S2284" s="103"/>
      <c r="T2284" s="103"/>
      <c r="U2284" s="103"/>
    </row>
    <row r="2285" spans="1:23" s="104" customFormat="1" ht="18" customHeight="1">
      <c r="A2285" s="111" t="s">
        <v>198</v>
      </c>
      <c r="B2285" s="103"/>
      <c r="C2285" s="103"/>
      <c r="D2285" s="103"/>
      <c r="E2285" s="103"/>
      <c r="F2285" s="103"/>
      <c r="G2285" s="103"/>
      <c r="H2285" s="103"/>
      <c r="I2285" s="103"/>
      <c r="J2285" s="103"/>
      <c r="K2285" s="103"/>
      <c r="L2285" s="103"/>
      <c r="M2285" s="103"/>
      <c r="N2285" s="103"/>
      <c r="O2285" s="103"/>
      <c r="P2285" s="103"/>
      <c r="Q2285" s="103"/>
      <c r="R2285" s="103"/>
      <c r="S2285" s="103"/>
      <c r="T2285" s="103"/>
      <c r="U2285" s="103"/>
      <c r="W2285" s="116" t="s">
        <v>249</v>
      </c>
    </row>
    <row r="2286" spans="1:23" s="104" customFormat="1" ht="18" customHeight="1">
      <c r="A2286" s="111" t="s">
        <v>200</v>
      </c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3"/>
      <c r="M2286" s="103"/>
      <c r="N2286" s="103"/>
      <c r="O2286" s="103"/>
      <c r="P2286" s="103"/>
      <c r="Q2286" s="103"/>
      <c r="R2286" s="103"/>
      <c r="S2286" s="103"/>
      <c r="T2286" s="103"/>
      <c r="U2286" s="103"/>
      <c r="W2286" s="270">
        <f>INDEX(TRI!$BD$72:$BE$436,MATCH(A2277,TRI!$BD$72:$BD$436,0),2)+(IF(WEEKDAY(A2277,1)=4,1,0))</f>
        <v>0</v>
      </c>
    </row>
    <row r="2287" spans="1:23" s="104" customFormat="1" ht="18" customHeight="1">
      <c r="A2287" s="111" t="s">
        <v>201</v>
      </c>
      <c r="B2287" s="103"/>
      <c r="C2287" s="103"/>
      <c r="D2287" s="103"/>
      <c r="E2287" s="103"/>
      <c r="F2287" s="103"/>
      <c r="G2287" s="103"/>
      <c r="H2287" s="103"/>
      <c r="I2287" s="103"/>
      <c r="J2287" s="103"/>
      <c r="K2287" s="103"/>
      <c r="L2287" s="103"/>
      <c r="M2287" s="103"/>
      <c r="N2287" s="103"/>
      <c r="O2287" s="103"/>
      <c r="P2287" s="103"/>
      <c r="Q2287" s="103"/>
      <c r="R2287" s="103"/>
      <c r="S2287" s="103"/>
      <c r="T2287" s="103"/>
      <c r="U2287" s="103"/>
      <c r="W2287" s="271"/>
    </row>
    <row r="2288" spans="1:23" s="104" customFormat="1" ht="18" customHeight="1">
      <c r="A2288" s="111" t="s">
        <v>202</v>
      </c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3"/>
      <c r="M2288" s="103"/>
      <c r="N2288" s="103"/>
      <c r="O2288" s="103"/>
      <c r="P2288" s="103"/>
      <c r="Q2288" s="103"/>
      <c r="R2288" s="103"/>
      <c r="S2288" s="103"/>
      <c r="T2288" s="103"/>
      <c r="U2288" s="103"/>
    </row>
    <row r="2289" spans="1:23" s="104" customFormat="1" ht="18" customHeight="1">
      <c r="A2289" s="111" t="s">
        <v>203</v>
      </c>
      <c r="B2289" s="103"/>
      <c r="C2289" s="103"/>
      <c r="D2289" s="103"/>
      <c r="E2289" s="103"/>
      <c r="F2289" s="103"/>
      <c r="G2289" s="103"/>
      <c r="H2289" s="103"/>
      <c r="I2289" s="103"/>
      <c r="J2289" s="103"/>
      <c r="K2289" s="103"/>
      <c r="L2289" s="103"/>
      <c r="M2289" s="103"/>
      <c r="N2289" s="103"/>
      <c r="O2289" s="103"/>
      <c r="P2289" s="103"/>
      <c r="Q2289" s="103"/>
      <c r="R2289" s="103"/>
      <c r="S2289" s="103"/>
      <c r="T2289" s="103"/>
      <c r="U2289" s="103"/>
    </row>
    <row r="2290" spans="1:23" s="104" customFormat="1" ht="18" customHeight="1">
      <c r="A2290" s="112" t="s">
        <v>204</v>
      </c>
      <c r="B2290" s="109" t="str">
        <f>IF(COUNTA(B2278:B2289)=0,"-",COUNTA(B2278:B2289)/12)</f>
        <v>-</v>
      </c>
      <c r="C2290" s="109" t="str">
        <f>IF(COUNTA(C2278:C2289)=0,"-",COUNTA(C2278:C2289)/12)</f>
        <v>-</v>
      </c>
      <c r="D2290" s="109" t="str">
        <f t="shared" ref="D2290" si="261">IF(COUNTA(D2278:D2289)=0,"-",COUNTA(D2278:D2289)/12)</f>
        <v>-</v>
      </c>
      <c r="E2290" s="114" t="str">
        <f>IF(COUNTA(E2278:E2289)=0,"-",COUNTA(E2278:E2289)/12)</f>
        <v>-</v>
      </c>
      <c r="F2290" s="109" t="str">
        <f t="shared" ref="F2290:U2290" si="262">IF(COUNTA(F2278:F2289)=0,"-",COUNTA(F2278:F2289)/12)</f>
        <v>-</v>
      </c>
      <c r="G2290" s="109" t="str">
        <f t="shared" si="262"/>
        <v>-</v>
      </c>
      <c r="H2290" s="109" t="str">
        <f t="shared" si="262"/>
        <v>-</v>
      </c>
      <c r="I2290" s="109" t="str">
        <f t="shared" si="262"/>
        <v>-</v>
      </c>
      <c r="J2290" s="109" t="str">
        <f t="shared" si="262"/>
        <v>-</v>
      </c>
      <c r="K2290" s="109" t="str">
        <f t="shared" si="262"/>
        <v>-</v>
      </c>
      <c r="L2290" s="109" t="str">
        <f t="shared" si="262"/>
        <v>-</v>
      </c>
      <c r="M2290" s="109" t="str">
        <f t="shared" si="262"/>
        <v>-</v>
      </c>
      <c r="N2290" s="109" t="str">
        <f t="shared" si="262"/>
        <v>-</v>
      </c>
      <c r="O2290" s="109" t="str">
        <f t="shared" si="262"/>
        <v>-</v>
      </c>
      <c r="P2290" s="109" t="str">
        <f t="shared" si="262"/>
        <v>-</v>
      </c>
      <c r="Q2290" s="109" t="str">
        <f t="shared" si="262"/>
        <v>-</v>
      </c>
      <c r="R2290" s="109" t="str">
        <f t="shared" si="262"/>
        <v>-</v>
      </c>
      <c r="S2290" s="109" t="str">
        <f t="shared" si="262"/>
        <v>-</v>
      </c>
      <c r="T2290" s="109" t="str">
        <f t="shared" si="262"/>
        <v>-</v>
      </c>
      <c r="U2290" s="109" t="str">
        <f t="shared" si="262"/>
        <v>-</v>
      </c>
    </row>
    <row r="2292" spans="1:23" s="104" customFormat="1" ht="18" customHeight="1">
      <c r="A2292" s="105">
        <f>A2277+1</f>
        <v>44862</v>
      </c>
      <c r="B2292" s="106">
        <v>1</v>
      </c>
      <c r="C2292" s="106">
        <v>2</v>
      </c>
      <c r="D2292" s="106">
        <v>3</v>
      </c>
      <c r="E2292" s="106">
        <v>4</v>
      </c>
      <c r="F2292" s="106">
        <v>5</v>
      </c>
      <c r="G2292" s="106">
        <v>6</v>
      </c>
      <c r="H2292" s="106">
        <v>7</v>
      </c>
      <c r="I2292" s="106">
        <v>8</v>
      </c>
      <c r="J2292" s="106">
        <v>9</v>
      </c>
      <c r="K2292" s="106">
        <v>10</v>
      </c>
      <c r="L2292" s="106">
        <v>11</v>
      </c>
      <c r="M2292" s="106">
        <v>12</v>
      </c>
      <c r="N2292" s="106">
        <v>13</v>
      </c>
      <c r="O2292" s="106">
        <v>14</v>
      </c>
      <c r="P2292" s="106">
        <v>15</v>
      </c>
      <c r="Q2292" s="106">
        <v>16</v>
      </c>
      <c r="R2292" s="106">
        <v>17</v>
      </c>
      <c r="S2292" s="106">
        <v>18</v>
      </c>
      <c r="T2292" s="106">
        <v>19</v>
      </c>
      <c r="U2292" s="106">
        <v>20</v>
      </c>
    </row>
    <row r="2293" spans="1:23" s="104" customFormat="1" ht="18" customHeight="1">
      <c r="A2293" s="111" t="s">
        <v>168</v>
      </c>
      <c r="B2293" s="103"/>
      <c r="C2293" s="103"/>
      <c r="D2293" s="103"/>
      <c r="E2293" s="103"/>
      <c r="F2293" s="103"/>
      <c r="G2293" s="103"/>
      <c r="H2293" s="103"/>
      <c r="I2293" s="103"/>
      <c r="J2293" s="103"/>
      <c r="K2293" s="103"/>
      <c r="L2293" s="103"/>
      <c r="M2293" s="103"/>
      <c r="N2293" s="103"/>
      <c r="O2293" s="103"/>
      <c r="P2293" s="103"/>
      <c r="Q2293" s="103"/>
      <c r="R2293" s="103"/>
      <c r="S2293" s="103"/>
      <c r="T2293" s="103"/>
      <c r="U2293" s="103"/>
    </row>
    <row r="2294" spans="1:23" s="104" customFormat="1" ht="18" customHeight="1">
      <c r="A2294" s="111" t="s">
        <v>174</v>
      </c>
      <c r="B2294" s="103"/>
      <c r="C2294" s="103"/>
      <c r="D2294" s="103"/>
      <c r="E2294" s="103"/>
      <c r="F2294" s="103"/>
      <c r="G2294" s="103"/>
      <c r="H2294" s="103"/>
      <c r="I2294" s="103"/>
      <c r="J2294" s="103"/>
      <c r="K2294" s="103"/>
      <c r="L2294" s="103"/>
      <c r="M2294" s="103"/>
      <c r="N2294" s="103"/>
      <c r="O2294" s="103"/>
      <c r="P2294" s="103"/>
      <c r="Q2294" s="103"/>
      <c r="R2294" s="103"/>
      <c r="S2294" s="103"/>
      <c r="T2294" s="103"/>
      <c r="U2294" s="103"/>
    </row>
    <row r="2295" spans="1:23" s="104" customFormat="1" ht="18" customHeight="1">
      <c r="A2295" s="111" t="s">
        <v>176</v>
      </c>
      <c r="B2295" s="103"/>
      <c r="C2295" s="103"/>
      <c r="D2295" s="103"/>
      <c r="E2295" s="103"/>
      <c r="F2295" s="103"/>
      <c r="G2295" s="103"/>
      <c r="H2295" s="103"/>
      <c r="I2295" s="103"/>
      <c r="J2295" s="103"/>
      <c r="K2295" s="103"/>
      <c r="L2295" s="103"/>
      <c r="M2295" s="103"/>
      <c r="N2295" s="103"/>
      <c r="O2295" s="103"/>
      <c r="P2295" s="103"/>
      <c r="Q2295" s="103"/>
      <c r="R2295" s="103"/>
      <c r="S2295" s="103"/>
      <c r="T2295" s="103"/>
      <c r="U2295" s="103"/>
    </row>
    <row r="2296" spans="1:23" s="104" customFormat="1" ht="18" customHeight="1">
      <c r="A2296" s="111" t="s">
        <v>181</v>
      </c>
      <c r="B2296" s="103"/>
      <c r="C2296" s="103"/>
      <c r="D2296" s="103"/>
      <c r="E2296" s="103"/>
      <c r="F2296" s="103"/>
      <c r="G2296" s="103"/>
      <c r="H2296" s="103"/>
      <c r="I2296" s="103"/>
      <c r="J2296" s="103"/>
      <c r="K2296" s="103"/>
      <c r="L2296" s="103"/>
      <c r="M2296" s="103"/>
      <c r="N2296" s="103"/>
      <c r="O2296" s="103"/>
      <c r="P2296" s="103"/>
      <c r="Q2296" s="103"/>
      <c r="R2296" s="103"/>
      <c r="S2296" s="103"/>
      <c r="T2296" s="103"/>
      <c r="U2296" s="103"/>
      <c r="W2296" s="116" t="s">
        <v>250</v>
      </c>
    </row>
    <row r="2297" spans="1:23" s="104" customFormat="1" ht="18" customHeight="1">
      <c r="A2297" s="111" t="s">
        <v>184</v>
      </c>
      <c r="B2297" s="103"/>
      <c r="C2297" s="103"/>
      <c r="D2297" s="103"/>
      <c r="E2297" s="103"/>
      <c r="F2297" s="103"/>
      <c r="G2297" s="103"/>
      <c r="H2297" s="103"/>
      <c r="I2297" s="103"/>
      <c r="J2297" s="103"/>
      <c r="K2297" s="103"/>
      <c r="L2297" s="103"/>
      <c r="M2297" s="103"/>
      <c r="N2297" s="103"/>
      <c r="O2297" s="103"/>
      <c r="P2297" s="103"/>
      <c r="Q2297" s="103"/>
      <c r="R2297" s="103"/>
      <c r="S2297" s="103"/>
      <c r="T2297" s="103"/>
      <c r="U2297" s="103"/>
      <c r="W2297" s="271">
        <f>COUNTIF(B2305:U2305,"-")</f>
        <v>20</v>
      </c>
    </row>
    <row r="2298" spans="1:23" s="104" customFormat="1" ht="18" customHeight="1">
      <c r="A2298" s="111" t="s">
        <v>208</v>
      </c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3"/>
      <c r="N2298" s="103"/>
      <c r="O2298" s="103"/>
      <c r="P2298" s="103"/>
      <c r="Q2298" s="103"/>
      <c r="R2298" s="103"/>
      <c r="S2298" s="103"/>
      <c r="T2298" s="103"/>
      <c r="U2298" s="103"/>
      <c r="W2298" s="271"/>
    </row>
    <row r="2299" spans="1:23" s="104" customFormat="1" ht="18" customHeight="1">
      <c r="A2299" s="111" t="s">
        <v>209</v>
      </c>
      <c r="B2299" s="103"/>
      <c r="C2299" s="103"/>
      <c r="D2299" s="103"/>
      <c r="E2299" s="103"/>
      <c r="F2299" s="103"/>
      <c r="G2299" s="103"/>
      <c r="H2299" s="103"/>
      <c r="I2299" s="103"/>
      <c r="J2299" s="103"/>
      <c r="K2299" s="103"/>
      <c r="L2299" s="103"/>
      <c r="M2299" s="103"/>
      <c r="N2299" s="103"/>
      <c r="O2299" s="103"/>
      <c r="P2299" s="103"/>
      <c r="Q2299" s="103"/>
      <c r="R2299" s="103"/>
      <c r="S2299" s="103"/>
      <c r="T2299" s="103"/>
      <c r="U2299" s="103"/>
    </row>
    <row r="2300" spans="1:23" s="104" customFormat="1" ht="18" customHeight="1">
      <c r="A2300" s="111" t="s">
        <v>198</v>
      </c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3"/>
      <c r="O2300" s="103"/>
      <c r="P2300" s="103"/>
      <c r="Q2300" s="103"/>
      <c r="R2300" s="103"/>
      <c r="S2300" s="103"/>
      <c r="T2300" s="103"/>
      <c r="U2300" s="103"/>
      <c r="W2300" s="116" t="s">
        <v>249</v>
      </c>
    </row>
    <row r="2301" spans="1:23" s="104" customFormat="1" ht="18" customHeight="1">
      <c r="A2301" s="111" t="s">
        <v>200</v>
      </c>
      <c r="B2301" s="103"/>
      <c r="C2301" s="103"/>
      <c r="D2301" s="103"/>
      <c r="E2301" s="103"/>
      <c r="F2301" s="103"/>
      <c r="G2301" s="103"/>
      <c r="H2301" s="103"/>
      <c r="I2301" s="103"/>
      <c r="J2301" s="103"/>
      <c r="K2301" s="103"/>
      <c r="L2301" s="103"/>
      <c r="M2301" s="103"/>
      <c r="N2301" s="103"/>
      <c r="O2301" s="103"/>
      <c r="P2301" s="103"/>
      <c r="Q2301" s="103"/>
      <c r="R2301" s="103"/>
      <c r="S2301" s="103"/>
      <c r="T2301" s="103"/>
      <c r="U2301" s="103"/>
      <c r="W2301" s="270">
        <f>INDEX(TRI!$BD$72:$BE$436,MATCH(A2292,TRI!$BD$72:$BD$436,0),2)+(IF(WEEKDAY(A2292,1)=4,1,0))</f>
        <v>0</v>
      </c>
    </row>
    <row r="2302" spans="1:23" s="104" customFormat="1" ht="18" customHeight="1">
      <c r="A2302" s="111" t="s">
        <v>201</v>
      </c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3"/>
      <c r="N2302" s="103"/>
      <c r="O2302" s="103"/>
      <c r="P2302" s="103"/>
      <c r="Q2302" s="103"/>
      <c r="R2302" s="103"/>
      <c r="S2302" s="103"/>
      <c r="T2302" s="103"/>
      <c r="U2302" s="103"/>
      <c r="W2302" s="271"/>
    </row>
    <row r="2303" spans="1:23" s="104" customFormat="1" ht="18" customHeight="1">
      <c r="A2303" s="111" t="s">
        <v>202</v>
      </c>
      <c r="B2303" s="103"/>
      <c r="C2303" s="103"/>
      <c r="D2303" s="103"/>
      <c r="E2303" s="103"/>
      <c r="F2303" s="103"/>
      <c r="G2303" s="103"/>
      <c r="H2303" s="103"/>
      <c r="I2303" s="103"/>
      <c r="J2303" s="103"/>
      <c r="K2303" s="103"/>
      <c r="L2303" s="103"/>
      <c r="M2303" s="103"/>
      <c r="N2303" s="103"/>
      <c r="O2303" s="103"/>
      <c r="P2303" s="103"/>
      <c r="Q2303" s="103"/>
      <c r="R2303" s="103"/>
      <c r="S2303" s="103"/>
      <c r="T2303" s="103"/>
      <c r="U2303" s="103"/>
    </row>
    <row r="2304" spans="1:23" s="104" customFormat="1" ht="18" customHeight="1">
      <c r="A2304" s="111" t="s">
        <v>203</v>
      </c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3"/>
      <c r="N2304" s="103"/>
      <c r="O2304" s="103"/>
      <c r="P2304" s="103"/>
      <c r="Q2304" s="103"/>
      <c r="R2304" s="103"/>
      <c r="S2304" s="103"/>
      <c r="T2304" s="103"/>
      <c r="U2304" s="103"/>
    </row>
    <row r="2305" spans="1:23" s="104" customFormat="1" ht="18" customHeight="1">
      <c r="A2305" s="112" t="s">
        <v>204</v>
      </c>
      <c r="B2305" s="109" t="str">
        <f>IF(COUNTA(B2293:B2304)=0,"-",COUNTA(B2293:B2304)/12)</f>
        <v>-</v>
      </c>
      <c r="C2305" s="109" t="str">
        <f>IF(COUNTA(C2293:C2304)=0,"-",COUNTA(C2293:C2304)/12)</f>
        <v>-</v>
      </c>
      <c r="D2305" s="109" t="str">
        <f t="shared" ref="D2305" si="263">IF(COUNTA(D2293:D2304)=0,"-",COUNTA(D2293:D2304)/12)</f>
        <v>-</v>
      </c>
      <c r="E2305" s="114" t="str">
        <f>IF(COUNTA(E2293:E2304)=0,"-",COUNTA(E2293:E2304)/12)</f>
        <v>-</v>
      </c>
      <c r="F2305" s="109" t="str">
        <f t="shared" ref="F2305:U2305" si="264">IF(COUNTA(F2293:F2304)=0,"-",COUNTA(F2293:F2304)/12)</f>
        <v>-</v>
      </c>
      <c r="G2305" s="109" t="str">
        <f t="shared" si="264"/>
        <v>-</v>
      </c>
      <c r="H2305" s="109" t="str">
        <f t="shared" si="264"/>
        <v>-</v>
      </c>
      <c r="I2305" s="109" t="str">
        <f t="shared" si="264"/>
        <v>-</v>
      </c>
      <c r="J2305" s="109" t="str">
        <f t="shared" si="264"/>
        <v>-</v>
      </c>
      <c r="K2305" s="109" t="str">
        <f t="shared" si="264"/>
        <v>-</v>
      </c>
      <c r="L2305" s="109" t="str">
        <f t="shared" si="264"/>
        <v>-</v>
      </c>
      <c r="M2305" s="109" t="str">
        <f t="shared" si="264"/>
        <v>-</v>
      </c>
      <c r="N2305" s="109" t="str">
        <f t="shared" si="264"/>
        <v>-</v>
      </c>
      <c r="O2305" s="109" t="str">
        <f t="shared" si="264"/>
        <v>-</v>
      </c>
      <c r="P2305" s="109" t="str">
        <f t="shared" si="264"/>
        <v>-</v>
      </c>
      <c r="Q2305" s="109" t="str">
        <f t="shared" si="264"/>
        <v>-</v>
      </c>
      <c r="R2305" s="109" t="str">
        <f t="shared" si="264"/>
        <v>-</v>
      </c>
      <c r="S2305" s="109" t="str">
        <f t="shared" si="264"/>
        <v>-</v>
      </c>
      <c r="T2305" s="109" t="str">
        <f t="shared" si="264"/>
        <v>-</v>
      </c>
      <c r="U2305" s="109" t="str">
        <f t="shared" si="264"/>
        <v>-</v>
      </c>
    </row>
    <row r="2307" spans="1:23" s="104" customFormat="1" ht="18" customHeight="1">
      <c r="A2307" s="105">
        <f>A2292+1</f>
        <v>44863</v>
      </c>
      <c r="B2307" s="106">
        <v>1</v>
      </c>
      <c r="C2307" s="106">
        <v>2</v>
      </c>
      <c r="D2307" s="106">
        <v>3</v>
      </c>
      <c r="E2307" s="106">
        <v>4</v>
      </c>
      <c r="F2307" s="106">
        <v>5</v>
      </c>
      <c r="G2307" s="106">
        <v>6</v>
      </c>
      <c r="H2307" s="106">
        <v>7</v>
      </c>
      <c r="I2307" s="106">
        <v>8</v>
      </c>
      <c r="J2307" s="106">
        <v>9</v>
      </c>
      <c r="K2307" s="106">
        <v>10</v>
      </c>
      <c r="L2307" s="106">
        <v>11</v>
      </c>
      <c r="M2307" s="106">
        <v>12</v>
      </c>
      <c r="N2307" s="106">
        <v>13</v>
      </c>
      <c r="O2307" s="106">
        <v>14</v>
      </c>
      <c r="P2307" s="106">
        <v>15</v>
      </c>
      <c r="Q2307" s="106">
        <v>16</v>
      </c>
      <c r="R2307" s="106">
        <v>17</v>
      </c>
      <c r="S2307" s="106">
        <v>18</v>
      </c>
      <c r="T2307" s="106">
        <v>19</v>
      </c>
      <c r="U2307" s="106">
        <v>20</v>
      </c>
    </row>
    <row r="2308" spans="1:23" s="104" customFormat="1" ht="18" customHeight="1">
      <c r="A2308" s="111" t="s">
        <v>168</v>
      </c>
      <c r="B2308" s="103"/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3"/>
      <c r="M2308" s="103"/>
      <c r="N2308" s="103"/>
      <c r="O2308" s="103"/>
      <c r="P2308" s="103"/>
      <c r="Q2308" s="103"/>
      <c r="R2308" s="103"/>
      <c r="S2308" s="103"/>
      <c r="T2308" s="103"/>
      <c r="U2308" s="103"/>
    </row>
    <row r="2309" spans="1:23" s="104" customFormat="1" ht="18" customHeight="1">
      <c r="A2309" s="111" t="s">
        <v>174</v>
      </c>
      <c r="B2309" s="103"/>
      <c r="C2309" s="103"/>
      <c r="D2309" s="103"/>
      <c r="E2309" s="103"/>
      <c r="F2309" s="103"/>
      <c r="G2309" s="103"/>
      <c r="H2309" s="103"/>
      <c r="I2309" s="103"/>
      <c r="J2309" s="103"/>
      <c r="K2309" s="103"/>
      <c r="L2309" s="103"/>
      <c r="M2309" s="103"/>
      <c r="N2309" s="103"/>
      <c r="O2309" s="103"/>
      <c r="P2309" s="103"/>
      <c r="Q2309" s="103"/>
      <c r="R2309" s="103"/>
      <c r="S2309" s="103"/>
      <c r="T2309" s="103"/>
      <c r="U2309" s="103"/>
    </row>
    <row r="2310" spans="1:23" s="104" customFormat="1" ht="18" customHeight="1">
      <c r="A2310" s="111" t="s">
        <v>176</v>
      </c>
      <c r="B2310" s="103"/>
      <c r="C2310" s="103"/>
      <c r="D2310" s="103"/>
      <c r="E2310" s="103"/>
      <c r="F2310" s="103"/>
      <c r="G2310" s="103"/>
      <c r="H2310" s="103"/>
      <c r="I2310" s="103"/>
      <c r="J2310" s="103"/>
      <c r="K2310" s="103"/>
      <c r="L2310" s="103"/>
      <c r="M2310" s="103"/>
      <c r="N2310" s="103"/>
      <c r="O2310" s="103"/>
      <c r="P2310" s="103"/>
      <c r="Q2310" s="103"/>
      <c r="R2310" s="103"/>
      <c r="S2310" s="103"/>
      <c r="T2310" s="103"/>
      <c r="U2310" s="103"/>
    </row>
    <row r="2311" spans="1:23" s="104" customFormat="1" ht="18" customHeight="1">
      <c r="A2311" s="111" t="s">
        <v>181</v>
      </c>
      <c r="B2311" s="103"/>
      <c r="C2311" s="103"/>
      <c r="D2311" s="103"/>
      <c r="E2311" s="103"/>
      <c r="F2311" s="103"/>
      <c r="G2311" s="103"/>
      <c r="H2311" s="103"/>
      <c r="I2311" s="103"/>
      <c r="J2311" s="103"/>
      <c r="K2311" s="103"/>
      <c r="L2311" s="103"/>
      <c r="M2311" s="103"/>
      <c r="N2311" s="103"/>
      <c r="O2311" s="103"/>
      <c r="P2311" s="103"/>
      <c r="Q2311" s="103"/>
      <c r="R2311" s="103"/>
      <c r="S2311" s="103"/>
      <c r="T2311" s="103"/>
      <c r="U2311" s="103"/>
      <c r="W2311" s="116" t="s">
        <v>250</v>
      </c>
    </row>
    <row r="2312" spans="1:23" s="104" customFormat="1" ht="18" customHeight="1">
      <c r="A2312" s="111" t="s">
        <v>184</v>
      </c>
      <c r="B2312" s="103"/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3"/>
      <c r="M2312" s="103"/>
      <c r="N2312" s="103"/>
      <c r="O2312" s="103"/>
      <c r="P2312" s="103"/>
      <c r="Q2312" s="103"/>
      <c r="R2312" s="103"/>
      <c r="S2312" s="103"/>
      <c r="T2312" s="103"/>
      <c r="U2312" s="103"/>
      <c r="W2312" s="271">
        <f>COUNTIF(B2320:U2320,"-")</f>
        <v>20</v>
      </c>
    </row>
    <row r="2313" spans="1:23" s="104" customFormat="1" ht="18" customHeight="1">
      <c r="A2313" s="111" t="s">
        <v>208</v>
      </c>
      <c r="B2313" s="103"/>
      <c r="C2313" s="103"/>
      <c r="D2313" s="103"/>
      <c r="E2313" s="103"/>
      <c r="F2313" s="103"/>
      <c r="G2313" s="103"/>
      <c r="H2313" s="103"/>
      <c r="I2313" s="103"/>
      <c r="J2313" s="103"/>
      <c r="K2313" s="103"/>
      <c r="L2313" s="103"/>
      <c r="M2313" s="103"/>
      <c r="N2313" s="103"/>
      <c r="O2313" s="103"/>
      <c r="P2313" s="103"/>
      <c r="Q2313" s="103"/>
      <c r="R2313" s="103"/>
      <c r="S2313" s="103"/>
      <c r="T2313" s="103"/>
      <c r="U2313" s="103"/>
      <c r="W2313" s="271"/>
    </row>
    <row r="2314" spans="1:23" s="104" customFormat="1" ht="18" customHeight="1">
      <c r="A2314" s="111" t="s">
        <v>209</v>
      </c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3"/>
      <c r="M2314" s="103"/>
      <c r="N2314" s="103"/>
      <c r="O2314" s="103"/>
      <c r="P2314" s="103"/>
      <c r="Q2314" s="103"/>
      <c r="R2314" s="103"/>
      <c r="S2314" s="103"/>
      <c r="T2314" s="103"/>
      <c r="U2314" s="103"/>
    </row>
    <row r="2315" spans="1:23" s="104" customFormat="1" ht="18" customHeight="1">
      <c r="A2315" s="111" t="s">
        <v>198</v>
      </c>
      <c r="B2315" s="103"/>
      <c r="C2315" s="103"/>
      <c r="D2315" s="103"/>
      <c r="E2315" s="103"/>
      <c r="F2315" s="103"/>
      <c r="G2315" s="103"/>
      <c r="H2315" s="103"/>
      <c r="I2315" s="103"/>
      <c r="J2315" s="103"/>
      <c r="K2315" s="103"/>
      <c r="L2315" s="103"/>
      <c r="M2315" s="103"/>
      <c r="N2315" s="103"/>
      <c r="O2315" s="103"/>
      <c r="P2315" s="103"/>
      <c r="Q2315" s="103"/>
      <c r="R2315" s="103"/>
      <c r="S2315" s="103"/>
      <c r="T2315" s="103"/>
      <c r="U2315" s="103"/>
      <c r="W2315" s="116" t="s">
        <v>249</v>
      </c>
    </row>
    <row r="2316" spans="1:23" s="104" customFormat="1" ht="18" customHeight="1">
      <c r="A2316" s="111" t="s">
        <v>200</v>
      </c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3"/>
      <c r="M2316" s="103"/>
      <c r="N2316" s="103"/>
      <c r="O2316" s="103"/>
      <c r="P2316" s="103"/>
      <c r="Q2316" s="103"/>
      <c r="R2316" s="103"/>
      <c r="S2316" s="103"/>
      <c r="T2316" s="103"/>
      <c r="U2316" s="103"/>
      <c r="W2316" s="270">
        <f>INDEX(TRI!$BD$72:$BE$436,MATCH(A2307,TRI!$BD$72:$BD$436,0),2)+(IF(WEEKDAY(A2307,1)=4,1,0))</f>
        <v>0</v>
      </c>
    </row>
    <row r="2317" spans="1:23" s="104" customFormat="1" ht="18" customHeight="1">
      <c r="A2317" s="111" t="s">
        <v>201</v>
      </c>
      <c r="B2317" s="103"/>
      <c r="C2317" s="103"/>
      <c r="D2317" s="103"/>
      <c r="E2317" s="103"/>
      <c r="F2317" s="103"/>
      <c r="G2317" s="103"/>
      <c r="H2317" s="103"/>
      <c r="I2317" s="103"/>
      <c r="J2317" s="103"/>
      <c r="K2317" s="103"/>
      <c r="L2317" s="103"/>
      <c r="M2317" s="103"/>
      <c r="N2317" s="103"/>
      <c r="O2317" s="103"/>
      <c r="P2317" s="103"/>
      <c r="Q2317" s="103"/>
      <c r="R2317" s="103"/>
      <c r="S2317" s="103"/>
      <c r="T2317" s="103"/>
      <c r="U2317" s="103"/>
      <c r="W2317" s="271"/>
    </row>
    <row r="2318" spans="1:23" s="104" customFormat="1" ht="18" customHeight="1">
      <c r="A2318" s="111" t="s">
        <v>202</v>
      </c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3"/>
      <c r="M2318" s="103"/>
      <c r="N2318" s="103"/>
      <c r="O2318" s="103"/>
      <c r="P2318" s="103"/>
      <c r="Q2318" s="103"/>
      <c r="R2318" s="103"/>
      <c r="S2318" s="103"/>
      <c r="T2318" s="103"/>
      <c r="U2318" s="103"/>
    </row>
    <row r="2319" spans="1:23" s="104" customFormat="1" ht="18" customHeight="1">
      <c r="A2319" s="111" t="s">
        <v>203</v>
      </c>
      <c r="B2319" s="103"/>
      <c r="C2319" s="103"/>
      <c r="D2319" s="103"/>
      <c r="E2319" s="103"/>
      <c r="F2319" s="103"/>
      <c r="G2319" s="103"/>
      <c r="H2319" s="103"/>
      <c r="I2319" s="103"/>
      <c r="J2319" s="103"/>
      <c r="K2319" s="103"/>
      <c r="L2319" s="103"/>
      <c r="M2319" s="103"/>
      <c r="N2319" s="103"/>
      <c r="O2319" s="103"/>
      <c r="P2319" s="103"/>
      <c r="Q2319" s="103"/>
      <c r="R2319" s="103"/>
      <c r="S2319" s="103"/>
      <c r="T2319" s="103"/>
      <c r="U2319" s="103"/>
    </row>
    <row r="2320" spans="1:23" s="104" customFormat="1" ht="18" customHeight="1">
      <c r="A2320" s="112" t="s">
        <v>204</v>
      </c>
      <c r="B2320" s="109" t="str">
        <f>IF(COUNTA(B2308:B2319)=0,"-",COUNTA(B2308:B2319)/12)</f>
        <v>-</v>
      </c>
      <c r="C2320" s="109" t="str">
        <f>IF(COUNTA(C2308:C2319)=0,"-",COUNTA(C2308:C2319)/12)</f>
        <v>-</v>
      </c>
      <c r="D2320" s="109" t="str">
        <f t="shared" ref="D2320" si="265">IF(COUNTA(D2308:D2319)=0,"-",COUNTA(D2308:D2319)/12)</f>
        <v>-</v>
      </c>
      <c r="E2320" s="114" t="str">
        <f>IF(COUNTA(E2308:E2319)=0,"-",COUNTA(E2308:E2319)/12)</f>
        <v>-</v>
      </c>
      <c r="F2320" s="109" t="str">
        <f t="shared" ref="F2320:U2320" si="266">IF(COUNTA(F2308:F2319)=0,"-",COUNTA(F2308:F2319)/12)</f>
        <v>-</v>
      </c>
      <c r="G2320" s="109" t="str">
        <f t="shared" si="266"/>
        <v>-</v>
      </c>
      <c r="H2320" s="109" t="str">
        <f t="shared" si="266"/>
        <v>-</v>
      </c>
      <c r="I2320" s="109" t="str">
        <f t="shared" si="266"/>
        <v>-</v>
      </c>
      <c r="J2320" s="109" t="str">
        <f t="shared" si="266"/>
        <v>-</v>
      </c>
      <c r="K2320" s="109" t="str">
        <f t="shared" si="266"/>
        <v>-</v>
      </c>
      <c r="L2320" s="109" t="str">
        <f t="shared" si="266"/>
        <v>-</v>
      </c>
      <c r="M2320" s="109" t="str">
        <f t="shared" si="266"/>
        <v>-</v>
      </c>
      <c r="N2320" s="109" t="str">
        <f t="shared" si="266"/>
        <v>-</v>
      </c>
      <c r="O2320" s="109" t="str">
        <f t="shared" si="266"/>
        <v>-</v>
      </c>
      <c r="P2320" s="109" t="str">
        <f t="shared" si="266"/>
        <v>-</v>
      </c>
      <c r="Q2320" s="109" t="str">
        <f t="shared" si="266"/>
        <v>-</v>
      </c>
      <c r="R2320" s="109" t="str">
        <f t="shared" si="266"/>
        <v>-</v>
      </c>
      <c r="S2320" s="109" t="str">
        <f t="shared" si="266"/>
        <v>-</v>
      </c>
      <c r="T2320" s="109" t="str">
        <f t="shared" si="266"/>
        <v>-</v>
      </c>
      <c r="U2320" s="109" t="str">
        <f t="shared" si="266"/>
        <v>-</v>
      </c>
    </row>
    <row r="2322" spans="1:23" s="104" customFormat="1" ht="18" customHeight="1">
      <c r="A2322" s="105">
        <f>A2307+1</f>
        <v>44864</v>
      </c>
      <c r="B2322" s="106">
        <v>1</v>
      </c>
      <c r="C2322" s="106">
        <v>2</v>
      </c>
      <c r="D2322" s="106">
        <v>3</v>
      </c>
      <c r="E2322" s="106">
        <v>4</v>
      </c>
      <c r="F2322" s="106">
        <v>5</v>
      </c>
      <c r="G2322" s="106">
        <v>6</v>
      </c>
      <c r="H2322" s="106">
        <v>7</v>
      </c>
      <c r="I2322" s="106">
        <v>8</v>
      </c>
      <c r="J2322" s="106">
        <v>9</v>
      </c>
      <c r="K2322" s="106">
        <v>10</v>
      </c>
      <c r="L2322" s="106">
        <v>11</v>
      </c>
      <c r="M2322" s="106">
        <v>12</v>
      </c>
      <c r="N2322" s="106">
        <v>13</v>
      </c>
      <c r="O2322" s="106">
        <v>14</v>
      </c>
      <c r="P2322" s="106">
        <v>15</v>
      </c>
      <c r="Q2322" s="106">
        <v>16</v>
      </c>
      <c r="R2322" s="106">
        <v>17</v>
      </c>
      <c r="S2322" s="106">
        <v>18</v>
      </c>
      <c r="T2322" s="106">
        <v>19</v>
      </c>
      <c r="U2322" s="106">
        <v>20</v>
      </c>
    </row>
    <row r="2323" spans="1:23" s="104" customFormat="1" ht="18" customHeight="1">
      <c r="A2323" s="111" t="s">
        <v>168</v>
      </c>
      <c r="B2323" s="103"/>
      <c r="C2323" s="103"/>
      <c r="D2323" s="103"/>
      <c r="E2323" s="103"/>
      <c r="F2323" s="103"/>
      <c r="G2323" s="103"/>
      <c r="H2323" s="103"/>
      <c r="I2323" s="103"/>
      <c r="J2323" s="103"/>
      <c r="K2323" s="103"/>
      <c r="L2323" s="103"/>
      <c r="M2323" s="103"/>
      <c r="N2323" s="103"/>
      <c r="O2323" s="103"/>
      <c r="P2323" s="103"/>
      <c r="Q2323" s="103"/>
      <c r="R2323" s="103"/>
      <c r="S2323" s="103"/>
      <c r="T2323" s="103"/>
      <c r="U2323" s="103"/>
    </row>
    <row r="2324" spans="1:23" s="104" customFormat="1" ht="18" customHeight="1">
      <c r="A2324" s="111" t="s">
        <v>174</v>
      </c>
      <c r="B2324" s="103"/>
      <c r="C2324" s="103"/>
      <c r="D2324" s="103"/>
      <c r="E2324" s="103"/>
      <c r="F2324" s="103"/>
      <c r="G2324" s="103"/>
      <c r="H2324" s="103"/>
      <c r="I2324" s="103"/>
      <c r="J2324" s="103"/>
      <c r="K2324" s="103"/>
      <c r="L2324" s="103"/>
      <c r="M2324" s="103"/>
      <c r="N2324" s="103"/>
      <c r="O2324" s="103"/>
      <c r="P2324" s="103"/>
      <c r="Q2324" s="103"/>
      <c r="R2324" s="103"/>
      <c r="S2324" s="103"/>
      <c r="T2324" s="103"/>
      <c r="U2324" s="103"/>
    </row>
    <row r="2325" spans="1:23" s="104" customFormat="1" ht="18" customHeight="1">
      <c r="A2325" s="111" t="s">
        <v>176</v>
      </c>
      <c r="B2325" s="103"/>
      <c r="C2325" s="103"/>
      <c r="D2325" s="103"/>
      <c r="E2325" s="103"/>
      <c r="F2325" s="103"/>
      <c r="G2325" s="103"/>
      <c r="H2325" s="103"/>
      <c r="I2325" s="103"/>
      <c r="J2325" s="103"/>
      <c r="K2325" s="103"/>
      <c r="L2325" s="103"/>
      <c r="M2325" s="103"/>
      <c r="N2325" s="103"/>
      <c r="O2325" s="103"/>
      <c r="P2325" s="103"/>
      <c r="Q2325" s="103"/>
      <c r="R2325" s="103"/>
      <c r="S2325" s="103"/>
      <c r="T2325" s="103"/>
      <c r="U2325" s="103"/>
    </row>
    <row r="2326" spans="1:23" s="104" customFormat="1" ht="18" customHeight="1">
      <c r="A2326" s="111" t="s">
        <v>181</v>
      </c>
      <c r="B2326" s="103"/>
      <c r="C2326" s="103"/>
      <c r="D2326" s="103"/>
      <c r="E2326" s="103"/>
      <c r="F2326" s="103"/>
      <c r="G2326" s="103"/>
      <c r="H2326" s="103"/>
      <c r="I2326" s="103"/>
      <c r="J2326" s="103"/>
      <c r="K2326" s="103"/>
      <c r="L2326" s="103"/>
      <c r="M2326" s="103"/>
      <c r="N2326" s="103"/>
      <c r="O2326" s="103"/>
      <c r="P2326" s="103"/>
      <c r="Q2326" s="103"/>
      <c r="R2326" s="103"/>
      <c r="S2326" s="103"/>
      <c r="T2326" s="103"/>
      <c r="U2326" s="103"/>
      <c r="W2326" s="116" t="s">
        <v>250</v>
      </c>
    </row>
    <row r="2327" spans="1:23" s="104" customFormat="1" ht="18" customHeight="1">
      <c r="A2327" s="111" t="s">
        <v>184</v>
      </c>
      <c r="B2327" s="103"/>
      <c r="C2327" s="103"/>
      <c r="D2327" s="103"/>
      <c r="E2327" s="103"/>
      <c r="F2327" s="103"/>
      <c r="G2327" s="103"/>
      <c r="H2327" s="103"/>
      <c r="I2327" s="103"/>
      <c r="J2327" s="103"/>
      <c r="K2327" s="103"/>
      <c r="L2327" s="103"/>
      <c r="M2327" s="103"/>
      <c r="N2327" s="103"/>
      <c r="O2327" s="103"/>
      <c r="P2327" s="103"/>
      <c r="Q2327" s="103"/>
      <c r="R2327" s="103"/>
      <c r="S2327" s="103"/>
      <c r="T2327" s="103"/>
      <c r="U2327" s="103"/>
      <c r="W2327" s="271">
        <f>COUNTIF(B2335:U2335,"-")</f>
        <v>20</v>
      </c>
    </row>
    <row r="2328" spans="1:23" s="104" customFormat="1" ht="18" customHeight="1">
      <c r="A2328" s="111" t="s">
        <v>208</v>
      </c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3"/>
      <c r="N2328" s="103"/>
      <c r="O2328" s="103"/>
      <c r="P2328" s="103"/>
      <c r="Q2328" s="103"/>
      <c r="R2328" s="103"/>
      <c r="S2328" s="103"/>
      <c r="T2328" s="103"/>
      <c r="U2328" s="103"/>
      <c r="W2328" s="271"/>
    </row>
    <row r="2329" spans="1:23" s="104" customFormat="1" ht="18" customHeight="1">
      <c r="A2329" s="111" t="s">
        <v>209</v>
      </c>
      <c r="B2329" s="103"/>
      <c r="C2329" s="103"/>
      <c r="D2329" s="103"/>
      <c r="E2329" s="103"/>
      <c r="F2329" s="103"/>
      <c r="G2329" s="103"/>
      <c r="H2329" s="103"/>
      <c r="I2329" s="103"/>
      <c r="J2329" s="103"/>
      <c r="K2329" s="103"/>
      <c r="L2329" s="103"/>
      <c r="M2329" s="103"/>
      <c r="N2329" s="103"/>
      <c r="O2329" s="103"/>
      <c r="P2329" s="103"/>
      <c r="Q2329" s="103"/>
      <c r="R2329" s="103"/>
      <c r="S2329" s="103"/>
      <c r="T2329" s="103"/>
      <c r="U2329" s="103"/>
    </row>
    <row r="2330" spans="1:23" s="104" customFormat="1" ht="18" customHeight="1">
      <c r="A2330" s="111" t="s">
        <v>198</v>
      </c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3"/>
      <c r="N2330" s="103"/>
      <c r="O2330" s="103"/>
      <c r="P2330" s="103"/>
      <c r="Q2330" s="103"/>
      <c r="R2330" s="103"/>
      <c r="S2330" s="103"/>
      <c r="T2330" s="103"/>
      <c r="U2330" s="103"/>
      <c r="W2330" s="116" t="s">
        <v>249</v>
      </c>
    </row>
    <row r="2331" spans="1:23" s="104" customFormat="1" ht="18" customHeight="1">
      <c r="A2331" s="111" t="s">
        <v>200</v>
      </c>
      <c r="B2331" s="103"/>
      <c r="C2331" s="103"/>
      <c r="D2331" s="103"/>
      <c r="E2331" s="103"/>
      <c r="F2331" s="103"/>
      <c r="G2331" s="103"/>
      <c r="H2331" s="103"/>
      <c r="I2331" s="103"/>
      <c r="J2331" s="103"/>
      <c r="K2331" s="103"/>
      <c r="L2331" s="103"/>
      <c r="M2331" s="103"/>
      <c r="N2331" s="103"/>
      <c r="O2331" s="103"/>
      <c r="P2331" s="103"/>
      <c r="Q2331" s="103"/>
      <c r="R2331" s="103"/>
      <c r="S2331" s="103"/>
      <c r="T2331" s="103"/>
      <c r="U2331" s="103"/>
      <c r="W2331" s="270">
        <f>INDEX(TRI!$BD$72:$BE$436,MATCH(A2322,TRI!$BD$72:$BD$436,0),2)+(IF(WEEKDAY(A2322,1)=4,1,0))</f>
        <v>0</v>
      </c>
    </row>
    <row r="2332" spans="1:23" s="104" customFormat="1" ht="18" customHeight="1">
      <c r="A2332" s="111" t="s">
        <v>201</v>
      </c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3"/>
      <c r="O2332" s="103"/>
      <c r="P2332" s="103"/>
      <c r="Q2332" s="103"/>
      <c r="R2332" s="103"/>
      <c r="S2332" s="103"/>
      <c r="T2332" s="103"/>
      <c r="U2332" s="103"/>
      <c r="W2332" s="271"/>
    </row>
    <row r="2333" spans="1:23" s="104" customFormat="1" ht="18" customHeight="1">
      <c r="A2333" s="111" t="s">
        <v>202</v>
      </c>
      <c r="B2333" s="103"/>
      <c r="C2333" s="103"/>
      <c r="D2333" s="103"/>
      <c r="E2333" s="103"/>
      <c r="F2333" s="103"/>
      <c r="G2333" s="103"/>
      <c r="H2333" s="103"/>
      <c r="I2333" s="103"/>
      <c r="J2333" s="103"/>
      <c r="K2333" s="103"/>
      <c r="L2333" s="103"/>
      <c r="M2333" s="103"/>
      <c r="N2333" s="103"/>
      <c r="O2333" s="103"/>
      <c r="P2333" s="103"/>
      <c r="Q2333" s="103"/>
      <c r="R2333" s="103"/>
      <c r="S2333" s="103"/>
      <c r="T2333" s="103"/>
      <c r="U2333" s="103"/>
    </row>
    <row r="2334" spans="1:23" s="104" customFormat="1" ht="18" customHeight="1">
      <c r="A2334" s="111" t="s">
        <v>203</v>
      </c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3"/>
      <c r="N2334" s="103"/>
      <c r="O2334" s="103"/>
      <c r="P2334" s="103"/>
      <c r="Q2334" s="103"/>
      <c r="R2334" s="103"/>
      <c r="S2334" s="103"/>
      <c r="T2334" s="103"/>
      <c r="U2334" s="103"/>
    </row>
    <row r="2335" spans="1:23" s="104" customFormat="1" ht="18" customHeight="1">
      <c r="A2335" s="112" t="s">
        <v>204</v>
      </c>
      <c r="B2335" s="109" t="str">
        <f>IF(COUNTA(B2323:B2334)=0,"-",COUNTA(B2323:B2334)/12)</f>
        <v>-</v>
      </c>
      <c r="C2335" s="109" t="str">
        <f>IF(COUNTA(C2323:C2334)=0,"-",COUNTA(C2323:C2334)/12)</f>
        <v>-</v>
      </c>
      <c r="D2335" s="109" t="str">
        <f t="shared" ref="D2335" si="267">IF(COUNTA(D2323:D2334)=0,"-",COUNTA(D2323:D2334)/12)</f>
        <v>-</v>
      </c>
      <c r="E2335" s="114" t="str">
        <f>IF(COUNTA(E2323:E2334)=0,"-",COUNTA(E2323:E2334)/12)</f>
        <v>-</v>
      </c>
      <c r="F2335" s="109" t="str">
        <f t="shared" ref="F2335:U2335" si="268">IF(COUNTA(F2323:F2334)=0,"-",COUNTA(F2323:F2334)/12)</f>
        <v>-</v>
      </c>
      <c r="G2335" s="109" t="str">
        <f t="shared" si="268"/>
        <v>-</v>
      </c>
      <c r="H2335" s="109" t="str">
        <f t="shared" si="268"/>
        <v>-</v>
      </c>
      <c r="I2335" s="109" t="str">
        <f t="shared" si="268"/>
        <v>-</v>
      </c>
      <c r="J2335" s="109" t="str">
        <f t="shared" si="268"/>
        <v>-</v>
      </c>
      <c r="K2335" s="109" t="str">
        <f t="shared" si="268"/>
        <v>-</v>
      </c>
      <c r="L2335" s="109" t="str">
        <f t="shared" si="268"/>
        <v>-</v>
      </c>
      <c r="M2335" s="109" t="str">
        <f t="shared" si="268"/>
        <v>-</v>
      </c>
      <c r="N2335" s="109" t="str">
        <f t="shared" si="268"/>
        <v>-</v>
      </c>
      <c r="O2335" s="109" t="str">
        <f t="shared" si="268"/>
        <v>-</v>
      </c>
      <c r="P2335" s="109" t="str">
        <f t="shared" si="268"/>
        <v>-</v>
      </c>
      <c r="Q2335" s="109" t="str">
        <f t="shared" si="268"/>
        <v>-</v>
      </c>
      <c r="R2335" s="109" t="str">
        <f t="shared" si="268"/>
        <v>-</v>
      </c>
      <c r="S2335" s="109" t="str">
        <f t="shared" si="268"/>
        <v>-</v>
      </c>
      <c r="T2335" s="109" t="str">
        <f t="shared" si="268"/>
        <v>-</v>
      </c>
      <c r="U2335" s="109" t="str">
        <f t="shared" si="268"/>
        <v>-</v>
      </c>
    </row>
    <row r="2337" spans="1:23" s="104" customFormat="1" ht="18" customHeight="1">
      <c r="A2337" s="105">
        <f>A2322+1</f>
        <v>44865</v>
      </c>
      <c r="B2337" s="106">
        <v>1</v>
      </c>
      <c r="C2337" s="106">
        <v>2</v>
      </c>
      <c r="D2337" s="106">
        <v>3</v>
      </c>
      <c r="E2337" s="106">
        <v>4</v>
      </c>
      <c r="F2337" s="106">
        <v>5</v>
      </c>
      <c r="G2337" s="106">
        <v>6</v>
      </c>
      <c r="H2337" s="106">
        <v>7</v>
      </c>
      <c r="I2337" s="106">
        <v>8</v>
      </c>
      <c r="J2337" s="106">
        <v>9</v>
      </c>
      <c r="K2337" s="106">
        <v>10</v>
      </c>
      <c r="L2337" s="106">
        <v>11</v>
      </c>
      <c r="M2337" s="106">
        <v>12</v>
      </c>
      <c r="N2337" s="106">
        <v>13</v>
      </c>
      <c r="O2337" s="106">
        <v>14</v>
      </c>
      <c r="P2337" s="106">
        <v>15</v>
      </c>
      <c r="Q2337" s="106">
        <v>16</v>
      </c>
      <c r="R2337" s="106">
        <v>17</v>
      </c>
      <c r="S2337" s="106">
        <v>18</v>
      </c>
      <c r="T2337" s="106">
        <v>19</v>
      </c>
      <c r="U2337" s="106">
        <v>20</v>
      </c>
    </row>
    <row r="2338" spans="1:23" s="104" customFormat="1" ht="18" customHeight="1">
      <c r="A2338" s="111" t="s">
        <v>168</v>
      </c>
      <c r="B2338" s="103"/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3"/>
      <c r="M2338" s="103"/>
      <c r="N2338" s="103"/>
      <c r="O2338" s="103"/>
      <c r="P2338" s="103"/>
      <c r="Q2338" s="103"/>
      <c r="R2338" s="103"/>
      <c r="S2338" s="103"/>
      <c r="T2338" s="103"/>
      <c r="U2338" s="103"/>
    </row>
    <row r="2339" spans="1:23" s="104" customFormat="1" ht="18" customHeight="1">
      <c r="A2339" s="111" t="s">
        <v>174</v>
      </c>
      <c r="B2339" s="103"/>
      <c r="C2339" s="103"/>
      <c r="D2339" s="103"/>
      <c r="E2339" s="103"/>
      <c r="F2339" s="103"/>
      <c r="G2339" s="103"/>
      <c r="H2339" s="103"/>
      <c r="I2339" s="103"/>
      <c r="J2339" s="103"/>
      <c r="K2339" s="103"/>
      <c r="L2339" s="103"/>
      <c r="M2339" s="103"/>
      <c r="N2339" s="103"/>
      <c r="O2339" s="103"/>
      <c r="P2339" s="103"/>
      <c r="Q2339" s="103"/>
      <c r="R2339" s="103"/>
      <c r="S2339" s="103"/>
      <c r="T2339" s="103"/>
      <c r="U2339" s="103"/>
    </row>
    <row r="2340" spans="1:23" s="104" customFormat="1" ht="18" customHeight="1">
      <c r="A2340" s="111" t="s">
        <v>176</v>
      </c>
      <c r="B2340" s="103"/>
      <c r="C2340" s="103"/>
      <c r="D2340" s="103"/>
      <c r="E2340" s="103"/>
      <c r="F2340" s="103"/>
      <c r="G2340" s="103"/>
      <c r="H2340" s="103"/>
      <c r="I2340" s="103"/>
      <c r="J2340" s="103"/>
      <c r="K2340" s="103"/>
      <c r="L2340" s="103"/>
      <c r="M2340" s="103"/>
      <c r="N2340" s="103"/>
      <c r="O2340" s="103"/>
      <c r="P2340" s="103"/>
      <c r="Q2340" s="103"/>
      <c r="R2340" s="103"/>
      <c r="S2340" s="103"/>
      <c r="T2340" s="103"/>
      <c r="U2340" s="103"/>
    </row>
    <row r="2341" spans="1:23" s="104" customFormat="1" ht="18" customHeight="1">
      <c r="A2341" s="111" t="s">
        <v>181</v>
      </c>
      <c r="B2341" s="103"/>
      <c r="C2341" s="103"/>
      <c r="D2341" s="103"/>
      <c r="E2341" s="103"/>
      <c r="F2341" s="103"/>
      <c r="G2341" s="103"/>
      <c r="H2341" s="103"/>
      <c r="I2341" s="103"/>
      <c r="J2341" s="103"/>
      <c r="K2341" s="103"/>
      <c r="L2341" s="103"/>
      <c r="M2341" s="103"/>
      <c r="N2341" s="103"/>
      <c r="O2341" s="103"/>
      <c r="P2341" s="103"/>
      <c r="Q2341" s="103"/>
      <c r="R2341" s="103"/>
      <c r="S2341" s="103"/>
      <c r="T2341" s="103"/>
      <c r="U2341" s="103"/>
      <c r="W2341" s="116" t="s">
        <v>250</v>
      </c>
    </row>
    <row r="2342" spans="1:23" s="104" customFormat="1" ht="18" customHeight="1">
      <c r="A2342" s="111" t="s">
        <v>184</v>
      </c>
      <c r="B2342" s="103"/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3"/>
      <c r="M2342" s="103"/>
      <c r="N2342" s="103"/>
      <c r="O2342" s="103"/>
      <c r="P2342" s="103"/>
      <c r="Q2342" s="103"/>
      <c r="R2342" s="103"/>
      <c r="S2342" s="103"/>
      <c r="T2342" s="103"/>
      <c r="U2342" s="103"/>
      <c r="W2342" s="271">
        <f>COUNTIF(B2350:U2350,"-")</f>
        <v>20</v>
      </c>
    </row>
    <row r="2343" spans="1:23" s="104" customFormat="1" ht="18" customHeight="1">
      <c r="A2343" s="111" t="s">
        <v>208</v>
      </c>
      <c r="B2343" s="103"/>
      <c r="C2343" s="103"/>
      <c r="D2343" s="103"/>
      <c r="E2343" s="103"/>
      <c r="F2343" s="103"/>
      <c r="G2343" s="103"/>
      <c r="H2343" s="103"/>
      <c r="I2343" s="103"/>
      <c r="J2343" s="103"/>
      <c r="K2343" s="103"/>
      <c r="L2343" s="103"/>
      <c r="M2343" s="103"/>
      <c r="N2343" s="103"/>
      <c r="O2343" s="103"/>
      <c r="P2343" s="103"/>
      <c r="Q2343" s="103"/>
      <c r="R2343" s="103"/>
      <c r="S2343" s="103"/>
      <c r="T2343" s="103"/>
      <c r="U2343" s="103"/>
      <c r="W2343" s="271"/>
    </row>
    <row r="2344" spans="1:23" s="104" customFormat="1" ht="18" customHeight="1">
      <c r="A2344" s="111" t="s">
        <v>209</v>
      </c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3"/>
      <c r="M2344" s="103"/>
      <c r="N2344" s="103"/>
      <c r="O2344" s="103"/>
      <c r="P2344" s="103"/>
      <c r="Q2344" s="103"/>
      <c r="R2344" s="103"/>
      <c r="S2344" s="103"/>
      <c r="T2344" s="103"/>
      <c r="U2344" s="103"/>
    </row>
    <row r="2345" spans="1:23" s="104" customFormat="1" ht="18" customHeight="1">
      <c r="A2345" s="111" t="s">
        <v>198</v>
      </c>
      <c r="B2345" s="103"/>
      <c r="C2345" s="103"/>
      <c r="D2345" s="103"/>
      <c r="E2345" s="103"/>
      <c r="F2345" s="103"/>
      <c r="G2345" s="103"/>
      <c r="H2345" s="103"/>
      <c r="I2345" s="103"/>
      <c r="J2345" s="103"/>
      <c r="K2345" s="103"/>
      <c r="L2345" s="103"/>
      <c r="M2345" s="103"/>
      <c r="N2345" s="103"/>
      <c r="O2345" s="103"/>
      <c r="P2345" s="103"/>
      <c r="Q2345" s="103"/>
      <c r="R2345" s="103"/>
      <c r="S2345" s="103"/>
      <c r="T2345" s="103"/>
      <c r="U2345" s="103"/>
      <c r="W2345" s="116" t="s">
        <v>249</v>
      </c>
    </row>
    <row r="2346" spans="1:23" s="104" customFormat="1" ht="18" customHeight="1">
      <c r="A2346" s="111" t="s">
        <v>200</v>
      </c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3"/>
      <c r="M2346" s="103"/>
      <c r="N2346" s="103"/>
      <c r="O2346" s="103"/>
      <c r="P2346" s="103"/>
      <c r="Q2346" s="103"/>
      <c r="R2346" s="103"/>
      <c r="S2346" s="103"/>
      <c r="T2346" s="103"/>
      <c r="U2346" s="103"/>
      <c r="W2346" s="270">
        <f>INDEX(TRI!$BD$72:$BE$436,MATCH(A2337,TRI!$BD$72:$BD$436,0),2)+(IF(WEEKDAY(A2337,1)=4,1,0))</f>
        <v>0</v>
      </c>
    </row>
    <row r="2347" spans="1:23" s="104" customFormat="1" ht="18" customHeight="1">
      <c r="A2347" s="111" t="s">
        <v>201</v>
      </c>
      <c r="B2347" s="103"/>
      <c r="C2347" s="103"/>
      <c r="D2347" s="103"/>
      <c r="E2347" s="103"/>
      <c r="F2347" s="103"/>
      <c r="G2347" s="103"/>
      <c r="H2347" s="103"/>
      <c r="I2347" s="103"/>
      <c r="J2347" s="103"/>
      <c r="K2347" s="103"/>
      <c r="L2347" s="103"/>
      <c r="M2347" s="103"/>
      <c r="N2347" s="103"/>
      <c r="O2347" s="103"/>
      <c r="P2347" s="103"/>
      <c r="Q2347" s="103"/>
      <c r="R2347" s="103"/>
      <c r="S2347" s="103"/>
      <c r="T2347" s="103"/>
      <c r="U2347" s="103"/>
      <c r="W2347" s="271"/>
    </row>
    <row r="2348" spans="1:23" s="104" customFormat="1" ht="18" customHeight="1">
      <c r="A2348" s="111" t="s">
        <v>202</v>
      </c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3"/>
      <c r="M2348" s="103"/>
      <c r="N2348" s="103"/>
      <c r="O2348" s="103"/>
      <c r="P2348" s="103"/>
      <c r="Q2348" s="103"/>
      <c r="R2348" s="103"/>
      <c r="S2348" s="103"/>
      <c r="T2348" s="103"/>
      <c r="U2348" s="103"/>
    </row>
    <row r="2349" spans="1:23" s="104" customFormat="1" ht="18" customHeight="1">
      <c r="A2349" s="111" t="s">
        <v>203</v>
      </c>
      <c r="B2349" s="103"/>
      <c r="C2349" s="103"/>
      <c r="D2349" s="103"/>
      <c r="E2349" s="103"/>
      <c r="F2349" s="103"/>
      <c r="G2349" s="103"/>
      <c r="H2349" s="103"/>
      <c r="I2349" s="103"/>
      <c r="J2349" s="103"/>
      <c r="K2349" s="103"/>
      <c r="L2349" s="103"/>
      <c r="M2349" s="103"/>
      <c r="N2349" s="103"/>
      <c r="O2349" s="103"/>
      <c r="P2349" s="103"/>
      <c r="Q2349" s="103"/>
      <c r="R2349" s="103"/>
      <c r="S2349" s="103"/>
      <c r="T2349" s="103"/>
      <c r="U2349" s="103"/>
    </row>
    <row r="2350" spans="1:23" s="104" customFormat="1" ht="18" customHeight="1">
      <c r="A2350" s="112" t="s">
        <v>204</v>
      </c>
      <c r="B2350" s="109" t="str">
        <f>IF(COUNTA(B2338:B2349)=0,"-",COUNTA(B2338:B2349)/12)</f>
        <v>-</v>
      </c>
      <c r="C2350" s="109" t="str">
        <f>IF(COUNTA(C2338:C2349)=0,"-",COUNTA(C2338:C2349)/12)</f>
        <v>-</v>
      </c>
      <c r="D2350" s="109" t="str">
        <f t="shared" ref="D2350" si="269">IF(COUNTA(D2338:D2349)=0,"-",COUNTA(D2338:D2349)/12)</f>
        <v>-</v>
      </c>
      <c r="E2350" s="114" t="str">
        <f>IF(COUNTA(E2338:E2349)=0,"-",COUNTA(E2338:E2349)/12)</f>
        <v>-</v>
      </c>
      <c r="F2350" s="109" t="str">
        <f t="shared" ref="F2350:U2350" si="270">IF(COUNTA(F2338:F2349)=0,"-",COUNTA(F2338:F2349)/12)</f>
        <v>-</v>
      </c>
      <c r="G2350" s="109" t="str">
        <f t="shared" si="270"/>
        <v>-</v>
      </c>
      <c r="H2350" s="109" t="str">
        <f t="shared" si="270"/>
        <v>-</v>
      </c>
      <c r="I2350" s="109" t="str">
        <f t="shared" si="270"/>
        <v>-</v>
      </c>
      <c r="J2350" s="109" t="str">
        <f t="shared" si="270"/>
        <v>-</v>
      </c>
      <c r="K2350" s="109" t="str">
        <f t="shared" si="270"/>
        <v>-</v>
      </c>
      <c r="L2350" s="109" t="str">
        <f t="shared" si="270"/>
        <v>-</v>
      </c>
      <c r="M2350" s="109" t="str">
        <f t="shared" si="270"/>
        <v>-</v>
      </c>
      <c r="N2350" s="109" t="str">
        <f t="shared" si="270"/>
        <v>-</v>
      </c>
      <c r="O2350" s="109" t="str">
        <f t="shared" si="270"/>
        <v>-</v>
      </c>
      <c r="P2350" s="109" t="str">
        <f t="shared" si="270"/>
        <v>-</v>
      </c>
      <c r="Q2350" s="109" t="str">
        <f t="shared" si="270"/>
        <v>-</v>
      </c>
      <c r="R2350" s="109" t="str">
        <f t="shared" si="270"/>
        <v>-</v>
      </c>
      <c r="S2350" s="109" t="str">
        <f t="shared" si="270"/>
        <v>-</v>
      </c>
      <c r="T2350" s="109" t="str">
        <f t="shared" si="270"/>
        <v>-</v>
      </c>
      <c r="U2350" s="109" t="str">
        <f t="shared" si="270"/>
        <v>-</v>
      </c>
    </row>
    <row r="2352" spans="1:23" s="104" customFormat="1" ht="18" customHeight="1">
      <c r="A2352" s="105">
        <f>A2337+1</f>
        <v>44866</v>
      </c>
      <c r="B2352" s="106">
        <v>1</v>
      </c>
      <c r="C2352" s="106">
        <v>2</v>
      </c>
      <c r="D2352" s="106">
        <v>3</v>
      </c>
      <c r="E2352" s="106">
        <v>4</v>
      </c>
      <c r="F2352" s="106">
        <v>5</v>
      </c>
      <c r="G2352" s="106">
        <v>6</v>
      </c>
      <c r="H2352" s="106">
        <v>7</v>
      </c>
      <c r="I2352" s="106">
        <v>8</v>
      </c>
      <c r="J2352" s="106">
        <v>9</v>
      </c>
      <c r="K2352" s="106">
        <v>10</v>
      </c>
      <c r="L2352" s="106">
        <v>11</v>
      </c>
      <c r="M2352" s="106">
        <v>12</v>
      </c>
      <c r="N2352" s="106">
        <v>13</v>
      </c>
      <c r="O2352" s="106">
        <v>14</v>
      </c>
      <c r="P2352" s="106">
        <v>15</v>
      </c>
      <c r="Q2352" s="106">
        <v>16</v>
      </c>
      <c r="R2352" s="106">
        <v>17</v>
      </c>
      <c r="S2352" s="106">
        <v>18</v>
      </c>
      <c r="T2352" s="106">
        <v>19</v>
      </c>
      <c r="U2352" s="106">
        <v>20</v>
      </c>
    </row>
    <row r="2353" spans="1:23" s="104" customFormat="1" ht="18" customHeight="1">
      <c r="A2353" s="111" t="s">
        <v>168</v>
      </c>
      <c r="B2353" s="103"/>
      <c r="C2353" s="103"/>
      <c r="D2353" s="103"/>
      <c r="E2353" s="103"/>
      <c r="F2353" s="103"/>
      <c r="G2353" s="103"/>
      <c r="H2353" s="103"/>
      <c r="I2353" s="103"/>
      <c r="J2353" s="103"/>
      <c r="K2353" s="103"/>
      <c r="L2353" s="103"/>
      <c r="M2353" s="103"/>
      <c r="N2353" s="103"/>
      <c r="O2353" s="103"/>
      <c r="P2353" s="103"/>
      <c r="Q2353" s="103"/>
      <c r="R2353" s="103"/>
      <c r="S2353" s="103"/>
      <c r="T2353" s="103"/>
      <c r="U2353" s="103"/>
    </row>
    <row r="2354" spans="1:23" s="104" customFormat="1" ht="18" customHeight="1">
      <c r="A2354" s="111" t="s">
        <v>174</v>
      </c>
      <c r="B2354" s="103"/>
      <c r="C2354" s="103"/>
      <c r="D2354" s="103"/>
      <c r="E2354" s="103"/>
      <c r="F2354" s="103"/>
      <c r="G2354" s="103"/>
      <c r="H2354" s="103"/>
      <c r="I2354" s="103"/>
      <c r="J2354" s="103"/>
      <c r="K2354" s="103"/>
      <c r="L2354" s="103"/>
      <c r="M2354" s="103"/>
      <c r="N2354" s="103"/>
      <c r="O2354" s="103"/>
      <c r="P2354" s="103"/>
      <c r="Q2354" s="103"/>
      <c r="R2354" s="103"/>
      <c r="S2354" s="103"/>
      <c r="T2354" s="103"/>
      <c r="U2354" s="103"/>
    </row>
    <row r="2355" spans="1:23" s="104" customFormat="1" ht="18" customHeight="1">
      <c r="A2355" s="111" t="s">
        <v>176</v>
      </c>
      <c r="B2355" s="103"/>
      <c r="C2355" s="103"/>
      <c r="D2355" s="103"/>
      <c r="E2355" s="103"/>
      <c r="F2355" s="103"/>
      <c r="G2355" s="103"/>
      <c r="H2355" s="103"/>
      <c r="I2355" s="103"/>
      <c r="J2355" s="103"/>
      <c r="K2355" s="103"/>
      <c r="L2355" s="103"/>
      <c r="M2355" s="103"/>
      <c r="N2355" s="103"/>
      <c r="O2355" s="103"/>
      <c r="P2355" s="103"/>
      <c r="Q2355" s="103"/>
      <c r="R2355" s="103"/>
      <c r="S2355" s="103"/>
      <c r="T2355" s="103"/>
      <c r="U2355" s="103"/>
    </row>
    <row r="2356" spans="1:23" s="104" customFormat="1" ht="18" customHeight="1">
      <c r="A2356" s="111" t="s">
        <v>181</v>
      </c>
      <c r="B2356" s="103"/>
      <c r="C2356" s="103"/>
      <c r="D2356" s="103"/>
      <c r="E2356" s="103"/>
      <c r="F2356" s="103"/>
      <c r="G2356" s="103"/>
      <c r="H2356" s="103"/>
      <c r="I2356" s="103"/>
      <c r="J2356" s="103"/>
      <c r="K2356" s="103"/>
      <c r="L2356" s="103"/>
      <c r="M2356" s="103"/>
      <c r="N2356" s="103"/>
      <c r="O2356" s="103"/>
      <c r="P2356" s="103"/>
      <c r="Q2356" s="103"/>
      <c r="R2356" s="103"/>
      <c r="S2356" s="103"/>
      <c r="T2356" s="103"/>
      <c r="U2356" s="103"/>
      <c r="W2356" s="116" t="s">
        <v>250</v>
      </c>
    </row>
    <row r="2357" spans="1:23" s="104" customFormat="1" ht="18" customHeight="1">
      <c r="A2357" s="111" t="s">
        <v>184</v>
      </c>
      <c r="B2357" s="103"/>
      <c r="C2357" s="103"/>
      <c r="D2357" s="103"/>
      <c r="E2357" s="103"/>
      <c r="F2357" s="103"/>
      <c r="G2357" s="103"/>
      <c r="H2357" s="103"/>
      <c r="I2357" s="103"/>
      <c r="J2357" s="103"/>
      <c r="K2357" s="103"/>
      <c r="L2357" s="103"/>
      <c r="M2357" s="103"/>
      <c r="N2357" s="103"/>
      <c r="O2357" s="103"/>
      <c r="P2357" s="103"/>
      <c r="Q2357" s="103"/>
      <c r="R2357" s="103"/>
      <c r="S2357" s="103"/>
      <c r="T2357" s="103"/>
      <c r="U2357" s="103"/>
      <c r="W2357" s="271">
        <f>COUNTIF(B2365:U2365,"-")</f>
        <v>20</v>
      </c>
    </row>
    <row r="2358" spans="1:23" s="104" customFormat="1" ht="18" customHeight="1">
      <c r="A2358" s="111" t="s">
        <v>208</v>
      </c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3"/>
      <c r="N2358" s="103"/>
      <c r="O2358" s="103"/>
      <c r="P2358" s="103"/>
      <c r="Q2358" s="103"/>
      <c r="R2358" s="103"/>
      <c r="S2358" s="103"/>
      <c r="T2358" s="103"/>
      <c r="U2358" s="103"/>
      <c r="W2358" s="271"/>
    </row>
    <row r="2359" spans="1:23" s="104" customFormat="1" ht="18" customHeight="1">
      <c r="A2359" s="111" t="s">
        <v>209</v>
      </c>
      <c r="B2359" s="103"/>
      <c r="C2359" s="103"/>
      <c r="D2359" s="103"/>
      <c r="E2359" s="103"/>
      <c r="F2359" s="103"/>
      <c r="G2359" s="103"/>
      <c r="H2359" s="103"/>
      <c r="I2359" s="103"/>
      <c r="J2359" s="103"/>
      <c r="K2359" s="103"/>
      <c r="L2359" s="103"/>
      <c r="M2359" s="103"/>
      <c r="N2359" s="103"/>
      <c r="O2359" s="103"/>
      <c r="P2359" s="103"/>
      <c r="Q2359" s="103"/>
      <c r="R2359" s="103"/>
      <c r="S2359" s="103"/>
      <c r="T2359" s="103"/>
      <c r="U2359" s="103"/>
    </row>
    <row r="2360" spans="1:23" s="104" customFormat="1" ht="18" customHeight="1">
      <c r="A2360" s="111" t="s">
        <v>198</v>
      </c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3"/>
      <c r="N2360" s="103"/>
      <c r="O2360" s="103"/>
      <c r="P2360" s="103"/>
      <c r="Q2360" s="103"/>
      <c r="R2360" s="103"/>
      <c r="S2360" s="103"/>
      <c r="T2360" s="103"/>
      <c r="U2360" s="103"/>
      <c r="W2360" s="116" t="s">
        <v>249</v>
      </c>
    </row>
    <row r="2361" spans="1:23" s="104" customFormat="1" ht="18" customHeight="1">
      <c r="A2361" s="111" t="s">
        <v>200</v>
      </c>
      <c r="B2361" s="103"/>
      <c r="C2361" s="103"/>
      <c r="D2361" s="103"/>
      <c r="E2361" s="103"/>
      <c r="F2361" s="103"/>
      <c r="G2361" s="103"/>
      <c r="H2361" s="103"/>
      <c r="I2361" s="103"/>
      <c r="J2361" s="103"/>
      <c r="K2361" s="103"/>
      <c r="L2361" s="103"/>
      <c r="M2361" s="103"/>
      <c r="N2361" s="103"/>
      <c r="O2361" s="103"/>
      <c r="P2361" s="103"/>
      <c r="Q2361" s="103"/>
      <c r="R2361" s="103"/>
      <c r="S2361" s="103"/>
      <c r="T2361" s="103"/>
      <c r="U2361" s="103"/>
      <c r="W2361" s="270">
        <f>INDEX(TRI!$BD$72:$BE$436,MATCH(A2352,TRI!$BD$72:$BD$436,0),2)+(IF(WEEKDAY(A2352,1)=4,1,0))</f>
        <v>0</v>
      </c>
    </row>
    <row r="2362" spans="1:23" s="104" customFormat="1" ht="18" customHeight="1">
      <c r="A2362" s="111" t="s">
        <v>201</v>
      </c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3"/>
      <c r="N2362" s="103"/>
      <c r="O2362" s="103"/>
      <c r="P2362" s="103"/>
      <c r="Q2362" s="103"/>
      <c r="R2362" s="103"/>
      <c r="S2362" s="103"/>
      <c r="T2362" s="103"/>
      <c r="U2362" s="103"/>
      <c r="W2362" s="271"/>
    </row>
    <row r="2363" spans="1:23" s="104" customFormat="1" ht="18" customHeight="1">
      <c r="A2363" s="111" t="s">
        <v>202</v>
      </c>
      <c r="B2363" s="103"/>
      <c r="C2363" s="103"/>
      <c r="D2363" s="103"/>
      <c r="E2363" s="103"/>
      <c r="F2363" s="103"/>
      <c r="G2363" s="103"/>
      <c r="H2363" s="103"/>
      <c r="I2363" s="103"/>
      <c r="J2363" s="103"/>
      <c r="K2363" s="103"/>
      <c r="L2363" s="103"/>
      <c r="M2363" s="103"/>
      <c r="N2363" s="103"/>
      <c r="O2363" s="103"/>
      <c r="P2363" s="103"/>
      <c r="Q2363" s="103"/>
      <c r="R2363" s="103"/>
      <c r="S2363" s="103"/>
      <c r="T2363" s="103"/>
      <c r="U2363" s="103"/>
    </row>
    <row r="2364" spans="1:23" s="104" customFormat="1" ht="18" customHeight="1">
      <c r="A2364" s="111" t="s">
        <v>203</v>
      </c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3"/>
      <c r="N2364" s="103"/>
      <c r="O2364" s="103"/>
      <c r="P2364" s="103"/>
      <c r="Q2364" s="103"/>
      <c r="R2364" s="103"/>
      <c r="S2364" s="103"/>
      <c r="T2364" s="103"/>
      <c r="U2364" s="103"/>
    </row>
    <row r="2365" spans="1:23" s="104" customFormat="1" ht="18" customHeight="1">
      <c r="A2365" s="112" t="s">
        <v>204</v>
      </c>
      <c r="B2365" s="109" t="str">
        <f>IF(COUNTA(B2353:B2364)=0,"-",COUNTA(B2353:B2364)/12)</f>
        <v>-</v>
      </c>
      <c r="C2365" s="109" t="str">
        <f>IF(COUNTA(C2353:C2364)=0,"-",COUNTA(C2353:C2364)/12)</f>
        <v>-</v>
      </c>
      <c r="D2365" s="109" t="str">
        <f t="shared" ref="D2365" si="271">IF(COUNTA(D2353:D2364)=0,"-",COUNTA(D2353:D2364)/12)</f>
        <v>-</v>
      </c>
      <c r="E2365" s="114" t="str">
        <f>IF(COUNTA(E2353:E2364)=0,"-",COUNTA(E2353:E2364)/12)</f>
        <v>-</v>
      </c>
      <c r="F2365" s="109" t="str">
        <f t="shared" ref="F2365:U2365" si="272">IF(COUNTA(F2353:F2364)=0,"-",COUNTA(F2353:F2364)/12)</f>
        <v>-</v>
      </c>
      <c r="G2365" s="109" t="str">
        <f t="shared" si="272"/>
        <v>-</v>
      </c>
      <c r="H2365" s="109" t="str">
        <f t="shared" si="272"/>
        <v>-</v>
      </c>
      <c r="I2365" s="109" t="str">
        <f t="shared" si="272"/>
        <v>-</v>
      </c>
      <c r="J2365" s="109" t="str">
        <f t="shared" si="272"/>
        <v>-</v>
      </c>
      <c r="K2365" s="109" t="str">
        <f t="shared" si="272"/>
        <v>-</v>
      </c>
      <c r="L2365" s="109" t="str">
        <f t="shared" si="272"/>
        <v>-</v>
      </c>
      <c r="M2365" s="109" t="str">
        <f t="shared" si="272"/>
        <v>-</v>
      </c>
      <c r="N2365" s="109" t="str">
        <f t="shared" si="272"/>
        <v>-</v>
      </c>
      <c r="O2365" s="109" t="str">
        <f t="shared" si="272"/>
        <v>-</v>
      </c>
      <c r="P2365" s="109" t="str">
        <f t="shared" si="272"/>
        <v>-</v>
      </c>
      <c r="Q2365" s="109" t="str">
        <f t="shared" si="272"/>
        <v>-</v>
      </c>
      <c r="R2365" s="109" t="str">
        <f t="shared" si="272"/>
        <v>-</v>
      </c>
      <c r="S2365" s="109" t="str">
        <f t="shared" si="272"/>
        <v>-</v>
      </c>
      <c r="T2365" s="109" t="str">
        <f t="shared" si="272"/>
        <v>-</v>
      </c>
      <c r="U2365" s="109" t="str">
        <f t="shared" si="272"/>
        <v>-</v>
      </c>
    </row>
    <row r="2367" spans="1:23" s="104" customFormat="1" ht="18" customHeight="1">
      <c r="A2367" s="105">
        <f>A2352+1</f>
        <v>44867</v>
      </c>
      <c r="B2367" s="106">
        <v>1</v>
      </c>
      <c r="C2367" s="106">
        <v>2</v>
      </c>
      <c r="D2367" s="106">
        <v>3</v>
      </c>
      <c r="E2367" s="106">
        <v>4</v>
      </c>
      <c r="F2367" s="106">
        <v>5</v>
      </c>
      <c r="G2367" s="106">
        <v>6</v>
      </c>
      <c r="H2367" s="106">
        <v>7</v>
      </c>
      <c r="I2367" s="106">
        <v>8</v>
      </c>
      <c r="J2367" s="106">
        <v>9</v>
      </c>
      <c r="K2367" s="106">
        <v>10</v>
      </c>
      <c r="L2367" s="106">
        <v>11</v>
      </c>
      <c r="M2367" s="106">
        <v>12</v>
      </c>
      <c r="N2367" s="106">
        <v>13</v>
      </c>
      <c r="O2367" s="106">
        <v>14</v>
      </c>
      <c r="P2367" s="106">
        <v>15</v>
      </c>
      <c r="Q2367" s="106">
        <v>16</v>
      </c>
      <c r="R2367" s="106">
        <v>17</v>
      </c>
      <c r="S2367" s="106">
        <v>18</v>
      </c>
      <c r="T2367" s="106">
        <v>19</v>
      </c>
      <c r="U2367" s="106">
        <v>20</v>
      </c>
    </row>
    <row r="2368" spans="1:23" s="104" customFormat="1" ht="18" customHeight="1">
      <c r="A2368" s="111" t="s">
        <v>168</v>
      </c>
      <c r="B2368" s="103"/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3"/>
      <c r="M2368" s="103"/>
      <c r="N2368" s="103"/>
      <c r="O2368" s="103"/>
      <c r="P2368" s="103"/>
      <c r="Q2368" s="103"/>
      <c r="R2368" s="103"/>
      <c r="S2368" s="103"/>
      <c r="T2368" s="103"/>
      <c r="U2368" s="103"/>
    </row>
    <row r="2369" spans="1:23" s="104" customFormat="1" ht="18" customHeight="1">
      <c r="A2369" s="111" t="s">
        <v>174</v>
      </c>
      <c r="B2369" s="103"/>
      <c r="C2369" s="103"/>
      <c r="D2369" s="103"/>
      <c r="E2369" s="103"/>
      <c r="F2369" s="103"/>
      <c r="G2369" s="103"/>
      <c r="H2369" s="103"/>
      <c r="I2369" s="103"/>
      <c r="J2369" s="103"/>
      <c r="K2369" s="103"/>
      <c r="L2369" s="103"/>
      <c r="M2369" s="103"/>
      <c r="N2369" s="103"/>
      <c r="O2369" s="103"/>
      <c r="P2369" s="103"/>
      <c r="Q2369" s="103"/>
      <c r="R2369" s="103"/>
      <c r="S2369" s="103"/>
      <c r="T2369" s="103"/>
      <c r="U2369" s="103"/>
    </row>
    <row r="2370" spans="1:23" s="104" customFormat="1" ht="18" customHeight="1">
      <c r="A2370" s="111" t="s">
        <v>176</v>
      </c>
      <c r="B2370" s="103"/>
      <c r="C2370" s="103"/>
      <c r="D2370" s="103"/>
      <c r="E2370" s="103"/>
      <c r="F2370" s="103"/>
      <c r="G2370" s="103"/>
      <c r="H2370" s="103"/>
      <c r="I2370" s="103"/>
      <c r="J2370" s="103"/>
      <c r="K2370" s="103"/>
      <c r="L2370" s="103"/>
      <c r="M2370" s="103"/>
      <c r="N2370" s="103"/>
      <c r="O2370" s="103"/>
      <c r="P2370" s="103"/>
      <c r="Q2370" s="103"/>
      <c r="R2370" s="103"/>
      <c r="S2370" s="103"/>
      <c r="T2370" s="103"/>
      <c r="U2370" s="103"/>
    </row>
    <row r="2371" spans="1:23" s="104" customFormat="1" ht="18" customHeight="1">
      <c r="A2371" s="111" t="s">
        <v>181</v>
      </c>
      <c r="B2371" s="103"/>
      <c r="C2371" s="103"/>
      <c r="D2371" s="103"/>
      <c r="E2371" s="103"/>
      <c r="F2371" s="103"/>
      <c r="G2371" s="103"/>
      <c r="H2371" s="103"/>
      <c r="I2371" s="103"/>
      <c r="J2371" s="103"/>
      <c r="K2371" s="103"/>
      <c r="L2371" s="103"/>
      <c r="M2371" s="103"/>
      <c r="N2371" s="103"/>
      <c r="O2371" s="103"/>
      <c r="P2371" s="103"/>
      <c r="Q2371" s="103"/>
      <c r="R2371" s="103"/>
      <c r="S2371" s="103"/>
      <c r="T2371" s="103"/>
      <c r="U2371" s="103"/>
      <c r="W2371" s="116" t="s">
        <v>250</v>
      </c>
    </row>
    <row r="2372" spans="1:23" s="104" customFormat="1" ht="18" customHeight="1">
      <c r="A2372" s="111" t="s">
        <v>184</v>
      </c>
      <c r="B2372" s="103"/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3"/>
      <c r="M2372" s="103"/>
      <c r="N2372" s="103"/>
      <c r="O2372" s="103"/>
      <c r="P2372" s="103"/>
      <c r="Q2372" s="103"/>
      <c r="R2372" s="103"/>
      <c r="S2372" s="103"/>
      <c r="T2372" s="103"/>
      <c r="U2372" s="103"/>
      <c r="W2372" s="271">
        <f>COUNTIF(B2380:U2380,"-")</f>
        <v>20</v>
      </c>
    </row>
    <row r="2373" spans="1:23" s="104" customFormat="1" ht="18" customHeight="1">
      <c r="A2373" s="111" t="s">
        <v>208</v>
      </c>
      <c r="B2373" s="103"/>
      <c r="C2373" s="103"/>
      <c r="D2373" s="103"/>
      <c r="E2373" s="103"/>
      <c r="F2373" s="103"/>
      <c r="G2373" s="103"/>
      <c r="H2373" s="103"/>
      <c r="I2373" s="103"/>
      <c r="J2373" s="103"/>
      <c r="K2373" s="103"/>
      <c r="L2373" s="103"/>
      <c r="M2373" s="103"/>
      <c r="N2373" s="103"/>
      <c r="O2373" s="103"/>
      <c r="P2373" s="103"/>
      <c r="Q2373" s="103"/>
      <c r="R2373" s="103"/>
      <c r="S2373" s="103"/>
      <c r="T2373" s="103"/>
      <c r="U2373" s="103"/>
      <c r="W2373" s="271"/>
    </row>
    <row r="2374" spans="1:23" s="104" customFormat="1" ht="18" customHeight="1">
      <c r="A2374" s="111" t="s">
        <v>209</v>
      </c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3"/>
      <c r="M2374" s="103"/>
      <c r="N2374" s="103"/>
      <c r="O2374" s="103"/>
      <c r="P2374" s="103"/>
      <c r="Q2374" s="103"/>
      <c r="R2374" s="103"/>
      <c r="S2374" s="103"/>
      <c r="T2374" s="103"/>
      <c r="U2374" s="103"/>
    </row>
    <row r="2375" spans="1:23" s="104" customFormat="1" ht="18" customHeight="1">
      <c r="A2375" s="111" t="s">
        <v>198</v>
      </c>
      <c r="B2375" s="103"/>
      <c r="C2375" s="103"/>
      <c r="D2375" s="103"/>
      <c r="E2375" s="103"/>
      <c r="F2375" s="103"/>
      <c r="G2375" s="103"/>
      <c r="H2375" s="103"/>
      <c r="I2375" s="103"/>
      <c r="J2375" s="103"/>
      <c r="K2375" s="103"/>
      <c r="L2375" s="103"/>
      <c r="M2375" s="103"/>
      <c r="N2375" s="103"/>
      <c r="O2375" s="103"/>
      <c r="P2375" s="103"/>
      <c r="Q2375" s="103"/>
      <c r="R2375" s="103"/>
      <c r="S2375" s="103"/>
      <c r="T2375" s="103"/>
      <c r="U2375" s="103"/>
      <c r="W2375" s="116" t="s">
        <v>249</v>
      </c>
    </row>
    <row r="2376" spans="1:23" s="104" customFormat="1" ht="18" customHeight="1">
      <c r="A2376" s="111" t="s">
        <v>200</v>
      </c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3"/>
      <c r="M2376" s="103"/>
      <c r="N2376" s="103"/>
      <c r="O2376" s="103"/>
      <c r="P2376" s="103"/>
      <c r="Q2376" s="103"/>
      <c r="R2376" s="103"/>
      <c r="S2376" s="103"/>
      <c r="T2376" s="103"/>
      <c r="U2376" s="103"/>
      <c r="W2376" s="270">
        <f>INDEX(TRI!$BD$72:$BE$436,MATCH(A2367,TRI!$BD$72:$BD$436,0),2)+(IF(WEEKDAY(A2367,1)=4,1,0))</f>
        <v>1</v>
      </c>
    </row>
    <row r="2377" spans="1:23" s="104" customFormat="1" ht="18" customHeight="1">
      <c r="A2377" s="111" t="s">
        <v>201</v>
      </c>
      <c r="B2377" s="103"/>
      <c r="C2377" s="103"/>
      <c r="D2377" s="103"/>
      <c r="E2377" s="103"/>
      <c r="F2377" s="103"/>
      <c r="G2377" s="103"/>
      <c r="H2377" s="103"/>
      <c r="I2377" s="103"/>
      <c r="J2377" s="103"/>
      <c r="K2377" s="103"/>
      <c r="L2377" s="103"/>
      <c r="M2377" s="103"/>
      <c r="N2377" s="103"/>
      <c r="O2377" s="103"/>
      <c r="P2377" s="103"/>
      <c r="Q2377" s="103"/>
      <c r="R2377" s="103"/>
      <c r="S2377" s="103"/>
      <c r="T2377" s="103"/>
      <c r="U2377" s="103"/>
      <c r="W2377" s="271"/>
    </row>
    <row r="2378" spans="1:23" s="104" customFormat="1" ht="18" customHeight="1">
      <c r="A2378" s="111" t="s">
        <v>202</v>
      </c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3"/>
      <c r="M2378" s="103"/>
      <c r="N2378" s="103"/>
      <c r="O2378" s="103"/>
      <c r="P2378" s="103"/>
      <c r="Q2378" s="103"/>
      <c r="R2378" s="103"/>
      <c r="S2378" s="103"/>
      <c r="T2378" s="103"/>
      <c r="U2378" s="103"/>
    </row>
    <row r="2379" spans="1:23" s="104" customFormat="1" ht="18" customHeight="1">
      <c r="A2379" s="111" t="s">
        <v>203</v>
      </c>
      <c r="B2379" s="103"/>
      <c r="C2379" s="103"/>
      <c r="D2379" s="103"/>
      <c r="E2379" s="103"/>
      <c r="F2379" s="103"/>
      <c r="G2379" s="103"/>
      <c r="H2379" s="103"/>
      <c r="I2379" s="103"/>
      <c r="J2379" s="103"/>
      <c r="K2379" s="103"/>
      <c r="L2379" s="103"/>
      <c r="M2379" s="103"/>
      <c r="N2379" s="103"/>
      <c r="O2379" s="103"/>
      <c r="P2379" s="103"/>
      <c r="Q2379" s="103"/>
      <c r="R2379" s="103"/>
      <c r="S2379" s="103"/>
      <c r="T2379" s="103"/>
      <c r="U2379" s="103"/>
    </row>
    <row r="2380" spans="1:23" s="104" customFormat="1" ht="18" customHeight="1">
      <c r="A2380" s="112" t="s">
        <v>204</v>
      </c>
      <c r="B2380" s="109" t="str">
        <f>IF(COUNTA(B2368:B2379)=0,"-",COUNTA(B2368:B2379)/12)</f>
        <v>-</v>
      </c>
      <c r="C2380" s="109" t="str">
        <f>IF(COUNTA(C2368:C2379)=0,"-",COUNTA(C2368:C2379)/12)</f>
        <v>-</v>
      </c>
      <c r="D2380" s="109" t="str">
        <f t="shared" ref="D2380" si="273">IF(COUNTA(D2368:D2379)=0,"-",COUNTA(D2368:D2379)/12)</f>
        <v>-</v>
      </c>
      <c r="E2380" s="114" t="str">
        <f>IF(COUNTA(E2368:E2379)=0,"-",COUNTA(E2368:E2379)/12)</f>
        <v>-</v>
      </c>
      <c r="F2380" s="109" t="str">
        <f t="shared" ref="F2380:U2380" si="274">IF(COUNTA(F2368:F2379)=0,"-",COUNTA(F2368:F2379)/12)</f>
        <v>-</v>
      </c>
      <c r="G2380" s="109" t="str">
        <f t="shared" si="274"/>
        <v>-</v>
      </c>
      <c r="H2380" s="109" t="str">
        <f t="shared" si="274"/>
        <v>-</v>
      </c>
      <c r="I2380" s="109" t="str">
        <f t="shared" si="274"/>
        <v>-</v>
      </c>
      <c r="J2380" s="109" t="str">
        <f t="shared" si="274"/>
        <v>-</v>
      </c>
      <c r="K2380" s="109" t="str">
        <f t="shared" si="274"/>
        <v>-</v>
      </c>
      <c r="L2380" s="109" t="str">
        <f t="shared" si="274"/>
        <v>-</v>
      </c>
      <c r="M2380" s="109" t="str">
        <f t="shared" si="274"/>
        <v>-</v>
      </c>
      <c r="N2380" s="109" t="str">
        <f t="shared" si="274"/>
        <v>-</v>
      </c>
      <c r="O2380" s="109" t="str">
        <f t="shared" si="274"/>
        <v>-</v>
      </c>
      <c r="P2380" s="109" t="str">
        <f t="shared" si="274"/>
        <v>-</v>
      </c>
      <c r="Q2380" s="109" t="str">
        <f t="shared" si="274"/>
        <v>-</v>
      </c>
      <c r="R2380" s="109" t="str">
        <f t="shared" si="274"/>
        <v>-</v>
      </c>
      <c r="S2380" s="109" t="str">
        <f t="shared" si="274"/>
        <v>-</v>
      </c>
      <c r="T2380" s="109" t="str">
        <f t="shared" si="274"/>
        <v>-</v>
      </c>
      <c r="U2380" s="109" t="str">
        <f t="shared" si="274"/>
        <v>-</v>
      </c>
    </row>
    <row r="2382" spans="1:23" s="104" customFormat="1" ht="18" customHeight="1">
      <c r="A2382" s="105">
        <f>A2367+1</f>
        <v>44868</v>
      </c>
      <c r="B2382" s="106">
        <v>1</v>
      </c>
      <c r="C2382" s="106">
        <v>2</v>
      </c>
      <c r="D2382" s="106">
        <v>3</v>
      </c>
      <c r="E2382" s="106">
        <v>4</v>
      </c>
      <c r="F2382" s="106">
        <v>5</v>
      </c>
      <c r="G2382" s="106">
        <v>6</v>
      </c>
      <c r="H2382" s="106">
        <v>7</v>
      </c>
      <c r="I2382" s="106">
        <v>8</v>
      </c>
      <c r="J2382" s="106">
        <v>9</v>
      </c>
      <c r="K2382" s="106">
        <v>10</v>
      </c>
      <c r="L2382" s="106">
        <v>11</v>
      </c>
      <c r="M2382" s="106">
        <v>12</v>
      </c>
      <c r="N2382" s="106">
        <v>13</v>
      </c>
      <c r="O2382" s="106">
        <v>14</v>
      </c>
      <c r="P2382" s="106">
        <v>15</v>
      </c>
      <c r="Q2382" s="106">
        <v>16</v>
      </c>
      <c r="R2382" s="106">
        <v>17</v>
      </c>
      <c r="S2382" s="106">
        <v>18</v>
      </c>
      <c r="T2382" s="106">
        <v>19</v>
      </c>
      <c r="U2382" s="106">
        <v>20</v>
      </c>
    </row>
    <row r="2383" spans="1:23" s="104" customFormat="1" ht="18" customHeight="1">
      <c r="A2383" s="111" t="s">
        <v>168</v>
      </c>
      <c r="B2383" s="103"/>
      <c r="C2383" s="103"/>
      <c r="D2383" s="103"/>
      <c r="E2383" s="103"/>
      <c r="F2383" s="103"/>
      <c r="G2383" s="103"/>
      <c r="H2383" s="103"/>
      <c r="I2383" s="103"/>
      <c r="J2383" s="103"/>
      <c r="K2383" s="103"/>
      <c r="L2383" s="103"/>
      <c r="M2383" s="103"/>
      <c r="N2383" s="103"/>
      <c r="O2383" s="103"/>
      <c r="P2383" s="103"/>
      <c r="Q2383" s="103"/>
      <c r="R2383" s="103"/>
      <c r="S2383" s="103"/>
      <c r="T2383" s="103"/>
      <c r="U2383" s="103"/>
    </row>
    <row r="2384" spans="1:23" s="104" customFormat="1" ht="18" customHeight="1">
      <c r="A2384" s="111" t="s">
        <v>174</v>
      </c>
      <c r="B2384" s="103"/>
      <c r="C2384" s="103"/>
      <c r="D2384" s="103"/>
      <c r="E2384" s="103"/>
      <c r="F2384" s="103"/>
      <c r="G2384" s="103"/>
      <c r="H2384" s="103"/>
      <c r="I2384" s="103"/>
      <c r="J2384" s="103"/>
      <c r="K2384" s="103"/>
      <c r="L2384" s="103"/>
      <c r="M2384" s="103"/>
      <c r="N2384" s="103"/>
      <c r="O2384" s="103"/>
      <c r="P2384" s="103"/>
      <c r="Q2384" s="103"/>
      <c r="R2384" s="103"/>
      <c r="S2384" s="103"/>
      <c r="T2384" s="103"/>
      <c r="U2384" s="103"/>
    </row>
    <row r="2385" spans="1:23" s="104" customFormat="1" ht="18" customHeight="1">
      <c r="A2385" s="111" t="s">
        <v>176</v>
      </c>
      <c r="B2385" s="103"/>
      <c r="C2385" s="103"/>
      <c r="D2385" s="103"/>
      <c r="E2385" s="103"/>
      <c r="F2385" s="103"/>
      <c r="G2385" s="103"/>
      <c r="H2385" s="103"/>
      <c r="I2385" s="103"/>
      <c r="J2385" s="103"/>
      <c r="K2385" s="103"/>
      <c r="L2385" s="103"/>
      <c r="M2385" s="103"/>
      <c r="N2385" s="103"/>
      <c r="O2385" s="103"/>
      <c r="P2385" s="103"/>
      <c r="Q2385" s="103"/>
      <c r="R2385" s="103"/>
      <c r="S2385" s="103"/>
      <c r="T2385" s="103"/>
      <c r="U2385" s="103"/>
    </row>
    <row r="2386" spans="1:23" s="104" customFormat="1" ht="18" customHeight="1">
      <c r="A2386" s="111" t="s">
        <v>181</v>
      </c>
      <c r="B2386" s="103"/>
      <c r="C2386" s="103"/>
      <c r="D2386" s="103"/>
      <c r="E2386" s="103"/>
      <c r="F2386" s="103"/>
      <c r="G2386" s="103"/>
      <c r="H2386" s="103"/>
      <c r="I2386" s="103"/>
      <c r="J2386" s="103"/>
      <c r="K2386" s="103"/>
      <c r="L2386" s="103"/>
      <c r="M2386" s="103"/>
      <c r="N2386" s="103"/>
      <c r="O2386" s="103"/>
      <c r="P2386" s="103"/>
      <c r="Q2386" s="103"/>
      <c r="R2386" s="103"/>
      <c r="S2386" s="103"/>
      <c r="T2386" s="103"/>
      <c r="U2386" s="103"/>
      <c r="W2386" s="116" t="s">
        <v>250</v>
      </c>
    </row>
    <row r="2387" spans="1:23" s="104" customFormat="1" ht="18" customHeight="1">
      <c r="A2387" s="111" t="s">
        <v>184</v>
      </c>
      <c r="B2387" s="103"/>
      <c r="C2387" s="103"/>
      <c r="D2387" s="103"/>
      <c r="E2387" s="103"/>
      <c r="F2387" s="103"/>
      <c r="G2387" s="103"/>
      <c r="H2387" s="103"/>
      <c r="I2387" s="103"/>
      <c r="J2387" s="103"/>
      <c r="K2387" s="103"/>
      <c r="L2387" s="103"/>
      <c r="M2387" s="103"/>
      <c r="N2387" s="103"/>
      <c r="O2387" s="103"/>
      <c r="P2387" s="103"/>
      <c r="Q2387" s="103"/>
      <c r="R2387" s="103"/>
      <c r="S2387" s="103"/>
      <c r="T2387" s="103"/>
      <c r="U2387" s="103"/>
      <c r="W2387" s="271">
        <f>COUNTIF(B2395:U2395,"-")</f>
        <v>20</v>
      </c>
    </row>
    <row r="2388" spans="1:23" s="104" customFormat="1" ht="18" customHeight="1">
      <c r="A2388" s="111" t="s">
        <v>208</v>
      </c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3"/>
      <c r="N2388" s="103"/>
      <c r="O2388" s="103"/>
      <c r="P2388" s="103"/>
      <c r="Q2388" s="103"/>
      <c r="R2388" s="103"/>
      <c r="S2388" s="103"/>
      <c r="T2388" s="103"/>
      <c r="U2388" s="103"/>
      <c r="W2388" s="271"/>
    </row>
    <row r="2389" spans="1:23" s="104" customFormat="1" ht="18" customHeight="1">
      <c r="A2389" s="111" t="s">
        <v>209</v>
      </c>
      <c r="B2389" s="103"/>
      <c r="C2389" s="103"/>
      <c r="D2389" s="103"/>
      <c r="E2389" s="103"/>
      <c r="F2389" s="103"/>
      <c r="G2389" s="103"/>
      <c r="H2389" s="103"/>
      <c r="I2389" s="103"/>
      <c r="J2389" s="103"/>
      <c r="K2389" s="103"/>
      <c r="L2389" s="103"/>
      <c r="M2389" s="103"/>
      <c r="N2389" s="103"/>
      <c r="O2389" s="103"/>
      <c r="P2389" s="103"/>
      <c r="Q2389" s="103"/>
      <c r="R2389" s="103"/>
      <c r="S2389" s="103"/>
      <c r="T2389" s="103"/>
      <c r="U2389" s="103"/>
    </row>
    <row r="2390" spans="1:23" s="104" customFormat="1" ht="18" customHeight="1">
      <c r="A2390" s="111" t="s">
        <v>198</v>
      </c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3"/>
      <c r="N2390" s="103"/>
      <c r="O2390" s="103"/>
      <c r="P2390" s="103"/>
      <c r="Q2390" s="103"/>
      <c r="R2390" s="103"/>
      <c r="S2390" s="103"/>
      <c r="T2390" s="103"/>
      <c r="U2390" s="103"/>
      <c r="W2390" s="116" t="s">
        <v>249</v>
      </c>
    </row>
    <row r="2391" spans="1:23" s="104" customFormat="1" ht="18" customHeight="1">
      <c r="A2391" s="111" t="s">
        <v>200</v>
      </c>
      <c r="B2391" s="103"/>
      <c r="C2391" s="103"/>
      <c r="D2391" s="103"/>
      <c r="E2391" s="103"/>
      <c r="F2391" s="103"/>
      <c r="G2391" s="103"/>
      <c r="H2391" s="103"/>
      <c r="I2391" s="103"/>
      <c r="J2391" s="103"/>
      <c r="K2391" s="103"/>
      <c r="L2391" s="103"/>
      <c r="M2391" s="103"/>
      <c r="N2391" s="103"/>
      <c r="O2391" s="103"/>
      <c r="P2391" s="103"/>
      <c r="Q2391" s="103"/>
      <c r="R2391" s="103"/>
      <c r="S2391" s="103"/>
      <c r="T2391" s="103"/>
      <c r="U2391" s="103"/>
      <c r="W2391" s="270">
        <f>INDEX(TRI!$BD$72:$BE$436,MATCH(A2382,TRI!$BD$72:$BD$436,0),2)+(IF(WEEKDAY(A2382,1)=4,1,0))</f>
        <v>0</v>
      </c>
    </row>
    <row r="2392" spans="1:23" s="104" customFormat="1" ht="18" customHeight="1">
      <c r="A2392" s="111" t="s">
        <v>201</v>
      </c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3"/>
      <c r="N2392" s="103"/>
      <c r="O2392" s="103"/>
      <c r="P2392" s="103"/>
      <c r="Q2392" s="103"/>
      <c r="R2392" s="103"/>
      <c r="S2392" s="103"/>
      <c r="T2392" s="103"/>
      <c r="U2392" s="103"/>
      <c r="W2392" s="271"/>
    </row>
    <row r="2393" spans="1:23" s="104" customFormat="1" ht="18" customHeight="1">
      <c r="A2393" s="111" t="s">
        <v>202</v>
      </c>
      <c r="B2393" s="103"/>
      <c r="C2393" s="103"/>
      <c r="D2393" s="103"/>
      <c r="E2393" s="103"/>
      <c r="F2393" s="103"/>
      <c r="G2393" s="103"/>
      <c r="H2393" s="103"/>
      <c r="I2393" s="103"/>
      <c r="J2393" s="103"/>
      <c r="K2393" s="103"/>
      <c r="L2393" s="103"/>
      <c r="M2393" s="103"/>
      <c r="N2393" s="103"/>
      <c r="O2393" s="103"/>
      <c r="P2393" s="103"/>
      <c r="Q2393" s="103"/>
      <c r="R2393" s="103"/>
      <c r="S2393" s="103"/>
      <c r="T2393" s="103"/>
      <c r="U2393" s="103"/>
    </row>
    <row r="2394" spans="1:23" s="104" customFormat="1" ht="18" customHeight="1">
      <c r="A2394" s="111" t="s">
        <v>203</v>
      </c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3"/>
      <c r="N2394" s="103"/>
      <c r="O2394" s="103"/>
      <c r="P2394" s="103"/>
      <c r="Q2394" s="103"/>
      <c r="R2394" s="103"/>
      <c r="S2394" s="103"/>
      <c r="T2394" s="103"/>
      <c r="U2394" s="103"/>
    </row>
    <row r="2395" spans="1:23" s="104" customFormat="1" ht="18" customHeight="1">
      <c r="A2395" s="112" t="s">
        <v>204</v>
      </c>
      <c r="B2395" s="109" t="str">
        <f>IF(COUNTA(B2383:B2394)=0,"-",COUNTA(B2383:B2394)/12)</f>
        <v>-</v>
      </c>
      <c r="C2395" s="109" t="str">
        <f>IF(COUNTA(C2383:C2394)=0,"-",COUNTA(C2383:C2394)/12)</f>
        <v>-</v>
      </c>
      <c r="D2395" s="109" t="str">
        <f t="shared" ref="D2395" si="275">IF(COUNTA(D2383:D2394)=0,"-",COUNTA(D2383:D2394)/12)</f>
        <v>-</v>
      </c>
      <c r="E2395" s="114" t="str">
        <f>IF(COUNTA(E2383:E2394)=0,"-",COUNTA(E2383:E2394)/12)</f>
        <v>-</v>
      </c>
      <c r="F2395" s="109" t="str">
        <f t="shared" ref="F2395:U2395" si="276">IF(COUNTA(F2383:F2394)=0,"-",COUNTA(F2383:F2394)/12)</f>
        <v>-</v>
      </c>
      <c r="G2395" s="109" t="str">
        <f t="shared" si="276"/>
        <v>-</v>
      </c>
      <c r="H2395" s="109" t="str">
        <f t="shared" si="276"/>
        <v>-</v>
      </c>
      <c r="I2395" s="109" t="str">
        <f t="shared" si="276"/>
        <v>-</v>
      </c>
      <c r="J2395" s="109" t="str">
        <f t="shared" si="276"/>
        <v>-</v>
      </c>
      <c r="K2395" s="109" t="str">
        <f t="shared" si="276"/>
        <v>-</v>
      </c>
      <c r="L2395" s="109" t="str">
        <f t="shared" si="276"/>
        <v>-</v>
      </c>
      <c r="M2395" s="109" t="str">
        <f t="shared" si="276"/>
        <v>-</v>
      </c>
      <c r="N2395" s="109" t="str">
        <f t="shared" si="276"/>
        <v>-</v>
      </c>
      <c r="O2395" s="109" t="str">
        <f t="shared" si="276"/>
        <v>-</v>
      </c>
      <c r="P2395" s="109" t="str">
        <f t="shared" si="276"/>
        <v>-</v>
      </c>
      <c r="Q2395" s="109" t="str">
        <f t="shared" si="276"/>
        <v>-</v>
      </c>
      <c r="R2395" s="109" t="str">
        <f t="shared" si="276"/>
        <v>-</v>
      </c>
      <c r="S2395" s="109" t="str">
        <f t="shared" si="276"/>
        <v>-</v>
      </c>
      <c r="T2395" s="109" t="str">
        <f t="shared" si="276"/>
        <v>-</v>
      </c>
      <c r="U2395" s="109" t="str">
        <f t="shared" si="276"/>
        <v>-</v>
      </c>
    </row>
    <row r="2397" spans="1:23" s="104" customFormat="1" ht="18" customHeight="1">
      <c r="A2397" s="105">
        <f>A2382+1</f>
        <v>44869</v>
      </c>
      <c r="B2397" s="106">
        <v>1</v>
      </c>
      <c r="C2397" s="106">
        <v>2</v>
      </c>
      <c r="D2397" s="106">
        <v>3</v>
      </c>
      <c r="E2397" s="106">
        <v>4</v>
      </c>
      <c r="F2397" s="106">
        <v>5</v>
      </c>
      <c r="G2397" s="106">
        <v>6</v>
      </c>
      <c r="H2397" s="106">
        <v>7</v>
      </c>
      <c r="I2397" s="106">
        <v>8</v>
      </c>
      <c r="J2397" s="106">
        <v>9</v>
      </c>
      <c r="K2397" s="106">
        <v>10</v>
      </c>
      <c r="L2397" s="106">
        <v>11</v>
      </c>
      <c r="M2397" s="106">
        <v>12</v>
      </c>
      <c r="N2397" s="106">
        <v>13</v>
      </c>
      <c r="O2397" s="106">
        <v>14</v>
      </c>
      <c r="P2397" s="106">
        <v>15</v>
      </c>
      <c r="Q2397" s="106">
        <v>16</v>
      </c>
      <c r="R2397" s="106">
        <v>17</v>
      </c>
      <c r="S2397" s="106">
        <v>18</v>
      </c>
      <c r="T2397" s="106">
        <v>19</v>
      </c>
      <c r="U2397" s="106">
        <v>20</v>
      </c>
    </row>
    <row r="2398" spans="1:23" s="104" customFormat="1" ht="18" customHeight="1">
      <c r="A2398" s="111" t="s">
        <v>168</v>
      </c>
      <c r="B2398" s="103"/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3"/>
      <c r="M2398" s="103"/>
      <c r="N2398" s="103"/>
      <c r="O2398" s="103"/>
      <c r="P2398" s="103"/>
      <c r="Q2398" s="103"/>
      <c r="R2398" s="103"/>
      <c r="S2398" s="103"/>
      <c r="T2398" s="103"/>
      <c r="U2398" s="103"/>
    </row>
    <row r="2399" spans="1:23" s="104" customFormat="1" ht="18" customHeight="1">
      <c r="A2399" s="111" t="s">
        <v>174</v>
      </c>
      <c r="B2399" s="103"/>
      <c r="C2399" s="103"/>
      <c r="D2399" s="103"/>
      <c r="E2399" s="103"/>
      <c r="F2399" s="103"/>
      <c r="G2399" s="103"/>
      <c r="H2399" s="103"/>
      <c r="I2399" s="103"/>
      <c r="J2399" s="103"/>
      <c r="K2399" s="103"/>
      <c r="L2399" s="103"/>
      <c r="M2399" s="103"/>
      <c r="N2399" s="103"/>
      <c r="O2399" s="103"/>
      <c r="P2399" s="103"/>
      <c r="Q2399" s="103"/>
      <c r="R2399" s="103"/>
      <c r="S2399" s="103"/>
      <c r="T2399" s="103"/>
      <c r="U2399" s="103"/>
    </row>
    <row r="2400" spans="1:23" s="104" customFormat="1" ht="18" customHeight="1">
      <c r="A2400" s="111" t="s">
        <v>176</v>
      </c>
      <c r="B2400" s="103"/>
      <c r="C2400" s="103"/>
      <c r="D2400" s="103"/>
      <c r="E2400" s="103"/>
      <c r="F2400" s="103"/>
      <c r="G2400" s="103"/>
      <c r="H2400" s="103"/>
      <c r="I2400" s="103"/>
      <c r="J2400" s="103"/>
      <c r="K2400" s="103"/>
      <c r="L2400" s="103"/>
      <c r="M2400" s="103"/>
      <c r="N2400" s="103"/>
      <c r="O2400" s="103"/>
      <c r="P2400" s="103"/>
      <c r="Q2400" s="103"/>
      <c r="R2400" s="103"/>
      <c r="S2400" s="103"/>
      <c r="T2400" s="103"/>
      <c r="U2400" s="103"/>
    </row>
    <row r="2401" spans="1:23" s="104" customFormat="1" ht="18" customHeight="1">
      <c r="A2401" s="111" t="s">
        <v>181</v>
      </c>
      <c r="B2401" s="103"/>
      <c r="C2401" s="103"/>
      <c r="D2401" s="103"/>
      <c r="E2401" s="103"/>
      <c r="F2401" s="103"/>
      <c r="G2401" s="103"/>
      <c r="H2401" s="103"/>
      <c r="I2401" s="103"/>
      <c r="J2401" s="103"/>
      <c r="K2401" s="103"/>
      <c r="L2401" s="103"/>
      <c r="M2401" s="103"/>
      <c r="N2401" s="103"/>
      <c r="O2401" s="103"/>
      <c r="P2401" s="103"/>
      <c r="Q2401" s="103"/>
      <c r="R2401" s="103"/>
      <c r="S2401" s="103"/>
      <c r="T2401" s="103"/>
      <c r="U2401" s="103"/>
      <c r="W2401" s="116" t="s">
        <v>250</v>
      </c>
    </row>
    <row r="2402" spans="1:23" s="104" customFormat="1" ht="18" customHeight="1">
      <c r="A2402" s="111" t="s">
        <v>184</v>
      </c>
      <c r="B2402" s="103"/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3"/>
      <c r="M2402" s="103"/>
      <c r="N2402" s="103"/>
      <c r="O2402" s="103"/>
      <c r="P2402" s="103"/>
      <c r="Q2402" s="103"/>
      <c r="R2402" s="103"/>
      <c r="S2402" s="103"/>
      <c r="T2402" s="103"/>
      <c r="U2402" s="103"/>
      <c r="W2402" s="271">
        <f>COUNTIF(B2410:U2410,"-")</f>
        <v>20</v>
      </c>
    </row>
    <row r="2403" spans="1:23" s="104" customFormat="1" ht="18" customHeight="1">
      <c r="A2403" s="111" t="s">
        <v>208</v>
      </c>
      <c r="B2403" s="103"/>
      <c r="C2403" s="103"/>
      <c r="D2403" s="103"/>
      <c r="E2403" s="103"/>
      <c r="F2403" s="103"/>
      <c r="G2403" s="103"/>
      <c r="H2403" s="103"/>
      <c r="I2403" s="103"/>
      <c r="J2403" s="103"/>
      <c r="K2403" s="103"/>
      <c r="L2403" s="103"/>
      <c r="M2403" s="103"/>
      <c r="N2403" s="103"/>
      <c r="O2403" s="103"/>
      <c r="P2403" s="103"/>
      <c r="Q2403" s="103"/>
      <c r="R2403" s="103"/>
      <c r="S2403" s="103"/>
      <c r="T2403" s="103"/>
      <c r="U2403" s="103"/>
      <c r="W2403" s="271"/>
    </row>
    <row r="2404" spans="1:23" s="104" customFormat="1" ht="18" customHeight="1">
      <c r="A2404" s="111" t="s">
        <v>209</v>
      </c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3"/>
      <c r="M2404" s="103"/>
      <c r="N2404" s="103"/>
      <c r="O2404" s="103"/>
      <c r="P2404" s="103"/>
      <c r="Q2404" s="103"/>
      <c r="R2404" s="103"/>
      <c r="S2404" s="103"/>
      <c r="T2404" s="103"/>
      <c r="U2404" s="103"/>
    </row>
    <row r="2405" spans="1:23" s="104" customFormat="1" ht="18" customHeight="1">
      <c r="A2405" s="111" t="s">
        <v>198</v>
      </c>
      <c r="B2405" s="103"/>
      <c r="C2405" s="103"/>
      <c r="D2405" s="103"/>
      <c r="E2405" s="103"/>
      <c r="F2405" s="103"/>
      <c r="G2405" s="103"/>
      <c r="H2405" s="103"/>
      <c r="I2405" s="103"/>
      <c r="J2405" s="103"/>
      <c r="K2405" s="103"/>
      <c r="L2405" s="103"/>
      <c r="M2405" s="103"/>
      <c r="N2405" s="103"/>
      <c r="O2405" s="103"/>
      <c r="P2405" s="103"/>
      <c r="Q2405" s="103"/>
      <c r="R2405" s="103"/>
      <c r="S2405" s="103"/>
      <c r="T2405" s="103"/>
      <c r="U2405" s="103"/>
      <c r="W2405" s="116" t="s">
        <v>249</v>
      </c>
    </row>
    <row r="2406" spans="1:23" s="104" customFormat="1" ht="18" customHeight="1">
      <c r="A2406" s="111" t="s">
        <v>200</v>
      </c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3"/>
      <c r="M2406" s="103"/>
      <c r="N2406" s="103"/>
      <c r="O2406" s="103"/>
      <c r="P2406" s="103"/>
      <c r="Q2406" s="103"/>
      <c r="R2406" s="103"/>
      <c r="S2406" s="103"/>
      <c r="T2406" s="103"/>
      <c r="U2406" s="103"/>
      <c r="W2406" s="270">
        <f>INDEX(TRI!$BD$72:$BE$436,MATCH(A2397,TRI!$BD$72:$BD$436,0),2)+(IF(WEEKDAY(A2397,1)=4,1,0))</f>
        <v>0</v>
      </c>
    </row>
    <row r="2407" spans="1:23" s="104" customFormat="1" ht="18" customHeight="1">
      <c r="A2407" s="111" t="s">
        <v>201</v>
      </c>
      <c r="B2407" s="103"/>
      <c r="C2407" s="103"/>
      <c r="D2407" s="103"/>
      <c r="E2407" s="103"/>
      <c r="F2407" s="103"/>
      <c r="G2407" s="103"/>
      <c r="H2407" s="103"/>
      <c r="I2407" s="103"/>
      <c r="J2407" s="103"/>
      <c r="K2407" s="103"/>
      <c r="L2407" s="103"/>
      <c r="M2407" s="103"/>
      <c r="N2407" s="103"/>
      <c r="O2407" s="103"/>
      <c r="P2407" s="103"/>
      <c r="Q2407" s="103"/>
      <c r="R2407" s="103"/>
      <c r="S2407" s="103"/>
      <c r="T2407" s="103"/>
      <c r="U2407" s="103"/>
      <c r="W2407" s="271"/>
    </row>
    <row r="2408" spans="1:23" s="104" customFormat="1" ht="18" customHeight="1">
      <c r="A2408" s="111" t="s">
        <v>202</v>
      </c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3"/>
      <c r="M2408" s="103"/>
      <c r="N2408" s="103"/>
      <c r="O2408" s="103"/>
      <c r="P2408" s="103"/>
      <c r="Q2408" s="103"/>
      <c r="R2408" s="103"/>
      <c r="S2408" s="103"/>
      <c r="T2408" s="103"/>
      <c r="U2408" s="103"/>
    </row>
    <row r="2409" spans="1:23" s="104" customFormat="1" ht="18" customHeight="1">
      <c r="A2409" s="111" t="s">
        <v>203</v>
      </c>
      <c r="B2409" s="103"/>
      <c r="C2409" s="103"/>
      <c r="D2409" s="103"/>
      <c r="E2409" s="103"/>
      <c r="F2409" s="103"/>
      <c r="G2409" s="103"/>
      <c r="H2409" s="103"/>
      <c r="I2409" s="103"/>
      <c r="J2409" s="103"/>
      <c r="K2409" s="103"/>
      <c r="L2409" s="103"/>
      <c r="M2409" s="103"/>
      <c r="N2409" s="103"/>
      <c r="O2409" s="103"/>
      <c r="P2409" s="103"/>
      <c r="Q2409" s="103"/>
      <c r="R2409" s="103"/>
      <c r="S2409" s="103"/>
      <c r="T2409" s="103"/>
      <c r="U2409" s="103"/>
    </row>
    <row r="2410" spans="1:23" s="104" customFormat="1" ht="18" customHeight="1">
      <c r="A2410" s="112" t="s">
        <v>204</v>
      </c>
      <c r="B2410" s="109" t="str">
        <f>IF(COUNTA(B2398:B2409)=0,"-",COUNTA(B2398:B2409)/12)</f>
        <v>-</v>
      </c>
      <c r="C2410" s="109" t="str">
        <f>IF(COUNTA(C2398:C2409)=0,"-",COUNTA(C2398:C2409)/12)</f>
        <v>-</v>
      </c>
      <c r="D2410" s="109" t="str">
        <f t="shared" ref="D2410" si="277">IF(COUNTA(D2398:D2409)=0,"-",COUNTA(D2398:D2409)/12)</f>
        <v>-</v>
      </c>
      <c r="E2410" s="114" t="str">
        <f>IF(COUNTA(E2398:E2409)=0,"-",COUNTA(E2398:E2409)/12)</f>
        <v>-</v>
      </c>
      <c r="F2410" s="109" t="str">
        <f t="shared" ref="F2410:U2410" si="278">IF(COUNTA(F2398:F2409)=0,"-",COUNTA(F2398:F2409)/12)</f>
        <v>-</v>
      </c>
      <c r="G2410" s="109" t="str">
        <f t="shared" si="278"/>
        <v>-</v>
      </c>
      <c r="H2410" s="109" t="str">
        <f t="shared" si="278"/>
        <v>-</v>
      </c>
      <c r="I2410" s="109" t="str">
        <f t="shared" si="278"/>
        <v>-</v>
      </c>
      <c r="J2410" s="109" t="str">
        <f t="shared" si="278"/>
        <v>-</v>
      </c>
      <c r="K2410" s="109" t="str">
        <f t="shared" si="278"/>
        <v>-</v>
      </c>
      <c r="L2410" s="109" t="str">
        <f t="shared" si="278"/>
        <v>-</v>
      </c>
      <c r="M2410" s="109" t="str">
        <f t="shared" si="278"/>
        <v>-</v>
      </c>
      <c r="N2410" s="109" t="str">
        <f t="shared" si="278"/>
        <v>-</v>
      </c>
      <c r="O2410" s="109" t="str">
        <f t="shared" si="278"/>
        <v>-</v>
      </c>
      <c r="P2410" s="109" t="str">
        <f t="shared" si="278"/>
        <v>-</v>
      </c>
      <c r="Q2410" s="109" t="str">
        <f t="shared" si="278"/>
        <v>-</v>
      </c>
      <c r="R2410" s="109" t="str">
        <f t="shared" si="278"/>
        <v>-</v>
      </c>
      <c r="S2410" s="109" t="str">
        <f t="shared" si="278"/>
        <v>-</v>
      </c>
      <c r="T2410" s="109" t="str">
        <f t="shared" si="278"/>
        <v>-</v>
      </c>
      <c r="U2410" s="109" t="str">
        <f t="shared" si="278"/>
        <v>-</v>
      </c>
    </row>
    <row r="2412" spans="1:23" s="104" customFormat="1" ht="18" customHeight="1">
      <c r="A2412" s="105">
        <f>A2397+1</f>
        <v>44870</v>
      </c>
      <c r="B2412" s="106">
        <v>1</v>
      </c>
      <c r="C2412" s="106">
        <v>2</v>
      </c>
      <c r="D2412" s="106">
        <v>3</v>
      </c>
      <c r="E2412" s="106">
        <v>4</v>
      </c>
      <c r="F2412" s="106">
        <v>5</v>
      </c>
      <c r="G2412" s="106">
        <v>6</v>
      </c>
      <c r="H2412" s="106">
        <v>7</v>
      </c>
      <c r="I2412" s="106">
        <v>8</v>
      </c>
      <c r="J2412" s="106">
        <v>9</v>
      </c>
      <c r="K2412" s="106">
        <v>10</v>
      </c>
      <c r="L2412" s="106">
        <v>11</v>
      </c>
      <c r="M2412" s="106">
        <v>12</v>
      </c>
      <c r="N2412" s="106">
        <v>13</v>
      </c>
      <c r="O2412" s="106">
        <v>14</v>
      </c>
      <c r="P2412" s="106">
        <v>15</v>
      </c>
      <c r="Q2412" s="106">
        <v>16</v>
      </c>
      <c r="R2412" s="106">
        <v>17</v>
      </c>
      <c r="S2412" s="106">
        <v>18</v>
      </c>
      <c r="T2412" s="106">
        <v>19</v>
      </c>
      <c r="U2412" s="106">
        <v>20</v>
      </c>
    </row>
    <row r="2413" spans="1:23" s="104" customFormat="1" ht="18" customHeight="1">
      <c r="A2413" s="111" t="s">
        <v>168</v>
      </c>
      <c r="B2413" s="103"/>
      <c r="C2413" s="103"/>
      <c r="D2413" s="103"/>
      <c r="E2413" s="103"/>
      <c r="F2413" s="103"/>
      <c r="G2413" s="103"/>
      <c r="H2413" s="103"/>
      <c r="I2413" s="103"/>
      <c r="J2413" s="103"/>
      <c r="K2413" s="103"/>
      <c r="L2413" s="103"/>
      <c r="M2413" s="103"/>
      <c r="N2413" s="103"/>
      <c r="O2413" s="103"/>
      <c r="P2413" s="103"/>
      <c r="Q2413" s="103"/>
      <c r="R2413" s="103"/>
      <c r="S2413" s="103"/>
      <c r="T2413" s="103"/>
      <c r="U2413" s="103"/>
    </row>
    <row r="2414" spans="1:23" s="104" customFormat="1" ht="18" customHeight="1">
      <c r="A2414" s="111" t="s">
        <v>174</v>
      </c>
      <c r="B2414" s="103"/>
      <c r="C2414" s="103"/>
      <c r="D2414" s="103"/>
      <c r="E2414" s="103"/>
      <c r="F2414" s="103"/>
      <c r="G2414" s="103"/>
      <c r="H2414" s="103"/>
      <c r="I2414" s="103"/>
      <c r="J2414" s="103"/>
      <c r="K2414" s="103"/>
      <c r="L2414" s="103"/>
      <c r="M2414" s="103"/>
      <c r="N2414" s="103"/>
      <c r="O2414" s="103"/>
      <c r="P2414" s="103"/>
      <c r="Q2414" s="103"/>
      <c r="R2414" s="103"/>
      <c r="S2414" s="103"/>
      <c r="T2414" s="103"/>
      <c r="U2414" s="103"/>
    </row>
    <row r="2415" spans="1:23" s="104" customFormat="1" ht="18" customHeight="1">
      <c r="A2415" s="111" t="s">
        <v>176</v>
      </c>
      <c r="B2415" s="103"/>
      <c r="C2415" s="103"/>
      <c r="D2415" s="103"/>
      <c r="E2415" s="103"/>
      <c r="F2415" s="103"/>
      <c r="G2415" s="103"/>
      <c r="H2415" s="103"/>
      <c r="I2415" s="103"/>
      <c r="J2415" s="103"/>
      <c r="K2415" s="103"/>
      <c r="L2415" s="103"/>
      <c r="M2415" s="103"/>
      <c r="N2415" s="103"/>
      <c r="O2415" s="103"/>
      <c r="P2415" s="103"/>
      <c r="Q2415" s="103"/>
      <c r="R2415" s="103"/>
      <c r="S2415" s="103"/>
      <c r="T2415" s="103"/>
      <c r="U2415" s="103"/>
    </row>
    <row r="2416" spans="1:23" s="104" customFormat="1" ht="18" customHeight="1">
      <c r="A2416" s="111" t="s">
        <v>181</v>
      </c>
      <c r="B2416" s="103"/>
      <c r="C2416" s="103"/>
      <c r="D2416" s="103"/>
      <c r="E2416" s="103"/>
      <c r="F2416" s="103"/>
      <c r="G2416" s="103"/>
      <c r="H2416" s="103"/>
      <c r="I2416" s="103"/>
      <c r="J2416" s="103"/>
      <c r="K2416" s="103"/>
      <c r="L2416" s="103"/>
      <c r="M2416" s="103"/>
      <c r="N2416" s="103"/>
      <c r="O2416" s="103"/>
      <c r="P2416" s="103"/>
      <c r="Q2416" s="103"/>
      <c r="R2416" s="103"/>
      <c r="S2416" s="103"/>
      <c r="T2416" s="103"/>
      <c r="U2416" s="103"/>
      <c r="W2416" s="116" t="s">
        <v>250</v>
      </c>
    </row>
    <row r="2417" spans="1:23" s="104" customFormat="1" ht="18" customHeight="1">
      <c r="A2417" s="111" t="s">
        <v>184</v>
      </c>
      <c r="B2417" s="103"/>
      <c r="C2417" s="103"/>
      <c r="D2417" s="103"/>
      <c r="E2417" s="103"/>
      <c r="F2417" s="103"/>
      <c r="G2417" s="103"/>
      <c r="H2417" s="103"/>
      <c r="I2417" s="103"/>
      <c r="J2417" s="103"/>
      <c r="K2417" s="103"/>
      <c r="L2417" s="103"/>
      <c r="M2417" s="103"/>
      <c r="N2417" s="103"/>
      <c r="O2417" s="103"/>
      <c r="P2417" s="103"/>
      <c r="Q2417" s="103"/>
      <c r="R2417" s="103"/>
      <c r="S2417" s="103"/>
      <c r="T2417" s="103"/>
      <c r="U2417" s="103"/>
      <c r="W2417" s="271">
        <f>COUNTIF(B2425:U2425,"-")</f>
        <v>20</v>
      </c>
    </row>
    <row r="2418" spans="1:23" s="104" customFormat="1" ht="18" customHeight="1">
      <c r="A2418" s="111" t="s">
        <v>208</v>
      </c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3"/>
      <c r="N2418" s="103"/>
      <c r="O2418" s="103"/>
      <c r="P2418" s="103"/>
      <c r="Q2418" s="103"/>
      <c r="R2418" s="103"/>
      <c r="S2418" s="103"/>
      <c r="T2418" s="103"/>
      <c r="U2418" s="103"/>
      <c r="W2418" s="271"/>
    </row>
    <row r="2419" spans="1:23" s="104" customFormat="1" ht="18" customHeight="1">
      <c r="A2419" s="111" t="s">
        <v>209</v>
      </c>
      <c r="B2419" s="103"/>
      <c r="C2419" s="103"/>
      <c r="D2419" s="103"/>
      <c r="E2419" s="103"/>
      <c r="F2419" s="103"/>
      <c r="G2419" s="103"/>
      <c r="H2419" s="103"/>
      <c r="I2419" s="103"/>
      <c r="J2419" s="103"/>
      <c r="K2419" s="103"/>
      <c r="L2419" s="103"/>
      <c r="M2419" s="103"/>
      <c r="N2419" s="103"/>
      <c r="O2419" s="103"/>
      <c r="P2419" s="103"/>
      <c r="Q2419" s="103"/>
      <c r="R2419" s="103"/>
      <c r="S2419" s="103"/>
      <c r="T2419" s="103"/>
      <c r="U2419" s="103"/>
    </row>
    <row r="2420" spans="1:23" s="104" customFormat="1" ht="18" customHeight="1">
      <c r="A2420" s="111" t="s">
        <v>198</v>
      </c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3"/>
      <c r="O2420" s="103"/>
      <c r="P2420" s="103"/>
      <c r="Q2420" s="103"/>
      <c r="R2420" s="103"/>
      <c r="S2420" s="103"/>
      <c r="T2420" s="103"/>
      <c r="U2420" s="103"/>
      <c r="W2420" s="116" t="s">
        <v>249</v>
      </c>
    </row>
    <row r="2421" spans="1:23" s="104" customFormat="1" ht="18" customHeight="1">
      <c r="A2421" s="111" t="s">
        <v>200</v>
      </c>
      <c r="B2421" s="103"/>
      <c r="C2421" s="103"/>
      <c r="D2421" s="103"/>
      <c r="E2421" s="103"/>
      <c r="F2421" s="103"/>
      <c r="G2421" s="103"/>
      <c r="H2421" s="103"/>
      <c r="I2421" s="103"/>
      <c r="J2421" s="103"/>
      <c r="K2421" s="103"/>
      <c r="L2421" s="103"/>
      <c r="M2421" s="103"/>
      <c r="N2421" s="103"/>
      <c r="O2421" s="103"/>
      <c r="P2421" s="103"/>
      <c r="Q2421" s="103"/>
      <c r="R2421" s="103"/>
      <c r="S2421" s="103"/>
      <c r="T2421" s="103"/>
      <c r="U2421" s="103"/>
      <c r="W2421" s="270">
        <f>INDEX(TRI!$BD$72:$BE$436,MATCH(A2412,TRI!$BD$72:$BD$436,0),2)+(IF(WEEKDAY(A2412,1)=4,1,0))</f>
        <v>0</v>
      </c>
    </row>
    <row r="2422" spans="1:23" s="104" customFormat="1" ht="18" customHeight="1">
      <c r="A2422" s="111" t="s">
        <v>201</v>
      </c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3"/>
      <c r="N2422" s="103"/>
      <c r="O2422" s="103"/>
      <c r="P2422" s="103"/>
      <c r="Q2422" s="103"/>
      <c r="R2422" s="103"/>
      <c r="S2422" s="103"/>
      <c r="T2422" s="103"/>
      <c r="U2422" s="103"/>
      <c r="W2422" s="271"/>
    </row>
    <row r="2423" spans="1:23" s="104" customFormat="1" ht="18" customHeight="1">
      <c r="A2423" s="111" t="s">
        <v>202</v>
      </c>
      <c r="B2423" s="103"/>
      <c r="C2423" s="103"/>
      <c r="D2423" s="103"/>
      <c r="E2423" s="103"/>
      <c r="F2423" s="103"/>
      <c r="G2423" s="103"/>
      <c r="H2423" s="103"/>
      <c r="I2423" s="103"/>
      <c r="J2423" s="103"/>
      <c r="K2423" s="103"/>
      <c r="L2423" s="103"/>
      <c r="M2423" s="103"/>
      <c r="N2423" s="103"/>
      <c r="O2423" s="103"/>
      <c r="P2423" s="103"/>
      <c r="Q2423" s="103"/>
      <c r="R2423" s="103"/>
      <c r="S2423" s="103"/>
      <c r="T2423" s="103"/>
      <c r="U2423" s="103"/>
    </row>
    <row r="2424" spans="1:23" s="104" customFormat="1" ht="18" customHeight="1">
      <c r="A2424" s="111" t="s">
        <v>203</v>
      </c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3"/>
      <c r="N2424" s="103"/>
      <c r="O2424" s="103"/>
      <c r="P2424" s="103"/>
      <c r="Q2424" s="103"/>
      <c r="R2424" s="103"/>
      <c r="S2424" s="103"/>
      <c r="T2424" s="103"/>
      <c r="U2424" s="103"/>
    </row>
    <row r="2425" spans="1:23" s="104" customFormat="1" ht="18" customHeight="1">
      <c r="A2425" s="112" t="s">
        <v>204</v>
      </c>
      <c r="B2425" s="109" t="str">
        <f>IF(COUNTA(B2413:B2424)=0,"-",COUNTA(B2413:B2424)/12)</f>
        <v>-</v>
      </c>
      <c r="C2425" s="109" t="str">
        <f>IF(COUNTA(C2413:C2424)=0,"-",COUNTA(C2413:C2424)/12)</f>
        <v>-</v>
      </c>
      <c r="D2425" s="109" t="str">
        <f t="shared" ref="D2425" si="279">IF(COUNTA(D2413:D2424)=0,"-",COUNTA(D2413:D2424)/12)</f>
        <v>-</v>
      </c>
      <c r="E2425" s="114" t="str">
        <f>IF(COUNTA(E2413:E2424)=0,"-",COUNTA(E2413:E2424)/12)</f>
        <v>-</v>
      </c>
      <c r="F2425" s="109" t="str">
        <f t="shared" ref="F2425:U2425" si="280">IF(COUNTA(F2413:F2424)=0,"-",COUNTA(F2413:F2424)/12)</f>
        <v>-</v>
      </c>
      <c r="G2425" s="109" t="str">
        <f t="shared" si="280"/>
        <v>-</v>
      </c>
      <c r="H2425" s="109" t="str">
        <f t="shared" si="280"/>
        <v>-</v>
      </c>
      <c r="I2425" s="109" t="str">
        <f t="shared" si="280"/>
        <v>-</v>
      </c>
      <c r="J2425" s="109" t="str">
        <f t="shared" si="280"/>
        <v>-</v>
      </c>
      <c r="K2425" s="109" t="str">
        <f t="shared" si="280"/>
        <v>-</v>
      </c>
      <c r="L2425" s="109" t="str">
        <f t="shared" si="280"/>
        <v>-</v>
      </c>
      <c r="M2425" s="109" t="str">
        <f t="shared" si="280"/>
        <v>-</v>
      </c>
      <c r="N2425" s="109" t="str">
        <f t="shared" si="280"/>
        <v>-</v>
      </c>
      <c r="O2425" s="109" t="str">
        <f t="shared" si="280"/>
        <v>-</v>
      </c>
      <c r="P2425" s="109" t="str">
        <f t="shared" si="280"/>
        <v>-</v>
      </c>
      <c r="Q2425" s="109" t="str">
        <f t="shared" si="280"/>
        <v>-</v>
      </c>
      <c r="R2425" s="109" t="str">
        <f t="shared" si="280"/>
        <v>-</v>
      </c>
      <c r="S2425" s="109" t="str">
        <f t="shared" si="280"/>
        <v>-</v>
      </c>
      <c r="T2425" s="109" t="str">
        <f t="shared" si="280"/>
        <v>-</v>
      </c>
      <c r="U2425" s="109" t="str">
        <f t="shared" si="280"/>
        <v>-</v>
      </c>
    </row>
    <row r="2427" spans="1:23" s="104" customFormat="1" ht="18" customHeight="1">
      <c r="A2427" s="105">
        <f>A2412+1</f>
        <v>44871</v>
      </c>
      <c r="B2427" s="106">
        <v>1</v>
      </c>
      <c r="C2427" s="106">
        <v>2</v>
      </c>
      <c r="D2427" s="106">
        <v>3</v>
      </c>
      <c r="E2427" s="106">
        <v>4</v>
      </c>
      <c r="F2427" s="106">
        <v>5</v>
      </c>
      <c r="G2427" s="106">
        <v>6</v>
      </c>
      <c r="H2427" s="106">
        <v>7</v>
      </c>
      <c r="I2427" s="106">
        <v>8</v>
      </c>
      <c r="J2427" s="106">
        <v>9</v>
      </c>
      <c r="K2427" s="106">
        <v>10</v>
      </c>
      <c r="L2427" s="106">
        <v>11</v>
      </c>
      <c r="M2427" s="106">
        <v>12</v>
      </c>
      <c r="N2427" s="106">
        <v>13</v>
      </c>
      <c r="O2427" s="106">
        <v>14</v>
      </c>
      <c r="P2427" s="106">
        <v>15</v>
      </c>
      <c r="Q2427" s="106">
        <v>16</v>
      </c>
      <c r="R2427" s="106">
        <v>17</v>
      </c>
      <c r="S2427" s="106">
        <v>18</v>
      </c>
      <c r="T2427" s="106">
        <v>19</v>
      </c>
      <c r="U2427" s="106">
        <v>20</v>
      </c>
    </row>
    <row r="2428" spans="1:23" s="104" customFormat="1" ht="18" customHeight="1">
      <c r="A2428" s="111" t="s">
        <v>168</v>
      </c>
      <c r="B2428" s="103"/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3"/>
      <c r="M2428" s="103"/>
      <c r="N2428" s="103"/>
      <c r="O2428" s="103"/>
      <c r="P2428" s="103"/>
      <c r="Q2428" s="103"/>
      <c r="R2428" s="103"/>
      <c r="S2428" s="103"/>
      <c r="T2428" s="103"/>
      <c r="U2428" s="103"/>
    </row>
    <row r="2429" spans="1:23" s="104" customFormat="1" ht="18" customHeight="1">
      <c r="A2429" s="111" t="s">
        <v>174</v>
      </c>
      <c r="B2429" s="103"/>
      <c r="C2429" s="103"/>
      <c r="D2429" s="103"/>
      <c r="E2429" s="103"/>
      <c r="F2429" s="103"/>
      <c r="G2429" s="103"/>
      <c r="H2429" s="103"/>
      <c r="I2429" s="103"/>
      <c r="J2429" s="103"/>
      <c r="K2429" s="103"/>
      <c r="L2429" s="103"/>
      <c r="M2429" s="103"/>
      <c r="N2429" s="103"/>
      <c r="O2429" s="103"/>
      <c r="P2429" s="103"/>
      <c r="Q2429" s="103"/>
      <c r="R2429" s="103"/>
      <c r="S2429" s="103"/>
      <c r="T2429" s="103"/>
      <c r="U2429" s="103"/>
    </row>
    <row r="2430" spans="1:23" s="104" customFormat="1" ht="18" customHeight="1">
      <c r="A2430" s="111" t="s">
        <v>176</v>
      </c>
      <c r="B2430" s="103"/>
      <c r="C2430" s="103"/>
      <c r="D2430" s="103"/>
      <c r="E2430" s="103"/>
      <c r="F2430" s="103"/>
      <c r="G2430" s="103"/>
      <c r="H2430" s="103"/>
      <c r="I2430" s="103"/>
      <c r="J2430" s="103"/>
      <c r="K2430" s="103"/>
      <c r="L2430" s="103"/>
      <c r="M2430" s="103"/>
      <c r="N2430" s="103"/>
      <c r="O2430" s="103"/>
      <c r="P2430" s="103"/>
      <c r="Q2430" s="103"/>
      <c r="R2430" s="103"/>
      <c r="S2430" s="103"/>
      <c r="T2430" s="103"/>
      <c r="U2430" s="103"/>
    </row>
    <row r="2431" spans="1:23" s="104" customFormat="1" ht="18" customHeight="1">
      <c r="A2431" s="111" t="s">
        <v>181</v>
      </c>
      <c r="B2431" s="103"/>
      <c r="C2431" s="103"/>
      <c r="D2431" s="103"/>
      <c r="E2431" s="103"/>
      <c r="F2431" s="103"/>
      <c r="G2431" s="103"/>
      <c r="H2431" s="103"/>
      <c r="I2431" s="103"/>
      <c r="J2431" s="103"/>
      <c r="K2431" s="103"/>
      <c r="L2431" s="103"/>
      <c r="M2431" s="103"/>
      <c r="N2431" s="103"/>
      <c r="O2431" s="103"/>
      <c r="P2431" s="103"/>
      <c r="Q2431" s="103"/>
      <c r="R2431" s="103"/>
      <c r="S2431" s="103"/>
      <c r="T2431" s="103"/>
      <c r="U2431" s="103"/>
      <c r="W2431" s="116" t="s">
        <v>250</v>
      </c>
    </row>
    <row r="2432" spans="1:23" s="104" customFormat="1" ht="18" customHeight="1">
      <c r="A2432" s="111" t="s">
        <v>184</v>
      </c>
      <c r="B2432" s="103"/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3"/>
      <c r="M2432" s="103"/>
      <c r="N2432" s="103"/>
      <c r="O2432" s="103"/>
      <c r="P2432" s="103"/>
      <c r="Q2432" s="103"/>
      <c r="R2432" s="103"/>
      <c r="S2432" s="103"/>
      <c r="T2432" s="103"/>
      <c r="U2432" s="103"/>
      <c r="W2432" s="271">
        <f>COUNTIF(B2440:U2440,"-")</f>
        <v>20</v>
      </c>
    </row>
    <row r="2433" spans="1:23" s="104" customFormat="1" ht="18" customHeight="1">
      <c r="A2433" s="111" t="s">
        <v>208</v>
      </c>
      <c r="B2433" s="103"/>
      <c r="C2433" s="103"/>
      <c r="D2433" s="103"/>
      <c r="E2433" s="103"/>
      <c r="F2433" s="103"/>
      <c r="G2433" s="103"/>
      <c r="H2433" s="103"/>
      <c r="I2433" s="103"/>
      <c r="J2433" s="103"/>
      <c r="K2433" s="103"/>
      <c r="L2433" s="103"/>
      <c r="M2433" s="103"/>
      <c r="N2433" s="103"/>
      <c r="O2433" s="103"/>
      <c r="P2433" s="103"/>
      <c r="Q2433" s="103"/>
      <c r="R2433" s="103"/>
      <c r="S2433" s="103"/>
      <c r="T2433" s="103"/>
      <c r="U2433" s="103"/>
      <c r="W2433" s="271"/>
    </row>
    <row r="2434" spans="1:23" s="104" customFormat="1" ht="18" customHeight="1">
      <c r="A2434" s="111" t="s">
        <v>209</v>
      </c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3"/>
      <c r="M2434" s="103"/>
      <c r="N2434" s="103"/>
      <c r="O2434" s="103"/>
      <c r="P2434" s="103"/>
      <c r="Q2434" s="103"/>
      <c r="R2434" s="103"/>
      <c r="S2434" s="103"/>
      <c r="T2434" s="103"/>
      <c r="U2434" s="103"/>
    </row>
    <row r="2435" spans="1:23" s="104" customFormat="1" ht="18" customHeight="1">
      <c r="A2435" s="111" t="s">
        <v>198</v>
      </c>
      <c r="B2435" s="103"/>
      <c r="C2435" s="103"/>
      <c r="D2435" s="103"/>
      <c r="E2435" s="103"/>
      <c r="F2435" s="103"/>
      <c r="G2435" s="103"/>
      <c r="H2435" s="103"/>
      <c r="I2435" s="103"/>
      <c r="J2435" s="103"/>
      <c r="K2435" s="103"/>
      <c r="L2435" s="103"/>
      <c r="M2435" s="103"/>
      <c r="N2435" s="103"/>
      <c r="O2435" s="103"/>
      <c r="P2435" s="103"/>
      <c r="Q2435" s="103"/>
      <c r="R2435" s="103"/>
      <c r="S2435" s="103"/>
      <c r="T2435" s="103"/>
      <c r="U2435" s="103"/>
      <c r="W2435" s="116" t="s">
        <v>249</v>
      </c>
    </row>
    <row r="2436" spans="1:23" s="104" customFormat="1" ht="18" customHeight="1">
      <c r="A2436" s="111" t="s">
        <v>200</v>
      </c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3"/>
      <c r="M2436" s="103"/>
      <c r="N2436" s="103"/>
      <c r="O2436" s="103"/>
      <c r="P2436" s="103"/>
      <c r="Q2436" s="103"/>
      <c r="R2436" s="103"/>
      <c r="S2436" s="103"/>
      <c r="T2436" s="103"/>
      <c r="U2436" s="103"/>
      <c r="W2436" s="270">
        <f>INDEX(TRI!$BD$72:$BE$436,MATCH(A2427,TRI!$BD$72:$BD$436,0),2)+(IF(WEEKDAY(A2427,1)=4,1,0))</f>
        <v>0</v>
      </c>
    </row>
    <row r="2437" spans="1:23" s="104" customFormat="1" ht="18" customHeight="1">
      <c r="A2437" s="111" t="s">
        <v>201</v>
      </c>
      <c r="B2437" s="103"/>
      <c r="C2437" s="103"/>
      <c r="D2437" s="103"/>
      <c r="E2437" s="103"/>
      <c r="F2437" s="103"/>
      <c r="G2437" s="103"/>
      <c r="H2437" s="103"/>
      <c r="I2437" s="103"/>
      <c r="J2437" s="103"/>
      <c r="K2437" s="103"/>
      <c r="L2437" s="103"/>
      <c r="M2437" s="103"/>
      <c r="N2437" s="103"/>
      <c r="O2437" s="103"/>
      <c r="P2437" s="103"/>
      <c r="Q2437" s="103"/>
      <c r="R2437" s="103"/>
      <c r="S2437" s="103"/>
      <c r="T2437" s="103"/>
      <c r="U2437" s="103"/>
      <c r="W2437" s="271"/>
    </row>
    <row r="2438" spans="1:23" s="104" customFormat="1" ht="18" customHeight="1">
      <c r="A2438" s="111" t="s">
        <v>202</v>
      </c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3"/>
      <c r="M2438" s="103"/>
      <c r="N2438" s="103"/>
      <c r="O2438" s="103"/>
      <c r="P2438" s="103"/>
      <c r="Q2438" s="103"/>
      <c r="R2438" s="103"/>
      <c r="S2438" s="103"/>
      <c r="T2438" s="103"/>
      <c r="U2438" s="103"/>
    </row>
    <row r="2439" spans="1:23" s="104" customFormat="1" ht="18" customHeight="1">
      <c r="A2439" s="111" t="s">
        <v>203</v>
      </c>
      <c r="B2439" s="103"/>
      <c r="C2439" s="103"/>
      <c r="D2439" s="103"/>
      <c r="E2439" s="103"/>
      <c r="F2439" s="103"/>
      <c r="G2439" s="103"/>
      <c r="H2439" s="103"/>
      <c r="I2439" s="103"/>
      <c r="J2439" s="103"/>
      <c r="K2439" s="103"/>
      <c r="L2439" s="103"/>
      <c r="M2439" s="103"/>
      <c r="N2439" s="103"/>
      <c r="O2439" s="103"/>
      <c r="P2439" s="103"/>
      <c r="Q2439" s="103"/>
      <c r="R2439" s="103"/>
      <c r="S2439" s="103"/>
      <c r="T2439" s="103"/>
      <c r="U2439" s="103"/>
    </row>
    <row r="2440" spans="1:23" s="104" customFormat="1" ht="18" customHeight="1">
      <c r="A2440" s="112" t="s">
        <v>204</v>
      </c>
      <c r="B2440" s="109" t="str">
        <f>IF(COUNTA(B2428:B2439)=0,"-",COUNTA(B2428:B2439)/12)</f>
        <v>-</v>
      </c>
      <c r="C2440" s="109" t="str">
        <f>IF(COUNTA(C2428:C2439)=0,"-",COUNTA(C2428:C2439)/12)</f>
        <v>-</v>
      </c>
      <c r="D2440" s="109" t="str">
        <f t="shared" ref="D2440" si="281">IF(COUNTA(D2428:D2439)=0,"-",COUNTA(D2428:D2439)/12)</f>
        <v>-</v>
      </c>
      <c r="E2440" s="114" t="str">
        <f>IF(COUNTA(E2428:E2439)=0,"-",COUNTA(E2428:E2439)/12)</f>
        <v>-</v>
      </c>
      <c r="F2440" s="109" t="str">
        <f t="shared" ref="F2440:U2440" si="282">IF(COUNTA(F2428:F2439)=0,"-",COUNTA(F2428:F2439)/12)</f>
        <v>-</v>
      </c>
      <c r="G2440" s="109" t="str">
        <f t="shared" si="282"/>
        <v>-</v>
      </c>
      <c r="H2440" s="109" t="str">
        <f t="shared" si="282"/>
        <v>-</v>
      </c>
      <c r="I2440" s="109" t="str">
        <f t="shared" si="282"/>
        <v>-</v>
      </c>
      <c r="J2440" s="109" t="str">
        <f t="shared" si="282"/>
        <v>-</v>
      </c>
      <c r="K2440" s="109" t="str">
        <f t="shared" si="282"/>
        <v>-</v>
      </c>
      <c r="L2440" s="109" t="str">
        <f t="shared" si="282"/>
        <v>-</v>
      </c>
      <c r="M2440" s="109" t="str">
        <f t="shared" si="282"/>
        <v>-</v>
      </c>
      <c r="N2440" s="109" t="str">
        <f t="shared" si="282"/>
        <v>-</v>
      </c>
      <c r="O2440" s="109" t="str">
        <f t="shared" si="282"/>
        <v>-</v>
      </c>
      <c r="P2440" s="109" t="str">
        <f t="shared" si="282"/>
        <v>-</v>
      </c>
      <c r="Q2440" s="109" t="str">
        <f t="shared" si="282"/>
        <v>-</v>
      </c>
      <c r="R2440" s="109" t="str">
        <f t="shared" si="282"/>
        <v>-</v>
      </c>
      <c r="S2440" s="109" t="str">
        <f t="shared" si="282"/>
        <v>-</v>
      </c>
      <c r="T2440" s="109" t="str">
        <f t="shared" si="282"/>
        <v>-</v>
      </c>
      <c r="U2440" s="109" t="str">
        <f t="shared" si="282"/>
        <v>-</v>
      </c>
    </row>
    <row r="2442" spans="1:23" s="104" customFormat="1" ht="18" customHeight="1">
      <c r="A2442" s="105">
        <f>A2427+1</f>
        <v>44872</v>
      </c>
      <c r="B2442" s="106">
        <v>1</v>
      </c>
      <c r="C2442" s="106">
        <v>2</v>
      </c>
      <c r="D2442" s="106">
        <v>3</v>
      </c>
      <c r="E2442" s="106">
        <v>4</v>
      </c>
      <c r="F2442" s="106">
        <v>5</v>
      </c>
      <c r="G2442" s="106">
        <v>6</v>
      </c>
      <c r="H2442" s="106">
        <v>7</v>
      </c>
      <c r="I2442" s="106">
        <v>8</v>
      </c>
      <c r="J2442" s="106">
        <v>9</v>
      </c>
      <c r="K2442" s="106">
        <v>10</v>
      </c>
      <c r="L2442" s="106">
        <v>11</v>
      </c>
      <c r="M2442" s="106">
        <v>12</v>
      </c>
      <c r="N2442" s="106">
        <v>13</v>
      </c>
      <c r="O2442" s="106">
        <v>14</v>
      </c>
      <c r="P2442" s="106">
        <v>15</v>
      </c>
      <c r="Q2442" s="106">
        <v>16</v>
      </c>
      <c r="R2442" s="106">
        <v>17</v>
      </c>
      <c r="S2442" s="106">
        <v>18</v>
      </c>
      <c r="T2442" s="106">
        <v>19</v>
      </c>
      <c r="U2442" s="106">
        <v>20</v>
      </c>
    </row>
    <row r="2443" spans="1:23" s="104" customFormat="1" ht="18" customHeight="1">
      <c r="A2443" s="111" t="s">
        <v>168</v>
      </c>
      <c r="B2443" s="103"/>
      <c r="C2443" s="103"/>
      <c r="D2443" s="103"/>
      <c r="E2443" s="103"/>
      <c r="F2443" s="103"/>
      <c r="G2443" s="103"/>
      <c r="H2443" s="103"/>
      <c r="I2443" s="103"/>
      <c r="J2443" s="103"/>
      <c r="K2443" s="103"/>
      <c r="L2443" s="103"/>
      <c r="M2443" s="103"/>
      <c r="N2443" s="103"/>
      <c r="O2443" s="103"/>
      <c r="P2443" s="103"/>
      <c r="Q2443" s="103"/>
      <c r="R2443" s="103"/>
      <c r="S2443" s="103"/>
      <c r="T2443" s="103"/>
      <c r="U2443" s="103"/>
    </row>
    <row r="2444" spans="1:23" s="104" customFormat="1" ht="18" customHeight="1">
      <c r="A2444" s="111" t="s">
        <v>174</v>
      </c>
      <c r="B2444" s="103"/>
      <c r="C2444" s="103"/>
      <c r="D2444" s="103"/>
      <c r="E2444" s="103"/>
      <c r="F2444" s="103"/>
      <c r="G2444" s="103"/>
      <c r="H2444" s="103"/>
      <c r="I2444" s="103"/>
      <c r="J2444" s="103"/>
      <c r="K2444" s="103"/>
      <c r="L2444" s="103"/>
      <c r="M2444" s="103"/>
      <c r="N2444" s="103"/>
      <c r="O2444" s="103"/>
      <c r="P2444" s="103"/>
      <c r="Q2444" s="103"/>
      <c r="R2444" s="103"/>
      <c r="S2444" s="103"/>
      <c r="T2444" s="103"/>
      <c r="U2444" s="103"/>
    </row>
    <row r="2445" spans="1:23" s="104" customFormat="1" ht="18" customHeight="1">
      <c r="A2445" s="111" t="s">
        <v>176</v>
      </c>
      <c r="B2445" s="103"/>
      <c r="C2445" s="103"/>
      <c r="D2445" s="103"/>
      <c r="E2445" s="103"/>
      <c r="F2445" s="103"/>
      <c r="G2445" s="103"/>
      <c r="H2445" s="103"/>
      <c r="I2445" s="103"/>
      <c r="J2445" s="103"/>
      <c r="K2445" s="103"/>
      <c r="L2445" s="103"/>
      <c r="M2445" s="103"/>
      <c r="N2445" s="103"/>
      <c r="O2445" s="103"/>
      <c r="P2445" s="103"/>
      <c r="Q2445" s="103"/>
      <c r="R2445" s="103"/>
      <c r="S2445" s="103"/>
      <c r="T2445" s="103"/>
      <c r="U2445" s="103"/>
    </row>
    <row r="2446" spans="1:23" s="104" customFormat="1" ht="18" customHeight="1">
      <c r="A2446" s="111" t="s">
        <v>181</v>
      </c>
      <c r="B2446" s="103"/>
      <c r="C2446" s="103"/>
      <c r="D2446" s="103"/>
      <c r="E2446" s="103"/>
      <c r="F2446" s="103"/>
      <c r="G2446" s="103"/>
      <c r="H2446" s="103"/>
      <c r="I2446" s="103"/>
      <c r="J2446" s="103"/>
      <c r="K2446" s="103"/>
      <c r="L2446" s="103"/>
      <c r="M2446" s="103"/>
      <c r="N2446" s="103"/>
      <c r="O2446" s="103"/>
      <c r="P2446" s="103"/>
      <c r="Q2446" s="103"/>
      <c r="R2446" s="103"/>
      <c r="S2446" s="103"/>
      <c r="T2446" s="103"/>
      <c r="U2446" s="103"/>
      <c r="W2446" s="116" t="s">
        <v>250</v>
      </c>
    </row>
    <row r="2447" spans="1:23" s="104" customFormat="1" ht="18" customHeight="1">
      <c r="A2447" s="111" t="s">
        <v>184</v>
      </c>
      <c r="B2447" s="103"/>
      <c r="C2447" s="103"/>
      <c r="D2447" s="103"/>
      <c r="E2447" s="103"/>
      <c r="F2447" s="103"/>
      <c r="G2447" s="103"/>
      <c r="H2447" s="103"/>
      <c r="I2447" s="103"/>
      <c r="J2447" s="103"/>
      <c r="K2447" s="103"/>
      <c r="L2447" s="103"/>
      <c r="M2447" s="103"/>
      <c r="N2447" s="103"/>
      <c r="O2447" s="103"/>
      <c r="P2447" s="103"/>
      <c r="Q2447" s="103"/>
      <c r="R2447" s="103"/>
      <c r="S2447" s="103"/>
      <c r="T2447" s="103"/>
      <c r="U2447" s="103"/>
      <c r="W2447" s="271">
        <f>COUNTIF(B2455:U2455,"-")</f>
        <v>20</v>
      </c>
    </row>
    <row r="2448" spans="1:23" s="104" customFormat="1" ht="18" customHeight="1">
      <c r="A2448" s="111" t="s">
        <v>208</v>
      </c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3"/>
      <c r="N2448" s="103"/>
      <c r="O2448" s="103"/>
      <c r="P2448" s="103"/>
      <c r="Q2448" s="103"/>
      <c r="R2448" s="103"/>
      <c r="S2448" s="103"/>
      <c r="T2448" s="103"/>
      <c r="U2448" s="103"/>
      <c r="W2448" s="271"/>
    </row>
    <row r="2449" spans="1:23" s="104" customFormat="1" ht="18" customHeight="1">
      <c r="A2449" s="111" t="s">
        <v>209</v>
      </c>
      <c r="B2449" s="103"/>
      <c r="C2449" s="103"/>
      <c r="D2449" s="103"/>
      <c r="E2449" s="103"/>
      <c r="F2449" s="103"/>
      <c r="G2449" s="103"/>
      <c r="H2449" s="103"/>
      <c r="I2449" s="103"/>
      <c r="J2449" s="103"/>
      <c r="K2449" s="103"/>
      <c r="L2449" s="103"/>
      <c r="M2449" s="103"/>
      <c r="N2449" s="103"/>
      <c r="O2449" s="103"/>
      <c r="P2449" s="103"/>
      <c r="Q2449" s="103"/>
      <c r="R2449" s="103"/>
      <c r="S2449" s="103"/>
      <c r="T2449" s="103"/>
      <c r="U2449" s="103"/>
    </row>
    <row r="2450" spans="1:23" s="104" customFormat="1" ht="18" customHeight="1">
      <c r="A2450" s="111" t="s">
        <v>198</v>
      </c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3"/>
      <c r="N2450" s="103"/>
      <c r="O2450" s="103"/>
      <c r="P2450" s="103"/>
      <c r="Q2450" s="103"/>
      <c r="R2450" s="103"/>
      <c r="S2450" s="103"/>
      <c r="T2450" s="103"/>
      <c r="U2450" s="103"/>
      <c r="W2450" s="116" t="s">
        <v>249</v>
      </c>
    </row>
    <row r="2451" spans="1:23" s="104" customFormat="1" ht="18" customHeight="1">
      <c r="A2451" s="111" t="s">
        <v>200</v>
      </c>
      <c r="B2451" s="103"/>
      <c r="C2451" s="103"/>
      <c r="D2451" s="103"/>
      <c r="E2451" s="103"/>
      <c r="F2451" s="103"/>
      <c r="G2451" s="103"/>
      <c r="H2451" s="103"/>
      <c r="I2451" s="103"/>
      <c r="J2451" s="103"/>
      <c r="K2451" s="103"/>
      <c r="L2451" s="103"/>
      <c r="M2451" s="103"/>
      <c r="N2451" s="103"/>
      <c r="O2451" s="103"/>
      <c r="P2451" s="103"/>
      <c r="Q2451" s="103"/>
      <c r="R2451" s="103"/>
      <c r="S2451" s="103"/>
      <c r="T2451" s="103"/>
      <c r="U2451" s="103"/>
      <c r="W2451" s="270">
        <f>INDEX(TRI!$BD$72:$BE$436,MATCH(A2442,TRI!$BD$72:$BD$436,0),2)+(IF(WEEKDAY(A2442,1)=4,1,0))</f>
        <v>0</v>
      </c>
    </row>
    <row r="2452" spans="1:23" s="104" customFormat="1" ht="18" customHeight="1">
      <c r="A2452" s="111" t="s">
        <v>201</v>
      </c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3"/>
      <c r="N2452" s="103"/>
      <c r="O2452" s="103"/>
      <c r="P2452" s="103"/>
      <c r="Q2452" s="103"/>
      <c r="R2452" s="103"/>
      <c r="S2452" s="103"/>
      <c r="T2452" s="103"/>
      <c r="U2452" s="103"/>
      <c r="W2452" s="271"/>
    </row>
    <row r="2453" spans="1:23" s="104" customFormat="1" ht="18" customHeight="1">
      <c r="A2453" s="111" t="s">
        <v>202</v>
      </c>
      <c r="B2453" s="103"/>
      <c r="C2453" s="103"/>
      <c r="D2453" s="103"/>
      <c r="E2453" s="103"/>
      <c r="F2453" s="103"/>
      <c r="G2453" s="103"/>
      <c r="H2453" s="103"/>
      <c r="I2453" s="103"/>
      <c r="J2453" s="103"/>
      <c r="K2453" s="103"/>
      <c r="L2453" s="103"/>
      <c r="M2453" s="103"/>
      <c r="N2453" s="103"/>
      <c r="O2453" s="103"/>
      <c r="P2453" s="103"/>
      <c r="Q2453" s="103"/>
      <c r="R2453" s="103"/>
      <c r="S2453" s="103"/>
      <c r="T2453" s="103"/>
      <c r="U2453" s="103"/>
    </row>
    <row r="2454" spans="1:23" s="104" customFormat="1" ht="18" customHeight="1">
      <c r="A2454" s="111" t="s">
        <v>203</v>
      </c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3"/>
      <c r="O2454" s="103"/>
      <c r="P2454" s="103"/>
      <c r="Q2454" s="103"/>
      <c r="R2454" s="103"/>
      <c r="S2454" s="103"/>
      <c r="T2454" s="103"/>
      <c r="U2454" s="103"/>
    </row>
    <row r="2455" spans="1:23" s="104" customFormat="1" ht="18" customHeight="1">
      <c r="A2455" s="112" t="s">
        <v>204</v>
      </c>
      <c r="B2455" s="109" t="str">
        <f>IF(COUNTA(B2443:B2454)=0,"-",COUNTA(B2443:B2454)/12)</f>
        <v>-</v>
      </c>
      <c r="C2455" s="109" t="str">
        <f>IF(COUNTA(C2443:C2454)=0,"-",COUNTA(C2443:C2454)/12)</f>
        <v>-</v>
      </c>
      <c r="D2455" s="109" t="str">
        <f t="shared" ref="D2455" si="283">IF(COUNTA(D2443:D2454)=0,"-",COUNTA(D2443:D2454)/12)</f>
        <v>-</v>
      </c>
      <c r="E2455" s="114" t="str">
        <f>IF(COUNTA(E2443:E2454)=0,"-",COUNTA(E2443:E2454)/12)</f>
        <v>-</v>
      </c>
      <c r="F2455" s="109" t="str">
        <f t="shared" ref="F2455:U2455" si="284">IF(COUNTA(F2443:F2454)=0,"-",COUNTA(F2443:F2454)/12)</f>
        <v>-</v>
      </c>
      <c r="G2455" s="109" t="str">
        <f t="shared" si="284"/>
        <v>-</v>
      </c>
      <c r="H2455" s="109" t="str">
        <f t="shared" si="284"/>
        <v>-</v>
      </c>
      <c r="I2455" s="109" t="str">
        <f t="shared" si="284"/>
        <v>-</v>
      </c>
      <c r="J2455" s="109" t="str">
        <f t="shared" si="284"/>
        <v>-</v>
      </c>
      <c r="K2455" s="109" t="str">
        <f t="shared" si="284"/>
        <v>-</v>
      </c>
      <c r="L2455" s="109" t="str">
        <f t="shared" si="284"/>
        <v>-</v>
      </c>
      <c r="M2455" s="109" t="str">
        <f t="shared" si="284"/>
        <v>-</v>
      </c>
      <c r="N2455" s="109" t="str">
        <f t="shared" si="284"/>
        <v>-</v>
      </c>
      <c r="O2455" s="109" t="str">
        <f t="shared" si="284"/>
        <v>-</v>
      </c>
      <c r="P2455" s="109" t="str">
        <f t="shared" si="284"/>
        <v>-</v>
      </c>
      <c r="Q2455" s="109" t="str">
        <f t="shared" si="284"/>
        <v>-</v>
      </c>
      <c r="R2455" s="109" t="str">
        <f t="shared" si="284"/>
        <v>-</v>
      </c>
      <c r="S2455" s="109" t="str">
        <f t="shared" si="284"/>
        <v>-</v>
      </c>
      <c r="T2455" s="109" t="str">
        <f t="shared" si="284"/>
        <v>-</v>
      </c>
      <c r="U2455" s="109" t="str">
        <f t="shared" si="284"/>
        <v>-</v>
      </c>
    </row>
    <row r="2457" spans="1:23" s="104" customFormat="1" ht="18" customHeight="1">
      <c r="A2457" s="105">
        <f>A2442+1</f>
        <v>44873</v>
      </c>
      <c r="B2457" s="106">
        <v>1</v>
      </c>
      <c r="C2457" s="106">
        <v>2</v>
      </c>
      <c r="D2457" s="106">
        <v>3</v>
      </c>
      <c r="E2457" s="106">
        <v>4</v>
      </c>
      <c r="F2457" s="106">
        <v>5</v>
      </c>
      <c r="G2457" s="106">
        <v>6</v>
      </c>
      <c r="H2457" s="106">
        <v>7</v>
      </c>
      <c r="I2457" s="106">
        <v>8</v>
      </c>
      <c r="J2457" s="106">
        <v>9</v>
      </c>
      <c r="K2457" s="106">
        <v>10</v>
      </c>
      <c r="L2457" s="106">
        <v>11</v>
      </c>
      <c r="M2457" s="106">
        <v>12</v>
      </c>
      <c r="N2457" s="106">
        <v>13</v>
      </c>
      <c r="O2457" s="106">
        <v>14</v>
      </c>
      <c r="P2457" s="106">
        <v>15</v>
      </c>
      <c r="Q2457" s="106">
        <v>16</v>
      </c>
      <c r="R2457" s="106">
        <v>17</v>
      </c>
      <c r="S2457" s="106">
        <v>18</v>
      </c>
      <c r="T2457" s="106">
        <v>19</v>
      </c>
      <c r="U2457" s="106">
        <v>20</v>
      </c>
    </row>
    <row r="2458" spans="1:23" s="104" customFormat="1" ht="18" customHeight="1">
      <c r="A2458" s="111" t="s">
        <v>168</v>
      </c>
      <c r="B2458" s="103"/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3"/>
      <c r="M2458" s="103"/>
      <c r="N2458" s="103"/>
      <c r="O2458" s="103"/>
      <c r="P2458" s="103"/>
      <c r="Q2458" s="103"/>
      <c r="R2458" s="103"/>
      <c r="S2458" s="103"/>
      <c r="T2458" s="103"/>
      <c r="U2458" s="103"/>
    </row>
    <row r="2459" spans="1:23" s="104" customFormat="1" ht="18" customHeight="1">
      <c r="A2459" s="111" t="s">
        <v>174</v>
      </c>
      <c r="B2459" s="103"/>
      <c r="C2459" s="103"/>
      <c r="D2459" s="103"/>
      <c r="E2459" s="103"/>
      <c r="F2459" s="103"/>
      <c r="G2459" s="103"/>
      <c r="H2459" s="103"/>
      <c r="I2459" s="103"/>
      <c r="J2459" s="103"/>
      <c r="K2459" s="103"/>
      <c r="L2459" s="103"/>
      <c r="M2459" s="103"/>
      <c r="N2459" s="103"/>
      <c r="O2459" s="103"/>
      <c r="P2459" s="103"/>
      <c r="Q2459" s="103"/>
      <c r="R2459" s="103"/>
      <c r="S2459" s="103"/>
      <c r="T2459" s="103"/>
      <c r="U2459" s="103"/>
    </row>
    <row r="2460" spans="1:23" s="104" customFormat="1" ht="18" customHeight="1">
      <c r="A2460" s="111" t="s">
        <v>176</v>
      </c>
      <c r="B2460" s="103"/>
      <c r="C2460" s="103"/>
      <c r="D2460" s="103"/>
      <c r="E2460" s="103"/>
      <c r="F2460" s="103"/>
      <c r="G2460" s="103"/>
      <c r="H2460" s="103"/>
      <c r="I2460" s="103"/>
      <c r="J2460" s="103"/>
      <c r="K2460" s="103"/>
      <c r="L2460" s="103"/>
      <c r="M2460" s="103"/>
      <c r="N2460" s="103"/>
      <c r="O2460" s="103"/>
      <c r="P2460" s="103"/>
      <c r="Q2460" s="103"/>
      <c r="R2460" s="103"/>
      <c r="S2460" s="103"/>
      <c r="T2460" s="103"/>
      <c r="U2460" s="103"/>
    </row>
    <row r="2461" spans="1:23" s="104" customFormat="1" ht="18" customHeight="1">
      <c r="A2461" s="111" t="s">
        <v>181</v>
      </c>
      <c r="B2461" s="103"/>
      <c r="C2461" s="103"/>
      <c r="D2461" s="103"/>
      <c r="E2461" s="103"/>
      <c r="F2461" s="103"/>
      <c r="G2461" s="103"/>
      <c r="H2461" s="103"/>
      <c r="I2461" s="103"/>
      <c r="J2461" s="103"/>
      <c r="K2461" s="103"/>
      <c r="L2461" s="103"/>
      <c r="M2461" s="103"/>
      <c r="N2461" s="103"/>
      <c r="O2461" s="103"/>
      <c r="P2461" s="103"/>
      <c r="Q2461" s="103"/>
      <c r="R2461" s="103"/>
      <c r="S2461" s="103"/>
      <c r="T2461" s="103"/>
      <c r="U2461" s="103"/>
      <c r="W2461" s="116" t="s">
        <v>250</v>
      </c>
    </row>
    <row r="2462" spans="1:23" s="104" customFormat="1" ht="18" customHeight="1">
      <c r="A2462" s="111" t="s">
        <v>184</v>
      </c>
      <c r="B2462" s="103"/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3"/>
      <c r="M2462" s="103"/>
      <c r="N2462" s="103"/>
      <c r="O2462" s="103"/>
      <c r="P2462" s="103"/>
      <c r="Q2462" s="103"/>
      <c r="R2462" s="103"/>
      <c r="S2462" s="103"/>
      <c r="T2462" s="103"/>
      <c r="U2462" s="103"/>
      <c r="W2462" s="271">
        <f>COUNTIF(B2470:U2470,"-")</f>
        <v>20</v>
      </c>
    </row>
    <row r="2463" spans="1:23" s="104" customFormat="1" ht="18" customHeight="1">
      <c r="A2463" s="111" t="s">
        <v>208</v>
      </c>
      <c r="B2463" s="103"/>
      <c r="C2463" s="103"/>
      <c r="D2463" s="103"/>
      <c r="E2463" s="103"/>
      <c r="F2463" s="103"/>
      <c r="G2463" s="103"/>
      <c r="H2463" s="103"/>
      <c r="I2463" s="103"/>
      <c r="J2463" s="103"/>
      <c r="K2463" s="103"/>
      <c r="L2463" s="103"/>
      <c r="M2463" s="103"/>
      <c r="N2463" s="103"/>
      <c r="O2463" s="103"/>
      <c r="P2463" s="103"/>
      <c r="Q2463" s="103"/>
      <c r="R2463" s="103"/>
      <c r="S2463" s="103"/>
      <c r="T2463" s="103"/>
      <c r="U2463" s="103"/>
      <c r="W2463" s="271"/>
    </row>
    <row r="2464" spans="1:23" s="104" customFormat="1" ht="18" customHeight="1">
      <c r="A2464" s="111" t="s">
        <v>209</v>
      </c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3"/>
      <c r="M2464" s="103"/>
      <c r="N2464" s="103"/>
      <c r="O2464" s="103"/>
      <c r="P2464" s="103"/>
      <c r="Q2464" s="103"/>
      <c r="R2464" s="103"/>
      <c r="S2464" s="103"/>
      <c r="T2464" s="103"/>
      <c r="U2464" s="103"/>
    </row>
    <row r="2465" spans="1:23" s="104" customFormat="1" ht="18" customHeight="1">
      <c r="A2465" s="111" t="s">
        <v>198</v>
      </c>
      <c r="B2465" s="103"/>
      <c r="C2465" s="103"/>
      <c r="D2465" s="103"/>
      <c r="E2465" s="103"/>
      <c r="F2465" s="103"/>
      <c r="G2465" s="103"/>
      <c r="H2465" s="103"/>
      <c r="I2465" s="103"/>
      <c r="J2465" s="103"/>
      <c r="K2465" s="103"/>
      <c r="L2465" s="103"/>
      <c r="M2465" s="103"/>
      <c r="N2465" s="103"/>
      <c r="O2465" s="103"/>
      <c r="P2465" s="103"/>
      <c r="Q2465" s="103"/>
      <c r="R2465" s="103"/>
      <c r="S2465" s="103"/>
      <c r="T2465" s="103"/>
      <c r="U2465" s="103"/>
      <c r="W2465" s="116" t="s">
        <v>249</v>
      </c>
    </row>
    <row r="2466" spans="1:23" s="104" customFormat="1" ht="18" customHeight="1">
      <c r="A2466" s="111" t="s">
        <v>200</v>
      </c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3"/>
      <c r="M2466" s="103"/>
      <c r="N2466" s="103"/>
      <c r="O2466" s="103"/>
      <c r="P2466" s="103"/>
      <c r="Q2466" s="103"/>
      <c r="R2466" s="103"/>
      <c r="S2466" s="103"/>
      <c r="T2466" s="103"/>
      <c r="U2466" s="103"/>
      <c r="W2466" s="270">
        <f>INDEX(TRI!$BD$72:$BE$436,MATCH(A2457,TRI!$BD$72:$BD$436,0),2)+(IF(WEEKDAY(A2457,1)=4,1,0))</f>
        <v>0</v>
      </c>
    </row>
    <row r="2467" spans="1:23" s="104" customFormat="1" ht="18" customHeight="1">
      <c r="A2467" s="111" t="s">
        <v>201</v>
      </c>
      <c r="B2467" s="103"/>
      <c r="C2467" s="103"/>
      <c r="D2467" s="103"/>
      <c r="E2467" s="103"/>
      <c r="F2467" s="103"/>
      <c r="G2467" s="103"/>
      <c r="H2467" s="103"/>
      <c r="I2467" s="103"/>
      <c r="J2467" s="103"/>
      <c r="K2467" s="103"/>
      <c r="L2467" s="103"/>
      <c r="M2467" s="103"/>
      <c r="N2467" s="103"/>
      <c r="O2467" s="103"/>
      <c r="P2467" s="103"/>
      <c r="Q2467" s="103"/>
      <c r="R2467" s="103"/>
      <c r="S2467" s="103"/>
      <c r="T2467" s="103"/>
      <c r="U2467" s="103"/>
      <c r="W2467" s="271"/>
    </row>
    <row r="2468" spans="1:23" s="104" customFormat="1" ht="18" customHeight="1">
      <c r="A2468" s="111" t="s">
        <v>202</v>
      </c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3"/>
      <c r="M2468" s="103"/>
      <c r="N2468" s="103"/>
      <c r="O2468" s="103"/>
      <c r="P2468" s="103"/>
      <c r="Q2468" s="103"/>
      <c r="R2468" s="103"/>
      <c r="S2468" s="103"/>
      <c r="T2468" s="103"/>
      <c r="U2468" s="103"/>
    </row>
    <row r="2469" spans="1:23" s="104" customFormat="1" ht="18" customHeight="1">
      <c r="A2469" s="111" t="s">
        <v>203</v>
      </c>
      <c r="B2469" s="103"/>
      <c r="C2469" s="103"/>
      <c r="D2469" s="103"/>
      <c r="E2469" s="103"/>
      <c r="F2469" s="103"/>
      <c r="G2469" s="103"/>
      <c r="H2469" s="103"/>
      <c r="I2469" s="103"/>
      <c r="J2469" s="103"/>
      <c r="K2469" s="103"/>
      <c r="L2469" s="103"/>
      <c r="M2469" s="103"/>
      <c r="N2469" s="103"/>
      <c r="O2469" s="103"/>
      <c r="P2469" s="103"/>
      <c r="Q2469" s="103"/>
      <c r="R2469" s="103"/>
      <c r="S2469" s="103"/>
      <c r="T2469" s="103"/>
      <c r="U2469" s="103"/>
    </row>
    <row r="2470" spans="1:23" s="104" customFormat="1" ht="18" customHeight="1">
      <c r="A2470" s="112" t="s">
        <v>204</v>
      </c>
      <c r="B2470" s="109" t="str">
        <f>IF(COUNTA(B2458:B2469)=0,"-",COUNTA(B2458:B2469)/12)</f>
        <v>-</v>
      </c>
      <c r="C2470" s="109" t="str">
        <f>IF(COUNTA(C2458:C2469)=0,"-",COUNTA(C2458:C2469)/12)</f>
        <v>-</v>
      </c>
      <c r="D2470" s="109" t="str">
        <f t="shared" ref="D2470" si="285">IF(COUNTA(D2458:D2469)=0,"-",COUNTA(D2458:D2469)/12)</f>
        <v>-</v>
      </c>
      <c r="E2470" s="114" t="str">
        <f>IF(COUNTA(E2458:E2469)=0,"-",COUNTA(E2458:E2469)/12)</f>
        <v>-</v>
      </c>
      <c r="F2470" s="109" t="str">
        <f t="shared" ref="F2470:U2470" si="286">IF(COUNTA(F2458:F2469)=0,"-",COUNTA(F2458:F2469)/12)</f>
        <v>-</v>
      </c>
      <c r="G2470" s="109" t="str">
        <f t="shared" si="286"/>
        <v>-</v>
      </c>
      <c r="H2470" s="109" t="str">
        <f t="shared" si="286"/>
        <v>-</v>
      </c>
      <c r="I2470" s="109" t="str">
        <f t="shared" si="286"/>
        <v>-</v>
      </c>
      <c r="J2470" s="109" t="str">
        <f t="shared" si="286"/>
        <v>-</v>
      </c>
      <c r="K2470" s="109" t="str">
        <f t="shared" si="286"/>
        <v>-</v>
      </c>
      <c r="L2470" s="109" t="str">
        <f t="shared" si="286"/>
        <v>-</v>
      </c>
      <c r="M2470" s="109" t="str">
        <f t="shared" si="286"/>
        <v>-</v>
      </c>
      <c r="N2470" s="109" t="str">
        <f t="shared" si="286"/>
        <v>-</v>
      </c>
      <c r="O2470" s="109" t="str">
        <f t="shared" si="286"/>
        <v>-</v>
      </c>
      <c r="P2470" s="109" t="str">
        <f t="shared" si="286"/>
        <v>-</v>
      </c>
      <c r="Q2470" s="109" t="str">
        <f t="shared" si="286"/>
        <v>-</v>
      </c>
      <c r="R2470" s="109" t="str">
        <f t="shared" si="286"/>
        <v>-</v>
      </c>
      <c r="S2470" s="109" t="str">
        <f t="shared" si="286"/>
        <v>-</v>
      </c>
      <c r="T2470" s="109" t="str">
        <f t="shared" si="286"/>
        <v>-</v>
      </c>
      <c r="U2470" s="109" t="str">
        <f t="shared" si="286"/>
        <v>-</v>
      </c>
    </row>
    <row r="2472" spans="1:23" s="104" customFormat="1" ht="18" customHeight="1">
      <c r="A2472" s="105">
        <f>A2457+1</f>
        <v>44874</v>
      </c>
      <c r="B2472" s="106">
        <v>1</v>
      </c>
      <c r="C2472" s="106">
        <v>2</v>
      </c>
      <c r="D2472" s="106">
        <v>3</v>
      </c>
      <c r="E2472" s="106">
        <v>4</v>
      </c>
      <c r="F2472" s="106">
        <v>5</v>
      </c>
      <c r="G2472" s="106">
        <v>6</v>
      </c>
      <c r="H2472" s="106">
        <v>7</v>
      </c>
      <c r="I2472" s="106">
        <v>8</v>
      </c>
      <c r="J2472" s="106">
        <v>9</v>
      </c>
      <c r="K2472" s="106">
        <v>10</v>
      </c>
      <c r="L2472" s="106">
        <v>11</v>
      </c>
      <c r="M2472" s="106">
        <v>12</v>
      </c>
      <c r="N2472" s="106">
        <v>13</v>
      </c>
      <c r="O2472" s="106">
        <v>14</v>
      </c>
      <c r="P2472" s="106">
        <v>15</v>
      </c>
      <c r="Q2472" s="106">
        <v>16</v>
      </c>
      <c r="R2472" s="106">
        <v>17</v>
      </c>
      <c r="S2472" s="106">
        <v>18</v>
      </c>
      <c r="T2472" s="106">
        <v>19</v>
      </c>
      <c r="U2472" s="106">
        <v>20</v>
      </c>
    </row>
    <row r="2473" spans="1:23" s="104" customFormat="1" ht="18" customHeight="1">
      <c r="A2473" s="111" t="s">
        <v>168</v>
      </c>
      <c r="B2473" s="103"/>
      <c r="C2473" s="103"/>
      <c r="D2473" s="103"/>
      <c r="E2473" s="103"/>
      <c r="F2473" s="103"/>
      <c r="G2473" s="103"/>
      <c r="H2473" s="103"/>
      <c r="I2473" s="103"/>
      <c r="J2473" s="103"/>
      <c r="K2473" s="103"/>
      <c r="L2473" s="103"/>
      <c r="M2473" s="103"/>
      <c r="N2473" s="103"/>
      <c r="O2473" s="103"/>
      <c r="P2473" s="103"/>
      <c r="Q2473" s="103"/>
      <c r="R2473" s="103"/>
      <c r="S2473" s="103"/>
      <c r="T2473" s="103"/>
      <c r="U2473" s="103"/>
    </row>
    <row r="2474" spans="1:23" s="104" customFormat="1" ht="18" customHeight="1">
      <c r="A2474" s="111" t="s">
        <v>174</v>
      </c>
      <c r="B2474" s="103"/>
      <c r="C2474" s="103"/>
      <c r="D2474" s="103"/>
      <c r="E2474" s="103"/>
      <c r="F2474" s="103"/>
      <c r="G2474" s="103"/>
      <c r="H2474" s="103"/>
      <c r="I2474" s="103"/>
      <c r="J2474" s="103"/>
      <c r="K2474" s="103"/>
      <c r="L2474" s="103"/>
      <c r="M2474" s="103"/>
      <c r="N2474" s="103"/>
      <c r="O2474" s="103"/>
      <c r="P2474" s="103"/>
      <c r="Q2474" s="103"/>
      <c r="R2474" s="103"/>
      <c r="S2474" s="103"/>
      <c r="T2474" s="103"/>
      <c r="U2474" s="103"/>
    </row>
    <row r="2475" spans="1:23" s="104" customFormat="1" ht="18" customHeight="1">
      <c r="A2475" s="111" t="s">
        <v>176</v>
      </c>
      <c r="B2475" s="103"/>
      <c r="C2475" s="103"/>
      <c r="D2475" s="103"/>
      <c r="E2475" s="103"/>
      <c r="F2475" s="103"/>
      <c r="G2475" s="103"/>
      <c r="H2475" s="103"/>
      <c r="I2475" s="103"/>
      <c r="J2475" s="103"/>
      <c r="K2475" s="103"/>
      <c r="L2475" s="103"/>
      <c r="M2475" s="103"/>
      <c r="N2475" s="103"/>
      <c r="O2475" s="103"/>
      <c r="P2475" s="103"/>
      <c r="Q2475" s="103"/>
      <c r="R2475" s="103"/>
      <c r="S2475" s="103"/>
      <c r="T2475" s="103"/>
      <c r="U2475" s="103"/>
    </row>
    <row r="2476" spans="1:23" s="104" customFormat="1" ht="18" customHeight="1">
      <c r="A2476" s="111" t="s">
        <v>181</v>
      </c>
      <c r="B2476" s="103"/>
      <c r="C2476" s="103"/>
      <c r="D2476" s="103"/>
      <c r="E2476" s="103"/>
      <c r="F2476" s="103"/>
      <c r="G2476" s="103"/>
      <c r="H2476" s="103"/>
      <c r="I2476" s="103"/>
      <c r="J2476" s="103"/>
      <c r="K2476" s="103"/>
      <c r="L2476" s="103"/>
      <c r="M2476" s="103"/>
      <c r="N2476" s="103"/>
      <c r="O2476" s="103"/>
      <c r="P2476" s="103"/>
      <c r="Q2476" s="103"/>
      <c r="R2476" s="103"/>
      <c r="S2476" s="103"/>
      <c r="T2476" s="103"/>
      <c r="U2476" s="103"/>
      <c r="W2476" s="116" t="s">
        <v>250</v>
      </c>
    </row>
    <row r="2477" spans="1:23" s="104" customFormat="1" ht="18" customHeight="1">
      <c r="A2477" s="111" t="s">
        <v>184</v>
      </c>
      <c r="B2477" s="103"/>
      <c r="C2477" s="103"/>
      <c r="D2477" s="103"/>
      <c r="E2477" s="103"/>
      <c r="F2477" s="103"/>
      <c r="G2477" s="103"/>
      <c r="H2477" s="103"/>
      <c r="I2477" s="103"/>
      <c r="J2477" s="103"/>
      <c r="K2477" s="103"/>
      <c r="L2477" s="103"/>
      <c r="M2477" s="103"/>
      <c r="N2477" s="103"/>
      <c r="O2477" s="103"/>
      <c r="P2477" s="103"/>
      <c r="Q2477" s="103"/>
      <c r="R2477" s="103"/>
      <c r="S2477" s="103"/>
      <c r="T2477" s="103"/>
      <c r="U2477" s="103"/>
      <c r="W2477" s="271">
        <f>COUNTIF(B2485:U2485,"-")</f>
        <v>20</v>
      </c>
    </row>
    <row r="2478" spans="1:23" s="104" customFormat="1" ht="18" customHeight="1">
      <c r="A2478" s="111" t="s">
        <v>208</v>
      </c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3"/>
      <c r="N2478" s="103"/>
      <c r="O2478" s="103"/>
      <c r="P2478" s="103"/>
      <c r="Q2478" s="103"/>
      <c r="R2478" s="103"/>
      <c r="S2478" s="103"/>
      <c r="T2478" s="103"/>
      <c r="U2478" s="103"/>
      <c r="W2478" s="271"/>
    </row>
    <row r="2479" spans="1:23" s="104" customFormat="1" ht="18" customHeight="1">
      <c r="A2479" s="111" t="s">
        <v>209</v>
      </c>
      <c r="B2479" s="103"/>
      <c r="C2479" s="103"/>
      <c r="D2479" s="103"/>
      <c r="E2479" s="103"/>
      <c r="F2479" s="103"/>
      <c r="G2479" s="103"/>
      <c r="H2479" s="103"/>
      <c r="I2479" s="103"/>
      <c r="J2479" s="103"/>
      <c r="K2479" s="103"/>
      <c r="L2479" s="103"/>
      <c r="M2479" s="103"/>
      <c r="N2479" s="103"/>
      <c r="O2479" s="103"/>
      <c r="P2479" s="103"/>
      <c r="Q2479" s="103"/>
      <c r="R2479" s="103"/>
      <c r="S2479" s="103"/>
      <c r="T2479" s="103"/>
      <c r="U2479" s="103"/>
    </row>
    <row r="2480" spans="1:23" s="104" customFormat="1" ht="18" customHeight="1">
      <c r="A2480" s="111" t="s">
        <v>198</v>
      </c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3"/>
      <c r="O2480" s="103"/>
      <c r="P2480" s="103"/>
      <c r="Q2480" s="103"/>
      <c r="R2480" s="103"/>
      <c r="S2480" s="103"/>
      <c r="T2480" s="103"/>
      <c r="U2480" s="103"/>
      <c r="W2480" s="116" t="s">
        <v>249</v>
      </c>
    </row>
    <row r="2481" spans="1:23" s="104" customFormat="1" ht="18" customHeight="1">
      <c r="A2481" s="111" t="s">
        <v>200</v>
      </c>
      <c r="B2481" s="103"/>
      <c r="C2481" s="103"/>
      <c r="D2481" s="103"/>
      <c r="E2481" s="103"/>
      <c r="F2481" s="103"/>
      <c r="G2481" s="103"/>
      <c r="H2481" s="103"/>
      <c r="I2481" s="103"/>
      <c r="J2481" s="103"/>
      <c r="K2481" s="103"/>
      <c r="L2481" s="103"/>
      <c r="M2481" s="103"/>
      <c r="N2481" s="103"/>
      <c r="O2481" s="103"/>
      <c r="P2481" s="103"/>
      <c r="Q2481" s="103"/>
      <c r="R2481" s="103"/>
      <c r="S2481" s="103"/>
      <c r="T2481" s="103"/>
      <c r="U2481" s="103"/>
      <c r="W2481" s="270">
        <f>INDEX(TRI!$BD$72:$BE$436,MATCH(A2472,TRI!$BD$72:$BD$436,0),2)+(IF(WEEKDAY(A2472,1)=4,1,0))</f>
        <v>1</v>
      </c>
    </row>
    <row r="2482" spans="1:23" s="104" customFormat="1" ht="18" customHeight="1">
      <c r="A2482" s="111" t="s">
        <v>201</v>
      </c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3"/>
      <c r="N2482" s="103"/>
      <c r="O2482" s="103"/>
      <c r="P2482" s="103"/>
      <c r="Q2482" s="103"/>
      <c r="R2482" s="103"/>
      <c r="S2482" s="103"/>
      <c r="T2482" s="103"/>
      <c r="U2482" s="103"/>
      <c r="W2482" s="271"/>
    </row>
    <row r="2483" spans="1:23" s="104" customFormat="1" ht="18" customHeight="1">
      <c r="A2483" s="111" t="s">
        <v>202</v>
      </c>
      <c r="B2483" s="103"/>
      <c r="C2483" s="103"/>
      <c r="D2483" s="103"/>
      <c r="E2483" s="103"/>
      <c r="F2483" s="103"/>
      <c r="G2483" s="103"/>
      <c r="H2483" s="103"/>
      <c r="I2483" s="103"/>
      <c r="J2483" s="103"/>
      <c r="K2483" s="103"/>
      <c r="L2483" s="103"/>
      <c r="M2483" s="103"/>
      <c r="N2483" s="103"/>
      <c r="O2483" s="103"/>
      <c r="P2483" s="103"/>
      <c r="Q2483" s="103"/>
      <c r="R2483" s="103"/>
      <c r="S2483" s="103"/>
      <c r="T2483" s="103"/>
      <c r="U2483" s="103"/>
    </row>
    <row r="2484" spans="1:23" s="104" customFormat="1" ht="18" customHeight="1">
      <c r="A2484" s="111" t="s">
        <v>203</v>
      </c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3"/>
      <c r="N2484" s="103"/>
      <c r="O2484" s="103"/>
      <c r="P2484" s="103"/>
      <c r="Q2484" s="103"/>
      <c r="R2484" s="103"/>
      <c r="S2484" s="103"/>
      <c r="T2484" s="103"/>
      <c r="U2484" s="103"/>
    </row>
    <row r="2485" spans="1:23" s="104" customFormat="1" ht="18" customHeight="1">
      <c r="A2485" s="112" t="s">
        <v>204</v>
      </c>
      <c r="B2485" s="109" t="str">
        <f>IF(COUNTA(B2473:B2484)=0,"-",COUNTA(B2473:B2484)/12)</f>
        <v>-</v>
      </c>
      <c r="C2485" s="109" t="str">
        <f>IF(COUNTA(C2473:C2484)=0,"-",COUNTA(C2473:C2484)/12)</f>
        <v>-</v>
      </c>
      <c r="D2485" s="109" t="str">
        <f t="shared" ref="D2485" si="287">IF(COUNTA(D2473:D2484)=0,"-",COUNTA(D2473:D2484)/12)</f>
        <v>-</v>
      </c>
      <c r="E2485" s="114" t="str">
        <f>IF(COUNTA(E2473:E2484)=0,"-",COUNTA(E2473:E2484)/12)</f>
        <v>-</v>
      </c>
      <c r="F2485" s="109" t="str">
        <f t="shared" ref="F2485:U2485" si="288">IF(COUNTA(F2473:F2484)=0,"-",COUNTA(F2473:F2484)/12)</f>
        <v>-</v>
      </c>
      <c r="G2485" s="109" t="str">
        <f t="shared" si="288"/>
        <v>-</v>
      </c>
      <c r="H2485" s="109" t="str">
        <f t="shared" si="288"/>
        <v>-</v>
      </c>
      <c r="I2485" s="109" t="str">
        <f t="shared" si="288"/>
        <v>-</v>
      </c>
      <c r="J2485" s="109" t="str">
        <f t="shared" si="288"/>
        <v>-</v>
      </c>
      <c r="K2485" s="109" t="str">
        <f t="shared" si="288"/>
        <v>-</v>
      </c>
      <c r="L2485" s="109" t="str">
        <f t="shared" si="288"/>
        <v>-</v>
      </c>
      <c r="M2485" s="109" t="str">
        <f t="shared" si="288"/>
        <v>-</v>
      </c>
      <c r="N2485" s="109" t="str">
        <f t="shared" si="288"/>
        <v>-</v>
      </c>
      <c r="O2485" s="109" t="str">
        <f t="shared" si="288"/>
        <v>-</v>
      </c>
      <c r="P2485" s="109" t="str">
        <f t="shared" si="288"/>
        <v>-</v>
      </c>
      <c r="Q2485" s="109" t="str">
        <f t="shared" si="288"/>
        <v>-</v>
      </c>
      <c r="R2485" s="109" t="str">
        <f t="shared" si="288"/>
        <v>-</v>
      </c>
      <c r="S2485" s="109" t="str">
        <f t="shared" si="288"/>
        <v>-</v>
      </c>
      <c r="T2485" s="109" t="str">
        <f t="shared" si="288"/>
        <v>-</v>
      </c>
      <c r="U2485" s="109" t="str">
        <f t="shared" si="288"/>
        <v>-</v>
      </c>
    </row>
    <row r="2487" spans="1:23" s="104" customFormat="1" ht="18" customHeight="1">
      <c r="A2487" s="105">
        <f>A2472+1</f>
        <v>44875</v>
      </c>
      <c r="B2487" s="106">
        <v>1</v>
      </c>
      <c r="C2487" s="106">
        <v>2</v>
      </c>
      <c r="D2487" s="106">
        <v>3</v>
      </c>
      <c r="E2487" s="106">
        <v>4</v>
      </c>
      <c r="F2487" s="106">
        <v>5</v>
      </c>
      <c r="G2487" s="106">
        <v>6</v>
      </c>
      <c r="H2487" s="106">
        <v>7</v>
      </c>
      <c r="I2487" s="106">
        <v>8</v>
      </c>
      <c r="J2487" s="106">
        <v>9</v>
      </c>
      <c r="K2487" s="106">
        <v>10</v>
      </c>
      <c r="L2487" s="106">
        <v>11</v>
      </c>
      <c r="M2487" s="106">
        <v>12</v>
      </c>
      <c r="N2487" s="106">
        <v>13</v>
      </c>
      <c r="O2487" s="106">
        <v>14</v>
      </c>
      <c r="P2487" s="106">
        <v>15</v>
      </c>
      <c r="Q2487" s="106">
        <v>16</v>
      </c>
      <c r="R2487" s="106">
        <v>17</v>
      </c>
      <c r="S2487" s="106">
        <v>18</v>
      </c>
      <c r="T2487" s="106">
        <v>19</v>
      </c>
      <c r="U2487" s="106">
        <v>20</v>
      </c>
    </row>
    <row r="2488" spans="1:23" s="104" customFormat="1" ht="18" customHeight="1">
      <c r="A2488" s="111" t="s">
        <v>168</v>
      </c>
      <c r="B2488" s="103"/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3"/>
      <c r="M2488" s="103"/>
      <c r="N2488" s="103"/>
      <c r="O2488" s="103"/>
      <c r="P2488" s="103"/>
      <c r="Q2488" s="103"/>
      <c r="R2488" s="103"/>
      <c r="S2488" s="103"/>
      <c r="T2488" s="103"/>
      <c r="U2488" s="103"/>
    </row>
    <row r="2489" spans="1:23" s="104" customFormat="1" ht="18" customHeight="1">
      <c r="A2489" s="111" t="s">
        <v>174</v>
      </c>
      <c r="B2489" s="103"/>
      <c r="C2489" s="103"/>
      <c r="D2489" s="103"/>
      <c r="E2489" s="103"/>
      <c r="F2489" s="103"/>
      <c r="G2489" s="103"/>
      <c r="H2489" s="103"/>
      <c r="I2489" s="103"/>
      <c r="J2489" s="103"/>
      <c r="K2489" s="103"/>
      <c r="L2489" s="103"/>
      <c r="M2489" s="103"/>
      <c r="N2489" s="103"/>
      <c r="O2489" s="103"/>
      <c r="P2489" s="103"/>
      <c r="Q2489" s="103"/>
      <c r="R2489" s="103"/>
      <c r="S2489" s="103"/>
      <c r="T2489" s="103"/>
      <c r="U2489" s="103"/>
    </row>
    <row r="2490" spans="1:23" s="104" customFormat="1" ht="18" customHeight="1">
      <c r="A2490" s="111" t="s">
        <v>176</v>
      </c>
      <c r="B2490" s="103"/>
      <c r="C2490" s="103"/>
      <c r="D2490" s="103"/>
      <c r="E2490" s="103"/>
      <c r="F2490" s="103"/>
      <c r="G2490" s="103"/>
      <c r="H2490" s="103"/>
      <c r="I2490" s="103"/>
      <c r="J2490" s="103"/>
      <c r="K2490" s="103"/>
      <c r="L2490" s="103"/>
      <c r="M2490" s="103"/>
      <c r="N2490" s="103"/>
      <c r="O2490" s="103"/>
      <c r="P2490" s="103"/>
      <c r="Q2490" s="103"/>
      <c r="R2490" s="103"/>
      <c r="S2490" s="103"/>
      <c r="T2490" s="103"/>
      <c r="U2490" s="103"/>
    </row>
    <row r="2491" spans="1:23" s="104" customFormat="1" ht="18" customHeight="1">
      <c r="A2491" s="111" t="s">
        <v>181</v>
      </c>
      <c r="B2491" s="103"/>
      <c r="C2491" s="103"/>
      <c r="D2491" s="103"/>
      <c r="E2491" s="103"/>
      <c r="F2491" s="103"/>
      <c r="G2491" s="103"/>
      <c r="H2491" s="103"/>
      <c r="I2491" s="103"/>
      <c r="J2491" s="103"/>
      <c r="K2491" s="103"/>
      <c r="L2491" s="103"/>
      <c r="M2491" s="103"/>
      <c r="N2491" s="103"/>
      <c r="O2491" s="103"/>
      <c r="P2491" s="103"/>
      <c r="Q2491" s="103"/>
      <c r="R2491" s="103"/>
      <c r="S2491" s="103"/>
      <c r="T2491" s="103"/>
      <c r="U2491" s="103"/>
      <c r="W2491" s="116" t="s">
        <v>250</v>
      </c>
    </row>
    <row r="2492" spans="1:23" s="104" customFormat="1" ht="18" customHeight="1">
      <c r="A2492" s="111" t="s">
        <v>184</v>
      </c>
      <c r="B2492" s="103"/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3"/>
      <c r="M2492" s="103"/>
      <c r="N2492" s="103"/>
      <c r="O2492" s="103"/>
      <c r="P2492" s="103"/>
      <c r="Q2492" s="103"/>
      <c r="R2492" s="103"/>
      <c r="S2492" s="103"/>
      <c r="T2492" s="103"/>
      <c r="U2492" s="103"/>
      <c r="W2492" s="271">
        <f>COUNTIF(B2500:U2500,"-")</f>
        <v>20</v>
      </c>
    </row>
    <row r="2493" spans="1:23" s="104" customFormat="1" ht="18" customHeight="1">
      <c r="A2493" s="111" t="s">
        <v>208</v>
      </c>
      <c r="B2493" s="103"/>
      <c r="C2493" s="103"/>
      <c r="D2493" s="103"/>
      <c r="E2493" s="103"/>
      <c r="F2493" s="103"/>
      <c r="G2493" s="103"/>
      <c r="H2493" s="103"/>
      <c r="I2493" s="103"/>
      <c r="J2493" s="103"/>
      <c r="K2493" s="103"/>
      <c r="L2493" s="103"/>
      <c r="M2493" s="103"/>
      <c r="N2493" s="103"/>
      <c r="O2493" s="103"/>
      <c r="P2493" s="103"/>
      <c r="Q2493" s="103"/>
      <c r="R2493" s="103"/>
      <c r="S2493" s="103"/>
      <c r="T2493" s="103"/>
      <c r="U2493" s="103"/>
      <c r="W2493" s="271"/>
    </row>
    <row r="2494" spans="1:23" s="104" customFormat="1" ht="18" customHeight="1">
      <c r="A2494" s="111" t="s">
        <v>209</v>
      </c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3"/>
      <c r="M2494" s="103"/>
      <c r="N2494" s="103"/>
      <c r="O2494" s="103"/>
      <c r="P2494" s="103"/>
      <c r="Q2494" s="103"/>
      <c r="R2494" s="103"/>
      <c r="S2494" s="103"/>
      <c r="T2494" s="103"/>
      <c r="U2494" s="103"/>
    </row>
    <row r="2495" spans="1:23" s="104" customFormat="1" ht="18" customHeight="1">
      <c r="A2495" s="111" t="s">
        <v>198</v>
      </c>
      <c r="B2495" s="103"/>
      <c r="C2495" s="103"/>
      <c r="D2495" s="103"/>
      <c r="E2495" s="103"/>
      <c r="F2495" s="103"/>
      <c r="G2495" s="103"/>
      <c r="H2495" s="103"/>
      <c r="I2495" s="103"/>
      <c r="J2495" s="103"/>
      <c r="K2495" s="103"/>
      <c r="L2495" s="103"/>
      <c r="M2495" s="103"/>
      <c r="N2495" s="103"/>
      <c r="O2495" s="103"/>
      <c r="P2495" s="103"/>
      <c r="Q2495" s="103"/>
      <c r="R2495" s="103"/>
      <c r="S2495" s="103"/>
      <c r="T2495" s="103"/>
      <c r="U2495" s="103"/>
      <c r="W2495" s="116" t="s">
        <v>249</v>
      </c>
    </row>
    <row r="2496" spans="1:23" s="104" customFormat="1" ht="18" customHeight="1">
      <c r="A2496" s="111" t="s">
        <v>200</v>
      </c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3"/>
      <c r="M2496" s="103"/>
      <c r="N2496" s="103"/>
      <c r="O2496" s="103"/>
      <c r="P2496" s="103"/>
      <c r="Q2496" s="103"/>
      <c r="R2496" s="103"/>
      <c r="S2496" s="103"/>
      <c r="T2496" s="103"/>
      <c r="U2496" s="103"/>
      <c r="W2496" s="270">
        <f>INDEX(TRI!$BD$72:$BE$436,MATCH(A2487,TRI!$BD$72:$BD$436,0),2)+(IF(WEEKDAY(A2487,1)=4,1,0))</f>
        <v>0</v>
      </c>
    </row>
    <row r="2497" spans="1:23" s="104" customFormat="1" ht="18" customHeight="1">
      <c r="A2497" s="111" t="s">
        <v>201</v>
      </c>
      <c r="B2497" s="103"/>
      <c r="C2497" s="103"/>
      <c r="D2497" s="103"/>
      <c r="E2497" s="103"/>
      <c r="F2497" s="103"/>
      <c r="G2497" s="103"/>
      <c r="H2497" s="103"/>
      <c r="I2497" s="103"/>
      <c r="J2497" s="103"/>
      <c r="K2497" s="103"/>
      <c r="L2497" s="103"/>
      <c r="M2497" s="103"/>
      <c r="N2497" s="103"/>
      <c r="O2497" s="103"/>
      <c r="P2497" s="103"/>
      <c r="Q2497" s="103"/>
      <c r="R2497" s="103"/>
      <c r="S2497" s="103"/>
      <c r="T2497" s="103"/>
      <c r="U2497" s="103"/>
      <c r="W2497" s="271"/>
    </row>
    <row r="2498" spans="1:23" s="104" customFormat="1" ht="18" customHeight="1">
      <c r="A2498" s="111" t="s">
        <v>202</v>
      </c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3"/>
      <c r="M2498" s="103"/>
      <c r="N2498" s="103"/>
      <c r="O2498" s="103"/>
      <c r="P2498" s="103"/>
      <c r="Q2498" s="103"/>
      <c r="R2498" s="103"/>
      <c r="S2498" s="103"/>
      <c r="T2498" s="103"/>
      <c r="U2498" s="103"/>
    </row>
    <row r="2499" spans="1:23" s="104" customFormat="1" ht="18" customHeight="1">
      <c r="A2499" s="111" t="s">
        <v>203</v>
      </c>
      <c r="B2499" s="103"/>
      <c r="C2499" s="103"/>
      <c r="D2499" s="103"/>
      <c r="E2499" s="103"/>
      <c r="F2499" s="103"/>
      <c r="G2499" s="103"/>
      <c r="H2499" s="103"/>
      <c r="I2499" s="103"/>
      <c r="J2499" s="103"/>
      <c r="K2499" s="103"/>
      <c r="L2499" s="103"/>
      <c r="M2499" s="103"/>
      <c r="N2499" s="103"/>
      <c r="O2499" s="103"/>
      <c r="P2499" s="103"/>
      <c r="Q2499" s="103"/>
      <c r="R2499" s="103"/>
      <c r="S2499" s="103"/>
      <c r="T2499" s="103"/>
      <c r="U2499" s="103"/>
    </row>
    <row r="2500" spans="1:23" s="104" customFormat="1" ht="18" customHeight="1">
      <c r="A2500" s="112" t="s">
        <v>204</v>
      </c>
      <c r="B2500" s="109" t="str">
        <f>IF(COUNTA(B2488:B2499)=0,"-",COUNTA(B2488:B2499)/12)</f>
        <v>-</v>
      </c>
      <c r="C2500" s="109" t="str">
        <f>IF(COUNTA(C2488:C2499)=0,"-",COUNTA(C2488:C2499)/12)</f>
        <v>-</v>
      </c>
      <c r="D2500" s="109" t="str">
        <f t="shared" ref="D2500" si="289">IF(COUNTA(D2488:D2499)=0,"-",COUNTA(D2488:D2499)/12)</f>
        <v>-</v>
      </c>
      <c r="E2500" s="114" t="str">
        <f>IF(COUNTA(E2488:E2499)=0,"-",COUNTA(E2488:E2499)/12)</f>
        <v>-</v>
      </c>
      <c r="F2500" s="109" t="str">
        <f t="shared" ref="F2500:U2500" si="290">IF(COUNTA(F2488:F2499)=0,"-",COUNTA(F2488:F2499)/12)</f>
        <v>-</v>
      </c>
      <c r="G2500" s="109" t="str">
        <f t="shared" si="290"/>
        <v>-</v>
      </c>
      <c r="H2500" s="109" t="str">
        <f t="shared" si="290"/>
        <v>-</v>
      </c>
      <c r="I2500" s="109" t="str">
        <f t="shared" si="290"/>
        <v>-</v>
      </c>
      <c r="J2500" s="109" t="str">
        <f t="shared" si="290"/>
        <v>-</v>
      </c>
      <c r="K2500" s="109" t="str">
        <f t="shared" si="290"/>
        <v>-</v>
      </c>
      <c r="L2500" s="109" t="str">
        <f t="shared" si="290"/>
        <v>-</v>
      </c>
      <c r="M2500" s="109" t="str">
        <f t="shared" si="290"/>
        <v>-</v>
      </c>
      <c r="N2500" s="109" t="str">
        <f t="shared" si="290"/>
        <v>-</v>
      </c>
      <c r="O2500" s="109" t="str">
        <f t="shared" si="290"/>
        <v>-</v>
      </c>
      <c r="P2500" s="109" t="str">
        <f t="shared" si="290"/>
        <v>-</v>
      </c>
      <c r="Q2500" s="109" t="str">
        <f t="shared" si="290"/>
        <v>-</v>
      </c>
      <c r="R2500" s="109" t="str">
        <f t="shared" si="290"/>
        <v>-</v>
      </c>
      <c r="S2500" s="109" t="str">
        <f t="shared" si="290"/>
        <v>-</v>
      </c>
      <c r="T2500" s="109" t="str">
        <f t="shared" si="290"/>
        <v>-</v>
      </c>
      <c r="U2500" s="109" t="str">
        <f t="shared" si="290"/>
        <v>-</v>
      </c>
    </row>
    <row r="2502" spans="1:23" s="104" customFormat="1" ht="18" customHeight="1">
      <c r="A2502" s="105">
        <f>A2487+1</f>
        <v>44876</v>
      </c>
      <c r="B2502" s="106">
        <v>1</v>
      </c>
      <c r="C2502" s="106">
        <v>2</v>
      </c>
      <c r="D2502" s="106">
        <v>3</v>
      </c>
      <c r="E2502" s="106">
        <v>4</v>
      </c>
      <c r="F2502" s="106">
        <v>5</v>
      </c>
      <c r="G2502" s="106">
        <v>6</v>
      </c>
      <c r="H2502" s="106">
        <v>7</v>
      </c>
      <c r="I2502" s="106">
        <v>8</v>
      </c>
      <c r="J2502" s="106">
        <v>9</v>
      </c>
      <c r="K2502" s="106">
        <v>10</v>
      </c>
      <c r="L2502" s="106">
        <v>11</v>
      </c>
      <c r="M2502" s="106">
        <v>12</v>
      </c>
      <c r="N2502" s="106">
        <v>13</v>
      </c>
      <c r="O2502" s="106">
        <v>14</v>
      </c>
      <c r="P2502" s="106">
        <v>15</v>
      </c>
      <c r="Q2502" s="106">
        <v>16</v>
      </c>
      <c r="R2502" s="106">
        <v>17</v>
      </c>
      <c r="S2502" s="106">
        <v>18</v>
      </c>
      <c r="T2502" s="106">
        <v>19</v>
      </c>
      <c r="U2502" s="106">
        <v>20</v>
      </c>
    </row>
    <row r="2503" spans="1:23" s="104" customFormat="1" ht="18" customHeight="1">
      <c r="A2503" s="111" t="s">
        <v>168</v>
      </c>
      <c r="B2503" s="103"/>
      <c r="C2503" s="103"/>
      <c r="D2503" s="103"/>
      <c r="E2503" s="103"/>
      <c r="F2503" s="103"/>
      <c r="G2503" s="103"/>
      <c r="H2503" s="103"/>
      <c r="I2503" s="103"/>
      <c r="J2503" s="103"/>
      <c r="K2503" s="103"/>
      <c r="L2503" s="103"/>
      <c r="M2503" s="103"/>
      <c r="N2503" s="103"/>
      <c r="O2503" s="103"/>
      <c r="P2503" s="103"/>
      <c r="Q2503" s="103"/>
      <c r="R2503" s="103"/>
      <c r="S2503" s="103"/>
      <c r="T2503" s="103"/>
      <c r="U2503" s="103"/>
    </row>
    <row r="2504" spans="1:23" s="104" customFormat="1" ht="18" customHeight="1">
      <c r="A2504" s="111" t="s">
        <v>174</v>
      </c>
      <c r="B2504" s="103"/>
      <c r="C2504" s="103"/>
      <c r="D2504" s="103"/>
      <c r="E2504" s="103"/>
      <c r="F2504" s="103"/>
      <c r="G2504" s="103"/>
      <c r="H2504" s="103"/>
      <c r="I2504" s="103"/>
      <c r="J2504" s="103"/>
      <c r="K2504" s="103"/>
      <c r="L2504" s="103"/>
      <c r="M2504" s="103"/>
      <c r="N2504" s="103"/>
      <c r="O2504" s="103"/>
      <c r="P2504" s="103"/>
      <c r="Q2504" s="103"/>
      <c r="R2504" s="103"/>
      <c r="S2504" s="103"/>
      <c r="T2504" s="103"/>
      <c r="U2504" s="103"/>
    </row>
    <row r="2505" spans="1:23" s="104" customFormat="1" ht="18" customHeight="1">
      <c r="A2505" s="111" t="s">
        <v>176</v>
      </c>
      <c r="B2505" s="103"/>
      <c r="C2505" s="103"/>
      <c r="D2505" s="103"/>
      <c r="E2505" s="103"/>
      <c r="F2505" s="103"/>
      <c r="G2505" s="103"/>
      <c r="H2505" s="103"/>
      <c r="I2505" s="103"/>
      <c r="J2505" s="103"/>
      <c r="K2505" s="103"/>
      <c r="L2505" s="103"/>
      <c r="M2505" s="103"/>
      <c r="N2505" s="103"/>
      <c r="O2505" s="103"/>
      <c r="P2505" s="103"/>
      <c r="Q2505" s="103"/>
      <c r="R2505" s="103"/>
      <c r="S2505" s="103"/>
      <c r="T2505" s="103"/>
      <c r="U2505" s="103"/>
    </row>
    <row r="2506" spans="1:23" s="104" customFormat="1" ht="18" customHeight="1">
      <c r="A2506" s="111" t="s">
        <v>181</v>
      </c>
      <c r="B2506" s="103"/>
      <c r="C2506" s="103"/>
      <c r="D2506" s="103"/>
      <c r="E2506" s="103"/>
      <c r="F2506" s="103"/>
      <c r="G2506" s="103"/>
      <c r="H2506" s="103"/>
      <c r="I2506" s="103"/>
      <c r="J2506" s="103"/>
      <c r="K2506" s="103"/>
      <c r="L2506" s="103"/>
      <c r="M2506" s="103"/>
      <c r="N2506" s="103"/>
      <c r="O2506" s="103"/>
      <c r="P2506" s="103"/>
      <c r="Q2506" s="103"/>
      <c r="R2506" s="103"/>
      <c r="S2506" s="103"/>
      <c r="T2506" s="103"/>
      <c r="U2506" s="103"/>
      <c r="W2506" s="116" t="s">
        <v>250</v>
      </c>
    </row>
    <row r="2507" spans="1:23" s="104" customFormat="1" ht="18" customHeight="1">
      <c r="A2507" s="111" t="s">
        <v>184</v>
      </c>
      <c r="B2507" s="103"/>
      <c r="C2507" s="103"/>
      <c r="D2507" s="103"/>
      <c r="E2507" s="103"/>
      <c r="F2507" s="103"/>
      <c r="G2507" s="103"/>
      <c r="H2507" s="103"/>
      <c r="I2507" s="103"/>
      <c r="J2507" s="103"/>
      <c r="K2507" s="103"/>
      <c r="L2507" s="103"/>
      <c r="M2507" s="103"/>
      <c r="N2507" s="103"/>
      <c r="O2507" s="103"/>
      <c r="P2507" s="103"/>
      <c r="Q2507" s="103"/>
      <c r="R2507" s="103"/>
      <c r="S2507" s="103"/>
      <c r="T2507" s="103"/>
      <c r="U2507" s="103"/>
      <c r="W2507" s="271">
        <f>COUNTIF(B2515:U2515,"-")</f>
        <v>20</v>
      </c>
    </row>
    <row r="2508" spans="1:23" s="104" customFormat="1" ht="18" customHeight="1">
      <c r="A2508" s="111" t="s">
        <v>208</v>
      </c>
      <c r="B2508" s="103"/>
      <c r="C2508" s="103"/>
      <c r="D2508" s="103"/>
      <c r="E2508" s="103"/>
      <c r="F2508" s="103"/>
      <c r="G2508" s="103"/>
      <c r="H2508" s="103"/>
      <c r="I2508" s="103"/>
      <c r="J2508" s="103"/>
      <c r="K2508" s="103"/>
      <c r="L2508" s="103"/>
      <c r="M2508" s="103"/>
      <c r="N2508" s="103"/>
      <c r="O2508" s="103"/>
      <c r="P2508" s="103"/>
      <c r="Q2508" s="103"/>
      <c r="R2508" s="103"/>
      <c r="S2508" s="103"/>
      <c r="T2508" s="103"/>
      <c r="U2508" s="103"/>
      <c r="W2508" s="271"/>
    </row>
    <row r="2509" spans="1:23" s="104" customFormat="1" ht="18" customHeight="1">
      <c r="A2509" s="111" t="s">
        <v>209</v>
      </c>
      <c r="B2509" s="103"/>
      <c r="C2509" s="103"/>
      <c r="D2509" s="103"/>
      <c r="E2509" s="103"/>
      <c r="F2509" s="103"/>
      <c r="G2509" s="103"/>
      <c r="H2509" s="103"/>
      <c r="I2509" s="103"/>
      <c r="J2509" s="103"/>
      <c r="K2509" s="103"/>
      <c r="L2509" s="103"/>
      <c r="M2509" s="103"/>
      <c r="N2509" s="103"/>
      <c r="O2509" s="103"/>
      <c r="P2509" s="103"/>
      <c r="Q2509" s="103"/>
      <c r="R2509" s="103"/>
      <c r="S2509" s="103"/>
      <c r="T2509" s="103"/>
      <c r="U2509" s="103"/>
    </row>
    <row r="2510" spans="1:23" s="104" customFormat="1" ht="18" customHeight="1">
      <c r="A2510" s="111" t="s">
        <v>198</v>
      </c>
      <c r="B2510" s="103"/>
      <c r="C2510" s="103"/>
      <c r="D2510" s="103"/>
      <c r="E2510" s="103"/>
      <c r="F2510" s="103"/>
      <c r="G2510" s="103"/>
      <c r="H2510" s="103"/>
      <c r="I2510" s="103"/>
      <c r="J2510" s="103"/>
      <c r="K2510" s="103"/>
      <c r="L2510" s="103"/>
      <c r="M2510" s="103"/>
      <c r="N2510" s="103"/>
      <c r="O2510" s="103"/>
      <c r="P2510" s="103"/>
      <c r="Q2510" s="103"/>
      <c r="R2510" s="103"/>
      <c r="S2510" s="103"/>
      <c r="T2510" s="103"/>
      <c r="U2510" s="103"/>
      <c r="W2510" s="116" t="s">
        <v>249</v>
      </c>
    </row>
    <row r="2511" spans="1:23" s="104" customFormat="1" ht="18" customHeight="1">
      <c r="A2511" s="111" t="s">
        <v>200</v>
      </c>
      <c r="B2511" s="103"/>
      <c r="C2511" s="103"/>
      <c r="D2511" s="103"/>
      <c r="E2511" s="103"/>
      <c r="F2511" s="103"/>
      <c r="G2511" s="103"/>
      <c r="H2511" s="103"/>
      <c r="I2511" s="103"/>
      <c r="J2511" s="103"/>
      <c r="K2511" s="103"/>
      <c r="L2511" s="103"/>
      <c r="M2511" s="103"/>
      <c r="N2511" s="103"/>
      <c r="O2511" s="103"/>
      <c r="P2511" s="103"/>
      <c r="Q2511" s="103"/>
      <c r="R2511" s="103"/>
      <c r="S2511" s="103"/>
      <c r="T2511" s="103"/>
      <c r="U2511" s="103"/>
      <c r="W2511" s="270">
        <f>INDEX(TRI!$BD$72:$BE$436,MATCH(A2502,TRI!$BD$72:$BD$436,0),2)+(IF(WEEKDAY(A2502,1)=4,1,0))</f>
        <v>0</v>
      </c>
    </row>
    <row r="2512" spans="1:23" s="104" customFormat="1" ht="18" customHeight="1">
      <c r="A2512" s="111" t="s">
        <v>201</v>
      </c>
      <c r="B2512" s="103"/>
      <c r="C2512" s="103"/>
      <c r="D2512" s="103"/>
      <c r="E2512" s="103"/>
      <c r="F2512" s="103"/>
      <c r="G2512" s="103"/>
      <c r="H2512" s="103"/>
      <c r="I2512" s="103"/>
      <c r="J2512" s="103"/>
      <c r="K2512" s="103"/>
      <c r="L2512" s="103"/>
      <c r="M2512" s="103"/>
      <c r="N2512" s="103"/>
      <c r="O2512" s="103"/>
      <c r="P2512" s="103"/>
      <c r="Q2512" s="103"/>
      <c r="R2512" s="103"/>
      <c r="S2512" s="103"/>
      <c r="T2512" s="103"/>
      <c r="U2512" s="103"/>
      <c r="W2512" s="271"/>
    </row>
    <row r="2513" spans="1:23" s="104" customFormat="1" ht="18" customHeight="1">
      <c r="A2513" s="111" t="s">
        <v>202</v>
      </c>
      <c r="B2513" s="103"/>
      <c r="C2513" s="103"/>
      <c r="D2513" s="103"/>
      <c r="E2513" s="103"/>
      <c r="F2513" s="103"/>
      <c r="G2513" s="103"/>
      <c r="H2513" s="103"/>
      <c r="I2513" s="103"/>
      <c r="J2513" s="103"/>
      <c r="K2513" s="103"/>
      <c r="L2513" s="103"/>
      <c r="M2513" s="103"/>
      <c r="N2513" s="103"/>
      <c r="O2513" s="103"/>
      <c r="P2513" s="103"/>
      <c r="Q2513" s="103"/>
      <c r="R2513" s="103"/>
      <c r="S2513" s="103"/>
      <c r="T2513" s="103"/>
      <c r="U2513" s="103"/>
    </row>
    <row r="2514" spans="1:23" s="104" customFormat="1" ht="18" customHeight="1">
      <c r="A2514" s="111" t="s">
        <v>203</v>
      </c>
      <c r="B2514" s="103"/>
      <c r="C2514" s="103"/>
      <c r="D2514" s="103"/>
      <c r="E2514" s="103"/>
      <c r="F2514" s="103"/>
      <c r="G2514" s="103"/>
      <c r="H2514" s="103"/>
      <c r="I2514" s="103"/>
      <c r="J2514" s="103"/>
      <c r="K2514" s="103"/>
      <c r="L2514" s="103"/>
      <c r="M2514" s="103"/>
      <c r="N2514" s="103"/>
      <c r="O2514" s="103"/>
      <c r="P2514" s="103"/>
      <c r="Q2514" s="103"/>
      <c r="R2514" s="103"/>
      <c r="S2514" s="103"/>
      <c r="T2514" s="103"/>
      <c r="U2514" s="103"/>
    </row>
    <row r="2515" spans="1:23" s="104" customFormat="1" ht="18" customHeight="1">
      <c r="A2515" s="112" t="s">
        <v>204</v>
      </c>
      <c r="B2515" s="109" t="str">
        <f>IF(COUNTA(B2503:B2514)=0,"-",COUNTA(B2503:B2514)/12)</f>
        <v>-</v>
      </c>
      <c r="C2515" s="109" t="str">
        <f>IF(COUNTA(C2503:C2514)=0,"-",COUNTA(C2503:C2514)/12)</f>
        <v>-</v>
      </c>
      <c r="D2515" s="109" t="str">
        <f t="shared" ref="D2515" si="291">IF(COUNTA(D2503:D2514)=0,"-",COUNTA(D2503:D2514)/12)</f>
        <v>-</v>
      </c>
      <c r="E2515" s="114" t="str">
        <f>IF(COUNTA(E2503:E2514)=0,"-",COUNTA(E2503:E2514)/12)</f>
        <v>-</v>
      </c>
      <c r="F2515" s="109" t="str">
        <f t="shared" ref="F2515:U2515" si="292">IF(COUNTA(F2503:F2514)=0,"-",COUNTA(F2503:F2514)/12)</f>
        <v>-</v>
      </c>
      <c r="G2515" s="109" t="str">
        <f t="shared" si="292"/>
        <v>-</v>
      </c>
      <c r="H2515" s="109" t="str">
        <f t="shared" si="292"/>
        <v>-</v>
      </c>
      <c r="I2515" s="109" t="str">
        <f t="shared" si="292"/>
        <v>-</v>
      </c>
      <c r="J2515" s="109" t="str">
        <f t="shared" si="292"/>
        <v>-</v>
      </c>
      <c r="K2515" s="109" t="str">
        <f t="shared" si="292"/>
        <v>-</v>
      </c>
      <c r="L2515" s="109" t="str">
        <f t="shared" si="292"/>
        <v>-</v>
      </c>
      <c r="M2515" s="109" t="str">
        <f t="shared" si="292"/>
        <v>-</v>
      </c>
      <c r="N2515" s="109" t="str">
        <f t="shared" si="292"/>
        <v>-</v>
      </c>
      <c r="O2515" s="109" t="str">
        <f t="shared" si="292"/>
        <v>-</v>
      </c>
      <c r="P2515" s="109" t="str">
        <f t="shared" si="292"/>
        <v>-</v>
      </c>
      <c r="Q2515" s="109" t="str">
        <f t="shared" si="292"/>
        <v>-</v>
      </c>
      <c r="R2515" s="109" t="str">
        <f t="shared" si="292"/>
        <v>-</v>
      </c>
      <c r="S2515" s="109" t="str">
        <f t="shared" si="292"/>
        <v>-</v>
      </c>
      <c r="T2515" s="109" t="str">
        <f t="shared" si="292"/>
        <v>-</v>
      </c>
      <c r="U2515" s="109" t="str">
        <f t="shared" si="292"/>
        <v>-</v>
      </c>
    </row>
    <row r="2517" spans="1:23" s="104" customFormat="1" ht="18" customHeight="1">
      <c r="A2517" s="105">
        <f>A2502+1</f>
        <v>44877</v>
      </c>
      <c r="B2517" s="106">
        <v>1</v>
      </c>
      <c r="C2517" s="106">
        <v>2</v>
      </c>
      <c r="D2517" s="106">
        <v>3</v>
      </c>
      <c r="E2517" s="106">
        <v>4</v>
      </c>
      <c r="F2517" s="106">
        <v>5</v>
      </c>
      <c r="G2517" s="106">
        <v>6</v>
      </c>
      <c r="H2517" s="106">
        <v>7</v>
      </c>
      <c r="I2517" s="106">
        <v>8</v>
      </c>
      <c r="J2517" s="106">
        <v>9</v>
      </c>
      <c r="K2517" s="106">
        <v>10</v>
      </c>
      <c r="L2517" s="106">
        <v>11</v>
      </c>
      <c r="M2517" s="106">
        <v>12</v>
      </c>
      <c r="N2517" s="106">
        <v>13</v>
      </c>
      <c r="O2517" s="106">
        <v>14</v>
      </c>
      <c r="P2517" s="106">
        <v>15</v>
      </c>
      <c r="Q2517" s="106">
        <v>16</v>
      </c>
      <c r="R2517" s="106">
        <v>17</v>
      </c>
      <c r="S2517" s="106">
        <v>18</v>
      </c>
      <c r="T2517" s="106">
        <v>19</v>
      </c>
      <c r="U2517" s="106">
        <v>20</v>
      </c>
    </row>
    <row r="2518" spans="1:23" s="104" customFormat="1" ht="18" customHeight="1">
      <c r="A2518" s="111" t="s">
        <v>168</v>
      </c>
      <c r="B2518" s="103"/>
      <c r="C2518" s="103"/>
      <c r="D2518" s="103"/>
      <c r="E2518" s="103"/>
      <c r="F2518" s="103"/>
      <c r="G2518" s="103"/>
      <c r="H2518" s="103"/>
      <c r="I2518" s="103"/>
      <c r="J2518" s="103"/>
      <c r="K2518" s="103"/>
      <c r="L2518" s="103"/>
      <c r="M2518" s="103"/>
      <c r="N2518" s="103"/>
      <c r="O2518" s="103"/>
      <c r="P2518" s="103"/>
      <c r="Q2518" s="103"/>
      <c r="R2518" s="103"/>
      <c r="S2518" s="103"/>
      <c r="T2518" s="103"/>
      <c r="U2518" s="103"/>
    </row>
    <row r="2519" spans="1:23" s="104" customFormat="1" ht="18" customHeight="1">
      <c r="A2519" s="111" t="s">
        <v>174</v>
      </c>
      <c r="B2519" s="103"/>
      <c r="C2519" s="103"/>
      <c r="D2519" s="103"/>
      <c r="E2519" s="103"/>
      <c r="F2519" s="103"/>
      <c r="G2519" s="103"/>
      <c r="H2519" s="103"/>
      <c r="I2519" s="103"/>
      <c r="J2519" s="103"/>
      <c r="K2519" s="103"/>
      <c r="L2519" s="103"/>
      <c r="M2519" s="103"/>
      <c r="N2519" s="103"/>
      <c r="O2519" s="103"/>
      <c r="P2519" s="103"/>
      <c r="Q2519" s="103"/>
      <c r="R2519" s="103"/>
      <c r="S2519" s="103"/>
      <c r="T2519" s="103"/>
      <c r="U2519" s="103"/>
    </row>
    <row r="2520" spans="1:23" s="104" customFormat="1" ht="18" customHeight="1">
      <c r="A2520" s="111" t="s">
        <v>176</v>
      </c>
      <c r="B2520" s="103"/>
      <c r="C2520" s="103"/>
      <c r="D2520" s="103"/>
      <c r="E2520" s="103"/>
      <c r="F2520" s="103"/>
      <c r="G2520" s="103"/>
      <c r="H2520" s="103"/>
      <c r="I2520" s="103"/>
      <c r="J2520" s="103"/>
      <c r="K2520" s="103"/>
      <c r="L2520" s="103"/>
      <c r="M2520" s="103"/>
      <c r="N2520" s="103"/>
      <c r="O2520" s="103"/>
      <c r="P2520" s="103"/>
      <c r="Q2520" s="103"/>
      <c r="R2520" s="103"/>
      <c r="S2520" s="103"/>
      <c r="T2520" s="103"/>
      <c r="U2520" s="103"/>
    </row>
    <row r="2521" spans="1:23" s="104" customFormat="1" ht="18" customHeight="1">
      <c r="A2521" s="111" t="s">
        <v>181</v>
      </c>
      <c r="B2521" s="103"/>
      <c r="C2521" s="103"/>
      <c r="D2521" s="103"/>
      <c r="E2521" s="103"/>
      <c r="F2521" s="103"/>
      <c r="G2521" s="103"/>
      <c r="H2521" s="103"/>
      <c r="I2521" s="103"/>
      <c r="J2521" s="103"/>
      <c r="K2521" s="103"/>
      <c r="L2521" s="103"/>
      <c r="M2521" s="103"/>
      <c r="N2521" s="103"/>
      <c r="O2521" s="103"/>
      <c r="P2521" s="103"/>
      <c r="Q2521" s="103"/>
      <c r="R2521" s="103"/>
      <c r="S2521" s="103"/>
      <c r="T2521" s="103"/>
      <c r="U2521" s="103"/>
      <c r="W2521" s="116" t="s">
        <v>250</v>
      </c>
    </row>
    <row r="2522" spans="1:23" s="104" customFormat="1" ht="18" customHeight="1">
      <c r="A2522" s="111" t="s">
        <v>184</v>
      </c>
      <c r="B2522" s="103"/>
      <c r="C2522" s="103"/>
      <c r="D2522" s="103"/>
      <c r="E2522" s="103"/>
      <c r="F2522" s="103"/>
      <c r="G2522" s="103"/>
      <c r="H2522" s="103"/>
      <c r="I2522" s="103"/>
      <c r="J2522" s="103"/>
      <c r="K2522" s="103"/>
      <c r="L2522" s="103"/>
      <c r="M2522" s="103"/>
      <c r="N2522" s="103"/>
      <c r="O2522" s="103"/>
      <c r="P2522" s="103"/>
      <c r="Q2522" s="103"/>
      <c r="R2522" s="103"/>
      <c r="S2522" s="103"/>
      <c r="T2522" s="103"/>
      <c r="U2522" s="103"/>
      <c r="W2522" s="271">
        <f>COUNTIF(B2530:U2530,"-")</f>
        <v>20</v>
      </c>
    </row>
    <row r="2523" spans="1:23" s="104" customFormat="1" ht="18" customHeight="1">
      <c r="A2523" s="111" t="s">
        <v>208</v>
      </c>
      <c r="B2523" s="103"/>
      <c r="C2523" s="103"/>
      <c r="D2523" s="103"/>
      <c r="E2523" s="103"/>
      <c r="F2523" s="103"/>
      <c r="G2523" s="103"/>
      <c r="H2523" s="103"/>
      <c r="I2523" s="103"/>
      <c r="J2523" s="103"/>
      <c r="K2523" s="103"/>
      <c r="L2523" s="103"/>
      <c r="M2523" s="103"/>
      <c r="N2523" s="103"/>
      <c r="O2523" s="103"/>
      <c r="P2523" s="103"/>
      <c r="Q2523" s="103"/>
      <c r="R2523" s="103"/>
      <c r="S2523" s="103"/>
      <c r="T2523" s="103"/>
      <c r="U2523" s="103"/>
      <c r="W2523" s="271"/>
    </row>
    <row r="2524" spans="1:23" s="104" customFormat="1" ht="18" customHeight="1">
      <c r="A2524" s="111" t="s">
        <v>209</v>
      </c>
      <c r="B2524" s="103"/>
      <c r="C2524" s="103"/>
      <c r="D2524" s="103"/>
      <c r="E2524" s="103"/>
      <c r="F2524" s="103"/>
      <c r="G2524" s="103"/>
      <c r="H2524" s="103"/>
      <c r="I2524" s="103"/>
      <c r="J2524" s="103"/>
      <c r="K2524" s="103"/>
      <c r="L2524" s="103"/>
      <c r="M2524" s="103"/>
      <c r="N2524" s="103"/>
      <c r="O2524" s="103"/>
      <c r="P2524" s="103"/>
      <c r="Q2524" s="103"/>
      <c r="R2524" s="103"/>
      <c r="S2524" s="103"/>
      <c r="T2524" s="103"/>
      <c r="U2524" s="103"/>
    </row>
    <row r="2525" spans="1:23" s="104" customFormat="1" ht="18" customHeight="1">
      <c r="A2525" s="111" t="s">
        <v>198</v>
      </c>
      <c r="B2525" s="103"/>
      <c r="C2525" s="103"/>
      <c r="D2525" s="103"/>
      <c r="E2525" s="103"/>
      <c r="F2525" s="103"/>
      <c r="G2525" s="103"/>
      <c r="H2525" s="103"/>
      <c r="I2525" s="103"/>
      <c r="J2525" s="103"/>
      <c r="K2525" s="103"/>
      <c r="L2525" s="103"/>
      <c r="M2525" s="103"/>
      <c r="N2525" s="103"/>
      <c r="O2525" s="103"/>
      <c r="P2525" s="103"/>
      <c r="Q2525" s="103"/>
      <c r="R2525" s="103"/>
      <c r="S2525" s="103"/>
      <c r="T2525" s="103"/>
      <c r="U2525" s="103"/>
      <c r="W2525" s="116" t="s">
        <v>249</v>
      </c>
    </row>
    <row r="2526" spans="1:23" s="104" customFormat="1" ht="18" customHeight="1">
      <c r="A2526" s="111" t="s">
        <v>200</v>
      </c>
      <c r="B2526" s="103"/>
      <c r="C2526" s="103"/>
      <c r="D2526" s="103"/>
      <c r="E2526" s="103"/>
      <c r="F2526" s="103"/>
      <c r="G2526" s="103"/>
      <c r="H2526" s="103"/>
      <c r="I2526" s="103"/>
      <c r="J2526" s="103"/>
      <c r="K2526" s="103"/>
      <c r="L2526" s="103"/>
      <c r="M2526" s="103"/>
      <c r="N2526" s="103"/>
      <c r="O2526" s="103"/>
      <c r="P2526" s="103"/>
      <c r="Q2526" s="103"/>
      <c r="R2526" s="103"/>
      <c r="S2526" s="103"/>
      <c r="T2526" s="103"/>
      <c r="U2526" s="103"/>
      <c r="W2526" s="270">
        <f>INDEX(TRI!$BD$72:$BE$436,MATCH(A2517,TRI!$BD$72:$BD$436,0),2)+(IF(WEEKDAY(A2517,1)=4,1,0))</f>
        <v>0</v>
      </c>
    </row>
    <row r="2527" spans="1:23" s="104" customFormat="1" ht="18" customHeight="1">
      <c r="A2527" s="111" t="s">
        <v>201</v>
      </c>
      <c r="B2527" s="103"/>
      <c r="C2527" s="103"/>
      <c r="D2527" s="103"/>
      <c r="E2527" s="103"/>
      <c r="F2527" s="103"/>
      <c r="G2527" s="103"/>
      <c r="H2527" s="103"/>
      <c r="I2527" s="103"/>
      <c r="J2527" s="103"/>
      <c r="K2527" s="103"/>
      <c r="L2527" s="103"/>
      <c r="M2527" s="103"/>
      <c r="N2527" s="103"/>
      <c r="O2527" s="103"/>
      <c r="P2527" s="103"/>
      <c r="Q2527" s="103"/>
      <c r="R2527" s="103"/>
      <c r="S2527" s="103"/>
      <c r="T2527" s="103"/>
      <c r="U2527" s="103"/>
      <c r="W2527" s="271"/>
    </row>
    <row r="2528" spans="1:23" s="104" customFormat="1" ht="18" customHeight="1">
      <c r="A2528" s="111" t="s">
        <v>202</v>
      </c>
      <c r="B2528" s="103"/>
      <c r="C2528" s="103"/>
      <c r="D2528" s="103"/>
      <c r="E2528" s="103"/>
      <c r="F2528" s="103"/>
      <c r="G2528" s="103"/>
      <c r="H2528" s="103"/>
      <c r="I2528" s="103"/>
      <c r="J2528" s="103"/>
      <c r="K2528" s="103"/>
      <c r="L2528" s="103"/>
      <c r="M2528" s="103"/>
      <c r="N2528" s="103"/>
      <c r="O2528" s="103"/>
      <c r="P2528" s="103"/>
      <c r="Q2528" s="103"/>
      <c r="R2528" s="103"/>
      <c r="S2528" s="103"/>
      <c r="T2528" s="103"/>
      <c r="U2528" s="103"/>
    </row>
    <row r="2529" spans="1:23" s="104" customFormat="1" ht="18" customHeight="1">
      <c r="A2529" s="111" t="s">
        <v>203</v>
      </c>
      <c r="B2529" s="103"/>
      <c r="C2529" s="103"/>
      <c r="D2529" s="103"/>
      <c r="E2529" s="103"/>
      <c r="F2529" s="103"/>
      <c r="G2529" s="103"/>
      <c r="H2529" s="103"/>
      <c r="I2529" s="103"/>
      <c r="J2529" s="103"/>
      <c r="K2529" s="103"/>
      <c r="L2529" s="103"/>
      <c r="M2529" s="103"/>
      <c r="N2529" s="103"/>
      <c r="O2529" s="103"/>
      <c r="P2529" s="103"/>
      <c r="Q2529" s="103"/>
      <c r="R2529" s="103"/>
      <c r="S2529" s="103"/>
      <c r="T2529" s="103"/>
      <c r="U2529" s="103"/>
    </row>
    <row r="2530" spans="1:23" s="104" customFormat="1" ht="18" customHeight="1">
      <c r="A2530" s="112" t="s">
        <v>204</v>
      </c>
      <c r="B2530" s="109" t="str">
        <f>IF(COUNTA(B2518:B2529)=0,"-",COUNTA(B2518:B2529)/12)</f>
        <v>-</v>
      </c>
      <c r="C2530" s="109" t="str">
        <f>IF(COUNTA(C2518:C2529)=0,"-",COUNTA(C2518:C2529)/12)</f>
        <v>-</v>
      </c>
      <c r="D2530" s="109" t="str">
        <f t="shared" ref="D2530" si="293">IF(COUNTA(D2518:D2529)=0,"-",COUNTA(D2518:D2529)/12)</f>
        <v>-</v>
      </c>
      <c r="E2530" s="114" t="str">
        <f>IF(COUNTA(E2518:E2529)=0,"-",COUNTA(E2518:E2529)/12)</f>
        <v>-</v>
      </c>
      <c r="F2530" s="109" t="str">
        <f t="shared" ref="F2530:U2530" si="294">IF(COUNTA(F2518:F2529)=0,"-",COUNTA(F2518:F2529)/12)</f>
        <v>-</v>
      </c>
      <c r="G2530" s="109" t="str">
        <f t="shared" si="294"/>
        <v>-</v>
      </c>
      <c r="H2530" s="109" t="str">
        <f t="shared" si="294"/>
        <v>-</v>
      </c>
      <c r="I2530" s="109" t="str">
        <f t="shared" si="294"/>
        <v>-</v>
      </c>
      <c r="J2530" s="109" t="str">
        <f t="shared" si="294"/>
        <v>-</v>
      </c>
      <c r="K2530" s="109" t="str">
        <f t="shared" si="294"/>
        <v>-</v>
      </c>
      <c r="L2530" s="109" t="str">
        <f t="shared" si="294"/>
        <v>-</v>
      </c>
      <c r="M2530" s="109" t="str">
        <f t="shared" si="294"/>
        <v>-</v>
      </c>
      <c r="N2530" s="109" t="str">
        <f t="shared" si="294"/>
        <v>-</v>
      </c>
      <c r="O2530" s="109" t="str">
        <f t="shared" si="294"/>
        <v>-</v>
      </c>
      <c r="P2530" s="109" t="str">
        <f t="shared" si="294"/>
        <v>-</v>
      </c>
      <c r="Q2530" s="109" t="str">
        <f t="shared" si="294"/>
        <v>-</v>
      </c>
      <c r="R2530" s="109" t="str">
        <f t="shared" si="294"/>
        <v>-</v>
      </c>
      <c r="S2530" s="109" t="str">
        <f t="shared" si="294"/>
        <v>-</v>
      </c>
      <c r="T2530" s="109" t="str">
        <f t="shared" si="294"/>
        <v>-</v>
      </c>
      <c r="U2530" s="109" t="str">
        <f t="shared" si="294"/>
        <v>-</v>
      </c>
    </row>
    <row r="2532" spans="1:23" s="104" customFormat="1" ht="18" customHeight="1">
      <c r="A2532" s="105">
        <f>A2517+1</f>
        <v>44878</v>
      </c>
      <c r="B2532" s="106">
        <v>1</v>
      </c>
      <c r="C2532" s="106">
        <v>2</v>
      </c>
      <c r="D2532" s="106">
        <v>3</v>
      </c>
      <c r="E2532" s="106">
        <v>4</v>
      </c>
      <c r="F2532" s="106">
        <v>5</v>
      </c>
      <c r="G2532" s="106">
        <v>6</v>
      </c>
      <c r="H2532" s="106">
        <v>7</v>
      </c>
      <c r="I2532" s="106">
        <v>8</v>
      </c>
      <c r="J2532" s="106">
        <v>9</v>
      </c>
      <c r="K2532" s="106">
        <v>10</v>
      </c>
      <c r="L2532" s="106">
        <v>11</v>
      </c>
      <c r="M2532" s="106">
        <v>12</v>
      </c>
      <c r="N2532" s="106">
        <v>13</v>
      </c>
      <c r="O2532" s="106">
        <v>14</v>
      </c>
      <c r="P2532" s="106">
        <v>15</v>
      </c>
      <c r="Q2532" s="106">
        <v>16</v>
      </c>
      <c r="R2532" s="106">
        <v>17</v>
      </c>
      <c r="S2532" s="106">
        <v>18</v>
      </c>
      <c r="T2532" s="106">
        <v>19</v>
      </c>
      <c r="U2532" s="106">
        <v>20</v>
      </c>
    </row>
    <row r="2533" spans="1:23" s="104" customFormat="1" ht="18" customHeight="1">
      <c r="A2533" s="111" t="s">
        <v>168</v>
      </c>
      <c r="B2533" s="103"/>
      <c r="C2533" s="103"/>
      <c r="D2533" s="103"/>
      <c r="E2533" s="103"/>
      <c r="F2533" s="103"/>
      <c r="G2533" s="103"/>
      <c r="H2533" s="103"/>
      <c r="I2533" s="103"/>
      <c r="J2533" s="103"/>
      <c r="K2533" s="103"/>
      <c r="L2533" s="103"/>
      <c r="M2533" s="103"/>
      <c r="N2533" s="103"/>
      <c r="O2533" s="103"/>
      <c r="P2533" s="103"/>
      <c r="Q2533" s="103"/>
      <c r="R2533" s="103"/>
      <c r="S2533" s="103"/>
      <c r="T2533" s="103"/>
      <c r="U2533" s="103"/>
    </row>
    <row r="2534" spans="1:23" s="104" customFormat="1" ht="18" customHeight="1">
      <c r="A2534" s="111" t="s">
        <v>174</v>
      </c>
      <c r="B2534" s="103"/>
      <c r="C2534" s="103"/>
      <c r="D2534" s="103"/>
      <c r="E2534" s="103"/>
      <c r="F2534" s="103"/>
      <c r="G2534" s="103"/>
      <c r="H2534" s="103"/>
      <c r="I2534" s="103"/>
      <c r="J2534" s="103"/>
      <c r="K2534" s="103"/>
      <c r="L2534" s="103"/>
      <c r="M2534" s="103"/>
      <c r="N2534" s="103"/>
      <c r="O2534" s="103"/>
      <c r="P2534" s="103"/>
      <c r="Q2534" s="103"/>
      <c r="R2534" s="103"/>
      <c r="S2534" s="103"/>
      <c r="T2534" s="103"/>
      <c r="U2534" s="103"/>
    </row>
    <row r="2535" spans="1:23" s="104" customFormat="1" ht="18" customHeight="1">
      <c r="A2535" s="111" t="s">
        <v>176</v>
      </c>
      <c r="B2535" s="103"/>
      <c r="C2535" s="103"/>
      <c r="D2535" s="103"/>
      <c r="E2535" s="103"/>
      <c r="F2535" s="103"/>
      <c r="G2535" s="103"/>
      <c r="H2535" s="103"/>
      <c r="I2535" s="103"/>
      <c r="J2535" s="103"/>
      <c r="K2535" s="103"/>
      <c r="L2535" s="103"/>
      <c r="M2535" s="103"/>
      <c r="N2535" s="103"/>
      <c r="O2535" s="103"/>
      <c r="P2535" s="103"/>
      <c r="Q2535" s="103"/>
      <c r="R2535" s="103"/>
      <c r="S2535" s="103"/>
      <c r="T2535" s="103"/>
      <c r="U2535" s="103"/>
    </row>
    <row r="2536" spans="1:23" s="104" customFormat="1" ht="18" customHeight="1">
      <c r="A2536" s="111" t="s">
        <v>181</v>
      </c>
      <c r="B2536" s="103"/>
      <c r="C2536" s="103"/>
      <c r="D2536" s="103"/>
      <c r="E2536" s="103"/>
      <c r="F2536" s="103"/>
      <c r="G2536" s="103"/>
      <c r="H2536" s="103"/>
      <c r="I2536" s="103"/>
      <c r="J2536" s="103"/>
      <c r="K2536" s="103"/>
      <c r="L2536" s="103"/>
      <c r="M2536" s="103"/>
      <c r="N2536" s="103"/>
      <c r="O2536" s="103"/>
      <c r="P2536" s="103"/>
      <c r="Q2536" s="103"/>
      <c r="R2536" s="103"/>
      <c r="S2536" s="103"/>
      <c r="T2536" s="103"/>
      <c r="U2536" s="103"/>
      <c r="W2536" s="116" t="s">
        <v>250</v>
      </c>
    </row>
    <row r="2537" spans="1:23" s="104" customFormat="1" ht="18" customHeight="1">
      <c r="A2537" s="111" t="s">
        <v>184</v>
      </c>
      <c r="B2537" s="103"/>
      <c r="C2537" s="103"/>
      <c r="D2537" s="103"/>
      <c r="E2537" s="103"/>
      <c r="F2537" s="103"/>
      <c r="G2537" s="103"/>
      <c r="H2537" s="103"/>
      <c r="I2537" s="103"/>
      <c r="J2537" s="103"/>
      <c r="K2537" s="103"/>
      <c r="L2537" s="103"/>
      <c r="M2537" s="103"/>
      <c r="N2537" s="103"/>
      <c r="O2537" s="103"/>
      <c r="P2537" s="103"/>
      <c r="Q2537" s="103"/>
      <c r="R2537" s="103"/>
      <c r="S2537" s="103"/>
      <c r="T2537" s="103"/>
      <c r="U2537" s="103"/>
      <c r="W2537" s="271">
        <f>COUNTIF(B2545:U2545,"-")</f>
        <v>20</v>
      </c>
    </row>
    <row r="2538" spans="1:23" s="104" customFormat="1" ht="18" customHeight="1">
      <c r="A2538" s="111" t="s">
        <v>208</v>
      </c>
      <c r="B2538" s="103"/>
      <c r="C2538" s="103"/>
      <c r="D2538" s="103"/>
      <c r="E2538" s="103"/>
      <c r="F2538" s="103"/>
      <c r="G2538" s="103"/>
      <c r="H2538" s="103"/>
      <c r="I2538" s="103"/>
      <c r="J2538" s="103"/>
      <c r="K2538" s="103"/>
      <c r="L2538" s="103"/>
      <c r="M2538" s="103"/>
      <c r="N2538" s="103"/>
      <c r="O2538" s="103"/>
      <c r="P2538" s="103"/>
      <c r="Q2538" s="103"/>
      <c r="R2538" s="103"/>
      <c r="S2538" s="103"/>
      <c r="T2538" s="103"/>
      <c r="U2538" s="103"/>
      <c r="W2538" s="271"/>
    </row>
    <row r="2539" spans="1:23" s="104" customFormat="1" ht="18" customHeight="1">
      <c r="A2539" s="111" t="s">
        <v>209</v>
      </c>
      <c r="B2539" s="103"/>
      <c r="C2539" s="103"/>
      <c r="D2539" s="103"/>
      <c r="E2539" s="103"/>
      <c r="F2539" s="103"/>
      <c r="G2539" s="103"/>
      <c r="H2539" s="103"/>
      <c r="I2539" s="103"/>
      <c r="J2539" s="103"/>
      <c r="K2539" s="103"/>
      <c r="L2539" s="103"/>
      <c r="M2539" s="103"/>
      <c r="N2539" s="103"/>
      <c r="O2539" s="103"/>
      <c r="P2539" s="103"/>
      <c r="Q2539" s="103"/>
      <c r="R2539" s="103"/>
      <c r="S2539" s="103"/>
      <c r="T2539" s="103"/>
      <c r="U2539" s="103"/>
    </row>
    <row r="2540" spans="1:23" s="104" customFormat="1" ht="18" customHeight="1">
      <c r="A2540" s="111" t="s">
        <v>198</v>
      </c>
      <c r="B2540" s="103"/>
      <c r="C2540" s="103"/>
      <c r="D2540" s="103"/>
      <c r="E2540" s="103"/>
      <c r="F2540" s="103"/>
      <c r="G2540" s="103"/>
      <c r="H2540" s="103"/>
      <c r="I2540" s="103"/>
      <c r="J2540" s="103"/>
      <c r="K2540" s="103"/>
      <c r="L2540" s="103"/>
      <c r="M2540" s="103"/>
      <c r="N2540" s="103"/>
      <c r="O2540" s="103"/>
      <c r="P2540" s="103"/>
      <c r="Q2540" s="103"/>
      <c r="R2540" s="103"/>
      <c r="S2540" s="103"/>
      <c r="T2540" s="103"/>
      <c r="U2540" s="103"/>
      <c r="W2540" s="116" t="s">
        <v>249</v>
      </c>
    </row>
    <row r="2541" spans="1:23" s="104" customFormat="1" ht="18" customHeight="1">
      <c r="A2541" s="111" t="s">
        <v>200</v>
      </c>
      <c r="B2541" s="103"/>
      <c r="C2541" s="103"/>
      <c r="D2541" s="103"/>
      <c r="E2541" s="103"/>
      <c r="F2541" s="103"/>
      <c r="G2541" s="103"/>
      <c r="H2541" s="103"/>
      <c r="I2541" s="103"/>
      <c r="J2541" s="103"/>
      <c r="K2541" s="103"/>
      <c r="L2541" s="103"/>
      <c r="M2541" s="103"/>
      <c r="N2541" s="103"/>
      <c r="O2541" s="103"/>
      <c r="P2541" s="103"/>
      <c r="Q2541" s="103"/>
      <c r="R2541" s="103"/>
      <c r="S2541" s="103"/>
      <c r="T2541" s="103"/>
      <c r="U2541" s="103"/>
      <c r="W2541" s="270">
        <f>INDEX(TRI!$BD$72:$BE$436,MATCH(A2532,TRI!$BD$72:$BD$436,0),2)+(IF(WEEKDAY(A2532,1)=4,1,0))</f>
        <v>0</v>
      </c>
    </row>
    <row r="2542" spans="1:23" s="104" customFormat="1" ht="18" customHeight="1">
      <c r="A2542" s="111" t="s">
        <v>201</v>
      </c>
      <c r="B2542" s="103"/>
      <c r="C2542" s="103"/>
      <c r="D2542" s="103"/>
      <c r="E2542" s="103"/>
      <c r="F2542" s="103"/>
      <c r="G2542" s="103"/>
      <c r="H2542" s="103"/>
      <c r="I2542" s="103"/>
      <c r="J2542" s="103"/>
      <c r="K2542" s="103"/>
      <c r="L2542" s="103"/>
      <c r="M2542" s="103"/>
      <c r="N2542" s="103"/>
      <c r="O2542" s="103"/>
      <c r="P2542" s="103"/>
      <c r="Q2542" s="103"/>
      <c r="R2542" s="103"/>
      <c r="S2542" s="103"/>
      <c r="T2542" s="103"/>
      <c r="U2542" s="103"/>
      <c r="W2542" s="271"/>
    </row>
    <row r="2543" spans="1:23" s="104" customFormat="1" ht="18" customHeight="1">
      <c r="A2543" s="111" t="s">
        <v>202</v>
      </c>
      <c r="B2543" s="103"/>
      <c r="C2543" s="103"/>
      <c r="D2543" s="103"/>
      <c r="E2543" s="103"/>
      <c r="F2543" s="103"/>
      <c r="G2543" s="103"/>
      <c r="H2543" s="103"/>
      <c r="I2543" s="103"/>
      <c r="J2543" s="103"/>
      <c r="K2543" s="103"/>
      <c r="L2543" s="103"/>
      <c r="M2543" s="103"/>
      <c r="N2543" s="103"/>
      <c r="O2543" s="103"/>
      <c r="P2543" s="103"/>
      <c r="Q2543" s="103"/>
      <c r="R2543" s="103"/>
      <c r="S2543" s="103"/>
      <c r="T2543" s="103"/>
      <c r="U2543" s="103"/>
    </row>
    <row r="2544" spans="1:23" s="104" customFormat="1" ht="18" customHeight="1">
      <c r="A2544" s="111" t="s">
        <v>203</v>
      </c>
      <c r="B2544" s="103"/>
      <c r="C2544" s="103"/>
      <c r="D2544" s="103"/>
      <c r="E2544" s="103"/>
      <c r="F2544" s="103"/>
      <c r="G2544" s="103"/>
      <c r="H2544" s="103"/>
      <c r="I2544" s="103"/>
      <c r="J2544" s="103"/>
      <c r="K2544" s="103"/>
      <c r="L2544" s="103"/>
      <c r="M2544" s="103"/>
      <c r="N2544" s="103"/>
      <c r="O2544" s="103"/>
      <c r="P2544" s="103"/>
      <c r="Q2544" s="103"/>
      <c r="R2544" s="103"/>
      <c r="S2544" s="103"/>
      <c r="T2544" s="103"/>
      <c r="U2544" s="103"/>
    </row>
    <row r="2545" spans="1:23" s="104" customFormat="1" ht="18" customHeight="1">
      <c r="A2545" s="112" t="s">
        <v>204</v>
      </c>
      <c r="B2545" s="109" t="str">
        <f>IF(COUNTA(B2533:B2544)=0,"-",COUNTA(B2533:B2544)/12)</f>
        <v>-</v>
      </c>
      <c r="C2545" s="109" t="str">
        <f>IF(COUNTA(C2533:C2544)=0,"-",COUNTA(C2533:C2544)/12)</f>
        <v>-</v>
      </c>
      <c r="D2545" s="109" t="str">
        <f t="shared" ref="D2545" si="295">IF(COUNTA(D2533:D2544)=0,"-",COUNTA(D2533:D2544)/12)</f>
        <v>-</v>
      </c>
      <c r="E2545" s="114" t="str">
        <f>IF(COUNTA(E2533:E2544)=0,"-",COUNTA(E2533:E2544)/12)</f>
        <v>-</v>
      </c>
      <c r="F2545" s="109" t="str">
        <f t="shared" ref="F2545:U2545" si="296">IF(COUNTA(F2533:F2544)=0,"-",COUNTA(F2533:F2544)/12)</f>
        <v>-</v>
      </c>
      <c r="G2545" s="109" t="str">
        <f t="shared" si="296"/>
        <v>-</v>
      </c>
      <c r="H2545" s="109" t="str">
        <f t="shared" si="296"/>
        <v>-</v>
      </c>
      <c r="I2545" s="109" t="str">
        <f t="shared" si="296"/>
        <v>-</v>
      </c>
      <c r="J2545" s="109" t="str">
        <f t="shared" si="296"/>
        <v>-</v>
      </c>
      <c r="K2545" s="109" t="str">
        <f t="shared" si="296"/>
        <v>-</v>
      </c>
      <c r="L2545" s="109" t="str">
        <f t="shared" si="296"/>
        <v>-</v>
      </c>
      <c r="M2545" s="109" t="str">
        <f t="shared" si="296"/>
        <v>-</v>
      </c>
      <c r="N2545" s="109" t="str">
        <f t="shared" si="296"/>
        <v>-</v>
      </c>
      <c r="O2545" s="109" t="str">
        <f t="shared" si="296"/>
        <v>-</v>
      </c>
      <c r="P2545" s="109" t="str">
        <f t="shared" si="296"/>
        <v>-</v>
      </c>
      <c r="Q2545" s="109" t="str">
        <f t="shared" si="296"/>
        <v>-</v>
      </c>
      <c r="R2545" s="109" t="str">
        <f t="shared" si="296"/>
        <v>-</v>
      </c>
      <c r="S2545" s="109" t="str">
        <f t="shared" si="296"/>
        <v>-</v>
      </c>
      <c r="T2545" s="109" t="str">
        <f t="shared" si="296"/>
        <v>-</v>
      </c>
      <c r="U2545" s="109" t="str">
        <f t="shared" si="296"/>
        <v>-</v>
      </c>
    </row>
    <row r="2547" spans="1:23" s="104" customFormat="1" ht="18" customHeight="1">
      <c r="A2547" s="105">
        <f>A2532+1</f>
        <v>44879</v>
      </c>
      <c r="B2547" s="106">
        <v>1</v>
      </c>
      <c r="C2547" s="106">
        <v>2</v>
      </c>
      <c r="D2547" s="106">
        <v>3</v>
      </c>
      <c r="E2547" s="106">
        <v>4</v>
      </c>
      <c r="F2547" s="106">
        <v>5</v>
      </c>
      <c r="G2547" s="106">
        <v>6</v>
      </c>
      <c r="H2547" s="106">
        <v>7</v>
      </c>
      <c r="I2547" s="106">
        <v>8</v>
      </c>
      <c r="J2547" s="106">
        <v>9</v>
      </c>
      <c r="K2547" s="106">
        <v>10</v>
      </c>
      <c r="L2547" s="106">
        <v>11</v>
      </c>
      <c r="M2547" s="106">
        <v>12</v>
      </c>
      <c r="N2547" s="106">
        <v>13</v>
      </c>
      <c r="O2547" s="106">
        <v>14</v>
      </c>
      <c r="P2547" s="106">
        <v>15</v>
      </c>
      <c r="Q2547" s="106">
        <v>16</v>
      </c>
      <c r="R2547" s="106">
        <v>17</v>
      </c>
      <c r="S2547" s="106">
        <v>18</v>
      </c>
      <c r="T2547" s="106">
        <v>19</v>
      </c>
      <c r="U2547" s="106">
        <v>20</v>
      </c>
    </row>
    <row r="2548" spans="1:23" s="104" customFormat="1" ht="18" customHeight="1">
      <c r="A2548" s="111" t="s">
        <v>168</v>
      </c>
      <c r="B2548" s="103"/>
      <c r="C2548" s="103"/>
      <c r="D2548" s="103"/>
      <c r="E2548" s="103"/>
      <c r="F2548" s="103"/>
      <c r="G2548" s="103"/>
      <c r="H2548" s="103"/>
      <c r="I2548" s="103"/>
      <c r="J2548" s="103"/>
      <c r="K2548" s="103"/>
      <c r="L2548" s="103"/>
      <c r="M2548" s="103"/>
      <c r="N2548" s="103"/>
      <c r="O2548" s="103"/>
      <c r="P2548" s="103"/>
      <c r="Q2548" s="103"/>
      <c r="R2548" s="103"/>
      <c r="S2548" s="103"/>
      <c r="T2548" s="103"/>
      <c r="U2548" s="103"/>
    </row>
    <row r="2549" spans="1:23" s="104" customFormat="1" ht="18" customHeight="1">
      <c r="A2549" s="111" t="s">
        <v>174</v>
      </c>
      <c r="B2549" s="103"/>
      <c r="C2549" s="103"/>
      <c r="D2549" s="103"/>
      <c r="E2549" s="103"/>
      <c r="F2549" s="103"/>
      <c r="G2549" s="103"/>
      <c r="H2549" s="103"/>
      <c r="I2549" s="103"/>
      <c r="J2549" s="103"/>
      <c r="K2549" s="103"/>
      <c r="L2549" s="103"/>
      <c r="M2549" s="103"/>
      <c r="N2549" s="103"/>
      <c r="O2549" s="103"/>
      <c r="P2549" s="103"/>
      <c r="Q2549" s="103"/>
      <c r="R2549" s="103"/>
      <c r="S2549" s="103"/>
      <c r="T2549" s="103"/>
      <c r="U2549" s="103"/>
    </row>
    <row r="2550" spans="1:23" s="104" customFormat="1" ht="18" customHeight="1">
      <c r="A2550" s="111" t="s">
        <v>176</v>
      </c>
      <c r="B2550" s="103"/>
      <c r="C2550" s="103"/>
      <c r="D2550" s="103"/>
      <c r="E2550" s="103"/>
      <c r="F2550" s="103"/>
      <c r="G2550" s="103"/>
      <c r="H2550" s="103"/>
      <c r="I2550" s="103"/>
      <c r="J2550" s="103"/>
      <c r="K2550" s="103"/>
      <c r="L2550" s="103"/>
      <c r="M2550" s="103"/>
      <c r="N2550" s="103"/>
      <c r="O2550" s="103"/>
      <c r="P2550" s="103"/>
      <c r="Q2550" s="103"/>
      <c r="R2550" s="103"/>
      <c r="S2550" s="103"/>
      <c r="T2550" s="103"/>
      <c r="U2550" s="103"/>
    </row>
    <row r="2551" spans="1:23" s="104" customFormat="1" ht="18" customHeight="1">
      <c r="A2551" s="111" t="s">
        <v>181</v>
      </c>
      <c r="B2551" s="103"/>
      <c r="C2551" s="103"/>
      <c r="D2551" s="103"/>
      <c r="E2551" s="103"/>
      <c r="F2551" s="103"/>
      <c r="G2551" s="103"/>
      <c r="H2551" s="103"/>
      <c r="I2551" s="103"/>
      <c r="J2551" s="103"/>
      <c r="K2551" s="103"/>
      <c r="L2551" s="103"/>
      <c r="M2551" s="103"/>
      <c r="N2551" s="103"/>
      <c r="O2551" s="103"/>
      <c r="P2551" s="103"/>
      <c r="Q2551" s="103"/>
      <c r="R2551" s="103"/>
      <c r="S2551" s="103"/>
      <c r="T2551" s="103"/>
      <c r="U2551" s="103"/>
      <c r="W2551" s="116" t="s">
        <v>250</v>
      </c>
    </row>
    <row r="2552" spans="1:23" s="104" customFormat="1" ht="18" customHeight="1">
      <c r="A2552" s="111" t="s">
        <v>184</v>
      </c>
      <c r="B2552" s="103"/>
      <c r="C2552" s="103"/>
      <c r="D2552" s="103"/>
      <c r="E2552" s="103"/>
      <c r="F2552" s="103"/>
      <c r="G2552" s="103"/>
      <c r="H2552" s="103"/>
      <c r="I2552" s="103"/>
      <c r="J2552" s="103"/>
      <c r="K2552" s="103"/>
      <c r="L2552" s="103"/>
      <c r="M2552" s="103"/>
      <c r="N2552" s="103"/>
      <c r="O2552" s="103"/>
      <c r="P2552" s="103"/>
      <c r="Q2552" s="103"/>
      <c r="R2552" s="103"/>
      <c r="S2552" s="103"/>
      <c r="T2552" s="103"/>
      <c r="U2552" s="103"/>
      <c r="W2552" s="271">
        <f>COUNTIF(B2560:U2560,"-")</f>
        <v>20</v>
      </c>
    </row>
    <row r="2553" spans="1:23" s="104" customFormat="1" ht="18" customHeight="1">
      <c r="A2553" s="111" t="s">
        <v>208</v>
      </c>
      <c r="B2553" s="103"/>
      <c r="C2553" s="103"/>
      <c r="D2553" s="103"/>
      <c r="E2553" s="103"/>
      <c r="F2553" s="103"/>
      <c r="G2553" s="103"/>
      <c r="H2553" s="103"/>
      <c r="I2553" s="103"/>
      <c r="J2553" s="103"/>
      <c r="K2553" s="103"/>
      <c r="L2553" s="103"/>
      <c r="M2553" s="103"/>
      <c r="N2553" s="103"/>
      <c r="O2553" s="103"/>
      <c r="P2553" s="103"/>
      <c r="Q2553" s="103"/>
      <c r="R2553" s="103"/>
      <c r="S2553" s="103"/>
      <c r="T2553" s="103"/>
      <c r="U2553" s="103"/>
      <c r="W2553" s="271"/>
    </row>
    <row r="2554" spans="1:23" s="104" customFormat="1" ht="18" customHeight="1">
      <c r="A2554" s="111" t="s">
        <v>209</v>
      </c>
      <c r="B2554" s="103"/>
      <c r="C2554" s="103"/>
      <c r="D2554" s="103"/>
      <c r="E2554" s="103"/>
      <c r="F2554" s="103"/>
      <c r="G2554" s="103"/>
      <c r="H2554" s="103"/>
      <c r="I2554" s="103"/>
      <c r="J2554" s="103"/>
      <c r="K2554" s="103"/>
      <c r="L2554" s="103"/>
      <c r="M2554" s="103"/>
      <c r="N2554" s="103"/>
      <c r="O2554" s="103"/>
      <c r="P2554" s="103"/>
      <c r="Q2554" s="103"/>
      <c r="R2554" s="103"/>
      <c r="S2554" s="103"/>
      <c r="T2554" s="103"/>
      <c r="U2554" s="103"/>
    </row>
    <row r="2555" spans="1:23" s="104" customFormat="1" ht="18" customHeight="1">
      <c r="A2555" s="111" t="s">
        <v>198</v>
      </c>
      <c r="B2555" s="103"/>
      <c r="C2555" s="103"/>
      <c r="D2555" s="103"/>
      <c r="E2555" s="103"/>
      <c r="F2555" s="103"/>
      <c r="G2555" s="103"/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W2555" s="116" t="s">
        <v>249</v>
      </c>
    </row>
    <row r="2556" spans="1:23" s="104" customFormat="1" ht="18" customHeight="1">
      <c r="A2556" s="111" t="s">
        <v>200</v>
      </c>
      <c r="B2556" s="103"/>
      <c r="C2556" s="103"/>
      <c r="D2556" s="103"/>
      <c r="E2556" s="103"/>
      <c r="F2556" s="103"/>
      <c r="G2556" s="103"/>
      <c r="H2556" s="103"/>
      <c r="I2556" s="103"/>
      <c r="J2556" s="103"/>
      <c r="K2556" s="103"/>
      <c r="L2556" s="103"/>
      <c r="M2556" s="103"/>
      <c r="N2556" s="103"/>
      <c r="O2556" s="103"/>
      <c r="P2556" s="103"/>
      <c r="Q2556" s="103"/>
      <c r="R2556" s="103"/>
      <c r="S2556" s="103"/>
      <c r="T2556" s="103"/>
      <c r="U2556" s="103"/>
      <c r="W2556" s="270">
        <f>INDEX(TRI!$BD$72:$BE$436,MATCH(A2547,TRI!$BD$72:$BD$436,0),2)+(IF(WEEKDAY(A2547,1)=4,1,0))</f>
        <v>0</v>
      </c>
    </row>
    <row r="2557" spans="1:23" s="104" customFormat="1" ht="18" customHeight="1">
      <c r="A2557" s="111" t="s">
        <v>201</v>
      </c>
      <c r="B2557" s="103"/>
      <c r="C2557" s="103"/>
      <c r="D2557" s="103"/>
      <c r="E2557" s="103"/>
      <c r="F2557" s="103"/>
      <c r="G2557" s="103"/>
      <c r="H2557" s="103"/>
      <c r="I2557" s="103"/>
      <c r="J2557" s="103"/>
      <c r="K2557" s="103"/>
      <c r="L2557" s="103"/>
      <c r="M2557" s="103"/>
      <c r="N2557" s="103"/>
      <c r="O2557" s="103"/>
      <c r="P2557" s="103"/>
      <c r="Q2557" s="103"/>
      <c r="R2557" s="103"/>
      <c r="S2557" s="103"/>
      <c r="T2557" s="103"/>
      <c r="U2557" s="103"/>
      <c r="W2557" s="271"/>
    </row>
    <row r="2558" spans="1:23" s="104" customFormat="1" ht="18" customHeight="1">
      <c r="A2558" s="111" t="s">
        <v>202</v>
      </c>
      <c r="B2558" s="103"/>
      <c r="C2558" s="103"/>
      <c r="D2558" s="103"/>
      <c r="E2558" s="103"/>
      <c r="F2558" s="103"/>
      <c r="G2558" s="103"/>
      <c r="H2558" s="103"/>
      <c r="I2558" s="103"/>
      <c r="J2558" s="103"/>
      <c r="K2558" s="103"/>
      <c r="L2558" s="103"/>
      <c r="M2558" s="103"/>
      <c r="N2558" s="103"/>
      <c r="O2558" s="103"/>
      <c r="P2558" s="103"/>
      <c r="Q2558" s="103"/>
      <c r="R2558" s="103"/>
      <c r="S2558" s="103"/>
      <c r="T2558" s="103"/>
      <c r="U2558" s="103"/>
    </row>
    <row r="2559" spans="1:23" s="104" customFormat="1" ht="18" customHeight="1">
      <c r="A2559" s="111" t="s">
        <v>203</v>
      </c>
      <c r="B2559" s="103"/>
      <c r="C2559" s="103"/>
      <c r="D2559" s="103"/>
      <c r="E2559" s="103"/>
      <c r="F2559" s="103"/>
      <c r="G2559" s="103"/>
      <c r="H2559" s="103"/>
      <c r="I2559" s="103"/>
      <c r="J2559" s="103"/>
      <c r="K2559" s="103"/>
      <c r="L2559" s="103"/>
      <c r="M2559" s="103"/>
      <c r="N2559" s="103"/>
      <c r="O2559" s="103"/>
      <c r="P2559" s="103"/>
      <c r="Q2559" s="103"/>
      <c r="R2559" s="103"/>
      <c r="S2559" s="103"/>
      <c r="T2559" s="103"/>
      <c r="U2559" s="103"/>
    </row>
    <row r="2560" spans="1:23" s="104" customFormat="1" ht="18" customHeight="1">
      <c r="A2560" s="112" t="s">
        <v>204</v>
      </c>
      <c r="B2560" s="109" t="str">
        <f>IF(COUNTA(B2548:B2559)=0,"-",COUNTA(B2548:B2559)/12)</f>
        <v>-</v>
      </c>
      <c r="C2560" s="109" t="str">
        <f>IF(COUNTA(C2548:C2559)=0,"-",COUNTA(C2548:C2559)/12)</f>
        <v>-</v>
      </c>
      <c r="D2560" s="109" t="str">
        <f t="shared" ref="D2560" si="297">IF(COUNTA(D2548:D2559)=0,"-",COUNTA(D2548:D2559)/12)</f>
        <v>-</v>
      </c>
      <c r="E2560" s="114" t="str">
        <f>IF(COUNTA(E2548:E2559)=0,"-",COUNTA(E2548:E2559)/12)</f>
        <v>-</v>
      </c>
      <c r="F2560" s="109" t="str">
        <f t="shared" ref="F2560:U2560" si="298">IF(COUNTA(F2548:F2559)=0,"-",COUNTA(F2548:F2559)/12)</f>
        <v>-</v>
      </c>
      <c r="G2560" s="109" t="str">
        <f t="shared" si="298"/>
        <v>-</v>
      </c>
      <c r="H2560" s="109" t="str">
        <f t="shared" si="298"/>
        <v>-</v>
      </c>
      <c r="I2560" s="109" t="str">
        <f t="shared" si="298"/>
        <v>-</v>
      </c>
      <c r="J2560" s="109" t="str">
        <f t="shared" si="298"/>
        <v>-</v>
      </c>
      <c r="K2560" s="109" t="str">
        <f t="shared" si="298"/>
        <v>-</v>
      </c>
      <c r="L2560" s="109" t="str">
        <f t="shared" si="298"/>
        <v>-</v>
      </c>
      <c r="M2560" s="109" t="str">
        <f t="shared" si="298"/>
        <v>-</v>
      </c>
      <c r="N2560" s="109" t="str">
        <f t="shared" si="298"/>
        <v>-</v>
      </c>
      <c r="O2560" s="109" t="str">
        <f t="shared" si="298"/>
        <v>-</v>
      </c>
      <c r="P2560" s="109" t="str">
        <f t="shared" si="298"/>
        <v>-</v>
      </c>
      <c r="Q2560" s="109" t="str">
        <f t="shared" si="298"/>
        <v>-</v>
      </c>
      <c r="R2560" s="109" t="str">
        <f t="shared" si="298"/>
        <v>-</v>
      </c>
      <c r="S2560" s="109" t="str">
        <f t="shared" si="298"/>
        <v>-</v>
      </c>
      <c r="T2560" s="109" t="str">
        <f t="shared" si="298"/>
        <v>-</v>
      </c>
      <c r="U2560" s="109" t="str">
        <f t="shared" si="298"/>
        <v>-</v>
      </c>
    </row>
    <row r="2562" spans="1:23" s="104" customFormat="1" ht="18" customHeight="1">
      <c r="A2562" s="105">
        <f>A2547+1</f>
        <v>44880</v>
      </c>
      <c r="B2562" s="106">
        <v>1</v>
      </c>
      <c r="C2562" s="106">
        <v>2</v>
      </c>
      <c r="D2562" s="106">
        <v>3</v>
      </c>
      <c r="E2562" s="106">
        <v>4</v>
      </c>
      <c r="F2562" s="106">
        <v>5</v>
      </c>
      <c r="G2562" s="106">
        <v>6</v>
      </c>
      <c r="H2562" s="106">
        <v>7</v>
      </c>
      <c r="I2562" s="106">
        <v>8</v>
      </c>
      <c r="J2562" s="106">
        <v>9</v>
      </c>
      <c r="K2562" s="106">
        <v>10</v>
      </c>
      <c r="L2562" s="106">
        <v>11</v>
      </c>
      <c r="M2562" s="106">
        <v>12</v>
      </c>
      <c r="N2562" s="106">
        <v>13</v>
      </c>
      <c r="O2562" s="106">
        <v>14</v>
      </c>
      <c r="P2562" s="106">
        <v>15</v>
      </c>
      <c r="Q2562" s="106">
        <v>16</v>
      </c>
      <c r="R2562" s="106">
        <v>17</v>
      </c>
      <c r="S2562" s="106">
        <v>18</v>
      </c>
      <c r="T2562" s="106">
        <v>19</v>
      </c>
      <c r="U2562" s="106">
        <v>20</v>
      </c>
    </row>
    <row r="2563" spans="1:23" s="104" customFormat="1" ht="18" customHeight="1">
      <c r="A2563" s="111" t="s">
        <v>168</v>
      </c>
      <c r="B2563" s="103"/>
      <c r="C2563" s="103"/>
      <c r="D2563" s="103"/>
      <c r="E2563" s="103"/>
      <c r="F2563" s="103"/>
      <c r="G2563" s="103"/>
      <c r="H2563" s="103"/>
      <c r="I2563" s="103"/>
      <c r="J2563" s="103"/>
      <c r="K2563" s="103"/>
      <c r="L2563" s="103"/>
      <c r="M2563" s="103"/>
      <c r="N2563" s="103"/>
      <c r="O2563" s="103"/>
      <c r="P2563" s="103"/>
      <c r="Q2563" s="103"/>
      <c r="R2563" s="103"/>
      <c r="S2563" s="103"/>
      <c r="T2563" s="103"/>
      <c r="U2563" s="103"/>
    </row>
    <row r="2564" spans="1:23" s="104" customFormat="1" ht="18" customHeight="1">
      <c r="A2564" s="111" t="s">
        <v>174</v>
      </c>
      <c r="B2564" s="103"/>
      <c r="C2564" s="103"/>
      <c r="D2564" s="103"/>
      <c r="E2564" s="103"/>
      <c r="F2564" s="103"/>
      <c r="G2564" s="103"/>
      <c r="H2564" s="103"/>
      <c r="I2564" s="103"/>
      <c r="J2564" s="103"/>
      <c r="K2564" s="103"/>
      <c r="L2564" s="103"/>
      <c r="M2564" s="103"/>
      <c r="N2564" s="103"/>
      <c r="O2564" s="103"/>
      <c r="P2564" s="103"/>
      <c r="Q2564" s="103"/>
      <c r="R2564" s="103"/>
      <c r="S2564" s="103"/>
      <c r="T2564" s="103"/>
      <c r="U2564" s="103"/>
    </row>
    <row r="2565" spans="1:23" s="104" customFormat="1" ht="18" customHeight="1">
      <c r="A2565" s="111" t="s">
        <v>176</v>
      </c>
      <c r="B2565" s="103"/>
      <c r="C2565" s="103"/>
      <c r="D2565" s="103"/>
      <c r="E2565" s="103"/>
      <c r="F2565" s="103"/>
      <c r="G2565" s="103"/>
      <c r="H2565" s="103"/>
      <c r="I2565" s="103"/>
      <c r="J2565" s="103"/>
      <c r="K2565" s="103"/>
      <c r="L2565" s="103"/>
      <c r="M2565" s="103"/>
      <c r="N2565" s="103"/>
      <c r="O2565" s="103"/>
      <c r="P2565" s="103"/>
      <c r="Q2565" s="103"/>
      <c r="R2565" s="103"/>
      <c r="S2565" s="103"/>
      <c r="T2565" s="103"/>
      <c r="U2565" s="103"/>
    </row>
    <row r="2566" spans="1:23" s="104" customFormat="1" ht="18" customHeight="1">
      <c r="A2566" s="111" t="s">
        <v>181</v>
      </c>
      <c r="B2566" s="103"/>
      <c r="C2566" s="103"/>
      <c r="D2566" s="103"/>
      <c r="E2566" s="103"/>
      <c r="F2566" s="103"/>
      <c r="G2566" s="103"/>
      <c r="H2566" s="103"/>
      <c r="I2566" s="103"/>
      <c r="J2566" s="103"/>
      <c r="K2566" s="103"/>
      <c r="L2566" s="103"/>
      <c r="M2566" s="103"/>
      <c r="N2566" s="103"/>
      <c r="O2566" s="103"/>
      <c r="P2566" s="103"/>
      <c r="Q2566" s="103"/>
      <c r="R2566" s="103"/>
      <c r="S2566" s="103"/>
      <c r="T2566" s="103"/>
      <c r="U2566" s="103"/>
      <c r="W2566" s="116" t="s">
        <v>250</v>
      </c>
    </row>
    <row r="2567" spans="1:23" s="104" customFormat="1" ht="18" customHeight="1">
      <c r="A2567" s="111" t="s">
        <v>184</v>
      </c>
      <c r="B2567" s="103"/>
      <c r="C2567" s="103"/>
      <c r="D2567" s="103"/>
      <c r="E2567" s="103"/>
      <c r="F2567" s="103"/>
      <c r="G2567" s="103"/>
      <c r="H2567" s="103"/>
      <c r="I2567" s="103"/>
      <c r="J2567" s="103"/>
      <c r="K2567" s="103"/>
      <c r="L2567" s="103"/>
      <c r="M2567" s="103"/>
      <c r="N2567" s="103"/>
      <c r="O2567" s="103"/>
      <c r="P2567" s="103"/>
      <c r="Q2567" s="103"/>
      <c r="R2567" s="103"/>
      <c r="S2567" s="103"/>
      <c r="T2567" s="103"/>
      <c r="U2567" s="103"/>
      <c r="W2567" s="271">
        <f>COUNTIF(B2575:U2575,"-")</f>
        <v>20</v>
      </c>
    </row>
    <row r="2568" spans="1:23" s="104" customFormat="1" ht="18" customHeight="1">
      <c r="A2568" s="111" t="s">
        <v>208</v>
      </c>
      <c r="B2568" s="103"/>
      <c r="C2568" s="103"/>
      <c r="D2568" s="103"/>
      <c r="E2568" s="103"/>
      <c r="F2568" s="103"/>
      <c r="G2568" s="103"/>
      <c r="H2568" s="103"/>
      <c r="I2568" s="103"/>
      <c r="J2568" s="103"/>
      <c r="K2568" s="103"/>
      <c r="L2568" s="103"/>
      <c r="M2568" s="103"/>
      <c r="N2568" s="103"/>
      <c r="O2568" s="103"/>
      <c r="P2568" s="103"/>
      <c r="Q2568" s="103"/>
      <c r="R2568" s="103"/>
      <c r="S2568" s="103"/>
      <c r="T2568" s="103"/>
      <c r="U2568" s="103"/>
      <c r="W2568" s="271"/>
    </row>
    <row r="2569" spans="1:23" s="104" customFormat="1" ht="18" customHeight="1">
      <c r="A2569" s="111" t="s">
        <v>209</v>
      </c>
      <c r="B2569" s="103"/>
      <c r="C2569" s="103"/>
      <c r="D2569" s="103"/>
      <c r="E2569" s="103"/>
      <c r="F2569" s="103"/>
      <c r="G2569" s="103"/>
      <c r="H2569" s="103"/>
      <c r="I2569" s="103"/>
      <c r="J2569" s="103"/>
      <c r="K2569" s="103"/>
      <c r="L2569" s="103"/>
      <c r="M2569" s="103"/>
      <c r="N2569" s="103"/>
      <c r="O2569" s="103"/>
      <c r="P2569" s="103"/>
      <c r="Q2569" s="103"/>
      <c r="R2569" s="103"/>
      <c r="S2569" s="103"/>
      <c r="T2569" s="103"/>
      <c r="U2569" s="103"/>
    </row>
    <row r="2570" spans="1:23" s="104" customFormat="1" ht="18" customHeight="1">
      <c r="A2570" s="111" t="s">
        <v>198</v>
      </c>
      <c r="B2570" s="103"/>
      <c r="C2570" s="103"/>
      <c r="D2570" s="103"/>
      <c r="E2570" s="103"/>
      <c r="F2570" s="103"/>
      <c r="G2570" s="103"/>
      <c r="H2570" s="103"/>
      <c r="I2570" s="103"/>
      <c r="J2570" s="103"/>
      <c r="K2570" s="103"/>
      <c r="L2570" s="103"/>
      <c r="M2570" s="103"/>
      <c r="N2570" s="103"/>
      <c r="O2570" s="103"/>
      <c r="P2570" s="103"/>
      <c r="Q2570" s="103"/>
      <c r="R2570" s="103"/>
      <c r="S2570" s="103"/>
      <c r="T2570" s="103"/>
      <c r="U2570" s="103"/>
      <c r="W2570" s="116" t="s">
        <v>249</v>
      </c>
    </row>
    <row r="2571" spans="1:23" s="104" customFormat="1" ht="18" customHeight="1">
      <c r="A2571" s="111" t="s">
        <v>200</v>
      </c>
      <c r="B2571" s="103"/>
      <c r="C2571" s="103"/>
      <c r="D2571" s="103"/>
      <c r="E2571" s="103"/>
      <c r="F2571" s="103"/>
      <c r="G2571" s="103"/>
      <c r="H2571" s="103"/>
      <c r="I2571" s="103"/>
      <c r="J2571" s="103"/>
      <c r="K2571" s="103"/>
      <c r="L2571" s="103"/>
      <c r="M2571" s="103"/>
      <c r="N2571" s="103"/>
      <c r="O2571" s="103"/>
      <c r="P2571" s="103"/>
      <c r="Q2571" s="103"/>
      <c r="R2571" s="103"/>
      <c r="S2571" s="103"/>
      <c r="T2571" s="103"/>
      <c r="U2571" s="103"/>
      <c r="W2571" s="270">
        <f>INDEX(TRI!$BD$72:$BE$436,MATCH(A2562,TRI!$BD$72:$BD$436,0),2)+(IF(WEEKDAY(A2562,1)=4,1,0))</f>
        <v>0</v>
      </c>
    </row>
    <row r="2572" spans="1:23" s="104" customFormat="1" ht="18" customHeight="1">
      <c r="A2572" s="111" t="s">
        <v>201</v>
      </c>
      <c r="B2572" s="103"/>
      <c r="C2572" s="103"/>
      <c r="D2572" s="103"/>
      <c r="E2572" s="103"/>
      <c r="F2572" s="103"/>
      <c r="G2572" s="103"/>
      <c r="H2572" s="103"/>
      <c r="I2572" s="103"/>
      <c r="J2572" s="103"/>
      <c r="K2572" s="103"/>
      <c r="L2572" s="103"/>
      <c r="M2572" s="103"/>
      <c r="N2572" s="103"/>
      <c r="O2572" s="103"/>
      <c r="P2572" s="103"/>
      <c r="Q2572" s="103"/>
      <c r="R2572" s="103"/>
      <c r="S2572" s="103"/>
      <c r="T2572" s="103"/>
      <c r="U2572" s="103"/>
      <c r="W2572" s="271"/>
    </row>
    <row r="2573" spans="1:23" s="104" customFormat="1" ht="18" customHeight="1">
      <c r="A2573" s="111" t="s">
        <v>202</v>
      </c>
      <c r="B2573" s="103"/>
      <c r="C2573" s="103"/>
      <c r="D2573" s="103"/>
      <c r="E2573" s="103"/>
      <c r="F2573" s="103"/>
      <c r="G2573" s="103"/>
      <c r="H2573" s="103"/>
      <c r="I2573" s="103"/>
      <c r="J2573" s="103"/>
      <c r="K2573" s="103"/>
      <c r="L2573" s="103"/>
      <c r="M2573" s="103"/>
      <c r="N2573" s="103"/>
      <c r="O2573" s="103"/>
      <c r="P2573" s="103"/>
      <c r="Q2573" s="103"/>
      <c r="R2573" s="103"/>
      <c r="S2573" s="103"/>
      <c r="T2573" s="103"/>
      <c r="U2573" s="103"/>
    </row>
    <row r="2574" spans="1:23" s="104" customFormat="1" ht="18" customHeight="1">
      <c r="A2574" s="111" t="s">
        <v>203</v>
      </c>
      <c r="B2574" s="103"/>
      <c r="C2574" s="103"/>
      <c r="D2574" s="103"/>
      <c r="E2574" s="103"/>
      <c r="F2574" s="103"/>
      <c r="G2574" s="103"/>
      <c r="H2574" s="103"/>
      <c r="I2574" s="103"/>
      <c r="J2574" s="103"/>
      <c r="K2574" s="103"/>
      <c r="L2574" s="103"/>
      <c r="M2574" s="103"/>
      <c r="N2574" s="103"/>
      <c r="O2574" s="103"/>
      <c r="P2574" s="103"/>
      <c r="Q2574" s="103"/>
      <c r="R2574" s="103"/>
      <c r="S2574" s="103"/>
      <c r="T2574" s="103"/>
      <c r="U2574" s="103"/>
    </row>
    <row r="2575" spans="1:23" s="104" customFormat="1" ht="18" customHeight="1">
      <c r="A2575" s="112" t="s">
        <v>204</v>
      </c>
      <c r="B2575" s="109" t="str">
        <f>IF(COUNTA(B2563:B2574)=0,"-",COUNTA(B2563:B2574)/12)</f>
        <v>-</v>
      </c>
      <c r="C2575" s="109" t="str">
        <f>IF(COUNTA(C2563:C2574)=0,"-",COUNTA(C2563:C2574)/12)</f>
        <v>-</v>
      </c>
      <c r="D2575" s="109" t="str">
        <f t="shared" ref="D2575" si="299">IF(COUNTA(D2563:D2574)=0,"-",COUNTA(D2563:D2574)/12)</f>
        <v>-</v>
      </c>
      <c r="E2575" s="114" t="str">
        <f>IF(COUNTA(E2563:E2574)=0,"-",COUNTA(E2563:E2574)/12)</f>
        <v>-</v>
      </c>
      <c r="F2575" s="109" t="str">
        <f t="shared" ref="F2575:U2575" si="300">IF(COUNTA(F2563:F2574)=0,"-",COUNTA(F2563:F2574)/12)</f>
        <v>-</v>
      </c>
      <c r="G2575" s="109" t="str">
        <f t="shared" si="300"/>
        <v>-</v>
      </c>
      <c r="H2575" s="109" t="str">
        <f t="shared" si="300"/>
        <v>-</v>
      </c>
      <c r="I2575" s="109" t="str">
        <f t="shared" si="300"/>
        <v>-</v>
      </c>
      <c r="J2575" s="109" t="str">
        <f t="shared" si="300"/>
        <v>-</v>
      </c>
      <c r="K2575" s="109" t="str">
        <f t="shared" si="300"/>
        <v>-</v>
      </c>
      <c r="L2575" s="109" t="str">
        <f t="shared" si="300"/>
        <v>-</v>
      </c>
      <c r="M2575" s="109" t="str">
        <f t="shared" si="300"/>
        <v>-</v>
      </c>
      <c r="N2575" s="109" t="str">
        <f t="shared" si="300"/>
        <v>-</v>
      </c>
      <c r="O2575" s="109" t="str">
        <f t="shared" si="300"/>
        <v>-</v>
      </c>
      <c r="P2575" s="109" t="str">
        <f t="shared" si="300"/>
        <v>-</v>
      </c>
      <c r="Q2575" s="109" t="str">
        <f t="shared" si="300"/>
        <v>-</v>
      </c>
      <c r="R2575" s="109" t="str">
        <f t="shared" si="300"/>
        <v>-</v>
      </c>
      <c r="S2575" s="109" t="str">
        <f t="shared" si="300"/>
        <v>-</v>
      </c>
      <c r="T2575" s="109" t="str">
        <f t="shared" si="300"/>
        <v>-</v>
      </c>
      <c r="U2575" s="109" t="str">
        <f t="shared" si="300"/>
        <v>-</v>
      </c>
    </row>
    <row r="2577" spans="1:23" s="104" customFormat="1" ht="18" customHeight="1">
      <c r="A2577" s="105">
        <f>A2562+1</f>
        <v>44881</v>
      </c>
      <c r="B2577" s="106">
        <v>1</v>
      </c>
      <c r="C2577" s="106">
        <v>2</v>
      </c>
      <c r="D2577" s="106">
        <v>3</v>
      </c>
      <c r="E2577" s="106">
        <v>4</v>
      </c>
      <c r="F2577" s="106">
        <v>5</v>
      </c>
      <c r="G2577" s="106">
        <v>6</v>
      </c>
      <c r="H2577" s="106">
        <v>7</v>
      </c>
      <c r="I2577" s="106">
        <v>8</v>
      </c>
      <c r="J2577" s="106">
        <v>9</v>
      </c>
      <c r="K2577" s="106">
        <v>10</v>
      </c>
      <c r="L2577" s="106">
        <v>11</v>
      </c>
      <c r="M2577" s="106">
        <v>12</v>
      </c>
      <c r="N2577" s="106">
        <v>13</v>
      </c>
      <c r="O2577" s="106">
        <v>14</v>
      </c>
      <c r="P2577" s="106">
        <v>15</v>
      </c>
      <c r="Q2577" s="106">
        <v>16</v>
      </c>
      <c r="R2577" s="106">
        <v>17</v>
      </c>
      <c r="S2577" s="106">
        <v>18</v>
      </c>
      <c r="T2577" s="106">
        <v>19</v>
      </c>
      <c r="U2577" s="106">
        <v>20</v>
      </c>
    </row>
    <row r="2578" spans="1:23" s="104" customFormat="1" ht="18" customHeight="1">
      <c r="A2578" s="111" t="s">
        <v>168</v>
      </c>
      <c r="B2578" s="103"/>
      <c r="C2578" s="103"/>
      <c r="D2578" s="103"/>
      <c r="E2578" s="103"/>
      <c r="F2578" s="103"/>
      <c r="G2578" s="103"/>
      <c r="H2578" s="103"/>
      <c r="I2578" s="103"/>
      <c r="J2578" s="103"/>
      <c r="K2578" s="103"/>
      <c r="L2578" s="103"/>
      <c r="M2578" s="103"/>
      <c r="N2578" s="103"/>
      <c r="O2578" s="103"/>
      <c r="P2578" s="103"/>
      <c r="Q2578" s="103"/>
      <c r="R2578" s="103"/>
      <c r="S2578" s="103"/>
      <c r="T2578" s="103"/>
      <c r="U2578" s="103"/>
    </row>
    <row r="2579" spans="1:23" s="104" customFormat="1" ht="18" customHeight="1">
      <c r="A2579" s="111" t="s">
        <v>174</v>
      </c>
      <c r="B2579" s="103"/>
      <c r="C2579" s="103"/>
      <c r="D2579" s="103"/>
      <c r="E2579" s="103"/>
      <c r="F2579" s="103"/>
      <c r="G2579" s="103"/>
      <c r="H2579" s="103"/>
      <c r="I2579" s="103"/>
      <c r="J2579" s="103"/>
      <c r="K2579" s="103"/>
      <c r="L2579" s="103"/>
      <c r="M2579" s="103"/>
      <c r="N2579" s="103"/>
      <c r="O2579" s="103"/>
      <c r="P2579" s="103"/>
      <c r="Q2579" s="103"/>
      <c r="R2579" s="103"/>
      <c r="S2579" s="103"/>
      <c r="T2579" s="103"/>
      <c r="U2579" s="103"/>
    </row>
    <row r="2580" spans="1:23" s="104" customFormat="1" ht="18" customHeight="1">
      <c r="A2580" s="111" t="s">
        <v>176</v>
      </c>
      <c r="B2580" s="103"/>
      <c r="C2580" s="103"/>
      <c r="D2580" s="103"/>
      <c r="E2580" s="103"/>
      <c r="F2580" s="103"/>
      <c r="G2580" s="103"/>
      <c r="H2580" s="103"/>
      <c r="I2580" s="103"/>
      <c r="J2580" s="103"/>
      <c r="K2580" s="103"/>
      <c r="L2580" s="103"/>
      <c r="M2580" s="103"/>
      <c r="N2580" s="103"/>
      <c r="O2580" s="103"/>
      <c r="P2580" s="103"/>
      <c r="Q2580" s="103"/>
      <c r="R2580" s="103"/>
      <c r="S2580" s="103"/>
      <c r="T2580" s="103"/>
      <c r="U2580" s="103"/>
    </row>
    <row r="2581" spans="1:23" s="104" customFormat="1" ht="18" customHeight="1">
      <c r="A2581" s="111" t="s">
        <v>181</v>
      </c>
      <c r="B2581" s="103"/>
      <c r="C2581" s="103"/>
      <c r="D2581" s="103"/>
      <c r="E2581" s="103"/>
      <c r="F2581" s="103"/>
      <c r="G2581" s="103"/>
      <c r="H2581" s="103"/>
      <c r="I2581" s="103"/>
      <c r="J2581" s="103"/>
      <c r="K2581" s="103"/>
      <c r="L2581" s="103"/>
      <c r="M2581" s="103"/>
      <c r="N2581" s="103"/>
      <c r="O2581" s="103"/>
      <c r="P2581" s="103"/>
      <c r="Q2581" s="103"/>
      <c r="R2581" s="103"/>
      <c r="S2581" s="103"/>
      <c r="T2581" s="103"/>
      <c r="U2581" s="103"/>
      <c r="W2581" s="116" t="s">
        <v>250</v>
      </c>
    </row>
    <row r="2582" spans="1:23" s="104" customFormat="1" ht="18" customHeight="1">
      <c r="A2582" s="111" t="s">
        <v>184</v>
      </c>
      <c r="B2582" s="103"/>
      <c r="C2582" s="103"/>
      <c r="D2582" s="103"/>
      <c r="E2582" s="103"/>
      <c r="F2582" s="103"/>
      <c r="G2582" s="103"/>
      <c r="H2582" s="103"/>
      <c r="I2582" s="103"/>
      <c r="J2582" s="103"/>
      <c r="K2582" s="103"/>
      <c r="L2582" s="103"/>
      <c r="M2582" s="103"/>
      <c r="N2582" s="103"/>
      <c r="O2582" s="103"/>
      <c r="P2582" s="103"/>
      <c r="Q2582" s="103"/>
      <c r="R2582" s="103"/>
      <c r="S2582" s="103"/>
      <c r="T2582" s="103"/>
      <c r="U2582" s="103"/>
      <c r="W2582" s="271">
        <f>COUNTIF(B2590:U2590,"-")</f>
        <v>20</v>
      </c>
    </row>
    <row r="2583" spans="1:23" s="104" customFormat="1" ht="18" customHeight="1">
      <c r="A2583" s="111" t="s">
        <v>208</v>
      </c>
      <c r="B2583" s="103"/>
      <c r="C2583" s="103"/>
      <c r="D2583" s="103"/>
      <c r="E2583" s="103"/>
      <c r="F2583" s="103"/>
      <c r="G2583" s="103"/>
      <c r="H2583" s="103"/>
      <c r="I2583" s="103"/>
      <c r="J2583" s="103"/>
      <c r="K2583" s="103"/>
      <c r="L2583" s="103"/>
      <c r="M2583" s="103"/>
      <c r="N2583" s="103"/>
      <c r="O2583" s="103"/>
      <c r="P2583" s="103"/>
      <c r="Q2583" s="103"/>
      <c r="R2583" s="103"/>
      <c r="S2583" s="103"/>
      <c r="T2583" s="103"/>
      <c r="U2583" s="103"/>
      <c r="W2583" s="271"/>
    </row>
    <row r="2584" spans="1:23" s="104" customFormat="1" ht="18" customHeight="1">
      <c r="A2584" s="111" t="s">
        <v>209</v>
      </c>
      <c r="B2584" s="103"/>
      <c r="C2584" s="103"/>
      <c r="D2584" s="103"/>
      <c r="E2584" s="103"/>
      <c r="F2584" s="103"/>
      <c r="G2584" s="103"/>
      <c r="H2584" s="103"/>
      <c r="I2584" s="103"/>
      <c r="J2584" s="103"/>
      <c r="K2584" s="103"/>
      <c r="L2584" s="103"/>
      <c r="M2584" s="103"/>
      <c r="N2584" s="103"/>
      <c r="O2584" s="103"/>
      <c r="P2584" s="103"/>
      <c r="Q2584" s="103"/>
      <c r="R2584" s="103"/>
      <c r="S2584" s="103"/>
      <c r="T2584" s="103"/>
      <c r="U2584" s="103"/>
    </row>
    <row r="2585" spans="1:23" s="104" customFormat="1" ht="18" customHeight="1">
      <c r="A2585" s="111" t="s">
        <v>198</v>
      </c>
      <c r="B2585" s="103"/>
      <c r="C2585" s="103"/>
      <c r="D2585" s="103"/>
      <c r="E2585" s="103"/>
      <c r="F2585" s="103"/>
      <c r="G2585" s="103"/>
      <c r="H2585" s="103"/>
      <c r="I2585" s="103"/>
      <c r="J2585" s="103"/>
      <c r="K2585" s="103"/>
      <c r="L2585" s="103"/>
      <c r="M2585" s="103"/>
      <c r="N2585" s="103"/>
      <c r="O2585" s="103"/>
      <c r="P2585" s="103"/>
      <c r="Q2585" s="103"/>
      <c r="R2585" s="103"/>
      <c r="S2585" s="103"/>
      <c r="T2585" s="103"/>
      <c r="U2585" s="103"/>
      <c r="W2585" s="116" t="s">
        <v>249</v>
      </c>
    </row>
    <row r="2586" spans="1:23" s="104" customFormat="1" ht="18" customHeight="1">
      <c r="A2586" s="111" t="s">
        <v>200</v>
      </c>
      <c r="B2586" s="103"/>
      <c r="C2586" s="103"/>
      <c r="D2586" s="103"/>
      <c r="E2586" s="103"/>
      <c r="F2586" s="103"/>
      <c r="G2586" s="103"/>
      <c r="H2586" s="103"/>
      <c r="I2586" s="103"/>
      <c r="J2586" s="103"/>
      <c r="K2586" s="103"/>
      <c r="L2586" s="103"/>
      <c r="M2586" s="103"/>
      <c r="N2586" s="103"/>
      <c r="O2586" s="103"/>
      <c r="P2586" s="103"/>
      <c r="Q2586" s="103"/>
      <c r="R2586" s="103"/>
      <c r="S2586" s="103"/>
      <c r="T2586" s="103"/>
      <c r="U2586" s="103"/>
      <c r="W2586" s="270">
        <f>INDEX(TRI!$BD$72:$BE$436,MATCH(A2577,TRI!$BD$72:$BD$436,0),2)+(IF(WEEKDAY(A2577,1)=4,1,0))</f>
        <v>1</v>
      </c>
    </row>
    <row r="2587" spans="1:23" s="104" customFormat="1" ht="18" customHeight="1">
      <c r="A2587" s="111" t="s">
        <v>201</v>
      </c>
      <c r="B2587" s="103"/>
      <c r="C2587" s="103"/>
      <c r="D2587" s="103"/>
      <c r="E2587" s="103"/>
      <c r="F2587" s="103"/>
      <c r="G2587" s="103"/>
      <c r="H2587" s="103"/>
      <c r="I2587" s="103"/>
      <c r="J2587" s="103"/>
      <c r="K2587" s="103"/>
      <c r="L2587" s="103"/>
      <c r="M2587" s="103"/>
      <c r="N2587" s="103"/>
      <c r="O2587" s="103"/>
      <c r="P2587" s="103"/>
      <c r="Q2587" s="103"/>
      <c r="R2587" s="103"/>
      <c r="S2587" s="103"/>
      <c r="T2587" s="103"/>
      <c r="U2587" s="103"/>
      <c r="W2587" s="271"/>
    </row>
    <row r="2588" spans="1:23" s="104" customFormat="1" ht="18" customHeight="1">
      <c r="A2588" s="111" t="s">
        <v>202</v>
      </c>
      <c r="B2588" s="103"/>
      <c r="C2588" s="103"/>
      <c r="D2588" s="103"/>
      <c r="E2588" s="103"/>
      <c r="F2588" s="103"/>
      <c r="G2588" s="103"/>
      <c r="H2588" s="103"/>
      <c r="I2588" s="103"/>
      <c r="J2588" s="103"/>
      <c r="K2588" s="103"/>
      <c r="L2588" s="103"/>
      <c r="M2588" s="103"/>
      <c r="N2588" s="103"/>
      <c r="O2588" s="103"/>
      <c r="P2588" s="103"/>
      <c r="Q2588" s="103"/>
      <c r="R2588" s="103"/>
      <c r="S2588" s="103"/>
      <c r="T2588" s="103"/>
      <c r="U2588" s="103"/>
    </row>
    <row r="2589" spans="1:23" s="104" customFormat="1" ht="18" customHeight="1">
      <c r="A2589" s="111" t="s">
        <v>203</v>
      </c>
      <c r="B2589" s="103"/>
      <c r="C2589" s="103"/>
      <c r="D2589" s="103"/>
      <c r="E2589" s="103"/>
      <c r="F2589" s="103"/>
      <c r="G2589" s="103"/>
      <c r="H2589" s="103"/>
      <c r="I2589" s="103"/>
      <c r="J2589" s="103"/>
      <c r="K2589" s="103"/>
      <c r="L2589" s="103"/>
      <c r="M2589" s="103"/>
      <c r="N2589" s="103"/>
      <c r="O2589" s="103"/>
      <c r="P2589" s="103"/>
      <c r="Q2589" s="103"/>
      <c r="R2589" s="103"/>
      <c r="S2589" s="103"/>
      <c r="T2589" s="103"/>
      <c r="U2589" s="103"/>
    </row>
    <row r="2590" spans="1:23" s="104" customFormat="1" ht="18" customHeight="1">
      <c r="A2590" s="112" t="s">
        <v>204</v>
      </c>
      <c r="B2590" s="109" t="str">
        <f>IF(COUNTA(B2578:B2589)=0,"-",COUNTA(B2578:B2589)/12)</f>
        <v>-</v>
      </c>
      <c r="C2590" s="109" t="str">
        <f>IF(COUNTA(C2578:C2589)=0,"-",COUNTA(C2578:C2589)/12)</f>
        <v>-</v>
      </c>
      <c r="D2590" s="109" t="str">
        <f t="shared" ref="D2590" si="301">IF(COUNTA(D2578:D2589)=0,"-",COUNTA(D2578:D2589)/12)</f>
        <v>-</v>
      </c>
      <c r="E2590" s="114" t="str">
        <f>IF(COUNTA(E2578:E2589)=0,"-",COUNTA(E2578:E2589)/12)</f>
        <v>-</v>
      </c>
      <c r="F2590" s="109" t="str">
        <f t="shared" ref="F2590:U2590" si="302">IF(COUNTA(F2578:F2589)=0,"-",COUNTA(F2578:F2589)/12)</f>
        <v>-</v>
      </c>
      <c r="G2590" s="109" t="str">
        <f t="shared" si="302"/>
        <v>-</v>
      </c>
      <c r="H2590" s="109" t="str">
        <f t="shared" si="302"/>
        <v>-</v>
      </c>
      <c r="I2590" s="109" t="str">
        <f t="shared" si="302"/>
        <v>-</v>
      </c>
      <c r="J2590" s="109" t="str">
        <f t="shared" si="302"/>
        <v>-</v>
      </c>
      <c r="K2590" s="109" t="str">
        <f t="shared" si="302"/>
        <v>-</v>
      </c>
      <c r="L2590" s="109" t="str">
        <f t="shared" si="302"/>
        <v>-</v>
      </c>
      <c r="M2590" s="109" t="str">
        <f t="shared" si="302"/>
        <v>-</v>
      </c>
      <c r="N2590" s="109" t="str">
        <f t="shared" si="302"/>
        <v>-</v>
      </c>
      <c r="O2590" s="109" t="str">
        <f t="shared" si="302"/>
        <v>-</v>
      </c>
      <c r="P2590" s="109" t="str">
        <f t="shared" si="302"/>
        <v>-</v>
      </c>
      <c r="Q2590" s="109" t="str">
        <f t="shared" si="302"/>
        <v>-</v>
      </c>
      <c r="R2590" s="109" t="str">
        <f t="shared" si="302"/>
        <v>-</v>
      </c>
      <c r="S2590" s="109" t="str">
        <f t="shared" si="302"/>
        <v>-</v>
      </c>
      <c r="T2590" s="109" t="str">
        <f t="shared" si="302"/>
        <v>-</v>
      </c>
      <c r="U2590" s="109" t="str">
        <f t="shared" si="302"/>
        <v>-</v>
      </c>
    </row>
    <row r="2592" spans="1:23" s="104" customFormat="1" ht="18" customHeight="1">
      <c r="A2592" s="105">
        <f>A2577+1</f>
        <v>44882</v>
      </c>
      <c r="B2592" s="106">
        <v>1</v>
      </c>
      <c r="C2592" s="106">
        <v>2</v>
      </c>
      <c r="D2592" s="106">
        <v>3</v>
      </c>
      <c r="E2592" s="106">
        <v>4</v>
      </c>
      <c r="F2592" s="106">
        <v>5</v>
      </c>
      <c r="G2592" s="106">
        <v>6</v>
      </c>
      <c r="H2592" s="106">
        <v>7</v>
      </c>
      <c r="I2592" s="106">
        <v>8</v>
      </c>
      <c r="J2592" s="106">
        <v>9</v>
      </c>
      <c r="K2592" s="106">
        <v>10</v>
      </c>
      <c r="L2592" s="106">
        <v>11</v>
      </c>
      <c r="M2592" s="106">
        <v>12</v>
      </c>
      <c r="N2592" s="106">
        <v>13</v>
      </c>
      <c r="O2592" s="106">
        <v>14</v>
      </c>
      <c r="P2592" s="106">
        <v>15</v>
      </c>
      <c r="Q2592" s="106">
        <v>16</v>
      </c>
      <c r="R2592" s="106">
        <v>17</v>
      </c>
      <c r="S2592" s="106">
        <v>18</v>
      </c>
      <c r="T2592" s="106">
        <v>19</v>
      </c>
      <c r="U2592" s="106">
        <v>20</v>
      </c>
    </row>
    <row r="2593" spans="1:23" s="104" customFormat="1" ht="18" customHeight="1">
      <c r="A2593" s="111" t="s">
        <v>168</v>
      </c>
      <c r="B2593" s="103"/>
      <c r="C2593" s="103"/>
      <c r="D2593" s="103"/>
      <c r="E2593" s="103"/>
      <c r="F2593" s="103"/>
      <c r="G2593" s="103"/>
      <c r="H2593" s="103"/>
      <c r="I2593" s="103"/>
      <c r="J2593" s="103"/>
      <c r="K2593" s="103"/>
      <c r="L2593" s="103"/>
      <c r="M2593" s="103"/>
      <c r="N2593" s="103"/>
      <c r="O2593" s="103"/>
      <c r="P2593" s="103"/>
      <c r="Q2593" s="103"/>
      <c r="R2593" s="103"/>
      <c r="S2593" s="103"/>
      <c r="T2593" s="103"/>
      <c r="U2593" s="103"/>
    </row>
    <row r="2594" spans="1:23" s="104" customFormat="1" ht="18" customHeight="1">
      <c r="A2594" s="111" t="s">
        <v>174</v>
      </c>
      <c r="B2594" s="103"/>
      <c r="C2594" s="103"/>
      <c r="D2594" s="103"/>
      <c r="E2594" s="103"/>
      <c r="F2594" s="103"/>
      <c r="G2594" s="103"/>
      <c r="H2594" s="103"/>
      <c r="I2594" s="103"/>
      <c r="J2594" s="103"/>
      <c r="K2594" s="103"/>
      <c r="L2594" s="103"/>
      <c r="M2594" s="103"/>
      <c r="N2594" s="103"/>
      <c r="O2594" s="103"/>
      <c r="P2594" s="103"/>
      <c r="Q2594" s="103"/>
      <c r="R2594" s="103"/>
      <c r="S2594" s="103"/>
      <c r="T2594" s="103"/>
      <c r="U2594" s="103"/>
    </row>
    <row r="2595" spans="1:23" s="104" customFormat="1" ht="18" customHeight="1">
      <c r="A2595" s="111" t="s">
        <v>176</v>
      </c>
      <c r="B2595" s="103"/>
      <c r="C2595" s="103"/>
      <c r="D2595" s="103"/>
      <c r="E2595" s="103"/>
      <c r="F2595" s="103"/>
      <c r="G2595" s="103"/>
      <c r="H2595" s="103"/>
      <c r="I2595" s="103"/>
      <c r="J2595" s="103"/>
      <c r="K2595" s="103"/>
      <c r="L2595" s="103"/>
      <c r="M2595" s="103"/>
      <c r="N2595" s="103"/>
      <c r="O2595" s="103"/>
      <c r="P2595" s="103"/>
      <c r="Q2595" s="103"/>
      <c r="R2595" s="103"/>
      <c r="S2595" s="103"/>
      <c r="T2595" s="103"/>
      <c r="U2595" s="103"/>
    </row>
    <row r="2596" spans="1:23" s="104" customFormat="1" ht="18" customHeight="1">
      <c r="A2596" s="111" t="s">
        <v>181</v>
      </c>
      <c r="B2596" s="103"/>
      <c r="C2596" s="103"/>
      <c r="D2596" s="103"/>
      <c r="E2596" s="103"/>
      <c r="F2596" s="103"/>
      <c r="G2596" s="103"/>
      <c r="H2596" s="103"/>
      <c r="I2596" s="103"/>
      <c r="J2596" s="103"/>
      <c r="K2596" s="103"/>
      <c r="L2596" s="103"/>
      <c r="M2596" s="103"/>
      <c r="N2596" s="103"/>
      <c r="O2596" s="103"/>
      <c r="P2596" s="103"/>
      <c r="Q2596" s="103"/>
      <c r="R2596" s="103"/>
      <c r="S2596" s="103"/>
      <c r="T2596" s="103"/>
      <c r="U2596" s="103"/>
      <c r="W2596" s="116" t="s">
        <v>250</v>
      </c>
    </row>
    <row r="2597" spans="1:23" s="104" customFormat="1" ht="18" customHeight="1">
      <c r="A2597" s="111" t="s">
        <v>184</v>
      </c>
      <c r="B2597" s="103"/>
      <c r="C2597" s="103"/>
      <c r="D2597" s="103"/>
      <c r="E2597" s="103"/>
      <c r="F2597" s="103"/>
      <c r="G2597" s="103"/>
      <c r="H2597" s="103"/>
      <c r="I2597" s="103"/>
      <c r="J2597" s="103"/>
      <c r="K2597" s="103"/>
      <c r="L2597" s="103"/>
      <c r="M2597" s="103"/>
      <c r="N2597" s="103"/>
      <c r="O2597" s="103"/>
      <c r="P2597" s="103"/>
      <c r="Q2597" s="103"/>
      <c r="R2597" s="103"/>
      <c r="S2597" s="103"/>
      <c r="T2597" s="103"/>
      <c r="U2597" s="103"/>
      <c r="W2597" s="271">
        <f>COUNTIF(B2605:U2605,"-")</f>
        <v>20</v>
      </c>
    </row>
    <row r="2598" spans="1:23" s="104" customFormat="1" ht="18" customHeight="1">
      <c r="A2598" s="111" t="s">
        <v>208</v>
      </c>
      <c r="B2598" s="103"/>
      <c r="C2598" s="103"/>
      <c r="D2598" s="103"/>
      <c r="E2598" s="103"/>
      <c r="F2598" s="103"/>
      <c r="G2598" s="103"/>
      <c r="H2598" s="103"/>
      <c r="I2598" s="103"/>
      <c r="J2598" s="103"/>
      <c r="K2598" s="103"/>
      <c r="L2598" s="103"/>
      <c r="M2598" s="103"/>
      <c r="N2598" s="103"/>
      <c r="O2598" s="103"/>
      <c r="P2598" s="103"/>
      <c r="Q2598" s="103"/>
      <c r="R2598" s="103"/>
      <c r="S2598" s="103"/>
      <c r="T2598" s="103"/>
      <c r="U2598" s="103"/>
      <c r="W2598" s="271"/>
    </row>
    <row r="2599" spans="1:23" s="104" customFormat="1" ht="18" customHeight="1">
      <c r="A2599" s="111" t="s">
        <v>209</v>
      </c>
      <c r="B2599" s="103"/>
      <c r="C2599" s="103"/>
      <c r="D2599" s="103"/>
      <c r="E2599" s="103"/>
      <c r="F2599" s="103"/>
      <c r="G2599" s="103"/>
      <c r="H2599" s="103"/>
      <c r="I2599" s="103"/>
      <c r="J2599" s="103"/>
      <c r="K2599" s="103"/>
      <c r="L2599" s="103"/>
      <c r="M2599" s="103"/>
      <c r="N2599" s="103"/>
      <c r="O2599" s="103"/>
      <c r="P2599" s="103"/>
      <c r="Q2599" s="103"/>
      <c r="R2599" s="103"/>
      <c r="S2599" s="103"/>
      <c r="T2599" s="103"/>
      <c r="U2599" s="103"/>
    </row>
    <row r="2600" spans="1:23" s="104" customFormat="1" ht="18" customHeight="1">
      <c r="A2600" s="111" t="s">
        <v>198</v>
      </c>
      <c r="B2600" s="103"/>
      <c r="C2600" s="103"/>
      <c r="D2600" s="103"/>
      <c r="E2600" s="103"/>
      <c r="F2600" s="103"/>
      <c r="G2600" s="103"/>
      <c r="H2600" s="103"/>
      <c r="I2600" s="103"/>
      <c r="J2600" s="103"/>
      <c r="K2600" s="103"/>
      <c r="L2600" s="103"/>
      <c r="M2600" s="103"/>
      <c r="N2600" s="103"/>
      <c r="O2600" s="103"/>
      <c r="P2600" s="103"/>
      <c r="Q2600" s="103"/>
      <c r="R2600" s="103"/>
      <c r="S2600" s="103"/>
      <c r="T2600" s="103"/>
      <c r="U2600" s="103"/>
      <c r="W2600" s="116" t="s">
        <v>249</v>
      </c>
    </row>
    <row r="2601" spans="1:23" s="104" customFormat="1" ht="18" customHeight="1">
      <c r="A2601" s="111" t="s">
        <v>200</v>
      </c>
      <c r="B2601" s="103"/>
      <c r="C2601" s="103"/>
      <c r="D2601" s="103"/>
      <c r="E2601" s="103"/>
      <c r="F2601" s="103"/>
      <c r="G2601" s="103"/>
      <c r="H2601" s="103"/>
      <c r="I2601" s="103"/>
      <c r="J2601" s="103"/>
      <c r="K2601" s="103"/>
      <c r="L2601" s="103"/>
      <c r="M2601" s="103"/>
      <c r="N2601" s="103"/>
      <c r="O2601" s="103"/>
      <c r="P2601" s="103"/>
      <c r="Q2601" s="103"/>
      <c r="R2601" s="103"/>
      <c r="S2601" s="103"/>
      <c r="T2601" s="103"/>
      <c r="U2601" s="103"/>
      <c r="W2601" s="270">
        <f>INDEX(TRI!$BD$72:$BE$436,MATCH(A2592,TRI!$BD$72:$BD$436,0),2)+(IF(WEEKDAY(A2592,1)=4,1,0))</f>
        <v>0</v>
      </c>
    </row>
    <row r="2602" spans="1:23" s="104" customFormat="1" ht="18" customHeight="1">
      <c r="A2602" s="111" t="s">
        <v>201</v>
      </c>
      <c r="B2602" s="103"/>
      <c r="C2602" s="103"/>
      <c r="D2602" s="103"/>
      <c r="E2602" s="103"/>
      <c r="F2602" s="103"/>
      <c r="G2602" s="103"/>
      <c r="H2602" s="103"/>
      <c r="I2602" s="103"/>
      <c r="J2602" s="103"/>
      <c r="K2602" s="103"/>
      <c r="L2602" s="103"/>
      <c r="M2602" s="103"/>
      <c r="N2602" s="103"/>
      <c r="O2602" s="103"/>
      <c r="P2602" s="103"/>
      <c r="Q2602" s="103"/>
      <c r="R2602" s="103"/>
      <c r="S2602" s="103"/>
      <c r="T2602" s="103"/>
      <c r="U2602" s="103"/>
      <c r="W2602" s="271"/>
    </row>
    <row r="2603" spans="1:23" s="104" customFormat="1" ht="18" customHeight="1">
      <c r="A2603" s="111" t="s">
        <v>202</v>
      </c>
      <c r="B2603" s="103"/>
      <c r="C2603" s="103"/>
      <c r="D2603" s="103"/>
      <c r="E2603" s="103"/>
      <c r="F2603" s="103"/>
      <c r="G2603" s="103"/>
      <c r="H2603" s="103"/>
      <c r="I2603" s="103"/>
      <c r="J2603" s="103"/>
      <c r="K2603" s="103"/>
      <c r="L2603" s="103"/>
      <c r="M2603" s="103"/>
      <c r="N2603" s="103"/>
      <c r="O2603" s="103"/>
      <c r="P2603" s="103"/>
      <c r="Q2603" s="103"/>
      <c r="R2603" s="103"/>
      <c r="S2603" s="103"/>
      <c r="T2603" s="103"/>
      <c r="U2603" s="103"/>
    </row>
    <row r="2604" spans="1:23" s="104" customFormat="1" ht="18" customHeight="1">
      <c r="A2604" s="111" t="s">
        <v>203</v>
      </c>
      <c r="B2604" s="103"/>
      <c r="C2604" s="103"/>
      <c r="D2604" s="103"/>
      <c r="E2604" s="103"/>
      <c r="F2604" s="103"/>
      <c r="G2604" s="103"/>
      <c r="H2604" s="103"/>
      <c r="I2604" s="103"/>
      <c r="J2604" s="103"/>
      <c r="K2604" s="103"/>
      <c r="L2604" s="103"/>
      <c r="M2604" s="103"/>
      <c r="N2604" s="103"/>
      <c r="O2604" s="103"/>
      <c r="P2604" s="103"/>
      <c r="Q2604" s="103"/>
      <c r="R2604" s="103"/>
      <c r="S2604" s="103"/>
      <c r="T2604" s="103"/>
      <c r="U2604" s="103"/>
    </row>
    <row r="2605" spans="1:23" s="104" customFormat="1" ht="18" customHeight="1">
      <c r="A2605" s="112" t="s">
        <v>204</v>
      </c>
      <c r="B2605" s="109" t="str">
        <f>IF(COUNTA(B2593:B2604)=0,"-",COUNTA(B2593:B2604)/12)</f>
        <v>-</v>
      </c>
      <c r="C2605" s="109" t="str">
        <f>IF(COUNTA(C2593:C2604)=0,"-",COUNTA(C2593:C2604)/12)</f>
        <v>-</v>
      </c>
      <c r="D2605" s="109" t="str">
        <f t="shared" ref="D2605" si="303">IF(COUNTA(D2593:D2604)=0,"-",COUNTA(D2593:D2604)/12)</f>
        <v>-</v>
      </c>
      <c r="E2605" s="114" t="str">
        <f>IF(COUNTA(E2593:E2604)=0,"-",COUNTA(E2593:E2604)/12)</f>
        <v>-</v>
      </c>
      <c r="F2605" s="109" t="str">
        <f t="shared" ref="F2605:U2605" si="304">IF(COUNTA(F2593:F2604)=0,"-",COUNTA(F2593:F2604)/12)</f>
        <v>-</v>
      </c>
      <c r="G2605" s="109" t="str">
        <f t="shared" si="304"/>
        <v>-</v>
      </c>
      <c r="H2605" s="109" t="str">
        <f t="shared" si="304"/>
        <v>-</v>
      </c>
      <c r="I2605" s="109" t="str">
        <f t="shared" si="304"/>
        <v>-</v>
      </c>
      <c r="J2605" s="109" t="str">
        <f t="shared" si="304"/>
        <v>-</v>
      </c>
      <c r="K2605" s="109" t="str">
        <f t="shared" si="304"/>
        <v>-</v>
      </c>
      <c r="L2605" s="109" t="str">
        <f t="shared" si="304"/>
        <v>-</v>
      </c>
      <c r="M2605" s="109" t="str">
        <f t="shared" si="304"/>
        <v>-</v>
      </c>
      <c r="N2605" s="109" t="str">
        <f t="shared" si="304"/>
        <v>-</v>
      </c>
      <c r="O2605" s="109" t="str">
        <f t="shared" si="304"/>
        <v>-</v>
      </c>
      <c r="P2605" s="109" t="str">
        <f t="shared" si="304"/>
        <v>-</v>
      </c>
      <c r="Q2605" s="109" t="str">
        <f t="shared" si="304"/>
        <v>-</v>
      </c>
      <c r="R2605" s="109" t="str">
        <f t="shared" si="304"/>
        <v>-</v>
      </c>
      <c r="S2605" s="109" t="str">
        <f t="shared" si="304"/>
        <v>-</v>
      </c>
      <c r="T2605" s="109" t="str">
        <f t="shared" si="304"/>
        <v>-</v>
      </c>
      <c r="U2605" s="109" t="str">
        <f t="shared" si="304"/>
        <v>-</v>
      </c>
    </row>
    <row r="2607" spans="1:23" s="104" customFormat="1" ht="18" customHeight="1">
      <c r="A2607" s="105">
        <f>A2592+1</f>
        <v>44883</v>
      </c>
      <c r="B2607" s="106">
        <v>1</v>
      </c>
      <c r="C2607" s="106">
        <v>2</v>
      </c>
      <c r="D2607" s="106">
        <v>3</v>
      </c>
      <c r="E2607" s="106">
        <v>4</v>
      </c>
      <c r="F2607" s="106">
        <v>5</v>
      </c>
      <c r="G2607" s="106">
        <v>6</v>
      </c>
      <c r="H2607" s="106">
        <v>7</v>
      </c>
      <c r="I2607" s="106">
        <v>8</v>
      </c>
      <c r="J2607" s="106">
        <v>9</v>
      </c>
      <c r="K2607" s="106">
        <v>10</v>
      </c>
      <c r="L2607" s="106">
        <v>11</v>
      </c>
      <c r="M2607" s="106">
        <v>12</v>
      </c>
      <c r="N2607" s="106">
        <v>13</v>
      </c>
      <c r="O2607" s="106">
        <v>14</v>
      </c>
      <c r="P2607" s="106">
        <v>15</v>
      </c>
      <c r="Q2607" s="106">
        <v>16</v>
      </c>
      <c r="R2607" s="106">
        <v>17</v>
      </c>
      <c r="S2607" s="106">
        <v>18</v>
      </c>
      <c r="T2607" s="106">
        <v>19</v>
      </c>
      <c r="U2607" s="106">
        <v>20</v>
      </c>
    </row>
    <row r="2608" spans="1:23" s="104" customFormat="1" ht="18" customHeight="1">
      <c r="A2608" s="111" t="s">
        <v>168</v>
      </c>
      <c r="B2608" s="103"/>
      <c r="C2608" s="103"/>
      <c r="D2608" s="103"/>
      <c r="E2608" s="103"/>
      <c r="F2608" s="103"/>
      <c r="G2608" s="103"/>
      <c r="H2608" s="103"/>
      <c r="I2608" s="103"/>
      <c r="J2608" s="103"/>
      <c r="K2608" s="103"/>
      <c r="L2608" s="103"/>
      <c r="M2608" s="103"/>
      <c r="N2608" s="103"/>
      <c r="O2608" s="103"/>
      <c r="P2608" s="103"/>
      <c r="Q2608" s="103"/>
      <c r="R2608" s="103"/>
      <c r="S2608" s="103"/>
      <c r="T2608" s="103"/>
      <c r="U2608" s="103"/>
    </row>
    <row r="2609" spans="1:23" s="104" customFormat="1" ht="18" customHeight="1">
      <c r="A2609" s="111" t="s">
        <v>174</v>
      </c>
      <c r="B2609" s="103"/>
      <c r="C2609" s="103"/>
      <c r="D2609" s="103"/>
      <c r="E2609" s="103"/>
      <c r="F2609" s="103"/>
      <c r="G2609" s="103"/>
      <c r="H2609" s="103"/>
      <c r="I2609" s="103"/>
      <c r="J2609" s="103"/>
      <c r="K2609" s="103"/>
      <c r="L2609" s="103"/>
      <c r="M2609" s="103"/>
      <c r="N2609" s="103"/>
      <c r="O2609" s="103"/>
      <c r="P2609" s="103"/>
      <c r="Q2609" s="103"/>
      <c r="R2609" s="103"/>
      <c r="S2609" s="103"/>
      <c r="T2609" s="103"/>
      <c r="U2609" s="103"/>
    </row>
    <row r="2610" spans="1:23" s="104" customFormat="1" ht="18" customHeight="1">
      <c r="A2610" s="111" t="s">
        <v>176</v>
      </c>
      <c r="B2610" s="103"/>
      <c r="C2610" s="103"/>
      <c r="D2610" s="103"/>
      <c r="E2610" s="103"/>
      <c r="F2610" s="103"/>
      <c r="G2610" s="103"/>
      <c r="H2610" s="103"/>
      <c r="I2610" s="103"/>
      <c r="J2610" s="103"/>
      <c r="K2610" s="103"/>
      <c r="L2610" s="103"/>
      <c r="M2610" s="103"/>
      <c r="N2610" s="103"/>
      <c r="O2610" s="103"/>
      <c r="P2610" s="103"/>
      <c r="Q2610" s="103"/>
      <c r="R2610" s="103"/>
      <c r="S2610" s="103"/>
      <c r="T2610" s="103"/>
      <c r="U2610" s="103"/>
    </row>
    <row r="2611" spans="1:23" s="104" customFormat="1" ht="18" customHeight="1">
      <c r="A2611" s="111" t="s">
        <v>181</v>
      </c>
      <c r="B2611" s="103"/>
      <c r="C2611" s="103"/>
      <c r="D2611" s="103"/>
      <c r="E2611" s="103"/>
      <c r="F2611" s="103"/>
      <c r="G2611" s="103"/>
      <c r="H2611" s="103"/>
      <c r="I2611" s="103"/>
      <c r="J2611" s="103"/>
      <c r="K2611" s="103"/>
      <c r="L2611" s="103"/>
      <c r="M2611" s="103"/>
      <c r="N2611" s="103"/>
      <c r="O2611" s="103"/>
      <c r="P2611" s="103"/>
      <c r="Q2611" s="103"/>
      <c r="R2611" s="103"/>
      <c r="S2611" s="103"/>
      <c r="T2611" s="103"/>
      <c r="U2611" s="103"/>
      <c r="W2611" s="116" t="s">
        <v>250</v>
      </c>
    </row>
    <row r="2612" spans="1:23" s="104" customFormat="1" ht="18" customHeight="1">
      <c r="A2612" s="111" t="s">
        <v>184</v>
      </c>
      <c r="B2612" s="103"/>
      <c r="C2612" s="103"/>
      <c r="D2612" s="103"/>
      <c r="E2612" s="103"/>
      <c r="F2612" s="103"/>
      <c r="G2612" s="103"/>
      <c r="H2612" s="103"/>
      <c r="I2612" s="103"/>
      <c r="J2612" s="103"/>
      <c r="K2612" s="103"/>
      <c r="L2612" s="103"/>
      <c r="M2612" s="103"/>
      <c r="N2612" s="103"/>
      <c r="O2612" s="103"/>
      <c r="P2612" s="103"/>
      <c r="Q2612" s="103"/>
      <c r="R2612" s="103"/>
      <c r="S2612" s="103"/>
      <c r="T2612" s="103"/>
      <c r="U2612" s="103"/>
      <c r="W2612" s="271">
        <f>COUNTIF(B2620:U2620,"-")</f>
        <v>20</v>
      </c>
    </row>
    <row r="2613" spans="1:23" s="104" customFormat="1" ht="18" customHeight="1">
      <c r="A2613" s="111" t="s">
        <v>208</v>
      </c>
      <c r="B2613" s="103"/>
      <c r="C2613" s="103"/>
      <c r="D2613" s="103"/>
      <c r="E2613" s="103"/>
      <c r="F2613" s="103"/>
      <c r="G2613" s="103"/>
      <c r="H2613" s="103"/>
      <c r="I2613" s="103"/>
      <c r="J2613" s="103"/>
      <c r="K2613" s="103"/>
      <c r="L2613" s="103"/>
      <c r="M2613" s="103"/>
      <c r="N2613" s="103"/>
      <c r="O2613" s="103"/>
      <c r="P2613" s="103"/>
      <c r="Q2613" s="103"/>
      <c r="R2613" s="103"/>
      <c r="S2613" s="103"/>
      <c r="T2613" s="103"/>
      <c r="U2613" s="103"/>
      <c r="W2613" s="271"/>
    </row>
    <row r="2614" spans="1:23" s="104" customFormat="1" ht="18" customHeight="1">
      <c r="A2614" s="111" t="s">
        <v>209</v>
      </c>
      <c r="B2614" s="103"/>
      <c r="C2614" s="103"/>
      <c r="D2614" s="103"/>
      <c r="E2614" s="103"/>
      <c r="F2614" s="103"/>
      <c r="G2614" s="103"/>
      <c r="H2614" s="103"/>
      <c r="I2614" s="103"/>
      <c r="J2614" s="103"/>
      <c r="K2614" s="103"/>
      <c r="L2614" s="103"/>
      <c r="M2614" s="103"/>
      <c r="N2614" s="103"/>
      <c r="O2614" s="103"/>
      <c r="P2614" s="103"/>
      <c r="Q2614" s="103"/>
      <c r="R2614" s="103"/>
      <c r="S2614" s="103"/>
      <c r="T2614" s="103"/>
      <c r="U2614" s="103"/>
    </row>
    <row r="2615" spans="1:23" s="104" customFormat="1" ht="18" customHeight="1">
      <c r="A2615" s="111" t="s">
        <v>198</v>
      </c>
      <c r="B2615" s="103"/>
      <c r="C2615" s="103"/>
      <c r="D2615" s="103"/>
      <c r="E2615" s="103"/>
      <c r="F2615" s="103"/>
      <c r="G2615" s="103"/>
      <c r="H2615" s="103"/>
      <c r="I2615" s="103"/>
      <c r="J2615" s="103"/>
      <c r="K2615" s="103"/>
      <c r="L2615" s="103"/>
      <c r="M2615" s="103"/>
      <c r="N2615" s="103"/>
      <c r="O2615" s="103"/>
      <c r="P2615" s="103"/>
      <c r="Q2615" s="103"/>
      <c r="R2615" s="103"/>
      <c r="S2615" s="103"/>
      <c r="T2615" s="103"/>
      <c r="U2615" s="103"/>
      <c r="W2615" s="116" t="s">
        <v>249</v>
      </c>
    </row>
    <row r="2616" spans="1:23" s="104" customFormat="1" ht="18" customHeight="1">
      <c r="A2616" s="111" t="s">
        <v>200</v>
      </c>
      <c r="B2616" s="103"/>
      <c r="C2616" s="103"/>
      <c r="D2616" s="103"/>
      <c r="E2616" s="103"/>
      <c r="F2616" s="103"/>
      <c r="G2616" s="103"/>
      <c r="H2616" s="103"/>
      <c r="I2616" s="103"/>
      <c r="J2616" s="103"/>
      <c r="K2616" s="103"/>
      <c r="L2616" s="103"/>
      <c r="M2616" s="103"/>
      <c r="N2616" s="103"/>
      <c r="O2616" s="103"/>
      <c r="P2616" s="103"/>
      <c r="Q2616" s="103"/>
      <c r="R2616" s="103"/>
      <c r="S2616" s="103"/>
      <c r="T2616" s="103"/>
      <c r="U2616" s="103"/>
      <c r="W2616" s="270">
        <f>INDEX(TRI!$BD$72:$BE$436,MATCH(A2607,TRI!$BD$72:$BD$436,0),2)+(IF(WEEKDAY(A2607,1)=4,1,0))</f>
        <v>0</v>
      </c>
    </row>
    <row r="2617" spans="1:23" s="104" customFormat="1" ht="18" customHeight="1">
      <c r="A2617" s="111" t="s">
        <v>201</v>
      </c>
      <c r="B2617" s="103"/>
      <c r="C2617" s="103"/>
      <c r="D2617" s="103"/>
      <c r="E2617" s="103"/>
      <c r="F2617" s="103"/>
      <c r="G2617" s="103"/>
      <c r="H2617" s="103"/>
      <c r="I2617" s="103"/>
      <c r="J2617" s="103"/>
      <c r="K2617" s="103"/>
      <c r="L2617" s="103"/>
      <c r="M2617" s="103"/>
      <c r="N2617" s="103"/>
      <c r="O2617" s="103"/>
      <c r="P2617" s="103"/>
      <c r="Q2617" s="103"/>
      <c r="R2617" s="103"/>
      <c r="S2617" s="103"/>
      <c r="T2617" s="103"/>
      <c r="U2617" s="103"/>
      <c r="W2617" s="271"/>
    </row>
    <row r="2618" spans="1:23" s="104" customFormat="1" ht="18" customHeight="1">
      <c r="A2618" s="111" t="s">
        <v>202</v>
      </c>
      <c r="B2618" s="103"/>
      <c r="C2618" s="103"/>
      <c r="D2618" s="103"/>
      <c r="E2618" s="103"/>
      <c r="F2618" s="103"/>
      <c r="G2618" s="103"/>
      <c r="H2618" s="103"/>
      <c r="I2618" s="103"/>
      <c r="J2618" s="103"/>
      <c r="K2618" s="103"/>
      <c r="L2618" s="103"/>
      <c r="M2618" s="103"/>
      <c r="N2618" s="103"/>
      <c r="O2618" s="103"/>
      <c r="P2618" s="103"/>
      <c r="Q2618" s="103"/>
      <c r="R2618" s="103"/>
      <c r="S2618" s="103"/>
      <c r="T2618" s="103"/>
      <c r="U2618" s="103"/>
    </row>
    <row r="2619" spans="1:23" s="104" customFormat="1" ht="18" customHeight="1">
      <c r="A2619" s="111" t="s">
        <v>203</v>
      </c>
      <c r="B2619" s="103"/>
      <c r="C2619" s="103"/>
      <c r="D2619" s="103"/>
      <c r="E2619" s="103"/>
      <c r="F2619" s="103"/>
      <c r="G2619" s="103"/>
      <c r="H2619" s="103"/>
      <c r="I2619" s="103"/>
      <c r="J2619" s="103"/>
      <c r="K2619" s="103"/>
      <c r="L2619" s="103"/>
      <c r="M2619" s="103"/>
      <c r="N2619" s="103"/>
      <c r="O2619" s="103"/>
      <c r="P2619" s="103"/>
      <c r="Q2619" s="103"/>
      <c r="R2619" s="103"/>
      <c r="S2619" s="103"/>
      <c r="T2619" s="103"/>
      <c r="U2619" s="103"/>
    </row>
    <row r="2620" spans="1:23" s="104" customFormat="1" ht="18" customHeight="1">
      <c r="A2620" s="112" t="s">
        <v>204</v>
      </c>
      <c r="B2620" s="109" t="str">
        <f>IF(COUNTA(B2608:B2619)=0,"-",COUNTA(B2608:B2619)/12)</f>
        <v>-</v>
      </c>
      <c r="C2620" s="109" t="str">
        <f>IF(COUNTA(C2608:C2619)=0,"-",COUNTA(C2608:C2619)/12)</f>
        <v>-</v>
      </c>
      <c r="D2620" s="109" t="str">
        <f t="shared" ref="D2620" si="305">IF(COUNTA(D2608:D2619)=0,"-",COUNTA(D2608:D2619)/12)</f>
        <v>-</v>
      </c>
      <c r="E2620" s="114" t="str">
        <f>IF(COUNTA(E2608:E2619)=0,"-",COUNTA(E2608:E2619)/12)</f>
        <v>-</v>
      </c>
      <c r="F2620" s="109" t="str">
        <f t="shared" ref="F2620:U2620" si="306">IF(COUNTA(F2608:F2619)=0,"-",COUNTA(F2608:F2619)/12)</f>
        <v>-</v>
      </c>
      <c r="G2620" s="109" t="str">
        <f t="shared" si="306"/>
        <v>-</v>
      </c>
      <c r="H2620" s="109" t="str">
        <f t="shared" si="306"/>
        <v>-</v>
      </c>
      <c r="I2620" s="109" t="str">
        <f t="shared" si="306"/>
        <v>-</v>
      </c>
      <c r="J2620" s="109" t="str">
        <f t="shared" si="306"/>
        <v>-</v>
      </c>
      <c r="K2620" s="109" t="str">
        <f t="shared" si="306"/>
        <v>-</v>
      </c>
      <c r="L2620" s="109" t="str">
        <f t="shared" si="306"/>
        <v>-</v>
      </c>
      <c r="M2620" s="109" t="str">
        <f t="shared" si="306"/>
        <v>-</v>
      </c>
      <c r="N2620" s="109" t="str">
        <f t="shared" si="306"/>
        <v>-</v>
      </c>
      <c r="O2620" s="109" t="str">
        <f t="shared" si="306"/>
        <v>-</v>
      </c>
      <c r="P2620" s="109" t="str">
        <f t="shared" si="306"/>
        <v>-</v>
      </c>
      <c r="Q2620" s="109" t="str">
        <f t="shared" si="306"/>
        <v>-</v>
      </c>
      <c r="R2620" s="109" t="str">
        <f t="shared" si="306"/>
        <v>-</v>
      </c>
      <c r="S2620" s="109" t="str">
        <f t="shared" si="306"/>
        <v>-</v>
      </c>
      <c r="T2620" s="109" t="str">
        <f t="shared" si="306"/>
        <v>-</v>
      </c>
      <c r="U2620" s="109" t="str">
        <f t="shared" si="306"/>
        <v>-</v>
      </c>
    </row>
    <row r="2622" spans="1:23" s="104" customFormat="1" ht="18" customHeight="1">
      <c r="A2622" s="105">
        <f>A2607+1</f>
        <v>44884</v>
      </c>
      <c r="B2622" s="106">
        <v>1</v>
      </c>
      <c r="C2622" s="106">
        <v>2</v>
      </c>
      <c r="D2622" s="106">
        <v>3</v>
      </c>
      <c r="E2622" s="106">
        <v>4</v>
      </c>
      <c r="F2622" s="106">
        <v>5</v>
      </c>
      <c r="G2622" s="106">
        <v>6</v>
      </c>
      <c r="H2622" s="106">
        <v>7</v>
      </c>
      <c r="I2622" s="106">
        <v>8</v>
      </c>
      <c r="J2622" s="106">
        <v>9</v>
      </c>
      <c r="K2622" s="106">
        <v>10</v>
      </c>
      <c r="L2622" s="106">
        <v>11</v>
      </c>
      <c r="M2622" s="106">
        <v>12</v>
      </c>
      <c r="N2622" s="106">
        <v>13</v>
      </c>
      <c r="O2622" s="106">
        <v>14</v>
      </c>
      <c r="P2622" s="106">
        <v>15</v>
      </c>
      <c r="Q2622" s="106">
        <v>16</v>
      </c>
      <c r="R2622" s="106">
        <v>17</v>
      </c>
      <c r="S2622" s="106">
        <v>18</v>
      </c>
      <c r="T2622" s="106">
        <v>19</v>
      </c>
      <c r="U2622" s="106">
        <v>20</v>
      </c>
    </row>
    <row r="2623" spans="1:23" s="104" customFormat="1" ht="18" customHeight="1">
      <c r="A2623" s="111" t="s">
        <v>168</v>
      </c>
      <c r="B2623" s="103"/>
      <c r="C2623" s="103"/>
      <c r="D2623" s="103"/>
      <c r="E2623" s="103"/>
      <c r="F2623" s="103"/>
      <c r="G2623" s="103"/>
      <c r="H2623" s="103"/>
      <c r="I2623" s="103"/>
      <c r="J2623" s="103"/>
      <c r="K2623" s="103"/>
      <c r="L2623" s="103"/>
      <c r="M2623" s="103"/>
      <c r="N2623" s="103"/>
      <c r="O2623" s="103"/>
      <c r="P2623" s="103"/>
      <c r="Q2623" s="103"/>
      <c r="R2623" s="103"/>
      <c r="S2623" s="103"/>
      <c r="T2623" s="103"/>
      <c r="U2623" s="103"/>
    </row>
    <row r="2624" spans="1:23" s="104" customFormat="1" ht="18" customHeight="1">
      <c r="A2624" s="111" t="s">
        <v>174</v>
      </c>
      <c r="B2624" s="103"/>
      <c r="C2624" s="103"/>
      <c r="D2624" s="103"/>
      <c r="E2624" s="103"/>
      <c r="F2624" s="103"/>
      <c r="G2624" s="103"/>
      <c r="H2624" s="103"/>
      <c r="I2624" s="103"/>
      <c r="J2624" s="103"/>
      <c r="K2624" s="103"/>
      <c r="L2624" s="103"/>
      <c r="M2624" s="103"/>
      <c r="N2624" s="103"/>
      <c r="O2624" s="103"/>
      <c r="P2624" s="103"/>
      <c r="Q2624" s="103"/>
      <c r="R2624" s="103"/>
      <c r="S2624" s="103"/>
      <c r="T2624" s="103"/>
      <c r="U2624" s="103"/>
    </row>
    <row r="2625" spans="1:23" s="104" customFormat="1" ht="18" customHeight="1">
      <c r="A2625" s="111" t="s">
        <v>176</v>
      </c>
      <c r="B2625" s="103"/>
      <c r="C2625" s="103"/>
      <c r="D2625" s="103"/>
      <c r="E2625" s="103"/>
      <c r="F2625" s="103"/>
      <c r="G2625" s="103"/>
      <c r="H2625" s="103"/>
      <c r="I2625" s="103"/>
      <c r="J2625" s="103"/>
      <c r="K2625" s="103"/>
      <c r="L2625" s="103"/>
      <c r="M2625" s="103"/>
      <c r="N2625" s="103"/>
      <c r="O2625" s="103"/>
      <c r="P2625" s="103"/>
      <c r="Q2625" s="103"/>
      <c r="R2625" s="103"/>
      <c r="S2625" s="103"/>
      <c r="T2625" s="103"/>
      <c r="U2625" s="103"/>
    </row>
    <row r="2626" spans="1:23" s="104" customFormat="1" ht="18" customHeight="1">
      <c r="A2626" s="111" t="s">
        <v>181</v>
      </c>
      <c r="B2626" s="103"/>
      <c r="C2626" s="103"/>
      <c r="D2626" s="103"/>
      <c r="E2626" s="103"/>
      <c r="F2626" s="103"/>
      <c r="G2626" s="103"/>
      <c r="H2626" s="103"/>
      <c r="I2626" s="103"/>
      <c r="J2626" s="103"/>
      <c r="K2626" s="103"/>
      <c r="L2626" s="103"/>
      <c r="M2626" s="103"/>
      <c r="N2626" s="103"/>
      <c r="O2626" s="103"/>
      <c r="P2626" s="103"/>
      <c r="Q2626" s="103"/>
      <c r="R2626" s="103"/>
      <c r="S2626" s="103"/>
      <c r="T2626" s="103"/>
      <c r="U2626" s="103"/>
      <c r="W2626" s="116" t="s">
        <v>250</v>
      </c>
    </row>
    <row r="2627" spans="1:23" s="104" customFormat="1" ht="18" customHeight="1">
      <c r="A2627" s="111" t="s">
        <v>184</v>
      </c>
      <c r="B2627" s="103"/>
      <c r="C2627" s="103"/>
      <c r="D2627" s="103"/>
      <c r="E2627" s="103"/>
      <c r="F2627" s="103"/>
      <c r="G2627" s="103"/>
      <c r="H2627" s="103"/>
      <c r="I2627" s="103"/>
      <c r="J2627" s="103"/>
      <c r="K2627" s="103"/>
      <c r="L2627" s="103"/>
      <c r="M2627" s="103"/>
      <c r="N2627" s="103"/>
      <c r="O2627" s="103"/>
      <c r="P2627" s="103"/>
      <c r="Q2627" s="103"/>
      <c r="R2627" s="103"/>
      <c r="S2627" s="103"/>
      <c r="T2627" s="103"/>
      <c r="U2627" s="103"/>
      <c r="W2627" s="271">
        <f>COUNTIF(B2635:U2635,"-")</f>
        <v>20</v>
      </c>
    </row>
    <row r="2628" spans="1:23" s="104" customFormat="1" ht="18" customHeight="1">
      <c r="A2628" s="111" t="s">
        <v>208</v>
      </c>
      <c r="B2628" s="103"/>
      <c r="C2628" s="103"/>
      <c r="D2628" s="103"/>
      <c r="E2628" s="103"/>
      <c r="F2628" s="103"/>
      <c r="G2628" s="103"/>
      <c r="H2628" s="103"/>
      <c r="I2628" s="103"/>
      <c r="J2628" s="103"/>
      <c r="K2628" s="103"/>
      <c r="L2628" s="103"/>
      <c r="M2628" s="103"/>
      <c r="N2628" s="103"/>
      <c r="O2628" s="103"/>
      <c r="P2628" s="103"/>
      <c r="Q2628" s="103"/>
      <c r="R2628" s="103"/>
      <c r="S2628" s="103"/>
      <c r="T2628" s="103"/>
      <c r="U2628" s="103"/>
      <c r="W2628" s="271"/>
    </row>
    <row r="2629" spans="1:23" s="104" customFormat="1" ht="18" customHeight="1">
      <c r="A2629" s="111" t="s">
        <v>209</v>
      </c>
      <c r="B2629" s="103"/>
      <c r="C2629" s="103"/>
      <c r="D2629" s="103"/>
      <c r="E2629" s="103"/>
      <c r="F2629" s="103"/>
      <c r="G2629" s="103"/>
      <c r="H2629" s="103"/>
      <c r="I2629" s="103"/>
      <c r="J2629" s="103"/>
      <c r="K2629" s="103"/>
      <c r="L2629" s="103"/>
      <c r="M2629" s="103"/>
      <c r="N2629" s="103"/>
      <c r="O2629" s="103"/>
      <c r="P2629" s="103"/>
      <c r="Q2629" s="103"/>
      <c r="R2629" s="103"/>
      <c r="S2629" s="103"/>
      <c r="T2629" s="103"/>
      <c r="U2629" s="103"/>
    </row>
    <row r="2630" spans="1:23" s="104" customFormat="1" ht="18" customHeight="1">
      <c r="A2630" s="111" t="s">
        <v>198</v>
      </c>
      <c r="B2630" s="103"/>
      <c r="C2630" s="103"/>
      <c r="D2630" s="103"/>
      <c r="E2630" s="103"/>
      <c r="F2630" s="103"/>
      <c r="G2630" s="103"/>
      <c r="H2630" s="103"/>
      <c r="I2630" s="103"/>
      <c r="J2630" s="103"/>
      <c r="K2630" s="103"/>
      <c r="L2630" s="103"/>
      <c r="M2630" s="103"/>
      <c r="N2630" s="103"/>
      <c r="O2630" s="103"/>
      <c r="P2630" s="103"/>
      <c r="Q2630" s="103"/>
      <c r="R2630" s="103"/>
      <c r="S2630" s="103"/>
      <c r="T2630" s="103"/>
      <c r="U2630" s="103"/>
      <c r="W2630" s="116" t="s">
        <v>249</v>
      </c>
    </row>
    <row r="2631" spans="1:23" s="104" customFormat="1" ht="18" customHeight="1">
      <c r="A2631" s="111" t="s">
        <v>200</v>
      </c>
      <c r="B2631" s="103"/>
      <c r="C2631" s="103"/>
      <c r="D2631" s="103"/>
      <c r="E2631" s="103"/>
      <c r="F2631" s="103"/>
      <c r="G2631" s="103"/>
      <c r="H2631" s="103"/>
      <c r="I2631" s="103"/>
      <c r="J2631" s="103"/>
      <c r="K2631" s="103"/>
      <c r="L2631" s="103"/>
      <c r="M2631" s="103"/>
      <c r="N2631" s="103"/>
      <c r="O2631" s="103"/>
      <c r="P2631" s="103"/>
      <c r="Q2631" s="103"/>
      <c r="R2631" s="103"/>
      <c r="S2631" s="103"/>
      <c r="T2631" s="103"/>
      <c r="U2631" s="103"/>
      <c r="W2631" s="270">
        <f>INDEX(TRI!$BD$72:$BE$436,MATCH(A2622,TRI!$BD$72:$BD$436,0),2)+(IF(WEEKDAY(A2622,1)=4,1,0))</f>
        <v>0</v>
      </c>
    </row>
    <row r="2632" spans="1:23" s="104" customFormat="1" ht="18" customHeight="1">
      <c r="A2632" s="111" t="s">
        <v>201</v>
      </c>
      <c r="B2632" s="103"/>
      <c r="C2632" s="103"/>
      <c r="D2632" s="103"/>
      <c r="E2632" s="103"/>
      <c r="F2632" s="103"/>
      <c r="G2632" s="103"/>
      <c r="H2632" s="103"/>
      <c r="I2632" s="103"/>
      <c r="J2632" s="103"/>
      <c r="K2632" s="103"/>
      <c r="L2632" s="103"/>
      <c r="M2632" s="103"/>
      <c r="N2632" s="103"/>
      <c r="O2632" s="103"/>
      <c r="P2632" s="103"/>
      <c r="Q2632" s="103"/>
      <c r="R2632" s="103"/>
      <c r="S2632" s="103"/>
      <c r="T2632" s="103"/>
      <c r="U2632" s="103"/>
      <c r="W2632" s="271"/>
    </row>
    <row r="2633" spans="1:23" s="104" customFormat="1" ht="18" customHeight="1">
      <c r="A2633" s="111" t="s">
        <v>202</v>
      </c>
      <c r="B2633" s="103"/>
      <c r="C2633" s="103"/>
      <c r="D2633" s="103"/>
      <c r="E2633" s="103"/>
      <c r="F2633" s="103"/>
      <c r="G2633" s="103"/>
      <c r="H2633" s="103"/>
      <c r="I2633" s="103"/>
      <c r="J2633" s="103"/>
      <c r="K2633" s="103"/>
      <c r="L2633" s="103"/>
      <c r="M2633" s="103"/>
      <c r="N2633" s="103"/>
      <c r="O2633" s="103"/>
      <c r="P2633" s="103"/>
      <c r="Q2633" s="103"/>
      <c r="R2633" s="103"/>
      <c r="S2633" s="103"/>
      <c r="T2633" s="103"/>
      <c r="U2633" s="103"/>
    </row>
    <row r="2634" spans="1:23" s="104" customFormat="1" ht="18" customHeight="1">
      <c r="A2634" s="111" t="s">
        <v>203</v>
      </c>
      <c r="B2634" s="103"/>
      <c r="C2634" s="103"/>
      <c r="D2634" s="103"/>
      <c r="E2634" s="103"/>
      <c r="F2634" s="103"/>
      <c r="G2634" s="103"/>
      <c r="H2634" s="103"/>
      <c r="I2634" s="103"/>
      <c r="J2634" s="103"/>
      <c r="K2634" s="103"/>
      <c r="L2634" s="103"/>
      <c r="M2634" s="103"/>
      <c r="N2634" s="103"/>
      <c r="O2634" s="103"/>
      <c r="P2634" s="103"/>
      <c r="Q2634" s="103"/>
      <c r="R2634" s="103"/>
      <c r="S2634" s="103"/>
      <c r="T2634" s="103"/>
      <c r="U2634" s="103"/>
    </row>
    <row r="2635" spans="1:23" s="104" customFormat="1" ht="18" customHeight="1">
      <c r="A2635" s="112" t="s">
        <v>204</v>
      </c>
      <c r="B2635" s="109" t="str">
        <f>IF(COUNTA(B2623:B2634)=0,"-",COUNTA(B2623:B2634)/12)</f>
        <v>-</v>
      </c>
      <c r="C2635" s="109" t="str">
        <f>IF(COUNTA(C2623:C2634)=0,"-",COUNTA(C2623:C2634)/12)</f>
        <v>-</v>
      </c>
      <c r="D2635" s="109" t="str">
        <f t="shared" ref="D2635" si="307">IF(COUNTA(D2623:D2634)=0,"-",COUNTA(D2623:D2634)/12)</f>
        <v>-</v>
      </c>
      <c r="E2635" s="114" t="str">
        <f>IF(COUNTA(E2623:E2634)=0,"-",COUNTA(E2623:E2634)/12)</f>
        <v>-</v>
      </c>
      <c r="F2635" s="109" t="str">
        <f t="shared" ref="F2635:U2635" si="308">IF(COUNTA(F2623:F2634)=0,"-",COUNTA(F2623:F2634)/12)</f>
        <v>-</v>
      </c>
      <c r="G2635" s="109" t="str">
        <f t="shared" si="308"/>
        <v>-</v>
      </c>
      <c r="H2635" s="109" t="str">
        <f t="shared" si="308"/>
        <v>-</v>
      </c>
      <c r="I2635" s="109" t="str">
        <f t="shared" si="308"/>
        <v>-</v>
      </c>
      <c r="J2635" s="109" t="str">
        <f t="shared" si="308"/>
        <v>-</v>
      </c>
      <c r="K2635" s="109" t="str">
        <f t="shared" si="308"/>
        <v>-</v>
      </c>
      <c r="L2635" s="109" t="str">
        <f t="shared" si="308"/>
        <v>-</v>
      </c>
      <c r="M2635" s="109" t="str">
        <f t="shared" si="308"/>
        <v>-</v>
      </c>
      <c r="N2635" s="109" t="str">
        <f t="shared" si="308"/>
        <v>-</v>
      </c>
      <c r="O2635" s="109" t="str">
        <f t="shared" si="308"/>
        <v>-</v>
      </c>
      <c r="P2635" s="109" t="str">
        <f t="shared" si="308"/>
        <v>-</v>
      </c>
      <c r="Q2635" s="109" t="str">
        <f t="shared" si="308"/>
        <v>-</v>
      </c>
      <c r="R2635" s="109" t="str">
        <f t="shared" si="308"/>
        <v>-</v>
      </c>
      <c r="S2635" s="109" t="str">
        <f t="shared" si="308"/>
        <v>-</v>
      </c>
      <c r="T2635" s="109" t="str">
        <f t="shared" si="308"/>
        <v>-</v>
      </c>
      <c r="U2635" s="109" t="str">
        <f t="shared" si="308"/>
        <v>-</v>
      </c>
    </row>
    <row r="2637" spans="1:23" s="104" customFormat="1" ht="18" customHeight="1">
      <c r="A2637" s="105">
        <f>A2622+1</f>
        <v>44885</v>
      </c>
      <c r="B2637" s="106">
        <v>1</v>
      </c>
      <c r="C2637" s="106">
        <v>2</v>
      </c>
      <c r="D2637" s="106">
        <v>3</v>
      </c>
      <c r="E2637" s="106">
        <v>4</v>
      </c>
      <c r="F2637" s="106">
        <v>5</v>
      </c>
      <c r="G2637" s="106">
        <v>6</v>
      </c>
      <c r="H2637" s="106">
        <v>7</v>
      </c>
      <c r="I2637" s="106">
        <v>8</v>
      </c>
      <c r="J2637" s="106">
        <v>9</v>
      </c>
      <c r="K2637" s="106">
        <v>10</v>
      </c>
      <c r="L2637" s="106">
        <v>11</v>
      </c>
      <c r="M2637" s="106">
        <v>12</v>
      </c>
      <c r="N2637" s="106">
        <v>13</v>
      </c>
      <c r="O2637" s="106">
        <v>14</v>
      </c>
      <c r="P2637" s="106">
        <v>15</v>
      </c>
      <c r="Q2637" s="106">
        <v>16</v>
      </c>
      <c r="R2637" s="106">
        <v>17</v>
      </c>
      <c r="S2637" s="106">
        <v>18</v>
      </c>
      <c r="T2637" s="106">
        <v>19</v>
      </c>
      <c r="U2637" s="106">
        <v>20</v>
      </c>
    </row>
    <row r="2638" spans="1:23" s="104" customFormat="1" ht="18" customHeight="1">
      <c r="A2638" s="111" t="s">
        <v>168</v>
      </c>
      <c r="B2638" s="103"/>
      <c r="C2638" s="103"/>
      <c r="D2638" s="103"/>
      <c r="E2638" s="103"/>
      <c r="F2638" s="103"/>
      <c r="G2638" s="103"/>
      <c r="H2638" s="103"/>
      <c r="I2638" s="103"/>
      <c r="J2638" s="103"/>
      <c r="K2638" s="103"/>
      <c r="L2638" s="103"/>
      <c r="M2638" s="103"/>
      <c r="N2638" s="103"/>
      <c r="O2638" s="103"/>
      <c r="P2638" s="103"/>
      <c r="Q2638" s="103"/>
      <c r="R2638" s="103"/>
      <c r="S2638" s="103"/>
      <c r="T2638" s="103"/>
      <c r="U2638" s="103"/>
    </row>
    <row r="2639" spans="1:23" s="104" customFormat="1" ht="18" customHeight="1">
      <c r="A2639" s="111" t="s">
        <v>174</v>
      </c>
      <c r="B2639" s="103"/>
      <c r="C2639" s="103"/>
      <c r="D2639" s="103"/>
      <c r="E2639" s="103"/>
      <c r="F2639" s="103"/>
      <c r="G2639" s="103"/>
      <c r="H2639" s="103"/>
      <c r="I2639" s="103"/>
      <c r="J2639" s="103"/>
      <c r="K2639" s="103"/>
      <c r="L2639" s="103"/>
      <c r="M2639" s="103"/>
      <c r="N2639" s="103"/>
      <c r="O2639" s="103"/>
      <c r="P2639" s="103"/>
      <c r="Q2639" s="103"/>
      <c r="R2639" s="103"/>
      <c r="S2639" s="103"/>
      <c r="T2639" s="103"/>
      <c r="U2639" s="103"/>
    </row>
    <row r="2640" spans="1:23" s="104" customFormat="1" ht="18" customHeight="1">
      <c r="A2640" s="111" t="s">
        <v>176</v>
      </c>
      <c r="B2640" s="103"/>
      <c r="C2640" s="103"/>
      <c r="D2640" s="103"/>
      <c r="E2640" s="103"/>
      <c r="F2640" s="103"/>
      <c r="G2640" s="103"/>
      <c r="H2640" s="103"/>
      <c r="I2640" s="103"/>
      <c r="J2640" s="103"/>
      <c r="K2640" s="103"/>
      <c r="L2640" s="103"/>
      <c r="M2640" s="103"/>
      <c r="N2640" s="103"/>
      <c r="O2640" s="103"/>
      <c r="P2640" s="103"/>
      <c r="Q2640" s="103"/>
      <c r="R2640" s="103"/>
      <c r="S2640" s="103"/>
      <c r="T2640" s="103"/>
      <c r="U2640" s="103"/>
    </row>
    <row r="2641" spans="1:23" s="104" customFormat="1" ht="18" customHeight="1">
      <c r="A2641" s="111" t="s">
        <v>181</v>
      </c>
      <c r="B2641" s="103"/>
      <c r="C2641" s="103"/>
      <c r="D2641" s="103"/>
      <c r="E2641" s="103"/>
      <c r="F2641" s="103"/>
      <c r="G2641" s="103"/>
      <c r="H2641" s="103"/>
      <c r="I2641" s="103"/>
      <c r="J2641" s="103"/>
      <c r="K2641" s="103"/>
      <c r="L2641" s="103"/>
      <c r="M2641" s="103"/>
      <c r="N2641" s="103"/>
      <c r="O2641" s="103"/>
      <c r="P2641" s="103"/>
      <c r="Q2641" s="103"/>
      <c r="R2641" s="103"/>
      <c r="S2641" s="103"/>
      <c r="T2641" s="103"/>
      <c r="U2641" s="103"/>
      <c r="W2641" s="116" t="s">
        <v>250</v>
      </c>
    </row>
    <row r="2642" spans="1:23" s="104" customFormat="1" ht="18" customHeight="1">
      <c r="A2642" s="111" t="s">
        <v>184</v>
      </c>
      <c r="B2642" s="103"/>
      <c r="C2642" s="103"/>
      <c r="D2642" s="103"/>
      <c r="E2642" s="103"/>
      <c r="F2642" s="103"/>
      <c r="G2642" s="103"/>
      <c r="H2642" s="103"/>
      <c r="I2642" s="103"/>
      <c r="J2642" s="103"/>
      <c r="K2642" s="103"/>
      <c r="L2642" s="103"/>
      <c r="M2642" s="103"/>
      <c r="N2642" s="103"/>
      <c r="O2642" s="103"/>
      <c r="P2642" s="103"/>
      <c r="Q2642" s="103"/>
      <c r="R2642" s="103"/>
      <c r="S2642" s="103"/>
      <c r="T2642" s="103"/>
      <c r="U2642" s="103"/>
      <c r="W2642" s="271">
        <f>COUNTIF(B2650:U2650,"-")</f>
        <v>20</v>
      </c>
    </row>
    <row r="2643" spans="1:23" s="104" customFormat="1" ht="18" customHeight="1">
      <c r="A2643" s="111" t="s">
        <v>208</v>
      </c>
      <c r="B2643" s="103"/>
      <c r="C2643" s="103"/>
      <c r="D2643" s="103"/>
      <c r="E2643" s="103"/>
      <c r="F2643" s="103"/>
      <c r="G2643" s="103"/>
      <c r="H2643" s="103"/>
      <c r="I2643" s="103"/>
      <c r="J2643" s="103"/>
      <c r="K2643" s="103"/>
      <c r="L2643" s="103"/>
      <c r="M2643" s="103"/>
      <c r="N2643" s="103"/>
      <c r="O2643" s="103"/>
      <c r="P2643" s="103"/>
      <c r="Q2643" s="103"/>
      <c r="R2643" s="103"/>
      <c r="S2643" s="103"/>
      <c r="T2643" s="103"/>
      <c r="U2643" s="103"/>
      <c r="W2643" s="271"/>
    </row>
    <row r="2644" spans="1:23" s="104" customFormat="1" ht="18" customHeight="1">
      <c r="A2644" s="111" t="s">
        <v>209</v>
      </c>
      <c r="B2644" s="103"/>
      <c r="C2644" s="103"/>
      <c r="D2644" s="103"/>
      <c r="E2644" s="103"/>
      <c r="F2644" s="103"/>
      <c r="G2644" s="103"/>
      <c r="H2644" s="103"/>
      <c r="I2644" s="103"/>
      <c r="J2644" s="103"/>
      <c r="K2644" s="103"/>
      <c r="L2644" s="103"/>
      <c r="M2644" s="103"/>
      <c r="N2644" s="103"/>
      <c r="O2644" s="103"/>
      <c r="P2644" s="103"/>
      <c r="Q2644" s="103"/>
      <c r="R2644" s="103"/>
      <c r="S2644" s="103"/>
      <c r="T2644" s="103"/>
      <c r="U2644" s="103"/>
    </row>
    <row r="2645" spans="1:23" s="104" customFormat="1" ht="18" customHeight="1">
      <c r="A2645" s="111" t="s">
        <v>198</v>
      </c>
      <c r="B2645" s="103"/>
      <c r="C2645" s="103"/>
      <c r="D2645" s="103"/>
      <c r="E2645" s="103"/>
      <c r="F2645" s="103"/>
      <c r="G2645" s="103"/>
      <c r="H2645" s="103"/>
      <c r="I2645" s="103"/>
      <c r="J2645" s="103"/>
      <c r="K2645" s="103"/>
      <c r="L2645" s="103"/>
      <c r="M2645" s="103"/>
      <c r="N2645" s="103"/>
      <c r="O2645" s="103"/>
      <c r="P2645" s="103"/>
      <c r="Q2645" s="103"/>
      <c r="R2645" s="103"/>
      <c r="S2645" s="103"/>
      <c r="T2645" s="103"/>
      <c r="U2645" s="103"/>
      <c r="W2645" s="116" t="s">
        <v>249</v>
      </c>
    </row>
    <row r="2646" spans="1:23" s="104" customFormat="1" ht="18" customHeight="1">
      <c r="A2646" s="111" t="s">
        <v>200</v>
      </c>
      <c r="B2646" s="103"/>
      <c r="C2646" s="103"/>
      <c r="D2646" s="103"/>
      <c r="E2646" s="103"/>
      <c r="F2646" s="103"/>
      <c r="G2646" s="103"/>
      <c r="H2646" s="103"/>
      <c r="I2646" s="103"/>
      <c r="J2646" s="103"/>
      <c r="K2646" s="103"/>
      <c r="L2646" s="103"/>
      <c r="M2646" s="103"/>
      <c r="N2646" s="103"/>
      <c r="O2646" s="103"/>
      <c r="P2646" s="103"/>
      <c r="Q2646" s="103"/>
      <c r="R2646" s="103"/>
      <c r="S2646" s="103"/>
      <c r="T2646" s="103"/>
      <c r="U2646" s="103"/>
      <c r="W2646" s="270">
        <f>INDEX(TRI!$BD$72:$BE$436,MATCH(A2637,TRI!$BD$72:$BD$436,0),2)+(IF(WEEKDAY(A2637,1)=4,1,0))</f>
        <v>0</v>
      </c>
    </row>
    <row r="2647" spans="1:23" s="104" customFormat="1" ht="18" customHeight="1">
      <c r="A2647" s="111" t="s">
        <v>201</v>
      </c>
      <c r="B2647" s="103"/>
      <c r="C2647" s="103"/>
      <c r="D2647" s="103"/>
      <c r="E2647" s="103"/>
      <c r="F2647" s="103"/>
      <c r="G2647" s="103"/>
      <c r="H2647" s="103"/>
      <c r="I2647" s="103"/>
      <c r="J2647" s="103"/>
      <c r="K2647" s="103"/>
      <c r="L2647" s="103"/>
      <c r="M2647" s="103"/>
      <c r="N2647" s="103"/>
      <c r="O2647" s="103"/>
      <c r="P2647" s="103"/>
      <c r="Q2647" s="103"/>
      <c r="R2647" s="103"/>
      <c r="S2647" s="103"/>
      <c r="T2647" s="103"/>
      <c r="U2647" s="103"/>
      <c r="W2647" s="271"/>
    </row>
    <row r="2648" spans="1:23" s="104" customFormat="1" ht="18" customHeight="1">
      <c r="A2648" s="111" t="s">
        <v>202</v>
      </c>
      <c r="B2648" s="103"/>
      <c r="C2648" s="103"/>
      <c r="D2648" s="103"/>
      <c r="E2648" s="103"/>
      <c r="F2648" s="103"/>
      <c r="G2648" s="103"/>
      <c r="H2648" s="103"/>
      <c r="I2648" s="103"/>
      <c r="J2648" s="103"/>
      <c r="K2648" s="103"/>
      <c r="L2648" s="103"/>
      <c r="M2648" s="103"/>
      <c r="N2648" s="103"/>
      <c r="O2648" s="103"/>
      <c r="P2648" s="103"/>
      <c r="Q2648" s="103"/>
      <c r="R2648" s="103"/>
      <c r="S2648" s="103"/>
      <c r="T2648" s="103"/>
      <c r="U2648" s="103"/>
    </row>
    <row r="2649" spans="1:23" s="104" customFormat="1" ht="18" customHeight="1">
      <c r="A2649" s="111" t="s">
        <v>203</v>
      </c>
      <c r="B2649" s="103"/>
      <c r="C2649" s="103"/>
      <c r="D2649" s="103"/>
      <c r="E2649" s="103"/>
      <c r="F2649" s="103"/>
      <c r="G2649" s="103"/>
      <c r="H2649" s="103"/>
      <c r="I2649" s="103"/>
      <c r="J2649" s="103"/>
      <c r="K2649" s="103"/>
      <c r="L2649" s="103"/>
      <c r="M2649" s="103"/>
      <c r="N2649" s="103"/>
      <c r="O2649" s="103"/>
      <c r="P2649" s="103"/>
      <c r="Q2649" s="103"/>
      <c r="R2649" s="103"/>
      <c r="S2649" s="103"/>
      <c r="T2649" s="103"/>
      <c r="U2649" s="103"/>
    </row>
    <row r="2650" spans="1:23" s="104" customFormat="1" ht="18" customHeight="1">
      <c r="A2650" s="112" t="s">
        <v>204</v>
      </c>
      <c r="B2650" s="109" t="str">
        <f>IF(COUNTA(B2638:B2649)=0,"-",COUNTA(B2638:B2649)/12)</f>
        <v>-</v>
      </c>
      <c r="C2650" s="109" t="str">
        <f>IF(COUNTA(C2638:C2649)=0,"-",COUNTA(C2638:C2649)/12)</f>
        <v>-</v>
      </c>
      <c r="D2650" s="109" t="str">
        <f t="shared" ref="D2650" si="309">IF(COUNTA(D2638:D2649)=0,"-",COUNTA(D2638:D2649)/12)</f>
        <v>-</v>
      </c>
      <c r="E2650" s="114" t="str">
        <f>IF(COUNTA(E2638:E2649)=0,"-",COUNTA(E2638:E2649)/12)</f>
        <v>-</v>
      </c>
      <c r="F2650" s="109" t="str">
        <f t="shared" ref="F2650:U2650" si="310">IF(COUNTA(F2638:F2649)=0,"-",COUNTA(F2638:F2649)/12)</f>
        <v>-</v>
      </c>
      <c r="G2650" s="109" t="str">
        <f t="shared" si="310"/>
        <v>-</v>
      </c>
      <c r="H2650" s="109" t="str">
        <f t="shared" si="310"/>
        <v>-</v>
      </c>
      <c r="I2650" s="109" t="str">
        <f t="shared" si="310"/>
        <v>-</v>
      </c>
      <c r="J2650" s="109" t="str">
        <f t="shared" si="310"/>
        <v>-</v>
      </c>
      <c r="K2650" s="109" t="str">
        <f t="shared" si="310"/>
        <v>-</v>
      </c>
      <c r="L2650" s="109" t="str">
        <f t="shared" si="310"/>
        <v>-</v>
      </c>
      <c r="M2650" s="109" t="str">
        <f t="shared" si="310"/>
        <v>-</v>
      </c>
      <c r="N2650" s="109" t="str">
        <f t="shared" si="310"/>
        <v>-</v>
      </c>
      <c r="O2650" s="109" t="str">
        <f t="shared" si="310"/>
        <v>-</v>
      </c>
      <c r="P2650" s="109" t="str">
        <f t="shared" si="310"/>
        <v>-</v>
      </c>
      <c r="Q2650" s="109" t="str">
        <f t="shared" si="310"/>
        <v>-</v>
      </c>
      <c r="R2650" s="109" t="str">
        <f t="shared" si="310"/>
        <v>-</v>
      </c>
      <c r="S2650" s="109" t="str">
        <f t="shared" si="310"/>
        <v>-</v>
      </c>
      <c r="T2650" s="109" t="str">
        <f t="shared" si="310"/>
        <v>-</v>
      </c>
      <c r="U2650" s="109" t="str">
        <f t="shared" si="310"/>
        <v>-</v>
      </c>
    </row>
    <row r="2652" spans="1:23" s="104" customFormat="1" ht="18" customHeight="1">
      <c r="A2652" s="105">
        <f>A2637+1</f>
        <v>44886</v>
      </c>
      <c r="B2652" s="106">
        <v>1</v>
      </c>
      <c r="C2652" s="106">
        <v>2</v>
      </c>
      <c r="D2652" s="106">
        <v>3</v>
      </c>
      <c r="E2652" s="106">
        <v>4</v>
      </c>
      <c r="F2652" s="106">
        <v>5</v>
      </c>
      <c r="G2652" s="106">
        <v>6</v>
      </c>
      <c r="H2652" s="106">
        <v>7</v>
      </c>
      <c r="I2652" s="106">
        <v>8</v>
      </c>
      <c r="J2652" s="106">
        <v>9</v>
      </c>
      <c r="K2652" s="106">
        <v>10</v>
      </c>
      <c r="L2652" s="106">
        <v>11</v>
      </c>
      <c r="M2652" s="106">
        <v>12</v>
      </c>
      <c r="N2652" s="106">
        <v>13</v>
      </c>
      <c r="O2652" s="106">
        <v>14</v>
      </c>
      <c r="P2652" s="106">
        <v>15</v>
      </c>
      <c r="Q2652" s="106">
        <v>16</v>
      </c>
      <c r="R2652" s="106">
        <v>17</v>
      </c>
      <c r="S2652" s="106">
        <v>18</v>
      </c>
      <c r="T2652" s="106">
        <v>19</v>
      </c>
      <c r="U2652" s="106">
        <v>20</v>
      </c>
    </row>
    <row r="2653" spans="1:23" s="104" customFormat="1" ht="18" customHeight="1">
      <c r="A2653" s="111" t="s">
        <v>168</v>
      </c>
      <c r="B2653" s="103"/>
      <c r="C2653" s="103"/>
      <c r="D2653" s="103"/>
      <c r="E2653" s="103"/>
      <c r="F2653" s="103"/>
      <c r="G2653" s="103"/>
      <c r="H2653" s="103"/>
      <c r="I2653" s="103"/>
      <c r="J2653" s="103"/>
      <c r="K2653" s="103"/>
      <c r="L2653" s="103"/>
      <c r="M2653" s="103"/>
      <c r="N2653" s="103"/>
      <c r="O2653" s="103"/>
      <c r="P2653" s="103"/>
      <c r="Q2653" s="103"/>
      <c r="R2653" s="103"/>
      <c r="S2653" s="103"/>
      <c r="T2653" s="103"/>
      <c r="U2653" s="103"/>
    </row>
    <row r="2654" spans="1:23" s="104" customFormat="1" ht="18" customHeight="1">
      <c r="A2654" s="111" t="s">
        <v>174</v>
      </c>
      <c r="B2654" s="103"/>
      <c r="C2654" s="103"/>
      <c r="D2654" s="103"/>
      <c r="E2654" s="103"/>
      <c r="F2654" s="103"/>
      <c r="G2654" s="103"/>
      <c r="H2654" s="103"/>
      <c r="I2654" s="103"/>
      <c r="J2654" s="103"/>
      <c r="K2654" s="103"/>
      <c r="L2654" s="103"/>
      <c r="M2654" s="103"/>
      <c r="N2654" s="103"/>
      <c r="O2654" s="103"/>
      <c r="P2654" s="103"/>
      <c r="Q2654" s="103"/>
      <c r="R2654" s="103"/>
      <c r="S2654" s="103"/>
      <c r="T2654" s="103"/>
      <c r="U2654" s="103"/>
    </row>
    <row r="2655" spans="1:23" s="104" customFormat="1" ht="18" customHeight="1">
      <c r="A2655" s="111" t="s">
        <v>176</v>
      </c>
      <c r="B2655" s="103"/>
      <c r="C2655" s="103"/>
      <c r="D2655" s="103"/>
      <c r="E2655" s="103"/>
      <c r="F2655" s="103"/>
      <c r="G2655" s="103"/>
      <c r="H2655" s="103"/>
      <c r="I2655" s="103"/>
      <c r="J2655" s="103"/>
      <c r="K2655" s="103"/>
      <c r="L2655" s="103"/>
      <c r="M2655" s="103"/>
      <c r="N2655" s="103"/>
      <c r="O2655" s="103"/>
      <c r="P2655" s="103"/>
      <c r="Q2655" s="103"/>
      <c r="R2655" s="103"/>
      <c r="S2655" s="103"/>
      <c r="T2655" s="103"/>
      <c r="U2655" s="103"/>
    </row>
    <row r="2656" spans="1:23" s="104" customFormat="1" ht="18" customHeight="1">
      <c r="A2656" s="111" t="s">
        <v>181</v>
      </c>
      <c r="B2656" s="103"/>
      <c r="C2656" s="103"/>
      <c r="D2656" s="103"/>
      <c r="E2656" s="103"/>
      <c r="F2656" s="103"/>
      <c r="G2656" s="103"/>
      <c r="H2656" s="103"/>
      <c r="I2656" s="103"/>
      <c r="J2656" s="103"/>
      <c r="K2656" s="103"/>
      <c r="L2656" s="103"/>
      <c r="M2656" s="103"/>
      <c r="N2656" s="103"/>
      <c r="O2656" s="103"/>
      <c r="P2656" s="103"/>
      <c r="Q2656" s="103"/>
      <c r="R2656" s="103"/>
      <c r="S2656" s="103"/>
      <c r="T2656" s="103"/>
      <c r="U2656" s="103"/>
      <c r="W2656" s="116" t="s">
        <v>250</v>
      </c>
    </row>
    <row r="2657" spans="1:23" s="104" customFormat="1" ht="18" customHeight="1">
      <c r="A2657" s="111" t="s">
        <v>184</v>
      </c>
      <c r="B2657" s="103"/>
      <c r="C2657" s="103"/>
      <c r="D2657" s="103"/>
      <c r="E2657" s="103"/>
      <c r="F2657" s="103"/>
      <c r="G2657" s="103"/>
      <c r="H2657" s="103"/>
      <c r="I2657" s="103"/>
      <c r="J2657" s="103"/>
      <c r="K2657" s="103"/>
      <c r="L2657" s="103"/>
      <c r="M2657" s="103"/>
      <c r="N2657" s="103"/>
      <c r="O2657" s="103"/>
      <c r="P2657" s="103"/>
      <c r="Q2657" s="103"/>
      <c r="R2657" s="103"/>
      <c r="S2657" s="103"/>
      <c r="T2657" s="103"/>
      <c r="U2657" s="103"/>
      <c r="W2657" s="271">
        <f>COUNTIF(B2665:U2665,"-")</f>
        <v>20</v>
      </c>
    </row>
    <row r="2658" spans="1:23" s="104" customFormat="1" ht="18" customHeight="1">
      <c r="A2658" s="111" t="s">
        <v>208</v>
      </c>
      <c r="B2658" s="103"/>
      <c r="C2658" s="103"/>
      <c r="D2658" s="103"/>
      <c r="E2658" s="103"/>
      <c r="F2658" s="103"/>
      <c r="G2658" s="103"/>
      <c r="H2658" s="103"/>
      <c r="I2658" s="103"/>
      <c r="J2658" s="103"/>
      <c r="K2658" s="103"/>
      <c r="L2658" s="103"/>
      <c r="M2658" s="103"/>
      <c r="N2658" s="103"/>
      <c r="O2658" s="103"/>
      <c r="P2658" s="103"/>
      <c r="Q2658" s="103"/>
      <c r="R2658" s="103"/>
      <c r="S2658" s="103"/>
      <c r="T2658" s="103"/>
      <c r="U2658" s="103"/>
      <c r="W2658" s="271"/>
    </row>
    <row r="2659" spans="1:23" s="104" customFormat="1" ht="18" customHeight="1">
      <c r="A2659" s="111" t="s">
        <v>209</v>
      </c>
      <c r="B2659" s="103"/>
      <c r="C2659" s="103"/>
      <c r="D2659" s="103"/>
      <c r="E2659" s="103"/>
      <c r="F2659" s="103"/>
      <c r="G2659" s="103"/>
      <c r="H2659" s="103"/>
      <c r="I2659" s="103"/>
      <c r="J2659" s="103"/>
      <c r="K2659" s="103"/>
      <c r="L2659" s="103"/>
      <c r="M2659" s="103"/>
      <c r="N2659" s="103"/>
      <c r="O2659" s="103"/>
      <c r="P2659" s="103"/>
      <c r="Q2659" s="103"/>
      <c r="R2659" s="103"/>
      <c r="S2659" s="103"/>
      <c r="T2659" s="103"/>
      <c r="U2659" s="103"/>
    </row>
    <row r="2660" spans="1:23" s="104" customFormat="1" ht="18" customHeight="1">
      <c r="A2660" s="111" t="s">
        <v>198</v>
      </c>
      <c r="B2660" s="103"/>
      <c r="C2660" s="103"/>
      <c r="D2660" s="103"/>
      <c r="E2660" s="103"/>
      <c r="F2660" s="103"/>
      <c r="G2660" s="103"/>
      <c r="H2660" s="103"/>
      <c r="I2660" s="103"/>
      <c r="J2660" s="103"/>
      <c r="K2660" s="103"/>
      <c r="L2660" s="103"/>
      <c r="M2660" s="103"/>
      <c r="N2660" s="103"/>
      <c r="O2660" s="103"/>
      <c r="P2660" s="103"/>
      <c r="Q2660" s="103"/>
      <c r="R2660" s="103"/>
      <c r="S2660" s="103"/>
      <c r="T2660" s="103"/>
      <c r="U2660" s="103"/>
      <c r="W2660" s="116" t="s">
        <v>249</v>
      </c>
    </row>
    <row r="2661" spans="1:23" s="104" customFormat="1" ht="18" customHeight="1">
      <c r="A2661" s="111" t="s">
        <v>200</v>
      </c>
      <c r="B2661" s="103"/>
      <c r="C2661" s="103"/>
      <c r="D2661" s="103"/>
      <c r="E2661" s="103"/>
      <c r="F2661" s="103"/>
      <c r="G2661" s="103"/>
      <c r="H2661" s="103"/>
      <c r="I2661" s="103"/>
      <c r="J2661" s="103"/>
      <c r="K2661" s="103"/>
      <c r="L2661" s="103"/>
      <c r="M2661" s="103"/>
      <c r="N2661" s="103"/>
      <c r="O2661" s="103"/>
      <c r="P2661" s="103"/>
      <c r="Q2661" s="103"/>
      <c r="R2661" s="103"/>
      <c r="S2661" s="103"/>
      <c r="T2661" s="103"/>
      <c r="U2661" s="103"/>
      <c r="W2661" s="270">
        <f>INDEX(TRI!$BD$72:$BE$436,MATCH(A2652,TRI!$BD$72:$BD$436,0),2)+(IF(WEEKDAY(A2652,1)=4,1,0))</f>
        <v>0</v>
      </c>
    </row>
    <row r="2662" spans="1:23" s="104" customFormat="1" ht="18" customHeight="1">
      <c r="A2662" s="111" t="s">
        <v>201</v>
      </c>
      <c r="B2662" s="103"/>
      <c r="C2662" s="103"/>
      <c r="D2662" s="103"/>
      <c r="E2662" s="103"/>
      <c r="F2662" s="103"/>
      <c r="G2662" s="103"/>
      <c r="H2662" s="103"/>
      <c r="I2662" s="103"/>
      <c r="J2662" s="103"/>
      <c r="K2662" s="103"/>
      <c r="L2662" s="103"/>
      <c r="M2662" s="103"/>
      <c r="N2662" s="103"/>
      <c r="O2662" s="103"/>
      <c r="P2662" s="103"/>
      <c r="Q2662" s="103"/>
      <c r="R2662" s="103"/>
      <c r="S2662" s="103"/>
      <c r="T2662" s="103"/>
      <c r="U2662" s="103"/>
      <c r="W2662" s="271"/>
    </row>
    <row r="2663" spans="1:23" s="104" customFormat="1" ht="18" customHeight="1">
      <c r="A2663" s="111" t="s">
        <v>202</v>
      </c>
      <c r="B2663" s="103"/>
      <c r="C2663" s="103"/>
      <c r="D2663" s="103"/>
      <c r="E2663" s="103"/>
      <c r="F2663" s="103"/>
      <c r="G2663" s="103"/>
      <c r="H2663" s="103"/>
      <c r="I2663" s="103"/>
      <c r="J2663" s="103"/>
      <c r="K2663" s="103"/>
      <c r="L2663" s="103"/>
      <c r="M2663" s="103"/>
      <c r="N2663" s="103"/>
      <c r="O2663" s="103"/>
      <c r="P2663" s="103"/>
      <c r="Q2663" s="103"/>
      <c r="R2663" s="103"/>
      <c r="S2663" s="103"/>
      <c r="T2663" s="103"/>
      <c r="U2663" s="103"/>
    </row>
    <row r="2664" spans="1:23" s="104" customFormat="1" ht="18" customHeight="1">
      <c r="A2664" s="111" t="s">
        <v>203</v>
      </c>
      <c r="B2664" s="103"/>
      <c r="C2664" s="103"/>
      <c r="D2664" s="103"/>
      <c r="E2664" s="103"/>
      <c r="F2664" s="103"/>
      <c r="G2664" s="103"/>
      <c r="H2664" s="103"/>
      <c r="I2664" s="103"/>
      <c r="J2664" s="103"/>
      <c r="K2664" s="103"/>
      <c r="L2664" s="103"/>
      <c r="M2664" s="103"/>
      <c r="N2664" s="103"/>
      <c r="O2664" s="103"/>
      <c r="P2664" s="103"/>
      <c r="Q2664" s="103"/>
      <c r="R2664" s="103"/>
      <c r="S2664" s="103"/>
      <c r="T2664" s="103"/>
      <c r="U2664" s="103"/>
    </row>
    <row r="2665" spans="1:23" s="104" customFormat="1" ht="18" customHeight="1">
      <c r="A2665" s="112" t="s">
        <v>204</v>
      </c>
      <c r="B2665" s="109" t="str">
        <f>IF(COUNTA(B2653:B2664)=0,"-",COUNTA(B2653:B2664)/12)</f>
        <v>-</v>
      </c>
      <c r="C2665" s="109" t="str">
        <f>IF(COUNTA(C2653:C2664)=0,"-",COUNTA(C2653:C2664)/12)</f>
        <v>-</v>
      </c>
      <c r="D2665" s="109" t="str">
        <f t="shared" ref="D2665" si="311">IF(COUNTA(D2653:D2664)=0,"-",COUNTA(D2653:D2664)/12)</f>
        <v>-</v>
      </c>
      <c r="E2665" s="114" t="str">
        <f>IF(COUNTA(E2653:E2664)=0,"-",COUNTA(E2653:E2664)/12)</f>
        <v>-</v>
      </c>
      <c r="F2665" s="109" t="str">
        <f t="shared" ref="F2665:U2665" si="312">IF(COUNTA(F2653:F2664)=0,"-",COUNTA(F2653:F2664)/12)</f>
        <v>-</v>
      </c>
      <c r="G2665" s="109" t="str">
        <f t="shared" si="312"/>
        <v>-</v>
      </c>
      <c r="H2665" s="109" t="str">
        <f t="shared" si="312"/>
        <v>-</v>
      </c>
      <c r="I2665" s="109" t="str">
        <f t="shared" si="312"/>
        <v>-</v>
      </c>
      <c r="J2665" s="109" t="str">
        <f t="shared" si="312"/>
        <v>-</v>
      </c>
      <c r="K2665" s="109" t="str">
        <f t="shared" si="312"/>
        <v>-</v>
      </c>
      <c r="L2665" s="109" t="str">
        <f t="shared" si="312"/>
        <v>-</v>
      </c>
      <c r="M2665" s="109" t="str">
        <f t="shared" si="312"/>
        <v>-</v>
      </c>
      <c r="N2665" s="109" t="str">
        <f t="shared" si="312"/>
        <v>-</v>
      </c>
      <c r="O2665" s="109" t="str">
        <f t="shared" si="312"/>
        <v>-</v>
      </c>
      <c r="P2665" s="109" t="str">
        <f t="shared" si="312"/>
        <v>-</v>
      </c>
      <c r="Q2665" s="109" t="str">
        <f t="shared" si="312"/>
        <v>-</v>
      </c>
      <c r="R2665" s="109" t="str">
        <f t="shared" si="312"/>
        <v>-</v>
      </c>
      <c r="S2665" s="109" t="str">
        <f t="shared" si="312"/>
        <v>-</v>
      </c>
      <c r="T2665" s="109" t="str">
        <f t="shared" si="312"/>
        <v>-</v>
      </c>
      <c r="U2665" s="109" t="str">
        <f t="shared" si="312"/>
        <v>-</v>
      </c>
    </row>
    <row r="2667" spans="1:23" s="104" customFormat="1" ht="18" customHeight="1">
      <c r="A2667" s="105">
        <f>A2652+1</f>
        <v>44887</v>
      </c>
      <c r="B2667" s="106">
        <v>1</v>
      </c>
      <c r="C2667" s="106">
        <v>2</v>
      </c>
      <c r="D2667" s="106">
        <v>3</v>
      </c>
      <c r="E2667" s="106">
        <v>4</v>
      </c>
      <c r="F2667" s="106">
        <v>5</v>
      </c>
      <c r="G2667" s="106">
        <v>6</v>
      </c>
      <c r="H2667" s="106">
        <v>7</v>
      </c>
      <c r="I2667" s="106">
        <v>8</v>
      </c>
      <c r="J2667" s="106">
        <v>9</v>
      </c>
      <c r="K2667" s="106">
        <v>10</v>
      </c>
      <c r="L2667" s="106">
        <v>11</v>
      </c>
      <c r="M2667" s="106">
        <v>12</v>
      </c>
      <c r="N2667" s="106">
        <v>13</v>
      </c>
      <c r="O2667" s="106">
        <v>14</v>
      </c>
      <c r="P2667" s="106">
        <v>15</v>
      </c>
      <c r="Q2667" s="106">
        <v>16</v>
      </c>
      <c r="R2667" s="106">
        <v>17</v>
      </c>
      <c r="S2667" s="106">
        <v>18</v>
      </c>
      <c r="T2667" s="106">
        <v>19</v>
      </c>
      <c r="U2667" s="106">
        <v>20</v>
      </c>
    </row>
    <row r="2668" spans="1:23" s="104" customFormat="1" ht="18" customHeight="1">
      <c r="A2668" s="111" t="s">
        <v>168</v>
      </c>
      <c r="B2668" s="103"/>
      <c r="C2668" s="103"/>
      <c r="D2668" s="103"/>
      <c r="E2668" s="103"/>
      <c r="F2668" s="103"/>
      <c r="G2668" s="103"/>
      <c r="H2668" s="103"/>
      <c r="I2668" s="103"/>
      <c r="J2668" s="103"/>
      <c r="K2668" s="103"/>
      <c r="L2668" s="103"/>
      <c r="M2668" s="103"/>
      <c r="N2668" s="103"/>
      <c r="O2668" s="103"/>
      <c r="P2668" s="103"/>
      <c r="Q2668" s="103"/>
      <c r="R2668" s="103"/>
      <c r="S2668" s="103"/>
      <c r="T2668" s="103"/>
      <c r="U2668" s="103"/>
    </row>
    <row r="2669" spans="1:23" s="104" customFormat="1" ht="18" customHeight="1">
      <c r="A2669" s="111" t="s">
        <v>174</v>
      </c>
      <c r="B2669" s="103"/>
      <c r="C2669" s="103"/>
      <c r="D2669" s="103"/>
      <c r="E2669" s="103"/>
      <c r="F2669" s="103"/>
      <c r="G2669" s="103"/>
      <c r="H2669" s="103"/>
      <c r="I2669" s="103"/>
      <c r="J2669" s="103"/>
      <c r="K2669" s="103"/>
      <c r="L2669" s="103"/>
      <c r="M2669" s="103"/>
      <c r="N2669" s="103"/>
      <c r="O2669" s="103"/>
      <c r="P2669" s="103"/>
      <c r="Q2669" s="103"/>
      <c r="R2669" s="103"/>
      <c r="S2669" s="103"/>
      <c r="T2669" s="103"/>
      <c r="U2669" s="103"/>
    </row>
    <row r="2670" spans="1:23" s="104" customFormat="1" ht="18" customHeight="1">
      <c r="A2670" s="111" t="s">
        <v>176</v>
      </c>
      <c r="B2670" s="103"/>
      <c r="C2670" s="103"/>
      <c r="D2670" s="103"/>
      <c r="E2670" s="103"/>
      <c r="F2670" s="103"/>
      <c r="G2670" s="103"/>
      <c r="H2670" s="103"/>
      <c r="I2670" s="103"/>
      <c r="J2670" s="103"/>
      <c r="K2670" s="103"/>
      <c r="L2670" s="103"/>
      <c r="M2670" s="103"/>
      <c r="N2670" s="103"/>
      <c r="O2670" s="103"/>
      <c r="P2670" s="103"/>
      <c r="Q2670" s="103"/>
      <c r="R2670" s="103"/>
      <c r="S2670" s="103"/>
      <c r="T2670" s="103"/>
      <c r="U2670" s="103"/>
    </row>
    <row r="2671" spans="1:23" s="104" customFormat="1" ht="18" customHeight="1">
      <c r="A2671" s="111" t="s">
        <v>181</v>
      </c>
      <c r="B2671" s="103"/>
      <c r="C2671" s="103"/>
      <c r="D2671" s="103"/>
      <c r="E2671" s="103"/>
      <c r="F2671" s="103"/>
      <c r="G2671" s="103"/>
      <c r="H2671" s="103"/>
      <c r="I2671" s="103"/>
      <c r="J2671" s="103"/>
      <c r="K2671" s="103"/>
      <c r="L2671" s="103"/>
      <c r="M2671" s="103"/>
      <c r="N2671" s="103"/>
      <c r="O2671" s="103"/>
      <c r="P2671" s="103"/>
      <c r="Q2671" s="103"/>
      <c r="R2671" s="103"/>
      <c r="S2671" s="103"/>
      <c r="T2671" s="103"/>
      <c r="U2671" s="103"/>
      <c r="W2671" s="116" t="s">
        <v>250</v>
      </c>
    </row>
    <row r="2672" spans="1:23" s="104" customFormat="1" ht="18" customHeight="1">
      <c r="A2672" s="111" t="s">
        <v>184</v>
      </c>
      <c r="B2672" s="103"/>
      <c r="C2672" s="103"/>
      <c r="D2672" s="103"/>
      <c r="E2672" s="103"/>
      <c r="F2672" s="103"/>
      <c r="G2672" s="103"/>
      <c r="H2672" s="103"/>
      <c r="I2672" s="103"/>
      <c r="J2672" s="103"/>
      <c r="K2672" s="103"/>
      <c r="L2672" s="103"/>
      <c r="M2672" s="103"/>
      <c r="N2672" s="103"/>
      <c r="O2672" s="103"/>
      <c r="P2672" s="103"/>
      <c r="Q2672" s="103"/>
      <c r="R2672" s="103"/>
      <c r="S2672" s="103"/>
      <c r="T2672" s="103"/>
      <c r="U2672" s="103"/>
      <c r="W2672" s="271">
        <f>COUNTIF(B2680:U2680,"-")</f>
        <v>20</v>
      </c>
    </row>
    <row r="2673" spans="1:23" s="104" customFormat="1" ht="18" customHeight="1">
      <c r="A2673" s="111" t="s">
        <v>208</v>
      </c>
      <c r="B2673" s="103"/>
      <c r="C2673" s="103"/>
      <c r="D2673" s="103"/>
      <c r="E2673" s="103"/>
      <c r="F2673" s="103"/>
      <c r="G2673" s="103"/>
      <c r="H2673" s="103"/>
      <c r="I2673" s="103"/>
      <c r="J2673" s="103"/>
      <c r="K2673" s="103"/>
      <c r="L2673" s="103"/>
      <c r="M2673" s="103"/>
      <c r="N2673" s="103"/>
      <c r="O2673" s="103"/>
      <c r="P2673" s="103"/>
      <c r="Q2673" s="103"/>
      <c r="R2673" s="103"/>
      <c r="S2673" s="103"/>
      <c r="T2673" s="103"/>
      <c r="U2673" s="103"/>
      <c r="W2673" s="271"/>
    </row>
    <row r="2674" spans="1:23" s="104" customFormat="1" ht="18" customHeight="1">
      <c r="A2674" s="111" t="s">
        <v>209</v>
      </c>
      <c r="B2674" s="103"/>
      <c r="C2674" s="103"/>
      <c r="D2674" s="103"/>
      <c r="E2674" s="103"/>
      <c r="F2674" s="103"/>
      <c r="G2674" s="103"/>
      <c r="H2674" s="103"/>
      <c r="I2674" s="103"/>
      <c r="J2674" s="103"/>
      <c r="K2674" s="103"/>
      <c r="L2674" s="103"/>
      <c r="M2674" s="103"/>
      <c r="N2674" s="103"/>
      <c r="O2674" s="103"/>
      <c r="P2674" s="103"/>
      <c r="Q2674" s="103"/>
      <c r="R2674" s="103"/>
      <c r="S2674" s="103"/>
      <c r="T2674" s="103"/>
      <c r="U2674" s="103"/>
    </row>
    <row r="2675" spans="1:23" s="104" customFormat="1" ht="18" customHeight="1">
      <c r="A2675" s="111" t="s">
        <v>198</v>
      </c>
      <c r="B2675" s="103"/>
      <c r="C2675" s="103"/>
      <c r="D2675" s="103"/>
      <c r="E2675" s="103"/>
      <c r="F2675" s="103"/>
      <c r="G2675" s="103"/>
      <c r="H2675" s="103"/>
      <c r="I2675" s="103"/>
      <c r="J2675" s="103"/>
      <c r="K2675" s="103"/>
      <c r="L2675" s="103"/>
      <c r="M2675" s="103"/>
      <c r="N2675" s="103"/>
      <c r="O2675" s="103"/>
      <c r="P2675" s="103"/>
      <c r="Q2675" s="103"/>
      <c r="R2675" s="103"/>
      <c r="S2675" s="103"/>
      <c r="T2675" s="103"/>
      <c r="U2675" s="103"/>
      <c r="W2675" s="116" t="s">
        <v>249</v>
      </c>
    </row>
    <row r="2676" spans="1:23" s="104" customFormat="1" ht="18" customHeight="1">
      <c r="A2676" s="111" t="s">
        <v>200</v>
      </c>
      <c r="B2676" s="103"/>
      <c r="C2676" s="103"/>
      <c r="D2676" s="103"/>
      <c r="E2676" s="103"/>
      <c r="F2676" s="103"/>
      <c r="G2676" s="103"/>
      <c r="H2676" s="103"/>
      <c r="I2676" s="103"/>
      <c r="J2676" s="103"/>
      <c r="K2676" s="103"/>
      <c r="L2676" s="103"/>
      <c r="M2676" s="103"/>
      <c r="N2676" s="103"/>
      <c r="O2676" s="103"/>
      <c r="P2676" s="103"/>
      <c r="Q2676" s="103"/>
      <c r="R2676" s="103"/>
      <c r="S2676" s="103"/>
      <c r="T2676" s="103"/>
      <c r="U2676" s="103"/>
      <c r="W2676" s="270">
        <f>INDEX(TRI!$BD$72:$BE$436,MATCH(A2667,TRI!$BD$72:$BD$436,0),2)+(IF(WEEKDAY(A2667,1)=4,1,0))</f>
        <v>0</v>
      </c>
    </row>
    <row r="2677" spans="1:23" s="104" customFormat="1" ht="18" customHeight="1">
      <c r="A2677" s="111" t="s">
        <v>201</v>
      </c>
      <c r="B2677" s="103"/>
      <c r="C2677" s="103"/>
      <c r="D2677" s="103"/>
      <c r="E2677" s="103"/>
      <c r="F2677" s="103"/>
      <c r="G2677" s="103"/>
      <c r="H2677" s="103"/>
      <c r="I2677" s="103"/>
      <c r="J2677" s="103"/>
      <c r="K2677" s="103"/>
      <c r="L2677" s="103"/>
      <c r="M2677" s="103"/>
      <c r="N2677" s="103"/>
      <c r="O2677" s="103"/>
      <c r="P2677" s="103"/>
      <c r="Q2677" s="103"/>
      <c r="R2677" s="103"/>
      <c r="S2677" s="103"/>
      <c r="T2677" s="103"/>
      <c r="U2677" s="103"/>
      <c r="W2677" s="271"/>
    </row>
    <row r="2678" spans="1:23" s="104" customFormat="1" ht="18" customHeight="1">
      <c r="A2678" s="111" t="s">
        <v>202</v>
      </c>
      <c r="B2678" s="103"/>
      <c r="C2678" s="103"/>
      <c r="D2678" s="103"/>
      <c r="E2678" s="103"/>
      <c r="F2678" s="103"/>
      <c r="G2678" s="103"/>
      <c r="H2678" s="103"/>
      <c r="I2678" s="103"/>
      <c r="J2678" s="103"/>
      <c r="K2678" s="103"/>
      <c r="L2678" s="103"/>
      <c r="M2678" s="103"/>
      <c r="N2678" s="103"/>
      <c r="O2678" s="103"/>
      <c r="P2678" s="103"/>
      <c r="Q2678" s="103"/>
      <c r="R2678" s="103"/>
      <c r="S2678" s="103"/>
      <c r="T2678" s="103"/>
      <c r="U2678" s="103"/>
    </row>
    <row r="2679" spans="1:23" s="104" customFormat="1" ht="18" customHeight="1">
      <c r="A2679" s="111" t="s">
        <v>203</v>
      </c>
      <c r="B2679" s="103"/>
      <c r="C2679" s="103"/>
      <c r="D2679" s="103"/>
      <c r="E2679" s="103"/>
      <c r="F2679" s="103"/>
      <c r="G2679" s="103"/>
      <c r="H2679" s="103"/>
      <c r="I2679" s="103"/>
      <c r="J2679" s="103"/>
      <c r="K2679" s="103"/>
      <c r="L2679" s="103"/>
      <c r="M2679" s="103"/>
      <c r="N2679" s="103"/>
      <c r="O2679" s="103"/>
      <c r="P2679" s="103"/>
      <c r="Q2679" s="103"/>
      <c r="R2679" s="103"/>
      <c r="S2679" s="103"/>
      <c r="T2679" s="103"/>
      <c r="U2679" s="103"/>
    </row>
    <row r="2680" spans="1:23" s="104" customFormat="1" ht="18" customHeight="1">
      <c r="A2680" s="112" t="s">
        <v>204</v>
      </c>
      <c r="B2680" s="109" t="str">
        <f>IF(COUNTA(B2668:B2679)=0,"-",COUNTA(B2668:B2679)/12)</f>
        <v>-</v>
      </c>
      <c r="C2680" s="109" t="str">
        <f>IF(COUNTA(C2668:C2679)=0,"-",COUNTA(C2668:C2679)/12)</f>
        <v>-</v>
      </c>
      <c r="D2680" s="109" t="str">
        <f t="shared" ref="D2680" si="313">IF(COUNTA(D2668:D2679)=0,"-",COUNTA(D2668:D2679)/12)</f>
        <v>-</v>
      </c>
      <c r="E2680" s="114" t="str">
        <f>IF(COUNTA(E2668:E2679)=0,"-",COUNTA(E2668:E2679)/12)</f>
        <v>-</v>
      </c>
      <c r="F2680" s="109" t="str">
        <f t="shared" ref="F2680:U2680" si="314">IF(COUNTA(F2668:F2679)=0,"-",COUNTA(F2668:F2679)/12)</f>
        <v>-</v>
      </c>
      <c r="G2680" s="109" t="str">
        <f t="shared" si="314"/>
        <v>-</v>
      </c>
      <c r="H2680" s="109" t="str">
        <f t="shared" si="314"/>
        <v>-</v>
      </c>
      <c r="I2680" s="109" t="str">
        <f t="shared" si="314"/>
        <v>-</v>
      </c>
      <c r="J2680" s="109" t="str">
        <f t="shared" si="314"/>
        <v>-</v>
      </c>
      <c r="K2680" s="109" t="str">
        <f t="shared" si="314"/>
        <v>-</v>
      </c>
      <c r="L2680" s="109" t="str">
        <f t="shared" si="314"/>
        <v>-</v>
      </c>
      <c r="M2680" s="109" t="str">
        <f t="shared" si="314"/>
        <v>-</v>
      </c>
      <c r="N2680" s="109" t="str">
        <f t="shared" si="314"/>
        <v>-</v>
      </c>
      <c r="O2680" s="109" t="str">
        <f t="shared" si="314"/>
        <v>-</v>
      </c>
      <c r="P2680" s="109" t="str">
        <f t="shared" si="314"/>
        <v>-</v>
      </c>
      <c r="Q2680" s="109" t="str">
        <f t="shared" si="314"/>
        <v>-</v>
      </c>
      <c r="R2680" s="109" t="str">
        <f t="shared" si="314"/>
        <v>-</v>
      </c>
      <c r="S2680" s="109" t="str">
        <f t="shared" si="314"/>
        <v>-</v>
      </c>
      <c r="T2680" s="109" t="str">
        <f t="shared" si="314"/>
        <v>-</v>
      </c>
      <c r="U2680" s="109" t="str">
        <f t="shared" si="314"/>
        <v>-</v>
      </c>
    </row>
    <row r="2682" spans="1:23" s="104" customFormat="1" ht="18" customHeight="1">
      <c r="A2682" s="105">
        <f>A2667+1</f>
        <v>44888</v>
      </c>
      <c r="B2682" s="106">
        <v>1</v>
      </c>
      <c r="C2682" s="106">
        <v>2</v>
      </c>
      <c r="D2682" s="106">
        <v>3</v>
      </c>
      <c r="E2682" s="106">
        <v>4</v>
      </c>
      <c r="F2682" s="106">
        <v>5</v>
      </c>
      <c r="G2682" s="106">
        <v>6</v>
      </c>
      <c r="H2682" s="106">
        <v>7</v>
      </c>
      <c r="I2682" s="106">
        <v>8</v>
      </c>
      <c r="J2682" s="106">
        <v>9</v>
      </c>
      <c r="K2682" s="106">
        <v>10</v>
      </c>
      <c r="L2682" s="106">
        <v>11</v>
      </c>
      <c r="M2682" s="106">
        <v>12</v>
      </c>
      <c r="N2682" s="106">
        <v>13</v>
      </c>
      <c r="O2682" s="106">
        <v>14</v>
      </c>
      <c r="P2682" s="106">
        <v>15</v>
      </c>
      <c r="Q2682" s="106">
        <v>16</v>
      </c>
      <c r="R2682" s="106">
        <v>17</v>
      </c>
      <c r="S2682" s="106">
        <v>18</v>
      </c>
      <c r="T2682" s="106">
        <v>19</v>
      </c>
      <c r="U2682" s="106">
        <v>20</v>
      </c>
    </row>
    <row r="2683" spans="1:23" s="104" customFormat="1" ht="18" customHeight="1">
      <c r="A2683" s="111" t="s">
        <v>168</v>
      </c>
      <c r="B2683" s="103"/>
      <c r="C2683" s="103"/>
      <c r="D2683" s="103"/>
      <c r="E2683" s="103"/>
      <c r="F2683" s="103"/>
      <c r="G2683" s="103"/>
      <c r="H2683" s="103"/>
      <c r="I2683" s="103"/>
      <c r="J2683" s="103"/>
      <c r="K2683" s="103"/>
      <c r="L2683" s="103"/>
      <c r="M2683" s="103"/>
      <c r="N2683" s="103"/>
      <c r="O2683" s="103"/>
      <c r="P2683" s="103"/>
      <c r="Q2683" s="103"/>
      <c r="R2683" s="103"/>
      <c r="S2683" s="103"/>
      <c r="T2683" s="103"/>
      <c r="U2683" s="103"/>
    </row>
    <row r="2684" spans="1:23" s="104" customFormat="1" ht="18" customHeight="1">
      <c r="A2684" s="111" t="s">
        <v>174</v>
      </c>
      <c r="B2684" s="103"/>
      <c r="C2684" s="103"/>
      <c r="D2684" s="103"/>
      <c r="E2684" s="103"/>
      <c r="F2684" s="103"/>
      <c r="G2684" s="103"/>
      <c r="H2684" s="103"/>
      <c r="I2684" s="103"/>
      <c r="J2684" s="103"/>
      <c r="K2684" s="103"/>
      <c r="L2684" s="103"/>
      <c r="M2684" s="103"/>
      <c r="N2684" s="103"/>
      <c r="O2684" s="103"/>
      <c r="P2684" s="103"/>
      <c r="Q2684" s="103"/>
      <c r="R2684" s="103"/>
      <c r="S2684" s="103"/>
      <c r="T2684" s="103"/>
      <c r="U2684" s="103"/>
    </row>
    <row r="2685" spans="1:23" s="104" customFormat="1" ht="18" customHeight="1">
      <c r="A2685" s="111" t="s">
        <v>176</v>
      </c>
      <c r="B2685" s="103"/>
      <c r="C2685" s="103"/>
      <c r="D2685" s="103"/>
      <c r="E2685" s="103"/>
      <c r="F2685" s="103"/>
      <c r="G2685" s="103"/>
      <c r="H2685" s="103"/>
      <c r="I2685" s="103"/>
      <c r="J2685" s="103"/>
      <c r="K2685" s="103"/>
      <c r="L2685" s="103"/>
      <c r="M2685" s="103"/>
      <c r="N2685" s="103"/>
      <c r="O2685" s="103"/>
      <c r="P2685" s="103"/>
      <c r="Q2685" s="103"/>
      <c r="R2685" s="103"/>
      <c r="S2685" s="103"/>
      <c r="T2685" s="103"/>
      <c r="U2685" s="103"/>
    </row>
    <row r="2686" spans="1:23" s="104" customFormat="1" ht="18" customHeight="1">
      <c r="A2686" s="111" t="s">
        <v>181</v>
      </c>
      <c r="B2686" s="103"/>
      <c r="C2686" s="103"/>
      <c r="D2686" s="103"/>
      <c r="E2686" s="103"/>
      <c r="F2686" s="103"/>
      <c r="G2686" s="103"/>
      <c r="H2686" s="103"/>
      <c r="I2686" s="103"/>
      <c r="J2686" s="103"/>
      <c r="K2686" s="103"/>
      <c r="L2686" s="103"/>
      <c r="M2686" s="103"/>
      <c r="N2686" s="103"/>
      <c r="O2686" s="103"/>
      <c r="P2686" s="103"/>
      <c r="Q2686" s="103"/>
      <c r="R2686" s="103"/>
      <c r="S2686" s="103"/>
      <c r="T2686" s="103"/>
      <c r="U2686" s="103"/>
      <c r="W2686" s="116" t="s">
        <v>250</v>
      </c>
    </row>
    <row r="2687" spans="1:23" s="104" customFormat="1" ht="18" customHeight="1">
      <c r="A2687" s="111" t="s">
        <v>184</v>
      </c>
      <c r="B2687" s="103"/>
      <c r="C2687" s="103"/>
      <c r="D2687" s="103"/>
      <c r="E2687" s="103"/>
      <c r="F2687" s="103"/>
      <c r="G2687" s="103"/>
      <c r="H2687" s="103"/>
      <c r="I2687" s="103"/>
      <c r="J2687" s="103"/>
      <c r="K2687" s="103"/>
      <c r="L2687" s="103"/>
      <c r="M2687" s="103"/>
      <c r="N2687" s="103"/>
      <c r="O2687" s="103"/>
      <c r="P2687" s="103"/>
      <c r="Q2687" s="103"/>
      <c r="R2687" s="103"/>
      <c r="S2687" s="103"/>
      <c r="T2687" s="103"/>
      <c r="U2687" s="103"/>
      <c r="W2687" s="271">
        <f>COUNTIF(B2695:U2695,"-")</f>
        <v>20</v>
      </c>
    </row>
    <row r="2688" spans="1:23" s="104" customFormat="1" ht="18" customHeight="1">
      <c r="A2688" s="111" t="s">
        <v>208</v>
      </c>
      <c r="B2688" s="103"/>
      <c r="C2688" s="103"/>
      <c r="D2688" s="103"/>
      <c r="E2688" s="103"/>
      <c r="F2688" s="103"/>
      <c r="G2688" s="103"/>
      <c r="H2688" s="103"/>
      <c r="I2688" s="103"/>
      <c r="J2688" s="103"/>
      <c r="K2688" s="103"/>
      <c r="L2688" s="103"/>
      <c r="M2688" s="103"/>
      <c r="N2688" s="103"/>
      <c r="O2688" s="103"/>
      <c r="P2688" s="103"/>
      <c r="Q2688" s="103"/>
      <c r="R2688" s="103"/>
      <c r="S2688" s="103"/>
      <c r="T2688" s="103"/>
      <c r="U2688" s="103"/>
      <c r="W2688" s="271"/>
    </row>
    <row r="2689" spans="1:23" s="104" customFormat="1" ht="18" customHeight="1">
      <c r="A2689" s="111" t="s">
        <v>209</v>
      </c>
      <c r="B2689" s="103"/>
      <c r="C2689" s="103"/>
      <c r="D2689" s="103"/>
      <c r="E2689" s="103"/>
      <c r="F2689" s="103"/>
      <c r="G2689" s="103"/>
      <c r="H2689" s="103"/>
      <c r="I2689" s="103"/>
      <c r="J2689" s="103"/>
      <c r="K2689" s="103"/>
      <c r="L2689" s="103"/>
      <c r="M2689" s="103"/>
      <c r="N2689" s="103"/>
      <c r="O2689" s="103"/>
      <c r="P2689" s="103"/>
      <c r="Q2689" s="103"/>
      <c r="R2689" s="103"/>
      <c r="S2689" s="103"/>
      <c r="T2689" s="103"/>
      <c r="U2689" s="103"/>
    </row>
    <row r="2690" spans="1:23" s="104" customFormat="1" ht="18" customHeight="1">
      <c r="A2690" s="111" t="s">
        <v>198</v>
      </c>
      <c r="B2690" s="103"/>
      <c r="C2690" s="103"/>
      <c r="D2690" s="103"/>
      <c r="E2690" s="103"/>
      <c r="F2690" s="103"/>
      <c r="G2690" s="103"/>
      <c r="H2690" s="103"/>
      <c r="I2690" s="103"/>
      <c r="J2690" s="103"/>
      <c r="K2690" s="103"/>
      <c r="L2690" s="103"/>
      <c r="M2690" s="103"/>
      <c r="N2690" s="103"/>
      <c r="O2690" s="103"/>
      <c r="P2690" s="103"/>
      <c r="Q2690" s="103"/>
      <c r="R2690" s="103"/>
      <c r="S2690" s="103"/>
      <c r="T2690" s="103"/>
      <c r="U2690" s="103"/>
      <c r="W2690" s="116" t="s">
        <v>249</v>
      </c>
    </row>
    <row r="2691" spans="1:23" s="104" customFormat="1" ht="18" customHeight="1">
      <c r="A2691" s="111" t="s">
        <v>200</v>
      </c>
      <c r="B2691" s="103"/>
      <c r="C2691" s="103"/>
      <c r="D2691" s="103"/>
      <c r="E2691" s="103"/>
      <c r="F2691" s="103"/>
      <c r="G2691" s="103"/>
      <c r="H2691" s="103"/>
      <c r="I2691" s="103"/>
      <c r="J2691" s="103"/>
      <c r="K2691" s="103"/>
      <c r="L2691" s="103"/>
      <c r="M2691" s="103"/>
      <c r="N2691" s="103"/>
      <c r="O2691" s="103"/>
      <c r="P2691" s="103"/>
      <c r="Q2691" s="103"/>
      <c r="R2691" s="103"/>
      <c r="S2691" s="103"/>
      <c r="T2691" s="103"/>
      <c r="U2691" s="103"/>
      <c r="W2691" s="270">
        <f>INDEX(TRI!$BD$72:$BE$436,MATCH(A2682,TRI!$BD$72:$BD$436,0),2)+(IF(WEEKDAY(A2682,1)=4,1,0))</f>
        <v>1</v>
      </c>
    </row>
    <row r="2692" spans="1:23" s="104" customFormat="1" ht="18" customHeight="1">
      <c r="A2692" s="111" t="s">
        <v>201</v>
      </c>
      <c r="B2692" s="103"/>
      <c r="C2692" s="103"/>
      <c r="D2692" s="103"/>
      <c r="E2692" s="103"/>
      <c r="F2692" s="103"/>
      <c r="G2692" s="103"/>
      <c r="H2692" s="103"/>
      <c r="I2692" s="103"/>
      <c r="J2692" s="103"/>
      <c r="K2692" s="103"/>
      <c r="L2692" s="103"/>
      <c r="M2692" s="103"/>
      <c r="N2692" s="103"/>
      <c r="O2692" s="103"/>
      <c r="P2692" s="103"/>
      <c r="Q2692" s="103"/>
      <c r="R2692" s="103"/>
      <c r="S2692" s="103"/>
      <c r="T2692" s="103"/>
      <c r="U2692" s="103"/>
      <c r="W2692" s="271"/>
    </row>
    <row r="2693" spans="1:23" s="104" customFormat="1" ht="18" customHeight="1">
      <c r="A2693" s="111" t="s">
        <v>202</v>
      </c>
      <c r="B2693" s="103"/>
      <c r="C2693" s="103"/>
      <c r="D2693" s="103"/>
      <c r="E2693" s="103"/>
      <c r="F2693" s="103"/>
      <c r="G2693" s="103"/>
      <c r="H2693" s="103"/>
      <c r="I2693" s="103"/>
      <c r="J2693" s="103"/>
      <c r="K2693" s="103"/>
      <c r="L2693" s="103"/>
      <c r="M2693" s="103"/>
      <c r="N2693" s="103"/>
      <c r="O2693" s="103"/>
      <c r="P2693" s="103"/>
      <c r="Q2693" s="103"/>
      <c r="R2693" s="103"/>
      <c r="S2693" s="103"/>
      <c r="T2693" s="103"/>
      <c r="U2693" s="103"/>
    </row>
    <row r="2694" spans="1:23" s="104" customFormat="1" ht="18" customHeight="1">
      <c r="A2694" s="111" t="s">
        <v>203</v>
      </c>
      <c r="B2694" s="103"/>
      <c r="C2694" s="103"/>
      <c r="D2694" s="103"/>
      <c r="E2694" s="103"/>
      <c r="F2694" s="103"/>
      <c r="G2694" s="103"/>
      <c r="H2694" s="103"/>
      <c r="I2694" s="103"/>
      <c r="J2694" s="103"/>
      <c r="K2694" s="103"/>
      <c r="L2694" s="103"/>
      <c r="M2694" s="103"/>
      <c r="N2694" s="103"/>
      <c r="O2694" s="103"/>
      <c r="P2694" s="103"/>
      <c r="Q2694" s="103"/>
      <c r="R2694" s="103"/>
      <c r="S2694" s="103"/>
      <c r="T2694" s="103"/>
      <c r="U2694" s="103"/>
    </row>
    <row r="2695" spans="1:23" s="104" customFormat="1" ht="18" customHeight="1">
      <c r="A2695" s="112" t="s">
        <v>204</v>
      </c>
      <c r="B2695" s="109" t="str">
        <f>IF(COUNTA(B2683:B2694)=0,"-",COUNTA(B2683:B2694)/12)</f>
        <v>-</v>
      </c>
      <c r="C2695" s="109" t="str">
        <f>IF(COUNTA(C2683:C2694)=0,"-",COUNTA(C2683:C2694)/12)</f>
        <v>-</v>
      </c>
      <c r="D2695" s="109" t="str">
        <f t="shared" ref="D2695" si="315">IF(COUNTA(D2683:D2694)=0,"-",COUNTA(D2683:D2694)/12)</f>
        <v>-</v>
      </c>
      <c r="E2695" s="114" t="str">
        <f>IF(COUNTA(E2683:E2694)=0,"-",COUNTA(E2683:E2694)/12)</f>
        <v>-</v>
      </c>
      <c r="F2695" s="109" t="str">
        <f t="shared" ref="F2695:U2695" si="316">IF(COUNTA(F2683:F2694)=0,"-",COUNTA(F2683:F2694)/12)</f>
        <v>-</v>
      </c>
      <c r="G2695" s="109" t="str">
        <f t="shared" si="316"/>
        <v>-</v>
      </c>
      <c r="H2695" s="109" t="str">
        <f t="shared" si="316"/>
        <v>-</v>
      </c>
      <c r="I2695" s="109" t="str">
        <f t="shared" si="316"/>
        <v>-</v>
      </c>
      <c r="J2695" s="109" t="str">
        <f t="shared" si="316"/>
        <v>-</v>
      </c>
      <c r="K2695" s="109" t="str">
        <f t="shared" si="316"/>
        <v>-</v>
      </c>
      <c r="L2695" s="109" t="str">
        <f t="shared" si="316"/>
        <v>-</v>
      </c>
      <c r="M2695" s="109" t="str">
        <f t="shared" si="316"/>
        <v>-</v>
      </c>
      <c r="N2695" s="109" t="str">
        <f t="shared" si="316"/>
        <v>-</v>
      </c>
      <c r="O2695" s="109" t="str">
        <f t="shared" si="316"/>
        <v>-</v>
      </c>
      <c r="P2695" s="109" t="str">
        <f t="shared" si="316"/>
        <v>-</v>
      </c>
      <c r="Q2695" s="109" t="str">
        <f t="shared" si="316"/>
        <v>-</v>
      </c>
      <c r="R2695" s="109" t="str">
        <f t="shared" si="316"/>
        <v>-</v>
      </c>
      <c r="S2695" s="109" t="str">
        <f t="shared" si="316"/>
        <v>-</v>
      </c>
      <c r="T2695" s="109" t="str">
        <f t="shared" si="316"/>
        <v>-</v>
      </c>
      <c r="U2695" s="109" t="str">
        <f t="shared" si="316"/>
        <v>-</v>
      </c>
    </row>
    <row r="2697" spans="1:23" s="104" customFormat="1" ht="18" customHeight="1">
      <c r="A2697" s="105">
        <f>A2682+1</f>
        <v>44889</v>
      </c>
      <c r="B2697" s="106">
        <v>1</v>
      </c>
      <c r="C2697" s="106">
        <v>2</v>
      </c>
      <c r="D2697" s="106">
        <v>3</v>
      </c>
      <c r="E2697" s="106">
        <v>4</v>
      </c>
      <c r="F2697" s="106">
        <v>5</v>
      </c>
      <c r="G2697" s="106">
        <v>6</v>
      </c>
      <c r="H2697" s="106">
        <v>7</v>
      </c>
      <c r="I2697" s="106">
        <v>8</v>
      </c>
      <c r="J2697" s="106">
        <v>9</v>
      </c>
      <c r="K2697" s="106">
        <v>10</v>
      </c>
      <c r="L2697" s="106">
        <v>11</v>
      </c>
      <c r="M2697" s="106">
        <v>12</v>
      </c>
      <c r="N2697" s="106">
        <v>13</v>
      </c>
      <c r="O2697" s="106">
        <v>14</v>
      </c>
      <c r="P2697" s="106">
        <v>15</v>
      </c>
      <c r="Q2697" s="106">
        <v>16</v>
      </c>
      <c r="R2697" s="106">
        <v>17</v>
      </c>
      <c r="S2697" s="106">
        <v>18</v>
      </c>
      <c r="T2697" s="106">
        <v>19</v>
      </c>
      <c r="U2697" s="106">
        <v>20</v>
      </c>
    </row>
    <row r="2698" spans="1:23" s="104" customFormat="1" ht="18" customHeight="1">
      <c r="A2698" s="111" t="s">
        <v>168</v>
      </c>
      <c r="B2698" s="103"/>
      <c r="C2698" s="103"/>
      <c r="D2698" s="103"/>
      <c r="E2698" s="103"/>
      <c r="F2698" s="103"/>
      <c r="G2698" s="103"/>
      <c r="H2698" s="103"/>
      <c r="I2698" s="103"/>
      <c r="J2698" s="103"/>
      <c r="K2698" s="103"/>
      <c r="L2698" s="103"/>
      <c r="M2698" s="103"/>
      <c r="N2698" s="103"/>
      <c r="O2698" s="103"/>
      <c r="P2698" s="103"/>
      <c r="Q2698" s="103"/>
      <c r="R2698" s="103"/>
      <c r="S2698" s="103"/>
      <c r="T2698" s="103"/>
      <c r="U2698" s="103"/>
    </row>
    <row r="2699" spans="1:23" s="104" customFormat="1" ht="18" customHeight="1">
      <c r="A2699" s="111" t="s">
        <v>174</v>
      </c>
      <c r="B2699" s="103"/>
      <c r="C2699" s="103"/>
      <c r="D2699" s="103"/>
      <c r="E2699" s="103"/>
      <c r="F2699" s="103"/>
      <c r="G2699" s="103"/>
      <c r="H2699" s="103"/>
      <c r="I2699" s="103"/>
      <c r="J2699" s="103"/>
      <c r="K2699" s="103"/>
      <c r="L2699" s="103"/>
      <c r="M2699" s="103"/>
      <c r="N2699" s="103"/>
      <c r="O2699" s="103"/>
      <c r="P2699" s="103"/>
      <c r="Q2699" s="103"/>
      <c r="R2699" s="103"/>
      <c r="S2699" s="103"/>
      <c r="T2699" s="103"/>
      <c r="U2699" s="103"/>
    </row>
    <row r="2700" spans="1:23" s="104" customFormat="1" ht="18" customHeight="1">
      <c r="A2700" s="111" t="s">
        <v>176</v>
      </c>
      <c r="B2700" s="103"/>
      <c r="C2700" s="103"/>
      <c r="D2700" s="103"/>
      <c r="E2700" s="103"/>
      <c r="F2700" s="103"/>
      <c r="G2700" s="103"/>
      <c r="H2700" s="103"/>
      <c r="I2700" s="103"/>
      <c r="J2700" s="103"/>
      <c r="K2700" s="103"/>
      <c r="L2700" s="103"/>
      <c r="M2700" s="103"/>
      <c r="N2700" s="103"/>
      <c r="O2700" s="103"/>
      <c r="P2700" s="103"/>
      <c r="Q2700" s="103"/>
      <c r="R2700" s="103"/>
      <c r="S2700" s="103"/>
      <c r="T2700" s="103"/>
      <c r="U2700" s="103"/>
    </row>
    <row r="2701" spans="1:23" s="104" customFormat="1" ht="18" customHeight="1">
      <c r="A2701" s="111" t="s">
        <v>181</v>
      </c>
      <c r="B2701" s="103"/>
      <c r="C2701" s="103"/>
      <c r="D2701" s="103"/>
      <c r="E2701" s="103"/>
      <c r="F2701" s="103"/>
      <c r="G2701" s="103"/>
      <c r="H2701" s="103"/>
      <c r="I2701" s="103"/>
      <c r="J2701" s="103"/>
      <c r="K2701" s="103"/>
      <c r="L2701" s="103"/>
      <c r="M2701" s="103"/>
      <c r="N2701" s="103"/>
      <c r="O2701" s="103"/>
      <c r="P2701" s="103"/>
      <c r="Q2701" s="103"/>
      <c r="R2701" s="103"/>
      <c r="S2701" s="103"/>
      <c r="T2701" s="103"/>
      <c r="U2701" s="103"/>
      <c r="W2701" s="116" t="s">
        <v>250</v>
      </c>
    </row>
    <row r="2702" spans="1:23" s="104" customFormat="1" ht="18" customHeight="1">
      <c r="A2702" s="111" t="s">
        <v>184</v>
      </c>
      <c r="B2702" s="103"/>
      <c r="C2702" s="103"/>
      <c r="D2702" s="103"/>
      <c r="E2702" s="103"/>
      <c r="F2702" s="103"/>
      <c r="G2702" s="103"/>
      <c r="H2702" s="103"/>
      <c r="I2702" s="103"/>
      <c r="J2702" s="103"/>
      <c r="K2702" s="103"/>
      <c r="L2702" s="103"/>
      <c r="M2702" s="103"/>
      <c r="N2702" s="103"/>
      <c r="O2702" s="103"/>
      <c r="P2702" s="103"/>
      <c r="Q2702" s="103"/>
      <c r="R2702" s="103"/>
      <c r="S2702" s="103"/>
      <c r="T2702" s="103"/>
      <c r="U2702" s="103"/>
      <c r="W2702" s="271">
        <f>COUNTIF(B2710:U2710,"-")</f>
        <v>20</v>
      </c>
    </row>
    <row r="2703" spans="1:23" s="104" customFormat="1" ht="18" customHeight="1">
      <c r="A2703" s="111" t="s">
        <v>208</v>
      </c>
      <c r="B2703" s="103"/>
      <c r="C2703" s="103"/>
      <c r="D2703" s="103"/>
      <c r="E2703" s="103"/>
      <c r="F2703" s="103"/>
      <c r="G2703" s="103"/>
      <c r="H2703" s="103"/>
      <c r="I2703" s="103"/>
      <c r="J2703" s="103"/>
      <c r="K2703" s="103"/>
      <c r="L2703" s="103"/>
      <c r="M2703" s="103"/>
      <c r="N2703" s="103"/>
      <c r="O2703" s="103"/>
      <c r="P2703" s="103"/>
      <c r="Q2703" s="103"/>
      <c r="R2703" s="103"/>
      <c r="S2703" s="103"/>
      <c r="T2703" s="103"/>
      <c r="U2703" s="103"/>
      <c r="W2703" s="271"/>
    </row>
    <row r="2704" spans="1:23" s="104" customFormat="1" ht="18" customHeight="1">
      <c r="A2704" s="111" t="s">
        <v>209</v>
      </c>
      <c r="B2704" s="103"/>
      <c r="C2704" s="103"/>
      <c r="D2704" s="103"/>
      <c r="E2704" s="103"/>
      <c r="F2704" s="103"/>
      <c r="G2704" s="103"/>
      <c r="H2704" s="103"/>
      <c r="I2704" s="103"/>
      <c r="J2704" s="103"/>
      <c r="K2704" s="103"/>
      <c r="L2704" s="103"/>
      <c r="M2704" s="103"/>
      <c r="N2704" s="103"/>
      <c r="O2704" s="103"/>
      <c r="P2704" s="103"/>
      <c r="Q2704" s="103"/>
      <c r="R2704" s="103"/>
      <c r="S2704" s="103"/>
      <c r="T2704" s="103"/>
      <c r="U2704" s="103"/>
    </row>
    <row r="2705" spans="1:23" s="104" customFormat="1" ht="18" customHeight="1">
      <c r="A2705" s="111" t="s">
        <v>198</v>
      </c>
      <c r="B2705" s="103"/>
      <c r="C2705" s="103"/>
      <c r="D2705" s="103"/>
      <c r="E2705" s="103"/>
      <c r="F2705" s="103"/>
      <c r="G2705" s="103"/>
      <c r="H2705" s="103"/>
      <c r="I2705" s="103"/>
      <c r="J2705" s="103"/>
      <c r="K2705" s="103"/>
      <c r="L2705" s="103"/>
      <c r="M2705" s="103"/>
      <c r="N2705" s="103"/>
      <c r="O2705" s="103"/>
      <c r="P2705" s="103"/>
      <c r="Q2705" s="103"/>
      <c r="R2705" s="103"/>
      <c r="S2705" s="103"/>
      <c r="T2705" s="103"/>
      <c r="U2705" s="103"/>
      <c r="W2705" s="116" t="s">
        <v>249</v>
      </c>
    </row>
    <row r="2706" spans="1:23" s="104" customFormat="1" ht="18" customHeight="1">
      <c r="A2706" s="111" t="s">
        <v>200</v>
      </c>
      <c r="B2706" s="103"/>
      <c r="C2706" s="103"/>
      <c r="D2706" s="103"/>
      <c r="E2706" s="103"/>
      <c r="F2706" s="103"/>
      <c r="G2706" s="103"/>
      <c r="H2706" s="103"/>
      <c r="I2706" s="103"/>
      <c r="J2706" s="103"/>
      <c r="K2706" s="103"/>
      <c r="L2706" s="103"/>
      <c r="M2706" s="103"/>
      <c r="N2706" s="103"/>
      <c r="O2706" s="103"/>
      <c r="P2706" s="103"/>
      <c r="Q2706" s="103"/>
      <c r="R2706" s="103"/>
      <c r="S2706" s="103"/>
      <c r="T2706" s="103"/>
      <c r="U2706" s="103"/>
      <c r="W2706" s="270">
        <f>INDEX(TRI!$BD$72:$BE$436,MATCH(A2697,TRI!$BD$72:$BD$436,0),2)+(IF(WEEKDAY(A2697,1)=4,1,0))</f>
        <v>0</v>
      </c>
    </row>
    <row r="2707" spans="1:23" s="104" customFormat="1" ht="18" customHeight="1">
      <c r="A2707" s="111" t="s">
        <v>201</v>
      </c>
      <c r="B2707" s="103"/>
      <c r="C2707" s="103"/>
      <c r="D2707" s="103"/>
      <c r="E2707" s="103"/>
      <c r="F2707" s="103"/>
      <c r="G2707" s="103"/>
      <c r="H2707" s="103"/>
      <c r="I2707" s="103"/>
      <c r="J2707" s="103"/>
      <c r="K2707" s="103"/>
      <c r="L2707" s="103"/>
      <c r="M2707" s="103"/>
      <c r="N2707" s="103"/>
      <c r="O2707" s="103"/>
      <c r="P2707" s="103"/>
      <c r="Q2707" s="103"/>
      <c r="R2707" s="103"/>
      <c r="S2707" s="103"/>
      <c r="T2707" s="103"/>
      <c r="U2707" s="103"/>
      <c r="W2707" s="271"/>
    </row>
    <row r="2708" spans="1:23" s="104" customFormat="1" ht="18" customHeight="1">
      <c r="A2708" s="111" t="s">
        <v>202</v>
      </c>
      <c r="B2708" s="103"/>
      <c r="C2708" s="103"/>
      <c r="D2708" s="103"/>
      <c r="E2708" s="103"/>
      <c r="F2708" s="103"/>
      <c r="G2708" s="103"/>
      <c r="H2708" s="103"/>
      <c r="I2708" s="103"/>
      <c r="J2708" s="103"/>
      <c r="K2708" s="103"/>
      <c r="L2708" s="103"/>
      <c r="M2708" s="103"/>
      <c r="N2708" s="103"/>
      <c r="O2708" s="103"/>
      <c r="P2708" s="103"/>
      <c r="Q2708" s="103"/>
      <c r="R2708" s="103"/>
      <c r="S2708" s="103"/>
      <c r="T2708" s="103"/>
      <c r="U2708" s="103"/>
    </row>
    <row r="2709" spans="1:23" s="104" customFormat="1" ht="18" customHeight="1">
      <c r="A2709" s="111" t="s">
        <v>203</v>
      </c>
      <c r="B2709" s="103"/>
      <c r="C2709" s="103"/>
      <c r="D2709" s="103"/>
      <c r="E2709" s="103"/>
      <c r="F2709" s="103"/>
      <c r="G2709" s="103"/>
      <c r="H2709" s="103"/>
      <c r="I2709" s="103"/>
      <c r="J2709" s="103"/>
      <c r="K2709" s="103"/>
      <c r="L2709" s="103"/>
      <c r="M2709" s="103"/>
      <c r="N2709" s="103"/>
      <c r="O2709" s="103"/>
      <c r="P2709" s="103"/>
      <c r="Q2709" s="103"/>
      <c r="R2709" s="103"/>
      <c r="S2709" s="103"/>
      <c r="T2709" s="103"/>
      <c r="U2709" s="103"/>
    </row>
    <row r="2710" spans="1:23" s="104" customFormat="1" ht="18" customHeight="1">
      <c r="A2710" s="112" t="s">
        <v>204</v>
      </c>
      <c r="B2710" s="109" t="str">
        <f>IF(COUNTA(B2698:B2709)=0,"-",COUNTA(B2698:B2709)/12)</f>
        <v>-</v>
      </c>
      <c r="C2710" s="109" t="str">
        <f>IF(COUNTA(C2698:C2709)=0,"-",COUNTA(C2698:C2709)/12)</f>
        <v>-</v>
      </c>
      <c r="D2710" s="109" t="str">
        <f t="shared" ref="D2710" si="317">IF(COUNTA(D2698:D2709)=0,"-",COUNTA(D2698:D2709)/12)</f>
        <v>-</v>
      </c>
      <c r="E2710" s="114" t="str">
        <f>IF(COUNTA(E2698:E2709)=0,"-",COUNTA(E2698:E2709)/12)</f>
        <v>-</v>
      </c>
      <c r="F2710" s="109" t="str">
        <f t="shared" ref="F2710:U2710" si="318">IF(COUNTA(F2698:F2709)=0,"-",COUNTA(F2698:F2709)/12)</f>
        <v>-</v>
      </c>
      <c r="G2710" s="109" t="str">
        <f t="shared" si="318"/>
        <v>-</v>
      </c>
      <c r="H2710" s="109" t="str">
        <f t="shared" si="318"/>
        <v>-</v>
      </c>
      <c r="I2710" s="109" t="str">
        <f t="shared" si="318"/>
        <v>-</v>
      </c>
      <c r="J2710" s="109" t="str">
        <f t="shared" si="318"/>
        <v>-</v>
      </c>
      <c r="K2710" s="109" t="str">
        <f t="shared" si="318"/>
        <v>-</v>
      </c>
      <c r="L2710" s="109" t="str">
        <f t="shared" si="318"/>
        <v>-</v>
      </c>
      <c r="M2710" s="109" t="str">
        <f t="shared" si="318"/>
        <v>-</v>
      </c>
      <c r="N2710" s="109" t="str">
        <f t="shared" si="318"/>
        <v>-</v>
      </c>
      <c r="O2710" s="109" t="str">
        <f t="shared" si="318"/>
        <v>-</v>
      </c>
      <c r="P2710" s="109" t="str">
        <f t="shared" si="318"/>
        <v>-</v>
      </c>
      <c r="Q2710" s="109" t="str">
        <f t="shared" si="318"/>
        <v>-</v>
      </c>
      <c r="R2710" s="109" t="str">
        <f t="shared" si="318"/>
        <v>-</v>
      </c>
      <c r="S2710" s="109" t="str">
        <f t="shared" si="318"/>
        <v>-</v>
      </c>
      <c r="T2710" s="109" t="str">
        <f t="shared" si="318"/>
        <v>-</v>
      </c>
      <c r="U2710" s="109" t="str">
        <f t="shared" si="318"/>
        <v>-</v>
      </c>
    </row>
    <row r="2712" spans="1:23" s="104" customFormat="1" ht="18" customHeight="1">
      <c r="A2712" s="105">
        <f>A2697+1</f>
        <v>44890</v>
      </c>
      <c r="B2712" s="106">
        <v>1</v>
      </c>
      <c r="C2712" s="106">
        <v>2</v>
      </c>
      <c r="D2712" s="106">
        <v>3</v>
      </c>
      <c r="E2712" s="106">
        <v>4</v>
      </c>
      <c r="F2712" s="106">
        <v>5</v>
      </c>
      <c r="G2712" s="106">
        <v>6</v>
      </c>
      <c r="H2712" s="106">
        <v>7</v>
      </c>
      <c r="I2712" s="106">
        <v>8</v>
      </c>
      <c r="J2712" s="106">
        <v>9</v>
      </c>
      <c r="K2712" s="106">
        <v>10</v>
      </c>
      <c r="L2712" s="106">
        <v>11</v>
      </c>
      <c r="M2712" s="106">
        <v>12</v>
      </c>
      <c r="N2712" s="106">
        <v>13</v>
      </c>
      <c r="O2712" s="106">
        <v>14</v>
      </c>
      <c r="P2712" s="106">
        <v>15</v>
      </c>
      <c r="Q2712" s="106">
        <v>16</v>
      </c>
      <c r="R2712" s="106">
        <v>17</v>
      </c>
      <c r="S2712" s="106">
        <v>18</v>
      </c>
      <c r="T2712" s="106">
        <v>19</v>
      </c>
      <c r="U2712" s="106">
        <v>20</v>
      </c>
    </row>
    <row r="2713" spans="1:23" s="104" customFormat="1" ht="18" customHeight="1">
      <c r="A2713" s="111" t="s">
        <v>168</v>
      </c>
      <c r="B2713" s="103"/>
      <c r="C2713" s="103"/>
      <c r="D2713" s="103"/>
      <c r="E2713" s="103"/>
      <c r="F2713" s="103"/>
      <c r="G2713" s="103"/>
      <c r="H2713" s="103"/>
      <c r="I2713" s="103"/>
      <c r="J2713" s="103"/>
      <c r="K2713" s="103"/>
      <c r="L2713" s="103"/>
      <c r="M2713" s="103"/>
      <c r="N2713" s="103"/>
      <c r="O2713" s="103"/>
      <c r="P2713" s="103"/>
      <c r="Q2713" s="103"/>
      <c r="R2713" s="103"/>
      <c r="S2713" s="103"/>
      <c r="T2713" s="103"/>
      <c r="U2713" s="103"/>
    </row>
    <row r="2714" spans="1:23" s="104" customFormat="1" ht="18" customHeight="1">
      <c r="A2714" s="111" t="s">
        <v>174</v>
      </c>
      <c r="B2714" s="103"/>
      <c r="C2714" s="103"/>
      <c r="D2714" s="103"/>
      <c r="E2714" s="103"/>
      <c r="F2714" s="103"/>
      <c r="G2714" s="103"/>
      <c r="H2714" s="103"/>
      <c r="I2714" s="103"/>
      <c r="J2714" s="103"/>
      <c r="K2714" s="103"/>
      <c r="L2714" s="103"/>
      <c r="M2714" s="103"/>
      <c r="N2714" s="103"/>
      <c r="O2714" s="103"/>
      <c r="P2714" s="103"/>
      <c r="Q2714" s="103"/>
      <c r="R2714" s="103"/>
      <c r="S2714" s="103"/>
      <c r="T2714" s="103"/>
      <c r="U2714" s="103"/>
    </row>
    <row r="2715" spans="1:23" s="104" customFormat="1" ht="18" customHeight="1">
      <c r="A2715" s="111" t="s">
        <v>176</v>
      </c>
      <c r="B2715" s="103"/>
      <c r="C2715" s="103"/>
      <c r="D2715" s="103"/>
      <c r="E2715" s="103"/>
      <c r="F2715" s="103"/>
      <c r="G2715" s="103"/>
      <c r="H2715" s="103"/>
      <c r="I2715" s="103"/>
      <c r="J2715" s="103"/>
      <c r="K2715" s="103"/>
      <c r="L2715" s="103"/>
      <c r="M2715" s="103"/>
      <c r="N2715" s="103"/>
      <c r="O2715" s="103"/>
      <c r="P2715" s="103"/>
      <c r="Q2715" s="103"/>
      <c r="R2715" s="103"/>
      <c r="S2715" s="103"/>
      <c r="T2715" s="103"/>
      <c r="U2715" s="103"/>
    </row>
    <row r="2716" spans="1:23" s="104" customFormat="1" ht="18" customHeight="1">
      <c r="A2716" s="111" t="s">
        <v>181</v>
      </c>
      <c r="B2716" s="103"/>
      <c r="C2716" s="103"/>
      <c r="D2716" s="103"/>
      <c r="E2716" s="103"/>
      <c r="F2716" s="103"/>
      <c r="G2716" s="103"/>
      <c r="H2716" s="103"/>
      <c r="I2716" s="103"/>
      <c r="J2716" s="103"/>
      <c r="K2716" s="103"/>
      <c r="L2716" s="103"/>
      <c r="M2716" s="103"/>
      <c r="N2716" s="103"/>
      <c r="O2716" s="103"/>
      <c r="P2716" s="103"/>
      <c r="Q2716" s="103"/>
      <c r="R2716" s="103"/>
      <c r="S2716" s="103"/>
      <c r="T2716" s="103"/>
      <c r="U2716" s="103"/>
      <c r="W2716" s="116" t="s">
        <v>250</v>
      </c>
    </row>
    <row r="2717" spans="1:23" s="104" customFormat="1" ht="18" customHeight="1">
      <c r="A2717" s="111" t="s">
        <v>184</v>
      </c>
      <c r="B2717" s="103"/>
      <c r="C2717" s="103"/>
      <c r="D2717" s="103"/>
      <c r="E2717" s="103"/>
      <c r="F2717" s="103"/>
      <c r="G2717" s="103"/>
      <c r="H2717" s="103"/>
      <c r="I2717" s="103"/>
      <c r="J2717" s="103"/>
      <c r="K2717" s="103"/>
      <c r="L2717" s="103"/>
      <c r="M2717" s="103"/>
      <c r="N2717" s="103"/>
      <c r="O2717" s="103"/>
      <c r="P2717" s="103"/>
      <c r="Q2717" s="103"/>
      <c r="R2717" s="103"/>
      <c r="S2717" s="103"/>
      <c r="T2717" s="103"/>
      <c r="U2717" s="103"/>
      <c r="W2717" s="271">
        <f>COUNTIF(B2725:U2725,"-")</f>
        <v>20</v>
      </c>
    </row>
    <row r="2718" spans="1:23" s="104" customFormat="1" ht="18" customHeight="1">
      <c r="A2718" s="111" t="s">
        <v>208</v>
      </c>
      <c r="B2718" s="103"/>
      <c r="C2718" s="103"/>
      <c r="D2718" s="103"/>
      <c r="E2718" s="103"/>
      <c r="F2718" s="103"/>
      <c r="G2718" s="103"/>
      <c r="H2718" s="103"/>
      <c r="I2718" s="103"/>
      <c r="J2718" s="103"/>
      <c r="K2718" s="103"/>
      <c r="L2718" s="103"/>
      <c r="M2718" s="103"/>
      <c r="N2718" s="103"/>
      <c r="O2718" s="103"/>
      <c r="P2718" s="103"/>
      <c r="Q2718" s="103"/>
      <c r="R2718" s="103"/>
      <c r="S2718" s="103"/>
      <c r="T2718" s="103"/>
      <c r="U2718" s="103"/>
      <c r="W2718" s="271"/>
    </row>
    <row r="2719" spans="1:23" s="104" customFormat="1" ht="18" customHeight="1">
      <c r="A2719" s="111" t="s">
        <v>209</v>
      </c>
      <c r="B2719" s="103"/>
      <c r="C2719" s="103"/>
      <c r="D2719" s="103"/>
      <c r="E2719" s="103"/>
      <c r="F2719" s="103"/>
      <c r="G2719" s="103"/>
      <c r="H2719" s="103"/>
      <c r="I2719" s="103"/>
      <c r="J2719" s="103"/>
      <c r="K2719" s="103"/>
      <c r="L2719" s="103"/>
      <c r="M2719" s="103"/>
      <c r="N2719" s="103"/>
      <c r="O2719" s="103"/>
      <c r="P2719" s="103"/>
      <c r="Q2719" s="103"/>
      <c r="R2719" s="103"/>
      <c r="S2719" s="103"/>
      <c r="T2719" s="103"/>
      <c r="U2719" s="103"/>
    </row>
    <row r="2720" spans="1:23" s="104" customFormat="1" ht="18" customHeight="1">
      <c r="A2720" s="111" t="s">
        <v>198</v>
      </c>
      <c r="B2720" s="103"/>
      <c r="C2720" s="103"/>
      <c r="D2720" s="103"/>
      <c r="E2720" s="103"/>
      <c r="F2720" s="103"/>
      <c r="G2720" s="103"/>
      <c r="H2720" s="103"/>
      <c r="I2720" s="103"/>
      <c r="J2720" s="103"/>
      <c r="K2720" s="103"/>
      <c r="L2720" s="103"/>
      <c r="M2720" s="103"/>
      <c r="N2720" s="103"/>
      <c r="O2720" s="103"/>
      <c r="P2720" s="103"/>
      <c r="Q2720" s="103"/>
      <c r="R2720" s="103"/>
      <c r="S2720" s="103"/>
      <c r="T2720" s="103"/>
      <c r="U2720" s="103"/>
      <c r="W2720" s="116" t="s">
        <v>249</v>
      </c>
    </row>
    <row r="2721" spans="1:23" s="104" customFormat="1" ht="18" customHeight="1">
      <c r="A2721" s="111" t="s">
        <v>200</v>
      </c>
      <c r="B2721" s="103"/>
      <c r="C2721" s="103"/>
      <c r="D2721" s="103"/>
      <c r="E2721" s="103"/>
      <c r="F2721" s="103"/>
      <c r="G2721" s="103"/>
      <c r="H2721" s="103"/>
      <c r="I2721" s="103"/>
      <c r="J2721" s="103"/>
      <c r="K2721" s="103"/>
      <c r="L2721" s="103"/>
      <c r="M2721" s="103"/>
      <c r="N2721" s="103"/>
      <c r="O2721" s="103"/>
      <c r="P2721" s="103"/>
      <c r="Q2721" s="103"/>
      <c r="R2721" s="103"/>
      <c r="S2721" s="103"/>
      <c r="T2721" s="103"/>
      <c r="U2721" s="103"/>
      <c r="W2721" s="270">
        <f>INDEX(TRI!$BD$72:$BE$436,MATCH(A2712,TRI!$BD$72:$BD$436,0),2)+(IF(WEEKDAY(A2712,1)=4,1,0))</f>
        <v>0</v>
      </c>
    </row>
    <row r="2722" spans="1:23" s="104" customFormat="1" ht="18" customHeight="1">
      <c r="A2722" s="111" t="s">
        <v>201</v>
      </c>
      <c r="B2722" s="103"/>
      <c r="C2722" s="103"/>
      <c r="D2722" s="103"/>
      <c r="E2722" s="103"/>
      <c r="F2722" s="103"/>
      <c r="G2722" s="103"/>
      <c r="H2722" s="103"/>
      <c r="I2722" s="103"/>
      <c r="J2722" s="103"/>
      <c r="K2722" s="103"/>
      <c r="L2722" s="103"/>
      <c r="M2722" s="103"/>
      <c r="N2722" s="103"/>
      <c r="O2722" s="103"/>
      <c r="P2722" s="103"/>
      <c r="Q2722" s="103"/>
      <c r="R2722" s="103"/>
      <c r="S2722" s="103"/>
      <c r="T2722" s="103"/>
      <c r="U2722" s="103"/>
      <c r="W2722" s="271"/>
    </row>
    <row r="2723" spans="1:23" s="104" customFormat="1" ht="18" customHeight="1">
      <c r="A2723" s="111" t="s">
        <v>202</v>
      </c>
      <c r="B2723" s="103"/>
      <c r="C2723" s="103"/>
      <c r="D2723" s="103"/>
      <c r="E2723" s="103"/>
      <c r="F2723" s="103"/>
      <c r="G2723" s="103"/>
      <c r="H2723" s="103"/>
      <c r="I2723" s="103"/>
      <c r="J2723" s="103"/>
      <c r="K2723" s="103"/>
      <c r="L2723" s="103"/>
      <c r="M2723" s="103"/>
      <c r="N2723" s="103"/>
      <c r="O2723" s="103"/>
      <c r="P2723" s="103"/>
      <c r="Q2723" s="103"/>
      <c r="R2723" s="103"/>
      <c r="S2723" s="103"/>
      <c r="T2723" s="103"/>
      <c r="U2723" s="103"/>
    </row>
    <row r="2724" spans="1:23" s="104" customFormat="1" ht="18" customHeight="1">
      <c r="A2724" s="111" t="s">
        <v>203</v>
      </c>
      <c r="B2724" s="103"/>
      <c r="C2724" s="103"/>
      <c r="D2724" s="103"/>
      <c r="E2724" s="103"/>
      <c r="F2724" s="103"/>
      <c r="G2724" s="103"/>
      <c r="H2724" s="103"/>
      <c r="I2724" s="103"/>
      <c r="J2724" s="103"/>
      <c r="K2724" s="103"/>
      <c r="L2724" s="103"/>
      <c r="M2724" s="103"/>
      <c r="N2724" s="103"/>
      <c r="O2724" s="103"/>
      <c r="P2724" s="103"/>
      <c r="Q2724" s="103"/>
      <c r="R2724" s="103"/>
      <c r="S2724" s="103"/>
      <c r="T2724" s="103"/>
      <c r="U2724" s="103"/>
    </row>
    <row r="2725" spans="1:23" s="104" customFormat="1" ht="18" customHeight="1">
      <c r="A2725" s="112" t="s">
        <v>204</v>
      </c>
      <c r="B2725" s="109" t="str">
        <f>IF(COUNTA(B2713:B2724)=0,"-",COUNTA(B2713:B2724)/12)</f>
        <v>-</v>
      </c>
      <c r="C2725" s="109" t="str">
        <f>IF(COUNTA(C2713:C2724)=0,"-",COUNTA(C2713:C2724)/12)</f>
        <v>-</v>
      </c>
      <c r="D2725" s="109" t="str">
        <f t="shared" ref="D2725" si="319">IF(COUNTA(D2713:D2724)=0,"-",COUNTA(D2713:D2724)/12)</f>
        <v>-</v>
      </c>
      <c r="E2725" s="114" t="str">
        <f>IF(COUNTA(E2713:E2724)=0,"-",COUNTA(E2713:E2724)/12)</f>
        <v>-</v>
      </c>
      <c r="F2725" s="109" t="str">
        <f t="shared" ref="F2725:U2725" si="320">IF(COUNTA(F2713:F2724)=0,"-",COUNTA(F2713:F2724)/12)</f>
        <v>-</v>
      </c>
      <c r="G2725" s="109" t="str">
        <f t="shared" si="320"/>
        <v>-</v>
      </c>
      <c r="H2725" s="109" t="str">
        <f t="shared" si="320"/>
        <v>-</v>
      </c>
      <c r="I2725" s="109" t="str">
        <f t="shared" si="320"/>
        <v>-</v>
      </c>
      <c r="J2725" s="109" t="str">
        <f t="shared" si="320"/>
        <v>-</v>
      </c>
      <c r="K2725" s="109" t="str">
        <f t="shared" si="320"/>
        <v>-</v>
      </c>
      <c r="L2725" s="109" t="str">
        <f t="shared" si="320"/>
        <v>-</v>
      </c>
      <c r="M2725" s="109" t="str">
        <f t="shared" si="320"/>
        <v>-</v>
      </c>
      <c r="N2725" s="109" t="str">
        <f t="shared" si="320"/>
        <v>-</v>
      </c>
      <c r="O2725" s="109" t="str">
        <f t="shared" si="320"/>
        <v>-</v>
      </c>
      <c r="P2725" s="109" t="str">
        <f t="shared" si="320"/>
        <v>-</v>
      </c>
      <c r="Q2725" s="109" t="str">
        <f t="shared" si="320"/>
        <v>-</v>
      </c>
      <c r="R2725" s="109" t="str">
        <f t="shared" si="320"/>
        <v>-</v>
      </c>
      <c r="S2725" s="109" t="str">
        <f t="shared" si="320"/>
        <v>-</v>
      </c>
      <c r="T2725" s="109" t="str">
        <f t="shared" si="320"/>
        <v>-</v>
      </c>
      <c r="U2725" s="109" t="str">
        <f t="shared" si="320"/>
        <v>-</v>
      </c>
    </row>
    <row r="2727" spans="1:23" s="104" customFormat="1" ht="18" customHeight="1">
      <c r="A2727" s="105">
        <f>A2712+1</f>
        <v>44891</v>
      </c>
      <c r="B2727" s="106">
        <v>1</v>
      </c>
      <c r="C2727" s="106">
        <v>2</v>
      </c>
      <c r="D2727" s="106">
        <v>3</v>
      </c>
      <c r="E2727" s="106">
        <v>4</v>
      </c>
      <c r="F2727" s="106">
        <v>5</v>
      </c>
      <c r="G2727" s="106">
        <v>6</v>
      </c>
      <c r="H2727" s="106">
        <v>7</v>
      </c>
      <c r="I2727" s="106">
        <v>8</v>
      </c>
      <c r="J2727" s="106">
        <v>9</v>
      </c>
      <c r="K2727" s="106">
        <v>10</v>
      </c>
      <c r="L2727" s="106">
        <v>11</v>
      </c>
      <c r="M2727" s="106">
        <v>12</v>
      </c>
      <c r="N2727" s="106">
        <v>13</v>
      </c>
      <c r="O2727" s="106">
        <v>14</v>
      </c>
      <c r="P2727" s="106">
        <v>15</v>
      </c>
      <c r="Q2727" s="106">
        <v>16</v>
      </c>
      <c r="R2727" s="106">
        <v>17</v>
      </c>
      <c r="S2727" s="106">
        <v>18</v>
      </c>
      <c r="T2727" s="106">
        <v>19</v>
      </c>
      <c r="U2727" s="106">
        <v>20</v>
      </c>
    </row>
    <row r="2728" spans="1:23" s="104" customFormat="1" ht="18" customHeight="1">
      <c r="A2728" s="111" t="s">
        <v>168</v>
      </c>
      <c r="B2728" s="103"/>
      <c r="C2728" s="103"/>
      <c r="D2728" s="103"/>
      <c r="E2728" s="103"/>
      <c r="F2728" s="103"/>
      <c r="G2728" s="103"/>
      <c r="H2728" s="103"/>
      <c r="I2728" s="103"/>
      <c r="J2728" s="103"/>
      <c r="K2728" s="103"/>
      <c r="L2728" s="103"/>
      <c r="M2728" s="103"/>
      <c r="N2728" s="103"/>
      <c r="O2728" s="103"/>
      <c r="P2728" s="103"/>
      <c r="Q2728" s="103"/>
      <c r="R2728" s="103"/>
      <c r="S2728" s="103"/>
      <c r="T2728" s="103"/>
      <c r="U2728" s="103"/>
    </row>
    <row r="2729" spans="1:23" s="104" customFormat="1" ht="18" customHeight="1">
      <c r="A2729" s="111" t="s">
        <v>174</v>
      </c>
      <c r="B2729" s="103"/>
      <c r="C2729" s="103"/>
      <c r="D2729" s="103"/>
      <c r="E2729" s="103"/>
      <c r="F2729" s="103"/>
      <c r="G2729" s="103"/>
      <c r="H2729" s="103"/>
      <c r="I2729" s="103"/>
      <c r="J2729" s="103"/>
      <c r="K2729" s="103"/>
      <c r="L2729" s="103"/>
      <c r="M2729" s="103"/>
      <c r="N2729" s="103"/>
      <c r="O2729" s="103"/>
      <c r="P2729" s="103"/>
      <c r="Q2729" s="103"/>
      <c r="R2729" s="103"/>
      <c r="S2729" s="103"/>
      <c r="T2729" s="103"/>
      <c r="U2729" s="103"/>
    </row>
    <row r="2730" spans="1:23" s="104" customFormat="1" ht="18" customHeight="1">
      <c r="A2730" s="111" t="s">
        <v>176</v>
      </c>
      <c r="B2730" s="103"/>
      <c r="C2730" s="103"/>
      <c r="D2730" s="103"/>
      <c r="E2730" s="103"/>
      <c r="F2730" s="103"/>
      <c r="G2730" s="103"/>
      <c r="H2730" s="103"/>
      <c r="I2730" s="103"/>
      <c r="J2730" s="103"/>
      <c r="K2730" s="103"/>
      <c r="L2730" s="103"/>
      <c r="M2730" s="103"/>
      <c r="N2730" s="103"/>
      <c r="O2730" s="103"/>
      <c r="P2730" s="103"/>
      <c r="Q2730" s="103"/>
      <c r="R2730" s="103"/>
      <c r="S2730" s="103"/>
      <c r="T2730" s="103"/>
      <c r="U2730" s="103"/>
    </row>
    <row r="2731" spans="1:23" s="104" customFormat="1" ht="18" customHeight="1">
      <c r="A2731" s="111" t="s">
        <v>181</v>
      </c>
      <c r="B2731" s="103"/>
      <c r="C2731" s="103"/>
      <c r="D2731" s="103"/>
      <c r="E2731" s="103"/>
      <c r="F2731" s="103"/>
      <c r="G2731" s="103"/>
      <c r="H2731" s="103"/>
      <c r="I2731" s="103"/>
      <c r="J2731" s="103"/>
      <c r="K2731" s="103"/>
      <c r="L2731" s="103"/>
      <c r="M2731" s="103"/>
      <c r="N2731" s="103"/>
      <c r="O2731" s="103"/>
      <c r="P2731" s="103"/>
      <c r="Q2731" s="103"/>
      <c r="R2731" s="103"/>
      <c r="S2731" s="103"/>
      <c r="T2731" s="103"/>
      <c r="U2731" s="103"/>
      <c r="W2731" s="116" t="s">
        <v>250</v>
      </c>
    </row>
    <row r="2732" spans="1:23" s="104" customFormat="1" ht="18" customHeight="1">
      <c r="A2732" s="111" t="s">
        <v>184</v>
      </c>
      <c r="B2732" s="103"/>
      <c r="C2732" s="103"/>
      <c r="D2732" s="103"/>
      <c r="E2732" s="103"/>
      <c r="F2732" s="103"/>
      <c r="G2732" s="103"/>
      <c r="H2732" s="103"/>
      <c r="I2732" s="103"/>
      <c r="J2732" s="103"/>
      <c r="K2732" s="103"/>
      <c r="L2732" s="103"/>
      <c r="M2732" s="103"/>
      <c r="N2732" s="103"/>
      <c r="O2732" s="103"/>
      <c r="P2732" s="103"/>
      <c r="Q2732" s="103"/>
      <c r="R2732" s="103"/>
      <c r="S2732" s="103"/>
      <c r="T2732" s="103"/>
      <c r="U2732" s="103"/>
      <c r="W2732" s="271">
        <f>COUNTIF(B2740:U2740,"-")</f>
        <v>20</v>
      </c>
    </row>
    <row r="2733" spans="1:23" s="104" customFormat="1" ht="18" customHeight="1">
      <c r="A2733" s="111" t="s">
        <v>208</v>
      </c>
      <c r="B2733" s="103"/>
      <c r="C2733" s="103"/>
      <c r="D2733" s="103"/>
      <c r="E2733" s="103"/>
      <c r="F2733" s="103"/>
      <c r="G2733" s="103"/>
      <c r="H2733" s="103"/>
      <c r="I2733" s="103"/>
      <c r="J2733" s="103"/>
      <c r="K2733" s="103"/>
      <c r="L2733" s="103"/>
      <c r="M2733" s="103"/>
      <c r="N2733" s="103"/>
      <c r="O2733" s="103"/>
      <c r="P2733" s="103"/>
      <c r="Q2733" s="103"/>
      <c r="R2733" s="103"/>
      <c r="S2733" s="103"/>
      <c r="T2733" s="103"/>
      <c r="U2733" s="103"/>
      <c r="W2733" s="271"/>
    </row>
    <row r="2734" spans="1:23" s="104" customFormat="1" ht="18" customHeight="1">
      <c r="A2734" s="111" t="s">
        <v>209</v>
      </c>
      <c r="B2734" s="103"/>
      <c r="C2734" s="103"/>
      <c r="D2734" s="103"/>
      <c r="E2734" s="103"/>
      <c r="F2734" s="103"/>
      <c r="G2734" s="103"/>
      <c r="H2734" s="103"/>
      <c r="I2734" s="103"/>
      <c r="J2734" s="103"/>
      <c r="K2734" s="103"/>
      <c r="L2734" s="103"/>
      <c r="M2734" s="103"/>
      <c r="N2734" s="103"/>
      <c r="O2734" s="103"/>
      <c r="P2734" s="103"/>
      <c r="Q2734" s="103"/>
      <c r="R2734" s="103"/>
      <c r="S2734" s="103"/>
      <c r="T2734" s="103"/>
      <c r="U2734" s="103"/>
    </row>
    <row r="2735" spans="1:23" s="104" customFormat="1" ht="18" customHeight="1">
      <c r="A2735" s="111" t="s">
        <v>198</v>
      </c>
      <c r="B2735" s="103"/>
      <c r="C2735" s="103"/>
      <c r="D2735" s="103"/>
      <c r="E2735" s="103"/>
      <c r="F2735" s="103"/>
      <c r="G2735" s="103"/>
      <c r="H2735" s="103"/>
      <c r="I2735" s="103"/>
      <c r="J2735" s="103"/>
      <c r="K2735" s="103"/>
      <c r="L2735" s="103"/>
      <c r="M2735" s="103"/>
      <c r="N2735" s="103"/>
      <c r="O2735" s="103"/>
      <c r="P2735" s="103"/>
      <c r="Q2735" s="103"/>
      <c r="R2735" s="103"/>
      <c r="S2735" s="103"/>
      <c r="T2735" s="103"/>
      <c r="U2735" s="103"/>
      <c r="W2735" s="116" t="s">
        <v>249</v>
      </c>
    </row>
    <row r="2736" spans="1:23" s="104" customFormat="1" ht="18" customHeight="1">
      <c r="A2736" s="111" t="s">
        <v>200</v>
      </c>
      <c r="B2736" s="103"/>
      <c r="C2736" s="103"/>
      <c r="D2736" s="103"/>
      <c r="E2736" s="103"/>
      <c r="F2736" s="103"/>
      <c r="G2736" s="103"/>
      <c r="H2736" s="103"/>
      <c r="I2736" s="103"/>
      <c r="J2736" s="103"/>
      <c r="K2736" s="103"/>
      <c r="L2736" s="103"/>
      <c r="M2736" s="103"/>
      <c r="N2736" s="103"/>
      <c r="O2736" s="103"/>
      <c r="P2736" s="103"/>
      <c r="Q2736" s="103"/>
      <c r="R2736" s="103"/>
      <c r="S2736" s="103"/>
      <c r="T2736" s="103"/>
      <c r="U2736" s="103"/>
      <c r="W2736" s="270">
        <f>INDEX(TRI!$BD$72:$BE$436,MATCH(A2727,TRI!$BD$72:$BD$436,0),2)+(IF(WEEKDAY(A2727,1)=4,1,0))</f>
        <v>0</v>
      </c>
    </row>
    <row r="2737" spans="1:23" s="104" customFormat="1" ht="18" customHeight="1">
      <c r="A2737" s="111" t="s">
        <v>201</v>
      </c>
      <c r="B2737" s="103"/>
      <c r="C2737" s="103"/>
      <c r="D2737" s="103"/>
      <c r="E2737" s="103"/>
      <c r="F2737" s="103"/>
      <c r="G2737" s="103"/>
      <c r="H2737" s="103"/>
      <c r="I2737" s="103"/>
      <c r="J2737" s="103"/>
      <c r="K2737" s="103"/>
      <c r="L2737" s="103"/>
      <c r="M2737" s="103"/>
      <c r="N2737" s="103"/>
      <c r="O2737" s="103"/>
      <c r="P2737" s="103"/>
      <c r="Q2737" s="103"/>
      <c r="R2737" s="103"/>
      <c r="S2737" s="103"/>
      <c r="T2737" s="103"/>
      <c r="U2737" s="103"/>
      <c r="W2737" s="271"/>
    </row>
    <row r="2738" spans="1:23" s="104" customFormat="1" ht="18" customHeight="1">
      <c r="A2738" s="111" t="s">
        <v>202</v>
      </c>
      <c r="B2738" s="103"/>
      <c r="C2738" s="103"/>
      <c r="D2738" s="103"/>
      <c r="E2738" s="103"/>
      <c r="F2738" s="103"/>
      <c r="G2738" s="103"/>
      <c r="H2738" s="103"/>
      <c r="I2738" s="103"/>
      <c r="J2738" s="103"/>
      <c r="K2738" s="103"/>
      <c r="L2738" s="103"/>
      <c r="M2738" s="103"/>
      <c r="N2738" s="103"/>
      <c r="O2738" s="103"/>
      <c r="P2738" s="103"/>
      <c r="Q2738" s="103"/>
      <c r="R2738" s="103"/>
      <c r="S2738" s="103"/>
      <c r="T2738" s="103"/>
      <c r="U2738" s="103"/>
    </row>
    <row r="2739" spans="1:23" s="104" customFormat="1" ht="18" customHeight="1">
      <c r="A2739" s="111" t="s">
        <v>203</v>
      </c>
      <c r="B2739" s="103"/>
      <c r="C2739" s="103"/>
      <c r="D2739" s="103"/>
      <c r="E2739" s="103"/>
      <c r="F2739" s="103"/>
      <c r="G2739" s="103"/>
      <c r="H2739" s="103"/>
      <c r="I2739" s="103"/>
      <c r="J2739" s="103"/>
      <c r="K2739" s="103"/>
      <c r="L2739" s="103"/>
      <c r="M2739" s="103"/>
      <c r="N2739" s="103"/>
      <c r="O2739" s="103"/>
      <c r="P2739" s="103"/>
      <c r="Q2739" s="103"/>
      <c r="R2739" s="103"/>
      <c r="S2739" s="103"/>
      <c r="T2739" s="103"/>
      <c r="U2739" s="103"/>
    </row>
    <row r="2740" spans="1:23" s="104" customFormat="1" ht="18" customHeight="1">
      <c r="A2740" s="112" t="s">
        <v>204</v>
      </c>
      <c r="B2740" s="109" t="str">
        <f>IF(COUNTA(B2728:B2739)=0,"-",COUNTA(B2728:B2739)/12)</f>
        <v>-</v>
      </c>
      <c r="C2740" s="109" t="str">
        <f>IF(COUNTA(C2728:C2739)=0,"-",COUNTA(C2728:C2739)/12)</f>
        <v>-</v>
      </c>
      <c r="D2740" s="109" t="str">
        <f t="shared" ref="D2740" si="321">IF(COUNTA(D2728:D2739)=0,"-",COUNTA(D2728:D2739)/12)</f>
        <v>-</v>
      </c>
      <c r="E2740" s="114" t="str">
        <f>IF(COUNTA(E2728:E2739)=0,"-",COUNTA(E2728:E2739)/12)</f>
        <v>-</v>
      </c>
      <c r="F2740" s="109" t="str">
        <f t="shared" ref="F2740:U2740" si="322">IF(COUNTA(F2728:F2739)=0,"-",COUNTA(F2728:F2739)/12)</f>
        <v>-</v>
      </c>
      <c r="G2740" s="109" t="str">
        <f t="shared" si="322"/>
        <v>-</v>
      </c>
      <c r="H2740" s="109" t="str">
        <f t="shared" si="322"/>
        <v>-</v>
      </c>
      <c r="I2740" s="109" t="str">
        <f t="shared" si="322"/>
        <v>-</v>
      </c>
      <c r="J2740" s="109" t="str">
        <f t="shared" si="322"/>
        <v>-</v>
      </c>
      <c r="K2740" s="109" t="str">
        <f t="shared" si="322"/>
        <v>-</v>
      </c>
      <c r="L2740" s="109" t="str">
        <f t="shared" si="322"/>
        <v>-</v>
      </c>
      <c r="M2740" s="109" t="str">
        <f t="shared" si="322"/>
        <v>-</v>
      </c>
      <c r="N2740" s="109" t="str">
        <f t="shared" si="322"/>
        <v>-</v>
      </c>
      <c r="O2740" s="109" t="str">
        <f t="shared" si="322"/>
        <v>-</v>
      </c>
      <c r="P2740" s="109" t="str">
        <f t="shared" si="322"/>
        <v>-</v>
      </c>
      <c r="Q2740" s="109" t="str">
        <f t="shared" si="322"/>
        <v>-</v>
      </c>
      <c r="R2740" s="109" t="str">
        <f t="shared" si="322"/>
        <v>-</v>
      </c>
      <c r="S2740" s="109" t="str">
        <f t="shared" si="322"/>
        <v>-</v>
      </c>
      <c r="T2740" s="109" t="str">
        <f t="shared" si="322"/>
        <v>-</v>
      </c>
      <c r="U2740" s="109" t="str">
        <f t="shared" si="322"/>
        <v>-</v>
      </c>
    </row>
    <row r="2742" spans="1:23" s="104" customFormat="1" ht="18" customHeight="1">
      <c r="A2742" s="105">
        <f>A2727+1</f>
        <v>44892</v>
      </c>
      <c r="B2742" s="106">
        <v>1</v>
      </c>
      <c r="C2742" s="106">
        <v>2</v>
      </c>
      <c r="D2742" s="106">
        <v>3</v>
      </c>
      <c r="E2742" s="106">
        <v>4</v>
      </c>
      <c r="F2742" s="106">
        <v>5</v>
      </c>
      <c r="G2742" s="106">
        <v>6</v>
      </c>
      <c r="H2742" s="106">
        <v>7</v>
      </c>
      <c r="I2742" s="106">
        <v>8</v>
      </c>
      <c r="J2742" s="106">
        <v>9</v>
      </c>
      <c r="K2742" s="106">
        <v>10</v>
      </c>
      <c r="L2742" s="106">
        <v>11</v>
      </c>
      <c r="M2742" s="106">
        <v>12</v>
      </c>
      <c r="N2742" s="106">
        <v>13</v>
      </c>
      <c r="O2742" s="106">
        <v>14</v>
      </c>
      <c r="P2742" s="106">
        <v>15</v>
      </c>
      <c r="Q2742" s="106">
        <v>16</v>
      </c>
      <c r="R2742" s="106">
        <v>17</v>
      </c>
      <c r="S2742" s="106">
        <v>18</v>
      </c>
      <c r="T2742" s="106">
        <v>19</v>
      </c>
      <c r="U2742" s="106">
        <v>20</v>
      </c>
    </row>
    <row r="2743" spans="1:23" s="104" customFormat="1" ht="18" customHeight="1">
      <c r="A2743" s="111" t="s">
        <v>168</v>
      </c>
      <c r="B2743" s="103"/>
      <c r="C2743" s="103"/>
      <c r="D2743" s="103"/>
      <c r="E2743" s="103"/>
      <c r="F2743" s="103"/>
      <c r="G2743" s="103"/>
      <c r="H2743" s="103"/>
      <c r="I2743" s="103"/>
      <c r="J2743" s="103"/>
      <c r="K2743" s="103"/>
      <c r="L2743" s="103"/>
      <c r="M2743" s="103"/>
      <c r="N2743" s="103"/>
      <c r="O2743" s="103"/>
      <c r="P2743" s="103"/>
      <c r="Q2743" s="103"/>
      <c r="R2743" s="103"/>
      <c r="S2743" s="103"/>
      <c r="T2743" s="103"/>
      <c r="U2743" s="103"/>
    </row>
    <row r="2744" spans="1:23" s="104" customFormat="1" ht="18" customHeight="1">
      <c r="A2744" s="111" t="s">
        <v>174</v>
      </c>
      <c r="B2744" s="103"/>
      <c r="C2744" s="103"/>
      <c r="D2744" s="103"/>
      <c r="E2744" s="103"/>
      <c r="F2744" s="103"/>
      <c r="G2744" s="103"/>
      <c r="H2744" s="103"/>
      <c r="I2744" s="103"/>
      <c r="J2744" s="103"/>
      <c r="K2744" s="103"/>
      <c r="L2744" s="103"/>
      <c r="M2744" s="103"/>
      <c r="N2744" s="103"/>
      <c r="O2744" s="103"/>
      <c r="P2744" s="103"/>
      <c r="Q2744" s="103"/>
      <c r="R2744" s="103"/>
      <c r="S2744" s="103"/>
      <c r="T2744" s="103"/>
      <c r="U2744" s="103"/>
    </row>
    <row r="2745" spans="1:23" s="104" customFormat="1" ht="18" customHeight="1">
      <c r="A2745" s="111" t="s">
        <v>176</v>
      </c>
      <c r="B2745" s="103"/>
      <c r="C2745" s="103"/>
      <c r="D2745" s="103"/>
      <c r="E2745" s="103"/>
      <c r="F2745" s="103"/>
      <c r="G2745" s="103"/>
      <c r="H2745" s="103"/>
      <c r="I2745" s="103"/>
      <c r="J2745" s="103"/>
      <c r="K2745" s="103"/>
      <c r="L2745" s="103"/>
      <c r="M2745" s="103"/>
      <c r="N2745" s="103"/>
      <c r="O2745" s="103"/>
      <c r="P2745" s="103"/>
      <c r="Q2745" s="103"/>
      <c r="R2745" s="103"/>
      <c r="S2745" s="103"/>
      <c r="T2745" s="103"/>
      <c r="U2745" s="103"/>
    </row>
    <row r="2746" spans="1:23" s="104" customFormat="1" ht="18" customHeight="1">
      <c r="A2746" s="111" t="s">
        <v>181</v>
      </c>
      <c r="B2746" s="103"/>
      <c r="C2746" s="103"/>
      <c r="D2746" s="103"/>
      <c r="E2746" s="103"/>
      <c r="F2746" s="103"/>
      <c r="G2746" s="103"/>
      <c r="H2746" s="103"/>
      <c r="I2746" s="103"/>
      <c r="J2746" s="103"/>
      <c r="K2746" s="103"/>
      <c r="L2746" s="103"/>
      <c r="M2746" s="103"/>
      <c r="N2746" s="103"/>
      <c r="O2746" s="103"/>
      <c r="P2746" s="103"/>
      <c r="Q2746" s="103"/>
      <c r="R2746" s="103"/>
      <c r="S2746" s="103"/>
      <c r="T2746" s="103"/>
      <c r="U2746" s="103"/>
      <c r="W2746" s="116" t="s">
        <v>250</v>
      </c>
    </row>
    <row r="2747" spans="1:23" s="104" customFormat="1" ht="18" customHeight="1">
      <c r="A2747" s="111" t="s">
        <v>184</v>
      </c>
      <c r="B2747" s="103"/>
      <c r="C2747" s="103"/>
      <c r="D2747" s="103"/>
      <c r="E2747" s="103"/>
      <c r="F2747" s="103"/>
      <c r="G2747" s="103"/>
      <c r="H2747" s="103"/>
      <c r="I2747" s="103"/>
      <c r="J2747" s="103"/>
      <c r="K2747" s="103"/>
      <c r="L2747" s="103"/>
      <c r="M2747" s="103"/>
      <c r="N2747" s="103"/>
      <c r="O2747" s="103"/>
      <c r="P2747" s="103"/>
      <c r="Q2747" s="103"/>
      <c r="R2747" s="103"/>
      <c r="S2747" s="103"/>
      <c r="T2747" s="103"/>
      <c r="U2747" s="103"/>
      <c r="W2747" s="271">
        <f>COUNTIF(B2755:U2755,"-")</f>
        <v>20</v>
      </c>
    </row>
    <row r="2748" spans="1:23" s="104" customFormat="1" ht="18" customHeight="1">
      <c r="A2748" s="111" t="s">
        <v>208</v>
      </c>
      <c r="B2748" s="103"/>
      <c r="C2748" s="103"/>
      <c r="D2748" s="103"/>
      <c r="E2748" s="103"/>
      <c r="F2748" s="103"/>
      <c r="G2748" s="103"/>
      <c r="H2748" s="103"/>
      <c r="I2748" s="103"/>
      <c r="J2748" s="103"/>
      <c r="K2748" s="103"/>
      <c r="L2748" s="103"/>
      <c r="M2748" s="103"/>
      <c r="N2748" s="103"/>
      <c r="O2748" s="103"/>
      <c r="P2748" s="103"/>
      <c r="Q2748" s="103"/>
      <c r="R2748" s="103"/>
      <c r="S2748" s="103"/>
      <c r="T2748" s="103"/>
      <c r="U2748" s="103"/>
      <c r="W2748" s="271"/>
    </row>
    <row r="2749" spans="1:23" s="104" customFormat="1" ht="18" customHeight="1">
      <c r="A2749" s="111" t="s">
        <v>209</v>
      </c>
      <c r="B2749" s="103"/>
      <c r="C2749" s="103"/>
      <c r="D2749" s="103"/>
      <c r="E2749" s="103"/>
      <c r="F2749" s="103"/>
      <c r="G2749" s="103"/>
      <c r="H2749" s="103"/>
      <c r="I2749" s="103"/>
      <c r="J2749" s="103"/>
      <c r="K2749" s="103"/>
      <c r="L2749" s="103"/>
      <c r="M2749" s="103"/>
      <c r="N2749" s="103"/>
      <c r="O2749" s="103"/>
      <c r="P2749" s="103"/>
      <c r="Q2749" s="103"/>
      <c r="R2749" s="103"/>
      <c r="S2749" s="103"/>
      <c r="T2749" s="103"/>
      <c r="U2749" s="103"/>
    </row>
    <row r="2750" spans="1:23" s="104" customFormat="1" ht="18" customHeight="1">
      <c r="A2750" s="111" t="s">
        <v>198</v>
      </c>
      <c r="B2750" s="103"/>
      <c r="C2750" s="103"/>
      <c r="D2750" s="103"/>
      <c r="E2750" s="103"/>
      <c r="F2750" s="103"/>
      <c r="G2750" s="103"/>
      <c r="H2750" s="103"/>
      <c r="I2750" s="103"/>
      <c r="J2750" s="103"/>
      <c r="K2750" s="103"/>
      <c r="L2750" s="103"/>
      <c r="M2750" s="103"/>
      <c r="N2750" s="103"/>
      <c r="O2750" s="103"/>
      <c r="P2750" s="103"/>
      <c r="Q2750" s="103"/>
      <c r="R2750" s="103"/>
      <c r="S2750" s="103"/>
      <c r="T2750" s="103"/>
      <c r="U2750" s="103"/>
      <c r="W2750" s="116" t="s">
        <v>249</v>
      </c>
    </row>
    <row r="2751" spans="1:23" s="104" customFormat="1" ht="18" customHeight="1">
      <c r="A2751" s="111" t="s">
        <v>200</v>
      </c>
      <c r="B2751" s="103"/>
      <c r="C2751" s="103"/>
      <c r="D2751" s="103"/>
      <c r="E2751" s="103"/>
      <c r="F2751" s="103"/>
      <c r="G2751" s="103"/>
      <c r="H2751" s="103"/>
      <c r="I2751" s="103"/>
      <c r="J2751" s="103"/>
      <c r="K2751" s="103"/>
      <c r="L2751" s="103"/>
      <c r="M2751" s="103"/>
      <c r="N2751" s="103"/>
      <c r="O2751" s="103"/>
      <c r="P2751" s="103"/>
      <c r="Q2751" s="103"/>
      <c r="R2751" s="103"/>
      <c r="S2751" s="103"/>
      <c r="T2751" s="103"/>
      <c r="U2751" s="103"/>
      <c r="W2751" s="270">
        <f>INDEX(TRI!$BD$72:$BE$436,MATCH(A2742,TRI!$BD$72:$BD$436,0),2)+(IF(WEEKDAY(A2742,1)=4,1,0))</f>
        <v>0</v>
      </c>
    </row>
    <row r="2752" spans="1:23" s="104" customFormat="1" ht="18" customHeight="1">
      <c r="A2752" s="111" t="s">
        <v>201</v>
      </c>
      <c r="B2752" s="103"/>
      <c r="C2752" s="103"/>
      <c r="D2752" s="103"/>
      <c r="E2752" s="103"/>
      <c r="F2752" s="103"/>
      <c r="G2752" s="103"/>
      <c r="H2752" s="103"/>
      <c r="I2752" s="103"/>
      <c r="J2752" s="103"/>
      <c r="K2752" s="103"/>
      <c r="L2752" s="103"/>
      <c r="M2752" s="103"/>
      <c r="N2752" s="103"/>
      <c r="O2752" s="103"/>
      <c r="P2752" s="103"/>
      <c r="Q2752" s="103"/>
      <c r="R2752" s="103"/>
      <c r="S2752" s="103"/>
      <c r="T2752" s="103"/>
      <c r="U2752" s="103"/>
      <c r="W2752" s="271"/>
    </row>
    <row r="2753" spans="1:23" s="104" customFormat="1" ht="18" customHeight="1">
      <c r="A2753" s="111" t="s">
        <v>202</v>
      </c>
      <c r="B2753" s="103"/>
      <c r="C2753" s="103"/>
      <c r="D2753" s="103"/>
      <c r="E2753" s="103"/>
      <c r="F2753" s="103"/>
      <c r="G2753" s="103"/>
      <c r="H2753" s="103"/>
      <c r="I2753" s="103"/>
      <c r="J2753" s="103"/>
      <c r="K2753" s="103"/>
      <c r="L2753" s="103"/>
      <c r="M2753" s="103"/>
      <c r="N2753" s="103"/>
      <c r="O2753" s="103"/>
      <c r="P2753" s="103"/>
      <c r="Q2753" s="103"/>
      <c r="R2753" s="103"/>
      <c r="S2753" s="103"/>
      <c r="T2753" s="103"/>
      <c r="U2753" s="103"/>
    </row>
    <row r="2754" spans="1:23" s="104" customFormat="1" ht="18" customHeight="1">
      <c r="A2754" s="111" t="s">
        <v>203</v>
      </c>
      <c r="B2754" s="103"/>
      <c r="C2754" s="103"/>
      <c r="D2754" s="103"/>
      <c r="E2754" s="103"/>
      <c r="F2754" s="103"/>
      <c r="G2754" s="103"/>
      <c r="H2754" s="103"/>
      <c r="I2754" s="103"/>
      <c r="J2754" s="103"/>
      <c r="K2754" s="103"/>
      <c r="L2754" s="103"/>
      <c r="M2754" s="103"/>
      <c r="N2754" s="103"/>
      <c r="O2754" s="103"/>
      <c r="P2754" s="103"/>
      <c r="Q2754" s="103"/>
      <c r="R2754" s="103"/>
      <c r="S2754" s="103"/>
      <c r="T2754" s="103"/>
      <c r="U2754" s="103"/>
    </row>
    <row r="2755" spans="1:23" s="104" customFormat="1" ht="18" customHeight="1">
      <c r="A2755" s="112" t="s">
        <v>204</v>
      </c>
      <c r="B2755" s="109" t="str">
        <f>IF(COUNTA(B2743:B2754)=0,"-",COUNTA(B2743:B2754)/12)</f>
        <v>-</v>
      </c>
      <c r="C2755" s="109" t="str">
        <f>IF(COUNTA(C2743:C2754)=0,"-",COUNTA(C2743:C2754)/12)</f>
        <v>-</v>
      </c>
      <c r="D2755" s="109" t="str">
        <f t="shared" ref="D2755" si="323">IF(COUNTA(D2743:D2754)=0,"-",COUNTA(D2743:D2754)/12)</f>
        <v>-</v>
      </c>
      <c r="E2755" s="114" t="str">
        <f>IF(COUNTA(E2743:E2754)=0,"-",COUNTA(E2743:E2754)/12)</f>
        <v>-</v>
      </c>
      <c r="F2755" s="109" t="str">
        <f t="shared" ref="F2755:U2755" si="324">IF(COUNTA(F2743:F2754)=0,"-",COUNTA(F2743:F2754)/12)</f>
        <v>-</v>
      </c>
      <c r="G2755" s="109" t="str">
        <f t="shared" si="324"/>
        <v>-</v>
      </c>
      <c r="H2755" s="109" t="str">
        <f t="shared" si="324"/>
        <v>-</v>
      </c>
      <c r="I2755" s="109" t="str">
        <f t="shared" si="324"/>
        <v>-</v>
      </c>
      <c r="J2755" s="109" t="str">
        <f t="shared" si="324"/>
        <v>-</v>
      </c>
      <c r="K2755" s="109" t="str">
        <f t="shared" si="324"/>
        <v>-</v>
      </c>
      <c r="L2755" s="109" t="str">
        <f t="shared" si="324"/>
        <v>-</v>
      </c>
      <c r="M2755" s="109" t="str">
        <f t="shared" si="324"/>
        <v>-</v>
      </c>
      <c r="N2755" s="109" t="str">
        <f t="shared" si="324"/>
        <v>-</v>
      </c>
      <c r="O2755" s="109" t="str">
        <f t="shared" si="324"/>
        <v>-</v>
      </c>
      <c r="P2755" s="109" t="str">
        <f t="shared" si="324"/>
        <v>-</v>
      </c>
      <c r="Q2755" s="109" t="str">
        <f t="shared" si="324"/>
        <v>-</v>
      </c>
      <c r="R2755" s="109" t="str">
        <f t="shared" si="324"/>
        <v>-</v>
      </c>
      <c r="S2755" s="109" t="str">
        <f t="shared" si="324"/>
        <v>-</v>
      </c>
      <c r="T2755" s="109" t="str">
        <f t="shared" si="324"/>
        <v>-</v>
      </c>
      <c r="U2755" s="109" t="str">
        <f t="shared" si="324"/>
        <v>-</v>
      </c>
    </row>
    <row r="2757" spans="1:23" s="104" customFormat="1" ht="18" customHeight="1">
      <c r="A2757" s="105">
        <f>A2742+1</f>
        <v>44893</v>
      </c>
      <c r="B2757" s="106">
        <v>1</v>
      </c>
      <c r="C2757" s="106">
        <v>2</v>
      </c>
      <c r="D2757" s="106">
        <v>3</v>
      </c>
      <c r="E2757" s="106">
        <v>4</v>
      </c>
      <c r="F2757" s="106">
        <v>5</v>
      </c>
      <c r="G2757" s="106">
        <v>6</v>
      </c>
      <c r="H2757" s="106">
        <v>7</v>
      </c>
      <c r="I2757" s="106">
        <v>8</v>
      </c>
      <c r="J2757" s="106">
        <v>9</v>
      </c>
      <c r="K2757" s="106">
        <v>10</v>
      </c>
      <c r="L2757" s="106">
        <v>11</v>
      </c>
      <c r="M2757" s="106">
        <v>12</v>
      </c>
      <c r="N2757" s="106">
        <v>13</v>
      </c>
      <c r="O2757" s="106">
        <v>14</v>
      </c>
      <c r="P2757" s="106">
        <v>15</v>
      </c>
      <c r="Q2757" s="106">
        <v>16</v>
      </c>
      <c r="R2757" s="106">
        <v>17</v>
      </c>
      <c r="S2757" s="106">
        <v>18</v>
      </c>
      <c r="T2757" s="106">
        <v>19</v>
      </c>
      <c r="U2757" s="106">
        <v>20</v>
      </c>
    </row>
    <row r="2758" spans="1:23" s="104" customFormat="1" ht="18" customHeight="1">
      <c r="A2758" s="111" t="s">
        <v>168</v>
      </c>
      <c r="B2758" s="103"/>
      <c r="C2758" s="103"/>
      <c r="D2758" s="103"/>
      <c r="E2758" s="103"/>
      <c r="F2758" s="103"/>
      <c r="G2758" s="103"/>
      <c r="H2758" s="103"/>
      <c r="I2758" s="103"/>
      <c r="J2758" s="103"/>
      <c r="K2758" s="103"/>
      <c r="L2758" s="103"/>
      <c r="M2758" s="103"/>
      <c r="N2758" s="103"/>
      <c r="O2758" s="103"/>
      <c r="P2758" s="103"/>
      <c r="Q2758" s="103"/>
      <c r="R2758" s="103"/>
      <c r="S2758" s="103"/>
      <c r="T2758" s="103"/>
      <c r="U2758" s="103"/>
    </row>
    <row r="2759" spans="1:23" s="104" customFormat="1" ht="18" customHeight="1">
      <c r="A2759" s="111" t="s">
        <v>174</v>
      </c>
      <c r="B2759" s="103"/>
      <c r="C2759" s="103"/>
      <c r="D2759" s="103"/>
      <c r="E2759" s="103"/>
      <c r="F2759" s="103"/>
      <c r="G2759" s="103"/>
      <c r="H2759" s="103"/>
      <c r="I2759" s="103"/>
      <c r="J2759" s="103"/>
      <c r="K2759" s="103"/>
      <c r="L2759" s="103"/>
      <c r="M2759" s="103"/>
      <c r="N2759" s="103"/>
      <c r="O2759" s="103"/>
      <c r="P2759" s="103"/>
      <c r="Q2759" s="103"/>
      <c r="R2759" s="103"/>
      <c r="S2759" s="103"/>
      <c r="T2759" s="103"/>
      <c r="U2759" s="103"/>
    </row>
    <row r="2760" spans="1:23" s="104" customFormat="1" ht="18" customHeight="1">
      <c r="A2760" s="111" t="s">
        <v>176</v>
      </c>
      <c r="B2760" s="103"/>
      <c r="C2760" s="103"/>
      <c r="D2760" s="103"/>
      <c r="E2760" s="103"/>
      <c r="F2760" s="103"/>
      <c r="G2760" s="103"/>
      <c r="H2760" s="103"/>
      <c r="I2760" s="103"/>
      <c r="J2760" s="103"/>
      <c r="K2760" s="103"/>
      <c r="L2760" s="103"/>
      <c r="M2760" s="103"/>
      <c r="N2760" s="103"/>
      <c r="O2760" s="103"/>
      <c r="P2760" s="103"/>
      <c r="Q2760" s="103"/>
      <c r="R2760" s="103"/>
      <c r="S2760" s="103"/>
      <c r="T2760" s="103"/>
      <c r="U2760" s="103"/>
    </row>
    <row r="2761" spans="1:23" s="104" customFormat="1" ht="18" customHeight="1">
      <c r="A2761" s="111" t="s">
        <v>181</v>
      </c>
      <c r="B2761" s="103"/>
      <c r="C2761" s="103"/>
      <c r="D2761" s="103"/>
      <c r="E2761" s="103"/>
      <c r="F2761" s="103"/>
      <c r="G2761" s="103"/>
      <c r="H2761" s="103"/>
      <c r="I2761" s="103"/>
      <c r="J2761" s="103"/>
      <c r="K2761" s="103"/>
      <c r="L2761" s="103"/>
      <c r="M2761" s="103"/>
      <c r="N2761" s="103"/>
      <c r="O2761" s="103"/>
      <c r="P2761" s="103"/>
      <c r="Q2761" s="103"/>
      <c r="R2761" s="103"/>
      <c r="S2761" s="103"/>
      <c r="T2761" s="103"/>
      <c r="U2761" s="103"/>
      <c r="W2761" s="116" t="s">
        <v>250</v>
      </c>
    </row>
    <row r="2762" spans="1:23" s="104" customFormat="1" ht="18" customHeight="1">
      <c r="A2762" s="111" t="s">
        <v>184</v>
      </c>
      <c r="B2762" s="103"/>
      <c r="C2762" s="103"/>
      <c r="D2762" s="103"/>
      <c r="E2762" s="103"/>
      <c r="F2762" s="103"/>
      <c r="G2762" s="103"/>
      <c r="H2762" s="103"/>
      <c r="I2762" s="103"/>
      <c r="J2762" s="103"/>
      <c r="K2762" s="103"/>
      <c r="L2762" s="103"/>
      <c r="M2762" s="103"/>
      <c r="N2762" s="103"/>
      <c r="O2762" s="103"/>
      <c r="P2762" s="103"/>
      <c r="Q2762" s="103"/>
      <c r="R2762" s="103"/>
      <c r="S2762" s="103"/>
      <c r="T2762" s="103"/>
      <c r="U2762" s="103"/>
      <c r="W2762" s="271">
        <f>COUNTIF(B2770:U2770,"-")</f>
        <v>20</v>
      </c>
    </row>
    <row r="2763" spans="1:23" s="104" customFormat="1" ht="18" customHeight="1">
      <c r="A2763" s="111" t="s">
        <v>208</v>
      </c>
      <c r="B2763" s="103"/>
      <c r="C2763" s="103"/>
      <c r="D2763" s="103"/>
      <c r="E2763" s="103"/>
      <c r="F2763" s="103"/>
      <c r="G2763" s="103"/>
      <c r="H2763" s="103"/>
      <c r="I2763" s="103"/>
      <c r="J2763" s="103"/>
      <c r="K2763" s="103"/>
      <c r="L2763" s="103"/>
      <c r="M2763" s="103"/>
      <c r="N2763" s="103"/>
      <c r="O2763" s="103"/>
      <c r="P2763" s="103"/>
      <c r="Q2763" s="103"/>
      <c r="R2763" s="103"/>
      <c r="S2763" s="103"/>
      <c r="T2763" s="103"/>
      <c r="U2763" s="103"/>
      <c r="W2763" s="271"/>
    </row>
    <row r="2764" spans="1:23" s="104" customFormat="1" ht="18" customHeight="1">
      <c r="A2764" s="111" t="s">
        <v>209</v>
      </c>
      <c r="B2764" s="103"/>
      <c r="C2764" s="103"/>
      <c r="D2764" s="103"/>
      <c r="E2764" s="103"/>
      <c r="F2764" s="103"/>
      <c r="G2764" s="103"/>
      <c r="H2764" s="103"/>
      <c r="I2764" s="103"/>
      <c r="J2764" s="103"/>
      <c r="K2764" s="103"/>
      <c r="L2764" s="103"/>
      <c r="M2764" s="103"/>
      <c r="N2764" s="103"/>
      <c r="O2764" s="103"/>
      <c r="P2764" s="103"/>
      <c r="Q2764" s="103"/>
      <c r="R2764" s="103"/>
      <c r="S2764" s="103"/>
      <c r="T2764" s="103"/>
      <c r="U2764" s="103"/>
    </row>
    <row r="2765" spans="1:23" s="104" customFormat="1" ht="18" customHeight="1">
      <c r="A2765" s="111" t="s">
        <v>198</v>
      </c>
      <c r="B2765" s="103"/>
      <c r="C2765" s="103"/>
      <c r="D2765" s="103"/>
      <c r="E2765" s="103"/>
      <c r="F2765" s="103"/>
      <c r="G2765" s="103"/>
      <c r="H2765" s="103"/>
      <c r="I2765" s="103"/>
      <c r="J2765" s="103"/>
      <c r="K2765" s="103"/>
      <c r="L2765" s="103"/>
      <c r="M2765" s="103"/>
      <c r="N2765" s="103"/>
      <c r="O2765" s="103"/>
      <c r="P2765" s="103"/>
      <c r="Q2765" s="103"/>
      <c r="R2765" s="103"/>
      <c r="S2765" s="103"/>
      <c r="T2765" s="103"/>
      <c r="U2765" s="103"/>
      <c r="W2765" s="116" t="s">
        <v>249</v>
      </c>
    </row>
    <row r="2766" spans="1:23" s="104" customFormat="1" ht="18" customHeight="1">
      <c r="A2766" s="111" t="s">
        <v>200</v>
      </c>
      <c r="B2766" s="103"/>
      <c r="C2766" s="103"/>
      <c r="D2766" s="103"/>
      <c r="E2766" s="103"/>
      <c r="F2766" s="103"/>
      <c r="G2766" s="103"/>
      <c r="H2766" s="103"/>
      <c r="I2766" s="103"/>
      <c r="J2766" s="103"/>
      <c r="K2766" s="103"/>
      <c r="L2766" s="103"/>
      <c r="M2766" s="103"/>
      <c r="N2766" s="103"/>
      <c r="O2766" s="103"/>
      <c r="P2766" s="103"/>
      <c r="Q2766" s="103"/>
      <c r="R2766" s="103"/>
      <c r="S2766" s="103"/>
      <c r="T2766" s="103"/>
      <c r="U2766" s="103"/>
      <c r="W2766" s="270">
        <f>INDEX(TRI!$BD$72:$BE$436,MATCH(A2757,TRI!$BD$72:$BD$436,0),2)+(IF(WEEKDAY(A2757,1)=4,1,0))</f>
        <v>0</v>
      </c>
    </row>
    <row r="2767" spans="1:23" s="104" customFormat="1" ht="18" customHeight="1">
      <c r="A2767" s="111" t="s">
        <v>201</v>
      </c>
      <c r="B2767" s="103"/>
      <c r="C2767" s="103"/>
      <c r="D2767" s="103"/>
      <c r="E2767" s="103"/>
      <c r="F2767" s="103"/>
      <c r="G2767" s="103"/>
      <c r="H2767" s="103"/>
      <c r="I2767" s="103"/>
      <c r="J2767" s="103"/>
      <c r="K2767" s="103"/>
      <c r="L2767" s="103"/>
      <c r="M2767" s="103"/>
      <c r="N2767" s="103"/>
      <c r="O2767" s="103"/>
      <c r="P2767" s="103"/>
      <c r="Q2767" s="103"/>
      <c r="R2767" s="103"/>
      <c r="S2767" s="103"/>
      <c r="T2767" s="103"/>
      <c r="U2767" s="103"/>
      <c r="W2767" s="271"/>
    </row>
    <row r="2768" spans="1:23" s="104" customFormat="1" ht="18" customHeight="1">
      <c r="A2768" s="111" t="s">
        <v>202</v>
      </c>
      <c r="B2768" s="103"/>
      <c r="C2768" s="103"/>
      <c r="D2768" s="103"/>
      <c r="E2768" s="103"/>
      <c r="F2768" s="103"/>
      <c r="G2768" s="103"/>
      <c r="H2768" s="103"/>
      <c r="I2768" s="103"/>
      <c r="J2768" s="103"/>
      <c r="K2768" s="103"/>
      <c r="L2768" s="103"/>
      <c r="M2768" s="103"/>
      <c r="N2768" s="103"/>
      <c r="O2768" s="103"/>
      <c r="P2768" s="103"/>
      <c r="Q2768" s="103"/>
      <c r="R2768" s="103"/>
      <c r="S2768" s="103"/>
      <c r="T2768" s="103"/>
      <c r="U2768" s="103"/>
    </row>
    <row r="2769" spans="1:23" s="104" customFormat="1" ht="18" customHeight="1">
      <c r="A2769" s="111" t="s">
        <v>203</v>
      </c>
      <c r="B2769" s="103"/>
      <c r="C2769" s="103"/>
      <c r="D2769" s="103"/>
      <c r="E2769" s="103"/>
      <c r="F2769" s="103"/>
      <c r="G2769" s="103"/>
      <c r="H2769" s="103"/>
      <c r="I2769" s="103"/>
      <c r="J2769" s="103"/>
      <c r="K2769" s="103"/>
      <c r="L2769" s="103"/>
      <c r="M2769" s="103"/>
      <c r="N2769" s="103"/>
      <c r="O2769" s="103"/>
      <c r="P2769" s="103"/>
      <c r="Q2769" s="103"/>
      <c r="R2769" s="103"/>
      <c r="S2769" s="103"/>
      <c r="T2769" s="103"/>
      <c r="U2769" s="103"/>
    </row>
    <row r="2770" spans="1:23" s="104" customFormat="1" ht="18" customHeight="1">
      <c r="A2770" s="112" t="s">
        <v>204</v>
      </c>
      <c r="B2770" s="109" t="str">
        <f>IF(COUNTA(B2758:B2769)=0,"-",COUNTA(B2758:B2769)/12)</f>
        <v>-</v>
      </c>
      <c r="C2770" s="109" t="str">
        <f>IF(COUNTA(C2758:C2769)=0,"-",COUNTA(C2758:C2769)/12)</f>
        <v>-</v>
      </c>
      <c r="D2770" s="109" t="str">
        <f t="shared" ref="D2770" si="325">IF(COUNTA(D2758:D2769)=0,"-",COUNTA(D2758:D2769)/12)</f>
        <v>-</v>
      </c>
      <c r="E2770" s="114" t="str">
        <f>IF(COUNTA(E2758:E2769)=0,"-",COUNTA(E2758:E2769)/12)</f>
        <v>-</v>
      </c>
      <c r="F2770" s="109" t="str">
        <f t="shared" ref="F2770:U2770" si="326">IF(COUNTA(F2758:F2769)=0,"-",COUNTA(F2758:F2769)/12)</f>
        <v>-</v>
      </c>
      <c r="G2770" s="109" t="str">
        <f t="shared" si="326"/>
        <v>-</v>
      </c>
      <c r="H2770" s="109" t="str">
        <f t="shared" si="326"/>
        <v>-</v>
      </c>
      <c r="I2770" s="109" t="str">
        <f t="shared" si="326"/>
        <v>-</v>
      </c>
      <c r="J2770" s="109" t="str">
        <f t="shared" si="326"/>
        <v>-</v>
      </c>
      <c r="K2770" s="109" t="str">
        <f t="shared" si="326"/>
        <v>-</v>
      </c>
      <c r="L2770" s="109" t="str">
        <f t="shared" si="326"/>
        <v>-</v>
      </c>
      <c r="M2770" s="109" t="str">
        <f t="shared" si="326"/>
        <v>-</v>
      </c>
      <c r="N2770" s="109" t="str">
        <f t="shared" si="326"/>
        <v>-</v>
      </c>
      <c r="O2770" s="109" t="str">
        <f t="shared" si="326"/>
        <v>-</v>
      </c>
      <c r="P2770" s="109" t="str">
        <f t="shared" si="326"/>
        <v>-</v>
      </c>
      <c r="Q2770" s="109" t="str">
        <f t="shared" si="326"/>
        <v>-</v>
      </c>
      <c r="R2770" s="109" t="str">
        <f t="shared" si="326"/>
        <v>-</v>
      </c>
      <c r="S2770" s="109" t="str">
        <f t="shared" si="326"/>
        <v>-</v>
      </c>
      <c r="T2770" s="109" t="str">
        <f t="shared" si="326"/>
        <v>-</v>
      </c>
      <c r="U2770" s="109" t="str">
        <f t="shared" si="326"/>
        <v>-</v>
      </c>
    </row>
    <row r="2772" spans="1:23" s="104" customFormat="1" ht="18" customHeight="1">
      <c r="A2772" s="105">
        <f>A2757+1</f>
        <v>44894</v>
      </c>
      <c r="B2772" s="106">
        <v>1</v>
      </c>
      <c r="C2772" s="106">
        <v>2</v>
      </c>
      <c r="D2772" s="106">
        <v>3</v>
      </c>
      <c r="E2772" s="106">
        <v>4</v>
      </c>
      <c r="F2772" s="106">
        <v>5</v>
      </c>
      <c r="G2772" s="106">
        <v>6</v>
      </c>
      <c r="H2772" s="106">
        <v>7</v>
      </c>
      <c r="I2772" s="106">
        <v>8</v>
      </c>
      <c r="J2772" s="106">
        <v>9</v>
      </c>
      <c r="K2772" s="106">
        <v>10</v>
      </c>
      <c r="L2772" s="106">
        <v>11</v>
      </c>
      <c r="M2772" s="106">
        <v>12</v>
      </c>
      <c r="N2772" s="106">
        <v>13</v>
      </c>
      <c r="O2772" s="106">
        <v>14</v>
      </c>
      <c r="P2772" s="106">
        <v>15</v>
      </c>
      <c r="Q2772" s="106">
        <v>16</v>
      </c>
      <c r="R2772" s="106">
        <v>17</v>
      </c>
      <c r="S2772" s="106">
        <v>18</v>
      </c>
      <c r="T2772" s="106">
        <v>19</v>
      </c>
      <c r="U2772" s="106">
        <v>20</v>
      </c>
    </row>
    <row r="2773" spans="1:23" s="104" customFormat="1" ht="18" customHeight="1">
      <c r="A2773" s="111" t="s">
        <v>168</v>
      </c>
      <c r="B2773" s="103"/>
      <c r="C2773" s="103"/>
      <c r="D2773" s="103"/>
      <c r="E2773" s="103"/>
      <c r="F2773" s="103"/>
      <c r="G2773" s="103"/>
      <c r="H2773" s="103"/>
      <c r="I2773" s="103"/>
      <c r="J2773" s="103"/>
      <c r="K2773" s="103"/>
      <c r="L2773" s="103"/>
      <c r="M2773" s="103"/>
      <c r="N2773" s="103"/>
      <c r="O2773" s="103"/>
      <c r="P2773" s="103"/>
      <c r="Q2773" s="103"/>
      <c r="R2773" s="103"/>
      <c r="S2773" s="103"/>
      <c r="T2773" s="103"/>
      <c r="U2773" s="103"/>
    </row>
    <row r="2774" spans="1:23" s="104" customFormat="1" ht="18" customHeight="1">
      <c r="A2774" s="111" t="s">
        <v>174</v>
      </c>
      <c r="B2774" s="103"/>
      <c r="C2774" s="103"/>
      <c r="D2774" s="103"/>
      <c r="E2774" s="103"/>
      <c r="F2774" s="103"/>
      <c r="G2774" s="103"/>
      <c r="H2774" s="103"/>
      <c r="I2774" s="103"/>
      <c r="J2774" s="103"/>
      <c r="K2774" s="103"/>
      <c r="L2774" s="103"/>
      <c r="M2774" s="103"/>
      <c r="N2774" s="103"/>
      <c r="O2774" s="103"/>
      <c r="P2774" s="103"/>
      <c r="Q2774" s="103"/>
      <c r="R2774" s="103"/>
      <c r="S2774" s="103"/>
      <c r="T2774" s="103"/>
      <c r="U2774" s="103"/>
    </row>
    <row r="2775" spans="1:23" s="104" customFormat="1" ht="18" customHeight="1">
      <c r="A2775" s="111" t="s">
        <v>176</v>
      </c>
      <c r="B2775" s="103"/>
      <c r="C2775" s="103"/>
      <c r="D2775" s="103"/>
      <c r="E2775" s="103"/>
      <c r="F2775" s="103"/>
      <c r="G2775" s="103"/>
      <c r="H2775" s="103"/>
      <c r="I2775" s="103"/>
      <c r="J2775" s="103"/>
      <c r="K2775" s="103"/>
      <c r="L2775" s="103"/>
      <c r="M2775" s="103"/>
      <c r="N2775" s="103"/>
      <c r="O2775" s="103"/>
      <c r="P2775" s="103"/>
      <c r="Q2775" s="103"/>
      <c r="R2775" s="103"/>
      <c r="S2775" s="103"/>
      <c r="T2775" s="103"/>
      <c r="U2775" s="103"/>
    </row>
    <row r="2776" spans="1:23" s="104" customFormat="1" ht="18" customHeight="1">
      <c r="A2776" s="111" t="s">
        <v>181</v>
      </c>
      <c r="B2776" s="103"/>
      <c r="C2776" s="103"/>
      <c r="D2776" s="103"/>
      <c r="E2776" s="103"/>
      <c r="F2776" s="103"/>
      <c r="G2776" s="103"/>
      <c r="H2776" s="103"/>
      <c r="I2776" s="103"/>
      <c r="J2776" s="103"/>
      <c r="K2776" s="103"/>
      <c r="L2776" s="103"/>
      <c r="M2776" s="103"/>
      <c r="N2776" s="103"/>
      <c r="O2776" s="103"/>
      <c r="P2776" s="103"/>
      <c r="Q2776" s="103"/>
      <c r="R2776" s="103"/>
      <c r="S2776" s="103"/>
      <c r="T2776" s="103"/>
      <c r="U2776" s="103"/>
      <c r="W2776" s="116" t="s">
        <v>250</v>
      </c>
    </row>
    <row r="2777" spans="1:23" s="104" customFormat="1" ht="18" customHeight="1">
      <c r="A2777" s="111" t="s">
        <v>184</v>
      </c>
      <c r="B2777" s="103"/>
      <c r="C2777" s="103"/>
      <c r="D2777" s="103"/>
      <c r="E2777" s="103"/>
      <c r="F2777" s="103"/>
      <c r="G2777" s="103"/>
      <c r="H2777" s="103"/>
      <c r="I2777" s="103"/>
      <c r="J2777" s="103"/>
      <c r="K2777" s="103"/>
      <c r="L2777" s="103"/>
      <c r="M2777" s="103"/>
      <c r="N2777" s="103"/>
      <c r="O2777" s="103"/>
      <c r="P2777" s="103"/>
      <c r="Q2777" s="103"/>
      <c r="R2777" s="103"/>
      <c r="S2777" s="103"/>
      <c r="T2777" s="103"/>
      <c r="U2777" s="103"/>
      <c r="W2777" s="271">
        <f>COUNTIF(B2785:U2785,"-")</f>
        <v>20</v>
      </c>
    </row>
    <row r="2778" spans="1:23" s="104" customFormat="1" ht="18" customHeight="1">
      <c r="A2778" s="111" t="s">
        <v>208</v>
      </c>
      <c r="B2778" s="103"/>
      <c r="C2778" s="103"/>
      <c r="D2778" s="103"/>
      <c r="E2778" s="103"/>
      <c r="F2778" s="103"/>
      <c r="G2778" s="103"/>
      <c r="H2778" s="103"/>
      <c r="I2778" s="103"/>
      <c r="J2778" s="103"/>
      <c r="K2778" s="103"/>
      <c r="L2778" s="103"/>
      <c r="M2778" s="103"/>
      <c r="N2778" s="103"/>
      <c r="O2778" s="103"/>
      <c r="P2778" s="103"/>
      <c r="Q2778" s="103"/>
      <c r="R2778" s="103"/>
      <c r="S2778" s="103"/>
      <c r="T2778" s="103"/>
      <c r="U2778" s="103"/>
      <c r="W2778" s="271"/>
    </row>
    <row r="2779" spans="1:23" s="104" customFormat="1" ht="18" customHeight="1">
      <c r="A2779" s="111" t="s">
        <v>209</v>
      </c>
      <c r="B2779" s="103"/>
      <c r="C2779" s="103"/>
      <c r="D2779" s="103"/>
      <c r="E2779" s="103"/>
      <c r="F2779" s="103"/>
      <c r="G2779" s="103"/>
      <c r="H2779" s="103"/>
      <c r="I2779" s="103"/>
      <c r="J2779" s="103"/>
      <c r="K2779" s="103"/>
      <c r="L2779" s="103"/>
      <c r="M2779" s="103"/>
      <c r="N2779" s="103"/>
      <c r="O2779" s="103"/>
      <c r="P2779" s="103"/>
      <c r="Q2779" s="103"/>
      <c r="R2779" s="103"/>
      <c r="S2779" s="103"/>
      <c r="T2779" s="103"/>
      <c r="U2779" s="103"/>
    </row>
    <row r="2780" spans="1:23" s="104" customFormat="1" ht="18" customHeight="1">
      <c r="A2780" s="111" t="s">
        <v>198</v>
      </c>
      <c r="B2780" s="103"/>
      <c r="C2780" s="103"/>
      <c r="D2780" s="103"/>
      <c r="E2780" s="103"/>
      <c r="F2780" s="103"/>
      <c r="G2780" s="103"/>
      <c r="H2780" s="103"/>
      <c r="I2780" s="103"/>
      <c r="J2780" s="103"/>
      <c r="K2780" s="103"/>
      <c r="L2780" s="103"/>
      <c r="M2780" s="103"/>
      <c r="N2780" s="103"/>
      <c r="O2780" s="103"/>
      <c r="P2780" s="103"/>
      <c r="Q2780" s="103"/>
      <c r="R2780" s="103"/>
      <c r="S2780" s="103"/>
      <c r="T2780" s="103"/>
      <c r="U2780" s="103"/>
      <c r="W2780" s="116" t="s">
        <v>249</v>
      </c>
    </row>
    <row r="2781" spans="1:23" s="104" customFormat="1" ht="18" customHeight="1">
      <c r="A2781" s="111" t="s">
        <v>200</v>
      </c>
      <c r="B2781" s="103"/>
      <c r="C2781" s="103"/>
      <c r="D2781" s="103"/>
      <c r="E2781" s="103"/>
      <c r="F2781" s="103"/>
      <c r="G2781" s="103"/>
      <c r="H2781" s="103"/>
      <c r="I2781" s="103"/>
      <c r="J2781" s="103"/>
      <c r="K2781" s="103"/>
      <c r="L2781" s="103"/>
      <c r="M2781" s="103"/>
      <c r="N2781" s="103"/>
      <c r="O2781" s="103"/>
      <c r="P2781" s="103"/>
      <c r="Q2781" s="103"/>
      <c r="R2781" s="103"/>
      <c r="S2781" s="103"/>
      <c r="T2781" s="103"/>
      <c r="U2781" s="103"/>
      <c r="W2781" s="270">
        <f>INDEX(TRI!$BD$72:$BE$436,MATCH(A2772,TRI!$BD$72:$BD$436,0),2)+(IF(WEEKDAY(A2772,1)=4,1,0))</f>
        <v>0</v>
      </c>
    </row>
    <row r="2782" spans="1:23" s="104" customFormat="1" ht="18" customHeight="1">
      <c r="A2782" s="111" t="s">
        <v>201</v>
      </c>
      <c r="B2782" s="103"/>
      <c r="C2782" s="103"/>
      <c r="D2782" s="103"/>
      <c r="E2782" s="103"/>
      <c r="F2782" s="103"/>
      <c r="G2782" s="103"/>
      <c r="H2782" s="103"/>
      <c r="I2782" s="103"/>
      <c r="J2782" s="103"/>
      <c r="K2782" s="103"/>
      <c r="L2782" s="103"/>
      <c r="M2782" s="103"/>
      <c r="N2782" s="103"/>
      <c r="O2782" s="103"/>
      <c r="P2782" s="103"/>
      <c r="Q2782" s="103"/>
      <c r="R2782" s="103"/>
      <c r="S2782" s="103"/>
      <c r="T2782" s="103"/>
      <c r="U2782" s="103"/>
      <c r="W2782" s="271"/>
    </row>
    <row r="2783" spans="1:23" s="104" customFormat="1" ht="18" customHeight="1">
      <c r="A2783" s="111" t="s">
        <v>202</v>
      </c>
      <c r="B2783" s="103"/>
      <c r="C2783" s="103"/>
      <c r="D2783" s="103"/>
      <c r="E2783" s="103"/>
      <c r="F2783" s="103"/>
      <c r="G2783" s="103"/>
      <c r="H2783" s="103"/>
      <c r="I2783" s="103"/>
      <c r="J2783" s="103"/>
      <c r="K2783" s="103"/>
      <c r="L2783" s="103"/>
      <c r="M2783" s="103"/>
      <c r="N2783" s="103"/>
      <c r="O2783" s="103"/>
      <c r="P2783" s="103"/>
      <c r="Q2783" s="103"/>
      <c r="R2783" s="103"/>
      <c r="S2783" s="103"/>
      <c r="T2783" s="103"/>
      <c r="U2783" s="103"/>
    </row>
    <row r="2784" spans="1:23" s="104" customFormat="1" ht="18" customHeight="1">
      <c r="A2784" s="111" t="s">
        <v>203</v>
      </c>
      <c r="B2784" s="103"/>
      <c r="C2784" s="103"/>
      <c r="D2784" s="103"/>
      <c r="E2784" s="103"/>
      <c r="F2784" s="103"/>
      <c r="G2784" s="103"/>
      <c r="H2784" s="103"/>
      <c r="I2784" s="103"/>
      <c r="J2784" s="103"/>
      <c r="K2784" s="103"/>
      <c r="L2784" s="103"/>
      <c r="M2784" s="103"/>
      <c r="N2784" s="103"/>
      <c r="O2784" s="103"/>
      <c r="P2784" s="103"/>
      <c r="Q2784" s="103"/>
      <c r="R2784" s="103"/>
      <c r="S2784" s="103"/>
      <c r="T2784" s="103"/>
      <c r="U2784" s="103"/>
    </row>
    <row r="2785" spans="1:23" s="104" customFormat="1" ht="18" customHeight="1">
      <c r="A2785" s="112" t="s">
        <v>204</v>
      </c>
      <c r="B2785" s="109" t="str">
        <f>IF(COUNTA(B2773:B2784)=0,"-",COUNTA(B2773:B2784)/12)</f>
        <v>-</v>
      </c>
      <c r="C2785" s="109" t="str">
        <f>IF(COUNTA(C2773:C2784)=0,"-",COUNTA(C2773:C2784)/12)</f>
        <v>-</v>
      </c>
      <c r="D2785" s="109" t="str">
        <f t="shared" ref="D2785" si="327">IF(COUNTA(D2773:D2784)=0,"-",COUNTA(D2773:D2784)/12)</f>
        <v>-</v>
      </c>
      <c r="E2785" s="114" t="str">
        <f>IF(COUNTA(E2773:E2784)=0,"-",COUNTA(E2773:E2784)/12)</f>
        <v>-</v>
      </c>
      <c r="F2785" s="109" t="str">
        <f t="shared" ref="F2785:U2785" si="328">IF(COUNTA(F2773:F2784)=0,"-",COUNTA(F2773:F2784)/12)</f>
        <v>-</v>
      </c>
      <c r="G2785" s="109" t="str">
        <f t="shared" si="328"/>
        <v>-</v>
      </c>
      <c r="H2785" s="109" t="str">
        <f t="shared" si="328"/>
        <v>-</v>
      </c>
      <c r="I2785" s="109" t="str">
        <f t="shared" si="328"/>
        <v>-</v>
      </c>
      <c r="J2785" s="109" t="str">
        <f t="shared" si="328"/>
        <v>-</v>
      </c>
      <c r="K2785" s="109" t="str">
        <f t="shared" si="328"/>
        <v>-</v>
      </c>
      <c r="L2785" s="109" t="str">
        <f t="shared" si="328"/>
        <v>-</v>
      </c>
      <c r="M2785" s="109" t="str">
        <f t="shared" si="328"/>
        <v>-</v>
      </c>
      <c r="N2785" s="109" t="str">
        <f t="shared" si="328"/>
        <v>-</v>
      </c>
      <c r="O2785" s="109" t="str">
        <f t="shared" si="328"/>
        <v>-</v>
      </c>
      <c r="P2785" s="109" t="str">
        <f t="shared" si="328"/>
        <v>-</v>
      </c>
      <c r="Q2785" s="109" t="str">
        <f t="shared" si="328"/>
        <v>-</v>
      </c>
      <c r="R2785" s="109" t="str">
        <f t="shared" si="328"/>
        <v>-</v>
      </c>
      <c r="S2785" s="109" t="str">
        <f t="shared" si="328"/>
        <v>-</v>
      </c>
      <c r="T2785" s="109" t="str">
        <f t="shared" si="328"/>
        <v>-</v>
      </c>
      <c r="U2785" s="109" t="str">
        <f t="shared" si="328"/>
        <v>-</v>
      </c>
    </row>
    <row r="2787" spans="1:23" s="104" customFormat="1" ht="18" customHeight="1">
      <c r="A2787" s="105">
        <f>A2772+1</f>
        <v>44895</v>
      </c>
      <c r="B2787" s="106">
        <v>1</v>
      </c>
      <c r="C2787" s="106">
        <v>2</v>
      </c>
      <c r="D2787" s="106">
        <v>3</v>
      </c>
      <c r="E2787" s="106">
        <v>4</v>
      </c>
      <c r="F2787" s="106">
        <v>5</v>
      </c>
      <c r="G2787" s="106">
        <v>6</v>
      </c>
      <c r="H2787" s="106">
        <v>7</v>
      </c>
      <c r="I2787" s="106">
        <v>8</v>
      </c>
      <c r="J2787" s="106">
        <v>9</v>
      </c>
      <c r="K2787" s="106">
        <v>10</v>
      </c>
      <c r="L2787" s="106">
        <v>11</v>
      </c>
      <c r="M2787" s="106">
        <v>12</v>
      </c>
      <c r="N2787" s="106">
        <v>13</v>
      </c>
      <c r="O2787" s="106">
        <v>14</v>
      </c>
      <c r="P2787" s="106">
        <v>15</v>
      </c>
      <c r="Q2787" s="106">
        <v>16</v>
      </c>
      <c r="R2787" s="106">
        <v>17</v>
      </c>
      <c r="S2787" s="106">
        <v>18</v>
      </c>
      <c r="T2787" s="106">
        <v>19</v>
      </c>
      <c r="U2787" s="106">
        <v>20</v>
      </c>
    </row>
    <row r="2788" spans="1:23" s="104" customFormat="1" ht="18" customHeight="1">
      <c r="A2788" s="111" t="s">
        <v>168</v>
      </c>
      <c r="B2788" s="103"/>
      <c r="C2788" s="103"/>
      <c r="D2788" s="103"/>
      <c r="E2788" s="103"/>
      <c r="F2788" s="103"/>
      <c r="G2788" s="103"/>
      <c r="H2788" s="103"/>
      <c r="I2788" s="103"/>
      <c r="J2788" s="103"/>
      <c r="K2788" s="103"/>
      <c r="L2788" s="103"/>
      <c r="M2788" s="103"/>
      <c r="N2788" s="103"/>
      <c r="O2788" s="103"/>
      <c r="P2788" s="103"/>
      <c r="Q2788" s="103"/>
      <c r="R2788" s="103"/>
      <c r="S2788" s="103"/>
      <c r="T2788" s="103"/>
      <c r="U2788" s="103"/>
    </row>
    <row r="2789" spans="1:23" s="104" customFormat="1" ht="18" customHeight="1">
      <c r="A2789" s="111" t="s">
        <v>174</v>
      </c>
      <c r="B2789" s="103"/>
      <c r="C2789" s="103"/>
      <c r="D2789" s="103"/>
      <c r="E2789" s="103"/>
      <c r="F2789" s="103"/>
      <c r="G2789" s="103"/>
      <c r="H2789" s="103"/>
      <c r="I2789" s="103"/>
      <c r="J2789" s="103"/>
      <c r="K2789" s="103"/>
      <c r="L2789" s="103"/>
      <c r="M2789" s="103"/>
      <c r="N2789" s="103"/>
      <c r="O2789" s="103"/>
      <c r="P2789" s="103"/>
      <c r="Q2789" s="103"/>
      <c r="R2789" s="103"/>
      <c r="S2789" s="103"/>
      <c r="T2789" s="103"/>
      <c r="U2789" s="103"/>
    </row>
    <row r="2790" spans="1:23" s="104" customFormat="1" ht="18" customHeight="1">
      <c r="A2790" s="111" t="s">
        <v>176</v>
      </c>
      <c r="B2790" s="103"/>
      <c r="C2790" s="103"/>
      <c r="D2790" s="103"/>
      <c r="E2790" s="103"/>
      <c r="F2790" s="103"/>
      <c r="G2790" s="103"/>
      <c r="H2790" s="103"/>
      <c r="I2790" s="103"/>
      <c r="J2790" s="103"/>
      <c r="K2790" s="103"/>
      <c r="L2790" s="103"/>
      <c r="M2790" s="103"/>
      <c r="N2790" s="103"/>
      <c r="O2790" s="103"/>
      <c r="P2790" s="103"/>
      <c r="Q2790" s="103"/>
      <c r="R2790" s="103"/>
      <c r="S2790" s="103"/>
      <c r="T2790" s="103"/>
      <c r="U2790" s="103"/>
    </row>
    <row r="2791" spans="1:23" s="104" customFormat="1" ht="18" customHeight="1">
      <c r="A2791" s="111" t="s">
        <v>181</v>
      </c>
      <c r="B2791" s="103"/>
      <c r="C2791" s="103"/>
      <c r="D2791" s="103"/>
      <c r="E2791" s="103"/>
      <c r="F2791" s="103"/>
      <c r="G2791" s="103"/>
      <c r="H2791" s="103"/>
      <c r="I2791" s="103"/>
      <c r="J2791" s="103"/>
      <c r="K2791" s="103"/>
      <c r="L2791" s="103"/>
      <c r="M2791" s="103"/>
      <c r="N2791" s="103"/>
      <c r="O2791" s="103"/>
      <c r="P2791" s="103"/>
      <c r="Q2791" s="103"/>
      <c r="R2791" s="103"/>
      <c r="S2791" s="103"/>
      <c r="T2791" s="103"/>
      <c r="U2791" s="103"/>
      <c r="W2791" s="116" t="s">
        <v>250</v>
      </c>
    </row>
    <row r="2792" spans="1:23" s="104" customFormat="1" ht="18" customHeight="1">
      <c r="A2792" s="111" t="s">
        <v>184</v>
      </c>
      <c r="B2792" s="103"/>
      <c r="C2792" s="103"/>
      <c r="D2792" s="103"/>
      <c r="E2792" s="103"/>
      <c r="F2792" s="103"/>
      <c r="G2792" s="103"/>
      <c r="H2792" s="103"/>
      <c r="I2792" s="103"/>
      <c r="J2792" s="103"/>
      <c r="K2792" s="103"/>
      <c r="L2792" s="103"/>
      <c r="M2792" s="103"/>
      <c r="N2792" s="103"/>
      <c r="O2792" s="103"/>
      <c r="P2792" s="103"/>
      <c r="Q2792" s="103"/>
      <c r="R2792" s="103"/>
      <c r="S2792" s="103"/>
      <c r="T2792" s="103"/>
      <c r="U2792" s="103"/>
      <c r="W2792" s="271">
        <f>COUNTIF(B2800:U2800,"-")</f>
        <v>20</v>
      </c>
    </row>
    <row r="2793" spans="1:23" s="104" customFormat="1" ht="18" customHeight="1">
      <c r="A2793" s="111" t="s">
        <v>208</v>
      </c>
      <c r="B2793" s="103"/>
      <c r="C2793" s="103"/>
      <c r="D2793" s="103"/>
      <c r="E2793" s="103"/>
      <c r="F2793" s="103"/>
      <c r="G2793" s="103"/>
      <c r="H2793" s="103"/>
      <c r="I2793" s="103"/>
      <c r="J2793" s="103"/>
      <c r="K2793" s="103"/>
      <c r="L2793" s="103"/>
      <c r="M2793" s="103"/>
      <c r="N2793" s="103"/>
      <c r="O2793" s="103"/>
      <c r="P2793" s="103"/>
      <c r="Q2793" s="103"/>
      <c r="R2793" s="103"/>
      <c r="S2793" s="103"/>
      <c r="T2793" s="103"/>
      <c r="U2793" s="103"/>
      <c r="W2793" s="271"/>
    </row>
    <row r="2794" spans="1:23" s="104" customFormat="1" ht="18" customHeight="1">
      <c r="A2794" s="111" t="s">
        <v>209</v>
      </c>
      <c r="B2794" s="103"/>
      <c r="C2794" s="103"/>
      <c r="D2794" s="103"/>
      <c r="E2794" s="103"/>
      <c r="F2794" s="103"/>
      <c r="G2794" s="103"/>
      <c r="H2794" s="103"/>
      <c r="I2794" s="103"/>
      <c r="J2794" s="103"/>
      <c r="K2794" s="103"/>
      <c r="L2794" s="103"/>
      <c r="M2794" s="103"/>
      <c r="N2794" s="103"/>
      <c r="O2794" s="103"/>
      <c r="P2794" s="103"/>
      <c r="Q2794" s="103"/>
      <c r="R2794" s="103"/>
      <c r="S2794" s="103"/>
      <c r="T2794" s="103"/>
      <c r="U2794" s="103"/>
    </row>
    <row r="2795" spans="1:23" s="104" customFormat="1" ht="18" customHeight="1">
      <c r="A2795" s="111" t="s">
        <v>198</v>
      </c>
      <c r="B2795" s="103"/>
      <c r="C2795" s="103"/>
      <c r="D2795" s="103"/>
      <c r="E2795" s="103"/>
      <c r="F2795" s="103"/>
      <c r="G2795" s="103"/>
      <c r="H2795" s="103"/>
      <c r="I2795" s="103"/>
      <c r="J2795" s="103"/>
      <c r="K2795" s="103"/>
      <c r="L2795" s="103"/>
      <c r="M2795" s="103"/>
      <c r="N2795" s="103"/>
      <c r="O2795" s="103"/>
      <c r="P2795" s="103"/>
      <c r="Q2795" s="103"/>
      <c r="R2795" s="103"/>
      <c r="S2795" s="103"/>
      <c r="T2795" s="103"/>
      <c r="U2795" s="103"/>
      <c r="W2795" s="116" t="s">
        <v>249</v>
      </c>
    </row>
    <row r="2796" spans="1:23" s="104" customFormat="1" ht="18" customHeight="1">
      <c r="A2796" s="111" t="s">
        <v>200</v>
      </c>
      <c r="B2796" s="103"/>
      <c r="C2796" s="103"/>
      <c r="D2796" s="103"/>
      <c r="E2796" s="103"/>
      <c r="F2796" s="103"/>
      <c r="G2796" s="103"/>
      <c r="H2796" s="103"/>
      <c r="I2796" s="103"/>
      <c r="J2796" s="103"/>
      <c r="K2796" s="103"/>
      <c r="L2796" s="103"/>
      <c r="M2796" s="103"/>
      <c r="N2796" s="103"/>
      <c r="O2796" s="103"/>
      <c r="P2796" s="103"/>
      <c r="Q2796" s="103"/>
      <c r="R2796" s="103"/>
      <c r="S2796" s="103"/>
      <c r="T2796" s="103"/>
      <c r="U2796" s="103"/>
      <c r="W2796" s="270">
        <f>INDEX(TRI!$BD$72:$BE$436,MATCH(A2787,TRI!$BD$72:$BD$436,0),2)+(IF(WEEKDAY(A2787,1)=4,1,0))</f>
        <v>1</v>
      </c>
    </row>
    <row r="2797" spans="1:23" s="104" customFormat="1" ht="18" customHeight="1">
      <c r="A2797" s="111" t="s">
        <v>201</v>
      </c>
      <c r="B2797" s="103"/>
      <c r="C2797" s="103"/>
      <c r="D2797" s="103"/>
      <c r="E2797" s="103"/>
      <c r="F2797" s="103"/>
      <c r="G2797" s="103"/>
      <c r="H2797" s="103"/>
      <c r="I2797" s="103"/>
      <c r="J2797" s="103"/>
      <c r="K2797" s="103"/>
      <c r="L2797" s="103"/>
      <c r="M2797" s="103"/>
      <c r="N2797" s="103"/>
      <c r="O2797" s="103"/>
      <c r="P2797" s="103"/>
      <c r="Q2797" s="103"/>
      <c r="R2797" s="103"/>
      <c r="S2797" s="103"/>
      <c r="T2797" s="103"/>
      <c r="U2797" s="103"/>
      <c r="W2797" s="271"/>
    </row>
    <row r="2798" spans="1:23" s="104" customFormat="1" ht="18" customHeight="1">
      <c r="A2798" s="111" t="s">
        <v>202</v>
      </c>
      <c r="B2798" s="103"/>
      <c r="C2798" s="103"/>
      <c r="D2798" s="103"/>
      <c r="E2798" s="103"/>
      <c r="F2798" s="103"/>
      <c r="G2798" s="103"/>
      <c r="H2798" s="103"/>
      <c r="I2798" s="103"/>
      <c r="J2798" s="103"/>
      <c r="K2798" s="103"/>
      <c r="L2798" s="103"/>
      <c r="M2798" s="103"/>
      <c r="N2798" s="103"/>
      <c r="O2798" s="103"/>
      <c r="P2798" s="103"/>
      <c r="Q2798" s="103"/>
      <c r="R2798" s="103"/>
      <c r="S2798" s="103"/>
      <c r="T2798" s="103"/>
      <c r="U2798" s="103"/>
    </row>
    <row r="2799" spans="1:23" s="104" customFormat="1" ht="18" customHeight="1">
      <c r="A2799" s="111" t="s">
        <v>203</v>
      </c>
      <c r="B2799" s="103"/>
      <c r="C2799" s="103"/>
      <c r="D2799" s="103"/>
      <c r="E2799" s="103"/>
      <c r="F2799" s="103"/>
      <c r="G2799" s="103"/>
      <c r="H2799" s="103"/>
      <c r="I2799" s="103"/>
      <c r="J2799" s="103"/>
      <c r="K2799" s="103"/>
      <c r="L2799" s="103"/>
      <c r="M2799" s="103"/>
      <c r="N2799" s="103"/>
      <c r="O2799" s="103"/>
      <c r="P2799" s="103"/>
      <c r="Q2799" s="103"/>
      <c r="R2799" s="103"/>
      <c r="S2799" s="103"/>
      <c r="T2799" s="103"/>
      <c r="U2799" s="103"/>
    </row>
    <row r="2800" spans="1:23" s="104" customFormat="1" ht="18" customHeight="1">
      <c r="A2800" s="112" t="s">
        <v>204</v>
      </c>
      <c r="B2800" s="109" t="str">
        <f>IF(COUNTA(B2788:B2799)=0,"-",COUNTA(B2788:B2799)/12)</f>
        <v>-</v>
      </c>
      <c r="C2800" s="109" t="str">
        <f>IF(COUNTA(C2788:C2799)=0,"-",COUNTA(C2788:C2799)/12)</f>
        <v>-</v>
      </c>
      <c r="D2800" s="109" t="str">
        <f t="shared" ref="D2800" si="329">IF(COUNTA(D2788:D2799)=0,"-",COUNTA(D2788:D2799)/12)</f>
        <v>-</v>
      </c>
      <c r="E2800" s="114" t="str">
        <f>IF(COUNTA(E2788:E2799)=0,"-",COUNTA(E2788:E2799)/12)</f>
        <v>-</v>
      </c>
      <c r="F2800" s="109" t="str">
        <f t="shared" ref="F2800:U2800" si="330">IF(COUNTA(F2788:F2799)=0,"-",COUNTA(F2788:F2799)/12)</f>
        <v>-</v>
      </c>
      <c r="G2800" s="109" t="str">
        <f t="shared" si="330"/>
        <v>-</v>
      </c>
      <c r="H2800" s="109" t="str">
        <f t="shared" si="330"/>
        <v>-</v>
      </c>
      <c r="I2800" s="109" t="str">
        <f t="shared" si="330"/>
        <v>-</v>
      </c>
      <c r="J2800" s="109" t="str">
        <f t="shared" si="330"/>
        <v>-</v>
      </c>
      <c r="K2800" s="109" t="str">
        <f t="shared" si="330"/>
        <v>-</v>
      </c>
      <c r="L2800" s="109" t="str">
        <f t="shared" si="330"/>
        <v>-</v>
      </c>
      <c r="M2800" s="109" t="str">
        <f t="shared" si="330"/>
        <v>-</v>
      </c>
      <c r="N2800" s="109" t="str">
        <f t="shared" si="330"/>
        <v>-</v>
      </c>
      <c r="O2800" s="109" t="str">
        <f t="shared" si="330"/>
        <v>-</v>
      </c>
      <c r="P2800" s="109" t="str">
        <f t="shared" si="330"/>
        <v>-</v>
      </c>
      <c r="Q2800" s="109" t="str">
        <f t="shared" si="330"/>
        <v>-</v>
      </c>
      <c r="R2800" s="109" t="str">
        <f t="shared" si="330"/>
        <v>-</v>
      </c>
      <c r="S2800" s="109" t="str">
        <f t="shared" si="330"/>
        <v>-</v>
      </c>
      <c r="T2800" s="109" t="str">
        <f t="shared" si="330"/>
        <v>-</v>
      </c>
      <c r="U2800" s="109" t="str">
        <f t="shared" si="330"/>
        <v>-</v>
      </c>
    </row>
    <row r="2802" spans="1:23" s="104" customFormat="1" ht="18" customHeight="1">
      <c r="A2802" s="105">
        <f>A2787+1</f>
        <v>44896</v>
      </c>
      <c r="B2802" s="106">
        <v>1</v>
      </c>
      <c r="C2802" s="106">
        <v>2</v>
      </c>
      <c r="D2802" s="106">
        <v>3</v>
      </c>
      <c r="E2802" s="106">
        <v>4</v>
      </c>
      <c r="F2802" s="106">
        <v>5</v>
      </c>
      <c r="G2802" s="106">
        <v>6</v>
      </c>
      <c r="H2802" s="106">
        <v>7</v>
      </c>
      <c r="I2802" s="106">
        <v>8</v>
      </c>
      <c r="J2802" s="106">
        <v>9</v>
      </c>
      <c r="K2802" s="106">
        <v>10</v>
      </c>
      <c r="L2802" s="106">
        <v>11</v>
      </c>
      <c r="M2802" s="106">
        <v>12</v>
      </c>
      <c r="N2802" s="106">
        <v>13</v>
      </c>
      <c r="O2802" s="106">
        <v>14</v>
      </c>
      <c r="P2802" s="106">
        <v>15</v>
      </c>
      <c r="Q2802" s="106">
        <v>16</v>
      </c>
      <c r="R2802" s="106">
        <v>17</v>
      </c>
      <c r="S2802" s="106">
        <v>18</v>
      </c>
      <c r="T2802" s="106">
        <v>19</v>
      </c>
      <c r="U2802" s="106">
        <v>20</v>
      </c>
    </row>
    <row r="2803" spans="1:23" s="104" customFormat="1" ht="18" customHeight="1">
      <c r="A2803" s="111" t="s">
        <v>168</v>
      </c>
      <c r="B2803" s="103"/>
      <c r="C2803" s="103"/>
      <c r="D2803" s="103"/>
      <c r="E2803" s="103"/>
      <c r="F2803" s="103"/>
      <c r="G2803" s="103"/>
      <c r="H2803" s="103"/>
      <c r="I2803" s="103"/>
      <c r="J2803" s="103"/>
      <c r="K2803" s="103"/>
      <c r="L2803" s="103"/>
      <c r="M2803" s="103"/>
      <c r="N2803" s="103"/>
      <c r="O2803" s="103"/>
      <c r="P2803" s="103"/>
      <c r="Q2803" s="103"/>
      <c r="R2803" s="103"/>
      <c r="S2803" s="103"/>
      <c r="T2803" s="103"/>
      <c r="U2803" s="103"/>
    </row>
    <row r="2804" spans="1:23" s="104" customFormat="1" ht="18" customHeight="1">
      <c r="A2804" s="111" t="s">
        <v>174</v>
      </c>
      <c r="B2804" s="103"/>
      <c r="C2804" s="103"/>
      <c r="D2804" s="103"/>
      <c r="E2804" s="103"/>
      <c r="F2804" s="103"/>
      <c r="G2804" s="103"/>
      <c r="H2804" s="103"/>
      <c r="I2804" s="103"/>
      <c r="J2804" s="103"/>
      <c r="K2804" s="103"/>
      <c r="L2804" s="103"/>
      <c r="M2804" s="103"/>
      <c r="N2804" s="103"/>
      <c r="O2804" s="103"/>
      <c r="P2804" s="103"/>
      <c r="Q2804" s="103"/>
      <c r="R2804" s="103"/>
      <c r="S2804" s="103"/>
      <c r="T2804" s="103"/>
      <c r="U2804" s="103"/>
    </row>
    <row r="2805" spans="1:23" s="104" customFormat="1" ht="18" customHeight="1">
      <c r="A2805" s="111" t="s">
        <v>176</v>
      </c>
      <c r="B2805" s="103"/>
      <c r="C2805" s="103"/>
      <c r="D2805" s="103"/>
      <c r="E2805" s="103"/>
      <c r="F2805" s="103"/>
      <c r="G2805" s="103"/>
      <c r="H2805" s="103"/>
      <c r="I2805" s="103"/>
      <c r="J2805" s="103"/>
      <c r="K2805" s="103"/>
      <c r="L2805" s="103"/>
      <c r="M2805" s="103"/>
      <c r="N2805" s="103"/>
      <c r="O2805" s="103"/>
      <c r="P2805" s="103"/>
      <c r="Q2805" s="103"/>
      <c r="R2805" s="103"/>
      <c r="S2805" s="103"/>
      <c r="T2805" s="103"/>
      <c r="U2805" s="103"/>
    </row>
    <row r="2806" spans="1:23" s="104" customFormat="1" ht="18" customHeight="1">
      <c r="A2806" s="111" t="s">
        <v>181</v>
      </c>
      <c r="B2806" s="103"/>
      <c r="C2806" s="103"/>
      <c r="D2806" s="103"/>
      <c r="E2806" s="103"/>
      <c r="F2806" s="103"/>
      <c r="G2806" s="103"/>
      <c r="H2806" s="103"/>
      <c r="I2806" s="103"/>
      <c r="J2806" s="103"/>
      <c r="K2806" s="103"/>
      <c r="L2806" s="103"/>
      <c r="M2806" s="103"/>
      <c r="N2806" s="103"/>
      <c r="O2806" s="103"/>
      <c r="P2806" s="103"/>
      <c r="Q2806" s="103"/>
      <c r="R2806" s="103"/>
      <c r="S2806" s="103"/>
      <c r="T2806" s="103"/>
      <c r="U2806" s="103"/>
      <c r="W2806" s="116" t="s">
        <v>250</v>
      </c>
    </row>
    <row r="2807" spans="1:23" s="104" customFormat="1" ht="18" customHeight="1">
      <c r="A2807" s="111" t="s">
        <v>184</v>
      </c>
      <c r="B2807" s="103"/>
      <c r="C2807" s="103"/>
      <c r="D2807" s="103"/>
      <c r="E2807" s="103"/>
      <c r="F2807" s="103"/>
      <c r="G2807" s="103"/>
      <c r="H2807" s="103"/>
      <c r="I2807" s="103"/>
      <c r="J2807" s="103"/>
      <c r="K2807" s="103"/>
      <c r="L2807" s="103"/>
      <c r="M2807" s="103"/>
      <c r="N2807" s="103"/>
      <c r="O2807" s="103"/>
      <c r="P2807" s="103"/>
      <c r="Q2807" s="103"/>
      <c r="R2807" s="103"/>
      <c r="S2807" s="103"/>
      <c r="T2807" s="103"/>
      <c r="U2807" s="103"/>
      <c r="W2807" s="271">
        <f>COUNTIF(B2815:U2815,"-")</f>
        <v>20</v>
      </c>
    </row>
    <row r="2808" spans="1:23" s="104" customFormat="1" ht="18" customHeight="1">
      <c r="A2808" s="111" t="s">
        <v>208</v>
      </c>
      <c r="B2808" s="103"/>
      <c r="C2808" s="103"/>
      <c r="D2808" s="103"/>
      <c r="E2808" s="103"/>
      <c r="F2808" s="103"/>
      <c r="G2808" s="103"/>
      <c r="H2808" s="103"/>
      <c r="I2808" s="103"/>
      <c r="J2808" s="103"/>
      <c r="K2808" s="103"/>
      <c r="L2808" s="103"/>
      <c r="M2808" s="103"/>
      <c r="N2808" s="103"/>
      <c r="O2808" s="103"/>
      <c r="P2808" s="103"/>
      <c r="Q2808" s="103"/>
      <c r="R2808" s="103"/>
      <c r="S2808" s="103"/>
      <c r="T2808" s="103"/>
      <c r="U2808" s="103"/>
      <c r="W2808" s="271"/>
    </row>
    <row r="2809" spans="1:23" s="104" customFormat="1" ht="18" customHeight="1">
      <c r="A2809" s="111" t="s">
        <v>209</v>
      </c>
      <c r="B2809" s="103"/>
      <c r="C2809" s="103"/>
      <c r="D2809" s="103"/>
      <c r="E2809" s="103"/>
      <c r="F2809" s="103"/>
      <c r="G2809" s="103"/>
      <c r="H2809" s="103"/>
      <c r="I2809" s="103"/>
      <c r="J2809" s="103"/>
      <c r="K2809" s="103"/>
      <c r="L2809" s="103"/>
      <c r="M2809" s="103"/>
      <c r="N2809" s="103"/>
      <c r="O2809" s="103"/>
      <c r="P2809" s="103"/>
      <c r="Q2809" s="103"/>
      <c r="R2809" s="103"/>
      <c r="S2809" s="103"/>
      <c r="T2809" s="103"/>
      <c r="U2809" s="103"/>
    </row>
    <row r="2810" spans="1:23" s="104" customFormat="1" ht="18" customHeight="1">
      <c r="A2810" s="111" t="s">
        <v>198</v>
      </c>
      <c r="B2810" s="103"/>
      <c r="C2810" s="103"/>
      <c r="D2810" s="103"/>
      <c r="E2810" s="103"/>
      <c r="F2810" s="103"/>
      <c r="G2810" s="103"/>
      <c r="H2810" s="103"/>
      <c r="I2810" s="103"/>
      <c r="J2810" s="103"/>
      <c r="K2810" s="103"/>
      <c r="L2810" s="103"/>
      <c r="M2810" s="103"/>
      <c r="N2810" s="103"/>
      <c r="O2810" s="103"/>
      <c r="P2810" s="103"/>
      <c r="Q2810" s="103"/>
      <c r="R2810" s="103"/>
      <c r="S2810" s="103"/>
      <c r="T2810" s="103"/>
      <c r="U2810" s="103"/>
      <c r="W2810" s="116" t="s">
        <v>249</v>
      </c>
    </row>
    <row r="2811" spans="1:23" s="104" customFormat="1" ht="18" customHeight="1">
      <c r="A2811" s="111" t="s">
        <v>200</v>
      </c>
      <c r="B2811" s="103"/>
      <c r="C2811" s="103"/>
      <c r="D2811" s="103"/>
      <c r="E2811" s="103"/>
      <c r="F2811" s="103"/>
      <c r="G2811" s="103"/>
      <c r="H2811" s="103"/>
      <c r="I2811" s="103"/>
      <c r="J2811" s="103"/>
      <c r="K2811" s="103"/>
      <c r="L2811" s="103"/>
      <c r="M2811" s="103"/>
      <c r="N2811" s="103"/>
      <c r="O2811" s="103"/>
      <c r="P2811" s="103"/>
      <c r="Q2811" s="103"/>
      <c r="R2811" s="103"/>
      <c r="S2811" s="103"/>
      <c r="T2811" s="103"/>
      <c r="U2811" s="103"/>
      <c r="W2811" s="270">
        <f>INDEX(TRI!$BD$72:$BE$436,MATCH(A2802,TRI!$BD$72:$BD$436,0),2)+(IF(WEEKDAY(A2802,1)=4,1,0))</f>
        <v>0</v>
      </c>
    </row>
    <row r="2812" spans="1:23" s="104" customFormat="1" ht="18" customHeight="1">
      <c r="A2812" s="111" t="s">
        <v>201</v>
      </c>
      <c r="B2812" s="103"/>
      <c r="C2812" s="103"/>
      <c r="D2812" s="103"/>
      <c r="E2812" s="103"/>
      <c r="F2812" s="103"/>
      <c r="G2812" s="103"/>
      <c r="H2812" s="103"/>
      <c r="I2812" s="103"/>
      <c r="J2812" s="103"/>
      <c r="K2812" s="103"/>
      <c r="L2812" s="103"/>
      <c r="M2812" s="103"/>
      <c r="N2812" s="103"/>
      <c r="O2812" s="103"/>
      <c r="P2812" s="103"/>
      <c r="Q2812" s="103"/>
      <c r="R2812" s="103"/>
      <c r="S2812" s="103"/>
      <c r="T2812" s="103"/>
      <c r="U2812" s="103"/>
      <c r="W2812" s="271"/>
    </row>
    <row r="2813" spans="1:23" s="104" customFormat="1" ht="18" customHeight="1">
      <c r="A2813" s="111" t="s">
        <v>202</v>
      </c>
      <c r="B2813" s="103"/>
      <c r="C2813" s="103"/>
      <c r="D2813" s="103"/>
      <c r="E2813" s="103"/>
      <c r="F2813" s="103"/>
      <c r="G2813" s="103"/>
      <c r="H2813" s="103"/>
      <c r="I2813" s="103"/>
      <c r="J2813" s="103"/>
      <c r="K2813" s="103"/>
      <c r="L2813" s="103"/>
      <c r="M2813" s="103"/>
      <c r="N2813" s="103"/>
      <c r="O2813" s="103"/>
      <c r="P2813" s="103"/>
      <c r="Q2813" s="103"/>
      <c r="R2813" s="103"/>
      <c r="S2813" s="103"/>
      <c r="T2813" s="103"/>
      <c r="U2813" s="103"/>
    </row>
    <row r="2814" spans="1:23" s="104" customFormat="1" ht="18" customHeight="1">
      <c r="A2814" s="111" t="s">
        <v>203</v>
      </c>
      <c r="B2814" s="103"/>
      <c r="C2814" s="103"/>
      <c r="D2814" s="103"/>
      <c r="E2814" s="103"/>
      <c r="F2814" s="103"/>
      <c r="G2814" s="103"/>
      <c r="H2814" s="103"/>
      <c r="I2814" s="103"/>
      <c r="J2814" s="103"/>
      <c r="K2814" s="103"/>
      <c r="L2814" s="103"/>
      <c r="M2814" s="103"/>
      <c r="N2814" s="103"/>
      <c r="O2814" s="103"/>
      <c r="P2814" s="103"/>
      <c r="Q2814" s="103"/>
      <c r="R2814" s="103"/>
      <c r="S2814" s="103"/>
      <c r="T2814" s="103"/>
      <c r="U2814" s="103"/>
    </row>
    <row r="2815" spans="1:23" s="104" customFormat="1" ht="18" customHeight="1">
      <c r="A2815" s="112" t="s">
        <v>204</v>
      </c>
      <c r="B2815" s="109" t="str">
        <f>IF(COUNTA(B2803:B2814)=0,"-",COUNTA(B2803:B2814)/12)</f>
        <v>-</v>
      </c>
      <c r="C2815" s="109" t="str">
        <f>IF(COUNTA(C2803:C2814)=0,"-",COUNTA(C2803:C2814)/12)</f>
        <v>-</v>
      </c>
      <c r="D2815" s="109" t="str">
        <f t="shared" ref="D2815" si="331">IF(COUNTA(D2803:D2814)=0,"-",COUNTA(D2803:D2814)/12)</f>
        <v>-</v>
      </c>
      <c r="E2815" s="114" t="str">
        <f>IF(COUNTA(E2803:E2814)=0,"-",COUNTA(E2803:E2814)/12)</f>
        <v>-</v>
      </c>
      <c r="F2815" s="109" t="str">
        <f t="shared" ref="F2815:U2815" si="332">IF(COUNTA(F2803:F2814)=0,"-",COUNTA(F2803:F2814)/12)</f>
        <v>-</v>
      </c>
      <c r="G2815" s="109" t="str">
        <f t="shared" si="332"/>
        <v>-</v>
      </c>
      <c r="H2815" s="109" t="str">
        <f t="shared" si="332"/>
        <v>-</v>
      </c>
      <c r="I2815" s="109" t="str">
        <f t="shared" si="332"/>
        <v>-</v>
      </c>
      <c r="J2815" s="109" t="str">
        <f t="shared" si="332"/>
        <v>-</v>
      </c>
      <c r="K2815" s="109" t="str">
        <f t="shared" si="332"/>
        <v>-</v>
      </c>
      <c r="L2815" s="109" t="str">
        <f t="shared" si="332"/>
        <v>-</v>
      </c>
      <c r="M2815" s="109" t="str">
        <f t="shared" si="332"/>
        <v>-</v>
      </c>
      <c r="N2815" s="109" t="str">
        <f t="shared" si="332"/>
        <v>-</v>
      </c>
      <c r="O2815" s="109" t="str">
        <f t="shared" si="332"/>
        <v>-</v>
      </c>
      <c r="P2815" s="109" t="str">
        <f t="shared" si="332"/>
        <v>-</v>
      </c>
      <c r="Q2815" s="109" t="str">
        <f t="shared" si="332"/>
        <v>-</v>
      </c>
      <c r="R2815" s="109" t="str">
        <f t="shared" si="332"/>
        <v>-</v>
      </c>
      <c r="S2815" s="109" t="str">
        <f t="shared" si="332"/>
        <v>-</v>
      </c>
      <c r="T2815" s="109" t="str">
        <f t="shared" si="332"/>
        <v>-</v>
      </c>
      <c r="U2815" s="109" t="str">
        <f t="shared" si="332"/>
        <v>-</v>
      </c>
    </row>
    <row r="2817" spans="1:23" s="104" customFormat="1" ht="18" customHeight="1">
      <c r="A2817" s="105">
        <f>A2802+1</f>
        <v>44897</v>
      </c>
      <c r="B2817" s="106">
        <v>1</v>
      </c>
      <c r="C2817" s="106">
        <v>2</v>
      </c>
      <c r="D2817" s="106">
        <v>3</v>
      </c>
      <c r="E2817" s="106">
        <v>4</v>
      </c>
      <c r="F2817" s="106">
        <v>5</v>
      </c>
      <c r="G2817" s="106">
        <v>6</v>
      </c>
      <c r="H2817" s="106">
        <v>7</v>
      </c>
      <c r="I2817" s="106">
        <v>8</v>
      </c>
      <c r="J2817" s="106">
        <v>9</v>
      </c>
      <c r="K2817" s="106">
        <v>10</v>
      </c>
      <c r="L2817" s="106">
        <v>11</v>
      </c>
      <c r="M2817" s="106">
        <v>12</v>
      </c>
      <c r="N2817" s="106">
        <v>13</v>
      </c>
      <c r="O2817" s="106">
        <v>14</v>
      </c>
      <c r="P2817" s="106">
        <v>15</v>
      </c>
      <c r="Q2817" s="106">
        <v>16</v>
      </c>
      <c r="R2817" s="106">
        <v>17</v>
      </c>
      <c r="S2817" s="106">
        <v>18</v>
      </c>
      <c r="T2817" s="106">
        <v>19</v>
      </c>
      <c r="U2817" s="106">
        <v>20</v>
      </c>
    </row>
    <row r="2818" spans="1:23" s="104" customFormat="1" ht="18" customHeight="1">
      <c r="A2818" s="111" t="s">
        <v>168</v>
      </c>
      <c r="B2818" s="103"/>
      <c r="C2818" s="103"/>
      <c r="D2818" s="103"/>
      <c r="E2818" s="103"/>
      <c r="F2818" s="103"/>
      <c r="G2818" s="103"/>
      <c r="H2818" s="103"/>
      <c r="I2818" s="103"/>
      <c r="J2818" s="103"/>
      <c r="K2818" s="103"/>
      <c r="L2818" s="103"/>
      <c r="M2818" s="103"/>
      <c r="N2818" s="103"/>
      <c r="O2818" s="103"/>
      <c r="P2818" s="103"/>
      <c r="Q2818" s="103"/>
      <c r="R2818" s="103"/>
      <c r="S2818" s="103"/>
      <c r="T2818" s="103"/>
      <c r="U2818" s="103"/>
    </row>
    <row r="2819" spans="1:23" s="104" customFormat="1" ht="18" customHeight="1">
      <c r="A2819" s="111" t="s">
        <v>174</v>
      </c>
      <c r="B2819" s="103"/>
      <c r="C2819" s="103"/>
      <c r="D2819" s="103"/>
      <c r="E2819" s="103"/>
      <c r="F2819" s="103"/>
      <c r="G2819" s="103"/>
      <c r="H2819" s="103"/>
      <c r="I2819" s="103"/>
      <c r="J2819" s="103"/>
      <c r="K2819" s="103"/>
      <c r="L2819" s="103"/>
      <c r="M2819" s="103"/>
      <c r="N2819" s="103"/>
      <c r="O2819" s="103"/>
      <c r="P2819" s="103"/>
      <c r="Q2819" s="103"/>
      <c r="R2819" s="103"/>
      <c r="S2819" s="103"/>
      <c r="T2819" s="103"/>
      <c r="U2819" s="103"/>
    </row>
    <row r="2820" spans="1:23" s="104" customFormat="1" ht="18" customHeight="1">
      <c r="A2820" s="111" t="s">
        <v>176</v>
      </c>
      <c r="B2820" s="103"/>
      <c r="C2820" s="103"/>
      <c r="D2820" s="103"/>
      <c r="E2820" s="103"/>
      <c r="F2820" s="103"/>
      <c r="G2820" s="103"/>
      <c r="H2820" s="103"/>
      <c r="I2820" s="103"/>
      <c r="J2820" s="103"/>
      <c r="K2820" s="103"/>
      <c r="L2820" s="103"/>
      <c r="M2820" s="103"/>
      <c r="N2820" s="103"/>
      <c r="O2820" s="103"/>
      <c r="P2820" s="103"/>
      <c r="Q2820" s="103"/>
      <c r="R2820" s="103"/>
      <c r="S2820" s="103"/>
      <c r="T2820" s="103"/>
      <c r="U2820" s="103"/>
    </row>
    <row r="2821" spans="1:23" s="104" customFormat="1" ht="18" customHeight="1">
      <c r="A2821" s="111" t="s">
        <v>181</v>
      </c>
      <c r="B2821" s="103"/>
      <c r="C2821" s="103"/>
      <c r="D2821" s="103"/>
      <c r="E2821" s="103"/>
      <c r="F2821" s="103"/>
      <c r="G2821" s="103"/>
      <c r="H2821" s="103"/>
      <c r="I2821" s="103"/>
      <c r="J2821" s="103"/>
      <c r="K2821" s="103"/>
      <c r="L2821" s="103"/>
      <c r="M2821" s="103"/>
      <c r="N2821" s="103"/>
      <c r="O2821" s="103"/>
      <c r="P2821" s="103"/>
      <c r="Q2821" s="103"/>
      <c r="R2821" s="103"/>
      <c r="S2821" s="103"/>
      <c r="T2821" s="103"/>
      <c r="U2821" s="103"/>
      <c r="W2821" s="116" t="s">
        <v>250</v>
      </c>
    </row>
    <row r="2822" spans="1:23" s="104" customFormat="1" ht="18" customHeight="1">
      <c r="A2822" s="111" t="s">
        <v>184</v>
      </c>
      <c r="B2822" s="103"/>
      <c r="C2822" s="103"/>
      <c r="D2822" s="103"/>
      <c r="E2822" s="103"/>
      <c r="F2822" s="103"/>
      <c r="G2822" s="103"/>
      <c r="H2822" s="103"/>
      <c r="I2822" s="103"/>
      <c r="J2822" s="103"/>
      <c r="K2822" s="103"/>
      <c r="L2822" s="103"/>
      <c r="M2822" s="103"/>
      <c r="N2822" s="103"/>
      <c r="O2822" s="103"/>
      <c r="P2822" s="103"/>
      <c r="Q2822" s="103"/>
      <c r="R2822" s="103"/>
      <c r="S2822" s="103"/>
      <c r="T2822" s="103"/>
      <c r="U2822" s="103"/>
      <c r="W2822" s="271">
        <f>COUNTIF(B2830:U2830,"-")</f>
        <v>20</v>
      </c>
    </row>
    <row r="2823" spans="1:23" s="104" customFormat="1" ht="18" customHeight="1">
      <c r="A2823" s="111" t="s">
        <v>208</v>
      </c>
      <c r="B2823" s="103"/>
      <c r="C2823" s="103"/>
      <c r="D2823" s="103"/>
      <c r="E2823" s="103"/>
      <c r="F2823" s="103"/>
      <c r="G2823" s="103"/>
      <c r="H2823" s="103"/>
      <c r="I2823" s="103"/>
      <c r="J2823" s="103"/>
      <c r="K2823" s="103"/>
      <c r="L2823" s="103"/>
      <c r="M2823" s="103"/>
      <c r="N2823" s="103"/>
      <c r="O2823" s="103"/>
      <c r="P2823" s="103"/>
      <c r="Q2823" s="103"/>
      <c r="R2823" s="103"/>
      <c r="S2823" s="103"/>
      <c r="T2823" s="103"/>
      <c r="U2823" s="103"/>
      <c r="W2823" s="271"/>
    </row>
    <row r="2824" spans="1:23" s="104" customFormat="1" ht="18" customHeight="1">
      <c r="A2824" s="111" t="s">
        <v>209</v>
      </c>
      <c r="B2824" s="103"/>
      <c r="C2824" s="103"/>
      <c r="D2824" s="103"/>
      <c r="E2824" s="103"/>
      <c r="F2824" s="103"/>
      <c r="G2824" s="103"/>
      <c r="H2824" s="103"/>
      <c r="I2824" s="103"/>
      <c r="J2824" s="103"/>
      <c r="K2824" s="103"/>
      <c r="L2824" s="103"/>
      <c r="M2824" s="103"/>
      <c r="N2824" s="103"/>
      <c r="O2824" s="103"/>
      <c r="P2824" s="103"/>
      <c r="Q2824" s="103"/>
      <c r="R2824" s="103"/>
      <c r="S2824" s="103"/>
      <c r="T2824" s="103"/>
      <c r="U2824" s="103"/>
    </row>
    <row r="2825" spans="1:23" s="104" customFormat="1" ht="18" customHeight="1">
      <c r="A2825" s="111" t="s">
        <v>198</v>
      </c>
      <c r="B2825" s="103"/>
      <c r="C2825" s="103"/>
      <c r="D2825" s="103"/>
      <c r="E2825" s="103"/>
      <c r="F2825" s="103"/>
      <c r="G2825" s="103"/>
      <c r="H2825" s="103"/>
      <c r="I2825" s="103"/>
      <c r="J2825" s="103"/>
      <c r="K2825" s="103"/>
      <c r="L2825" s="103"/>
      <c r="M2825" s="103"/>
      <c r="N2825" s="103"/>
      <c r="O2825" s="103"/>
      <c r="P2825" s="103"/>
      <c r="Q2825" s="103"/>
      <c r="R2825" s="103"/>
      <c r="S2825" s="103"/>
      <c r="T2825" s="103"/>
      <c r="U2825" s="103"/>
      <c r="W2825" s="116" t="s">
        <v>249</v>
      </c>
    </row>
    <row r="2826" spans="1:23" s="104" customFormat="1" ht="18" customHeight="1">
      <c r="A2826" s="111" t="s">
        <v>200</v>
      </c>
      <c r="B2826" s="103"/>
      <c r="C2826" s="103"/>
      <c r="D2826" s="103"/>
      <c r="E2826" s="103"/>
      <c r="F2826" s="103"/>
      <c r="G2826" s="103"/>
      <c r="H2826" s="103"/>
      <c r="I2826" s="103"/>
      <c r="J2826" s="103"/>
      <c r="K2826" s="103"/>
      <c r="L2826" s="103"/>
      <c r="M2826" s="103"/>
      <c r="N2826" s="103"/>
      <c r="O2826" s="103"/>
      <c r="P2826" s="103"/>
      <c r="Q2826" s="103"/>
      <c r="R2826" s="103"/>
      <c r="S2826" s="103"/>
      <c r="T2826" s="103"/>
      <c r="U2826" s="103"/>
      <c r="W2826" s="270">
        <f>INDEX(TRI!$BD$72:$BE$436,MATCH(A2817,TRI!$BD$72:$BD$436,0),2)+(IF(WEEKDAY(A2817,1)=4,1,0))</f>
        <v>0</v>
      </c>
    </row>
    <row r="2827" spans="1:23" s="104" customFormat="1" ht="18" customHeight="1">
      <c r="A2827" s="111" t="s">
        <v>201</v>
      </c>
      <c r="B2827" s="103"/>
      <c r="C2827" s="103"/>
      <c r="D2827" s="103"/>
      <c r="E2827" s="103"/>
      <c r="F2827" s="103"/>
      <c r="G2827" s="103"/>
      <c r="H2827" s="103"/>
      <c r="I2827" s="103"/>
      <c r="J2827" s="103"/>
      <c r="K2827" s="103"/>
      <c r="L2827" s="103"/>
      <c r="M2827" s="103"/>
      <c r="N2827" s="103"/>
      <c r="O2827" s="103"/>
      <c r="P2827" s="103"/>
      <c r="Q2827" s="103"/>
      <c r="R2827" s="103"/>
      <c r="S2827" s="103"/>
      <c r="T2827" s="103"/>
      <c r="U2827" s="103"/>
      <c r="W2827" s="271"/>
    </row>
    <row r="2828" spans="1:23" s="104" customFormat="1" ht="18" customHeight="1">
      <c r="A2828" s="111" t="s">
        <v>202</v>
      </c>
      <c r="B2828" s="103"/>
      <c r="C2828" s="103"/>
      <c r="D2828" s="103"/>
      <c r="E2828" s="103"/>
      <c r="F2828" s="103"/>
      <c r="G2828" s="103"/>
      <c r="H2828" s="103"/>
      <c r="I2828" s="103"/>
      <c r="J2828" s="103"/>
      <c r="K2828" s="103"/>
      <c r="L2828" s="103"/>
      <c r="M2828" s="103"/>
      <c r="N2828" s="103"/>
      <c r="O2828" s="103"/>
      <c r="P2828" s="103"/>
      <c r="Q2828" s="103"/>
      <c r="R2828" s="103"/>
      <c r="S2828" s="103"/>
      <c r="T2828" s="103"/>
      <c r="U2828" s="103"/>
    </row>
    <row r="2829" spans="1:23" s="104" customFormat="1" ht="18" customHeight="1">
      <c r="A2829" s="111" t="s">
        <v>203</v>
      </c>
      <c r="B2829" s="103"/>
      <c r="C2829" s="103"/>
      <c r="D2829" s="103"/>
      <c r="E2829" s="103"/>
      <c r="F2829" s="103"/>
      <c r="G2829" s="103"/>
      <c r="H2829" s="103"/>
      <c r="I2829" s="103"/>
      <c r="J2829" s="103"/>
      <c r="K2829" s="103"/>
      <c r="L2829" s="103"/>
      <c r="M2829" s="103"/>
      <c r="N2829" s="103"/>
      <c r="O2829" s="103"/>
      <c r="P2829" s="103"/>
      <c r="Q2829" s="103"/>
      <c r="R2829" s="103"/>
      <c r="S2829" s="103"/>
      <c r="T2829" s="103"/>
      <c r="U2829" s="103"/>
    </row>
    <row r="2830" spans="1:23" s="104" customFormat="1" ht="18" customHeight="1">
      <c r="A2830" s="112" t="s">
        <v>204</v>
      </c>
      <c r="B2830" s="109" t="str">
        <f>IF(COUNTA(B2818:B2829)=0,"-",COUNTA(B2818:B2829)/12)</f>
        <v>-</v>
      </c>
      <c r="C2830" s="109" t="str">
        <f>IF(COUNTA(C2818:C2829)=0,"-",COUNTA(C2818:C2829)/12)</f>
        <v>-</v>
      </c>
      <c r="D2830" s="109" t="str">
        <f t="shared" ref="D2830" si="333">IF(COUNTA(D2818:D2829)=0,"-",COUNTA(D2818:D2829)/12)</f>
        <v>-</v>
      </c>
      <c r="E2830" s="114" t="str">
        <f>IF(COUNTA(E2818:E2829)=0,"-",COUNTA(E2818:E2829)/12)</f>
        <v>-</v>
      </c>
      <c r="F2830" s="109" t="str">
        <f t="shared" ref="F2830:U2830" si="334">IF(COUNTA(F2818:F2829)=0,"-",COUNTA(F2818:F2829)/12)</f>
        <v>-</v>
      </c>
      <c r="G2830" s="109" t="str">
        <f t="shared" si="334"/>
        <v>-</v>
      </c>
      <c r="H2830" s="109" t="str">
        <f t="shared" si="334"/>
        <v>-</v>
      </c>
      <c r="I2830" s="109" t="str">
        <f t="shared" si="334"/>
        <v>-</v>
      </c>
      <c r="J2830" s="109" t="str">
        <f t="shared" si="334"/>
        <v>-</v>
      </c>
      <c r="K2830" s="109" t="str">
        <f t="shared" si="334"/>
        <v>-</v>
      </c>
      <c r="L2830" s="109" t="str">
        <f t="shared" si="334"/>
        <v>-</v>
      </c>
      <c r="M2830" s="109" t="str">
        <f t="shared" si="334"/>
        <v>-</v>
      </c>
      <c r="N2830" s="109" t="str">
        <f t="shared" si="334"/>
        <v>-</v>
      </c>
      <c r="O2830" s="109" t="str">
        <f t="shared" si="334"/>
        <v>-</v>
      </c>
      <c r="P2830" s="109" t="str">
        <f t="shared" si="334"/>
        <v>-</v>
      </c>
      <c r="Q2830" s="109" t="str">
        <f t="shared" si="334"/>
        <v>-</v>
      </c>
      <c r="R2830" s="109" t="str">
        <f t="shared" si="334"/>
        <v>-</v>
      </c>
      <c r="S2830" s="109" t="str">
        <f t="shared" si="334"/>
        <v>-</v>
      </c>
      <c r="T2830" s="109" t="str">
        <f t="shared" si="334"/>
        <v>-</v>
      </c>
      <c r="U2830" s="109" t="str">
        <f t="shared" si="334"/>
        <v>-</v>
      </c>
    </row>
    <row r="2832" spans="1:23" s="104" customFormat="1" ht="18" customHeight="1">
      <c r="A2832" s="105">
        <f>A2817+1</f>
        <v>44898</v>
      </c>
      <c r="B2832" s="106">
        <v>1</v>
      </c>
      <c r="C2832" s="106">
        <v>2</v>
      </c>
      <c r="D2832" s="106">
        <v>3</v>
      </c>
      <c r="E2832" s="106">
        <v>4</v>
      </c>
      <c r="F2832" s="106">
        <v>5</v>
      </c>
      <c r="G2832" s="106">
        <v>6</v>
      </c>
      <c r="H2832" s="106">
        <v>7</v>
      </c>
      <c r="I2832" s="106">
        <v>8</v>
      </c>
      <c r="J2832" s="106">
        <v>9</v>
      </c>
      <c r="K2832" s="106">
        <v>10</v>
      </c>
      <c r="L2832" s="106">
        <v>11</v>
      </c>
      <c r="M2832" s="106">
        <v>12</v>
      </c>
      <c r="N2832" s="106">
        <v>13</v>
      </c>
      <c r="O2832" s="106">
        <v>14</v>
      </c>
      <c r="P2832" s="106">
        <v>15</v>
      </c>
      <c r="Q2832" s="106">
        <v>16</v>
      </c>
      <c r="R2832" s="106">
        <v>17</v>
      </c>
      <c r="S2832" s="106">
        <v>18</v>
      </c>
      <c r="T2832" s="106">
        <v>19</v>
      </c>
      <c r="U2832" s="106">
        <v>20</v>
      </c>
    </row>
    <row r="2833" spans="1:23" s="104" customFormat="1" ht="18" customHeight="1">
      <c r="A2833" s="111" t="s">
        <v>168</v>
      </c>
      <c r="B2833" s="103"/>
      <c r="C2833" s="103"/>
      <c r="D2833" s="103"/>
      <c r="E2833" s="103"/>
      <c r="F2833" s="103"/>
      <c r="G2833" s="103"/>
      <c r="H2833" s="103"/>
      <c r="I2833" s="103"/>
      <c r="J2833" s="103"/>
      <c r="K2833" s="103"/>
      <c r="L2833" s="103"/>
      <c r="M2833" s="103"/>
      <c r="N2833" s="103"/>
      <c r="O2833" s="103"/>
      <c r="P2833" s="103"/>
      <c r="Q2833" s="103"/>
      <c r="R2833" s="103"/>
      <c r="S2833" s="103"/>
      <c r="T2833" s="103"/>
      <c r="U2833" s="103"/>
    </row>
    <row r="2834" spans="1:23" s="104" customFormat="1" ht="18" customHeight="1">
      <c r="A2834" s="111" t="s">
        <v>174</v>
      </c>
      <c r="B2834" s="103"/>
      <c r="C2834" s="103"/>
      <c r="D2834" s="103"/>
      <c r="E2834" s="103"/>
      <c r="F2834" s="103"/>
      <c r="G2834" s="103"/>
      <c r="H2834" s="103"/>
      <c r="I2834" s="103"/>
      <c r="J2834" s="103"/>
      <c r="K2834" s="103"/>
      <c r="L2834" s="103"/>
      <c r="M2834" s="103"/>
      <c r="N2834" s="103"/>
      <c r="O2834" s="103"/>
      <c r="P2834" s="103"/>
      <c r="Q2834" s="103"/>
      <c r="R2834" s="103"/>
      <c r="S2834" s="103"/>
      <c r="T2834" s="103"/>
      <c r="U2834" s="103"/>
    </row>
    <row r="2835" spans="1:23" s="104" customFormat="1" ht="18" customHeight="1">
      <c r="A2835" s="111" t="s">
        <v>176</v>
      </c>
      <c r="B2835" s="103"/>
      <c r="C2835" s="103"/>
      <c r="D2835" s="103"/>
      <c r="E2835" s="103"/>
      <c r="F2835" s="103"/>
      <c r="G2835" s="103"/>
      <c r="H2835" s="103"/>
      <c r="I2835" s="103"/>
      <c r="J2835" s="103"/>
      <c r="K2835" s="103"/>
      <c r="L2835" s="103"/>
      <c r="M2835" s="103"/>
      <c r="N2835" s="103"/>
      <c r="O2835" s="103"/>
      <c r="P2835" s="103"/>
      <c r="Q2835" s="103"/>
      <c r="R2835" s="103"/>
      <c r="S2835" s="103"/>
      <c r="T2835" s="103"/>
      <c r="U2835" s="103"/>
    </row>
    <row r="2836" spans="1:23" s="104" customFormat="1" ht="18" customHeight="1">
      <c r="A2836" s="111" t="s">
        <v>181</v>
      </c>
      <c r="B2836" s="103"/>
      <c r="C2836" s="103"/>
      <c r="D2836" s="103"/>
      <c r="E2836" s="103"/>
      <c r="F2836" s="103"/>
      <c r="G2836" s="103"/>
      <c r="H2836" s="103"/>
      <c r="I2836" s="103"/>
      <c r="J2836" s="103"/>
      <c r="K2836" s="103"/>
      <c r="L2836" s="103"/>
      <c r="M2836" s="103"/>
      <c r="N2836" s="103"/>
      <c r="O2836" s="103"/>
      <c r="P2836" s="103"/>
      <c r="Q2836" s="103"/>
      <c r="R2836" s="103"/>
      <c r="S2836" s="103"/>
      <c r="T2836" s="103"/>
      <c r="U2836" s="103"/>
      <c r="W2836" s="116" t="s">
        <v>250</v>
      </c>
    </row>
    <row r="2837" spans="1:23" s="104" customFormat="1" ht="18" customHeight="1">
      <c r="A2837" s="111" t="s">
        <v>184</v>
      </c>
      <c r="B2837" s="103"/>
      <c r="C2837" s="103"/>
      <c r="D2837" s="103"/>
      <c r="E2837" s="103"/>
      <c r="F2837" s="103"/>
      <c r="G2837" s="103"/>
      <c r="H2837" s="103"/>
      <c r="I2837" s="103"/>
      <c r="J2837" s="103"/>
      <c r="K2837" s="103"/>
      <c r="L2837" s="103"/>
      <c r="M2837" s="103"/>
      <c r="N2837" s="103"/>
      <c r="O2837" s="103"/>
      <c r="P2837" s="103"/>
      <c r="Q2837" s="103"/>
      <c r="R2837" s="103"/>
      <c r="S2837" s="103"/>
      <c r="T2837" s="103"/>
      <c r="U2837" s="103"/>
      <c r="W2837" s="271">
        <f>COUNTIF(B2845:U2845,"-")</f>
        <v>20</v>
      </c>
    </row>
    <row r="2838" spans="1:23" s="104" customFormat="1" ht="18" customHeight="1">
      <c r="A2838" s="111" t="s">
        <v>208</v>
      </c>
      <c r="B2838" s="103"/>
      <c r="C2838" s="103"/>
      <c r="D2838" s="103"/>
      <c r="E2838" s="103"/>
      <c r="F2838" s="103"/>
      <c r="G2838" s="103"/>
      <c r="H2838" s="103"/>
      <c r="I2838" s="103"/>
      <c r="J2838" s="103"/>
      <c r="K2838" s="103"/>
      <c r="L2838" s="103"/>
      <c r="M2838" s="103"/>
      <c r="N2838" s="103"/>
      <c r="O2838" s="103"/>
      <c r="P2838" s="103"/>
      <c r="Q2838" s="103"/>
      <c r="R2838" s="103"/>
      <c r="S2838" s="103"/>
      <c r="T2838" s="103"/>
      <c r="U2838" s="103"/>
      <c r="W2838" s="271"/>
    </row>
    <row r="2839" spans="1:23" s="104" customFormat="1" ht="18" customHeight="1">
      <c r="A2839" s="111" t="s">
        <v>209</v>
      </c>
      <c r="B2839" s="103"/>
      <c r="C2839" s="103"/>
      <c r="D2839" s="103"/>
      <c r="E2839" s="103"/>
      <c r="F2839" s="103"/>
      <c r="G2839" s="103"/>
      <c r="H2839" s="103"/>
      <c r="I2839" s="103"/>
      <c r="J2839" s="103"/>
      <c r="K2839" s="103"/>
      <c r="L2839" s="103"/>
      <c r="M2839" s="103"/>
      <c r="N2839" s="103"/>
      <c r="O2839" s="103"/>
      <c r="P2839" s="103"/>
      <c r="Q2839" s="103"/>
      <c r="R2839" s="103"/>
      <c r="S2839" s="103"/>
      <c r="T2839" s="103"/>
      <c r="U2839" s="103"/>
    </row>
    <row r="2840" spans="1:23" s="104" customFormat="1" ht="18" customHeight="1">
      <c r="A2840" s="111" t="s">
        <v>198</v>
      </c>
      <c r="B2840" s="103"/>
      <c r="C2840" s="103"/>
      <c r="D2840" s="103"/>
      <c r="E2840" s="103"/>
      <c r="F2840" s="103"/>
      <c r="G2840" s="103"/>
      <c r="H2840" s="103"/>
      <c r="I2840" s="103"/>
      <c r="J2840" s="103"/>
      <c r="K2840" s="103"/>
      <c r="L2840" s="103"/>
      <c r="M2840" s="103"/>
      <c r="N2840" s="103"/>
      <c r="O2840" s="103"/>
      <c r="P2840" s="103"/>
      <c r="Q2840" s="103"/>
      <c r="R2840" s="103"/>
      <c r="S2840" s="103"/>
      <c r="T2840" s="103"/>
      <c r="U2840" s="103"/>
      <c r="W2840" s="116" t="s">
        <v>249</v>
      </c>
    </row>
    <row r="2841" spans="1:23" s="104" customFormat="1" ht="18" customHeight="1">
      <c r="A2841" s="111" t="s">
        <v>200</v>
      </c>
      <c r="B2841" s="103"/>
      <c r="C2841" s="103"/>
      <c r="D2841" s="103"/>
      <c r="E2841" s="103"/>
      <c r="F2841" s="103"/>
      <c r="G2841" s="103"/>
      <c r="H2841" s="103"/>
      <c r="I2841" s="103"/>
      <c r="J2841" s="103"/>
      <c r="K2841" s="103"/>
      <c r="L2841" s="103"/>
      <c r="M2841" s="103"/>
      <c r="N2841" s="103"/>
      <c r="O2841" s="103"/>
      <c r="P2841" s="103"/>
      <c r="Q2841" s="103"/>
      <c r="R2841" s="103"/>
      <c r="S2841" s="103"/>
      <c r="T2841" s="103"/>
      <c r="U2841" s="103"/>
      <c r="W2841" s="270">
        <f>INDEX(TRI!$BD$72:$BE$436,MATCH(A2832,TRI!$BD$72:$BD$436,0),2)+(IF(WEEKDAY(A2832,1)=4,1,0))</f>
        <v>0</v>
      </c>
    </row>
    <row r="2842" spans="1:23" s="104" customFormat="1" ht="18" customHeight="1">
      <c r="A2842" s="111" t="s">
        <v>201</v>
      </c>
      <c r="B2842" s="103"/>
      <c r="C2842" s="103"/>
      <c r="D2842" s="103"/>
      <c r="E2842" s="103"/>
      <c r="F2842" s="103"/>
      <c r="G2842" s="103"/>
      <c r="H2842" s="103"/>
      <c r="I2842" s="103"/>
      <c r="J2842" s="103"/>
      <c r="K2842" s="103"/>
      <c r="L2842" s="103"/>
      <c r="M2842" s="103"/>
      <c r="N2842" s="103"/>
      <c r="O2842" s="103"/>
      <c r="P2842" s="103"/>
      <c r="Q2842" s="103"/>
      <c r="R2842" s="103"/>
      <c r="S2842" s="103"/>
      <c r="T2842" s="103"/>
      <c r="U2842" s="103"/>
      <c r="W2842" s="271"/>
    </row>
    <row r="2843" spans="1:23" s="104" customFormat="1" ht="18" customHeight="1">
      <c r="A2843" s="111" t="s">
        <v>202</v>
      </c>
      <c r="B2843" s="103"/>
      <c r="C2843" s="103"/>
      <c r="D2843" s="103"/>
      <c r="E2843" s="103"/>
      <c r="F2843" s="103"/>
      <c r="G2843" s="103"/>
      <c r="H2843" s="103"/>
      <c r="I2843" s="103"/>
      <c r="J2843" s="103"/>
      <c r="K2843" s="103"/>
      <c r="L2843" s="103"/>
      <c r="M2843" s="103"/>
      <c r="N2843" s="103"/>
      <c r="O2843" s="103"/>
      <c r="P2843" s="103"/>
      <c r="Q2843" s="103"/>
      <c r="R2843" s="103"/>
      <c r="S2843" s="103"/>
      <c r="T2843" s="103"/>
      <c r="U2843" s="103"/>
    </row>
    <row r="2844" spans="1:23" s="104" customFormat="1" ht="18" customHeight="1">
      <c r="A2844" s="111" t="s">
        <v>203</v>
      </c>
      <c r="B2844" s="103"/>
      <c r="C2844" s="103"/>
      <c r="D2844" s="103"/>
      <c r="E2844" s="103"/>
      <c r="F2844" s="103"/>
      <c r="G2844" s="103"/>
      <c r="H2844" s="103"/>
      <c r="I2844" s="103"/>
      <c r="J2844" s="103"/>
      <c r="K2844" s="103"/>
      <c r="L2844" s="103"/>
      <c r="M2844" s="103"/>
      <c r="N2844" s="103"/>
      <c r="O2844" s="103"/>
      <c r="P2844" s="103"/>
      <c r="Q2844" s="103"/>
      <c r="R2844" s="103"/>
      <c r="S2844" s="103"/>
      <c r="T2844" s="103"/>
      <c r="U2844" s="103"/>
    </row>
    <row r="2845" spans="1:23" s="104" customFormat="1" ht="18" customHeight="1">
      <c r="A2845" s="112" t="s">
        <v>204</v>
      </c>
      <c r="B2845" s="109" t="str">
        <f>IF(COUNTA(B2833:B2844)=0,"-",COUNTA(B2833:B2844)/12)</f>
        <v>-</v>
      </c>
      <c r="C2845" s="109" t="str">
        <f>IF(COUNTA(C2833:C2844)=0,"-",COUNTA(C2833:C2844)/12)</f>
        <v>-</v>
      </c>
      <c r="D2845" s="109" t="str">
        <f t="shared" ref="D2845" si="335">IF(COUNTA(D2833:D2844)=0,"-",COUNTA(D2833:D2844)/12)</f>
        <v>-</v>
      </c>
      <c r="E2845" s="114" t="str">
        <f>IF(COUNTA(E2833:E2844)=0,"-",COUNTA(E2833:E2844)/12)</f>
        <v>-</v>
      </c>
      <c r="F2845" s="109" t="str">
        <f t="shared" ref="F2845:U2845" si="336">IF(COUNTA(F2833:F2844)=0,"-",COUNTA(F2833:F2844)/12)</f>
        <v>-</v>
      </c>
      <c r="G2845" s="109" t="str">
        <f t="shared" si="336"/>
        <v>-</v>
      </c>
      <c r="H2845" s="109" t="str">
        <f t="shared" si="336"/>
        <v>-</v>
      </c>
      <c r="I2845" s="109" t="str">
        <f t="shared" si="336"/>
        <v>-</v>
      </c>
      <c r="J2845" s="109" t="str">
        <f t="shared" si="336"/>
        <v>-</v>
      </c>
      <c r="K2845" s="109" t="str">
        <f t="shared" si="336"/>
        <v>-</v>
      </c>
      <c r="L2845" s="109" t="str">
        <f t="shared" si="336"/>
        <v>-</v>
      </c>
      <c r="M2845" s="109" t="str">
        <f t="shared" si="336"/>
        <v>-</v>
      </c>
      <c r="N2845" s="109" t="str">
        <f t="shared" si="336"/>
        <v>-</v>
      </c>
      <c r="O2845" s="109" t="str">
        <f t="shared" si="336"/>
        <v>-</v>
      </c>
      <c r="P2845" s="109" t="str">
        <f t="shared" si="336"/>
        <v>-</v>
      </c>
      <c r="Q2845" s="109" t="str">
        <f t="shared" si="336"/>
        <v>-</v>
      </c>
      <c r="R2845" s="109" t="str">
        <f t="shared" si="336"/>
        <v>-</v>
      </c>
      <c r="S2845" s="109" t="str">
        <f t="shared" si="336"/>
        <v>-</v>
      </c>
      <c r="T2845" s="109" t="str">
        <f t="shared" si="336"/>
        <v>-</v>
      </c>
      <c r="U2845" s="109" t="str">
        <f t="shared" si="336"/>
        <v>-</v>
      </c>
    </row>
    <row r="2847" spans="1:23" s="104" customFormat="1" ht="18" customHeight="1">
      <c r="A2847" s="105">
        <f>A2832+1</f>
        <v>44899</v>
      </c>
      <c r="B2847" s="106">
        <v>1</v>
      </c>
      <c r="C2847" s="106">
        <v>2</v>
      </c>
      <c r="D2847" s="106">
        <v>3</v>
      </c>
      <c r="E2847" s="106">
        <v>4</v>
      </c>
      <c r="F2847" s="106">
        <v>5</v>
      </c>
      <c r="G2847" s="106">
        <v>6</v>
      </c>
      <c r="H2847" s="106">
        <v>7</v>
      </c>
      <c r="I2847" s="106">
        <v>8</v>
      </c>
      <c r="J2847" s="106">
        <v>9</v>
      </c>
      <c r="K2847" s="106">
        <v>10</v>
      </c>
      <c r="L2847" s="106">
        <v>11</v>
      </c>
      <c r="M2847" s="106">
        <v>12</v>
      </c>
      <c r="N2847" s="106">
        <v>13</v>
      </c>
      <c r="O2847" s="106">
        <v>14</v>
      </c>
      <c r="P2847" s="106">
        <v>15</v>
      </c>
      <c r="Q2847" s="106">
        <v>16</v>
      </c>
      <c r="R2847" s="106">
        <v>17</v>
      </c>
      <c r="S2847" s="106">
        <v>18</v>
      </c>
      <c r="T2847" s="106">
        <v>19</v>
      </c>
      <c r="U2847" s="106">
        <v>20</v>
      </c>
    </row>
    <row r="2848" spans="1:23" s="104" customFormat="1" ht="18" customHeight="1">
      <c r="A2848" s="111" t="s">
        <v>168</v>
      </c>
      <c r="B2848" s="103"/>
      <c r="C2848" s="103"/>
      <c r="D2848" s="103"/>
      <c r="E2848" s="103"/>
      <c r="F2848" s="103"/>
      <c r="G2848" s="103"/>
      <c r="H2848" s="103"/>
      <c r="I2848" s="103"/>
      <c r="J2848" s="103"/>
      <c r="K2848" s="103"/>
      <c r="L2848" s="103"/>
      <c r="M2848" s="103"/>
      <c r="N2848" s="103"/>
      <c r="O2848" s="103"/>
      <c r="P2848" s="103"/>
      <c r="Q2848" s="103"/>
      <c r="R2848" s="103"/>
      <c r="S2848" s="103"/>
      <c r="T2848" s="103"/>
      <c r="U2848" s="103"/>
    </row>
    <row r="2849" spans="1:23" s="104" customFormat="1" ht="18" customHeight="1">
      <c r="A2849" s="111" t="s">
        <v>174</v>
      </c>
      <c r="B2849" s="103"/>
      <c r="C2849" s="103"/>
      <c r="D2849" s="103"/>
      <c r="E2849" s="103"/>
      <c r="F2849" s="103"/>
      <c r="G2849" s="103"/>
      <c r="H2849" s="103"/>
      <c r="I2849" s="103"/>
      <c r="J2849" s="103"/>
      <c r="K2849" s="103"/>
      <c r="L2849" s="103"/>
      <c r="M2849" s="103"/>
      <c r="N2849" s="103"/>
      <c r="O2849" s="103"/>
      <c r="P2849" s="103"/>
      <c r="Q2849" s="103"/>
      <c r="R2849" s="103"/>
      <c r="S2849" s="103"/>
      <c r="T2849" s="103"/>
      <c r="U2849" s="103"/>
    </row>
    <row r="2850" spans="1:23" s="104" customFormat="1" ht="18" customHeight="1">
      <c r="A2850" s="111" t="s">
        <v>176</v>
      </c>
      <c r="B2850" s="103"/>
      <c r="C2850" s="103"/>
      <c r="D2850" s="103"/>
      <c r="E2850" s="103"/>
      <c r="F2850" s="103"/>
      <c r="G2850" s="103"/>
      <c r="H2850" s="103"/>
      <c r="I2850" s="103"/>
      <c r="J2850" s="103"/>
      <c r="K2850" s="103"/>
      <c r="L2850" s="103"/>
      <c r="M2850" s="103"/>
      <c r="N2850" s="103"/>
      <c r="O2850" s="103"/>
      <c r="P2850" s="103"/>
      <c r="Q2850" s="103"/>
      <c r="R2850" s="103"/>
      <c r="S2850" s="103"/>
      <c r="T2850" s="103"/>
      <c r="U2850" s="103"/>
    </row>
    <row r="2851" spans="1:23" s="104" customFormat="1" ht="18" customHeight="1">
      <c r="A2851" s="111" t="s">
        <v>181</v>
      </c>
      <c r="B2851" s="103"/>
      <c r="C2851" s="103"/>
      <c r="D2851" s="103"/>
      <c r="E2851" s="103"/>
      <c r="F2851" s="103"/>
      <c r="G2851" s="103"/>
      <c r="H2851" s="103"/>
      <c r="I2851" s="103"/>
      <c r="J2851" s="103"/>
      <c r="K2851" s="103"/>
      <c r="L2851" s="103"/>
      <c r="M2851" s="103"/>
      <c r="N2851" s="103"/>
      <c r="O2851" s="103"/>
      <c r="P2851" s="103"/>
      <c r="Q2851" s="103"/>
      <c r="R2851" s="103"/>
      <c r="S2851" s="103"/>
      <c r="T2851" s="103"/>
      <c r="U2851" s="103"/>
      <c r="W2851" s="116" t="s">
        <v>250</v>
      </c>
    </row>
    <row r="2852" spans="1:23" s="104" customFormat="1" ht="18" customHeight="1">
      <c r="A2852" s="111" t="s">
        <v>184</v>
      </c>
      <c r="B2852" s="103"/>
      <c r="C2852" s="103"/>
      <c r="D2852" s="103"/>
      <c r="E2852" s="103"/>
      <c r="F2852" s="103"/>
      <c r="G2852" s="103"/>
      <c r="H2852" s="103"/>
      <c r="I2852" s="103"/>
      <c r="J2852" s="103"/>
      <c r="K2852" s="103"/>
      <c r="L2852" s="103"/>
      <c r="M2852" s="103"/>
      <c r="N2852" s="103"/>
      <c r="O2852" s="103"/>
      <c r="P2852" s="103"/>
      <c r="Q2852" s="103"/>
      <c r="R2852" s="103"/>
      <c r="S2852" s="103"/>
      <c r="T2852" s="103"/>
      <c r="U2852" s="103"/>
      <c r="W2852" s="271">
        <f>COUNTIF(B2860:U2860,"-")</f>
        <v>20</v>
      </c>
    </row>
    <row r="2853" spans="1:23" s="104" customFormat="1" ht="18" customHeight="1">
      <c r="A2853" s="111" t="s">
        <v>208</v>
      </c>
      <c r="B2853" s="103"/>
      <c r="C2853" s="103"/>
      <c r="D2853" s="103"/>
      <c r="E2853" s="103"/>
      <c r="F2853" s="103"/>
      <c r="G2853" s="103"/>
      <c r="H2853" s="103"/>
      <c r="I2853" s="103"/>
      <c r="J2853" s="103"/>
      <c r="K2853" s="103"/>
      <c r="L2853" s="103"/>
      <c r="M2853" s="103"/>
      <c r="N2853" s="103"/>
      <c r="O2853" s="103"/>
      <c r="P2853" s="103"/>
      <c r="Q2853" s="103"/>
      <c r="R2853" s="103"/>
      <c r="S2853" s="103"/>
      <c r="T2853" s="103"/>
      <c r="U2853" s="103"/>
      <c r="W2853" s="271"/>
    </row>
    <row r="2854" spans="1:23" s="104" customFormat="1" ht="18" customHeight="1">
      <c r="A2854" s="111" t="s">
        <v>209</v>
      </c>
      <c r="B2854" s="103"/>
      <c r="C2854" s="103"/>
      <c r="D2854" s="103"/>
      <c r="E2854" s="103"/>
      <c r="F2854" s="103"/>
      <c r="G2854" s="103"/>
      <c r="H2854" s="103"/>
      <c r="I2854" s="103"/>
      <c r="J2854" s="103"/>
      <c r="K2854" s="103"/>
      <c r="L2854" s="103"/>
      <c r="M2854" s="103"/>
      <c r="N2854" s="103"/>
      <c r="O2854" s="103"/>
      <c r="P2854" s="103"/>
      <c r="Q2854" s="103"/>
      <c r="R2854" s="103"/>
      <c r="S2854" s="103"/>
      <c r="T2854" s="103"/>
      <c r="U2854" s="103"/>
    </row>
    <row r="2855" spans="1:23" s="104" customFormat="1" ht="18" customHeight="1">
      <c r="A2855" s="111" t="s">
        <v>198</v>
      </c>
      <c r="B2855" s="103"/>
      <c r="C2855" s="103"/>
      <c r="D2855" s="103"/>
      <c r="E2855" s="103"/>
      <c r="F2855" s="103"/>
      <c r="G2855" s="103"/>
      <c r="H2855" s="103"/>
      <c r="I2855" s="103"/>
      <c r="J2855" s="103"/>
      <c r="K2855" s="103"/>
      <c r="L2855" s="103"/>
      <c r="M2855" s="103"/>
      <c r="N2855" s="103"/>
      <c r="O2855" s="103"/>
      <c r="P2855" s="103"/>
      <c r="Q2855" s="103"/>
      <c r="R2855" s="103"/>
      <c r="S2855" s="103"/>
      <c r="T2855" s="103"/>
      <c r="U2855" s="103"/>
      <c r="W2855" s="116" t="s">
        <v>249</v>
      </c>
    </row>
    <row r="2856" spans="1:23" s="104" customFormat="1" ht="18" customHeight="1">
      <c r="A2856" s="111" t="s">
        <v>200</v>
      </c>
      <c r="B2856" s="103"/>
      <c r="C2856" s="103"/>
      <c r="D2856" s="103"/>
      <c r="E2856" s="103"/>
      <c r="F2856" s="103"/>
      <c r="G2856" s="103"/>
      <c r="H2856" s="103"/>
      <c r="I2856" s="103"/>
      <c r="J2856" s="103"/>
      <c r="K2856" s="103"/>
      <c r="L2856" s="103"/>
      <c r="M2856" s="103"/>
      <c r="N2856" s="103"/>
      <c r="O2856" s="103"/>
      <c r="P2856" s="103"/>
      <c r="Q2856" s="103"/>
      <c r="R2856" s="103"/>
      <c r="S2856" s="103"/>
      <c r="T2856" s="103"/>
      <c r="U2856" s="103"/>
      <c r="W2856" s="270">
        <f>INDEX(TRI!$BD$72:$BE$436,MATCH(A2847,TRI!$BD$72:$BD$436,0),2)+(IF(WEEKDAY(A2847,1)=4,1,0))</f>
        <v>0</v>
      </c>
    </row>
    <row r="2857" spans="1:23" s="104" customFormat="1" ht="18" customHeight="1">
      <c r="A2857" s="111" t="s">
        <v>201</v>
      </c>
      <c r="B2857" s="103"/>
      <c r="C2857" s="103"/>
      <c r="D2857" s="103"/>
      <c r="E2857" s="103"/>
      <c r="F2857" s="103"/>
      <c r="G2857" s="103"/>
      <c r="H2857" s="103"/>
      <c r="I2857" s="103"/>
      <c r="J2857" s="103"/>
      <c r="K2857" s="103"/>
      <c r="L2857" s="103"/>
      <c r="M2857" s="103"/>
      <c r="N2857" s="103"/>
      <c r="O2857" s="103"/>
      <c r="P2857" s="103"/>
      <c r="Q2857" s="103"/>
      <c r="R2857" s="103"/>
      <c r="S2857" s="103"/>
      <c r="T2857" s="103"/>
      <c r="U2857" s="103"/>
      <c r="W2857" s="271"/>
    </row>
    <row r="2858" spans="1:23" s="104" customFormat="1" ht="18" customHeight="1">
      <c r="A2858" s="111" t="s">
        <v>202</v>
      </c>
      <c r="B2858" s="103"/>
      <c r="C2858" s="103"/>
      <c r="D2858" s="103"/>
      <c r="E2858" s="103"/>
      <c r="F2858" s="103"/>
      <c r="G2858" s="103"/>
      <c r="H2858" s="103"/>
      <c r="I2858" s="103"/>
      <c r="J2858" s="103"/>
      <c r="K2858" s="103"/>
      <c r="L2858" s="103"/>
      <c r="M2858" s="103"/>
      <c r="N2858" s="103"/>
      <c r="O2858" s="103"/>
      <c r="P2858" s="103"/>
      <c r="Q2858" s="103"/>
      <c r="R2858" s="103"/>
      <c r="S2858" s="103"/>
      <c r="T2858" s="103"/>
      <c r="U2858" s="103"/>
    </row>
    <row r="2859" spans="1:23" s="104" customFormat="1" ht="18" customHeight="1">
      <c r="A2859" s="111" t="s">
        <v>203</v>
      </c>
      <c r="B2859" s="103"/>
      <c r="C2859" s="103"/>
      <c r="D2859" s="103"/>
      <c r="E2859" s="103"/>
      <c r="F2859" s="103"/>
      <c r="G2859" s="103"/>
      <c r="H2859" s="103"/>
      <c r="I2859" s="103"/>
      <c r="J2859" s="103"/>
      <c r="K2859" s="103"/>
      <c r="L2859" s="103"/>
      <c r="M2859" s="103"/>
      <c r="N2859" s="103"/>
      <c r="O2859" s="103"/>
      <c r="P2859" s="103"/>
      <c r="Q2859" s="103"/>
      <c r="R2859" s="103"/>
      <c r="S2859" s="103"/>
      <c r="T2859" s="103"/>
      <c r="U2859" s="103"/>
    </row>
    <row r="2860" spans="1:23" s="104" customFormat="1" ht="18" customHeight="1">
      <c r="A2860" s="112" t="s">
        <v>204</v>
      </c>
      <c r="B2860" s="109" t="str">
        <f>IF(COUNTA(B2848:B2859)=0,"-",COUNTA(B2848:B2859)/12)</f>
        <v>-</v>
      </c>
      <c r="C2860" s="109" t="str">
        <f>IF(COUNTA(C2848:C2859)=0,"-",COUNTA(C2848:C2859)/12)</f>
        <v>-</v>
      </c>
      <c r="D2860" s="109" t="str">
        <f t="shared" ref="D2860" si="337">IF(COUNTA(D2848:D2859)=0,"-",COUNTA(D2848:D2859)/12)</f>
        <v>-</v>
      </c>
      <c r="E2860" s="114" t="str">
        <f>IF(COUNTA(E2848:E2859)=0,"-",COUNTA(E2848:E2859)/12)</f>
        <v>-</v>
      </c>
      <c r="F2860" s="109" t="str">
        <f t="shared" ref="F2860:U2860" si="338">IF(COUNTA(F2848:F2859)=0,"-",COUNTA(F2848:F2859)/12)</f>
        <v>-</v>
      </c>
      <c r="G2860" s="109" t="str">
        <f t="shared" si="338"/>
        <v>-</v>
      </c>
      <c r="H2860" s="109" t="str">
        <f t="shared" si="338"/>
        <v>-</v>
      </c>
      <c r="I2860" s="109" t="str">
        <f t="shared" si="338"/>
        <v>-</v>
      </c>
      <c r="J2860" s="109" t="str">
        <f t="shared" si="338"/>
        <v>-</v>
      </c>
      <c r="K2860" s="109" t="str">
        <f t="shared" si="338"/>
        <v>-</v>
      </c>
      <c r="L2860" s="109" t="str">
        <f t="shared" si="338"/>
        <v>-</v>
      </c>
      <c r="M2860" s="109" t="str">
        <f t="shared" si="338"/>
        <v>-</v>
      </c>
      <c r="N2860" s="109" t="str">
        <f t="shared" si="338"/>
        <v>-</v>
      </c>
      <c r="O2860" s="109" t="str">
        <f t="shared" si="338"/>
        <v>-</v>
      </c>
      <c r="P2860" s="109" t="str">
        <f t="shared" si="338"/>
        <v>-</v>
      </c>
      <c r="Q2860" s="109" t="str">
        <f t="shared" si="338"/>
        <v>-</v>
      </c>
      <c r="R2860" s="109" t="str">
        <f t="shared" si="338"/>
        <v>-</v>
      </c>
      <c r="S2860" s="109" t="str">
        <f t="shared" si="338"/>
        <v>-</v>
      </c>
      <c r="T2860" s="109" t="str">
        <f t="shared" si="338"/>
        <v>-</v>
      </c>
      <c r="U2860" s="109" t="str">
        <f t="shared" si="338"/>
        <v>-</v>
      </c>
    </row>
    <row r="2862" spans="1:23" s="104" customFormat="1" ht="18" customHeight="1">
      <c r="A2862" s="105">
        <f>A2847+1</f>
        <v>44900</v>
      </c>
      <c r="B2862" s="106">
        <v>1</v>
      </c>
      <c r="C2862" s="106">
        <v>2</v>
      </c>
      <c r="D2862" s="106">
        <v>3</v>
      </c>
      <c r="E2862" s="106">
        <v>4</v>
      </c>
      <c r="F2862" s="106">
        <v>5</v>
      </c>
      <c r="G2862" s="106">
        <v>6</v>
      </c>
      <c r="H2862" s="106">
        <v>7</v>
      </c>
      <c r="I2862" s="106">
        <v>8</v>
      </c>
      <c r="J2862" s="106">
        <v>9</v>
      </c>
      <c r="K2862" s="106">
        <v>10</v>
      </c>
      <c r="L2862" s="106">
        <v>11</v>
      </c>
      <c r="M2862" s="106">
        <v>12</v>
      </c>
      <c r="N2862" s="106">
        <v>13</v>
      </c>
      <c r="O2862" s="106">
        <v>14</v>
      </c>
      <c r="P2862" s="106">
        <v>15</v>
      </c>
      <c r="Q2862" s="106">
        <v>16</v>
      </c>
      <c r="R2862" s="106">
        <v>17</v>
      </c>
      <c r="S2862" s="106">
        <v>18</v>
      </c>
      <c r="T2862" s="106">
        <v>19</v>
      </c>
      <c r="U2862" s="106">
        <v>20</v>
      </c>
    </row>
    <row r="2863" spans="1:23" s="104" customFormat="1" ht="18" customHeight="1">
      <c r="A2863" s="111" t="s">
        <v>168</v>
      </c>
      <c r="B2863" s="103"/>
      <c r="C2863" s="103"/>
      <c r="D2863" s="103"/>
      <c r="E2863" s="103"/>
      <c r="F2863" s="103"/>
      <c r="G2863" s="103"/>
      <c r="H2863" s="103"/>
      <c r="I2863" s="103"/>
      <c r="J2863" s="103"/>
      <c r="K2863" s="103"/>
      <c r="L2863" s="103"/>
      <c r="M2863" s="103"/>
      <c r="N2863" s="103"/>
      <c r="O2863" s="103"/>
      <c r="P2863" s="103"/>
      <c r="Q2863" s="103"/>
      <c r="R2863" s="103"/>
      <c r="S2863" s="103"/>
      <c r="T2863" s="103"/>
      <c r="U2863" s="103"/>
    </row>
    <row r="2864" spans="1:23" s="104" customFormat="1" ht="18" customHeight="1">
      <c r="A2864" s="111" t="s">
        <v>174</v>
      </c>
      <c r="B2864" s="103"/>
      <c r="C2864" s="103"/>
      <c r="D2864" s="103"/>
      <c r="E2864" s="103"/>
      <c r="F2864" s="103"/>
      <c r="G2864" s="103"/>
      <c r="H2864" s="103"/>
      <c r="I2864" s="103"/>
      <c r="J2864" s="103"/>
      <c r="K2864" s="103"/>
      <c r="L2864" s="103"/>
      <c r="M2864" s="103"/>
      <c r="N2864" s="103"/>
      <c r="O2864" s="103"/>
      <c r="P2864" s="103"/>
      <c r="Q2864" s="103"/>
      <c r="R2864" s="103"/>
      <c r="S2864" s="103"/>
      <c r="T2864" s="103"/>
      <c r="U2864" s="103"/>
    </row>
    <row r="2865" spans="1:23" s="104" customFormat="1" ht="18" customHeight="1">
      <c r="A2865" s="111" t="s">
        <v>176</v>
      </c>
      <c r="B2865" s="103"/>
      <c r="C2865" s="103"/>
      <c r="D2865" s="103"/>
      <c r="E2865" s="103"/>
      <c r="F2865" s="103"/>
      <c r="G2865" s="103"/>
      <c r="H2865" s="103"/>
      <c r="I2865" s="103"/>
      <c r="J2865" s="103"/>
      <c r="K2865" s="103"/>
      <c r="L2865" s="103"/>
      <c r="M2865" s="103"/>
      <c r="N2865" s="103"/>
      <c r="O2865" s="103"/>
      <c r="P2865" s="103"/>
      <c r="Q2865" s="103"/>
      <c r="R2865" s="103"/>
      <c r="S2865" s="103"/>
      <c r="T2865" s="103"/>
      <c r="U2865" s="103"/>
    </row>
    <row r="2866" spans="1:23" s="104" customFormat="1" ht="18" customHeight="1">
      <c r="A2866" s="111" t="s">
        <v>181</v>
      </c>
      <c r="B2866" s="103"/>
      <c r="C2866" s="103"/>
      <c r="D2866" s="103"/>
      <c r="E2866" s="103"/>
      <c r="F2866" s="103"/>
      <c r="G2866" s="103"/>
      <c r="H2866" s="103"/>
      <c r="I2866" s="103"/>
      <c r="J2866" s="103"/>
      <c r="K2866" s="103"/>
      <c r="L2866" s="103"/>
      <c r="M2866" s="103"/>
      <c r="N2866" s="103"/>
      <c r="O2866" s="103"/>
      <c r="P2866" s="103"/>
      <c r="Q2866" s="103"/>
      <c r="R2866" s="103"/>
      <c r="S2866" s="103"/>
      <c r="T2866" s="103"/>
      <c r="U2866" s="103"/>
      <c r="W2866" s="116" t="s">
        <v>250</v>
      </c>
    </row>
    <row r="2867" spans="1:23" s="104" customFormat="1" ht="18" customHeight="1">
      <c r="A2867" s="111" t="s">
        <v>184</v>
      </c>
      <c r="B2867" s="103"/>
      <c r="C2867" s="103"/>
      <c r="D2867" s="103"/>
      <c r="E2867" s="103"/>
      <c r="F2867" s="103"/>
      <c r="G2867" s="103"/>
      <c r="H2867" s="103"/>
      <c r="I2867" s="103"/>
      <c r="J2867" s="103"/>
      <c r="K2867" s="103"/>
      <c r="L2867" s="103"/>
      <c r="M2867" s="103"/>
      <c r="N2867" s="103"/>
      <c r="O2867" s="103"/>
      <c r="P2867" s="103"/>
      <c r="Q2867" s="103"/>
      <c r="R2867" s="103"/>
      <c r="S2867" s="103"/>
      <c r="T2867" s="103"/>
      <c r="U2867" s="103"/>
      <c r="W2867" s="271">
        <f>COUNTIF(B2875:U2875,"-")</f>
        <v>20</v>
      </c>
    </row>
    <row r="2868" spans="1:23" s="104" customFormat="1" ht="18" customHeight="1">
      <c r="A2868" s="111" t="s">
        <v>208</v>
      </c>
      <c r="B2868" s="103"/>
      <c r="C2868" s="103"/>
      <c r="D2868" s="103"/>
      <c r="E2868" s="103"/>
      <c r="F2868" s="103"/>
      <c r="G2868" s="103"/>
      <c r="H2868" s="103"/>
      <c r="I2868" s="103"/>
      <c r="J2868" s="103"/>
      <c r="K2868" s="103"/>
      <c r="L2868" s="103"/>
      <c r="M2868" s="103"/>
      <c r="N2868" s="103"/>
      <c r="O2868" s="103"/>
      <c r="P2868" s="103"/>
      <c r="Q2868" s="103"/>
      <c r="R2868" s="103"/>
      <c r="S2868" s="103"/>
      <c r="T2868" s="103"/>
      <c r="U2868" s="103"/>
      <c r="W2868" s="271"/>
    </row>
    <row r="2869" spans="1:23" s="104" customFormat="1" ht="18" customHeight="1">
      <c r="A2869" s="111" t="s">
        <v>209</v>
      </c>
      <c r="B2869" s="103"/>
      <c r="C2869" s="103"/>
      <c r="D2869" s="103"/>
      <c r="E2869" s="103"/>
      <c r="F2869" s="103"/>
      <c r="G2869" s="103"/>
      <c r="H2869" s="103"/>
      <c r="I2869" s="103"/>
      <c r="J2869" s="103"/>
      <c r="K2869" s="103"/>
      <c r="L2869" s="103"/>
      <c r="M2869" s="103"/>
      <c r="N2869" s="103"/>
      <c r="O2869" s="103"/>
      <c r="P2869" s="103"/>
      <c r="Q2869" s="103"/>
      <c r="R2869" s="103"/>
      <c r="S2869" s="103"/>
      <c r="T2869" s="103"/>
      <c r="U2869" s="103"/>
    </row>
    <row r="2870" spans="1:23" s="104" customFormat="1" ht="18" customHeight="1">
      <c r="A2870" s="111" t="s">
        <v>198</v>
      </c>
      <c r="B2870" s="103"/>
      <c r="C2870" s="103"/>
      <c r="D2870" s="103"/>
      <c r="E2870" s="103"/>
      <c r="F2870" s="103"/>
      <c r="G2870" s="103"/>
      <c r="H2870" s="103"/>
      <c r="I2870" s="103"/>
      <c r="J2870" s="103"/>
      <c r="K2870" s="103"/>
      <c r="L2870" s="103"/>
      <c r="M2870" s="103"/>
      <c r="N2870" s="103"/>
      <c r="O2870" s="103"/>
      <c r="P2870" s="103"/>
      <c r="Q2870" s="103"/>
      <c r="R2870" s="103"/>
      <c r="S2870" s="103"/>
      <c r="T2870" s="103"/>
      <c r="U2870" s="103"/>
      <c r="W2870" s="116" t="s">
        <v>249</v>
      </c>
    </row>
    <row r="2871" spans="1:23" s="104" customFormat="1" ht="18" customHeight="1">
      <c r="A2871" s="111" t="s">
        <v>200</v>
      </c>
      <c r="B2871" s="103"/>
      <c r="C2871" s="103"/>
      <c r="D2871" s="103"/>
      <c r="E2871" s="103"/>
      <c r="F2871" s="103"/>
      <c r="G2871" s="103"/>
      <c r="H2871" s="103"/>
      <c r="I2871" s="103"/>
      <c r="J2871" s="103"/>
      <c r="K2871" s="103"/>
      <c r="L2871" s="103"/>
      <c r="M2871" s="103"/>
      <c r="N2871" s="103"/>
      <c r="O2871" s="103"/>
      <c r="P2871" s="103"/>
      <c r="Q2871" s="103"/>
      <c r="R2871" s="103"/>
      <c r="S2871" s="103"/>
      <c r="T2871" s="103"/>
      <c r="U2871" s="103"/>
      <c r="W2871" s="270">
        <f>INDEX(TRI!$BD$72:$BE$436,MATCH(A2862,TRI!$BD$72:$BD$436,0),2)+(IF(WEEKDAY(A2862,1)=4,1,0))</f>
        <v>0</v>
      </c>
    </row>
    <row r="2872" spans="1:23" s="104" customFormat="1" ht="18" customHeight="1">
      <c r="A2872" s="111" t="s">
        <v>201</v>
      </c>
      <c r="B2872" s="103"/>
      <c r="C2872" s="103"/>
      <c r="D2872" s="103"/>
      <c r="E2872" s="103"/>
      <c r="F2872" s="103"/>
      <c r="G2872" s="103"/>
      <c r="H2872" s="103"/>
      <c r="I2872" s="103"/>
      <c r="J2872" s="103"/>
      <c r="K2872" s="103"/>
      <c r="L2872" s="103"/>
      <c r="M2872" s="103"/>
      <c r="N2872" s="103"/>
      <c r="O2872" s="103"/>
      <c r="P2872" s="103"/>
      <c r="Q2872" s="103"/>
      <c r="R2872" s="103"/>
      <c r="S2872" s="103"/>
      <c r="T2872" s="103"/>
      <c r="U2872" s="103"/>
      <c r="W2872" s="271"/>
    </row>
    <row r="2873" spans="1:23" s="104" customFormat="1" ht="18" customHeight="1">
      <c r="A2873" s="111" t="s">
        <v>202</v>
      </c>
      <c r="B2873" s="103"/>
      <c r="C2873" s="103"/>
      <c r="D2873" s="103"/>
      <c r="E2873" s="103"/>
      <c r="F2873" s="103"/>
      <c r="G2873" s="103"/>
      <c r="H2873" s="103"/>
      <c r="I2873" s="103"/>
      <c r="J2873" s="103"/>
      <c r="K2873" s="103"/>
      <c r="L2873" s="103"/>
      <c r="M2873" s="103"/>
      <c r="N2873" s="103"/>
      <c r="O2873" s="103"/>
      <c r="P2873" s="103"/>
      <c r="Q2873" s="103"/>
      <c r="R2873" s="103"/>
      <c r="S2873" s="103"/>
      <c r="T2873" s="103"/>
      <c r="U2873" s="103"/>
    </row>
    <row r="2874" spans="1:23" s="104" customFormat="1" ht="18" customHeight="1">
      <c r="A2874" s="111" t="s">
        <v>203</v>
      </c>
      <c r="B2874" s="103"/>
      <c r="C2874" s="103"/>
      <c r="D2874" s="103"/>
      <c r="E2874" s="103"/>
      <c r="F2874" s="103"/>
      <c r="G2874" s="103"/>
      <c r="H2874" s="103"/>
      <c r="I2874" s="103"/>
      <c r="J2874" s="103"/>
      <c r="K2874" s="103"/>
      <c r="L2874" s="103"/>
      <c r="M2874" s="103"/>
      <c r="N2874" s="103"/>
      <c r="O2874" s="103"/>
      <c r="P2874" s="103"/>
      <c r="Q2874" s="103"/>
      <c r="R2874" s="103"/>
      <c r="S2874" s="103"/>
      <c r="T2874" s="103"/>
      <c r="U2874" s="103"/>
    </row>
    <row r="2875" spans="1:23" s="104" customFormat="1" ht="18" customHeight="1">
      <c r="A2875" s="112" t="s">
        <v>204</v>
      </c>
      <c r="B2875" s="109" t="str">
        <f>IF(COUNTA(B2863:B2874)=0,"-",COUNTA(B2863:B2874)/12)</f>
        <v>-</v>
      </c>
      <c r="C2875" s="109" t="str">
        <f>IF(COUNTA(C2863:C2874)=0,"-",COUNTA(C2863:C2874)/12)</f>
        <v>-</v>
      </c>
      <c r="D2875" s="109" t="str">
        <f t="shared" ref="D2875" si="339">IF(COUNTA(D2863:D2874)=0,"-",COUNTA(D2863:D2874)/12)</f>
        <v>-</v>
      </c>
      <c r="E2875" s="114" t="str">
        <f>IF(COUNTA(E2863:E2874)=0,"-",COUNTA(E2863:E2874)/12)</f>
        <v>-</v>
      </c>
      <c r="F2875" s="109" t="str">
        <f t="shared" ref="F2875:U2875" si="340">IF(COUNTA(F2863:F2874)=0,"-",COUNTA(F2863:F2874)/12)</f>
        <v>-</v>
      </c>
      <c r="G2875" s="109" t="str">
        <f t="shared" si="340"/>
        <v>-</v>
      </c>
      <c r="H2875" s="109" t="str">
        <f t="shared" si="340"/>
        <v>-</v>
      </c>
      <c r="I2875" s="109" t="str">
        <f t="shared" si="340"/>
        <v>-</v>
      </c>
      <c r="J2875" s="109" t="str">
        <f t="shared" si="340"/>
        <v>-</v>
      </c>
      <c r="K2875" s="109" t="str">
        <f t="shared" si="340"/>
        <v>-</v>
      </c>
      <c r="L2875" s="109" t="str">
        <f t="shared" si="340"/>
        <v>-</v>
      </c>
      <c r="M2875" s="109" t="str">
        <f t="shared" si="340"/>
        <v>-</v>
      </c>
      <c r="N2875" s="109" t="str">
        <f t="shared" si="340"/>
        <v>-</v>
      </c>
      <c r="O2875" s="109" t="str">
        <f t="shared" si="340"/>
        <v>-</v>
      </c>
      <c r="P2875" s="109" t="str">
        <f t="shared" si="340"/>
        <v>-</v>
      </c>
      <c r="Q2875" s="109" t="str">
        <f t="shared" si="340"/>
        <v>-</v>
      </c>
      <c r="R2875" s="109" t="str">
        <f t="shared" si="340"/>
        <v>-</v>
      </c>
      <c r="S2875" s="109" t="str">
        <f t="shared" si="340"/>
        <v>-</v>
      </c>
      <c r="T2875" s="109" t="str">
        <f t="shared" si="340"/>
        <v>-</v>
      </c>
      <c r="U2875" s="109" t="str">
        <f t="shared" si="340"/>
        <v>-</v>
      </c>
    </row>
    <row r="2877" spans="1:23" s="104" customFormat="1" ht="18" customHeight="1">
      <c r="A2877" s="105">
        <f>A2862+1</f>
        <v>44901</v>
      </c>
      <c r="B2877" s="106">
        <v>1</v>
      </c>
      <c r="C2877" s="106">
        <v>2</v>
      </c>
      <c r="D2877" s="106">
        <v>3</v>
      </c>
      <c r="E2877" s="106">
        <v>4</v>
      </c>
      <c r="F2877" s="106">
        <v>5</v>
      </c>
      <c r="G2877" s="106">
        <v>6</v>
      </c>
      <c r="H2877" s="106">
        <v>7</v>
      </c>
      <c r="I2877" s="106">
        <v>8</v>
      </c>
      <c r="J2877" s="106">
        <v>9</v>
      </c>
      <c r="K2877" s="106">
        <v>10</v>
      </c>
      <c r="L2877" s="106">
        <v>11</v>
      </c>
      <c r="M2877" s="106">
        <v>12</v>
      </c>
      <c r="N2877" s="106">
        <v>13</v>
      </c>
      <c r="O2877" s="106">
        <v>14</v>
      </c>
      <c r="P2877" s="106">
        <v>15</v>
      </c>
      <c r="Q2877" s="106">
        <v>16</v>
      </c>
      <c r="R2877" s="106">
        <v>17</v>
      </c>
      <c r="S2877" s="106">
        <v>18</v>
      </c>
      <c r="T2877" s="106">
        <v>19</v>
      </c>
      <c r="U2877" s="106">
        <v>20</v>
      </c>
    </row>
    <row r="2878" spans="1:23" s="104" customFormat="1" ht="18" customHeight="1">
      <c r="A2878" s="111" t="s">
        <v>168</v>
      </c>
      <c r="B2878" s="103"/>
      <c r="C2878" s="103"/>
      <c r="D2878" s="103"/>
      <c r="E2878" s="103"/>
      <c r="F2878" s="103"/>
      <c r="G2878" s="103"/>
      <c r="H2878" s="103"/>
      <c r="I2878" s="103"/>
      <c r="J2878" s="103"/>
      <c r="K2878" s="103"/>
      <c r="L2878" s="103"/>
      <c r="M2878" s="103"/>
      <c r="N2878" s="103"/>
      <c r="O2878" s="103"/>
      <c r="P2878" s="103"/>
      <c r="Q2878" s="103"/>
      <c r="R2878" s="103"/>
      <c r="S2878" s="103"/>
      <c r="T2878" s="103"/>
      <c r="U2878" s="103"/>
    </row>
    <row r="2879" spans="1:23" s="104" customFormat="1" ht="18" customHeight="1">
      <c r="A2879" s="111" t="s">
        <v>174</v>
      </c>
      <c r="B2879" s="103"/>
      <c r="C2879" s="103"/>
      <c r="D2879" s="103"/>
      <c r="E2879" s="103"/>
      <c r="F2879" s="103"/>
      <c r="G2879" s="103"/>
      <c r="H2879" s="103"/>
      <c r="I2879" s="103"/>
      <c r="J2879" s="103"/>
      <c r="K2879" s="103"/>
      <c r="L2879" s="103"/>
      <c r="M2879" s="103"/>
      <c r="N2879" s="103"/>
      <c r="O2879" s="103"/>
      <c r="P2879" s="103"/>
      <c r="Q2879" s="103"/>
      <c r="R2879" s="103"/>
      <c r="S2879" s="103"/>
      <c r="T2879" s="103"/>
      <c r="U2879" s="103"/>
    </row>
    <row r="2880" spans="1:23" s="104" customFormat="1" ht="18" customHeight="1">
      <c r="A2880" s="111" t="s">
        <v>176</v>
      </c>
      <c r="B2880" s="103"/>
      <c r="C2880" s="103"/>
      <c r="D2880" s="103"/>
      <c r="E2880" s="103"/>
      <c r="F2880" s="103"/>
      <c r="G2880" s="103"/>
      <c r="H2880" s="103"/>
      <c r="I2880" s="103"/>
      <c r="J2880" s="103"/>
      <c r="K2880" s="103"/>
      <c r="L2880" s="103"/>
      <c r="M2880" s="103"/>
      <c r="N2880" s="103"/>
      <c r="O2880" s="103"/>
      <c r="P2880" s="103"/>
      <c r="Q2880" s="103"/>
      <c r="R2880" s="103"/>
      <c r="S2880" s="103"/>
      <c r="T2880" s="103"/>
      <c r="U2880" s="103"/>
    </row>
    <row r="2881" spans="1:23" s="104" customFormat="1" ht="18" customHeight="1">
      <c r="A2881" s="111" t="s">
        <v>181</v>
      </c>
      <c r="B2881" s="103"/>
      <c r="C2881" s="103"/>
      <c r="D2881" s="103"/>
      <c r="E2881" s="103"/>
      <c r="F2881" s="103"/>
      <c r="G2881" s="103"/>
      <c r="H2881" s="103"/>
      <c r="I2881" s="103"/>
      <c r="J2881" s="103"/>
      <c r="K2881" s="103"/>
      <c r="L2881" s="103"/>
      <c r="M2881" s="103"/>
      <c r="N2881" s="103"/>
      <c r="O2881" s="103"/>
      <c r="P2881" s="103"/>
      <c r="Q2881" s="103"/>
      <c r="R2881" s="103"/>
      <c r="S2881" s="103"/>
      <c r="T2881" s="103"/>
      <c r="U2881" s="103"/>
      <c r="W2881" s="116" t="s">
        <v>250</v>
      </c>
    </row>
    <row r="2882" spans="1:23" s="104" customFormat="1" ht="18" customHeight="1">
      <c r="A2882" s="111" t="s">
        <v>184</v>
      </c>
      <c r="B2882" s="103"/>
      <c r="C2882" s="103"/>
      <c r="D2882" s="103"/>
      <c r="E2882" s="103"/>
      <c r="F2882" s="103"/>
      <c r="G2882" s="103"/>
      <c r="H2882" s="103"/>
      <c r="I2882" s="103"/>
      <c r="J2882" s="103"/>
      <c r="K2882" s="103"/>
      <c r="L2882" s="103"/>
      <c r="M2882" s="103"/>
      <c r="N2882" s="103"/>
      <c r="O2882" s="103"/>
      <c r="P2882" s="103"/>
      <c r="Q2882" s="103"/>
      <c r="R2882" s="103"/>
      <c r="S2882" s="103"/>
      <c r="T2882" s="103"/>
      <c r="U2882" s="103"/>
      <c r="W2882" s="271">
        <f>COUNTIF(B2890:U2890,"-")</f>
        <v>20</v>
      </c>
    </row>
    <row r="2883" spans="1:23" s="104" customFormat="1" ht="18" customHeight="1">
      <c r="A2883" s="111" t="s">
        <v>208</v>
      </c>
      <c r="B2883" s="103"/>
      <c r="C2883" s="103"/>
      <c r="D2883" s="103"/>
      <c r="E2883" s="103"/>
      <c r="F2883" s="103"/>
      <c r="G2883" s="103"/>
      <c r="H2883" s="103"/>
      <c r="I2883" s="103"/>
      <c r="J2883" s="103"/>
      <c r="K2883" s="103"/>
      <c r="L2883" s="103"/>
      <c r="M2883" s="103"/>
      <c r="N2883" s="103"/>
      <c r="O2883" s="103"/>
      <c r="P2883" s="103"/>
      <c r="Q2883" s="103"/>
      <c r="R2883" s="103"/>
      <c r="S2883" s="103"/>
      <c r="T2883" s="103"/>
      <c r="U2883" s="103"/>
      <c r="W2883" s="271"/>
    </row>
    <row r="2884" spans="1:23" s="104" customFormat="1" ht="18" customHeight="1">
      <c r="A2884" s="111" t="s">
        <v>209</v>
      </c>
      <c r="B2884" s="103"/>
      <c r="C2884" s="103"/>
      <c r="D2884" s="103"/>
      <c r="E2884" s="103"/>
      <c r="F2884" s="103"/>
      <c r="G2884" s="103"/>
      <c r="H2884" s="103"/>
      <c r="I2884" s="103"/>
      <c r="J2884" s="103"/>
      <c r="K2884" s="103"/>
      <c r="L2884" s="103"/>
      <c r="M2884" s="103"/>
      <c r="N2884" s="103"/>
      <c r="O2884" s="103"/>
      <c r="P2884" s="103"/>
      <c r="Q2884" s="103"/>
      <c r="R2884" s="103"/>
      <c r="S2884" s="103"/>
      <c r="T2884" s="103"/>
      <c r="U2884" s="103"/>
    </row>
    <row r="2885" spans="1:23" s="104" customFormat="1" ht="18" customHeight="1">
      <c r="A2885" s="111" t="s">
        <v>198</v>
      </c>
      <c r="B2885" s="103"/>
      <c r="C2885" s="103"/>
      <c r="D2885" s="103"/>
      <c r="E2885" s="103"/>
      <c r="F2885" s="103"/>
      <c r="G2885" s="103"/>
      <c r="H2885" s="103"/>
      <c r="I2885" s="103"/>
      <c r="J2885" s="103"/>
      <c r="K2885" s="103"/>
      <c r="L2885" s="103"/>
      <c r="M2885" s="103"/>
      <c r="N2885" s="103"/>
      <c r="O2885" s="103"/>
      <c r="P2885" s="103"/>
      <c r="Q2885" s="103"/>
      <c r="R2885" s="103"/>
      <c r="S2885" s="103"/>
      <c r="T2885" s="103"/>
      <c r="U2885" s="103"/>
      <c r="W2885" s="116" t="s">
        <v>249</v>
      </c>
    </row>
    <row r="2886" spans="1:23" s="104" customFormat="1" ht="18" customHeight="1">
      <c r="A2886" s="111" t="s">
        <v>200</v>
      </c>
      <c r="B2886" s="103"/>
      <c r="C2886" s="103"/>
      <c r="D2886" s="103"/>
      <c r="E2886" s="103"/>
      <c r="F2886" s="103"/>
      <c r="G2886" s="103"/>
      <c r="H2886" s="103"/>
      <c r="I2886" s="103"/>
      <c r="J2886" s="103"/>
      <c r="K2886" s="103"/>
      <c r="L2886" s="103"/>
      <c r="M2886" s="103"/>
      <c r="N2886" s="103"/>
      <c r="O2886" s="103"/>
      <c r="P2886" s="103"/>
      <c r="Q2886" s="103"/>
      <c r="R2886" s="103"/>
      <c r="S2886" s="103"/>
      <c r="T2886" s="103"/>
      <c r="U2886" s="103"/>
      <c r="W2886" s="270">
        <f>INDEX(TRI!$BD$72:$BE$436,MATCH(A2877,TRI!$BD$72:$BD$436,0),2)+(IF(WEEKDAY(A2877,1)=4,1,0))</f>
        <v>0</v>
      </c>
    </row>
    <row r="2887" spans="1:23" s="104" customFormat="1" ht="18" customHeight="1">
      <c r="A2887" s="111" t="s">
        <v>201</v>
      </c>
      <c r="B2887" s="103"/>
      <c r="C2887" s="103"/>
      <c r="D2887" s="103"/>
      <c r="E2887" s="103"/>
      <c r="F2887" s="103"/>
      <c r="G2887" s="103"/>
      <c r="H2887" s="103"/>
      <c r="I2887" s="103"/>
      <c r="J2887" s="103"/>
      <c r="K2887" s="103"/>
      <c r="L2887" s="103"/>
      <c r="M2887" s="103"/>
      <c r="N2887" s="103"/>
      <c r="O2887" s="103"/>
      <c r="P2887" s="103"/>
      <c r="Q2887" s="103"/>
      <c r="R2887" s="103"/>
      <c r="S2887" s="103"/>
      <c r="T2887" s="103"/>
      <c r="U2887" s="103"/>
      <c r="W2887" s="271"/>
    </row>
    <row r="2888" spans="1:23" s="104" customFormat="1" ht="18" customHeight="1">
      <c r="A2888" s="111" t="s">
        <v>202</v>
      </c>
      <c r="B2888" s="103"/>
      <c r="C2888" s="103"/>
      <c r="D2888" s="103"/>
      <c r="E2888" s="103"/>
      <c r="F2888" s="103"/>
      <c r="G2888" s="103"/>
      <c r="H2888" s="103"/>
      <c r="I2888" s="103"/>
      <c r="J2888" s="103"/>
      <c r="K2888" s="103"/>
      <c r="L2888" s="103"/>
      <c r="M2888" s="103"/>
      <c r="N2888" s="103"/>
      <c r="O2888" s="103"/>
      <c r="P2888" s="103"/>
      <c r="Q2888" s="103"/>
      <c r="R2888" s="103"/>
      <c r="S2888" s="103"/>
      <c r="T2888" s="103"/>
      <c r="U2888" s="103"/>
    </row>
    <row r="2889" spans="1:23" s="104" customFormat="1" ht="18" customHeight="1">
      <c r="A2889" s="111" t="s">
        <v>203</v>
      </c>
      <c r="B2889" s="103"/>
      <c r="C2889" s="103"/>
      <c r="D2889" s="103"/>
      <c r="E2889" s="103"/>
      <c r="F2889" s="103"/>
      <c r="G2889" s="103"/>
      <c r="H2889" s="103"/>
      <c r="I2889" s="103"/>
      <c r="J2889" s="103"/>
      <c r="K2889" s="103"/>
      <c r="L2889" s="103"/>
      <c r="M2889" s="103"/>
      <c r="N2889" s="103"/>
      <c r="O2889" s="103"/>
      <c r="P2889" s="103"/>
      <c r="Q2889" s="103"/>
      <c r="R2889" s="103"/>
      <c r="S2889" s="103"/>
      <c r="T2889" s="103"/>
      <c r="U2889" s="103"/>
    </row>
    <row r="2890" spans="1:23" s="104" customFormat="1" ht="18" customHeight="1">
      <c r="A2890" s="112" t="s">
        <v>204</v>
      </c>
      <c r="B2890" s="109" t="str">
        <f>IF(COUNTA(B2878:B2889)=0,"-",COUNTA(B2878:B2889)/12)</f>
        <v>-</v>
      </c>
      <c r="C2890" s="109" t="str">
        <f>IF(COUNTA(C2878:C2889)=0,"-",COUNTA(C2878:C2889)/12)</f>
        <v>-</v>
      </c>
      <c r="D2890" s="109" t="str">
        <f t="shared" ref="D2890" si="341">IF(COUNTA(D2878:D2889)=0,"-",COUNTA(D2878:D2889)/12)</f>
        <v>-</v>
      </c>
      <c r="E2890" s="114" t="str">
        <f>IF(COUNTA(E2878:E2889)=0,"-",COUNTA(E2878:E2889)/12)</f>
        <v>-</v>
      </c>
      <c r="F2890" s="109" t="str">
        <f t="shared" ref="F2890:U2890" si="342">IF(COUNTA(F2878:F2889)=0,"-",COUNTA(F2878:F2889)/12)</f>
        <v>-</v>
      </c>
      <c r="G2890" s="109" t="str">
        <f t="shared" si="342"/>
        <v>-</v>
      </c>
      <c r="H2890" s="109" t="str">
        <f t="shared" si="342"/>
        <v>-</v>
      </c>
      <c r="I2890" s="109" t="str">
        <f t="shared" si="342"/>
        <v>-</v>
      </c>
      <c r="J2890" s="109" t="str">
        <f t="shared" si="342"/>
        <v>-</v>
      </c>
      <c r="K2890" s="109" t="str">
        <f t="shared" si="342"/>
        <v>-</v>
      </c>
      <c r="L2890" s="109" t="str">
        <f t="shared" si="342"/>
        <v>-</v>
      </c>
      <c r="M2890" s="109" t="str">
        <f t="shared" si="342"/>
        <v>-</v>
      </c>
      <c r="N2890" s="109" t="str">
        <f t="shared" si="342"/>
        <v>-</v>
      </c>
      <c r="O2890" s="109" t="str">
        <f t="shared" si="342"/>
        <v>-</v>
      </c>
      <c r="P2890" s="109" t="str">
        <f t="shared" si="342"/>
        <v>-</v>
      </c>
      <c r="Q2890" s="109" t="str">
        <f t="shared" si="342"/>
        <v>-</v>
      </c>
      <c r="R2890" s="109" t="str">
        <f t="shared" si="342"/>
        <v>-</v>
      </c>
      <c r="S2890" s="109" t="str">
        <f t="shared" si="342"/>
        <v>-</v>
      </c>
      <c r="T2890" s="109" t="str">
        <f t="shared" si="342"/>
        <v>-</v>
      </c>
      <c r="U2890" s="109" t="str">
        <f t="shared" si="342"/>
        <v>-</v>
      </c>
    </row>
    <row r="2892" spans="1:23" s="104" customFormat="1" ht="18" customHeight="1">
      <c r="A2892" s="105">
        <f>A2877+1</f>
        <v>44902</v>
      </c>
      <c r="B2892" s="106">
        <v>1</v>
      </c>
      <c r="C2892" s="106">
        <v>2</v>
      </c>
      <c r="D2892" s="106">
        <v>3</v>
      </c>
      <c r="E2892" s="106">
        <v>4</v>
      </c>
      <c r="F2892" s="106">
        <v>5</v>
      </c>
      <c r="G2892" s="106">
        <v>6</v>
      </c>
      <c r="H2892" s="106">
        <v>7</v>
      </c>
      <c r="I2892" s="106">
        <v>8</v>
      </c>
      <c r="J2892" s="106">
        <v>9</v>
      </c>
      <c r="K2892" s="106">
        <v>10</v>
      </c>
      <c r="L2892" s="106">
        <v>11</v>
      </c>
      <c r="M2892" s="106">
        <v>12</v>
      </c>
      <c r="N2892" s="106">
        <v>13</v>
      </c>
      <c r="O2892" s="106">
        <v>14</v>
      </c>
      <c r="P2892" s="106">
        <v>15</v>
      </c>
      <c r="Q2892" s="106">
        <v>16</v>
      </c>
      <c r="R2892" s="106">
        <v>17</v>
      </c>
      <c r="S2892" s="106">
        <v>18</v>
      </c>
      <c r="T2892" s="106">
        <v>19</v>
      </c>
      <c r="U2892" s="106">
        <v>20</v>
      </c>
    </row>
    <row r="2893" spans="1:23" s="104" customFormat="1" ht="18" customHeight="1">
      <c r="A2893" s="111" t="s">
        <v>168</v>
      </c>
      <c r="B2893" s="103"/>
      <c r="C2893" s="103"/>
      <c r="D2893" s="103"/>
      <c r="E2893" s="103"/>
      <c r="F2893" s="103"/>
      <c r="G2893" s="103"/>
      <c r="H2893" s="103"/>
      <c r="I2893" s="103"/>
      <c r="J2893" s="103"/>
      <c r="K2893" s="103"/>
      <c r="L2893" s="103"/>
      <c r="M2893" s="103"/>
      <c r="N2893" s="103"/>
      <c r="O2893" s="103"/>
      <c r="P2893" s="103"/>
      <c r="Q2893" s="103"/>
      <c r="R2893" s="103"/>
      <c r="S2893" s="103"/>
      <c r="T2893" s="103"/>
      <c r="U2893" s="103"/>
    </row>
    <row r="2894" spans="1:23" s="104" customFormat="1" ht="18" customHeight="1">
      <c r="A2894" s="111" t="s">
        <v>174</v>
      </c>
      <c r="B2894" s="103"/>
      <c r="C2894" s="103"/>
      <c r="D2894" s="103"/>
      <c r="E2894" s="103"/>
      <c r="F2894" s="103"/>
      <c r="G2894" s="103"/>
      <c r="H2894" s="103"/>
      <c r="I2894" s="103"/>
      <c r="J2894" s="103"/>
      <c r="K2894" s="103"/>
      <c r="L2894" s="103"/>
      <c r="M2894" s="103"/>
      <c r="N2894" s="103"/>
      <c r="O2894" s="103"/>
      <c r="P2894" s="103"/>
      <c r="Q2894" s="103"/>
      <c r="R2894" s="103"/>
      <c r="S2894" s="103"/>
      <c r="T2894" s="103"/>
      <c r="U2894" s="103"/>
    </row>
    <row r="2895" spans="1:23" s="104" customFormat="1" ht="18" customHeight="1">
      <c r="A2895" s="111" t="s">
        <v>176</v>
      </c>
      <c r="B2895" s="103"/>
      <c r="C2895" s="103"/>
      <c r="D2895" s="103"/>
      <c r="E2895" s="103"/>
      <c r="F2895" s="103"/>
      <c r="G2895" s="103"/>
      <c r="H2895" s="103"/>
      <c r="I2895" s="103"/>
      <c r="J2895" s="103"/>
      <c r="K2895" s="103"/>
      <c r="L2895" s="103"/>
      <c r="M2895" s="103"/>
      <c r="N2895" s="103"/>
      <c r="O2895" s="103"/>
      <c r="P2895" s="103"/>
      <c r="Q2895" s="103"/>
      <c r="R2895" s="103"/>
      <c r="S2895" s="103"/>
      <c r="T2895" s="103"/>
      <c r="U2895" s="103"/>
    </row>
    <row r="2896" spans="1:23" s="104" customFormat="1" ht="18" customHeight="1">
      <c r="A2896" s="111" t="s">
        <v>181</v>
      </c>
      <c r="B2896" s="103"/>
      <c r="C2896" s="103"/>
      <c r="D2896" s="103"/>
      <c r="E2896" s="103"/>
      <c r="F2896" s="103"/>
      <c r="G2896" s="103"/>
      <c r="H2896" s="103"/>
      <c r="I2896" s="103"/>
      <c r="J2896" s="103"/>
      <c r="K2896" s="103"/>
      <c r="L2896" s="103"/>
      <c r="M2896" s="103"/>
      <c r="N2896" s="103"/>
      <c r="O2896" s="103"/>
      <c r="P2896" s="103"/>
      <c r="Q2896" s="103"/>
      <c r="R2896" s="103"/>
      <c r="S2896" s="103"/>
      <c r="T2896" s="103"/>
      <c r="U2896" s="103"/>
      <c r="W2896" s="116" t="s">
        <v>250</v>
      </c>
    </row>
    <row r="2897" spans="1:23" s="104" customFormat="1" ht="18" customHeight="1">
      <c r="A2897" s="111" t="s">
        <v>184</v>
      </c>
      <c r="B2897" s="103"/>
      <c r="C2897" s="103"/>
      <c r="D2897" s="103"/>
      <c r="E2897" s="103"/>
      <c r="F2897" s="103"/>
      <c r="G2897" s="103"/>
      <c r="H2897" s="103"/>
      <c r="I2897" s="103"/>
      <c r="J2897" s="103"/>
      <c r="K2897" s="103"/>
      <c r="L2897" s="103"/>
      <c r="M2897" s="103"/>
      <c r="N2897" s="103"/>
      <c r="O2897" s="103"/>
      <c r="P2897" s="103"/>
      <c r="Q2897" s="103"/>
      <c r="R2897" s="103"/>
      <c r="S2897" s="103"/>
      <c r="T2897" s="103"/>
      <c r="U2897" s="103"/>
      <c r="W2897" s="271">
        <f>COUNTIF(B2905:U2905,"-")</f>
        <v>20</v>
      </c>
    </row>
    <row r="2898" spans="1:23" s="104" customFormat="1" ht="18" customHeight="1">
      <c r="A2898" s="111" t="s">
        <v>208</v>
      </c>
      <c r="B2898" s="103"/>
      <c r="C2898" s="103"/>
      <c r="D2898" s="103"/>
      <c r="E2898" s="103"/>
      <c r="F2898" s="103"/>
      <c r="G2898" s="103"/>
      <c r="H2898" s="103"/>
      <c r="I2898" s="103"/>
      <c r="J2898" s="103"/>
      <c r="K2898" s="103"/>
      <c r="L2898" s="103"/>
      <c r="M2898" s="103"/>
      <c r="N2898" s="103"/>
      <c r="O2898" s="103"/>
      <c r="P2898" s="103"/>
      <c r="Q2898" s="103"/>
      <c r="R2898" s="103"/>
      <c r="S2898" s="103"/>
      <c r="T2898" s="103"/>
      <c r="U2898" s="103"/>
      <c r="W2898" s="271"/>
    </row>
    <row r="2899" spans="1:23" s="104" customFormat="1" ht="18" customHeight="1">
      <c r="A2899" s="111" t="s">
        <v>209</v>
      </c>
      <c r="B2899" s="103"/>
      <c r="C2899" s="103"/>
      <c r="D2899" s="103"/>
      <c r="E2899" s="103"/>
      <c r="F2899" s="103"/>
      <c r="G2899" s="103"/>
      <c r="H2899" s="103"/>
      <c r="I2899" s="103"/>
      <c r="J2899" s="103"/>
      <c r="K2899" s="103"/>
      <c r="L2899" s="103"/>
      <c r="M2899" s="103"/>
      <c r="N2899" s="103"/>
      <c r="O2899" s="103"/>
      <c r="P2899" s="103"/>
      <c r="Q2899" s="103"/>
      <c r="R2899" s="103"/>
      <c r="S2899" s="103"/>
      <c r="T2899" s="103"/>
      <c r="U2899" s="103"/>
    </row>
    <row r="2900" spans="1:23" s="104" customFormat="1" ht="18" customHeight="1">
      <c r="A2900" s="111" t="s">
        <v>198</v>
      </c>
      <c r="B2900" s="103"/>
      <c r="C2900" s="103"/>
      <c r="D2900" s="103"/>
      <c r="E2900" s="103"/>
      <c r="F2900" s="103"/>
      <c r="G2900" s="103"/>
      <c r="H2900" s="103"/>
      <c r="I2900" s="103"/>
      <c r="J2900" s="103"/>
      <c r="K2900" s="103"/>
      <c r="L2900" s="103"/>
      <c r="M2900" s="103"/>
      <c r="N2900" s="103"/>
      <c r="O2900" s="103"/>
      <c r="P2900" s="103"/>
      <c r="Q2900" s="103"/>
      <c r="R2900" s="103"/>
      <c r="S2900" s="103"/>
      <c r="T2900" s="103"/>
      <c r="U2900" s="103"/>
      <c r="W2900" s="116" t="s">
        <v>249</v>
      </c>
    </row>
    <row r="2901" spans="1:23" s="104" customFormat="1" ht="18" customHeight="1">
      <c r="A2901" s="111" t="s">
        <v>200</v>
      </c>
      <c r="B2901" s="103"/>
      <c r="C2901" s="103"/>
      <c r="D2901" s="103"/>
      <c r="E2901" s="103"/>
      <c r="F2901" s="103"/>
      <c r="G2901" s="103"/>
      <c r="H2901" s="103"/>
      <c r="I2901" s="103"/>
      <c r="J2901" s="103"/>
      <c r="K2901" s="103"/>
      <c r="L2901" s="103"/>
      <c r="M2901" s="103"/>
      <c r="N2901" s="103"/>
      <c r="O2901" s="103"/>
      <c r="P2901" s="103"/>
      <c r="Q2901" s="103"/>
      <c r="R2901" s="103"/>
      <c r="S2901" s="103"/>
      <c r="T2901" s="103"/>
      <c r="U2901" s="103"/>
      <c r="W2901" s="270">
        <f>INDEX(TRI!$BD$72:$BE$436,MATCH(A2892,TRI!$BD$72:$BD$436,0),2)+(IF(WEEKDAY(A2892,1)=4,1,0))</f>
        <v>1</v>
      </c>
    </row>
    <row r="2902" spans="1:23" s="104" customFormat="1" ht="18" customHeight="1">
      <c r="A2902" s="111" t="s">
        <v>201</v>
      </c>
      <c r="B2902" s="103"/>
      <c r="C2902" s="103"/>
      <c r="D2902" s="103"/>
      <c r="E2902" s="103"/>
      <c r="F2902" s="103"/>
      <c r="G2902" s="103"/>
      <c r="H2902" s="103"/>
      <c r="I2902" s="103"/>
      <c r="J2902" s="103"/>
      <c r="K2902" s="103"/>
      <c r="L2902" s="103"/>
      <c r="M2902" s="103"/>
      <c r="N2902" s="103"/>
      <c r="O2902" s="103"/>
      <c r="P2902" s="103"/>
      <c r="Q2902" s="103"/>
      <c r="R2902" s="103"/>
      <c r="S2902" s="103"/>
      <c r="T2902" s="103"/>
      <c r="U2902" s="103"/>
      <c r="W2902" s="271"/>
    </row>
    <row r="2903" spans="1:23" s="104" customFormat="1" ht="18" customHeight="1">
      <c r="A2903" s="111" t="s">
        <v>202</v>
      </c>
      <c r="B2903" s="103"/>
      <c r="C2903" s="103"/>
      <c r="D2903" s="103"/>
      <c r="E2903" s="103"/>
      <c r="F2903" s="103"/>
      <c r="G2903" s="103"/>
      <c r="H2903" s="103"/>
      <c r="I2903" s="103"/>
      <c r="J2903" s="103"/>
      <c r="K2903" s="103"/>
      <c r="L2903" s="103"/>
      <c r="M2903" s="103"/>
      <c r="N2903" s="103"/>
      <c r="O2903" s="103"/>
      <c r="P2903" s="103"/>
      <c r="Q2903" s="103"/>
      <c r="R2903" s="103"/>
      <c r="S2903" s="103"/>
      <c r="T2903" s="103"/>
      <c r="U2903" s="103"/>
    </row>
    <row r="2904" spans="1:23" s="104" customFormat="1" ht="18" customHeight="1">
      <c r="A2904" s="111" t="s">
        <v>203</v>
      </c>
      <c r="B2904" s="103"/>
      <c r="C2904" s="103"/>
      <c r="D2904" s="103"/>
      <c r="E2904" s="103"/>
      <c r="F2904" s="103"/>
      <c r="G2904" s="103"/>
      <c r="H2904" s="103"/>
      <c r="I2904" s="103"/>
      <c r="J2904" s="103"/>
      <c r="K2904" s="103"/>
      <c r="L2904" s="103"/>
      <c r="M2904" s="103"/>
      <c r="N2904" s="103"/>
      <c r="O2904" s="103"/>
      <c r="P2904" s="103"/>
      <c r="Q2904" s="103"/>
      <c r="R2904" s="103"/>
      <c r="S2904" s="103"/>
      <c r="T2904" s="103"/>
      <c r="U2904" s="103"/>
    </row>
    <row r="2905" spans="1:23" s="104" customFormat="1" ht="18" customHeight="1">
      <c r="A2905" s="112" t="s">
        <v>204</v>
      </c>
      <c r="B2905" s="109" t="str">
        <f>IF(COUNTA(B2893:B2904)=0,"-",COUNTA(B2893:B2904)/12)</f>
        <v>-</v>
      </c>
      <c r="C2905" s="109" t="str">
        <f>IF(COUNTA(C2893:C2904)=0,"-",COUNTA(C2893:C2904)/12)</f>
        <v>-</v>
      </c>
      <c r="D2905" s="109" t="str">
        <f t="shared" ref="D2905" si="343">IF(COUNTA(D2893:D2904)=0,"-",COUNTA(D2893:D2904)/12)</f>
        <v>-</v>
      </c>
      <c r="E2905" s="114" t="str">
        <f>IF(COUNTA(E2893:E2904)=0,"-",COUNTA(E2893:E2904)/12)</f>
        <v>-</v>
      </c>
      <c r="F2905" s="109" t="str">
        <f t="shared" ref="F2905:U2905" si="344">IF(COUNTA(F2893:F2904)=0,"-",COUNTA(F2893:F2904)/12)</f>
        <v>-</v>
      </c>
      <c r="G2905" s="109" t="str">
        <f t="shared" si="344"/>
        <v>-</v>
      </c>
      <c r="H2905" s="109" t="str">
        <f t="shared" si="344"/>
        <v>-</v>
      </c>
      <c r="I2905" s="109" t="str">
        <f t="shared" si="344"/>
        <v>-</v>
      </c>
      <c r="J2905" s="109" t="str">
        <f t="shared" si="344"/>
        <v>-</v>
      </c>
      <c r="K2905" s="109" t="str">
        <f t="shared" si="344"/>
        <v>-</v>
      </c>
      <c r="L2905" s="109" t="str">
        <f t="shared" si="344"/>
        <v>-</v>
      </c>
      <c r="M2905" s="109" t="str">
        <f t="shared" si="344"/>
        <v>-</v>
      </c>
      <c r="N2905" s="109" t="str">
        <f t="shared" si="344"/>
        <v>-</v>
      </c>
      <c r="O2905" s="109" t="str">
        <f t="shared" si="344"/>
        <v>-</v>
      </c>
      <c r="P2905" s="109" t="str">
        <f t="shared" si="344"/>
        <v>-</v>
      </c>
      <c r="Q2905" s="109" t="str">
        <f t="shared" si="344"/>
        <v>-</v>
      </c>
      <c r="R2905" s="109" t="str">
        <f t="shared" si="344"/>
        <v>-</v>
      </c>
      <c r="S2905" s="109" t="str">
        <f t="shared" si="344"/>
        <v>-</v>
      </c>
      <c r="T2905" s="109" t="str">
        <f t="shared" si="344"/>
        <v>-</v>
      </c>
      <c r="U2905" s="109" t="str">
        <f t="shared" si="344"/>
        <v>-</v>
      </c>
    </row>
    <row r="2907" spans="1:23" s="104" customFormat="1" ht="18" customHeight="1">
      <c r="A2907" s="105">
        <f>A2892+1</f>
        <v>44903</v>
      </c>
      <c r="B2907" s="106">
        <v>1</v>
      </c>
      <c r="C2907" s="106">
        <v>2</v>
      </c>
      <c r="D2907" s="106">
        <v>3</v>
      </c>
      <c r="E2907" s="106">
        <v>4</v>
      </c>
      <c r="F2907" s="106">
        <v>5</v>
      </c>
      <c r="G2907" s="106">
        <v>6</v>
      </c>
      <c r="H2907" s="106">
        <v>7</v>
      </c>
      <c r="I2907" s="106">
        <v>8</v>
      </c>
      <c r="J2907" s="106">
        <v>9</v>
      </c>
      <c r="K2907" s="106">
        <v>10</v>
      </c>
      <c r="L2907" s="106">
        <v>11</v>
      </c>
      <c r="M2907" s="106">
        <v>12</v>
      </c>
      <c r="N2907" s="106">
        <v>13</v>
      </c>
      <c r="O2907" s="106">
        <v>14</v>
      </c>
      <c r="P2907" s="106">
        <v>15</v>
      </c>
      <c r="Q2907" s="106">
        <v>16</v>
      </c>
      <c r="R2907" s="106">
        <v>17</v>
      </c>
      <c r="S2907" s="106">
        <v>18</v>
      </c>
      <c r="T2907" s="106">
        <v>19</v>
      </c>
      <c r="U2907" s="106">
        <v>20</v>
      </c>
    </row>
    <row r="2908" spans="1:23" s="104" customFormat="1" ht="18" customHeight="1">
      <c r="A2908" s="111" t="s">
        <v>168</v>
      </c>
      <c r="B2908" s="103"/>
      <c r="C2908" s="103"/>
      <c r="D2908" s="103"/>
      <c r="E2908" s="103"/>
      <c r="F2908" s="103"/>
      <c r="G2908" s="103"/>
      <c r="H2908" s="103"/>
      <c r="I2908" s="103"/>
      <c r="J2908" s="103"/>
      <c r="K2908" s="103"/>
      <c r="L2908" s="103"/>
      <c r="M2908" s="103"/>
      <c r="N2908" s="103"/>
      <c r="O2908" s="103"/>
      <c r="P2908" s="103"/>
      <c r="Q2908" s="103"/>
      <c r="R2908" s="103"/>
      <c r="S2908" s="103"/>
      <c r="T2908" s="103"/>
      <c r="U2908" s="103"/>
    </row>
    <row r="2909" spans="1:23" s="104" customFormat="1" ht="18" customHeight="1">
      <c r="A2909" s="111" t="s">
        <v>174</v>
      </c>
      <c r="B2909" s="103"/>
      <c r="C2909" s="103"/>
      <c r="D2909" s="103"/>
      <c r="E2909" s="103"/>
      <c r="F2909" s="103"/>
      <c r="G2909" s="103"/>
      <c r="H2909" s="103"/>
      <c r="I2909" s="103"/>
      <c r="J2909" s="103"/>
      <c r="K2909" s="103"/>
      <c r="L2909" s="103"/>
      <c r="M2909" s="103"/>
      <c r="N2909" s="103"/>
      <c r="O2909" s="103"/>
      <c r="P2909" s="103"/>
      <c r="Q2909" s="103"/>
      <c r="R2909" s="103"/>
      <c r="S2909" s="103"/>
      <c r="T2909" s="103"/>
      <c r="U2909" s="103"/>
    </row>
    <row r="2910" spans="1:23" s="104" customFormat="1" ht="18" customHeight="1">
      <c r="A2910" s="111" t="s">
        <v>176</v>
      </c>
      <c r="B2910" s="103"/>
      <c r="C2910" s="103"/>
      <c r="D2910" s="103"/>
      <c r="E2910" s="103"/>
      <c r="F2910" s="103"/>
      <c r="G2910" s="103"/>
      <c r="H2910" s="103"/>
      <c r="I2910" s="103"/>
      <c r="J2910" s="103"/>
      <c r="K2910" s="103"/>
      <c r="L2910" s="103"/>
      <c r="M2910" s="103"/>
      <c r="N2910" s="103"/>
      <c r="O2910" s="103"/>
      <c r="P2910" s="103"/>
      <c r="Q2910" s="103"/>
      <c r="R2910" s="103"/>
      <c r="S2910" s="103"/>
      <c r="T2910" s="103"/>
      <c r="U2910" s="103"/>
    </row>
    <row r="2911" spans="1:23" s="104" customFormat="1" ht="18" customHeight="1">
      <c r="A2911" s="111" t="s">
        <v>181</v>
      </c>
      <c r="B2911" s="103"/>
      <c r="C2911" s="103"/>
      <c r="D2911" s="103"/>
      <c r="E2911" s="103"/>
      <c r="F2911" s="103"/>
      <c r="G2911" s="103"/>
      <c r="H2911" s="103"/>
      <c r="I2911" s="103"/>
      <c r="J2911" s="103"/>
      <c r="K2911" s="103"/>
      <c r="L2911" s="103"/>
      <c r="M2911" s="103"/>
      <c r="N2911" s="103"/>
      <c r="O2911" s="103"/>
      <c r="P2911" s="103"/>
      <c r="Q2911" s="103"/>
      <c r="R2911" s="103"/>
      <c r="S2911" s="103"/>
      <c r="T2911" s="103"/>
      <c r="U2911" s="103"/>
      <c r="W2911" s="116" t="s">
        <v>250</v>
      </c>
    </row>
    <row r="2912" spans="1:23" s="104" customFormat="1" ht="18" customHeight="1">
      <c r="A2912" s="111" t="s">
        <v>184</v>
      </c>
      <c r="B2912" s="103"/>
      <c r="C2912" s="103"/>
      <c r="D2912" s="103"/>
      <c r="E2912" s="103"/>
      <c r="F2912" s="103"/>
      <c r="G2912" s="103"/>
      <c r="H2912" s="103"/>
      <c r="I2912" s="103"/>
      <c r="J2912" s="103"/>
      <c r="K2912" s="103"/>
      <c r="L2912" s="103"/>
      <c r="M2912" s="103"/>
      <c r="N2912" s="103"/>
      <c r="O2912" s="103"/>
      <c r="P2912" s="103"/>
      <c r="Q2912" s="103"/>
      <c r="R2912" s="103"/>
      <c r="S2912" s="103"/>
      <c r="T2912" s="103"/>
      <c r="U2912" s="103"/>
      <c r="W2912" s="271">
        <f>COUNTIF(B2920:U2920,"-")</f>
        <v>20</v>
      </c>
    </row>
    <row r="2913" spans="1:23" s="104" customFormat="1" ht="18" customHeight="1">
      <c r="A2913" s="111" t="s">
        <v>208</v>
      </c>
      <c r="B2913" s="103"/>
      <c r="C2913" s="103"/>
      <c r="D2913" s="103"/>
      <c r="E2913" s="103"/>
      <c r="F2913" s="103"/>
      <c r="G2913" s="103"/>
      <c r="H2913" s="103"/>
      <c r="I2913" s="103"/>
      <c r="J2913" s="103"/>
      <c r="K2913" s="103"/>
      <c r="L2913" s="103"/>
      <c r="M2913" s="103"/>
      <c r="N2913" s="103"/>
      <c r="O2913" s="103"/>
      <c r="P2913" s="103"/>
      <c r="Q2913" s="103"/>
      <c r="R2913" s="103"/>
      <c r="S2913" s="103"/>
      <c r="T2913" s="103"/>
      <c r="U2913" s="103"/>
      <c r="W2913" s="271"/>
    </row>
    <row r="2914" spans="1:23" s="104" customFormat="1" ht="18" customHeight="1">
      <c r="A2914" s="111" t="s">
        <v>209</v>
      </c>
      <c r="B2914" s="103"/>
      <c r="C2914" s="103"/>
      <c r="D2914" s="103"/>
      <c r="E2914" s="103"/>
      <c r="F2914" s="103"/>
      <c r="G2914" s="103"/>
      <c r="H2914" s="103"/>
      <c r="I2914" s="103"/>
      <c r="J2914" s="103"/>
      <c r="K2914" s="103"/>
      <c r="L2914" s="103"/>
      <c r="M2914" s="103"/>
      <c r="N2914" s="103"/>
      <c r="O2914" s="103"/>
      <c r="P2914" s="103"/>
      <c r="Q2914" s="103"/>
      <c r="R2914" s="103"/>
      <c r="S2914" s="103"/>
      <c r="T2914" s="103"/>
      <c r="U2914" s="103"/>
    </row>
    <row r="2915" spans="1:23" s="104" customFormat="1" ht="18" customHeight="1">
      <c r="A2915" s="111" t="s">
        <v>198</v>
      </c>
      <c r="B2915" s="103"/>
      <c r="C2915" s="103"/>
      <c r="D2915" s="103"/>
      <c r="E2915" s="103"/>
      <c r="F2915" s="103"/>
      <c r="G2915" s="103"/>
      <c r="H2915" s="103"/>
      <c r="I2915" s="103"/>
      <c r="J2915" s="103"/>
      <c r="K2915" s="103"/>
      <c r="L2915" s="103"/>
      <c r="M2915" s="103"/>
      <c r="N2915" s="103"/>
      <c r="O2915" s="103"/>
      <c r="P2915" s="103"/>
      <c r="Q2915" s="103"/>
      <c r="R2915" s="103"/>
      <c r="S2915" s="103"/>
      <c r="T2915" s="103"/>
      <c r="U2915" s="103"/>
      <c r="W2915" s="116" t="s">
        <v>249</v>
      </c>
    </row>
    <row r="2916" spans="1:23" s="104" customFormat="1" ht="18" customHeight="1">
      <c r="A2916" s="111" t="s">
        <v>200</v>
      </c>
      <c r="B2916" s="103"/>
      <c r="C2916" s="103"/>
      <c r="D2916" s="103"/>
      <c r="E2916" s="103"/>
      <c r="F2916" s="103"/>
      <c r="G2916" s="103"/>
      <c r="H2916" s="103"/>
      <c r="I2916" s="103"/>
      <c r="J2916" s="103"/>
      <c r="K2916" s="103"/>
      <c r="L2916" s="103"/>
      <c r="M2916" s="103"/>
      <c r="N2916" s="103"/>
      <c r="O2916" s="103"/>
      <c r="P2916" s="103"/>
      <c r="Q2916" s="103"/>
      <c r="R2916" s="103"/>
      <c r="S2916" s="103"/>
      <c r="T2916" s="103"/>
      <c r="U2916" s="103"/>
      <c r="W2916" s="270">
        <f>INDEX(TRI!$BD$72:$BE$436,MATCH(A2907,TRI!$BD$72:$BD$436,0),2)+(IF(WEEKDAY(A2907,1)=4,1,0))</f>
        <v>0</v>
      </c>
    </row>
    <row r="2917" spans="1:23" s="104" customFormat="1" ht="18" customHeight="1">
      <c r="A2917" s="111" t="s">
        <v>201</v>
      </c>
      <c r="B2917" s="103"/>
      <c r="C2917" s="103"/>
      <c r="D2917" s="103"/>
      <c r="E2917" s="103"/>
      <c r="F2917" s="103"/>
      <c r="G2917" s="103"/>
      <c r="H2917" s="103"/>
      <c r="I2917" s="103"/>
      <c r="J2917" s="103"/>
      <c r="K2917" s="103"/>
      <c r="L2917" s="103"/>
      <c r="M2917" s="103"/>
      <c r="N2917" s="103"/>
      <c r="O2917" s="103"/>
      <c r="P2917" s="103"/>
      <c r="Q2917" s="103"/>
      <c r="R2917" s="103"/>
      <c r="S2917" s="103"/>
      <c r="T2917" s="103"/>
      <c r="U2917" s="103"/>
      <c r="W2917" s="271"/>
    </row>
    <row r="2918" spans="1:23" s="104" customFormat="1" ht="18" customHeight="1">
      <c r="A2918" s="111" t="s">
        <v>202</v>
      </c>
      <c r="B2918" s="103"/>
      <c r="C2918" s="103"/>
      <c r="D2918" s="103"/>
      <c r="E2918" s="103"/>
      <c r="F2918" s="103"/>
      <c r="G2918" s="103"/>
      <c r="H2918" s="103"/>
      <c r="I2918" s="103"/>
      <c r="J2918" s="103"/>
      <c r="K2918" s="103"/>
      <c r="L2918" s="103"/>
      <c r="M2918" s="103"/>
      <c r="N2918" s="103"/>
      <c r="O2918" s="103"/>
      <c r="P2918" s="103"/>
      <c r="Q2918" s="103"/>
      <c r="R2918" s="103"/>
      <c r="S2918" s="103"/>
      <c r="T2918" s="103"/>
      <c r="U2918" s="103"/>
    </row>
    <row r="2919" spans="1:23" s="104" customFormat="1" ht="18" customHeight="1">
      <c r="A2919" s="111" t="s">
        <v>203</v>
      </c>
      <c r="B2919" s="103"/>
      <c r="C2919" s="103"/>
      <c r="D2919" s="103"/>
      <c r="E2919" s="103"/>
      <c r="F2919" s="103"/>
      <c r="G2919" s="103"/>
      <c r="H2919" s="103"/>
      <c r="I2919" s="103"/>
      <c r="J2919" s="103"/>
      <c r="K2919" s="103"/>
      <c r="L2919" s="103"/>
      <c r="M2919" s="103"/>
      <c r="N2919" s="103"/>
      <c r="O2919" s="103"/>
      <c r="P2919" s="103"/>
      <c r="Q2919" s="103"/>
      <c r="R2919" s="103"/>
      <c r="S2919" s="103"/>
      <c r="T2919" s="103"/>
      <c r="U2919" s="103"/>
    </row>
    <row r="2920" spans="1:23" s="104" customFormat="1" ht="18" customHeight="1">
      <c r="A2920" s="112" t="s">
        <v>204</v>
      </c>
      <c r="B2920" s="109" t="str">
        <f>IF(COUNTA(B2908:B2919)=0,"-",COUNTA(B2908:B2919)/12)</f>
        <v>-</v>
      </c>
      <c r="C2920" s="109" t="str">
        <f>IF(COUNTA(C2908:C2919)=0,"-",COUNTA(C2908:C2919)/12)</f>
        <v>-</v>
      </c>
      <c r="D2920" s="109" t="str">
        <f t="shared" ref="D2920" si="345">IF(COUNTA(D2908:D2919)=0,"-",COUNTA(D2908:D2919)/12)</f>
        <v>-</v>
      </c>
      <c r="E2920" s="114" t="str">
        <f>IF(COUNTA(E2908:E2919)=0,"-",COUNTA(E2908:E2919)/12)</f>
        <v>-</v>
      </c>
      <c r="F2920" s="109" t="str">
        <f t="shared" ref="F2920:U2920" si="346">IF(COUNTA(F2908:F2919)=0,"-",COUNTA(F2908:F2919)/12)</f>
        <v>-</v>
      </c>
      <c r="G2920" s="109" t="str">
        <f t="shared" si="346"/>
        <v>-</v>
      </c>
      <c r="H2920" s="109" t="str">
        <f t="shared" si="346"/>
        <v>-</v>
      </c>
      <c r="I2920" s="109" t="str">
        <f t="shared" si="346"/>
        <v>-</v>
      </c>
      <c r="J2920" s="109" t="str">
        <f t="shared" si="346"/>
        <v>-</v>
      </c>
      <c r="K2920" s="109" t="str">
        <f t="shared" si="346"/>
        <v>-</v>
      </c>
      <c r="L2920" s="109" t="str">
        <f t="shared" si="346"/>
        <v>-</v>
      </c>
      <c r="M2920" s="109" t="str">
        <f t="shared" si="346"/>
        <v>-</v>
      </c>
      <c r="N2920" s="109" t="str">
        <f t="shared" si="346"/>
        <v>-</v>
      </c>
      <c r="O2920" s="109" t="str">
        <f t="shared" si="346"/>
        <v>-</v>
      </c>
      <c r="P2920" s="109" t="str">
        <f t="shared" si="346"/>
        <v>-</v>
      </c>
      <c r="Q2920" s="109" t="str">
        <f t="shared" si="346"/>
        <v>-</v>
      </c>
      <c r="R2920" s="109" t="str">
        <f t="shared" si="346"/>
        <v>-</v>
      </c>
      <c r="S2920" s="109" t="str">
        <f t="shared" si="346"/>
        <v>-</v>
      </c>
      <c r="T2920" s="109" t="str">
        <f t="shared" si="346"/>
        <v>-</v>
      </c>
      <c r="U2920" s="109" t="str">
        <f t="shared" si="346"/>
        <v>-</v>
      </c>
    </row>
    <row r="2922" spans="1:23" s="104" customFormat="1" ht="18" customHeight="1">
      <c r="A2922" s="105">
        <f>A2907+1</f>
        <v>44904</v>
      </c>
      <c r="B2922" s="106">
        <v>1</v>
      </c>
      <c r="C2922" s="106">
        <v>2</v>
      </c>
      <c r="D2922" s="106">
        <v>3</v>
      </c>
      <c r="E2922" s="106">
        <v>4</v>
      </c>
      <c r="F2922" s="106">
        <v>5</v>
      </c>
      <c r="G2922" s="106">
        <v>6</v>
      </c>
      <c r="H2922" s="106">
        <v>7</v>
      </c>
      <c r="I2922" s="106">
        <v>8</v>
      </c>
      <c r="J2922" s="106">
        <v>9</v>
      </c>
      <c r="K2922" s="106">
        <v>10</v>
      </c>
      <c r="L2922" s="106">
        <v>11</v>
      </c>
      <c r="M2922" s="106">
        <v>12</v>
      </c>
      <c r="N2922" s="106">
        <v>13</v>
      </c>
      <c r="O2922" s="106">
        <v>14</v>
      </c>
      <c r="P2922" s="106">
        <v>15</v>
      </c>
      <c r="Q2922" s="106">
        <v>16</v>
      </c>
      <c r="R2922" s="106">
        <v>17</v>
      </c>
      <c r="S2922" s="106">
        <v>18</v>
      </c>
      <c r="T2922" s="106">
        <v>19</v>
      </c>
      <c r="U2922" s="106">
        <v>20</v>
      </c>
    </row>
    <row r="2923" spans="1:23" s="104" customFormat="1" ht="18" customHeight="1">
      <c r="A2923" s="111" t="s">
        <v>168</v>
      </c>
      <c r="B2923" s="103"/>
      <c r="C2923" s="103"/>
      <c r="D2923" s="103"/>
      <c r="E2923" s="103"/>
      <c r="F2923" s="103"/>
      <c r="G2923" s="103"/>
      <c r="H2923" s="103"/>
      <c r="I2923" s="103"/>
      <c r="J2923" s="103"/>
      <c r="K2923" s="103"/>
      <c r="L2923" s="103"/>
      <c r="M2923" s="103"/>
      <c r="N2923" s="103"/>
      <c r="O2923" s="103"/>
      <c r="P2923" s="103"/>
      <c r="Q2923" s="103"/>
      <c r="R2923" s="103"/>
      <c r="S2923" s="103"/>
      <c r="T2923" s="103"/>
      <c r="U2923" s="103"/>
    </row>
    <row r="2924" spans="1:23" s="104" customFormat="1" ht="18" customHeight="1">
      <c r="A2924" s="111" t="s">
        <v>174</v>
      </c>
      <c r="B2924" s="103"/>
      <c r="C2924" s="103"/>
      <c r="D2924" s="103"/>
      <c r="E2924" s="103"/>
      <c r="F2924" s="103"/>
      <c r="G2924" s="103"/>
      <c r="H2924" s="103"/>
      <c r="I2924" s="103"/>
      <c r="J2924" s="103"/>
      <c r="K2924" s="103"/>
      <c r="L2924" s="103"/>
      <c r="M2924" s="103"/>
      <c r="N2924" s="103"/>
      <c r="O2924" s="103"/>
      <c r="P2924" s="103"/>
      <c r="Q2924" s="103"/>
      <c r="R2924" s="103"/>
      <c r="S2924" s="103"/>
      <c r="T2924" s="103"/>
      <c r="U2924" s="103"/>
    </row>
    <row r="2925" spans="1:23" s="104" customFormat="1" ht="18" customHeight="1">
      <c r="A2925" s="111" t="s">
        <v>176</v>
      </c>
      <c r="B2925" s="103"/>
      <c r="C2925" s="103"/>
      <c r="D2925" s="103"/>
      <c r="E2925" s="103"/>
      <c r="F2925" s="103"/>
      <c r="G2925" s="103"/>
      <c r="H2925" s="103"/>
      <c r="I2925" s="103"/>
      <c r="J2925" s="103"/>
      <c r="K2925" s="103"/>
      <c r="L2925" s="103"/>
      <c r="M2925" s="103"/>
      <c r="N2925" s="103"/>
      <c r="O2925" s="103"/>
      <c r="P2925" s="103"/>
      <c r="Q2925" s="103"/>
      <c r="R2925" s="103"/>
      <c r="S2925" s="103"/>
      <c r="T2925" s="103"/>
      <c r="U2925" s="103"/>
    </row>
    <row r="2926" spans="1:23" s="104" customFormat="1" ht="18" customHeight="1">
      <c r="A2926" s="111" t="s">
        <v>181</v>
      </c>
      <c r="B2926" s="103"/>
      <c r="C2926" s="103"/>
      <c r="D2926" s="103"/>
      <c r="E2926" s="103"/>
      <c r="F2926" s="103"/>
      <c r="G2926" s="103"/>
      <c r="H2926" s="103"/>
      <c r="I2926" s="103"/>
      <c r="J2926" s="103"/>
      <c r="K2926" s="103"/>
      <c r="L2926" s="103"/>
      <c r="M2926" s="103"/>
      <c r="N2926" s="103"/>
      <c r="O2926" s="103"/>
      <c r="P2926" s="103"/>
      <c r="Q2926" s="103"/>
      <c r="R2926" s="103"/>
      <c r="S2926" s="103"/>
      <c r="T2926" s="103"/>
      <c r="U2926" s="103"/>
      <c r="W2926" s="116" t="s">
        <v>250</v>
      </c>
    </row>
    <row r="2927" spans="1:23" s="104" customFormat="1" ht="18" customHeight="1">
      <c r="A2927" s="111" t="s">
        <v>184</v>
      </c>
      <c r="B2927" s="103"/>
      <c r="C2927" s="103"/>
      <c r="D2927" s="103"/>
      <c r="E2927" s="103"/>
      <c r="F2927" s="103"/>
      <c r="G2927" s="103"/>
      <c r="H2927" s="103"/>
      <c r="I2927" s="103"/>
      <c r="J2927" s="103"/>
      <c r="K2927" s="103"/>
      <c r="L2927" s="103"/>
      <c r="M2927" s="103"/>
      <c r="N2927" s="103"/>
      <c r="O2927" s="103"/>
      <c r="P2927" s="103"/>
      <c r="Q2927" s="103"/>
      <c r="R2927" s="103"/>
      <c r="S2927" s="103"/>
      <c r="T2927" s="103"/>
      <c r="U2927" s="103"/>
      <c r="W2927" s="271">
        <f>COUNTIF(B2935:U2935,"-")</f>
        <v>20</v>
      </c>
    </row>
    <row r="2928" spans="1:23" s="104" customFormat="1" ht="18" customHeight="1">
      <c r="A2928" s="111" t="s">
        <v>208</v>
      </c>
      <c r="B2928" s="103"/>
      <c r="C2928" s="103"/>
      <c r="D2928" s="103"/>
      <c r="E2928" s="103"/>
      <c r="F2928" s="103"/>
      <c r="G2928" s="103"/>
      <c r="H2928" s="103"/>
      <c r="I2928" s="103"/>
      <c r="J2928" s="103"/>
      <c r="K2928" s="103"/>
      <c r="L2928" s="103"/>
      <c r="M2928" s="103"/>
      <c r="N2928" s="103"/>
      <c r="O2928" s="103"/>
      <c r="P2928" s="103"/>
      <c r="Q2928" s="103"/>
      <c r="R2928" s="103"/>
      <c r="S2928" s="103"/>
      <c r="T2928" s="103"/>
      <c r="U2928" s="103"/>
      <c r="W2928" s="271"/>
    </row>
    <row r="2929" spans="1:23" s="104" customFormat="1" ht="18" customHeight="1">
      <c r="A2929" s="111" t="s">
        <v>209</v>
      </c>
      <c r="B2929" s="103"/>
      <c r="C2929" s="103"/>
      <c r="D2929" s="103"/>
      <c r="E2929" s="103"/>
      <c r="F2929" s="103"/>
      <c r="G2929" s="103"/>
      <c r="H2929" s="103"/>
      <c r="I2929" s="103"/>
      <c r="J2929" s="103"/>
      <c r="K2929" s="103"/>
      <c r="L2929" s="103"/>
      <c r="M2929" s="103"/>
      <c r="N2929" s="103"/>
      <c r="O2929" s="103"/>
      <c r="P2929" s="103"/>
      <c r="Q2929" s="103"/>
      <c r="R2929" s="103"/>
      <c r="S2929" s="103"/>
      <c r="T2929" s="103"/>
      <c r="U2929" s="103"/>
    </row>
    <row r="2930" spans="1:23" s="104" customFormat="1" ht="18" customHeight="1">
      <c r="A2930" s="111" t="s">
        <v>198</v>
      </c>
      <c r="B2930" s="103"/>
      <c r="C2930" s="103"/>
      <c r="D2930" s="103"/>
      <c r="E2930" s="103"/>
      <c r="F2930" s="103"/>
      <c r="G2930" s="103"/>
      <c r="H2930" s="103"/>
      <c r="I2930" s="103"/>
      <c r="J2930" s="103"/>
      <c r="K2930" s="103"/>
      <c r="L2930" s="103"/>
      <c r="M2930" s="103"/>
      <c r="N2930" s="103"/>
      <c r="O2930" s="103"/>
      <c r="P2930" s="103"/>
      <c r="Q2930" s="103"/>
      <c r="R2930" s="103"/>
      <c r="S2930" s="103"/>
      <c r="T2930" s="103"/>
      <c r="U2930" s="103"/>
      <c r="W2930" s="116" t="s">
        <v>249</v>
      </c>
    </row>
    <row r="2931" spans="1:23" s="104" customFormat="1" ht="18" customHeight="1">
      <c r="A2931" s="111" t="s">
        <v>200</v>
      </c>
      <c r="B2931" s="103"/>
      <c r="C2931" s="103"/>
      <c r="D2931" s="103"/>
      <c r="E2931" s="103"/>
      <c r="F2931" s="103"/>
      <c r="G2931" s="103"/>
      <c r="H2931" s="103"/>
      <c r="I2931" s="103"/>
      <c r="J2931" s="103"/>
      <c r="K2931" s="103"/>
      <c r="L2931" s="103"/>
      <c r="M2931" s="103"/>
      <c r="N2931" s="103"/>
      <c r="O2931" s="103"/>
      <c r="P2931" s="103"/>
      <c r="Q2931" s="103"/>
      <c r="R2931" s="103"/>
      <c r="S2931" s="103"/>
      <c r="T2931" s="103"/>
      <c r="U2931" s="103"/>
      <c r="W2931" s="270">
        <f>INDEX(TRI!$BD$72:$BE$436,MATCH(A2922,TRI!$BD$72:$BD$436,0),2)+(IF(WEEKDAY(A2922,1)=4,1,0))</f>
        <v>0</v>
      </c>
    </row>
    <row r="2932" spans="1:23" s="104" customFormat="1" ht="18" customHeight="1">
      <c r="A2932" s="111" t="s">
        <v>201</v>
      </c>
      <c r="B2932" s="103"/>
      <c r="C2932" s="103"/>
      <c r="D2932" s="103"/>
      <c r="E2932" s="103"/>
      <c r="F2932" s="103"/>
      <c r="G2932" s="103"/>
      <c r="H2932" s="103"/>
      <c r="I2932" s="103"/>
      <c r="J2932" s="103"/>
      <c r="K2932" s="103"/>
      <c r="L2932" s="103"/>
      <c r="M2932" s="103"/>
      <c r="N2932" s="103"/>
      <c r="O2932" s="103"/>
      <c r="P2932" s="103"/>
      <c r="Q2932" s="103"/>
      <c r="R2932" s="103"/>
      <c r="S2932" s="103"/>
      <c r="T2932" s="103"/>
      <c r="U2932" s="103"/>
      <c r="W2932" s="271"/>
    </row>
    <row r="2933" spans="1:23" s="104" customFormat="1" ht="18" customHeight="1">
      <c r="A2933" s="111" t="s">
        <v>202</v>
      </c>
      <c r="B2933" s="103"/>
      <c r="C2933" s="103"/>
      <c r="D2933" s="103"/>
      <c r="E2933" s="103"/>
      <c r="F2933" s="103"/>
      <c r="G2933" s="103"/>
      <c r="H2933" s="103"/>
      <c r="I2933" s="103"/>
      <c r="J2933" s="103"/>
      <c r="K2933" s="103"/>
      <c r="L2933" s="103"/>
      <c r="M2933" s="103"/>
      <c r="N2933" s="103"/>
      <c r="O2933" s="103"/>
      <c r="P2933" s="103"/>
      <c r="Q2933" s="103"/>
      <c r="R2933" s="103"/>
      <c r="S2933" s="103"/>
      <c r="T2933" s="103"/>
      <c r="U2933" s="103"/>
    </row>
    <row r="2934" spans="1:23" s="104" customFormat="1" ht="18" customHeight="1">
      <c r="A2934" s="111" t="s">
        <v>203</v>
      </c>
      <c r="B2934" s="103"/>
      <c r="C2934" s="103"/>
      <c r="D2934" s="103"/>
      <c r="E2934" s="103"/>
      <c r="F2934" s="103"/>
      <c r="G2934" s="103"/>
      <c r="H2934" s="103"/>
      <c r="I2934" s="103"/>
      <c r="J2934" s="103"/>
      <c r="K2934" s="103"/>
      <c r="L2934" s="103"/>
      <c r="M2934" s="103"/>
      <c r="N2934" s="103"/>
      <c r="O2934" s="103"/>
      <c r="P2934" s="103"/>
      <c r="Q2934" s="103"/>
      <c r="R2934" s="103"/>
      <c r="S2934" s="103"/>
      <c r="T2934" s="103"/>
      <c r="U2934" s="103"/>
    </row>
    <row r="2935" spans="1:23" s="104" customFormat="1" ht="18" customHeight="1">
      <c r="A2935" s="112" t="s">
        <v>204</v>
      </c>
      <c r="B2935" s="109" t="str">
        <f>IF(COUNTA(B2923:B2934)=0,"-",COUNTA(B2923:B2934)/12)</f>
        <v>-</v>
      </c>
      <c r="C2935" s="109" t="str">
        <f>IF(COUNTA(C2923:C2934)=0,"-",COUNTA(C2923:C2934)/12)</f>
        <v>-</v>
      </c>
      <c r="D2935" s="109" t="str">
        <f t="shared" ref="D2935" si="347">IF(COUNTA(D2923:D2934)=0,"-",COUNTA(D2923:D2934)/12)</f>
        <v>-</v>
      </c>
      <c r="E2935" s="114" t="str">
        <f>IF(COUNTA(E2923:E2934)=0,"-",COUNTA(E2923:E2934)/12)</f>
        <v>-</v>
      </c>
      <c r="F2935" s="109" t="str">
        <f t="shared" ref="F2935:U2935" si="348">IF(COUNTA(F2923:F2934)=0,"-",COUNTA(F2923:F2934)/12)</f>
        <v>-</v>
      </c>
      <c r="G2935" s="109" t="str">
        <f t="shared" si="348"/>
        <v>-</v>
      </c>
      <c r="H2935" s="109" t="str">
        <f t="shared" si="348"/>
        <v>-</v>
      </c>
      <c r="I2935" s="109" t="str">
        <f t="shared" si="348"/>
        <v>-</v>
      </c>
      <c r="J2935" s="109" t="str">
        <f t="shared" si="348"/>
        <v>-</v>
      </c>
      <c r="K2935" s="109" t="str">
        <f t="shared" si="348"/>
        <v>-</v>
      </c>
      <c r="L2935" s="109" t="str">
        <f t="shared" si="348"/>
        <v>-</v>
      </c>
      <c r="M2935" s="109" t="str">
        <f t="shared" si="348"/>
        <v>-</v>
      </c>
      <c r="N2935" s="109" t="str">
        <f t="shared" si="348"/>
        <v>-</v>
      </c>
      <c r="O2935" s="109" t="str">
        <f t="shared" si="348"/>
        <v>-</v>
      </c>
      <c r="P2935" s="109" t="str">
        <f t="shared" si="348"/>
        <v>-</v>
      </c>
      <c r="Q2935" s="109" t="str">
        <f t="shared" si="348"/>
        <v>-</v>
      </c>
      <c r="R2935" s="109" t="str">
        <f t="shared" si="348"/>
        <v>-</v>
      </c>
      <c r="S2935" s="109" t="str">
        <f t="shared" si="348"/>
        <v>-</v>
      </c>
      <c r="T2935" s="109" t="str">
        <f t="shared" si="348"/>
        <v>-</v>
      </c>
      <c r="U2935" s="109" t="str">
        <f t="shared" si="348"/>
        <v>-</v>
      </c>
    </row>
    <row r="2937" spans="1:23" s="104" customFormat="1" ht="18" customHeight="1">
      <c r="A2937" s="105">
        <f>A2922+1</f>
        <v>44905</v>
      </c>
      <c r="B2937" s="106">
        <v>1</v>
      </c>
      <c r="C2937" s="106">
        <v>2</v>
      </c>
      <c r="D2937" s="106">
        <v>3</v>
      </c>
      <c r="E2937" s="106">
        <v>4</v>
      </c>
      <c r="F2937" s="106">
        <v>5</v>
      </c>
      <c r="G2937" s="106">
        <v>6</v>
      </c>
      <c r="H2937" s="106">
        <v>7</v>
      </c>
      <c r="I2937" s="106">
        <v>8</v>
      </c>
      <c r="J2937" s="106">
        <v>9</v>
      </c>
      <c r="K2937" s="106">
        <v>10</v>
      </c>
      <c r="L2937" s="106">
        <v>11</v>
      </c>
      <c r="M2937" s="106">
        <v>12</v>
      </c>
      <c r="N2937" s="106">
        <v>13</v>
      </c>
      <c r="O2937" s="106">
        <v>14</v>
      </c>
      <c r="P2937" s="106">
        <v>15</v>
      </c>
      <c r="Q2937" s="106">
        <v>16</v>
      </c>
      <c r="R2937" s="106">
        <v>17</v>
      </c>
      <c r="S2937" s="106">
        <v>18</v>
      </c>
      <c r="T2937" s="106">
        <v>19</v>
      </c>
      <c r="U2937" s="106">
        <v>20</v>
      </c>
    </row>
    <row r="2938" spans="1:23" s="104" customFormat="1" ht="18" customHeight="1">
      <c r="A2938" s="111" t="s">
        <v>168</v>
      </c>
      <c r="B2938" s="103"/>
      <c r="C2938" s="103"/>
      <c r="D2938" s="103"/>
      <c r="E2938" s="103"/>
      <c r="F2938" s="103"/>
      <c r="G2938" s="103"/>
      <c r="H2938" s="103"/>
      <c r="I2938" s="103"/>
      <c r="J2938" s="103"/>
      <c r="K2938" s="103"/>
      <c r="L2938" s="103"/>
      <c r="M2938" s="103"/>
      <c r="N2938" s="103"/>
      <c r="O2938" s="103"/>
      <c r="P2938" s="103"/>
      <c r="Q2938" s="103"/>
      <c r="R2938" s="103"/>
      <c r="S2938" s="103"/>
      <c r="T2938" s="103"/>
      <c r="U2938" s="103"/>
    </row>
    <row r="2939" spans="1:23" s="104" customFormat="1" ht="18" customHeight="1">
      <c r="A2939" s="111" t="s">
        <v>174</v>
      </c>
      <c r="B2939" s="103"/>
      <c r="C2939" s="103"/>
      <c r="D2939" s="103"/>
      <c r="E2939" s="103"/>
      <c r="F2939" s="103"/>
      <c r="G2939" s="103"/>
      <c r="H2939" s="103"/>
      <c r="I2939" s="103"/>
      <c r="J2939" s="103"/>
      <c r="K2939" s="103"/>
      <c r="L2939" s="103"/>
      <c r="M2939" s="103"/>
      <c r="N2939" s="103"/>
      <c r="O2939" s="103"/>
      <c r="P2939" s="103"/>
      <c r="Q2939" s="103"/>
      <c r="R2939" s="103"/>
      <c r="S2939" s="103"/>
      <c r="T2939" s="103"/>
      <c r="U2939" s="103"/>
    </row>
    <row r="2940" spans="1:23" s="104" customFormat="1" ht="18" customHeight="1">
      <c r="A2940" s="111" t="s">
        <v>176</v>
      </c>
      <c r="B2940" s="103"/>
      <c r="C2940" s="103"/>
      <c r="D2940" s="103"/>
      <c r="E2940" s="103"/>
      <c r="F2940" s="103"/>
      <c r="G2940" s="103"/>
      <c r="H2940" s="103"/>
      <c r="I2940" s="103"/>
      <c r="J2940" s="103"/>
      <c r="K2940" s="103"/>
      <c r="L2940" s="103"/>
      <c r="M2940" s="103"/>
      <c r="N2940" s="103"/>
      <c r="O2940" s="103"/>
      <c r="P2940" s="103"/>
      <c r="Q2940" s="103"/>
      <c r="R2940" s="103"/>
      <c r="S2940" s="103"/>
      <c r="T2940" s="103"/>
      <c r="U2940" s="103"/>
    </row>
    <row r="2941" spans="1:23" s="104" customFormat="1" ht="18" customHeight="1">
      <c r="A2941" s="111" t="s">
        <v>181</v>
      </c>
      <c r="B2941" s="103"/>
      <c r="C2941" s="103"/>
      <c r="D2941" s="103"/>
      <c r="E2941" s="103"/>
      <c r="F2941" s="103"/>
      <c r="G2941" s="103"/>
      <c r="H2941" s="103"/>
      <c r="I2941" s="103"/>
      <c r="J2941" s="103"/>
      <c r="K2941" s="103"/>
      <c r="L2941" s="103"/>
      <c r="M2941" s="103"/>
      <c r="N2941" s="103"/>
      <c r="O2941" s="103"/>
      <c r="P2941" s="103"/>
      <c r="Q2941" s="103"/>
      <c r="R2941" s="103"/>
      <c r="S2941" s="103"/>
      <c r="T2941" s="103"/>
      <c r="U2941" s="103"/>
      <c r="W2941" s="116" t="s">
        <v>250</v>
      </c>
    </row>
    <row r="2942" spans="1:23" s="104" customFormat="1" ht="18" customHeight="1">
      <c r="A2942" s="111" t="s">
        <v>184</v>
      </c>
      <c r="B2942" s="103"/>
      <c r="C2942" s="103"/>
      <c r="D2942" s="103"/>
      <c r="E2942" s="103"/>
      <c r="F2942" s="103"/>
      <c r="G2942" s="103"/>
      <c r="H2942" s="103"/>
      <c r="I2942" s="103"/>
      <c r="J2942" s="103"/>
      <c r="K2942" s="103"/>
      <c r="L2942" s="103"/>
      <c r="M2942" s="103"/>
      <c r="N2942" s="103"/>
      <c r="O2942" s="103"/>
      <c r="P2942" s="103"/>
      <c r="Q2942" s="103"/>
      <c r="R2942" s="103"/>
      <c r="S2942" s="103"/>
      <c r="T2942" s="103"/>
      <c r="U2942" s="103"/>
      <c r="W2942" s="271">
        <f>COUNTIF(B2950:U2950,"-")</f>
        <v>20</v>
      </c>
    </row>
    <row r="2943" spans="1:23" s="104" customFormat="1" ht="18" customHeight="1">
      <c r="A2943" s="111" t="s">
        <v>208</v>
      </c>
      <c r="B2943" s="103"/>
      <c r="C2943" s="103"/>
      <c r="D2943" s="103"/>
      <c r="E2943" s="103"/>
      <c r="F2943" s="103"/>
      <c r="G2943" s="103"/>
      <c r="H2943" s="103"/>
      <c r="I2943" s="103"/>
      <c r="J2943" s="103"/>
      <c r="K2943" s="103"/>
      <c r="L2943" s="103"/>
      <c r="M2943" s="103"/>
      <c r="N2943" s="103"/>
      <c r="O2943" s="103"/>
      <c r="P2943" s="103"/>
      <c r="Q2943" s="103"/>
      <c r="R2943" s="103"/>
      <c r="S2943" s="103"/>
      <c r="T2943" s="103"/>
      <c r="U2943" s="103"/>
      <c r="W2943" s="271"/>
    </row>
    <row r="2944" spans="1:23" s="104" customFormat="1" ht="18" customHeight="1">
      <c r="A2944" s="111" t="s">
        <v>209</v>
      </c>
      <c r="B2944" s="103"/>
      <c r="C2944" s="103"/>
      <c r="D2944" s="103"/>
      <c r="E2944" s="103"/>
      <c r="F2944" s="103"/>
      <c r="G2944" s="103"/>
      <c r="H2944" s="103"/>
      <c r="I2944" s="103"/>
      <c r="J2944" s="103"/>
      <c r="K2944" s="103"/>
      <c r="L2944" s="103"/>
      <c r="M2944" s="103"/>
      <c r="N2944" s="103"/>
      <c r="O2944" s="103"/>
      <c r="P2944" s="103"/>
      <c r="Q2944" s="103"/>
      <c r="R2944" s="103"/>
      <c r="S2944" s="103"/>
      <c r="T2944" s="103"/>
      <c r="U2944" s="103"/>
    </row>
    <row r="2945" spans="1:23" s="104" customFormat="1" ht="18" customHeight="1">
      <c r="A2945" s="111" t="s">
        <v>198</v>
      </c>
      <c r="B2945" s="103"/>
      <c r="C2945" s="103"/>
      <c r="D2945" s="103"/>
      <c r="E2945" s="103"/>
      <c r="F2945" s="103"/>
      <c r="G2945" s="103"/>
      <c r="H2945" s="103"/>
      <c r="I2945" s="103"/>
      <c r="J2945" s="103"/>
      <c r="K2945" s="103"/>
      <c r="L2945" s="103"/>
      <c r="M2945" s="103"/>
      <c r="N2945" s="103"/>
      <c r="O2945" s="103"/>
      <c r="P2945" s="103"/>
      <c r="Q2945" s="103"/>
      <c r="R2945" s="103"/>
      <c r="S2945" s="103"/>
      <c r="T2945" s="103"/>
      <c r="U2945" s="103"/>
      <c r="W2945" s="116" t="s">
        <v>249</v>
      </c>
    </row>
    <row r="2946" spans="1:23" s="104" customFormat="1" ht="18" customHeight="1">
      <c r="A2946" s="111" t="s">
        <v>200</v>
      </c>
      <c r="B2946" s="103"/>
      <c r="C2946" s="103"/>
      <c r="D2946" s="103"/>
      <c r="E2946" s="103"/>
      <c r="F2946" s="103"/>
      <c r="G2946" s="103"/>
      <c r="H2946" s="103"/>
      <c r="I2946" s="103"/>
      <c r="J2946" s="103"/>
      <c r="K2946" s="103"/>
      <c r="L2946" s="103"/>
      <c r="M2946" s="103"/>
      <c r="N2946" s="103"/>
      <c r="O2946" s="103"/>
      <c r="P2946" s="103"/>
      <c r="Q2946" s="103"/>
      <c r="R2946" s="103"/>
      <c r="S2946" s="103"/>
      <c r="T2946" s="103"/>
      <c r="U2946" s="103"/>
      <c r="W2946" s="270">
        <f>INDEX(TRI!$BD$72:$BE$436,MATCH(A2937,TRI!$BD$72:$BD$436,0),2)+(IF(WEEKDAY(A2937,1)=4,1,0))</f>
        <v>0</v>
      </c>
    </row>
    <row r="2947" spans="1:23" s="104" customFormat="1" ht="18" customHeight="1">
      <c r="A2947" s="111" t="s">
        <v>201</v>
      </c>
      <c r="B2947" s="103"/>
      <c r="C2947" s="103"/>
      <c r="D2947" s="103"/>
      <c r="E2947" s="103"/>
      <c r="F2947" s="103"/>
      <c r="G2947" s="103"/>
      <c r="H2947" s="103"/>
      <c r="I2947" s="103"/>
      <c r="J2947" s="103"/>
      <c r="K2947" s="103"/>
      <c r="L2947" s="103"/>
      <c r="M2947" s="103"/>
      <c r="N2947" s="103"/>
      <c r="O2947" s="103"/>
      <c r="P2947" s="103"/>
      <c r="Q2947" s="103"/>
      <c r="R2947" s="103"/>
      <c r="S2947" s="103"/>
      <c r="T2947" s="103"/>
      <c r="U2947" s="103"/>
      <c r="W2947" s="271"/>
    </row>
    <row r="2948" spans="1:23" s="104" customFormat="1" ht="18" customHeight="1">
      <c r="A2948" s="111" t="s">
        <v>202</v>
      </c>
      <c r="B2948" s="103"/>
      <c r="C2948" s="103"/>
      <c r="D2948" s="103"/>
      <c r="E2948" s="103"/>
      <c r="F2948" s="103"/>
      <c r="G2948" s="103"/>
      <c r="H2948" s="103"/>
      <c r="I2948" s="103"/>
      <c r="J2948" s="103"/>
      <c r="K2948" s="103"/>
      <c r="L2948" s="103"/>
      <c r="M2948" s="103"/>
      <c r="N2948" s="103"/>
      <c r="O2948" s="103"/>
      <c r="P2948" s="103"/>
      <c r="Q2948" s="103"/>
      <c r="R2948" s="103"/>
      <c r="S2948" s="103"/>
      <c r="T2948" s="103"/>
      <c r="U2948" s="103"/>
    </row>
    <row r="2949" spans="1:23" s="104" customFormat="1" ht="18" customHeight="1">
      <c r="A2949" s="111" t="s">
        <v>203</v>
      </c>
      <c r="B2949" s="103"/>
      <c r="C2949" s="103"/>
      <c r="D2949" s="103"/>
      <c r="E2949" s="103"/>
      <c r="F2949" s="103"/>
      <c r="G2949" s="103"/>
      <c r="H2949" s="103"/>
      <c r="I2949" s="103"/>
      <c r="J2949" s="103"/>
      <c r="K2949" s="103"/>
      <c r="L2949" s="103"/>
      <c r="M2949" s="103"/>
      <c r="N2949" s="103"/>
      <c r="O2949" s="103"/>
      <c r="P2949" s="103"/>
      <c r="Q2949" s="103"/>
      <c r="R2949" s="103"/>
      <c r="S2949" s="103"/>
      <c r="T2949" s="103"/>
      <c r="U2949" s="103"/>
    </row>
    <row r="2950" spans="1:23" s="104" customFormat="1" ht="18" customHeight="1">
      <c r="A2950" s="112" t="s">
        <v>204</v>
      </c>
      <c r="B2950" s="109" t="str">
        <f>IF(COUNTA(B2938:B2949)=0,"-",COUNTA(B2938:B2949)/12)</f>
        <v>-</v>
      </c>
      <c r="C2950" s="109" t="str">
        <f>IF(COUNTA(C2938:C2949)=0,"-",COUNTA(C2938:C2949)/12)</f>
        <v>-</v>
      </c>
      <c r="D2950" s="109" t="str">
        <f t="shared" ref="D2950" si="349">IF(COUNTA(D2938:D2949)=0,"-",COUNTA(D2938:D2949)/12)</f>
        <v>-</v>
      </c>
      <c r="E2950" s="114" t="str">
        <f>IF(COUNTA(E2938:E2949)=0,"-",COUNTA(E2938:E2949)/12)</f>
        <v>-</v>
      </c>
      <c r="F2950" s="109" t="str">
        <f t="shared" ref="F2950:U2950" si="350">IF(COUNTA(F2938:F2949)=0,"-",COUNTA(F2938:F2949)/12)</f>
        <v>-</v>
      </c>
      <c r="G2950" s="109" t="str">
        <f t="shared" si="350"/>
        <v>-</v>
      </c>
      <c r="H2950" s="109" t="str">
        <f t="shared" si="350"/>
        <v>-</v>
      </c>
      <c r="I2950" s="109" t="str">
        <f t="shared" si="350"/>
        <v>-</v>
      </c>
      <c r="J2950" s="109" t="str">
        <f t="shared" si="350"/>
        <v>-</v>
      </c>
      <c r="K2950" s="109" t="str">
        <f t="shared" si="350"/>
        <v>-</v>
      </c>
      <c r="L2950" s="109" t="str">
        <f t="shared" si="350"/>
        <v>-</v>
      </c>
      <c r="M2950" s="109" t="str">
        <f t="shared" si="350"/>
        <v>-</v>
      </c>
      <c r="N2950" s="109" t="str">
        <f t="shared" si="350"/>
        <v>-</v>
      </c>
      <c r="O2950" s="109" t="str">
        <f t="shared" si="350"/>
        <v>-</v>
      </c>
      <c r="P2950" s="109" t="str">
        <f t="shared" si="350"/>
        <v>-</v>
      </c>
      <c r="Q2950" s="109" t="str">
        <f t="shared" si="350"/>
        <v>-</v>
      </c>
      <c r="R2950" s="109" t="str">
        <f t="shared" si="350"/>
        <v>-</v>
      </c>
      <c r="S2950" s="109" t="str">
        <f t="shared" si="350"/>
        <v>-</v>
      </c>
      <c r="T2950" s="109" t="str">
        <f t="shared" si="350"/>
        <v>-</v>
      </c>
      <c r="U2950" s="109" t="str">
        <f t="shared" si="350"/>
        <v>-</v>
      </c>
    </row>
    <row r="2952" spans="1:23" s="104" customFormat="1" ht="18" customHeight="1">
      <c r="A2952" s="105">
        <f>A2937+1</f>
        <v>44906</v>
      </c>
      <c r="B2952" s="106">
        <v>1</v>
      </c>
      <c r="C2952" s="106">
        <v>2</v>
      </c>
      <c r="D2952" s="106">
        <v>3</v>
      </c>
      <c r="E2952" s="106">
        <v>4</v>
      </c>
      <c r="F2952" s="106">
        <v>5</v>
      </c>
      <c r="G2952" s="106">
        <v>6</v>
      </c>
      <c r="H2952" s="106">
        <v>7</v>
      </c>
      <c r="I2952" s="106">
        <v>8</v>
      </c>
      <c r="J2952" s="106">
        <v>9</v>
      </c>
      <c r="K2952" s="106">
        <v>10</v>
      </c>
      <c r="L2952" s="106">
        <v>11</v>
      </c>
      <c r="M2952" s="106">
        <v>12</v>
      </c>
      <c r="N2952" s="106">
        <v>13</v>
      </c>
      <c r="O2952" s="106">
        <v>14</v>
      </c>
      <c r="P2952" s="106">
        <v>15</v>
      </c>
      <c r="Q2952" s="106">
        <v>16</v>
      </c>
      <c r="R2952" s="106">
        <v>17</v>
      </c>
      <c r="S2952" s="106">
        <v>18</v>
      </c>
      <c r="T2952" s="106">
        <v>19</v>
      </c>
      <c r="U2952" s="106">
        <v>20</v>
      </c>
    </row>
    <row r="2953" spans="1:23" s="104" customFormat="1" ht="18" customHeight="1">
      <c r="A2953" s="111" t="s">
        <v>168</v>
      </c>
      <c r="B2953" s="103"/>
      <c r="C2953" s="103"/>
      <c r="D2953" s="103"/>
      <c r="E2953" s="103"/>
      <c r="F2953" s="103"/>
      <c r="G2953" s="103"/>
      <c r="H2953" s="103"/>
      <c r="I2953" s="103"/>
      <c r="J2953" s="103"/>
      <c r="K2953" s="103"/>
      <c r="L2953" s="103"/>
      <c r="M2953" s="103"/>
      <c r="N2953" s="103"/>
      <c r="O2953" s="103"/>
      <c r="P2953" s="103"/>
      <c r="Q2953" s="103"/>
      <c r="R2953" s="103"/>
      <c r="S2953" s="103"/>
      <c r="T2953" s="103"/>
      <c r="U2953" s="103"/>
    </row>
    <row r="2954" spans="1:23" s="104" customFormat="1" ht="18" customHeight="1">
      <c r="A2954" s="111" t="s">
        <v>174</v>
      </c>
      <c r="B2954" s="103"/>
      <c r="C2954" s="103"/>
      <c r="D2954" s="103"/>
      <c r="E2954" s="103"/>
      <c r="F2954" s="103"/>
      <c r="G2954" s="103"/>
      <c r="H2954" s="103"/>
      <c r="I2954" s="103"/>
      <c r="J2954" s="103"/>
      <c r="K2954" s="103"/>
      <c r="L2954" s="103"/>
      <c r="M2954" s="103"/>
      <c r="N2954" s="103"/>
      <c r="O2954" s="103"/>
      <c r="P2954" s="103"/>
      <c r="Q2954" s="103"/>
      <c r="R2954" s="103"/>
      <c r="S2954" s="103"/>
      <c r="T2954" s="103"/>
      <c r="U2954" s="103"/>
    </row>
    <row r="2955" spans="1:23" s="104" customFormat="1" ht="18" customHeight="1">
      <c r="A2955" s="111" t="s">
        <v>176</v>
      </c>
      <c r="B2955" s="103"/>
      <c r="C2955" s="103"/>
      <c r="D2955" s="103"/>
      <c r="E2955" s="103"/>
      <c r="F2955" s="103"/>
      <c r="G2955" s="103"/>
      <c r="H2955" s="103"/>
      <c r="I2955" s="103"/>
      <c r="J2955" s="103"/>
      <c r="K2955" s="103"/>
      <c r="L2955" s="103"/>
      <c r="M2955" s="103"/>
      <c r="N2955" s="103"/>
      <c r="O2955" s="103"/>
      <c r="P2955" s="103"/>
      <c r="Q2955" s="103"/>
      <c r="R2955" s="103"/>
      <c r="S2955" s="103"/>
      <c r="T2955" s="103"/>
      <c r="U2955" s="103"/>
    </row>
    <row r="2956" spans="1:23" s="104" customFormat="1" ht="18" customHeight="1">
      <c r="A2956" s="111" t="s">
        <v>181</v>
      </c>
      <c r="B2956" s="103"/>
      <c r="C2956" s="103"/>
      <c r="D2956" s="103"/>
      <c r="E2956" s="103"/>
      <c r="F2956" s="103"/>
      <c r="G2956" s="103"/>
      <c r="H2956" s="103"/>
      <c r="I2956" s="103"/>
      <c r="J2956" s="103"/>
      <c r="K2956" s="103"/>
      <c r="L2956" s="103"/>
      <c r="M2956" s="103"/>
      <c r="N2956" s="103"/>
      <c r="O2956" s="103"/>
      <c r="P2956" s="103"/>
      <c r="Q2956" s="103"/>
      <c r="R2956" s="103"/>
      <c r="S2956" s="103"/>
      <c r="T2956" s="103"/>
      <c r="U2956" s="103"/>
      <c r="W2956" s="116" t="s">
        <v>250</v>
      </c>
    </row>
    <row r="2957" spans="1:23" s="104" customFormat="1" ht="18" customHeight="1">
      <c r="A2957" s="111" t="s">
        <v>184</v>
      </c>
      <c r="B2957" s="103"/>
      <c r="C2957" s="103"/>
      <c r="D2957" s="103"/>
      <c r="E2957" s="103"/>
      <c r="F2957" s="103"/>
      <c r="G2957" s="103"/>
      <c r="H2957" s="103"/>
      <c r="I2957" s="103"/>
      <c r="J2957" s="103"/>
      <c r="K2957" s="103"/>
      <c r="L2957" s="103"/>
      <c r="M2957" s="103"/>
      <c r="N2957" s="103"/>
      <c r="O2957" s="103"/>
      <c r="P2957" s="103"/>
      <c r="Q2957" s="103"/>
      <c r="R2957" s="103"/>
      <c r="S2957" s="103"/>
      <c r="T2957" s="103"/>
      <c r="U2957" s="103"/>
      <c r="W2957" s="271">
        <f>COUNTIF(B2965:U2965,"-")</f>
        <v>20</v>
      </c>
    </row>
    <row r="2958" spans="1:23" s="104" customFormat="1" ht="18" customHeight="1">
      <c r="A2958" s="111" t="s">
        <v>208</v>
      </c>
      <c r="B2958" s="103"/>
      <c r="C2958" s="103"/>
      <c r="D2958" s="103"/>
      <c r="E2958" s="103"/>
      <c r="F2958" s="103"/>
      <c r="G2958" s="103"/>
      <c r="H2958" s="103"/>
      <c r="I2958" s="103"/>
      <c r="J2958" s="103"/>
      <c r="K2958" s="103"/>
      <c r="L2958" s="103"/>
      <c r="M2958" s="103"/>
      <c r="N2958" s="103"/>
      <c r="O2958" s="103"/>
      <c r="P2958" s="103"/>
      <c r="Q2958" s="103"/>
      <c r="R2958" s="103"/>
      <c r="S2958" s="103"/>
      <c r="T2958" s="103"/>
      <c r="U2958" s="103"/>
      <c r="W2958" s="271"/>
    </row>
    <row r="2959" spans="1:23" s="104" customFormat="1" ht="18" customHeight="1">
      <c r="A2959" s="111" t="s">
        <v>209</v>
      </c>
      <c r="B2959" s="103"/>
      <c r="C2959" s="103"/>
      <c r="D2959" s="103"/>
      <c r="E2959" s="103"/>
      <c r="F2959" s="103"/>
      <c r="G2959" s="103"/>
      <c r="H2959" s="103"/>
      <c r="I2959" s="103"/>
      <c r="J2959" s="103"/>
      <c r="K2959" s="103"/>
      <c r="L2959" s="103"/>
      <c r="M2959" s="103"/>
      <c r="N2959" s="103"/>
      <c r="O2959" s="103"/>
      <c r="P2959" s="103"/>
      <c r="Q2959" s="103"/>
      <c r="R2959" s="103"/>
      <c r="S2959" s="103"/>
      <c r="T2959" s="103"/>
      <c r="U2959" s="103"/>
    </row>
    <row r="2960" spans="1:23" s="104" customFormat="1" ht="18" customHeight="1">
      <c r="A2960" s="111" t="s">
        <v>198</v>
      </c>
      <c r="B2960" s="103"/>
      <c r="C2960" s="103"/>
      <c r="D2960" s="103"/>
      <c r="E2960" s="103"/>
      <c r="F2960" s="103"/>
      <c r="G2960" s="103"/>
      <c r="H2960" s="103"/>
      <c r="I2960" s="103"/>
      <c r="J2960" s="103"/>
      <c r="K2960" s="103"/>
      <c r="L2960" s="103"/>
      <c r="M2960" s="103"/>
      <c r="N2960" s="103"/>
      <c r="O2960" s="103"/>
      <c r="P2960" s="103"/>
      <c r="Q2960" s="103"/>
      <c r="R2960" s="103"/>
      <c r="S2960" s="103"/>
      <c r="T2960" s="103"/>
      <c r="U2960" s="103"/>
      <c r="W2960" s="116" t="s">
        <v>249</v>
      </c>
    </row>
    <row r="2961" spans="1:23" s="104" customFormat="1" ht="18" customHeight="1">
      <c r="A2961" s="111" t="s">
        <v>200</v>
      </c>
      <c r="B2961" s="103"/>
      <c r="C2961" s="103"/>
      <c r="D2961" s="103"/>
      <c r="E2961" s="103"/>
      <c r="F2961" s="103"/>
      <c r="G2961" s="103"/>
      <c r="H2961" s="103"/>
      <c r="I2961" s="103"/>
      <c r="J2961" s="103"/>
      <c r="K2961" s="103"/>
      <c r="L2961" s="103"/>
      <c r="M2961" s="103"/>
      <c r="N2961" s="103"/>
      <c r="O2961" s="103"/>
      <c r="P2961" s="103"/>
      <c r="Q2961" s="103"/>
      <c r="R2961" s="103"/>
      <c r="S2961" s="103"/>
      <c r="T2961" s="103"/>
      <c r="U2961" s="103"/>
      <c r="W2961" s="270">
        <f>INDEX(TRI!$BD$72:$BE$436,MATCH(A2952,TRI!$BD$72:$BD$436,0),2)+(IF(WEEKDAY(A2952,1)=4,1,0))</f>
        <v>0</v>
      </c>
    </row>
    <row r="2962" spans="1:23" s="104" customFormat="1" ht="18" customHeight="1">
      <c r="A2962" s="111" t="s">
        <v>201</v>
      </c>
      <c r="B2962" s="103"/>
      <c r="C2962" s="103"/>
      <c r="D2962" s="103"/>
      <c r="E2962" s="103"/>
      <c r="F2962" s="103"/>
      <c r="G2962" s="103"/>
      <c r="H2962" s="103"/>
      <c r="I2962" s="103"/>
      <c r="J2962" s="103"/>
      <c r="K2962" s="103"/>
      <c r="L2962" s="103"/>
      <c r="M2962" s="103"/>
      <c r="N2962" s="103"/>
      <c r="O2962" s="103"/>
      <c r="P2962" s="103"/>
      <c r="Q2962" s="103"/>
      <c r="R2962" s="103"/>
      <c r="S2962" s="103"/>
      <c r="T2962" s="103"/>
      <c r="U2962" s="103"/>
      <c r="W2962" s="271"/>
    </row>
    <row r="2963" spans="1:23" s="104" customFormat="1" ht="18" customHeight="1">
      <c r="A2963" s="111" t="s">
        <v>202</v>
      </c>
      <c r="B2963" s="103"/>
      <c r="C2963" s="103"/>
      <c r="D2963" s="103"/>
      <c r="E2963" s="103"/>
      <c r="F2963" s="103"/>
      <c r="G2963" s="103"/>
      <c r="H2963" s="103"/>
      <c r="I2963" s="103"/>
      <c r="J2963" s="103"/>
      <c r="K2963" s="103"/>
      <c r="L2963" s="103"/>
      <c r="M2963" s="103"/>
      <c r="N2963" s="103"/>
      <c r="O2963" s="103"/>
      <c r="P2963" s="103"/>
      <c r="Q2963" s="103"/>
      <c r="R2963" s="103"/>
      <c r="S2963" s="103"/>
      <c r="T2963" s="103"/>
      <c r="U2963" s="103"/>
    </row>
    <row r="2964" spans="1:23" s="104" customFormat="1" ht="18" customHeight="1">
      <c r="A2964" s="111" t="s">
        <v>203</v>
      </c>
      <c r="B2964" s="103"/>
      <c r="C2964" s="103"/>
      <c r="D2964" s="103"/>
      <c r="E2964" s="103"/>
      <c r="F2964" s="103"/>
      <c r="G2964" s="103"/>
      <c r="H2964" s="103"/>
      <c r="I2964" s="103"/>
      <c r="J2964" s="103"/>
      <c r="K2964" s="103"/>
      <c r="L2964" s="103"/>
      <c r="M2964" s="103"/>
      <c r="N2964" s="103"/>
      <c r="O2964" s="103"/>
      <c r="P2964" s="103"/>
      <c r="Q2964" s="103"/>
      <c r="R2964" s="103"/>
      <c r="S2964" s="103"/>
      <c r="T2964" s="103"/>
      <c r="U2964" s="103"/>
    </row>
    <row r="2965" spans="1:23" s="104" customFormat="1" ht="18" customHeight="1">
      <c r="A2965" s="112" t="s">
        <v>204</v>
      </c>
      <c r="B2965" s="109" t="str">
        <f>IF(COUNTA(B2953:B2964)=0,"-",COUNTA(B2953:B2964)/12)</f>
        <v>-</v>
      </c>
      <c r="C2965" s="109" t="str">
        <f>IF(COUNTA(C2953:C2964)=0,"-",COUNTA(C2953:C2964)/12)</f>
        <v>-</v>
      </c>
      <c r="D2965" s="109" t="str">
        <f t="shared" ref="D2965" si="351">IF(COUNTA(D2953:D2964)=0,"-",COUNTA(D2953:D2964)/12)</f>
        <v>-</v>
      </c>
      <c r="E2965" s="114" t="str">
        <f>IF(COUNTA(E2953:E2964)=0,"-",COUNTA(E2953:E2964)/12)</f>
        <v>-</v>
      </c>
      <c r="F2965" s="109" t="str">
        <f t="shared" ref="F2965:U2965" si="352">IF(COUNTA(F2953:F2964)=0,"-",COUNTA(F2953:F2964)/12)</f>
        <v>-</v>
      </c>
      <c r="G2965" s="109" t="str">
        <f t="shared" si="352"/>
        <v>-</v>
      </c>
      <c r="H2965" s="109" t="str">
        <f t="shared" si="352"/>
        <v>-</v>
      </c>
      <c r="I2965" s="109" t="str">
        <f t="shared" si="352"/>
        <v>-</v>
      </c>
      <c r="J2965" s="109" t="str">
        <f t="shared" si="352"/>
        <v>-</v>
      </c>
      <c r="K2965" s="109" t="str">
        <f t="shared" si="352"/>
        <v>-</v>
      </c>
      <c r="L2965" s="109" t="str">
        <f t="shared" si="352"/>
        <v>-</v>
      </c>
      <c r="M2965" s="109" t="str">
        <f t="shared" si="352"/>
        <v>-</v>
      </c>
      <c r="N2965" s="109" t="str">
        <f t="shared" si="352"/>
        <v>-</v>
      </c>
      <c r="O2965" s="109" t="str">
        <f t="shared" si="352"/>
        <v>-</v>
      </c>
      <c r="P2965" s="109" t="str">
        <f t="shared" si="352"/>
        <v>-</v>
      </c>
      <c r="Q2965" s="109" t="str">
        <f t="shared" si="352"/>
        <v>-</v>
      </c>
      <c r="R2965" s="109" t="str">
        <f t="shared" si="352"/>
        <v>-</v>
      </c>
      <c r="S2965" s="109" t="str">
        <f t="shared" si="352"/>
        <v>-</v>
      </c>
      <c r="T2965" s="109" t="str">
        <f t="shared" si="352"/>
        <v>-</v>
      </c>
      <c r="U2965" s="109" t="str">
        <f t="shared" si="352"/>
        <v>-</v>
      </c>
    </row>
    <row r="2967" spans="1:23" s="104" customFormat="1" ht="18" customHeight="1">
      <c r="A2967" s="105">
        <f>A2952+1</f>
        <v>44907</v>
      </c>
      <c r="B2967" s="106">
        <v>1</v>
      </c>
      <c r="C2967" s="106">
        <v>2</v>
      </c>
      <c r="D2967" s="106">
        <v>3</v>
      </c>
      <c r="E2967" s="106">
        <v>4</v>
      </c>
      <c r="F2967" s="106">
        <v>5</v>
      </c>
      <c r="G2967" s="106">
        <v>6</v>
      </c>
      <c r="H2967" s="106">
        <v>7</v>
      </c>
      <c r="I2967" s="106">
        <v>8</v>
      </c>
      <c r="J2967" s="106">
        <v>9</v>
      </c>
      <c r="K2967" s="106">
        <v>10</v>
      </c>
      <c r="L2967" s="106">
        <v>11</v>
      </c>
      <c r="M2967" s="106">
        <v>12</v>
      </c>
      <c r="N2967" s="106">
        <v>13</v>
      </c>
      <c r="O2967" s="106">
        <v>14</v>
      </c>
      <c r="P2967" s="106">
        <v>15</v>
      </c>
      <c r="Q2967" s="106">
        <v>16</v>
      </c>
      <c r="R2967" s="106">
        <v>17</v>
      </c>
      <c r="S2967" s="106">
        <v>18</v>
      </c>
      <c r="T2967" s="106">
        <v>19</v>
      </c>
      <c r="U2967" s="106">
        <v>20</v>
      </c>
    </row>
    <row r="2968" spans="1:23" s="104" customFormat="1" ht="18" customHeight="1">
      <c r="A2968" s="111" t="s">
        <v>168</v>
      </c>
      <c r="B2968" s="103"/>
      <c r="C2968" s="103"/>
      <c r="D2968" s="103"/>
      <c r="E2968" s="103"/>
      <c r="F2968" s="103"/>
      <c r="G2968" s="103"/>
      <c r="H2968" s="103"/>
      <c r="I2968" s="103"/>
      <c r="J2968" s="103"/>
      <c r="K2968" s="103"/>
      <c r="L2968" s="103"/>
      <c r="M2968" s="103"/>
      <c r="N2968" s="103"/>
      <c r="O2968" s="103"/>
      <c r="P2968" s="103"/>
      <c r="Q2968" s="103"/>
      <c r="R2968" s="103"/>
      <c r="S2968" s="103"/>
      <c r="T2968" s="103"/>
      <c r="U2968" s="103"/>
    </row>
    <row r="2969" spans="1:23" s="104" customFormat="1" ht="18" customHeight="1">
      <c r="A2969" s="111" t="s">
        <v>174</v>
      </c>
      <c r="B2969" s="103"/>
      <c r="C2969" s="103"/>
      <c r="D2969" s="103"/>
      <c r="E2969" s="103"/>
      <c r="F2969" s="103"/>
      <c r="G2969" s="103"/>
      <c r="H2969" s="103"/>
      <c r="I2969" s="103"/>
      <c r="J2969" s="103"/>
      <c r="K2969" s="103"/>
      <c r="L2969" s="103"/>
      <c r="M2969" s="103"/>
      <c r="N2969" s="103"/>
      <c r="O2969" s="103"/>
      <c r="P2969" s="103"/>
      <c r="Q2969" s="103"/>
      <c r="R2969" s="103"/>
      <c r="S2969" s="103"/>
      <c r="T2969" s="103"/>
      <c r="U2969" s="103"/>
    </row>
    <row r="2970" spans="1:23" s="104" customFormat="1" ht="18" customHeight="1">
      <c r="A2970" s="111" t="s">
        <v>176</v>
      </c>
      <c r="B2970" s="103"/>
      <c r="C2970" s="103"/>
      <c r="D2970" s="103"/>
      <c r="E2970" s="103"/>
      <c r="F2970" s="103"/>
      <c r="G2970" s="103"/>
      <c r="H2970" s="103"/>
      <c r="I2970" s="103"/>
      <c r="J2970" s="103"/>
      <c r="K2970" s="103"/>
      <c r="L2970" s="103"/>
      <c r="M2970" s="103"/>
      <c r="N2970" s="103"/>
      <c r="O2970" s="103"/>
      <c r="P2970" s="103"/>
      <c r="Q2970" s="103"/>
      <c r="R2970" s="103"/>
      <c r="S2970" s="103"/>
      <c r="T2970" s="103"/>
      <c r="U2970" s="103"/>
    </row>
    <row r="2971" spans="1:23" s="104" customFormat="1" ht="18" customHeight="1">
      <c r="A2971" s="111" t="s">
        <v>181</v>
      </c>
      <c r="B2971" s="103"/>
      <c r="C2971" s="103"/>
      <c r="D2971" s="103"/>
      <c r="E2971" s="103"/>
      <c r="F2971" s="103"/>
      <c r="G2971" s="103"/>
      <c r="H2971" s="103"/>
      <c r="I2971" s="103"/>
      <c r="J2971" s="103"/>
      <c r="K2971" s="103"/>
      <c r="L2971" s="103"/>
      <c r="M2971" s="103"/>
      <c r="N2971" s="103"/>
      <c r="O2971" s="103"/>
      <c r="P2971" s="103"/>
      <c r="Q2971" s="103"/>
      <c r="R2971" s="103"/>
      <c r="S2971" s="103"/>
      <c r="T2971" s="103"/>
      <c r="U2971" s="103"/>
      <c r="W2971" s="116" t="s">
        <v>250</v>
      </c>
    </row>
    <row r="2972" spans="1:23" s="104" customFormat="1" ht="18" customHeight="1">
      <c r="A2972" s="111" t="s">
        <v>184</v>
      </c>
      <c r="B2972" s="103"/>
      <c r="C2972" s="103"/>
      <c r="D2972" s="103"/>
      <c r="E2972" s="103"/>
      <c r="F2972" s="103"/>
      <c r="G2972" s="103"/>
      <c r="H2972" s="103"/>
      <c r="I2972" s="103"/>
      <c r="J2972" s="103"/>
      <c r="K2972" s="103"/>
      <c r="L2972" s="103"/>
      <c r="M2972" s="103"/>
      <c r="N2972" s="103"/>
      <c r="O2972" s="103"/>
      <c r="P2972" s="103"/>
      <c r="Q2972" s="103"/>
      <c r="R2972" s="103"/>
      <c r="S2972" s="103"/>
      <c r="T2972" s="103"/>
      <c r="U2972" s="103"/>
      <c r="W2972" s="271">
        <f>COUNTIF(B2980:U2980,"-")</f>
        <v>20</v>
      </c>
    </row>
    <row r="2973" spans="1:23" s="104" customFormat="1" ht="18" customHeight="1">
      <c r="A2973" s="111" t="s">
        <v>208</v>
      </c>
      <c r="B2973" s="103"/>
      <c r="C2973" s="103"/>
      <c r="D2973" s="103"/>
      <c r="E2973" s="103"/>
      <c r="F2973" s="103"/>
      <c r="G2973" s="103"/>
      <c r="H2973" s="103"/>
      <c r="I2973" s="103"/>
      <c r="J2973" s="103"/>
      <c r="K2973" s="103"/>
      <c r="L2973" s="103"/>
      <c r="M2973" s="103"/>
      <c r="N2973" s="103"/>
      <c r="O2973" s="103"/>
      <c r="P2973" s="103"/>
      <c r="Q2973" s="103"/>
      <c r="R2973" s="103"/>
      <c r="S2973" s="103"/>
      <c r="T2973" s="103"/>
      <c r="U2973" s="103"/>
      <c r="W2973" s="271"/>
    </row>
    <row r="2974" spans="1:23" s="104" customFormat="1" ht="18" customHeight="1">
      <c r="A2974" s="111" t="s">
        <v>209</v>
      </c>
      <c r="B2974" s="103"/>
      <c r="C2974" s="103"/>
      <c r="D2974" s="103"/>
      <c r="E2974" s="103"/>
      <c r="F2974" s="103"/>
      <c r="G2974" s="103"/>
      <c r="H2974" s="103"/>
      <c r="I2974" s="103"/>
      <c r="J2974" s="103"/>
      <c r="K2974" s="103"/>
      <c r="L2974" s="103"/>
      <c r="M2974" s="103"/>
      <c r="N2974" s="103"/>
      <c r="O2974" s="103"/>
      <c r="P2974" s="103"/>
      <c r="Q2974" s="103"/>
      <c r="R2974" s="103"/>
      <c r="S2974" s="103"/>
      <c r="T2974" s="103"/>
      <c r="U2974" s="103"/>
    </row>
    <row r="2975" spans="1:23" s="104" customFormat="1" ht="18" customHeight="1">
      <c r="A2975" s="111" t="s">
        <v>198</v>
      </c>
      <c r="B2975" s="103"/>
      <c r="C2975" s="103"/>
      <c r="D2975" s="103"/>
      <c r="E2975" s="103"/>
      <c r="F2975" s="103"/>
      <c r="G2975" s="103"/>
      <c r="H2975" s="103"/>
      <c r="I2975" s="103"/>
      <c r="J2975" s="103"/>
      <c r="K2975" s="103"/>
      <c r="L2975" s="103"/>
      <c r="M2975" s="103"/>
      <c r="N2975" s="103"/>
      <c r="O2975" s="103"/>
      <c r="P2975" s="103"/>
      <c r="Q2975" s="103"/>
      <c r="R2975" s="103"/>
      <c r="S2975" s="103"/>
      <c r="T2975" s="103"/>
      <c r="U2975" s="103"/>
      <c r="W2975" s="116" t="s">
        <v>249</v>
      </c>
    </row>
    <row r="2976" spans="1:23" s="104" customFormat="1" ht="18" customHeight="1">
      <c r="A2976" s="111" t="s">
        <v>200</v>
      </c>
      <c r="B2976" s="103"/>
      <c r="C2976" s="103"/>
      <c r="D2976" s="103"/>
      <c r="E2976" s="103"/>
      <c r="F2976" s="103"/>
      <c r="G2976" s="103"/>
      <c r="H2976" s="103"/>
      <c r="I2976" s="103"/>
      <c r="J2976" s="103"/>
      <c r="K2976" s="103"/>
      <c r="L2976" s="103"/>
      <c r="M2976" s="103"/>
      <c r="N2976" s="103"/>
      <c r="O2976" s="103"/>
      <c r="P2976" s="103"/>
      <c r="Q2976" s="103"/>
      <c r="R2976" s="103"/>
      <c r="S2976" s="103"/>
      <c r="T2976" s="103"/>
      <c r="U2976" s="103"/>
      <c r="W2976" s="270">
        <f>INDEX(TRI!$BD$72:$BE$436,MATCH(A2967,TRI!$BD$72:$BD$436,0),2)+(IF(WEEKDAY(A2967,1)=4,1,0))</f>
        <v>0</v>
      </c>
    </row>
    <row r="2977" spans="1:23" s="104" customFormat="1" ht="18" customHeight="1">
      <c r="A2977" s="111" t="s">
        <v>201</v>
      </c>
      <c r="B2977" s="103"/>
      <c r="C2977" s="103"/>
      <c r="D2977" s="103"/>
      <c r="E2977" s="103"/>
      <c r="F2977" s="103"/>
      <c r="G2977" s="103"/>
      <c r="H2977" s="103"/>
      <c r="I2977" s="103"/>
      <c r="J2977" s="103"/>
      <c r="K2977" s="103"/>
      <c r="L2977" s="103"/>
      <c r="M2977" s="103"/>
      <c r="N2977" s="103"/>
      <c r="O2977" s="103"/>
      <c r="P2977" s="103"/>
      <c r="Q2977" s="103"/>
      <c r="R2977" s="103"/>
      <c r="S2977" s="103"/>
      <c r="T2977" s="103"/>
      <c r="U2977" s="103"/>
      <c r="W2977" s="271"/>
    </row>
    <row r="2978" spans="1:23" s="104" customFormat="1" ht="18" customHeight="1">
      <c r="A2978" s="111" t="s">
        <v>202</v>
      </c>
      <c r="B2978" s="103"/>
      <c r="C2978" s="103"/>
      <c r="D2978" s="103"/>
      <c r="E2978" s="103"/>
      <c r="F2978" s="103"/>
      <c r="G2978" s="103"/>
      <c r="H2978" s="103"/>
      <c r="I2978" s="103"/>
      <c r="J2978" s="103"/>
      <c r="K2978" s="103"/>
      <c r="L2978" s="103"/>
      <c r="M2978" s="103"/>
      <c r="N2978" s="103"/>
      <c r="O2978" s="103"/>
      <c r="P2978" s="103"/>
      <c r="Q2978" s="103"/>
      <c r="R2978" s="103"/>
      <c r="S2978" s="103"/>
      <c r="T2978" s="103"/>
      <c r="U2978" s="103"/>
    </row>
    <row r="2979" spans="1:23" s="104" customFormat="1" ht="18" customHeight="1">
      <c r="A2979" s="111" t="s">
        <v>203</v>
      </c>
      <c r="B2979" s="103"/>
      <c r="C2979" s="103"/>
      <c r="D2979" s="103"/>
      <c r="E2979" s="103"/>
      <c r="F2979" s="103"/>
      <c r="G2979" s="103"/>
      <c r="H2979" s="103"/>
      <c r="I2979" s="103"/>
      <c r="J2979" s="103"/>
      <c r="K2979" s="103"/>
      <c r="L2979" s="103"/>
      <c r="M2979" s="103"/>
      <c r="N2979" s="103"/>
      <c r="O2979" s="103"/>
      <c r="P2979" s="103"/>
      <c r="Q2979" s="103"/>
      <c r="R2979" s="103"/>
      <c r="S2979" s="103"/>
      <c r="T2979" s="103"/>
      <c r="U2979" s="103"/>
    </row>
    <row r="2980" spans="1:23" s="104" customFormat="1" ht="18" customHeight="1">
      <c r="A2980" s="112" t="s">
        <v>204</v>
      </c>
      <c r="B2980" s="109" t="str">
        <f>IF(COUNTA(B2968:B2979)=0,"-",COUNTA(B2968:B2979)/12)</f>
        <v>-</v>
      </c>
      <c r="C2980" s="109" t="str">
        <f>IF(COUNTA(C2968:C2979)=0,"-",COUNTA(C2968:C2979)/12)</f>
        <v>-</v>
      </c>
      <c r="D2980" s="109" t="str">
        <f t="shared" ref="D2980" si="353">IF(COUNTA(D2968:D2979)=0,"-",COUNTA(D2968:D2979)/12)</f>
        <v>-</v>
      </c>
      <c r="E2980" s="114" t="str">
        <f>IF(COUNTA(E2968:E2979)=0,"-",COUNTA(E2968:E2979)/12)</f>
        <v>-</v>
      </c>
      <c r="F2980" s="109" t="str">
        <f t="shared" ref="F2980:U2980" si="354">IF(COUNTA(F2968:F2979)=0,"-",COUNTA(F2968:F2979)/12)</f>
        <v>-</v>
      </c>
      <c r="G2980" s="109" t="str">
        <f t="shared" si="354"/>
        <v>-</v>
      </c>
      <c r="H2980" s="109" t="str">
        <f t="shared" si="354"/>
        <v>-</v>
      </c>
      <c r="I2980" s="109" t="str">
        <f t="shared" si="354"/>
        <v>-</v>
      </c>
      <c r="J2980" s="109" t="str">
        <f t="shared" si="354"/>
        <v>-</v>
      </c>
      <c r="K2980" s="109" t="str">
        <f t="shared" si="354"/>
        <v>-</v>
      </c>
      <c r="L2980" s="109" t="str">
        <f t="shared" si="354"/>
        <v>-</v>
      </c>
      <c r="M2980" s="109" t="str">
        <f t="shared" si="354"/>
        <v>-</v>
      </c>
      <c r="N2980" s="109" t="str">
        <f t="shared" si="354"/>
        <v>-</v>
      </c>
      <c r="O2980" s="109" t="str">
        <f t="shared" si="354"/>
        <v>-</v>
      </c>
      <c r="P2980" s="109" t="str">
        <f t="shared" si="354"/>
        <v>-</v>
      </c>
      <c r="Q2980" s="109" t="str">
        <f t="shared" si="354"/>
        <v>-</v>
      </c>
      <c r="R2980" s="109" t="str">
        <f t="shared" si="354"/>
        <v>-</v>
      </c>
      <c r="S2980" s="109" t="str">
        <f t="shared" si="354"/>
        <v>-</v>
      </c>
      <c r="T2980" s="109" t="str">
        <f t="shared" si="354"/>
        <v>-</v>
      </c>
      <c r="U2980" s="109" t="str">
        <f t="shared" si="354"/>
        <v>-</v>
      </c>
    </row>
    <row r="2982" spans="1:23" s="104" customFormat="1" ht="18" customHeight="1">
      <c r="A2982" s="105">
        <f>A2967+1</f>
        <v>44908</v>
      </c>
      <c r="B2982" s="106">
        <v>1</v>
      </c>
      <c r="C2982" s="106">
        <v>2</v>
      </c>
      <c r="D2982" s="106">
        <v>3</v>
      </c>
      <c r="E2982" s="106">
        <v>4</v>
      </c>
      <c r="F2982" s="106">
        <v>5</v>
      </c>
      <c r="G2982" s="106">
        <v>6</v>
      </c>
      <c r="H2982" s="106">
        <v>7</v>
      </c>
      <c r="I2982" s="106">
        <v>8</v>
      </c>
      <c r="J2982" s="106">
        <v>9</v>
      </c>
      <c r="K2982" s="106">
        <v>10</v>
      </c>
      <c r="L2982" s="106">
        <v>11</v>
      </c>
      <c r="M2982" s="106">
        <v>12</v>
      </c>
      <c r="N2982" s="106">
        <v>13</v>
      </c>
      <c r="O2982" s="106">
        <v>14</v>
      </c>
      <c r="P2982" s="106">
        <v>15</v>
      </c>
      <c r="Q2982" s="106">
        <v>16</v>
      </c>
      <c r="R2982" s="106">
        <v>17</v>
      </c>
      <c r="S2982" s="106">
        <v>18</v>
      </c>
      <c r="T2982" s="106">
        <v>19</v>
      </c>
      <c r="U2982" s="106">
        <v>20</v>
      </c>
    </row>
    <row r="2983" spans="1:23" s="104" customFormat="1" ht="18" customHeight="1">
      <c r="A2983" s="111" t="s">
        <v>168</v>
      </c>
      <c r="B2983" s="103"/>
      <c r="C2983" s="103"/>
      <c r="D2983" s="103"/>
      <c r="E2983" s="103"/>
      <c r="F2983" s="103"/>
      <c r="G2983" s="103"/>
      <c r="H2983" s="103"/>
      <c r="I2983" s="103"/>
      <c r="J2983" s="103"/>
      <c r="K2983" s="103"/>
      <c r="L2983" s="103"/>
      <c r="M2983" s="103"/>
      <c r="N2983" s="103"/>
      <c r="O2983" s="103"/>
      <c r="P2983" s="103"/>
      <c r="Q2983" s="103"/>
      <c r="R2983" s="103"/>
      <c r="S2983" s="103"/>
      <c r="T2983" s="103"/>
      <c r="U2983" s="103"/>
    </row>
    <row r="2984" spans="1:23" s="104" customFormat="1" ht="18" customHeight="1">
      <c r="A2984" s="111" t="s">
        <v>174</v>
      </c>
      <c r="B2984" s="103"/>
      <c r="C2984" s="103"/>
      <c r="D2984" s="103"/>
      <c r="E2984" s="103"/>
      <c r="F2984" s="103"/>
      <c r="G2984" s="103"/>
      <c r="H2984" s="103"/>
      <c r="I2984" s="103"/>
      <c r="J2984" s="103"/>
      <c r="K2984" s="103"/>
      <c r="L2984" s="103"/>
      <c r="M2984" s="103"/>
      <c r="N2984" s="103"/>
      <c r="O2984" s="103"/>
      <c r="P2984" s="103"/>
      <c r="Q2984" s="103"/>
      <c r="R2984" s="103"/>
      <c r="S2984" s="103"/>
      <c r="T2984" s="103"/>
      <c r="U2984" s="103"/>
    </row>
    <row r="2985" spans="1:23" s="104" customFormat="1" ht="18" customHeight="1">
      <c r="A2985" s="111" t="s">
        <v>176</v>
      </c>
      <c r="B2985" s="103"/>
      <c r="C2985" s="103"/>
      <c r="D2985" s="103"/>
      <c r="E2985" s="103"/>
      <c r="F2985" s="103"/>
      <c r="G2985" s="103"/>
      <c r="H2985" s="103"/>
      <c r="I2985" s="103"/>
      <c r="J2985" s="103"/>
      <c r="K2985" s="103"/>
      <c r="L2985" s="103"/>
      <c r="M2985" s="103"/>
      <c r="N2985" s="103"/>
      <c r="O2985" s="103"/>
      <c r="P2985" s="103"/>
      <c r="Q2985" s="103"/>
      <c r="R2985" s="103"/>
      <c r="S2985" s="103"/>
      <c r="T2985" s="103"/>
      <c r="U2985" s="103"/>
    </row>
    <row r="2986" spans="1:23" s="104" customFormat="1" ht="18" customHeight="1">
      <c r="A2986" s="111" t="s">
        <v>181</v>
      </c>
      <c r="B2986" s="103"/>
      <c r="C2986" s="103"/>
      <c r="D2986" s="103"/>
      <c r="E2986" s="103"/>
      <c r="F2986" s="103"/>
      <c r="G2986" s="103"/>
      <c r="H2986" s="103"/>
      <c r="I2986" s="103"/>
      <c r="J2986" s="103"/>
      <c r="K2986" s="103"/>
      <c r="L2986" s="103"/>
      <c r="M2986" s="103"/>
      <c r="N2986" s="103"/>
      <c r="O2986" s="103"/>
      <c r="P2986" s="103"/>
      <c r="Q2986" s="103"/>
      <c r="R2986" s="103"/>
      <c r="S2986" s="103"/>
      <c r="T2986" s="103"/>
      <c r="U2986" s="103"/>
      <c r="W2986" s="116" t="s">
        <v>250</v>
      </c>
    </row>
    <row r="2987" spans="1:23" s="104" customFormat="1" ht="18" customHeight="1">
      <c r="A2987" s="111" t="s">
        <v>184</v>
      </c>
      <c r="B2987" s="103"/>
      <c r="C2987" s="103"/>
      <c r="D2987" s="103"/>
      <c r="E2987" s="103"/>
      <c r="F2987" s="103"/>
      <c r="G2987" s="103"/>
      <c r="H2987" s="103"/>
      <c r="I2987" s="103"/>
      <c r="J2987" s="103"/>
      <c r="K2987" s="103"/>
      <c r="L2987" s="103"/>
      <c r="M2987" s="103"/>
      <c r="N2987" s="103"/>
      <c r="O2987" s="103"/>
      <c r="P2987" s="103"/>
      <c r="Q2987" s="103"/>
      <c r="R2987" s="103"/>
      <c r="S2987" s="103"/>
      <c r="T2987" s="103"/>
      <c r="U2987" s="103"/>
      <c r="W2987" s="271">
        <f>COUNTIF(B2995:U2995,"-")</f>
        <v>20</v>
      </c>
    </row>
    <row r="2988" spans="1:23" s="104" customFormat="1" ht="18" customHeight="1">
      <c r="A2988" s="111" t="s">
        <v>208</v>
      </c>
      <c r="B2988" s="103"/>
      <c r="C2988" s="103"/>
      <c r="D2988" s="103"/>
      <c r="E2988" s="103"/>
      <c r="F2988" s="103"/>
      <c r="G2988" s="103"/>
      <c r="H2988" s="103"/>
      <c r="I2988" s="103"/>
      <c r="J2988" s="103"/>
      <c r="K2988" s="103"/>
      <c r="L2988" s="103"/>
      <c r="M2988" s="103"/>
      <c r="N2988" s="103"/>
      <c r="O2988" s="103"/>
      <c r="P2988" s="103"/>
      <c r="Q2988" s="103"/>
      <c r="R2988" s="103"/>
      <c r="S2988" s="103"/>
      <c r="T2988" s="103"/>
      <c r="U2988" s="103"/>
      <c r="W2988" s="271"/>
    </row>
    <row r="2989" spans="1:23" s="104" customFormat="1" ht="18" customHeight="1">
      <c r="A2989" s="111" t="s">
        <v>209</v>
      </c>
      <c r="B2989" s="103"/>
      <c r="C2989" s="103"/>
      <c r="D2989" s="103"/>
      <c r="E2989" s="103"/>
      <c r="F2989" s="103"/>
      <c r="G2989" s="103"/>
      <c r="H2989" s="103"/>
      <c r="I2989" s="103"/>
      <c r="J2989" s="103"/>
      <c r="K2989" s="103"/>
      <c r="L2989" s="103"/>
      <c r="M2989" s="103"/>
      <c r="N2989" s="103"/>
      <c r="O2989" s="103"/>
      <c r="P2989" s="103"/>
      <c r="Q2989" s="103"/>
      <c r="R2989" s="103"/>
      <c r="S2989" s="103"/>
      <c r="T2989" s="103"/>
      <c r="U2989" s="103"/>
    </row>
    <row r="2990" spans="1:23" s="104" customFormat="1" ht="18" customHeight="1">
      <c r="A2990" s="111" t="s">
        <v>198</v>
      </c>
      <c r="B2990" s="103"/>
      <c r="C2990" s="103"/>
      <c r="D2990" s="103"/>
      <c r="E2990" s="103"/>
      <c r="F2990" s="103"/>
      <c r="G2990" s="103"/>
      <c r="H2990" s="103"/>
      <c r="I2990" s="103"/>
      <c r="J2990" s="103"/>
      <c r="K2990" s="103"/>
      <c r="L2990" s="103"/>
      <c r="M2990" s="103"/>
      <c r="N2990" s="103"/>
      <c r="O2990" s="103"/>
      <c r="P2990" s="103"/>
      <c r="Q2990" s="103"/>
      <c r="R2990" s="103"/>
      <c r="S2990" s="103"/>
      <c r="T2990" s="103"/>
      <c r="U2990" s="103"/>
      <c r="W2990" s="116" t="s">
        <v>249</v>
      </c>
    </row>
    <row r="2991" spans="1:23" s="104" customFormat="1" ht="18" customHeight="1">
      <c r="A2991" s="111" t="s">
        <v>200</v>
      </c>
      <c r="B2991" s="103"/>
      <c r="C2991" s="103"/>
      <c r="D2991" s="103"/>
      <c r="E2991" s="103"/>
      <c r="F2991" s="103"/>
      <c r="G2991" s="103"/>
      <c r="H2991" s="103"/>
      <c r="I2991" s="103"/>
      <c r="J2991" s="103"/>
      <c r="K2991" s="103"/>
      <c r="L2991" s="103"/>
      <c r="M2991" s="103"/>
      <c r="N2991" s="103"/>
      <c r="O2991" s="103"/>
      <c r="P2991" s="103"/>
      <c r="Q2991" s="103"/>
      <c r="R2991" s="103"/>
      <c r="S2991" s="103"/>
      <c r="T2991" s="103"/>
      <c r="U2991" s="103"/>
      <c r="W2991" s="270">
        <f>INDEX(TRI!$BD$72:$BE$436,MATCH(A2982,TRI!$BD$72:$BD$436,0),2)+(IF(WEEKDAY(A2982,1)=4,1,0))</f>
        <v>0</v>
      </c>
    </row>
    <row r="2992" spans="1:23" s="104" customFormat="1" ht="18" customHeight="1">
      <c r="A2992" s="111" t="s">
        <v>201</v>
      </c>
      <c r="B2992" s="103"/>
      <c r="C2992" s="103"/>
      <c r="D2992" s="103"/>
      <c r="E2992" s="103"/>
      <c r="F2992" s="103"/>
      <c r="G2992" s="103"/>
      <c r="H2992" s="103"/>
      <c r="I2992" s="103"/>
      <c r="J2992" s="103"/>
      <c r="K2992" s="103"/>
      <c r="L2992" s="103"/>
      <c r="M2992" s="103"/>
      <c r="N2992" s="103"/>
      <c r="O2992" s="103"/>
      <c r="P2992" s="103"/>
      <c r="Q2992" s="103"/>
      <c r="R2992" s="103"/>
      <c r="S2992" s="103"/>
      <c r="T2992" s="103"/>
      <c r="U2992" s="103"/>
      <c r="W2992" s="271"/>
    </row>
    <row r="2993" spans="1:23" s="104" customFormat="1" ht="18" customHeight="1">
      <c r="A2993" s="111" t="s">
        <v>202</v>
      </c>
      <c r="B2993" s="103"/>
      <c r="C2993" s="103"/>
      <c r="D2993" s="103"/>
      <c r="E2993" s="103"/>
      <c r="F2993" s="103"/>
      <c r="G2993" s="103"/>
      <c r="H2993" s="103"/>
      <c r="I2993" s="103"/>
      <c r="J2993" s="103"/>
      <c r="K2993" s="103"/>
      <c r="L2993" s="103"/>
      <c r="M2993" s="103"/>
      <c r="N2993" s="103"/>
      <c r="O2993" s="103"/>
      <c r="P2993" s="103"/>
      <c r="Q2993" s="103"/>
      <c r="R2993" s="103"/>
      <c r="S2993" s="103"/>
      <c r="T2993" s="103"/>
      <c r="U2993" s="103"/>
    </row>
    <row r="2994" spans="1:23" s="104" customFormat="1" ht="18" customHeight="1">
      <c r="A2994" s="111" t="s">
        <v>203</v>
      </c>
      <c r="B2994" s="103"/>
      <c r="C2994" s="103"/>
      <c r="D2994" s="103"/>
      <c r="E2994" s="103"/>
      <c r="F2994" s="103"/>
      <c r="G2994" s="103"/>
      <c r="H2994" s="103"/>
      <c r="I2994" s="103"/>
      <c r="J2994" s="103"/>
      <c r="K2994" s="103"/>
      <c r="L2994" s="103"/>
      <c r="M2994" s="103"/>
      <c r="N2994" s="103"/>
      <c r="O2994" s="103"/>
      <c r="P2994" s="103"/>
      <c r="Q2994" s="103"/>
      <c r="R2994" s="103"/>
      <c r="S2994" s="103"/>
      <c r="T2994" s="103"/>
      <c r="U2994" s="103"/>
    </row>
    <row r="2995" spans="1:23" s="104" customFormat="1" ht="18" customHeight="1">
      <c r="A2995" s="112" t="s">
        <v>204</v>
      </c>
      <c r="B2995" s="109" t="str">
        <f>IF(COUNTA(B2983:B2994)=0,"-",COUNTA(B2983:B2994)/12)</f>
        <v>-</v>
      </c>
      <c r="C2995" s="109" t="str">
        <f>IF(COUNTA(C2983:C2994)=0,"-",COUNTA(C2983:C2994)/12)</f>
        <v>-</v>
      </c>
      <c r="D2995" s="109" t="str">
        <f t="shared" ref="D2995" si="355">IF(COUNTA(D2983:D2994)=0,"-",COUNTA(D2983:D2994)/12)</f>
        <v>-</v>
      </c>
      <c r="E2995" s="114" t="str">
        <f>IF(COUNTA(E2983:E2994)=0,"-",COUNTA(E2983:E2994)/12)</f>
        <v>-</v>
      </c>
      <c r="F2995" s="109" t="str">
        <f t="shared" ref="F2995:U2995" si="356">IF(COUNTA(F2983:F2994)=0,"-",COUNTA(F2983:F2994)/12)</f>
        <v>-</v>
      </c>
      <c r="G2995" s="109" t="str">
        <f t="shared" si="356"/>
        <v>-</v>
      </c>
      <c r="H2995" s="109" t="str">
        <f t="shared" si="356"/>
        <v>-</v>
      </c>
      <c r="I2995" s="109" t="str">
        <f t="shared" si="356"/>
        <v>-</v>
      </c>
      <c r="J2995" s="109" t="str">
        <f t="shared" si="356"/>
        <v>-</v>
      </c>
      <c r="K2995" s="109" t="str">
        <f t="shared" si="356"/>
        <v>-</v>
      </c>
      <c r="L2995" s="109" t="str">
        <f t="shared" si="356"/>
        <v>-</v>
      </c>
      <c r="M2995" s="109" t="str">
        <f t="shared" si="356"/>
        <v>-</v>
      </c>
      <c r="N2995" s="109" t="str">
        <f t="shared" si="356"/>
        <v>-</v>
      </c>
      <c r="O2995" s="109" t="str">
        <f t="shared" si="356"/>
        <v>-</v>
      </c>
      <c r="P2995" s="109" t="str">
        <f t="shared" si="356"/>
        <v>-</v>
      </c>
      <c r="Q2995" s="109" t="str">
        <f t="shared" si="356"/>
        <v>-</v>
      </c>
      <c r="R2995" s="109" t="str">
        <f t="shared" si="356"/>
        <v>-</v>
      </c>
      <c r="S2995" s="109" t="str">
        <f t="shared" si="356"/>
        <v>-</v>
      </c>
      <c r="T2995" s="109" t="str">
        <f t="shared" si="356"/>
        <v>-</v>
      </c>
      <c r="U2995" s="109" t="str">
        <f t="shared" si="356"/>
        <v>-</v>
      </c>
    </row>
    <row r="2997" spans="1:23" s="104" customFormat="1" ht="18" customHeight="1">
      <c r="A2997" s="105">
        <f>A2982+1</f>
        <v>44909</v>
      </c>
      <c r="B2997" s="106">
        <v>1</v>
      </c>
      <c r="C2997" s="106">
        <v>2</v>
      </c>
      <c r="D2997" s="106">
        <v>3</v>
      </c>
      <c r="E2997" s="106">
        <v>4</v>
      </c>
      <c r="F2997" s="106">
        <v>5</v>
      </c>
      <c r="G2997" s="106">
        <v>6</v>
      </c>
      <c r="H2997" s="106">
        <v>7</v>
      </c>
      <c r="I2997" s="106">
        <v>8</v>
      </c>
      <c r="J2997" s="106">
        <v>9</v>
      </c>
      <c r="K2997" s="106">
        <v>10</v>
      </c>
      <c r="L2997" s="106">
        <v>11</v>
      </c>
      <c r="M2997" s="106">
        <v>12</v>
      </c>
      <c r="N2997" s="106">
        <v>13</v>
      </c>
      <c r="O2997" s="106">
        <v>14</v>
      </c>
      <c r="P2997" s="106">
        <v>15</v>
      </c>
      <c r="Q2997" s="106">
        <v>16</v>
      </c>
      <c r="R2997" s="106">
        <v>17</v>
      </c>
      <c r="S2997" s="106">
        <v>18</v>
      </c>
      <c r="T2997" s="106">
        <v>19</v>
      </c>
      <c r="U2997" s="106">
        <v>20</v>
      </c>
    </row>
    <row r="2998" spans="1:23" s="104" customFormat="1" ht="18" customHeight="1">
      <c r="A2998" s="111" t="s">
        <v>168</v>
      </c>
      <c r="B2998" s="103"/>
      <c r="C2998" s="103"/>
      <c r="D2998" s="103"/>
      <c r="E2998" s="103"/>
      <c r="F2998" s="103"/>
      <c r="G2998" s="103"/>
      <c r="H2998" s="103"/>
      <c r="I2998" s="103"/>
      <c r="J2998" s="103"/>
      <c r="K2998" s="103"/>
      <c r="L2998" s="103"/>
      <c r="M2998" s="103"/>
      <c r="N2998" s="103"/>
      <c r="O2998" s="103"/>
      <c r="P2998" s="103"/>
      <c r="Q2998" s="103"/>
      <c r="R2998" s="103"/>
      <c r="S2998" s="103"/>
      <c r="T2998" s="103"/>
      <c r="U2998" s="103"/>
    </row>
    <row r="2999" spans="1:23" s="104" customFormat="1" ht="18" customHeight="1">
      <c r="A2999" s="111" t="s">
        <v>174</v>
      </c>
      <c r="B2999" s="103"/>
      <c r="C2999" s="103"/>
      <c r="D2999" s="103"/>
      <c r="E2999" s="103"/>
      <c r="F2999" s="103"/>
      <c r="G2999" s="103"/>
      <c r="H2999" s="103"/>
      <c r="I2999" s="103"/>
      <c r="J2999" s="103"/>
      <c r="K2999" s="103"/>
      <c r="L2999" s="103"/>
      <c r="M2999" s="103"/>
      <c r="N2999" s="103"/>
      <c r="O2999" s="103"/>
      <c r="P2999" s="103"/>
      <c r="Q2999" s="103"/>
      <c r="R2999" s="103"/>
      <c r="S2999" s="103"/>
      <c r="T2999" s="103"/>
      <c r="U2999" s="103"/>
    </row>
    <row r="3000" spans="1:23" s="104" customFormat="1" ht="18" customHeight="1">
      <c r="A3000" s="111" t="s">
        <v>176</v>
      </c>
      <c r="B3000" s="103"/>
      <c r="C3000" s="103"/>
      <c r="D3000" s="103"/>
      <c r="E3000" s="103"/>
      <c r="F3000" s="103"/>
      <c r="G3000" s="103"/>
      <c r="H3000" s="103"/>
      <c r="I3000" s="103"/>
      <c r="J3000" s="103"/>
      <c r="K3000" s="103"/>
      <c r="L3000" s="103"/>
      <c r="M3000" s="103"/>
      <c r="N3000" s="103"/>
      <c r="O3000" s="103"/>
      <c r="P3000" s="103"/>
      <c r="Q3000" s="103"/>
      <c r="R3000" s="103"/>
      <c r="S3000" s="103"/>
      <c r="T3000" s="103"/>
      <c r="U3000" s="103"/>
    </row>
    <row r="3001" spans="1:23" s="104" customFormat="1" ht="18" customHeight="1">
      <c r="A3001" s="111" t="s">
        <v>181</v>
      </c>
      <c r="B3001" s="103"/>
      <c r="C3001" s="103"/>
      <c r="D3001" s="103"/>
      <c r="E3001" s="103"/>
      <c r="F3001" s="103"/>
      <c r="G3001" s="103"/>
      <c r="H3001" s="103"/>
      <c r="I3001" s="103"/>
      <c r="J3001" s="103"/>
      <c r="K3001" s="103"/>
      <c r="L3001" s="103"/>
      <c r="M3001" s="103"/>
      <c r="N3001" s="103"/>
      <c r="O3001" s="103"/>
      <c r="P3001" s="103"/>
      <c r="Q3001" s="103"/>
      <c r="R3001" s="103"/>
      <c r="S3001" s="103"/>
      <c r="T3001" s="103"/>
      <c r="U3001" s="103"/>
      <c r="W3001" s="116" t="s">
        <v>250</v>
      </c>
    </row>
    <row r="3002" spans="1:23" s="104" customFormat="1" ht="18" customHeight="1">
      <c r="A3002" s="111" t="s">
        <v>184</v>
      </c>
      <c r="B3002" s="103"/>
      <c r="C3002" s="103"/>
      <c r="D3002" s="103"/>
      <c r="E3002" s="103"/>
      <c r="F3002" s="103"/>
      <c r="G3002" s="103"/>
      <c r="H3002" s="103"/>
      <c r="I3002" s="103"/>
      <c r="J3002" s="103"/>
      <c r="K3002" s="103"/>
      <c r="L3002" s="103"/>
      <c r="M3002" s="103"/>
      <c r="N3002" s="103"/>
      <c r="O3002" s="103"/>
      <c r="P3002" s="103"/>
      <c r="Q3002" s="103"/>
      <c r="R3002" s="103"/>
      <c r="S3002" s="103"/>
      <c r="T3002" s="103"/>
      <c r="U3002" s="103"/>
      <c r="W3002" s="271">
        <f>COUNTIF(B3010:U3010,"-")</f>
        <v>20</v>
      </c>
    </row>
    <row r="3003" spans="1:23" s="104" customFormat="1" ht="18" customHeight="1">
      <c r="A3003" s="111" t="s">
        <v>208</v>
      </c>
      <c r="B3003" s="103"/>
      <c r="C3003" s="103"/>
      <c r="D3003" s="103"/>
      <c r="E3003" s="103"/>
      <c r="F3003" s="103"/>
      <c r="G3003" s="103"/>
      <c r="H3003" s="103"/>
      <c r="I3003" s="103"/>
      <c r="J3003" s="103"/>
      <c r="K3003" s="103"/>
      <c r="L3003" s="103"/>
      <c r="M3003" s="103"/>
      <c r="N3003" s="103"/>
      <c r="O3003" s="103"/>
      <c r="P3003" s="103"/>
      <c r="Q3003" s="103"/>
      <c r="R3003" s="103"/>
      <c r="S3003" s="103"/>
      <c r="T3003" s="103"/>
      <c r="U3003" s="103"/>
      <c r="W3003" s="271"/>
    </row>
    <row r="3004" spans="1:23" s="104" customFormat="1" ht="18" customHeight="1">
      <c r="A3004" s="111" t="s">
        <v>209</v>
      </c>
      <c r="B3004" s="103"/>
      <c r="C3004" s="103"/>
      <c r="D3004" s="103"/>
      <c r="E3004" s="103"/>
      <c r="F3004" s="103"/>
      <c r="G3004" s="103"/>
      <c r="H3004" s="103"/>
      <c r="I3004" s="103"/>
      <c r="J3004" s="103"/>
      <c r="K3004" s="103"/>
      <c r="L3004" s="103"/>
      <c r="M3004" s="103"/>
      <c r="N3004" s="103"/>
      <c r="O3004" s="103"/>
      <c r="P3004" s="103"/>
      <c r="Q3004" s="103"/>
      <c r="R3004" s="103"/>
      <c r="S3004" s="103"/>
      <c r="T3004" s="103"/>
      <c r="U3004" s="103"/>
    </row>
    <row r="3005" spans="1:23" s="104" customFormat="1" ht="18" customHeight="1">
      <c r="A3005" s="111" t="s">
        <v>198</v>
      </c>
      <c r="B3005" s="103"/>
      <c r="C3005" s="103"/>
      <c r="D3005" s="103"/>
      <c r="E3005" s="103"/>
      <c r="F3005" s="103"/>
      <c r="G3005" s="103"/>
      <c r="H3005" s="103"/>
      <c r="I3005" s="103"/>
      <c r="J3005" s="103"/>
      <c r="K3005" s="103"/>
      <c r="L3005" s="103"/>
      <c r="M3005" s="103"/>
      <c r="N3005" s="103"/>
      <c r="O3005" s="103"/>
      <c r="P3005" s="103"/>
      <c r="Q3005" s="103"/>
      <c r="R3005" s="103"/>
      <c r="S3005" s="103"/>
      <c r="T3005" s="103"/>
      <c r="U3005" s="103"/>
      <c r="W3005" s="116" t="s">
        <v>249</v>
      </c>
    </row>
    <row r="3006" spans="1:23" s="104" customFormat="1" ht="18" customHeight="1">
      <c r="A3006" s="111" t="s">
        <v>200</v>
      </c>
      <c r="B3006" s="103"/>
      <c r="C3006" s="103"/>
      <c r="D3006" s="103"/>
      <c r="E3006" s="103"/>
      <c r="F3006" s="103"/>
      <c r="G3006" s="103"/>
      <c r="H3006" s="103"/>
      <c r="I3006" s="103"/>
      <c r="J3006" s="103"/>
      <c r="K3006" s="103"/>
      <c r="L3006" s="103"/>
      <c r="M3006" s="103"/>
      <c r="N3006" s="103"/>
      <c r="O3006" s="103"/>
      <c r="P3006" s="103"/>
      <c r="Q3006" s="103"/>
      <c r="R3006" s="103"/>
      <c r="S3006" s="103"/>
      <c r="T3006" s="103"/>
      <c r="U3006" s="103"/>
      <c r="W3006" s="270">
        <f>INDEX(TRI!$BD$72:$BE$436,MATCH(A2997,TRI!$BD$72:$BD$436,0),2)+(IF(WEEKDAY(A2997,1)=4,1,0))</f>
        <v>1</v>
      </c>
    </row>
    <row r="3007" spans="1:23" s="104" customFormat="1" ht="18" customHeight="1">
      <c r="A3007" s="111" t="s">
        <v>201</v>
      </c>
      <c r="B3007" s="103"/>
      <c r="C3007" s="103"/>
      <c r="D3007" s="103"/>
      <c r="E3007" s="103"/>
      <c r="F3007" s="103"/>
      <c r="G3007" s="103"/>
      <c r="H3007" s="103"/>
      <c r="I3007" s="103"/>
      <c r="J3007" s="103"/>
      <c r="K3007" s="103"/>
      <c r="L3007" s="103"/>
      <c r="M3007" s="103"/>
      <c r="N3007" s="103"/>
      <c r="O3007" s="103"/>
      <c r="P3007" s="103"/>
      <c r="Q3007" s="103"/>
      <c r="R3007" s="103"/>
      <c r="S3007" s="103"/>
      <c r="T3007" s="103"/>
      <c r="U3007" s="103"/>
      <c r="W3007" s="271"/>
    </row>
    <row r="3008" spans="1:23" s="104" customFormat="1" ht="18" customHeight="1">
      <c r="A3008" s="111" t="s">
        <v>202</v>
      </c>
      <c r="B3008" s="103"/>
      <c r="C3008" s="103"/>
      <c r="D3008" s="103"/>
      <c r="E3008" s="103"/>
      <c r="F3008" s="103"/>
      <c r="G3008" s="103"/>
      <c r="H3008" s="103"/>
      <c r="I3008" s="103"/>
      <c r="J3008" s="103"/>
      <c r="K3008" s="103"/>
      <c r="L3008" s="103"/>
      <c r="M3008" s="103"/>
      <c r="N3008" s="103"/>
      <c r="O3008" s="103"/>
      <c r="P3008" s="103"/>
      <c r="Q3008" s="103"/>
      <c r="R3008" s="103"/>
      <c r="S3008" s="103"/>
      <c r="T3008" s="103"/>
      <c r="U3008" s="103"/>
    </row>
    <row r="3009" spans="1:23" s="104" customFormat="1" ht="18" customHeight="1">
      <c r="A3009" s="111" t="s">
        <v>203</v>
      </c>
      <c r="B3009" s="103"/>
      <c r="C3009" s="103"/>
      <c r="D3009" s="103"/>
      <c r="E3009" s="103"/>
      <c r="F3009" s="103"/>
      <c r="G3009" s="103"/>
      <c r="H3009" s="103"/>
      <c r="I3009" s="103"/>
      <c r="J3009" s="103"/>
      <c r="K3009" s="103"/>
      <c r="L3009" s="103"/>
      <c r="M3009" s="103"/>
      <c r="N3009" s="103"/>
      <c r="O3009" s="103"/>
      <c r="P3009" s="103"/>
      <c r="Q3009" s="103"/>
      <c r="R3009" s="103"/>
      <c r="S3009" s="103"/>
      <c r="T3009" s="103"/>
      <c r="U3009" s="103"/>
    </row>
    <row r="3010" spans="1:23" s="104" customFormat="1" ht="18" customHeight="1">
      <c r="A3010" s="112" t="s">
        <v>204</v>
      </c>
      <c r="B3010" s="109" t="str">
        <f>IF(COUNTA(B2998:B3009)=0,"-",COUNTA(B2998:B3009)/12)</f>
        <v>-</v>
      </c>
      <c r="C3010" s="109" t="str">
        <f>IF(COUNTA(C2998:C3009)=0,"-",COUNTA(C2998:C3009)/12)</f>
        <v>-</v>
      </c>
      <c r="D3010" s="109" t="str">
        <f t="shared" ref="D3010" si="357">IF(COUNTA(D2998:D3009)=0,"-",COUNTA(D2998:D3009)/12)</f>
        <v>-</v>
      </c>
      <c r="E3010" s="114" t="str">
        <f>IF(COUNTA(E2998:E3009)=0,"-",COUNTA(E2998:E3009)/12)</f>
        <v>-</v>
      </c>
      <c r="F3010" s="109" t="str">
        <f t="shared" ref="F3010:U3010" si="358">IF(COUNTA(F2998:F3009)=0,"-",COUNTA(F2998:F3009)/12)</f>
        <v>-</v>
      </c>
      <c r="G3010" s="109" t="str">
        <f t="shared" si="358"/>
        <v>-</v>
      </c>
      <c r="H3010" s="109" t="str">
        <f t="shared" si="358"/>
        <v>-</v>
      </c>
      <c r="I3010" s="109" t="str">
        <f t="shared" si="358"/>
        <v>-</v>
      </c>
      <c r="J3010" s="109" t="str">
        <f t="shared" si="358"/>
        <v>-</v>
      </c>
      <c r="K3010" s="109" t="str">
        <f t="shared" si="358"/>
        <v>-</v>
      </c>
      <c r="L3010" s="109" t="str">
        <f t="shared" si="358"/>
        <v>-</v>
      </c>
      <c r="M3010" s="109" t="str">
        <f t="shared" si="358"/>
        <v>-</v>
      </c>
      <c r="N3010" s="109" t="str">
        <f t="shared" si="358"/>
        <v>-</v>
      </c>
      <c r="O3010" s="109" t="str">
        <f t="shared" si="358"/>
        <v>-</v>
      </c>
      <c r="P3010" s="109" t="str">
        <f t="shared" si="358"/>
        <v>-</v>
      </c>
      <c r="Q3010" s="109" t="str">
        <f t="shared" si="358"/>
        <v>-</v>
      </c>
      <c r="R3010" s="109" t="str">
        <f t="shared" si="358"/>
        <v>-</v>
      </c>
      <c r="S3010" s="109" t="str">
        <f t="shared" si="358"/>
        <v>-</v>
      </c>
      <c r="T3010" s="109" t="str">
        <f t="shared" si="358"/>
        <v>-</v>
      </c>
      <c r="U3010" s="109" t="str">
        <f t="shared" si="358"/>
        <v>-</v>
      </c>
    </row>
    <row r="3012" spans="1:23" s="104" customFormat="1" ht="18" customHeight="1">
      <c r="A3012" s="105">
        <f>A2997+1</f>
        <v>44910</v>
      </c>
      <c r="B3012" s="106">
        <v>1</v>
      </c>
      <c r="C3012" s="106">
        <v>2</v>
      </c>
      <c r="D3012" s="106">
        <v>3</v>
      </c>
      <c r="E3012" s="106">
        <v>4</v>
      </c>
      <c r="F3012" s="106">
        <v>5</v>
      </c>
      <c r="G3012" s="106">
        <v>6</v>
      </c>
      <c r="H3012" s="106">
        <v>7</v>
      </c>
      <c r="I3012" s="106">
        <v>8</v>
      </c>
      <c r="J3012" s="106">
        <v>9</v>
      </c>
      <c r="K3012" s="106">
        <v>10</v>
      </c>
      <c r="L3012" s="106">
        <v>11</v>
      </c>
      <c r="M3012" s="106">
        <v>12</v>
      </c>
      <c r="N3012" s="106">
        <v>13</v>
      </c>
      <c r="O3012" s="106">
        <v>14</v>
      </c>
      <c r="P3012" s="106">
        <v>15</v>
      </c>
      <c r="Q3012" s="106">
        <v>16</v>
      </c>
      <c r="R3012" s="106">
        <v>17</v>
      </c>
      <c r="S3012" s="106">
        <v>18</v>
      </c>
      <c r="T3012" s="106">
        <v>19</v>
      </c>
      <c r="U3012" s="106">
        <v>20</v>
      </c>
    </row>
    <row r="3013" spans="1:23" s="104" customFormat="1" ht="18" customHeight="1">
      <c r="A3013" s="111" t="s">
        <v>168</v>
      </c>
      <c r="B3013" s="103"/>
      <c r="C3013" s="103"/>
      <c r="D3013" s="103"/>
      <c r="E3013" s="103"/>
      <c r="F3013" s="103"/>
      <c r="G3013" s="103"/>
      <c r="H3013" s="103"/>
      <c r="I3013" s="103"/>
      <c r="J3013" s="103"/>
      <c r="K3013" s="103"/>
      <c r="L3013" s="103"/>
      <c r="M3013" s="103"/>
      <c r="N3013" s="103"/>
      <c r="O3013" s="103"/>
      <c r="P3013" s="103"/>
      <c r="Q3013" s="103"/>
      <c r="R3013" s="103"/>
      <c r="S3013" s="103"/>
      <c r="T3013" s="103"/>
      <c r="U3013" s="103"/>
    </row>
    <row r="3014" spans="1:23" s="104" customFormat="1" ht="18" customHeight="1">
      <c r="A3014" s="111" t="s">
        <v>174</v>
      </c>
      <c r="B3014" s="103"/>
      <c r="C3014" s="103"/>
      <c r="D3014" s="103"/>
      <c r="E3014" s="103"/>
      <c r="F3014" s="103"/>
      <c r="G3014" s="103"/>
      <c r="H3014" s="103"/>
      <c r="I3014" s="103"/>
      <c r="J3014" s="103"/>
      <c r="K3014" s="103"/>
      <c r="L3014" s="103"/>
      <c r="M3014" s="103"/>
      <c r="N3014" s="103"/>
      <c r="O3014" s="103"/>
      <c r="P3014" s="103"/>
      <c r="Q3014" s="103"/>
      <c r="R3014" s="103"/>
      <c r="S3014" s="103"/>
      <c r="T3014" s="103"/>
      <c r="U3014" s="103"/>
    </row>
    <row r="3015" spans="1:23" s="104" customFormat="1" ht="18" customHeight="1">
      <c r="A3015" s="111" t="s">
        <v>176</v>
      </c>
      <c r="B3015" s="103"/>
      <c r="C3015" s="103"/>
      <c r="D3015" s="103"/>
      <c r="E3015" s="103"/>
      <c r="F3015" s="103"/>
      <c r="G3015" s="103"/>
      <c r="H3015" s="103"/>
      <c r="I3015" s="103"/>
      <c r="J3015" s="103"/>
      <c r="K3015" s="103"/>
      <c r="L3015" s="103"/>
      <c r="M3015" s="103"/>
      <c r="N3015" s="103"/>
      <c r="O3015" s="103"/>
      <c r="P3015" s="103"/>
      <c r="Q3015" s="103"/>
      <c r="R3015" s="103"/>
      <c r="S3015" s="103"/>
      <c r="T3015" s="103"/>
      <c r="U3015" s="103"/>
    </row>
    <row r="3016" spans="1:23" s="104" customFormat="1" ht="18" customHeight="1">
      <c r="A3016" s="111" t="s">
        <v>181</v>
      </c>
      <c r="B3016" s="103"/>
      <c r="C3016" s="103"/>
      <c r="D3016" s="103"/>
      <c r="E3016" s="103"/>
      <c r="F3016" s="103"/>
      <c r="G3016" s="103"/>
      <c r="H3016" s="103"/>
      <c r="I3016" s="103"/>
      <c r="J3016" s="103"/>
      <c r="K3016" s="103"/>
      <c r="L3016" s="103"/>
      <c r="M3016" s="103"/>
      <c r="N3016" s="103"/>
      <c r="O3016" s="103"/>
      <c r="P3016" s="103"/>
      <c r="Q3016" s="103"/>
      <c r="R3016" s="103"/>
      <c r="S3016" s="103"/>
      <c r="T3016" s="103"/>
      <c r="U3016" s="103"/>
      <c r="W3016" s="116" t="s">
        <v>250</v>
      </c>
    </row>
    <row r="3017" spans="1:23" s="104" customFormat="1" ht="18" customHeight="1">
      <c r="A3017" s="111" t="s">
        <v>184</v>
      </c>
      <c r="B3017" s="103"/>
      <c r="C3017" s="103"/>
      <c r="D3017" s="103"/>
      <c r="E3017" s="103"/>
      <c r="F3017" s="103"/>
      <c r="G3017" s="103"/>
      <c r="H3017" s="103"/>
      <c r="I3017" s="103"/>
      <c r="J3017" s="103"/>
      <c r="K3017" s="103"/>
      <c r="L3017" s="103"/>
      <c r="M3017" s="103"/>
      <c r="N3017" s="103"/>
      <c r="O3017" s="103"/>
      <c r="P3017" s="103"/>
      <c r="Q3017" s="103"/>
      <c r="R3017" s="103"/>
      <c r="S3017" s="103"/>
      <c r="T3017" s="103"/>
      <c r="U3017" s="103"/>
      <c r="W3017" s="271">
        <f>COUNTIF(B3025:U3025,"-")</f>
        <v>20</v>
      </c>
    </row>
    <row r="3018" spans="1:23" s="104" customFormat="1" ht="18" customHeight="1">
      <c r="A3018" s="111" t="s">
        <v>208</v>
      </c>
      <c r="B3018" s="103"/>
      <c r="C3018" s="103"/>
      <c r="D3018" s="103"/>
      <c r="E3018" s="103"/>
      <c r="F3018" s="103"/>
      <c r="G3018" s="103"/>
      <c r="H3018" s="103"/>
      <c r="I3018" s="103"/>
      <c r="J3018" s="103"/>
      <c r="K3018" s="103"/>
      <c r="L3018" s="103"/>
      <c r="M3018" s="103"/>
      <c r="N3018" s="103"/>
      <c r="O3018" s="103"/>
      <c r="P3018" s="103"/>
      <c r="Q3018" s="103"/>
      <c r="R3018" s="103"/>
      <c r="S3018" s="103"/>
      <c r="T3018" s="103"/>
      <c r="U3018" s="103"/>
      <c r="W3018" s="271"/>
    </row>
    <row r="3019" spans="1:23" s="104" customFormat="1" ht="18" customHeight="1">
      <c r="A3019" s="111" t="s">
        <v>209</v>
      </c>
      <c r="B3019" s="103"/>
      <c r="C3019" s="103"/>
      <c r="D3019" s="103"/>
      <c r="E3019" s="103"/>
      <c r="F3019" s="103"/>
      <c r="G3019" s="103"/>
      <c r="H3019" s="103"/>
      <c r="I3019" s="103"/>
      <c r="J3019" s="103"/>
      <c r="K3019" s="103"/>
      <c r="L3019" s="103"/>
      <c r="M3019" s="103"/>
      <c r="N3019" s="103"/>
      <c r="O3019" s="103"/>
      <c r="P3019" s="103"/>
      <c r="Q3019" s="103"/>
      <c r="R3019" s="103"/>
      <c r="S3019" s="103"/>
      <c r="T3019" s="103"/>
      <c r="U3019" s="103"/>
    </row>
    <row r="3020" spans="1:23" s="104" customFormat="1" ht="18" customHeight="1">
      <c r="A3020" s="111" t="s">
        <v>198</v>
      </c>
      <c r="B3020" s="103"/>
      <c r="C3020" s="103"/>
      <c r="D3020" s="103"/>
      <c r="E3020" s="103"/>
      <c r="F3020" s="103"/>
      <c r="G3020" s="103"/>
      <c r="H3020" s="103"/>
      <c r="I3020" s="103"/>
      <c r="J3020" s="103"/>
      <c r="K3020" s="103"/>
      <c r="L3020" s="103"/>
      <c r="M3020" s="103"/>
      <c r="N3020" s="103"/>
      <c r="O3020" s="103"/>
      <c r="P3020" s="103"/>
      <c r="Q3020" s="103"/>
      <c r="R3020" s="103"/>
      <c r="S3020" s="103"/>
      <c r="T3020" s="103"/>
      <c r="U3020" s="103"/>
      <c r="W3020" s="116" t="s">
        <v>249</v>
      </c>
    </row>
    <row r="3021" spans="1:23" s="104" customFormat="1" ht="18" customHeight="1">
      <c r="A3021" s="111" t="s">
        <v>200</v>
      </c>
      <c r="B3021" s="103"/>
      <c r="C3021" s="103"/>
      <c r="D3021" s="103"/>
      <c r="E3021" s="103"/>
      <c r="F3021" s="103"/>
      <c r="G3021" s="103"/>
      <c r="H3021" s="103"/>
      <c r="I3021" s="103"/>
      <c r="J3021" s="103"/>
      <c r="K3021" s="103"/>
      <c r="L3021" s="103"/>
      <c r="M3021" s="103"/>
      <c r="N3021" s="103"/>
      <c r="O3021" s="103"/>
      <c r="P3021" s="103"/>
      <c r="Q3021" s="103"/>
      <c r="R3021" s="103"/>
      <c r="S3021" s="103"/>
      <c r="T3021" s="103"/>
      <c r="U3021" s="103"/>
      <c r="W3021" s="270">
        <f>INDEX(TRI!$BD$72:$BE$436,MATCH(A3012,TRI!$BD$72:$BD$436,0),2)+(IF(WEEKDAY(A3012,1)=4,1,0))</f>
        <v>0</v>
      </c>
    </row>
    <row r="3022" spans="1:23" s="104" customFormat="1" ht="18" customHeight="1">
      <c r="A3022" s="111" t="s">
        <v>201</v>
      </c>
      <c r="B3022" s="103"/>
      <c r="C3022" s="103"/>
      <c r="D3022" s="103"/>
      <c r="E3022" s="103"/>
      <c r="F3022" s="103"/>
      <c r="G3022" s="103"/>
      <c r="H3022" s="103"/>
      <c r="I3022" s="103"/>
      <c r="J3022" s="103"/>
      <c r="K3022" s="103"/>
      <c r="L3022" s="103"/>
      <c r="M3022" s="103"/>
      <c r="N3022" s="103"/>
      <c r="O3022" s="103"/>
      <c r="P3022" s="103"/>
      <c r="Q3022" s="103"/>
      <c r="R3022" s="103"/>
      <c r="S3022" s="103"/>
      <c r="T3022" s="103"/>
      <c r="U3022" s="103"/>
      <c r="W3022" s="271"/>
    </row>
    <row r="3023" spans="1:23" s="104" customFormat="1" ht="18" customHeight="1">
      <c r="A3023" s="111" t="s">
        <v>202</v>
      </c>
      <c r="B3023" s="103"/>
      <c r="C3023" s="103"/>
      <c r="D3023" s="103"/>
      <c r="E3023" s="103"/>
      <c r="F3023" s="103"/>
      <c r="G3023" s="103"/>
      <c r="H3023" s="103"/>
      <c r="I3023" s="103"/>
      <c r="J3023" s="103"/>
      <c r="K3023" s="103"/>
      <c r="L3023" s="103"/>
      <c r="M3023" s="103"/>
      <c r="N3023" s="103"/>
      <c r="O3023" s="103"/>
      <c r="P3023" s="103"/>
      <c r="Q3023" s="103"/>
      <c r="R3023" s="103"/>
      <c r="S3023" s="103"/>
      <c r="T3023" s="103"/>
      <c r="U3023" s="103"/>
    </row>
    <row r="3024" spans="1:23" s="104" customFormat="1" ht="18" customHeight="1">
      <c r="A3024" s="111" t="s">
        <v>203</v>
      </c>
      <c r="B3024" s="103"/>
      <c r="C3024" s="103"/>
      <c r="D3024" s="103"/>
      <c r="E3024" s="103"/>
      <c r="F3024" s="103"/>
      <c r="G3024" s="103"/>
      <c r="H3024" s="103"/>
      <c r="I3024" s="103"/>
      <c r="J3024" s="103"/>
      <c r="K3024" s="103"/>
      <c r="L3024" s="103"/>
      <c r="M3024" s="103"/>
      <c r="N3024" s="103"/>
      <c r="O3024" s="103"/>
      <c r="P3024" s="103"/>
      <c r="Q3024" s="103"/>
      <c r="R3024" s="103"/>
      <c r="S3024" s="103"/>
      <c r="T3024" s="103"/>
      <c r="U3024" s="103"/>
    </row>
    <row r="3025" spans="1:23" s="104" customFormat="1" ht="18" customHeight="1">
      <c r="A3025" s="112" t="s">
        <v>204</v>
      </c>
      <c r="B3025" s="109" t="str">
        <f>IF(COUNTA(B3013:B3024)=0,"-",COUNTA(B3013:B3024)/12)</f>
        <v>-</v>
      </c>
      <c r="C3025" s="109" t="str">
        <f>IF(COUNTA(C3013:C3024)=0,"-",COUNTA(C3013:C3024)/12)</f>
        <v>-</v>
      </c>
      <c r="D3025" s="109" t="str">
        <f t="shared" ref="D3025" si="359">IF(COUNTA(D3013:D3024)=0,"-",COUNTA(D3013:D3024)/12)</f>
        <v>-</v>
      </c>
      <c r="E3025" s="114" t="str">
        <f>IF(COUNTA(E3013:E3024)=0,"-",COUNTA(E3013:E3024)/12)</f>
        <v>-</v>
      </c>
      <c r="F3025" s="109" t="str">
        <f t="shared" ref="F3025:U3025" si="360">IF(COUNTA(F3013:F3024)=0,"-",COUNTA(F3013:F3024)/12)</f>
        <v>-</v>
      </c>
      <c r="G3025" s="109" t="str">
        <f t="shared" si="360"/>
        <v>-</v>
      </c>
      <c r="H3025" s="109" t="str">
        <f t="shared" si="360"/>
        <v>-</v>
      </c>
      <c r="I3025" s="109" t="str">
        <f t="shared" si="360"/>
        <v>-</v>
      </c>
      <c r="J3025" s="109" t="str">
        <f t="shared" si="360"/>
        <v>-</v>
      </c>
      <c r="K3025" s="109" t="str">
        <f t="shared" si="360"/>
        <v>-</v>
      </c>
      <c r="L3025" s="109" t="str">
        <f t="shared" si="360"/>
        <v>-</v>
      </c>
      <c r="M3025" s="109" t="str">
        <f t="shared" si="360"/>
        <v>-</v>
      </c>
      <c r="N3025" s="109" t="str">
        <f t="shared" si="360"/>
        <v>-</v>
      </c>
      <c r="O3025" s="109" t="str">
        <f t="shared" si="360"/>
        <v>-</v>
      </c>
      <c r="P3025" s="109" t="str">
        <f t="shared" si="360"/>
        <v>-</v>
      </c>
      <c r="Q3025" s="109" t="str">
        <f t="shared" si="360"/>
        <v>-</v>
      </c>
      <c r="R3025" s="109" t="str">
        <f t="shared" si="360"/>
        <v>-</v>
      </c>
      <c r="S3025" s="109" t="str">
        <f t="shared" si="360"/>
        <v>-</v>
      </c>
      <c r="T3025" s="109" t="str">
        <f t="shared" si="360"/>
        <v>-</v>
      </c>
      <c r="U3025" s="109" t="str">
        <f t="shared" si="360"/>
        <v>-</v>
      </c>
    </row>
    <row r="3027" spans="1:23" s="104" customFormat="1" ht="18" customHeight="1">
      <c r="A3027" s="105">
        <f>A3012+1</f>
        <v>44911</v>
      </c>
      <c r="B3027" s="106">
        <v>1</v>
      </c>
      <c r="C3027" s="106">
        <v>2</v>
      </c>
      <c r="D3027" s="106">
        <v>3</v>
      </c>
      <c r="E3027" s="106">
        <v>4</v>
      </c>
      <c r="F3027" s="106">
        <v>5</v>
      </c>
      <c r="G3027" s="106">
        <v>6</v>
      </c>
      <c r="H3027" s="106">
        <v>7</v>
      </c>
      <c r="I3027" s="106">
        <v>8</v>
      </c>
      <c r="J3027" s="106">
        <v>9</v>
      </c>
      <c r="K3027" s="106">
        <v>10</v>
      </c>
      <c r="L3027" s="106">
        <v>11</v>
      </c>
      <c r="M3027" s="106">
        <v>12</v>
      </c>
      <c r="N3027" s="106">
        <v>13</v>
      </c>
      <c r="O3027" s="106">
        <v>14</v>
      </c>
      <c r="P3027" s="106">
        <v>15</v>
      </c>
      <c r="Q3027" s="106">
        <v>16</v>
      </c>
      <c r="R3027" s="106">
        <v>17</v>
      </c>
      <c r="S3027" s="106">
        <v>18</v>
      </c>
      <c r="T3027" s="106">
        <v>19</v>
      </c>
      <c r="U3027" s="106">
        <v>20</v>
      </c>
    </row>
    <row r="3028" spans="1:23" s="104" customFormat="1" ht="18" customHeight="1">
      <c r="A3028" s="111" t="s">
        <v>168</v>
      </c>
      <c r="B3028" s="103"/>
      <c r="C3028" s="103"/>
      <c r="D3028" s="103"/>
      <c r="E3028" s="103"/>
      <c r="F3028" s="103"/>
      <c r="G3028" s="103"/>
      <c r="H3028" s="103"/>
      <c r="I3028" s="103"/>
      <c r="J3028" s="103"/>
      <c r="K3028" s="103"/>
      <c r="L3028" s="103"/>
      <c r="M3028" s="103"/>
      <c r="N3028" s="103"/>
      <c r="O3028" s="103"/>
      <c r="P3028" s="103"/>
      <c r="Q3028" s="103"/>
      <c r="R3028" s="103"/>
      <c r="S3028" s="103"/>
      <c r="T3028" s="103"/>
      <c r="U3028" s="103"/>
    </row>
    <row r="3029" spans="1:23" s="104" customFormat="1" ht="18" customHeight="1">
      <c r="A3029" s="111" t="s">
        <v>174</v>
      </c>
      <c r="B3029" s="103"/>
      <c r="C3029" s="103"/>
      <c r="D3029" s="103"/>
      <c r="E3029" s="103"/>
      <c r="F3029" s="103"/>
      <c r="G3029" s="103"/>
      <c r="H3029" s="103"/>
      <c r="I3029" s="103"/>
      <c r="J3029" s="103"/>
      <c r="K3029" s="103"/>
      <c r="L3029" s="103"/>
      <c r="M3029" s="103"/>
      <c r="N3029" s="103"/>
      <c r="O3029" s="103"/>
      <c r="P3029" s="103"/>
      <c r="Q3029" s="103"/>
      <c r="R3029" s="103"/>
      <c r="S3029" s="103"/>
      <c r="T3029" s="103"/>
      <c r="U3029" s="103"/>
    </row>
    <row r="3030" spans="1:23" s="104" customFormat="1" ht="18" customHeight="1">
      <c r="A3030" s="111" t="s">
        <v>176</v>
      </c>
      <c r="B3030" s="103"/>
      <c r="C3030" s="103"/>
      <c r="D3030" s="103"/>
      <c r="E3030" s="103"/>
      <c r="F3030" s="103"/>
      <c r="G3030" s="103"/>
      <c r="H3030" s="103"/>
      <c r="I3030" s="103"/>
      <c r="J3030" s="103"/>
      <c r="K3030" s="103"/>
      <c r="L3030" s="103"/>
      <c r="M3030" s="103"/>
      <c r="N3030" s="103"/>
      <c r="O3030" s="103"/>
      <c r="P3030" s="103"/>
      <c r="Q3030" s="103"/>
      <c r="R3030" s="103"/>
      <c r="S3030" s="103"/>
      <c r="T3030" s="103"/>
      <c r="U3030" s="103"/>
    </row>
    <row r="3031" spans="1:23" s="104" customFormat="1" ht="18" customHeight="1">
      <c r="A3031" s="111" t="s">
        <v>181</v>
      </c>
      <c r="B3031" s="103"/>
      <c r="C3031" s="103"/>
      <c r="D3031" s="103"/>
      <c r="E3031" s="103"/>
      <c r="F3031" s="103"/>
      <c r="G3031" s="103"/>
      <c r="H3031" s="103"/>
      <c r="I3031" s="103"/>
      <c r="J3031" s="103"/>
      <c r="K3031" s="103"/>
      <c r="L3031" s="103"/>
      <c r="M3031" s="103"/>
      <c r="N3031" s="103"/>
      <c r="O3031" s="103"/>
      <c r="P3031" s="103"/>
      <c r="Q3031" s="103"/>
      <c r="R3031" s="103"/>
      <c r="S3031" s="103"/>
      <c r="T3031" s="103"/>
      <c r="U3031" s="103"/>
      <c r="W3031" s="116" t="s">
        <v>250</v>
      </c>
    </row>
    <row r="3032" spans="1:23" s="104" customFormat="1" ht="18" customHeight="1">
      <c r="A3032" s="111" t="s">
        <v>184</v>
      </c>
      <c r="B3032" s="103"/>
      <c r="C3032" s="103"/>
      <c r="D3032" s="103"/>
      <c r="E3032" s="103"/>
      <c r="F3032" s="103"/>
      <c r="G3032" s="103"/>
      <c r="H3032" s="103"/>
      <c r="I3032" s="103"/>
      <c r="J3032" s="103"/>
      <c r="K3032" s="103"/>
      <c r="L3032" s="103"/>
      <c r="M3032" s="103"/>
      <c r="N3032" s="103"/>
      <c r="O3032" s="103"/>
      <c r="P3032" s="103"/>
      <c r="Q3032" s="103"/>
      <c r="R3032" s="103"/>
      <c r="S3032" s="103"/>
      <c r="T3032" s="103"/>
      <c r="U3032" s="103"/>
      <c r="W3032" s="271">
        <f>COUNTIF(B3040:U3040,"-")</f>
        <v>20</v>
      </c>
    </row>
    <row r="3033" spans="1:23" s="104" customFormat="1" ht="18" customHeight="1">
      <c r="A3033" s="111" t="s">
        <v>208</v>
      </c>
      <c r="B3033" s="103"/>
      <c r="C3033" s="103"/>
      <c r="D3033" s="103"/>
      <c r="E3033" s="103"/>
      <c r="F3033" s="103"/>
      <c r="G3033" s="103"/>
      <c r="H3033" s="103"/>
      <c r="I3033" s="103"/>
      <c r="J3033" s="103"/>
      <c r="K3033" s="103"/>
      <c r="L3033" s="103"/>
      <c r="M3033" s="103"/>
      <c r="N3033" s="103"/>
      <c r="O3033" s="103"/>
      <c r="P3033" s="103"/>
      <c r="Q3033" s="103"/>
      <c r="R3033" s="103"/>
      <c r="S3033" s="103"/>
      <c r="T3033" s="103"/>
      <c r="U3033" s="103"/>
      <c r="W3033" s="271"/>
    </row>
    <row r="3034" spans="1:23" s="104" customFormat="1" ht="18" customHeight="1">
      <c r="A3034" s="111" t="s">
        <v>209</v>
      </c>
      <c r="B3034" s="103"/>
      <c r="C3034" s="103"/>
      <c r="D3034" s="103"/>
      <c r="E3034" s="103"/>
      <c r="F3034" s="103"/>
      <c r="G3034" s="103"/>
      <c r="H3034" s="103"/>
      <c r="I3034" s="103"/>
      <c r="J3034" s="103"/>
      <c r="K3034" s="103"/>
      <c r="L3034" s="103"/>
      <c r="M3034" s="103"/>
      <c r="N3034" s="103"/>
      <c r="O3034" s="103"/>
      <c r="P3034" s="103"/>
      <c r="Q3034" s="103"/>
      <c r="R3034" s="103"/>
      <c r="S3034" s="103"/>
      <c r="T3034" s="103"/>
      <c r="U3034" s="103"/>
    </row>
    <row r="3035" spans="1:23" s="104" customFormat="1" ht="18" customHeight="1">
      <c r="A3035" s="111" t="s">
        <v>198</v>
      </c>
      <c r="B3035" s="103"/>
      <c r="C3035" s="103"/>
      <c r="D3035" s="103"/>
      <c r="E3035" s="103"/>
      <c r="F3035" s="103"/>
      <c r="G3035" s="103"/>
      <c r="H3035" s="103"/>
      <c r="I3035" s="103"/>
      <c r="J3035" s="103"/>
      <c r="K3035" s="103"/>
      <c r="L3035" s="103"/>
      <c r="M3035" s="103"/>
      <c r="N3035" s="103"/>
      <c r="O3035" s="103"/>
      <c r="P3035" s="103"/>
      <c r="Q3035" s="103"/>
      <c r="R3035" s="103"/>
      <c r="S3035" s="103"/>
      <c r="T3035" s="103"/>
      <c r="U3035" s="103"/>
      <c r="W3035" s="116" t="s">
        <v>249</v>
      </c>
    </row>
    <row r="3036" spans="1:23" s="104" customFormat="1" ht="18" customHeight="1">
      <c r="A3036" s="111" t="s">
        <v>200</v>
      </c>
      <c r="B3036" s="103"/>
      <c r="C3036" s="103"/>
      <c r="D3036" s="103"/>
      <c r="E3036" s="103"/>
      <c r="F3036" s="103"/>
      <c r="G3036" s="103"/>
      <c r="H3036" s="103"/>
      <c r="I3036" s="103"/>
      <c r="J3036" s="103"/>
      <c r="K3036" s="103"/>
      <c r="L3036" s="103"/>
      <c r="M3036" s="103"/>
      <c r="N3036" s="103"/>
      <c r="O3036" s="103"/>
      <c r="P3036" s="103"/>
      <c r="Q3036" s="103"/>
      <c r="R3036" s="103"/>
      <c r="S3036" s="103"/>
      <c r="T3036" s="103"/>
      <c r="U3036" s="103"/>
      <c r="W3036" s="270">
        <f>INDEX(TRI!$BD$72:$BE$436,MATCH(A3027,TRI!$BD$72:$BD$436,0),2)+(IF(WEEKDAY(A3027,1)=4,1,0))</f>
        <v>0</v>
      </c>
    </row>
    <row r="3037" spans="1:23" s="104" customFormat="1" ht="18" customHeight="1">
      <c r="A3037" s="111" t="s">
        <v>201</v>
      </c>
      <c r="B3037" s="103"/>
      <c r="C3037" s="103"/>
      <c r="D3037" s="103"/>
      <c r="E3037" s="103"/>
      <c r="F3037" s="103"/>
      <c r="G3037" s="103"/>
      <c r="H3037" s="103"/>
      <c r="I3037" s="103"/>
      <c r="J3037" s="103"/>
      <c r="K3037" s="103"/>
      <c r="L3037" s="103"/>
      <c r="M3037" s="103"/>
      <c r="N3037" s="103"/>
      <c r="O3037" s="103"/>
      <c r="P3037" s="103"/>
      <c r="Q3037" s="103"/>
      <c r="R3037" s="103"/>
      <c r="S3037" s="103"/>
      <c r="T3037" s="103"/>
      <c r="U3037" s="103"/>
      <c r="W3037" s="271"/>
    </row>
    <row r="3038" spans="1:23" s="104" customFormat="1" ht="18" customHeight="1">
      <c r="A3038" s="111" t="s">
        <v>202</v>
      </c>
      <c r="B3038" s="103"/>
      <c r="C3038" s="103"/>
      <c r="D3038" s="103"/>
      <c r="E3038" s="103"/>
      <c r="F3038" s="103"/>
      <c r="G3038" s="103"/>
      <c r="H3038" s="103"/>
      <c r="I3038" s="103"/>
      <c r="J3038" s="103"/>
      <c r="K3038" s="103"/>
      <c r="L3038" s="103"/>
      <c r="M3038" s="103"/>
      <c r="N3038" s="103"/>
      <c r="O3038" s="103"/>
      <c r="P3038" s="103"/>
      <c r="Q3038" s="103"/>
      <c r="R3038" s="103"/>
      <c r="S3038" s="103"/>
      <c r="T3038" s="103"/>
      <c r="U3038" s="103"/>
    </row>
    <row r="3039" spans="1:23" s="104" customFormat="1" ht="18" customHeight="1">
      <c r="A3039" s="111" t="s">
        <v>203</v>
      </c>
      <c r="B3039" s="103"/>
      <c r="C3039" s="103"/>
      <c r="D3039" s="103"/>
      <c r="E3039" s="103"/>
      <c r="F3039" s="103"/>
      <c r="G3039" s="103"/>
      <c r="H3039" s="103"/>
      <c r="I3039" s="103"/>
      <c r="J3039" s="103"/>
      <c r="K3039" s="103"/>
      <c r="L3039" s="103"/>
      <c r="M3039" s="103"/>
      <c r="N3039" s="103"/>
      <c r="O3039" s="103"/>
      <c r="P3039" s="103"/>
      <c r="Q3039" s="103"/>
      <c r="R3039" s="103"/>
      <c r="S3039" s="103"/>
      <c r="T3039" s="103"/>
      <c r="U3039" s="103"/>
    </row>
    <row r="3040" spans="1:23" s="104" customFormat="1" ht="18" customHeight="1">
      <c r="A3040" s="112" t="s">
        <v>204</v>
      </c>
      <c r="B3040" s="109" t="str">
        <f>IF(COUNTA(B3028:B3039)=0,"-",COUNTA(B3028:B3039)/12)</f>
        <v>-</v>
      </c>
      <c r="C3040" s="109" t="str">
        <f>IF(COUNTA(C3028:C3039)=0,"-",COUNTA(C3028:C3039)/12)</f>
        <v>-</v>
      </c>
      <c r="D3040" s="109" t="str">
        <f t="shared" ref="D3040" si="361">IF(COUNTA(D3028:D3039)=0,"-",COUNTA(D3028:D3039)/12)</f>
        <v>-</v>
      </c>
      <c r="E3040" s="114" t="str">
        <f>IF(COUNTA(E3028:E3039)=0,"-",COUNTA(E3028:E3039)/12)</f>
        <v>-</v>
      </c>
      <c r="F3040" s="109" t="str">
        <f t="shared" ref="F3040:U3040" si="362">IF(COUNTA(F3028:F3039)=0,"-",COUNTA(F3028:F3039)/12)</f>
        <v>-</v>
      </c>
      <c r="G3040" s="109" t="str">
        <f t="shared" si="362"/>
        <v>-</v>
      </c>
      <c r="H3040" s="109" t="str">
        <f t="shared" si="362"/>
        <v>-</v>
      </c>
      <c r="I3040" s="109" t="str">
        <f t="shared" si="362"/>
        <v>-</v>
      </c>
      <c r="J3040" s="109" t="str">
        <f t="shared" si="362"/>
        <v>-</v>
      </c>
      <c r="K3040" s="109" t="str">
        <f t="shared" si="362"/>
        <v>-</v>
      </c>
      <c r="L3040" s="109" t="str">
        <f t="shared" si="362"/>
        <v>-</v>
      </c>
      <c r="M3040" s="109" t="str">
        <f t="shared" si="362"/>
        <v>-</v>
      </c>
      <c r="N3040" s="109" t="str">
        <f t="shared" si="362"/>
        <v>-</v>
      </c>
      <c r="O3040" s="109" t="str">
        <f t="shared" si="362"/>
        <v>-</v>
      </c>
      <c r="P3040" s="109" t="str">
        <f t="shared" si="362"/>
        <v>-</v>
      </c>
      <c r="Q3040" s="109" t="str">
        <f t="shared" si="362"/>
        <v>-</v>
      </c>
      <c r="R3040" s="109" t="str">
        <f t="shared" si="362"/>
        <v>-</v>
      </c>
      <c r="S3040" s="109" t="str">
        <f t="shared" si="362"/>
        <v>-</v>
      </c>
      <c r="T3040" s="109" t="str">
        <f t="shared" si="362"/>
        <v>-</v>
      </c>
      <c r="U3040" s="109" t="str">
        <f t="shared" si="362"/>
        <v>-</v>
      </c>
    </row>
    <row r="3042" spans="1:23" s="104" customFormat="1" ht="18" customHeight="1">
      <c r="A3042" s="105">
        <f>A3027+1</f>
        <v>44912</v>
      </c>
      <c r="B3042" s="106">
        <v>1</v>
      </c>
      <c r="C3042" s="106">
        <v>2</v>
      </c>
      <c r="D3042" s="106">
        <v>3</v>
      </c>
      <c r="E3042" s="106">
        <v>4</v>
      </c>
      <c r="F3042" s="106">
        <v>5</v>
      </c>
      <c r="G3042" s="106">
        <v>6</v>
      </c>
      <c r="H3042" s="106">
        <v>7</v>
      </c>
      <c r="I3042" s="106">
        <v>8</v>
      </c>
      <c r="J3042" s="106">
        <v>9</v>
      </c>
      <c r="K3042" s="106">
        <v>10</v>
      </c>
      <c r="L3042" s="106">
        <v>11</v>
      </c>
      <c r="M3042" s="106">
        <v>12</v>
      </c>
      <c r="N3042" s="106">
        <v>13</v>
      </c>
      <c r="O3042" s="106">
        <v>14</v>
      </c>
      <c r="P3042" s="106">
        <v>15</v>
      </c>
      <c r="Q3042" s="106">
        <v>16</v>
      </c>
      <c r="R3042" s="106">
        <v>17</v>
      </c>
      <c r="S3042" s="106">
        <v>18</v>
      </c>
      <c r="T3042" s="106">
        <v>19</v>
      </c>
      <c r="U3042" s="106">
        <v>20</v>
      </c>
    </row>
    <row r="3043" spans="1:23" s="104" customFormat="1" ht="18" customHeight="1">
      <c r="A3043" s="111" t="s">
        <v>168</v>
      </c>
      <c r="B3043" s="103"/>
      <c r="C3043" s="103"/>
      <c r="D3043" s="103"/>
      <c r="E3043" s="103"/>
      <c r="F3043" s="103"/>
      <c r="G3043" s="103"/>
      <c r="H3043" s="103"/>
      <c r="I3043" s="103"/>
      <c r="J3043" s="103"/>
      <c r="K3043" s="103"/>
      <c r="L3043" s="103"/>
      <c r="M3043" s="103"/>
      <c r="N3043" s="103"/>
      <c r="O3043" s="103"/>
      <c r="P3043" s="103"/>
      <c r="Q3043" s="103"/>
      <c r="R3043" s="103"/>
      <c r="S3043" s="103"/>
      <c r="T3043" s="103"/>
      <c r="U3043" s="103"/>
    </row>
    <row r="3044" spans="1:23" s="104" customFormat="1" ht="18" customHeight="1">
      <c r="A3044" s="111" t="s">
        <v>174</v>
      </c>
      <c r="B3044" s="103"/>
      <c r="C3044" s="103"/>
      <c r="D3044" s="103"/>
      <c r="E3044" s="103"/>
      <c r="F3044" s="103"/>
      <c r="G3044" s="103"/>
      <c r="H3044" s="103"/>
      <c r="I3044" s="103"/>
      <c r="J3044" s="103"/>
      <c r="K3044" s="103"/>
      <c r="L3044" s="103"/>
      <c r="M3044" s="103"/>
      <c r="N3044" s="103"/>
      <c r="O3044" s="103"/>
      <c r="P3044" s="103"/>
      <c r="Q3044" s="103"/>
      <c r="R3044" s="103"/>
      <c r="S3044" s="103"/>
      <c r="T3044" s="103"/>
      <c r="U3044" s="103"/>
    </row>
    <row r="3045" spans="1:23" s="104" customFormat="1" ht="18" customHeight="1">
      <c r="A3045" s="111" t="s">
        <v>176</v>
      </c>
      <c r="B3045" s="103"/>
      <c r="C3045" s="103"/>
      <c r="D3045" s="103"/>
      <c r="E3045" s="103"/>
      <c r="F3045" s="103"/>
      <c r="G3045" s="103"/>
      <c r="H3045" s="103"/>
      <c r="I3045" s="103"/>
      <c r="J3045" s="103"/>
      <c r="K3045" s="103"/>
      <c r="L3045" s="103"/>
      <c r="M3045" s="103"/>
      <c r="N3045" s="103"/>
      <c r="O3045" s="103"/>
      <c r="P3045" s="103"/>
      <c r="Q3045" s="103"/>
      <c r="R3045" s="103"/>
      <c r="S3045" s="103"/>
      <c r="T3045" s="103"/>
      <c r="U3045" s="103"/>
    </row>
    <row r="3046" spans="1:23" s="104" customFormat="1" ht="18" customHeight="1">
      <c r="A3046" s="111" t="s">
        <v>181</v>
      </c>
      <c r="B3046" s="103"/>
      <c r="C3046" s="103"/>
      <c r="D3046" s="103"/>
      <c r="E3046" s="103"/>
      <c r="F3046" s="103"/>
      <c r="G3046" s="103"/>
      <c r="H3046" s="103"/>
      <c r="I3046" s="103"/>
      <c r="J3046" s="103"/>
      <c r="K3046" s="103"/>
      <c r="L3046" s="103"/>
      <c r="M3046" s="103"/>
      <c r="N3046" s="103"/>
      <c r="O3046" s="103"/>
      <c r="P3046" s="103"/>
      <c r="Q3046" s="103"/>
      <c r="R3046" s="103"/>
      <c r="S3046" s="103"/>
      <c r="T3046" s="103"/>
      <c r="U3046" s="103"/>
      <c r="W3046" s="116" t="s">
        <v>250</v>
      </c>
    </row>
    <row r="3047" spans="1:23" s="104" customFormat="1" ht="18" customHeight="1">
      <c r="A3047" s="111" t="s">
        <v>184</v>
      </c>
      <c r="B3047" s="103"/>
      <c r="C3047" s="103"/>
      <c r="D3047" s="103"/>
      <c r="E3047" s="103"/>
      <c r="F3047" s="103"/>
      <c r="G3047" s="103"/>
      <c r="H3047" s="103"/>
      <c r="I3047" s="103"/>
      <c r="J3047" s="103"/>
      <c r="K3047" s="103"/>
      <c r="L3047" s="103"/>
      <c r="M3047" s="103"/>
      <c r="N3047" s="103"/>
      <c r="O3047" s="103"/>
      <c r="P3047" s="103"/>
      <c r="Q3047" s="103"/>
      <c r="R3047" s="103"/>
      <c r="S3047" s="103"/>
      <c r="T3047" s="103"/>
      <c r="U3047" s="103"/>
      <c r="W3047" s="271">
        <f>COUNTIF(B3055:U3055,"-")</f>
        <v>20</v>
      </c>
    </row>
    <row r="3048" spans="1:23" s="104" customFormat="1" ht="18" customHeight="1">
      <c r="A3048" s="111" t="s">
        <v>208</v>
      </c>
      <c r="B3048" s="103"/>
      <c r="C3048" s="103"/>
      <c r="D3048" s="103"/>
      <c r="E3048" s="103"/>
      <c r="F3048" s="103"/>
      <c r="G3048" s="103"/>
      <c r="H3048" s="103"/>
      <c r="I3048" s="103"/>
      <c r="J3048" s="103"/>
      <c r="K3048" s="103"/>
      <c r="L3048" s="103"/>
      <c r="M3048" s="103"/>
      <c r="N3048" s="103"/>
      <c r="O3048" s="103"/>
      <c r="P3048" s="103"/>
      <c r="Q3048" s="103"/>
      <c r="R3048" s="103"/>
      <c r="S3048" s="103"/>
      <c r="T3048" s="103"/>
      <c r="U3048" s="103"/>
      <c r="W3048" s="271"/>
    </row>
    <row r="3049" spans="1:23" s="104" customFormat="1" ht="18" customHeight="1">
      <c r="A3049" s="111" t="s">
        <v>209</v>
      </c>
      <c r="B3049" s="103"/>
      <c r="C3049" s="103"/>
      <c r="D3049" s="103"/>
      <c r="E3049" s="103"/>
      <c r="F3049" s="103"/>
      <c r="G3049" s="103"/>
      <c r="H3049" s="103"/>
      <c r="I3049" s="103"/>
      <c r="J3049" s="103"/>
      <c r="K3049" s="103"/>
      <c r="L3049" s="103"/>
      <c r="M3049" s="103"/>
      <c r="N3049" s="103"/>
      <c r="O3049" s="103"/>
      <c r="P3049" s="103"/>
      <c r="Q3049" s="103"/>
      <c r="R3049" s="103"/>
      <c r="S3049" s="103"/>
      <c r="T3049" s="103"/>
      <c r="U3049" s="103"/>
    </row>
    <row r="3050" spans="1:23" s="104" customFormat="1" ht="18" customHeight="1">
      <c r="A3050" s="111" t="s">
        <v>198</v>
      </c>
      <c r="B3050" s="103"/>
      <c r="C3050" s="103"/>
      <c r="D3050" s="103"/>
      <c r="E3050" s="103"/>
      <c r="F3050" s="103"/>
      <c r="G3050" s="103"/>
      <c r="H3050" s="103"/>
      <c r="I3050" s="103"/>
      <c r="J3050" s="103"/>
      <c r="K3050" s="103"/>
      <c r="L3050" s="103"/>
      <c r="M3050" s="103"/>
      <c r="N3050" s="103"/>
      <c r="O3050" s="103"/>
      <c r="P3050" s="103"/>
      <c r="Q3050" s="103"/>
      <c r="R3050" s="103"/>
      <c r="S3050" s="103"/>
      <c r="T3050" s="103"/>
      <c r="U3050" s="103"/>
      <c r="W3050" s="116" t="s">
        <v>249</v>
      </c>
    </row>
    <row r="3051" spans="1:23" s="104" customFormat="1" ht="18" customHeight="1">
      <c r="A3051" s="111" t="s">
        <v>200</v>
      </c>
      <c r="B3051" s="103"/>
      <c r="C3051" s="103"/>
      <c r="D3051" s="103"/>
      <c r="E3051" s="103"/>
      <c r="F3051" s="103"/>
      <c r="G3051" s="103"/>
      <c r="H3051" s="103"/>
      <c r="I3051" s="103"/>
      <c r="J3051" s="103"/>
      <c r="K3051" s="103"/>
      <c r="L3051" s="103"/>
      <c r="M3051" s="103"/>
      <c r="N3051" s="103"/>
      <c r="O3051" s="103"/>
      <c r="P3051" s="103"/>
      <c r="Q3051" s="103"/>
      <c r="R3051" s="103"/>
      <c r="S3051" s="103"/>
      <c r="T3051" s="103"/>
      <c r="U3051" s="103"/>
      <c r="W3051" s="270">
        <f>INDEX(TRI!$BD$72:$BE$436,MATCH(A3042,TRI!$BD$72:$BD$436,0),2)+(IF(WEEKDAY(A3042,1)=4,1,0))</f>
        <v>0</v>
      </c>
    </row>
    <row r="3052" spans="1:23" s="104" customFormat="1" ht="18" customHeight="1">
      <c r="A3052" s="111" t="s">
        <v>201</v>
      </c>
      <c r="B3052" s="103"/>
      <c r="C3052" s="103"/>
      <c r="D3052" s="103"/>
      <c r="E3052" s="103"/>
      <c r="F3052" s="103"/>
      <c r="G3052" s="103"/>
      <c r="H3052" s="103"/>
      <c r="I3052" s="103"/>
      <c r="J3052" s="103"/>
      <c r="K3052" s="103"/>
      <c r="L3052" s="103"/>
      <c r="M3052" s="103"/>
      <c r="N3052" s="103"/>
      <c r="O3052" s="103"/>
      <c r="P3052" s="103"/>
      <c r="Q3052" s="103"/>
      <c r="R3052" s="103"/>
      <c r="S3052" s="103"/>
      <c r="T3052" s="103"/>
      <c r="U3052" s="103"/>
      <c r="W3052" s="271"/>
    </row>
    <row r="3053" spans="1:23" s="104" customFormat="1" ht="18" customHeight="1">
      <c r="A3053" s="111" t="s">
        <v>202</v>
      </c>
      <c r="B3053" s="103"/>
      <c r="C3053" s="103"/>
      <c r="D3053" s="103"/>
      <c r="E3053" s="103"/>
      <c r="F3053" s="103"/>
      <c r="G3053" s="103"/>
      <c r="H3053" s="103"/>
      <c r="I3053" s="103"/>
      <c r="J3053" s="103"/>
      <c r="K3053" s="103"/>
      <c r="L3053" s="103"/>
      <c r="M3053" s="103"/>
      <c r="N3053" s="103"/>
      <c r="O3053" s="103"/>
      <c r="P3053" s="103"/>
      <c r="Q3053" s="103"/>
      <c r="R3053" s="103"/>
      <c r="S3053" s="103"/>
      <c r="T3053" s="103"/>
      <c r="U3053" s="103"/>
    </row>
    <row r="3054" spans="1:23" s="104" customFormat="1" ht="18" customHeight="1">
      <c r="A3054" s="111" t="s">
        <v>203</v>
      </c>
      <c r="B3054" s="103"/>
      <c r="C3054" s="103"/>
      <c r="D3054" s="103"/>
      <c r="E3054" s="103"/>
      <c r="F3054" s="103"/>
      <c r="G3054" s="103"/>
      <c r="H3054" s="103"/>
      <c r="I3054" s="103"/>
      <c r="J3054" s="103"/>
      <c r="K3054" s="103"/>
      <c r="L3054" s="103"/>
      <c r="M3054" s="103"/>
      <c r="N3054" s="103"/>
      <c r="O3054" s="103"/>
      <c r="P3054" s="103"/>
      <c r="Q3054" s="103"/>
      <c r="R3054" s="103"/>
      <c r="S3054" s="103"/>
      <c r="T3054" s="103"/>
      <c r="U3054" s="103"/>
    </row>
    <row r="3055" spans="1:23" s="104" customFormat="1" ht="18" customHeight="1">
      <c r="A3055" s="112" t="s">
        <v>204</v>
      </c>
      <c r="B3055" s="109" t="str">
        <f>IF(COUNTA(B3043:B3054)=0,"-",COUNTA(B3043:B3054)/12)</f>
        <v>-</v>
      </c>
      <c r="C3055" s="109" t="str">
        <f>IF(COUNTA(C3043:C3054)=0,"-",COUNTA(C3043:C3054)/12)</f>
        <v>-</v>
      </c>
      <c r="D3055" s="109" t="str">
        <f t="shared" ref="D3055" si="363">IF(COUNTA(D3043:D3054)=0,"-",COUNTA(D3043:D3054)/12)</f>
        <v>-</v>
      </c>
      <c r="E3055" s="114" t="str">
        <f>IF(COUNTA(E3043:E3054)=0,"-",COUNTA(E3043:E3054)/12)</f>
        <v>-</v>
      </c>
      <c r="F3055" s="109" t="str">
        <f t="shared" ref="F3055:U3055" si="364">IF(COUNTA(F3043:F3054)=0,"-",COUNTA(F3043:F3054)/12)</f>
        <v>-</v>
      </c>
      <c r="G3055" s="109" t="str">
        <f t="shared" si="364"/>
        <v>-</v>
      </c>
      <c r="H3055" s="109" t="str">
        <f t="shared" si="364"/>
        <v>-</v>
      </c>
      <c r="I3055" s="109" t="str">
        <f t="shared" si="364"/>
        <v>-</v>
      </c>
      <c r="J3055" s="109" t="str">
        <f t="shared" si="364"/>
        <v>-</v>
      </c>
      <c r="K3055" s="109" t="str">
        <f t="shared" si="364"/>
        <v>-</v>
      </c>
      <c r="L3055" s="109" t="str">
        <f t="shared" si="364"/>
        <v>-</v>
      </c>
      <c r="M3055" s="109" t="str">
        <f t="shared" si="364"/>
        <v>-</v>
      </c>
      <c r="N3055" s="109" t="str">
        <f t="shared" si="364"/>
        <v>-</v>
      </c>
      <c r="O3055" s="109" t="str">
        <f t="shared" si="364"/>
        <v>-</v>
      </c>
      <c r="P3055" s="109" t="str">
        <f t="shared" si="364"/>
        <v>-</v>
      </c>
      <c r="Q3055" s="109" t="str">
        <f t="shared" si="364"/>
        <v>-</v>
      </c>
      <c r="R3055" s="109" t="str">
        <f t="shared" si="364"/>
        <v>-</v>
      </c>
      <c r="S3055" s="109" t="str">
        <f t="shared" si="364"/>
        <v>-</v>
      </c>
      <c r="T3055" s="109" t="str">
        <f t="shared" si="364"/>
        <v>-</v>
      </c>
      <c r="U3055" s="109" t="str">
        <f t="shared" si="364"/>
        <v>-</v>
      </c>
    </row>
    <row r="3057" spans="1:23" s="104" customFormat="1" ht="18" customHeight="1">
      <c r="A3057" s="105">
        <f>A3042+1</f>
        <v>44913</v>
      </c>
      <c r="B3057" s="106">
        <v>1</v>
      </c>
      <c r="C3057" s="106">
        <v>2</v>
      </c>
      <c r="D3057" s="106">
        <v>3</v>
      </c>
      <c r="E3057" s="106">
        <v>4</v>
      </c>
      <c r="F3057" s="106">
        <v>5</v>
      </c>
      <c r="G3057" s="106">
        <v>6</v>
      </c>
      <c r="H3057" s="106">
        <v>7</v>
      </c>
      <c r="I3057" s="106">
        <v>8</v>
      </c>
      <c r="J3057" s="106">
        <v>9</v>
      </c>
      <c r="K3057" s="106">
        <v>10</v>
      </c>
      <c r="L3057" s="106">
        <v>11</v>
      </c>
      <c r="M3057" s="106">
        <v>12</v>
      </c>
      <c r="N3057" s="106">
        <v>13</v>
      </c>
      <c r="O3057" s="106">
        <v>14</v>
      </c>
      <c r="P3057" s="106">
        <v>15</v>
      </c>
      <c r="Q3057" s="106">
        <v>16</v>
      </c>
      <c r="R3057" s="106">
        <v>17</v>
      </c>
      <c r="S3057" s="106">
        <v>18</v>
      </c>
      <c r="T3057" s="106">
        <v>19</v>
      </c>
      <c r="U3057" s="106">
        <v>20</v>
      </c>
    </row>
    <row r="3058" spans="1:23" s="104" customFormat="1" ht="18" customHeight="1">
      <c r="A3058" s="111" t="s">
        <v>168</v>
      </c>
      <c r="B3058" s="103"/>
      <c r="C3058" s="103"/>
      <c r="D3058" s="103"/>
      <c r="E3058" s="103"/>
      <c r="F3058" s="103"/>
      <c r="G3058" s="103"/>
      <c r="H3058" s="103"/>
      <c r="I3058" s="103"/>
      <c r="J3058" s="103"/>
      <c r="K3058" s="103"/>
      <c r="L3058" s="103"/>
      <c r="M3058" s="103"/>
      <c r="N3058" s="103"/>
      <c r="O3058" s="103"/>
      <c r="P3058" s="103"/>
      <c r="Q3058" s="103"/>
      <c r="R3058" s="103"/>
      <c r="S3058" s="103"/>
      <c r="T3058" s="103"/>
      <c r="U3058" s="103"/>
    </row>
    <row r="3059" spans="1:23" s="104" customFormat="1" ht="18" customHeight="1">
      <c r="A3059" s="111" t="s">
        <v>174</v>
      </c>
      <c r="B3059" s="103"/>
      <c r="C3059" s="103"/>
      <c r="D3059" s="103"/>
      <c r="E3059" s="103"/>
      <c r="F3059" s="103"/>
      <c r="G3059" s="103"/>
      <c r="H3059" s="103"/>
      <c r="I3059" s="103"/>
      <c r="J3059" s="103"/>
      <c r="K3059" s="103"/>
      <c r="L3059" s="103"/>
      <c r="M3059" s="103"/>
      <c r="N3059" s="103"/>
      <c r="O3059" s="103"/>
      <c r="P3059" s="103"/>
      <c r="Q3059" s="103"/>
      <c r="R3059" s="103"/>
      <c r="S3059" s="103"/>
      <c r="T3059" s="103"/>
      <c r="U3059" s="103"/>
    </row>
    <row r="3060" spans="1:23" s="104" customFormat="1" ht="18" customHeight="1">
      <c r="A3060" s="111" t="s">
        <v>176</v>
      </c>
      <c r="B3060" s="103"/>
      <c r="C3060" s="103"/>
      <c r="D3060" s="103"/>
      <c r="E3060" s="103"/>
      <c r="F3060" s="103"/>
      <c r="G3060" s="103"/>
      <c r="H3060" s="103"/>
      <c r="I3060" s="103"/>
      <c r="J3060" s="103"/>
      <c r="K3060" s="103"/>
      <c r="L3060" s="103"/>
      <c r="M3060" s="103"/>
      <c r="N3060" s="103"/>
      <c r="O3060" s="103"/>
      <c r="P3060" s="103"/>
      <c r="Q3060" s="103"/>
      <c r="R3060" s="103"/>
      <c r="S3060" s="103"/>
      <c r="T3060" s="103"/>
      <c r="U3060" s="103"/>
    </row>
    <row r="3061" spans="1:23" s="104" customFormat="1" ht="18" customHeight="1">
      <c r="A3061" s="111" t="s">
        <v>181</v>
      </c>
      <c r="B3061" s="103"/>
      <c r="C3061" s="103"/>
      <c r="D3061" s="103"/>
      <c r="E3061" s="103"/>
      <c r="F3061" s="103"/>
      <c r="G3061" s="103"/>
      <c r="H3061" s="103"/>
      <c r="I3061" s="103"/>
      <c r="J3061" s="103"/>
      <c r="K3061" s="103"/>
      <c r="L3061" s="103"/>
      <c r="M3061" s="103"/>
      <c r="N3061" s="103"/>
      <c r="O3061" s="103"/>
      <c r="P3061" s="103"/>
      <c r="Q3061" s="103"/>
      <c r="R3061" s="103"/>
      <c r="S3061" s="103"/>
      <c r="T3061" s="103"/>
      <c r="U3061" s="103"/>
      <c r="W3061" s="116" t="s">
        <v>250</v>
      </c>
    </row>
    <row r="3062" spans="1:23" s="104" customFormat="1" ht="18" customHeight="1">
      <c r="A3062" s="111" t="s">
        <v>184</v>
      </c>
      <c r="B3062" s="103"/>
      <c r="C3062" s="103"/>
      <c r="D3062" s="103"/>
      <c r="E3062" s="103"/>
      <c r="F3062" s="103"/>
      <c r="G3062" s="103"/>
      <c r="H3062" s="103"/>
      <c r="I3062" s="103"/>
      <c r="J3062" s="103"/>
      <c r="K3062" s="103"/>
      <c r="L3062" s="103"/>
      <c r="M3062" s="103"/>
      <c r="N3062" s="103"/>
      <c r="O3062" s="103"/>
      <c r="P3062" s="103"/>
      <c r="Q3062" s="103"/>
      <c r="R3062" s="103"/>
      <c r="S3062" s="103"/>
      <c r="T3062" s="103"/>
      <c r="U3062" s="103"/>
      <c r="W3062" s="271">
        <f>COUNTIF(B3070:U3070,"-")</f>
        <v>20</v>
      </c>
    </row>
    <row r="3063" spans="1:23" s="104" customFormat="1" ht="18" customHeight="1">
      <c r="A3063" s="111" t="s">
        <v>208</v>
      </c>
      <c r="B3063" s="103"/>
      <c r="C3063" s="103"/>
      <c r="D3063" s="103"/>
      <c r="E3063" s="103"/>
      <c r="F3063" s="103"/>
      <c r="G3063" s="103"/>
      <c r="H3063" s="103"/>
      <c r="I3063" s="103"/>
      <c r="J3063" s="103"/>
      <c r="K3063" s="103"/>
      <c r="L3063" s="103"/>
      <c r="M3063" s="103"/>
      <c r="N3063" s="103"/>
      <c r="O3063" s="103"/>
      <c r="P3063" s="103"/>
      <c r="Q3063" s="103"/>
      <c r="R3063" s="103"/>
      <c r="S3063" s="103"/>
      <c r="T3063" s="103"/>
      <c r="U3063" s="103"/>
      <c r="W3063" s="271"/>
    </row>
    <row r="3064" spans="1:23" s="104" customFormat="1" ht="18" customHeight="1">
      <c r="A3064" s="111" t="s">
        <v>209</v>
      </c>
      <c r="B3064" s="103"/>
      <c r="C3064" s="103"/>
      <c r="D3064" s="103"/>
      <c r="E3064" s="103"/>
      <c r="F3064" s="103"/>
      <c r="G3064" s="103"/>
      <c r="H3064" s="103"/>
      <c r="I3064" s="103"/>
      <c r="J3064" s="103"/>
      <c r="K3064" s="103"/>
      <c r="L3064" s="103"/>
      <c r="M3064" s="103"/>
      <c r="N3064" s="103"/>
      <c r="O3064" s="103"/>
      <c r="P3064" s="103"/>
      <c r="Q3064" s="103"/>
      <c r="R3064" s="103"/>
      <c r="S3064" s="103"/>
      <c r="T3064" s="103"/>
      <c r="U3064" s="103"/>
    </row>
    <row r="3065" spans="1:23" s="104" customFormat="1" ht="18" customHeight="1">
      <c r="A3065" s="111" t="s">
        <v>198</v>
      </c>
      <c r="B3065" s="103"/>
      <c r="C3065" s="103"/>
      <c r="D3065" s="103"/>
      <c r="E3065" s="103"/>
      <c r="F3065" s="103"/>
      <c r="G3065" s="103"/>
      <c r="H3065" s="103"/>
      <c r="I3065" s="103"/>
      <c r="J3065" s="103"/>
      <c r="K3065" s="103"/>
      <c r="L3065" s="103"/>
      <c r="M3065" s="103"/>
      <c r="N3065" s="103"/>
      <c r="O3065" s="103"/>
      <c r="P3065" s="103"/>
      <c r="Q3065" s="103"/>
      <c r="R3065" s="103"/>
      <c r="S3065" s="103"/>
      <c r="T3065" s="103"/>
      <c r="U3065" s="103"/>
      <c r="W3065" s="116" t="s">
        <v>249</v>
      </c>
    </row>
    <row r="3066" spans="1:23" s="104" customFormat="1" ht="18" customHeight="1">
      <c r="A3066" s="111" t="s">
        <v>200</v>
      </c>
      <c r="B3066" s="103"/>
      <c r="C3066" s="103"/>
      <c r="D3066" s="103"/>
      <c r="E3066" s="103"/>
      <c r="F3066" s="103"/>
      <c r="G3066" s="103"/>
      <c r="H3066" s="103"/>
      <c r="I3066" s="103"/>
      <c r="J3066" s="103"/>
      <c r="K3066" s="103"/>
      <c r="L3066" s="103"/>
      <c r="M3066" s="103"/>
      <c r="N3066" s="103"/>
      <c r="O3066" s="103"/>
      <c r="P3066" s="103"/>
      <c r="Q3066" s="103"/>
      <c r="R3066" s="103"/>
      <c r="S3066" s="103"/>
      <c r="T3066" s="103"/>
      <c r="U3066" s="103"/>
      <c r="W3066" s="270">
        <f>INDEX(TRI!$BD$72:$BE$436,MATCH(A3057,TRI!$BD$72:$BD$436,0),2)+(IF(WEEKDAY(A3057,1)=4,1,0))</f>
        <v>0</v>
      </c>
    </row>
    <row r="3067" spans="1:23" s="104" customFormat="1" ht="18" customHeight="1">
      <c r="A3067" s="111" t="s">
        <v>201</v>
      </c>
      <c r="B3067" s="103"/>
      <c r="C3067" s="103"/>
      <c r="D3067" s="103"/>
      <c r="E3067" s="103"/>
      <c r="F3067" s="103"/>
      <c r="G3067" s="103"/>
      <c r="H3067" s="103"/>
      <c r="I3067" s="103"/>
      <c r="J3067" s="103"/>
      <c r="K3067" s="103"/>
      <c r="L3067" s="103"/>
      <c r="M3067" s="103"/>
      <c r="N3067" s="103"/>
      <c r="O3067" s="103"/>
      <c r="P3067" s="103"/>
      <c r="Q3067" s="103"/>
      <c r="R3067" s="103"/>
      <c r="S3067" s="103"/>
      <c r="T3067" s="103"/>
      <c r="U3067" s="103"/>
      <c r="W3067" s="271"/>
    </row>
    <row r="3068" spans="1:23" s="104" customFormat="1" ht="18" customHeight="1">
      <c r="A3068" s="111" t="s">
        <v>202</v>
      </c>
      <c r="B3068" s="103"/>
      <c r="C3068" s="103"/>
      <c r="D3068" s="103"/>
      <c r="E3068" s="103"/>
      <c r="F3068" s="103"/>
      <c r="G3068" s="103"/>
      <c r="H3068" s="103"/>
      <c r="I3068" s="103"/>
      <c r="J3068" s="103"/>
      <c r="K3068" s="103"/>
      <c r="L3068" s="103"/>
      <c r="M3068" s="103"/>
      <c r="N3068" s="103"/>
      <c r="O3068" s="103"/>
      <c r="P3068" s="103"/>
      <c r="Q3068" s="103"/>
      <c r="R3068" s="103"/>
      <c r="S3068" s="103"/>
      <c r="T3068" s="103"/>
      <c r="U3068" s="103"/>
    </row>
    <row r="3069" spans="1:23" s="104" customFormat="1" ht="18" customHeight="1">
      <c r="A3069" s="111" t="s">
        <v>203</v>
      </c>
      <c r="B3069" s="103"/>
      <c r="C3069" s="103"/>
      <c r="D3069" s="103"/>
      <c r="E3069" s="103"/>
      <c r="F3069" s="103"/>
      <c r="G3069" s="103"/>
      <c r="H3069" s="103"/>
      <c r="I3069" s="103"/>
      <c r="J3069" s="103"/>
      <c r="K3069" s="103"/>
      <c r="L3069" s="103"/>
      <c r="M3069" s="103"/>
      <c r="N3069" s="103"/>
      <c r="O3069" s="103"/>
      <c r="P3069" s="103"/>
      <c r="Q3069" s="103"/>
      <c r="R3069" s="103"/>
      <c r="S3069" s="103"/>
      <c r="T3069" s="103"/>
      <c r="U3069" s="103"/>
    </row>
    <row r="3070" spans="1:23" s="104" customFormat="1" ht="18" customHeight="1">
      <c r="A3070" s="112" t="s">
        <v>204</v>
      </c>
      <c r="B3070" s="109" t="str">
        <f>IF(COUNTA(B3058:B3069)=0,"-",COUNTA(B3058:B3069)/12)</f>
        <v>-</v>
      </c>
      <c r="C3070" s="109" t="str">
        <f>IF(COUNTA(C3058:C3069)=0,"-",COUNTA(C3058:C3069)/12)</f>
        <v>-</v>
      </c>
      <c r="D3070" s="109" t="str">
        <f t="shared" ref="D3070" si="365">IF(COUNTA(D3058:D3069)=0,"-",COUNTA(D3058:D3069)/12)</f>
        <v>-</v>
      </c>
      <c r="E3070" s="114" t="str">
        <f>IF(COUNTA(E3058:E3069)=0,"-",COUNTA(E3058:E3069)/12)</f>
        <v>-</v>
      </c>
      <c r="F3070" s="109" t="str">
        <f t="shared" ref="F3070:U3070" si="366">IF(COUNTA(F3058:F3069)=0,"-",COUNTA(F3058:F3069)/12)</f>
        <v>-</v>
      </c>
      <c r="G3070" s="109" t="str">
        <f t="shared" si="366"/>
        <v>-</v>
      </c>
      <c r="H3070" s="109" t="str">
        <f t="shared" si="366"/>
        <v>-</v>
      </c>
      <c r="I3070" s="109" t="str">
        <f t="shared" si="366"/>
        <v>-</v>
      </c>
      <c r="J3070" s="109" t="str">
        <f t="shared" si="366"/>
        <v>-</v>
      </c>
      <c r="K3070" s="109" t="str">
        <f t="shared" si="366"/>
        <v>-</v>
      </c>
      <c r="L3070" s="109" t="str">
        <f t="shared" si="366"/>
        <v>-</v>
      </c>
      <c r="M3070" s="109" t="str">
        <f t="shared" si="366"/>
        <v>-</v>
      </c>
      <c r="N3070" s="109" t="str">
        <f t="shared" si="366"/>
        <v>-</v>
      </c>
      <c r="O3070" s="109" t="str">
        <f t="shared" si="366"/>
        <v>-</v>
      </c>
      <c r="P3070" s="109" t="str">
        <f t="shared" si="366"/>
        <v>-</v>
      </c>
      <c r="Q3070" s="109" t="str">
        <f t="shared" si="366"/>
        <v>-</v>
      </c>
      <c r="R3070" s="109" t="str">
        <f t="shared" si="366"/>
        <v>-</v>
      </c>
      <c r="S3070" s="109" t="str">
        <f t="shared" si="366"/>
        <v>-</v>
      </c>
      <c r="T3070" s="109" t="str">
        <f t="shared" si="366"/>
        <v>-</v>
      </c>
      <c r="U3070" s="109" t="str">
        <f t="shared" si="366"/>
        <v>-</v>
      </c>
    </row>
    <row r="3072" spans="1:23" s="104" customFormat="1" ht="18" customHeight="1">
      <c r="A3072" s="105">
        <f>A3057+1</f>
        <v>44914</v>
      </c>
      <c r="B3072" s="106">
        <v>1</v>
      </c>
      <c r="C3072" s="106">
        <v>2</v>
      </c>
      <c r="D3072" s="106">
        <v>3</v>
      </c>
      <c r="E3072" s="106">
        <v>4</v>
      </c>
      <c r="F3072" s="106">
        <v>5</v>
      </c>
      <c r="G3072" s="106">
        <v>6</v>
      </c>
      <c r="H3072" s="106">
        <v>7</v>
      </c>
      <c r="I3072" s="106">
        <v>8</v>
      </c>
      <c r="J3072" s="106">
        <v>9</v>
      </c>
      <c r="K3072" s="106">
        <v>10</v>
      </c>
      <c r="L3072" s="106">
        <v>11</v>
      </c>
      <c r="M3072" s="106">
        <v>12</v>
      </c>
      <c r="N3072" s="106">
        <v>13</v>
      </c>
      <c r="O3072" s="106">
        <v>14</v>
      </c>
      <c r="P3072" s="106">
        <v>15</v>
      </c>
      <c r="Q3072" s="106">
        <v>16</v>
      </c>
      <c r="R3072" s="106">
        <v>17</v>
      </c>
      <c r="S3072" s="106">
        <v>18</v>
      </c>
      <c r="T3072" s="106">
        <v>19</v>
      </c>
      <c r="U3072" s="106">
        <v>20</v>
      </c>
    </row>
    <row r="3073" spans="1:23" s="104" customFormat="1" ht="18" customHeight="1">
      <c r="A3073" s="111" t="s">
        <v>168</v>
      </c>
      <c r="B3073" s="103"/>
      <c r="C3073" s="103"/>
      <c r="D3073" s="103"/>
      <c r="E3073" s="103"/>
      <c r="F3073" s="103"/>
      <c r="G3073" s="103"/>
      <c r="H3073" s="103"/>
      <c r="I3073" s="103"/>
      <c r="J3073" s="103"/>
      <c r="K3073" s="103"/>
      <c r="L3073" s="103"/>
      <c r="M3073" s="103"/>
      <c r="N3073" s="103"/>
      <c r="O3073" s="103"/>
      <c r="P3073" s="103"/>
      <c r="Q3073" s="103"/>
      <c r="R3073" s="103"/>
      <c r="S3073" s="103"/>
      <c r="T3073" s="103"/>
      <c r="U3073" s="103"/>
    </row>
    <row r="3074" spans="1:23" s="104" customFormat="1" ht="18" customHeight="1">
      <c r="A3074" s="111" t="s">
        <v>174</v>
      </c>
      <c r="B3074" s="103"/>
      <c r="C3074" s="103"/>
      <c r="D3074" s="103"/>
      <c r="E3074" s="103"/>
      <c r="F3074" s="103"/>
      <c r="G3074" s="103"/>
      <c r="H3074" s="103"/>
      <c r="I3074" s="103"/>
      <c r="J3074" s="103"/>
      <c r="K3074" s="103"/>
      <c r="L3074" s="103"/>
      <c r="M3074" s="103"/>
      <c r="N3074" s="103"/>
      <c r="O3074" s="103"/>
      <c r="P3074" s="103"/>
      <c r="Q3074" s="103"/>
      <c r="R3074" s="103"/>
      <c r="S3074" s="103"/>
      <c r="T3074" s="103"/>
      <c r="U3074" s="103"/>
    </row>
    <row r="3075" spans="1:23" s="104" customFormat="1" ht="18" customHeight="1">
      <c r="A3075" s="111" t="s">
        <v>176</v>
      </c>
      <c r="B3075" s="103"/>
      <c r="C3075" s="103"/>
      <c r="D3075" s="103"/>
      <c r="E3075" s="103"/>
      <c r="F3075" s="103"/>
      <c r="G3075" s="103"/>
      <c r="H3075" s="103"/>
      <c r="I3075" s="103"/>
      <c r="J3075" s="103"/>
      <c r="K3075" s="103"/>
      <c r="L3075" s="103"/>
      <c r="M3075" s="103"/>
      <c r="N3075" s="103"/>
      <c r="O3075" s="103"/>
      <c r="P3075" s="103"/>
      <c r="Q3075" s="103"/>
      <c r="R3075" s="103"/>
      <c r="S3075" s="103"/>
      <c r="T3075" s="103"/>
      <c r="U3075" s="103"/>
    </row>
    <row r="3076" spans="1:23" s="104" customFormat="1" ht="18" customHeight="1">
      <c r="A3076" s="111" t="s">
        <v>181</v>
      </c>
      <c r="B3076" s="103"/>
      <c r="C3076" s="103"/>
      <c r="D3076" s="103"/>
      <c r="E3076" s="103"/>
      <c r="F3076" s="103"/>
      <c r="G3076" s="103"/>
      <c r="H3076" s="103"/>
      <c r="I3076" s="103"/>
      <c r="J3076" s="103"/>
      <c r="K3076" s="103"/>
      <c r="L3076" s="103"/>
      <c r="M3076" s="103"/>
      <c r="N3076" s="103"/>
      <c r="O3076" s="103"/>
      <c r="P3076" s="103"/>
      <c r="Q3076" s="103"/>
      <c r="R3076" s="103"/>
      <c r="S3076" s="103"/>
      <c r="T3076" s="103"/>
      <c r="U3076" s="103"/>
      <c r="W3076" s="116" t="s">
        <v>250</v>
      </c>
    </row>
    <row r="3077" spans="1:23" s="104" customFormat="1" ht="18" customHeight="1">
      <c r="A3077" s="111" t="s">
        <v>184</v>
      </c>
      <c r="B3077" s="103"/>
      <c r="C3077" s="103"/>
      <c r="D3077" s="103"/>
      <c r="E3077" s="103"/>
      <c r="F3077" s="103"/>
      <c r="G3077" s="103"/>
      <c r="H3077" s="103"/>
      <c r="I3077" s="103"/>
      <c r="J3077" s="103"/>
      <c r="K3077" s="103"/>
      <c r="L3077" s="103"/>
      <c r="M3077" s="103"/>
      <c r="N3077" s="103"/>
      <c r="O3077" s="103"/>
      <c r="P3077" s="103"/>
      <c r="Q3077" s="103"/>
      <c r="R3077" s="103"/>
      <c r="S3077" s="103"/>
      <c r="T3077" s="103"/>
      <c r="U3077" s="103"/>
      <c r="W3077" s="271">
        <f>COUNTIF(B3085:U3085,"-")</f>
        <v>20</v>
      </c>
    </row>
    <row r="3078" spans="1:23" s="104" customFormat="1" ht="18" customHeight="1">
      <c r="A3078" s="111" t="s">
        <v>208</v>
      </c>
      <c r="B3078" s="103"/>
      <c r="C3078" s="103"/>
      <c r="D3078" s="103"/>
      <c r="E3078" s="103"/>
      <c r="F3078" s="103"/>
      <c r="G3078" s="103"/>
      <c r="H3078" s="103"/>
      <c r="I3078" s="103"/>
      <c r="J3078" s="103"/>
      <c r="K3078" s="103"/>
      <c r="L3078" s="103"/>
      <c r="M3078" s="103"/>
      <c r="N3078" s="103"/>
      <c r="O3078" s="103"/>
      <c r="P3078" s="103"/>
      <c r="Q3078" s="103"/>
      <c r="R3078" s="103"/>
      <c r="S3078" s="103"/>
      <c r="T3078" s="103"/>
      <c r="U3078" s="103"/>
      <c r="W3078" s="271"/>
    </row>
    <row r="3079" spans="1:23" s="104" customFormat="1" ht="18" customHeight="1">
      <c r="A3079" s="111" t="s">
        <v>209</v>
      </c>
      <c r="B3079" s="103"/>
      <c r="C3079" s="103"/>
      <c r="D3079" s="103"/>
      <c r="E3079" s="103"/>
      <c r="F3079" s="103"/>
      <c r="G3079" s="103"/>
      <c r="H3079" s="103"/>
      <c r="I3079" s="103"/>
      <c r="J3079" s="103"/>
      <c r="K3079" s="103"/>
      <c r="L3079" s="103"/>
      <c r="M3079" s="103"/>
      <c r="N3079" s="103"/>
      <c r="O3079" s="103"/>
      <c r="P3079" s="103"/>
      <c r="Q3079" s="103"/>
      <c r="R3079" s="103"/>
      <c r="S3079" s="103"/>
      <c r="T3079" s="103"/>
      <c r="U3079" s="103"/>
    </row>
    <row r="3080" spans="1:23" s="104" customFormat="1" ht="18" customHeight="1">
      <c r="A3080" s="111" t="s">
        <v>198</v>
      </c>
      <c r="B3080" s="103"/>
      <c r="C3080" s="103"/>
      <c r="D3080" s="103"/>
      <c r="E3080" s="103"/>
      <c r="F3080" s="103"/>
      <c r="G3080" s="103"/>
      <c r="H3080" s="103"/>
      <c r="I3080" s="103"/>
      <c r="J3080" s="103"/>
      <c r="K3080" s="103"/>
      <c r="L3080" s="103"/>
      <c r="M3080" s="103"/>
      <c r="N3080" s="103"/>
      <c r="O3080" s="103"/>
      <c r="P3080" s="103"/>
      <c r="Q3080" s="103"/>
      <c r="R3080" s="103"/>
      <c r="S3080" s="103"/>
      <c r="T3080" s="103"/>
      <c r="U3080" s="103"/>
      <c r="W3080" s="116" t="s">
        <v>249</v>
      </c>
    </row>
    <row r="3081" spans="1:23" s="104" customFormat="1" ht="18" customHeight="1">
      <c r="A3081" s="111" t="s">
        <v>200</v>
      </c>
      <c r="B3081" s="103"/>
      <c r="C3081" s="103"/>
      <c r="D3081" s="103"/>
      <c r="E3081" s="103"/>
      <c r="F3081" s="103"/>
      <c r="G3081" s="103"/>
      <c r="H3081" s="103"/>
      <c r="I3081" s="103"/>
      <c r="J3081" s="103"/>
      <c r="K3081" s="103"/>
      <c r="L3081" s="103"/>
      <c r="M3081" s="103"/>
      <c r="N3081" s="103"/>
      <c r="O3081" s="103"/>
      <c r="P3081" s="103"/>
      <c r="Q3081" s="103"/>
      <c r="R3081" s="103"/>
      <c r="S3081" s="103"/>
      <c r="T3081" s="103"/>
      <c r="U3081" s="103"/>
      <c r="W3081" s="270">
        <f>INDEX(TRI!$BD$72:$BE$436,MATCH(A3072,TRI!$BD$72:$BD$436,0),2)+(IF(WEEKDAY(A3072,1)=4,1,0))</f>
        <v>0</v>
      </c>
    </row>
    <row r="3082" spans="1:23" s="104" customFormat="1" ht="18" customHeight="1">
      <c r="A3082" s="111" t="s">
        <v>201</v>
      </c>
      <c r="B3082" s="103"/>
      <c r="C3082" s="103"/>
      <c r="D3082" s="103"/>
      <c r="E3082" s="103"/>
      <c r="F3082" s="103"/>
      <c r="G3082" s="103"/>
      <c r="H3082" s="103"/>
      <c r="I3082" s="103"/>
      <c r="J3082" s="103"/>
      <c r="K3082" s="103"/>
      <c r="L3082" s="103"/>
      <c r="M3082" s="103"/>
      <c r="N3082" s="103"/>
      <c r="O3082" s="103"/>
      <c r="P3082" s="103"/>
      <c r="Q3082" s="103"/>
      <c r="R3082" s="103"/>
      <c r="S3082" s="103"/>
      <c r="T3082" s="103"/>
      <c r="U3082" s="103"/>
      <c r="W3082" s="271"/>
    </row>
    <row r="3083" spans="1:23" s="104" customFormat="1" ht="18" customHeight="1">
      <c r="A3083" s="111" t="s">
        <v>202</v>
      </c>
      <c r="B3083" s="103"/>
      <c r="C3083" s="103"/>
      <c r="D3083" s="103"/>
      <c r="E3083" s="103"/>
      <c r="F3083" s="103"/>
      <c r="G3083" s="103"/>
      <c r="H3083" s="103"/>
      <c r="I3083" s="103"/>
      <c r="J3083" s="103"/>
      <c r="K3083" s="103"/>
      <c r="L3083" s="103"/>
      <c r="M3083" s="103"/>
      <c r="N3083" s="103"/>
      <c r="O3083" s="103"/>
      <c r="P3083" s="103"/>
      <c r="Q3083" s="103"/>
      <c r="R3083" s="103"/>
      <c r="S3083" s="103"/>
      <c r="T3083" s="103"/>
      <c r="U3083" s="103"/>
    </row>
    <row r="3084" spans="1:23" s="104" customFormat="1" ht="18" customHeight="1">
      <c r="A3084" s="111" t="s">
        <v>203</v>
      </c>
      <c r="B3084" s="103"/>
      <c r="C3084" s="103"/>
      <c r="D3084" s="103"/>
      <c r="E3084" s="103"/>
      <c r="F3084" s="103"/>
      <c r="G3084" s="103"/>
      <c r="H3084" s="103"/>
      <c r="I3084" s="103"/>
      <c r="J3084" s="103"/>
      <c r="K3084" s="103"/>
      <c r="L3084" s="103"/>
      <c r="M3084" s="103"/>
      <c r="N3084" s="103"/>
      <c r="O3084" s="103"/>
      <c r="P3084" s="103"/>
      <c r="Q3084" s="103"/>
      <c r="R3084" s="103"/>
      <c r="S3084" s="103"/>
      <c r="T3084" s="103"/>
      <c r="U3084" s="103"/>
    </row>
    <row r="3085" spans="1:23" s="104" customFormat="1" ht="18" customHeight="1">
      <c r="A3085" s="112" t="s">
        <v>204</v>
      </c>
      <c r="B3085" s="109" t="str">
        <f>IF(COUNTA(B3073:B3084)=0,"-",COUNTA(B3073:B3084)/12)</f>
        <v>-</v>
      </c>
      <c r="C3085" s="109" t="str">
        <f>IF(COUNTA(C3073:C3084)=0,"-",COUNTA(C3073:C3084)/12)</f>
        <v>-</v>
      </c>
      <c r="D3085" s="109" t="str">
        <f t="shared" ref="D3085" si="367">IF(COUNTA(D3073:D3084)=0,"-",COUNTA(D3073:D3084)/12)</f>
        <v>-</v>
      </c>
      <c r="E3085" s="114" t="str">
        <f>IF(COUNTA(E3073:E3084)=0,"-",COUNTA(E3073:E3084)/12)</f>
        <v>-</v>
      </c>
      <c r="F3085" s="109" t="str">
        <f t="shared" ref="F3085:U3085" si="368">IF(COUNTA(F3073:F3084)=0,"-",COUNTA(F3073:F3084)/12)</f>
        <v>-</v>
      </c>
      <c r="G3085" s="109" t="str">
        <f t="shared" si="368"/>
        <v>-</v>
      </c>
      <c r="H3085" s="109" t="str">
        <f t="shared" si="368"/>
        <v>-</v>
      </c>
      <c r="I3085" s="109" t="str">
        <f t="shared" si="368"/>
        <v>-</v>
      </c>
      <c r="J3085" s="109" t="str">
        <f t="shared" si="368"/>
        <v>-</v>
      </c>
      <c r="K3085" s="109" t="str">
        <f t="shared" si="368"/>
        <v>-</v>
      </c>
      <c r="L3085" s="109" t="str">
        <f t="shared" si="368"/>
        <v>-</v>
      </c>
      <c r="M3085" s="109" t="str">
        <f t="shared" si="368"/>
        <v>-</v>
      </c>
      <c r="N3085" s="109" t="str">
        <f t="shared" si="368"/>
        <v>-</v>
      </c>
      <c r="O3085" s="109" t="str">
        <f t="shared" si="368"/>
        <v>-</v>
      </c>
      <c r="P3085" s="109" t="str">
        <f t="shared" si="368"/>
        <v>-</v>
      </c>
      <c r="Q3085" s="109" t="str">
        <f t="shared" si="368"/>
        <v>-</v>
      </c>
      <c r="R3085" s="109" t="str">
        <f t="shared" si="368"/>
        <v>-</v>
      </c>
      <c r="S3085" s="109" t="str">
        <f t="shared" si="368"/>
        <v>-</v>
      </c>
      <c r="T3085" s="109" t="str">
        <f t="shared" si="368"/>
        <v>-</v>
      </c>
      <c r="U3085" s="109" t="str">
        <f t="shared" si="368"/>
        <v>-</v>
      </c>
    </row>
    <row r="3087" spans="1:23" s="104" customFormat="1" ht="18" customHeight="1">
      <c r="A3087" s="105">
        <f>A3072+1</f>
        <v>44915</v>
      </c>
      <c r="B3087" s="106">
        <v>1</v>
      </c>
      <c r="C3087" s="106">
        <v>2</v>
      </c>
      <c r="D3087" s="106">
        <v>3</v>
      </c>
      <c r="E3087" s="106">
        <v>4</v>
      </c>
      <c r="F3087" s="106">
        <v>5</v>
      </c>
      <c r="G3087" s="106">
        <v>6</v>
      </c>
      <c r="H3087" s="106">
        <v>7</v>
      </c>
      <c r="I3087" s="106">
        <v>8</v>
      </c>
      <c r="J3087" s="106">
        <v>9</v>
      </c>
      <c r="K3087" s="106">
        <v>10</v>
      </c>
      <c r="L3087" s="106">
        <v>11</v>
      </c>
      <c r="M3087" s="106">
        <v>12</v>
      </c>
      <c r="N3087" s="106">
        <v>13</v>
      </c>
      <c r="O3087" s="106">
        <v>14</v>
      </c>
      <c r="P3087" s="106">
        <v>15</v>
      </c>
      <c r="Q3087" s="106">
        <v>16</v>
      </c>
      <c r="R3087" s="106">
        <v>17</v>
      </c>
      <c r="S3087" s="106">
        <v>18</v>
      </c>
      <c r="T3087" s="106">
        <v>19</v>
      </c>
      <c r="U3087" s="106">
        <v>20</v>
      </c>
    </row>
    <row r="3088" spans="1:23" s="104" customFormat="1" ht="18" customHeight="1">
      <c r="A3088" s="111" t="s">
        <v>168</v>
      </c>
      <c r="B3088" s="103"/>
      <c r="C3088" s="103"/>
      <c r="D3088" s="103"/>
      <c r="E3088" s="103"/>
      <c r="F3088" s="103"/>
      <c r="G3088" s="103"/>
      <c r="H3088" s="103"/>
      <c r="I3088" s="103"/>
      <c r="J3088" s="103"/>
      <c r="K3088" s="103"/>
      <c r="L3088" s="103"/>
      <c r="M3088" s="103"/>
      <c r="N3088" s="103"/>
      <c r="O3088" s="103"/>
      <c r="P3088" s="103"/>
      <c r="Q3088" s="103"/>
      <c r="R3088" s="103"/>
      <c r="S3088" s="103"/>
      <c r="T3088" s="103"/>
      <c r="U3088" s="103"/>
    </row>
    <row r="3089" spans="1:23" s="104" customFormat="1" ht="18" customHeight="1">
      <c r="A3089" s="111" t="s">
        <v>174</v>
      </c>
      <c r="B3089" s="103"/>
      <c r="C3089" s="103"/>
      <c r="D3089" s="103"/>
      <c r="E3089" s="103"/>
      <c r="F3089" s="103"/>
      <c r="G3089" s="103"/>
      <c r="H3089" s="103"/>
      <c r="I3089" s="103"/>
      <c r="J3089" s="103"/>
      <c r="K3089" s="103"/>
      <c r="L3089" s="103"/>
      <c r="M3089" s="103"/>
      <c r="N3089" s="103"/>
      <c r="O3089" s="103"/>
      <c r="P3089" s="103"/>
      <c r="Q3089" s="103"/>
      <c r="R3089" s="103"/>
      <c r="S3089" s="103"/>
      <c r="T3089" s="103"/>
      <c r="U3089" s="103"/>
    </row>
    <row r="3090" spans="1:23" s="104" customFormat="1" ht="18" customHeight="1">
      <c r="A3090" s="111" t="s">
        <v>176</v>
      </c>
      <c r="B3090" s="103"/>
      <c r="C3090" s="103"/>
      <c r="D3090" s="103"/>
      <c r="E3090" s="103"/>
      <c r="F3090" s="103"/>
      <c r="G3090" s="103"/>
      <c r="H3090" s="103"/>
      <c r="I3090" s="103"/>
      <c r="J3090" s="103"/>
      <c r="K3090" s="103"/>
      <c r="L3090" s="103"/>
      <c r="M3090" s="103"/>
      <c r="N3090" s="103"/>
      <c r="O3090" s="103"/>
      <c r="P3090" s="103"/>
      <c r="Q3090" s="103"/>
      <c r="R3090" s="103"/>
      <c r="S3090" s="103"/>
      <c r="T3090" s="103"/>
      <c r="U3090" s="103"/>
    </row>
    <row r="3091" spans="1:23" s="104" customFormat="1" ht="18" customHeight="1">
      <c r="A3091" s="111" t="s">
        <v>181</v>
      </c>
      <c r="B3091" s="103"/>
      <c r="C3091" s="103"/>
      <c r="D3091" s="103"/>
      <c r="E3091" s="103"/>
      <c r="F3091" s="103"/>
      <c r="G3091" s="103"/>
      <c r="H3091" s="103"/>
      <c r="I3091" s="103"/>
      <c r="J3091" s="103"/>
      <c r="K3091" s="103"/>
      <c r="L3091" s="103"/>
      <c r="M3091" s="103"/>
      <c r="N3091" s="103"/>
      <c r="O3091" s="103"/>
      <c r="P3091" s="103"/>
      <c r="Q3091" s="103"/>
      <c r="R3091" s="103"/>
      <c r="S3091" s="103"/>
      <c r="T3091" s="103"/>
      <c r="U3091" s="103"/>
      <c r="W3091" s="116" t="s">
        <v>250</v>
      </c>
    </row>
    <row r="3092" spans="1:23" s="104" customFormat="1" ht="18" customHeight="1">
      <c r="A3092" s="111" t="s">
        <v>184</v>
      </c>
      <c r="B3092" s="103"/>
      <c r="C3092" s="103"/>
      <c r="D3092" s="103"/>
      <c r="E3092" s="103"/>
      <c r="F3092" s="103"/>
      <c r="G3092" s="103"/>
      <c r="H3092" s="103"/>
      <c r="I3092" s="103"/>
      <c r="J3092" s="103"/>
      <c r="K3092" s="103"/>
      <c r="L3092" s="103"/>
      <c r="M3092" s="103"/>
      <c r="N3092" s="103"/>
      <c r="O3092" s="103"/>
      <c r="P3092" s="103"/>
      <c r="Q3092" s="103"/>
      <c r="R3092" s="103"/>
      <c r="S3092" s="103"/>
      <c r="T3092" s="103"/>
      <c r="U3092" s="103"/>
      <c r="W3092" s="271">
        <f>COUNTIF(B3100:U3100,"-")</f>
        <v>20</v>
      </c>
    </row>
    <row r="3093" spans="1:23" s="104" customFormat="1" ht="18" customHeight="1">
      <c r="A3093" s="111" t="s">
        <v>208</v>
      </c>
      <c r="B3093" s="103"/>
      <c r="C3093" s="103"/>
      <c r="D3093" s="103"/>
      <c r="E3093" s="103"/>
      <c r="F3093" s="103"/>
      <c r="G3093" s="103"/>
      <c r="H3093" s="103"/>
      <c r="I3093" s="103"/>
      <c r="J3093" s="103"/>
      <c r="K3093" s="103"/>
      <c r="L3093" s="103"/>
      <c r="M3093" s="103"/>
      <c r="N3093" s="103"/>
      <c r="O3093" s="103"/>
      <c r="P3093" s="103"/>
      <c r="Q3093" s="103"/>
      <c r="R3093" s="103"/>
      <c r="S3093" s="103"/>
      <c r="T3093" s="103"/>
      <c r="U3093" s="103"/>
      <c r="W3093" s="271"/>
    </row>
    <row r="3094" spans="1:23" s="104" customFormat="1" ht="18" customHeight="1">
      <c r="A3094" s="111" t="s">
        <v>209</v>
      </c>
      <c r="B3094" s="103"/>
      <c r="C3094" s="103"/>
      <c r="D3094" s="103"/>
      <c r="E3094" s="103"/>
      <c r="F3094" s="103"/>
      <c r="G3094" s="103"/>
      <c r="H3094" s="103"/>
      <c r="I3094" s="103"/>
      <c r="J3094" s="103"/>
      <c r="K3094" s="103"/>
      <c r="L3094" s="103"/>
      <c r="M3094" s="103"/>
      <c r="N3094" s="103"/>
      <c r="O3094" s="103"/>
      <c r="P3094" s="103"/>
      <c r="Q3094" s="103"/>
      <c r="R3094" s="103"/>
      <c r="S3094" s="103"/>
      <c r="T3094" s="103"/>
      <c r="U3094" s="103"/>
    </row>
    <row r="3095" spans="1:23" s="104" customFormat="1" ht="18" customHeight="1">
      <c r="A3095" s="111" t="s">
        <v>198</v>
      </c>
      <c r="B3095" s="103"/>
      <c r="C3095" s="103"/>
      <c r="D3095" s="103"/>
      <c r="E3095" s="103"/>
      <c r="F3095" s="103"/>
      <c r="G3095" s="103"/>
      <c r="H3095" s="103"/>
      <c r="I3095" s="103"/>
      <c r="J3095" s="103"/>
      <c r="K3095" s="103"/>
      <c r="L3095" s="103"/>
      <c r="M3095" s="103"/>
      <c r="N3095" s="103"/>
      <c r="O3095" s="103"/>
      <c r="P3095" s="103"/>
      <c r="Q3095" s="103"/>
      <c r="R3095" s="103"/>
      <c r="S3095" s="103"/>
      <c r="T3095" s="103"/>
      <c r="U3095" s="103"/>
      <c r="W3095" s="116" t="s">
        <v>249</v>
      </c>
    </row>
    <row r="3096" spans="1:23" s="104" customFormat="1" ht="18" customHeight="1">
      <c r="A3096" s="111" t="s">
        <v>200</v>
      </c>
      <c r="B3096" s="103"/>
      <c r="C3096" s="103"/>
      <c r="D3096" s="103"/>
      <c r="E3096" s="103"/>
      <c r="F3096" s="103"/>
      <c r="G3096" s="103"/>
      <c r="H3096" s="103"/>
      <c r="I3096" s="103"/>
      <c r="J3096" s="103"/>
      <c r="K3096" s="103"/>
      <c r="L3096" s="103"/>
      <c r="M3096" s="103"/>
      <c r="N3096" s="103"/>
      <c r="O3096" s="103"/>
      <c r="P3096" s="103"/>
      <c r="Q3096" s="103"/>
      <c r="R3096" s="103"/>
      <c r="S3096" s="103"/>
      <c r="T3096" s="103"/>
      <c r="U3096" s="103"/>
      <c r="W3096" s="270">
        <f>INDEX(TRI!$BD$72:$BE$436,MATCH(A3087,TRI!$BD$72:$BD$436,0),2)+(IF(WEEKDAY(A3087,1)=4,1,0))</f>
        <v>0</v>
      </c>
    </row>
    <row r="3097" spans="1:23" s="104" customFormat="1" ht="18" customHeight="1">
      <c r="A3097" s="111" t="s">
        <v>201</v>
      </c>
      <c r="B3097" s="103"/>
      <c r="C3097" s="103"/>
      <c r="D3097" s="103"/>
      <c r="E3097" s="103"/>
      <c r="F3097" s="103"/>
      <c r="G3097" s="103"/>
      <c r="H3097" s="103"/>
      <c r="I3097" s="103"/>
      <c r="J3097" s="103"/>
      <c r="K3097" s="103"/>
      <c r="L3097" s="103"/>
      <c r="M3097" s="103"/>
      <c r="N3097" s="103"/>
      <c r="O3097" s="103"/>
      <c r="P3097" s="103"/>
      <c r="Q3097" s="103"/>
      <c r="R3097" s="103"/>
      <c r="S3097" s="103"/>
      <c r="T3097" s="103"/>
      <c r="U3097" s="103"/>
      <c r="W3097" s="271"/>
    </row>
    <row r="3098" spans="1:23" s="104" customFormat="1" ht="18" customHeight="1">
      <c r="A3098" s="111" t="s">
        <v>202</v>
      </c>
      <c r="B3098" s="103"/>
      <c r="C3098" s="103"/>
      <c r="D3098" s="103"/>
      <c r="E3098" s="103"/>
      <c r="F3098" s="103"/>
      <c r="G3098" s="103"/>
      <c r="H3098" s="103"/>
      <c r="I3098" s="103"/>
      <c r="J3098" s="103"/>
      <c r="K3098" s="103"/>
      <c r="L3098" s="103"/>
      <c r="M3098" s="103"/>
      <c r="N3098" s="103"/>
      <c r="O3098" s="103"/>
      <c r="P3098" s="103"/>
      <c r="Q3098" s="103"/>
      <c r="R3098" s="103"/>
      <c r="S3098" s="103"/>
      <c r="T3098" s="103"/>
      <c r="U3098" s="103"/>
    </row>
    <row r="3099" spans="1:23" s="104" customFormat="1" ht="18" customHeight="1">
      <c r="A3099" s="111" t="s">
        <v>203</v>
      </c>
      <c r="B3099" s="103"/>
      <c r="C3099" s="103"/>
      <c r="D3099" s="103"/>
      <c r="E3099" s="103"/>
      <c r="F3099" s="103"/>
      <c r="G3099" s="103"/>
      <c r="H3099" s="103"/>
      <c r="I3099" s="103"/>
      <c r="J3099" s="103"/>
      <c r="K3099" s="103"/>
      <c r="L3099" s="103"/>
      <c r="M3099" s="103"/>
      <c r="N3099" s="103"/>
      <c r="O3099" s="103"/>
      <c r="P3099" s="103"/>
      <c r="Q3099" s="103"/>
      <c r="R3099" s="103"/>
      <c r="S3099" s="103"/>
      <c r="T3099" s="103"/>
      <c r="U3099" s="103"/>
    </row>
    <row r="3100" spans="1:23" s="104" customFormat="1" ht="18" customHeight="1">
      <c r="A3100" s="112" t="s">
        <v>204</v>
      </c>
      <c r="B3100" s="109" t="str">
        <f>IF(COUNTA(B3088:B3099)=0,"-",COUNTA(B3088:B3099)/12)</f>
        <v>-</v>
      </c>
      <c r="C3100" s="109" t="str">
        <f>IF(COUNTA(C3088:C3099)=0,"-",COUNTA(C3088:C3099)/12)</f>
        <v>-</v>
      </c>
      <c r="D3100" s="109" t="str">
        <f t="shared" ref="D3100" si="369">IF(COUNTA(D3088:D3099)=0,"-",COUNTA(D3088:D3099)/12)</f>
        <v>-</v>
      </c>
      <c r="E3100" s="114" t="str">
        <f>IF(COUNTA(E3088:E3099)=0,"-",COUNTA(E3088:E3099)/12)</f>
        <v>-</v>
      </c>
      <c r="F3100" s="109" t="str">
        <f t="shared" ref="F3100:U3100" si="370">IF(COUNTA(F3088:F3099)=0,"-",COUNTA(F3088:F3099)/12)</f>
        <v>-</v>
      </c>
      <c r="G3100" s="109" t="str">
        <f t="shared" si="370"/>
        <v>-</v>
      </c>
      <c r="H3100" s="109" t="str">
        <f t="shared" si="370"/>
        <v>-</v>
      </c>
      <c r="I3100" s="109" t="str">
        <f t="shared" si="370"/>
        <v>-</v>
      </c>
      <c r="J3100" s="109" t="str">
        <f t="shared" si="370"/>
        <v>-</v>
      </c>
      <c r="K3100" s="109" t="str">
        <f t="shared" si="370"/>
        <v>-</v>
      </c>
      <c r="L3100" s="109" t="str">
        <f t="shared" si="370"/>
        <v>-</v>
      </c>
      <c r="M3100" s="109" t="str">
        <f t="shared" si="370"/>
        <v>-</v>
      </c>
      <c r="N3100" s="109" t="str">
        <f t="shared" si="370"/>
        <v>-</v>
      </c>
      <c r="O3100" s="109" t="str">
        <f t="shared" si="370"/>
        <v>-</v>
      </c>
      <c r="P3100" s="109" t="str">
        <f t="shared" si="370"/>
        <v>-</v>
      </c>
      <c r="Q3100" s="109" t="str">
        <f t="shared" si="370"/>
        <v>-</v>
      </c>
      <c r="R3100" s="109" t="str">
        <f t="shared" si="370"/>
        <v>-</v>
      </c>
      <c r="S3100" s="109" t="str">
        <f t="shared" si="370"/>
        <v>-</v>
      </c>
      <c r="T3100" s="109" t="str">
        <f t="shared" si="370"/>
        <v>-</v>
      </c>
      <c r="U3100" s="109" t="str">
        <f t="shared" si="370"/>
        <v>-</v>
      </c>
    </row>
    <row r="3102" spans="1:23" s="104" customFormat="1" ht="18" customHeight="1">
      <c r="A3102" s="105">
        <f>A3087+1</f>
        <v>44916</v>
      </c>
      <c r="B3102" s="106">
        <v>1</v>
      </c>
      <c r="C3102" s="106">
        <v>2</v>
      </c>
      <c r="D3102" s="106">
        <v>3</v>
      </c>
      <c r="E3102" s="106">
        <v>4</v>
      </c>
      <c r="F3102" s="106">
        <v>5</v>
      </c>
      <c r="G3102" s="106">
        <v>6</v>
      </c>
      <c r="H3102" s="106">
        <v>7</v>
      </c>
      <c r="I3102" s="106">
        <v>8</v>
      </c>
      <c r="J3102" s="106">
        <v>9</v>
      </c>
      <c r="K3102" s="106">
        <v>10</v>
      </c>
      <c r="L3102" s="106">
        <v>11</v>
      </c>
      <c r="M3102" s="106">
        <v>12</v>
      </c>
      <c r="N3102" s="106">
        <v>13</v>
      </c>
      <c r="O3102" s="106">
        <v>14</v>
      </c>
      <c r="P3102" s="106">
        <v>15</v>
      </c>
      <c r="Q3102" s="106">
        <v>16</v>
      </c>
      <c r="R3102" s="106">
        <v>17</v>
      </c>
      <c r="S3102" s="106">
        <v>18</v>
      </c>
      <c r="T3102" s="106">
        <v>19</v>
      </c>
      <c r="U3102" s="106">
        <v>20</v>
      </c>
    </row>
    <row r="3103" spans="1:23" s="104" customFormat="1" ht="18" customHeight="1">
      <c r="A3103" s="111" t="s">
        <v>168</v>
      </c>
      <c r="B3103" s="103"/>
      <c r="C3103" s="103"/>
      <c r="D3103" s="103"/>
      <c r="E3103" s="103"/>
      <c r="F3103" s="103"/>
      <c r="G3103" s="103"/>
      <c r="H3103" s="103"/>
      <c r="I3103" s="103"/>
      <c r="J3103" s="103"/>
      <c r="K3103" s="103"/>
      <c r="L3103" s="103"/>
      <c r="M3103" s="103"/>
      <c r="N3103" s="103"/>
      <c r="O3103" s="103"/>
      <c r="P3103" s="103"/>
      <c r="Q3103" s="103"/>
      <c r="R3103" s="103"/>
      <c r="S3103" s="103"/>
      <c r="T3103" s="103"/>
      <c r="U3103" s="103"/>
    </row>
    <row r="3104" spans="1:23" s="104" customFormat="1" ht="18" customHeight="1">
      <c r="A3104" s="111" t="s">
        <v>174</v>
      </c>
      <c r="B3104" s="103"/>
      <c r="C3104" s="103"/>
      <c r="D3104" s="103"/>
      <c r="E3104" s="103"/>
      <c r="F3104" s="103"/>
      <c r="G3104" s="103"/>
      <c r="H3104" s="103"/>
      <c r="I3104" s="103"/>
      <c r="J3104" s="103"/>
      <c r="K3104" s="103"/>
      <c r="L3104" s="103"/>
      <c r="M3104" s="103"/>
      <c r="N3104" s="103"/>
      <c r="O3104" s="103"/>
      <c r="P3104" s="103"/>
      <c r="Q3104" s="103"/>
      <c r="R3104" s="103"/>
      <c r="S3104" s="103"/>
      <c r="T3104" s="103"/>
      <c r="U3104" s="103"/>
    </row>
    <row r="3105" spans="1:23" s="104" customFormat="1" ht="18" customHeight="1">
      <c r="A3105" s="111" t="s">
        <v>176</v>
      </c>
      <c r="B3105" s="103"/>
      <c r="C3105" s="103"/>
      <c r="D3105" s="103"/>
      <c r="E3105" s="103"/>
      <c r="F3105" s="103"/>
      <c r="G3105" s="103"/>
      <c r="H3105" s="103"/>
      <c r="I3105" s="103"/>
      <c r="J3105" s="103"/>
      <c r="K3105" s="103"/>
      <c r="L3105" s="103"/>
      <c r="M3105" s="103"/>
      <c r="N3105" s="103"/>
      <c r="O3105" s="103"/>
      <c r="P3105" s="103"/>
      <c r="Q3105" s="103"/>
      <c r="R3105" s="103"/>
      <c r="S3105" s="103"/>
      <c r="T3105" s="103"/>
      <c r="U3105" s="103"/>
    </row>
    <row r="3106" spans="1:23" s="104" customFormat="1" ht="18" customHeight="1">
      <c r="A3106" s="111" t="s">
        <v>181</v>
      </c>
      <c r="B3106" s="103"/>
      <c r="C3106" s="103"/>
      <c r="D3106" s="103"/>
      <c r="E3106" s="103"/>
      <c r="F3106" s="103"/>
      <c r="G3106" s="103"/>
      <c r="H3106" s="103"/>
      <c r="I3106" s="103"/>
      <c r="J3106" s="103"/>
      <c r="K3106" s="103"/>
      <c r="L3106" s="103"/>
      <c r="M3106" s="103"/>
      <c r="N3106" s="103"/>
      <c r="O3106" s="103"/>
      <c r="P3106" s="103"/>
      <c r="Q3106" s="103"/>
      <c r="R3106" s="103"/>
      <c r="S3106" s="103"/>
      <c r="T3106" s="103"/>
      <c r="U3106" s="103"/>
      <c r="W3106" s="116" t="s">
        <v>250</v>
      </c>
    </row>
    <row r="3107" spans="1:23" s="104" customFormat="1" ht="18" customHeight="1">
      <c r="A3107" s="111" t="s">
        <v>184</v>
      </c>
      <c r="B3107" s="103"/>
      <c r="C3107" s="103"/>
      <c r="D3107" s="103"/>
      <c r="E3107" s="103"/>
      <c r="F3107" s="103"/>
      <c r="G3107" s="103"/>
      <c r="H3107" s="103"/>
      <c r="I3107" s="103"/>
      <c r="J3107" s="103"/>
      <c r="K3107" s="103"/>
      <c r="L3107" s="103"/>
      <c r="M3107" s="103"/>
      <c r="N3107" s="103"/>
      <c r="O3107" s="103"/>
      <c r="P3107" s="103"/>
      <c r="Q3107" s="103"/>
      <c r="R3107" s="103"/>
      <c r="S3107" s="103"/>
      <c r="T3107" s="103"/>
      <c r="U3107" s="103"/>
      <c r="W3107" s="271">
        <f>COUNTIF(B3115:U3115,"-")</f>
        <v>20</v>
      </c>
    </row>
    <row r="3108" spans="1:23" s="104" customFormat="1" ht="18" customHeight="1">
      <c r="A3108" s="111" t="s">
        <v>208</v>
      </c>
      <c r="B3108" s="103"/>
      <c r="C3108" s="103"/>
      <c r="D3108" s="103"/>
      <c r="E3108" s="103"/>
      <c r="F3108" s="103"/>
      <c r="G3108" s="103"/>
      <c r="H3108" s="103"/>
      <c r="I3108" s="103"/>
      <c r="J3108" s="103"/>
      <c r="K3108" s="103"/>
      <c r="L3108" s="103"/>
      <c r="M3108" s="103"/>
      <c r="N3108" s="103"/>
      <c r="O3108" s="103"/>
      <c r="P3108" s="103"/>
      <c r="Q3108" s="103"/>
      <c r="R3108" s="103"/>
      <c r="S3108" s="103"/>
      <c r="T3108" s="103"/>
      <c r="U3108" s="103"/>
      <c r="W3108" s="271"/>
    </row>
    <row r="3109" spans="1:23" s="104" customFormat="1" ht="18" customHeight="1">
      <c r="A3109" s="111" t="s">
        <v>209</v>
      </c>
      <c r="B3109" s="103"/>
      <c r="C3109" s="103"/>
      <c r="D3109" s="103"/>
      <c r="E3109" s="103"/>
      <c r="F3109" s="103"/>
      <c r="G3109" s="103"/>
      <c r="H3109" s="103"/>
      <c r="I3109" s="103"/>
      <c r="J3109" s="103"/>
      <c r="K3109" s="103"/>
      <c r="L3109" s="103"/>
      <c r="M3109" s="103"/>
      <c r="N3109" s="103"/>
      <c r="O3109" s="103"/>
      <c r="P3109" s="103"/>
      <c r="Q3109" s="103"/>
      <c r="R3109" s="103"/>
      <c r="S3109" s="103"/>
      <c r="T3109" s="103"/>
      <c r="U3109" s="103"/>
    </row>
    <row r="3110" spans="1:23" s="104" customFormat="1" ht="18" customHeight="1">
      <c r="A3110" s="111" t="s">
        <v>198</v>
      </c>
      <c r="B3110" s="103"/>
      <c r="C3110" s="103"/>
      <c r="D3110" s="103"/>
      <c r="E3110" s="103"/>
      <c r="F3110" s="103"/>
      <c r="G3110" s="103"/>
      <c r="H3110" s="103"/>
      <c r="I3110" s="103"/>
      <c r="J3110" s="103"/>
      <c r="K3110" s="103"/>
      <c r="L3110" s="103"/>
      <c r="M3110" s="103"/>
      <c r="N3110" s="103"/>
      <c r="O3110" s="103"/>
      <c r="P3110" s="103"/>
      <c r="Q3110" s="103"/>
      <c r="R3110" s="103"/>
      <c r="S3110" s="103"/>
      <c r="T3110" s="103"/>
      <c r="U3110" s="103"/>
      <c r="W3110" s="116" t="s">
        <v>249</v>
      </c>
    </row>
    <row r="3111" spans="1:23" s="104" customFormat="1" ht="18" customHeight="1">
      <c r="A3111" s="111" t="s">
        <v>200</v>
      </c>
      <c r="B3111" s="103"/>
      <c r="C3111" s="103"/>
      <c r="D3111" s="103"/>
      <c r="E3111" s="103"/>
      <c r="F3111" s="103"/>
      <c r="G3111" s="103"/>
      <c r="H3111" s="103"/>
      <c r="I3111" s="103"/>
      <c r="J3111" s="103"/>
      <c r="K3111" s="103"/>
      <c r="L3111" s="103"/>
      <c r="M3111" s="103"/>
      <c r="N3111" s="103"/>
      <c r="O3111" s="103"/>
      <c r="P3111" s="103"/>
      <c r="Q3111" s="103"/>
      <c r="R3111" s="103"/>
      <c r="S3111" s="103"/>
      <c r="T3111" s="103"/>
      <c r="U3111" s="103"/>
      <c r="W3111" s="270">
        <f>INDEX(TRI!$BD$72:$BE$436,MATCH(A3102,TRI!$BD$72:$BD$436,0),2)+(IF(WEEKDAY(A3102,1)=4,1,0))</f>
        <v>1</v>
      </c>
    </row>
    <row r="3112" spans="1:23" s="104" customFormat="1" ht="18" customHeight="1">
      <c r="A3112" s="111" t="s">
        <v>201</v>
      </c>
      <c r="B3112" s="103"/>
      <c r="C3112" s="103"/>
      <c r="D3112" s="103"/>
      <c r="E3112" s="103"/>
      <c r="F3112" s="103"/>
      <c r="G3112" s="103"/>
      <c r="H3112" s="103"/>
      <c r="I3112" s="103"/>
      <c r="J3112" s="103"/>
      <c r="K3112" s="103"/>
      <c r="L3112" s="103"/>
      <c r="M3112" s="103"/>
      <c r="N3112" s="103"/>
      <c r="O3112" s="103"/>
      <c r="P3112" s="103"/>
      <c r="Q3112" s="103"/>
      <c r="R3112" s="103"/>
      <c r="S3112" s="103"/>
      <c r="T3112" s="103"/>
      <c r="U3112" s="103"/>
      <c r="W3112" s="271"/>
    </row>
    <row r="3113" spans="1:23" s="104" customFormat="1" ht="18" customHeight="1">
      <c r="A3113" s="111" t="s">
        <v>202</v>
      </c>
      <c r="B3113" s="103"/>
      <c r="C3113" s="103"/>
      <c r="D3113" s="103"/>
      <c r="E3113" s="103"/>
      <c r="F3113" s="103"/>
      <c r="G3113" s="103"/>
      <c r="H3113" s="103"/>
      <c r="I3113" s="103"/>
      <c r="J3113" s="103"/>
      <c r="K3113" s="103"/>
      <c r="L3113" s="103"/>
      <c r="M3113" s="103"/>
      <c r="N3113" s="103"/>
      <c r="O3113" s="103"/>
      <c r="P3113" s="103"/>
      <c r="Q3113" s="103"/>
      <c r="R3113" s="103"/>
      <c r="S3113" s="103"/>
      <c r="T3113" s="103"/>
      <c r="U3113" s="103"/>
    </row>
    <row r="3114" spans="1:23" s="104" customFormat="1" ht="18" customHeight="1">
      <c r="A3114" s="111" t="s">
        <v>203</v>
      </c>
      <c r="B3114" s="103"/>
      <c r="C3114" s="103"/>
      <c r="D3114" s="103"/>
      <c r="E3114" s="103"/>
      <c r="F3114" s="103"/>
      <c r="G3114" s="103"/>
      <c r="H3114" s="103"/>
      <c r="I3114" s="103"/>
      <c r="J3114" s="103"/>
      <c r="K3114" s="103"/>
      <c r="L3114" s="103"/>
      <c r="M3114" s="103"/>
      <c r="N3114" s="103"/>
      <c r="O3114" s="103"/>
      <c r="P3114" s="103"/>
      <c r="Q3114" s="103"/>
      <c r="R3114" s="103"/>
      <c r="S3114" s="103"/>
      <c r="T3114" s="103"/>
      <c r="U3114" s="103"/>
    </row>
    <row r="3115" spans="1:23" s="104" customFormat="1" ht="18" customHeight="1">
      <c r="A3115" s="112" t="s">
        <v>204</v>
      </c>
      <c r="B3115" s="109" t="str">
        <f>IF(COUNTA(B3103:B3114)=0,"-",COUNTA(B3103:B3114)/12)</f>
        <v>-</v>
      </c>
      <c r="C3115" s="109" t="str">
        <f>IF(COUNTA(C3103:C3114)=0,"-",COUNTA(C3103:C3114)/12)</f>
        <v>-</v>
      </c>
      <c r="D3115" s="109" t="str">
        <f t="shared" ref="D3115" si="371">IF(COUNTA(D3103:D3114)=0,"-",COUNTA(D3103:D3114)/12)</f>
        <v>-</v>
      </c>
      <c r="E3115" s="114" t="str">
        <f>IF(COUNTA(E3103:E3114)=0,"-",COUNTA(E3103:E3114)/12)</f>
        <v>-</v>
      </c>
      <c r="F3115" s="109" t="str">
        <f t="shared" ref="F3115:U3115" si="372">IF(COUNTA(F3103:F3114)=0,"-",COUNTA(F3103:F3114)/12)</f>
        <v>-</v>
      </c>
      <c r="G3115" s="109" t="str">
        <f t="shared" si="372"/>
        <v>-</v>
      </c>
      <c r="H3115" s="109" t="str">
        <f t="shared" si="372"/>
        <v>-</v>
      </c>
      <c r="I3115" s="109" t="str">
        <f t="shared" si="372"/>
        <v>-</v>
      </c>
      <c r="J3115" s="109" t="str">
        <f t="shared" si="372"/>
        <v>-</v>
      </c>
      <c r="K3115" s="109" t="str">
        <f t="shared" si="372"/>
        <v>-</v>
      </c>
      <c r="L3115" s="109" t="str">
        <f t="shared" si="372"/>
        <v>-</v>
      </c>
      <c r="M3115" s="109" t="str">
        <f t="shared" si="372"/>
        <v>-</v>
      </c>
      <c r="N3115" s="109" t="str">
        <f t="shared" si="372"/>
        <v>-</v>
      </c>
      <c r="O3115" s="109" t="str">
        <f t="shared" si="372"/>
        <v>-</v>
      </c>
      <c r="P3115" s="109" t="str">
        <f t="shared" si="372"/>
        <v>-</v>
      </c>
      <c r="Q3115" s="109" t="str">
        <f t="shared" si="372"/>
        <v>-</v>
      </c>
      <c r="R3115" s="109" t="str">
        <f t="shared" si="372"/>
        <v>-</v>
      </c>
      <c r="S3115" s="109" t="str">
        <f t="shared" si="372"/>
        <v>-</v>
      </c>
      <c r="T3115" s="109" t="str">
        <f t="shared" si="372"/>
        <v>-</v>
      </c>
      <c r="U3115" s="109" t="str">
        <f t="shared" si="372"/>
        <v>-</v>
      </c>
    </row>
    <row r="3117" spans="1:23" s="104" customFormat="1" ht="18" customHeight="1">
      <c r="A3117" s="105">
        <f>A3102+1</f>
        <v>44917</v>
      </c>
      <c r="B3117" s="106">
        <v>1</v>
      </c>
      <c r="C3117" s="106">
        <v>2</v>
      </c>
      <c r="D3117" s="106">
        <v>3</v>
      </c>
      <c r="E3117" s="106">
        <v>4</v>
      </c>
      <c r="F3117" s="106">
        <v>5</v>
      </c>
      <c r="G3117" s="106">
        <v>6</v>
      </c>
      <c r="H3117" s="106">
        <v>7</v>
      </c>
      <c r="I3117" s="106">
        <v>8</v>
      </c>
      <c r="J3117" s="106">
        <v>9</v>
      </c>
      <c r="K3117" s="106">
        <v>10</v>
      </c>
      <c r="L3117" s="106">
        <v>11</v>
      </c>
      <c r="M3117" s="106">
        <v>12</v>
      </c>
      <c r="N3117" s="106">
        <v>13</v>
      </c>
      <c r="O3117" s="106">
        <v>14</v>
      </c>
      <c r="P3117" s="106">
        <v>15</v>
      </c>
      <c r="Q3117" s="106">
        <v>16</v>
      </c>
      <c r="R3117" s="106">
        <v>17</v>
      </c>
      <c r="S3117" s="106">
        <v>18</v>
      </c>
      <c r="T3117" s="106">
        <v>19</v>
      </c>
      <c r="U3117" s="106">
        <v>20</v>
      </c>
    </row>
    <row r="3118" spans="1:23" s="104" customFormat="1" ht="18" customHeight="1">
      <c r="A3118" s="111" t="s">
        <v>168</v>
      </c>
      <c r="B3118" s="103"/>
      <c r="C3118" s="103"/>
      <c r="D3118" s="103"/>
      <c r="E3118" s="103"/>
      <c r="F3118" s="103"/>
      <c r="G3118" s="103"/>
      <c r="H3118" s="103"/>
      <c r="I3118" s="103"/>
      <c r="J3118" s="103"/>
      <c r="K3118" s="103"/>
      <c r="L3118" s="103"/>
      <c r="M3118" s="103"/>
      <c r="N3118" s="103"/>
      <c r="O3118" s="103"/>
      <c r="P3118" s="103"/>
      <c r="Q3118" s="103"/>
      <c r="R3118" s="103"/>
      <c r="S3118" s="103"/>
      <c r="T3118" s="103"/>
      <c r="U3118" s="103"/>
    </row>
    <row r="3119" spans="1:23" s="104" customFormat="1" ht="18" customHeight="1">
      <c r="A3119" s="111" t="s">
        <v>174</v>
      </c>
      <c r="B3119" s="103"/>
      <c r="C3119" s="103"/>
      <c r="D3119" s="103"/>
      <c r="E3119" s="103"/>
      <c r="F3119" s="103"/>
      <c r="G3119" s="103"/>
      <c r="H3119" s="103"/>
      <c r="I3119" s="103"/>
      <c r="J3119" s="103"/>
      <c r="K3119" s="103"/>
      <c r="L3119" s="103"/>
      <c r="M3119" s="103"/>
      <c r="N3119" s="103"/>
      <c r="O3119" s="103"/>
      <c r="P3119" s="103"/>
      <c r="Q3119" s="103"/>
      <c r="R3119" s="103"/>
      <c r="S3119" s="103"/>
      <c r="T3119" s="103"/>
      <c r="U3119" s="103"/>
    </row>
    <row r="3120" spans="1:23" s="104" customFormat="1" ht="18" customHeight="1">
      <c r="A3120" s="111" t="s">
        <v>176</v>
      </c>
      <c r="B3120" s="103"/>
      <c r="C3120" s="103"/>
      <c r="D3120" s="103"/>
      <c r="E3120" s="103"/>
      <c r="F3120" s="103"/>
      <c r="G3120" s="103"/>
      <c r="H3120" s="103"/>
      <c r="I3120" s="103"/>
      <c r="J3120" s="103"/>
      <c r="K3120" s="103"/>
      <c r="L3120" s="103"/>
      <c r="M3120" s="103"/>
      <c r="N3120" s="103"/>
      <c r="O3120" s="103"/>
      <c r="P3120" s="103"/>
      <c r="Q3120" s="103"/>
      <c r="R3120" s="103"/>
      <c r="S3120" s="103"/>
      <c r="T3120" s="103"/>
      <c r="U3120" s="103"/>
    </row>
    <row r="3121" spans="1:23" s="104" customFormat="1" ht="18" customHeight="1">
      <c r="A3121" s="111" t="s">
        <v>181</v>
      </c>
      <c r="B3121" s="103"/>
      <c r="C3121" s="103"/>
      <c r="D3121" s="103"/>
      <c r="E3121" s="103"/>
      <c r="F3121" s="103"/>
      <c r="G3121" s="103"/>
      <c r="H3121" s="103"/>
      <c r="I3121" s="103"/>
      <c r="J3121" s="103"/>
      <c r="K3121" s="103"/>
      <c r="L3121" s="103"/>
      <c r="M3121" s="103"/>
      <c r="N3121" s="103"/>
      <c r="O3121" s="103"/>
      <c r="P3121" s="103"/>
      <c r="Q3121" s="103"/>
      <c r="R3121" s="103"/>
      <c r="S3121" s="103"/>
      <c r="T3121" s="103"/>
      <c r="U3121" s="103"/>
      <c r="W3121" s="116" t="s">
        <v>250</v>
      </c>
    </row>
    <row r="3122" spans="1:23" s="104" customFormat="1" ht="18" customHeight="1">
      <c r="A3122" s="111" t="s">
        <v>184</v>
      </c>
      <c r="B3122" s="103"/>
      <c r="C3122" s="103"/>
      <c r="D3122" s="103"/>
      <c r="E3122" s="103"/>
      <c r="F3122" s="103"/>
      <c r="G3122" s="103"/>
      <c r="H3122" s="103"/>
      <c r="I3122" s="103"/>
      <c r="J3122" s="103"/>
      <c r="K3122" s="103"/>
      <c r="L3122" s="103"/>
      <c r="M3122" s="103"/>
      <c r="N3122" s="103"/>
      <c r="O3122" s="103"/>
      <c r="P3122" s="103"/>
      <c r="Q3122" s="103"/>
      <c r="R3122" s="103"/>
      <c r="S3122" s="103"/>
      <c r="T3122" s="103"/>
      <c r="U3122" s="103"/>
      <c r="W3122" s="271">
        <f>COUNTIF(B3130:U3130,"-")</f>
        <v>20</v>
      </c>
    </row>
    <row r="3123" spans="1:23" s="104" customFormat="1" ht="18" customHeight="1">
      <c r="A3123" s="111" t="s">
        <v>208</v>
      </c>
      <c r="B3123" s="103"/>
      <c r="C3123" s="103"/>
      <c r="D3123" s="103"/>
      <c r="E3123" s="103"/>
      <c r="F3123" s="103"/>
      <c r="G3123" s="103"/>
      <c r="H3123" s="103"/>
      <c r="I3123" s="103"/>
      <c r="J3123" s="103"/>
      <c r="K3123" s="103"/>
      <c r="L3123" s="103"/>
      <c r="M3123" s="103"/>
      <c r="N3123" s="103"/>
      <c r="O3123" s="103"/>
      <c r="P3123" s="103"/>
      <c r="Q3123" s="103"/>
      <c r="R3123" s="103"/>
      <c r="S3123" s="103"/>
      <c r="T3123" s="103"/>
      <c r="U3123" s="103"/>
      <c r="W3123" s="271"/>
    </row>
    <row r="3124" spans="1:23" s="104" customFormat="1" ht="18" customHeight="1">
      <c r="A3124" s="111" t="s">
        <v>209</v>
      </c>
      <c r="B3124" s="103"/>
      <c r="C3124" s="103"/>
      <c r="D3124" s="103"/>
      <c r="E3124" s="103"/>
      <c r="F3124" s="103"/>
      <c r="G3124" s="103"/>
      <c r="H3124" s="103"/>
      <c r="I3124" s="103"/>
      <c r="J3124" s="103"/>
      <c r="K3124" s="103"/>
      <c r="L3124" s="103"/>
      <c r="M3124" s="103"/>
      <c r="N3124" s="103"/>
      <c r="O3124" s="103"/>
      <c r="P3124" s="103"/>
      <c r="Q3124" s="103"/>
      <c r="R3124" s="103"/>
      <c r="S3124" s="103"/>
      <c r="T3124" s="103"/>
      <c r="U3124" s="103"/>
    </row>
    <row r="3125" spans="1:23" s="104" customFormat="1" ht="18" customHeight="1">
      <c r="A3125" s="111" t="s">
        <v>198</v>
      </c>
      <c r="B3125" s="103"/>
      <c r="C3125" s="103"/>
      <c r="D3125" s="103"/>
      <c r="E3125" s="103"/>
      <c r="F3125" s="103"/>
      <c r="G3125" s="103"/>
      <c r="H3125" s="103"/>
      <c r="I3125" s="103"/>
      <c r="J3125" s="103"/>
      <c r="K3125" s="103"/>
      <c r="L3125" s="103"/>
      <c r="M3125" s="103"/>
      <c r="N3125" s="103"/>
      <c r="O3125" s="103"/>
      <c r="P3125" s="103"/>
      <c r="Q3125" s="103"/>
      <c r="R3125" s="103"/>
      <c r="S3125" s="103"/>
      <c r="T3125" s="103"/>
      <c r="U3125" s="103"/>
      <c r="W3125" s="116" t="s">
        <v>249</v>
      </c>
    </row>
    <row r="3126" spans="1:23" s="104" customFormat="1" ht="18" customHeight="1">
      <c r="A3126" s="111" t="s">
        <v>200</v>
      </c>
      <c r="B3126" s="103"/>
      <c r="C3126" s="103"/>
      <c r="D3126" s="103"/>
      <c r="E3126" s="103"/>
      <c r="F3126" s="103"/>
      <c r="G3126" s="103"/>
      <c r="H3126" s="103"/>
      <c r="I3126" s="103"/>
      <c r="J3126" s="103"/>
      <c r="K3126" s="103"/>
      <c r="L3126" s="103"/>
      <c r="M3126" s="103"/>
      <c r="N3126" s="103"/>
      <c r="O3126" s="103"/>
      <c r="P3126" s="103"/>
      <c r="Q3126" s="103"/>
      <c r="R3126" s="103"/>
      <c r="S3126" s="103"/>
      <c r="T3126" s="103"/>
      <c r="U3126" s="103"/>
      <c r="W3126" s="270">
        <f>INDEX(TRI!$BD$72:$BE$436,MATCH(A3117,TRI!$BD$72:$BD$436,0),2)+(IF(WEEKDAY(A3117,1)=4,1,0))</f>
        <v>0</v>
      </c>
    </row>
    <row r="3127" spans="1:23" s="104" customFormat="1" ht="18" customHeight="1">
      <c r="A3127" s="111" t="s">
        <v>201</v>
      </c>
      <c r="B3127" s="103"/>
      <c r="C3127" s="103"/>
      <c r="D3127" s="103"/>
      <c r="E3127" s="103"/>
      <c r="F3127" s="103"/>
      <c r="G3127" s="103"/>
      <c r="H3127" s="103"/>
      <c r="I3127" s="103"/>
      <c r="J3127" s="103"/>
      <c r="K3127" s="103"/>
      <c r="L3127" s="103"/>
      <c r="M3127" s="103"/>
      <c r="N3127" s="103"/>
      <c r="O3127" s="103"/>
      <c r="P3127" s="103"/>
      <c r="Q3127" s="103"/>
      <c r="R3127" s="103"/>
      <c r="S3127" s="103"/>
      <c r="T3127" s="103"/>
      <c r="U3127" s="103"/>
      <c r="W3127" s="271"/>
    </row>
    <row r="3128" spans="1:23" s="104" customFormat="1" ht="18" customHeight="1">
      <c r="A3128" s="111" t="s">
        <v>202</v>
      </c>
      <c r="B3128" s="103"/>
      <c r="C3128" s="103"/>
      <c r="D3128" s="103"/>
      <c r="E3128" s="103"/>
      <c r="F3128" s="103"/>
      <c r="G3128" s="103"/>
      <c r="H3128" s="103"/>
      <c r="I3128" s="103"/>
      <c r="J3128" s="103"/>
      <c r="K3128" s="103"/>
      <c r="L3128" s="103"/>
      <c r="M3128" s="103"/>
      <c r="N3128" s="103"/>
      <c r="O3128" s="103"/>
      <c r="P3128" s="103"/>
      <c r="Q3128" s="103"/>
      <c r="R3128" s="103"/>
      <c r="S3128" s="103"/>
      <c r="T3128" s="103"/>
      <c r="U3128" s="103"/>
    </row>
    <row r="3129" spans="1:23" s="104" customFormat="1" ht="18" customHeight="1">
      <c r="A3129" s="111" t="s">
        <v>203</v>
      </c>
      <c r="B3129" s="103"/>
      <c r="C3129" s="103"/>
      <c r="D3129" s="103"/>
      <c r="E3129" s="103"/>
      <c r="F3129" s="103"/>
      <c r="G3129" s="103"/>
      <c r="H3129" s="103"/>
      <c r="I3129" s="103"/>
      <c r="J3129" s="103"/>
      <c r="K3129" s="103"/>
      <c r="L3129" s="103"/>
      <c r="M3129" s="103"/>
      <c r="N3129" s="103"/>
      <c r="O3129" s="103"/>
      <c r="P3129" s="103"/>
      <c r="Q3129" s="103"/>
      <c r="R3129" s="103"/>
      <c r="S3129" s="103"/>
      <c r="T3129" s="103"/>
      <c r="U3129" s="103"/>
    </row>
    <row r="3130" spans="1:23" s="104" customFormat="1" ht="18" customHeight="1">
      <c r="A3130" s="112" t="s">
        <v>204</v>
      </c>
      <c r="B3130" s="109" t="str">
        <f>IF(COUNTA(B3118:B3129)=0,"-",COUNTA(B3118:B3129)/12)</f>
        <v>-</v>
      </c>
      <c r="C3130" s="109" t="str">
        <f>IF(COUNTA(C3118:C3129)=0,"-",COUNTA(C3118:C3129)/12)</f>
        <v>-</v>
      </c>
      <c r="D3130" s="109" t="str">
        <f t="shared" ref="D3130" si="373">IF(COUNTA(D3118:D3129)=0,"-",COUNTA(D3118:D3129)/12)</f>
        <v>-</v>
      </c>
      <c r="E3130" s="114" t="str">
        <f>IF(COUNTA(E3118:E3129)=0,"-",COUNTA(E3118:E3129)/12)</f>
        <v>-</v>
      </c>
      <c r="F3130" s="109" t="str">
        <f t="shared" ref="F3130:U3130" si="374">IF(COUNTA(F3118:F3129)=0,"-",COUNTA(F3118:F3129)/12)</f>
        <v>-</v>
      </c>
      <c r="G3130" s="109" t="str">
        <f t="shared" si="374"/>
        <v>-</v>
      </c>
      <c r="H3130" s="109" t="str">
        <f t="shared" si="374"/>
        <v>-</v>
      </c>
      <c r="I3130" s="109" t="str">
        <f t="shared" si="374"/>
        <v>-</v>
      </c>
      <c r="J3130" s="109" t="str">
        <f t="shared" si="374"/>
        <v>-</v>
      </c>
      <c r="K3130" s="109" t="str">
        <f t="shared" si="374"/>
        <v>-</v>
      </c>
      <c r="L3130" s="109" t="str">
        <f t="shared" si="374"/>
        <v>-</v>
      </c>
      <c r="M3130" s="109" t="str">
        <f t="shared" si="374"/>
        <v>-</v>
      </c>
      <c r="N3130" s="109" t="str">
        <f t="shared" si="374"/>
        <v>-</v>
      </c>
      <c r="O3130" s="109" t="str">
        <f t="shared" si="374"/>
        <v>-</v>
      </c>
      <c r="P3130" s="109" t="str">
        <f t="shared" si="374"/>
        <v>-</v>
      </c>
      <c r="Q3130" s="109" t="str">
        <f t="shared" si="374"/>
        <v>-</v>
      </c>
      <c r="R3130" s="109" t="str">
        <f t="shared" si="374"/>
        <v>-</v>
      </c>
      <c r="S3130" s="109" t="str">
        <f t="shared" si="374"/>
        <v>-</v>
      </c>
      <c r="T3130" s="109" t="str">
        <f t="shared" si="374"/>
        <v>-</v>
      </c>
      <c r="U3130" s="109" t="str">
        <f t="shared" si="374"/>
        <v>-</v>
      </c>
    </row>
    <row r="3132" spans="1:23" s="104" customFormat="1" ht="18" customHeight="1">
      <c r="A3132" s="105">
        <f>A3117+1</f>
        <v>44918</v>
      </c>
      <c r="B3132" s="106">
        <v>1</v>
      </c>
      <c r="C3132" s="106">
        <v>2</v>
      </c>
      <c r="D3132" s="106">
        <v>3</v>
      </c>
      <c r="E3132" s="106">
        <v>4</v>
      </c>
      <c r="F3132" s="106">
        <v>5</v>
      </c>
      <c r="G3132" s="106">
        <v>6</v>
      </c>
      <c r="H3132" s="106">
        <v>7</v>
      </c>
      <c r="I3132" s="106">
        <v>8</v>
      </c>
      <c r="J3132" s="106">
        <v>9</v>
      </c>
      <c r="K3132" s="106">
        <v>10</v>
      </c>
      <c r="L3132" s="106">
        <v>11</v>
      </c>
      <c r="M3132" s="106">
        <v>12</v>
      </c>
      <c r="N3132" s="106">
        <v>13</v>
      </c>
      <c r="O3132" s="106">
        <v>14</v>
      </c>
      <c r="P3132" s="106">
        <v>15</v>
      </c>
      <c r="Q3132" s="106">
        <v>16</v>
      </c>
      <c r="R3132" s="106">
        <v>17</v>
      </c>
      <c r="S3132" s="106">
        <v>18</v>
      </c>
      <c r="T3132" s="106">
        <v>19</v>
      </c>
      <c r="U3132" s="106">
        <v>20</v>
      </c>
    </row>
    <row r="3133" spans="1:23" s="104" customFormat="1" ht="18" customHeight="1">
      <c r="A3133" s="111" t="s">
        <v>168</v>
      </c>
      <c r="B3133" s="103"/>
      <c r="C3133" s="103"/>
      <c r="D3133" s="103"/>
      <c r="E3133" s="103"/>
      <c r="F3133" s="103"/>
      <c r="G3133" s="103"/>
      <c r="H3133" s="103"/>
      <c r="I3133" s="103"/>
      <c r="J3133" s="103"/>
      <c r="K3133" s="103"/>
      <c r="L3133" s="103"/>
      <c r="M3133" s="103"/>
      <c r="N3133" s="103"/>
      <c r="O3133" s="103"/>
      <c r="P3133" s="103"/>
      <c r="Q3133" s="103"/>
      <c r="R3133" s="103"/>
      <c r="S3133" s="103"/>
      <c r="T3133" s="103"/>
      <c r="U3133" s="103"/>
    </row>
    <row r="3134" spans="1:23" s="104" customFormat="1" ht="18" customHeight="1">
      <c r="A3134" s="111" t="s">
        <v>174</v>
      </c>
      <c r="B3134" s="103"/>
      <c r="C3134" s="103"/>
      <c r="D3134" s="103"/>
      <c r="E3134" s="103"/>
      <c r="F3134" s="103"/>
      <c r="G3134" s="103"/>
      <c r="H3134" s="103"/>
      <c r="I3134" s="103"/>
      <c r="J3134" s="103"/>
      <c r="K3134" s="103"/>
      <c r="L3134" s="103"/>
      <c r="M3134" s="103"/>
      <c r="N3134" s="103"/>
      <c r="O3134" s="103"/>
      <c r="P3134" s="103"/>
      <c r="Q3134" s="103"/>
      <c r="R3134" s="103"/>
      <c r="S3134" s="103"/>
      <c r="T3134" s="103"/>
      <c r="U3134" s="103"/>
    </row>
    <row r="3135" spans="1:23" s="104" customFormat="1" ht="18" customHeight="1">
      <c r="A3135" s="111" t="s">
        <v>176</v>
      </c>
      <c r="B3135" s="103"/>
      <c r="C3135" s="103"/>
      <c r="D3135" s="103"/>
      <c r="E3135" s="103"/>
      <c r="F3135" s="103"/>
      <c r="G3135" s="103"/>
      <c r="H3135" s="103"/>
      <c r="I3135" s="103"/>
      <c r="J3135" s="103"/>
      <c r="K3135" s="103"/>
      <c r="L3135" s="103"/>
      <c r="M3135" s="103"/>
      <c r="N3135" s="103"/>
      <c r="O3135" s="103"/>
      <c r="P3135" s="103"/>
      <c r="Q3135" s="103"/>
      <c r="R3135" s="103"/>
      <c r="S3135" s="103"/>
      <c r="T3135" s="103"/>
      <c r="U3135" s="103"/>
    </row>
    <row r="3136" spans="1:23" s="104" customFormat="1" ht="18" customHeight="1">
      <c r="A3136" s="111" t="s">
        <v>181</v>
      </c>
      <c r="B3136" s="103"/>
      <c r="C3136" s="103"/>
      <c r="D3136" s="103"/>
      <c r="E3136" s="103"/>
      <c r="F3136" s="103"/>
      <c r="G3136" s="103"/>
      <c r="H3136" s="103"/>
      <c r="I3136" s="103"/>
      <c r="J3136" s="103"/>
      <c r="K3136" s="103"/>
      <c r="L3136" s="103"/>
      <c r="M3136" s="103"/>
      <c r="N3136" s="103"/>
      <c r="O3136" s="103"/>
      <c r="P3136" s="103"/>
      <c r="Q3136" s="103"/>
      <c r="R3136" s="103"/>
      <c r="S3136" s="103"/>
      <c r="T3136" s="103"/>
      <c r="U3136" s="103"/>
      <c r="W3136" s="116" t="s">
        <v>250</v>
      </c>
    </row>
    <row r="3137" spans="1:23" s="104" customFormat="1" ht="18" customHeight="1">
      <c r="A3137" s="111" t="s">
        <v>184</v>
      </c>
      <c r="B3137" s="103"/>
      <c r="C3137" s="103"/>
      <c r="D3137" s="103"/>
      <c r="E3137" s="103"/>
      <c r="F3137" s="103"/>
      <c r="G3137" s="103"/>
      <c r="H3137" s="103"/>
      <c r="I3137" s="103"/>
      <c r="J3137" s="103"/>
      <c r="K3137" s="103"/>
      <c r="L3137" s="103"/>
      <c r="M3137" s="103"/>
      <c r="N3137" s="103"/>
      <c r="O3137" s="103"/>
      <c r="P3137" s="103"/>
      <c r="Q3137" s="103"/>
      <c r="R3137" s="103"/>
      <c r="S3137" s="103"/>
      <c r="T3137" s="103"/>
      <c r="U3137" s="103"/>
      <c r="W3137" s="271">
        <f>COUNTIF(B3145:U3145,"-")</f>
        <v>20</v>
      </c>
    </row>
    <row r="3138" spans="1:23" s="104" customFormat="1" ht="18" customHeight="1">
      <c r="A3138" s="111" t="s">
        <v>208</v>
      </c>
      <c r="B3138" s="103"/>
      <c r="C3138" s="103"/>
      <c r="D3138" s="103"/>
      <c r="E3138" s="103"/>
      <c r="F3138" s="103"/>
      <c r="G3138" s="103"/>
      <c r="H3138" s="103"/>
      <c r="I3138" s="103"/>
      <c r="J3138" s="103"/>
      <c r="K3138" s="103"/>
      <c r="L3138" s="103"/>
      <c r="M3138" s="103"/>
      <c r="N3138" s="103"/>
      <c r="O3138" s="103"/>
      <c r="P3138" s="103"/>
      <c r="Q3138" s="103"/>
      <c r="R3138" s="103"/>
      <c r="S3138" s="103"/>
      <c r="T3138" s="103"/>
      <c r="U3138" s="103"/>
      <c r="W3138" s="271"/>
    </row>
    <row r="3139" spans="1:23" s="104" customFormat="1" ht="18" customHeight="1">
      <c r="A3139" s="111" t="s">
        <v>209</v>
      </c>
      <c r="B3139" s="103"/>
      <c r="C3139" s="103"/>
      <c r="D3139" s="103"/>
      <c r="E3139" s="103"/>
      <c r="F3139" s="103"/>
      <c r="G3139" s="103"/>
      <c r="H3139" s="103"/>
      <c r="I3139" s="103"/>
      <c r="J3139" s="103"/>
      <c r="K3139" s="103"/>
      <c r="L3139" s="103"/>
      <c r="M3139" s="103"/>
      <c r="N3139" s="103"/>
      <c r="O3139" s="103"/>
      <c r="P3139" s="103"/>
      <c r="Q3139" s="103"/>
      <c r="R3139" s="103"/>
      <c r="S3139" s="103"/>
      <c r="T3139" s="103"/>
      <c r="U3139" s="103"/>
    </row>
    <row r="3140" spans="1:23" s="104" customFormat="1" ht="18" customHeight="1">
      <c r="A3140" s="111" t="s">
        <v>198</v>
      </c>
      <c r="B3140" s="103"/>
      <c r="C3140" s="103"/>
      <c r="D3140" s="103"/>
      <c r="E3140" s="103"/>
      <c r="F3140" s="103"/>
      <c r="G3140" s="103"/>
      <c r="H3140" s="103"/>
      <c r="I3140" s="103"/>
      <c r="J3140" s="103"/>
      <c r="K3140" s="103"/>
      <c r="L3140" s="103"/>
      <c r="M3140" s="103"/>
      <c r="N3140" s="103"/>
      <c r="O3140" s="103"/>
      <c r="P3140" s="103"/>
      <c r="Q3140" s="103"/>
      <c r="R3140" s="103"/>
      <c r="S3140" s="103"/>
      <c r="T3140" s="103"/>
      <c r="U3140" s="103"/>
      <c r="W3140" s="116" t="s">
        <v>249</v>
      </c>
    </row>
    <row r="3141" spans="1:23" s="104" customFormat="1" ht="18" customHeight="1">
      <c r="A3141" s="111" t="s">
        <v>200</v>
      </c>
      <c r="B3141" s="103"/>
      <c r="C3141" s="103"/>
      <c r="D3141" s="103"/>
      <c r="E3141" s="103"/>
      <c r="F3141" s="103"/>
      <c r="G3141" s="103"/>
      <c r="H3141" s="103"/>
      <c r="I3141" s="103"/>
      <c r="J3141" s="103"/>
      <c r="K3141" s="103"/>
      <c r="L3141" s="103"/>
      <c r="M3141" s="103"/>
      <c r="N3141" s="103"/>
      <c r="O3141" s="103"/>
      <c r="P3141" s="103"/>
      <c r="Q3141" s="103"/>
      <c r="R3141" s="103"/>
      <c r="S3141" s="103"/>
      <c r="T3141" s="103"/>
      <c r="U3141" s="103"/>
      <c r="W3141" s="270">
        <f>INDEX(TRI!$BD$72:$BE$436,MATCH(A3132,TRI!$BD$72:$BD$436,0),2)+(IF(WEEKDAY(A3132,1)=4,1,0))</f>
        <v>0</v>
      </c>
    </row>
    <row r="3142" spans="1:23" s="104" customFormat="1" ht="18" customHeight="1">
      <c r="A3142" s="111" t="s">
        <v>201</v>
      </c>
      <c r="B3142" s="103"/>
      <c r="C3142" s="103"/>
      <c r="D3142" s="103"/>
      <c r="E3142" s="103"/>
      <c r="F3142" s="103"/>
      <c r="G3142" s="103"/>
      <c r="H3142" s="103"/>
      <c r="I3142" s="103"/>
      <c r="J3142" s="103"/>
      <c r="K3142" s="103"/>
      <c r="L3142" s="103"/>
      <c r="M3142" s="103"/>
      <c r="N3142" s="103"/>
      <c r="O3142" s="103"/>
      <c r="P3142" s="103"/>
      <c r="Q3142" s="103"/>
      <c r="R3142" s="103"/>
      <c r="S3142" s="103"/>
      <c r="T3142" s="103"/>
      <c r="U3142" s="103"/>
      <c r="W3142" s="271"/>
    </row>
    <row r="3143" spans="1:23" s="104" customFormat="1" ht="18" customHeight="1">
      <c r="A3143" s="111" t="s">
        <v>202</v>
      </c>
      <c r="B3143" s="103"/>
      <c r="C3143" s="103"/>
      <c r="D3143" s="103"/>
      <c r="E3143" s="103"/>
      <c r="F3143" s="103"/>
      <c r="G3143" s="103"/>
      <c r="H3143" s="103"/>
      <c r="I3143" s="103"/>
      <c r="J3143" s="103"/>
      <c r="K3143" s="103"/>
      <c r="L3143" s="103"/>
      <c r="M3143" s="103"/>
      <c r="N3143" s="103"/>
      <c r="O3143" s="103"/>
      <c r="P3143" s="103"/>
      <c r="Q3143" s="103"/>
      <c r="R3143" s="103"/>
      <c r="S3143" s="103"/>
      <c r="T3143" s="103"/>
      <c r="U3143" s="103"/>
    </row>
    <row r="3144" spans="1:23" s="104" customFormat="1" ht="18" customHeight="1">
      <c r="A3144" s="111" t="s">
        <v>203</v>
      </c>
      <c r="B3144" s="103"/>
      <c r="C3144" s="103"/>
      <c r="D3144" s="103"/>
      <c r="E3144" s="103"/>
      <c r="F3144" s="103"/>
      <c r="G3144" s="103"/>
      <c r="H3144" s="103"/>
      <c r="I3144" s="103"/>
      <c r="J3144" s="103"/>
      <c r="K3144" s="103"/>
      <c r="L3144" s="103"/>
      <c r="M3144" s="103"/>
      <c r="N3144" s="103"/>
      <c r="O3144" s="103"/>
      <c r="P3144" s="103"/>
      <c r="Q3144" s="103"/>
      <c r="R3144" s="103"/>
      <c r="S3144" s="103"/>
      <c r="T3144" s="103"/>
      <c r="U3144" s="103"/>
    </row>
    <row r="3145" spans="1:23" s="104" customFormat="1" ht="18" customHeight="1">
      <c r="A3145" s="112" t="s">
        <v>204</v>
      </c>
      <c r="B3145" s="109" t="str">
        <f>IF(COUNTA(B3133:B3144)=0,"-",COUNTA(B3133:B3144)/12)</f>
        <v>-</v>
      </c>
      <c r="C3145" s="109" t="str">
        <f>IF(COUNTA(C3133:C3144)=0,"-",COUNTA(C3133:C3144)/12)</f>
        <v>-</v>
      </c>
      <c r="D3145" s="109" t="str">
        <f t="shared" ref="D3145" si="375">IF(COUNTA(D3133:D3144)=0,"-",COUNTA(D3133:D3144)/12)</f>
        <v>-</v>
      </c>
      <c r="E3145" s="114" t="str">
        <f>IF(COUNTA(E3133:E3144)=0,"-",COUNTA(E3133:E3144)/12)</f>
        <v>-</v>
      </c>
      <c r="F3145" s="109" t="str">
        <f t="shared" ref="F3145:U3145" si="376">IF(COUNTA(F3133:F3144)=0,"-",COUNTA(F3133:F3144)/12)</f>
        <v>-</v>
      </c>
      <c r="G3145" s="109" t="str">
        <f t="shared" si="376"/>
        <v>-</v>
      </c>
      <c r="H3145" s="109" t="str">
        <f t="shared" si="376"/>
        <v>-</v>
      </c>
      <c r="I3145" s="109" t="str">
        <f t="shared" si="376"/>
        <v>-</v>
      </c>
      <c r="J3145" s="109" t="str">
        <f t="shared" si="376"/>
        <v>-</v>
      </c>
      <c r="K3145" s="109" t="str">
        <f t="shared" si="376"/>
        <v>-</v>
      </c>
      <c r="L3145" s="109" t="str">
        <f t="shared" si="376"/>
        <v>-</v>
      </c>
      <c r="M3145" s="109" t="str">
        <f t="shared" si="376"/>
        <v>-</v>
      </c>
      <c r="N3145" s="109" t="str">
        <f t="shared" si="376"/>
        <v>-</v>
      </c>
      <c r="O3145" s="109" t="str">
        <f t="shared" si="376"/>
        <v>-</v>
      </c>
      <c r="P3145" s="109" t="str">
        <f t="shared" si="376"/>
        <v>-</v>
      </c>
      <c r="Q3145" s="109" t="str">
        <f t="shared" si="376"/>
        <v>-</v>
      </c>
      <c r="R3145" s="109" t="str">
        <f t="shared" si="376"/>
        <v>-</v>
      </c>
      <c r="S3145" s="109" t="str">
        <f t="shared" si="376"/>
        <v>-</v>
      </c>
      <c r="T3145" s="109" t="str">
        <f t="shared" si="376"/>
        <v>-</v>
      </c>
      <c r="U3145" s="109" t="str">
        <f t="shared" si="376"/>
        <v>-</v>
      </c>
    </row>
    <row r="3147" spans="1:23" s="104" customFormat="1" ht="18" customHeight="1">
      <c r="A3147" s="105">
        <f>A3132+1</f>
        <v>44919</v>
      </c>
      <c r="B3147" s="106">
        <v>1</v>
      </c>
      <c r="C3147" s="106">
        <v>2</v>
      </c>
      <c r="D3147" s="106">
        <v>3</v>
      </c>
      <c r="E3147" s="106">
        <v>4</v>
      </c>
      <c r="F3147" s="106">
        <v>5</v>
      </c>
      <c r="G3147" s="106">
        <v>6</v>
      </c>
      <c r="H3147" s="106">
        <v>7</v>
      </c>
      <c r="I3147" s="106">
        <v>8</v>
      </c>
      <c r="J3147" s="106">
        <v>9</v>
      </c>
      <c r="K3147" s="106">
        <v>10</v>
      </c>
      <c r="L3147" s="106">
        <v>11</v>
      </c>
      <c r="M3147" s="106">
        <v>12</v>
      </c>
      <c r="N3147" s="106">
        <v>13</v>
      </c>
      <c r="O3147" s="106">
        <v>14</v>
      </c>
      <c r="P3147" s="106">
        <v>15</v>
      </c>
      <c r="Q3147" s="106">
        <v>16</v>
      </c>
      <c r="R3147" s="106">
        <v>17</v>
      </c>
      <c r="S3147" s="106">
        <v>18</v>
      </c>
      <c r="T3147" s="106">
        <v>19</v>
      </c>
      <c r="U3147" s="106">
        <v>20</v>
      </c>
    </row>
    <row r="3148" spans="1:23" s="104" customFormat="1" ht="18" customHeight="1">
      <c r="A3148" s="111" t="s">
        <v>168</v>
      </c>
      <c r="B3148" s="103"/>
      <c r="C3148" s="103"/>
      <c r="D3148" s="103"/>
      <c r="E3148" s="103"/>
      <c r="F3148" s="103"/>
      <c r="G3148" s="103"/>
      <c r="H3148" s="103"/>
      <c r="I3148" s="103"/>
      <c r="J3148" s="103"/>
      <c r="K3148" s="103"/>
      <c r="L3148" s="103"/>
      <c r="M3148" s="103"/>
      <c r="N3148" s="103"/>
      <c r="O3148" s="103"/>
      <c r="P3148" s="103"/>
      <c r="Q3148" s="103"/>
      <c r="R3148" s="103"/>
      <c r="S3148" s="103"/>
      <c r="T3148" s="103"/>
      <c r="U3148" s="103"/>
    </row>
    <row r="3149" spans="1:23" s="104" customFormat="1" ht="18" customHeight="1">
      <c r="A3149" s="111" t="s">
        <v>174</v>
      </c>
      <c r="B3149" s="103"/>
      <c r="C3149" s="103"/>
      <c r="D3149" s="103"/>
      <c r="E3149" s="103"/>
      <c r="F3149" s="103"/>
      <c r="G3149" s="103"/>
      <c r="H3149" s="103"/>
      <c r="I3149" s="103"/>
      <c r="J3149" s="103"/>
      <c r="K3149" s="103"/>
      <c r="L3149" s="103"/>
      <c r="M3149" s="103"/>
      <c r="N3149" s="103"/>
      <c r="O3149" s="103"/>
      <c r="P3149" s="103"/>
      <c r="Q3149" s="103"/>
      <c r="R3149" s="103"/>
      <c r="S3149" s="103"/>
      <c r="T3149" s="103"/>
      <c r="U3149" s="103"/>
    </row>
    <row r="3150" spans="1:23" s="104" customFormat="1" ht="18" customHeight="1">
      <c r="A3150" s="111" t="s">
        <v>176</v>
      </c>
      <c r="B3150" s="103"/>
      <c r="C3150" s="103"/>
      <c r="D3150" s="103"/>
      <c r="E3150" s="103"/>
      <c r="F3150" s="103"/>
      <c r="G3150" s="103"/>
      <c r="H3150" s="103"/>
      <c r="I3150" s="103"/>
      <c r="J3150" s="103"/>
      <c r="K3150" s="103"/>
      <c r="L3150" s="103"/>
      <c r="M3150" s="103"/>
      <c r="N3150" s="103"/>
      <c r="O3150" s="103"/>
      <c r="P3150" s="103"/>
      <c r="Q3150" s="103"/>
      <c r="R3150" s="103"/>
      <c r="S3150" s="103"/>
      <c r="T3150" s="103"/>
      <c r="U3150" s="103"/>
    </row>
    <row r="3151" spans="1:23" s="104" customFormat="1" ht="18" customHeight="1">
      <c r="A3151" s="111" t="s">
        <v>181</v>
      </c>
      <c r="B3151" s="103"/>
      <c r="C3151" s="103"/>
      <c r="D3151" s="103"/>
      <c r="E3151" s="103"/>
      <c r="F3151" s="103"/>
      <c r="G3151" s="103"/>
      <c r="H3151" s="103"/>
      <c r="I3151" s="103"/>
      <c r="J3151" s="103"/>
      <c r="K3151" s="103"/>
      <c r="L3151" s="103"/>
      <c r="M3151" s="103"/>
      <c r="N3151" s="103"/>
      <c r="O3151" s="103"/>
      <c r="P3151" s="103"/>
      <c r="Q3151" s="103"/>
      <c r="R3151" s="103"/>
      <c r="S3151" s="103"/>
      <c r="T3151" s="103"/>
      <c r="U3151" s="103"/>
      <c r="W3151" s="116" t="s">
        <v>250</v>
      </c>
    </row>
    <row r="3152" spans="1:23" s="104" customFormat="1" ht="18" customHeight="1">
      <c r="A3152" s="111" t="s">
        <v>184</v>
      </c>
      <c r="B3152" s="103"/>
      <c r="C3152" s="103"/>
      <c r="D3152" s="103"/>
      <c r="E3152" s="103"/>
      <c r="F3152" s="103"/>
      <c r="G3152" s="103"/>
      <c r="H3152" s="103"/>
      <c r="I3152" s="103"/>
      <c r="J3152" s="103"/>
      <c r="K3152" s="103"/>
      <c r="L3152" s="103"/>
      <c r="M3152" s="103"/>
      <c r="N3152" s="103"/>
      <c r="O3152" s="103"/>
      <c r="P3152" s="103"/>
      <c r="Q3152" s="103"/>
      <c r="R3152" s="103"/>
      <c r="S3152" s="103"/>
      <c r="T3152" s="103"/>
      <c r="U3152" s="103"/>
      <c r="W3152" s="271">
        <f>COUNTIF(B3160:U3160,"-")</f>
        <v>20</v>
      </c>
    </row>
    <row r="3153" spans="1:23" s="104" customFormat="1" ht="18" customHeight="1">
      <c r="A3153" s="111" t="s">
        <v>208</v>
      </c>
      <c r="B3153" s="103"/>
      <c r="C3153" s="103"/>
      <c r="D3153" s="103"/>
      <c r="E3153" s="103"/>
      <c r="F3153" s="103"/>
      <c r="G3153" s="103"/>
      <c r="H3153" s="103"/>
      <c r="I3153" s="103"/>
      <c r="J3153" s="103"/>
      <c r="K3153" s="103"/>
      <c r="L3153" s="103"/>
      <c r="M3153" s="103"/>
      <c r="N3153" s="103"/>
      <c r="O3153" s="103"/>
      <c r="P3153" s="103"/>
      <c r="Q3153" s="103"/>
      <c r="R3153" s="103"/>
      <c r="S3153" s="103"/>
      <c r="T3153" s="103"/>
      <c r="U3153" s="103"/>
      <c r="W3153" s="271"/>
    </row>
    <row r="3154" spans="1:23" s="104" customFormat="1" ht="18" customHeight="1">
      <c r="A3154" s="111" t="s">
        <v>209</v>
      </c>
      <c r="B3154" s="103"/>
      <c r="C3154" s="103"/>
      <c r="D3154" s="103"/>
      <c r="E3154" s="103"/>
      <c r="F3154" s="103"/>
      <c r="G3154" s="103"/>
      <c r="H3154" s="103"/>
      <c r="I3154" s="103"/>
      <c r="J3154" s="103"/>
      <c r="K3154" s="103"/>
      <c r="L3154" s="103"/>
      <c r="M3154" s="103"/>
      <c r="N3154" s="103"/>
      <c r="O3154" s="103"/>
      <c r="P3154" s="103"/>
      <c r="Q3154" s="103"/>
      <c r="R3154" s="103"/>
      <c r="S3154" s="103"/>
      <c r="T3154" s="103"/>
      <c r="U3154" s="103"/>
    </row>
    <row r="3155" spans="1:23" s="104" customFormat="1" ht="18" customHeight="1">
      <c r="A3155" s="111" t="s">
        <v>198</v>
      </c>
      <c r="B3155" s="103"/>
      <c r="C3155" s="103"/>
      <c r="D3155" s="103"/>
      <c r="E3155" s="103"/>
      <c r="F3155" s="103"/>
      <c r="G3155" s="103"/>
      <c r="H3155" s="103"/>
      <c r="I3155" s="103"/>
      <c r="J3155" s="103"/>
      <c r="K3155" s="103"/>
      <c r="L3155" s="103"/>
      <c r="M3155" s="103"/>
      <c r="N3155" s="103"/>
      <c r="O3155" s="103"/>
      <c r="P3155" s="103"/>
      <c r="Q3155" s="103"/>
      <c r="R3155" s="103"/>
      <c r="S3155" s="103"/>
      <c r="T3155" s="103"/>
      <c r="U3155" s="103"/>
      <c r="W3155" s="116" t="s">
        <v>249</v>
      </c>
    </row>
    <row r="3156" spans="1:23" s="104" customFormat="1" ht="18" customHeight="1">
      <c r="A3156" s="111" t="s">
        <v>200</v>
      </c>
      <c r="B3156" s="103"/>
      <c r="C3156" s="103"/>
      <c r="D3156" s="103"/>
      <c r="E3156" s="103"/>
      <c r="F3156" s="103"/>
      <c r="G3156" s="103"/>
      <c r="H3156" s="103"/>
      <c r="I3156" s="103"/>
      <c r="J3156" s="103"/>
      <c r="K3156" s="103"/>
      <c r="L3156" s="103"/>
      <c r="M3156" s="103"/>
      <c r="N3156" s="103"/>
      <c r="O3156" s="103"/>
      <c r="P3156" s="103"/>
      <c r="Q3156" s="103"/>
      <c r="R3156" s="103"/>
      <c r="S3156" s="103"/>
      <c r="T3156" s="103"/>
      <c r="U3156" s="103"/>
      <c r="W3156" s="270">
        <f>INDEX(TRI!$BD$72:$BE$436,MATCH(A3147,TRI!$BD$72:$BD$436,0),2)+(IF(WEEKDAY(A3147,1)=4,1,0))</f>
        <v>0</v>
      </c>
    </row>
    <row r="3157" spans="1:23" s="104" customFormat="1" ht="18" customHeight="1">
      <c r="A3157" s="111" t="s">
        <v>201</v>
      </c>
      <c r="B3157" s="103"/>
      <c r="C3157" s="103"/>
      <c r="D3157" s="103"/>
      <c r="E3157" s="103"/>
      <c r="F3157" s="103"/>
      <c r="G3157" s="103"/>
      <c r="H3157" s="103"/>
      <c r="I3157" s="103"/>
      <c r="J3157" s="103"/>
      <c r="K3157" s="103"/>
      <c r="L3157" s="103"/>
      <c r="M3157" s="103"/>
      <c r="N3157" s="103"/>
      <c r="O3157" s="103"/>
      <c r="P3157" s="103"/>
      <c r="Q3157" s="103"/>
      <c r="R3157" s="103"/>
      <c r="S3157" s="103"/>
      <c r="T3157" s="103"/>
      <c r="U3157" s="103"/>
      <c r="W3157" s="271"/>
    </row>
    <row r="3158" spans="1:23" s="104" customFormat="1" ht="18" customHeight="1">
      <c r="A3158" s="111" t="s">
        <v>202</v>
      </c>
      <c r="B3158" s="103"/>
      <c r="C3158" s="103"/>
      <c r="D3158" s="103"/>
      <c r="E3158" s="103"/>
      <c r="F3158" s="103"/>
      <c r="G3158" s="103"/>
      <c r="H3158" s="103"/>
      <c r="I3158" s="103"/>
      <c r="J3158" s="103"/>
      <c r="K3158" s="103"/>
      <c r="L3158" s="103"/>
      <c r="M3158" s="103"/>
      <c r="N3158" s="103"/>
      <c r="O3158" s="103"/>
      <c r="P3158" s="103"/>
      <c r="Q3158" s="103"/>
      <c r="R3158" s="103"/>
      <c r="S3158" s="103"/>
      <c r="T3158" s="103"/>
      <c r="U3158" s="103"/>
    </row>
    <row r="3159" spans="1:23" s="104" customFormat="1" ht="18" customHeight="1">
      <c r="A3159" s="111" t="s">
        <v>203</v>
      </c>
      <c r="B3159" s="103"/>
      <c r="C3159" s="103"/>
      <c r="D3159" s="103"/>
      <c r="E3159" s="103"/>
      <c r="F3159" s="103"/>
      <c r="G3159" s="103"/>
      <c r="H3159" s="103"/>
      <c r="I3159" s="103"/>
      <c r="J3159" s="103"/>
      <c r="K3159" s="103"/>
      <c r="L3159" s="103"/>
      <c r="M3159" s="103"/>
      <c r="N3159" s="103"/>
      <c r="O3159" s="103"/>
      <c r="P3159" s="103"/>
      <c r="Q3159" s="103"/>
      <c r="R3159" s="103"/>
      <c r="S3159" s="103"/>
      <c r="T3159" s="103"/>
      <c r="U3159" s="103"/>
    </row>
    <row r="3160" spans="1:23" s="104" customFormat="1" ht="18" customHeight="1">
      <c r="A3160" s="112" t="s">
        <v>204</v>
      </c>
      <c r="B3160" s="109" t="str">
        <f>IF(COUNTA(B3148:B3159)=0,"-",COUNTA(B3148:B3159)/12)</f>
        <v>-</v>
      </c>
      <c r="C3160" s="109" t="str">
        <f>IF(COUNTA(C3148:C3159)=0,"-",COUNTA(C3148:C3159)/12)</f>
        <v>-</v>
      </c>
      <c r="D3160" s="109" t="str">
        <f t="shared" ref="D3160" si="377">IF(COUNTA(D3148:D3159)=0,"-",COUNTA(D3148:D3159)/12)</f>
        <v>-</v>
      </c>
      <c r="E3160" s="114" t="str">
        <f>IF(COUNTA(E3148:E3159)=0,"-",COUNTA(E3148:E3159)/12)</f>
        <v>-</v>
      </c>
      <c r="F3160" s="109" t="str">
        <f t="shared" ref="F3160:U3160" si="378">IF(COUNTA(F3148:F3159)=0,"-",COUNTA(F3148:F3159)/12)</f>
        <v>-</v>
      </c>
      <c r="G3160" s="109" t="str">
        <f t="shared" si="378"/>
        <v>-</v>
      </c>
      <c r="H3160" s="109" t="str">
        <f t="shared" si="378"/>
        <v>-</v>
      </c>
      <c r="I3160" s="109" t="str">
        <f t="shared" si="378"/>
        <v>-</v>
      </c>
      <c r="J3160" s="109" t="str">
        <f t="shared" si="378"/>
        <v>-</v>
      </c>
      <c r="K3160" s="109" t="str">
        <f t="shared" si="378"/>
        <v>-</v>
      </c>
      <c r="L3160" s="109" t="str">
        <f t="shared" si="378"/>
        <v>-</v>
      </c>
      <c r="M3160" s="109" t="str">
        <f t="shared" si="378"/>
        <v>-</v>
      </c>
      <c r="N3160" s="109" t="str">
        <f t="shared" si="378"/>
        <v>-</v>
      </c>
      <c r="O3160" s="109" t="str">
        <f t="shared" si="378"/>
        <v>-</v>
      </c>
      <c r="P3160" s="109" t="str">
        <f t="shared" si="378"/>
        <v>-</v>
      </c>
      <c r="Q3160" s="109" t="str">
        <f t="shared" si="378"/>
        <v>-</v>
      </c>
      <c r="R3160" s="109" t="str">
        <f t="shared" si="378"/>
        <v>-</v>
      </c>
      <c r="S3160" s="109" t="str">
        <f t="shared" si="378"/>
        <v>-</v>
      </c>
      <c r="T3160" s="109" t="str">
        <f t="shared" si="378"/>
        <v>-</v>
      </c>
      <c r="U3160" s="109" t="str">
        <f t="shared" si="378"/>
        <v>-</v>
      </c>
    </row>
    <row r="3162" spans="1:23" s="104" customFormat="1" ht="18" customHeight="1">
      <c r="A3162" s="105">
        <f>A3147+1</f>
        <v>44920</v>
      </c>
      <c r="B3162" s="106">
        <v>1</v>
      </c>
      <c r="C3162" s="106">
        <v>2</v>
      </c>
      <c r="D3162" s="106">
        <v>3</v>
      </c>
      <c r="E3162" s="106">
        <v>4</v>
      </c>
      <c r="F3162" s="106">
        <v>5</v>
      </c>
      <c r="G3162" s="106">
        <v>6</v>
      </c>
      <c r="H3162" s="106">
        <v>7</v>
      </c>
      <c r="I3162" s="106">
        <v>8</v>
      </c>
      <c r="J3162" s="106">
        <v>9</v>
      </c>
      <c r="K3162" s="106">
        <v>10</v>
      </c>
      <c r="L3162" s="106">
        <v>11</v>
      </c>
      <c r="M3162" s="106">
        <v>12</v>
      </c>
      <c r="N3162" s="106">
        <v>13</v>
      </c>
      <c r="O3162" s="106">
        <v>14</v>
      </c>
      <c r="P3162" s="106">
        <v>15</v>
      </c>
      <c r="Q3162" s="106">
        <v>16</v>
      </c>
      <c r="R3162" s="106">
        <v>17</v>
      </c>
      <c r="S3162" s="106">
        <v>18</v>
      </c>
      <c r="T3162" s="106">
        <v>19</v>
      </c>
      <c r="U3162" s="106">
        <v>20</v>
      </c>
    </row>
    <row r="3163" spans="1:23" s="104" customFormat="1" ht="18" customHeight="1">
      <c r="A3163" s="111" t="s">
        <v>168</v>
      </c>
      <c r="B3163" s="103"/>
      <c r="C3163" s="103"/>
      <c r="D3163" s="103"/>
      <c r="E3163" s="103"/>
      <c r="F3163" s="103"/>
      <c r="G3163" s="103"/>
      <c r="H3163" s="103"/>
      <c r="I3163" s="103"/>
      <c r="J3163" s="103"/>
      <c r="K3163" s="103"/>
      <c r="L3163" s="103"/>
      <c r="M3163" s="103"/>
      <c r="N3163" s="103"/>
      <c r="O3163" s="103"/>
      <c r="P3163" s="103"/>
      <c r="Q3163" s="103"/>
      <c r="R3163" s="103"/>
      <c r="S3163" s="103"/>
      <c r="T3163" s="103"/>
      <c r="U3163" s="103"/>
    </row>
    <row r="3164" spans="1:23" s="104" customFormat="1" ht="18" customHeight="1">
      <c r="A3164" s="111" t="s">
        <v>174</v>
      </c>
      <c r="B3164" s="103"/>
      <c r="C3164" s="103"/>
      <c r="D3164" s="103"/>
      <c r="E3164" s="103"/>
      <c r="F3164" s="103"/>
      <c r="G3164" s="103"/>
      <c r="H3164" s="103"/>
      <c r="I3164" s="103"/>
      <c r="J3164" s="103"/>
      <c r="K3164" s="103"/>
      <c r="L3164" s="103"/>
      <c r="M3164" s="103"/>
      <c r="N3164" s="103"/>
      <c r="O3164" s="103"/>
      <c r="P3164" s="103"/>
      <c r="Q3164" s="103"/>
      <c r="R3164" s="103"/>
      <c r="S3164" s="103"/>
      <c r="T3164" s="103"/>
      <c r="U3164" s="103"/>
    </row>
    <row r="3165" spans="1:23" s="104" customFormat="1" ht="18" customHeight="1">
      <c r="A3165" s="111" t="s">
        <v>176</v>
      </c>
      <c r="B3165" s="103"/>
      <c r="C3165" s="103"/>
      <c r="D3165" s="103"/>
      <c r="E3165" s="103"/>
      <c r="F3165" s="103"/>
      <c r="G3165" s="103"/>
      <c r="H3165" s="103"/>
      <c r="I3165" s="103"/>
      <c r="J3165" s="103"/>
      <c r="K3165" s="103"/>
      <c r="L3165" s="103"/>
      <c r="M3165" s="103"/>
      <c r="N3165" s="103"/>
      <c r="O3165" s="103"/>
      <c r="P3165" s="103"/>
      <c r="Q3165" s="103"/>
      <c r="R3165" s="103"/>
      <c r="S3165" s="103"/>
      <c r="T3165" s="103"/>
      <c r="U3165" s="103"/>
    </row>
    <row r="3166" spans="1:23" s="104" customFormat="1" ht="18" customHeight="1">
      <c r="A3166" s="111" t="s">
        <v>181</v>
      </c>
      <c r="B3166" s="103"/>
      <c r="C3166" s="103"/>
      <c r="D3166" s="103"/>
      <c r="E3166" s="103"/>
      <c r="F3166" s="103"/>
      <c r="G3166" s="103"/>
      <c r="H3166" s="103"/>
      <c r="I3166" s="103"/>
      <c r="J3166" s="103"/>
      <c r="K3166" s="103"/>
      <c r="L3166" s="103"/>
      <c r="M3166" s="103"/>
      <c r="N3166" s="103"/>
      <c r="O3166" s="103"/>
      <c r="P3166" s="103"/>
      <c r="Q3166" s="103"/>
      <c r="R3166" s="103"/>
      <c r="S3166" s="103"/>
      <c r="T3166" s="103"/>
      <c r="U3166" s="103"/>
      <c r="W3166" s="116" t="s">
        <v>250</v>
      </c>
    </row>
    <row r="3167" spans="1:23" s="104" customFormat="1" ht="18" customHeight="1">
      <c r="A3167" s="111" t="s">
        <v>184</v>
      </c>
      <c r="B3167" s="103"/>
      <c r="C3167" s="103"/>
      <c r="D3167" s="103"/>
      <c r="E3167" s="103"/>
      <c r="F3167" s="103"/>
      <c r="G3167" s="103"/>
      <c r="H3167" s="103"/>
      <c r="I3167" s="103"/>
      <c r="J3167" s="103"/>
      <c r="K3167" s="103"/>
      <c r="L3167" s="103"/>
      <c r="M3167" s="103"/>
      <c r="N3167" s="103"/>
      <c r="O3167" s="103"/>
      <c r="P3167" s="103"/>
      <c r="Q3167" s="103"/>
      <c r="R3167" s="103"/>
      <c r="S3167" s="103"/>
      <c r="T3167" s="103"/>
      <c r="U3167" s="103"/>
      <c r="W3167" s="271">
        <f>COUNTIF(B3175:U3175,"-")</f>
        <v>20</v>
      </c>
    </row>
    <row r="3168" spans="1:23" s="104" customFormat="1" ht="18" customHeight="1">
      <c r="A3168" s="111" t="s">
        <v>208</v>
      </c>
      <c r="B3168" s="103"/>
      <c r="C3168" s="103"/>
      <c r="D3168" s="103"/>
      <c r="E3168" s="103"/>
      <c r="F3168" s="103"/>
      <c r="G3168" s="103"/>
      <c r="H3168" s="103"/>
      <c r="I3168" s="103"/>
      <c r="J3168" s="103"/>
      <c r="K3168" s="103"/>
      <c r="L3168" s="103"/>
      <c r="M3168" s="103"/>
      <c r="N3168" s="103"/>
      <c r="O3168" s="103"/>
      <c r="P3168" s="103"/>
      <c r="Q3168" s="103"/>
      <c r="R3168" s="103"/>
      <c r="S3168" s="103"/>
      <c r="T3168" s="103"/>
      <c r="U3168" s="103"/>
      <c r="W3168" s="271"/>
    </row>
    <row r="3169" spans="1:23" s="104" customFormat="1" ht="18" customHeight="1">
      <c r="A3169" s="111" t="s">
        <v>209</v>
      </c>
      <c r="B3169" s="103"/>
      <c r="C3169" s="103"/>
      <c r="D3169" s="103"/>
      <c r="E3169" s="103"/>
      <c r="F3169" s="103"/>
      <c r="G3169" s="103"/>
      <c r="H3169" s="103"/>
      <c r="I3169" s="103"/>
      <c r="J3169" s="103"/>
      <c r="K3169" s="103"/>
      <c r="L3169" s="103"/>
      <c r="M3169" s="103"/>
      <c r="N3169" s="103"/>
      <c r="O3169" s="103"/>
      <c r="P3169" s="103"/>
      <c r="Q3169" s="103"/>
      <c r="R3169" s="103"/>
      <c r="S3169" s="103"/>
      <c r="T3169" s="103"/>
      <c r="U3169" s="103"/>
    </row>
    <row r="3170" spans="1:23" s="104" customFormat="1" ht="18" customHeight="1">
      <c r="A3170" s="111" t="s">
        <v>198</v>
      </c>
      <c r="B3170" s="103"/>
      <c r="C3170" s="103"/>
      <c r="D3170" s="103"/>
      <c r="E3170" s="103"/>
      <c r="F3170" s="103"/>
      <c r="G3170" s="103"/>
      <c r="H3170" s="103"/>
      <c r="I3170" s="103"/>
      <c r="J3170" s="103"/>
      <c r="K3170" s="103"/>
      <c r="L3170" s="103"/>
      <c r="M3170" s="103"/>
      <c r="N3170" s="103"/>
      <c r="O3170" s="103"/>
      <c r="P3170" s="103"/>
      <c r="Q3170" s="103"/>
      <c r="R3170" s="103"/>
      <c r="S3170" s="103"/>
      <c r="T3170" s="103"/>
      <c r="U3170" s="103"/>
      <c r="W3170" s="116" t="s">
        <v>249</v>
      </c>
    </row>
    <row r="3171" spans="1:23" s="104" customFormat="1" ht="18" customHeight="1">
      <c r="A3171" s="111" t="s">
        <v>200</v>
      </c>
      <c r="B3171" s="103"/>
      <c r="C3171" s="103"/>
      <c r="D3171" s="103"/>
      <c r="E3171" s="103"/>
      <c r="F3171" s="103"/>
      <c r="G3171" s="103"/>
      <c r="H3171" s="103"/>
      <c r="I3171" s="103"/>
      <c r="J3171" s="103"/>
      <c r="K3171" s="103"/>
      <c r="L3171" s="103"/>
      <c r="M3171" s="103"/>
      <c r="N3171" s="103"/>
      <c r="O3171" s="103"/>
      <c r="P3171" s="103"/>
      <c r="Q3171" s="103"/>
      <c r="R3171" s="103"/>
      <c r="S3171" s="103"/>
      <c r="T3171" s="103"/>
      <c r="U3171" s="103"/>
      <c r="W3171" s="270">
        <f>INDEX(TRI!$BD$72:$BE$436,MATCH(A3162,TRI!$BD$72:$BD$436,0),2)+(IF(WEEKDAY(A3162,1)=4,1,0))</f>
        <v>0</v>
      </c>
    </row>
    <row r="3172" spans="1:23" s="104" customFormat="1" ht="18" customHeight="1">
      <c r="A3172" s="111" t="s">
        <v>201</v>
      </c>
      <c r="B3172" s="103"/>
      <c r="C3172" s="103"/>
      <c r="D3172" s="103"/>
      <c r="E3172" s="103"/>
      <c r="F3172" s="103"/>
      <c r="G3172" s="103"/>
      <c r="H3172" s="103"/>
      <c r="I3172" s="103"/>
      <c r="J3172" s="103"/>
      <c r="K3172" s="103"/>
      <c r="L3172" s="103"/>
      <c r="M3172" s="103"/>
      <c r="N3172" s="103"/>
      <c r="O3172" s="103"/>
      <c r="P3172" s="103"/>
      <c r="Q3172" s="103"/>
      <c r="R3172" s="103"/>
      <c r="S3172" s="103"/>
      <c r="T3172" s="103"/>
      <c r="U3172" s="103"/>
      <c r="W3172" s="271"/>
    </row>
    <row r="3173" spans="1:23" s="104" customFormat="1" ht="18" customHeight="1">
      <c r="A3173" s="111" t="s">
        <v>202</v>
      </c>
      <c r="B3173" s="103"/>
      <c r="C3173" s="103"/>
      <c r="D3173" s="103"/>
      <c r="E3173" s="103"/>
      <c r="F3173" s="103"/>
      <c r="G3173" s="103"/>
      <c r="H3173" s="103"/>
      <c r="I3173" s="103"/>
      <c r="J3173" s="103"/>
      <c r="K3173" s="103"/>
      <c r="L3173" s="103"/>
      <c r="M3173" s="103"/>
      <c r="N3173" s="103"/>
      <c r="O3173" s="103"/>
      <c r="P3173" s="103"/>
      <c r="Q3173" s="103"/>
      <c r="R3173" s="103"/>
      <c r="S3173" s="103"/>
      <c r="T3173" s="103"/>
      <c r="U3173" s="103"/>
    </row>
    <row r="3174" spans="1:23" s="104" customFormat="1" ht="18" customHeight="1">
      <c r="A3174" s="111" t="s">
        <v>203</v>
      </c>
      <c r="B3174" s="103"/>
      <c r="C3174" s="103"/>
      <c r="D3174" s="103"/>
      <c r="E3174" s="103"/>
      <c r="F3174" s="103"/>
      <c r="G3174" s="103"/>
      <c r="H3174" s="103"/>
      <c r="I3174" s="103"/>
      <c r="J3174" s="103"/>
      <c r="K3174" s="103"/>
      <c r="L3174" s="103"/>
      <c r="M3174" s="103"/>
      <c r="N3174" s="103"/>
      <c r="O3174" s="103"/>
      <c r="P3174" s="103"/>
      <c r="Q3174" s="103"/>
      <c r="R3174" s="103"/>
      <c r="S3174" s="103"/>
      <c r="T3174" s="103"/>
      <c r="U3174" s="103"/>
    </row>
    <row r="3175" spans="1:23" s="104" customFormat="1" ht="18" customHeight="1">
      <c r="A3175" s="112" t="s">
        <v>204</v>
      </c>
      <c r="B3175" s="109" t="str">
        <f>IF(COUNTA(B3163:B3174)=0,"-",COUNTA(B3163:B3174)/12)</f>
        <v>-</v>
      </c>
      <c r="C3175" s="109" t="str">
        <f>IF(COUNTA(C3163:C3174)=0,"-",COUNTA(C3163:C3174)/12)</f>
        <v>-</v>
      </c>
      <c r="D3175" s="109" t="str">
        <f t="shared" ref="D3175" si="379">IF(COUNTA(D3163:D3174)=0,"-",COUNTA(D3163:D3174)/12)</f>
        <v>-</v>
      </c>
      <c r="E3175" s="114" t="str">
        <f>IF(COUNTA(E3163:E3174)=0,"-",COUNTA(E3163:E3174)/12)</f>
        <v>-</v>
      </c>
      <c r="F3175" s="109" t="str">
        <f t="shared" ref="F3175:U3175" si="380">IF(COUNTA(F3163:F3174)=0,"-",COUNTA(F3163:F3174)/12)</f>
        <v>-</v>
      </c>
      <c r="G3175" s="109" t="str">
        <f t="shared" si="380"/>
        <v>-</v>
      </c>
      <c r="H3175" s="109" t="str">
        <f t="shared" si="380"/>
        <v>-</v>
      </c>
      <c r="I3175" s="109" t="str">
        <f t="shared" si="380"/>
        <v>-</v>
      </c>
      <c r="J3175" s="109" t="str">
        <f t="shared" si="380"/>
        <v>-</v>
      </c>
      <c r="K3175" s="109" t="str">
        <f t="shared" si="380"/>
        <v>-</v>
      </c>
      <c r="L3175" s="109" t="str">
        <f t="shared" si="380"/>
        <v>-</v>
      </c>
      <c r="M3175" s="109" t="str">
        <f t="shared" si="380"/>
        <v>-</v>
      </c>
      <c r="N3175" s="109" t="str">
        <f t="shared" si="380"/>
        <v>-</v>
      </c>
      <c r="O3175" s="109" t="str">
        <f t="shared" si="380"/>
        <v>-</v>
      </c>
      <c r="P3175" s="109" t="str">
        <f t="shared" si="380"/>
        <v>-</v>
      </c>
      <c r="Q3175" s="109" t="str">
        <f t="shared" si="380"/>
        <v>-</v>
      </c>
      <c r="R3175" s="109" t="str">
        <f t="shared" si="380"/>
        <v>-</v>
      </c>
      <c r="S3175" s="109" t="str">
        <f t="shared" si="380"/>
        <v>-</v>
      </c>
      <c r="T3175" s="109" t="str">
        <f t="shared" si="380"/>
        <v>-</v>
      </c>
      <c r="U3175" s="109" t="str">
        <f t="shared" si="380"/>
        <v>-</v>
      </c>
    </row>
    <row r="3177" spans="1:23" s="104" customFormat="1" ht="18" customHeight="1">
      <c r="A3177" s="105">
        <f>A3162+1</f>
        <v>44921</v>
      </c>
      <c r="B3177" s="106">
        <v>1</v>
      </c>
      <c r="C3177" s="106">
        <v>2</v>
      </c>
      <c r="D3177" s="106">
        <v>3</v>
      </c>
      <c r="E3177" s="106">
        <v>4</v>
      </c>
      <c r="F3177" s="106">
        <v>5</v>
      </c>
      <c r="G3177" s="106">
        <v>6</v>
      </c>
      <c r="H3177" s="106">
        <v>7</v>
      </c>
      <c r="I3177" s="106">
        <v>8</v>
      </c>
      <c r="J3177" s="106">
        <v>9</v>
      </c>
      <c r="K3177" s="106">
        <v>10</v>
      </c>
      <c r="L3177" s="106">
        <v>11</v>
      </c>
      <c r="M3177" s="106">
        <v>12</v>
      </c>
      <c r="N3177" s="106">
        <v>13</v>
      </c>
      <c r="O3177" s="106">
        <v>14</v>
      </c>
      <c r="P3177" s="106">
        <v>15</v>
      </c>
      <c r="Q3177" s="106">
        <v>16</v>
      </c>
      <c r="R3177" s="106">
        <v>17</v>
      </c>
      <c r="S3177" s="106">
        <v>18</v>
      </c>
      <c r="T3177" s="106">
        <v>19</v>
      </c>
      <c r="U3177" s="106">
        <v>20</v>
      </c>
    </row>
    <row r="3178" spans="1:23" s="104" customFormat="1" ht="18" customHeight="1">
      <c r="A3178" s="111" t="s">
        <v>168</v>
      </c>
      <c r="B3178" s="103"/>
      <c r="C3178" s="103"/>
      <c r="D3178" s="103"/>
      <c r="E3178" s="103"/>
      <c r="F3178" s="103"/>
      <c r="G3178" s="103"/>
      <c r="H3178" s="103"/>
      <c r="I3178" s="103"/>
      <c r="J3178" s="103"/>
      <c r="K3178" s="103"/>
      <c r="L3178" s="103"/>
      <c r="M3178" s="103"/>
      <c r="N3178" s="103"/>
      <c r="O3178" s="103"/>
      <c r="P3178" s="103"/>
      <c r="Q3178" s="103"/>
      <c r="R3178" s="103"/>
      <c r="S3178" s="103"/>
      <c r="T3178" s="103"/>
      <c r="U3178" s="103"/>
    </row>
    <row r="3179" spans="1:23" s="104" customFormat="1" ht="18" customHeight="1">
      <c r="A3179" s="111" t="s">
        <v>174</v>
      </c>
      <c r="B3179" s="103"/>
      <c r="C3179" s="103"/>
      <c r="D3179" s="103"/>
      <c r="E3179" s="103"/>
      <c r="F3179" s="103"/>
      <c r="G3179" s="103"/>
      <c r="H3179" s="103"/>
      <c r="I3179" s="103"/>
      <c r="J3179" s="103"/>
      <c r="K3179" s="103"/>
      <c r="L3179" s="103"/>
      <c r="M3179" s="103"/>
      <c r="N3179" s="103"/>
      <c r="O3179" s="103"/>
      <c r="P3179" s="103"/>
      <c r="Q3179" s="103"/>
      <c r="R3179" s="103"/>
      <c r="S3179" s="103"/>
      <c r="T3179" s="103"/>
      <c r="U3179" s="103"/>
    </row>
    <row r="3180" spans="1:23" s="104" customFormat="1" ht="18" customHeight="1">
      <c r="A3180" s="111" t="s">
        <v>176</v>
      </c>
      <c r="B3180" s="103"/>
      <c r="C3180" s="103"/>
      <c r="D3180" s="103"/>
      <c r="E3180" s="103"/>
      <c r="F3180" s="103"/>
      <c r="G3180" s="103"/>
      <c r="H3180" s="103"/>
      <c r="I3180" s="103"/>
      <c r="J3180" s="103"/>
      <c r="K3180" s="103"/>
      <c r="L3180" s="103"/>
      <c r="M3180" s="103"/>
      <c r="N3180" s="103"/>
      <c r="O3180" s="103"/>
      <c r="P3180" s="103"/>
      <c r="Q3180" s="103"/>
      <c r="R3180" s="103"/>
      <c r="S3180" s="103"/>
      <c r="T3180" s="103"/>
      <c r="U3180" s="103"/>
    </row>
    <row r="3181" spans="1:23" s="104" customFormat="1" ht="18" customHeight="1">
      <c r="A3181" s="111" t="s">
        <v>181</v>
      </c>
      <c r="B3181" s="103"/>
      <c r="C3181" s="103"/>
      <c r="D3181" s="103"/>
      <c r="E3181" s="103"/>
      <c r="F3181" s="103"/>
      <c r="G3181" s="103"/>
      <c r="H3181" s="103"/>
      <c r="I3181" s="103"/>
      <c r="J3181" s="103"/>
      <c r="K3181" s="103"/>
      <c r="L3181" s="103"/>
      <c r="M3181" s="103"/>
      <c r="N3181" s="103"/>
      <c r="O3181" s="103"/>
      <c r="P3181" s="103"/>
      <c r="Q3181" s="103"/>
      <c r="R3181" s="103"/>
      <c r="S3181" s="103"/>
      <c r="T3181" s="103"/>
      <c r="U3181" s="103"/>
      <c r="W3181" s="116" t="s">
        <v>250</v>
      </c>
    </row>
    <row r="3182" spans="1:23" s="104" customFormat="1" ht="18" customHeight="1">
      <c r="A3182" s="111" t="s">
        <v>184</v>
      </c>
      <c r="B3182" s="103"/>
      <c r="C3182" s="103"/>
      <c r="D3182" s="103"/>
      <c r="E3182" s="103"/>
      <c r="F3182" s="103"/>
      <c r="G3182" s="103"/>
      <c r="H3182" s="103"/>
      <c r="I3182" s="103"/>
      <c r="J3182" s="103"/>
      <c r="K3182" s="103"/>
      <c r="L3182" s="103"/>
      <c r="M3182" s="103"/>
      <c r="N3182" s="103"/>
      <c r="O3182" s="103"/>
      <c r="P3182" s="103"/>
      <c r="Q3182" s="103"/>
      <c r="R3182" s="103"/>
      <c r="S3182" s="103"/>
      <c r="T3182" s="103"/>
      <c r="U3182" s="103"/>
      <c r="W3182" s="271">
        <f>COUNTIF(B3190:U3190,"-")</f>
        <v>20</v>
      </c>
    </row>
    <row r="3183" spans="1:23" s="104" customFormat="1" ht="18" customHeight="1">
      <c r="A3183" s="111" t="s">
        <v>208</v>
      </c>
      <c r="B3183" s="103"/>
      <c r="C3183" s="103"/>
      <c r="D3183" s="103"/>
      <c r="E3183" s="103"/>
      <c r="F3183" s="103"/>
      <c r="G3183" s="103"/>
      <c r="H3183" s="103"/>
      <c r="I3183" s="103"/>
      <c r="J3183" s="103"/>
      <c r="K3183" s="103"/>
      <c r="L3183" s="103"/>
      <c r="M3183" s="103"/>
      <c r="N3183" s="103"/>
      <c r="O3183" s="103"/>
      <c r="P3183" s="103"/>
      <c r="Q3183" s="103"/>
      <c r="R3183" s="103"/>
      <c r="S3183" s="103"/>
      <c r="T3183" s="103"/>
      <c r="U3183" s="103"/>
      <c r="W3183" s="271"/>
    </row>
    <row r="3184" spans="1:23" s="104" customFormat="1" ht="18" customHeight="1">
      <c r="A3184" s="111" t="s">
        <v>209</v>
      </c>
      <c r="B3184" s="103"/>
      <c r="C3184" s="103"/>
      <c r="D3184" s="103"/>
      <c r="E3184" s="103"/>
      <c r="F3184" s="103"/>
      <c r="G3184" s="103"/>
      <c r="H3184" s="103"/>
      <c r="I3184" s="103"/>
      <c r="J3184" s="103"/>
      <c r="K3184" s="103"/>
      <c r="L3184" s="103"/>
      <c r="M3184" s="103"/>
      <c r="N3184" s="103"/>
      <c r="O3184" s="103"/>
      <c r="P3184" s="103"/>
      <c r="Q3184" s="103"/>
      <c r="R3184" s="103"/>
      <c r="S3184" s="103"/>
      <c r="T3184" s="103"/>
      <c r="U3184" s="103"/>
    </row>
    <row r="3185" spans="1:23" s="104" customFormat="1" ht="18" customHeight="1">
      <c r="A3185" s="111" t="s">
        <v>198</v>
      </c>
      <c r="B3185" s="103"/>
      <c r="C3185" s="103"/>
      <c r="D3185" s="103"/>
      <c r="E3185" s="103"/>
      <c r="F3185" s="103"/>
      <c r="G3185" s="103"/>
      <c r="H3185" s="103"/>
      <c r="I3185" s="103"/>
      <c r="J3185" s="103"/>
      <c r="K3185" s="103"/>
      <c r="L3185" s="103"/>
      <c r="M3185" s="103"/>
      <c r="N3185" s="103"/>
      <c r="O3185" s="103"/>
      <c r="P3185" s="103"/>
      <c r="Q3185" s="103"/>
      <c r="R3185" s="103"/>
      <c r="S3185" s="103"/>
      <c r="T3185" s="103"/>
      <c r="U3185" s="103"/>
      <c r="W3185" s="116" t="s">
        <v>249</v>
      </c>
    </row>
    <row r="3186" spans="1:23" s="104" customFormat="1" ht="18" customHeight="1">
      <c r="A3186" s="111" t="s">
        <v>200</v>
      </c>
      <c r="B3186" s="103"/>
      <c r="C3186" s="103"/>
      <c r="D3186" s="103"/>
      <c r="E3186" s="103"/>
      <c r="F3186" s="103"/>
      <c r="G3186" s="103"/>
      <c r="H3186" s="103"/>
      <c r="I3186" s="103"/>
      <c r="J3186" s="103"/>
      <c r="K3186" s="103"/>
      <c r="L3186" s="103"/>
      <c r="M3186" s="103"/>
      <c r="N3186" s="103"/>
      <c r="O3186" s="103"/>
      <c r="P3186" s="103"/>
      <c r="Q3186" s="103"/>
      <c r="R3186" s="103"/>
      <c r="S3186" s="103"/>
      <c r="T3186" s="103"/>
      <c r="U3186" s="103"/>
      <c r="W3186" s="270">
        <f>INDEX(TRI!$BD$72:$BE$436,MATCH(A3177,TRI!$BD$72:$BD$436,0),2)+(IF(WEEKDAY(A3177,1)=4,1,0))</f>
        <v>0</v>
      </c>
    </row>
    <row r="3187" spans="1:23" s="104" customFormat="1" ht="18" customHeight="1">
      <c r="A3187" s="111" t="s">
        <v>201</v>
      </c>
      <c r="B3187" s="103"/>
      <c r="C3187" s="103"/>
      <c r="D3187" s="103"/>
      <c r="E3187" s="103"/>
      <c r="F3187" s="103"/>
      <c r="G3187" s="103"/>
      <c r="H3187" s="103"/>
      <c r="I3187" s="103"/>
      <c r="J3187" s="103"/>
      <c r="K3187" s="103"/>
      <c r="L3187" s="103"/>
      <c r="M3187" s="103"/>
      <c r="N3187" s="103"/>
      <c r="O3187" s="103"/>
      <c r="P3187" s="103"/>
      <c r="Q3187" s="103"/>
      <c r="R3187" s="103"/>
      <c r="S3187" s="103"/>
      <c r="T3187" s="103"/>
      <c r="U3187" s="103"/>
      <c r="W3187" s="271"/>
    </row>
    <row r="3188" spans="1:23" s="104" customFormat="1" ht="18" customHeight="1">
      <c r="A3188" s="111" t="s">
        <v>202</v>
      </c>
      <c r="B3188" s="103"/>
      <c r="C3188" s="103"/>
      <c r="D3188" s="103"/>
      <c r="E3188" s="103"/>
      <c r="F3188" s="103"/>
      <c r="G3188" s="103"/>
      <c r="H3188" s="103"/>
      <c r="I3188" s="103"/>
      <c r="J3188" s="103"/>
      <c r="K3188" s="103"/>
      <c r="L3188" s="103"/>
      <c r="M3188" s="103"/>
      <c r="N3188" s="103"/>
      <c r="O3188" s="103"/>
      <c r="P3188" s="103"/>
      <c r="Q3188" s="103"/>
      <c r="R3188" s="103"/>
      <c r="S3188" s="103"/>
      <c r="T3188" s="103"/>
      <c r="U3188" s="103"/>
    </row>
    <row r="3189" spans="1:23" s="104" customFormat="1" ht="18" customHeight="1">
      <c r="A3189" s="111" t="s">
        <v>203</v>
      </c>
      <c r="B3189" s="103"/>
      <c r="C3189" s="103"/>
      <c r="D3189" s="103"/>
      <c r="E3189" s="103"/>
      <c r="F3189" s="103"/>
      <c r="G3189" s="103"/>
      <c r="H3189" s="103"/>
      <c r="I3189" s="103"/>
      <c r="J3189" s="103"/>
      <c r="K3189" s="103"/>
      <c r="L3189" s="103"/>
      <c r="M3189" s="103"/>
      <c r="N3189" s="103"/>
      <c r="O3189" s="103"/>
      <c r="P3189" s="103"/>
      <c r="Q3189" s="103"/>
      <c r="R3189" s="103"/>
      <c r="S3189" s="103"/>
      <c r="T3189" s="103"/>
      <c r="U3189" s="103"/>
    </row>
    <row r="3190" spans="1:23" s="104" customFormat="1" ht="18" customHeight="1">
      <c r="A3190" s="112" t="s">
        <v>204</v>
      </c>
      <c r="B3190" s="109" t="str">
        <f>IF(COUNTA(B3178:B3189)=0,"-",COUNTA(B3178:B3189)/12)</f>
        <v>-</v>
      </c>
      <c r="C3190" s="109" t="str">
        <f>IF(COUNTA(C3178:C3189)=0,"-",COUNTA(C3178:C3189)/12)</f>
        <v>-</v>
      </c>
      <c r="D3190" s="109" t="str">
        <f t="shared" ref="D3190" si="381">IF(COUNTA(D3178:D3189)=0,"-",COUNTA(D3178:D3189)/12)</f>
        <v>-</v>
      </c>
      <c r="E3190" s="114" t="str">
        <f>IF(COUNTA(E3178:E3189)=0,"-",COUNTA(E3178:E3189)/12)</f>
        <v>-</v>
      </c>
      <c r="F3190" s="109" t="str">
        <f t="shared" ref="F3190:U3190" si="382">IF(COUNTA(F3178:F3189)=0,"-",COUNTA(F3178:F3189)/12)</f>
        <v>-</v>
      </c>
      <c r="G3190" s="109" t="str">
        <f t="shared" si="382"/>
        <v>-</v>
      </c>
      <c r="H3190" s="109" t="str">
        <f t="shared" si="382"/>
        <v>-</v>
      </c>
      <c r="I3190" s="109" t="str">
        <f t="shared" si="382"/>
        <v>-</v>
      </c>
      <c r="J3190" s="109" t="str">
        <f t="shared" si="382"/>
        <v>-</v>
      </c>
      <c r="K3190" s="109" t="str">
        <f t="shared" si="382"/>
        <v>-</v>
      </c>
      <c r="L3190" s="109" t="str">
        <f t="shared" si="382"/>
        <v>-</v>
      </c>
      <c r="M3190" s="109" t="str">
        <f t="shared" si="382"/>
        <v>-</v>
      </c>
      <c r="N3190" s="109" t="str">
        <f t="shared" si="382"/>
        <v>-</v>
      </c>
      <c r="O3190" s="109" t="str">
        <f t="shared" si="382"/>
        <v>-</v>
      </c>
      <c r="P3190" s="109" t="str">
        <f t="shared" si="382"/>
        <v>-</v>
      </c>
      <c r="Q3190" s="109" t="str">
        <f t="shared" si="382"/>
        <v>-</v>
      </c>
      <c r="R3190" s="109" t="str">
        <f t="shared" si="382"/>
        <v>-</v>
      </c>
      <c r="S3190" s="109" t="str">
        <f t="shared" si="382"/>
        <v>-</v>
      </c>
      <c r="T3190" s="109" t="str">
        <f t="shared" si="382"/>
        <v>-</v>
      </c>
      <c r="U3190" s="109" t="str">
        <f t="shared" si="382"/>
        <v>-</v>
      </c>
    </row>
    <row r="3192" spans="1:23" s="104" customFormat="1" ht="18" customHeight="1">
      <c r="A3192" s="105">
        <f>A3177+1</f>
        <v>44922</v>
      </c>
      <c r="B3192" s="106">
        <v>1</v>
      </c>
      <c r="C3192" s="106">
        <v>2</v>
      </c>
      <c r="D3192" s="106">
        <v>3</v>
      </c>
      <c r="E3192" s="106">
        <v>4</v>
      </c>
      <c r="F3192" s="106">
        <v>5</v>
      </c>
      <c r="G3192" s="106">
        <v>6</v>
      </c>
      <c r="H3192" s="106">
        <v>7</v>
      </c>
      <c r="I3192" s="106">
        <v>8</v>
      </c>
      <c r="J3192" s="106">
        <v>9</v>
      </c>
      <c r="K3192" s="106">
        <v>10</v>
      </c>
      <c r="L3192" s="106">
        <v>11</v>
      </c>
      <c r="M3192" s="106">
        <v>12</v>
      </c>
      <c r="N3192" s="106">
        <v>13</v>
      </c>
      <c r="O3192" s="106">
        <v>14</v>
      </c>
      <c r="P3192" s="106">
        <v>15</v>
      </c>
      <c r="Q3192" s="106">
        <v>16</v>
      </c>
      <c r="R3192" s="106">
        <v>17</v>
      </c>
      <c r="S3192" s="106">
        <v>18</v>
      </c>
      <c r="T3192" s="106">
        <v>19</v>
      </c>
      <c r="U3192" s="106">
        <v>20</v>
      </c>
    </row>
    <row r="3193" spans="1:23" s="104" customFormat="1" ht="18" customHeight="1">
      <c r="A3193" s="111" t="s">
        <v>168</v>
      </c>
      <c r="B3193" s="103"/>
      <c r="C3193" s="103"/>
      <c r="D3193" s="103"/>
      <c r="E3193" s="103"/>
      <c r="F3193" s="103"/>
      <c r="G3193" s="103"/>
      <c r="H3193" s="103"/>
      <c r="I3193" s="103"/>
      <c r="J3193" s="103"/>
      <c r="K3193" s="103"/>
      <c r="L3193" s="103"/>
      <c r="M3193" s="103"/>
      <c r="N3193" s="103"/>
      <c r="O3193" s="103"/>
      <c r="P3193" s="103"/>
      <c r="Q3193" s="103"/>
      <c r="R3193" s="103"/>
      <c r="S3193" s="103"/>
      <c r="T3193" s="103"/>
      <c r="U3193" s="103"/>
    </row>
    <row r="3194" spans="1:23" s="104" customFormat="1" ht="18" customHeight="1">
      <c r="A3194" s="111" t="s">
        <v>174</v>
      </c>
      <c r="B3194" s="103"/>
      <c r="C3194" s="103"/>
      <c r="D3194" s="103"/>
      <c r="E3194" s="103"/>
      <c r="F3194" s="103"/>
      <c r="G3194" s="103"/>
      <c r="H3194" s="103"/>
      <c r="I3194" s="103"/>
      <c r="J3194" s="103"/>
      <c r="K3194" s="103"/>
      <c r="L3194" s="103"/>
      <c r="M3194" s="103"/>
      <c r="N3194" s="103"/>
      <c r="O3194" s="103"/>
      <c r="P3194" s="103"/>
      <c r="Q3194" s="103"/>
      <c r="R3194" s="103"/>
      <c r="S3194" s="103"/>
      <c r="T3194" s="103"/>
      <c r="U3194" s="103"/>
    </row>
    <row r="3195" spans="1:23" s="104" customFormat="1" ht="18" customHeight="1">
      <c r="A3195" s="111" t="s">
        <v>176</v>
      </c>
      <c r="B3195" s="103"/>
      <c r="C3195" s="103"/>
      <c r="D3195" s="103"/>
      <c r="E3195" s="103"/>
      <c r="F3195" s="103"/>
      <c r="G3195" s="103"/>
      <c r="H3195" s="103"/>
      <c r="I3195" s="103"/>
      <c r="J3195" s="103"/>
      <c r="K3195" s="103"/>
      <c r="L3195" s="103"/>
      <c r="M3195" s="103"/>
      <c r="N3195" s="103"/>
      <c r="O3195" s="103"/>
      <c r="P3195" s="103"/>
      <c r="Q3195" s="103"/>
      <c r="R3195" s="103"/>
      <c r="S3195" s="103"/>
      <c r="T3195" s="103"/>
      <c r="U3195" s="103"/>
    </row>
    <row r="3196" spans="1:23" s="104" customFormat="1" ht="18" customHeight="1">
      <c r="A3196" s="111" t="s">
        <v>181</v>
      </c>
      <c r="B3196" s="103"/>
      <c r="C3196" s="103"/>
      <c r="D3196" s="103"/>
      <c r="E3196" s="103"/>
      <c r="F3196" s="103"/>
      <c r="G3196" s="103"/>
      <c r="H3196" s="103"/>
      <c r="I3196" s="103"/>
      <c r="J3196" s="103"/>
      <c r="K3196" s="103"/>
      <c r="L3196" s="103"/>
      <c r="M3196" s="103"/>
      <c r="N3196" s="103"/>
      <c r="O3196" s="103"/>
      <c r="P3196" s="103"/>
      <c r="Q3196" s="103"/>
      <c r="R3196" s="103"/>
      <c r="S3196" s="103"/>
      <c r="T3196" s="103"/>
      <c r="U3196" s="103"/>
      <c r="W3196" s="116" t="s">
        <v>250</v>
      </c>
    </row>
    <row r="3197" spans="1:23" s="104" customFormat="1" ht="18" customHeight="1">
      <c r="A3197" s="111" t="s">
        <v>184</v>
      </c>
      <c r="B3197" s="103"/>
      <c r="C3197" s="103"/>
      <c r="D3197" s="103"/>
      <c r="E3197" s="103"/>
      <c r="F3197" s="103"/>
      <c r="G3197" s="103"/>
      <c r="H3197" s="103"/>
      <c r="I3197" s="103"/>
      <c r="J3197" s="103"/>
      <c r="K3197" s="103"/>
      <c r="L3197" s="103"/>
      <c r="M3197" s="103"/>
      <c r="N3197" s="103"/>
      <c r="O3197" s="103"/>
      <c r="P3197" s="103"/>
      <c r="Q3197" s="103"/>
      <c r="R3197" s="103"/>
      <c r="S3197" s="103"/>
      <c r="T3197" s="103"/>
      <c r="U3197" s="103"/>
      <c r="W3197" s="271">
        <f>COUNTIF(B3205:U3205,"-")</f>
        <v>20</v>
      </c>
    </row>
    <row r="3198" spans="1:23" s="104" customFormat="1" ht="18" customHeight="1">
      <c r="A3198" s="111" t="s">
        <v>208</v>
      </c>
      <c r="B3198" s="103"/>
      <c r="C3198" s="103"/>
      <c r="D3198" s="103"/>
      <c r="E3198" s="103"/>
      <c r="F3198" s="103"/>
      <c r="G3198" s="103"/>
      <c r="H3198" s="103"/>
      <c r="I3198" s="103"/>
      <c r="J3198" s="103"/>
      <c r="K3198" s="103"/>
      <c r="L3198" s="103"/>
      <c r="M3198" s="103"/>
      <c r="N3198" s="103"/>
      <c r="O3198" s="103"/>
      <c r="P3198" s="103"/>
      <c r="Q3198" s="103"/>
      <c r="R3198" s="103"/>
      <c r="S3198" s="103"/>
      <c r="T3198" s="103"/>
      <c r="U3198" s="103"/>
      <c r="W3198" s="271"/>
    </row>
    <row r="3199" spans="1:23" s="104" customFormat="1" ht="18" customHeight="1">
      <c r="A3199" s="111" t="s">
        <v>209</v>
      </c>
      <c r="B3199" s="103"/>
      <c r="C3199" s="103"/>
      <c r="D3199" s="103"/>
      <c r="E3199" s="103"/>
      <c r="F3199" s="103"/>
      <c r="G3199" s="103"/>
      <c r="H3199" s="103"/>
      <c r="I3199" s="103"/>
      <c r="J3199" s="103"/>
      <c r="K3199" s="103"/>
      <c r="L3199" s="103"/>
      <c r="M3199" s="103"/>
      <c r="N3199" s="103"/>
      <c r="O3199" s="103"/>
      <c r="P3199" s="103"/>
      <c r="Q3199" s="103"/>
      <c r="R3199" s="103"/>
      <c r="S3199" s="103"/>
      <c r="T3199" s="103"/>
      <c r="U3199" s="103"/>
    </row>
    <row r="3200" spans="1:23" s="104" customFormat="1" ht="18" customHeight="1">
      <c r="A3200" s="111" t="s">
        <v>198</v>
      </c>
      <c r="B3200" s="103"/>
      <c r="C3200" s="103"/>
      <c r="D3200" s="103"/>
      <c r="E3200" s="103"/>
      <c r="F3200" s="103"/>
      <c r="G3200" s="103"/>
      <c r="H3200" s="103"/>
      <c r="I3200" s="103"/>
      <c r="J3200" s="103"/>
      <c r="K3200" s="103"/>
      <c r="L3200" s="103"/>
      <c r="M3200" s="103"/>
      <c r="N3200" s="103"/>
      <c r="O3200" s="103"/>
      <c r="P3200" s="103"/>
      <c r="Q3200" s="103"/>
      <c r="R3200" s="103"/>
      <c r="S3200" s="103"/>
      <c r="T3200" s="103"/>
      <c r="U3200" s="103"/>
      <c r="W3200" s="116" t="s">
        <v>249</v>
      </c>
    </row>
    <row r="3201" spans="1:23" s="104" customFormat="1" ht="18" customHeight="1">
      <c r="A3201" s="111" t="s">
        <v>200</v>
      </c>
      <c r="B3201" s="103"/>
      <c r="C3201" s="103"/>
      <c r="D3201" s="103"/>
      <c r="E3201" s="103"/>
      <c r="F3201" s="103"/>
      <c r="G3201" s="103"/>
      <c r="H3201" s="103"/>
      <c r="I3201" s="103"/>
      <c r="J3201" s="103"/>
      <c r="K3201" s="103"/>
      <c r="L3201" s="103"/>
      <c r="M3201" s="103"/>
      <c r="N3201" s="103"/>
      <c r="O3201" s="103"/>
      <c r="P3201" s="103"/>
      <c r="Q3201" s="103"/>
      <c r="R3201" s="103"/>
      <c r="S3201" s="103"/>
      <c r="T3201" s="103"/>
      <c r="U3201" s="103"/>
      <c r="W3201" s="270">
        <f>INDEX(TRI!$BD$72:$BE$436,MATCH(A3192,TRI!$BD$72:$BD$436,0),2)+(IF(WEEKDAY(A3192,1)=4,1,0))</f>
        <v>0</v>
      </c>
    </row>
    <row r="3202" spans="1:23" s="104" customFormat="1" ht="18" customHeight="1">
      <c r="A3202" s="111" t="s">
        <v>201</v>
      </c>
      <c r="B3202" s="103"/>
      <c r="C3202" s="103"/>
      <c r="D3202" s="103"/>
      <c r="E3202" s="103"/>
      <c r="F3202" s="103"/>
      <c r="G3202" s="103"/>
      <c r="H3202" s="103"/>
      <c r="I3202" s="103"/>
      <c r="J3202" s="103"/>
      <c r="K3202" s="103"/>
      <c r="L3202" s="103"/>
      <c r="M3202" s="103"/>
      <c r="N3202" s="103"/>
      <c r="O3202" s="103"/>
      <c r="P3202" s="103"/>
      <c r="Q3202" s="103"/>
      <c r="R3202" s="103"/>
      <c r="S3202" s="103"/>
      <c r="T3202" s="103"/>
      <c r="U3202" s="103"/>
      <c r="W3202" s="271"/>
    </row>
    <row r="3203" spans="1:23" s="104" customFormat="1" ht="18" customHeight="1">
      <c r="A3203" s="111" t="s">
        <v>202</v>
      </c>
      <c r="B3203" s="103"/>
      <c r="C3203" s="103"/>
      <c r="D3203" s="103"/>
      <c r="E3203" s="103"/>
      <c r="F3203" s="103"/>
      <c r="G3203" s="103"/>
      <c r="H3203" s="103"/>
      <c r="I3203" s="103"/>
      <c r="J3203" s="103"/>
      <c r="K3203" s="103"/>
      <c r="L3203" s="103"/>
      <c r="M3203" s="103"/>
      <c r="N3203" s="103"/>
      <c r="O3203" s="103"/>
      <c r="P3203" s="103"/>
      <c r="Q3203" s="103"/>
      <c r="R3203" s="103"/>
      <c r="S3203" s="103"/>
      <c r="T3203" s="103"/>
      <c r="U3203" s="103"/>
    </row>
    <row r="3204" spans="1:23" s="104" customFormat="1" ht="18" customHeight="1">
      <c r="A3204" s="111" t="s">
        <v>203</v>
      </c>
      <c r="B3204" s="103"/>
      <c r="C3204" s="103"/>
      <c r="D3204" s="103"/>
      <c r="E3204" s="103"/>
      <c r="F3204" s="103"/>
      <c r="G3204" s="103"/>
      <c r="H3204" s="103"/>
      <c r="I3204" s="103"/>
      <c r="J3204" s="103"/>
      <c r="K3204" s="103"/>
      <c r="L3204" s="103"/>
      <c r="M3204" s="103"/>
      <c r="N3204" s="103"/>
      <c r="O3204" s="103"/>
      <c r="P3204" s="103"/>
      <c r="Q3204" s="103"/>
      <c r="R3204" s="103"/>
      <c r="S3204" s="103"/>
      <c r="T3204" s="103"/>
      <c r="U3204" s="103"/>
    </row>
    <row r="3205" spans="1:23" s="104" customFormat="1" ht="18" customHeight="1">
      <c r="A3205" s="112" t="s">
        <v>204</v>
      </c>
      <c r="B3205" s="109" t="str">
        <f>IF(COUNTA(B3193:B3204)=0,"-",COUNTA(B3193:B3204)/12)</f>
        <v>-</v>
      </c>
      <c r="C3205" s="109" t="str">
        <f>IF(COUNTA(C3193:C3204)=0,"-",COUNTA(C3193:C3204)/12)</f>
        <v>-</v>
      </c>
      <c r="D3205" s="109" t="str">
        <f t="shared" ref="D3205" si="383">IF(COUNTA(D3193:D3204)=0,"-",COUNTA(D3193:D3204)/12)</f>
        <v>-</v>
      </c>
      <c r="E3205" s="114" t="str">
        <f>IF(COUNTA(E3193:E3204)=0,"-",COUNTA(E3193:E3204)/12)</f>
        <v>-</v>
      </c>
      <c r="F3205" s="109" t="str">
        <f t="shared" ref="F3205:U3205" si="384">IF(COUNTA(F3193:F3204)=0,"-",COUNTA(F3193:F3204)/12)</f>
        <v>-</v>
      </c>
      <c r="G3205" s="109" t="str">
        <f t="shared" si="384"/>
        <v>-</v>
      </c>
      <c r="H3205" s="109" t="str">
        <f t="shared" si="384"/>
        <v>-</v>
      </c>
      <c r="I3205" s="109" t="str">
        <f t="shared" si="384"/>
        <v>-</v>
      </c>
      <c r="J3205" s="109" t="str">
        <f t="shared" si="384"/>
        <v>-</v>
      </c>
      <c r="K3205" s="109" t="str">
        <f t="shared" si="384"/>
        <v>-</v>
      </c>
      <c r="L3205" s="109" t="str">
        <f t="shared" si="384"/>
        <v>-</v>
      </c>
      <c r="M3205" s="109" t="str">
        <f t="shared" si="384"/>
        <v>-</v>
      </c>
      <c r="N3205" s="109" t="str">
        <f t="shared" si="384"/>
        <v>-</v>
      </c>
      <c r="O3205" s="109" t="str">
        <f t="shared" si="384"/>
        <v>-</v>
      </c>
      <c r="P3205" s="109" t="str">
        <f t="shared" si="384"/>
        <v>-</v>
      </c>
      <c r="Q3205" s="109" t="str">
        <f t="shared" si="384"/>
        <v>-</v>
      </c>
      <c r="R3205" s="109" t="str">
        <f t="shared" si="384"/>
        <v>-</v>
      </c>
      <c r="S3205" s="109" t="str">
        <f t="shared" si="384"/>
        <v>-</v>
      </c>
      <c r="T3205" s="109" t="str">
        <f t="shared" si="384"/>
        <v>-</v>
      </c>
      <c r="U3205" s="109" t="str">
        <f t="shared" si="384"/>
        <v>-</v>
      </c>
    </row>
    <row r="3207" spans="1:23" s="104" customFormat="1" ht="18" customHeight="1">
      <c r="A3207" s="105">
        <f>A3192+1</f>
        <v>44923</v>
      </c>
      <c r="B3207" s="106">
        <v>1</v>
      </c>
      <c r="C3207" s="106">
        <v>2</v>
      </c>
      <c r="D3207" s="106">
        <v>3</v>
      </c>
      <c r="E3207" s="106">
        <v>4</v>
      </c>
      <c r="F3207" s="106">
        <v>5</v>
      </c>
      <c r="G3207" s="106">
        <v>6</v>
      </c>
      <c r="H3207" s="106">
        <v>7</v>
      </c>
      <c r="I3207" s="106">
        <v>8</v>
      </c>
      <c r="J3207" s="106">
        <v>9</v>
      </c>
      <c r="K3207" s="106">
        <v>10</v>
      </c>
      <c r="L3207" s="106">
        <v>11</v>
      </c>
      <c r="M3207" s="106">
        <v>12</v>
      </c>
      <c r="N3207" s="106">
        <v>13</v>
      </c>
      <c r="O3207" s="106">
        <v>14</v>
      </c>
      <c r="P3207" s="106">
        <v>15</v>
      </c>
      <c r="Q3207" s="106">
        <v>16</v>
      </c>
      <c r="R3207" s="106">
        <v>17</v>
      </c>
      <c r="S3207" s="106">
        <v>18</v>
      </c>
      <c r="T3207" s="106">
        <v>19</v>
      </c>
      <c r="U3207" s="106">
        <v>20</v>
      </c>
    </row>
    <row r="3208" spans="1:23" s="104" customFormat="1" ht="18" customHeight="1">
      <c r="A3208" s="111" t="s">
        <v>168</v>
      </c>
      <c r="B3208" s="103"/>
      <c r="C3208" s="103"/>
      <c r="D3208" s="103"/>
      <c r="E3208" s="103"/>
      <c r="F3208" s="103"/>
      <c r="G3208" s="103"/>
      <c r="H3208" s="103"/>
      <c r="I3208" s="103"/>
      <c r="J3208" s="103"/>
      <c r="K3208" s="103"/>
      <c r="L3208" s="103"/>
      <c r="M3208" s="103"/>
      <c r="N3208" s="103"/>
      <c r="O3208" s="103"/>
      <c r="P3208" s="103"/>
      <c r="Q3208" s="103"/>
      <c r="R3208" s="103"/>
      <c r="S3208" s="103"/>
      <c r="T3208" s="103"/>
      <c r="U3208" s="103"/>
    </row>
    <row r="3209" spans="1:23" s="104" customFormat="1" ht="18" customHeight="1">
      <c r="A3209" s="111" t="s">
        <v>174</v>
      </c>
      <c r="B3209" s="103"/>
      <c r="C3209" s="103"/>
      <c r="D3209" s="103"/>
      <c r="E3209" s="103"/>
      <c r="F3209" s="103"/>
      <c r="G3209" s="103"/>
      <c r="H3209" s="103"/>
      <c r="I3209" s="103"/>
      <c r="J3209" s="103"/>
      <c r="K3209" s="103"/>
      <c r="L3209" s="103"/>
      <c r="M3209" s="103"/>
      <c r="N3209" s="103"/>
      <c r="O3209" s="103"/>
      <c r="P3209" s="103"/>
      <c r="Q3209" s="103"/>
      <c r="R3209" s="103"/>
      <c r="S3209" s="103"/>
      <c r="T3209" s="103"/>
      <c r="U3209" s="103"/>
    </row>
    <row r="3210" spans="1:23" s="104" customFormat="1" ht="18" customHeight="1">
      <c r="A3210" s="111" t="s">
        <v>176</v>
      </c>
      <c r="B3210" s="103"/>
      <c r="C3210" s="103"/>
      <c r="D3210" s="103"/>
      <c r="E3210" s="103"/>
      <c r="F3210" s="103"/>
      <c r="G3210" s="103"/>
      <c r="H3210" s="103"/>
      <c r="I3210" s="103"/>
      <c r="J3210" s="103"/>
      <c r="K3210" s="103"/>
      <c r="L3210" s="103"/>
      <c r="M3210" s="103"/>
      <c r="N3210" s="103"/>
      <c r="O3210" s="103"/>
      <c r="P3210" s="103"/>
      <c r="Q3210" s="103"/>
      <c r="R3210" s="103"/>
      <c r="S3210" s="103"/>
      <c r="T3210" s="103"/>
      <c r="U3210" s="103"/>
    </row>
    <row r="3211" spans="1:23" s="104" customFormat="1" ht="18" customHeight="1">
      <c r="A3211" s="111" t="s">
        <v>181</v>
      </c>
      <c r="B3211" s="103"/>
      <c r="C3211" s="103"/>
      <c r="D3211" s="103"/>
      <c r="E3211" s="103"/>
      <c r="F3211" s="103"/>
      <c r="G3211" s="103"/>
      <c r="H3211" s="103"/>
      <c r="I3211" s="103"/>
      <c r="J3211" s="103"/>
      <c r="K3211" s="103"/>
      <c r="L3211" s="103"/>
      <c r="M3211" s="103"/>
      <c r="N3211" s="103"/>
      <c r="O3211" s="103"/>
      <c r="P3211" s="103"/>
      <c r="Q3211" s="103"/>
      <c r="R3211" s="103"/>
      <c r="S3211" s="103"/>
      <c r="T3211" s="103"/>
      <c r="U3211" s="103"/>
      <c r="W3211" s="116" t="s">
        <v>250</v>
      </c>
    </row>
    <row r="3212" spans="1:23" s="104" customFormat="1" ht="18" customHeight="1">
      <c r="A3212" s="111" t="s">
        <v>184</v>
      </c>
      <c r="B3212" s="103"/>
      <c r="C3212" s="103"/>
      <c r="D3212" s="103"/>
      <c r="E3212" s="103"/>
      <c r="F3212" s="103"/>
      <c r="G3212" s="103"/>
      <c r="H3212" s="103"/>
      <c r="I3212" s="103"/>
      <c r="J3212" s="103"/>
      <c r="K3212" s="103"/>
      <c r="L3212" s="103"/>
      <c r="M3212" s="103"/>
      <c r="N3212" s="103"/>
      <c r="O3212" s="103"/>
      <c r="P3212" s="103"/>
      <c r="Q3212" s="103"/>
      <c r="R3212" s="103"/>
      <c r="S3212" s="103"/>
      <c r="T3212" s="103"/>
      <c r="U3212" s="103"/>
      <c r="W3212" s="271">
        <f>COUNTIF(B3220:U3220,"-")</f>
        <v>20</v>
      </c>
    </row>
    <row r="3213" spans="1:23" s="104" customFormat="1" ht="18" customHeight="1">
      <c r="A3213" s="111" t="s">
        <v>208</v>
      </c>
      <c r="B3213" s="103"/>
      <c r="C3213" s="103"/>
      <c r="D3213" s="103"/>
      <c r="E3213" s="103"/>
      <c r="F3213" s="103"/>
      <c r="G3213" s="103"/>
      <c r="H3213" s="103"/>
      <c r="I3213" s="103"/>
      <c r="J3213" s="103"/>
      <c r="K3213" s="103"/>
      <c r="L3213" s="103"/>
      <c r="M3213" s="103"/>
      <c r="N3213" s="103"/>
      <c r="O3213" s="103"/>
      <c r="P3213" s="103"/>
      <c r="Q3213" s="103"/>
      <c r="R3213" s="103"/>
      <c r="S3213" s="103"/>
      <c r="T3213" s="103"/>
      <c r="U3213" s="103"/>
      <c r="W3213" s="271"/>
    </row>
    <row r="3214" spans="1:23" s="104" customFormat="1" ht="18" customHeight="1">
      <c r="A3214" s="111" t="s">
        <v>209</v>
      </c>
      <c r="B3214" s="103"/>
      <c r="C3214" s="103"/>
      <c r="D3214" s="103"/>
      <c r="E3214" s="103"/>
      <c r="F3214" s="103"/>
      <c r="G3214" s="103"/>
      <c r="H3214" s="103"/>
      <c r="I3214" s="103"/>
      <c r="J3214" s="103"/>
      <c r="K3214" s="103"/>
      <c r="L3214" s="103"/>
      <c r="M3214" s="103"/>
      <c r="N3214" s="103"/>
      <c r="O3214" s="103"/>
      <c r="P3214" s="103"/>
      <c r="Q3214" s="103"/>
      <c r="R3214" s="103"/>
      <c r="S3214" s="103"/>
      <c r="T3214" s="103"/>
      <c r="U3214" s="103"/>
    </row>
    <row r="3215" spans="1:23" s="104" customFormat="1" ht="18" customHeight="1">
      <c r="A3215" s="111" t="s">
        <v>198</v>
      </c>
      <c r="B3215" s="103"/>
      <c r="C3215" s="103"/>
      <c r="D3215" s="103"/>
      <c r="E3215" s="103"/>
      <c r="F3215" s="103"/>
      <c r="G3215" s="103"/>
      <c r="H3215" s="103"/>
      <c r="I3215" s="103"/>
      <c r="J3215" s="103"/>
      <c r="K3215" s="103"/>
      <c r="L3215" s="103"/>
      <c r="M3215" s="103"/>
      <c r="N3215" s="103"/>
      <c r="O3215" s="103"/>
      <c r="P3215" s="103"/>
      <c r="Q3215" s="103"/>
      <c r="R3215" s="103"/>
      <c r="S3215" s="103"/>
      <c r="T3215" s="103"/>
      <c r="U3215" s="103"/>
      <c r="W3215" s="116" t="s">
        <v>249</v>
      </c>
    </row>
    <row r="3216" spans="1:23" s="104" customFormat="1" ht="18" customHeight="1">
      <c r="A3216" s="111" t="s">
        <v>200</v>
      </c>
      <c r="B3216" s="103"/>
      <c r="C3216" s="103"/>
      <c r="D3216" s="103"/>
      <c r="E3216" s="103"/>
      <c r="F3216" s="103"/>
      <c r="G3216" s="103"/>
      <c r="H3216" s="103"/>
      <c r="I3216" s="103"/>
      <c r="J3216" s="103"/>
      <c r="K3216" s="103"/>
      <c r="L3216" s="103"/>
      <c r="M3216" s="103"/>
      <c r="N3216" s="103"/>
      <c r="O3216" s="103"/>
      <c r="P3216" s="103"/>
      <c r="Q3216" s="103"/>
      <c r="R3216" s="103"/>
      <c r="S3216" s="103"/>
      <c r="T3216" s="103"/>
      <c r="U3216" s="103"/>
      <c r="W3216" s="270">
        <f>INDEX(TRI!$BD$72:$BE$436,MATCH(A3207,TRI!$BD$72:$BD$436,0),2)+(IF(WEEKDAY(A3207,1)=4,1,0))</f>
        <v>1</v>
      </c>
    </row>
    <row r="3217" spans="1:23" s="104" customFormat="1" ht="18" customHeight="1">
      <c r="A3217" s="111" t="s">
        <v>201</v>
      </c>
      <c r="B3217" s="103"/>
      <c r="C3217" s="103"/>
      <c r="D3217" s="103"/>
      <c r="E3217" s="103"/>
      <c r="F3217" s="103"/>
      <c r="G3217" s="103"/>
      <c r="H3217" s="103"/>
      <c r="I3217" s="103"/>
      <c r="J3217" s="103"/>
      <c r="K3217" s="103"/>
      <c r="L3217" s="103"/>
      <c r="M3217" s="103"/>
      <c r="N3217" s="103"/>
      <c r="O3217" s="103"/>
      <c r="P3217" s="103"/>
      <c r="Q3217" s="103"/>
      <c r="R3217" s="103"/>
      <c r="S3217" s="103"/>
      <c r="T3217" s="103"/>
      <c r="U3217" s="103"/>
      <c r="W3217" s="271"/>
    </row>
    <row r="3218" spans="1:23" s="104" customFormat="1" ht="18" customHeight="1">
      <c r="A3218" s="111" t="s">
        <v>202</v>
      </c>
      <c r="B3218" s="103"/>
      <c r="C3218" s="103"/>
      <c r="D3218" s="103"/>
      <c r="E3218" s="103"/>
      <c r="F3218" s="103"/>
      <c r="G3218" s="103"/>
      <c r="H3218" s="103"/>
      <c r="I3218" s="103"/>
      <c r="J3218" s="103"/>
      <c r="K3218" s="103"/>
      <c r="L3218" s="103"/>
      <c r="M3218" s="103"/>
      <c r="N3218" s="103"/>
      <c r="O3218" s="103"/>
      <c r="P3218" s="103"/>
      <c r="Q3218" s="103"/>
      <c r="R3218" s="103"/>
      <c r="S3218" s="103"/>
      <c r="T3218" s="103"/>
      <c r="U3218" s="103"/>
    </row>
    <row r="3219" spans="1:23" s="104" customFormat="1" ht="18" customHeight="1">
      <c r="A3219" s="111" t="s">
        <v>203</v>
      </c>
      <c r="B3219" s="103"/>
      <c r="C3219" s="103"/>
      <c r="D3219" s="103"/>
      <c r="E3219" s="103"/>
      <c r="F3219" s="103"/>
      <c r="G3219" s="103"/>
      <c r="H3219" s="103"/>
      <c r="I3219" s="103"/>
      <c r="J3219" s="103"/>
      <c r="K3219" s="103"/>
      <c r="L3219" s="103"/>
      <c r="M3219" s="103"/>
      <c r="N3219" s="103"/>
      <c r="O3219" s="103"/>
      <c r="P3219" s="103"/>
      <c r="Q3219" s="103"/>
      <c r="R3219" s="103"/>
      <c r="S3219" s="103"/>
      <c r="T3219" s="103"/>
      <c r="U3219" s="103"/>
    </row>
    <row r="3220" spans="1:23" s="104" customFormat="1" ht="18" customHeight="1">
      <c r="A3220" s="112" t="s">
        <v>204</v>
      </c>
      <c r="B3220" s="109" t="str">
        <f>IF(COUNTA(B3208:B3219)=0,"-",COUNTA(B3208:B3219)/12)</f>
        <v>-</v>
      </c>
      <c r="C3220" s="109" t="str">
        <f>IF(COUNTA(C3208:C3219)=0,"-",COUNTA(C3208:C3219)/12)</f>
        <v>-</v>
      </c>
      <c r="D3220" s="109" t="str">
        <f t="shared" ref="D3220" si="385">IF(COUNTA(D3208:D3219)=0,"-",COUNTA(D3208:D3219)/12)</f>
        <v>-</v>
      </c>
      <c r="E3220" s="114" t="str">
        <f>IF(COUNTA(E3208:E3219)=0,"-",COUNTA(E3208:E3219)/12)</f>
        <v>-</v>
      </c>
      <c r="F3220" s="109" t="str">
        <f t="shared" ref="F3220:U3220" si="386">IF(COUNTA(F3208:F3219)=0,"-",COUNTA(F3208:F3219)/12)</f>
        <v>-</v>
      </c>
      <c r="G3220" s="109" t="str">
        <f t="shared" si="386"/>
        <v>-</v>
      </c>
      <c r="H3220" s="109" t="str">
        <f t="shared" si="386"/>
        <v>-</v>
      </c>
      <c r="I3220" s="109" t="str">
        <f t="shared" si="386"/>
        <v>-</v>
      </c>
      <c r="J3220" s="109" t="str">
        <f t="shared" si="386"/>
        <v>-</v>
      </c>
      <c r="K3220" s="109" t="str">
        <f t="shared" si="386"/>
        <v>-</v>
      </c>
      <c r="L3220" s="109" t="str">
        <f t="shared" si="386"/>
        <v>-</v>
      </c>
      <c r="M3220" s="109" t="str">
        <f t="shared" si="386"/>
        <v>-</v>
      </c>
      <c r="N3220" s="109" t="str">
        <f t="shared" si="386"/>
        <v>-</v>
      </c>
      <c r="O3220" s="109" t="str">
        <f t="shared" si="386"/>
        <v>-</v>
      </c>
      <c r="P3220" s="109" t="str">
        <f t="shared" si="386"/>
        <v>-</v>
      </c>
      <c r="Q3220" s="109" t="str">
        <f t="shared" si="386"/>
        <v>-</v>
      </c>
      <c r="R3220" s="109" t="str">
        <f t="shared" si="386"/>
        <v>-</v>
      </c>
      <c r="S3220" s="109" t="str">
        <f t="shared" si="386"/>
        <v>-</v>
      </c>
      <c r="T3220" s="109" t="str">
        <f t="shared" si="386"/>
        <v>-</v>
      </c>
      <c r="U3220" s="109" t="str">
        <f t="shared" si="386"/>
        <v>-</v>
      </c>
    </row>
    <row r="3222" spans="1:23" s="104" customFormat="1" ht="18" customHeight="1">
      <c r="A3222" s="105">
        <f>A3207+1</f>
        <v>44924</v>
      </c>
      <c r="B3222" s="106">
        <v>1</v>
      </c>
      <c r="C3222" s="106">
        <v>2</v>
      </c>
      <c r="D3222" s="106">
        <v>3</v>
      </c>
      <c r="E3222" s="106">
        <v>4</v>
      </c>
      <c r="F3222" s="106">
        <v>5</v>
      </c>
      <c r="G3222" s="106">
        <v>6</v>
      </c>
      <c r="H3222" s="106">
        <v>7</v>
      </c>
      <c r="I3222" s="106">
        <v>8</v>
      </c>
      <c r="J3222" s="106">
        <v>9</v>
      </c>
      <c r="K3222" s="106">
        <v>10</v>
      </c>
      <c r="L3222" s="106">
        <v>11</v>
      </c>
      <c r="M3222" s="106">
        <v>12</v>
      </c>
      <c r="N3222" s="106">
        <v>13</v>
      </c>
      <c r="O3222" s="106">
        <v>14</v>
      </c>
      <c r="P3222" s="106">
        <v>15</v>
      </c>
      <c r="Q3222" s="106">
        <v>16</v>
      </c>
      <c r="R3222" s="106">
        <v>17</v>
      </c>
      <c r="S3222" s="106">
        <v>18</v>
      </c>
      <c r="T3222" s="106">
        <v>19</v>
      </c>
      <c r="U3222" s="106">
        <v>20</v>
      </c>
    </row>
    <row r="3223" spans="1:23" s="104" customFormat="1" ht="18" customHeight="1">
      <c r="A3223" s="111" t="s">
        <v>168</v>
      </c>
      <c r="B3223" s="103"/>
      <c r="C3223" s="103"/>
      <c r="D3223" s="103"/>
      <c r="E3223" s="103"/>
      <c r="F3223" s="103"/>
      <c r="G3223" s="103"/>
      <c r="H3223" s="103"/>
      <c r="I3223" s="103"/>
      <c r="J3223" s="103"/>
      <c r="K3223" s="103"/>
      <c r="L3223" s="103"/>
      <c r="M3223" s="103"/>
      <c r="N3223" s="103"/>
      <c r="O3223" s="103"/>
      <c r="P3223" s="103"/>
      <c r="Q3223" s="103"/>
      <c r="R3223" s="103"/>
      <c r="S3223" s="103"/>
      <c r="T3223" s="103"/>
      <c r="U3223" s="103"/>
    </row>
    <row r="3224" spans="1:23" s="104" customFormat="1" ht="18" customHeight="1">
      <c r="A3224" s="111" t="s">
        <v>174</v>
      </c>
      <c r="B3224" s="103"/>
      <c r="C3224" s="103"/>
      <c r="D3224" s="103"/>
      <c r="E3224" s="103"/>
      <c r="F3224" s="103"/>
      <c r="G3224" s="103"/>
      <c r="H3224" s="103"/>
      <c r="I3224" s="103"/>
      <c r="J3224" s="103"/>
      <c r="K3224" s="103"/>
      <c r="L3224" s="103"/>
      <c r="M3224" s="103"/>
      <c r="N3224" s="103"/>
      <c r="O3224" s="103"/>
      <c r="P3224" s="103"/>
      <c r="Q3224" s="103"/>
      <c r="R3224" s="103"/>
      <c r="S3224" s="103"/>
      <c r="T3224" s="103"/>
      <c r="U3224" s="103"/>
    </row>
    <row r="3225" spans="1:23" s="104" customFormat="1" ht="18" customHeight="1">
      <c r="A3225" s="111" t="s">
        <v>176</v>
      </c>
      <c r="B3225" s="103"/>
      <c r="C3225" s="103"/>
      <c r="D3225" s="103"/>
      <c r="E3225" s="103"/>
      <c r="F3225" s="103"/>
      <c r="G3225" s="103"/>
      <c r="H3225" s="103"/>
      <c r="I3225" s="103"/>
      <c r="J3225" s="103"/>
      <c r="K3225" s="103"/>
      <c r="L3225" s="103"/>
      <c r="M3225" s="103"/>
      <c r="N3225" s="103"/>
      <c r="O3225" s="103"/>
      <c r="P3225" s="103"/>
      <c r="Q3225" s="103"/>
      <c r="R3225" s="103"/>
      <c r="S3225" s="103"/>
      <c r="T3225" s="103"/>
      <c r="U3225" s="103"/>
    </row>
    <row r="3226" spans="1:23" s="104" customFormat="1" ht="18" customHeight="1">
      <c r="A3226" s="111" t="s">
        <v>181</v>
      </c>
      <c r="B3226" s="103"/>
      <c r="C3226" s="103"/>
      <c r="D3226" s="103"/>
      <c r="E3226" s="103"/>
      <c r="F3226" s="103"/>
      <c r="G3226" s="103"/>
      <c r="H3226" s="103"/>
      <c r="I3226" s="103"/>
      <c r="J3226" s="103"/>
      <c r="K3226" s="103"/>
      <c r="L3226" s="103"/>
      <c r="M3226" s="103"/>
      <c r="N3226" s="103"/>
      <c r="O3226" s="103"/>
      <c r="P3226" s="103"/>
      <c r="Q3226" s="103"/>
      <c r="R3226" s="103"/>
      <c r="S3226" s="103"/>
      <c r="T3226" s="103"/>
      <c r="U3226" s="103"/>
      <c r="W3226" s="116" t="s">
        <v>250</v>
      </c>
    </row>
    <row r="3227" spans="1:23" s="104" customFormat="1" ht="18" customHeight="1">
      <c r="A3227" s="111" t="s">
        <v>184</v>
      </c>
      <c r="B3227" s="103"/>
      <c r="C3227" s="103"/>
      <c r="D3227" s="103"/>
      <c r="E3227" s="103"/>
      <c r="F3227" s="103"/>
      <c r="G3227" s="103"/>
      <c r="H3227" s="103"/>
      <c r="I3227" s="103"/>
      <c r="J3227" s="103"/>
      <c r="K3227" s="103"/>
      <c r="L3227" s="103"/>
      <c r="M3227" s="103"/>
      <c r="N3227" s="103"/>
      <c r="O3227" s="103"/>
      <c r="P3227" s="103"/>
      <c r="Q3227" s="103"/>
      <c r="R3227" s="103"/>
      <c r="S3227" s="103"/>
      <c r="T3227" s="103"/>
      <c r="U3227" s="103"/>
      <c r="W3227" s="271">
        <f>COUNTIF(B3235:U3235,"-")</f>
        <v>20</v>
      </c>
    </row>
    <row r="3228" spans="1:23" s="104" customFormat="1" ht="18" customHeight="1">
      <c r="A3228" s="111" t="s">
        <v>208</v>
      </c>
      <c r="B3228" s="103"/>
      <c r="C3228" s="103"/>
      <c r="D3228" s="103"/>
      <c r="E3228" s="103"/>
      <c r="F3228" s="103"/>
      <c r="G3228" s="103"/>
      <c r="H3228" s="103"/>
      <c r="I3228" s="103"/>
      <c r="J3228" s="103"/>
      <c r="K3228" s="103"/>
      <c r="L3228" s="103"/>
      <c r="M3228" s="103"/>
      <c r="N3228" s="103"/>
      <c r="O3228" s="103"/>
      <c r="P3228" s="103"/>
      <c r="Q3228" s="103"/>
      <c r="R3228" s="103"/>
      <c r="S3228" s="103"/>
      <c r="T3228" s="103"/>
      <c r="U3228" s="103"/>
      <c r="W3228" s="271"/>
    </row>
    <row r="3229" spans="1:23" s="104" customFormat="1" ht="18" customHeight="1">
      <c r="A3229" s="111" t="s">
        <v>209</v>
      </c>
      <c r="B3229" s="103"/>
      <c r="C3229" s="103"/>
      <c r="D3229" s="103"/>
      <c r="E3229" s="103"/>
      <c r="F3229" s="103"/>
      <c r="G3229" s="103"/>
      <c r="H3229" s="103"/>
      <c r="I3229" s="103"/>
      <c r="J3229" s="103"/>
      <c r="K3229" s="103"/>
      <c r="L3229" s="103"/>
      <c r="M3229" s="103"/>
      <c r="N3229" s="103"/>
      <c r="O3229" s="103"/>
      <c r="P3229" s="103"/>
      <c r="Q3229" s="103"/>
      <c r="R3229" s="103"/>
      <c r="S3229" s="103"/>
      <c r="T3229" s="103"/>
      <c r="U3229" s="103"/>
    </row>
    <row r="3230" spans="1:23" s="104" customFormat="1" ht="18" customHeight="1">
      <c r="A3230" s="111" t="s">
        <v>198</v>
      </c>
      <c r="B3230" s="103"/>
      <c r="C3230" s="103"/>
      <c r="D3230" s="103"/>
      <c r="E3230" s="103"/>
      <c r="F3230" s="103"/>
      <c r="G3230" s="103"/>
      <c r="H3230" s="103"/>
      <c r="I3230" s="103"/>
      <c r="J3230" s="103"/>
      <c r="K3230" s="103"/>
      <c r="L3230" s="103"/>
      <c r="M3230" s="103"/>
      <c r="N3230" s="103"/>
      <c r="O3230" s="103"/>
      <c r="P3230" s="103"/>
      <c r="Q3230" s="103"/>
      <c r="R3230" s="103"/>
      <c r="S3230" s="103"/>
      <c r="T3230" s="103"/>
      <c r="U3230" s="103"/>
      <c r="W3230" s="116" t="s">
        <v>249</v>
      </c>
    </row>
    <row r="3231" spans="1:23" s="104" customFormat="1" ht="18" customHeight="1">
      <c r="A3231" s="111" t="s">
        <v>200</v>
      </c>
      <c r="B3231" s="103"/>
      <c r="C3231" s="103"/>
      <c r="D3231" s="103"/>
      <c r="E3231" s="103"/>
      <c r="F3231" s="103"/>
      <c r="G3231" s="103"/>
      <c r="H3231" s="103"/>
      <c r="I3231" s="103"/>
      <c r="J3231" s="103"/>
      <c r="K3231" s="103"/>
      <c r="L3231" s="103"/>
      <c r="M3231" s="103"/>
      <c r="N3231" s="103"/>
      <c r="O3231" s="103"/>
      <c r="P3231" s="103"/>
      <c r="Q3231" s="103"/>
      <c r="R3231" s="103"/>
      <c r="S3231" s="103"/>
      <c r="T3231" s="103"/>
      <c r="U3231" s="103"/>
      <c r="W3231" s="270">
        <f>INDEX(TRI!$BD$72:$BE$436,MATCH(A3222,TRI!$BD$72:$BD$436,0),2)+(IF(WEEKDAY(A3222,1)=4,1,0))</f>
        <v>0</v>
      </c>
    </row>
    <row r="3232" spans="1:23" s="104" customFormat="1" ht="18" customHeight="1">
      <c r="A3232" s="111" t="s">
        <v>201</v>
      </c>
      <c r="B3232" s="103"/>
      <c r="C3232" s="103"/>
      <c r="D3232" s="103"/>
      <c r="E3232" s="103"/>
      <c r="F3232" s="103"/>
      <c r="G3232" s="103"/>
      <c r="H3232" s="103"/>
      <c r="I3232" s="103"/>
      <c r="J3232" s="103"/>
      <c r="K3232" s="103"/>
      <c r="L3232" s="103"/>
      <c r="M3232" s="103"/>
      <c r="N3232" s="103"/>
      <c r="O3232" s="103"/>
      <c r="P3232" s="103"/>
      <c r="Q3232" s="103"/>
      <c r="R3232" s="103"/>
      <c r="S3232" s="103"/>
      <c r="T3232" s="103"/>
      <c r="U3232" s="103"/>
      <c r="W3232" s="271"/>
    </row>
    <row r="3233" spans="1:23" s="104" customFormat="1" ht="18" customHeight="1">
      <c r="A3233" s="111" t="s">
        <v>202</v>
      </c>
      <c r="B3233" s="103"/>
      <c r="C3233" s="103"/>
      <c r="D3233" s="103"/>
      <c r="E3233" s="103"/>
      <c r="F3233" s="103"/>
      <c r="G3233" s="103"/>
      <c r="H3233" s="103"/>
      <c r="I3233" s="103"/>
      <c r="J3233" s="103"/>
      <c r="K3233" s="103"/>
      <c r="L3233" s="103"/>
      <c r="M3233" s="103"/>
      <c r="N3233" s="103"/>
      <c r="O3233" s="103"/>
      <c r="P3233" s="103"/>
      <c r="Q3233" s="103"/>
      <c r="R3233" s="103"/>
      <c r="S3233" s="103"/>
      <c r="T3233" s="103"/>
      <c r="U3233" s="103"/>
    </row>
    <row r="3234" spans="1:23" s="104" customFormat="1" ht="18" customHeight="1">
      <c r="A3234" s="111" t="s">
        <v>203</v>
      </c>
      <c r="B3234" s="103"/>
      <c r="C3234" s="103"/>
      <c r="D3234" s="103"/>
      <c r="E3234" s="103"/>
      <c r="F3234" s="103"/>
      <c r="G3234" s="103"/>
      <c r="H3234" s="103"/>
      <c r="I3234" s="103"/>
      <c r="J3234" s="103"/>
      <c r="K3234" s="103"/>
      <c r="L3234" s="103"/>
      <c r="M3234" s="103"/>
      <c r="N3234" s="103"/>
      <c r="O3234" s="103"/>
      <c r="P3234" s="103"/>
      <c r="Q3234" s="103"/>
      <c r="R3234" s="103"/>
      <c r="S3234" s="103"/>
      <c r="T3234" s="103"/>
      <c r="U3234" s="103"/>
    </row>
    <row r="3235" spans="1:23" s="104" customFormat="1" ht="18" customHeight="1">
      <c r="A3235" s="112" t="s">
        <v>204</v>
      </c>
      <c r="B3235" s="109" t="str">
        <f>IF(COUNTA(B3223:B3234)=0,"-",COUNTA(B3223:B3234)/12)</f>
        <v>-</v>
      </c>
      <c r="C3235" s="109" t="str">
        <f>IF(COUNTA(C3223:C3234)=0,"-",COUNTA(C3223:C3234)/12)</f>
        <v>-</v>
      </c>
      <c r="D3235" s="109" t="str">
        <f t="shared" ref="D3235" si="387">IF(COUNTA(D3223:D3234)=0,"-",COUNTA(D3223:D3234)/12)</f>
        <v>-</v>
      </c>
      <c r="E3235" s="114" t="str">
        <f>IF(COUNTA(E3223:E3234)=0,"-",COUNTA(E3223:E3234)/12)</f>
        <v>-</v>
      </c>
      <c r="F3235" s="109" t="str">
        <f t="shared" ref="F3235:U3235" si="388">IF(COUNTA(F3223:F3234)=0,"-",COUNTA(F3223:F3234)/12)</f>
        <v>-</v>
      </c>
      <c r="G3235" s="109" t="str">
        <f t="shared" si="388"/>
        <v>-</v>
      </c>
      <c r="H3235" s="109" t="str">
        <f t="shared" si="388"/>
        <v>-</v>
      </c>
      <c r="I3235" s="109" t="str">
        <f t="shared" si="388"/>
        <v>-</v>
      </c>
      <c r="J3235" s="109" t="str">
        <f t="shared" si="388"/>
        <v>-</v>
      </c>
      <c r="K3235" s="109" t="str">
        <f t="shared" si="388"/>
        <v>-</v>
      </c>
      <c r="L3235" s="109" t="str">
        <f t="shared" si="388"/>
        <v>-</v>
      </c>
      <c r="M3235" s="109" t="str">
        <f t="shared" si="388"/>
        <v>-</v>
      </c>
      <c r="N3235" s="109" t="str">
        <f t="shared" si="388"/>
        <v>-</v>
      </c>
      <c r="O3235" s="109" t="str">
        <f t="shared" si="388"/>
        <v>-</v>
      </c>
      <c r="P3235" s="109" t="str">
        <f t="shared" si="388"/>
        <v>-</v>
      </c>
      <c r="Q3235" s="109" t="str">
        <f t="shared" si="388"/>
        <v>-</v>
      </c>
      <c r="R3235" s="109" t="str">
        <f t="shared" si="388"/>
        <v>-</v>
      </c>
      <c r="S3235" s="109" t="str">
        <f t="shared" si="388"/>
        <v>-</v>
      </c>
      <c r="T3235" s="109" t="str">
        <f t="shared" si="388"/>
        <v>-</v>
      </c>
      <c r="U3235" s="109" t="str">
        <f t="shared" si="388"/>
        <v>-</v>
      </c>
    </row>
    <row r="3237" spans="1:23" s="104" customFormat="1" ht="18" customHeight="1">
      <c r="A3237" s="105">
        <f>A3222+1</f>
        <v>44925</v>
      </c>
      <c r="B3237" s="106">
        <v>1</v>
      </c>
      <c r="C3237" s="106">
        <v>2</v>
      </c>
      <c r="D3237" s="106">
        <v>3</v>
      </c>
      <c r="E3237" s="106">
        <v>4</v>
      </c>
      <c r="F3237" s="106">
        <v>5</v>
      </c>
      <c r="G3237" s="106">
        <v>6</v>
      </c>
      <c r="H3237" s="106">
        <v>7</v>
      </c>
      <c r="I3237" s="106">
        <v>8</v>
      </c>
      <c r="J3237" s="106">
        <v>9</v>
      </c>
      <c r="K3237" s="106">
        <v>10</v>
      </c>
      <c r="L3237" s="106">
        <v>11</v>
      </c>
      <c r="M3237" s="106">
        <v>12</v>
      </c>
      <c r="N3237" s="106">
        <v>13</v>
      </c>
      <c r="O3237" s="106">
        <v>14</v>
      </c>
      <c r="P3237" s="106">
        <v>15</v>
      </c>
      <c r="Q3237" s="106">
        <v>16</v>
      </c>
      <c r="R3237" s="106">
        <v>17</v>
      </c>
      <c r="S3237" s="106">
        <v>18</v>
      </c>
      <c r="T3237" s="106">
        <v>19</v>
      </c>
      <c r="U3237" s="106">
        <v>20</v>
      </c>
    </row>
    <row r="3238" spans="1:23" s="104" customFormat="1" ht="18" customHeight="1">
      <c r="A3238" s="111" t="s">
        <v>168</v>
      </c>
      <c r="B3238" s="103"/>
      <c r="C3238" s="103"/>
      <c r="D3238" s="103"/>
      <c r="E3238" s="103"/>
      <c r="F3238" s="103"/>
      <c r="G3238" s="103"/>
      <c r="H3238" s="103"/>
      <c r="I3238" s="103"/>
      <c r="J3238" s="103"/>
      <c r="K3238" s="103"/>
      <c r="L3238" s="103"/>
      <c r="M3238" s="103"/>
      <c r="N3238" s="103"/>
      <c r="O3238" s="103"/>
      <c r="P3238" s="103"/>
      <c r="Q3238" s="103"/>
      <c r="R3238" s="103"/>
      <c r="S3238" s="103"/>
      <c r="T3238" s="103"/>
      <c r="U3238" s="103"/>
    </row>
    <row r="3239" spans="1:23" s="104" customFormat="1" ht="18" customHeight="1">
      <c r="A3239" s="111" t="s">
        <v>174</v>
      </c>
      <c r="B3239" s="103"/>
      <c r="C3239" s="103"/>
      <c r="D3239" s="103"/>
      <c r="E3239" s="103"/>
      <c r="F3239" s="103"/>
      <c r="G3239" s="103"/>
      <c r="H3239" s="103"/>
      <c r="I3239" s="103"/>
      <c r="J3239" s="103"/>
      <c r="K3239" s="103"/>
      <c r="L3239" s="103"/>
      <c r="M3239" s="103"/>
      <c r="N3239" s="103"/>
      <c r="O3239" s="103"/>
      <c r="P3239" s="103"/>
      <c r="Q3239" s="103"/>
      <c r="R3239" s="103"/>
      <c r="S3239" s="103"/>
      <c r="T3239" s="103"/>
      <c r="U3239" s="103"/>
    </row>
    <row r="3240" spans="1:23" s="104" customFormat="1" ht="18" customHeight="1">
      <c r="A3240" s="111" t="s">
        <v>176</v>
      </c>
      <c r="B3240" s="103"/>
      <c r="C3240" s="103"/>
      <c r="D3240" s="103"/>
      <c r="E3240" s="103"/>
      <c r="F3240" s="103"/>
      <c r="G3240" s="103"/>
      <c r="H3240" s="103"/>
      <c r="I3240" s="103"/>
      <c r="J3240" s="103"/>
      <c r="K3240" s="103"/>
      <c r="L3240" s="103"/>
      <c r="M3240" s="103"/>
      <c r="N3240" s="103"/>
      <c r="O3240" s="103"/>
      <c r="P3240" s="103"/>
      <c r="Q3240" s="103"/>
      <c r="R3240" s="103"/>
      <c r="S3240" s="103"/>
      <c r="T3240" s="103"/>
      <c r="U3240" s="103"/>
    </row>
    <row r="3241" spans="1:23" s="104" customFormat="1" ht="18" customHeight="1">
      <c r="A3241" s="111" t="s">
        <v>181</v>
      </c>
      <c r="B3241" s="103"/>
      <c r="C3241" s="103"/>
      <c r="D3241" s="103"/>
      <c r="E3241" s="103"/>
      <c r="F3241" s="103"/>
      <c r="G3241" s="103"/>
      <c r="H3241" s="103"/>
      <c r="I3241" s="103"/>
      <c r="J3241" s="103"/>
      <c r="K3241" s="103"/>
      <c r="L3241" s="103"/>
      <c r="M3241" s="103"/>
      <c r="N3241" s="103"/>
      <c r="O3241" s="103"/>
      <c r="P3241" s="103"/>
      <c r="Q3241" s="103"/>
      <c r="R3241" s="103"/>
      <c r="S3241" s="103"/>
      <c r="T3241" s="103"/>
      <c r="U3241" s="103"/>
      <c r="W3241" s="116" t="s">
        <v>250</v>
      </c>
    </row>
    <row r="3242" spans="1:23" s="104" customFormat="1" ht="18" customHeight="1">
      <c r="A3242" s="111" t="s">
        <v>184</v>
      </c>
      <c r="B3242" s="103"/>
      <c r="C3242" s="103"/>
      <c r="D3242" s="103"/>
      <c r="E3242" s="103"/>
      <c r="F3242" s="103"/>
      <c r="G3242" s="103"/>
      <c r="H3242" s="103"/>
      <c r="I3242" s="103"/>
      <c r="J3242" s="103"/>
      <c r="K3242" s="103"/>
      <c r="L3242" s="103"/>
      <c r="M3242" s="103"/>
      <c r="N3242" s="103"/>
      <c r="O3242" s="103"/>
      <c r="P3242" s="103"/>
      <c r="Q3242" s="103"/>
      <c r="R3242" s="103"/>
      <c r="S3242" s="103"/>
      <c r="T3242" s="103"/>
      <c r="U3242" s="103"/>
      <c r="W3242" s="271">
        <f>COUNTIF(B3250:U3250,"-")</f>
        <v>20</v>
      </c>
    </row>
    <row r="3243" spans="1:23" s="104" customFormat="1" ht="18" customHeight="1">
      <c r="A3243" s="111" t="s">
        <v>208</v>
      </c>
      <c r="B3243" s="103"/>
      <c r="C3243" s="103"/>
      <c r="D3243" s="103"/>
      <c r="E3243" s="103"/>
      <c r="F3243" s="103"/>
      <c r="G3243" s="103"/>
      <c r="H3243" s="103"/>
      <c r="I3243" s="103"/>
      <c r="J3243" s="103"/>
      <c r="K3243" s="103"/>
      <c r="L3243" s="103"/>
      <c r="M3243" s="103"/>
      <c r="N3243" s="103"/>
      <c r="O3243" s="103"/>
      <c r="P3243" s="103"/>
      <c r="Q3243" s="103"/>
      <c r="R3243" s="103"/>
      <c r="S3243" s="103"/>
      <c r="T3243" s="103"/>
      <c r="U3243" s="103"/>
      <c r="W3243" s="271"/>
    </row>
    <row r="3244" spans="1:23" s="104" customFormat="1" ht="18" customHeight="1">
      <c r="A3244" s="111" t="s">
        <v>209</v>
      </c>
      <c r="B3244" s="103"/>
      <c r="C3244" s="103"/>
      <c r="D3244" s="103"/>
      <c r="E3244" s="103"/>
      <c r="F3244" s="103"/>
      <c r="G3244" s="103"/>
      <c r="H3244" s="103"/>
      <c r="I3244" s="103"/>
      <c r="J3244" s="103"/>
      <c r="K3244" s="103"/>
      <c r="L3244" s="103"/>
      <c r="M3244" s="103"/>
      <c r="N3244" s="103"/>
      <c r="O3244" s="103"/>
      <c r="P3244" s="103"/>
      <c r="Q3244" s="103"/>
      <c r="R3244" s="103"/>
      <c r="S3244" s="103"/>
      <c r="T3244" s="103"/>
      <c r="U3244" s="103"/>
    </row>
    <row r="3245" spans="1:23" s="104" customFormat="1" ht="18" customHeight="1">
      <c r="A3245" s="111" t="s">
        <v>198</v>
      </c>
      <c r="B3245" s="103"/>
      <c r="C3245" s="103"/>
      <c r="D3245" s="103"/>
      <c r="E3245" s="103"/>
      <c r="F3245" s="103"/>
      <c r="G3245" s="103"/>
      <c r="H3245" s="103"/>
      <c r="I3245" s="103"/>
      <c r="J3245" s="103"/>
      <c r="K3245" s="103"/>
      <c r="L3245" s="103"/>
      <c r="M3245" s="103"/>
      <c r="N3245" s="103"/>
      <c r="O3245" s="103"/>
      <c r="P3245" s="103"/>
      <c r="Q3245" s="103"/>
      <c r="R3245" s="103"/>
      <c r="S3245" s="103"/>
      <c r="T3245" s="103"/>
      <c r="U3245" s="103"/>
      <c r="W3245" s="116" t="s">
        <v>249</v>
      </c>
    </row>
    <row r="3246" spans="1:23" s="104" customFormat="1" ht="18" customHeight="1">
      <c r="A3246" s="111" t="s">
        <v>200</v>
      </c>
      <c r="B3246" s="103"/>
      <c r="C3246" s="103"/>
      <c r="D3246" s="103"/>
      <c r="E3246" s="103"/>
      <c r="F3246" s="103"/>
      <c r="G3246" s="103"/>
      <c r="H3246" s="103"/>
      <c r="I3246" s="103"/>
      <c r="J3246" s="103"/>
      <c r="K3246" s="103"/>
      <c r="L3246" s="103"/>
      <c r="M3246" s="103"/>
      <c r="N3246" s="103"/>
      <c r="O3246" s="103"/>
      <c r="P3246" s="103"/>
      <c r="Q3246" s="103"/>
      <c r="R3246" s="103"/>
      <c r="S3246" s="103"/>
      <c r="T3246" s="103"/>
      <c r="U3246" s="103"/>
      <c r="W3246" s="270">
        <f>INDEX(TRI!$BD$72:$BE$436,MATCH(A3237,TRI!$BD$72:$BD$436,0),2)+(IF(WEEKDAY(A3237,1)=4,1,0))</f>
        <v>0</v>
      </c>
    </row>
    <row r="3247" spans="1:23" s="104" customFormat="1" ht="18" customHeight="1">
      <c r="A3247" s="111" t="s">
        <v>201</v>
      </c>
      <c r="B3247" s="103"/>
      <c r="C3247" s="103"/>
      <c r="D3247" s="103"/>
      <c r="E3247" s="103"/>
      <c r="F3247" s="103"/>
      <c r="G3247" s="103"/>
      <c r="H3247" s="103"/>
      <c r="I3247" s="103"/>
      <c r="J3247" s="103"/>
      <c r="K3247" s="103"/>
      <c r="L3247" s="103"/>
      <c r="M3247" s="103"/>
      <c r="N3247" s="103"/>
      <c r="O3247" s="103"/>
      <c r="P3247" s="103"/>
      <c r="Q3247" s="103"/>
      <c r="R3247" s="103"/>
      <c r="S3247" s="103"/>
      <c r="T3247" s="103"/>
      <c r="U3247" s="103"/>
      <c r="W3247" s="271"/>
    </row>
    <row r="3248" spans="1:23" s="104" customFormat="1" ht="18" customHeight="1">
      <c r="A3248" s="111" t="s">
        <v>202</v>
      </c>
      <c r="B3248" s="103"/>
      <c r="C3248" s="103"/>
      <c r="D3248" s="103"/>
      <c r="E3248" s="103"/>
      <c r="F3248" s="103"/>
      <c r="G3248" s="103"/>
      <c r="H3248" s="103"/>
      <c r="I3248" s="103"/>
      <c r="J3248" s="103"/>
      <c r="K3248" s="103"/>
      <c r="L3248" s="103"/>
      <c r="M3248" s="103"/>
      <c r="N3248" s="103"/>
      <c r="O3248" s="103"/>
      <c r="P3248" s="103"/>
      <c r="Q3248" s="103"/>
      <c r="R3248" s="103"/>
      <c r="S3248" s="103"/>
      <c r="T3248" s="103"/>
      <c r="U3248" s="103"/>
    </row>
    <row r="3249" spans="1:23" s="104" customFormat="1" ht="18" customHeight="1">
      <c r="A3249" s="111" t="s">
        <v>203</v>
      </c>
      <c r="B3249" s="103"/>
      <c r="C3249" s="103"/>
      <c r="D3249" s="103"/>
      <c r="E3249" s="103"/>
      <c r="F3249" s="103"/>
      <c r="G3249" s="103"/>
      <c r="H3249" s="103"/>
      <c r="I3249" s="103"/>
      <c r="J3249" s="103"/>
      <c r="K3249" s="103"/>
      <c r="L3249" s="103"/>
      <c r="M3249" s="103"/>
      <c r="N3249" s="103"/>
      <c r="O3249" s="103"/>
      <c r="P3249" s="103"/>
      <c r="Q3249" s="103"/>
      <c r="R3249" s="103"/>
      <c r="S3249" s="103"/>
      <c r="T3249" s="103"/>
      <c r="U3249" s="103"/>
    </row>
    <row r="3250" spans="1:23" s="104" customFormat="1" ht="18" customHeight="1">
      <c r="A3250" s="112" t="s">
        <v>204</v>
      </c>
      <c r="B3250" s="109" t="str">
        <f>IF(COUNTA(B3238:B3249)=0,"-",COUNTA(B3238:B3249)/12)</f>
        <v>-</v>
      </c>
      <c r="C3250" s="109" t="str">
        <f>IF(COUNTA(C3238:C3249)=0,"-",COUNTA(C3238:C3249)/12)</f>
        <v>-</v>
      </c>
      <c r="D3250" s="109" t="str">
        <f t="shared" ref="D3250" si="389">IF(COUNTA(D3238:D3249)=0,"-",COUNTA(D3238:D3249)/12)</f>
        <v>-</v>
      </c>
      <c r="E3250" s="114" t="str">
        <f>IF(COUNTA(E3238:E3249)=0,"-",COUNTA(E3238:E3249)/12)</f>
        <v>-</v>
      </c>
      <c r="F3250" s="109" t="str">
        <f t="shared" ref="F3250:U3250" si="390">IF(COUNTA(F3238:F3249)=0,"-",COUNTA(F3238:F3249)/12)</f>
        <v>-</v>
      </c>
      <c r="G3250" s="109" t="str">
        <f t="shared" si="390"/>
        <v>-</v>
      </c>
      <c r="H3250" s="109" t="str">
        <f t="shared" si="390"/>
        <v>-</v>
      </c>
      <c r="I3250" s="109" t="str">
        <f t="shared" si="390"/>
        <v>-</v>
      </c>
      <c r="J3250" s="109" t="str">
        <f t="shared" si="390"/>
        <v>-</v>
      </c>
      <c r="K3250" s="109" t="str">
        <f t="shared" si="390"/>
        <v>-</v>
      </c>
      <c r="L3250" s="109" t="str">
        <f t="shared" si="390"/>
        <v>-</v>
      </c>
      <c r="M3250" s="109" t="str">
        <f t="shared" si="390"/>
        <v>-</v>
      </c>
      <c r="N3250" s="109" t="str">
        <f t="shared" si="390"/>
        <v>-</v>
      </c>
      <c r="O3250" s="109" t="str">
        <f t="shared" si="390"/>
        <v>-</v>
      </c>
      <c r="P3250" s="109" t="str">
        <f t="shared" si="390"/>
        <v>-</v>
      </c>
      <c r="Q3250" s="109" t="str">
        <f t="shared" si="390"/>
        <v>-</v>
      </c>
      <c r="R3250" s="109" t="str">
        <f t="shared" si="390"/>
        <v>-</v>
      </c>
      <c r="S3250" s="109" t="str">
        <f t="shared" si="390"/>
        <v>-</v>
      </c>
      <c r="T3250" s="109" t="str">
        <f t="shared" si="390"/>
        <v>-</v>
      </c>
      <c r="U3250" s="109" t="str">
        <f t="shared" si="390"/>
        <v>-</v>
      </c>
    </row>
    <row r="3252" spans="1:23" s="104" customFormat="1" ht="18" customHeight="1">
      <c r="A3252" s="105">
        <f>A3237+1</f>
        <v>44926</v>
      </c>
      <c r="B3252" s="106">
        <v>1</v>
      </c>
      <c r="C3252" s="106">
        <v>2</v>
      </c>
      <c r="D3252" s="106">
        <v>3</v>
      </c>
      <c r="E3252" s="106">
        <v>4</v>
      </c>
      <c r="F3252" s="106">
        <v>5</v>
      </c>
      <c r="G3252" s="106">
        <v>6</v>
      </c>
      <c r="H3252" s="106">
        <v>7</v>
      </c>
      <c r="I3252" s="106">
        <v>8</v>
      </c>
      <c r="J3252" s="106">
        <v>9</v>
      </c>
      <c r="K3252" s="106">
        <v>10</v>
      </c>
      <c r="L3252" s="106">
        <v>11</v>
      </c>
      <c r="M3252" s="106">
        <v>12</v>
      </c>
      <c r="N3252" s="106">
        <v>13</v>
      </c>
      <c r="O3252" s="106">
        <v>14</v>
      </c>
      <c r="P3252" s="106">
        <v>15</v>
      </c>
      <c r="Q3252" s="106">
        <v>16</v>
      </c>
      <c r="R3252" s="106">
        <v>17</v>
      </c>
      <c r="S3252" s="106">
        <v>18</v>
      </c>
      <c r="T3252" s="106">
        <v>19</v>
      </c>
      <c r="U3252" s="106">
        <v>20</v>
      </c>
    </row>
    <row r="3253" spans="1:23" s="104" customFormat="1" ht="18" customHeight="1">
      <c r="A3253" s="111" t="s">
        <v>168</v>
      </c>
      <c r="B3253" s="103"/>
      <c r="C3253" s="103"/>
      <c r="D3253" s="103"/>
      <c r="E3253" s="103"/>
      <c r="F3253" s="103"/>
      <c r="G3253" s="103"/>
      <c r="H3253" s="103"/>
      <c r="I3253" s="103"/>
      <c r="J3253" s="103"/>
      <c r="K3253" s="103"/>
      <c r="L3253" s="103"/>
      <c r="M3253" s="103"/>
      <c r="N3253" s="103"/>
      <c r="O3253" s="103"/>
      <c r="P3253" s="103"/>
      <c r="Q3253" s="103"/>
      <c r="R3253" s="103"/>
      <c r="S3253" s="103"/>
      <c r="T3253" s="103"/>
      <c r="U3253" s="103"/>
    </row>
    <row r="3254" spans="1:23" s="104" customFormat="1" ht="18" customHeight="1">
      <c r="A3254" s="111" t="s">
        <v>174</v>
      </c>
      <c r="B3254" s="103"/>
      <c r="C3254" s="103"/>
      <c r="D3254" s="103"/>
      <c r="E3254" s="103"/>
      <c r="F3254" s="103"/>
      <c r="G3254" s="103"/>
      <c r="H3254" s="103"/>
      <c r="I3254" s="103"/>
      <c r="J3254" s="103"/>
      <c r="K3254" s="103"/>
      <c r="L3254" s="103"/>
      <c r="M3254" s="103"/>
      <c r="N3254" s="103"/>
      <c r="O3254" s="103"/>
      <c r="P3254" s="103"/>
      <c r="Q3254" s="103"/>
      <c r="R3254" s="103"/>
      <c r="S3254" s="103"/>
      <c r="T3254" s="103"/>
      <c r="U3254" s="103"/>
    </row>
    <row r="3255" spans="1:23" s="104" customFormat="1" ht="18" customHeight="1">
      <c r="A3255" s="111" t="s">
        <v>176</v>
      </c>
      <c r="B3255" s="103"/>
      <c r="C3255" s="103"/>
      <c r="D3255" s="103"/>
      <c r="E3255" s="103"/>
      <c r="F3255" s="103"/>
      <c r="G3255" s="103"/>
      <c r="H3255" s="103"/>
      <c r="I3255" s="103"/>
      <c r="J3255" s="103"/>
      <c r="K3255" s="103"/>
      <c r="L3255" s="103"/>
      <c r="M3255" s="103"/>
      <c r="N3255" s="103"/>
      <c r="O3255" s="103"/>
      <c r="P3255" s="103"/>
      <c r="Q3255" s="103"/>
      <c r="R3255" s="103"/>
      <c r="S3255" s="103"/>
      <c r="T3255" s="103"/>
      <c r="U3255" s="103"/>
    </row>
    <row r="3256" spans="1:23" s="104" customFormat="1" ht="18" customHeight="1">
      <c r="A3256" s="111" t="s">
        <v>181</v>
      </c>
      <c r="B3256" s="103"/>
      <c r="C3256" s="103"/>
      <c r="D3256" s="103"/>
      <c r="E3256" s="103"/>
      <c r="F3256" s="103"/>
      <c r="G3256" s="103"/>
      <c r="H3256" s="103"/>
      <c r="I3256" s="103"/>
      <c r="J3256" s="103"/>
      <c r="K3256" s="103"/>
      <c r="L3256" s="103"/>
      <c r="M3256" s="103"/>
      <c r="N3256" s="103"/>
      <c r="O3256" s="103"/>
      <c r="P3256" s="103"/>
      <c r="Q3256" s="103"/>
      <c r="R3256" s="103"/>
      <c r="S3256" s="103"/>
      <c r="T3256" s="103"/>
      <c r="U3256" s="103"/>
      <c r="W3256" s="116" t="s">
        <v>250</v>
      </c>
    </row>
    <row r="3257" spans="1:23" s="104" customFormat="1" ht="18" customHeight="1">
      <c r="A3257" s="111" t="s">
        <v>184</v>
      </c>
      <c r="B3257" s="103"/>
      <c r="C3257" s="103"/>
      <c r="D3257" s="103"/>
      <c r="E3257" s="103"/>
      <c r="F3257" s="103"/>
      <c r="G3257" s="103"/>
      <c r="H3257" s="103"/>
      <c r="I3257" s="103"/>
      <c r="J3257" s="103"/>
      <c r="K3257" s="103"/>
      <c r="L3257" s="103"/>
      <c r="M3257" s="103"/>
      <c r="N3257" s="103"/>
      <c r="O3257" s="103"/>
      <c r="P3257" s="103"/>
      <c r="Q3257" s="103"/>
      <c r="R3257" s="103"/>
      <c r="S3257" s="103"/>
      <c r="T3257" s="103"/>
      <c r="U3257" s="103"/>
      <c r="W3257" s="271">
        <f>COUNTIF(B3265:U3265,"-")</f>
        <v>20</v>
      </c>
    </row>
    <row r="3258" spans="1:23" s="104" customFormat="1" ht="18" customHeight="1">
      <c r="A3258" s="111" t="s">
        <v>208</v>
      </c>
      <c r="B3258" s="103"/>
      <c r="C3258" s="103"/>
      <c r="D3258" s="103"/>
      <c r="E3258" s="103"/>
      <c r="F3258" s="103"/>
      <c r="G3258" s="103"/>
      <c r="H3258" s="103"/>
      <c r="I3258" s="103"/>
      <c r="J3258" s="103"/>
      <c r="K3258" s="103"/>
      <c r="L3258" s="103"/>
      <c r="M3258" s="103"/>
      <c r="N3258" s="103"/>
      <c r="O3258" s="103"/>
      <c r="P3258" s="103"/>
      <c r="Q3258" s="103"/>
      <c r="R3258" s="103"/>
      <c r="S3258" s="103"/>
      <c r="T3258" s="103"/>
      <c r="U3258" s="103"/>
      <c r="W3258" s="271"/>
    </row>
    <row r="3259" spans="1:23" s="104" customFormat="1" ht="18" customHeight="1">
      <c r="A3259" s="111" t="s">
        <v>209</v>
      </c>
      <c r="B3259" s="103"/>
      <c r="C3259" s="103"/>
      <c r="D3259" s="103"/>
      <c r="E3259" s="103"/>
      <c r="F3259" s="103"/>
      <c r="G3259" s="103"/>
      <c r="H3259" s="103"/>
      <c r="I3259" s="103"/>
      <c r="J3259" s="103"/>
      <c r="K3259" s="103"/>
      <c r="L3259" s="103"/>
      <c r="M3259" s="103"/>
      <c r="N3259" s="103"/>
      <c r="O3259" s="103"/>
      <c r="P3259" s="103"/>
      <c r="Q3259" s="103"/>
      <c r="R3259" s="103"/>
      <c r="S3259" s="103"/>
      <c r="T3259" s="103"/>
      <c r="U3259" s="103"/>
    </row>
    <row r="3260" spans="1:23" s="104" customFormat="1" ht="18" customHeight="1">
      <c r="A3260" s="111" t="s">
        <v>198</v>
      </c>
      <c r="B3260" s="103"/>
      <c r="C3260" s="103"/>
      <c r="D3260" s="103"/>
      <c r="E3260" s="103"/>
      <c r="F3260" s="103"/>
      <c r="G3260" s="103"/>
      <c r="H3260" s="103"/>
      <c r="I3260" s="103"/>
      <c r="J3260" s="103"/>
      <c r="K3260" s="103"/>
      <c r="L3260" s="103"/>
      <c r="M3260" s="103"/>
      <c r="N3260" s="103"/>
      <c r="O3260" s="103"/>
      <c r="P3260" s="103"/>
      <c r="Q3260" s="103"/>
      <c r="R3260" s="103"/>
      <c r="S3260" s="103"/>
      <c r="T3260" s="103"/>
      <c r="U3260" s="103"/>
      <c r="W3260" s="116" t="s">
        <v>249</v>
      </c>
    </row>
    <row r="3261" spans="1:23" s="104" customFormat="1" ht="18" customHeight="1">
      <c r="A3261" s="111" t="s">
        <v>200</v>
      </c>
      <c r="B3261" s="103"/>
      <c r="C3261" s="103"/>
      <c r="D3261" s="103"/>
      <c r="E3261" s="103"/>
      <c r="F3261" s="103"/>
      <c r="G3261" s="103"/>
      <c r="H3261" s="103"/>
      <c r="I3261" s="103"/>
      <c r="J3261" s="103"/>
      <c r="K3261" s="103"/>
      <c r="L3261" s="103"/>
      <c r="M3261" s="103"/>
      <c r="N3261" s="103"/>
      <c r="O3261" s="103"/>
      <c r="P3261" s="103"/>
      <c r="Q3261" s="103"/>
      <c r="R3261" s="103"/>
      <c r="S3261" s="103"/>
      <c r="T3261" s="103"/>
      <c r="U3261" s="103"/>
      <c r="W3261" s="270">
        <f>INDEX(TRI!$BD$72:$BE$436,MATCH(A3252,TRI!$BD$72:$BD$436,0),2)+(IF(WEEKDAY(A3252,1)=4,1,0))</f>
        <v>0</v>
      </c>
    </row>
    <row r="3262" spans="1:23" s="104" customFormat="1" ht="18" customHeight="1">
      <c r="A3262" s="111" t="s">
        <v>201</v>
      </c>
      <c r="B3262" s="103"/>
      <c r="C3262" s="103"/>
      <c r="D3262" s="103"/>
      <c r="E3262" s="103"/>
      <c r="F3262" s="103"/>
      <c r="G3262" s="103"/>
      <c r="H3262" s="103"/>
      <c r="I3262" s="103"/>
      <c r="J3262" s="103"/>
      <c r="K3262" s="103"/>
      <c r="L3262" s="103"/>
      <c r="M3262" s="103"/>
      <c r="N3262" s="103"/>
      <c r="O3262" s="103"/>
      <c r="P3262" s="103"/>
      <c r="Q3262" s="103"/>
      <c r="R3262" s="103"/>
      <c r="S3262" s="103"/>
      <c r="T3262" s="103"/>
      <c r="U3262" s="103"/>
      <c r="W3262" s="271"/>
    </row>
    <row r="3263" spans="1:23" s="104" customFormat="1" ht="18" customHeight="1">
      <c r="A3263" s="111" t="s">
        <v>202</v>
      </c>
      <c r="B3263" s="103"/>
      <c r="C3263" s="103"/>
      <c r="D3263" s="103"/>
      <c r="E3263" s="103"/>
      <c r="F3263" s="103"/>
      <c r="G3263" s="103"/>
      <c r="H3263" s="103"/>
      <c r="I3263" s="103"/>
      <c r="J3263" s="103"/>
      <c r="K3263" s="103"/>
      <c r="L3263" s="103"/>
      <c r="M3263" s="103"/>
      <c r="N3263" s="103"/>
      <c r="O3263" s="103"/>
      <c r="P3263" s="103"/>
      <c r="Q3263" s="103"/>
      <c r="R3263" s="103"/>
      <c r="S3263" s="103"/>
      <c r="T3263" s="103"/>
      <c r="U3263" s="103"/>
    </row>
    <row r="3264" spans="1:23" s="104" customFormat="1" ht="18" customHeight="1">
      <c r="A3264" s="111" t="s">
        <v>203</v>
      </c>
      <c r="B3264" s="103"/>
      <c r="C3264" s="103"/>
      <c r="D3264" s="103"/>
      <c r="E3264" s="103"/>
      <c r="F3264" s="103"/>
      <c r="G3264" s="103"/>
      <c r="H3264" s="103"/>
      <c r="I3264" s="103"/>
      <c r="J3264" s="103"/>
      <c r="K3264" s="103"/>
      <c r="L3264" s="103"/>
      <c r="M3264" s="103"/>
      <c r="N3264" s="103"/>
      <c r="O3264" s="103"/>
      <c r="P3264" s="103"/>
      <c r="Q3264" s="103"/>
      <c r="R3264" s="103"/>
      <c r="S3264" s="103"/>
      <c r="T3264" s="103"/>
      <c r="U3264" s="103"/>
    </row>
    <row r="3265" spans="1:21" s="104" customFormat="1" ht="18" customHeight="1">
      <c r="A3265" s="112" t="s">
        <v>204</v>
      </c>
      <c r="B3265" s="109" t="str">
        <f>IF(COUNTA(B3253:B3264)=0,"-",COUNTA(B3253:B3264)/12)</f>
        <v>-</v>
      </c>
      <c r="C3265" s="109" t="str">
        <f>IF(COUNTA(C3253:C3264)=0,"-",COUNTA(C3253:C3264)/12)</f>
        <v>-</v>
      </c>
      <c r="D3265" s="109" t="str">
        <f t="shared" ref="D3265" si="391">IF(COUNTA(D3253:D3264)=0,"-",COUNTA(D3253:D3264)/12)</f>
        <v>-</v>
      </c>
      <c r="E3265" s="114" t="str">
        <f>IF(COUNTA(E3253:E3264)=0,"-",COUNTA(E3253:E3264)/12)</f>
        <v>-</v>
      </c>
      <c r="F3265" s="109" t="str">
        <f t="shared" ref="F3265:U3265" si="392">IF(COUNTA(F3253:F3264)=0,"-",COUNTA(F3253:F3264)/12)</f>
        <v>-</v>
      </c>
      <c r="G3265" s="109" t="str">
        <f t="shared" si="392"/>
        <v>-</v>
      </c>
      <c r="H3265" s="109" t="str">
        <f t="shared" si="392"/>
        <v>-</v>
      </c>
      <c r="I3265" s="109" t="str">
        <f t="shared" si="392"/>
        <v>-</v>
      </c>
      <c r="J3265" s="109" t="str">
        <f t="shared" si="392"/>
        <v>-</v>
      </c>
      <c r="K3265" s="109" t="str">
        <f t="shared" si="392"/>
        <v>-</v>
      </c>
      <c r="L3265" s="109" t="str">
        <f t="shared" si="392"/>
        <v>-</v>
      </c>
      <c r="M3265" s="109" t="str">
        <f t="shared" si="392"/>
        <v>-</v>
      </c>
      <c r="N3265" s="109" t="str">
        <f t="shared" si="392"/>
        <v>-</v>
      </c>
      <c r="O3265" s="109" t="str">
        <f t="shared" si="392"/>
        <v>-</v>
      </c>
      <c r="P3265" s="109" t="str">
        <f t="shared" si="392"/>
        <v>-</v>
      </c>
      <c r="Q3265" s="109" t="str">
        <f t="shared" si="392"/>
        <v>-</v>
      </c>
      <c r="R3265" s="109" t="str">
        <f t="shared" si="392"/>
        <v>-</v>
      </c>
      <c r="S3265" s="109" t="str">
        <f t="shared" si="392"/>
        <v>-</v>
      </c>
      <c r="T3265" s="109" t="str">
        <f t="shared" si="392"/>
        <v>-</v>
      </c>
      <c r="U3265" s="109" t="str">
        <f t="shared" si="392"/>
        <v>-</v>
      </c>
    </row>
  </sheetData>
  <mergeCells count="319">
    <mergeCell ref="W810:W811"/>
    <mergeCell ref="W887:W888"/>
    <mergeCell ref="W891:W892"/>
    <mergeCell ref="W902:W903"/>
    <mergeCell ref="W906:W907"/>
    <mergeCell ref="W917:W918"/>
    <mergeCell ref="W966:W967"/>
    <mergeCell ref="W977:W978"/>
    <mergeCell ref="W981:W982"/>
    <mergeCell ref="W992:W993"/>
    <mergeCell ref="W996:W997"/>
    <mergeCell ref="W1007:W1008"/>
    <mergeCell ref="W921:W922"/>
    <mergeCell ref="W932:W933"/>
    <mergeCell ref="W936:W937"/>
    <mergeCell ref="W947:W948"/>
    <mergeCell ref="W951:W952"/>
    <mergeCell ref="W962:W963"/>
    <mergeCell ref="W1056:W1057"/>
    <mergeCell ref="W1067:W1068"/>
    <mergeCell ref="W1071:W1072"/>
    <mergeCell ref="W1082:W1083"/>
    <mergeCell ref="W1086:W1087"/>
    <mergeCell ref="W1097:W1098"/>
    <mergeCell ref="W1011:W1012"/>
    <mergeCell ref="W1022:W1023"/>
    <mergeCell ref="W1026:W1027"/>
    <mergeCell ref="W1037:W1038"/>
    <mergeCell ref="W1041:W1042"/>
    <mergeCell ref="W1052:W1053"/>
    <mergeCell ref="W1146:W1147"/>
    <mergeCell ref="W1157:W1158"/>
    <mergeCell ref="W1161:W1162"/>
    <mergeCell ref="W1172:W1173"/>
    <mergeCell ref="W1176:W1177"/>
    <mergeCell ref="W1187:W1188"/>
    <mergeCell ref="W1101:W1102"/>
    <mergeCell ref="W1112:W1113"/>
    <mergeCell ref="W1116:W1117"/>
    <mergeCell ref="W1127:W1128"/>
    <mergeCell ref="W1131:W1132"/>
    <mergeCell ref="W1142:W1143"/>
    <mergeCell ref="W1236:W1237"/>
    <mergeCell ref="W1247:W1248"/>
    <mergeCell ref="W1251:W1252"/>
    <mergeCell ref="W1262:W1263"/>
    <mergeCell ref="W1266:W1267"/>
    <mergeCell ref="W1277:W1278"/>
    <mergeCell ref="W1191:W1192"/>
    <mergeCell ref="W1202:W1203"/>
    <mergeCell ref="W1206:W1207"/>
    <mergeCell ref="W1217:W1218"/>
    <mergeCell ref="W1221:W1222"/>
    <mergeCell ref="W1232:W1233"/>
    <mergeCell ref="W1326:W1327"/>
    <mergeCell ref="W1337:W1338"/>
    <mergeCell ref="W1341:W1342"/>
    <mergeCell ref="W1352:W1353"/>
    <mergeCell ref="W1356:W1357"/>
    <mergeCell ref="W1367:W1368"/>
    <mergeCell ref="W1281:W1282"/>
    <mergeCell ref="W1292:W1293"/>
    <mergeCell ref="W1296:W1297"/>
    <mergeCell ref="W1307:W1308"/>
    <mergeCell ref="W1311:W1312"/>
    <mergeCell ref="W1322:W1323"/>
    <mergeCell ref="W1416:W1417"/>
    <mergeCell ref="W1427:W1428"/>
    <mergeCell ref="W1431:W1432"/>
    <mergeCell ref="W1442:W1443"/>
    <mergeCell ref="W1446:W1447"/>
    <mergeCell ref="W1457:W1458"/>
    <mergeCell ref="W1371:W1372"/>
    <mergeCell ref="W1382:W1383"/>
    <mergeCell ref="W1386:W1387"/>
    <mergeCell ref="W1397:W1398"/>
    <mergeCell ref="W1401:W1402"/>
    <mergeCell ref="W1412:W1413"/>
    <mergeCell ref="W1506:W1507"/>
    <mergeCell ref="W1517:W1518"/>
    <mergeCell ref="W1521:W1522"/>
    <mergeCell ref="W1532:W1533"/>
    <mergeCell ref="W1536:W1537"/>
    <mergeCell ref="W1547:W1548"/>
    <mergeCell ref="W1461:W1462"/>
    <mergeCell ref="W1472:W1473"/>
    <mergeCell ref="W1476:W1477"/>
    <mergeCell ref="W1487:W1488"/>
    <mergeCell ref="W1491:W1492"/>
    <mergeCell ref="W1502:W1503"/>
    <mergeCell ref="W1596:W1597"/>
    <mergeCell ref="W1607:W1608"/>
    <mergeCell ref="W1611:W1612"/>
    <mergeCell ref="W1622:W1623"/>
    <mergeCell ref="W1626:W1627"/>
    <mergeCell ref="W1637:W1638"/>
    <mergeCell ref="W1551:W1552"/>
    <mergeCell ref="W1562:W1563"/>
    <mergeCell ref="W1566:W1567"/>
    <mergeCell ref="W1577:W1578"/>
    <mergeCell ref="W1581:W1582"/>
    <mergeCell ref="W1592:W1593"/>
    <mergeCell ref="W1686:W1687"/>
    <mergeCell ref="W1697:W1698"/>
    <mergeCell ref="W1701:W1702"/>
    <mergeCell ref="W1712:W1713"/>
    <mergeCell ref="W1716:W1717"/>
    <mergeCell ref="W1727:W1728"/>
    <mergeCell ref="W1641:W1642"/>
    <mergeCell ref="W1652:W1653"/>
    <mergeCell ref="W1656:W1657"/>
    <mergeCell ref="W1667:W1668"/>
    <mergeCell ref="W1671:W1672"/>
    <mergeCell ref="W1682:W1683"/>
    <mergeCell ref="W1776:W1777"/>
    <mergeCell ref="W1787:W1788"/>
    <mergeCell ref="W1791:W1792"/>
    <mergeCell ref="W1802:W1803"/>
    <mergeCell ref="W1806:W1807"/>
    <mergeCell ref="W1817:W1818"/>
    <mergeCell ref="W1731:W1732"/>
    <mergeCell ref="W1742:W1743"/>
    <mergeCell ref="W1746:W1747"/>
    <mergeCell ref="W1757:W1758"/>
    <mergeCell ref="W1761:W1762"/>
    <mergeCell ref="W1772:W1773"/>
    <mergeCell ref="W1866:W1867"/>
    <mergeCell ref="W1877:W1878"/>
    <mergeCell ref="W1881:W1882"/>
    <mergeCell ref="W1892:W1893"/>
    <mergeCell ref="W1896:W1897"/>
    <mergeCell ref="W1907:W1908"/>
    <mergeCell ref="W1821:W1822"/>
    <mergeCell ref="W1832:W1833"/>
    <mergeCell ref="W1836:W1837"/>
    <mergeCell ref="W1847:W1848"/>
    <mergeCell ref="W1851:W1852"/>
    <mergeCell ref="W1862:W1863"/>
    <mergeCell ref="W1956:W1957"/>
    <mergeCell ref="W1967:W1968"/>
    <mergeCell ref="W1971:W1972"/>
    <mergeCell ref="W1982:W1983"/>
    <mergeCell ref="W1986:W1987"/>
    <mergeCell ref="W1997:W1998"/>
    <mergeCell ref="W1911:W1912"/>
    <mergeCell ref="W1922:W1923"/>
    <mergeCell ref="W1926:W1927"/>
    <mergeCell ref="W1937:W1938"/>
    <mergeCell ref="W1941:W1942"/>
    <mergeCell ref="W1952:W1953"/>
    <mergeCell ref="W2046:W2047"/>
    <mergeCell ref="W2057:W2058"/>
    <mergeCell ref="W2061:W2062"/>
    <mergeCell ref="W2072:W2073"/>
    <mergeCell ref="W2076:W2077"/>
    <mergeCell ref="W2087:W2088"/>
    <mergeCell ref="W2001:W2002"/>
    <mergeCell ref="W2012:W2013"/>
    <mergeCell ref="W2016:W2017"/>
    <mergeCell ref="W2027:W2028"/>
    <mergeCell ref="W2031:W2032"/>
    <mergeCell ref="W2042:W2043"/>
    <mergeCell ref="W2136:W2137"/>
    <mergeCell ref="W2147:W2148"/>
    <mergeCell ref="W2151:W2152"/>
    <mergeCell ref="W2162:W2163"/>
    <mergeCell ref="W2166:W2167"/>
    <mergeCell ref="W2177:W2178"/>
    <mergeCell ref="W2091:W2092"/>
    <mergeCell ref="W2102:W2103"/>
    <mergeCell ref="W2106:W2107"/>
    <mergeCell ref="W2117:W2118"/>
    <mergeCell ref="W2121:W2122"/>
    <mergeCell ref="W2132:W2133"/>
    <mergeCell ref="W2226:W2227"/>
    <mergeCell ref="W2237:W2238"/>
    <mergeCell ref="W2241:W2242"/>
    <mergeCell ref="W2252:W2253"/>
    <mergeCell ref="W2256:W2257"/>
    <mergeCell ref="W2267:W2268"/>
    <mergeCell ref="W2181:W2182"/>
    <mergeCell ref="W2192:W2193"/>
    <mergeCell ref="W2196:W2197"/>
    <mergeCell ref="W2207:W2208"/>
    <mergeCell ref="W2211:W2212"/>
    <mergeCell ref="W2222:W2223"/>
    <mergeCell ref="W2316:W2317"/>
    <mergeCell ref="W2327:W2328"/>
    <mergeCell ref="W2331:W2332"/>
    <mergeCell ref="W2342:W2343"/>
    <mergeCell ref="W2346:W2347"/>
    <mergeCell ref="W2357:W2358"/>
    <mergeCell ref="W2271:W2272"/>
    <mergeCell ref="W2282:W2283"/>
    <mergeCell ref="W2286:W2287"/>
    <mergeCell ref="W2297:W2298"/>
    <mergeCell ref="W2301:W2302"/>
    <mergeCell ref="W2312:W2313"/>
    <mergeCell ref="W2406:W2407"/>
    <mergeCell ref="W2417:W2418"/>
    <mergeCell ref="W2421:W2422"/>
    <mergeCell ref="W2432:W2433"/>
    <mergeCell ref="W2436:W2437"/>
    <mergeCell ref="W2447:W2448"/>
    <mergeCell ref="W2361:W2362"/>
    <mergeCell ref="W2372:W2373"/>
    <mergeCell ref="W2376:W2377"/>
    <mergeCell ref="W2387:W2388"/>
    <mergeCell ref="W2391:W2392"/>
    <mergeCell ref="W2402:W2403"/>
    <mergeCell ref="W2496:W2497"/>
    <mergeCell ref="W2507:W2508"/>
    <mergeCell ref="W2511:W2512"/>
    <mergeCell ref="W2522:W2523"/>
    <mergeCell ref="W2526:W2527"/>
    <mergeCell ref="W2537:W2538"/>
    <mergeCell ref="W2451:W2452"/>
    <mergeCell ref="W2462:W2463"/>
    <mergeCell ref="W2466:W2467"/>
    <mergeCell ref="W2477:W2478"/>
    <mergeCell ref="W2481:W2482"/>
    <mergeCell ref="W2492:W2493"/>
    <mergeCell ref="W2586:W2587"/>
    <mergeCell ref="W2597:W2598"/>
    <mergeCell ref="W2601:W2602"/>
    <mergeCell ref="W2612:W2613"/>
    <mergeCell ref="W2616:W2617"/>
    <mergeCell ref="W2627:W2628"/>
    <mergeCell ref="W2541:W2542"/>
    <mergeCell ref="W2552:W2553"/>
    <mergeCell ref="W2556:W2557"/>
    <mergeCell ref="W2567:W2568"/>
    <mergeCell ref="W2571:W2572"/>
    <mergeCell ref="W2582:W2583"/>
    <mergeCell ref="W2676:W2677"/>
    <mergeCell ref="W2687:W2688"/>
    <mergeCell ref="W2691:W2692"/>
    <mergeCell ref="W2702:W2703"/>
    <mergeCell ref="W2706:W2707"/>
    <mergeCell ref="W2717:W2718"/>
    <mergeCell ref="W2631:W2632"/>
    <mergeCell ref="W2642:W2643"/>
    <mergeCell ref="W2646:W2647"/>
    <mergeCell ref="W2657:W2658"/>
    <mergeCell ref="W2661:W2662"/>
    <mergeCell ref="W2672:W2673"/>
    <mergeCell ref="W2766:W2767"/>
    <mergeCell ref="W2777:W2778"/>
    <mergeCell ref="W2781:W2782"/>
    <mergeCell ref="W2792:W2793"/>
    <mergeCell ref="W2796:W2797"/>
    <mergeCell ref="W2807:W2808"/>
    <mergeCell ref="W2721:W2722"/>
    <mergeCell ref="W2732:W2733"/>
    <mergeCell ref="W2736:W2737"/>
    <mergeCell ref="W2747:W2748"/>
    <mergeCell ref="W2751:W2752"/>
    <mergeCell ref="W2762:W2763"/>
    <mergeCell ref="W2856:W2857"/>
    <mergeCell ref="W2867:W2868"/>
    <mergeCell ref="W2871:W2872"/>
    <mergeCell ref="W2882:W2883"/>
    <mergeCell ref="W2886:W2887"/>
    <mergeCell ref="W2897:W2898"/>
    <mergeCell ref="W2811:W2812"/>
    <mergeCell ref="W2822:W2823"/>
    <mergeCell ref="W2826:W2827"/>
    <mergeCell ref="W2837:W2838"/>
    <mergeCell ref="W2841:W2842"/>
    <mergeCell ref="W2852:W2853"/>
    <mergeCell ref="W2946:W2947"/>
    <mergeCell ref="W2957:W2958"/>
    <mergeCell ref="W2961:W2962"/>
    <mergeCell ref="W2972:W2973"/>
    <mergeCell ref="W2976:W2977"/>
    <mergeCell ref="W2987:W2988"/>
    <mergeCell ref="W2901:W2902"/>
    <mergeCell ref="W2912:W2913"/>
    <mergeCell ref="W2916:W2917"/>
    <mergeCell ref="W2927:W2928"/>
    <mergeCell ref="W2931:W2932"/>
    <mergeCell ref="W2942:W2943"/>
    <mergeCell ref="W3036:W3037"/>
    <mergeCell ref="W3047:W3048"/>
    <mergeCell ref="W3051:W3052"/>
    <mergeCell ref="W3062:W3063"/>
    <mergeCell ref="W3066:W3067"/>
    <mergeCell ref="W3077:W3078"/>
    <mergeCell ref="W2991:W2992"/>
    <mergeCell ref="W3002:W3003"/>
    <mergeCell ref="W3006:W3007"/>
    <mergeCell ref="W3017:W3018"/>
    <mergeCell ref="W3021:W3022"/>
    <mergeCell ref="W3032:W3033"/>
    <mergeCell ref="W3126:W3127"/>
    <mergeCell ref="W3137:W3138"/>
    <mergeCell ref="W3141:W3142"/>
    <mergeCell ref="W3152:W3153"/>
    <mergeCell ref="W3156:W3157"/>
    <mergeCell ref="W3167:W3168"/>
    <mergeCell ref="W3081:W3082"/>
    <mergeCell ref="W3092:W3093"/>
    <mergeCell ref="W3096:W3097"/>
    <mergeCell ref="W3107:W3108"/>
    <mergeCell ref="W3111:W3112"/>
    <mergeCell ref="W3122:W3123"/>
    <mergeCell ref="W3261:W3262"/>
    <mergeCell ref="W3216:W3217"/>
    <mergeCell ref="W3227:W3228"/>
    <mergeCell ref="W3231:W3232"/>
    <mergeCell ref="W3242:W3243"/>
    <mergeCell ref="W3246:W3247"/>
    <mergeCell ref="W3257:W3258"/>
    <mergeCell ref="W3171:W3172"/>
    <mergeCell ref="W3182:W3183"/>
    <mergeCell ref="W3186:W3187"/>
    <mergeCell ref="W3197:W3198"/>
    <mergeCell ref="W3201:W3202"/>
    <mergeCell ref="W3212:W3213"/>
  </mergeCells>
  <phoneticPr fontId="17" type="noConversion"/>
  <conditionalFormatting sqref="E23:G28 P26:S26 I23:K28 P24:U25 M24:N27 M23:U23 K33:N33 S33:U34 J34:N34 M38:N47 S54:U54 B3:U12 P38:U39 H48:I54 M48:P48 P40:P47 R41 Q40:R40 S52:T53 K48 K49:P54 J44:J54 T26:U32 S27:S32 P27:R34 N28:N32 K29:L32 J29:J33 D28:D32 F29:I34 O24:O34 C13:U19 P708:P713 N1054:N1059 N1078:N1083">
    <cfRule type="cellIs" dxfId="24149" priority="14403" operator="notEqual">
      <formula>""</formula>
    </cfRule>
    <cfRule type="cellIs" dxfId="24148" priority="14404" operator="equal">
      <formula>""</formula>
    </cfRule>
  </conditionalFormatting>
  <conditionalFormatting sqref="K23:K28 E30:E34 B23:C28 C29:C34">
    <cfRule type="cellIs" dxfId="24147" priority="14401" operator="notEqual">
      <formula>""</formula>
    </cfRule>
    <cfRule type="cellIs" dxfId="24146" priority="14402" operator="equal">
      <formula>""</formula>
    </cfRule>
  </conditionalFormatting>
  <conditionalFormatting sqref="B38:C47 E45 E38:G44 I38:J43 I44:I47 E48:E54 C48:C54">
    <cfRule type="cellIs" dxfId="24145" priority="14399" operator="notEqual">
      <formula>""</formula>
    </cfRule>
    <cfRule type="cellIs" dxfId="24144" priority="14400" operator="equal">
      <formula>""</formula>
    </cfRule>
  </conditionalFormatting>
  <conditionalFormatting sqref="G45:G46">
    <cfRule type="cellIs" dxfId="24143" priority="14397" operator="notEqual">
      <formula>""</formula>
    </cfRule>
    <cfRule type="cellIs" dxfId="24142" priority="14398" operator="equal">
      <formula>""</formula>
    </cfRule>
  </conditionalFormatting>
  <conditionalFormatting sqref="K38:K47">
    <cfRule type="cellIs" dxfId="24141" priority="14395" operator="notEqual">
      <formula>""</formula>
    </cfRule>
    <cfRule type="cellIs" dxfId="24140" priority="14396" operator="equal">
      <formula>""</formula>
    </cfRule>
  </conditionalFormatting>
  <conditionalFormatting sqref="D23 D34">
    <cfRule type="cellIs" dxfId="24139" priority="14393" operator="notEqual">
      <formula>""</formula>
    </cfRule>
    <cfRule type="cellIs" dxfId="24138" priority="14394" operator="equal">
      <formula>""</formula>
    </cfRule>
  </conditionalFormatting>
  <conditionalFormatting sqref="D38 D47:D54">
    <cfRule type="cellIs" dxfId="24137" priority="14391" operator="notEqual">
      <formula>""</formula>
    </cfRule>
    <cfRule type="cellIs" dxfId="24136" priority="14392" operator="equal">
      <formula>""</formula>
    </cfRule>
  </conditionalFormatting>
  <conditionalFormatting sqref="H23:H28">
    <cfRule type="cellIs" dxfId="24135" priority="14389" operator="notEqual">
      <formula>""</formula>
    </cfRule>
    <cfRule type="cellIs" dxfId="24134" priority="14390" operator="equal">
      <formula>""</formula>
    </cfRule>
  </conditionalFormatting>
  <conditionalFormatting sqref="D24:D27">
    <cfRule type="cellIs" dxfId="24133" priority="14387" operator="notEqual">
      <formula>""</formula>
    </cfRule>
    <cfRule type="cellIs" dxfId="24132" priority="14388" operator="equal">
      <formula>""</formula>
    </cfRule>
  </conditionalFormatting>
  <conditionalFormatting sqref="D33">
    <cfRule type="cellIs" dxfId="24131" priority="14385" operator="notEqual">
      <formula>""</formula>
    </cfRule>
    <cfRule type="cellIs" dxfId="24130" priority="14386" operator="equal">
      <formula>""</formula>
    </cfRule>
  </conditionalFormatting>
  <conditionalFormatting sqref="M28">
    <cfRule type="cellIs" dxfId="24129" priority="14383" operator="notEqual">
      <formula>""</formula>
    </cfRule>
    <cfRule type="cellIs" dxfId="24128" priority="14384" operator="equal">
      <formula>""</formula>
    </cfRule>
  </conditionalFormatting>
  <conditionalFormatting sqref="M29">
    <cfRule type="cellIs" dxfId="24127" priority="14381" operator="notEqual">
      <formula>""</formula>
    </cfRule>
    <cfRule type="cellIs" dxfId="24126" priority="14382" operator="equal">
      <formula>""</formula>
    </cfRule>
  </conditionalFormatting>
  <conditionalFormatting sqref="M30">
    <cfRule type="cellIs" dxfId="24125" priority="14379" operator="notEqual">
      <formula>""</formula>
    </cfRule>
    <cfRule type="cellIs" dxfId="24124" priority="14380" operator="equal">
      <formula>""</formula>
    </cfRule>
  </conditionalFormatting>
  <conditionalFormatting sqref="M31">
    <cfRule type="cellIs" dxfId="24123" priority="14377" operator="notEqual">
      <formula>""</formula>
    </cfRule>
    <cfRule type="cellIs" dxfId="24122" priority="14378" operator="equal">
      <formula>""</formula>
    </cfRule>
  </conditionalFormatting>
  <conditionalFormatting sqref="M32">
    <cfRule type="cellIs" dxfId="24121" priority="14375" operator="notEqual">
      <formula>""</formula>
    </cfRule>
    <cfRule type="cellIs" dxfId="24120" priority="14376" operator="equal">
      <formula>""</formula>
    </cfRule>
  </conditionalFormatting>
  <conditionalFormatting sqref="L23:L28">
    <cfRule type="cellIs" dxfId="24119" priority="14373" operator="notEqual">
      <formula>""</formula>
    </cfRule>
    <cfRule type="cellIs" dxfId="24118" priority="14374" operator="equal">
      <formula>""</formula>
    </cfRule>
  </conditionalFormatting>
  <conditionalFormatting sqref="R42:R54">
    <cfRule type="cellIs" dxfId="24117" priority="14371" operator="notEqual">
      <formula>""</formula>
    </cfRule>
    <cfRule type="cellIs" dxfId="24116" priority="14372" operator="equal">
      <formula>""</formula>
    </cfRule>
  </conditionalFormatting>
  <conditionalFormatting sqref="E29">
    <cfRule type="cellIs" dxfId="24115" priority="14369" operator="notEqual">
      <formula>""</formula>
    </cfRule>
    <cfRule type="cellIs" dxfId="24114" priority="14370" operator="equal">
      <formula>""</formula>
    </cfRule>
  </conditionalFormatting>
  <conditionalFormatting sqref="O38:O47">
    <cfRule type="cellIs" dxfId="24113" priority="14367" operator="notEqual">
      <formula>""</formula>
    </cfRule>
    <cfRule type="cellIs" dxfId="24112" priority="14368" operator="equal">
      <formula>""</formula>
    </cfRule>
  </conditionalFormatting>
  <conditionalFormatting sqref="L38:L48">
    <cfRule type="cellIs" dxfId="24111" priority="14365" operator="notEqual">
      <formula>""</formula>
    </cfRule>
    <cfRule type="cellIs" dxfId="24110" priority="14366" operator="equal">
      <formula>""</formula>
    </cfRule>
  </conditionalFormatting>
  <conditionalFormatting sqref="D39:D46">
    <cfRule type="cellIs" dxfId="24109" priority="14363" operator="notEqual">
      <formula>""</formula>
    </cfRule>
    <cfRule type="cellIs" dxfId="24108" priority="14364" operator="equal">
      <formula>""</formula>
    </cfRule>
  </conditionalFormatting>
  <conditionalFormatting sqref="Q41:Q54">
    <cfRule type="cellIs" dxfId="24107" priority="14361" operator="notEqual">
      <formula>""</formula>
    </cfRule>
    <cfRule type="cellIs" dxfId="24106" priority="14362" operator="equal">
      <formula>""</formula>
    </cfRule>
  </conditionalFormatting>
  <conditionalFormatting sqref="U40:U53">
    <cfRule type="cellIs" dxfId="24105" priority="14359" operator="notEqual">
      <formula>""</formula>
    </cfRule>
    <cfRule type="cellIs" dxfId="24104" priority="14360" operator="equal">
      <formula>""</formula>
    </cfRule>
  </conditionalFormatting>
  <conditionalFormatting sqref="T40:T51">
    <cfRule type="cellIs" dxfId="24103" priority="14357" operator="notEqual">
      <formula>""</formula>
    </cfRule>
    <cfRule type="cellIs" dxfId="24102" priority="14358" operator="equal">
      <formula>""</formula>
    </cfRule>
  </conditionalFormatting>
  <conditionalFormatting sqref="S40:S51">
    <cfRule type="cellIs" dxfId="24101" priority="14355" operator="notEqual">
      <formula>""</formula>
    </cfRule>
    <cfRule type="cellIs" dxfId="24100" priority="14356" operator="equal">
      <formula>""</formula>
    </cfRule>
  </conditionalFormatting>
  <conditionalFormatting sqref="H38:H47">
    <cfRule type="cellIs" dxfId="24099" priority="14353" operator="notEqual">
      <formula>""</formula>
    </cfRule>
    <cfRule type="cellIs" dxfId="24098" priority="14354" operator="equal">
      <formula>""</formula>
    </cfRule>
  </conditionalFormatting>
  <conditionalFormatting sqref="M58:N59 P58:U58 H69:I69 R61 Q60:R60 K68 K69:M69 J64:J69 Q61:Q69 O68:P69 N60:N69 Q59:U59 P59:P67">
    <cfRule type="cellIs" dxfId="24097" priority="14351" operator="notEqual">
      <formula>""</formula>
    </cfRule>
    <cfRule type="cellIs" dxfId="24096" priority="14352" operator="equal">
      <formula>""</formula>
    </cfRule>
  </conditionalFormatting>
  <conditionalFormatting sqref="E58:G62 I58:J59 E69 G64 E63:F63 J60:J63 B58:C67 C68:C69">
    <cfRule type="cellIs" dxfId="24095" priority="14349" operator="notEqual">
      <formula>""</formula>
    </cfRule>
    <cfRule type="cellIs" dxfId="24094" priority="14350" operator="equal">
      <formula>""</formula>
    </cfRule>
  </conditionalFormatting>
  <conditionalFormatting sqref="G67:G69">
    <cfRule type="cellIs" dxfId="24093" priority="14347" operator="notEqual">
      <formula>""</formula>
    </cfRule>
    <cfRule type="cellIs" dxfId="24092" priority="14348" operator="equal">
      <formula>""</formula>
    </cfRule>
  </conditionalFormatting>
  <conditionalFormatting sqref="K58:K67">
    <cfRule type="cellIs" dxfId="24091" priority="14345" operator="notEqual">
      <formula>""</formula>
    </cfRule>
    <cfRule type="cellIs" dxfId="24090" priority="14346" operator="equal">
      <formula>""</formula>
    </cfRule>
  </conditionalFormatting>
  <conditionalFormatting sqref="D69">
    <cfRule type="cellIs" dxfId="24089" priority="14343" operator="notEqual">
      <formula>""</formula>
    </cfRule>
    <cfRule type="cellIs" dxfId="24088" priority="14344" operator="equal">
      <formula>""</formula>
    </cfRule>
  </conditionalFormatting>
  <conditionalFormatting sqref="R62:R69">
    <cfRule type="cellIs" dxfId="24087" priority="14341" operator="notEqual">
      <formula>""</formula>
    </cfRule>
    <cfRule type="cellIs" dxfId="24086" priority="14342" operator="equal">
      <formula>""</formula>
    </cfRule>
  </conditionalFormatting>
  <conditionalFormatting sqref="O58:O67">
    <cfRule type="cellIs" dxfId="24085" priority="14339" operator="notEqual">
      <formula>""</formula>
    </cfRule>
    <cfRule type="cellIs" dxfId="24084" priority="14340" operator="equal">
      <formula>""</formula>
    </cfRule>
  </conditionalFormatting>
  <conditionalFormatting sqref="D60:D63">
    <cfRule type="cellIs" dxfId="24083" priority="14337" operator="notEqual">
      <formula>""</formula>
    </cfRule>
    <cfRule type="cellIs" dxfId="24082" priority="14338" operator="equal">
      <formula>""</formula>
    </cfRule>
  </conditionalFormatting>
  <conditionalFormatting sqref="U60:U69">
    <cfRule type="cellIs" dxfId="24081" priority="14335" operator="notEqual">
      <formula>""</formula>
    </cfRule>
    <cfRule type="cellIs" dxfId="24080" priority="14336" operator="equal">
      <formula>""</formula>
    </cfRule>
  </conditionalFormatting>
  <conditionalFormatting sqref="T60:T69">
    <cfRule type="cellIs" dxfId="24079" priority="14333" operator="notEqual">
      <formula>""</formula>
    </cfRule>
    <cfRule type="cellIs" dxfId="24078" priority="14334" operator="equal">
      <formula>""</formula>
    </cfRule>
  </conditionalFormatting>
  <conditionalFormatting sqref="S60:S69">
    <cfRule type="cellIs" dxfId="24077" priority="14331" operator="notEqual">
      <formula>""</formula>
    </cfRule>
    <cfRule type="cellIs" dxfId="24076" priority="14332" operator="equal">
      <formula>""</formula>
    </cfRule>
  </conditionalFormatting>
  <conditionalFormatting sqref="H58:H59">
    <cfRule type="cellIs" dxfId="24075" priority="14329" operator="notEqual">
      <formula>""</formula>
    </cfRule>
    <cfRule type="cellIs" dxfId="24074" priority="14330" operator="equal">
      <formula>""</formula>
    </cfRule>
  </conditionalFormatting>
  <conditionalFormatting sqref="Q73:U74 H83:I84 P79:P82 R76 Q75:R75 K83 K84:M84 J80:J84 M73:N78 Q76:Q84 M79:M83 O83:P84 N79:N84">
    <cfRule type="cellIs" dxfId="24073" priority="14327" operator="notEqual">
      <formula>""</formula>
    </cfRule>
    <cfRule type="cellIs" dxfId="24072" priority="14328" operator="equal">
      <formula>""</formula>
    </cfRule>
  </conditionalFormatting>
  <conditionalFormatting sqref="E73:G73 I73:J74 F84 I75:I82 J75:J79 B73:C79 E78:E84 B80:B82 E74:F77">
    <cfRule type="cellIs" dxfId="24071" priority="14325" operator="notEqual">
      <formula>""</formula>
    </cfRule>
    <cfRule type="cellIs" dxfId="24070" priority="14326" operator="equal">
      <formula>""</formula>
    </cfRule>
  </conditionalFormatting>
  <conditionalFormatting sqref="G81:G84">
    <cfRule type="cellIs" dxfId="24069" priority="14323" operator="notEqual">
      <formula>""</formula>
    </cfRule>
    <cfRule type="cellIs" dxfId="24068" priority="14324" operator="equal">
      <formula>""</formula>
    </cfRule>
  </conditionalFormatting>
  <conditionalFormatting sqref="K73:K82">
    <cfRule type="cellIs" dxfId="24067" priority="14321" operator="notEqual">
      <formula>""</formula>
    </cfRule>
    <cfRule type="cellIs" dxfId="24066" priority="14322" operator="equal">
      <formula>""</formula>
    </cfRule>
  </conditionalFormatting>
  <conditionalFormatting sqref="D73 D82:D84">
    <cfRule type="cellIs" dxfId="24065" priority="14319" operator="notEqual">
      <formula>""</formula>
    </cfRule>
    <cfRule type="cellIs" dxfId="24064" priority="14320" operator="equal">
      <formula>""</formula>
    </cfRule>
  </conditionalFormatting>
  <conditionalFormatting sqref="R77:R84">
    <cfRule type="cellIs" dxfId="24063" priority="14317" operator="notEqual">
      <formula>""</formula>
    </cfRule>
    <cfRule type="cellIs" dxfId="24062" priority="14318" operator="equal">
      <formula>""</formula>
    </cfRule>
  </conditionalFormatting>
  <conditionalFormatting sqref="O79:O82">
    <cfRule type="cellIs" dxfId="24061" priority="14315" operator="notEqual">
      <formula>""</formula>
    </cfRule>
    <cfRule type="cellIs" dxfId="24060" priority="14316" operator="equal">
      <formula>""</formula>
    </cfRule>
  </conditionalFormatting>
  <conditionalFormatting sqref="D74:D81">
    <cfRule type="cellIs" dxfId="24059" priority="14313" operator="notEqual">
      <formula>""</formula>
    </cfRule>
    <cfRule type="cellIs" dxfId="24058" priority="14314" operator="equal">
      <formula>""</formula>
    </cfRule>
  </conditionalFormatting>
  <conditionalFormatting sqref="U75:U84">
    <cfRule type="cellIs" dxfId="24057" priority="14311" operator="notEqual">
      <formula>""</formula>
    </cfRule>
    <cfRule type="cellIs" dxfId="24056" priority="14312" operator="equal">
      <formula>""</formula>
    </cfRule>
  </conditionalFormatting>
  <conditionalFormatting sqref="T75:T84">
    <cfRule type="cellIs" dxfId="24055" priority="14309" operator="notEqual">
      <formula>""</formula>
    </cfRule>
    <cfRule type="cellIs" dxfId="24054" priority="14310" operator="equal">
      <formula>""</formula>
    </cfRule>
  </conditionalFormatting>
  <conditionalFormatting sqref="S75:S84">
    <cfRule type="cellIs" dxfId="24053" priority="14307" operator="notEqual">
      <formula>""</formula>
    </cfRule>
    <cfRule type="cellIs" dxfId="24052" priority="14308" operator="equal">
      <formula>""</formula>
    </cfRule>
  </conditionalFormatting>
  <conditionalFormatting sqref="H73:H77 H80:H82">
    <cfRule type="cellIs" dxfId="24051" priority="14305" operator="notEqual">
      <formula>""</formula>
    </cfRule>
    <cfRule type="cellIs" dxfId="24050" priority="14306" operator="equal">
      <formula>""</formula>
    </cfRule>
  </conditionalFormatting>
  <conditionalFormatting sqref="B83:B84">
    <cfRule type="cellIs" dxfId="24049" priority="14303" operator="notEqual">
      <formula>""</formula>
    </cfRule>
    <cfRule type="cellIs" dxfId="24048" priority="14304" operator="equal">
      <formula>""</formula>
    </cfRule>
  </conditionalFormatting>
  <conditionalFormatting sqref="P88:U89 H99:I99 N98:P98 P96:P97 R91 Q90:R90 K98 K99:P99 J95:J99 N88:N97 Q91:Q99 H98">
    <cfRule type="cellIs" dxfId="24047" priority="14301" operator="notEqual">
      <formula>""</formula>
    </cfRule>
    <cfRule type="cellIs" dxfId="24046" priority="14302" operator="equal">
      <formula>""</formula>
    </cfRule>
  </conditionalFormatting>
  <conditionalFormatting sqref="E88:G88 E99:F99 I88:J94 E89:F92 B88:C94 B95:B97 E93:E98">
    <cfRule type="cellIs" dxfId="24045" priority="14299" operator="notEqual">
      <formula>""</formula>
    </cfRule>
    <cfRule type="cellIs" dxfId="24044" priority="14300" operator="equal">
      <formula>""</formula>
    </cfRule>
  </conditionalFormatting>
  <conditionalFormatting sqref="G96:G99">
    <cfRule type="cellIs" dxfId="24043" priority="14297" operator="notEqual">
      <formula>""</formula>
    </cfRule>
    <cfRule type="cellIs" dxfId="24042" priority="14298" operator="equal">
      <formula>""</formula>
    </cfRule>
  </conditionalFormatting>
  <conditionalFormatting sqref="K88:K97">
    <cfRule type="cellIs" dxfId="24041" priority="14295" operator="notEqual">
      <formula>""</formula>
    </cfRule>
    <cfRule type="cellIs" dxfId="24040" priority="14296" operator="equal">
      <formula>""</formula>
    </cfRule>
  </conditionalFormatting>
  <conditionalFormatting sqref="D88 D97:D99">
    <cfRule type="cellIs" dxfId="24039" priority="14293" operator="notEqual">
      <formula>""</formula>
    </cfRule>
    <cfRule type="cellIs" dxfId="24038" priority="14294" operator="equal">
      <formula>""</formula>
    </cfRule>
  </conditionalFormatting>
  <conditionalFormatting sqref="R92:R99">
    <cfRule type="cellIs" dxfId="24037" priority="14291" operator="notEqual">
      <formula>""</formula>
    </cfRule>
    <cfRule type="cellIs" dxfId="24036" priority="14292" operator="equal">
      <formula>""</formula>
    </cfRule>
  </conditionalFormatting>
  <conditionalFormatting sqref="O94:O97">
    <cfRule type="cellIs" dxfId="24035" priority="14289" operator="notEqual">
      <formula>""</formula>
    </cfRule>
    <cfRule type="cellIs" dxfId="24034" priority="14290" operator="equal">
      <formula>""</formula>
    </cfRule>
  </conditionalFormatting>
  <conditionalFormatting sqref="L98">
    <cfRule type="cellIs" dxfId="24033" priority="14287" operator="notEqual">
      <formula>""</formula>
    </cfRule>
    <cfRule type="cellIs" dxfId="24032" priority="14288" operator="equal">
      <formula>""</formula>
    </cfRule>
  </conditionalFormatting>
  <conditionalFormatting sqref="D89:D90">
    <cfRule type="cellIs" dxfId="24031" priority="14285" operator="notEqual">
      <formula>""</formula>
    </cfRule>
    <cfRule type="cellIs" dxfId="24030" priority="14286" operator="equal">
      <formula>""</formula>
    </cfRule>
  </conditionalFormatting>
  <conditionalFormatting sqref="Q91:Q99">
    <cfRule type="cellIs" dxfId="24029" priority="14283" operator="notEqual">
      <formula>""</formula>
    </cfRule>
    <cfRule type="cellIs" dxfId="24028" priority="14284" operator="equal">
      <formula>""</formula>
    </cfRule>
  </conditionalFormatting>
  <conditionalFormatting sqref="U90:U99">
    <cfRule type="cellIs" dxfId="24027" priority="14281" operator="notEqual">
      <formula>""</formula>
    </cfRule>
    <cfRule type="cellIs" dxfId="24026" priority="14282" operator="equal">
      <formula>""</formula>
    </cfRule>
  </conditionalFormatting>
  <conditionalFormatting sqref="T90:T99">
    <cfRule type="cellIs" dxfId="24025" priority="14279" operator="notEqual">
      <formula>""</formula>
    </cfRule>
    <cfRule type="cellIs" dxfId="24024" priority="14280" operator="equal">
      <formula>""</formula>
    </cfRule>
  </conditionalFormatting>
  <conditionalFormatting sqref="S90:S92">
    <cfRule type="cellIs" dxfId="24023" priority="14277" operator="notEqual">
      <formula>""</formula>
    </cfRule>
    <cfRule type="cellIs" dxfId="24022" priority="14278" operator="equal">
      <formula>""</formula>
    </cfRule>
  </conditionalFormatting>
  <conditionalFormatting sqref="H88:H93 H95:H97">
    <cfRule type="cellIs" dxfId="24021" priority="14275" operator="notEqual">
      <formula>""</formula>
    </cfRule>
    <cfRule type="cellIs" dxfId="24020" priority="14276" operator="equal">
      <formula>""</formula>
    </cfRule>
  </conditionalFormatting>
  <conditionalFormatting sqref="E96:E97">
    <cfRule type="cellIs" dxfId="24019" priority="14273" operator="notEqual">
      <formula>""</formula>
    </cfRule>
    <cfRule type="cellIs" dxfId="24018" priority="14274" operator="equal">
      <formula>""</formula>
    </cfRule>
  </conditionalFormatting>
  <conditionalFormatting sqref="B98:B99">
    <cfRule type="cellIs" dxfId="24017" priority="14271" operator="notEqual">
      <formula>""</formula>
    </cfRule>
    <cfRule type="cellIs" dxfId="24016" priority="14272" operator="equal">
      <formula>""</formula>
    </cfRule>
  </conditionalFormatting>
  <conditionalFormatting sqref="M104:N108 Q103:U104 I114 P109:P112 Q105:R105 K113 K114:M114 J109:J114 N103 Q106:Q114 R106:R112 O113:P114 N109:N114 M109:M113">
    <cfRule type="cellIs" dxfId="24015" priority="14269" operator="notEqual">
      <formula>""</formula>
    </cfRule>
    <cfRule type="cellIs" dxfId="24014" priority="14270" operator="equal">
      <formula>""</formula>
    </cfRule>
  </conditionalFormatting>
  <conditionalFormatting sqref="B103:C105 I109 C106:C109 E103:F107 I103:J108 E108:E114">
    <cfRule type="cellIs" dxfId="24013" priority="14267" operator="notEqual">
      <formula>""</formula>
    </cfRule>
    <cfRule type="cellIs" dxfId="24012" priority="14268" operator="equal">
      <formula>""</formula>
    </cfRule>
  </conditionalFormatting>
  <conditionalFormatting sqref="G110:G114">
    <cfRule type="cellIs" dxfId="24011" priority="14265" operator="notEqual">
      <formula>""</formula>
    </cfRule>
    <cfRule type="cellIs" dxfId="24010" priority="14266" operator="equal">
      <formula>""</formula>
    </cfRule>
  </conditionalFormatting>
  <conditionalFormatting sqref="K103:K112">
    <cfRule type="cellIs" dxfId="24009" priority="14263" operator="notEqual">
      <formula>""</formula>
    </cfRule>
    <cfRule type="cellIs" dxfId="24008" priority="14264" operator="equal">
      <formula>""</formula>
    </cfRule>
  </conditionalFormatting>
  <conditionalFormatting sqref="D103 D112:D114">
    <cfRule type="cellIs" dxfId="24007" priority="14261" operator="notEqual">
      <formula>""</formula>
    </cfRule>
    <cfRule type="cellIs" dxfId="24006" priority="14262" operator="equal">
      <formula>""</formula>
    </cfRule>
  </conditionalFormatting>
  <conditionalFormatting sqref="R113:R114">
    <cfRule type="cellIs" dxfId="24005" priority="14259" operator="notEqual">
      <formula>""</formula>
    </cfRule>
    <cfRule type="cellIs" dxfId="24004" priority="14260" operator="equal">
      <formula>""</formula>
    </cfRule>
  </conditionalFormatting>
  <conditionalFormatting sqref="O109:O112">
    <cfRule type="cellIs" dxfId="24003" priority="14257" operator="notEqual">
      <formula>""</formula>
    </cfRule>
    <cfRule type="cellIs" dxfId="24002" priority="14258" operator="equal">
      <formula>""</formula>
    </cfRule>
  </conditionalFormatting>
  <conditionalFormatting sqref="L103:L113">
    <cfRule type="cellIs" dxfId="24001" priority="14255" operator="notEqual">
      <formula>""</formula>
    </cfRule>
    <cfRule type="cellIs" dxfId="24000" priority="14256" operator="equal">
      <formula>""</formula>
    </cfRule>
  </conditionalFormatting>
  <conditionalFormatting sqref="D104:D105">
    <cfRule type="cellIs" dxfId="23999" priority="14253" operator="notEqual">
      <formula>""</formula>
    </cfRule>
    <cfRule type="cellIs" dxfId="23998" priority="14254" operator="equal">
      <formula>""</formula>
    </cfRule>
  </conditionalFormatting>
  <conditionalFormatting sqref="U114">
    <cfRule type="cellIs" dxfId="23997" priority="14251" operator="notEqual">
      <formula>""</formula>
    </cfRule>
    <cfRule type="cellIs" dxfId="23996" priority="14252" operator="equal">
      <formula>""</formula>
    </cfRule>
  </conditionalFormatting>
  <conditionalFormatting sqref="T114">
    <cfRule type="cellIs" dxfId="23995" priority="14249" operator="notEqual">
      <formula>""</formula>
    </cfRule>
    <cfRule type="cellIs" dxfId="23994" priority="14250" operator="equal">
      <formula>""</formula>
    </cfRule>
  </conditionalFormatting>
  <conditionalFormatting sqref="S105:S107">
    <cfRule type="cellIs" dxfId="23993" priority="14247" operator="notEqual">
      <formula>""</formula>
    </cfRule>
    <cfRule type="cellIs" dxfId="23992" priority="14248" operator="equal">
      <formula>""</formula>
    </cfRule>
  </conditionalFormatting>
  <conditionalFormatting sqref="H103:H107">
    <cfRule type="cellIs" dxfId="23991" priority="14245" operator="notEqual">
      <formula>""</formula>
    </cfRule>
    <cfRule type="cellIs" dxfId="23990" priority="14246" operator="equal">
      <formula>""</formula>
    </cfRule>
  </conditionalFormatting>
  <conditionalFormatting sqref="B113:B114">
    <cfRule type="cellIs" dxfId="23989" priority="14243" operator="notEqual">
      <formula>""</formula>
    </cfRule>
    <cfRule type="cellIs" dxfId="23988" priority="14244" operator="equal">
      <formula>""</formula>
    </cfRule>
  </conditionalFormatting>
  <conditionalFormatting sqref="M118:N127 P118:U119 H128:I129 M128:P128 P120:P127 Q120:R120 K128 K129:P129 J126:J129 Q121:Q129">
    <cfRule type="cellIs" dxfId="23987" priority="14241" operator="notEqual">
      <formula>""</formula>
    </cfRule>
    <cfRule type="cellIs" dxfId="23986" priority="14242" operator="equal">
      <formula>""</formula>
    </cfRule>
  </conditionalFormatting>
  <conditionalFormatting sqref="B118:C120 E118:F125 I118:J121 E128:F129 F126:F127 I122:I123 J122:J125 C121:C124 I125:I127 C129">
    <cfRule type="cellIs" dxfId="23985" priority="14239" operator="notEqual">
      <formula>""</formula>
    </cfRule>
    <cfRule type="cellIs" dxfId="23984" priority="14240" operator="equal">
      <formula>""</formula>
    </cfRule>
  </conditionalFormatting>
  <conditionalFormatting sqref="G125:G129">
    <cfRule type="cellIs" dxfId="23983" priority="14237" operator="notEqual">
      <formula>""</formula>
    </cfRule>
    <cfRule type="cellIs" dxfId="23982" priority="14238" operator="equal">
      <formula>""</formula>
    </cfRule>
  </conditionalFormatting>
  <conditionalFormatting sqref="K118:K127">
    <cfRule type="cellIs" dxfId="23981" priority="14235" operator="notEqual">
      <formula>""</formula>
    </cfRule>
    <cfRule type="cellIs" dxfId="23980" priority="14236" operator="equal">
      <formula>""</formula>
    </cfRule>
  </conditionalFormatting>
  <conditionalFormatting sqref="D118 D127:D129">
    <cfRule type="cellIs" dxfId="23979" priority="14233" operator="notEqual">
      <formula>""</formula>
    </cfRule>
    <cfRule type="cellIs" dxfId="23978" priority="14234" operator="equal">
      <formula>""</formula>
    </cfRule>
  </conditionalFormatting>
  <conditionalFormatting sqref="R129">
    <cfRule type="cellIs" dxfId="23977" priority="14231" operator="notEqual">
      <formula>""</formula>
    </cfRule>
    <cfRule type="cellIs" dxfId="23976" priority="14232" operator="equal">
      <formula>""</formula>
    </cfRule>
  </conditionalFormatting>
  <conditionalFormatting sqref="O124:O127">
    <cfRule type="cellIs" dxfId="23975" priority="14229" operator="notEqual">
      <formula>""</formula>
    </cfRule>
    <cfRule type="cellIs" dxfId="23974" priority="14230" operator="equal">
      <formula>""</formula>
    </cfRule>
  </conditionalFormatting>
  <conditionalFormatting sqref="L118:L128">
    <cfRule type="cellIs" dxfId="23973" priority="14227" operator="notEqual">
      <formula>""</formula>
    </cfRule>
    <cfRule type="cellIs" dxfId="23972" priority="14228" operator="equal">
      <formula>""</formula>
    </cfRule>
  </conditionalFormatting>
  <conditionalFormatting sqref="D119:D120">
    <cfRule type="cellIs" dxfId="23971" priority="14225" operator="notEqual">
      <formula>""</formula>
    </cfRule>
    <cfRule type="cellIs" dxfId="23970" priority="14226" operator="equal">
      <formula>""</formula>
    </cfRule>
  </conditionalFormatting>
  <conditionalFormatting sqref="U120:U129">
    <cfRule type="cellIs" dxfId="23969" priority="14223" operator="notEqual">
      <formula>""</formula>
    </cfRule>
    <cfRule type="cellIs" dxfId="23968" priority="14224" operator="equal">
      <formula>""</formula>
    </cfRule>
  </conditionalFormatting>
  <conditionalFormatting sqref="T120:T129">
    <cfRule type="cellIs" dxfId="23967" priority="14221" operator="notEqual">
      <formula>""</formula>
    </cfRule>
    <cfRule type="cellIs" dxfId="23966" priority="14222" operator="equal">
      <formula>""</formula>
    </cfRule>
  </conditionalFormatting>
  <conditionalFormatting sqref="S120:S122">
    <cfRule type="cellIs" dxfId="23965" priority="14219" operator="notEqual">
      <formula>""</formula>
    </cfRule>
    <cfRule type="cellIs" dxfId="23964" priority="14220" operator="equal">
      <formula>""</formula>
    </cfRule>
  </conditionalFormatting>
  <conditionalFormatting sqref="H118:H127">
    <cfRule type="cellIs" dxfId="23963" priority="14217" operator="notEqual">
      <formula>""</formula>
    </cfRule>
    <cfRule type="cellIs" dxfId="23962" priority="14218" operator="equal">
      <formula>""</formula>
    </cfRule>
  </conditionalFormatting>
  <conditionalFormatting sqref="E126:E127">
    <cfRule type="cellIs" dxfId="23961" priority="14215" operator="notEqual">
      <formula>""</formula>
    </cfRule>
    <cfRule type="cellIs" dxfId="23960" priority="14216" operator="equal">
      <formula>""</formula>
    </cfRule>
  </conditionalFormatting>
  <conditionalFormatting sqref="B128:B129">
    <cfRule type="cellIs" dxfId="23959" priority="14213" operator="notEqual">
      <formula>""</formula>
    </cfRule>
    <cfRule type="cellIs" dxfId="23958" priority="14214" operator="equal">
      <formula>""</formula>
    </cfRule>
  </conditionalFormatting>
  <conditionalFormatting sqref="M133:N133 H144:I144 J141:J144 P133:R134 T133:U134 R135:R142 M144:P144 H143 M143 O143:P143 N134:N143 P135:P142">
    <cfRule type="cellIs" dxfId="23957" priority="14211" operator="notEqual">
      <formula>""</formula>
    </cfRule>
    <cfRule type="cellIs" dxfId="23956" priority="14212" operator="equal">
      <formula>""</formula>
    </cfRule>
  </conditionalFormatting>
  <conditionalFormatting sqref="B133:C135 I133:J133 E143:F144 F141:F142 I134 E133:F140 I139 C142:C144 B136:B139">
    <cfRule type="cellIs" dxfId="23955" priority="14209" operator="notEqual">
      <formula>""</formula>
    </cfRule>
    <cfRule type="cellIs" dxfId="23954" priority="14210" operator="equal">
      <formula>""</formula>
    </cfRule>
  </conditionalFormatting>
  <conditionalFormatting sqref="G140:G144">
    <cfRule type="cellIs" dxfId="23953" priority="14207" operator="notEqual">
      <formula>""</formula>
    </cfRule>
    <cfRule type="cellIs" dxfId="23952" priority="14208" operator="equal">
      <formula>""</formula>
    </cfRule>
  </conditionalFormatting>
  <conditionalFormatting sqref="K133:K144">
    <cfRule type="cellIs" dxfId="23951" priority="14205" operator="notEqual">
      <formula>""</formula>
    </cfRule>
    <cfRule type="cellIs" dxfId="23950" priority="14206" operator="equal">
      <formula>""</formula>
    </cfRule>
  </conditionalFormatting>
  <conditionalFormatting sqref="D133 D142:D144">
    <cfRule type="cellIs" dxfId="23949" priority="14203" operator="notEqual">
      <formula>""</formula>
    </cfRule>
    <cfRule type="cellIs" dxfId="23948" priority="14204" operator="equal">
      <formula>""</formula>
    </cfRule>
  </conditionalFormatting>
  <conditionalFormatting sqref="R143:R144">
    <cfRule type="cellIs" dxfId="23947" priority="14201" operator="notEqual">
      <formula>""</formula>
    </cfRule>
    <cfRule type="cellIs" dxfId="23946" priority="14202" operator="equal">
      <formula>""</formula>
    </cfRule>
  </conditionalFormatting>
  <conditionalFormatting sqref="O139:O142">
    <cfRule type="cellIs" dxfId="23945" priority="14199" operator="notEqual">
      <formula>""</formula>
    </cfRule>
    <cfRule type="cellIs" dxfId="23944" priority="14200" operator="equal">
      <formula>""</formula>
    </cfRule>
  </conditionalFormatting>
  <conditionalFormatting sqref="L133:L138">
    <cfRule type="cellIs" dxfId="23943" priority="14197" operator="notEqual">
      <formula>""</formula>
    </cfRule>
    <cfRule type="cellIs" dxfId="23942" priority="14198" operator="equal">
      <formula>""</formula>
    </cfRule>
  </conditionalFormatting>
  <conditionalFormatting sqref="D135:D141">
    <cfRule type="cellIs" dxfId="23941" priority="14195" operator="notEqual">
      <formula>""</formula>
    </cfRule>
    <cfRule type="cellIs" dxfId="23940" priority="14196" operator="equal">
      <formula>""</formula>
    </cfRule>
  </conditionalFormatting>
  <conditionalFormatting sqref="U144">
    <cfRule type="cellIs" dxfId="23939" priority="14193" operator="notEqual">
      <formula>""</formula>
    </cfRule>
    <cfRule type="cellIs" dxfId="23938" priority="14194" operator="equal">
      <formula>""</formula>
    </cfRule>
  </conditionalFormatting>
  <conditionalFormatting sqref="T135:T144">
    <cfRule type="cellIs" dxfId="23937" priority="14191" operator="notEqual">
      <formula>""</formula>
    </cfRule>
    <cfRule type="cellIs" dxfId="23936" priority="14192" operator="equal">
      <formula>""</formula>
    </cfRule>
  </conditionalFormatting>
  <conditionalFormatting sqref="S139:S144">
    <cfRule type="cellIs" dxfId="23935" priority="14189" operator="notEqual">
      <formula>""</formula>
    </cfRule>
    <cfRule type="cellIs" dxfId="23934" priority="14190" operator="equal">
      <formula>""</formula>
    </cfRule>
  </conditionalFormatting>
  <conditionalFormatting sqref="H140:H142">
    <cfRule type="cellIs" dxfId="23933" priority="14187" operator="notEqual">
      <formula>""</formula>
    </cfRule>
    <cfRule type="cellIs" dxfId="23932" priority="14188" operator="equal">
      <formula>""</formula>
    </cfRule>
  </conditionalFormatting>
  <conditionalFormatting sqref="E141:E142">
    <cfRule type="cellIs" dxfId="23931" priority="14185" operator="notEqual">
      <formula>""</formula>
    </cfRule>
    <cfRule type="cellIs" dxfId="23930" priority="14186" operator="equal">
      <formula>""</formula>
    </cfRule>
  </conditionalFormatting>
  <conditionalFormatting sqref="M148:N157 P148:U149 H158:I159 M158:P158 P150:P157 R151 Q150:R150 K158 K159:P159 J157:J159 S150:S156">
    <cfRule type="cellIs" dxfId="23929" priority="14183" operator="notEqual">
      <formula>""</formula>
    </cfRule>
    <cfRule type="cellIs" dxfId="23928" priority="14184" operator="equal">
      <formula>""</formula>
    </cfRule>
  </conditionalFormatting>
  <conditionalFormatting sqref="B148:C153 E148:F155 I148:J150 E158:F159 F156:F157 I151:I157 C154:C159">
    <cfRule type="cellIs" dxfId="23927" priority="14181" operator="notEqual">
      <formula>""</formula>
    </cfRule>
    <cfRule type="cellIs" dxfId="23926" priority="14182" operator="equal">
      <formula>""</formula>
    </cfRule>
  </conditionalFormatting>
  <conditionalFormatting sqref="G156:G159">
    <cfRule type="cellIs" dxfId="23925" priority="14179" operator="notEqual">
      <formula>""</formula>
    </cfRule>
    <cfRule type="cellIs" dxfId="23924" priority="14180" operator="equal">
      <formula>""</formula>
    </cfRule>
  </conditionalFormatting>
  <conditionalFormatting sqref="K148:K157">
    <cfRule type="cellIs" dxfId="23923" priority="14177" operator="notEqual">
      <formula>""</formula>
    </cfRule>
    <cfRule type="cellIs" dxfId="23922" priority="14178" operator="equal">
      <formula>""</formula>
    </cfRule>
  </conditionalFormatting>
  <conditionalFormatting sqref="D148 D158:D159">
    <cfRule type="cellIs" dxfId="23921" priority="14175" operator="notEqual">
      <formula>""</formula>
    </cfRule>
    <cfRule type="cellIs" dxfId="23920" priority="14176" operator="equal">
      <formula>""</formula>
    </cfRule>
  </conditionalFormatting>
  <conditionalFormatting sqref="R152:R159">
    <cfRule type="cellIs" dxfId="23919" priority="14173" operator="notEqual">
      <formula>""</formula>
    </cfRule>
    <cfRule type="cellIs" dxfId="23918" priority="14174" operator="equal">
      <formula>""</formula>
    </cfRule>
  </conditionalFormatting>
  <conditionalFormatting sqref="O154:O157">
    <cfRule type="cellIs" dxfId="23917" priority="14171" operator="notEqual">
      <formula>""</formula>
    </cfRule>
    <cfRule type="cellIs" dxfId="23916" priority="14172" operator="equal">
      <formula>""</formula>
    </cfRule>
  </conditionalFormatting>
  <conditionalFormatting sqref="L148:L158">
    <cfRule type="cellIs" dxfId="23915" priority="14169" operator="notEqual">
      <formula>""</formula>
    </cfRule>
    <cfRule type="cellIs" dxfId="23914" priority="14170" operator="equal">
      <formula>""</formula>
    </cfRule>
  </conditionalFormatting>
  <conditionalFormatting sqref="D149:D157">
    <cfRule type="cellIs" dxfId="23913" priority="14167" operator="notEqual">
      <formula>""</formula>
    </cfRule>
    <cfRule type="cellIs" dxfId="23912" priority="14168" operator="equal">
      <formula>""</formula>
    </cfRule>
  </conditionalFormatting>
  <conditionalFormatting sqref="Q151:Q159">
    <cfRule type="cellIs" dxfId="23911" priority="14165" operator="notEqual">
      <formula>""</formula>
    </cfRule>
    <cfRule type="cellIs" dxfId="23910" priority="14166" operator="equal">
      <formula>""</formula>
    </cfRule>
  </conditionalFormatting>
  <conditionalFormatting sqref="U150:U159">
    <cfRule type="cellIs" dxfId="23909" priority="14163" operator="notEqual">
      <formula>""</formula>
    </cfRule>
    <cfRule type="cellIs" dxfId="23908" priority="14164" operator="equal">
      <formula>""</formula>
    </cfRule>
  </conditionalFormatting>
  <conditionalFormatting sqref="T150:T159">
    <cfRule type="cellIs" dxfId="23907" priority="14161" operator="notEqual">
      <formula>""</formula>
    </cfRule>
    <cfRule type="cellIs" dxfId="23906" priority="14162" operator="equal">
      <formula>""</formula>
    </cfRule>
  </conditionalFormatting>
  <conditionalFormatting sqref="S157:S159">
    <cfRule type="cellIs" dxfId="23905" priority="14159" operator="notEqual">
      <formula>""</formula>
    </cfRule>
    <cfRule type="cellIs" dxfId="23904" priority="14160" operator="equal">
      <formula>""</formula>
    </cfRule>
  </conditionalFormatting>
  <conditionalFormatting sqref="H148 H155:H157">
    <cfRule type="cellIs" dxfId="23903" priority="14157" operator="notEqual">
      <formula>""</formula>
    </cfRule>
    <cfRule type="cellIs" dxfId="23902" priority="14158" operator="equal">
      <formula>""</formula>
    </cfRule>
  </conditionalFormatting>
  <conditionalFormatting sqref="E156:E157">
    <cfRule type="cellIs" dxfId="23901" priority="14155" operator="notEqual">
      <formula>""</formula>
    </cfRule>
    <cfRule type="cellIs" dxfId="23900" priority="14156" operator="equal">
      <formula>""</formula>
    </cfRule>
  </conditionalFormatting>
  <conditionalFormatting sqref="R163:U163 H174:I174 M172:M173 K173 K174:O174 J172:J174 R164:R166 T164:U164 S164:S171 H173 N163:N167 O173">
    <cfRule type="cellIs" dxfId="23899" priority="14153" operator="notEqual">
      <formula>""</formula>
    </cfRule>
    <cfRule type="cellIs" dxfId="23898" priority="14154" operator="equal">
      <formula>""</formula>
    </cfRule>
  </conditionalFormatting>
  <conditionalFormatting sqref="B163:C169 E163:G167 I163:J165 E173:E174 I166:I168 G169 C170:C174 F168:G168">
    <cfRule type="cellIs" dxfId="23897" priority="14151" operator="notEqual">
      <formula>""</formula>
    </cfRule>
    <cfRule type="cellIs" dxfId="23896" priority="14152" operator="equal">
      <formula>""</formula>
    </cfRule>
  </conditionalFormatting>
  <conditionalFormatting sqref="G170:G174">
    <cfRule type="cellIs" dxfId="23895" priority="14149" operator="notEqual">
      <formula>""</formula>
    </cfRule>
    <cfRule type="cellIs" dxfId="23894" priority="14150" operator="equal">
      <formula>""</formula>
    </cfRule>
  </conditionalFormatting>
  <conditionalFormatting sqref="K163:K172">
    <cfRule type="cellIs" dxfId="23893" priority="14147" operator="notEqual">
      <formula>""</formula>
    </cfRule>
    <cfRule type="cellIs" dxfId="23892" priority="14148" operator="equal">
      <formula>""</formula>
    </cfRule>
  </conditionalFormatting>
  <conditionalFormatting sqref="D173:D174">
    <cfRule type="cellIs" dxfId="23891" priority="14145" operator="notEqual">
      <formula>""</formula>
    </cfRule>
    <cfRule type="cellIs" dxfId="23890" priority="14146" operator="equal">
      <formula>""</formula>
    </cfRule>
  </conditionalFormatting>
  <conditionalFormatting sqref="R167:R174">
    <cfRule type="cellIs" dxfId="23889" priority="14143" operator="notEqual">
      <formula>""</formula>
    </cfRule>
    <cfRule type="cellIs" dxfId="23888" priority="14144" operator="equal">
      <formula>""</formula>
    </cfRule>
  </conditionalFormatting>
  <conditionalFormatting sqref="O169:O172">
    <cfRule type="cellIs" dxfId="23887" priority="14141" operator="notEqual">
      <formula>""</formula>
    </cfRule>
    <cfRule type="cellIs" dxfId="23886" priority="14142" operator="equal">
      <formula>""</formula>
    </cfRule>
  </conditionalFormatting>
  <conditionalFormatting sqref="L163:L173">
    <cfRule type="cellIs" dxfId="23885" priority="14139" operator="notEqual">
      <formula>""</formula>
    </cfRule>
    <cfRule type="cellIs" dxfId="23884" priority="14140" operator="equal">
      <formula>""</formula>
    </cfRule>
  </conditionalFormatting>
  <conditionalFormatting sqref="D165">
    <cfRule type="cellIs" dxfId="23883" priority="14137" operator="notEqual">
      <formula>""</formula>
    </cfRule>
    <cfRule type="cellIs" dxfId="23882" priority="14138" operator="equal">
      <formula>""</formula>
    </cfRule>
  </conditionalFormatting>
  <conditionalFormatting sqref="U165:U174">
    <cfRule type="cellIs" dxfId="23881" priority="14135" operator="notEqual">
      <formula>""</formula>
    </cfRule>
    <cfRule type="cellIs" dxfId="23880" priority="14136" operator="equal">
      <formula>""</formula>
    </cfRule>
  </conditionalFormatting>
  <conditionalFormatting sqref="T165:T174">
    <cfRule type="cellIs" dxfId="23879" priority="14133" operator="notEqual">
      <formula>""</formula>
    </cfRule>
    <cfRule type="cellIs" dxfId="23878" priority="14134" operator="equal">
      <formula>""</formula>
    </cfRule>
  </conditionalFormatting>
  <conditionalFormatting sqref="S172:S174">
    <cfRule type="cellIs" dxfId="23877" priority="14131" operator="notEqual">
      <formula>""</formula>
    </cfRule>
    <cfRule type="cellIs" dxfId="23876" priority="14132" operator="equal">
      <formula>""</formula>
    </cfRule>
  </conditionalFormatting>
  <conditionalFormatting sqref="H163 H170:H172">
    <cfRule type="cellIs" dxfId="23875" priority="14129" operator="notEqual">
      <formula>""</formula>
    </cfRule>
    <cfRule type="cellIs" dxfId="23874" priority="14130" operator="equal">
      <formula>""</formula>
    </cfRule>
  </conditionalFormatting>
  <conditionalFormatting sqref="P178:Q179 I189 M187:M188 P180:P181 K188 K189:P189 J187:J189 N178:N182 T178:U179 Q180:Q189 O188:P188">
    <cfRule type="cellIs" dxfId="23873" priority="14127" operator="notEqual">
      <formula>""</formula>
    </cfRule>
    <cfRule type="cellIs" dxfId="23872" priority="14128" operator="equal">
      <formula>""</formula>
    </cfRule>
  </conditionalFormatting>
  <conditionalFormatting sqref="B178:C182 E178:F182 I178:J179 E188:E189 F183 C185:C189 J180 B183">
    <cfRule type="cellIs" dxfId="23871" priority="14125" operator="notEqual">
      <formula>""</formula>
    </cfRule>
    <cfRule type="cellIs" dxfId="23870" priority="14126" operator="equal">
      <formula>""</formula>
    </cfRule>
  </conditionalFormatting>
  <conditionalFormatting sqref="K187">
    <cfRule type="cellIs" dxfId="23869" priority="14123" operator="notEqual">
      <formula>""</formula>
    </cfRule>
    <cfRule type="cellIs" dxfId="23868" priority="14124" operator="equal">
      <formula>""</formula>
    </cfRule>
  </conditionalFormatting>
  <conditionalFormatting sqref="D188:D189">
    <cfRule type="cellIs" dxfId="23867" priority="14121" operator="notEqual">
      <formula>""</formula>
    </cfRule>
    <cfRule type="cellIs" dxfId="23866" priority="14122" operator="equal">
      <formula>""</formula>
    </cfRule>
  </conditionalFormatting>
  <conditionalFormatting sqref="R188:R189">
    <cfRule type="cellIs" dxfId="23865" priority="14119" operator="notEqual">
      <formula>""</formula>
    </cfRule>
    <cfRule type="cellIs" dxfId="23864" priority="14120" operator="equal">
      <formula>""</formula>
    </cfRule>
  </conditionalFormatting>
  <conditionalFormatting sqref="O184:O187">
    <cfRule type="cellIs" dxfId="23863" priority="14117" operator="notEqual">
      <formula>""</formula>
    </cfRule>
    <cfRule type="cellIs" dxfId="23862" priority="14118" operator="equal">
      <formula>""</formula>
    </cfRule>
  </conditionalFormatting>
  <conditionalFormatting sqref="L187:L188">
    <cfRule type="cellIs" dxfId="23861" priority="14115" operator="notEqual">
      <formula>""</formula>
    </cfRule>
    <cfRule type="cellIs" dxfId="23860" priority="14116" operator="equal">
      <formula>""</formula>
    </cfRule>
  </conditionalFormatting>
  <conditionalFormatting sqref="D180">
    <cfRule type="cellIs" dxfId="23859" priority="14113" operator="notEqual">
      <formula>""</formula>
    </cfRule>
    <cfRule type="cellIs" dxfId="23858" priority="14114" operator="equal">
      <formula>""</formula>
    </cfRule>
  </conditionalFormatting>
  <conditionalFormatting sqref="U189">
    <cfRule type="cellIs" dxfId="23857" priority="14111" operator="notEqual">
      <formula>""</formula>
    </cfRule>
    <cfRule type="cellIs" dxfId="23856" priority="14112" operator="equal">
      <formula>""</formula>
    </cfRule>
  </conditionalFormatting>
  <conditionalFormatting sqref="T180:T182">
    <cfRule type="cellIs" dxfId="23855" priority="14109" operator="notEqual">
      <formula>""</formula>
    </cfRule>
    <cfRule type="cellIs" dxfId="23854" priority="14110" operator="equal">
      <formula>""</formula>
    </cfRule>
  </conditionalFormatting>
  <conditionalFormatting sqref="S188:S189">
    <cfRule type="cellIs" dxfId="23853" priority="14107" operator="notEqual">
      <formula>""</formula>
    </cfRule>
    <cfRule type="cellIs" dxfId="23852" priority="14108" operator="equal">
      <formula>""</formula>
    </cfRule>
  </conditionalFormatting>
  <conditionalFormatting sqref="P193:R193 H203:I204 M202:M203 P195:P196 K203 K204:P204 J202:J204 N193:N197 T193:U194 P194:Q194 O203:P203">
    <cfRule type="cellIs" dxfId="23851" priority="14105" operator="notEqual">
      <formula>""</formula>
    </cfRule>
    <cfRule type="cellIs" dxfId="23850" priority="14106" operator="equal">
      <formula>""</formula>
    </cfRule>
  </conditionalFormatting>
  <conditionalFormatting sqref="B193:C198 E193:G194 I193:J195 E203:F204 E195:F196 C199:C204 E197:E200 F197:F202 I196:I202">
    <cfRule type="cellIs" dxfId="23849" priority="14103" operator="notEqual">
      <formula>""</formula>
    </cfRule>
    <cfRule type="cellIs" dxfId="23848" priority="14104" operator="equal">
      <formula>""</formula>
    </cfRule>
  </conditionalFormatting>
  <conditionalFormatting sqref="G202:G204">
    <cfRule type="cellIs" dxfId="23847" priority="14101" operator="notEqual">
      <formula>""</formula>
    </cfRule>
    <cfRule type="cellIs" dxfId="23846" priority="14102" operator="equal">
      <formula>""</formula>
    </cfRule>
  </conditionalFormatting>
  <conditionalFormatting sqref="K202">
    <cfRule type="cellIs" dxfId="23845" priority="14099" operator="notEqual">
      <formula>""</formula>
    </cfRule>
    <cfRule type="cellIs" dxfId="23844" priority="14100" operator="equal">
      <formula>""</formula>
    </cfRule>
  </conditionalFormatting>
  <conditionalFormatting sqref="D193 D203:D204">
    <cfRule type="cellIs" dxfId="23843" priority="14097" operator="notEqual">
      <formula>""</formula>
    </cfRule>
    <cfRule type="cellIs" dxfId="23842" priority="14098" operator="equal">
      <formula>""</formula>
    </cfRule>
  </conditionalFormatting>
  <conditionalFormatting sqref="R203:R204">
    <cfRule type="cellIs" dxfId="23841" priority="14095" operator="notEqual">
      <formula>""</formula>
    </cfRule>
    <cfRule type="cellIs" dxfId="23840" priority="14096" operator="equal">
      <formula>""</formula>
    </cfRule>
  </conditionalFormatting>
  <conditionalFormatting sqref="O199:O202">
    <cfRule type="cellIs" dxfId="23839" priority="14093" operator="notEqual">
      <formula>""</formula>
    </cfRule>
    <cfRule type="cellIs" dxfId="23838" priority="14094" operator="equal">
      <formula>""</formula>
    </cfRule>
  </conditionalFormatting>
  <conditionalFormatting sqref="L202:L203">
    <cfRule type="cellIs" dxfId="23837" priority="14091" operator="notEqual">
      <formula>""</formula>
    </cfRule>
    <cfRule type="cellIs" dxfId="23836" priority="14092" operator="equal">
      <formula>""</formula>
    </cfRule>
  </conditionalFormatting>
  <conditionalFormatting sqref="D194:D202">
    <cfRule type="cellIs" dxfId="23835" priority="14089" operator="notEqual">
      <formula>""</formula>
    </cfRule>
    <cfRule type="cellIs" dxfId="23834" priority="14090" operator="equal">
      <formula>""</formula>
    </cfRule>
  </conditionalFormatting>
  <conditionalFormatting sqref="U195:U204">
    <cfRule type="cellIs" dxfId="23833" priority="14087" operator="notEqual">
      <formula>""</formula>
    </cfRule>
    <cfRule type="cellIs" dxfId="23832" priority="14088" operator="equal">
      <formula>""</formula>
    </cfRule>
  </conditionalFormatting>
  <conditionalFormatting sqref="T195:T197">
    <cfRule type="cellIs" dxfId="23831" priority="14085" operator="notEqual">
      <formula>""</formula>
    </cfRule>
    <cfRule type="cellIs" dxfId="23830" priority="14086" operator="equal">
      <formula>""</formula>
    </cfRule>
  </conditionalFormatting>
  <conditionalFormatting sqref="S202:S204">
    <cfRule type="cellIs" dxfId="23829" priority="14083" operator="notEqual">
      <formula>""</formula>
    </cfRule>
    <cfRule type="cellIs" dxfId="23828" priority="14084" operator="equal">
      <formula>""</formula>
    </cfRule>
  </conditionalFormatting>
  <conditionalFormatting sqref="H193 H201:H202">
    <cfRule type="cellIs" dxfId="23827" priority="14081" operator="notEqual">
      <formula>""</formula>
    </cfRule>
    <cfRule type="cellIs" dxfId="23826" priority="14082" operator="equal">
      <formula>""</formula>
    </cfRule>
  </conditionalFormatting>
  <conditionalFormatting sqref="E201:E202">
    <cfRule type="cellIs" dxfId="23825" priority="14079" operator="notEqual">
      <formula>""</formula>
    </cfRule>
    <cfRule type="cellIs" dxfId="23824" priority="14080" operator="equal">
      <formula>""</formula>
    </cfRule>
  </conditionalFormatting>
  <conditionalFormatting sqref="M217:N217 P208:U209 H219:I219 M218:O218 R211 Q210:R210 K218:K219 J217:J219 Q211:Q219 N208:N216 P210:P218 M219:P219 H218">
    <cfRule type="cellIs" dxfId="23823" priority="14077" operator="notEqual">
      <formula>""</formula>
    </cfRule>
    <cfRule type="cellIs" dxfId="23822" priority="14078" operator="equal">
      <formula>""</formula>
    </cfRule>
  </conditionalFormatting>
  <conditionalFormatting sqref="E208:G210 I208:J210 E218:F219 F216:F217 C218:C219 B208:C217 E211:F215 I211:I214 G211:G216">
    <cfRule type="cellIs" dxfId="23821" priority="14075" operator="notEqual">
      <formula>""</formula>
    </cfRule>
    <cfRule type="cellIs" dxfId="23820" priority="14076" operator="equal">
      <formula>""</formula>
    </cfRule>
  </conditionalFormatting>
  <conditionalFormatting sqref="G217:G219">
    <cfRule type="cellIs" dxfId="23819" priority="14073" operator="notEqual">
      <formula>""</formula>
    </cfRule>
    <cfRule type="cellIs" dxfId="23818" priority="14074" operator="equal">
      <formula>""</formula>
    </cfRule>
  </conditionalFormatting>
  <conditionalFormatting sqref="K215:K217">
    <cfRule type="cellIs" dxfId="23817" priority="14071" operator="notEqual">
      <formula>""</formula>
    </cfRule>
    <cfRule type="cellIs" dxfId="23816" priority="14072" operator="equal">
      <formula>""</formula>
    </cfRule>
  </conditionalFormatting>
  <conditionalFormatting sqref="D208 D217:D219">
    <cfRule type="cellIs" dxfId="23815" priority="14069" operator="notEqual">
      <formula>""</formula>
    </cfRule>
    <cfRule type="cellIs" dxfId="23814" priority="14070" operator="equal">
      <formula>""</formula>
    </cfRule>
  </conditionalFormatting>
  <conditionalFormatting sqref="R212:R219">
    <cfRule type="cellIs" dxfId="23813" priority="14067" operator="notEqual">
      <formula>""</formula>
    </cfRule>
    <cfRule type="cellIs" dxfId="23812" priority="14068" operator="equal">
      <formula>""</formula>
    </cfRule>
  </conditionalFormatting>
  <conditionalFormatting sqref="O214:O217">
    <cfRule type="cellIs" dxfId="23811" priority="14065" operator="notEqual">
      <formula>""</formula>
    </cfRule>
    <cfRule type="cellIs" dxfId="23810" priority="14066" operator="equal">
      <formula>""</formula>
    </cfRule>
  </conditionalFormatting>
  <conditionalFormatting sqref="L208:L209">
    <cfRule type="cellIs" dxfId="23809" priority="14063" operator="notEqual">
      <formula>""</formula>
    </cfRule>
    <cfRule type="cellIs" dxfId="23808" priority="14064" operator="equal">
      <formula>""</formula>
    </cfRule>
  </conditionalFormatting>
  <conditionalFormatting sqref="D209:D210">
    <cfRule type="cellIs" dxfId="23807" priority="14061" operator="notEqual">
      <formula>""</formula>
    </cfRule>
    <cfRule type="cellIs" dxfId="23806" priority="14062" operator="equal">
      <formula>""</formula>
    </cfRule>
  </conditionalFormatting>
  <conditionalFormatting sqref="U210:U219">
    <cfRule type="cellIs" dxfId="23805" priority="14059" operator="notEqual">
      <formula>""</formula>
    </cfRule>
    <cfRule type="cellIs" dxfId="23804" priority="14060" operator="equal">
      <formula>""</formula>
    </cfRule>
  </conditionalFormatting>
  <conditionalFormatting sqref="T210:T219">
    <cfRule type="cellIs" dxfId="23803" priority="14057" operator="notEqual">
      <formula>""</formula>
    </cfRule>
    <cfRule type="cellIs" dxfId="23802" priority="14058" operator="equal">
      <formula>""</formula>
    </cfRule>
  </conditionalFormatting>
  <conditionalFormatting sqref="S210:S219">
    <cfRule type="cellIs" dxfId="23801" priority="14055" operator="notEqual">
      <formula>""</formula>
    </cfRule>
    <cfRule type="cellIs" dxfId="23800" priority="14056" operator="equal">
      <formula>""</formula>
    </cfRule>
  </conditionalFormatting>
  <conditionalFormatting sqref="H208 H215:H217">
    <cfRule type="cellIs" dxfId="23799" priority="14053" operator="notEqual">
      <formula>""</formula>
    </cfRule>
    <cfRule type="cellIs" dxfId="23798" priority="14054" operator="equal">
      <formula>""</formula>
    </cfRule>
  </conditionalFormatting>
  <conditionalFormatting sqref="E216:E217">
    <cfRule type="cellIs" dxfId="23797" priority="14051" operator="notEqual">
      <formula>""</formula>
    </cfRule>
    <cfRule type="cellIs" dxfId="23796" priority="14052" operator="equal">
      <formula>""</formula>
    </cfRule>
  </conditionalFormatting>
  <conditionalFormatting sqref="B218:B219">
    <cfRule type="cellIs" dxfId="23795" priority="14049" operator="notEqual">
      <formula>""</formula>
    </cfRule>
    <cfRule type="cellIs" dxfId="23794" priority="14050" operator="equal">
      <formula>""</formula>
    </cfRule>
  </conditionalFormatting>
  <conditionalFormatting sqref="P223:U224 H234:I234 P225:P226 R226 Q225:R225 K233:K234 J232:J234 U225:U231 M232:N232 N223:N231 M233:P234 H233">
    <cfRule type="cellIs" dxfId="23793" priority="14047" operator="notEqual">
      <formula>""</formula>
    </cfRule>
    <cfRule type="cellIs" dxfId="23792" priority="14048" operator="equal">
      <formula>""</formula>
    </cfRule>
  </conditionalFormatting>
  <conditionalFormatting sqref="B229:C232 I223:J225 C233:C234 C223:C228 I226:I228 G223:G229 E223:E234">
    <cfRule type="cellIs" dxfId="23791" priority="14045" operator="notEqual">
      <formula>""</formula>
    </cfRule>
    <cfRule type="cellIs" dxfId="23790" priority="14046" operator="equal">
      <formula>""</formula>
    </cfRule>
  </conditionalFormatting>
  <conditionalFormatting sqref="G230:G234">
    <cfRule type="cellIs" dxfId="23789" priority="14043" operator="notEqual">
      <formula>""</formula>
    </cfRule>
    <cfRule type="cellIs" dxfId="23788" priority="14044" operator="equal">
      <formula>""</formula>
    </cfRule>
  </conditionalFormatting>
  <conditionalFormatting sqref="K230:K232">
    <cfRule type="cellIs" dxfId="23787" priority="14041" operator="notEqual">
      <formula>""</formula>
    </cfRule>
    <cfRule type="cellIs" dxfId="23786" priority="14042" operator="equal">
      <formula>""</formula>
    </cfRule>
  </conditionalFormatting>
  <conditionalFormatting sqref="D223 D232:D234">
    <cfRule type="cellIs" dxfId="23785" priority="14039" operator="notEqual">
      <formula>""</formula>
    </cfRule>
    <cfRule type="cellIs" dxfId="23784" priority="14040" operator="equal">
      <formula>""</formula>
    </cfRule>
  </conditionalFormatting>
  <conditionalFormatting sqref="R234">
    <cfRule type="cellIs" dxfId="23783" priority="14037" operator="notEqual">
      <formula>""</formula>
    </cfRule>
    <cfRule type="cellIs" dxfId="23782" priority="14038" operator="equal">
      <formula>""</formula>
    </cfRule>
  </conditionalFormatting>
  <conditionalFormatting sqref="O229:O232">
    <cfRule type="cellIs" dxfId="23781" priority="14035" operator="notEqual">
      <formula>""</formula>
    </cfRule>
    <cfRule type="cellIs" dxfId="23780" priority="14036" operator="equal">
      <formula>""</formula>
    </cfRule>
  </conditionalFormatting>
  <conditionalFormatting sqref="L223:L227">
    <cfRule type="cellIs" dxfId="23779" priority="14033" operator="notEqual">
      <formula>""</formula>
    </cfRule>
    <cfRule type="cellIs" dxfId="23778" priority="14034" operator="equal">
      <formula>""</formula>
    </cfRule>
  </conditionalFormatting>
  <conditionalFormatting sqref="D224:D225">
    <cfRule type="cellIs" dxfId="23777" priority="14031" operator="notEqual">
      <formula>""</formula>
    </cfRule>
    <cfRule type="cellIs" dxfId="23776" priority="14032" operator="equal">
      <formula>""</formula>
    </cfRule>
  </conditionalFormatting>
  <conditionalFormatting sqref="Q226:Q234">
    <cfRule type="cellIs" dxfId="23775" priority="14029" operator="notEqual">
      <formula>""</formula>
    </cfRule>
    <cfRule type="cellIs" dxfId="23774" priority="14030" operator="equal">
      <formula>""</formula>
    </cfRule>
  </conditionalFormatting>
  <conditionalFormatting sqref="U232:U234">
    <cfRule type="cellIs" dxfId="23773" priority="14027" operator="notEqual">
      <formula>""</formula>
    </cfRule>
    <cfRule type="cellIs" dxfId="23772" priority="14028" operator="equal">
      <formula>""</formula>
    </cfRule>
  </conditionalFormatting>
  <conditionalFormatting sqref="T232:T234">
    <cfRule type="cellIs" dxfId="23771" priority="14025" operator="notEqual">
      <formula>""</formula>
    </cfRule>
    <cfRule type="cellIs" dxfId="23770" priority="14026" operator="equal">
      <formula>""</formula>
    </cfRule>
  </conditionalFormatting>
  <conditionalFormatting sqref="S225:S227">
    <cfRule type="cellIs" dxfId="23769" priority="14023" operator="notEqual">
      <formula>""</formula>
    </cfRule>
    <cfRule type="cellIs" dxfId="23768" priority="14024" operator="equal">
      <formula>""</formula>
    </cfRule>
  </conditionalFormatting>
  <conditionalFormatting sqref="H223 H230:H232">
    <cfRule type="cellIs" dxfId="23767" priority="14021" operator="notEqual">
      <formula>""</formula>
    </cfRule>
    <cfRule type="cellIs" dxfId="23766" priority="14022" operator="equal">
      <formula>""</formula>
    </cfRule>
  </conditionalFormatting>
  <conditionalFormatting sqref="B233:B234">
    <cfRule type="cellIs" dxfId="23765" priority="14019" operator="notEqual">
      <formula>""</formula>
    </cfRule>
    <cfRule type="cellIs" dxfId="23764" priority="14020" operator="equal">
      <formula>""</formula>
    </cfRule>
  </conditionalFormatting>
  <conditionalFormatting sqref="N238:N239 Q238:Q240 I249:K249 N247 N248:O249 J248:K248">
    <cfRule type="cellIs" dxfId="23763" priority="14017" operator="notEqual">
      <formula>""</formula>
    </cfRule>
    <cfRule type="cellIs" dxfId="23762" priority="14018" operator="equal">
      <formula>""</formula>
    </cfRule>
  </conditionalFormatting>
  <conditionalFormatting sqref="B244:C247 E238:E245 I238:J239 E248:E249 C248:C249 I240:I243">
    <cfRule type="cellIs" dxfId="23761" priority="14015" operator="notEqual">
      <formula>""</formula>
    </cfRule>
    <cfRule type="cellIs" dxfId="23760" priority="14016" operator="equal">
      <formula>""</formula>
    </cfRule>
  </conditionalFormatting>
  <conditionalFormatting sqref="K238:K247">
    <cfRule type="cellIs" dxfId="23759" priority="14013" operator="notEqual">
      <formula>""</formula>
    </cfRule>
    <cfRule type="cellIs" dxfId="23758" priority="14014" operator="equal">
      <formula>""</formula>
    </cfRule>
  </conditionalFormatting>
  <conditionalFormatting sqref="D238">
    <cfRule type="cellIs" dxfId="23757" priority="14011" operator="notEqual">
      <formula>""</formula>
    </cfRule>
    <cfRule type="cellIs" dxfId="23756" priority="14012" operator="equal">
      <formula>""</formula>
    </cfRule>
  </conditionalFormatting>
  <conditionalFormatting sqref="O244:O247">
    <cfRule type="cellIs" dxfId="23755" priority="14009" operator="notEqual">
      <formula>""</formula>
    </cfRule>
    <cfRule type="cellIs" dxfId="23754" priority="14010" operator="equal">
      <formula>""</formula>
    </cfRule>
  </conditionalFormatting>
  <conditionalFormatting sqref="D239:D241">
    <cfRule type="cellIs" dxfId="23753" priority="14007" operator="notEqual">
      <formula>""</formula>
    </cfRule>
    <cfRule type="cellIs" dxfId="23752" priority="14008" operator="equal">
      <formula>""</formula>
    </cfRule>
  </conditionalFormatting>
  <conditionalFormatting sqref="Q241:Q249">
    <cfRule type="cellIs" dxfId="23751" priority="14005" operator="notEqual">
      <formula>""</formula>
    </cfRule>
    <cfRule type="cellIs" dxfId="23750" priority="14006" operator="equal">
      <formula>""</formula>
    </cfRule>
  </conditionalFormatting>
  <conditionalFormatting sqref="E246:E247">
    <cfRule type="cellIs" dxfId="23749" priority="14003" operator="notEqual">
      <formula>""</formula>
    </cfRule>
    <cfRule type="cellIs" dxfId="23748" priority="14004" operator="equal">
      <formula>""</formula>
    </cfRule>
  </conditionalFormatting>
  <conditionalFormatting sqref="B248:B249">
    <cfRule type="cellIs" dxfId="23747" priority="14001" operator="notEqual">
      <formula>""</formula>
    </cfRule>
    <cfRule type="cellIs" dxfId="23746" priority="14002" operator="equal">
      <formula>""</formula>
    </cfRule>
  </conditionalFormatting>
  <conditionalFormatting sqref="M262:N262 P253:U254 M263:P263 R256 Q255:R255 H264:P264 N253:N254 P255:P262 H263 J263:K263">
    <cfRule type="cellIs" dxfId="23745" priority="13999" operator="notEqual">
      <formula>""</formula>
    </cfRule>
    <cfRule type="cellIs" dxfId="23744" priority="14000" operator="equal">
      <formula>""</formula>
    </cfRule>
  </conditionalFormatting>
  <conditionalFormatting sqref="B253:C262 E253:G257 I253:J254 C263:C264 I259 E263:E264 E258:E260">
    <cfRule type="cellIs" dxfId="23743" priority="13997" operator="notEqual">
      <formula>""</formula>
    </cfRule>
    <cfRule type="cellIs" dxfId="23742" priority="13998" operator="equal">
      <formula>""</formula>
    </cfRule>
  </conditionalFormatting>
  <conditionalFormatting sqref="G264">
    <cfRule type="cellIs" dxfId="23741" priority="13995" operator="notEqual">
      <formula>""</formula>
    </cfRule>
    <cfRule type="cellIs" dxfId="23740" priority="13996" operator="equal">
      <formula>""</formula>
    </cfRule>
  </conditionalFormatting>
  <conditionalFormatting sqref="K253:K262">
    <cfRule type="cellIs" dxfId="23739" priority="13993" operator="notEqual">
      <formula>""</formula>
    </cfRule>
    <cfRule type="cellIs" dxfId="23738" priority="13994" operator="equal">
      <formula>""</formula>
    </cfRule>
  </conditionalFormatting>
  <conditionalFormatting sqref="D253 D262:D264">
    <cfRule type="cellIs" dxfId="23737" priority="13991" operator="notEqual">
      <formula>""</formula>
    </cfRule>
    <cfRule type="cellIs" dxfId="23736" priority="13992" operator="equal">
      <formula>""</formula>
    </cfRule>
  </conditionalFormatting>
  <conditionalFormatting sqref="R257:R264">
    <cfRule type="cellIs" dxfId="23735" priority="13989" operator="notEqual">
      <formula>""</formula>
    </cfRule>
    <cfRule type="cellIs" dxfId="23734" priority="13990" operator="equal">
      <formula>""</formula>
    </cfRule>
  </conditionalFormatting>
  <conditionalFormatting sqref="O259:O262">
    <cfRule type="cellIs" dxfId="23733" priority="13987" operator="notEqual">
      <formula>""</formula>
    </cfRule>
    <cfRule type="cellIs" dxfId="23732" priority="13988" operator="equal">
      <formula>""</formula>
    </cfRule>
  </conditionalFormatting>
  <conditionalFormatting sqref="L253:L257">
    <cfRule type="cellIs" dxfId="23731" priority="13985" operator="notEqual">
      <formula>""</formula>
    </cfRule>
    <cfRule type="cellIs" dxfId="23730" priority="13986" operator="equal">
      <formula>""</formula>
    </cfRule>
  </conditionalFormatting>
  <conditionalFormatting sqref="D254:D255">
    <cfRule type="cellIs" dxfId="23729" priority="13983" operator="notEqual">
      <formula>""</formula>
    </cfRule>
    <cfRule type="cellIs" dxfId="23728" priority="13984" operator="equal">
      <formula>""</formula>
    </cfRule>
  </conditionalFormatting>
  <conditionalFormatting sqref="Q256:Q264">
    <cfRule type="cellIs" dxfId="23727" priority="13981" operator="notEqual">
      <formula>""</formula>
    </cfRule>
    <cfRule type="cellIs" dxfId="23726" priority="13982" operator="equal">
      <formula>""</formula>
    </cfRule>
  </conditionalFormatting>
  <conditionalFormatting sqref="U255:U264">
    <cfRule type="cellIs" dxfId="23725" priority="13979" operator="notEqual">
      <formula>""</formula>
    </cfRule>
    <cfRule type="cellIs" dxfId="23724" priority="13980" operator="equal">
      <formula>""</formula>
    </cfRule>
  </conditionalFormatting>
  <conditionalFormatting sqref="T255:T264">
    <cfRule type="cellIs" dxfId="23723" priority="13977" operator="notEqual">
      <formula>""</formula>
    </cfRule>
    <cfRule type="cellIs" dxfId="23722" priority="13978" operator="equal">
      <formula>""</formula>
    </cfRule>
  </conditionalFormatting>
  <conditionalFormatting sqref="S255:S264">
    <cfRule type="cellIs" dxfId="23721" priority="13975" operator="notEqual">
      <formula>""</formula>
    </cfRule>
    <cfRule type="cellIs" dxfId="23720" priority="13976" operator="equal">
      <formula>""</formula>
    </cfRule>
  </conditionalFormatting>
  <conditionalFormatting sqref="H259:H262">
    <cfRule type="cellIs" dxfId="23719" priority="13973" operator="notEqual">
      <formula>""</formula>
    </cfRule>
    <cfRule type="cellIs" dxfId="23718" priority="13974" operator="equal">
      <formula>""</formula>
    </cfRule>
  </conditionalFormatting>
  <conditionalFormatting sqref="E261:E262">
    <cfRule type="cellIs" dxfId="23717" priority="13971" operator="notEqual">
      <formula>""</formula>
    </cfRule>
    <cfRule type="cellIs" dxfId="23716" priority="13972" operator="equal">
      <formula>""</formula>
    </cfRule>
  </conditionalFormatting>
  <conditionalFormatting sqref="B263:B264">
    <cfRule type="cellIs" dxfId="23715" priority="13969" operator="notEqual">
      <formula>""</formula>
    </cfRule>
    <cfRule type="cellIs" dxfId="23714" priority="13970" operator="equal">
      <formula>""</formula>
    </cfRule>
  </conditionalFormatting>
  <conditionalFormatting sqref="M268:N277 P268:U269 M278:P278 Q270:R270 K278 K279:P279 H278:J279 P270:P277">
    <cfRule type="cellIs" dxfId="23713" priority="13967" operator="notEqual">
      <formula>""</formula>
    </cfRule>
    <cfRule type="cellIs" dxfId="23712" priority="13968" operator="equal">
      <formula>""</formula>
    </cfRule>
  </conditionalFormatting>
  <conditionalFormatting sqref="B274:C277 E268:G271 J268:J270 E279:F279 C278:C279 I274:I277 J277 G272 F278 E272:E278">
    <cfRule type="cellIs" dxfId="23711" priority="13965" operator="notEqual">
      <formula>""</formula>
    </cfRule>
    <cfRule type="cellIs" dxfId="23710" priority="13966" operator="equal">
      <formula>""</formula>
    </cfRule>
  </conditionalFormatting>
  <conditionalFormatting sqref="G279">
    <cfRule type="cellIs" dxfId="23709" priority="13963" operator="notEqual">
      <formula>""</formula>
    </cfRule>
    <cfRule type="cellIs" dxfId="23708" priority="13964" operator="equal">
      <formula>""</formula>
    </cfRule>
  </conditionalFormatting>
  <conditionalFormatting sqref="K268:K277">
    <cfRule type="cellIs" dxfId="23707" priority="13961" operator="notEqual">
      <formula>""</formula>
    </cfRule>
    <cfRule type="cellIs" dxfId="23706" priority="13962" operator="equal">
      <formula>""</formula>
    </cfRule>
  </conditionalFormatting>
  <conditionalFormatting sqref="D268 D278:D279">
    <cfRule type="cellIs" dxfId="23705" priority="13959" operator="notEqual">
      <formula>""</formula>
    </cfRule>
    <cfRule type="cellIs" dxfId="23704" priority="13960" operator="equal">
      <formula>""</formula>
    </cfRule>
  </conditionalFormatting>
  <conditionalFormatting sqref="R278:R279">
    <cfRule type="cellIs" dxfId="23703" priority="13957" operator="notEqual">
      <formula>""</formula>
    </cfRule>
    <cfRule type="cellIs" dxfId="23702" priority="13958" operator="equal">
      <formula>""</formula>
    </cfRule>
  </conditionalFormatting>
  <conditionalFormatting sqref="O268:O277">
    <cfRule type="cellIs" dxfId="23701" priority="13955" operator="notEqual">
      <formula>""</formula>
    </cfRule>
    <cfRule type="cellIs" dxfId="23700" priority="13956" operator="equal">
      <formula>""</formula>
    </cfRule>
  </conditionalFormatting>
  <conditionalFormatting sqref="L268:L271 L278">
    <cfRule type="cellIs" dxfId="23699" priority="13953" operator="notEqual">
      <formula>""</formula>
    </cfRule>
    <cfRule type="cellIs" dxfId="23698" priority="13954" operator="equal">
      <formula>""</formula>
    </cfRule>
  </conditionalFormatting>
  <conditionalFormatting sqref="D269:D271">
    <cfRule type="cellIs" dxfId="23697" priority="13951" operator="notEqual">
      <formula>""</formula>
    </cfRule>
    <cfRule type="cellIs" dxfId="23696" priority="13952" operator="equal">
      <formula>""</formula>
    </cfRule>
  </conditionalFormatting>
  <conditionalFormatting sqref="Q271:Q279">
    <cfRule type="cellIs" dxfId="23695" priority="13949" operator="notEqual">
      <formula>""</formula>
    </cfRule>
    <cfRule type="cellIs" dxfId="23694" priority="13950" operator="equal">
      <formula>""</formula>
    </cfRule>
  </conditionalFormatting>
  <conditionalFormatting sqref="U270:U279">
    <cfRule type="cellIs" dxfId="23693" priority="13947" operator="notEqual">
      <formula>""</formula>
    </cfRule>
    <cfRule type="cellIs" dxfId="23692" priority="13948" operator="equal">
      <formula>""</formula>
    </cfRule>
  </conditionalFormatting>
  <conditionalFormatting sqref="T270:T279">
    <cfRule type="cellIs" dxfId="23691" priority="13945" operator="notEqual">
      <formula>""</formula>
    </cfRule>
    <cfRule type="cellIs" dxfId="23690" priority="13946" operator="equal">
      <formula>""</formula>
    </cfRule>
  </conditionalFormatting>
  <conditionalFormatting sqref="S270:S272">
    <cfRule type="cellIs" dxfId="23689" priority="13943" operator="notEqual">
      <formula>""</formula>
    </cfRule>
    <cfRule type="cellIs" dxfId="23688" priority="13944" operator="equal">
      <formula>""</formula>
    </cfRule>
  </conditionalFormatting>
  <conditionalFormatting sqref="H274:H277">
    <cfRule type="cellIs" dxfId="23687" priority="13941" operator="notEqual">
      <formula>""</formula>
    </cfRule>
    <cfRule type="cellIs" dxfId="23686" priority="13942" operator="equal">
      <formula>""</formula>
    </cfRule>
  </conditionalFormatting>
  <conditionalFormatting sqref="B278:B279">
    <cfRule type="cellIs" dxfId="23685" priority="13939" operator="notEqual">
      <formula>""</formula>
    </cfRule>
    <cfRule type="cellIs" dxfId="23684" priority="13940" operator="equal">
      <formula>""</formula>
    </cfRule>
  </conditionalFormatting>
  <conditionalFormatting sqref="Q283:U284 H294:I294 M293:P293 P289:P292 Q285:R285 K294:P294 J292:J294 M283:N292 R286:R292 H293">
    <cfRule type="cellIs" dxfId="23683" priority="13937" operator="notEqual">
      <formula>""</formula>
    </cfRule>
    <cfRule type="cellIs" dxfId="23682" priority="13938" operator="equal">
      <formula>""</formula>
    </cfRule>
  </conditionalFormatting>
  <conditionalFormatting sqref="B283:C292 E283:G287 J283:J285 I289 C293:C294 E293:E294 E288:E290 G288:G289">
    <cfRule type="cellIs" dxfId="23681" priority="13935" operator="notEqual">
      <formula>""</formula>
    </cfRule>
    <cfRule type="cellIs" dxfId="23680" priority="13936" operator="equal">
      <formula>""</formula>
    </cfRule>
  </conditionalFormatting>
  <conditionalFormatting sqref="G290:G294">
    <cfRule type="cellIs" dxfId="23679" priority="13933" operator="notEqual">
      <formula>""</formula>
    </cfRule>
    <cfRule type="cellIs" dxfId="23678" priority="13934" operator="equal">
      <formula>""</formula>
    </cfRule>
  </conditionalFormatting>
  <conditionalFormatting sqref="K283:K287">
    <cfRule type="cellIs" dxfId="23677" priority="13931" operator="notEqual">
      <formula>""</formula>
    </cfRule>
    <cfRule type="cellIs" dxfId="23676" priority="13932" operator="equal">
      <formula>""</formula>
    </cfRule>
  </conditionalFormatting>
  <conditionalFormatting sqref="D283 D293:D294">
    <cfRule type="cellIs" dxfId="23675" priority="13929" operator="notEqual">
      <formula>""</formula>
    </cfRule>
    <cfRule type="cellIs" dxfId="23674" priority="13930" operator="equal">
      <formula>""</formula>
    </cfRule>
  </conditionalFormatting>
  <conditionalFormatting sqref="R293:R294">
    <cfRule type="cellIs" dxfId="23673" priority="13927" operator="notEqual">
      <formula>""</formula>
    </cfRule>
    <cfRule type="cellIs" dxfId="23672" priority="13928" operator="equal">
      <formula>""</formula>
    </cfRule>
  </conditionalFormatting>
  <conditionalFormatting sqref="O283:O292">
    <cfRule type="cellIs" dxfId="23671" priority="13925" operator="notEqual">
      <formula>""</formula>
    </cfRule>
    <cfRule type="cellIs" dxfId="23670" priority="13926" operator="equal">
      <formula>""</formula>
    </cfRule>
  </conditionalFormatting>
  <conditionalFormatting sqref="L283:L287">
    <cfRule type="cellIs" dxfId="23669" priority="13923" operator="notEqual">
      <formula>""</formula>
    </cfRule>
    <cfRule type="cellIs" dxfId="23668" priority="13924" operator="equal">
      <formula>""</formula>
    </cfRule>
  </conditionalFormatting>
  <conditionalFormatting sqref="D284:D286">
    <cfRule type="cellIs" dxfId="23667" priority="13921" operator="notEqual">
      <formula>""</formula>
    </cfRule>
    <cfRule type="cellIs" dxfId="23666" priority="13922" operator="equal">
      <formula>""</formula>
    </cfRule>
  </conditionalFormatting>
  <conditionalFormatting sqref="Q286:Q294">
    <cfRule type="cellIs" dxfId="23665" priority="13919" operator="notEqual">
      <formula>""</formula>
    </cfRule>
    <cfRule type="cellIs" dxfId="23664" priority="13920" operator="equal">
      <formula>""</formula>
    </cfRule>
  </conditionalFormatting>
  <conditionalFormatting sqref="U285:U294">
    <cfRule type="cellIs" dxfId="23663" priority="13917" operator="notEqual">
      <formula>""</formula>
    </cfRule>
    <cfRule type="cellIs" dxfId="23662" priority="13918" operator="equal">
      <formula>""</formula>
    </cfRule>
  </conditionalFormatting>
  <conditionalFormatting sqref="T285:T294">
    <cfRule type="cellIs" dxfId="23661" priority="13915" operator="notEqual">
      <formula>""</formula>
    </cfRule>
    <cfRule type="cellIs" dxfId="23660" priority="13916" operator="equal">
      <formula>""</formula>
    </cfRule>
  </conditionalFormatting>
  <conditionalFormatting sqref="S285:S294">
    <cfRule type="cellIs" dxfId="23659" priority="13913" operator="notEqual">
      <formula>""</formula>
    </cfRule>
    <cfRule type="cellIs" dxfId="23658" priority="13914" operator="equal">
      <formula>""</formula>
    </cfRule>
  </conditionalFormatting>
  <conditionalFormatting sqref="H289:H292">
    <cfRule type="cellIs" dxfId="23657" priority="13911" operator="notEqual">
      <formula>""</formula>
    </cfRule>
    <cfRule type="cellIs" dxfId="23656" priority="13912" operator="equal">
      <formula>""</formula>
    </cfRule>
  </conditionalFormatting>
  <conditionalFormatting sqref="E291:E292">
    <cfRule type="cellIs" dxfId="23655" priority="13909" operator="notEqual">
      <formula>""</formula>
    </cfRule>
    <cfRule type="cellIs" dxfId="23654" priority="13910" operator="equal">
      <formula>""</formula>
    </cfRule>
  </conditionalFormatting>
  <conditionalFormatting sqref="B293:B294">
    <cfRule type="cellIs" dxfId="23653" priority="13907" operator="notEqual">
      <formula>""</formula>
    </cfRule>
    <cfRule type="cellIs" dxfId="23652" priority="13908" operator="equal">
      <formula>""</formula>
    </cfRule>
  </conditionalFormatting>
  <conditionalFormatting sqref="Q298:U299 H309:I309 M308:P308 P304:P307 Q300:R300 K308 K309:P309 J307:J309 S300:S305 M298:N307 H308">
    <cfRule type="cellIs" dxfId="23651" priority="13905" operator="notEqual">
      <formula>""</formula>
    </cfRule>
    <cfRule type="cellIs" dxfId="23650" priority="13906" operator="equal">
      <formula>""</formula>
    </cfRule>
  </conditionalFormatting>
  <conditionalFormatting sqref="B298:C307 E298:G302 I298:J299 E309 C308:C309 F303 J300">
    <cfRule type="cellIs" dxfId="23649" priority="13903" operator="notEqual">
      <formula>""</formula>
    </cfRule>
    <cfRule type="cellIs" dxfId="23648" priority="13904" operator="equal">
      <formula>""</formula>
    </cfRule>
  </conditionalFormatting>
  <conditionalFormatting sqref="K298:K307">
    <cfRule type="cellIs" dxfId="23647" priority="13901" operator="notEqual">
      <formula>""</formula>
    </cfRule>
    <cfRule type="cellIs" dxfId="23646" priority="13902" operator="equal">
      <formula>""</formula>
    </cfRule>
  </conditionalFormatting>
  <conditionalFormatting sqref="D298 D308:D309">
    <cfRule type="cellIs" dxfId="23645" priority="13899" operator="notEqual">
      <formula>""</formula>
    </cfRule>
    <cfRule type="cellIs" dxfId="23644" priority="13900" operator="equal">
      <formula>""</formula>
    </cfRule>
  </conditionalFormatting>
  <conditionalFormatting sqref="R308:R309">
    <cfRule type="cellIs" dxfId="23643" priority="13897" operator="notEqual">
      <formula>""</formula>
    </cfRule>
    <cfRule type="cellIs" dxfId="23642" priority="13898" operator="equal">
      <formula>""</formula>
    </cfRule>
  </conditionalFormatting>
  <conditionalFormatting sqref="O298:O307">
    <cfRule type="cellIs" dxfId="23641" priority="13895" operator="notEqual">
      <formula>""</formula>
    </cfRule>
    <cfRule type="cellIs" dxfId="23640" priority="13896" operator="equal">
      <formula>""</formula>
    </cfRule>
  </conditionalFormatting>
  <conditionalFormatting sqref="L304:L308">
    <cfRule type="cellIs" dxfId="23639" priority="13893" operator="notEqual">
      <formula>""</formula>
    </cfRule>
    <cfRule type="cellIs" dxfId="23638" priority="13894" operator="equal">
      <formula>""</formula>
    </cfRule>
  </conditionalFormatting>
  <conditionalFormatting sqref="D299:D301">
    <cfRule type="cellIs" dxfId="23637" priority="13891" operator="notEqual">
      <formula>""</formula>
    </cfRule>
    <cfRule type="cellIs" dxfId="23636" priority="13892" operator="equal">
      <formula>""</formula>
    </cfRule>
  </conditionalFormatting>
  <conditionalFormatting sqref="Q301:Q309">
    <cfRule type="cellIs" dxfId="23635" priority="13889" operator="notEqual">
      <formula>""</formula>
    </cfRule>
    <cfRule type="cellIs" dxfId="23634" priority="13890" operator="equal">
      <formula>""</formula>
    </cfRule>
  </conditionalFormatting>
  <conditionalFormatting sqref="U300:U309">
    <cfRule type="cellIs" dxfId="23633" priority="13887" operator="notEqual">
      <formula>""</formula>
    </cfRule>
    <cfRule type="cellIs" dxfId="23632" priority="13888" operator="equal">
      <formula>""</formula>
    </cfRule>
  </conditionalFormatting>
  <conditionalFormatting sqref="T300:T309">
    <cfRule type="cellIs" dxfId="23631" priority="13885" operator="notEqual">
      <formula>""</formula>
    </cfRule>
    <cfRule type="cellIs" dxfId="23630" priority="13886" operator="equal">
      <formula>""</formula>
    </cfRule>
  </conditionalFormatting>
  <conditionalFormatting sqref="S306:S309">
    <cfRule type="cellIs" dxfId="23629" priority="13883" operator="notEqual">
      <formula>""</formula>
    </cfRule>
    <cfRule type="cellIs" dxfId="23628" priority="13884" operator="equal">
      <formula>""</formula>
    </cfRule>
  </conditionalFormatting>
  <conditionalFormatting sqref="H298:H307">
    <cfRule type="cellIs" dxfId="23627" priority="13881" operator="notEqual">
      <formula>""</formula>
    </cfRule>
    <cfRule type="cellIs" dxfId="23626" priority="13882" operator="equal">
      <formula>""</formula>
    </cfRule>
  </conditionalFormatting>
  <conditionalFormatting sqref="B308:B309">
    <cfRule type="cellIs" dxfId="23625" priority="13879" operator="notEqual">
      <formula>""</formula>
    </cfRule>
    <cfRule type="cellIs" dxfId="23624" priority="13880" operator="equal">
      <formula>""</formula>
    </cfRule>
  </conditionalFormatting>
  <conditionalFormatting sqref="H60">
    <cfRule type="cellIs" dxfId="23623" priority="13877" operator="notEqual">
      <formula>""</formula>
    </cfRule>
    <cfRule type="cellIs" dxfId="23622" priority="13878" operator="equal">
      <formula>""</formula>
    </cfRule>
  </conditionalFormatting>
  <conditionalFormatting sqref="H61:H62">
    <cfRule type="cellIs" dxfId="23621" priority="13875" operator="notEqual">
      <formula>""</formula>
    </cfRule>
    <cfRule type="cellIs" dxfId="23620" priority="13876" operator="equal">
      <formula>""</formula>
    </cfRule>
  </conditionalFormatting>
  <conditionalFormatting sqref="G63">
    <cfRule type="cellIs" dxfId="23619" priority="13873" operator="notEqual">
      <formula>""</formula>
    </cfRule>
    <cfRule type="cellIs" dxfId="23618" priority="13874" operator="equal">
      <formula>""</formula>
    </cfRule>
  </conditionalFormatting>
  <conditionalFormatting sqref="H63">
    <cfRule type="cellIs" dxfId="23617" priority="13871" operator="notEqual">
      <formula>""</formula>
    </cfRule>
    <cfRule type="cellIs" dxfId="23616" priority="13872" operator="equal">
      <formula>""</formula>
    </cfRule>
  </conditionalFormatting>
  <conditionalFormatting sqref="H64">
    <cfRule type="cellIs" dxfId="23615" priority="13869" operator="notEqual">
      <formula>""</formula>
    </cfRule>
    <cfRule type="cellIs" dxfId="23614" priority="13870" operator="equal">
      <formula>""</formula>
    </cfRule>
  </conditionalFormatting>
  <conditionalFormatting sqref="G65">
    <cfRule type="cellIs" dxfId="23613" priority="13867" operator="notEqual">
      <formula>""</formula>
    </cfRule>
    <cfRule type="cellIs" dxfId="23612" priority="13868" operator="equal">
      <formula>""</formula>
    </cfRule>
  </conditionalFormatting>
  <conditionalFormatting sqref="G66">
    <cfRule type="cellIs" dxfId="23611" priority="13865" operator="notEqual">
      <formula>""</formula>
    </cfRule>
    <cfRule type="cellIs" dxfId="23610" priority="13866" operator="equal">
      <formula>""</formula>
    </cfRule>
  </conditionalFormatting>
  <conditionalFormatting sqref="D62:D68">
    <cfRule type="cellIs" dxfId="23609" priority="13863" operator="notEqual">
      <formula>""</formula>
    </cfRule>
    <cfRule type="cellIs" dxfId="23608" priority="13864" operator="equal">
      <formula>""</formula>
    </cfRule>
  </conditionalFormatting>
  <conditionalFormatting sqref="E64:E68">
    <cfRule type="cellIs" dxfId="23607" priority="13861" operator="notEqual">
      <formula>""</formula>
    </cfRule>
    <cfRule type="cellIs" dxfId="23606" priority="13862" operator="equal">
      <formula>""</formula>
    </cfRule>
  </conditionalFormatting>
  <conditionalFormatting sqref="M60:M68">
    <cfRule type="cellIs" dxfId="23605" priority="13859" operator="notEqual">
      <formula>""</formula>
    </cfRule>
    <cfRule type="cellIs" dxfId="23604" priority="13860" operator="equal">
      <formula>""</formula>
    </cfRule>
  </conditionalFormatting>
  <conditionalFormatting sqref="L58:L68">
    <cfRule type="cellIs" dxfId="23603" priority="13857" operator="notEqual">
      <formula>""</formula>
    </cfRule>
    <cfRule type="cellIs" dxfId="23602" priority="13858" operator="equal">
      <formula>""</formula>
    </cfRule>
  </conditionalFormatting>
  <conditionalFormatting sqref="F64:F69">
    <cfRule type="cellIs" dxfId="23601" priority="13855" operator="notEqual">
      <formula>""</formula>
    </cfRule>
    <cfRule type="cellIs" dxfId="23600" priority="13856" operator="equal">
      <formula>""</formula>
    </cfRule>
  </conditionalFormatting>
  <conditionalFormatting sqref="I60">
    <cfRule type="cellIs" dxfId="23599" priority="13853" operator="notEqual">
      <formula>""</formula>
    </cfRule>
    <cfRule type="cellIs" dxfId="23598" priority="13854" operator="equal">
      <formula>""</formula>
    </cfRule>
  </conditionalFormatting>
  <conditionalFormatting sqref="I61:I62">
    <cfRule type="cellIs" dxfId="23597" priority="13851" operator="notEqual">
      <formula>""</formula>
    </cfRule>
    <cfRule type="cellIs" dxfId="23596" priority="13852" operator="equal">
      <formula>""</formula>
    </cfRule>
  </conditionalFormatting>
  <conditionalFormatting sqref="I67:I68">
    <cfRule type="cellIs" dxfId="23595" priority="13849" operator="notEqual">
      <formula>""</formula>
    </cfRule>
    <cfRule type="cellIs" dxfId="23594" priority="13850" operator="equal">
      <formula>""</formula>
    </cfRule>
  </conditionalFormatting>
  <conditionalFormatting sqref="H65:H68">
    <cfRule type="cellIs" dxfId="23593" priority="13847" operator="notEqual">
      <formula>""</formula>
    </cfRule>
    <cfRule type="cellIs" dxfId="23592" priority="13848" operator="equal">
      <formula>""</formula>
    </cfRule>
  </conditionalFormatting>
  <conditionalFormatting sqref="L73:L83">
    <cfRule type="cellIs" dxfId="23591" priority="13845" operator="notEqual">
      <formula>""</formula>
    </cfRule>
    <cfRule type="cellIs" dxfId="23590" priority="13846" operator="equal">
      <formula>""</formula>
    </cfRule>
  </conditionalFormatting>
  <conditionalFormatting sqref="O73:O78">
    <cfRule type="cellIs" dxfId="23589" priority="13843" operator="notEqual">
      <formula>""</formula>
    </cfRule>
    <cfRule type="cellIs" dxfId="23588" priority="13844" operator="equal">
      <formula>""</formula>
    </cfRule>
  </conditionalFormatting>
  <conditionalFormatting sqref="O88:O93">
    <cfRule type="cellIs" dxfId="23587" priority="13841" operator="notEqual">
      <formula>""</formula>
    </cfRule>
    <cfRule type="cellIs" dxfId="23586" priority="13842" operator="equal">
      <formula>""</formula>
    </cfRule>
  </conditionalFormatting>
  <conditionalFormatting sqref="O103:O108">
    <cfRule type="cellIs" dxfId="23585" priority="13839" operator="notEqual">
      <formula>""</formula>
    </cfRule>
    <cfRule type="cellIs" dxfId="23584" priority="13840" operator="equal">
      <formula>""</formula>
    </cfRule>
  </conditionalFormatting>
  <conditionalFormatting sqref="O118:O123">
    <cfRule type="cellIs" dxfId="23583" priority="13837" operator="notEqual">
      <formula>""</formula>
    </cfRule>
    <cfRule type="cellIs" dxfId="23582" priority="13838" operator="equal">
      <formula>""</formula>
    </cfRule>
  </conditionalFormatting>
  <conditionalFormatting sqref="P73:P78">
    <cfRule type="cellIs" dxfId="23581" priority="13835" operator="notEqual">
      <formula>""</formula>
    </cfRule>
    <cfRule type="cellIs" dxfId="23580" priority="13836" operator="equal">
      <formula>""</formula>
    </cfRule>
  </conditionalFormatting>
  <conditionalFormatting sqref="P90:P95">
    <cfRule type="cellIs" dxfId="23579" priority="13833" operator="notEqual">
      <formula>""</formula>
    </cfRule>
    <cfRule type="cellIs" dxfId="23578" priority="13834" operator="equal">
      <formula>""</formula>
    </cfRule>
  </conditionalFormatting>
  <conditionalFormatting sqref="P103:P108">
    <cfRule type="cellIs" dxfId="23577" priority="13831" operator="notEqual">
      <formula>""</formula>
    </cfRule>
    <cfRule type="cellIs" dxfId="23576" priority="13832" operator="equal">
      <formula>""</formula>
    </cfRule>
  </conditionalFormatting>
  <conditionalFormatting sqref="F45:F54">
    <cfRule type="cellIs" dxfId="23575" priority="13829" operator="notEqual">
      <formula>""</formula>
    </cfRule>
    <cfRule type="cellIs" dxfId="23574" priority="13830" operator="equal">
      <formula>""</formula>
    </cfRule>
  </conditionalFormatting>
  <conditionalFormatting sqref="F78">
    <cfRule type="cellIs" dxfId="23573" priority="13827" operator="notEqual">
      <formula>""</formula>
    </cfRule>
    <cfRule type="cellIs" dxfId="23572" priority="13828" operator="equal">
      <formula>""</formula>
    </cfRule>
  </conditionalFormatting>
  <conditionalFormatting sqref="F79:F83">
    <cfRule type="cellIs" dxfId="23571" priority="13825" operator="notEqual">
      <formula>""</formula>
    </cfRule>
    <cfRule type="cellIs" dxfId="23570" priority="13826" operator="equal">
      <formula>""</formula>
    </cfRule>
  </conditionalFormatting>
  <conditionalFormatting sqref="G47:G54">
    <cfRule type="cellIs" dxfId="23569" priority="13823" operator="notEqual">
      <formula>""</formula>
    </cfRule>
    <cfRule type="cellIs" dxfId="23568" priority="13824" operator="equal">
      <formula>""</formula>
    </cfRule>
  </conditionalFormatting>
  <conditionalFormatting sqref="G74:G76 G78">
    <cfRule type="cellIs" dxfId="23567" priority="13821" operator="notEqual">
      <formula>""</formula>
    </cfRule>
    <cfRule type="cellIs" dxfId="23566" priority="13822" operator="equal">
      <formula>""</formula>
    </cfRule>
  </conditionalFormatting>
  <conditionalFormatting sqref="G77">
    <cfRule type="cellIs" dxfId="23565" priority="13819" operator="notEqual">
      <formula>""</formula>
    </cfRule>
    <cfRule type="cellIs" dxfId="23564" priority="13820" operator="equal">
      <formula>""</formula>
    </cfRule>
  </conditionalFormatting>
  <conditionalFormatting sqref="G79">
    <cfRule type="cellIs" dxfId="23563" priority="13817" operator="notEqual">
      <formula>""</formula>
    </cfRule>
    <cfRule type="cellIs" dxfId="23562" priority="13818" operator="equal">
      <formula>""</formula>
    </cfRule>
  </conditionalFormatting>
  <conditionalFormatting sqref="G80">
    <cfRule type="cellIs" dxfId="23561" priority="13815" operator="notEqual">
      <formula>""</formula>
    </cfRule>
    <cfRule type="cellIs" dxfId="23560" priority="13816" operator="equal">
      <formula>""</formula>
    </cfRule>
  </conditionalFormatting>
  <conditionalFormatting sqref="G89:G91 G93">
    <cfRule type="cellIs" dxfId="23559" priority="13813" operator="notEqual">
      <formula>""</formula>
    </cfRule>
    <cfRule type="cellIs" dxfId="23558" priority="13814" operator="equal">
      <formula>""</formula>
    </cfRule>
  </conditionalFormatting>
  <conditionalFormatting sqref="G92">
    <cfRule type="cellIs" dxfId="23557" priority="13811" operator="notEqual">
      <formula>""</formula>
    </cfRule>
    <cfRule type="cellIs" dxfId="23556" priority="13812" operator="equal">
      <formula>""</formula>
    </cfRule>
  </conditionalFormatting>
  <conditionalFormatting sqref="G94">
    <cfRule type="cellIs" dxfId="23555" priority="13809" operator="notEqual">
      <formula>""</formula>
    </cfRule>
    <cfRule type="cellIs" dxfId="23554" priority="13810" operator="equal">
      <formula>""</formula>
    </cfRule>
  </conditionalFormatting>
  <conditionalFormatting sqref="G95">
    <cfRule type="cellIs" dxfId="23553" priority="13807" operator="notEqual">
      <formula>""</formula>
    </cfRule>
    <cfRule type="cellIs" dxfId="23552" priority="13808" operator="equal">
      <formula>""</formula>
    </cfRule>
  </conditionalFormatting>
  <conditionalFormatting sqref="D91:D96">
    <cfRule type="cellIs" dxfId="23551" priority="13805" operator="notEqual">
      <formula>""</formula>
    </cfRule>
    <cfRule type="cellIs" dxfId="23550" priority="13806" operator="equal">
      <formula>""</formula>
    </cfRule>
  </conditionalFormatting>
  <conditionalFormatting sqref="M89:M97">
    <cfRule type="cellIs" dxfId="23549" priority="13803" operator="notEqual">
      <formula>""</formula>
    </cfRule>
    <cfRule type="cellIs" dxfId="23548" priority="13804" operator="equal">
      <formula>""</formula>
    </cfRule>
  </conditionalFormatting>
  <conditionalFormatting sqref="L88:L97">
    <cfRule type="cellIs" dxfId="23547" priority="13801" operator="notEqual">
      <formula>""</formula>
    </cfRule>
    <cfRule type="cellIs" dxfId="23546" priority="13802" operator="equal">
      <formula>""</formula>
    </cfRule>
  </conditionalFormatting>
  <conditionalFormatting sqref="M88">
    <cfRule type="cellIs" dxfId="23545" priority="13799" operator="notEqual">
      <formula>""</formula>
    </cfRule>
    <cfRule type="cellIs" dxfId="23544" priority="13800" operator="equal">
      <formula>""</formula>
    </cfRule>
  </conditionalFormatting>
  <conditionalFormatting sqref="M98">
    <cfRule type="cellIs" dxfId="23543" priority="13797" operator="notEqual">
      <formula>""</formula>
    </cfRule>
    <cfRule type="cellIs" dxfId="23542" priority="13798" operator="equal">
      <formula>""</formula>
    </cfRule>
  </conditionalFormatting>
  <conditionalFormatting sqref="S93:S99">
    <cfRule type="cellIs" dxfId="23541" priority="13795" operator="notEqual">
      <formula>""</formula>
    </cfRule>
    <cfRule type="cellIs" dxfId="23540" priority="13796" operator="equal">
      <formula>""</formula>
    </cfRule>
  </conditionalFormatting>
  <conditionalFormatting sqref="E98">
    <cfRule type="cellIs" dxfId="23539" priority="13793" operator="notEqual">
      <formula>""</formula>
    </cfRule>
    <cfRule type="cellIs" dxfId="23538" priority="13794" operator="equal">
      <formula>""</formula>
    </cfRule>
  </conditionalFormatting>
  <conditionalFormatting sqref="I95">
    <cfRule type="cellIs" dxfId="23537" priority="13791" operator="notEqual">
      <formula>""</formula>
    </cfRule>
    <cfRule type="cellIs" dxfId="23536" priority="13792" operator="equal">
      <formula>""</formula>
    </cfRule>
  </conditionalFormatting>
  <conditionalFormatting sqref="I96">
    <cfRule type="cellIs" dxfId="23535" priority="13789" operator="notEqual">
      <formula>""</formula>
    </cfRule>
    <cfRule type="cellIs" dxfId="23534" priority="13790" operator="equal">
      <formula>""</formula>
    </cfRule>
  </conditionalFormatting>
  <conditionalFormatting sqref="I97">
    <cfRule type="cellIs" dxfId="23533" priority="13787" operator="notEqual">
      <formula>""</formula>
    </cfRule>
    <cfRule type="cellIs" dxfId="23532" priority="13788" operator="equal">
      <formula>""</formula>
    </cfRule>
  </conditionalFormatting>
  <conditionalFormatting sqref="I98">
    <cfRule type="cellIs" dxfId="23531" priority="13785" operator="notEqual">
      <formula>""</formula>
    </cfRule>
    <cfRule type="cellIs" dxfId="23530" priority="13786" operator="equal">
      <formula>""</formula>
    </cfRule>
  </conditionalFormatting>
  <conditionalFormatting sqref="F93">
    <cfRule type="cellIs" dxfId="23529" priority="13783" operator="notEqual">
      <formula>""</formula>
    </cfRule>
    <cfRule type="cellIs" dxfId="23528" priority="13784" operator="equal">
      <formula>""</formula>
    </cfRule>
  </conditionalFormatting>
  <conditionalFormatting sqref="F94:F98">
    <cfRule type="cellIs" dxfId="23527" priority="13781" operator="notEqual">
      <formula>""</formula>
    </cfRule>
    <cfRule type="cellIs" dxfId="23526" priority="13782" operator="equal">
      <formula>""</formula>
    </cfRule>
  </conditionalFormatting>
  <conditionalFormatting sqref="D58">
    <cfRule type="cellIs" dxfId="23525" priority="13779" operator="notEqual">
      <formula>""</formula>
    </cfRule>
    <cfRule type="cellIs" dxfId="23524" priority="13780" operator="equal">
      <formula>""</formula>
    </cfRule>
  </conditionalFormatting>
  <conditionalFormatting sqref="D59">
    <cfRule type="cellIs" dxfId="23523" priority="13777" operator="notEqual">
      <formula>""</formula>
    </cfRule>
    <cfRule type="cellIs" dxfId="23522" priority="13778" operator="equal">
      <formula>""</formula>
    </cfRule>
  </conditionalFormatting>
  <conditionalFormatting sqref="G103:G105 G107">
    <cfRule type="cellIs" dxfId="23521" priority="13775" operator="notEqual">
      <formula>""</formula>
    </cfRule>
    <cfRule type="cellIs" dxfId="23520" priority="13776" operator="equal">
      <formula>""</formula>
    </cfRule>
  </conditionalFormatting>
  <conditionalFormatting sqref="G106">
    <cfRule type="cellIs" dxfId="23519" priority="13773" operator="notEqual">
      <formula>""</formula>
    </cfRule>
    <cfRule type="cellIs" dxfId="23518" priority="13774" operator="equal">
      <formula>""</formula>
    </cfRule>
  </conditionalFormatting>
  <conditionalFormatting sqref="G108">
    <cfRule type="cellIs" dxfId="23517" priority="13771" operator="notEqual">
      <formula>""</formula>
    </cfRule>
    <cfRule type="cellIs" dxfId="23516" priority="13772" operator="equal">
      <formula>""</formula>
    </cfRule>
  </conditionalFormatting>
  <conditionalFormatting sqref="G109">
    <cfRule type="cellIs" dxfId="23515" priority="13769" operator="notEqual">
      <formula>""</formula>
    </cfRule>
    <cfRule type="cellIs" dxfId="23514" priority="13770" operator="equal">
      <formula>""</formula>
    </cfRule>
  </conditionalFormatting>
  <conditionalFormatting sqref="M103">
    <cfRule type="cellIs" dxfId="23513" priority="13767" operator="notEqual">
      <formula>""</formula>
    </cfRule>
    <cfRule type="cellIs" dxfId="23512" priority="13768" operator="equal">
      <formula>""</formula>
    </cfRule>
  </conditionalFormatting>
  <conditionalFormatting sqref="U105:U113">
    <cfRule type="cellIs" dxfId="23511" priority="13765" operator="notEqual">
      <formula>""</formula>
    </cfRule>
    <cfRule type="cellIs" dxfId="23510" priority="13766" operator="equal">
      <formula>""</formula>
    </cfRule>
  </conditionalFormatting>
  <conditionalFormatting sqref="T105:T113">
    <cfRule type="cellIs" dxfId="23509" priority="13763" operator="notEqual">
      <formula>""</formula>
    </cfRule>
    <cfRule type="cellIs" dxfId="23508" priority="13764" operator="equal">
      <formula>""</formula>
    </cfRule>
  </conditionalFormatting>
  <conditionalFormatting sqref="B106:B112">
    <cfRule type="cellIs" dxfId="23507" priority="13761" operator="notEqual">
      <formula>""</formula>
    </cfRule>
    <cfRule type="cellIs" dxfId="23506" priority="13762" operator="equal">
      <formula>""</formula>
    </cfRule>
  </conditionalFormatting>
  <conditionalFormatting sqref="D106:D111">
    <cfRule type="cellIs" dxfId="23505" priority="13759" operator="notEqual">
      <formula>""</formula>
    </cfRule>
    <cfRule type="cellIs" dxfId="23504" priority="13760" operator="equal">
      <formula>""</formula>
    </cfRule>
  </conditionalFormatting>
  <conditionalFormatting sqref="S108:S114">
    <cfRule type="cellIs" dxfId="23503" priority="13757" operator="notEqual">
      <formula>""</formula>
    </cfRule>
    <cfRule type="cellIs" dxfId="23502" priority="13758" operator="equal">
      <formula>""</formula>
    </cfRule>
  </conditionalFormatting>
  <conditionalFormatting sqref="F108">
    <cfRule type="cellIs" dxfId="23501" priority="13755" operator="notEqual">
      <formula>""</formula>
    </cfRule>
    <cfRule type="cellIs" dxfId="23500" priority="13756" operator="equal">
      <formula>""</formula>
    </cfRule>
  </conditionalFormatting>
  <conditionalFormatting sqref="F109:F113">
    <cfRule type="cellIs" dxfId="23499" priority="13753" operator="notEqual">
      <formula>""</formula>
    </cfRule>
    <cfRule type="cellIs" dxfId="23498" priority="13754" operator="equal">
      <formula>""</formula>
    </cfRule>
  </conditionalFormatting>
  <conditionalFormatting sqref="F114">
    <cfRule type="cellIs" dxfId="23497" priority="13751" operator="notEqual">
      <formula>""</formula>
    </cfRule>
    <cfRule type="cellIs" dxfId="23496" priority="13752" operator="equal">
      <formula>""</formula>
    </cfRule>
  </conditionalFormatting>
  <conditionalFormatting sqref="H113:H114">
    <cfRule type="cellIs" dxfId="23495" priority="13749" operator="notEqual">
      <formula>""</formula>
    </cfRule>
    <cfRule type="cellIs" dxfId="23494" priority="13750" operator="equal">
      <formula>""</formula>
    </cfRule>
  </conditionalFormatting>
  <conditionalFormatting sqref="H110:H112">
    <cfRule type="cellIs" dxfId="23493" priority="13747" operator="notEqual">
      <formula>""</formula>
    </cfRule>
    <cfRule type="cellIs" dxfId="23492" priority="13748" operator="equal">
      <formula>""</formula>
    </cfRule>
  </conditionalFormatting>
  <conditionalFormatting sqref="G118:G120 G122">
    <cfRule type="cellIs" dxfId="23491" priority="13745" operator="notEqual">
      <formula>""</formula>
    </cfRule>
    <cfRule type="cellIs" dxfId="23490" priority="13746" operator="equal">
      <formula>""</formula>
    </cfRule>
  </conditionalFormatting>
  <conditionalFormatting sqref="G121">
    <cfRule type="cellIs" dxfId="23489" priority="13743" operator="notEqual">
      <formula>""</formula>
    </cfRule>
    <cfRule type="cellIs" dxfId="23488" priority="13744" operator="equal">
      <formula>""</formula>
    </cfRule>
  </conditionalFormatting>
  <conditionalFormatting sqref="G123">
    <cfRule type="cellIs" dxfId="23487" priority="13741" operator="notEqual">
      <formula>""</formula>
    </cfRule>
    <cfRule type="cellIs" dxfId="23486" priority="13742" operator="equal">
      <formula>""</formula>
    </cfRule>
  </conditionalFormatting>
  <conditionalFormatting sqref="G124">
    <cfRule type="cellIs" dxfId="23485" priority="13739" operator="notEqual">
      <formula>""</formula>
    </cfRule>
    <cfRule type="cellIs" dxfId="23484" priority="13740" operator="equal">
      <formula>""</formula>
    </cfRule>
  </conditionalFormatting>
  <conditionalFormatting sqref="D121:D126">
    <cfRule type="cellIs" dxfId="23483" priority="13737" operator="notEqual">
      <formula>""</formula>
    </cfRule>
    <cfRule type="cellIs" dxfId="23482" priority="13738" operator="equal">
      <formula>""</formula>
    </cfRule>
  </conditionalFormatting>
  <conditionalFormatting sqref="R121:R127">
    <cfRule type="cellIs" dxfId="23481" priority="13735" operator="notEqual">
      <formula>""</formula>
    </cfRule>
    <cfRule type="cellIs" dxfId="23480" priority="13736" operator="equal">
      <formula>""</formula>
    </cfRule>
  </conditionalFormatting>
  <conditionalFormatting sqref="R128">
    <cfRule type="cellIs" dxfId="23479" priority="13733" operator="notEqual">
      <formula>""</formula>
    </cfRule>
    <cfRule type="cellIs" dxfId="23478" priority="13734" operator="equal">
      <formula>""</formula>
    </cfRule>
  </conditionalFormatting>
  <conditionalFormatting sqref="B121:B127">
    <cfRule type="cellIs" dxfId="23477" priority="13731" operator="notEqual">
      <formula>""</formula>
    </cfRule>
    <cfRule type="cellIs" dxfId="23476" priority="13732" operator="equal">
      <formula>""</formula>
    </cfRule>
  </conditionalFormatting>
  <conditionalFormatting sqref="S123:S129">
    <cfRule type="cellIs" dxfId="23475" priority="13729" operator="notEqual">
      <formula>""</formula>
    </cfRule>
    <cfRule type="cellIs" dxfId="23474" priority="13730" operator="equal">
      <formula>""</formula>
    </cfRule>
  </conditionalFormatting>
  <conditionalFormatting sqref="O133:O138">
    <cfRule type="cellIs" dxfId="23473" priority="13727" operator="notEqual">
      <formula>""</formula>
    </cfRule>
    <cfRule type="cellIs" dxfId="23472" priority="13728" operator="equal">
      <formula>""</formula>
    </cfRule>
  </conditionalFormatting>
  <conditionalFormatting sqref="O163:O168">
    <cfRule type="cellIs" dxfId="23471" priority="13725" operator="notEqual">
      <formula>""</formula>
    </cfRule>
    <cfRule type="cellIs" dxfId="23470" priority="13726" operator="equal">
      <formula>""</formula>
    </cfRule>
  </conditionalFormatting>
  <conditionalFormatting sqref="H133:H139">
    <cfRule type="cellIs" dxfId="23469" priority="13723" operator="notEqual">
      <formula>""</formula>
    </cfRule>
    <cfRule type="cellIs" dxfId="23468" priority="13724" operator="equal">
      <formula>""</formula>
    </cfRule>
  </conditionalFormatting>
  <conditionalFormatting sqref="H164:H169">
    <cfRule type="cellIs" dxfId="23467" priority="13721" operator="notEqual">
      <formula>""</formula>
    </cfRule>
    <cfRule type="cellIs" dxfId="23466" priority="13722" operator="equal">
      <formula>""</formula>
    </cfRule>
  </conditionalFormatting>
  <conditionalFormatting sqref="M134:M142">
    <cfRule type="cellIs" dxfId="23465" priority="13719" operator="notEqual">
      <formula>""</formula>
    </cfRule>
    <cfRule type="cellIs" dxfId="23464" priority="13720" operator="equal">
      <formula>""</formula>
    </cfRule>
  </conditionalFormatting>
  <conditionalFormatting sqref="J134:J140">
    <cfRule type="cellIs" dxfId="23463" priority="13717" operator="notEqual">
      <formula>""</formula>
    </cfRule>
    <cfRule type="cellIs" dxfId="23462" priority="13718" operator="equal">
      <formula>""</formula>
    </cfRule>
  </conditionalFormatting>
  <conditionalFormatting sqref="I135:I138">
    <cfRule type="cellIs" dxfId="23461" priority="13715" operator="notEqual">
      <formula>""</formula>
    </cfRule>
    <cfRule type="cellIs" dxfId="23460" priority="13716" operator="equal">
      <formula>""</formula>
    </cfRule>
  </conditionalFormatting>
  <conditionalFormatting sqref="G133:G135 G137">
    <cfRule type="cellIs" dxfId="23459" priority="13713" operator="notEqual">
      <formula>""</formula>
    </cfRule>
    <cfRule type="cellIs" dxfId="23458" priority="13714" operator="equal">
      <formula>""</formula>
    </cfRule>
  </conditionalFormatting>
  <conditionalFormatting sqref="G136">
    <cfRule type="cellIs" dxfId="23457" priority="13711" operator="notEqual">
      <formula>""</formula>
    </cfRule>
    <cfRule type="cellIs" dxfId="23456" priority="13712" operator="equal">
      <formula>""</formula>
    </cfRule>
  </conditionalFormatting>
  <conditionalFormatting sqref="G138">
    <cfRule type="cellIs" dxfId="23455" priority="13709" operator="notEqual">
      <formula>""</formula>
    </cfRule>
    <cfRule type="cellIs" dxfId="23454" priority="13710" operator="equal">
      <formula>""</formula>
    </cfRule>
  </conditionalFormatting>
  <conditionalFormatting sqref="G139">
    <cfRule type="cellIs" dxfId="23453" priority="13707" operator="notEqual">
      <formula>""</formula>
    </cfRule>
    <cfRule type="cellIs" dxfId="23452" priority="13708" operator="equal">
      <formula>""</formula>
    </cfRule>
  </conditionalFormatting>
  <conditionalFormatting sqref="Q135:Q144">
    <cfRule type="cellIs" dxfId="23451" priority="13705" operator="notEqual">
      <formula>""</formula>
    </cfRule>
    <cfRule type="cellIs" dxfId="23450" priority="13706" operator="equal">
      <formula>""</formula>
    </cfRule>
  </conditionalFormatting>
  <conditionalFormatting sqref="D134">
    <cfRule type="cellIs" dxfId="23449" priority="13703" operator="notEqual">
      <formula>""</formula>
    </cfRule>
    <cfRule type="cellIs" dxfId="23448" priority="13704" operator="equal">
      <formula>""</formula>
    </cfRule>
  </conditionalFormatting>
  <conditionalFormatting sqref="U135:U143">
    <cfRule type="cellIs" dxfId="23447" priority="13701" operator="notEqual">
      <formula>""</formula>
    </cfRule>
    <cfRule type="cellIs" dxfId="23446" priority="13702" operator="equal">
      <formula>""</formula>
    </cfRule>
  </conditionalFormatting>
  <conditionalFormatting sqref="S133">
    <cfRule type="cellIs" dxfId="23445" priority="13699" operator="notEqual">
      <formula>""</formula>
    </cfRule>
    <cfRule type="cellIs" dxfId="23444" priority="13700" operator="equal">
      <formula>""</formula>
    </cfRule>
  </conditionalFormatting>
  <conditionalFormatting sqref="S134:S138">
    <cfRule type="cellIs" dxfId="23443" priority="13697" operator="notEqual">
      <formula>""</formula>
    </cfRule>
    <cfRule type="cellIs" dxfId="23442" priority="13698" operator="equal">
      <formula>""</formula>
    </cfRule>
  </conditionalFormatting>
  <conditionalFormatting sqref="G148">
    <cfRule type="cellIs" dxfId="23441" priority="13695" operator="notEqual">
      <formula>""</formula>
    </cfRule>
    <cfRule type="cellIs" dxfId="23440" priority="13696" operator="equal">
      <formula>""</formula>
    </cfRule>
  </conditionalFormatting>
  <conditionalFormatting sqref="C136:C141">
    <cfRule type="cellIs" dxfId="23439" priority="13693" operator="notEqual">
      <formula>""</formula>
    </cfRule>
    <cfRule type="cellIs" dxfId="23438" priority="13694" operator="equal">
      <formula>""</formula>
    </cfRule>
  </conditionalFormatting>
  <conditionalFormatting sqref="I110:I113">
    <cfRule type="cellIs" dxfId="23437" priority="13691" operator="notEqual">
      <formula>""</formula>
    </cfRule>
    <cfRule type="cellIs" dxfId="23436" priority="13692" operator="equal">
      <formula>""</formula>
    </cfRule>
  </conditionalFormatting>
  <conditionalFormatting sqref="I140">
    <cfRule type="cellIs" dxfId="23435" priority="13689" operator="notEqual">
      <formula>""</formula>
    </cfRule>
    <cfRule type="cellIs" dxfId="23434" priority="13690" operator="equal">
      <formula>""</formula>
    </cfRule>
  </conditionalFormatting>
  <conditionalFormatting sqref="I141:I143">
    <cfRule type="cellIs" dxfId="23433" priority="13687" operator="notEqual">
      <formula>""</formula>
    </cfRule>
    <cfRule type="cellIs" dxfId="23432" priority="13688" operator="equal">
      <formula>""</formula>
    </cfRule>
  </conditionalFormatting>
  <conditionalFormatting sqref="L143:L144">
    <cfRule type="cellIs" dxfId="23431" priority="13685" operator="notEqual">
      <formula>""</formula>
    </cfRule>
    <cfRule type="cellIs" dxfId="23430" priority="13686" operator="equal">
      <formula>""</formula>
    </cfRule>
  </conditionalFormatting>
  <conditionalFormatting sqref="L140:L142">
    <cfRule type="cellIs" dxfId="23429" priority="13683" operator="notEqual">
      <formula>""</formula>
    </cfRule>
    <cfRule type="cellIs" dxfId="23428" priority="13684" operator="equal">
      <formula>""</formula>
    </cfRule>
  </conditionalFormatting>
  <conditionalFormatting sqref="O148:O153">
    <cfRule type="cellIs" dxfId="23427" priority="13681" operator="notEqual">
      <formula>""</formula>
    </cfRule>
    <cfRule type="cellIs" dxfId="23426" priority="13682" operator="equal">
      <formula>""</formula>
    </cfRule>
  </conditionalFormatting>
  <conditionalFormatting sqref="H149:H154">
    <cfRule type="cellIs" dxfId="23425" priority="13679" operator="notEqual">
      <formula>""</formula>
    </cfRule>
    <cfRule type="cellIs" dxfId="23424" priority="13680" operator="equal">
      <formula>""</formula>
    </cfRule>
  </conditionalFormatting>
  <conditionalFormatting sqref="J151:J156">
    <cfRule type="cellIs" dxfId="23423" priority="13677" operator="notEqual">
      <formula>""</formula>
    </cfRule>
    <cfRule type="cellIs" dxfId="23422" priority="13678" operator="equal">
      <formula>""</formula>
    </cfRule>
  </conditionalFormatting>
  <conditionalFormatting sqref="G149:G151 G153">
    <cfRule type="cellIs" dxfId="23421" priority="13675" operator="notEqual">
      <formula>""</formula>
    </cfRule>
    <cfRule type="cellIs" dxfId="23420" priority="13676" operator="equal">
      <formula>""</formula>
    </cfRule>
  </conditionalFormatting>
  <conditionalFormatting sqref="G152">
    <cfRule type="cellIs" dxfId="23419" priority="13673" operator="notEqual">
      <formula>""</formula>
    </cfRule>
    <cfRule type="cellIs" dxfId="23418" priority="13674" operator="equal">
      <formula>""</formula>
    </cfRule>
  </conditionalFormatting>
  <conditionalFormatting sqref="G154">
    <cfRule type="cellIs" dxfId="23417" priority="13671" operator="notEqual">
      <formula>""</formula>
    </cfRule>
    <cfRule type="cellIs" dxfId="23416" priority="13672" operator="equal">
      <formula>""</formula>
    </cfRule>
  </conditionalFormatting>
  <conditionalFormatting sqref="G155">
    <cfRule type="cellIs" dxfId="23415" priority="13669" operator="notEqual">
      <formula>""</formula>
    </cfRule>
    <cfRule type="cellIs" dxfId="23414" priority="13670" operator="equal">
      <formula>""</formula>
    </cfRule>
  </conditionalFormatting>
  <conditionalFormatting sqref="D166:D172">
    <cfRule type="cellIs" dxfId="23413" priority="13667" operator="notEqual">
      <formula>""</formula>
    </cfRule>
    <cfRule type="cellIs" dxfId="23412" priority="13668" operator="equal">
      <formula>""</formula>
    </cfRule>
  </conditionalFormatting>
  <conditionalFormatting sqref="J166:J171">
    <cfRule type="cellIs" dxfId="23411" priority="13665" operator="notEqual">
      <formula>""</formula>
    </cfRule>
    <cfRule type="cellIs" dxfId="23410" priority="13666" operator="equal">
      <formula>""</formula>
    </cfRule>
  </conditionalFormatting>
  <conditionalFormatting sqref="F169:F174">
    <cfRule type="cellIs" dxfId="23409" priority="13663" operator="notEqual">
      <formula>""</formula>
    </cfRule>
    <cfRule type="cellIs" dxfId="23408" priority="13664" operator="equal">
      <formula>""</formula>
    </cfRule>
  </conditionalFormatting>
  <conditionalFormatting sqref="I173">
    <cfRule type="cellIs" dxfId="23407" priority="13661" operator="notEqual">
      <formula>""</formula>
    </cfRule>
    <cfRule type="cellIs" dxfId="23406" priority="13662" operator="equal">
      <formula>""</formula>
    </cfRule>
  </conditionalFormatting>
  <conditionalFormatting sqref="I170:I172">
    <cfRule type="cellIs" dxfId="23405" priority="13659" operator="notEqual">
      <formula>""</formula>
    </cfRule>
    <cfRule type="cellIs" dxfId="23404" priority="13660" operator="equal">
      <formula>""</formula>
    </cfRule>
  </conditionalFormatting>
  <conditionalFormatting sqref="M163:M171">
    <cfRule type="cellIs" dxfId="23403" priority="13657" operator="notEqual">
      <formula>""</formula>
    </cfRule>
    <cfRule type="cellIs" dxfId="23402" priority="13658" operator="equal">
      <formula>""</formula>
    </cfRule>
  </conditionalFormatting>
  <conditionalFormatting sqref="E168:E170">
    <cfRule type="cellIs" dxfId="23401" priority="13655" operator="notEqual">
      <formula>""</formula>
    </cfRule>
    <cfRule type="cellIs" dxfId="23400" priority="13656" operator="equal">
      <formula>""</formula>
    </cfRule>
  </conditionalFormatting>
  <conditionalFormatting sqref="E171:E172">
    <cfRule type="cellIs" dxfId="23399" priority="13653" operator="notEqual">
      <formula>""</formula>
    </cfRule>
    <cfRule type="cellIs" dxfId="23398" priority="13654" operator="equal">
      <formula>""</formula>
    </cfRule>
  </conditionalFormatting>
  <conditionalFormatting sqref="N168:N173">
    <cfRule type="cellIs" dxfId="23397" priority="13651" operator="notEqual">
      <formula>""</formula>
    </cfRule>
    <cfRule type="cellIs" dxfId="23396" priority="13652" operator="equal">
      <formula>""</formula>
    </cfRule>
  </conditionalFormatting>
  <conditionalFormatting sqref="P163:Q164 Q165 P165:P174">
    <cfRule type="cellIs" dxfId="23395" priority="13649" operator="notEqual">
      <formula>""</formula>
    </cfRule>
    <cfRule type="cellIs" dxfId="23394" priority="13650" operator="equal">
      <formula>""</formula>
    </cfRule>
  </conditionalFormatting>
  <conditionalFormatting sqref="Q166:Q174">
    <cfRule type="cellIs" dxfId="23393" priority="13647" operator="notEqual">
      <formula>""</formula>
    </cfRule>
    <cfRule type="cellIs" dxfId="23392" priority="13648" operator="equal">
      <formula>""</formula>
    </cfRule>
  </conditionalFormatting>
  <conditionalFormatting sqref="K178:K186">
    <cfRule type="cellIs" dxfId="23391" priority="13645" operator="notEqual">
      <formula>""</formula>
    </cfRule>
    <cfRule type="cellIs" dxfId="23390" priority="13646" operator="equal">
      <formula>""</formula>
    </cfRule>
  </conditionalFormatting>
  <conditionalFormatting sqref="L178:L186">
    <cfRule type="cellIs" dxfId="23389" priority="13643" operator="notEqual">
      <formula>""</formula>
    </cfRule>
    <cfRule type="cellIs" dxfId="23388" priority="13644" operator="equal">
      <formula>""</formula>
    </cfRule>
  </conditionalFormatting>
  <conditionalFormatting sqref="M178:M186">
    <cfRule type="cellIs" dxfId="23387" priority="13641" operator="notEqual">
      <formula>""</formula>
    </cfRule>
    <cfRule type="cellIs" dxfId="23386" priority="13642" operator="equal">
      <formula>""</formula>
    </cfRule>
  </conditionalFormatting>
  <conditionalFormatting sqref="H188:H189">
    <cfRule type="cellIs" dxfId="23385" priority="13639" operator="notEqual">
      <formula>""</formula>
    </cfRule>
    <cfRule type="cellIs" dxfId="23384" priority="13640" operator="equal">
      <formula>""</formula>
    </cfRule>
  </conditionalFormatting>
  <conditionalFormatting sqref="G178:G184">
    <cfRule type="cellIs" dxfId="23383" priority="13637" operator="notEqual">
      <formula>""</formula>
    </cfRule>
    <cfRule type="cellIs" dxfId="23382" priority="13638" operator="equal">
      <formula>""</formula>
    </cfRule>
  </conditionalFormatting>
  <conditionalFormatting sqref="G185:G189">
    <cfRule type="cellIs" dxfId="23381" priority="13635" operator="notEqual">
      <formula>""</formula>
    </cfRule>
    <cfRule type="cellIs" dxfId="23380" priority="13636" operator="equal">
      <formula>""</formula>
    </cfRule>
  </conditionalFormatting>
  <conditionalFormatting sqref="H185:H187">
    <cfRule type="cellIs" dxfId="23379" priority="13633" operator="notEqual">
      <formula>""</formula>
    </cfRule>
    <cfRule type="cellIs" dxfId="23378" priority="13634" operator="equal">
      <formula>""</formula>
    </cfRule>
  </conditionalFormatting>
  <conditionalFormatting sqref="H179:H185">
    <cfRule type="cellIs" dxfId="23377" priority="13631" operator="notEqual">
      <formula>""</formula>
    </cfRule>
    <cfRule type="cellIs" dxfId="23376" priority="13632" operator="equal">
      <formula>""</formula>
    </cfRule>
  </conditionalFormatting>
  <conditionalFormatting sqref="O178:O183">
    <cfRule type="cellIs" dxfId="23375" priority="13629" operator="notEqual">
      <formula>""</formula>
    </cfRule>
    <cfRule type="cellIs" dxfId="23374" priority="13630" operator="equal">
      <formula>""</formula>
    </cfRule>
  </conditionalFormatting>
  <conditionalFormatting sqref="R178:S178 R179:R181 S179:S186">
    <cfRule type="cellIs" dxfId="23373" priority="13627" operator="notEqual">
      <formula>""</formula>
    </cfRule>
    <cfRule type="cellIs" dxfId="23372" priority="13628" operator="equal">
      <formula>""</formula>
    </cfRule>
  </conditionalFormatting>
  <conditionalFormatting sqref="R182:R187">
    <cfRule type="cellIs" dxfId="23371" priority="13625" operator="notEqual">
      <formula>""</formula>
    </cfRule>
    <cfRule type="cellIs" dxfId="23370" priority="13626" operator="equal">
      <formula>""</formula>
    </cfRule>
  </conditionalFormatting>
  <conditionalFormatting sqref="S187">
    <cfRule type="cellIs" dxfId="23369" priority="13623" operator="notEqual">
      <formula>""</formula>
    </cfRule>
    <cfRule type="cellIs" dxfId="23368" priority="13624" operator="equal">
      <formula>""</formula>
    </cfRule>
  </conditionalFormatting>
  <conditionalFormatting sqref="U180:U188">
    <cfRule type="cellIs" dxfId="23367" priority="13621" operator="notEqual">
      <formula>""</formula>
    </cfRule>
    <cfRule type="cellIs" dxfId="23366" priority="13622" operator="equal">
      <formula>""</formula>
    </cfRule>
  </conditionalFormatting>
  <conditionalFormatting sqref="D181:D187">
    <cfRule type="cellIs" dxfId="23365" priority="13619" operator="notEqual">
      <formula>""</formula>
    </cfRule>
    <cfRule type="cellIs" dxfId="23364" priority="13620" operator="equal">
      <formula>""</formula>
    </cfRule>
  </conditionalFormatting>
  <conditionalFormatting sqref="J181:J186">
    <cfRule type="cellIs" dxfId="23363" priority="13617" operator="notEqual">
      <formula>""</formula>
    </cfRule>
    <cfRule type="cellIs" dxfId="23362" priority="13618" operator="equal">
      <formula>""</formula>
    </cfRule>
  </conditionalFormatting>
  <conditionalFormatting sqref="F184:F189">
    <cfRule type="cellIs" dxfId="23361" priority="13615" operator="notEqual">
      <formula>""</formula>
    </cfRule>
    <cfRule type="cellIs" dxfId="23360" priority="13616" operator="equal">
      <formula>""</formula>
    </cfRule>
  </conditionalFormatting>
  <conditionalFormatting sqref="T183:T189">
    <cfRule type="cellIs" dxfId="23359" priority="13613" operator="notEqual">
      <formula>""</formula>
    </cfRule>
    <cfRule type="cellIs" dxfId="23358" priority="13614" operator="equal">
      <formula>""</formula>
    </cfRule>
  </conditionalFormatting>
  <conditionalFormatting sqref="P182:P187">
    <cfRule type="cellIs" dxfId="23357" priority="13611" operator="notEqual">
      <formula>""</formula>
    </cfRule>
    <cfRule type="cellIs" dxfId="23356" priority="13612" operator="equal">
      <formula>""</formula>
    </cfRule>
  </conditionalFormatting>
  <conditionalFormatting sqref="N183:N188">
    <cfRule type="cellIs" dxfId="23355" priority="13609" operator="notEqual">
      <formula>""</formula>
    </cfRule>
    <cfRule type="cellIs" dxfId="23354" priority="13610" operator="equal">
      <formula>""</formula>
    </cfRule>
  </conditionalFormatting>
  <conditionalFormatting sqref="E183:E185">
    <cfRule type="cellIs" dxfId="23353" priority="13607" operator="notEqual">
      <formula>""</formula>
    </cfRule>
    <cfRule type="cellIs" dxfId="23352" priority="13608" operator="equal">
      <formula>""</formula>
    </cfRule>
  </conditionalFormatting>
  <conditionalFormatting sqref="E186:E187">
    <cfRule type="cellIs" dxfId="23351" priority="13605" operator="notEqual">
      <formula>""</formula>
    </cfRule>
    <cfRule type="cellIs" dxfId="23350" priority="13606" operator="equal">
      <formula>""</formula>
    </cfRule>
  </conditionalFormatting>
  <conditionalFormatting sqref="H179">
    <cfRule type="cellIs" dxfId="23349" priority="13603" operator="notEqual">
      <formula>""</formula>
    </cfRule>
    <cfRule type="cellIs" dxfId="23348" priority="13604" operator="equal">
      <formula>""</formula>
    </cfRule>
  </conditionalFormatting>
  <conditionalFormatting sqref="H178">
    <cfRule type="cellIs" dxfId="23347" priority="13601" operator="notEqual">
      <formula>""</formula>
    </cfRule>
    <cfRule type="cellIs" dxfId="23346" priority="13602" operator="equal">
      <formula>""</formula>
    </cfRule>
  </conditionalFormatting>
  <conditionalFormatting sqref="H178">
    <cfRule type="cellIs" dxfId="23345" priority="13599" operator="notEqual">
      <formula>""</formula>
    </cfRule>
    <cfRule type="cellIs" dxfId="23344" priority="13600" operator="equal">
      <formula>""</formula>
    </cfRule>
  </conditionalFormatting>
  <conditionalFormatting sqref="I188">
    <cfRule type="cellIs" dxfId="23343" priority="13597" operator="notEqual">
      <formula>""</formula>
    </cfRule>
    <cfRule type="cellIs" dxfId="23342" priority="13598" operator="equal">
      <formula>""</formula>
    </cfRule>
  </conditionalFormatting>
  <conditionalFormatting sqref="I185:I187">
    <cfRule type="cellIs" dxfId="23341" priority="13595" operator="notEqual">
      <formula>""</formula>
    </cfRule>
    <cfRule type="cellIs" dxfId="23340" priority="13596" operator="equal">
      <formula>""</formula>
    </cfRule>
  </conditionalFormatting>
  <conditionalFormatting sqref="I180:I183">
    <cfRule type="cellIs" dxfId="23339" priority="13593" operator="notEqual">
      <formula>""</formula>
    </cfRule>
    <cfRule type="cellIs" dxfId="23338" priority="13594" operator="equal">
      <formula>""</formula>
    </cfRule>
  </conditionalFormatting>
  <conditionalFormatting sqref="B185:B189">
    <cfRule type="cellIs" dxfId="23337" priority="13591" operator="notEqual">
      <formula>""</formula>
    </cfRule>
    <cfRule type="cellIs" dxfId="23336" priority="13592" operator="equal">
      <formula>""</formula>
    </cfRule>
  </conditionalFormatting>
  <conditionalFormatting sqref="I184">
    <cfRule type="cellIs" dxfId="23335" priority="13589" operator="notEqual">
      <formula>""</formula>
    </cfRule>
    <cfRule type="cellIs" dxfId="23334" priority="13590" operator="equal">
      <formula>""</formula>
    </cfRule>
  </conditionalFormatting>
  <conditionalFormatting sqref="C183">
    <cfRule type="cellIs" dxfId="23333" priority="13587" operator="notEqual">
      <formula>""</formula>
    </cfRule>
    <cfRule type="cellIs" dxfId="23332" priority="13588" operator="equal">
      <formula>""</formula>
    </cfRule>
  </conditionalFormatting>
  <conditionalFormatting sqref="B184">
    <cfRule type="cellIs" dxfId="23331" priority="13585" operator="notEqual">
      <formula>""</formula>
    </cfRule>
    <cfRule type="cellIs" dxfId="23330" priority="13586" operator="equal">
      <formula>""</formula>
    </cfRule>
  </conditionalFormatting>
  <conditionalFormatting sqref="C184">
    <cfRule type="cellIs" dxfId="23329" priority="13583" operator="notEqual">
      <formula>""</formula>
    </cfRule>
    <cfRule type="cellIs" dxfId="23328" priority="13584" operator="equal">
      <formula>""</formula>
    </cfRule>
  </conditionalFormatting>
  <conditionalFormatting sqref="B170:B174">
    <cfRule type="cellIs" dxfId="23327" priority="13581" operator="notEqual">
      <formula>""</formula>
    </cfRule>
    <cfRule type="cellIs" dxfId="23326" priority="13582" operator="equal">
      <formula>""</formula>
    </cfRule>
  </conditionalFormatting>
  <conditionalFormatting sqref="I169">
    <cfRule type="cellIs" dxfId="23325" priority="13579" operator="notEqual">
      <formula>""</formula>
    </cfRule>
    <cfRule type="cellIs" dxfId="23324" priority="13580" operator="equal">
      <formula>""</formula>
    </cfRule>
  </conditionalFormatting>
  <conditionalFormatting sqref="B154:B159">
    <cfRule type="cellIs" dxfId="23323" priority="13577" operator="notEqual">
      <formula>""</formula>
    </cfRule>
    <cfRule type="cellIs" dxfId="23322" priority="13578" operator="equal">
      <formula>""</formula>
    </cfRule>
  </conditionalFormatting>
  <conditionalFormatting sqref="B140:B144">
    <cfRule type="cellIs" dxfId="23321" priority="13575" operator="notEqual">
      <formula>""</formula>
    </cfRule>
    <cfRule type="cellIs" dxfId="23320" priority="13576" operator="equal">
      <formula>""</formula>
    </cfRule>
  </conditionalFormatting>
  <conditionalFormatting sqref="L139">
    <cfRule type="cellIs" dxfId="23319" priority="13573" operator="notEqual">
      <formula>""</formula>
    </cfRule>
    <cfRule type="cellIs" dxfId="23318" priority="13574" operator="equal">
      <formula>""</formula>
    </cfRule>
  </conditionalFormatting>
  <conditionalFormatting sqref="C125:C128">
    <cfRule type="cellIs" dxfId="23317" priority="13571" operator="notEqual">
      <formula>""</formula>
    </cfRule>
    <cfRule type="cellIs" dxfId="23316" priority="13572" operator="equal">
      <formula>""</formula>
    </cfRule>
  </conditionalFormatting>
  <conditionalFormatting sqref="I124">
    <cfRule type="cellIs" dxfId="23315" priority="13569" operator="notEqual">
      <formula>""</formula>
    </cfRule>
    <cfRule type="cellIs" dxfId="23314" priority="13570" operator="equal">
      <formula>""</formula>
    </cfRule>
  </conditionalFormatting>
  <conditionalFormatting sqref="H108:H109">
    <cfRule type="cellIs" dxfId="23313" priority="13567" operator="notEqual">
      <formula>""</formula>
    </cfRule>
    <cfRule type="cellIs" dxfId="23312" priority="13568" operator="equal">
      <formula>""</formula>
    </cfRule>
  </conditionalFormatting>
  <conditionalFormatting sqref="C110:C114">
    <cfRule type="cellIs" dxfId="23311" priority="13565" operator="notEqual">
      <formula>""</formula>
    </cfRule>
    <cfRule type="cellIs" dxfId="23310" priority="13566" operator="equal">
      <formula>""</formula>
    </cfRule>
  </conditionalFormatting>
  <conditionalFormatting sqref="C95:C99">
    <cfRule type="cellIs" dxfId="23309" priority="13563" operator="notEqual">
      <formula>""</formula>
    </cfRule>
    <cfRule type="cellIs" dxfId="23308" priority="13564" operator="equal">
      <formula>""</formula>
    </cfRule>
  </conditionalFormatting>
  <conditionalFormatting sqref="H94">
    <cfRule type="cellIs" dxfId="23307" priority="13561" operator="notEqual">
      <formula>""</formula>
    </cfRule>
    <cfRule type="cellIs" dxfId="23306" priority="13562" operator="equal">
      <formula>""</formula>
    </cfRule>
  </conditionalFormatting>
  <conditionalFormatting sqref="C80:C84">
    <cfRule type="cellIs" dxfId="23305" priority="13559" operator="notEqual">
      <formula>""</formula>
    </cfRule>
    <cfRule type="cellIs" dxfId="23304" priority="13560" operator="equal">
      <formula>""</formula>
    </cfRule>
  </conditionalFormatting>
  <conditionalFormatting sqref="H78:H79">
    <cfRule type="cellIs" dxfId="23303" priority="13557" operator="notEqual">
      <formula>""</formula>
    </cfRule>
    <cfRule type="cellIs" dxfId="23302" priority="13558" operator="equal">
      <formula>""</formula>
    </cfRule>
  </conditionalFormatting>
  <conditionalFormatting sqref="I63:I66">
    <cfRule type="cellIs" dxfId="23301" priority="13555" operator="notEqual">
      <formula>""</formula>
    </cfRule>
    <cfRule type="cellIs" dxfId="23300" priority="13556" operator="equal">
      <formula>""</formula>
    </cfRule>
  </conditionalFormatting>
  <conditionalFormatting sqref="B68:B69">
    <cfRule type="cellIs" dxfId="23299" priority="13553" operator="notEqual">
      <formula>""</formula>
    </cfRule>
    <cfRule type="cellIs" dxfId="23298" priority="13554" operator="equal">
      <formula>""</formula>
    </cfRule>
  </conditionalFormatting>
  <conditionalFormatting sqref="B48:B54">
    <cfRule type="cellIs" dxfId="23297" priority="13551" operator="notEqual">
      <formula>""</formula>
    </cfRule>
    <cfRule type="cellIs" dxfId="23296" priority="13552" operator="equal">
      <formula>""</formula>
    </cfRule>
  </conditionalFormatting>
  <conditionalFormatting sqref="E46:E47">
    <cfRule type="cellIs" dxfId="23295" priority="13549" operator="notEqual">
      <formula>""</formula>
    </cfRule>
    <cfRule type="cellIs" dxfId="23294" priority="13550" operator="equal">
      <formula>""</formula>
    </cfRule>
  </conditionalFormatting>
  <conditionalFormatting sqref="B29:B34">
    <cfRule type="cellIs" dxfId="23293" priority="13547" operator="notEqual">
      <formula>""</formula>
    </cfRule>
    <cfRule type="cellIs" dxfId="23292" priority="13548" operator="equal">
      <formula>""</formula>
    </cfRule>
  </conditionalFormatting>
  <conditionalFormatting sqref="B13:B19">
    <cfRule type="cellIs" dxfId="23291" priority="13545" operator="notEqual">
      <formula>""</formula>
    </cfRule>
    <cfRule type="cellIs" dxfId="23290" priority="13546" operator="equal">
      <formula>""</formula>
    </cfRule>
  </conditionalFormatting>
  <conditionalFormatting sqref="O193:O198">
    <cfRule type="cellIs" dxfId="23289" priority="13543" operator="notEqual">
      <formula>""</formula>
    </cfRule>
    <cfRule type="cellIs" dxfId="23288" priority="13544" operator="equal">
      <formula>""</formula>
    </cfRule>
  </conditionalFormatting>
  <conditionalFormatting sqref="H195:H200">
    <cfRule type="cellIs" dxfId="23287" priority="13541" operator="notEqual">
      <formula>""</formula>
    </cfRule>
    <cfRule type="cellIs" dxfId="23286" priority="13542" operator="equal">
      <formula>""</formula>
    </cfRule>
  </conditionalFormatting>
  <conditionalFormatting sqref="H195">
    <cfRule type="cellIs" dxfId="23285" priority="13539" operator="notEqual">
      <formula>""</formula>
    </cfRule>
    <cfRule type="cellIs" dxfId="23284" priority="13540" operator="equal">
      <formula>""</formula>
    </cfRule>
  </conditionalFormatting>
  <conditionalFormatting sqref="H194">
    <cfRule type="cellIs" dxfId="23283" priority="13537" operator="notEqual">
      <formula>""</formula>
    </cfRule>
    <cfRule type="cellIs" dxfId="23282" priority="13538" operator="equal">
      <formula>""</formula>
    </cfRule>
  </conditionalFormatting>
  <conditionalFormatting sqref="H194">
    <cfRule type="cellIs" dxfId="23281" priority="13535" operator="notEqual">
      <formula>""</formula>
    </cfRule>
    <cfRule type="cellIs" dxfId="23280" priority="13536" operator="equal">
      <formula>""</formula>
    </cfRule>
  </conditionalFormatting>
  <conditionalFormatting sqref="K193:K201">
    <cfRule type="cellIs" dxfId="23279" priority="13533" operator="notEqual">
      <formula>""</formula>
    </cfRule>
    <cfRule type="cellIs" dxfId="23278" priority="13534" operator="equal">
      <formula>""</formula>
    </cfRule>
  </conditionalFormatting>
  <conditionalFormatting sqref="L193:L197 L199:L201">
    <cfRule type="cellIs" dxfId="23277" priority="13531" operator="notEqual">
      <formula>""</formula>
    </cfRule>
    <cfRule type="cellIs" dxfId="23276" priority="13532" operator="equal">
      <formula>""</formula>
    </cfRule>
  </conditionalFormatting>
  <conditionalFormatting sqref="M193:M201">
    <cfRule type="cellIs" dxfId="23275" priority="13529" operator="notEqual">
      <formula>""</formula>
    </cfRule>
    <cfRule type="cellIs" dxfId="23274" priority="13530" operator="equal">
      <formula>""</formula>
    </cfRule>
  </conditionalFormatting>
  <conditionalFormatting sqref="S193:S201">
    <cfRule type="cellIs" dxfId="23273" priority="13527" operator="notEqual">
      <formula>""</formula>
    </cfRule>
    <cfRule type="cellIs" dxfId="23272" priority="13528" operator="equal">
      <formula>""</formula>
    </cfRule>
  </conditionalFormatting>
  <conditionalFormatting sqref="G195:G200">
    <cfRule type="cellIs" dxfId="23271" priority="13525" operator="notEqual">
      <formula>""</formula>
    </cfRule>
    <cfRule type="cellIs" dxfId="23270" priority="13526" operator="equal">
      <formula>""</formula>
    </cfRule>
  </conditionalFormatting>
  <conditionalFormatting sqref="G201">
    <cfRule type="cellIs" dxfId="23269" priority="13523" operator="notEqual">
      <formula>""</formula>
    </cfRule>
    <cfRule type="cellIs" dxfId="23268" priority="13524" operator="equal">
      <formula>""</formula>
    </cfRule>
  </conditionalFormatting>
  <conditionalFormatting sqref="J196:J201">
    <cfRule type="cellIs" dxfId="23267" priority="13521" operator="notEqual">
      <formula>""</formula>
    </cfRule>
    <cfRule type="cellIs" dxfId="23266" priority="13522" operator="equal">
      <formula>""</formula>
    </cfRule>
  </conditionalFormatting>
  <conditionalFormatting sqref="T198:T204">
    <cfRule type="cellIs" dxfId="23265" priority="13519" operator="notEqual">
      <formula>""</formula>
    </cfRule>
    <cfRule type="cellIs" dxfId="23264" priority="13520" operator="equal">
      <formula>""</formula>
    </cfRule>
  </conditionalFormatting>
  <conditionalFormatting sqref="R194:R196">
    <cfRule type="cellIs" dxfId="23263" priority="13517" operator="notEqual">
      <formula>""</formula>
    </cfRule>
    <cfRule type="cellIs" dxfId="23262" priority="13518" operator="equal">
      <formula>""</formula>
    </cfRule>
  </conditionalFormatting>
  <conditionalFormatting sqref="R197:R202">
    <cfRule type="cellIs" dxfId="23261" priority="13515" operator="notEqual">
      <formula>""</formula>
    </cfRule>
    <cfRule type="cellIs" dxfId="23260" priority="13516" operator="equal">
      <formula>""</formula>
    </cfRule>
  </conditionalFormatting>
  <conditionalFormatting sqref="Q195:Q204">
    <cfRule type="cellIs" dxfId="23259" priority="13513" operator="notEqual">
      <formula>""</formula>
    </cfRule>
    <cfRule type="cellIs" dxfId="23258" priority="13514" operator="equal">
      <formula>""</formula>
    </cfRule>
  </conditionalFormatting>
  <conditionalFormatting sqref="P197:P202">
    <cfRule type="cellIs" dxfId="23257" priority="13511" operator="notEqual">
      <formula>""</formula>
    </cfRule>
    <cfRule type="cellIs" dxfId="23256" priority="13512" operator="equal">
      <formula>""</formula>
    </cfRule>
  </conditionalFormatting>
  <conditionalFormatting sqref="N198:N203">
    <cfRule type="cellIs" dxfId="23255" priority="13509" operator="notEqual">
      <formula>""</formula>
    </cfRule>
    <cfRule type="cellIs" dxfId="23254" priority="13510" operator="equal">
      <formula>""</formula>
    </cfRule>
  </conditionalFormatting>
  <conditionalFormatting sqref="B199:B204">
    <cfRule type="cellIs" dxfId="23253" priority="13507" operator="notEqual">
      <formula>""</formula>
    </cfRule>
    <cfRule type="cellIs" dxfId="23252" priority="13508" operator="equal">
      <formula>""</formula>
    </cfRule>
  </conditionalFormatting>
  <conditionalFormatting sqref="L198">
    <cfRule type="cellIs" dxfId="23251" priority="13505" operator="notEqual">
      <formula>""</formula>
    </cfRule>
    <cfRule type="cellIs" dxfId="23250" priority="13506" operator="equal">
      <formula>""</formula>
    </cfRule>
  </conditionalFormatting>
  <conditionalFormatting sqref="O208:O213">
    <cfRule type="cellIs" dxfId="23249" priority="13503" operator="notEqual">
      <formula>""</formula>
    </cfRule>
    <cfRule type="cellIs" dxfId="23248" priority="13504" operator="equal">
      <formula>""</formula>
    </cfRule>
  </conditionalFormatting>
  <conditionalFormatting sqref="M208:M216">
    <cfRule type="cellIs" dxfId="23247" priority="13501" operator="notEqual">
      <formula>""</formula>
    </cfRule>
    <cfRule type="cellIs" dxfId="23246" priority="13502" operator="equal">
      <formula>""</formula>
    </cfRule>
  </conditionalFormatting>
  <conditionalFormatting sqref="K208:K214">
    <cfRule type="cellIs" dxfId="23245" priority="13499" operator="notEqual">
      <formula>""</formula>
    </cfRule>
    <cfRule type="cellIs" dxfId="23244" priority="13500" operator="equal">
      <formula>""</formula>
    </cfRule>
  </conditionalFormatting>
  <conditionalFormatting sqref="L210:L213">
    <cfRule type="cellIs" dxfId="23243" priority="13497" operator="notEqual">
      <formula>""</formula>
    </cfRule>
    <cfRule type="cellIs" dxfId="23242" priority="13498" operator="equal">
      <formula>""</formula>
    </cfRule>
  </conditionalFormatting>
  <conditionalFormatting sqref="L210">
    <cfRule type="cellIs" dxfId="23241" priority="13495" operator="notEqual">
      <formula>""</formula>
    </cfRule>
    <cfRule type="cellIs" dxfId="23240" priority="13496" operator="equal">
      <formula>""</formula>
    </cfRule>
  </conditionalFormatting>
  <conditionalFormatting sqref="H209:H214">
    <cfRule type="cellIs" dxfId="23239" priority="13493" operator="notEqual">
      <formula>""</formula>
    </cfRule>
    <cfRule type="cellIs" dxfId="23238" priority="13494" operator="equal">
      <formula>""</formula>
    </cfRule>
  </conditionalFormatting>
  <conditionalFormatting sqref="J211:J216">
    <cfRule type="cellIs" dxfId="23237" priority="13491" operator="notEqual">
      <formula>""</formula>
    </cfRule>
    <cfRule type="cellIs" dxfId="23236" priority="13492" operator="equal">
      <formula>""</formula>
    </cfRule>
  </conditionalFormatting>
  <conditionalFormatting sqref="D211:D216">
    <cfRule type="cellIs" dxfId="23235" priority="13489" operator="notEqual">
      <formula>""</formula>
    </cfRule>
    <cfRule type="cellIs" dxfId="23234" priority="13490" operator="equal">
      <formula>""</formula>
    </cfRule>
  </conditionalFormatting>
  <conditionalFormatting sqref="L214">
    <cfRule type="cellIs" dxfId="23233" priority="13487" operator="notEqual">
      <formula>""</formula>
    </cfRule>
    <cfRule type="cellIs" dxfId="23232" priority="13488" operator="equal">
      <formula>""</formula>
    </cfRule>
  </conditionalFormatting>
  <conditionalFormatting sqref="L215:L219">
    <cfRule type="cellIs" dxfId="23231" priority="13485" operator="notEqual">
      <formula>""</formula>
    </cfRule>
    <cfRule type="cellIs" dxfId="23230" priority="13486" operator="equal">
      <formula>""</formula>
    </cfRule>
  </conditionalFormatting>
  <conditionalFormatting sqref="B223:B228">
    <cfRule type="cellIs" dxfId="23229" priority="13483" operator="notEqual">
      <formula>""</formula>
    </cfRule>
    <cfRule type="cellIs" dxfId="23228" priority="13484" operator="equal">
      <formula>""</formula>
    </cfRule>
  </conditionalFormatting>
  <conditionalFormatting sqref="O223:O228">
    <cfRule type="cellIs" dxfId="23227" priority="13481" operator="notEqual">
      <formula>""</formula>
    </cfRule>
    <cfRule type="cellIs" dxfId="23226" priority="13482" operator="equal">
      <formula>""</formula>
    </cfRule>
  </conditionalFormatting>
  <conditionalFormatting sqref="H224:H229">
    <cfRule type="cellIs" dxfId="23225" priority="13479" operator="notEqual">
      <formula>""</formula>
    </cfRule>
    <cfRule type="cellIs" dxfId="23224" priority="13480" operator="equal">
      <formula>""</formula>
    </cfRule>
  </conditionalFormatting>
  <conditionalFormatting sqref="T225:T231">
    <cfRule type="cellIs" dxfId="23223" priority="13477" operator="notEqual">
      <formula>""</formula>
    </cfRule>
    <cfRule type="cellIs" dxfId="23222" priority="13478" operator="equal">
      <formula>""</formula>
    </cfRule>
  </conditionalFormatting>
  <conditionalFormatting sqref="J226:J231">
    <cfRule type="cellIs" dxfId="23221" priority="13475" operator="notEqual">
      <formula>""</formula>
    </cfRule>
    <cfRule type="cellIs" dxfId="23220" priority="13476" operator="equal">
      <formula>""</formula>
    </cfRule>
  </conditionalFormatting>
  <conditionalFormatting sqref="D226:D231">
    <cfRule type="cellIs" dxfId="23219" priority="13473" operator="notEqual">
      <formula>""</formula>
    </cfRule>
    <cfRule type="cellIs" dxfId="23218" priority="13474" operator="equal">
      <formula>""</formula>
    </cfRule>
  </conditionalFormatting>
  <conditionalFormatting sqref="R227">
    <cfRule type="cellIs" dxfId="23217" priority="13471" operator="notEqual">
      <formula>""</formula>
    </cfRule>
    <cfRule type="cellIs" dxfId="23216" priority="13472" operator="equal">
      <formula>""</formula>
    </cfRule>
  </conditionalFormatting>
  <conditionalFormatting sqref="R228:R233">
    <cfRule type="cellIs" dxfId="23215" priority="13469" operator="notEqual">
      <formula>""</formula>
    </cfRule>
    <cfRule type="cellIs" dxfId="23214" priority="13470" operator="equal">
      <formula>""</formula>
    </cfRule>
  </conditionalFormatting>
  <conditionalFormatting sqref="M223:M231">
    <cfRule type="cellIs" dxfId="23213" priority="13467" operator="notEqual">
      <formula>""</formula>
    </cfRule>
    <cfRule type="cellIs" dxfId="23212" priority="13468" operator="equal">
      <formula>""</formula>
    </cfRule>
  </conditionalFormatting>
  <conditionalFormatting sqref="L228">
    <cfRule type="cellIs" dxfId="23211" priority="13465" operator="notEqual">
      <formula>""</formula>
    </cfRule>
    <cfRule type="cellIs" dxfId="23210" priority="13466" operator="equal">
      <formula>""</formula>
    </cfRule>
  </conditionalFormatting>
  <conditionalFormatting sqref="L229:L233">
    <cfRule type="cellIs" dxfId="23209" priority="13463" operator="notEqual">
      <formula>""</formula>
    </cfRule>
    <cfRule type="cellIs" dxfId="23208" priority="13464" operator="equal">
      <formula>""</formula>
    </cfRule>
  </conditionalFormatting>
  <conditionalFormatting sqref="P227:P232">
    <cfRule type="cellIs" dxfId="23207" priority="13461" operator="notEqual">
      <formula>""</formula>
    </cfRule>
    <cfRule type="cellIs" dxfId="23206" priority="13462" operator="equal">
      <formula>""</formula>
    </cfRule>
  </conditionalFormatting>
  <conditionalFormatting sqref="K223:K229">
    <cfRule type="cellIs" dxfId="23205" priority="13459" operator="notEqual">
      <formula>""</formula>
    </cfRule>
    <cfRule type="cellIs" dxfId="23204" priority="13460" operator="equal">
      <formula>""</formula>
    </cfRule>
  </conditionalFormatting>
  <conditionalFormatting sqref="F223:F234">
    <cfRule type="cellIs" dxfId="23203" priority="13457" operator="notEqual">
      <formula>""</formula>
    </cfRule>
    <cfRule type="cellIs" dxfId="23202" priority="13458" operator="equal">
      <formula>""</formula>
    </cfRule>
  </conditionalFormatting>
  <conditionalFormatting sqref="L234">
    <cfRule type="cellIs" dxfId="23201" priority="13455" operator="notEqual">
      <formula>""</formula>
    </cfRule>
    <cfRule type="cellIs" dxfId="23200" priority="13456" operator="equal">
      <formula>""</formula>
    </cfRule>
  </conditionalFormatting>
  <conditionalFormatting sqref="S228:S234">
    <cfRule type="cellIs" dxfId="23199" priority="13453" operator="notEqual">
      <formula>""</formula>
    </cfRule>
    <cfRule type="cellIs" dxfId="23198" priority="13454" operator="equal">
      <formula>""</formula>
    </cfRule>
  </conditionalFormatting>
  <conditionalFormatting sqref="O238:O243">
    <cfRule type="cellIs" dxfId="23197" priority="13451" operator="notEqual">
      <formula>""</formula>
    </cfRule>
    <cfRule type="cellIs" dxfId="23196" priority="13452" operator="equal">
      <formula>""</formula>
    </cfRule>
  </conditionalFormatting>
  <conditionalFormatting sqref="C238:C243">
    <cfRule type="cellIs" dxfId="23195" priority="13449" operator="notEqual">
      <formula>""</formula>
    </cfRule>
    <cfRule type="cellIs" dxfId="23194" priority="13450" operator="equal">
      <formula>""</formula>
    </cfRule>
  </conditionalFormatting>
  <conditionalFormatting sqref="B238:B243">
    <cfRule type="cellIs" dxfId="23193" priority="13447" operator="notEqual">
      <formula>""</formula>
    </cfRule>
    <cfRule type="cellIs" dxfId="23192" priority="13448" operator="equal">
      <formula>""</formula>
    </cfRule>
  </conditionalFormatting>
  <conditionalFormatting sqref="J240:J245">
    <cfRule type="cellIs" dxfId="23191" priority="13445" operator="notEqual">
      <formula>""</formula>
    </cfRule>
    <cfRule type="cellIs" dxfId="23190" priority="13446" operator="equal">
      <formula>""</formula>
    </cfRule>
  </conditionalFormatting>
  <conditionalFormatting sqref="J246:J247">
    <cfRule type="cellIs" dxfId="23189" priority="13443" operator="notEqual">
      <formula>""</formula>
    </cfRule>
    <cfRule type="cellIs" dxfId="23188" priority="13444" operator="equal">
      <formula>""</formula>
    </cfRule>
  </conditionalFormatting>
  <conditionalFormatting sqref="D242:D249">
    <cfRule type="cellIs" dxfId="23187" priority="13441" operator="notEqual">
      <formula>""</formula>
    </cfRule>
    <cfRule type="cellIs" dxfId="23186" priority="13442" operator="equal">
      <formula>""</formula>
    </cfRule>
  </conditionalFormatting>
  <conditionalFormatting sqref="R238:U239 R240:R241 U240:U246">
    <cfRule type="cellIs" dxfId="23185" priority="13439" operator="notEqual">
      <formula>""</formula>
    </cfRule>
    <cfRule type="cellIs" dxfId="23184" priority="13440" operator="equal">
      <formula>""</formula>
    </cfRule>
  </conditionalFormatting>
  <conditionalFormatting sqref="R249">
    <cfRule type="cellIs" dxfId="23183" priority="13437" operator="notEqual">
      <formula>""</formula>
    </cfRule>
    <cfRule type="cellIs" dxfId="23182" priority="13438" operator="equal">
      <formula>""</formula>
    </cfRule>
  </conditionalFormatting>
  <conditionalFormatting sqref="U247:U249">
    <cfRule type="cellIs" dxfId="23181" priority="13435" operator="notEqual">
      <formula>""</formula>
    </cfRule>
    <cfRule type="cellIs" dxfId="23180" priority="13436" operator="equal">
      <formula>""</formula>
    </cfRule>
  </conditionalFormatting>
  <conditionalFormatting sqref="T247:T249">
    <cfRule type="cellIs" dxfId="23179" priority="13433" operator="notEqual">
      <formula>""</formula>
    </cfRule>
    <cfRule type="cellIs" dxfId="23178" priority="13434" operator="equal">
      <formula>""</formula>
    </cfRule>
  </conditionalFormatting>
  <conditionalFormatting sqref="S240:S242">
    <cfRule type="cellIs" dxfId="23177" priority="13431" operator="notEqual">
      <formula>""</formula>
    </cfRule>
    <cfRule type="cellIs" dxfId="23176" priority="13432" operator="equal">
      <formula>""</formula>
    </cfRule>
  </conditionalFormatting>
  <conditionalFormatting sqref="T240:T246">
    <cfRule type="cellIs" dxfId="23175" priority="13429" operator="notEqual">
      <formula>""</formula>
    </cfRule>
    <cfRule type="cellIs" dxfId="23174" priority="13430" operator="equal">
      <formula>""</formula>
    </cfRule>
  </conditionalFormatting>
  <conditionalFormatting sqref="R242">
    <cfRule type="cellIs" dxfId="23173" priority="13427" operator="notEqual">
      <formula>""</formula>
    </cfRule>
    <cfRule type="cellIs" dxfId="23172" priority="13428" operator="equal">
      <formula>""</formula>
    </cfRule>
  </conditionalFormatting>
  <conditionalFormatting sqref="R243:R248">
    <cfRule type="cellIs" dxfId="23171" priority="13425" operator="notEqual">
      <formula>""</formula>
    </cfRule>
    <cfRule type="cellIs" dxfId="23170" priority="13426" operator="equal">
      <formula>""</formula>
    </cfRule>
  </conditionalFormatting>
  <conditionalFormatting sqref="S243:S249">
    <cfRule type="cellIs" dxfId="23169" priority="13423" operator="notEqual">
      <formula>""</formula>
    </cfRule>
    <cfRule type="cellIs" dxfId="23168" priority="13424" operator="equal">
      <formula>""</formula>
    </cfRule>
  </conditionalFormatting>
  <conditionalFormatting sqref="N240:N246">
    <cfRule type="cellIs" dxfId="23167" priority="13421" operator="notEqual">
      <formula>""</formula>
    </cfRule>
    <cfRule type="cellIs" dxfId="23166" priority="13422" operator="equal">
      <formula>""</formula>
    </cfRule>
  </conditionalFormatting>
  <conditionalFormatting sqref="H248:H249">
    <cfRule type="cellIs" dxfId="23165" priority="13419" operator="notEqual">
      <formula>""</formula>
    </cfRule>
    <cfRule type="cellIs" dxfId="23164" priority="13420" operator="equal">
      <formula>""</formula>
    </cfRule>
  </conditionalFormatting>
  <conditionalFormatting sqref="G238:G243">
    <cfRule type="cellIs" dxfId="23163" priority="13417" operator="notEqual">
      <formula>""</formula>
    </cfRule>
    <cfRule type="cellIs" dxfId="23162" priority="13418" operator="equal">
      <formula>""</formula>
    </cfRule>
  </conditionalFormatting>
  <conditionalFormatting sqref="H238 H245:H247">
    <cfRule type="cellIs" dxfId="23161" priority="13415" operator="notEqual">
      <formula>""</formula>
    </cfRule>
    <cfRule type="cellIs" dxfId="23160" priority="13416" operator="equal">
      <formula>""</formula>
    </cfRule>
  </conditionalFormatting>
  <conditionalFormatting sqref="H239:H244">
    <cfRule type="cellIs" dxfId="23159" priority="13413" operator="notEqual">
      <formula>""</formula>
    </cfRule>
    <cfRule type="cellIs" dxfId="23158" priority="13414" operator="equal">
      <formula>""</formula>
    </cfRule>
  </conditionalFormatting>
  <conditionalFormatting sqref="F238:F249">
    <cfRule type="cellIs" dxfId="23157" priority="13411" operator="notEqual">
      <formula>""</formula>
    </cfRule>
    <cfRule type="cellIs" dxfId="23156" priority="13412" operator="equal">
      <formula>""</formula>
    </cfRule>
  </conditionalFormatting>
  <conditionalFormatting sqref="M247:M249">
    <cfRule type="cellIs" dxfId="23155" priority="13409" operator="notEqual">
      <formula>""</formula>
    </cfRule>
    <cfRule type="cellIs" dxfId="23154" priority="13410" operator="equal">
      <formula>""</formula>
    </cfRule>
  </conditionalFormatting>
  <conditionalFormatting sqref="L238:L242">
    <cfRule type="cellIs" dxfId="23153" priority="13407" operator="notEqual">
      <formula>""</formula>
    </cfRule>
    <cfRule type="cellIs" dxfId="23152" priority="13408" operator="equal">
      <formula>""</formula>
    </cfRule>
  </conditionalFormatting>
  <conditionalFormatting sqref="M238:M246">
    <cfRule type="cellIs" dxfId="23151" priority="13405" operator="notEqual">
      <formula>""</formula>
    </cfRule>
    <cfRule type="cellIs" dxfId="23150" priority="13406" operator="equal">
      <formula>""</formula>
    </cfRule>
  </conditionalFormatting>
  <conditionalFormatting sqref="L243">
    <cfRule type="cellIs" dxfId="23149" priority="13403" operator="notEqual">
      <formula>""</formula>
    </cfRule>
    <cfRule type="cellIs" dxfId="23148" priority="13404" operator="equal">
      <formula>""</formula>
    </cfRule>
  </conditionalFormatting>
  <conditionalFormatting sqref="L244:L248">
    <cfRule type="cellIs" dxfId="23147" priority="13401" operator="notEqual">
      <formula>""</formula>
    </cfRule>
    <cfRule type="cellIs" dxfId="23146" priority="13402" operator="equal">
      <formula>""</formula>
    </cfRule>
  </conditionalFormatting>
  <conditionalFormatting sqref="L249">
    <cfRule type="cellIs" dxfId="23145" priority="13399" operator="notEqual">
      <formula>""</formula>
    </cfRule>
    <cfRule type="cellIs" dxfId="23144" priority="13400" operator="equal">
      <formula>""</formula>
    </cfRule>
  </conditionalFormatting>
  <conditionalFormatting sqref="P238:P241 P248:P249">
    <cfRule type="cellIs" dxfId="23143" priority="13397" operator="notEqual">
      <formula>""</formula>
    </cfRule>
    <cfRule type="cellIs" dxfId="23142" priority="13398" operator="equal">
      <formula>""</formula>
    </cfRule>
  </conditionalFormatting>
  <conditionalFormatting sqref="P242:P247">
    <cfRule type="cellIs" dxfId="23141" priority="13395" operator="notEqual">
      <formula>""</formula>
    </cfRule>
    <cfRule type="cellIs" dxfId="23140" priority="13396" operator="equal">
      <formula>""</formula>
    </cfRule>
  </conditionalFormatting>
  <conditionalFormatting sqref="O253:O258">
    <cfRule type="cellIs" dxfId="23139" priority="13393" operator="notEqual">
      <formula>""</formula>
    </cfRule>
    <cfRule type="cellIs" dxfId="23138" priority="13394" operator="equal">
      <formula>""</formula>
    </cfRule>
  </conditionalFormatting>
  <conditionalFormatting sqref="H253:H258">
    <cfRule type="cellIs" dxfId="23137" priority="13391" operator="notEqual">
      <formula>""</formula>
    </cfRule>
    <cfRule type="cellIs" dxfId="23136" priority="13392" operator="equal">
      <formula>""</formula>
    </cfRule>
  </conditionalFormatting>
  <conditionalFormatting sqref="M253:M261">
    <cfRule type="cellIs" dxfId="23135" priority="13389" operator="notEqual">
      <formula>""</formula>
    </cfRule>
    <cfRule type="cellIs" dxfId="23134" priority="13390" operator="equal">
      <formula>""</formula>
    </cfRule>
  </conditionalFormatting>
  <conditionalFormatting sqref="J255:J260">
    <cfRule type="cellIs" dxfId="23133" priority="13387" operator="notEqual">
      <formula>""</formula>
    </cfRule>
    <cfRule type="cellIs" dxfId="23132" priority="13388" operator="equal">
      <formula>""</formula>
    </cfRule>
  </conditionalFormatting>
  <conditionalFormatting sqref="J261:J262">
    <cfRule type="cellIs" dxfId="23131" priority="13385" operator="notEqual">
      <formula>""</formula>
    </cfRule>
    <cfRule type="cellIs" dxfId="23130" priority="13386" operator="equal">
      <formula>""</formula>
    </cfRule>
  </conditionalFormatting>
  <conditionalFormatting sqref="D256:D261">
    <cfRule type="cellIs" dxfId="23129" priority="13383" operator="notEqual">
      <formula>""</formula>
    </cfRule>
    <cfRule type="cellIs" dxfId="23128" priority="13384" operator="equal">
      <formula>""</formula>
    </cfRule>
  </conditionalFormatting>
  <conditionalFormatting sqref="L258:L263">
    <cfRule type="cellIs" dxfId="23127" priority="13381" operator="notEqual">
      <formula>""</formula>
    </cfRule>
    <cfRule type="cellIs" dxfId="23126" priority="13382" operator="equal">
      <formula>""</formula>
    </cfRule>
  </conditionalFormatting>
  <conditionalFormatting sqref="I245:I248">
    <cfRule type="cellIs" dxfId="23125" priority="13379" operator="notEqual">
      <formula>""</formula>
    </cfRule>
    <cfRule type="cellIs" dxfId="23124" priority="13380" operator="equal">
      <formula>""</formula>
    </cfRule>
  </conditionalFormatting>
  <conditionalFormatting sqref="I229:I233">
    <cfRule type="cellIs" dxfId="23123" priority="13377" operator="notEqual">
      <formula>""</formula>
    </cfRule>
    <cfRule type="cellIs" dxfId="23122" priority="13378" operator="equal">
      <formula>""</formula>
    </cfRule>
  </conditionalFormatting>
  <conditionalFormatting sqref="I255:I258">
    <cfRule type="cellIs" dxfId="23121" priority="13375" operator="notEqual">
      <formula>""</formula>
    </cfRule>
    <cfRule type="cellIs" dxfId="23120" priority="13376" operator="equal">
      <formula>""</formula>
    </cfRule>
  </conditionalFormatting>
  <conditionalFormatting sqref="I244">
    <cfRule type="cellIs" dxfId="23119" priority="13373" operator="notEqual">
      <formula>""</formula>
    </cfRule>
    <cfRule type="cellIs" dxfId="23118" priority="13374" operator="equal">
      <formula>""</formula>
    </cfRule>
  </conditionalFormatting>
  <conditionalFormatting sqref="N255:N261">
    <cfRule type="cellIs" dxfId="23117" priority="13371" operator="notEqual">
      <formula>""</formula>
    </cfRule>
    <cfRule type="cellIs" dxfId="23116" priority="13372" operator="equal">
      <formula>""</formula>
    </cfRule>
  </conditionalFormatting>
  <conditionalFormatting sqref="I215:I218">
    <cfRule type="cellIs" dxfId="23115" priority="13369" operator="notEqual">
      <formula>""</formula>
    </cfRule>
    <cfRule type="cellIs" dxfId="23114" priority="13370" operator="equal">
      <formula>""</formula>
    </cfRule>
  </conditionalFormatting>
  <conditionalFormatting sqref="D163">
    <cfRule type="cellIs" dxfId="23113" priority="13367" operator="notEqual">
      <formula>""</formula>
    </cfRule>
    <cfRule type="cellIs" dxfId="23112" priority="13368" operator="equal">
      <formula>""</formula>
    </cfRule>
  </conditionalFormatting>
  <conditionalFormatting sqref="D164">
    <cfRule type="cellIs" dxfId="23111" priority="13365" operator="notEqual">
      <formula>""</formula>
    </cfRule>
    <cfRule type="cellIs" dxfId="23110" priority="13366" operator="equal">
      <formula>""</formula>
    </cfRule>
  </conditionalFormatting>
  <conditionalFormatting sqref="D178">
    <cfRule type="cellIs" dxfId="23109" priority="13363" operator="notEqual">
      <formula>""</formula>
    </cfRule>
    <cfRule type="cellIs" dxfId="23108" priority="13364" operator="equal">
      <formula>""</formula>
    </cfRule>
  </conditionalFormatting>
  <conditionalFormatting sqref="D179">
    <cfRule type="cellIs" dxfId="23107" priority="13361" operator="notEqual">
      <formula>""</formula>
    </cfRule>
    <cfRule type="cellIs" dxfId="23106" priority="13362" operator="equal">
      <formula>""</formula>
    </cfRule>
  </conditionalFormatting>
  <conditionalFormatting sqref="G244:G249">
    <cfRule type="cellIs" dxfId="23105" priority="13359" operator="notEqual">
      <formula>""</formula>
    </cfRule>
    <cfRule type="cellIs" dxfId="23104" priority="13360" operator="equal">
      <formula>""</formula>
    </cfRule>
  </conditionalFormatting>
  <conditionalFormatting sqref="F258:F263">
    <cfRule type="cellIs" dxfId="23103" priority="13357" operator="notEqual">
      <formula>""</formula>
    </cfRule>
    <cfRule type="cellIs" dxfId="23102" priority="13358" operator="equal">
      <formula>""</formula>
    </cfRule>
  </conditionalFormatting>
  <conditionalFormatting sqref="F264">
    <cfRule type="cellIs" dxfId="23101" priority="13355" operator="notEqual">
      <formula>""</formula>
    </cfRule>
    <cfRule type="cellIs" dxfId="23100" priority="13356" operator="equal">
      <formula>""</formula>
    </cfRule>
  </conditionalFormatting>
  <conditionalFormatting sqref="G258:G263">
    <cfRule type="cellIs" dxfId="23099" priority="13353" operator="notEqual">
      <formula>""</formula>
    </cfRule>
    <cfRule type="cellIs" dxfId="23098" priority="13354" operator="equal">
      <formula>""</formula>
    </cfRule>
  </conditionalFormatting>
  <conditionalFormatting sqref="B268:C273">
    <cfRule type="cellIs" dxfId="23097" priority="13351" operator="notEqual">
      <formula>""</formula>
    </cfRule>
    <cfRule type="cellIs" dxfId="23096" priority="13352" operator="equal">
      <formula>""</formula>
    </cfRule>
  </conditionalFormatting>
  <conditionalFormatting sqref="J271:J276">
    <cfRule type="cellIs" dxfId="23095" priority="13349" operator="notEqual">
      <formula>""</formula>
    </cfRule>
    <cfRule type="cellIs" dxfId="23094" priority="13350" operator="equal">
      <formula>""</formula>
    </cfRule>
  </conditionalFormatting>
  <conditionalFormatting sqref="I268:I269">
    <cfRule type="cellIs" dxfId="23093" priority="13347" operator="notEqual">
      <formula>""</formula>
    </cfRule>
    <cfRule type="cellIs" dxfId="23092" priority="13348" operator="equal">
      <formula>""</formula>
    </cfRule>
  </conditionalFormatting>
  <conditionalFormatting sqref="H268:H273">
    <cfRule type="cellIs" dxfId="23091" priority="13345" operator="notEqual">
      <formula>""</formula>
    </cfRule>
    <cfRule type="cellIs" dxfId="23090" priority="13346" operator="equal">
      <formula>""</formula>
    </cfRule>
  </conditionalFormatting>
  <conditionalFormatting sqref="I270:I273">
    <cfRule type="cellIs" dxfId="23089" priority="13343" operator="notEqual">
      <formula>""</formula>
    </cfRule>
    <cfRule type="cellIs" dxfId="23088" priority="13344" operator="equal">
      <formula>""</formula>
    </cfRule>
  </conditionalFormatting>
  <conditionalFormatting sqref="D272:D277">
    <cfRule type="cellIs" dxfId="23087" priority="13341" operator="notEqual">
      <formula>""</formula>
    </cfRule>
    <cfRule type="cellIs" dxfId="23086" priority="13342" operator="equal">
      <formula>""</formula>
    </cfRule>
  </conditionalFormatting>
  <conditionalFormatting sqref="R271">
    <cfRule type="cellIs" dxfId="23085" priority="13339" operator="notEqual">
      <formula>""</formula>
    </cfRule>
    <cfRule type="cellIs" dxfId="23084" priority="13340" operator="equal">
      <formula>""</formula>
    </cfRule>
  </conditionalFormatting>
  <conditionalFormatting sqref="R272:R277">
    <cfRule type="cellIs" dxfId="23083" priority="13337" operator="notEqual">
      <formula>""</formula>
    </cfRule>
    <cfRule type="cellIs" dxfId="23082" priority="13338" operator="equal">
      <formula>""</formula>
    </cfRule>
  </conditionalFormatting>
  <conditionalFormatting sqref="L272:L277">
    <cfRule type="cellIs" dxfId="23081" priority="13335" operator="notEqual">
      <formula>""</formula>
    </cfRule>
    <cfRule type="cellIs" dxfId="23080" priority="13336" operator="equal">
      <formula>""</formula>
    </cfRule>
  </conditionalFormatting>
  <conditionalFormatting sqref="F272:F277">
    <cfRule type="cellIs" dxfId="23079" priority="13333" operator="notEqual">
      <formula>""</formula>
    </cfRule>
    <cfRule type="cellIs" dxfId="23078" priority="13334" operator="equal">
      <formula>""</formula>
    </cfRule>
  </conditionalFormatting>
  <conditionalFormatting sqref="G273:G278">
    <cfRule type="cellIs" dxfId="23077" priority="13331" operator="notEqual">
      <formula>""</formula>
    </cfRule>
    <cfRule type="cellIs" dxfId="23076" priority="13332" operator="equal">
      <formula>""</formula>
    </cfRule>
  </conditionalFormatting>
  <conditionalFormatting sqref="S273:S279">
    <cfRule type="cellIs" dxfId="23075" priority="13329" operator="notEqual">
      <formula>""</formula>
    </cfRule>
    <cfRule type="cellIs" dxfId="23074" priority="13330" operator="equal">
      <formula>""</formula>
    </cfRule>
  </conditionalFormatting>
  <conditionalFormatting sqref="P283:P288">
    <cfRule type="cellIs" dxfId="23073" priority="13327" operator="notEqual">
      <formula>""</formula>
    </cfRule>
    <cfRule type="cellIs" dxfId="23072" priority="13328" operator="equal">
      <formula>""</formula>
    </cfRule>
  </conditionalFormatting>
  <conditionalFormatting sqref="I283:I284">
    <cfRule type="cellIs" dxfId="23071" priority="13325" operator="notEqual">
      <formula>""</formula>
    </cfRule>
    <cfRule type="cellIs" dxfId="23070" priority="13326" operator="equal">
      <formula>""</formula>
    </cfRule>
  </conditionalFormatting>
  <conditionalFormatting sqref="H283:H288">
    <cfRule type="cellIs" dxfId="23069" priority="13323" operator="notEqual">
      <formula>""</formula>
    </cfRule>
    <cfRule type="cellIs" dxfId="23068" priority="13324" operator="equal">
      <formula>""</formula>
    </cfRule>
  </conditionalFormatting>
  <conditionalFormatting sqref="I285:I288">
    <cfRule type="cellIs" dxfId="23067" priority="13321" operator="notEqual">
      <formula>""</formula>
    </cfRule>
    <cfRule type="cellIs" dxfId="23066" priority="13322" operator="equal">
      <formula>""</formula>
    </cfRule>
  </conditionalFormatting>
  <conditionalFormatting sqref="J286:J291">
    <cfRule type="cellIs" dxfId="23065" priority="13319" operator="notEqual">
      <formula>""</formula>
    </cfRule>
    <cfRule type="cellIs" dxfId="23064" priority="13320" operator="equal">
      <formula>""</formula>
    </cfRule>
  </conditionalFormatting>
  <conditionalFormatting sqref="L288:L293">
    <cfRule type="cellIs" dxfId="23063" priority="13317" operator="notEqual">
      <formula>""</formula>
    </cfRule>
    <cfRule type="cellIs" dxfId="23062" priority="13318" operator="equal">
      <formula>""</formula>
    </cfRule>
  </conditionalFormatting>
  <conditionalFormatting sqref="I260:I263">
    <cfRule type="cellIs" dxfId="23061" priority="13315" operator="notEqual">
      <formula>""</formula>
    </cfRule>
    <cfRule type="cellIs" dxfId="23060" priority="13316" operator="equal">
      <formula>""</formula>
    </cfRule>
  </conditionalFormatting>
  <conditionalFormatting sqref="I290:I293">
    <cfRule type="cellIs" dxfId="23059" priority="13313" operator="notEqual">
      <formula>""</formula>
    </cfRule>
    <cfRule type="cellIs" dxfId="23058" priority="13314" operator="equal">
      <formula>""</formula>
    </cfRule>
  </conditionalFormatting>
  <conditionalFormatting sqref="F288:F293">
    <cfRule type="cellIs" dxfId="23057" priority="13311" operator="notEqual">
      <formula>""</formula>
    </cfRule>
    <cfRule type="cellIs" dxfId="23056" priority="13312" operator="equal">
      <formula>""</formula>
    </cfRule>
  </conditionalFormatting>
  <conditionalFormatting sqref="F294">
    <cfRule type="cellIs" dxfId="23055" priority="13309" operator="notEqual">
      <formula>""</formula>
    </cfRule>
    <cfRule type="cellIs" dxfId="23054" priority="13310" operator="equal">
      <formula>""</formula>
    </cfRule>
  </conditionalFormatting>
  <conditionalFormatting sqref="K288:K293">
    <cfRule type="cellIs" dxfId="23053" priority="13307" operator="notEqual">
      <formula>""</formula>
    </cfRule>
    <cfRule type="cellIs" dxfId="23052" priority="13308" operator="equal">
      <formula>""</formula>
    </cfRule>
  </conditionalFormatting>
  <conditionalFormatting sqref="D287:D292">
    <cfRule type="cellIs" dxfId="23051" priority="13305" operator="notEqual">
      <formula>""</formula>
    </cfRule>
    <cfRule type="cellIs" dxfId="23050" priority="13306" operator="equal">
      <formula>""</formula>
    </cfRule>
  </conditionalFormatting>
  <conditionalFormatting sqref="P298:P303">
    <cfRule type="cellIs" dxfId="23049" priority="13303" operator="notEqual">
      <formula>""</formula>
    </cfRule>
    <cfRule type="cellIs" dxfId="23048" priority="13304" operator="equal">
      <formula>""</formula>
    </cfRule>
  </conditionalFormatting>
  <conditionalFormatting sqref="R301:R307">
    <cfRule type="cellIs" dxfId="23047" priority="13301" operator="notEqual">
      <formula>""</formula>
    </cfRule>
    <cfRule type="cellIs" dxfId="23046" priority="13302" operator="equal">
      <formula>""</formula>
    </cfRule>
  </conditionalFormatting>
  <conditionalFormatting sqref="J301:J306">
    <cfRule type="cellIs" dxfId="23045" priority="13299" operator="notEqual">
      <formula>""</formula>
    </cfRule>
    <cfRule type="cellIs" dxfId="23044" priority="13300" operator="equal">
      <formula>""</formula>
    </cfRule>
  </conditionalFormatting>
  <conditionalFormatting sqref="D302:D307">
    <cfRule type="cellIs" dxfId="23043" priority="13297" operator="notEqual">
      <formula>""</formula>
    </cfRule>
    <cfRule type="cellIs" dxfId="23042" priority="13298" operator="equal">
      <formula>""</formula>
    </cfRule>
  </conditionalFormatting>
  <conditionalFormatting sqref="E303:E308">
    <cfRule type="cellIs" dxfId="23041" priority="13295" operator="notEqual">
      <formula>""</formula>
    </cfRule>
    <cfRule type="cellIs" dxfId="23040" priority="13296" operator="equal">
      <formula>""</formula>
    </cfRule>
  </conditionalFormatting>
  <conditionalFormatting sqref="L298:L303">
    <cfRule type="cellIs" dxfId="23039" priority="13293" operator="notEqual">
      <formula>""</formula>
    </cfRule>
    <cfRule type="cellIs" dxfId="23038" priority="13294" operator="equal">
      <formula>""</formula>
    </cfRule>
  </conditionalFormatting>
  <conditionalFormatting sqref="I304">
    <cfRule type="cellIs" dxfId="23037" priority="13291" operator="notEqual">
      <formula>""</formula>
    </cfRule>
    <cfRule type="cellIs" dxfId="23036" priority="13292" operator="equal">
      <formula>""</formula>
    </cfRule>
  </conditionalFormatting>
  <conditionalFormatting sqref="I300:I303">
    <cfRule type="cellIs" dxfId="23035" priority="13289" operator="notEqual">
      <formula>""</formula>
    </cfRule>
    <cfRule type="cellIs" dxfId="23034" priority="13290" operator="equal">
      <formula>""</formula>
    </cfRule>
  </conditionalFormatting>
  <conditionalFormatting sqref="I305:I308">
    <cfRule type="cellIs" dxfId="23033" priority="13287" operator="notEqual">
      <formula>""</formula>
    </cfRule>
    <cfRule type="cellIs" dxfId="23032" priority="13288" operator="equal">
      <formula>""</formula>
    </cfRule>
  </conditionalFormatting>
  <conditionalFormatting sqref="G303:G308">
    <cfRule type="cellIs" dxfId="23031" priority="13285" operator="notEqual">
      <formula>""</formula>
    </cfRule>
    <cfRule type="cellIs" dxfId="23030" priority="13286" operator="equal">
      <formula>""</formula>
    </cfRule>
  </conditionalFormatting>
  <conditionalFormatting sqref="G309">
    <cfRule type="cellIs" dxfId="23029" priority="13283" operator="notEqual">
      <formula>""</formula>
    </cfRule>
    <cfRule type="cellIs" dxfId="23028" priority="13284" operator="equal">
      <formula>""</formula>
    </cfRule>
  </conditionalFormatting>
  <conditionalFormatting sqref="F304:F308">
    <cfRule type="cellIs" dxfId="23027" priority="13281" operator="notEqual">
      <formula>""</formula>
    </cfRule>
    <cfRule type="cellIs" dxfId="23026" priority="13282" operator="equal">
      <formula>""</formula>
    </cfRule>
  </conditionalFormatting>
  <conditionalFormatting sqref="F309">
    <cfRule type="cellIs" dxfId="23025" priority="13279" operator="notEqual">
      <formula>""</formula>
    </cfRule>
    <cfRule type="cellIs" dxfId="23024" priority="13280" operator="equal">
      <formula>""</formula>
    </cfRule>
  </conditionalFormatting>
  <conditionalFormatting sqref="Q313:U314 H324:I324 M323:P323 P319:P322 Q315:R315 K323 K324:P324 J322:J324 M313:N322 H323 S315:S320">
    <cfRule type="cellIs" dxfId="23023" priority="13277" operator="notEqual">
      <formula>""</formula>
    </cfRule>
    <cfRule type="cellIs" dxfId="23022" priority="13278" operator="equal">
      <formula>""</formula>
    </cfRule>
  </conditionalFormatting>
  <conditionalFormatting sqref="B313:C322 E313:G316 I313:J314 E324 C323:C324 F318 J315 E317:F317">
    <cfRule type="cellIs" dxfId="23021" priority="13275" operator="notEqual">
      <formula>""</formula>
    </cfRule>
    <cfRule type="cellIs" dxfId="23020" priority="13276" operator="equal">
      <formula>""</formula>
    </cfRule>
  </conditionalFormatting>
  <conditionalFormatting sqref="K313 K321:K322">
    <cfRule type="cellIs" dxfId="23019" priority="13273" operator="notEqual">
      <formula>""</formula>
    </cfRule>
    <cfRule type="cellIs" dxfId="23018" priority="13274" operator="equal">
      <formula>""</formula>
    </cfRule>
  </conditionalFormatting>
  <conditionalFormatting sqref="D313 D324">
    <cfRule type="cellIs" dxfId="23017" priority="13271" operator="notEqual">
      <formula>""</formula>
    </cfRule>
    <cfRule type="cellIs" dxfId="23016" priority="13272" operator="equal">
      <formula>""</formula>
    </cfRule>
  </conditionalFormatting>
  <conditionalFormatting sqref="R323:R324">
    <cfRule type="cellIs" dxfId="23015" priority="13269" operator="notEqual">
      <formula>""</formula>
    </cfRule>
    <cfRule type="cellIs" dxfId="23014" priority="13270" operator="equal">
      <formula>""</formula>
    </cfRule>
  </conditionalFormatting>
  <conditionalFormatting sqref="O313:O322">
    <cfRule type="cellIs" dxfId="23013" priority="13267" operator="notEqual">
      <formula>""</formula>
    </cfRule>
    <cfRule type="cellIs" dxfId="23012" priority="13268" operator="equal">
      <formula>""</formula>
    </cfRule>
  </conditionalFormatting>
  <conditionalFormatting sqref="L319:L323">
    <cfRule type="cellIs" dxfId="23011" priority="13265" operator="notEqual">
      <formula>""</formula>
    </cfRule>
    <cfRule type="cellIs" dxfId="23010" priority="13266" operator="equal">
      <formula>""</formula>
    </cfRule>
  </conditionalFormatting>
  <conditionalFormatting sqref="D314:D316">
    <cfRule type="cellIs" dxfId="23009" priority="13263" operator="notEqual">
      <formula>""</formula>
    </cfRule>
    <cfRule type="cellIs" dxfId="23008" priority="13264" operator="equal">
      <formula>""</formula>
    </cfRule>
  </conditionalFormatting>
  <conditionalFormatting sqref="Q316:Q324">
    <cfRule type="cellIs" dxfId="23007" priority="13261" operator="notEqual">
      <formula>""</formula>
    </cfRule>
    <cfRule type="cellIs" dxfId="23006" priority="13262" operator="equal">
      <formula>""</formula>
    </cfRule>
  </conditionalFormatting>
  <conditionalFormatting sqref="U315:U324">
    <cfRule type="cellIs" dxfId="23005" priority="13259" operator="notEqual">
      <formula>""</formula>
    </cfRule>
    <cfRule type="cellIs" dxfId="23004" priority="13260" operator="equal">
      <formula>""</formula>
    </cfRule>
  </conditionalFormatting>
  <conditionalFormatting sqref="T315:T324">
    <cfRule type="cellIs" dxfId="23003" priority="13257" operator="notEqual">
      <formula>""</formula>
    </cfRule>
    <cfRule type="cellIs" dxfId="23002" priority="13258" operator="equal">
      <formula>""</formula>
    </cfRule>
  </conditionalFormatting>
  <conditionalFormatting sqref="S321:S324">
    <cfRule type="cellIs" dxfId="23001" priority="13255" operator="notEqual">
      <formula>""</formula>
    </cfRule>
    <cfRule type="cellIs" dxfId="23000" priority="13256" operator="equal">
      <formula>""</formula>
    </cfRule>
  </conditionalFormatting>
  <conditionalFormatting sqref="H313 H320:H322">
    <cfRule type="cellIs" dxfId="22999" priority="13253" operator="notEqual">
      <formula>""</formula>
    </cfRule>
    <cfRule type="cellIs" dxfId="22998" priority="13254" operator="equal">
      <formula>""</formula>
    </cfRule>
  </conditionalFormatting>
  <conditionalFormatting sqref="B323:B324">
    <cfRule type="cellIs" dxfId="22997" priority="13251" operator="notEqual">
      <formula>""</formula>
    </cfRule>
    <cfRule type="cellIs" dxfId="22996" priority="13252" operator="equal">
      <formula>""</formula>
    </cfRule>
  </conditionalFormatting>
  <conditionalFormatting sqref="P313:P320">
    <cfRule type="cellIs" dxfId="22995" priority="13249" operator="notEqual">
      <formula>""</formula>
    </cfRule>
    <cfRule type="cellIs" dxfId="22994" priority="13250" operator="equal">
      <formula>""</formula>
    </cfRule>
  </conditionalFormatting>
  <conditionalFormatting sqref="R316:R322">
    <cfRule type="cellIs" dxfId="22993" priority="13247" operator="notEqual">
      <formula>""</formula>
    </cfRule>
    <cfRule type="cellIs" dxfId="22992" priority="13248" operator="equal">
      <formula>""</formula>
    </cfRule>
  </conditionalFormatting>
  <conditionalFormatting sqref="D317">
    <cfRule type="cellIs" dxfId="22991" priority="13245" operator="notEqual">
      <formula>""</formula>
    </cfRule>
    <cfRule type="cellIs" dxfId="22990" priority="13246" operator="equal">
      <formula>""</formula>
    </cfRule>
  </conditionalFormatting>
  <conditionalFormatting sqref="E318:E323">
    <cfRule type="cellIs" dxfId="22989" priority="13243" operator="notEqual">
      <formula>""</formula>
    </cfRule>
    <cfRule type="cellIs" dxfId="22988" priority="13244" operator="equal">
      <formula>""</formula>
    </cfRule>
  </conditionalFormatting>
  <conditionalFormatting sqref="I319">
    <cfRule type="cellIs" dxfId="22987" priority="13241" operator="notEqual">
      <formula>""</formula>
    </cfRule>
    <cfRule type="cellIs" dxfId="22986" priority="13242" operator="equal">
      <formula>""</formula>
    </cfRule>
  </conditionalFormatting>
  <conditionalFormatting sqref="I315:I318">
    <cfRule type="cellIs" dxfId="22985" priority="13239" operator="notEqual">
      <formula>""</formula>
    </cfRule>
    <cfRule type="cellIs" dxfId="22984" priority="13240" operator="equal">
      <formula>""</formula>
    </cfRule>
  </conditionalFormatting>
  <conditionalFormatting sqref="G324">
    <cfRule type="cellIs" dxfId="22983" priority="13237" operator="notEqual">
      <formula>""</formula>
    </cfRule>
    <cfRule type="cellIs" dxfId="22982" priority="13238" operator="equal">
      <formula>""</formula>
    </cfRule>
  </conditionalFormatting>
  <conditionalFormatting sqref="F319:F323">
    <cfRule type="cellIs" dxfId="22981" priority="13235" operator="notEqual">
      <formula>""</formula>
    </cfRule>
    <cfRule type="cellIs" dxfId="22980" priority="13236" operator="equal">
      <formula>""</formula>
    </cfRule>
  </conditionalFormatting>
  <conditionalFormatting sqref="F324">
    <cfRule type="cellIs" dxfId="22979" priority="13233" operator="notEqual">
      <formula>""</formula>
    </cfRule>
    <cfRule type="cellIs" dxfId="22978" priority="13234" operator="equal">
      <formula>""</formula>
    </cfRule>
  </conditionalFormatting>
  <conditionalFormatting sqref="Q328:U329 H339:I339 M338:P338 P334:P337 Q330:R330 K338 K339:P339 J337:J339 M328:N337 H338 S330:S335">
    <cfRule type="cellIs" dxfId="22977" priority="13231" operator="notEqual">
      <formula>""</formula>
    </cfRule>
    <cfRule type="cellIs" dxfId="22976" priority="13232" operator="equal">
      <formula>""</formula>
    </cfRule>
  </conditionalFormatting>
  <conditionalFormatting sqref="B328:C337 E328:G331 E339 C338:C339 F333 I328:J329 E332:F332">
    <cfRule type="cellIs" dxfId="22975" priority="13229" operator="notEqual">
      <formula>""</formula>
    </cfRule>
    <cfRule type="cellIs" dxfId="22974" priority="13230" operator="equal">
      <formula>""</formula>
    </cfRule>
  </conditionalFormatting>
  <conditionalFormatting sqref="K328:K337">
    <cfRule type="cellIs" dxfId="22973" priority="13227" operator="notEqual">
      <formula>""</formula>
    </cfRule>
    <cfRule type="cellIs" dxfId="22972" priority="13228" operator="equal">
      <formula>""</formula>
    </cfRule>
  </conditionalFormatting>
  <conditionalFormatting sqref="D328 D338:D339">
    <cfRule type="cellIs" dxfId="22971" priority="13225" operator="notEqual">
      <formula>""</formula>
    </cfRule>
    <cfRule type="cellIs" dxfId="22970" priority="13226" operator="equal">
      <formula>""</formula>
    </cfRule>
  </conditionalFormatting>
  <conditionalFormatting sqref="R338:R339">
    <cfRule type="cellIs" dxfId="22969" priority="13223" operator="notEqual">
      <formula>""</formula>
    </cfRule>
    <cfRule type="cellIs" dxfId="22968" priority="13224" operator="equal">
      <formula>""</formula>
    </cfRule>
  </conditionalFormatting>
  <conditionalFormatting sqref="O328:O337">
    <cfRule type="cellIs" dxfId="22967" priority="13221" operator="notEqual">
      <formula>""</formula>
    </cfRule>
    <cfRule type="cellIs" dxfId="22966" priority="13222" operator="equal">
      <formula>""</formula>
    </cfRule>
  </conditionalFormatting>
  <conditionalFormatting sqref="L334:L338">
    <cfRule type="cellIs" dxfId="22965" priority="13219" operator="notEqual">
      <formula>""</formula>
    </cfRule>
    <cfRule type="cellIs" dxfId="22964" priority="13220" operator="equal">
      <formula>""</formula>
    </cfRule>
  </conditionalFormatting>
  <conditionalFormatting sqref="D329:D331">
    <cfRule type="cellIs" dxfId="22963" priority="13217" operator="notEqual">
      <formula>""</formula>
    </cfRule>
    <cfRule type="cellIs" dxfId="22962" priority="13218" operator="equal">
      <formula>""</formula>
    </cfRule>
  </conditionalFormatting>
  <conditionalFormatting sqref="Q331:Q339">
    <cfRule type="cellIs" dxfId="22961" priority="13215" operator="notEqual">
      <formula>""</formula>
    </cfRule>
    <cfRule type="cellIs" dxfId="22960" priority="13216" operator="equal">
      <formula>""</formula>
    </cfRule>
  </conditionalFormatting>
  <conditionalFormatting sqref="U330:U339">
    <cfRule type="cellIs" dxfId="22959" priority="13213" operator="notEqual">
      <formula>""</formula>
    </cfRule>
    <cfRule type="cellIs" dxfId="22958" priority="13214" operator="equal">
      <formula>""</formula>
    </cfRule>
  </conditionalFormatting>
  <conditionalFormatting sqref="T330:T339">
    <cfRule type="cellIs" dxfId="22957" priority="13211" operator="notEqual">
      <formula>""</formula>
    </cfRule>
    <cfRule type="cellIs" dxfId="22956" priority="13212" operator="equal">
      <formula>""</formula>
    </cfRule>
  </conditionalFormatting>
  <conditionalFormatting sqref="S336:S339">
    <cfRule type="cellIs" dxfId="22955" priority="13209" operator="notEqual">
      <formula>""</formula>
    </cfRule>
    <cfRule type="cellIs" dxfId="22954" priority="13210" operator="equal">
      <formula>""</formula>
    </cfRule>
  </conditionalFormatting>
  <conditionalFormatting sqref="H328 H335:H337">
    <cfRule type="cellIs" dxfId="22953" priority="13207" operator="notEqual">
      <formula>""</formula>
    </cfRule>
    <cfRule type="cellIs" dxfId="22952" priority="13208" operator="equal">
      <formula>""</formula>
    </cfRule>
  </conditionalFormatting>
  <conditionalFormatting sqref="B338:B339">
    <cfRule type="cellIs" dxfId="22951" priority="13205" operator="notEqual">
      <formula>""</formula>
    </cfRule>
    <cfRule type="cellIs" dxfId="22950" priority="13206" operator="equal">
      <formula>""</formula>
    </cfRule>
  </conditionalFormatting>
  <conditionalFormatting sqref="P328:P333">
    <cfRule type="cellIs" dxfId="22949" priority="13203" operator="notEqual">
      <formula>""</formula>
    </cfRule>
    <cfRule type="cellIs" dxfId="22948" priority="13204" operator="equal">
      <formula>""</formula>
    </cfRule>
  </conditionalFormatting>
  <conditionalFormatting sqref="R331:R337">
    <cfRule type="cellIs" dxfId="22947" priority="13201" operator="notEqual">
      <formula>""</formula>
    </cfRule>
    <cfRule type="cellIs" dxfId="22946" priority="13202" operator="equal">
      <formula>""</formula>
    </cfRule>
  </conditionalFormatting>
  <conditionalFormatting sqref="J336">
    <cfRule type="cellIs" dxfId="22945" priority="13199" operator="notEqual">
      <formula>""</formula>
    </cfRule>
    <cfRule type="cellIs" dxfId="22944" priority="13200" operator="equal">
      <formula>""</formula>
    </cfRule>
  </conditionalFormatting>
  <conditionalFormatting sqref="E333:E338">
    <cfRule type="cellIs" dxfId="22943" priority="13197" operator="notEqual">
      <formula>""</formula>
    </cfRule>
    <cfRule type="cellIs" dxfId="22942" priority="13198" operator="equal">
      <formula>""</formula>
    </cfRule>
  </conditionalFormatting>
  <conditionalFormatting sqref="L328:L333">
    <cfRule type="cellIs" dxfId="22941" priority="13195" operator="notEqual">
      <formula>""</formula>
    </cfRule>
    <cfRule type="cellIs" dxfId="22940" priority="13196" operator="equal">
      <formula>""</formula>
    </cfRule>
  </conditionalFormatting>
  <conditionalFormatting sqref="I334">
    <cfRule type="cellIs" dxfId="22939" priority="13193" operator="notEqual">
      <formula>""</formula>
    </cfRule>
    <cfRule type="cellIs" dxfId="22938" priority="13194" operator="equal">
      <formula>""</formula>
    </cfRule>
  </conditionalFormatting>
  <conditionalFormatting sqref="I330:I333">
    <cfRule type="cellIs" dxfId="22937" priority="13191" operator="notEqual">
      <formula>""</formula>
    </cfRule>
    <cfRule type="cellIs" dxfId="22936" priority="13192" operator="equal">
      <formula>""</formula>
    </cfRule>
  </conditionalFormatting>
  <conditionalFormatting sqref="G336:G338">
    <cfRule type="cellIs" dxfId="22935" priority="13189" operator="notEqual">
      <formula>""</formula>
    </cfRule>
    <cfRule type="cellIs" dxfId="22934" priority="13190" operator="equal">
      <formula>""</formula>
    </cfRule>
  </conditionalFormatting>
  <conditionalFormatting sqref="G339">
    <cfRule type="cellIs" dxfId="22933" priority="13187" operator="notEqual">
      <formula>""</formula>
    </cfRule>
    <cfRule type="cellIs" dxfId="22932" priority="13188" operator="equal">
      <formula>""</formula>
    </cfRule>
  </conditionalFormatting>
  <conditionalFormatting sqref="F334:F338">
    <cfRule type="cellIs" dxfId="22931" priority="13185" operator="notEqual">
      <formula>""</formula>
    </cfRule>
    <cfRule type="cellIs" dxfId="22930" priority="13186" operator="equal">
      <formula>""</formula>
    </cfRule>
  </conditionalFormatting>
  <conditionalFormatting sqref="F339">
    <cfRule type="cellIs" dxfId="22929" priority="13183" operator="notEqual">
      <formula>""</formula>
    </cfRule>
    <cfRule type="cellIs" dxfId="22928" priority="13184" operator="equal">
      <formula>""</formula>
    </cfRule>
  </conditionalFormatting>
  <conditionalFormatting sqref="Q343:U344 H354:I354 M353:P353 P349:P352 Q345:R345 K353 K354:P354 J352:J354 M343:N352 H353 S345:S350">
    <cfRule type="cellIs" dxfId="22927" priority="13181" operator="notEqual">
      <formula>""</formula>
    </cfRule>
    <cfRule type="cellIs" dxfId="22926" priority="13182" operator="equal">
      <formula>""</formula>
    </cfRule>
  </conditionalFormatting>
  <conditionalFormatting sqref="B343:C352 E343:G347 I343:J344 E354 C353:C354 F348 J345">
    <cfRule type="cellIs" dxfId="22925" priority="13179" operator="notEqual">
      <formula>""</formula>
    </cfRule>
    <cfRule type="cellIs" dxfId="22924" priority="13180" operator="equal">
      <formula>""</formula>
    </cfRule>
  </conditionalFormatting>
  <conditionalFormatting sqref="K343:K352">
    <cfRule type="cellIs" dxfId="22923" priority="13177" operator="notEqual">
      <formula>""</formula>
    </cfRule>
    <cfRule type="cellIs" dxfId="22922" priority="13178" operator="equal">
      <formula>""</formula>
    </cfRule>
  </conditionalFormatting>
  <conditionalFormatting sqref="D343 D353:D354">
    <cfRule type="cellIs" dxfId="22921" priority="13175" operator="notEqual">
      <formula>""</formula>
    </cfRule>
    <cfRule type="cellIs" dxfId="22920" priority="13176" operator="equal">
      <formula>""</formula>
    </cfRule>
  </conditionalFormatting>
  <conditionalFormatting sqref="R353:R354">
    <cfRule type="cellIs" dxfId="22919" priority="13173" operator="notEqual">
      <formula>""</formula>
    </cfRule>
    <cfRule type="cellIs" dxfId="22918" priority="13174" operator="equal">
      <formula>""</formula>
    </cfRule>
  </conditionalFormatting>
  <conditionalFormatting sqref="O343:O352">
    <cfRule type="cellIs" dxfId="22917" priority="13171" operator="notEqual">
      <formula>""</formula>
    </cfRule>
    <cfRule type="cellIs" dxfId="22916" priority="13172" operator="equal">
      <formula>""</formula>
    </cfRule>
  </conditionalFormatting>
  <conditionalFormatting sqref="L349:L353">
    <cfRule type="cellIs" dxfId="22915" priority="13169" operator="notEqual">
      <formula>""</formula>
    </cfRule>
    <cfRule type="cellIs" dxfId="22914" priority="13170" operator="equal">
      <formula>""</formula>
    </cfRule>
  </conditionalFormatting>
  <conditionalFormatting sqref="D344:D346">
    <cfRule type="cellIs" dxfId="22913" priority="13167" operator="notEqual">
      <formula>""</formula>
    </cfRule>
    <cfRule type="cellIs" dxfId="22912" priority="13168" operator="equal">
      <formula>""</formula>
    </cfRule>
  </conditionalFormatting>
  <conditionalFormatting sqref="Q346:Q354">
    <cfRule type="cellIs" dxfId="22911" priority="13165" operator="notEqual">
      <formula>""</formula>
    </cfRule>
    <cfRule type="cellIs" dxfId="22910" priority="13166" operator="equal">
      <formula>""</formula>
    </cfRule>
  </conditionalFormatting>
  <conditionalFormatting sqref="U345:U354">
    <cfRule type="cellIs" dxfId="22909" priority="13163" operator="notEqual">
      <formula>""</formula>
    </cfRule>
    <cfRule type="cellIs" dxfId="22908" priority="13164" operator="equal">
      <formula>""</formula>
    </cfRule>
  </conditionalFormatting>
  <conditionalFormatting sqref="T345:T354">
    <cfRule type="cellIs" dxfId="22907" priority="13161" operator="notEqual">
      <formula>""</formula>
    </cfRule>
    <cfRule type="cellIs" dxfId="22906" priority="13162" operator="equal">
      <formula>""</formula>
    </cfRule>
  </conditionalFormatting>
  <conditionalFormatting sqref="S351:S354">
    <cfRule type="cellIs" dxfId="22905" priority="13159" operator="notEqual">
      <formula>""</formula>
    </cfRule>
    <cfRule type="cellIs" dxfId="22904" priority="13160" operator="equal">
      <formula>""</formula>
    </cfRule>
  </conditionalFormatting>
  <conditionalFormatting sqref="H343:H352">
    <cfRule type="cellIs" dxfId="22903" priority="13157" operator="notEqual">
      <formula>""</formula>
    </cfRule>
    <cfRule type="cellIs" dxfId="22902" priority="13158" operator="equal">
      <formula>""</formula>
    </cfRule>
  </conditionalFormatting>
  <conditionalFormatting sqref="B353:B354">
    <cfRule type="cellIs" dxfId="22901" priority="13155" operator="notEqual">
      <formula>""</formula>
    </cfRule>
    <cfRule type="cellIs" dxfId="22900" priority="13156" operator="equal">
      <formula>""</formula>
    </cfRule>
  </conditionalFormatting>
  <conditionalFormatting sqref="P343:P348">
    <cfRule type="cellIs" dxfId="22899" priority="13153" operator="notEqual">
      <formula>""</formula>
    </cfRule>
    <cfRule type="cellIs" dxfId="22898" priority="13154" operator="equal">
      <formula>""</formula>
    </cfRule>
  </conditionalFormatting>
  <conditionalFormatting sqref="R346:R352">
    <cfRule type="cellIs" dxfId="22897" priority="13151" operator="notEqual">
      <formula>""</formula>
    </cfRule>
    <cfRule type="cellIs" dxfId="22896" priority="13152" operator="equal">
      <formula>""</formula>
    </cfRule>
  </conditionalFormatting>
  <conditionalFormatting sqref="J346:J351">
    <cfRule type="cellIs" dxfId="22895" priority="13149" operator="notEqual">
      <formula>""</formula>
    </cfRule>
    <cfRule type="cellIs" dxfId="22894" priority="13150" operator="equal">
      <formula>""</formula>
    </cfRule>
  </conditionalFormatting>
  <conditionalFormatting sqref="I349">
    <cfRule type="cellIs" dxfId="22893" priority="13147" operator="notEqual">
      <formula>""</formula>
    </cfRule>
    <cfRule type="cellIs" dxfId="22892" priority="13148" operator="equal">
      <formula>""</formula>
    </cfRule>
  </conditionalFormatting>
  <conditionalFormatting sqref="I345:I348">
    <cfRule type="cellIs" dxfId="22891" priority="13145" operator="notEqual">
      <formula>""</formula>
    </cfRule>
    <cfRule type="cellIs" dxfId="22890" priority="13146" operator="equal">
      <formula>""</formula>
    </cfRule>
  </conditionalFormatting>
  <conditionalFormatting sqref="I350:I353">
    <cfRule type="cellIs" dxfId="22889" priority="13143" operator="notEqual">
      <formula>""</formula>
    </cfRule>
    <cfRule type="cellIs" dxfId="22888" priority="13144" operator="equal">
      <formula>""</formula>
    </cfRule>
  </conditionalFormatting>
  <conditionalFormatting sqref="G348:G353">
    <cfRule type="cellIs" dxfId="22887" priority="13141" operator="notEqual">
      <formula>""</formula>
    </cfRule>
    <cfRule type="cellIs" dxfId="22886" priority="13142" operator="equal">
      <formula>""</formula>
    </cfRule>
  </conditionalFormatting>
  <conditionalFormatting sqref="G354">
    <cfRule type="cellIs" dxfId="22885" priority="13139" operator="notEqual">
      <formula>""</formula>
    </cfRule>
    <cfRule type="cellIs" dxfId="22884" priority="13140" operator="equal">
      <formula>""</formula>
    </cfRule>
  </conditionalFormatting>
  <conditionalFormatting sqref="F349:F353">
    <cfRule type="cellIs" dxfId="22883" priority="13137" operator="notEqual">
      <formula>""</formula>
    </cfRule>
    <cfRule type="cellIs" dxfId="22882" priority="13138" operator="equal">
      <formula>""</formula>
    </cfRule>
  </conditionalFormatting>
  <conditionalFormatting sqref="F354">
    <cfRule type="cellIs" dxfId="22881" priority="13135" operator="notEqual">
      <formula>""</formula>
    </cfRule>
    <cfRule type="cellIs" dxfId="22880" priority="13136" operator="equal">
      <formula>""</formula>
    </cfRule>
  </conditionalFormatting>
  <conditionalFormatting sqref="Q358:U359 H369:I369 M368:P368 P364:P367 Q360:R360 K368 K369:P369 J367:J369 H368 M358:N367 S360:S365">
    <cfRule type="cellIs" dxfId="22879" priority="13133" operator="notEqual">
      <formula>""</formula>
    </cfRule>
    <cfRule type="cellIs" dxfId="22878" priority="13134" operator="equal">
      <formula>""</formula>
    </cfRule>
  </conditionalFormatting>
  <conditionalFormatting sqref="B358:C359 E358:G358 I358:J359 E369 F363 J360 E359:F362 B366:B367 C360:C363">
    <cfRule type="cellIs" dxfId="22877" priority="13131" operator="notEqual">
      <formula>""</formula>
    </cfRule>
    <cfRule type="cellIs" dxfId="22876" priority="13132" operator="equal">
      <formula>""</formula>
    </cfRule>
  </conditionalFormatting>
  <conditionalFormatting sqref="K358:K367">
    <cfRule type="cellIs" dxfId="22875" priority="13129" operator="notEqual">
      <formula>""</formula>
    </cfRule>
    <cfRule type="cellIs" dxfId="22874" priority="13130" operator="equal">
      <formula>""</formula>
    </cfRule>
  </conditionalFormatting>
  <conditionalFormatting sqref="D358 D369">
    <cfRule type="cellIs" dxfId="22873" priority="13127" operator="notEqual">
      <formula>""</formula>
    </cfRule>
    <cfRule type="cellIs" dxfId="22872" priority="13128" operator="equal">
      <formula>""</formula>
    </cfRule>
  </conditionalFormatting>
  <conditionalFormatting sqref="O358:O367">
    <cfRule type="cellIs" dxfId="22871" priority="13125" operator="notEqual">
      <formula>""</formula>
    </cfRule>
    <cfRule type="cellIs" dxfId="22870" priority="13126" operator="equal">
      <formula>""</formula>
    </cfRule>
  </conditionalFormatting>
  <conditionalFormatting sqref="L364:L368">
    <cfRule type="cellIs" dxfId="22869" priority="13123" operator="notEqual">
      <formula>""</formula>
    </cfRule>
    <cfRule type="cellIs" dxfId="22868" priority="13124" operator="equal">
      <formula>""</formula>
    </cfRule>
  </conditionalFormatting>
  <conditionalFormatting sqref="D359:D361">
    <cfRule type="cellIs" dxfId="22867" priority="13121" operator="notEqual">
      <formula>""</formula>
    </cfRule>
    <cfRule type="cellIs" dxfId="22866" priority="13122" operator="equal">
      <formula>""</formula>
    </cfRule>
  </conditionalFormatting>
  <conditionalFormatting sqref="Q361:Q369">
    <cfRule type="cellIs" dxfId="22865" priority="13119" operator="notEqual">
      <formula>""</formula>
    </cfRule>
    <cfRule type="cellIs" dxfId="22864" priority="13120" operator="equal">
      <formula>""</formula>
    </cfRule>
  </conditionalFormatting>
  <conditionalFormatting sqref="U360:U369">
    <cfRule type="cellIs" dxfId="22863" priority="13117" operator="notEqual">
      <formula>""</formula>
    </cfRule>
    <cfRule type="cellIs" dxfId="22862" priority="13118" operator="equal">
      <formula>""</formula>
    </cfRule>
  </conditionalFormatting>
  <conditionalFormatting sqref="T360:T369">
    <cfRule type="cellIs" dxfId="22861" priority="13115" operator="notEqual">
      <formula>""</formula>
    </cfRule>
    <cfRule type="cellIs" dxfId="22860" priority="13116" operator="equal">
      <formula>""</formula>
    </cfRule>
  </conditionalFormatting>
  <conditionalFormatting sqref="S366:S369">
    <cfRule type="cellIs" dxfId="22859" priority="13113" operator="notEqual">
      <formula>""</formula>
    </cfRule>
    <cfRule type="cellIs" dxfId="22858" priority="13114" operator="equal">
      <formula>""</formula>
    </cfRule>
  </conditionalFormatting>
  <conditionalFormatting sqref="H358 H365:H367">
    <cfRule type="cellIs" dxfId="22857" priority="13111" operator="notEqual">
      <formula>""</formula>
    </cfRule>
    <cfRule type="cellIs" dxfId="22856" priority="13112" operator="equal">
      <formula>""</formula>
    </cfRule>
  </conditionalFormatting>
  <conditionalFormatting sqref="B368:B369">
    <cfRule type="cellIs" dxfId="22855" priority="13109" operator="notEqual">
      <formula>""</formula>
    </cfRule>
    <cfRule type="cellIs" dxfId="22854" priority="13110" operator="equal">
      <formula>""</formula>
    </cfRule>
  </conditionalFormatting>
  <conditionalFormatting sqref="P358:P363">
    <cfRule type="cellIs" dxfId="22853" priority="13107" operator="notEqual">
      <formula>""</formula>
    </cfRule>
    <cfRule type="cellIs" dxfId="22852" priority="13108" operator="equal">
      <formula>""</formula>
    </cfRule>
  </conditionalFormatting>
  <conditionalFormatting sqref="R361:R369">
    <cfRule type="cellIs" dxfId="22851" priority="13105" operator="notEqual">
      <formula>""</formula>
    </cfRule>
    <cfRule type="cellIs" dxfId="22850" priority="13106" operator="equal">
      <formula>""</formula>
    </cfRule>
  </conditionalFormatting>
  <conditionalFormatting sqref="D362">
    <cfRule type="cellIs" dxfId="22849" priority="13103" operator="notEqual">
      <formula>""</formula>
    </cfRule>
    <cfRule type="cellIs" dxfId="22848" priority="13104" operator="equal">
      <formula>""</formula>
    </cfRule>
  </conditionalFormatting>
  <conditionalFormatting sqref="E363:E368">
    <cfRule type="cellIs" dxfId="22847" priority="13101" operator="notEqual">
      <formula>""</formula>
    </cfRule>
    <cfRule type="cellIs" dxfId="22846" priority="13102" operator="equal">
      <formula>""</formula>
    </cfRule>
  </conditionalFormatting>
  <conditionalFormatting sqref="I364">
    <cfRule type="cellIs" dxfId="22845" priority="13099" operator="notEqual">
      <formula>""</formula>
    </cfRule>
    <cfRule type="cellIs" dxfId="22844" priority="13100" operator="equal">
      <formula>""</formula>
    </cfRule>
  </conditionalFormatting>
  <conditionalFormatting sqref="G365:G368">
    <cfRule type="cellIs" dxfId="22843" priority="13097" operator="notEqual">
      <formula>""</formula>
    </cfRule>
    <cfRule type="cellIs" dxfId="22842" priority="13098" operator="equal">
      <formula>""</formula>
    </cfRule>
  </conditionalFormatting>
  <conditionalFormatting sqref="G369">
    <cfRule type="cellIs" dxfId="22841" priority="13095" operator="notEqual">
      <formula>""</formula>
    </cfRule>
    <cfRule type="cellIs" dxfId="22840" priority="13096" operator="equal">
      <formula>""</formula>
    </cfRule>
  </conditionalFormatting>
  <conditionalFormatting sqref="F364:F368">
    <cfRule type="cellIs" dxfId="22839" priority="13093" operator="notEqual">
      <formula>""</formula>
    </cfRule>
    <cfRule type="cellIs" dxfId="22838" priority="13094" operator="equal">
      <formula>""</formula>
    </cfRule>
  </conditionalFormatting>
  <conditionalFormatting sqref="F369">
    <cfRule type="cellIs" dxfId="22837" priority="13091" operator="notEqual">
      <formula>""</formula>
    </cfRule>
    <cfRule type="cellIs" dxfId="22836" priority="13092" operator="equal">
      <formula>""</formula>
    </cfRule>
  </conditionalFormatting>
  <conditionalFormatting sqref="H384:I384 M383:P383 P379:P382 Q373:R375 K383 K384:P384 J382:J384 N373:N382 H383">
    <cfRule type="cellIs" dxfId="22835" priority="13089" operator="notEqual">
      <formula>""</formula>
    </cfRule>
    <cfRule type="cellIs" dxfId="22834" priority="13090" operator="equal">
      <formula>""</formula>
    </cfRule>
  </conditionalFormatting>
  <conditionalFormatting sqref="B373:C382 E373:F377 E384 C383:C384 F378 J373:J375">
    <cfRule type="cellIs" dxfId="22833" priority="13087" operator="notEqual">
      <formula>""</formula>
    </cfRule>
    <cfRule type="cellIs" dxfId="22832" priority="13088" operator="equal">
      <formula>""</formula>
    </cfRule>
  </conditionalFormatting>
  <conditionalFormatting sqref="K373:K382">
    <cfRule type="cellIs" dxfId="22831" priority="13085" operator="notEqual">
      <formula>""</formula>
    </cfRule>
    <cfRule type="cellIs" dxfId="22830" priority="13086" operator="equal">
      <formula>""</formula>
    </cfRule>
  </conditionalFormatting>
  <conditionalFormatting sqref="D373 D384">
    <cfRule type="cellIs" dxfId="22829" priority="13083" operator="notEqual">
      <formula>""</formula>
    </cfRule>
    <cfRule type="cellIs" dxfId="22828" priority="13084" operator="equal">
      <formula>""</formula>
    </cfRule>
  </conditionalFormatting>
  <conditionalFormatting sqref="O373:O382">
    <cfRule type="cellIs" dxfId="22827" priority="13081" operator="notEqual">
      <formula>""</formula>
    </cfRule>
    <cfRule type="cellIs" dxfId="22826" priority="13082" operator="equal">
      <formula>""</formula>
    </cfRule>
  </conditionalFormatting>
  <conditionalFormatting sqref="L379:L383">
    <cfRule type="cellIs" dxfId="22825" priority="13079" operator="notEqual">
      <formula>""</formula>
    </cfRule>
    <cfRule type="cellIs" dxfId="22824" priority="13080" operator="equal">
      <formula>""</formula>
    </cfRule>
  </conditionalFormatting>
  <conditionalFormatting sqref="D374:D376">
    <cfRule type="cellIs" dxfId="22823" priority="13077" operator="notEqual">
      <formula>""</formula>
    </cfRule>
    <cfRule type="cellIs" dxfId="22822" priority="13078" operator="equal">
      <formula>""</formula>
    </cfRule>
  </conditionalFormatting>
  <conditionalFormatting sqref="H380:H382">
    <cfRule type="cellIs" dxfId="22821" priority="13075" operator="notEqual">
      <formula>""</formula>
    </cfRule>
    <cfRule type="cellIs" dxfId="22820" priority="13076" operator="equal">
      <formula>""</formula>
    </cfRule>
  </conditionalFormatting>
  <conditionalFormatting sqref="B383:B384">
    <cfRule type="cellIs" dxfId="22819" priority="13073" operator="notEqual">
      <formula>""</formula>
    </cfRule>
    <cfRule type="cellIs" dxfId="22818" priority="13074" operator="equal">
      <formula>""</formula>
    </cfRule>
  </conditionalFormatting>
  <conditionalFormatting sqref="P373:P378">
    <cfRule type="cellIs" dxfId="22817" priority="13071" operator="notEqual">
      <formula>""</formula>
    </cfRule>
    <cfRule type="cellIs" dxfId="22816" priority="13072" operator="equal">
      <formula>""</formula>
    </cfRule>
  </conditionalFormatting>
  <conditionalFormatting sqref="R376:R384">
    <cfRule type="cellIs" dxfId="22815" priority="13069" operator="notEqual">
      <formula>""</formula>
    </cfRule>
    <cfRule type="cellIs" dxfId="22814" priority="13070" operator="equal">
      <formula>""</formula>
    </cfRule>
  </conditionalFormatting>
  <conditionalFormatting sqref="D377:D378">
    <cfRule type="cellIs" dxfId="22813" priority="13067" operator="notEqual">
      <formula>""</formula>
    </cfRule>
    <cfRule type="cellIs" dxfId="22812" priority="13068" operator="equal">
      <formula>""</formula>
    </cfRule>
  </conditionalFormatting>
  <conditionalFormatting sqref="E378:E383">
    <cfRule type="cellIs" dxfId="22811" priority="13065" operator="notEqual">
      <formula>""</formula>
    </cfRule>
    <cfRule type="cellIs" dxfId="22810" priority="13066" operator="equal">
      <formula>""</formula>
    </cfRule>
  </conditionalFormatting>
  <conditionalFormatting sqref="I379">
    <cfRule type="cellIs" dxfId="22809" priority="13063" operator="notEqual">
      <formula>""</formula>
    </cfRule>
    <cfRule type="cellIs" dxfId="22808" priority="13064" operator="equal">
      <formula>""</formula>
    </cfRule>
  </conditionalFormatting>
  <conditionalFormatting sqref="G380:G383">
    <cfRule type="cellIs" dxfId="22807" priority="13061" operator="notEqual">
      <formula>""</formula>
    </cfRule>
    <cfRule type="cellIs" dxfId="22806" priority="13062" operator="equal">
      <formula>""</formula>
    </cfRule>
  </conditionalFormatting>
  <conditionalFormatting sqref="G384">
    <cfRule type="cellIs" dxfId="22805" priority="13059" operator="notEqual">
      <formula>""</formula>
    </cfRule>
    <cfRule type="cellIs" dxfId="22804" priority="13060" operator="equal">
      <formula>""</formula>
    </cfRule>
  </conditionalFormatting>
  <conditionalFormatting sqref="F379:F383">
    <cfRule type="cellIs" dxfId="22803" priority="13057" operator="notEqual">
      <formula>""</formula>
    </cfRule>
    <cfRule type="cellIs" dxfId="22802" priority="13058" operator="equal">
      <formula>""</formula>
    </cfRule>
  </conditionalFormatting>
  <conditionalFormatting sqref="F384">
    <cfRule type="cellIs" dxfId="22801" priority="13055" operator="notEqual">
      <formula>""</formula>
    </cfRule>
    <cfRule type="cellIs" dxfId="22800" priority="13056" operator="equal">
      <formula>""</formula>
    </cfRule>
  </conditionalFormatting>
  <conditionalFormatting sqref="Q388:U389 H399:I399 M398 Q390:R390 L399:M399 J397:J399 H398 S390:S395 O398:P399 N388:N399 Q391:Q399">
    <cfRule type="cellIs" dxfId="22799" priority="13053" operator="notEqual">
      <formula>""</formula>
    </cfRule>
    <cfRule type="cellIs" dxfId="22798" priority="13054" operator="equal">
      <formula>""</formula>
    </cfRule>
  </conditionalFormatting>
  <conditionalFormatting sqref="B394:C395 E388:G388 I388:J389 J390 B388:B393 E389:F392 B396">
    <cfRule type="cellIs" dxfId="22797" priority="13051" operator="notEqual">
      <formula>""</formula>
    </cfRule>
    <cfRule type="cellIs" dxfId="22796" priority="13052" operator="equal">
      <formula>""</formula>
    </cfRule>
  </conditionalFormatting>
  <conditionalFormatting sqref="D388">
    <cfRule type="cellIs" dxfId="22795" priority="13049" operator="notEqual">
      <formula>""</formula>
    </cfRule>
    <cfRule type="cellIs" dxfId="22794" priority="13050" operator="equal">
      <formula>""</formula>
    </cfRule>
  </conditionalFormatting>
  <conditionalFormatting sqref="R398:R399">
    <cfRule type="cellIs" dxfId="22793" priority="13047" operator="notEqual">
      <formula>""</formula>
    </cfRule>
    <cfRule type="cellIs" dxfId="22792" priority="13048" operator="equal">
      <formula>""</formula>
    </cfRule>
  </conditionalFormatting>
  <conditionalFormatting sqref="O394:O397">
    <cfRule type="cellIs" dxfId="22791" priority="13045" operator="notEqual">
      <formula>""</formula>
    </cfRule>
    <cfRule type="cellIs" dxfId="22790" priority="13046" operator="equal">
      <formula>""</formula>
    </cfRule>
  </conditionalFormatting>
  <conditionalFormatting sqref="L398">
    <cfRule type="cellIs" dxfId="22789" priority="13043" operator="notEqual">
      <formula>""</formula>
    </cfRule>
    <cfRule type="cellIs" dxfId="22788" priority="13044" operator="equal">
      <formula>""</formula>
    </cfRule>
  </conditionalFormatting>
  <conditionalFormatting sqref="D389:D391">
    <cfRule type="cellIs" dxfId="22787" priority="13041" operator="notEqual">
      <formula>""</formula>
    </cfRule>
    <cfRule type="cellIs" dxfId="22786" priority="13042" operator="equal">
      <formula>""</formula>
    </cfRule>
  </conditionalFormatting>
  <conditionalFormatting sqref="U390:U399">
    <cfRule type="cellIs" dxfId="22785" priority="13039" operator="notEqual">
      <formula>""</formula>
    </cfRule>
    <cfRule type="cellIs" dxfId="22784" priority="13040" operator="equal">
      <formula>""</formula>
    </cfRule>
  </conditionalFormatting>
  <conditionalFormatting sqref="T390:T399">
    <cfRule type="cellIs" dxfId="22783" priority="13037" operator="notEqual">
      <formula>""</formula>
    </cfRule>
    <cfRule type="cellIs" dxfId="22782" priority="13038" operator="equal">
      <formula>""</formula>
    </cfRule>
  </conditionalFormatting>
  <conditionalFormatting sqref="S396:S399">
    <cfRule type="cellIs" dxfId="22781" priority="13035" operator="notEqual">
      <formula>""</formula>
    </cfRule>
    <cfRule type="cellIs" dxfId="22780" priority="13036" operator="equal">
      <formula>""</formula>
    </cfRule>
  </conditionalFormatting>
  <conditionalFormatting sqref="H388:H389 H396:H397">
    <cfRule type="cellIs" dxfId="22779" priority="13033" operator="notEqual">
      <formula>""</formula>
    </cfRule>
    <cfRule type="cellIs" dxfId="22778" priority="13034" operator="equal">
      <formula>""</formula>
    </cfRule>
  </conditionalFormatting>
  <conditionalFormatting sqref="P388:P397">
    <cfRule type="cellIs" dxfId="22777" priority="13031" operator="notEqual">
      <formula>""</formula>
    </cfRule>
    <cfRule type="cellIs" dxfId="22776" priority="13032" operator="equal">
      <formula>""</formula>
    </cfRule>
  </conditionalFormatting>
  <conditionalFormatting sqref="R391:R397">
    <cfRule type="cellIs" dxfId="22775" priority="13029" operator="notEqual">
      <formula>""</formula>
    </cfRule>
    <cfRule type="cellIs" dxfId="22774" priority="13030" operator="equal">
      <formula>""</formula>
    </cfRule>
  </conditionalFormatting>
  <conditionalFormatting sqref="D392:D395">
    <cfRule type="cellIs" dxfId="22773" priority="13027" operator="notEqual">
      <formula>""</formula>
    </cfRule>
    <cfRule type="cellIs" dxfId="22772" priority="13028" operator="equal">
      <formula>""</formula>
    </cfRule>
  </conditionalFormatting>
  <conditionalFormatting sqref="E393:E395">
    <cfRule type="cellIs" dxfId="22771" priority="13025" operator="notEqual">
      <formula>""</formula>
    </cfRule>
    <cfRule type="cellIs" dxfId="22770" priority="13026" operator="equal">
      <formula>""</formula>
    </cfRule>
  </conditionalFormatting>
  <conditionalFormatting sqref="I390:I393">
    <cfRule type="cellIs" dxfId="22769" priority="13023" operator="notEqual">
      <formula>""</formula>
    </cfRule>
    <cfRule type="cellIs" dxfId="22768" priority="13024" operator="equal">
      <formula>""</formula>
    </cfRule>
  </conditionalFormatting>
  <conditionalFormatting sqref="G395:G398">
    <cfRule type="cellIs" dxfId="22767" priority="13021" operator="notEqual">
      <formula>""</formula>
    </cfRule>
    <cfRule type="cellIs" dxfId="22766" priority="13022" operator="equal">
      <formula>""</formula>
    </cfRule>
  </conditionalFormatting>
  <conditionalFormatting sqref="G399">
    <cfRule type="cellIs" dxfId="22765" priority="13019" operator="notEqual">
      <formula>""</formula>
    </cfRule>
    <cfRule type="cellIs" dxfId="22764" priority="13020" operator="equal">
      <formula>""</formula>
    </cfRule>
  </conditionalFormatting>
  <conditionalFormatting sqref="F399">
    <cfRule type="cellIs" dxfId="22763" priority="13017" operator="notEqual">
      <formula>""</formula>
    </cfRule>
    <cfRule type="cellIs" dxfId="22762" priority="13018" operator="equal">
      <formula>""</formula>
    </cfRule>
  </conditionalFormatting>
  <conditionalFormatting sqref="S403:U404 H414:I414 M413 K413 K414:M414 J412:J414 H413 N403:N407 S405:S410 O413:O414">
    <cfRule type="cellIs" dxfId="22761" priority="13015" operator="notEqual">
      <formula>""</formula>
    </cfRule>
    <cfRule type="cellIs" dxfId="22760" priority="13016" operator="equal">
      <formula>""</formula>
    </cfRule>
  </conditionalFormatting>
  <conditionalFormatting sqref="B403:C407 E403:F407 E414 F408 J403:J405 C408:C414">
    <cfRule type="cellIs" dxfId="22759" priority="13013" operator="notEqual">
      <formula>""</formula>
    </cfRule>
    <cfRule type="cellIs" dxfId="22758" priority="13014" operator="equal">
      <formula>""</formula>
    </cfRule>
  </conditionalFormatting>
  <conditionalFormatting sqref="K410:K412">
    <cfRule type="cellIs" dxfId="22757" priority="13011" operator="notEqual">
      <formula>""</formula>
    </cfRule>
    <cfRule type="cellIs" dxfId="22756" priority="13012" operator="equal">
      <formula>""</formula>
    </cfRule>
  </conditionalFormatting>
  <conditionalFormatting sqref="D403">
    <cfRule type="cellIs" dxfId="22755" priority="13009" operator="notEqual">
      <formula>""</formula>
    </cfRule>
    <cfRule type="cellIs" dxfId="22754" priority="13010" operator="equal">
      <formula>""</formula>
    </cfRule>
  </conditionalFormatting>
  <conditionalFormatting sqref="R413:R414">
    <cfRule type="cellIs" dxfId="22753" priority="13007" operator="notEqual">
      <formula>""</formula>
    </cfRule>
    <cfRule type="cellIs" dxfId="22752" priority="13008" operator="equal">
      <formula>""</formula>
    </cfRule>
  </conditionalFormatting>
  <conditionalFormatting sqref="O403:O412">
    <cfRule type="cellIs" dxfId="22751" priority="13005" operator="notEqual">
      <formula>""</formula>
    </cfRule>
    <cfRule type="cellIs" dxfId="22750" priority="13006" operator="equal">
      <formula>""</formula>
    </cfRule>
  </conditionalFormatting>
  <conditionalFormatting sqref="L409:L413">
    <cfRule type="cellIs" dxfId="22749" priority="13003" operator="notEqual">
      <formula>""</formula>
    </cfRule>
    <cfRule type="cellIs" dxfId="22748" priority="13004" operator="equal">
      <formula>""</formula>
    </cfRule>
  </conditionalFormatting>
  <conditionalFormatting sqref="D404:D406">
    <cfRule type="cellIs" dxfId="22747" priority="13001" operator="notEqual">
      <formula>""</formula>
    </cfRule>
    <cfRule type="cellIs" dxfId="22746" priority="13002" operator="equal">
      <formula>""</formula>
    </cfRule>
  </conditionalFormatting>
  <conditionalFormatting sqref="U405:U414">
    <cfRule type="cellIs" dxfId="22745" priority="12999" operator="notEqual">
      <formula>""</formula>
    </cfRule>
    <cfRule type="cellIs" dxfId="22744" priority="13000" operator="equal">
      <formula>""</formula>
    </cfRule>
  </conditionalFormatting>
  <conditionalFormatting sqref="T405:T414">
    <cfRule type="cellIs" dxfId="22743" priority="12997" operator="notEqual">
      <formula>""</formula>
    </cfRule>
    <cfRule type="cellIs" dxfId="22742" priority="12998" operator="equal">
      <formula>""</formula>
    </cfRule>
  </conditionalFormatting>
  <conditionalFormatting sqref="S411:S414">
    <cfRule type="cellIs" dxfId="22741" priority="12995" operator="notEqual">
      <formula>""</formula>
    </cfRule>
    <cfRule type="cellIs" dxfId="22740" priority="12996" operator="equal">
      <formula>""</formula>
    </cfRule>
  </conditionalFormatting>
  <conditionalFormatting sqref="H403 H410:H412">
    <cfRule type="cellIs" dxfId="22739" priority="12993" operator="notEqual">
      <formula>""</formula>
    </cfRule>
    <cfRule type="cellIs" dxfId="22738" priority="12994" operator="equal">
      <formula>""</formula>
    </cfRule>
  </conditionalFormatting>
  <conditionalFormatting sqref="B414">
    <cfRule type="cellIs" dxfId="22737" priority="12991" operator="notEqual">
      <formula>""</formula>
    </cfRule>
    <cfRule type="cellIs" dxfId="22736" priority="12992" operator="equal">
      <formula>""</formula>
    </cfRule>
  </conditionalFormatting>
  <conditionalFormatting sqref="R412">
    <cfRule type="cellIs" dxfId="22735" priority="12989" operator="notEqual">
      <formula>""</formula>
    </cfRule>
    <cfRule type="cellIs" dxfId="22734" priority="12990" operator="equal">
      <formula>""</formula>
    </cfRule>
  </conditionalFormatting>
  <conditionalFormatting sqref="E408:E413">
    <cfRule type="cellIs" dxfId="22733" priority="12987" operator="notEqual">
      <formula>""</formula>
    </cfRule>
    <cfRule type="cellIs" dxfId="22732" priority="12988" operator="equal">
      <formula>""</formula>
    </cfRule>
  </conditionalFormatting>
  <conditionalFormatting sqref="I409">
    <cfRule type="cellIs" dxfId="22731" priority="12985" operator="notEqual">
      <formula>""</formula>
    </cfRule>
    <cfRule type="cellIs" dxfId="22730" priority="12986" operator="equal">
      <formula>""</formula>
    </cfRule>
  </conditionalFormatting>
  <conditionalFormatting sqref="G411:G413">
    <cfRule type="cellIs" dxfId="22729" priority="12983" operator="notEqual">
      <formula>""</formula>
    </cfRule>
    <cfRule type="cellIs" dxfId="22728" priority="12984" operator="equal">
      <formula>""</formula>
    </cfRule>
  </conditionalFormatting>
  <conditionalFormatting sqref="G414">
    <cfRule type="cellIs" dxfId="22727" priority="12981" operator="notEqual">
      <formula>""</formula>
    </cfRule>
    <cfRule type="cellIs" dxfId="22726" priority="12982" operator="equal">
      <formula>""</formula>
    </cfRule>
  </conditionalFormatting>
  <conditionalFormatting sqref="F409:F413">
    <cfRule type="cellIs" dxfId="22725" priority="12979" operator="notEqual">
      <formula>""</formula>
    </cfRule>
    <cfRule type="cellIs" dxfId="22724" priority="12980" operator="equal">
      <formula>""</formula>
    </cfRule>
  </conditionalFormatting>
  <conditionalFormatting sqref="F414">
    <cfRule type="cellIs" dxfId="22723" priority="12977" operator="notEqual">
      <formula>""</formula>
    </cfRule>
    <cfRule type="cellIs" dxfId="22722" priority="12978" operator="equal">
      <formula>""</formula>
    </cfRule>
  </conditionalFormatting>
  <conditionalFormatting sqref="Q418:U419 H429:I429 R420 L429:M429 J427:J429 M418:N418 H428 S420:S426 M427:M428 O428:P429 N419:N422">
    <cfRule type="cellIs" dxfId="22721" priority="12975" operator="notEqual">
      <formula>""</formula>
    </cfRule>
    <cfRule type="cellIs" dxfId="22720" priority="12976" operator="equal">
      <formula>""</formula>
    </cfRule>
  </conditionalFormatting>
  <conditionalFormatting sqref="B418:C419 E418:G418 I418:J419 E429 C428:C429 J420 E419:E422 B426:C427 C420:C425">
    <cfRule type="cellIs" dxfId="22719" priority="12973" operator="notEqual">
      <formula>""</formula>
    </cfRule>
    <cfRule type="cellIs" dxfId="22718" priority="12974" operator="equal">
      <formula>""</formula>
    </cfRule>
  </conditionalFormatting>
  <conditionalFormatting sqref="K418:K423">
    <cfRule type="cellIs" dxfId="22717" priority="12971" operator="notEqual">
      <formula>""</formula>
    </cfRule>
    <cfRule type="cellIs" dxfId="22716" priority="12972" operator="equal">
      <formula>""</formula>
    </cfRule>
  </conditionalFormatting>
  <conditionalFormatting sqref="D418 D428:D429">
    <cfRule type="cellIs" dxfId="22715" priority="12969" operator="notEqual">
      <formula>""</formula>
    </cfRule>
    <cfRule type="cellIs" dxfId="22714" priority="12970" operator="equal">
      <formula>""</formula>
    </cfRule>
  </conditionalFormatting>
  <conditionalFormatting sqref="R428:R429">
    <cfRule type="cellIs" dxfId="22713" priority="12967" operator="notEqual">
      <formula>""</formula>
    </cfRule>
    <cfRule type="cellIs" dxfId="22712" priority="12968" operator="equal">
      <formula>""</formula>
    </cfRule>
  </conditionalFormatting>
  <conditionalFormatting sqref="O418:O427">
    <cfRule type="cellIs" dxfId="22711" priority="12965" operator="notEqual">
      <formula>""</formula>
    </cfRule>
    <cfRule type="cellIs" dxfId="22710" priority="12966" operator="equal">
      <formula>""</formula>
    </cfRule>
  </conditionalFormatting>
  <conditionalFormatting sqref="L427:L428">
    <cfRule type="cellIs" dxfId="22709" priority="12963" operator="notEqual">
      <formula>""</formula>
    </cfRule>
    <cfRule type="cellIs" dxfId="22708" priority="12964" operator="equal">
      <formula>""</formula>
    </cfRule>
  </conditionalFormatting>
  <conditionalFormatting sqref="D419:D421">
    <cfRule type="cellIs" dxfId="22707" priority="12961" operator="notEqual">
      <formula>""</formula>
    </cfRule>
    <cfRule type="cellIs" dxfId="22706" priority="12962" operator="equal">
      <formula>""</formula>
    </cfRule>
  </conditionalFormatting>
  <conditionalFormatting sqref="U420:U429">
    <cfRule type="cellIs" dxfId="22705" priority="12959" operator="notEqual">
      <formula>""</formula>
    </cfRule>
    <cfRule type="cellIs" dxfId="22704" priority="12960" operator="equal">
      <formula>""</formula>
    </cfRule>
  </conditionalFormatting>
  <conditionalFormatting sqref="T420:T429">
    <cfRule type="cellIs" dxfId="22703" priority="12957" operator="notEqual">
      <formula>""</formula>
    </cfRule>
    <cfRule type="cellIs" dxfId="22702" priority="12958" operator="equal">
      <formula>""</formula>
    </cfRule>
  </conditionalFormatting>
  <conditionalFormatting sqref="S427:S429">
    <cfRule type="cellIs" dxfId="22701" priority="12955" operator="notEqual">
      <formula>""</formula>
    </cfRule>
    <cfRule type="cellIs" dxfId="22700" priority="12956" operator="equal">
      <formula>""</formula>
    </cfRule>
  </conditionalFormatting>
  <conditionalFormatting sqref="H418 H425:H427">
    <cfRule type="cellIs" dxfId="22699" priority="12953" operator="notEqual">
      <formula>""</formula>
    </cfRule>
    <cfRule type="cellIs" dxfId="22698" priority="12954" operator="equal">
      <formula>""</formula>
    </cfRule>
  </conditionalFormatting>
  <conditionalFormatting sqref="B428:B429">
    <cfRule type="cellIs" dxfId="22697" priority="12951" operator="notEqual">
      <formula>""</formula>
    </cfRule>
    <cfRule type="cellIs" dxfId="22696" priority="12952" operator="equal">
      <formula>""</formula>
    </cfRule>
  </conditionalFormatting>
  <conditionalFormatting sqref="P418:P421">
    <cfRule type="cellIs" dxfId="22695" priority="12949" operator="notEqual">
      <formula>""</formula>
    </cfRule>
    <cfRule type="cellIs" dxfId="22694" priority="12950" operator="equal">
      <formula>""</formula>
    </cfRule>
  </conditionalFormatting>
  <conditionalFormatting sqref="R421:R427">
    <cfRule type="cellIs" dxfId="22693" priority="12947" operator="notEqual">
      <formula>""</formula>
    </cfRule>
    <cfRule type="cellIs" dxfId="22692" priority="12948" operator="equal">
      <formula>""</formula>
    </cfRule>
  </conditionalFormatting>
  <conditionalFormatting sqref="D422:D427">
    <cfRule type="cellIs" dxfId="22691" priority="12945" operator="notEqual">
      <formula>""</formula>
    </cfRule>
    <cfRule type="cellIs" dxfId="22690" priority="12946" operator="equal">
      <formula>""</formula>
    </cfRule>
  </conditionalFormatting>
  <conditionalFormatting sqref="E423:E428">
    <cfRule type="cellIs" dxfId="22689" priority="12943" operator="notEqual">
      <formula>""</formula>
    </cfRule>
    <cfRule type="cellIs" dxfId="22688" priority="12944" operator="equal">
      <formula>""</formula>
    </cfRule>
  </conditionalFormatting>
  <conditionalFormatting sqref="L418">
    <cfRule type="cellIs" dxfId="22687" priority="12941" operator="notEqual">
      <formula>""</formula>
    </cfRule>
    <cfRule type="cellIs" dxfId="22686" priority="12942" operator="equal">
      <formula>""</formula>
    </cfRule>
  </conditionalFormatting>
  <conditionalFormatting sqref="I424">
    <cfRule type="cellIs" dxfId="22685" priority="12939" operator="notEqual">
      <formula>""</formula>
    </cfRule>
    <cfRule type="cellIs" dxfId="22684" priority="12940" operator="equal">
      <formula>""</formula>
    </cfRule>
  </conditionalFormatting>
  <conditionalFormatting sqref="I425:I428">
    <cfRule type="cellIs" dxfId="22683" priority="12937" operator="notEqual">
      <formula>""</formula>
    </cfRule>
    <cfRule type="cellIs" dxfId="22682" priority="12938" operator="equal">
      <formula>""</formula>
    </cfRule>
  </conditionalFormatting>
  <conditionalFormatting sqref="G425:G428">
    <cfRule type="cellIs" dxfId="22681" priority="12935" operator="notEqual">
      <formula>""</formula>
    </cfRule>
    <cfRule type="cellIs" dxfId="22680" priority="12936" operator="equal">
      <formula>""</formula>
    </cfRule>
  </conditionalFormatting>
  <conditionalFormatting sqref="G429">
    <cfRule type="cellIs" dxfId="22679" priority="12933" operator="notEqual">
      <formula>""</formula>
    </cfRule>
    <cfRule type="cellIs" dxfId="22678" priority="12934" operator="equal">
      <formula>""</formula>
    </cfRule>
  </conditionalFormatting>
  <conditionalFormatting sqref="F424">
    <cfRule type="cellIs" dxfId="22677" priority="12931" operator="notEqual">
      <formula>""</formula>
    </cfRule>
    <cfRule type="cellIs" dxfId="22676" priority="12932" operator="equal">
      <formula>""</formula>
    </cfRule>
  </conditionalFormatting>
  <conditionalFormatting sqref="Q433:U434 H444:I444 M443:P443 P439:P442 R435 K443 K444:P444 J442:J444 S435:S440 M433:N433 M439:N442 N434:N438 Q435:Q444">
    <cfRule type="cellIs" dxfId="22675" priority="12929" operator="notEqual">
      <formula>""</formula>
    </cfRule>
    <cfRule type="cellIs" dxfId="22674" priority="12930" operator="equal">
      <formula>""</formula>
    </cfRule>
  </conditionalFormatting>
  <conditionalFormatting sqref="E433:E437 I433:J434 E444 C443:C444 J435 B433:C442 G433">
    <cfRule type="cellIs" dxfId="22673" priority="12927" operator="notEqual">
      <formula>""</formula>
    </cfRule>
    <cfRule type="cellIs" dxfId="22672" priority="12928" operator="equal">
      <formula>""</formula>
    </cfRule>
  </conditionalFormatting>
  <conditionalFormatting sqref="K433 K441:K442">
    <cfRule type="cellIs" dxfId="22671" priority="12925" operator="notEqual">
      <formula>""</formula>
    </cfRule>
    <cfRule type="cellIs" dxfId="22670" priority="12926" operator="equal">
      <formula>""</formula>
    </cfRule>
  </conditionalFormatting>
  <conditionalFormatting sqref="D443:D444 D433:D437">
    <cfRule type="cellIs" dxfId="22669" priority="12923" operator="notEqual">
      <formula>""</formula>
    </cfRule>
    <cfRule type="cellIs" dxfId="22668" priority="12924" operator="equal">
      <formula>""</formula>
    </cfRule>
  </conditionalFormatting>
  <conditionalFormatting sqref="R444">
    <cfRule type="cellIs" dxfId="22667" priority="12921" operator="notEqual">
      <formula>""</formula>
    </cfRule>
    <cfRule type="cellIs" dxfId="22666" priority="12922" operator="equal">
      <formula>""</formula>
    </cfRule>
  </conditionalFormatting>
  <conditionalFormatting sqref="O433:O442">
    <cfRule type="cellIs" dxfId="22665" priority="12919" operator="notEqual">
      <formula>""</formula>
    </cfRule>
    <cfRule type="cellIs" dxfId="22664" priority="12920" operator="equal">
      <formula>""</formula>
    </cfRule>
  </conditionalFormatting>
  <conditionalFormatting sqref="L439:L443">
    <cfRule type="cellIs" dxfId="22663" priority="12917" operator="notEqual">
      <formula>""</formula>
    </cfRule>
    <cfRule type="cellIs" dxfId="22662" priority="12918" operator="equal">
      <formula>""</formula>
    </cfRule>
  </conditionalFormatting>
  <conditionalFormatting sqref="U435:U444">
    <cfRule type="cellIs" dxfId="22661" priority="12915" operator="notEqual">
      <formula>""</formula>
    </cfRule>
    <cfRule type="cellIs" dxfId="22660" priority="12916" operator="equal">
      <formula>""</formula>
    </cfRule>
  </conditionalFormatting>
  <conditionalFormatting sqref="T435:T444">
    <cfRule type="cellIs" dxfId="22659" priority="12913" operator="notEqual">
      <formula>""</formula>
    </cfRule>
    <cfRule type="cellIs" dxfId="22658" priority="12914" operator="equal">
      <formula>""</formula>
    </cfRule>
  </conditionalFormatting>
  <conditionalFormatting sqref="S441:S444">
    <cfRule type="cellIs" dxfId="22657" priority="12911" operator="notEqual">
      <formula>""</formula>
    </cfRule>
    <cfRule type="cellIs" dxfId="22656" priority="12912" operator="equal">
      <formula>""</formula>
    </cfRule>
  </conditionalFormatting>
  <conditionalFormatting sqref="H433:H437">
    <cfRule type="cellIs" dxfId="22655" priority="12909" operator="notEqual">
      <formula>""</formula>
    </cfRule>
    <cfRule type="cellIs" dxfId="22654" priority="12910" operator="equal">
      <formula>""</formula>
    </cfRule>
  </conditionalFormatting>
  <conditionalFormatting sqref="B443:B444">
    <cfRule type="cellIs" dxfId="22653" priority="12907" operator="notEqual">
      <formula>""</formula>
    </cfRule>
    <cfRule type="cellIs" dxfId="22652" priority="12908" operator="equal">
      <formula>""</formula>
    </cfRule>
  </conditionalFormatting>
  <conditionalFormatting sqref="P433:P438">
    <cfRule type="cellIs" dxfId="22651" priority="12905" operator="notEqual">
      <formula>""</formula>
    </cfRule>
    <cfRule type="cellIs" dxfId="22650" priority="12906" operator="equal">
      <formula>""</formula>
    </cfRule>
  </conditionalFormatting>
  <conditionalFormatting sqref="R436:R443">
    <cfRule type="cellIs" dxfId="22649" priority="12903" operator="notEqual">
      <formula>""</formula>
    </cfRule>
    <cfRule type="cellIs" dxfId="22648" priority="12904" operator="equal">
      <formula>""</formula>
    </cfRule>
  </conditionalFormatting>
  <conditionalFormatting sqref="D438:D442">
    <cfRule type="cellIs" dxfId="22647" priority="12901" operator="notEqual">
      <formula>""</formula>
    </cfRule>
    <cfRule type="cellIs" dxfId="22646" priority="12902" operator="equal">
      <formula>""</formula>
    </cfRule>
  </conditionalFormatting>
  <conditionalFormatting sqref="E438:E443">
    <cfRule type="cellIs" dxfId="22645" priority="12899" operator="notEqual">
      <formula>""</formula>
    </cfRule>
    <cfRule type="cellIs" dxfId="22644" priority="12900" operator="equal">
      <formula>""</formula>
    </cfRule>
  </conditionalFormatting>
  <conditionalFormatting sqref="G441:G443">
    <cfRule type="cellIs" dxfId="22643" priority="12897" operator="notEqual">
      <formula>""</formula>
    </cfRule>
    <cfRule type="cellIs" dxfId="22642" priority="12898" operator="equal">
      <formula>""</formula>
    </cfRule>
  </conditionalFormatting>
  <conditionalFormatting sqref="G444">
    <cfRule type="cellIs" dxfId="22641" priority="12895" operator="notEqual">
      <formula>""</formula>
    </cfRule>
    <cfRule type="cellIs" dxfId="22640" priority="12896" operator="equal">
      <formula>""</formula>
    </cfRule>
  </conditionalFormatting>
  <conditionalFormatting sqref="F440:F443">
    <cfRule type="cellIs" dxfId="22639" priority="12893" operator="notEqual">
      <formula>""</formula>
    </cfRule>
    <cfRule type="cellIs" dxfId="22638" priority="12894" operator="equal">
      <formula>""</formula>
    </cfRule>
  </conditionalFormatting>
  <conditionalFormatting sqref="F444">
    <cfRule type="cellIs" dxfId="22637" priority="12891" operator="notEqual">
      <formula>""</formula>
    </cfRule>
    <cfRule type="cellIs" dxfId="22636" priority="12892" operator="equal">
      <formula>""</formula>
    </cfRule>
  </conditionalFormatting>
  <conditionalFormatting sqref="Q448:U449 H459:I459 R450 K458 K459:P459 J457:J459 S450:S455 Q450:Q459 P454:P458 M448:N458">
    <cfRule type="cellIs" dxfId="22635" priority="12889" operator="notEqual">
      <formula>""</formula>
    </cfRule>
    <cfRule type="cellIs" dxfId="22634" priority="12890" operator="equal">
      <formula>""</formula>
    </cfRule>
  </conditionalFormatting>
  <conditionalFormatting sqref="B448:C457 E448:G452 I448:J449 C458:C459 J450">
    <cfRule type="cellIs" dxfId="22633" priority="12887" operator="notEqual">
      <formula>""</formula>
    </cfRule>
    <cfRule type="cellIs" dxfId="22632" priority="12888" operator="equal">
      <formula>""</formula>
    </cfRule>
  </conditionalFormatting>
  <conditionalFormatting sqref="K448:K457">
    <cfRule type="cellIs" dxfId="22631" priority="12885" operator="notEqual">
      <formula>""</formula>
    </cfRule>
    <cfRule type="cellIs" dxfId="22630" priority="12886" operator="equal">
      <formula>""</formula>
    </cfRule>
  </conditionalFormatting>
  <conditionalFormatting sqref="D448 D458:D459">
    <cfRule type="cellIs" dxfId="22629" priority="12883" operator="notEqual">
      <formula>""</formula>
    </cfRule>
    <cfRule type="cellIs" dxfId="22628" priority="12884" operator="equal">
      <formula>""</formula>
    </cfRule>
  </conditionalFormatting>
  <conditionalFormatting sqref="O448:O458">
    <cfRule type="cellIs" dxfId="22627" priority="12881" operator="notEqual">
      <formula>""</formula>
    </cfRule>
    <cfRule type="cellIs" dxfId="22626" priority="12882" operator="equal">
      <formula>""</formula>
    </cfRule>
  </conditionalFormatting>
  <conditionalFormatting sqref="L454:L458">
    <cfRule type="cellIs" dxfId="22625" priority="12879" operator="notEqual">
      <formula>""</formula>
    </cfRule>
    <cfRule type="cellIs" dxfId="22624" priority="12880" operator="equal">
      <formula>""</formula>
    </cfRule>
  </conditionalFormatting>
  <conditionalFormatting sqref="U450:U459">
    <cfRule type="cellIs" dxfId="22623" priority="12877" operator="notEqual">
      <formula>""</formula>
    </cfRule>
    <cfRule type="cellIs" dxfId="22622" priority="12878" operator="equal">
      <formula>""</formula>
    </cfRule>
  </conditionalFormatting>
  <conditionalFormatting sqref="T450:T459">
    <cfRule type="cellIs" dxfId="22621" priority="12875" operator="notEqual">
      <formula>""</formula>
    </cfRule>
    <cfRule type="cellIs" dxfId="22620" priority="12876" operator="equal">
      <formula>""</formula>
    </cfRule>
  </conditionalFormatting>
  <conditionalFormatting sqref="S456:S459">
    <cfRule type="cellIs" dxfId="22619" priority="12873" operator="notEqual">
      <formula>""</formula>
    </cfRule>
    <cfRule type="cellIs" dxfId="22618" priority="12874" operator="equal">
      <formula>""</formula>
    </cfRule>
  </conditionalFormatting>
  <conditionalFormatting sqref="H448:H452">
    <cfRule type="cellIs" dxfId="22617" priority="12871" operator="notEqual">
      <formula>""</formula>
    </cfRule>
    <cfRule type="cellIs" dxfId="22616" priority="12872" operator="equal">
      <formula>""</formula>
    </cfRule>
  </conditionalFormatting>
  <conditionalFormatting sqref="B458:B459">
    <cfRule type="cellIs" dxfId="22615" priority="12869" operator="notEqual">
      <formula>""</formula>
    </cfRule>
    <cfRule type="cellIs" dxfId="22614" priority="12870" operator="equal">
      <formula>""</formula>
    </cfRule>
  </conditionalFormatting>
  <conditionalFormatting sqref="P448:P453">
    <cfRule type="cellIs" dxfId="22613" priority="12867" operator="notEqual">
      <formula>""</formula>
    </cfRule>
    <cfRule type="cellIs" dxfId="22612" priority="12868" operator="equal">
      <formula>""</formula>
    </cfRule>
  </conditionalFormatting>
  <conditionalFormatting sqref="R451:R452">
    <cfRule type="cellIs" dxfId="22611" priority="12865" operator="notEqual">
      <formula>""</formula>
    </cfRule>
    <cfRule type="cellIs" dxfId="22610" priority="12866" operator="equal">
      <formula>""</formula>
    </cfRule>
  </conditionalFormatting>
  <conditionalFormatting sqref="D455:D457">
    <cfRule type="cellIs" dxfId="22609" priority="12863" operator="notEqual">
      <formula>""</formula>
    </cfRule>
    <cfRule type="cellIs" dxfId="22608" priority="12864" operator="equal">
      <formula>""</formula>
    </cfRule>
  </conditionalFormatting>
  <conditionalFormatting sqref="E453">
    <cfRule type="cellIs" dxfId="22607" priority="12861" operator="notEqual">
      <formula>""</formula>
    </cfRule>
    <cfRule type="cellIs" dxfId="22606" priority="12862" operator="equal">
      <formula>""</formula>
    </cfRule>
  </conditionalFormatting>
  <conditionalFormatting sqref="L448:L453">
    <cfRule type="cellIs" dxfId="22605" priority="12859" operator="notEqual">
      <formula>""</formula>
    </cfRule>
    <cfRule type="cellIs" dxfId="22604" priority="12860" operator="equal">
      <formula>""</formula>
    </cfRule>
  </conditionalFormatting>
  <conditionalFormatting sqref="I454">
    <cfRule type="cellIs" dxfId="22603" priority="12857" operator="notEqual">
      <formula>""</formula>
    </cfRule>
    <cfRule type="cellIs" dxfId="22602" priority="12858" operator="equal">
      <formula>""</formula>
    </cfRule>
  </conditionalFormatting>
  <conditionalFormatting sqref="I450:I453">
    <cfRule type="cellIs" dxfId="22601" priority="12855" operator="notEqual">
      <formula>""</formula>
    </cfRule>
    <cfRule type="cellIs" dxfId="22600" priority="12856" operator="equal">
      <formula>""</formula>
    </cfRule>
  </conditionalFormatting>
  <conditionalFormatting sqref="I455:I458">
    <cfRule type="cellIs" dxfId="22599" priority="12853" operator="notEqual">
      <formula>""</formula>
    </cfRule>
    <cfRule type="cellIs" dxfId="22598" priority="12854" operator="equal">
      <formula>""</formula>
    </cfRule>
  </conditionalFormatting>
  <conditionalFormatting sqref="G453:G458">
    <cfRule type="cellIs" dxfId="22597" priority="12851" operator="notEqual">
      <formula>""</formula>
    </cfRule>
    <cfRule type="cellIs" dxfId="22596" priority="12852" operator="equal">
      <formula>""</formula>
    </cfRule>
  </conditionalFormatting>
  <conditionalFormatting sqref="G459">
    <cfRule type="cellIs" dxfId="22595" priority="12849" operator="notEqual">
      <formula>""</formula>
    </cfRule>
    <cfRule type="cellIs" dxfId="22594" priority="12850" operator="equal">
      <formula>""</formula>
    </cfRule>
  </conditionalFormatting>
  <conditionalFormatting sqref="F454">
    <cfRule type="cellIs" dxfId="22593" priority="12847" operator="notEqual">
      <formula>""</formula>
    </cfRule>
    <cfRule type="cellIs" dxfId="22592" priority="12848" operator="equal">
      <formula>""</formula>
    </cfRule>
  </conditionalFormatting>
  <conditionalFormatting sqref="R463:S464 H474:I474 M473 R465 K474:M474 J472:J474 H473 U463:U464 S465:S470">
    <cfRule type="cellIs" dxfId="22591" priority="12845" operator="notEqual">
      <formula>""</formula>
    </cfRule>
    <cfRule type="cellIs" dxfId="22590" priority="12846" operator="equal">
      <formula>""</formula>
    </cfRule>
  </conditionalFormatting>
  <conditionalFormatting sqref="B463:C472 E463:G463 I463:J464 E474 C473:C474 E464:E466 F464:F468 G464:G469 J465:J470">
    <cfRule type="cellIs" dxfId="22589" priority="12843" operator="notEqual">
      <formula>""</formula>
    </cfRule>
    <cfRule type="cellIs" dxfId="22588" priority="12844" operator="equal">
      <formula>""</formula>
    </cfRule>
  </conditionalFormatting>
  <conditionalFormatting sqref="K463:K473">
    <cfRule type="cellIs" dxfId="22587" priority="12841" operator="notEqual">
      <formula>""</formula>
    </cfRule>
    <cfRule type="cellIs" dxfId="22586" priority="12842" operator="equal">
      <formula>""</formula>
    </cfRule>
  </conditionalFormatting>
  <conditionalFormatting sqref="D463 D474">
    <cfRule type="cellIs" dxfId="22585" priority="12839" operator="notEqual">
      <formula>""</formula>
    </cfRule>
    <cfRule type="cellIs" dxfId="22584" priority="12840" operator="equal">
      <formula>""</formula>
    </cfRule>
  </conditionalFormatting>
  <conditionalFormatting sqref="L469:L473">
    <cfRule type="cellIs" dxfId="22583" priority="12837" operator="notEqual">
      <formula>""</formula>
    </cfRule>
    <cfRule type="cellIs" dxfId="22582" priority="12838" operator="equal">
      <formula>""</formula>
    </cfRule>
  </conditionalFormatting>
  <conditionalFormatting sqref="D464:D466">
    <cfRule type="cellIs" dxfId="22581" priority="12835" operator="notEqual">
      <formula>""</formula>
    </cfRule>
    <cfRule type="cellIs" dxfId="22580" priority="12836" operator="equal">
      <formula>""</formula>
    </cfRule>
  </conditionalFormatting>
  <conditionalFormatting sqref="U465:U474">
    <cfRule type="cellIs" dxfId="22579" priority="12833" operator="notEqual">
      <formula>""</formula>
    </cfRule>
    <cfRule type="cellIs" dxfId="22578" priority="12834" operator="equal">
      <formula>""</formula>
    </cfRule>
  </conditionalFormatting>
  <conditionalFormatting sqref="T471:T474">
    <cfRule type="cellIs" dxfId="22577" priority="12831" operator="notEqual">
      <formula>""</formula>
    </cfRule>
    <cfRule type="cellIs" dxfId="22576" priority="12832" operator="equal">
      <formula>""</formula>
    </cfRule>
  </conditionalFormatting>
  <conditionalFormatting sqref="S471:S474">
    <cfRule type="cellIs" dxfId="22575" priority="12829" operator="notEqual">
      <formula>""</formula>
    </cfRule>
    <cfRule type="cellIs" dxfId="22574" priority="12830" operator="equal">
      <formula>""</formula>
    </cfRule>
  </conditionalFormatting>
  <conditionalFormatting sqref="H463:H464 H472">
    <cfRule type="cellIs" dxfId="22573" priority="12827" operator="notEqual">
      <formula>""</formula>
    </cfRule>
    <cfRule type="cellIs" dxfId="22572" priority="12828" operator="equal">
      <formula>""</formula>
    </cfRule>
  </conditionalFormatting>
  <conditionalFormatting sqref="B473:B474">
    <cfRule type="cellIs" dxfId="22571" priority="12825" operator="notEqual">
      <formula>""</formula>
    </cfRule>
    <cfRule type="cellIs" dxfId="22570" priority="12826" operator="equal">
      <formula>""</formula>
    </cfRule>
  </conditionalFormatting>
  <conditionalFormatting sqref="R466:R474">
    <cfRule type="cellIs" dxfId="22569" priority="12823" operator="notEqual">
      <formula>""</formula>
    </cfRule>
    <cfRule type="cellIs" dxfId="22568" priority="12824" operator="equal">
      <formula>""</formula>
    </cfRule>
  </conditionalFormatting>
  <conditionalFormatting sqref="J471">
    <cfRule type="cellIs" dxfId="22567" priority="12821" operator="notEqual">
      <formula>""</formula>
    </cfRule>
    <cfRule type="cellIs" dxfId="22566" priority="12822" operator="equal">
      <formula>""</formula>
    </cfRule>
  </conditionalFormatting>
  <conditionalFormatting sqref="D467:D473">
    <cfRule type="cellIs" dxfId="22565" priority="12819" operator="notEqual">
      <formula>""</formula>
    </cfRule>
    <cfRule type="cellIs" dxfId="22564" priority="12820" operator="equal">
      <formula>""</formula>
    </cfRule>
  </conditionalFormatting>
  <conditionalFormatting sqref="E473">
    <cfRule type="cellIs" dxfId="22563" priority="12817" operator="notEqual">
      <formula>""</formula>
    </cfRule>
    <cfRule type="cellIs" dxfId="22562" priority="12818" operator="equal">
      <formula>""</formula>
    </cfRule>
  </conditionalFormatting>
  <conditionalFormatting sqref="L463:L468">
    <cfRule type="cellIs" dxfId="22561" priority="12815" operator="notEqual">
      <formula>""</formula>
    </cfRule>
    <cfRule type="cellIs" dxfId="22560" priority="12816" operator="equal">
      <formula>""</formula>
    </cfRule>
  </conditionalFormatting>
  <conditionalFormatting sqref="I469">
    <cfRule type="cellIs" dxfId="22559" priority="12813" operator="notEqual">
      <formula>""</formula>
    </cfRule>
    <cfRule type="cellIs" dxfId="22558" priority="12814" operator="equal">
      <formula>""</formula>
    </cfRule>
  </conditionalFormatting>
  <conditionalFormatting sqref="I465:I468">
    <cfRule type="cellIs" dxfId="22557" priority="12811" operator="notEqual">
      <formula>""</formula>
    </cfRule>
    <cfRule type="cellIs" dxfId="22556" priority="12812" operator="equal">
      <formula>""</formula>
    </cfRule>
  </conditionalFormatting>
  <conditionalFormatting sqref="G470:G473">
    <cfRule type="cellIs" dxfId="22555" priority="12809" operator="notEqual">
      <formula>""</formula>
    </cfRule>
    <cfRule type="cellIs" dxfId="22554" priority="12810" operator="equal">
      <formula>""</formula>
    </cfRule>
  </conditionalFormatting>
  <conditionalFormatting sqref="G474">
    <cfRule type="cellIs" dxfId="22553" priority="12807" operator="notEqual">
      <formula>""</formula>
    </cfRule>
    <cfRule type="cellIs" dxfId="22552" priority="12808" operator="equal">
      <formula>""</formula>
    </cfRule>
  </conditionalFormatting>
  <conditionalFormatting sqref="F469:F473">
    <cfRule type="cellIs" dxfId="22551" priority="12805" operator="notEqual">
      <formula>""</formula>
    </cfRule>
    <cfRule type="cellIs" dxfId="22550" priority="12806" operator="equal">
      <formula>""</formula>
    </cfRule>
  </conditionalFormatting>
  <conditionalFormatting sqref="F474">
    <cfRule type="cellIs" dxfId="22549" priority="12803" operator="notEqual">
      <formula>""</formula>
    </cfRule>
    <cfRule type="cellIs" dxfId="22548" priority="12804" operator="equal">
      <formula>""</formula>
    </cfRule>
  </conditionalFormatting>
  <conditionalFormatting sqref="H489:I489 M488 P485:P487 Q478:R479 K488 K489:M489 J487:J489 S485 H488 O488:P489 U478:U479 R480 Q480:Q489">
    <cfRule type="cellIs" dxfId="22547" priority="12801" operator="notEqual">
      <formula>""</formula>
    </cfRule>
    <cfRule type="cellIs" dxfId="22546" priority="12802" operator="equal">
      <formula>""</formula>
    </cfRule>
  </conditionalFormatting>
  <conditionalFormatting sqref="B478:C487 E478:E481 I478:I479 E489 C488:C489 G478:G480">
    <cfRule type="cellIs" dxfId="22545" priority="12799" operator="notEqual">
      <formula>""</formula>
    </cfRule>
    <cfRule type="cellIs" dxfId="22544" priority="12800" operator="equal">
      <formula>""</formula>
    </cfRule>
  </conditionalFormatting>
  <conditionalFormatting sqref="K478:K487">
    <cfRule type="cellIs" dxfId="22543" priority="12797" operator="notEqual">
      <formula>""</formula>
    </cfRule>
    <cfRule type="cellIs" dxfId="22542" priority="12798" operator="equal">
      <formula>""</formula>
    </cfRule>
  </conditionalFormatting>
  <conditionalFormatting sqref="D478 D489">
    <cfRule type="cellIs" dxfId="22541" priority="12795" operator="notEqual">
      <formula>""</formula>
    </cfRule>
    <cfRule type="cellIs" dxfId="22540" priority="12796" operator="equal">
      <formula>""</formula>
    </cfRule>
  </conditionalFormatting>
  <conditionalFormatting sqref="R488:R489">
    <cfRule type="cellIs" dxfId="22539" priority="12793" operator="notEqual">
      <formula>""</formula>
    </cfRule>
    <cfRule type="cellIs" dxfId="22538" priority="12794" operator="equal">
      <formula>""</formula>
    </cfRule>
  </conditionalFormatting>
  <conditionalFormatting sqref="O478:O487">
    <cfRule type="cellIs" dxfId="22537" priority="12791" operator="notEqual">
      <formula>""</formula>
    </cfRule>
    <cfRule type="cellIs" dxfId="22536" priority="12792" operator="equal">
      <formula>""</formula>
    </cfRule>
  </conditionalFormatting>
  <conditionalFormatting sqref="L484:L488">
    <cfRule type="cellIs" dxfId="22535" priority="12789" operator="notEqual">
      <formula>""</formula>
    </cfRule>
    <cfRule type="cellIs" dxfId="22534" priority="12790" operator="equal">
      <formula>""</formula>
    </cfRule>
  </conditionalFormatting>
  <conditionalFormatting sqref="D479:D481">
    <cfRule type="cellIs" dxfId="22533" priority="12787" operator="notEqual">
      <formula>""</formula>
    </cfRule>
    <cfRule type="cellIs" dxfId="22532" priority="12788" operator="equal">
      <formula>""</formula>
    </cfRule>
  </conditionalFormatting>
  <conditionalFormatting sqref="U480:U489">
    <cfRule type="cellIs" dxfId="22531" priority="12785" operator="notEqual">
      <formula>""</formula>
    </cfRule>
    <cfRule type="cellIs" dxfId="22530" priority="12786" operator="equal">
      <formula>""</formula>
    </cfRule>
  </conditionalFormatting>
  <conditionalFormatting sqref="T486:T489">
    <cfRule type="cellIs" dxfId="22529" priority="12783" operator="notEqual">
      <formula>""</formula>
    </cfRule>
    <cfRule type="cellIs" dxfId="22528" priority="12784" operator="equal">
      <formula>""</formula>
    </cfRule>
  </conditionalFormatting>
  <conditionalFormatting sqref="S486:S489">
    <cfRule type="cellIs" dxfId="22527" priority="12781" operator="notEqual">
      <formula>""</formula>
    </cfRule>
    <cfRule type="cellIs" dxfId="22526" priority="12782" operator="equal">
      <formula>""</formula>
    </cfRule>
  </conditionalFormatting>
  <conditionalFormatting sqref="H478 H485:H487">
    <cfRule type="cellIs" dxfId="22525" priority="12779" operator="notEqual">
      <formula>""</formula>
    </cfRule>
    <cfRule type="cellIs" dxfId="22524" priority="12780" operator="equal">
      <formula>""</formula>
    </cfRule>
  </conditionalFormatting>
  <conditionalFormatting sqref="B488:B489">
    <cfRule type="cellIs" dxfId="22523" priority="12777" operator="notEqual">
      <formula>""</formula>
    </cfRule>
    <cfRule type="cellIs" dxfId="22522" priority="12778" operator="equal">
      <formula>""</formula>
    </cfRule>
  </conditionalFormatting>
  <conditionalFormatting sqref="R481:R487">
    <cfRule type="cellIs" dxfId="22521" priority="12775" operator="notEqual">
      <formula>""</formula>
    </cfRule>
    <cfRule type="cellIs" dxfId="22520" priority="12776" operator="equal">
      <formula>""</formula>
    </cfRule>
  </conditionalFormatting>
  <conditionalFormatting sqref="D482">
    <cfRule type="cellIs" dxfId="22519" priority="12773" operator="notEqual">
      <formula>""</formula>
    </cfRule>
    <cfRule type="cellIs" dxfId="22518" priority="12774" operator="equal">
      <formula>""</formula>
    </cfRule>
  </conditionalFormatting>
  <conditionalFormatting sqref="L478:L483">
    <cfRule type="cellIs" dxfId="22517" priority="12771" operator="notEqual">
      <formula>""</formula>
    </cfRule>
    <cfRule type="cellIs" dxfId="22516" priority="12772" operator="equal">
      <formula>""</formula>
    </cfRule>
  </conditionalFormatting>
  <conditionalFormatting sqref="I484">
    <cfRule type="cellIs" dxfId="22515" priority="12769" operator="notEqual">
      <formula>""</formula>
    </cfRule>
    <cfRule type="cellIs" dxfId="22514" priority="12770" operator="equal">
      <formula>""</formula>
    </cfRule>
  </conditionalFormatting>
  <conditionalFormatting sqref="I485:I488">
    <cfRule type="cellIs" dxfId="22513" priority="12767" operator="notEqual">
      <formula>""</formula>
    </cfRule>
    <cfRule type="cellIs" dxfId="22512" priority="12768" operator="equal">
      <formula>""</formula>
    </cfRule>
  </conditionalFormatting>
  <conditionalFormatting sqref="G488">
    <cfRule type="cellIs" dxfId="22511" priority="12765" operator="notEqual">
      <formula>""</formula>
    </cfRule>
    <cfRule type="cellIs" dxfId="22510" priority="12766" operator="equal">
      <formula>""</formula>
    </cfRule>
  </conditionalFormatting>
  <conditionalFormatting sqref="G489">
    <cfRule type="cellIs" dxfId="22509" priority="12763" operator="notEqual">
      <formula>""</formula>
    </cfRule>
    <cfRule type="cellIs" dxfId="22508" priority="12764" operator="equal">
      <formula>""</formula>
    </cfRule>
  </conditionalFormatting>
  <conditionalFormatting sqref="F484:F488">
    <cfRule type="cellIs" dxfId="22507" priority="12761" operator="notEqual">
      <formula>""</formula>
    </cfRule>
    <cfRule type="cellIs" dxfId="22506" priority="12762" operator="equal">
      <formula>""</formula>
    </cfRule>
  </conditionalFormatting>
  <conditionalFormatting sqref="F489">
    <cfRule type="cellIs" dxfId="22505" priority="12759" operator="notEqual">
      <formula>""</formula>
    </cfRule>
    <cfRule type="cellIs" dxfId="22504" priority="12760" operator="equal">
      <formula>""</formula>
    </cfRule>
  </conditionalFormatting>
  <conditionalFormatting sqref="K314:K320">
    <cfRule type="cellIs" dxfId="22503" priority="12757" operator="notEqual">
      <formula>""</formula>
    </cfRule>
    <cfRule type="cellIs" dxfId="22502" priority="12758" operator="equal">
      <formula>""</formula>
    </cfRule>
  </conditionalFormatting>
  <conditionalFormatting sqref="L313:L318">
    <cfRule type="cellIs" dxfId="22501" priority="12755" operator="notEqual">
      <formula>""</formula>
    </cfRule>
    <cfRule type="cellIs" dxfId="22500" priority="12756" operator="equal">
      <formula>""</formula>
    </cfRule>
  </conditionalFormatting>
  <conditionalFormatting sqref="J316:J321">
    <cfRule type="cellIs" dxfId="22499" priority="12753" operator="notEqual">
      <formula>""</formula>
    </cfRule>
    <cfRule type="cellIs" dxfId="22498" priority="12754" operator="equal">
      <formula>""</formula>
    </cfRule>
  </conditionalFormatting>
  <conditionalFormatting sqref="G318:G323">
    <cfRule type="cellIs" dxfId="22497" priority="12751" operator="notEqual">
      <formula>""</formula>
    </cfRule>
    <cfRule type="cellIs" dxfId="22496" priority="12752" operator="equal">
      <formula>""</formula>
    </cfRule>
  </conditionalFormatting>
  <conditionalFormatting sqref="G317">
    <cfRule type="cellIs" dxfId="22495" priority="12749" operator="notEqual">
      <formula>""</formula>
    </cfRule>
    <cfRule type="cellIs" dxfId="22494" priority="12750" operator="equal">
      <formula>""</formula>
    </cfRule>
  </conditionalFormatting>
  <conditionalFormatting sqref="I320:I323">
    <cfRule type="cellIs" dxfId="22493" priority="12747" operator="notEqual">
      <formula>""</formula>
    </cfRule>
    <cfRule type="cellIs" dxfId="22492" priority="12748" operator="equal">
      <formula>""</formula>
    </cfRule>
  </conditionalFormatting>
  <conditionalFormatting sqref="H314:H319">
    <cfRule type="cellIs" dxfId="22491" priority="12745" operator="notEqual">
      <formula>""</formula>
    </cfRule>
    <cfRule type="cellIs" dxfId="22490" priority="12746" operator="equal">
      <formula>""</formula>
    </cfRule>
  </conditionalFormatting>
  <conditionalFormatting sqref="D318:D323">
    <cfRule type="cellIs" dxfId="22489" priority="12743" operator="notEqual">
      <formula>""</formula>
    </cfRule>
    <cfRule type="cellIs" dxfId="22488" priority="12744" operator="equal">
      <formula>""</formula>
    </cfRule>
  </conditionalFormatting>
  <conditionalFormatting sqref="H329:H334">
    <cfRule type="cellIs" dxfId="22487" priority="12741" operator="notEqual">
      <formula>""</formula>
    </cfRule>
    <cfRule type="cellIs" dxfId="22486" priority="12742" operator="equal">
      <formula>""</formula>
    </cfRule>
  </conditionalFormatting>
  <conditionalFormatting sqref="H504:I504 M503:P503 P499:P502 Q493:R494 L504:P504 J503:J504 H503 T493:U494 N493:N502 R495 Q495:Q504">
    <cfRule type="cellIs" dxfId="22485" priority="12739" operator="notEqual">
      <formula>""</formula>
    </cfRule>
    <cfRule type="cellIs" dxfId="22484" priority="12740" operator="equal">
      <formula>""</formula>
    </cfRule>
  </conditionalFormatting>
  <conditionalFormatting sqref="E493:E497 I493:J494 E504 J495 B493:C504">
    <cfRule type="cellIs" dxfId="22483" priority="12737" operator="notEqual">
      <formula>""</formula>
    </cfRule>
    <cfRule type="cellIs" dxfId="22482" priority="12738" operator="equal">
      <formula>""</formula>
    </cfRule>
  </conditionalFormatting>
  <conditionalFormatting sqref="K493:K497">
    <cfRule type="cellIs" dxfId="22481" priority="12735" operator="notEqual">
      <formula>""</formula>
    </cfRule>
    <cfRule type="cellIs" dxfId="22480" priority="12736" operator="equal">
      <formula>""</formula>
    </cfRule>
  </conditionalFormatting>
  <conditionalFormatting sqref="D493 D504">
    <cfRule type="cellIs" dxfId="22479" priority="12733" operator="notEqual">
      <formula>""</formula>
    </cfRule>
    <cfRule type="cellIs" dxfId="22478" priority="12734" operator="equal">
      <formula>""</formula>
    </cfRule>
  </conditionalFormatting>
  <conditionalFormatting sqref="R503:R504">
    <cfRule type="cellIs" dxfId="22477" priority="12731" operator="notEqual">
      <formula>""</formula>
    </cfRule>
    <cfRule type="cellIs" dxfId="22476" priority="12732" operator="equal">
      <formula>""</formula>
    </cfRule>
  </conditionalFormatting>
  <conditionalFormatting sqref="O499:O502">
    <cfRule type="cellIs" dxfId="22475" priority="12729" operator="notEqual">
      <formula>""</formula>
    </cfRule>
    <cfRule type="cellIs" dxfId="22474" priority="12730" operator="equal">
      <formula>""</formula>
    </cfRule>
  </conditionalFormatting>
  <conditionalFormatting sqref="L499:L503">
    <cfRule type="cellIs" dxfId="22473" priority="12727" operator="notEqual">
      <formula>""</formula>
    </cfRule>
    <cfRule type="cellIs" dxfId="22472" priority="12728" operator="equal">
      <formula>""</formula>
    </cfRule>
  </conditionalFormatting>
  <conditionalFormatting sqref="D494:D496">
    <cfRule type="cellIs" dxfId="22471" priority="12725" operator="notEqual">
      <formula>""</formula>
    </cfRule>
    <cfRule type="cellIs" dxfId="22470" priority="12726" operator="equal">
      <formula>""</formula>
    </cfRule>
  </conditionalFormatting>
  <conditionalFormatting sqref="U495:U504">
    <cfRule type="cellIs" dxfId="22469" priority="12723" operator="notEqual">
      <formula>""</formula>
    </cfRule>
    <cfRule type="cellIs" dxfId="22468" priority="12724" operator="equal">
      <formula>""</formula>
    </cfRule>
  </conditionalFormatting>
  <conditionalFormatting sqref="T495:T504">
    <cfRule type="cellIs" dxfId="22467" priority="12721" operator="notEqual">
      <formula>""</formula>
    </cfRule>
    <cfRule type="cellIs" dxfId="22466" priority="12722" operator="equal">
      <formula>""</formula>
    </cfRule>
  </conditionalFormatting>
  <conditionalFormatting sqref="S503:S504">
    <cfRule type="cellIs" dxfId="22465" priority="12719" operator="notEqual">
      <formula>""</formula>
    </cfRule>
    <cfRule type="cellIs" dxfId="22464" priority="12720" operator="equal">
      <formula>""</formula>
    </cfRule>
  </conditionalFormatting>
  <conditionalFormatting sqref="R496:R502">
    <cfRule type="cellIs" dxfId="22463" priority="12717" operator="notEqual">
      <formula>""</formula>
    </cfRule>
    <cfRule type="cellIs" dxfId="22462" priority="12718" operator="equal">
      <formula>""</formula>
    </cfRule>
  </conditionalFormatting>
  <conditionalFormatting sqref="J496:J502">
    <cfRule type="cellIs" dxfId="22461" priority="12715" operator="notEqual">
      <formula>""</formula>
    </cfRule>
    <cfRule type="cellIs" dxfId="22460" priority="12716" operator="equal">
      <formula>""</formula>
    </cfRule>
  </conditionalFormatting>
  <conditionalFormatting sqref="D497">
    <cfRule type="cellIs" dxfId="22459" priority="12713" operator="notEqual">
      <formula>""</formula>
    </cfRule>
    <cfRule type="cellIs" dxfId="22458" priority="12714" operator="equal">
      <formula>""</formula>
    </cfRule>
  </conditionalFormatting>
  <conditionalFormatting sqref="E498:E503">
    <cfRule type="cellIs" dxfId="22457" priority="12711" operator="notEqual">
      <formula>""</formula>
    </cfRule>
    <cfRule type="cellIs" dxfId="22456" priority="12712" operator="equal">
      <formula>""</formula>
    </cfRule>
  </conditionalFormatting>
  <conditionalFormatting sqref="L493:L498">
    <cfRule type="cellIs" dxfId="22455" priority="12709" operator="notEqual">
      <formula>""</formula>
    </cfRule>
    <cfRule type="cellIs" dxfId="22454" priority="12710" operator="equal">
      <formula>""</formula>
    </cfRule>
  </conditionalFormatting>
  <conditionalFormatting sqref="I499">
    <cfRule type="cellIs" dxfId="22453" priority="12707" operator="notEqual">
      <formula>""</formula>
    </cfRule>
    <cfRule type="cellIs" dxfId="22452" priority="12708" operator="equal">
      <formula>""</formula>
    </cfRule>
  </conditionalFormatting>
  <conditionalFormatting sqref="G501:G503">
    <cfRule type="cellIs" dxfId="22451" priority="12705" operator="notEqual">
      <formula>""</formula>
    </cfRule>
    <cfRule type="cellIs" dxfId="22450" priority="12706" operator="equal">
      <formula>""</formula>
    </cfRule>
  </conditionalFormatting>
  <conditionalFormatting sqref="G504">
    <cfRule type="cellIs" dxfId="22449" priority="12703" operator="notEqual">
      <formula>""</formula>
    </cfRule>
    <cfRule type="cellIs" dxfId="22448" priority="12704" operator="equal">
      <formula>""</formula>
    </cfRule>
  </conditionalFormatting>
  <conditionalFormatting sqref="F499:F503">
    <cfRule type="cellIs" dxfId="22447" priority="12701" operator="notEqual">
      <formula>""</formula>
    </cfRule>
    <cfRule type="cellIs" dxfId="22446" priority="12702" operator="equal">
      <formula>""</formula>
    </cfRule>
  </conditionalFormatting>
  <conditionalFormatting sqref="F504">
    <cfRule type="cellIs" dxfId="22445" priority="12699" operator="notEqual">
      <formula>""</formula>
    </cfRule>
    <cfRule type="cellIs" dxfId="22444" priority="12700" operator="equal">
      <formula>""</formula>
    </cfRule>
  </conditionalFormatting>
  <conditionalFormatting sqref="Q508:U509 H519:I519 M518:P518 P514:P517 R510 L519:P519 J518:J519 N508:N509 H518 N517 S510:S519 Q510:Q519">
    <cfRule type="cellIs" dxfId="22443" priority="12697" operator="notEqual">
      <formula>""</formula>
    </cfRule>
    <cfRule type="cellIs" dxfId="22442" priority="12698" operator="equal">
      <formula>""</formula>
    </cfRule>
  </conditionalFormatting>
  <conditionalFormatting sqref="B508:C514 E508:E512 I508:J509 E519 J510 G508 B515:B517">
    <cfRule type="cellIs" dxfId="22441" priority="12695" operator="notEqual">
      <formula>""</formula>
    </cfRule>
    <cfRule type="cellIs" dxfId="22440" priority="12696" operator="equal">
      <formula>""</formula>
    </cfRule>
  </conditionalFormatting>
  <conditionalFormatting sqref="K508:K512">
    <cfRule type="cellIs" dxfId="22439" priority="12693" operator="notEqual">
      <formula>""</formula>
    </cfRule>
    <cfRule type="cellIs" dxfId="22438" priority="12694" operator="equal">
      <formula>""</formula>
    </cfRule>
  </conditionalFormatting>
  <conditionalFormatting sqref="D508 D519">
    <cfRule type="cellIs" dxfId="22437" priority="12691" operator="notEqual">
      <formula>""</formula>
    </cfRule>
    <cfRule type="cellIs" dxfId="22436" priority="12692" operator="equal">
      <formula>""</formula>
    </cfRule>
  </conditionalFormatting>
  <conditionalFormatting sqref="R519">
    <cfRule type="cellIs" dxfId="22435" priority="12689" operator="notEqual">
      <formula>""</formula>
    </cfRule>
    <cfRule type="cellIs" dxfId="22434" priority="12690" operator="equal">
      <formula>""</formula>
    </cfRule>
  </conditionalFormatting>
  <conditionalFormatting sqref="O514:O517">
    <cfRule type="cellIs" dxfId="22433" priority="12687" operator="notEqual">
      <formula>""</formula>
    </cfRule>
    <cfRule type="cellIs" dxfId="22432" priority="12688" operator="equal">
      <formula>""</formula>
    </cfRule>
  </conditionalFormatting>
  <conditionalFormatting sqref="L514:L518">
    <cfRule type="cellIs" dxfId="22431" priority="12685" operator="notEqual">
      <formula>""</formula>
    </cfRule>
    <cfRule type="cellIs" dxfId="22430" priority="12686" operator="equal">
      <formula>""</formula>
    </cfRule>
  </conditionalFormatting>
  <conditionalFormatting sqref="D509:D511">
    <cfRule type="cellIs" dxfId="22429" priority="12683" operator="notEqual">
      <formula>""</formula>
    </cfRule>
    <cfRule type="cellIs" dxfId="22428" priority="12684" operator="equal">
      <formula>""</formula>
    </cfRule>
  </conditionalFormatting>
  <conditionalFormatting sqref="U510:U519">
    <cfRule type="cellIs" dxfId="22427" priority="12681" operator="notEqual">
      <formula>""</formula>
    </cfRule>
    <cfRule type="cellIs" dxfId="22426" priority="12682" operator="equal">
      <formula>""</formula>
    </cfRule>
  </conditionalFormatting>
  <conditionalFormatting sqref="T510:T519">
    <cfRule type="cellIs" dxfId="22425" priority="12679" operator="notEqual">
      <formula>""</formula>
    </cfRule>
    <cfRule type="cellIs" dxfId="22424" priority="12680" operator="equal">
      <formula>""</formula>
    </cfRule>
  </conditionalFormatting>
  <conditionalFormatting sqref="H508 H515:H517">
    <cfRule type="cellIs" dxfId="22423" priority="12677" operator="notEqual">
      <formula>""</formula>
    </cfRule>
    <cfRule type="cellIs" dxfId="22422" priority="12678" operator="equal">
      <formula>""</formula>
    </cfRule>
  </conditionalFormatting>
  <conditionalFormatting sqref="B518:B519">
    <cfRule type="cellIs" dxfId="22421" priority="12675" operator="notEqual">
      <formula>""</formula>
    </cfRule>
    <cfRule type="cellIs" dxfId="22420" priority="12676" operator="equal">
      <formula>""</formula>
    </cfRule>
  </conditionalFormatting>
  <conditionalFormatting sqref="R511">
    <cfRule type="cellIs" dxfId="22419" priority="12673" operator="notEqual">
      <formula>""</formula>
    </cfRule>
    <cfRule type="cellIs" dxfId="22418" priority="12674" operator="equal">
      <formula>""</formula>
    </cfRule>
  </conditionalFormatting>
  <conditionalFormatting sqref="J511">
    <cfRule type="cellIs" dxfId="22417" priority="12671" operator="notEqual">
      <formula>""</formula>
    </cfRule>
    <cfRule type="cellIs" dxfId="22416" priority="12672" operator="equal">
      <formula>""</formula>
    </cfRule>
  </conditionalFormatting>
  <conditionalFormatting sqref="D512">
    <cfRule type="cellIs" dxfId="22415" priority="12669" operator="notEqual">
      <formula>""</formula>
    </cfRule>
    <cfRule type="cellIs" dxfId="22414" priority="12670" operator="equal">
      <formula>""</formula>
    </cfRule>
  </conditionalFormatting>
  <conditionalFormatting sqref="E513:E518">
    <cfRule type="cellIs" dxfId="22413" priority="12667" operator="notEqual">
      <formula>""</formula>
    </cfRule>
    <cfRule type="cellIs" dxfId="22412" priority="12668" operator="equal">
      <formula>""</formula>
    </cfRule>
  </conditionalFormatting>
  <conditionalFormatting sqref="I514">
    <cfRule type="cellIs" dxfId="22411" priority="12665" operator="notEqual">
      <formula>""</formula>
    </cfRule>
    <cfRule type="cellIs" dxfId="22410" priority="12666" operator="equal">
      <formula>""</formula>
    </cfRule>
  </conditionalFormatting>
  <conditionalFormatting sqref="G515:G518">
    <cfRule type="cellIs" dxfId="22409" priority="12663" operator="notEqual">
      <formula>""</formula>
    </cfRule>
    <cfRule type="cellIs" dxfId="22408" priority="12664" operator="equal">
      <formula>""</formula>
    </cfRule>
  </conditionalFormatting>
  <conditionalFormatting sqref="G519">
    <cfRule type="cellIs" dxfId="22407" priority="12661" operator="notEqual">
      <formula>""</formula>
    </cfRule>
    <cfRule type="cellIs" dxfId="22406" priority="12662" operator="equal">
      <formula>""</formula>
    </cfRule>
  </conditionalFormatting>
  <conditionalFormatting sqref="F514:F518">
    <cfRule type="cellIs" dxfId="22405" priority="12659" operator="notEqual">
      <formula>""</formula>
    </cfRule>
    <cfRule type="cellIs" dxfId="22404" priority="12660" operator="equal">
      <formula>""</formula>
    </cfRule>
  </conditionalFormatting>
  <conditionalFormatting sqref="F519">
    <cfRule type="cellIs" dxfId="22403" priority="12657" operator="notEqual">
      <formula>""</formula>
    </cfRule>
    <cfRule type="cellIs" dxfId="22402" priority="12658" operator="equal">
      <formula>""</formula>
    </cfRule>
  </conditionalFormatting>
  <conditionalFormatting sqref="Q523:T524 H534:I534 M533:P533 P530:P532 R525 K533 K534:P534 J533:J534 N523:N532 Q525:Q534 S525:S534">
    <cfRule type="cellIs" dxfId="22401" priority="12655" operator="notEqual">
      <formula>""</formula>
    </cfRule>
    <cfRule type="cellIs" dxfId="22400" priority="12656" operator="equal">
      <formula>""</formula>
    </cfRule>
  </conditionalFormatting>
  <conditionalFormatting sqref="B530:C532 E523:E527 I523:J524 E534 C533:C534 J525 G523:G527 B529">
    <cfRule type="cellIs" dxfId="22399" priority="12653" operator="notEqual">
      <formula>""</formula>
    </cfRule>
    <cfRule type="cellIs" dxfId="22398" priority="12654" operator="equal">
      <formula>""</formula>
    </cfRule>
  </conditionalFormatting>
  <conditionalFormatting sqref="K523:K527 K530:K532">
    <cfRule type="cellIs" dxfId="22397" priority="12651" operator="notEqual">
      <formula>""</formula>
    </cfRule>
    <cfRule type="cellIs" dxfId="22396" priority="12652" operator="equal">
      <formula>""</formula>
    </cfRule>
  </conditionalFormatting>
  <conditionalFormatting sqref="D523 D534">
    <cfRule type="cellIs" dxfId="22395" priority="12649" operator="notEqual">
      <formula>""</formula>
    </cfRule>
    <cfRule type="cellIs" dxfId="22394" priority="12650" operator="equal">
      <formula>""</formula>
    </cfRule>
  </conditionalFormatting>
  <conditionalFormatting sqref="R533:R534">
    <cfRule type="cellIs" dxfId="22393" priority="12647" operator="notEqual">
      <formula>""</formula>
    </cfRule>
    <cfRule type="cellIs" dxfId="22392" priority="12648" operator="equal">
      <formula>""</formula>
    </cfRule>
  </conditionalFormatting>
  <conditionalFormatting sqref="O529:O532">
    <cfRule type="cellIs" dxfId="22391" priority="12645" operator="notEqual">
      <formula>""</formula>
    </cfRule>
    <cfRule type="cellIs" dxfId="22390" priority="12646" operator="equal">
      <formula>""</formula>
    </cfRule>
  </conditionalFormatting>
  <conditionalFormatting sqref="L533">
    <cfRule type="cellIs" dxfId="22389" priority="12643" operator="notEqual">
      <formula>""</formula>
    </cfRule>
    <cfRule type="cellIs" dxfId="22388" priority="12644" operator="equal">
      <formula>""</formula>
    </cfRule>
  </conditionalFormatting>
  <conditionalFormatting sqref="D524:D526">
    <cfRule type="cellIs" dxfId="22387" priority="12641" operator="notEqual">
      <formula>""</formula>
    </cfRule>
    <cfRule type="cellIs" dxfId="22386" priority="12642" operator="equal">
      <formula>""</formula>
    </cfRule>
  </conditionalFormatting>
  <conditionalFormatting sqref="U534">
    <cfRule type="cellIs" dxfId="22385" priority="12639" operator="notEqual">
      <formula>""</formula>
    </cfRule>
    <cfRule type="cellIs" dxfId="22384" priority="12640" operator="equal">
      <formula>""</formula>
    </cfRule>
  </conditionalFormatting>
  <conditionalFormatting sqref="T525:T534">
    <cfRule type="cellIs" dxfId="22383" priority="12637" operator="notEqual">
      <formula>""</formula>
    </cfRule>
    <cfRule type="cellIs" dxfId="22382" priority="12638" operator="equal">
      <formula>""</formula>
    </cfRule>
  </conditionalFormatting>
  <conditionalFormatting sqref="H523">
    <cfRule type="cellIs" dxfId="22381" priority="12635" operator="notEqual">
      <formula>""</formula>
    </cfRule>
    <cfRule type="cellIs" dxfId="22380" priority="12636" operator="equal">
      <formula>""</formula>
    </cfRule>
  </conditionalFormatting>
  <conditionalFormatting sqref="B533:B534">
    <cfRule type="cellIs" dxfId="22379" priority="12633" operator="notEqual">
      <formula>""</formula>
    </cfRule>
    <cfRule type="cellIs" dxfId="22378" priority="12634" operator="equal">
      <formula>""</formula>
    </cfRule>
  </conditionalFormatting>
  <conditionalFormatting sqref="P523">
    <cfRule type="cellIs" dxfId="22377" priority="12631" operator="notEqual">
      <formula>""</formula>
    </cfRule>
    <cfRule type="cellIs" dxfId="22376" priority="12632" operator="equal">
      <formula>""</formula>
    </cfRule>
  </conditionalFormatting>
  <conditionalFormatting sqref="R526:R532">
    <cfRule type="cellIs" dxfId="22375" priority="12629" operator="notEqual">
      <formula>""</formula>
    </cfRule>
    <cfRule type="cellIs" dxfId="22374" priority="12630" operator="equal">
      <formula>""</formula>
    </cfRule>
  </conditionalFormatting>
  <conditionalFormatting sqref="J526">
    <cfRule type="cellIs" dxfId="22373" priority="12627" operator="notEqual">
      <formula>""</formula>
    </cfRule>
    <cfRule type="cellIs" dxfId="22372" priority="12628" operator="equal">
      <formula>""</formula>
    </cfRule>
  </conditionalFormatting>
  <conditionalFormatting sqref="D527:D533">
    <cfRule type="cellIs" dxfId="22371" priority="12625" operator="notEqual">
      <formula>""</formula>
    </cfRule>
    <cfRule type="cellIs" dxfId="22370" priority="12626" operator="equal">
      <formula>""</formula>
    </cfRule>
  </conditionalFormatting>
  <conditionalFormatting sqref="E528:E533">
    <cfRule type="cellIs" dxfId="22369" priority="12623" operator="notEqual">
      <formula>""</formula>
    </cfRule>
    <cfRule type="cellIs" dxfId="22368" priority="12624" operator="equal">
      <formula>""</formula>
    </cfRule>
  </conditionalFormatting>
  <conditionalFormatting sqref="I533">
    <cfRule type="cellIs" dxfId="22367" priority="12621" operator="notEqual">
      <formula>""</formula>
    </cfRule>
    <cfRule type="cellIs" dxfId="22366" priority="12622" operator="equal">
      <formula>""</formula>
    </cfRule>
  </conditionalFormatting>
  <conditionalFormatting sqref="G528:G533">
    <cfRule type="cellIs" dxfId="22365" priority="12619" operator="notEqual">
      <formula>""</formula>
    </cfRule>
    <cfRule type="cellIs" dxfId="22364" priority="12620" operator="equal">
      <formula>""</formula>
    </cfRule>
  </conditionalFormatting>
  <conditionalFormatting sqref="G534">
    <cfRule type="cellIs" dxfId="22363" priority="12617" operator="notEqual">
      <formula>""</formula>
    </cfRule>
    <cfRule type="cellIs" dxfId="22362" priority="12618" operator="equal">
      <formula>""</formula>
    </cfRule>
  </conditionalFormatting>
  <conditionalFormatting sqref="F529:F533">
    <cfRule type="cellIs" dxfId="22361" priority="12615" operator="notEqual">
      <formula>""</formula>
    </cfRule>
    <cfRule type="cellIs" dxfId="22360" priority="12616" operator="equal">
      <formula>""</formula>
    </cfRule>
  </conditionalFormatting>
  <conditionalFormatting sqref="F534">
    <cfRule type="cellIs" dxfId="22359" priority="12613" operator="notEqual">
      <formula>""</formula>
    </cfRule>
    <cfRule type="cellIs" dxfId="22358" priority="12614" operator="equal">
      <formula>""</formula>
    </cfRule>
  </conditionalFormatting>
  <conditionalFormatting sqref="Q538:U539 H549:I549 M548:P548 P545:P547 K548 K549:P549 J547:J549 S540:S542 M538:N547 Q540:Q549">
    <cfRule type="cellIs" dxfId="22357" priority="12611" operator="notEqual">
      <formula>""</formula>
    </cfRule>
    <cfRule type="cellIs" dxfId="22356" priority="12612" operator="equal">
      <formula>""</formula>
    </cfRule>
  </conditionalFormatting>
  <conditionalFormatting sqref="B538:C543 E538:G538 I538:J539 E549 F543 J540 E539:F542 B544:B547">
    <cfRule type="cellIs" dxfId="22355" priority="12609" operator="notEqual">
      <formula>""</formula>
    </cfRule>
    <cfRule type="cellIs" dxfId="22354" priority="12610" operator="equal">
      <formula>""</formula>
    </cfRule>
  </conditionalFormatting>
  <conditionalFormatting sqref="K538:K542 K545:K547">
    <cfRule type="cellIs" dxfId="22353" priority="12607" operator="notEqual">
      <formula>""</formula>
    </cfRule>
    <cfRule type="cellIs" dxfId="22352" priority="12608" operator="equal">
      <formula>""</formula>
    </cfRule>
  </conditionalFormatting>
  <conditionalFormatting sqref="D538 D549">
    <cfRule type="cellIs" dxfId="22351" priority="12605" operator="notEqual">
      <formula>""</formula>
    </cfRule>
    <cfRule type="cellIs" dxfId="22350" priority="12606" operator="equal">
      <formula>""</formula>
    </cfRule>
  </conditionalFormatting>
  <conditionalFormatting sqref="R548:R549">
    <cfRule type="cellIs" dxfId="22349" priority="12603" operator="notEqual">
      <formula>""</formula>
    </cfRule>
    <cfRule type="cellIs" dxfId="22348" priority="12604" operator="equal">
      <formula>""</formula>
    </cfRule>
  </conditionalFormatting>
  <conditionalFormatting sqref="O538:O547">
    <cfRule type="cellIs" dxfId="22347" priority="12601" operator="notEqual">
      <formula>""</formula>
    </cfRule>
    <cfRule type="cellIs" dxfId="22346" priority="12602" operator="equal">
      <formula>""</formula>
    </cfRule>
  </conditionalFormatting>
  <conditionalFormatting sqref="L544:L548">
    <cfRule type="cellIs" dxfId="22345" priority="12599" operator="notEqual">
      <formula>""</formula>
    </cfRule>
    <cfRule type="cellIs" dxfId="22344" priority="12600" operator="equal">
      <formula>""</formula>
    </cfRule>
  </conditionalFormatting>
  <conditionalFormatting sqref="D539:D541">
    <cfRule type="cellIs" dxfId="22343" priority="12597" operator="notEqual">
      <formula>""</formula>
    </cfRule>
    <cfRule type="cellIs" dxfId="22342" priority="12598" operator="equal">
      <formula>""</formula>
    </cfRule>
  </conditionalFormatting>
  <conditionalFormatting sqref="U540:U549">
    <cfRule type="cellIs" dxfId="22341" priority="12595" operator="notEqual">
      <formula>""</formula>
    </cfRule>
    <cfRule type="cellIs" dxfId="22340" priority="12596" operator="equal">
      <formula>""</formula>
    </cfRule>
  </conditionalFormatting>
  <conditionalFormatting sqref="T540:T549">
    <cfRule type="cellIs" dxfId="22339" priority="12593" operator="notEqual">
      <formula>""</formula>
    </cfRule>
    <cfRule type="cellIs" dxfId="22338" priority="12594" operator="equal">
      <formula>""</formula>
    </cfRule>
  </conditionalFormatting>
  <conditionalFormatting sqref="H538">
    <cfRule type="cellIs" dxfId="22337" priority="12591" operator="notEqual">
      <formula>""</formula>
    </cfRule>
    <cfRule type="cellIs" dxfId="22336" priority="12592" operator="equal">
      <formula>""</formula>
    </cfRule>
  </conditionalFormatting>
  <conditionalFormatting sqref="B548:B549">
    <cfRule type="cellIs" dxfId="22335" priority="12589" operator="notEqual">
      <formula>""</formula>
    </cfRule>
    <cfRule type="cellIs" dxfId="22334" priority="12590" operator="equal">
      <formula>""</formula>
    </cfRule>
  </conditionalFormatting>
  <conditionalFormatting sqref="P538">
    <cfRule type="cellIs" dxfId="22333" priority="12587" operator="notEqual">
      <formula>""</formula>
    </cfRule>
    <cfRule type="cellIs" dxfId="22332" priority="12588" operator="equal">
      <formula>""</formula>
    </cfRule>
  </conditionalFormatting>
  <conditionalFormatting sqref="R547">
    <cfRule type="cellIs" dxfId="22331" priority="12585" operator="notEqual">
      <formula>""</formula>
    </cfRule>
    <cfRule type="cellIs" dxfId="22330" priority="12586" operator="equal">
      <formula>""</formula>
    </cfRule>
  </conditionalFormatting>
  <conditionalFormatting sqref="D542">
    <cfRule type="cellIs" dxfId="22329" priority="12583" operator="notEqual">
      <formula>""</formula>
    </cfRule>
    <cfRule type="cellIs" dxfId="22328" priority="12584" operator="equal">
      <formula>""</formula>
    </cfRule>
  </conditionalFormatting>
  <conditionalFormatting sqref="E543:E548">
    <cfRule type="cellIs" dxfId="22327" priority="12581" operator="notEqual">
      <formula>""</formula>
    </cfRule>
    <cfRule type="cellIs" dxfId="22326" priority="12582" operator="equal">
      <formula>""</formula>
    </cfRule>
  </conditionalFormatting>
  <conditionalFormatting sqref="I540:I543">
    <cfRule type="cellIs" dxfId="22325" priority="12579" operator="notEqual">
      <formula>""</formula>
    </cfRule>
    <cfRule type="cellIs" dxfId="22324" priority="12580" operator="equal">
      <formula>""</formula>
    </cfRule>
  </conditionalFormatting>
  <conditionalFormatting sqref="I548">
    <cfRule type="cellIs" dxfId="22323" priority="12577" operator="notEqual">
      <formula>""</formula>
    </cfRule>
    <cfRule type="cellIs" dxfId="22322" priority="12578" operator="equal">
      <formula>""</formula>
    </cfRule>
  </conditionalFormatting>
  <conditionalFormatting sqref="G545:G548">
    <cfRule type="cellIs" dxfId="22321" priority="12575" operator="notEqual">
      <formula>""</formula>
    </cfRule>
    <cfRule type="cellIs" dxfId="22320" priority="12576" operator="equal">
      <formula>""</formula>
    </cfRule>
  </conditionalFormatting>
  <conditionalFormatting sqref="G549">
    <cfRule type="cellIs" dxfId="22319" priority="12573" operator="notEqual">
      <formula>""</formula>
    </cfRule>
    <cfRule type="cellIs" dxfId="22318" priority="12574" operator="equal">
      <formula>""</formula>
    </cfRule>
  </conditionalFormatting>
  <conditionalFormatting sqref="Q553:U554 H564:I564 M563:P563 P559:P562 Q555:R555 K563 K564:P564 J562:J564 S555:S560 M553:N562">
    <cfRule type="cellIs" dxfId="22317" priority="12571" operator="notEqual">
      <formula>""</formula>
    </cfRule>
    <cfRule type="cellIs" dxfId="22316" priority="12572" operator="equal">
      <formula>""</formula>
    </cfRule>
  </conditionalFormatting>
  <conditionalFormatting sqref="B553:C558 E553:G557 I553:J554 E564 C564 J555 B559:B562 F558:F564">
    <cfRule type="cellIs" dxfId="22315" priority="12569" operator="notEqual">
      <formula>""</formula>
    </cfRule>
    <cfRule type="cellIs" dxfId="22314" priority="12570" operator="equal">
      <formula>""</formula>
    </cfRule>
  </conditionalFormatting>
  <conditionalFormatting sqref="K553:K557 K560:K562">
    <cfRule type="cellIs" dxfId="22313" priority="12567" operator="notEqual">
      <formula>""</formula>
    </cfRule>
    <cfRule type="cellIs" dxfId="22312" priority="12568" operator="equal">
      <formula>""</formula>
    </cfRule>
  </conditionalFormatting>
  <conditionalFormatting sqref="D553 D564">
    <cfRule type="cellIs" dxfId="22311" priority="12565" operator="notEqual">
      <formula>""</formula>
    </cfRule>
    <cfRule type="cellIs" dxfId="22310" priority="12566" operator="equal">
      <formula>""</formula>
    </cfRule>
  </conditionalFormatting>
  <conditionalFormatting sqref="R563:R564">
    <cfRule type="cellIs" dxfId="22309" priority="12563" operator="notEqual">
      <formula>""</formula>
    </cfRule>
    <cfRule type="cellIs" dxfId="22308" priority="12564" operator="equal">
      <formula>""</formula>
    </cfRule>
  </conditionalFormatting>
  <conditionalFormatting sqref="O553:O562">
    <cfRule type="cellIs" dxfId="22307" priority="12561" operator="notEqual">
      <formula>""</formula>
    </cfRule>
    <cfRule type="cellIs" dxfId="22306" priority="12562" operator="equal">
      <formula>""</formula>
    </cfRule>
  </conditionalFormatting>
  <conditionalFormatting sqref="L559:L563">
    <cfRule type="cellIs" dxfId="22305" priority="12559" operator="notEqual">
      <formula>""</formula>
    </cfRule>
    <cfRule type="cellIs" dxfId="22304" priority="12560" operator="equal">
      <formula>""</formula>
    </cfRule>
  </conditionalFormatting>
  <conditionalFormatting sqref="D554:D556">
    <cfRule type="cellIs" dxfId="22303" priority="12557" operator="notEqual">
      <formula>""</formula>
    </cfRule>
    <cfRule type="cellIs" dxfId="22302" priority="12558" operator="equal">
      <formula>""</formula>
    </cfRule>
  </conditionalFormatting>
  <conditionalFormatting sqref="Q556:Q564">
    <cfRule type="cellIs" dxfId="22301" priority="12555" operator="notEqual">
      <formula>""</formula>
    </cfRule>
    <cfRule type="cellIs" dxfId="22300" priority="12556" operator="equal">
      <formula>""</formula>
    </cfRule>
  </conditionalFormatting>
  <conditionalFormatting sqref="U555:U564">
    <cfRule type="cellIs" dxfId="22299" priority="12553" operator="notEqual">
      <formula>""</formula>
    </cfRule>
    <cfRule type="cellIs" dxfId="22298" priority="12554" operator="equal">
      <formula>""</formula>
    </cfRule>
  </conditionalFormatting>
  <conditionalFormatting sqref="T555:T564">
    <cfRule type="cellIs" dxfId="22297" priority="12551" operator="notEqual">
      <formula>""</formula>
    </cfRule>
    <cfRule type="cellIs" dxfId="22296" priority="12552" operator="equal">
      <formula>""</formula>
    </cfRule>
  </conditionalFormatting>
  <conditionalFormatting sqref="S561:S564">
    <cfRule type="cellIs" dxfId="22295" priority="12549" operator="notEqual">
      <formula>""</formula>
    </cfRule>
    <cfRule type="cellIs" dxfId="22294" priority="12550" operator="equal">
      <formula>""</formula>
    </cfRule>
  </conditionalFormatting>
  <conditionalFormatting sqref="H553:H559">
    <cfRule type="cellIs" dxfId="22293" priority="12547" operator="notEqual">
      <formula>""</formula>
    </cfRule>
    <cfRule type="cellIs" dxfId="22292" priority="12548" operator="equal">
      <formula>""</formula>
    </cfRule>
  </conditionalFormatting>
  <conditionalFormatting sqref="B563:B564">
    <cfRule type="cellIs" dxfId="22291" priority="12545" operator="notEqual">
      <formula>""</formula>
    </cfRule>
    <cfRule type="cellIs" dxfId="22290" priority="12546" operator="equal">
      <formula>""</formula>
    </cfRule>
  </conditionalFormatting>
  <conditionalFormatting sqref="P553:P558">
    <cfRule type="cellIs" dxfId="22289" priority="12543" operator="notEqual">
      <formula>""</formula>
    </cfRule>
    <cfRule type="cellIs" dxfId="22288" priority="12544" operator="equal">
      <formula>""</formula>
    </cfRule>
  </conditionalFormatting>
  <conditionalFormatting sqref="R556:R562">
    <cfRule type="cellIs" dxfId="22287" priority="12541" operator="notEqual">
      <formula>""</formula>
    </cfRule>
    <cfRule type="cellIs" dxfId="22286" priority="12542" operator="equal">
      <formula>""</formula>
    </cfRule>
  </conditionalFormatting>
  <conditionalFormatting sqref="J556:J561">
    <cfRule type="cellIs" dxfId="22285" priority="12539" operator="notEqual">
      <formula>""</formula>
    </cfRule>
    <cfRule type="cellIs" dxfId="22284" priority="12540" operator="equal">
      <formula>""</formula>
    </cfRule>
  </conditionalFormatting>
  <conditionalFormatting sqref="D557">
    <cfRule type="cellIs" dxfId="22283" priority="12537" operator="notEqual">
      <formula>""</formula>
    </cfRule>
    <cfRule type="cellIs" dxfId="22282" priority="12538" operator="equal">
      <formula>""</formula>
    </cfRule>
  </conditionalFormatting>
  <conditionalFormatting sqref="E558:E563">
    <cfRule type="cellIs" dxfId="22281" priority="12535" operator="notEqual">
      <formula>""</formula>
    </cfRule>
    <cfRule type="cellIs" dxfId="22280" priority="12536" operator="equal">
      <formula>""</formula>
    </cfRule>
  </conditionalFormatting>
  <conditionalFormatting sqref="L553:L558">
    <cfRule type="cellIs" dxfId="22279" priority="12533" operator="notEqual">
      <formula>""</formula>
    </cfRule>
    <cfRule type="cellIs" dxfId="22278" priority="12534" operator="equal">
      <formula>""</formula>
    </cfRule>
  </conditionalFormatting>
  <conditionalFormatting sqref="I559">
    <cfRule type="cellIs" dxfId="22277" priority="12531" operator="notEqual">
      <formula>""</formula>
    </cfRule>
    <cfRule type="cellIs" dxfId="22276" priority="12532" operator="equal">
      <formula>""</formula>
    </cfRule>
  </conditionalFormatting>
  <conditionalFormatting sqref="I560:I563">
    <cfRule type="cellIs" dxfId="22275" priority="12529" operator="notEqual">
      <formula>""</formula>
    </cfRule>
    <cfRule type="cellIs" dxfId="22274" priority="12530" operator="equal">
      <formula>""</formula>
    </cfRule>
  </conditionalFormatting>
  <conditionalFormatting sqref="G558:G563">
    <cfRule type="cellIs" dxfId="22273" priority="12527" operator="notEqual">
      <formula>""</formula>
    </cfRule>
    <cfRule type="cellIs" dxfId="22272" priority="12528" operator="equal">
      <formula>""</formula>
    </cfRule>
  </conditionalFormatting>
  <conditionalFormatting sqref="G564">
    <cfRule type="cellIs" dxfId="22271" priority="12525" operator="notEqual">
      <formula>""</formula>
    </cfRule>
    <cfRule type="cellIs" dxfId="22270" priority="12526" operator="equal">
      <formula>""</formula>
    </cfRule>
  </conditionalFormatting>
  <conditionalFormatting sqref="H579:I579 P574:P577 Q568:R570 K578 K579:M579 J578:J579 M577:M578 T568:T569 O578:P579 N568:N579">
    <cfRule type="cellIs" dxfId="22269" priority="12523" operator="notEqual">
      <formula>""</formula>
    </cfRule>
    <cfRule type="cellIs" dxfId="22268" priority="12524" operator="equal">
      <formula>""</formula>
    </cfRule>
  </conditionalFormatting>
  <conditionalFormatting sqref="B568:C577 E568:G568 I568:J569 E579 C578:C579 J570 E569:F570 F571:F572">
    <cfRule type="cellIs" dxfId="22267" priority="12521" operator="notEqual">
      <formula>""</formula>
    </cfRule>
    <cfRule type="cellIs" dxfId="22266" priority="12522" operator="equal">
      <formula>""</formula>
    </cfRule>
  </conditionalFormatting>
  <conditionalFormatting sqref="K568:K577">
    <cfRule type="cellIs" dxfId="22265" priority="12519" operator="notEqual">
      <formula>""</formula>
    </cfRule>
    <cfRule type="cellIs" dxfId="22264" priority="12520" operator="equal">
      <formula>""</formula>
    </cfRule>
  </conditionalFormatting>
  <conditionalFormatting sqref="D568 D579">
    <cfRule type="cellIs" dxfId="22263" priority="12517" operator="notEqual">
      <formula>""</formula>
    </cfRule>
    <cfRule type="cellIs" dxfId="22262" priority="12518" operator="equal">
      <formula>""</formula>
    </cfRule>
  </conditionalFormatting>
  <conditionalFormatting sqref="R579">
    <cfRule type="cellIs" dxfId="22261" priority="12515" operator="notEqual">
      <formula>""</formula>
    </cfRule>
    <cfRule type="cellIs" dxfId="22260" priority="12516" operator="equal">
      <formula>""</formula>
    </cfRule>
  </conditionalFormatting>
  <conditionalFormatting sqref="O574:O577">
    <cfRule type="cellIs" dxfId="22259" priority="12513" operator="notEqual">
      <formula>""</formula>
    </cfRule>
    <cfRule type="cellIs" dxfId="22258" priority="12514" operator="equal">
      <formula>""</formula>
    </cfRule>
  </conditionalFormatting>
  <conditionalFormatting sqref="L575:L578">
    <cfRule type="cellIs" dxfId="22257" priority="12511" operator="notEqual">
      <formula>""</formula>
    </cfRule>
    <cfRule type="cellIs" dxfId="22256" priority="12512" operator="equal">
      <formula>""</formula>
    </cfRule>
  </conditionalFormatting>
  <conditionalFormatting sqref="D569:D571">
    <cfRule type="cellIs" dxfId="22255" priority="12509" operator="notEqual">
      <formula>""</formula>
    </cfRule>
    <cfRule type="cellIs" dxfId="22254" priority="12510" operator="equal">
      <formula>""</formula>
    </cfRule>
  </conditionalFormatting>
  <conditionalFormatting sqref="Q571:Q579">
    <cfRule type="cellIs" dxfId="22253" priority="12507" operator="notEqual">
      <formula>""</formula>
    </cfRule>
    <cfRule type="cellIs" dxfId="22252" priority="12508" operator="equal">
      <formula>""</formula>
    </cfRule>
  </conditionalFormatting>
  <conditionalFormatting sqref="U579">
    <cfRule type="cellIs" dxfId="22251" priority="12505" operator="notEqual">
      <formula>""</formula>
    </cfRule>
    <cfRule type="cellIs" dxfId="22250" priority="12506" operator="equal">
      <formula>""</formula>
    </cfRule>
  </conditionalFormatting>
  <conditionalFormatting sqref="T570:T579">
    <cfRule type="cellIs" dxfId="22249" priority="12503" operator="notEqual">
      <formula>""</formula>
    </cfRule>
    <cfRule type="cellIs" dxfId="22248" priority="12504" operator="equal">
      <formula>""</formula>
    </cfRule>
  </conditionalFormatting>
  <conditionalFormatting sqref="S578:S579">
    <cfRule type="cellIs" dxfId="22247" priority="12501" operator="notEqual">
      <formula>""</formula>
    </cfRule>
    <cfRule type="cellIs" dxfId="22246" priority="12502" operator="equal">
      <formula>""</formula>
    </cfRule>
  </conditionalFormatting>
  <conditionalFormatting sqref="H568">
    <cfRule type="cellIs" dxfId="22245" priority="12499" operator="notEqual">
      <formula>""</formula>
    </cfRule>
    <cfRule type="cellIs" dxfId="22244" priority="12500" operator="equal">
      <formula>""</formula>
    </cfRule>
  </conditionalFormatting>
  <conditionalFormatting sqref="B578:B579">
    <cfRule type="cellIs" dxfId="22243" priority="12497" operator="notEqual">
      <formula>""</formula>
    </cfRule>
    <cfRule type="cellIs" dxfId="22242" priority="12498" operator="equal">
      <formula>""</formula>
    </cfRule>
  </conditionalFormatting>
  <conditionalFormatting sqref="J571:J577">
    <cfRule type="cellIs" dxfId="22241" priority="12495" operator="notEqual">
      <formula>""</formula>
    </cfRule>
    <cfRule type="cellIs" dxfId="22240" priority="12496" operator="equal">
      <formula>""</formula>
    </cfRule>
  </conditionalFormatting>
  <conditionalFormatting sqref="D572">
    <cfRule type="cellIs" dxfId="22239" priority="12493" operator="notEqual">
      <formula>""</formula>
    </cfRule>
    <cfRule type="cellIs" dxfId="22238" priority="12494" operator="equal">
      <formula>""</formula>
    </cfRule>
  </conditionalFormatting>
  <conditionalFormatting sqref="E578">
    <cfRule type="cellIs" dxfId="22237" priority="12491" operator="notEqual">
      <formula>""</formula>
    </cfRule>
    <cfRule type="cellIs" dxfId="22236" priority="12492" operator="equal">
      <formula>""</formula>
    </cfRule>
  </conditionalFormatting>
  <conditionalFormatting sqref="L568:L573">
    <cfRule type="cellIs" dxfId="22235" priority="12489" operator="notEqual">
      <formula>""</formula>
    </cfRule>
    <cfRule type="cellIs" dxfId="22234" priority="12490" operator="equal">
      <formula>""</formula>
    </cfRule>
  </conditionalFormatting>
  <conditionalFormatting sqref="I570:I572">
    <cfRule type="cellIs" dxfId="22233" priority="12487" operator="notEqual">
      <formula>""</formula>
    </cfRule>
    <cfRule type="cellIs" dxfId="22232" priority="12488" operator="equal">
      <formula>""</formula>
    </cfRule>
  </conditionalFormatting>
  <conditionalFormatting sqref="G575:G578">
    <cfRule type="cellIs" dxfId="22231" priority="12485" operator="notEqual">
      <formula>""</formula>
    </cfRule>
    <cfRule type="cellIs" dxfId="22230" priority="12486" operator="equal">
      <formula>""</formula>
    </cfRule>
  </conditionalFormatting>
  <conditionalFormatting sqref="G579">
    <cfRule type="cellIs" dxfId="22229" priority="12483" operator="notEqual">
      <formula>""</formula>
    </cfRule>
    <cfRule type="cellIs" dxfId="22228" priority="12484" operator="equal">
      <formula>""</formula>
    </cfRule>
  </conditionalFormatting>
  <conditionalFormatting sqref="F579">
    <cfRule type="cellIs" dxfId="22227" priority="12481" operator="notEqual">
      <formula>""</formula>
    </cfRule>
    <cfRule type="cellIs" dxfId="22226" priority="12482" operator="equal">
      <formula>""</formula>
    </cfRule>
  </conditionalFormatting>
  <conditionalFormatting sqref="Q583:U584 H594:I594 P589:P592 Q585:R585 K594:M594 J592:J594 M583:N583 H593 S585:S590 O593:P594 N584:N587 M584:M593">
    <cfRule type="cellIs" dxfId="22225" priority="12479" operator="notEqual">
      <formula>""</formula>
    </cfRule>
    <cfRule type="cellIs" dxfId="22224" priority="12480" operator="equal">
      <formula>""</formula>
    </cfRule>
  </conditionalFormatting>
  <conditionalFormatting sqref="B589:C592 E583:G583 I583:J584 C593:C594 J585 E584:F587">
    <cfRule type="cellIs" dxfId="22223" priority="12477" operator="notEqual">
      <formula>""</formula>
    </cfRule>
    <cfRule type="cellIs" dxfId="22222" priority="12478" operator="equal">
      <formula>""</formula>
    </cfRule>
  </conditionalFormatting>
  <conditionalFormatting sqref="K583:K593">
    <cfRule type="cellIs" dxfId="22221" priority="12475" operator="notEqual">
      <formula>""</formula>
    </cfRule>
    <cfRule type="cellIs" dxfId="22220" priority="12476" operator="equal">
      <formula>""</formula>
    </cfRule>
  </conditionalFormatting>
  <conditionalFormatting sqref="D583 D594">
    <cfRule type="cellIs" dxfId="22219" priority="12473" operator="notEqual">
      <formula>""</formula>
    </cfRule>
    <cfRule type="cellIs" dxfId="22218" priority="12474" operator="equal">
      <formula>""</formula>
    </cfRule>
  </conditionalFormatting>
  <conditionalFormatting sqref="R593:R594">
    <cfRule type="cellIs" dxfId="22217" priority="12471" operator="notEqual">
      <formula>""</formula>
    </cfRule>
    <cfRule type="cellIs" dxfId="22216" priority="12472" operator="equal">
      <formula>""</formula>
    </cfRule>
  </conditionalFormatting>
  <conditionalFormatting sqref="O589:O592">
    <cfRule type="cellIs" dxfId="22215" priority="12469" operator="notEqual">
      <formula>""</formula>
    </cfRule>
    <cfRule type="cellIs" dxfId="22214" priority="12470" operator="equal">
      <formula>""</formula>
    </cfRule>
  </conditionalFormatting>
  <conditionalFormatting sqref="L589:L593">
    <cfRule type="cellIs" dxfId="22213" priority="12467" operator="notEqual">
      <formula>""</formula>
    </cfRule>
    <cfRule type="cellIs" dxfId="22212" priority="12468" operator="equal">
      <formula>""</formula>
    </cfRule>
  </conditionalFormatting>
  <conditionalFormatting sqref="D584:D586">
    <cfRule type="cellIs" dxfId="22211" priority="12465" operator="notEqual">
      <formula>""</formula>
    </cfRule>
    <cfRule type="cellIs" dxfId="22210" priority="12466" operator="equal">
      <formula>""</formula>
    </cfRule>
  </conditionalFormatting>
  <conditionalFormatting sqref="Q586:Q594">
    <cfRule type="cellIs" dxfId="22209" priority="12463" operator="notEqual">
      <formula>""</formula>
    </cfRule>
    <cfRule type="cellIs" dxfId="22208" priority="12464" operator="equal">
      <formula>""</formula>
    </cfRule>
  </conditionalFormatting>
  <conditionalFormatting sqref="U594">
    <cfRule type="cellIs" dxfId="22207" priority="12461" operator="notEqual">
      <formula>""</formula>
    </cfRule>
    <cfRule type="cellIs" dxfId="22206" priority="12462" operator="equal">
      <formula>""</formula>
    </cfRule>
  </conditionalFormatting>
  <conditionalFormatting sqref="T585:T587">
    <cfRule type="cellIs" dxfId="22205" priority="12459" operator="notEqual">
      <formula>""</formula>
    </cfRule>
    <cfRule type="cellIs" dxfId="22204" priority="12460" operator="equal">
      <formula>""</formula>
    </cfRule>
  </conditionalFormatting>
  <conditionalFormatting sqref="S591:S594">
    <cfRule type="cellIs" dxfId="22203" priority="12457" operator="notEqual">
      <formula>""</formula>
    </cfRule>
    <cfRule type="cellIs" dxfId="22202" priority="12458" operator="equal">
      <formula>""</formula>
    </cfRule>
  </conditionalFormatting>
  <conditionalFormatting sqref="H583 H590:H592">
    <cfRule type="cellIs" dxfId="22201" priority="12455" operator="notEqual">
      <formula>""</formula>
    </cfRule>
    <cfRule type="cellIs" dxfId="22200" priority="12456" operator="equal">
      <formula>""</formula>
    </cfRule>
  </conditionalFormatting>
  <conditionalFormatting sqref="B593:B594">
    <cfRule type="cellIs" dxfId="22199" priority="12453" operator="notEqual">
      <formula>""</formula>
    </cfRule>
    <cfRule type="cellIs" dxfId="22198" priority="12454" operator="equal">
      <formula>""</formula>
    </cfRule>
  </conditionalFormatting>
  <conditionalFormatting sqref="J586:J591">
    <cfRule type="cellIs" dxfId="22197" priority="12451" operator="notEqual">
      <formula>""</formula>
    </cfRule>
    <cfRule type="cellIs" dxfId="22196" priority="12452" operator="equal">
      <formula>""</formula>
    </cfRule>
  </conditionalFormatting>
  <conditionalFormatting sqref="D587">
    <cfRule type="cellIs" dxfId="22195" priority="12449" operator="notEqual">
      <formula>""</formula>
    </cfRule>
    <cfRule type="cellIs" dxfId="22194" priority="12450" operator="equal">
      <formula>""</formula>
    </cfRule>
  </conditionalFormatting>
  <conditionalFormatting sqref="L583:L588">
    <cfRule type="cellIs" dxfId="22193" priority="12447" operator="notEqual">
      <formula>""</formula>
    </cfRule>
    <cfRule type="cellIs" dxfId="22192" priority="12448" operator="equal">
      <formula>""</formula>
    </cfRule>
  </conditionalFormatting>
  <conditionalFormatting sqref="I585">
    <cfRule type="cellIs" dxfId="22191" priority="12445" operator="notEqual">
      <formula>""</formula>
    </cfRule>
    <cfRule type="cellIs" dxfId="22190" priority="12446" operator="equal">
      <formula>""</formula>
    </cfRule>
  </conditionalFormatting>
  <conditionalFormatting sqref="I593">
    <cfRule type="cellIs" dxfId="22189" priority="12443" operator="notEqual">
      <formula>""</formula>
    </cfRule>
    <cfRule type="cellIs" dxfId="22188" priority="12444" operator="equal">
      <formula>""</formula>
    </cfRule>
  </conditionalFormatting>
  <conditionalFormatting sqref="G591:G593">
    <cfRule type="cellIs" dxfId="22187" priority="12441" operator="notEqual">
      <formula>""</formula>
    </cfRule>
    <cfRule type="cellIs" dxfId="22186" priority="12442" operator="equal">
      <formula>""</formula>
    </cfRule>
  </conditionalFormatting>
  <conditionalFormatting sqref="G594">
    <cfRule type="cellIs" dxfId="22185" priority="12439" operator="notEqual">
      <formula>""</formula>
    </cfRule>
    <cfRule type="cellIs" dxfId="22184" priority="12440" operator="equal">
      <formula>""</formula>
    </cfRule>
  </conditionalFormatting>
  <conditionalFormatting sqref="F594">
    <cfRule type="cellIs" dxfId="22183" priority="12437" operator="notEqual">
      <formula>""</formula>
    </cfRule>
    <cfRule type="cellIs" dxfId="22182" priority="12438" operator="equal">
      <formula>""</formula>
    </cfRule>
  </conditionalFormatting>
  <conditionalFormatting sqref="Q598:U598 H609:I609 P605:P607 K608 K609:M609 J607:J609 M598:N598 H608 S600:S605 S599:U599 O608:P609 Q599:Q609 N599:N609 M599:M608">
    <cfRule type="cellIs" dxfId="22181" priority="12435" operator="notEqual">
      <formula>""</formula>
    </cfRule>
    <cfRule type="cellIs" dxfId="22180" priority="12436" operator="equal">
      <formula>""</formula>
    </cfRule>
  </conditionalFormatting>
  <conditionalFormatting sqref="B604:C607 E598:G598 I598:J599 E609 C608:C609 J600 E599:F600 F601:F602">
    <cfRule type="cellIs" dxfId="22179" priority="12433" operator="notEqual">
      <formula>""</formula>
    </cfRule>
    <cfRule type="cellIs" dxfId="22178" priority="12434" operator="equal">
      <formula>""</formula>
    </cfRule>
  </conditionalFormatting>
  <conditionalFormatting sqref="K598:K607">
    <cfRule type="cellIs" dxfId="22177" priority="12431" operator="notEqual">
      <formula>""</formula>
    </cfRule>
    <cfRule type="cellIs" dxfId="22176" priority="12432" operator="equal">
      <formula>""</formula>
    </cfRule>
  </conditionalFormatting>
  <conditionalFormatting sqref="D598 D609">
    <cfRule type="cellIs" dxfId="22175" priority="12429" operator="notEqual">
      <formula>""</formula>
    </cfRule>
    <cfRule type="cellIs" dxfId="22174" priority="12430" operator="equal">
      <formula>""</formula>
    </cfRule>
  </conditionalFormatting>
  <conditionalFormatting sqref="R608:R609">
    <cfRule type="cellIs" dxfId="22173" priority="12427" operator="notEqual">
      <formula>""</formula>
    </cfRule>
    <cfRule type="cellIs" dxfId="22172" priority="12428" operator="equal">
      <formula>""</formula>
    </cfRule>
  </conditionalFormatting>
  <conditionalFormatting sqref="O604:O607">
    <cfRule type="cellIs" dxfId="22171" priority="12425" operator="notEqual">
      <formula>""</formula>
    </cfRule>
    <cfRule type="cellIs" dxfId="22170" priority="12426" operator="equal">
      <formula>""</formula>
    </cfRule>
  </conditionalFormatting>
  <conditionalFormatting sqref="L604:L608">
    <cfRule type="cellIs" dxfId="22169" priority="12423" operator="notEqual">
      <formula>""</formula>
    </cfRule>
    <cfRule type="cellIs" dxfId="22168" priority="12424" operator="equal">
      <formula>""</formula>
    </cfRule>
  </conditionalFormatting>
  <conditionalFormatting sqref="D599:D601">
    <cfRule type="cellIs" dxfId="22167" priority="12421" operator="notEqual">
      <formula>""</formula>
    </cfRule>
    <cfRule type="cellIs" dxfId="22166" priority="12422" operator="equal">
      <formula>""</formula>
    </cfRule>
  </conditionalFormatting>
  <conditionalFormatting sqref="U600:U609">
    <cfRule type="cellIs" dxfId="22165" priority="12419" operator="notEqual">
      <formula>""</formula>
    </cfRule>
    <cfRule type="cellIs" dxfId="22164" priority="12420" operator="equal">
      <formula>""</formula>
    </cfRule>
  </conditionalFormatting>
  <conditionalFormatting sqref="T600:T602">
    <cfRule type="cellIs" dxfId="22163" priority="12417" operator="notEqual">
      <formula>""</formula>
    </cfRule>
    <cfRule type="cellIs" dxfId="22162" priority="12418" operator="equal">
      <formula>""</formula>
    </cfRule>
  </conditionalFormatting>
  <conditionalFormatting sqref="S606:S609">
    <cfRule type="cellIs" dxfId="22161" priority="12415" operator="notEqual">
      <formula>""</formula>
    </cfRule>
    <cfRule type="cellIs" dxfId="22160" priority="12416" operator="equal">
      <formula>""</formula>
    </cfRule>
  </conditionalFormatting>
  <conditionalFormatting sqref="H598 H605:H607">
    <cfRule type="cellIs" dxfId="22159" priority="12413" operator="notEqual">
      <formula>""</formula>
    </cfRule>
    <cfRule type="cellIs" dxfId="22158" priority="12414" operator="equal">
      <formula>""</formula>
    </cfRule>
  </conditionalFormatting>
  <conditionalFormatting sqref="B608:B609">
    <cfRule type="cellIs" dxfId="22157" priority="12411" operator="notEqual">
      <formula>""</formula>
    </cfRule>
    <cfRule type="cellIs" dxfId="22156" priority="12412" operator="equal">
      <formula>""</formula>
    </cfRule>
  </conditionalFormatting>
  <conditionalFormatting sqref="P598:P604">
    <cfRule type="cellIs" dxfId="22155" priority="12409" operator="notEqual">
      <formula>""</formula>
    </cfRule>
    <cfRule type="cellIs" dxfId="22154" priority="12410" operator="equal">
      <formula>""</formula>
    </cfRule>
  </conditionalFormatting>
  <conditionalFormatting sqref="R606:R607">
    <cfRule type="cellIs" dxfId="22153" priority="12407" operator="notEqual">
      <formula>""</formula>
    </cfRule>
    <cfRule type="cellIs" dxfId="22152" priority="12408" operator="equal">
      <formula>""</formula>
    </cfRule>
  </conditionalFormatting>
  <conditionalFormatting sqref="J601:J606">
    <cfRule type="cellIs" dxfId="22151" priority="12405" operator="notEqual">
      <formula>""</formula>
    </cfRule>
    <cfRule type="cellIs" dxfId="22150" priority="12406" operator="equal">
      <formula>""</formula>
    </cfRule>
  </conditionalFormatting>
  <conditionalFormatting sqref="D602">
    <cfRule type="cellIs" dxfId="22149" priority="12403" operator="notEqual">
      <formula>""</formula>
    </cfRule>
    <cfRule type="cellIs" dxfId="22148" priority="12404" operator="equal">
      <formula>""</formula>
    </cfRule>
  </conditionalFormatting>
  <conditionalFormatting sqref="E608">
    <cfRule type="cellIs" dxfId="22147" priority="12401" operator="notEqual">
      <formula>""</formula>
    </cfRule>
    <cfRule type="cellIs" dxfId="22146" priority="12402" operator="equal">
      <formula>""</formula>
    </cfRule>
  </conditionalFormatting>
  <conditionalFormatting sqref="L598:L603">
    <cfRule type="cellIs" dxfId="22145" priority="12399" operator="notEqual">
      <formula>""</formula>
    </cfRule>
    <cfRule type="cellIs" dxfId="22144" priority="12400" operator="equal">
      <formula>""</formula>
    </cfRule>
  </conditionalFormatting>
  <conditionalFormatting sqref="I604">
    <cfRule type="cellIs" dxfId="22143" priority="12397" operator="notEqual">
      <formula>""</formula>
    </cfRule>
    <cfRule type="cellIs" dxfId="22142" priority="12398" operator="equal">
      <formula>""</formula>
    </cfRule>
  </conditionalFormatting>
  <conditionalFormatting sqref="I600:I603">
    <cfRule type="cellIs" dxfId="22141" priority="12395" operator="notEqual">
      <formula>""</formula>
    </cfRule>
    <cfRule type="cellIs" dxfId="22140" priority="12396" operator="equal">
      <formula>""</formula>
    </cfRule>
  </conditionalFormatting>
  <conditionalFormatting sqref="G605:G608">
    <cfRule type="cellIs" dxfId="22139" priority="12393" operator="notEqual">
      <formula>""</formula>
    </cfRule>
    <cfRule type="cellIs" dxfId="22138" priority="12394" operator="equal">
      <formula>""</formula>
    </cfRule>
  </conditionalFormatting>
  <conditionalFormatting sqref="G609">
    <cfRule type="cellIs" dxfId="22137" priority="12391" operator="notEqual">
      <formula>""</formula>
    </cfRule>
    <cfRule type="cellIs" dxfId="22136" priority="12392" operator="equal">
      <formula>""</formula>
    </cfRule>
  </conditionalFormatting>
  <conditionalFormatting sqref="F609">
    <cfRule type="cellIs" dxfId="22135" priority="12389" operator="notEqual">
      <formula>""</formula>
    </cfRule>
    <cfRule type="cellIs" dxfId="22134" priority="12390" operator="equal">
      <formula>""</formula>
    </cfRule>
  </conditionalFormatting>
  <conditionalFormatting sqref="Q613:U614 H624:I624 P622 Q615 L624:P624 J622:J624 M613:N617 H623 R615:S620 R621:R622 M618:M623 O623:P623">
    <cfRule type="cellIs" dxfId="22133" priority="12387" operator="notEqual">
      <formula>""</formula>
    </cfRule>
    <cfRule type="cellIs" dxfId="22132" priority="12388" operator="equal">
      <formula>""</formula>
    </cfRule>
  </conditionalFormatting>
  <conditionalFormatting sqref="B613:C622 E613:G616 I613:J614 C623:C624 J615 E617 G617">
    <cfRule type="cellIs" dxfId="22131" priority="12385" operator="notEqual">
      <formula>""</formula>
    </cfRule>
    <cfRule type="cellIs" dxfId="22130" priority="12386" operator="equal">
      <formula>""</formula>
    </cfRule>
  </conditionalFormatting>
  <conditionalFormatting sqref="K613:K624">
    <cfRule type="cellIs" dxfId="22129" priority="12383" operator="notEqual">
      <formula>""</formula>
    </cfRule>
    <cfRule type="cellIs" dxfId="22128" priority="12384" operator="equal">
      <formula>""</formula>
    </cfRule>
  </conditionalFormatting>
  <conditionalFormatting sqref="D613 D624">
    <cfRule type="cellIs" dxfId="22127" priority="12381" operator="notEqual">
      <formula>""</formula>
    </cfRule>
    <cfRule type="cellIs" dxfId="22126" priority="12382" operator="equal">
      <formula>""</formula>
    </cfRule>
  </conditionalFormatting>
  <conditionalFormatting sqref="R623:R624">
    <cfRule type="cellIs" dxfId="22125" priority="12379" operator="notEqual">
      <formula>""</formula>
    </cfRule>
    <cfRule type="cellIs" dxfId="22124" priority="12380" operator="equal">
      <formula>""</formula>
    </cfRule>
  </conditionalFormatting>
  <conditionalFormatting sqref="O619:O622">
    <cfRule type="cellIs" dxfId="22123" priority="12377" operator="notEqual">
      <formula>""</formula>
    </cfRule>
    <cfRule type="cellIs" dxfId="22122" priority="12378" operator="equal">
      <formula>""</formula>
    </cfRule>
  </conditionalFormatting>
  <conditionalFormatting sqref="L619:L623">
    <cfRule type="cellIs" dxfId="22121" priority="12375" operator="notEqual">
      <formula>""</formula>
    </cfRule>
    <cfRule type="cellIs" dxfId="22120" priority="12376" operator="equal">
      <formula>""</formula>
    </cfRule>
  </conditionalFormatting>
  <conditionalFormatting sqref="D614:D616">
    <cfRule type="cellIs" dxfId="22119" priority="12373" operator="notEqual">
      <formula>""</formula>
    </cfRule>
    <cfRule type="cellIs" dxfId="22118" priority="12374" operator="equal">
      <formula>""</formula>
    </cfRule>
  </conditionalFormatting>
  <conditionalFormatting sqref="Q616:Q624">
    <cfRule type="cellIs" dxfId="22117" priority="12371" operator="notEqual">
      <formula>""</formula>
    </cfRule>
    <cfRule type="cellIs" dxfId="22116" priority="12372" operator="equal">
      <formula>""</formula>
    </cfRule>
  </conditionalFormatting>
  <conditionalFormatting sqref="U615:U624">
    <cfRule type="cellIs" dxfId="22115" priority="12369" operator="notEqual">
      <formula>""</formula>
    </cfRule>
    <cfRule type="cellIs" dxfId="22114" priority="12370" operator="equal">
      <formula>""</formula>
    </cfRule>
  </conditionalFormatting>
  <conditionalFormatting sqref="T615:T617">
    <cfRule type="cellIs" dxfId="22113" priority="12367" operator="notEqual">
      <formula>""</formula>
    </cfRule>
    <cfRule type="cellIs" dxfId="22112" priority="12368" operator="equal">
      <formula>""</formula>
    </cfRule>
  </conditionalFormatting>
  <conditionalFormatting sqref="S621:S624">
    <cfRule type="cellIs" dxfId="22111" priority="12365" operator="notEqual">
      <formula>""</formula>
    </cfRule>
    <cfRule type="cellIs" dxfId="22110" priority="12366" operator="equal">
      <formula>""</formula>
    </cfRule>
  </conditionalFormatting>
  <conditionalFormatting sqref="H613:H622">
    <cfRule type="cellIs" dxfId="22109" priority="12363" operator="notEqual">
      <formula>""</formula>
    </cfRule>
    <cfRule type="cellIs" dxfId="22108" priority="12364" operator="equal">
      <formula>""</formula>
    </cfRule>
  </conditionalFormatting>
  <conditionalFormatting sqref="B623:B624">
    <cfRule type="cellIs" dxfId="22107" priority="12361" operator="notEqual">
      <formula>""</formula>
    </cfRule>
    <cfRule type="cellIs" dxfId="22106" priority="12362" operator="equal">
      <formula>""</formula>
    </cfRule>
  </conditionalFormatting>
  <conditionalFormatting sqref="P613:P621">
    <cfRule type="cellIs" dxfId="22105" priority="12359" operator="notEqual">
      <formula>""</formula>
    </cfRule>
    <cfRule type="cellIs" dxfId="22104" priority="12360" operator="equal">
      <formula>""</formula>
    </cfRule>
  </conditionalFormatting>
  <conditionalFormatting sqref="D617">
    <cfRule type="cellIs" dxfId="22103" priority="12357" operator="notEqual">
      <formula>""</formula>
    </cfRule>
    <cfRule type="cellIs" dxfId="22102" priority="12358" operator="equal">
      <formula>""</formula>
    </cfRule>
  </conditionalFormatting>
  <conditionalFormatting sqref="L613:L618">
    <cfRule type="cellIs" dxfId="22101" priority="12355" operator="notEqual">
      <formula>""</formula>
    </cfRule>
    <cfRule type="cellIs" dxfId="22100" priority="12356" operator="equal">
      <formula>""</formula>
    </cfRule>
  </conditionalFormatting>
  <conditionalFormatting sqref="I619">
    <cfRule type="cellIs" dxfId="22099" priority="12353" operator="notEqual">
      <formula>""</formula>
    </cfRule>
    <cfRule type="cellIs" dxfId="22098" priority="12354" operator="equal">
      <formula>""</formula>
    </cfRule>
  </conditionalFormatting>
  <conditionalFormatting sqref="G618:G623">
    <cfRule type="cellIs" dxfId="22097" priority="12351" operator="notEqual">
      <formula>""</formula>
    </cfRule>
    <cfRule type="cellIs" dxfId="22096" priority="12352" operator="equal">
      <formula>""</formula>
    </cfRule>
  </conditionalFormatting>
  <conditionalFormatting sqref="G624">
    <cfRule type="cellIs" dxfId="22095" priority="12349" operator="notEqual">
      <formula>""</formula>
    </cfRule>
    <cfRule type="cellIs" dxfId="22094" priority="12350" operator="equal">
      <formula>""</formula>
    </cfRule>
  </conditionalFormatting>
  <conditionalFormatting sqref="J330:J335">
    <cfRule type="cellIs" dxfId="22093" priority="12347" operator="notEqual">
      <formula>""</formula>
    </cfRule>
    <cfRule type="cellIs" dxfId="22092" priority="12348" operator="equal">
      <formula>""</formula>
    </cfRule>
  </conditionalFormatting>
  <conditionalFormatting sqref="D332">
    <cfRule type="cellIs" dxfId="22091" priority="12345" operator="notEqual">
      <formula>""</formula>
    </cfRule>
    <cfRule type="cellIs" dxfId="22090" priority="12346" operator="equal">
      <formula>""</formula>
    </cfRule>
  </conditionalFormatting>
  <conditionalFormatting sqref="D333">
    <cfRule type="cellIs" dxfId="22089" priority="12343" operator="notEqual">
      <formula>""</formula>
    </cfRule>
    <cfRule type="cellIs" dxfId="22088" priority="12344" operator="equal">
      <formula>""</formula>
    </cfRule>
  </conditionalFormatting>
  <conditionalFormatting sqref="D334">
    <cfRule type="cellIs" dxfId="22087" priority="12341" operator="notEqual">
      <formula>""</formula>
    </cfRule>
    <cfRule type="cellIs" dxfId="22086" priority="12342" operator="equal">
      <formula>""</formula>
    </cfRule>
  </conditionalFormatting>
  <conditionalFormatting sqref="D335">
    <cfRule type="cellIs" dxfId="22085" priority="12339" operator="notEqual">
      <formula>""</formula>
    </cfRule>
    <cfRule type="cellIs" dxfId="22084" priority="12340" operator="equal">
      <formula>""</formula>
    </cfRule>
  </conditionalFormatting>
  <conditionalFormatting sqref="D336">
    <cfRule type="cellIs" dxfId="22083" priority="12337" operator="notEqual">
      <formula>""</formula>
    </cfRule>
    <cfRule type="cellIs" dxfId="22082" priority="12338" operator="equal">
      <formula>""</formula>
    </cfRule>
  </conditionalFormatting>
  <conditionalFormatting sqref="D337">
    <cfRule type="cellIs" dxfId="22081" priority="12335" operator="notEqual">
      <formula>""</formula>
    </cfRule>
    <cfRule type="cellIs" dxfId="22080" priority="12336" operator="equal">
      <formula>""</formula>
    </cfRule>
  </conditionalFormatting>
  <conditionalFormatting sqref="G332:G334">
    <cfRule type="cellIs" dxfId="22079" priority="12333" operator="notEqual">
      <formula>""</formula>
    </cfRule>
    <cfRule type="cellIs" dxfId="22078" priority="12334" operator="equal">
      <formula>""</formula>
    </cfRule>
  </conditionalFormatting>
  <conditionalFormatting sqref="G335">
    <cfRule type="cellIs" dxfId="22077" priority="12331" operator="notEqual">
      <formula>""</formula>
    </cfRule>
    <cfRule type="cellIs" dxfId="22076" priority="12332" operator="equal">
      <formula>""</formula>
    </cfRule>
  </conditionalFormatting>
  <conditionalFormatting sqref="I335:I338">
    <cfRule type="cellIs" dxfId="22075" priority="12329" operator="notEqual">
      <formula>""</formula>
    </cfRule>
    <cfRule type="cellIs" dxfId="22074" priority="12330" operator="equal">
      <formula>""</formula>
    </cfRule>
  </conditionalFormatting>
  <conditionalFormatting sqref="D347">
    <cfRule type="cellIs" dxfId="22073" priority="12327" operator="notEqual">
      <formula>""</formula>
    </cfRule>
    <cfRule type="cellIs" dxfId="22072" priority="12328" operator="equal">
      <formula>""</formula>
    </cfRule>
  </conditionalFormatting>
  <conditionalFormatting sqref="D348">
    <cfRule type="cellIs" dxfId="22071" priority="12325" operator="notEqual">
      <formula>""</formula>
    </cfRule>
    <cfRule type="cellIs" dxfId="22070" priority="12326" operator="equal">
      <formula>""</formula>
    </cfRule>
  </conditionalFormatting>
  <conditionalFormatting sqref="D349">
    <cfRule type="cellIs" dxfId="22069" priority="12323" operator="notEqual">
      <formula>""</formula>
    </cfRule>
    <cfRule type="cellIs" dxfId="22068" priority="12324" operator="equal">
      <formula>""</formula>
    </cfRule>
  </conditionalFormatting>
  <conditionalFormatting sqref="D350">
    <cfRule type="cellIs" dxfId="22067" priority="12321" operator="notEqual">
      <formula>""</formula>
    </cfRule>
    <cfRule type="cellIs" dxfId="22066" priority="12322" operator="equal">
      <formula>""</formula>
    </cfRule>
  </conditionalFormatting>
  <conditionalFormatting sqref="D351">
    <cfRule type="cellIs" dxfId="22065" priority="12319" operator="notEqual">
      <formula>""</formula>
    </cfRule>
    <cfRule type="cellIs" dxfId="22064" priority="12320" operator="equal">
      <formula>""</formula>
    </cfRule>
  </conditionalFormatting>
  <conditionalFormatting sqref="D352">
    <cfRule type="cellIs" dxfId="22063" priority="12317" operator="notEqual">
      <formula>""</formula>
    </cfRule>
    <cfRule type="cellIs" dxfId="22062" priority="12318" operator="equal">
      <formula>""</formula>
    </cfRule>
  </conditionalFormatting>
  <conditionalFormatting sqref="E348:E353">
    <cfRule type="cellIs" dxfId="22061" priority="12315" operator="notEqual">
      <formula>""</formula>
    </cfRule>
    <cfRule type="cellIs" dxfId="22060" priority="12316" operator="equal">
      <formula>""</formula>
    </cfRule>
  </conditionalFormatting>
  <conditionalFormatting sqref="H359:H364">
    <cfRule type="cellIs" dxfId="22059" priority="12313" operator="notEqual">
      <formula>""</formula>
    </cfRule>
    <cfRule type="cellIs" dxfId="22058" priority="12314" operator="equal">
      <formula>""</formula>
    </cfRule>
  </conditionalFormatting>
  <conditionalFormatting sqref="G359:G364">
    <cfRule type="cellIs" dxfId="22057" priority="12311" operator="notEqual">
      <formula>""</formula>
    </cfRule>
    <cfRule type="cellIs" dxfId="22056" priority="12312" operator="equal">
      <formula>""</formula>
    </cfRule>
  </conditionalFormatting>
  <conditionalFormatting sqref="L343:L348">
    <cfRule type="cellIs" dxfId="22055" priority="12309" operator="notEqual">
      <formula>""</formula>
    </cfRule>
    <cfRule type="cellIs" dxfId="22054" priority="12310" operator="equal">
      <formula>""</formula>
    </cfRule>
  </conditionalFormatting>
  <conditionalFormatting sqref="L358:L363">
    <cfRule type="cellIs" dxfId="22053" priority="12307" operator="notEqual">
      <formula>""</formula>
    </cfRule>
    <cfRule type="cellIs" dxfId="22052" priority="12308" operator="equal">
      <formula>""</formula>
    </cfRule>
  </conditionalFormatting>
  <conditionalFormatting sqref="I360:I363">
    <cfRule type="cellIs" dxfId="22051" priority="12305" operator="notEqual">
      <formula>""</formula>
    </cfRule>
    <cfRule type="cellIs" dxfId="22050" priority="12306" operator="equal">
      <formula>""</formula>
    </cfRule>
  </conditionalFormatting>
  <conditionalFormatting sqref="B360:B365">
    <cfRule type="cellIs" dxfId="22049" priority="12303" operator="notEqual">
      <formula>""</formula>
    </cfRule>
    <cfRule type="cellIs" dxfId="22048" priority="12304" operator="equal">
      <formula>""</formula>
    </cfRule>
  </conditionalFormatting>
  <conditionalFormatting sqref="I365:I368">
    <cfRule type="cellIs" dxfId="22047" priority="12301" operator="notEqual">
      <formula>""</formula>
    </cfRule>
    <cfRule type="cellIs" dxfId="22046" priority="12302" operator="equal">
      <formula>""</formula>
    </cfRule>
  </conditionalFormatting>
  <conditionalFormatting sqref="J361:J366">
    <cfRule type="cellIs" dxfId="22045" priority="12299" operator="notEqual">
      <formula>""</formula>
    </cfRule>
    <cfRule type="cellIs" dxfId="22044" priority="12300" operator="equal">
      <formula>""</formula>
    </cfRule>
  </conditionalFormatting>
  <conditionalFormatting sqref="C364">
    <cfRule type="cellIs" dxfId="22043" priority="12297" operator="notEqual">
      <formula>""</formula>
    </cfRule>
    <cfRule type="cellIs" dxfId="22042" priority="12298" operator="equal">
      <formula>""</formula>
    </cfRule>
  </conditionalFormatting>
  <conditionalFormatting sqref="C365">
    <cfRule type="cellIs" dxfId="22041" priority="12295" operator="notEqual">
      <formula>""</formula>
    </cfRule>
    <cfRule type="cellIs" dxfId="22040" priority="12296" operator="equal">
      <formula>""</formula>
    </cfRule>
  </conditionalFormatting>
  <conditionalFormatting sqref="C366">
    <cfRule type="cellIs" dxfId="22039" priority="12293" operator="notEqual">
      <formula>""</formula>
    </cfRule>
    <cfRule type="cellIs" dxfId="22038" priority="12294" operator="equal">
      <formula>""</formula>
    </cfRule>
  </conditionalFormatting>
  <conditionalFormatting sqref="C367">
    <cfRule type="cellIs" dxfId="22037" priority="12291" operator="notEqual">
      <formula>""</formula>
    </cfRule>
    <cfRule type="cellIs" dxfId="22036" priority="12292" operator="equal">
      <formula>""</formula>
    </cfRule>
  </conditionalFormatting>
  <conditionalFormatting sqref="C368">
    <cfRule type="cellIs" dxfId="22035" priority="12289" operator="notEqual">
      <formula>""</formula>
    </cfRule>
    <cfRule type="cellIs" dxfId="22034" priority="12290" operator="equal">
      <formula>""</formula>
    </cfRule>
  </conditionalFormatting>
  <conditionalFormatting sqref="C369">
    <cfRule type="cellIs" dxfId="22033" priority="12287" operator="notEqual">
      <formula>""</formula>
    </cfRule>
    <cfRule type="cellIs" dxfId="22032" priority="12288" operator="equal">
      <formula>""</formula>
    </cfRule>
  </conditionalFormatting>
  <conditionalFormatting sqref="L373:L378">
    <cfRule type="cellIs" dxfId="22031" priority="12285" operator="notEqual">
      <formula>""</formula>
    </cfRule>
    <cfRule type="cellIs" dxfId="22030" priority="12286" operator="equal">
      <formula>""</formula>
    </cfRule>
  </conditionalFormatting>
  <conditionalFormatting sqref="I373:I374">
    <cfRule type="cellIs" dxfId="22029" priority="12283" operator="notEqual">
      <formula>""</formula>
    </cfRule>
    <cfRule type="cellIs" dxfId="22028" priority="12284" operator="equal">
      <formula>""</formula>
    </cfRule>
  </conditionalFormatting>
  <conditionalFormatting sqref="I375:I378">
    <cfRule type="cellIs" dxfId="22027" priority="12281" operator="notEqual">
      <formula>""</formula>
    </cfRule>
    <cfRule type="cellIs" dxfId="22026" priority="12282" operator="equal">
      <formula>""</formula>
    </cfRule>
  </conditionalFormatting>
  <conditionalFormatting sqref="G373">
    <cfRule type="cellIs" dxfId="22025" priority="12279" operator="notEqual">
      <formula>""</formula>
    </cfRule>
    <cfRule type="cellIs" dxfId="22024" priority="12280" operator="equal">
      <formula>""</formula>
    </cfRule>
  </conditionalFormatting>
  <conditionalFormatting sqref="H373">
    <cfRule type="cellIs" dxfId="22023" priority="12277" operator="notEqual">
      <formula>""</formula>
    </cfRule>
    <cfRule type="cellIs" dxfId="22022" priority="12278" operator="equal">
      <formula>""</formula>
    </cfRule>
  </conditionalFormatting>
  <conditionalFormatting sqref="H374:H379">
    <cfRule type="cellIs" dxfId="22021" priority="12275" operator="notEqual">
      <formula>""</formula>
    </cfRule>
    <cfRule type="cellIs" dxfId="22020" priority="12276" operator="equal">
      <formula>""</formula>
    </cfRule>
  </conditionalFormatting>
  <conditionalFormatting sqref="G374:G379">
    <cfRule type="cellIs" dxfId="22019" priority="12273" operator="notEqual">
      <formula>""</formula>
    </cfRule>
    <cfRule type="cellIs" dxfId="22018" priority="12274" operator="equal">
      <formula>""</formula>
    </cfRule>
  </conditionalFormatting>
  <conditionalFormatting sqref="M373:M382">
    <cfRule type="cellIs" dxfId="22017" priority="12271" operator="notEqual">
      <formula>""</formula>
    </cfRule>
    <cfRule type="cellIs" dxfId="22016" priority="12272" operator="equal">
      <formula>""</formula>
    </cfRule>
  </conditionalFormatting>
  <conditionalFormatting sqref="J376:J381">
    <cfRule type="cellIs" dxfId="22015" priority="12269" operator="notEqual">
      <formula>""</formula>
    </cfRule>
    <cfRule type="cellIs" dxfId="22014" priority="12270" operator="equal">
      <formula>""</formula>
    </cfRule>
  </conditionalFormatting>
  <conditionalFormatting sqref="Q376:Q384">
    <cfRule type="cellIs" dxfId="22013" priority="12267" operator="notEqual">
      <formula>""</formula>
    </cfRule>
    <cfRule type="cellIs" dxfId="22012" priority="12268" operator="equal">
      <formula>""</formula>
    </cfRule>
  </conditionalFormatting>
  <conditionalFormatting sqref="S373:U374 S375:S380">
    <cfRule type="cellIs" dxfId="22011" priority="12265" operator="notEqual">
      <formula>""</formula>
    </cfRule>
    <cfRule type="cellIs" dxfId="22010" priority="12266" operator="equal">
      <formula>""</formula>
    </cfRule>
  </conditionalFormatting>
  <conditionalFormatting sqref="U375:U384">
    <cfRule type="cellIs" dxfId="22009" priority="12263" operator="notEqual">
      <formula>""</formula>
    </cfRule>
    <cfRule type="cellIs" dxfId="22008" priority="12264" operator="equal">
      <formula>""</formula>
    </cfRule>
  </conditionalFormatting>
  <conditionalFormatting sqref="T375:T384">
    <cfRule type="cellIs" dxfId="22007" priority="12261" operator="notEqual">
      <formula>""</formula>
    </cfRule>
    <cfRule type="cellIs" dxfId="22006" priority="12262" operator="equal">
      <formula>""</formula>
    </cfRule>
  </conditionalFormatting>
  <conditionalFormatting sqref="S381:S384">
    <cfRule type="cellIs" dxfId="22005" priority="12259" operator="notEqual">
      <formula>""</formula>
    </cfRule>
    <cfRule type="cellIs" dxfId="22004" priority="12260" operator="equal">
      <formula>""</formula>
    </cfRule>
  </conditionalFormatting>
  <conditionalFormatting sqref="D379">
    <cfRule type="cellIs" dxfId="22003" priority="12257" operator="notEqual">
      <formula>""</formula>
    </cfRule>
    <cfRule type="cellIs" dxfId="22002" priority="12258" operator="equal">
      <formula>""</formula>
    </cfRule>
  </conditionalFormatting>
  <conditionalFormatting sqref="D380">
    <cfRule type="cellIs" dxfId="22001" priority="12255" operator="notEqual">
      <formula>""</formula>
    </cfRule>
    <cfRule type="cellIs" dxfId="22000" priority="12256" operator="equal">
      <formula>""</formula>
    </cfRule>
  </conditionalFormatting>
  <conditionalFormatting sqref="D381">
    <cfRule type="cellIs" dxfId="21999" priority="12253" operator="notEqual">
      <formula>""</formula>
    </cfRule>
    <cfRule type="cellIs" dxfId="21998" priority="12254" operator="equal">
      <formula>""</formula>
    </cfRule>
  </conditionalFormatting>
  <conditionalFormatting sqref="D382">
    <cfRule type="cellIs" dxfId="21997" priority="12251" operator="notEqual">
      <formula>""</formula>
    </cfRule>
    <cfRule type="cellIs" dxfId="21996" priority="12252" operator="equal">
      <formula>""</formula>
    </cfRule>
  </conditionalFormatting>
  <conditionalFormatting sqref="D383">
    <cfRule type="cellIs" dxfId="21995" priority="12249" operator="notEqual">
      <formula>""</formula>
    </cfRule>
    <cfRule type="cellIs" dxfId="21994" priority="12250" operator="equal">
      <formula>""</formula>
    </cfRule>
  </conditionalFormatting>
  <conditionalFormatting sqref="I380:I383">
    <cfRule type="cellIs" dxfId="21993" priority="12247" operator="notEqual">
      <formula>""</formula>
    </cfRule>
    <cfRule type="cellIs" dxfId="21992" priority="12248" operator="equal">
      <formula>""</formula>
    </cfRule>
  </conditionalFormatting>
  <conditionalFormatting sqref="O388:O393">
    <cfRule type="cellIs" dxfId="21991" priority="12245" operator="notEqual">
      <formula>""</formula>
    </cfRule>
    <cfRule type="cellIs" dxfId="21990" priority="12246" operator="equal">
      <formula>""</formula>
    </cfRule>
  </conditionalFormatting>
  <conditionalFormatting sqref="C388:C393">
    <cfRule type="cellIs" dxfId="21989" priority="12243" operator="notEqual">
      <formula>""</formula>
    </cfRule>
    <cfRule type="cellIs" dxfId="21988" priority="12244" operator="equal">
      <formula>""</formula>
    </cfRule>
  </conditionalFormatting>
  <conditionalFormatting sqref="K388:K394">
    <cfRule type="cellIs" dxfId="21987" priority="12241" operator="notEqual">
      <formula>""</formula>
    </cfRule>
    <cfRule type="cellIs" dxfId="21986" priority="12242" operator="equal">
      <formula>""</formula>
    </cfRule>
  </conditionalFormatting>
  <conditionalFormatting sqref="L394:L397">
    <cfRule type="cellIs" dxfId="21985" priority="12239" operator="notEqual">
      <formula>""</formula>
    </cfRule>
    <cfRule type="cellIs" dxfId="21984" priority="12240" operator="equal">
      <formula>""</formula>
    </cfRule>
  </conditionalFormatting>
  <conditionalFormatting sqref="L388:L393">
    <cfRule type="cellIs" dxfId="21983" priority="12237" operator="notEqual">
      <formula>""</formula>
    </cfRule>
    <cfRule type="cellIs" dxfId="21982" priority="12238" operator="equal">
      <formula>""</formula>
    </cfRule>
  </conditionalFormatting>
  <conditionalFormatting sqref="M388:M397">
    <cfRule type="cellIs" dxfId="21981" priority="12235" operator="notEqual">
      <formula>""</formula>
    </cfRule>
    <cfRule type="cellIs" dxfId="21980" priority="12236" operator="equal">
      <formula>""</formula>
    </cfRule>
  </conditionalFormatting>
  <conditionalFormatting sqref="G389:G394">
    <cfRule type="cellIs" dxfId="21979" priority="12233" operator="notEqual">
      <formula>""</formula>
    </cfRule>
    <cfRule type="cellIs" dxfId="21978" priority="12234" operator="equal">
      <formula>""</formula>
    </cfRule>
  </conditionalFormatting>
  <conditionalFormatting sqref="J391:J396">
    <cfRule type="cellIs" dxfId="21977" priority="12231" operator="notEqual">
      <formula>""</formula>
    </cfRule>
    <cfRule type="cellIs" dxfId="21976" priority="12232" operator="equal">
      <formula>""</formula>
    </cfRule>
  </conditionalFormatting>
  <conditionalFormatting sqref="H390:H395">
    <cfRule type="cellIs" dxfId="21975" priority="12229" operator="notEqual">
      <formula>""</formula>
    </cfRule>
    <cfRule type="cellIs" dxfId="21974" priority="12230" operator="equal">
      <formula>""</formula>
    </cfRule>
  </conditionalFormatting>
  <conditionalFormatting sqref="I395:I398">
    <cfRule type="cellIs" dxfId="21973" priority="12227" operator="notEqual">
      <formula>""</formula>
    </cfRule>
    <cfRule type="cellIs" dxfId="21972" priority="12228" operator="equal">
      <formula>""</formula>
    </cfRule>
  </conditionalFormatting>
  <conditionalFormatting sqref="B397:B399">
    <cfRule type="cellIs" dxfId="21971" priority="12225" operator="notEqual">
      <formula>""</formula>
    </cfRule>
    <cfRule type="cellIs" dxfId="21970" priority="12226" operator="equal">
      <formula>""</formula>
    </cfRule>
  </conditionalFormatting>
  <conditionalFormatting sqref="C396:E399">
    <cfRule type="cellIs" dxfId="21969" priority="12223" operator="notEqual">
      <formula>""</formula>
    </cfRule>
    <cfRule type="cellIs" dxfId="21968" priority="12224" operator="equal">
      <formula>""</formula>
    </cfRule>
  </conditionalFormatting>
  <conditionalFormatting sqref="K395">
    <cfRule type="cellIs" dxfId="21967" priority="12221" operator="notEqual">
      <formula>""</formula>
    </cfRule>
    <cfRule type="cellIs" dxfId="21966" priority="12222" operator="equal">
      <formula>""</formula>
    </cfRule>
  </conditionalFormatting>
  <conditionalFormatting sqref="K396">
    <cfRule type="cellIs" dxfId="21965" priority="12219" operator="notEqual">
      <formula>""</formula>
    </cfRule>
    <cfRule type="cellIs" dxfId="21964" priority="12220" operator="equal">
      <formula>""</formula>
    </cfRule>
  </conditionalFormatting>
  <conditionalFormatting sqref="K397">
    <cfRule type="cellIs" dxfId="21963" priority="12217" operator="notEqual">
      <formula>""</formula>
    </cfRule>
    <cfRule type="cellIs" dxfId="21962" priority="12218" operator="equal">
      <formula>""</formula>
    </cfRule>
  </conditionalFormatting>
  <conditionalFormatting sqref="K398">
    <cfRule type="cellIs" dxfId="21961" priority="12215" operator="notEqual">
      <formula>""</formula>
    </cfRule>
    <cfRule type="cellIs" dxfId="21960" priority="12216" operator="equal">
      <formula>""</formula>
    </cfRule>
  </conditionalFormatting>
  <conditionalFormatting sqref="K399">
    <cfRule type="cellIs" dxfId="21959" priority="12213" operator="notEqual">
      <formula>""</formula>
    </cfRule>
    <cfRule type="cellIs" dxfId="21958" priority="12214" operator="equal">
      <formula>""</formula>
    </cfRule>
  </conditionalFormatting>
  <conditionalFormatting sqref="I394">
    <cfRule type="cellIs" dxfId="21957" priority="12211" operator="notEqual">
      <formula>""</formula>
    </cfRule>
    <cfRule type="cellIs" dxfId="21956" priority="12212" operator="equal">
      <formula>""</formula>
    </cfRule>
  </conditionalFormatting>
  <conditionalFormatting sqref="D363:D368">
    <cfRule type="cellIs" dxfId="21955" priority="12209" operator="notEqual">
      <formula>""</formula>
    </cfRule>
    <cfRule type="cellIs" dxfId="21954" priority="12210" operator="equal">
      <formula>""</formula>
    </cfRule>
  </conditionalFormatting>
  <conditionalFormatting sqref="F393:F398">
    <cfRule type="cellIs" dxfId="21953" priority="12207" operator="notEqual">
      <formula>""</formula>
    </cfRule>
    <cfRule type="cellIs" dxfId="21952" priority="12208" operator="equal">
      <formula>""</formula>
    </cfRule>
  </conditionalFormatting>
  <conditionalFormatting sqref="L403:L408">
    <cfRule type="cellIs" dxfId="21951" priority="12205" operator="notEqual">
      <formula>""</formula>
    </cfRule>
    <cfRule type="cellIs" dxfId="21950" priority="12206" operator="equal">
      <formula>""</formula>
    </cfRule>
  </conditionalFormatting>
  <conditionalFormatting sqref="I403:I404">
    <cfRule type="cellIs" dxfId="21949" priority="12203" operator="notEqual">
      <formula>""</formula>
    </cfRule>
    <cfRule type="cellIs" dxfId="21948" priority="12204" operator="equal">
      <formula>""</formula>
    </cfRule>
  </conditionalFormatting>
  <conditionalFormatting sqref="I405:I408">
    <cfRule type="cellIs" dxfId="21947" priority="12201" operator="notEqual">
      <formula>""</formula>
    </cfRule>
    <cfRule type="cellIs" dxfId="21946" priority="12202" operator="equal">
      <formula>""</formula>
    </cfRule>
  </conditionalFormatting>
  <conditionalFormatting sqref="J406:J411">
    <cfRule type="cellIs" dxfId="21945" priority="12199" operator="notEqual">
      <formula>""</formula>
    </cfRule>
    <cfRule type="cellIs" dxfId="21944" priority="12200" operator="equal">
      <formula>""</formula>
    </cfRule>
  </conditionalFormatting>
  <conditionalFormatting sqref="D407:D408">
    <cfRule type="cellIs" dxfId="21943" priority="12197" operator="notEqual">
      <formula>""</formula>
    </cfRule>
    <cfRule type="cellIs" dxfId="21942" priority="12198" operator="equal">
      <formula>""</formula>
    </cfRule>
  </conditionalFormatting>
  <conditionalFormatting sqref="M403:M412">
    <cfRule type="cellIs" dxfId="21941" priority="12195" operator="notEqual">
      <formula>""</formula>
    </cfRule>
    <cfRule type="cellIs" dxfId="21940" priority="12196" operator="equal">
      <formula>""</formula>
    </cfRule>
  </conditionalFormatting>
  <conditionalFormatting sqref="G403">
    <cfRule type="cellIs" dxfId="21939" priority="12193" operator="notEqual">
      <formula>""</formula>
    </cfRule>
    <cfRule type="cellIs" dxfId="21938" priority="12194" operator="equal">
      <formula>""</formula>
    </cfRule>
  </conditionalFormatting>
  <conditionalFormatting sqref="G410">
    <cfRule type="cellIs" dxfId="21937" priority="12191" operator="notEqual">
      <formula>""</formula>
    </cfRule>
    <cfRule type="cellIs" dxfId="21936" priority="12192" operator="equal">
      <formula>""</formula>
    </cfRule>
  </conditionalFormatting>
  <conditionalFormatting sqref="G404:G409">
    <cfRule type="cellIs" dxfId="21935" priority="12189" operator="notEqual">
      <formula>""</formula>
    </cfRule>
    <cfRule type="cellIs" dxfId="21934" priority="12190" operator="equal">
      <formula>""</formula>
    </cfRule>
  </conditionalFormatting>
  <conditionalFormatting sqref="K403:K409">
    <cfRule type="cellIs" dxfId="21933" priority="12187" operator="notEqual">
      <formula>""</formula>
    </cfRule>
    <cfRule type="cellIs" dxfId="21932" priority="12188" operator="equal">
      <formula>""</formula>
    </cfRule>
  </conditionalFormatting>
  <conditionalFormatting sqref="P413:P414 Q403:Q414">
    <cfRule type="cellIs" dxfId="21931" priority="12185" operator="notEqual">
      <formula>""</formula>
    </cfRule>
    <cfRule type="cellIs" dxfId="21930" priority="12186" operator="equal">
      <formula>""</formula>
    </cfRule>
  </conditionalFormatting>
  <conditionalFormatting sqref="P403:P412">
    <cfRule type="cellIs" dxfId="21929" priority="12183" operator="notEqual">
      <formula>""</formula>
    </cfRule>
    <cfRule type="cellIs" dxfId="21928" priority="12184" operator="equal">
      <formula>""</formula>
    </cfRule>
  </conditionalFormatting>
  <conditionalFormatting sqref="R403:R405">
    <cfRule type="cellIs" dxfId="21927" priority="12181" operator="notEqual">
      <formula>""</formula>
    </cfRule>
    <cfRule type="cellIs" dxfId="21926" priority="12182" operator="equal">
      <formula>""</formula>
    </cfRule>
  </conditionalFormatting>
  <conditionalFormatting sqref="R406:R411">
    <cfRule type="cellIs" dxfId="21925" priority="12179" operator="notEqual">
      <formula>""</formula>
    </cfRule>
    <cfRule type="cellIs" dxfId="21924" priority="12180" operator="equal">
      <formula>""</formula>
    </cfRule>
  </conditionalFormatting>
  <conditionalFormatting sqref="B408:B413">
    <cfRule type="cellIs" dxfId="21923" priority="12177" operator="notEqual">
      <formula>""</formula>
    </cfRule>
    <cfRule type="cellIs" dxfId="21922" priority="12178" operator="equal">
      <formula>""</formula>
    </cfRule>
  </conditionalFormatting>
  <conditionalFormatting sqref="N408:N414">
    <cfRule type="cellIs" dxfId="21921" priority="12175" operator="notEqual">
      <formula>""</formula>
    </cfRule>
    <cfRule type="cellIs" dxfId="21920" priority="12176" operator="equal">
      <formula>""</formula>
    </cfRule>
  </conditionalFormatting>
  <conditionalFormatting sqref="D410">
    <cfRule type="cellIs" dxfId="21919" priority="12173" operator="notEqual">
      <formula>""</formula>
    </cfRule>
    <cfRule type="cellIs" dxfId="21918" priority="12174" operator="equal">
      <formula>""</formula>
    </cfRule>
  </conditionalFormatting>
  <conditionalFormatting sqref="D411">
    <cfRule type="cellIs" dxfId="21917" priority="12171" operator="notEqual">
      <formula>""</formula>
    </cfRule>
    <cfRule type="cellIs" dxfId="21916" priority="12172" operator="equal">
      <formula>""</formula>
    </cfRule>
  </conditionalFormatting>
  <conditionalFormatting sqref="D412">
    <cfRule type="cellIs" dxfId="21915" priority="12169" operator="notEqual">
      <formula>""</formula>
    </cfRule>
    <cfRule type="cellIs" dxfId="21914" priority="12170" operator="equal">
      <formula>""</formula>
    </cfRule>
  </conditionalFormatting>
  <conditionalFormatting sqref="D413">
    <cfRule type="cellIs" dxfId="21913" priority="12167" operator="notEqual">
      <formula>""</formula>
    </cfRule>
    <cfRule type="cellIs" dxfId="21912" priority="12168" operator="equal">
      <formula>""</formula>
    </cfRule>
  </conditionalFormatting>
  <conditionalFormatting sqref="D414">
    <cfRule type="cellIs" dxfId="21911" priority="12165" operator="notEqual">
      <formula>""</formula>
    </cfRule>
    <cfRule type="cellIs" dxfId="21910" priority="12166" operator="equal">
      <formula>""</formula>
    </cfRule>
  </conditionalFormatting>
  <conditionalFormatting sqref="D409">
    <cfRule type="cellIs" dxfId="21909" priority="12163" operator="notEqual">
      <formula>""</formula>
    </cfRule>
    <cfRule type="cellIs" dxfId="21908" priority="12164" operator="equal">
      <formula>""</formula>
    </cfRule>
  </conditionalFormatting>
  <conditionalFormatting sqref="H419:H424">
    <cfRule type="cellIs" dxfId="21907" priority="12161" operator="notEqual">
      <formula>""</formula>
    </cfRule>
    <cfRule type="cellIs" dxfId="21906" priority="12162" operator="equal">
      <formula>""</formula>
    </cfRule>
  </conditionalFormatting>
  <conditionalFormatting sqref="G419:G424">
    <cfRule type="cellIs" dxfId="21905" priority="12159" operator="notEqual">
      <formula>""</formula>
    </cfRule>
    <cfRule type="cellIs" dxfId="21904" priority="12160" operator="equal">
      <formula>""</formula>
    </cfRule>
  </conditionalFormatting>
  <conditionalFormatting sqref="H404:H409">
    <cfRule type="cellIs" dxfId="21903" priority="12157" operator="notEqual">
      <formula>""</formula>
    </cfRule>
    <cfRule type="cellIs" dxfId="21902" priority="12158" operator="equal">
      <formula>""</formula>
    </cfRule>
  </conditionalFormatting>
  <conditionalFormatting sqref="F419:F423">
    <cfRule type="cellIs" dxfId="21901" priority="12155" operator="notEqual">
      <formula>""</formula>
    </cfRule>
    <cfRule type="cellIs" dxfId="21900" priority="12156" operator="equal">
      <formula>""</formula>
    </cfRule>
  </conditionalFormatting>
  <conditionalFormatting sqref="Q420:Q429">
    <cfRule type="cellIs" dxfId="21899" priority="12153" operator="notEqual">
      <formula>""</formula>
    </cfRule>
    <cfRule type="cellIs" dxfId="21898" priority="12154" operator="equal">
      <formula>""</formula>
    </cfRule>
  </conditionalFormatting>
  <conditionalFormatting sqref="J421:J426">
    <cfRule type="cellIs" dxfId="21897" priority="12151" operator="notEqual">
      <formula>""</formula>
    </cfRule>
    <cfRule type="cellIs" dxfId="21896" priority="12152" operator="equal">
      <formula>""</formula>
    </cfRule>
  </conditionalFormatting>
  <conditionalFormatting sqref="B420:B425">
    <cfRule type="cellIs" dxfId="21895" priority="12149" operator="notEqual">
      <formula>""</formula>
    </cfRule>
    <cfRule type="cellIs" dxfId="21894" priority="12150" operator="equal">
      <formula>""</formula>
    </cfRule>
  </conditionalFormatting>
  <conditionalFormatting sqref="I420:I423">
    <cfRule type="cellIs" dxfId="21893" priority="12147" operator="notEqual">
      <formula>""</formula>
    </cfRule>
    <cfRule type="cellIs" dxfId="21892" priority="12148" operator="equal">
      <formula>""</formula>
    </cfRule>
  </conditionalFormatting>
  <conditionalFormatting sqref="F425:F429">
    <cfRule type="cellIs" dxfId="21891" priority="12145" operator="notEqual">
      <formula>""</formula>
    </cfRule>
    <cfRule type="cellIs" dxfId="21890" priority="12146" operator="equal">
      <formula>""</formula>
    </cfRule>
  </conditionalFormatting>
  <conditionalFormatting sqref="K425">
    <cfRule type="cellIs" dxfId="21889" priority="12143" operator="notEqual">
      <formula>""</formula>
    </cfRule>
    <cfRule type="cellIs" dxfId="21888" priority="12144" operator="equal">
      <formula>""</formula>
    </cfRule>
  </conditionalFormatting>
  <conditionalFormatting sqref="K426">
    <cfRule type="cellIs" dxfId="21887" priority="12141" operator="notEqual">
      <formula>""</formula>
    </cfRule>
    <cfRule type="cellIs" dxfId="21886" priority="12142" operator="equal">
      <formula>""</formula>
    </cfRule>
  </conditionalFormatting>
  <conditionalFormatting sqref="K427">
    <cfRule type="cellIs" dxfId="21885" priority="12139" operator="notEqual">
      <formula>""</formula>
    </cfRule>
    <cfRule type="cellIs" dxfId="21884" priority="12140" operator="equal">
      <formula>""</formula>
    </cfRule>
  </conditionalFormatting>
  <conditionalFormatting sqref="K428">
    <cfRule type="cellIs" dxfId="21883" priority="12137" operator="notEqual">
      <formula>""</formula>
    </cfRule>
    <cfRule type="cellIs" dxfId="21882" priority="12138" operator="equal">
      <formula>""</formula>
    </cfRule>
  </conditionalFormatting>
  <conditionalFormatting sqref="K429">
    <cfRule type="cellIs" dxfId="21881" priority="12135" operator="notEqual">
      <formula>""</formula>
    </cfRule>
    <cfRule type="cellIs" dxfId="21880" priority="12136" operator="equal">
      <formula>""</formula>
    </cfRule>
  </conditionalFormatting>
  <conditionalFormatting sqref="K424">
    <cfRule type="cellIs" dxfId="21879" priority="12133" operator="notEqual">
      <formula>""</formula>
    </cfRule>
    <cfRule type="cellIs" dxfId="21878" priority="12134" operator="equal">
      <formula>""</formula>
    </cfRule>
  </conditionalFormatting>
  <conditionalFormatting sqref="N423:N429">
    <cfRule type="cellIs" dxfId="21877" priority="12131" operator="notEqual">
      <formula>""</formula>
    </cfRule>
    <cfRule type="cellIs" dxfId="21876" priority="12132" operator="equal">
      <formula>""</formula>
    </cfRule>
  </conditionalFormatting>
  <conditionalFormatting sqref="J436:J441">
    <cfRule type="cellIs" dxfId="21875" priority="12129" operator="notEqual">
      <formula>""</formula>
    </cfRule>
    <cfRule type="cellIs" dxfId="21874" priority="12130" operator="equal">
      <formula>""</formula>
    </cfRule>
  </conditionalFormatting>
  <conditionalFormatting sqref="I410:I413">
    <cfRule type="cellIs" dxfId="21873" priority="12127" operator="notEqual">
      <formula>""</formula>
    </cfRule>
    <cfRule type="cellIs" dxfId="21872" priority="12128" operator="equal">
      <formula>""</formula>
    </cfRule>
  </conditionalFormatting>
  <conditionalFormatting sqref="I439">
    <cfRule type="cellIs" dxfId="21871" priority="12125" operator="notEqual">
      <formula>""</formula>
    </cfRule>
    <cfRule type="cellIs" dxfId="21870" priority="12126" operator="equal">
      <formula>""</formula>
    </cfRule>
  </conditionalFormatting>
  <conditionalFormatting sqref="I435:I438">
    <cfRule type="cellIs" dxfId="21869" priority="12123" operator="notEqual">
      <formula>""</formula>
    </cfRule>
    <cfRule type="cellIs" dxfId="21868" priority="12124" operator="equal">
      <formula>""</formula>
    </cfRule>
  </conditionalFormatting>
  <conditionalFormatting sqref="I440:I443">
    <cfRule type="cellIs" dxfId="21867" priority="12121" operator="notEqual">
      <formula>""</formula>
    </cfRule>
    <cfRule type="cellIs" dxfId="21866" priority="12122" operator="equal">
      <formula>""</formula>
    </cfRule>
  </conditionalFormatting>
  <conditionalFormatting sqref="H438:H443">
    <cfRule type="cellIs" dxfId="21865" priority="12119" operator="notEqual">
      <formula>""</formula>
    </cfRule>
    <cfRule type="cellIs" dxfId="21864" priority="12120" operator="equal">
      <formula>""</formula>
    </cfRule>
  </conditionalFormatting>
  <conditionalFormatting sqref="M419:M426">
    <cfRule type="cellIs" dxfId="21863" priority="12117" operator="notEqual">
      <formula>""</formula>
    </cfRule>
    <cfRule type="cellIs" dxfId="21862" priority="12118" operator="equal">
      <formula>""</formula>
    </cfRule>
  </conditionalFormatting>
  <conditionalFormatting sqref="L419:L426">
    <cfRule type="cellIs" dxfId="21861" priority="12115" operator="notEqual">
      <formula>""</formula>
    </cfRule>
    <cfRule type="cellIs" dxfId="21860" priority="12116" operator="equal">
      <formula>""</formula>
    </cfRule>
  </conditionalFormatting>
  <conditionalFormatting sqref="M434:M438">
    <cfRule type="cellIs" dxfId="21859" priority="12113" operator="notEqual">
      <formula>""</formula>
    </cfRule>
    <cfRule type="cellIs" dxfId="21858" priority="12114" operator="equal">
      <formula>""</formula>
    </cfRule>
  </conditionalFormatting>
  <conditionalFormatting sqref="F433">
    <cfRule type="cellIs" dxfId="21857" priority="12111" operator="notEqual">
      <formula>""</formula>
    </cfRule>
    <cfRule type="cellIs" dxfId="21856" priority="12112" operator="equal">
      <formula>""</formula>
    </cfRule>
  </conditionalFormatting>
  <conditionalFormatting sqref="F434:F438">
    <cfRule type="cellIs" dxfId="21855" priority="12109" operator="notEqual">
      <formula>""</formula>
    </cfRule>
    <cfRule type="cellIs" dxfId="21854" priority="12110" operator="equal">
      <formula>""</formula>
    </cfRule>
  </conditionalFormatting>
  <conditionalFormatting sqref="F439">
    <cfRule type="cellIs" dxfId="21853" priority="12107" operator="notEqual">
      <formula>""</formula>
    </cfRule>
    <cfRule type="cellIs" dxfId="21852" priority="12108" operator="equal">
      <formula>""</formula>
    </cfRule>
  </conditionalFormatting>
  <conditionalFormatting sqref="G434">
    <cfRule type="cellIs" dxfId="21851" priority="12105" operator="notEqual">
      <formula>""</formula>
    </cfRule>
    <cfRule type="cellIs" dxfId="21850" priority="12106" operator="equal">
      <formula>""</formula>
    </cfRule>
  </conditionalFormatting>
  <conditionalFormatting sqref="G435:G440">
    <cfRule type="cellIs" dxfId="21849" priority="12103" operator="notEqual">
      <formula>""</formula>
    </cfRule>
    <cfRule type="cellIs" dxfId="21848" priority="12104" operator="equal">
      <formula>""</formula>
    </cfRule>
  </conditionalFormatting>
  <conditionalFormatting sqref="K434:K440">
    <cfRule type="cellIs" dxfId="21847" priority="12101" operator="notEqual">
      <formula>""</formula>
    </cfRule>
    <cfRule type="cellIs" dxfId="21846" priority="12102" operator="equal">
      <formula>""</formula>
    </cfRule>
  </conditionalFormatting>
  <conditionalFormatting sqref="L433:L438">
    <cfRule type="cellIs" dxfId="21845" priority="12099" operator="notEqual">
      <formula>""</formula>
    </cfRule>
    <cfRule type="cellIs" dxfId="21844" priority="12100" operator="equal">
      <formula>""</formula>
    </cfRule>
  </conditionalFormatting>
  <conditionalFormatting sqref="J451:J456">
    <cfRule type="cellIs" dxfId="21843" priority="12097" operator="notEqual">
      <formula>""</formula>
    </cfRule>
    <cfRule type="cellIs" dxfId="21842" priority="12098" operator="equal">
      <formula>""</formula>
    </cfRule>
  </conditionalFormatting>
  <conditionalFormatting sqref="D449:D453">
    <cfRule type="cellIs" dxfId="21841" priority="12095" operator="notEqual">
      <formula>""</formula>
    </cfRule>
    <cfRule type="cellIs" dxfId="21840" priority="12096" operator="equal">
      <formula>""</formula>
    </cfRule>
  </conditionalFormatting>
  <conditionalFormatting sqref="D454">
    <cfRule type="cellIs" dxfId="21839" priority="12093" operator="notEqual">
      <formula>""</formula>
    </cfRule>
    <cfRule type="cellIs" dxfId="21838" priority="12094" operator="equal">
      <formula>""</formula>
    </cfRule>
  </conditionalFormatting>
  <conditionalFormatting sqref="E455">
    <cfRule type="cellIs" dxfId="21837" priority="12091" operator="notEqual">
      <formula>""</formula>
    </cfRule>
    <cfRule type="cellIs" dxfId="21836" priority="12092" operator="equal">
      <formula>""</formula>
    </cfRule>
  </conditionalFormatting>
  <conditionalFormatting sqref="E456">
    <cfRule type="cellIs" dxfId="21835" priority="12089" operator="notEqual">
      <formula>""</formula>
    </cfRule>
    <cfRule type="cellIs" dxfId="21834" priority="12090" operator="equal">
      <formula>""</formula>
    </cfRule>
  </conditionalFormatting>
  <conditionalFormatting sqref="E457">
    <cfRule type="cellIs" dxfId="21833" priority="12087" operator="notEqual">
      <formula>""</formula>
    </cfRule>
    <cfRule type="cellIs" dxfId="21832" priority="12088" operator="equal">
      <formula>""</formula>
    </cfRule>
  </conditionalFormatting>
  <conditionalFormatting sqref="E458">
    <cfRule type="cellIs" dxfId="21831" priority="12085" operator="notEqual">
      <formula>""</formula>
    </cfRule>
    <cfRule type="cellIs" dxfId="21830" priority="12086" operator="equal">
      <formula>""</formula>
    </cfRule>
  </conditionalFormatting>
  <conditionalFormatting sqref="E459">
    <cfRule type="cellIs" dxfId="21829" priority="12083" operator="notEqual">
      <formula>""</formula>
    </cfRule>
    <cfRule type="cellIs" dxfId="21828" priority="12084" operator="equal">
      <formula>""</formula>
    </cfRule>
  </conditionalFormatting>
  <conditionalFormatting sqref="E454">
    <cfRule type="cellIs" dxfId="21827" priority="12081" operator="notEqual">
      <formula>""</formula>
    </cfRule>
    <cfRule type="cellIs" dxfId="21826" priority="12082" operator="equal">
      <formula>""</formula>
    </cfRule>
  </conditionalFormatting>
  <conditionalFormatting sqref="H453:H458">
    <cfRule type="cellIs" dxfId="21825" priority="12079" operator="notEqual">
      <formula>""</formula>
    </cfRule>
    <cfRule type="cellIs" dxfId="21824" priority="12080" operator="equal">
      <formula>""</formula>
    </cfRule>
  </conditionalFormatting>
  <conditionalFormatting sqref="R459">
    <cfRule type="cellIs" dxfId="21823" priority="12077" operator="notEqual">
      <formula>""</formula>
    </cfRule>
    <cfRule type="cellIs" dxfId="21822" priority="12078" operator="equal">
      <formula>""</formula>
    </cfRule>
  </conditionalFormatting>
  <conditionalFormatting sqref="R453:R458">
    <cfRule type="cellIs" dxfId="21821" priority="12075" operator="notEqual">
      <formula>""</formula>
    </cfRule>
    <cfRule type="cellIs" dxfId="21820" priority="12076" operator="equal">
      <formula>""</formula>
    </cfRule>
  </conditionalFormatting>
  <conditionalFormatting sqref="F455:F459">
    <cfRule type="cellIs" dxfId="21819" priority="12073" operator="notEqual">
      <formula>""</formula>
    </cfRule>
    <cfRule type="cellIs" dxfId="21818" priority="12074" operator="equal">
      <formula>""</formula>
    </cfRule>
  </conditionalFormatting>
  <conditionalFormatting sqref="F453">
    <cfRule type="cellIs" dxfId="21817" priority="12071" operator="notEqual">
      <formula>""</formula>
    </cfRule>
    <cfRule type="cellIs" dxfId="21816" priority="12072" operator="equal">
      <formula>""</formula>
    </cfRule>
  </conditionalFormatting>
  <conditionalFormatting sqref="H465:H467">
    <cfRule type="cellIs" dxfId="21815" priority="12069" operator="notEqual">
      <formula>""</formula>
    </cfRule>
    <cfRule type="cellIs" dxfId="21814" priority="12070" operator="equal">
      <formula>""</formula>
    </cfRule>
  </conditionalFormatting>
  <conditionalFormatting sqref="H471">
    <cfRule type="cellIs" dxfId="21813" priority="12067" operator="notEqual">
      <formula>""</formula>
    </cfRule>
    <cfRule type="cellIs" dxfId="21812" priority="12068" operator="equal">
      <formula>""</formula>
    </cfRule>
  </conditionalFormatting>
  <conditionalFormatting sqref="I470:I473">
    <cfRule type="cellIs" dxfId="21811" priority="12065" operator="notEqual">
      <formula>""</formula>
    </cfRule>
    <cfRule type="cellIs" dxfId="21810" priority="12066" operator="equal">
      <formula>""</formula>
    </cfRule>
  </conditionalFormatting>
  <conditionalFormatting sqref="M463:M472">
    <cfRule type="cellIs" dxfId="21809" priority="12063" operator="notEqual">
      <formula>""</formula>
    </cfRule>
    <cfRule type="cellIs" dxfId="21808" priority="12064" operator="equal">
      <formula>""</formula>
    </cfRule>
  </conditionalFormatting>
  <conditionalFormatting sqref="O474:P474 Q463:Q474 P469:P473">
    <cfRule type="cellIs" dxfId="21807" priority="12061" operator="notEqual">
      <formula>""</formula>
    </cfRule>
    <cfRule type="cellIs" dxfId="21806" priority="12062" operator="equal">
      <formula>""</formula>
    </cfRule>
  </conditionalFormatting>
  <conditionalFormatting sqref="O463:O473">
    <cfRule type="cellIs" dxfId="21805" priority="12059" operator="notEqual">
      <formula>""</formula>
    </cfRule>
    <cfRule type="cellIs" dxfId="21804" priority="12060" operator="equal">
      <formula>""</formula>
    </cfRule>
  </conditionalFormatting>
  <conditionalFormatting sqref="P463:P468">
    <cfRule type="cellIs" dxfId="21803" priority="12057" operator="notEqual">
      <formula>""</formula>
    </cfRule>
    <cfRule type="cellIs" dxfId="21802" priority="12058" operator="equal">
      <formula>""</formula>
    </cfRule>
  </conditionalFormatting>
  <conditionalFormatting sqref="N463:N474">
    <cfRule type="cellIs" dxfId="21801" priority="12055" operator="notEqual">
      <formula>""</formula>
    </cfRule>
    <cfRule type="cellIs" dxfId="21800" priority="12056" operator="equal">
      <formula>""</formula>
    </cfRule>
  </conditionalFormatting>
  <conditionalFormatting sqref="E467:E472">
    <cfRule type="cellIs" dxfId="21799" priority="12053" operator="notEqual">
      <formula>""</formula>
    </cfRule>
    <cfRule type="cellIs" dxfId="21798" priority="12054" operator="equal">
      <formula>""</formula>
    </cfRule>
  </conditionalFormatting>
  <conditionalFormatting sqref="T463:T464">
    <cfRule type="cellIs" dxfId="21797" priority="12051" operator="notEqual">
      <formula>""</formula>
    </cfRule>
    <cfRule type="cellIs" dxfId="21796" priority="12052" operator="equal">
      <formula>""</formula>
    </cfRule>
  </conditionalFormatting>
  <conditionalFormatting sqref="T465:T470">
    <cfRule type="cellIs" dxfId="21795" priority="12049" operator="notEqual">
      <formula>""</formula>
    </cfRule>
    <cfRule type="cellIs" dxfId="21794" priority="12050" operator="equal">
      <formula>""</formula>
    </cfRule>
  </conditionalFormatting>
  <conditionalFormatting sqref="H479:H484">
    <cfRule type="cellIs" dxfId="21793" priority="12047" operator="notEqual">
      <formula>""</formula>
    </cfRule>
    <cfRule type="cellIs" dxfId="21792" priority="12048" operator="equal">
      <formula>""</formula>
    </cfRule>
  </conditionalFormatting>
  <conditionalFormatting sqref="M478:M487">
    <cfRule type="cellIs" dxfId="21791" priority="12045" operator="notEqual">
      <formula>""</formula>
    </cfRule>
    <cfRule type="cellIs" dxfId="21790" priority="12046" operator="equal">
      <formula>""</formula>
    </cfRule>
  </conditionalFormatting>
  <conditionalFormatting sqref="N478:N489">
    <cfRule type="cellIs" dxfId="21789" priority="12043" operator="notEqual">
      <formula>""</formula>
    </cfRule>
    <cfRule type="cellIs" dxfId="21788" priority="12044" operator="equal">
      <formula>""</formula>
    </cfRule>
  </conditionalFormatting>
  <conditionalFormatting sqref="J478:J479">
    <cfRule type="cellIs" dxfId="21787" priority="12041" operator="notEqual">
      <formula>""</formula>
    </cfRule>
    <cfRule type="cellIs" dxfId="21786" priority="12042" operator="equal">
      <formula>""</formula>
    </cfRule>
  </conditionalFormatting>
  <conditionalFormatting sqref="F478:F483">
    <cfRule type="cellIs" dxfId="21785" priority="12039" operator="notEqual">
      <formula>""</formula>
    </cfRule>
    <cfRule type="cellIs" dxfId="21784" priority="12040" operator="equal">
      <formula>""</formula>
    </cfRule>
  </conditionalFormatting>
  <conditionalFormatting sqref="S478:S484">
    <cfRule type="cellIs" dxfId="21783" priority="12037" operator="notEqual">
      <formula>""</formula>
    </cfRule>
    <cfRule type="cellIs" dxfId="21782" priority="12038" operator="equal">
      <formula>""</formula>
    </cfRule>
  </conditionalFormatting>
  <conditionalFormatting sqref="P484">
    <cfRule type="cellIs" dxfId="21781" priority="12035" operator="notEqual">
      <formula>""</formula>
    </cfRule>
    <cfRule type="cellIs" dxfId="21780" priority="12036" operator="equal">
      <formula>""</formula>
    </cfRule>
  </conditionalFormatting>
  <conditionalFormatting sqref="P478:P483">
    <cfRule type="cellIs" dxfId="21779" priority="12033" operator="notEqual">
      <formula>""</formula>
    </cfRule>
    <cfRule type="cellIs" dxfId="21778" priority="12034" operator="equal">
      <formula>""</formula>
    </cfRule>
  </conditionalFormatting>
  <conditionalFormatting sqref="T478:T479">
    <cfRule type="cellIs" dxfId="21777" priority="12031" operator="notEqual">
      <formula>""</formula>
    </cfRule>
    <cfRule type="cellIs" dxfId="21776" priority="12032" operator="equal">
      <formula>""</formula>
    </cfRule>
  </conditionalFormatting>
  <conditionalFormatting sqref="T480:T485">
    <cfRule type="cellIs" dxfId="21775" priority="12029" operator="notEqual">
      <formula>""</formula>
    </cfRule>
    <cfRule type="cellIs" dxfId="21774" priority="12030" operator="equal">
      <formula>""</formula>
    </cfRule>
  </conditionalFormatting>
  <conditionalFormatting sqref="J481:J486">
    <cfRule type="cellIs" dxfId="21773" priority="12027" operator="notEqual">
      <formula>""</formula>
    </cfRule>
    <cfRule type="cellIs" dxfId="21772" priority="12028" operator="equal">
      <formula>""</formula>
    </cfRule>
  </conditionalFormatting>
  <conditionalFormatting sqref="J480">
    <cfRule type="cellIs" dxfId="21771" priority="12025" operator="notEqual">
      <formula>""</formula>
    </cfRule>
    <cfRule type="cellIs" dxfId="21770" priority="12026" operator="equal">
      <formula>""</formula>
    </cfRule>
  </conditionalFormatting>
  <conditionalFormatting sqref="H468:H470">
    <cfRule type="cellIs" dxfId="21769" priority="12023" operator="notEqual">
      <formula>""</formula>
    </cfRule>
    <cfRule type="cellIs" dxfId="21768" priority="12024" operator="equal">
      <formula>""</formula>
    </cfRule>
  </conditionalFormatting>
  <conditionalFormatting sqref="I480:I483">
    <cfRule type="cellIs" dxfId="21767" priority="12021" operator="notEqual">
      <formula>""</formula>
    </cfRule>
    <cfRule type="cellIs" dxfId="21766" priority="12022" operator="equal">
      <formula>""</formula>
    </cfRule>
  </conditionalFormatting>
  <conditionalFormatting sqref="G481:G487">
    <cfRule type="cellIs" dxfId="21765" priority="12019" operator="notEqual">
      <formula>""</formula>
    </cfRule>
    <cfRule type="cellIs" dxfId="21764" priority="12020" operator="equal">
      <formula>""</formula>
    </cfRule>
  </conditionalFormatting>
  <conditionalFormatting sqref="D483:D488">
    <cfRule type="cellIs" dxfId="21763" priority="12017" operator="notEqual">
      <formula>""</formula>
    </cfRule>
    <cfRule type="cellIs" dxfId="21762" priority="12018" operator="equal">
      <formula>""</formula>
    </cfRule>
  </conditionalFormatting>
  <conditionalFormatting sqref="E482:E487">
    <cfRule type="cellIs" dxfId="21761" priority="12015" operator="notEqual">
      <formula>""</formula>
    </cfRule>
    <cfRule type="cellIs" dxfId="21760" priority="12016" operator="equal">
      <formula>""</formula>
    </cfRule>
  </conditionalFormatting>
  <conditionalFormatting sqref="P422:P427">
    <cfRule type="cellIs" dxfId="21759" priority="12013" operator="notEqual">
      <formula>""</formula>
    </cfRule>
    <cfRule type="cellIs" dxfId="21758" priority="12014" operator="equal">
      <formula>""</formula>
    </cfRule>
  </conditionalFormatting>
  <conditionalFormatting sqref="E488">
    <cfRule type="cellIs" dxfId="21757" priority="12011" operator="notEqual">
      <formula>""</formula>
    </cfRule>
    <cfRule type="cellIs" dxfId="21756" priority="12012" operator="equal">
      <formula>""</formula>
    </cfRule>
  </conditionalFormatting>
  <conditionalFormatting sqref="O493:O498">
    <cfRule type="cellIs" dxfId="21755" priority="12009" operator="notEqual">
      <formula>""</formula>
    </cfRule>
    <cfRule type="cellIs" dxfId="21754" priority="12010" operator="equal">
      <formula>""</formula>
    </cfRule>
  </conditionalFormatting>
  <conditionalFormatting sqref="M493:M502">
    <cfRule type="cellIs" dxfId="21753" priority="12007" operator="notEqual">
      <formula>""</formula>
    </cfRule>
    <cfRule type="cellIs" dxfId="21752" priority="12008" operator="equal">
      <formula>""</formula>
    </cfRule>
  </conditionalFormatting>
  <conditionalFormatting sqref="H493 H500:H502">
    <cfRule type="cellIs" dxfId="21751" priority="12005" operator="notEqual">
      <formula>""</formula>
    </cfRule>
    <cfRule type="cellIs" dxfId="21750" priority="12006" operator="equal">
      <formula>""</formula>
    </cfRule>
  </conditionalFormatting>
  <conditionalFormatting sqref="H494:H499">
    <cfRule type="cellIs" dxfId="21749" priority="12003" operator="notEqual">
      <formula>""</formula>
    </cfRule>
    <cfRule type="cellIs" dxfId="21748" priority="12004" operator="equal">
      <formula>""</formula>
    </cfRule>
  </conditionalFormatting>
  <conditionalFormatting sqref="F493:F498">
    <cfRule type="cellIs" dxfId="21747" priority="12001" operator="notEqual">
      <formula>""</formula>
    </cfRule>
    <cfRule type="cellIs" dxfId="21746" priority="12002" operator="equal">
      <formula>""</formula>
    </cfRule>
  </conditionalFormatting>
  <conditionalFormatting sqref="P493:P498">
    <cfRule type="cellIs" dxfId="21745" priority="11999" operator="notEqual">
      <formula>""</formula>
    </cfRule>
    <cfRule type="cellIs" dxfId="21744" priority="12000" operator="equal">
      <formula>""</formula>
    </cfRule>
  </conditionalFormatting>
  <conditionalFormatting sqref="S500">
    <cfRule type="cellIs" dxfId="21743" priority="11997" operator="notEqual">
      <formula>""</formula>
    </cfRule>
    <cfRule type="cellIs" dxfId="21742" priority="11998" operator="equal">
      <formula>""</formula>
    </cfRule>
  </conditionalFormatting>
  <conditionalFormatting sqref="S501:S502">
    <cfRule type="cellIs" dxfId="21741" priority="11995" operator="notEqual">
      <formula>""</formula>
    </cfRule>
    <cfRule type="cellIs" dxfId="21740" priority="11996" operator="equal">
      <formula>""</formula>
    </cfRule>
  </conditionalFormatting>
  <conditionalFormatting sqref="S493:S499">
    <cfRule type="cellIs" dxfId="21739" priority="11993" operator="notEqual">
      <formula>""</formula>
    </cfRule>
    <cfRule type="cellIs" dxfId="21738" priority="11994" operator="equal">
      <formula>""</formula>
    </cfRule>
  </conditionalFormatting>
  <conditionalFormatting sqref="G493:G499">
    <cfRule type="cellIs" dxfId="21737" priority="11991" operator="notEqual">
      <formula>""</formula>
    </cfRule>
    <cfRule type="cellIs" dxfId="21736" priority="11992" operator="equal">
      <formula>""</formula>
    </cfRule>
  </conditionalFormatting>
  <conditionalFormatting sqref="G500">
    <cfRule type="cellIs" dxfId="21735" priority="11989" operator="notEqual">
      <formula>""</formula>
    </cfRule>
    <cfRule type="cellIs" dxfId="21734" priority="11990" operator="equal">
      <formula>""</formula>
    </cfRule>
  </conditionalFormatting>
  <conditionalFormatting sqref="K498:K504">
    <cfRule type="cellIs" dxfId="21733" priority="11987" operator="notEqual">
      <formula>""</formula>
    </cfRule>
    <cfRule type="cellIs" dxfId="21732" priority="11988" operator="equal">
      <formula>""</formula>
    </cfRule>
  </conditionalFormatting>
  <conditionalFormatting sqref="I495:I498">
    <cfRule type="cellIs" dxfId="21731" priority="11985" operator="notEqual">
      <formula>""</formula>
    </cfRule>
    <cfRule type="cellIs" dxfId="21730" priority="11986" operator="equal">
      <formula>""</formula>
    </cfRule>
  </conditionalFormatting>
  <conditionalFormatting sqref="I500:I503">
    <cfRule type="cellIs" dxfId="21729" priority="11983" operator="notEqual">
      <formula>""</formula>
    </cfRule>
    <cfRule type="cellIs" dxfId="21728" priority="11984" operator="equal">
      <formula>""</formula>
    </cfRule>
  </conditionalFormatting>
  <conditionalFormatting sqref="D498:D503">
    <cfRule type="cellIs" dxfId="21727" priority="11981" operator="notEqual">
      <formula>""</formula>
    </cfRule>
    <cfRule type="cellIs" dxfId="21726" priority="11982" operator="equal">
      <formula>""</formula>
    </cfRule>
  </conditionalFormatting>
  <conditionalFormatting sqref="O508:O513">
    <cfRule type="cellIs" dxfId="21725" priority="11979" operator="notEqual">
      <formula>""</formula>
    </cfRule>
    <cfRule type="cellIs" dxfId="21724" priority="11980" operator="equal">
      <formula>""</formula>
    </cfRule>
  </conditionalFormatting>
  <conditionalFormatting sqref="H509:H514">
    <cfRule type="cellIs" dxfId="21723" priority="11977" operator="notEqual">
      <formula>""</formula>
    </cfRule>
    <cfRule type="cellIs" dxfId="21722" priority="11978" operator="equal">
      <formula>""</formula>
    </cfRule>
  </conditionalFormatting>
  <conditionalFormatting sqref="F508:F513">
    <cfRule type="cellIs" dxfId="21721" priority="11975" operator="notEqual">
      <formula>""</formula>
    </cfRule>
    <cfRule type="cellIs" dxfId="21720" priority="11976" operator="equal">
      <formula>""</formula>
    </cfRule>
  </conditionalFormatting>
  <conditionalFormatting sqref="L508:L513">
    <cfRule type="cellIs" dxfId="21719" priority="11973" operator="notEqual">
      <formula>""</formula>
    </cfRule>
    <cfRule type="cellIs" dxfId="21718" priority="11974" operator="equal">
      <formula>""</formula>
    </cfRule>
  </conditionalFormatting>
  <conditionalFormatting sqref="M508:M517">
    <cfRule type="cellIs" dxfId="21717" priority="11971" operator="notEqual">
      <formula>""</formula>
    </cfRule>
    <cfRule type="cellIs" dxfId="21716" priority="11972" operator="equal">
      <formula>""</formula>
    </cfRule>
  </conditionalFormatting>
  <conditionalFormatting sqref="I510:I513">
    <cfRule type="cellIs" dxfId="21715" priority="11969" operator="notEqual">
      <formula>""</formula>
    </cfRule>
    <cfRule type="cellIs" dxfId="21714" priority="11970" operator="equal">
      <formula>""</formula>
    </cfRule>
  </conditionalFormatting>
  <conditionalFormatting sqref="G509:G514">
    <cfRule type="cellIs" dxfId="21713" priority="11967" operator="notEqual">
      <formula>""</formula>
    </cfRule>
    <cfRule type="cellIs" dxfId="21712" priority="11968" operator="equal">
      <formula>""</formula>
    </cfRule>
  </conditionalFormatting>
  <conditionalFormatting sqref="R512:R518">
    <cfRule type="cellIs" dxfId="21711" priority="11965" operator="notEqual">
      <formula>""</formula>
    </cfRule>
    <cfRule type="cellIs" dxfId="21710" priority="11966" operator="equal">
      <formula>""</formula>
    </cfRule>
  </conditionalFormatting>
  <conditionalFormatting sqref="N510:N516">
    <cfRule type="cellIs" dxfId="21709" priority="11963" operator="notEqual">
      <formula>""</formula>
    </cfRule>
    <cfRule type="cellIs" dxfId="21708" priority="11964" operator="equal">
      <formula>""</formula>
    </cfRule>
  </conditionalFormatting>
  <conditionalFormatting sqref="K513:K514">
    <cfRule type="cellIs" dxfId="21707" priority="11961" operator="notEqual">
      <formula>""</formula>
    </cfRule>
    <cfRule type="cellIs" dxfId="21706" priority="11962" operator="equal">
      <formula>""</formula>
    </cfRule>
  </conditionalFormatting>
  <conditionalFormatting sqref="I515:I518">
    <cfRule type="cellIs" dxfId="21705" priority="11959" operator="notEqual">
      <formula>""</formula>
    </cfRule>
    <cfRule type="cellIs" dxfId="21704" priority="11960" operator="equal">
      <formula>""</formula>
    </cfRule>
  </conditionalFormatting>
  <conditionalFormatting sqref="C515:C518">
    <cfRule type="cellIs" dxfId="21703" priority="11957" operator="notEqual">
      <formula>""</formula>
    </cfRule>
    <cfRule type="cellIs" dxfId="21702" priority="11958" operator="equal">
      <formula>""</formula>
    </cfRule>
  </conditionalFormatting>
  <conditionalFormatting sqref="C519">
    <cfRule type="cellIs" dxfId="21701" priority="11955" operator="notEqual">
      <formula>""</formula>
    </cfRule>
    <cfRule type="cellIs" dxfId="21700" priority="11956" operator="equal">
      <formula>""</formula>
    </cfRule>
  </conditionalFormatting>
  <conditionalFormatting sqref="K517:K519">
    <cfRule type="cellIs" dxfId="21699" priority="11953" operator="notEqual">
      <formula>""</formula>
    </cfRule>
    <cfRule type="cellIs" dxfId="21698" priority="11954" operator="equal">
      <formula>""</formula>
    </cfRule>
  </conditionalFormatting>
  <conditionalFormatting sqref="K515:K516">
    <cfRule type="cellIs" dxfId="21697" priority="11951" operator="notEqual">
      <formula>""</formula>
    </cfRule>
    <cfRule type="cellIs" dxfId="21696" priority="11952" operator="equal">
      <formula>""</formula>
    </cfRule>
  </conditionalFormatting>
  <conditionalFormatting sqref="D513:D518">
    <cfRule type="cellIs" dxfId="21695" priority="11949" operator="notEqual">
      <formula>""</formula>
    </cfRule>
    <cfRule type="cellIs" dxfId="21694" priority="11950" operator="equal">
      <formula>""</formula>
    </cfRule>
  </conditionalFormatting>
  <conditionalFormatting sqref="B523:C528">
    <cfRule type="cellIs" dxfId="21693" priority="11947" operator="notEqual">
      <formula>""</formula>
    </cfRule>
    <cfRule type="cellIs" dxfId="21692" priority="11948" operator="equal">
      <formula>""</formula>
    </cfRule>
  </conditionalFormatting>
  <conditionalFormatting sqref="O523:O528">
    <cfRule type="cellIs" dxfId="21691" priority="11945" operator="notEqual">
      <formula>""</formula>
    </cfRule>
    <cfRule type="cellIs" dxfId="21690" priority="11946" operator="equal">
      <formula>""</formula>
    </cfRule>
  </conditionalFormatting>
  <conditionalFormatting sqref="H524:H529">
    <cfRule type="cellIs" dxfId="21689" priority="11943" operator="notEqual">
      <formula>""</formula>
    </cfRule>
    <cfRule type="cellIs" dxfId="21688" priority="11944" operator="equal">
      <formula>""</formula>
    </cfRule>
  </conditionalFormatting>
  <conditionalFormatting sqref="F523:F528">
    <cfRule type="cellIs" dxfId="21687" priority="11941" operator="notEqual">
      <formula>""</formula>
    </cfRule>
    <cfRule type="cellIs" dxfId="21686" priority="11942" operator="equal">
      <formula>""</formula>
    </cfRule>
  </conditionalFormatting>
  <conditionalFormatting sqref="L529:L532">
    <cfRule type="cellIs" dxfId="21685" priority="11939" operator="notEqual">
      <formula>""</formula>
    </cfRule>
    <cfRule type="cellIs" dxfId="21684" priority="11940" operator="equal">
      <formula>""</formula>
    </cfRule>
  </conditionalFormatting>
  <conditionalFormatting sqref="L523:L528">
    <cfRule type="cellIs" dxfId="21683" priority="11937" operator="notEqual">
      <formula>""</formula>
    </cfRule>
    <cfRule type="cellIs" dxfId="21682" priority="11938" operator="equal">
      <formula>""</formula>
    </cfRule>
  </conditionalFormatting>
  <conditionalFormatting sqref="M523:M532">
    <cfRule type="cellIs" dxfId="21681" priority="11935" operator="notEqual">
      <formula>""</formula>
    </cfRule>
    <cfRule type="cellIs" dxfId="21680" priority="11936" operator="equal">
      <formula>""</formula>
    </cfRule>
  </conditionalFormatting>
  <conditionalFormatting sqref="P508:P513">
    <cfRule type="cellIs" dxfId="21679" priority="11933" operator="notEqual">
      <formula>""</formula>
    </cfRule>
    <cfRule type="cellIs" dxfId="21678" priority="11934" operator="equal">
      <formula>""</formula>
    </cfRule>
  </conditionalFormatting>
  <conditionalFormatting sqref="P524:P529">
    <cfRule type="cellIs" dxfId="21677" priority="11931" operator="notEqual">
      <formula>""</formula>
    </cfRule>
    <cfRule type="cellIs" dxfId="21676" priority="11932" operator="equal">
      <formula>""</formula>
    </cfRule>
  </conditionalFormatting>
  <conditionalFormatting sqref="U523:U524">
    <cfRule type="cellIs" dxfId="21675" priority="11929" operator="notEqual">
      <formula>""</formula>
    </cfRule>
    <cfRule type="cellIs" dxfId="21674" priority="11930" operator="equal">
      <formula>""</formula>
    </cfRule>
  </conditionalFormatting>
  <conditionalFormatting sqref="U525:U533">
    <cfRule type="cellIs" dxfId="21673" priority="11927" operator="notEqual">
      <formula>""</formula>
    </cfRule>
    <cfRule type="cellIs" dxfId="21672" priority="11928" operator="equal">
      <formula>""</formula>
    </cfRule>
  </conditionalFormatting>
  <conditionalFormatting sqref="J512:J517">
    <cfRule type="cellIs" dxfId="21671" priority="11925" operator="notEqual">
      <formula>""</formula>
    </cfRule>
    <cfRule type="cellIs" dxfId="21670" priority="11926" operator="equal">
      <formula>""</formula>
    </cfRule>
  </conditionalFormatting>
  <conditionalFormatting sqref="J527:J532">
    <cfRule type="cellIs" dxfId="21669" priority="11923" operator="notEqual">
      <formula>""</formula>
    </cfRule>
    <cfRule type="cellIs" dxfId="21668" priority="11924" operator="equal">
      <formula>""</formula>
    </cfRule>
  </conditionalFormatting>
  <conditionalFormatting sqref="I525:I530">
    <cfRule type="cellIs" dxfId="21667" priority="11921" operator="notEqual">
      <formula>""</formula>
    </cfRule>
    <cfRule type="cellIs" dxfId="21666" priority="11922" operator="equal">
      <formula>""</formula>
    </cfRule>
  </conditionalFormatting>
  <conditionalFormatting sqref="K528:K529">
    <cfRule type="cellIs" dxfId="21665" priority="11919" operator="notEqual">
      <formula>""</formula>
    </cfRule>
    <cfRule type="cellIs" dxfId="21664" priority="11920" operator="equal">
      <formula>""</formula>
    </cfRule>
  </conditionalFormatting>
  <conditionalFormatting sqref="C529:C534">
    <cfRule type="cellIs" dxfId="21663" priority="11917" operator="notEqual">
      <formula>""</formula>
    </cfRule>
    <cfRule type="cellIs" dxfId="21662" priority="11918" operator="equal">
      <formula>""</formula>
    </cfRule>
  </conditionalFormatting>
  <conditionalFormatting sqref="H530:H533">
    <cfRule type="cellIs" dxfId="21661" priority="11915" operator="notEqual">
      <formula>""</formula>
    </cfRule>
    <cfRule type="cellIs" dxfId="21660" priority="11916" operator="equal">
      <formula>""</formula>
    </cfRule>
  </conditionalFormatting>
  <conditionalFormatting sqref="I531:I532">
    <cfRule type="cellIs" dxfId="21659" priority="11913" operator="notEqual">
      <formula>""</formula>
    </cfRule>
    <cfRule type="cellIs" dxfId="21658" priority="11914" operator="equal">
      <formula>""</formula>
    </cfRule>
  </conditionalFormatting>
  <conditionalFormatting sqref="H539:H544">
    <cfRule type="cellIs" dxfId="21657" priority="11911" operator="notEqual">
      <formula>""</formula>
    </cfRule>
    <cfRule type="cellIs" dxfId="21656" priority="11912" operator="equal">
      <formula>""</formula>
    </cfRule>
  </conditionalFormatting>
  <conditionalFormatting sqref="G539:G544">
    <cfRule type="cellIs" dxfId="21655" priority="11909" operator="notEqual">
      <formula>""</formula>
    </cfRule>
    <cfRule type="cellIs" dxfId="21654" priority="11910" operator="equal">
      <formula>""</formula>
    </cfRule>
  </conditionalFormatting>
  <conditionalFormatting sqref="L538:L543">
    <cfRule type="cellIs" dxfId="21653" priority="11907" operator="notEqual">
      <formula>""</formula>
    </cfRule>
    <cfRule type="cellIs" dxfId="21652" priority="11908" operator="equal">
      <formula>""</formula>
    </cfRule>
  </conditionalFormatting>
  <conditionalFormatting sqref="P539:P544">
    <cfRule type="cellIs" dxfId="21651" priority="11905" operator="notEqual">
      <formula>""</formula>
    </cfRule>
    <cfRule type="cellIs" dxfId="21650" priority="11906" operator="equal">
      <formula>""</formula>
    </cfRule>
  </conditionalFormatting>
  <conditionalFormatting sqref="J541:J546">
    <cfRule type="cellIs" dxfId="21649" priority="11903" operator="notEqual">
      <formula>""</formula>
    </cfRule>
    <cfRule type="cellIs" dxfId="21648" priority="11904" operator="equal">
      <formula>""</formula>
    </cfRule>
  </conditionalFormatting>
  <conditionalFormatting sqref="R540:R546">
    <cfRule type="cellIs" dxfId="21647" priority="11901" operator="notEqual">
      <formula>""</formula>
    </cfRule>
    <cfRule type="cellIs" dxfId="21646" priority="11902" operator="equal">
      <formula>""</formula>
    </cfRule>
  </conditionalFormatting>
  <conditionalFormatting sqref="K543:K544">
    <cfRule type="cellIs" dxfId="21645" priority="11899" operator="notEqual">
      <formula>""</formula>
    </cfRule>
    <cfRule type="cellIs" dxfId="21644" priority="11900" operator="equal">
      <formula>""</formula>
    </cfRule>
  </conditionalFormatting>
  <conditionalFormatting sqref="C545:C549">
    <cfRule type="cellIs" dxfId="21643" priority="11897" operator="notEqual">
      <formula>""</formula>
    </cfRule>
    <cfRule type="cellIs" dxfId="21642" priority="11898" operator="equal">
      <formula>""</formula>
    </cfRule>
  </conditionalFormatting>
  <conditionalFormatting sqref="C544:C549">
    <cfRule type="cellIs" dxfId="21641" priority="11895" operator="notEqual">
      <formula>""</formula>
    </cfRule>
    <cfRule type="cellIs" dxfId="21640" priority="11896" operator="equal">
      <formula>""</formula>
    </cfRule>
  </conditionalFormatting>
  <conditionalFormatting sqref="H545:H548">
    <cfRule type="cellIs" dxfId="21639" priority="11893" operator="notEqual">
      <formula>""</formula>
    </cfRule>
    <cfRule type="cellIs" dxfId="21638" priority="11894" operator="equal">
      <formula>""</formula>
    </cfRule>
  </conditionalFormatting>
  <conditionalFormatting sqref="I544:I545">
    <cfRule type="cellIs" dxfId="21637" priority="11891" operator="notEqual">
      <formula>""</formula>
    </cfRule>
    <cfRule type="cellIs" dxfId="21636" priority="11892" operator="equal">
      <formula>""</formula>
    </cfRule>
  </conditionalFormatting>
  <conditionalFormatting sqref="I546:I547">
    <cfRule type="cellIs" dxfId="21635" priority="11889" operator="notEqual">
      <formula>""</formula>
    </cfRule>
    <cfRule type="cellIs" dxfId="21634" priority="11890" operator="equal">
      <formula>""</formula>
    </cfRule>
  </conditionalFormatting>
  <conditionalFormatting sqref="S543:S549">
    <cfRule type="cellIs" dxfId="21633" priority="11887" operator="notEqual">
      <formula>""</formula>
    </cfRule>
    <cfRule type="cellIs" dxfId="21632" priority="11888" operator="equal">
      <formula>""</formula>
    </cfRule>
  </conditionalFormatting>
  <conditionalFormatting sqref="D543:D548">
    <cfRule type="cellIs" dxfId="21631" priority="11885" operator="notEqual">
      <formula>""</formula>
    </cfRule>
    <cfRule type="cellIs" dxfId="21630" priority="11886" operator="equal">
      <formula>""</formula>
    </cfRule>
  </conditionalFormatting>
  <conditionalFormatting sqref="F544:F548">
    <cfRule type="cellIs" dxfId="21629" priority="11883" operator="notEqual">
      <formula>""</formula>
    </cfRule>
    <cfRule type="cellIs" dxfId="21628" priority="11884" operator="equal">
      <formula>""</formula>
    </cfRule>
  </conditionalFormatting>
  <conditionalFormatting sqref="F549">
    <cfRule type="cellIs" dxfId="21627" priority="11881" operator="notEqual">
      <formula>""</formula>
    </cfRule>
    <cfRule type="cellIs" dxfId="21626" priority="11882" operator="equal">
      <formula>""</formula>
    </cfRule>
  </conditionalFormatting>
  <conditionalFormatting sqref="D558:D563">
    <cfRule type="cellIs" dxfId="21625" priority="11879" operator="notEqual">
      <formula>""</formula>
    </cfRule>
    <cfRule type="cellIs" dxfId="21624" priority="11880" operator="equal">
      <formula>""</formula>
    </cfRule>
  </conditionalFormatting>
  <conditionalFormatting sqref="K558:K559">
    <cfRule type="cellIs" dxfId="21623" priority="11877" operator="notEqual">
      <formula>""</formula>
    </cfRule>
    <cfRule type="cellIs" dxfId="21622" priority="11878" operator="equal">
      <formula>""</formula>
    </cfRule>
  </conditionalFormatting>
  <conditionalFormatting sqref="C560:C563">
    <cfRule type="cellIs" dxfId="21621" priority="11875" operator="notEqual">
      <formula>""</formula>
    </cfRule>
    <cfRule type="cellIs" dxfId="21620" priority="11876" operator="equal">
      <formula>""</formula>
    </cfRule>
  </conditionalFormatting>
  <conditionalFormatting sqref="C559:C563">
    <cfRule type="cellIs" dxfId="21619" priority="11873" operator="notEqual">
      <formula>""</formula>
    </cfRule>
    <cfRule type="cellIs" dxfId="21618" priority="11874" operator="equal">
      <formula>""</formula>
    </cfRule>
  </conditionalFormatting>
  <conditionalFormatting sqref="O568:O573">
    <cfRule type="cellIs" dxfId="21617" priority="11871" operator="notEqual">
      <formula>""</formula>
    </cfRule>
    <cfRule type="cellIs" dxfId="21616" priority="11872" operator="equal">
      <formula>""</formula>
    </cfRule>
  </conditionalFormatting>
  <conditionalFormatting sqref="G569:G572">
    <cfRule type="cellIs" dxfId="21615" priority="11869" operator="notEqual">
      <formula>""</formula>
    </cfRule>
    <cfRule type="cellIs" dxfId="21614" priority="11870" operator="equal">
      <formula>""</formula>
    </cfRule>
  </conditionalFormatting>
  <conditionalFormatting sqref="H569:H574">
    <cfRule type="cellIs" dxfId="21613" priority="11867" operator="notEqual">
      <formula>""</formula>
    </cfRule>
    <cfRule type="cellIs" dxfId="21612" priority="11868" operator="equal">
      <formula>""</formula>
    </cfRule>
  </conditionalFormatting>
  <conditionalFormatting sqref="G573:G574">
    <cfRule type="cellIs" dxfId="21611" priority="11865" operator="notEqual">
      <formula>""</formula>
    </cfRule>
    <cfRule type="cellIs" dxfId="21610" priority="11866" operator="equal">
      <formula>""</formula>
    </cfRule>
  </conditionalFormatting>
  <conditionalFormatting sqref="M568:M576">
    <cfRule type="cellIs" dxfId="21609" priority="11863" operator="notEqual">
      <formula>""</formula>
    </cfRule>
    <cfRule type="cellIs" dxfId="21608" priority="11864" operator="equal">
      <formula>""</formula>
    </cfRule>
  </conditionalFormatting>
  <conditionalFormatting sqref="U568:U569">
    <cfRule type="cellIs" dxfId="21607" priority="11861" operator="notEqual">
      <formula>""</formula>
    </cfRule>
    <cfRule type="cellIs" dxfId="21606" priority="11862" operator="equal">
      <formula>""</formula>
    </cfRule>
  </conditionalFormatting>
  <conditionalFormatting sqref="U570:U578">
    <cfRule type="cellIs" dxfId="21605" priority="11859" operator="notEqual">
      <formula>""</formula>
    </cfRule>
    <cfRule type="cellIs" dxfId="21604" priority="11860" operator="equal">
      <formula>""</formula>
    </cfRule>
  </conditionalFormatting>
  <conditionalFormatting sqref="S568:S575">
    <cfRule type="cellIs" dxfId="21603" priority="11857" operator="notEqual">
      <formula>""</formula>
    </cfRule>
    <cfRule type="cellIs" dxfId="21602" priority="11858" operator="equal">
      <formula>""</formula>
    </cfRule>
  </conditionalFormatting>
  <conditionalFormatting sqref="S576:S577">
    <cfRule type="cellIs" dxfId="21601" priority="11855" operator="notEqual">
      <formula>""</formula>
    </cfRule>
    <cfRule type="cellIs" dxfId="21600" priority="11856" operator="equal">
      <formula>""</formula>
    </cfRule>
  </conditionalFormatting>
  <conditionalFormatting sqref="P568:P573">
    <cfRule type="cellIs" dxfId="21599" priority="11853" operator="notEqual">
      <formula>""</formula>
    </cfRule>
    <cfRule type="cellIs" dxfId="21598" priority="11854" operator="equal">
      <formula>""</formula>
    </cfRule>
  </conditionalFormatting>
  <conditionalFormatting sqref="E571:E576">
    <cfRule type="cellIs" dxfId="21597" priority="11851" operator="notEqual">
      <formula>""</formula>
    </cfRule>
    <cfRule type="cellIs" dxfId="21596" priority="11852" operator="equal">
      <formula>""</formula>
    </cfRule>
  </conditionalFormatting>
  <conditionalFormatting sqref="E577">
    <cfRule type="cellIs" dxfId="21595" priority="11849" operator="notEqual">
      <formula>""</formula>
    </cfRule>
    <cfRule type="cellIs" dxfId="21594" priority="11850" operator="equal">
      <formula>""</formula>
    </cfRule>
  </conditionalFormatting>
  <conditionalFormatting sqref="L574">
    <cfRule type="cellIs" dxfId="21593" priority="11847" operator="notEqual">
      <formula>""</formula>
    </cfRule>
    <cfRule type="cellIs" dxfId="21592" priority="11848" operator="equal">
      <formula>""</formula>
    </cfRule>
  </conditionalFormatting>
  <conditionalFormatting sqref="I555:I558">
    <cfRule type="cellIs" dxfId="21591" priority="11845" operator="notEqual">
      <formula>""</formula>
    </cfRule>
    <cfRule type="cellIs" dxfId="21590" priority="11846" operator="equal">
      <formula>""</formula>
    </cfRule>
  </conditionalFormatting>
  <conditionalFormatting sqref="R571">
    <cfRule type="cellIs" dxfId="21589" priority="11843" operator="notEqual">
      <formula>""</formula>
    </cfRule>
    <cfRule type="cellIs" dxfId="21588" priority="11844" operator="equal">
      <formula>""</formula>
    </cfRule>
  </conditionalFormatting>
  <conditionalFormatting sqref="R572:R578">
    <cfRule type="cellIs" dxfId="21587" priority="11841" operator="notEqual">
      <formula>""</formula>
    </cfRule>
    <cfRule type="cellIs" dxfId="21586" priority="11842" operator="equal">
      <formula>""</formula>
    </cfRule>
  </conditionalFormatting>
  <conditionalFormatting sqref="I573:I578">
    <cfRule type="cellIs" dxfId="21585" priority="11839" operator="notEqual">
      <formula>""</formula>
    </cfRule>
    <cfRule type="cellIs" dxfId="21584" priority="11840" operator="equal">
      <formula>""</formula>
    </cfRule>
  </conditionalFormatting>
  <conditionalFormatting sqref="D573:D578">
    <cfRule type="cellIs" dxfId="21583" priority="11837" operator="notEqual">
      <formula>""</formula>
    </cfRule>
    <cfRule type="cellIs" dxfId="21582" priority="11838" operator="equal">
      <formula>""</formula>
    </cfRule>
  </conditionalFormatting>
  <conditionalFormatting sqref="H560:H563">
    <cfRule type="cellIs" dxfId="21581" priority="11835" operator="notEqual">
      <formula>""</formula>
    </cfRule>
    <cfRule type="cellIs" dxfId="21580" priority="11836" operator="equal">
      <formula>""</formula>
    </cfRule>
  </conditionalFormatting>
  <conditionalFormatting sqref="F573:F578">
    <cfRule type="cellIs" dxfId="21579" priority="11833" operator="notEqual">
      <formula>""</formula>
    </cfRule>
    <cfRule type="cellIs" dxfId="21578" priority="11834" operator="equal">
      <formula>""</formula>
    </cfRule>
  </conditionalFormatting>
  <conditionalFormatting sqref="O583:O588">
    <cfRule type="cellIs" dxfId="21577" priority="11831" operator="notEqual">
      <formula>""</formula>
    </cfRule>
    <cfRule type="cellIs" dxfId="21576" priority="11832" operator="equal">
      <formula>""</formula>
    </cfRule>
  </conditionalFormatting>
  <conditionalFormatting sqref="B583:C588">
    <cfRule type="cellIs" dxfId="21575" priority="11829" operator="notEqual">
      <formula>""</formula>
    </cfRule>
    <cfRule type="cellIs" dxfId="21574" priority="11830" operator="equal">
      <formula>""</formula>
    </cfRule>
  </conditionalFormatting>
  <conditionalFormatting sqref="P583:P588">
    <cfRule type="cellIs" dxfId="21573" priority="11827" operator="notEqual">
      <formula>""</formula>
    </cfRule>
    <cfRule type="cellIs" dxfId="21572" priority="11828" operator="equal">
      <formula>""</formula>
    </cfRule>
  </conditionalFormatting>
  <conditionalFormatting sqref="H584:H589">
    <cfRule type="cellIs" dxfId="21571" priority="11825" operator="notEqual">
      <formula>""</formula>
    </cfRule>
    <cfRule type="cellIs" dxfId="21570" priority="11826" operator="equal">
      <formula>""</formula>
    </cfRule>
  </conditionalFormatting>
  <conditionalFormatting sqref="U585:U593">
    <cfRule type="cellIs" dxfId="21569" priority="11823" operator="notEqual">
      <formula>""</formula>
    </cfRule>
    <cfRule type="cellIs" dxfId="21568" priority="11824" operator="equal">
      <formula>""</formula>
    </cfRule>
  </conditionalFormatting>
  <conditionalFormatting sqref="T588:T594">
    <cfRule type="cellIs" dxfId="21567" priority="11821" operator="notEqual">
      <formula>""</formula>
    </cfRule>
    <cfRule type="cellIs" dxfId="21566" priority="11822" operator="equal">
      <formula>""</formula>
    </cfRule>
  </conditionalFormatting>
  <conditionalFormatting sqref="R586">
    <cfRule type="cellIs" dxfId="21565" priority="11819" operator="notEqual">
      <formula>""</formula>
    </cfRule>
    <cfRule type="cellIs" dxfId="21564" priority="11820" operator="equal">
      <formula>""</formula>
    </cfRule>
  </conditionalFormatting>
  <conditionalFormatting sqref="R587:R592">
    <cfRule type="cellIs" dxfId="21563" priority="11817" operator="notEqual">
      <formula>""</formula>
    </cfRule>
    <cfRule type="cellIs" dxfId="21562" priority="11818" operator="equal">
      <formula>""</formula>
    </cfRule>
  </conditionalFormatting>
  <conditionalFormatting sqref="N588:N594">
    <cfRule type="cellIs" dxfId="21561" priority="11815" operator="notEqual">
      <formula>""</formula>
    </cfRule>
    <cfRule type="cellIs" dxfId="21560" priority="11816" operator="equal">
      <formula>""</formula>
    </cfRule>
  </conditionalFormatting>
  <conditionalFormatting sqref="F588:F593">
    <cfRule type="cellIs" dxfId="21559" priority="11813" operator="notEqual">
      <formula>""</formula>
    </cfRule>
    <cfRule type="cellIs" dxfId="21558" priority="11814" operator="equal">
      <formula>""</formula>
    </cfRule>
  </conditionalFormatting>
  <conditionalFormatting sqref="D588:D593">
    <cfRule type="cellIs" dxfId="21557" priority="11811" operator="notEqual">
      <formula>""</formula>
    </cfRule>
    <cfRule type="cellIs" dxfId="21556" priority="11812" operator="equal">
      <formula>""</formula>
    </cfRule>
  </conditionalFormatting>
  <conditionalFormatting sqref="E588:E593">
    <cfRule type="cellIs" dxfId="21555" priority="11809" operator="notEqual">
      <formula>""</formula>
    </cfRule>
    <cfRule type="cellIs" dxfId="21554" priority="11810" operator="equal">
      <formula>""</formula>
    </cfRule>
  </conditionalFormatting>
  <conditionalFormatting sqref="E594">
    <cfRule type="cellIs" dxfId="21553" priority="11807" operator="notEqual">
      <formula>""</formula>
    </cfRule>
    <cfRule type="cellIs" dxfId="21552" priority="11808" operator="equal">
      <formula>""</formula>
    </cfRule>
  </conditionalFormatting>
  <conditionalFormatting sqref="I586:I591">
    <cfRule type="cellIs" dxfId="21551" priority="11805" operator="notEqual">
      <formula>""</formula>
    </cfRule>
    <cfRule type="cellIs" dxfId="21550" priority="11806" operator="equal">
      <formula>""</formula>
    </cfRule>
  </conditionalFormatting>
  <conditionalFormatting sqref="G584:G590">
    <cfRule type="cellIs" dxfId="21549" priority="11803" operator="notEqual">
      <formula>""</formula>
    </cfRule>
    <cfRule type="cellIs" dxfId="21548" priority="11804" operator="equal">
      <formula>""</formula>
    </cfRule>
  </conditionalFormatting>
  <conditionalFormatting sqref="I592">
    <cfRule type="cellIs" dxfId="21547" priority="11801" operator="notEqual">
      <formula>""</formula>
    </cfRule>
    <cfRule type="cellIs" dxfId="21546" priority="11802" operator="equal">
      <formula>""</formula>
    </cfRule>
  </conditionalFormatting>
  <conditionalFormatting sqref="H575:H578">
    <cfRule type="cellIs" dxfId="21545" priority="11799" operator="notEqual">
      <formula>""</formula>
    </cfRule>
    <cfRule type="cellIs" dxfId="21544" priority="11800" operator="equal">
      <formula>""</formula>
    </cfRule>
  </conditionalFormatting>
  <conditionalFormatting sqref="B598:C603">
    <cfRule type="cellIs" dxfId="21543" priority="11797" operator="notEqual">
      <formula>""</formula>
    </cfRule>
    <cfRule type="cellIs" dxfId="21542" priority="11798" operator="equal">
      <formula>""</formula>
    </cfRule>
  </conditionalFormatting>
  <conditionalFormatting sqref="O598:O603">
    <cfRule type="cellIs" dxfId="21541" priority="11795" operator="notEqual">
      <formula>""</formula>
    </cfRule>
    <cfRule type="cellIs" dxfId="21540" priority="11796" operator="equal">
      <formula>""</formula>
    </cfRule>
  </conditionalFormatting>
  <conditionalFormatting sqref="H599:H604">
    <cfRule type="cellIs" dxfId="21539" priority="11793" operator="notEqual">
      <formula>""</formula>
    </cfRule>
    <cfRule type="cellIs" dxfId="21538" priority="11794" operator="equal">
      <formula>""</formula>
    </cfRule>
  </conditionalFormatting>
  <conditionalFormatting sqref="G599:G604">
    <cfRule type="cellIs" dxfId="21537" priority="11791" operator="notEqual">
      <formula>""</formula>
    </cfRule>
    <cfRule type="cellIs" dxfId="21536" priority="11792" operator="equal">
      <formula>""</formula>
    </cfRule>
  </conditionalFormatting>
  <conditionalFormatting sqref="R599">
    <cfRule type="cellIs" dxfId="21535" priority="11789" operator="notEqual">
      <formula>""</formula>
    </cfRule>
    <cfRule type="cellIs" dxfId="21534" priority="11790" operator="equal">
      <formula>""</formula>
    </cfRule>
  </conditionalFormatting>
  <conditionalFormatting sqref="R600:R605">
    <cfRule type="cellIs" dxfId="21533" priority="11787" operator="notEqual">
      <formula>""</formula>
    </cfRule>
    <cfRule type="cellIs" dxfId="21532" priority="11788" operator="equal">
      <formula>""</formula>
    </cfRule>
  </conditionalFormatting>
  <conditionalFormatting sqref="E601:E606">
    <cfRule type="cellIs" dxfId="21531" priority="11785" operator="notEqual">
      <formula>""</formula>
    </cfRule>
    <cfRule type="cellIs" dxfId="21530" priority="11786" operator="equal">
      <formula>""</formula>
    </cfRule>
  </conditionalFormatting>
  <conditionalFormatting sqref="E607">
    <cfRule type="cellIs" dxfId="21529" priority="11783" operator="notEqual">
      <formula>""</formula>
    </cfRule>
    <cfRule type="cellIs" dxfId="21528" priority="11784" operator="equal">
      <formula>""</formula>
    </cfRule>
  </conditionalFormatting>
  <conditionalFormatting sqref="I605:I608">
    <cfRule type="cellIs" dxfId="21527" priority="11781" operator="notEqual">
      <formula>""</formula>
    </cfRule>
    <cfRule type="cellIs" dxfId="21526" priority="11782" operator="equal">
      <formula>""</formula>
    </cfRule>
  </conditionalFormatting>
  <conditionalFormatting sqref="T603:T609">
    <cfRule type="cellIs" dxfId="21525" priority="11779" operator="notEqual">
      <formula>""</formula>
    </cfRule>
    <cfRule type="cellIs" dxfId="21524" priority="11780" operator="equal">
      <formula>""</formula>
    </cfRule>
  </conditionalFormatting>
  <conditionalFormatting sqref="D603:D608">
    <cfRule type="cellIs" dxfId="21523" priority="11777" operator="notEqual">
      <formula>""</formula>
    </cfRule>
    <cfRule type="cellIs" dxfId="21522" priority="11778" operator="equal">
      <formula>""</formula>
    </cfRule>
  </conditionalFormatting>
  <conditionalFormatting sqref="F603:F608">
    <cfRule type="cellIs" dxfId="21521" priority="11775" operator="notEqual">
      <formula>""</formula>
    </cfRule>
    <cfRule type="cellIs" dxfId="21520" priority="11776" operator="equal">
      <formula>""</formula>
    </cfRule>
  </conditionalFormatting>
  <conditionalFormatting sqref="O613:O618">
    <cfRule type="cellIs" dxfId="21519" priority="11773" operator="notEqual">
      <formula>""</formula>
    </cfRule>
    <cfRule type="cellIs" dxfId="21518" priority="11774" operator="equal">
      <formula>""</formula>
    </cfRule>
  </conditionalFormatting>
  <conditionalFormatting sqref="I615:I618">
    <cfRule type="cellIs" dxfId="21517" priority="11771" operator="notEqual">
      <formula>""</formula>
    </cfRule>
    <cfRule type="cellIs" dxfId="21516" priority="11772" operator="equal">
      <formula>""</formula>
    </cfRule>
  </conditionalFormatting>
  <conditionalFormatting sqref="I620:I623">
    <cfRule type="cellIs" dxfId="21515" priority="11769" operator="notEqual">
      <formula>""</formula>
    </cfRule>
    <cfRule type="cellIs" dxfId="21514" priority="11770" operator="equal">
      <formula>""</formula>
    </cfRule>
  </conditionalFormatting>
  <conditionalFormatting sqref="J616:J621">
    <cfRule type="cellIs" dxfId="21513" priority="11767" operator="notEqual">
      <formula>""</formula>
    </cfRule>
    <cfRule type="cellIs" dxfId="21512" priority="11768" operator="equal">
      <formula>""</formula>
    </cfRule>
  </conditionalFormatting>
  <conditionalFormatting sqref="Q628:U629 H639:I639 R630 K638 K639:M639 J637:J639 M628:N632 H638 S630:S635 M633:M638 O639:P639 O638 N633:N639 Q630:Q639">
    <cfRule type="cellIs" dxfId="21511" priority="11765" operator="notEqual">
      <formula>""</formula>
    </cfRule>
    <cfRule type="cellIs" dxfId="21510" priority="11766" operator="equal">
      <formula>""</formula>
    </cfRule>
  </conditionalFormatting>
  <conditionalFormatting sqref="B628:C637 E628:G628 I628:J629 C638:C639 J630 E632 E629:F631">
    <cfRule type="cellIs" dxfId="21509" priority="11763" operator="notEqual">
      <formula>""</formula>
    </cfRule>
    <cfRule type="cellIs" dxfId="21508" priority="11764" operator="equal">
      <formula>""</formula>
    </cfRule>
  </conditionalFormatting>
  <conditionalFormatting sqref="K628:K637">
    <cfRule type="cellIs" dxfId="21507" priority="11761" operator="notEqual">
      <formula>""</formula>
    </cfRule>
    <cfRule type="cellIs" dxfId="21506" priority="11762" operator="equal">
      <formula>""</formula>
    </cfRule>
  </conditionalFormatting>
  <conditionalFormatting sqref="D628 D639">
    <cfRule type="cellIs" dxfId="21505" priority="11759" operator="notEqual">
      <formula>""</formula>
    </cfRule>
    <cfRule type="cellIs" dxfId="21504" priority="11760" operator="equal">
      <formula>""</formula>
    </cfRule>
  </conditionalFormatting>
  <conditionalFormatting sqref="R638:R639">
    <cfRule type="cellIs" dxfId="21503" priority="11757" operator="notEqual">
      <formula>""</formula>
    </cfRule>
    <cfRule type="cellIs" dxfId="21502" priority="11758" operator="equal">
      <formula>""</formula>
    </cfRule>
  </conditionalFormatting>
  <conditionalFormatting sqref="O634:O637">
    <cfRule type="cellIs" dxfId="21501" priority="11755" operator="notEqual">
      <formula>""</formula>
    </cfRule>
    <cfRule type="cellIs" dxfId="21500" priority="11756" operator="equal">
      <formula>""</formula>
    </cfRule>
  </conditionalFormatting>
  <conditionalFormatting sqref="L634:L638">
    <cfRule type="cellIs" dxfId="21499" priority="11753" operator="notEqual">
      <formula>""</formula>
    </cfRule>
    <cfRule type="cellIs" dxfId="21498" priority="11754" operator="equal">
      <formula>""</formula>
    </cfRule>
  </conditionalFormatting>
  <conditionalFormatting sqref="D629:D631">
    <cfRule type="cellIs" dxfId="21497" priority="11751" operator="notEqual">
      <formula>""</formula>
    </cfRule>
    <cfRule type="cellIs" dxfId="21496" priority="11752" operator="equal">
      <formula>""</formula>
    </cfRule>
  </conditionalFormatting>
  <conditionalFormatting sqref="U630:U639">
    <cfRule type="cellIs" dxfId="21495" priority="11749" operator="notEqual">
      <formula>""</formula>
    </cfRule>
    <cfRule type="cellIs" dxfId="21494" priority="11750" operator="equal">
      <formula>""</formula>
    </cfRule>
  </conditionalFormatting>
  <conditionalFormatting sqref="T630:T639">
    <cfRule type="cellIs" dxfId="21493" priority="11747" operator="notEqual">
      <formula>""</formula>
    </cfRule>
    <cfRule type="cellIs" dxfId="21492" priority="11748" operator="equal">
      <formula>""</formula>
    </cfRule>
  </conditionalFormatting>
  <conditionalFormatting sqref="S636:S639">
    <cfRule type="cellIs" dxfId="21491" priority="11745" operator="notEqual">
      <formula>""</formula>
    </cfRule>
    <cfRule type="cellIs" dxfId="21490" priority="11746" operator="equal">
      <formula>""</formula>
    </cfRule>
  </conditionalFormatting>
  <conditionalFormatting sqref="H628:H637">
    <cfRule type="cellIs" dxfId="21489" priority="11743" operator="notEqual">
      <formula>""</formula>
    </cfRule>
    <cfRule type="cellIs" dxfId="21488" priority="11744" operator="equal">
      <formula>""</formula>
    </cfRule>
  </conditionalFormatting>
  <conditionalFormatting sqref="B638:B639">
    <cfRule type="cellIs" dxfId="21487" priority="11741" operator="notEqual">
      <formula>""</formula>
    </cfRule>
    <cfRule type="cellIs" dxfId="21486" priority="11742" operator="equal">
      <formula>""</formula>
    </cfRule>
  </conditionalFormatting>
  <conditionalFormatting sqref="P628:P638">
    <cfRule type="cellIs" dxfId="21485" priority="11739" operator="notEqual">
      <formula>""</formula>
    </cfRule>
    <cfRule type="cellIs" dxfId="21484" priority="11740" operator="equal">
      <formula>""</formula>
    </cfRule>
  </conditionalFormatting>
  <conditionalFormatting sqref="R631:R637">
    <cfRule type="cellIs" dxfId="21483" priority="11737" operator="notEqual">
      <formula>""</formula>
    </cfRule>
    <cfRule type="cellIs" dxfId="21482" priority="11738" operator="equal">
      <formula>""</formula>
    </cfRule>
  </conditionalFormatting>
  <conditionalFormatting sqref="D632">
    <cfRule type="cellIs" dxfId="21481" priority="11735" operator="notEqual">
      <formula>""</formula>
    </cfRule>
    <cfRule type="cellIs" dxfId="21480" priority="11736" operator="equal">
      <formula>""</formula>
    </cfRule>
  </conditionalFormatting>
  <conditionalFormatting sqref="L628:L633">
    <cfRule type="cellIs" dxfId="21479" priority="11733" operator="notEqual">
      <formula>""</formula>
    </cfRule>
    <cfRule type="cellIs" dxfId="21478" priority="11734" operator="equal">
      <formula>""</formula>
    </cfRule>
  </conditionalFormatting>
  <conditionalFormatting sqref="G635:G638">
    <cfRule type="cellIs" dxfId="21477" priority="11731" operator="notEqual">
      <formula>""</formula>
    </cfRule>
    <cfRule type="cellIs" dxfId="21476" priority="11732" operator="equal">
      <formula>""</formula>
    </cfRule>
  </conditionalFormatting>
  <conditionalFormatting sqref="G639">
    <cfRule type="cellIs" dxfId="21475" priority="11729" operator="notEqual">
      <formula>""</formula>
    </cfRule>
    <cfRule type="cellIs" dxfId="21474" priority="11730" operator="equal">
      <formula>""</formula>
    </cfRule>
  </conditionalFormatting>
  <conditionalFormatting sqref="O628:O633">
    <cfRule type="cellIs" dxfId="21473" priority="11727" operator="notEqual">
      <formula>""</formula>
    </cfRule>
    <cfRule type="cellIs" dxfId="21472" priority="11728" operator="equal">
      <formula>""</formula>
    </cfRule>
  </conditionalFormatting>
  <conditionalFormatting sqref="I635:I638">
    <cfRule type="cellIs" dxfId="21471" priority="11725" operator="notEqual">
      <formula>""</formula>
    </cfRule>
    <cfRule type="cellIs" dxfId="21470" priority="11726" operator="equal">
      <formula>""</formula>
    </cfRule>
  </conditionalFormatting>
  <conditionalFormatting sqref="F632 F639">
    <cfRule type="cellIs" dxfId="21469" priority="11723" operator="notEqual">
      <formula>""</formula>
    </cfRule>
    <cfRule type="cellIs" dxfId="21468" priority="11724" operator="equal">
      <formula>""</formula>
    </cfRule>
  </conditionalFormatting>
  <conditionalFormatting sqref="J631:J636">
    <cfRule type="cellIs" dxfId="21467" priority="11721" operator="notEqual">
      <formula>""</formula>
    </cfRule>
    <cfRule type="cellIs" dxfId="21466" priority="11722" operator="equal">
      <formula>""</formula>
    </cfRule>
  </conditionalFormatting>
  <conditionalFormatting sqref="T618:T624">
    <cfRule type="cellIs" dxfId="21465" priority="11719" operator="notEqual">
      <formula>""</formula>
    </cfRule>
    <cfRule type="cellIs" dxfId="21464" priority="11720" operator="equal">
      <formula>""</formula>
    </cfRule>
  </conditionalFormatting>
  <conditionalFormatting sqref="N618:N623">
    <cfRule type="cellIs" dxfId="21463" priority="11717" operator="notEqual">
      <formula>""</formula>
    </cfRule>
    <cfRule type="cellIs" dxfId="21462" priority="11718" operator="equal">
      <formula>""</formula>
    </cfRule>
  </conditionalFormatting>
  <conditionalFormatting sqref="E633:E639">
    <cfRule type="cellIs" dxfId="21461" priority="11715" operator="notEqual">
      <formula>""</formula>
    </cfRule>
    <cfRule type="cellIs" dxfId="21460" priority="11716" operator="equal">
      <formula>""</formula>
    </cfRule>
  </conditionalFormatting>
  <conditionalFormatting sqref="F617">
    <cfRule type="cellIs" dxfId="21459" priority="11713" operator="notEqual">
      <formula>""</formula>
    </cfRule>
    <cfRule type="cellIs" dxfId="21458" priority="11714" operator="equal">
      <formula>""</formula>
    </cfRule>
  </conditionalFormatting>
  <conditionalFormatting sqref="F633:F638">
    <cfRule type="cellIs" dxfId="21457" priority="11711" operator="notEqual">
      <formula>""</formula>
    </cfRule>
    <cfRule type="cellIs" dxfId="21456" priority="11712" operator="equal">
      <formula>""</formula>
    </cfRule>
  </conditionalFormatting>
  <conditionalFormatting sqref="E618:E624">
    <cfRule type="cellIs" dxfId="21455" priority="11709" operator="notEqual">
      <formula>""</formula>
    </cfRule>
    <cfRule type="cellIs" dxfId="21454" priority="11710" operator="equal">
      <formula>""</formula>
    </cfRule>
  </conditionalFormatting>
  <conditionalFormatting sqref="F618:F623">
    <cfRule type="cellIs" dxfId="21453" priority="11707" operator="notEqual">
      <formula>""</formula>
    </cfRule>
    <cfRule type="cellIs" dxfId="21452" priority="11708" operator="equal">
      <formula>""</formula>
    </cfRule>
  </conditionalFormatting>
  <conditionalFormatting sqref="F624">
    <cfRule type="cellIs" dxfId="21451" priority="11705" operator="notEqual">
      <formula>""</formula>
    </cfRule>
    <cfRule type="cellIs" dxfId="21450" priority="11706" operator="equal">
      <formula>""</formula>
    </cfRule>
  </conditionalFormatting>
  <conditionalFormatting sqref="D618:D623">
    <cfRule type="cellIs" dxfId="21449" priority="11703" operator="notEqual">
      <formula>""</formula>
    </cfRule>
    <cfRule type="cellIs" dxfId="21448" priority="11704" operator="equal">
      <formula>""</formula>
    </cfRule>
  </conditionalFormatting>
  <conditionalFormatting sqref="D633:D638">
    <cfRule type="cellIs" dxfId="21447" priority="11701" operator="notEqual">
      <formula>""</formula>
    </cfRule>
    <cfRule type="cellIs" dxfId="21446" priority="11702" operator="equal">
      <formula>""</formula>
    </cfRule>
  </conditionalFormatting>
  <conditionalFormatting sqref="Q643:U644 H654:I654 K653:K654 J652:J654 H653 O654:P654 O653 N643:N654 R645:S650 M654 Q645:Q654">
    <cfRule type="cellIs" dxfId="21445" priority="11699" operator="notEqual">
      <formula>""</formula>
    </cfRule>
    <cfRule type="cellIs" dxfId="21444" priority="11700" operator="equal">
      <formula>""</formula>
    </cfRule>
  </conditionalFormatting>
  <conditionalFormatting sqref="B643:C652 E643:G646 J645 E647 C653:C654 I643:J644 G647:G651">
    <cfRule type="cellIs" dxfId="21443" priority="11697" operator="notEqual">
      <formula>""</formula>
    </cfRule>
    <cfRule type="cellIs" dxfId="21442" priority="11698" operator="equal">
      <formula>""</formula>
    </cfRule>
  </conditionalFormatting>
  <conditionalFormatting sqref="K643:K652">
    <cfRule type="cellIs" dxfId="21441" priority="11695" operator="notEqual">
      <formula>""</formula>
    </cfRule>
    <cfRule type="cellIs" dxfId="21440" priority="11696" operator="equal">
      <formula>""</formula>
    </cfRule>
  </conditionalFormatting>
  <conditionalFormatting sqref="D643 D654">
    <cfRule type="cellIs" dxfId="21439" priority="11693" operator="notEqual">
      <formula>""</formula>
    </cfRule>
    <cfRule type="cellIs" dxfId="21438" priority="11694" operator="equal">
      <formula>""</formula>
    </cfRule>
  </conditionalFormatting>
  <conditionalFormatting sqref="R653:R654">
    <cfRule type="cellIs" dxfId="21437" priority="11691" operator="notEqual">
      <formula>""</formula>
    </cfRule>
    <cfRule type="cellIs" dxfId="21436" priority="11692" operator="equal">
      <formula>""</formula>
    </cfRule>
  </conditionalFormatting>
  <conditionalFormatting sqref="O649:O652">
    <cfRule type="cellIs" dxfId="21435" priority="11689" operator="notEqual">
      <formula>""</formula>
    </cfRule>
    <cfRule type="cellIs" dxfId="21434" priority="11690" operator="equal">
      <formula>""</formula>
    </cfRule>
  </conditionalFormatting>
  <conditionalFormatting sqref="D644:D646">
    <cfRule type="cellIs" dxfId="21433" priority="11687" operator="notEqual">
      <formula>""</formula>
    </cfRule>
    <cfRule type="cellIs" dxfId="21432" priority="11688" operator="equal">
      <formula>""</formula>
    </cfRule>
  </conditionalFormatting>
  <conditionalFormatting sqref="U645:U654">
    <cfRule type="cellIs" dxfId="21431" priority="11685" operator="notEqual">
      <formula>""</formula>
    </cfRule>
    <cfRule type="cellIs" dxfId="21430" priority="11686" operator="equal">
      <formula>""</formula>
    </cfRule>
  </conditionalFormatting>
  <conditionalFormatting sqref="T645:T654">
    <cfRule type="cellIs" dxfId="21429" priority="11683" operator="notEqual">
      <formula>""</formula>
    </cfRule>
    <cfRule type="cellIs" dxfId="21428" priority="11684" operator="equal">
      <formula>""</formula>
    </cfRule>
  </conditionalFormatting>
  <conditionalFormatting sqref="S651:S654">
    <cfRule type="cellIs" dxfId="21427" priority="11681" operator="notEqual">
      <formula>""</formula>
    </cfRule>
    <cfRule type="cellIs" dxfId="21426" priority="11682" operator="equal">
      <formula>""</formula>
    </cfRule>
  </conditionalFormatting>
  <conditionalFormatting sqref="H643 H650:H652">
    <cfRule type="cellIs" dxfId="21425" priority="11679" operator="notEqual">
      <formula>""</formula>
    </cfRule>
    <cfRule type="cellIs" dxfId="21424" priority="11680" operator="equal">
      <formula>""</formula>
    </cfRule>
  </conditionalFormatting>
  <conditionalFormatting sqref="B653:B654">
    <cfRule type="cellIs" dxfId="21423" priority="11677" operator="notEqual">
      <formula>""</formula>
    </cfRule>
    <cfRule type="cellIs" dxfId="21422" priority="11678" operator="equal">
      <formula>""</formula>
    </cfRule>
  </conditionalFormatting>
  <conditionalFormatting sqref="R651:R652">
    <cfRule type="cellIs" dxfId="21421" priority="11675" operator="notEqual">
      <formula>""</formula>
    </cfRule>
    <cfRule type="cellIs" dxfId="21420" priority="11676" operator="equal">
      <formula>""</formula>
    </cfRule>
  </conditionalFormatting>
  <conditionalFormatting sqref="D647">
    <cfRule type="cellIs" dxfId="21419" priority="11673" operator="notEqual">
      <formula>""</formula>
    </cfRule>
    <cfRule type="cellIs" dxfId="21418" priority="11674" operator="equal">
      <formula>""</formula>
    </cfRule>
  </conditionalFormatting>
  <conditionalFormatting sqref="L643:L647">
    <cfRule type="cellIs" dxfId="21417" priority="11671" operator="notEqual">
      <formula>""</formula>
    </cfRule>
    <cfRule type="cellIs" dxfId="21416" priority="11672" operator="equal">
      <formula>""</formula>
    </cfRule>
  </conditionalFormatting>
  <conditionalFormatting sqref="G652:G653">
    <cfRule type="cellIs" dxfId="21415" priority="11669" operator="notEqual">
      <formula>""</formula>
    </cfRule>
    <cfRule type="cellIs" dxfId="21414" priority="11670" operator="equal">
      <formula>""</formula>
    </cfRule>
  </conditionalFormatting>
  <conditionalFormatting sqref="G654">
    <cfRule type="cellIs" dxfId="21413" priority="11667" operator="notEqual">
      <formula>""</formula>
    </cfRule>
    <cfRule type="cellIs" dxfId="21412" priority="11668" operator="equal">
      <formula>""</formula>
    </cfRule>
  </conditionalFormatting>
  <conditionalFormatting sqref="O643:O648">
    <cfRule type="cellIs" dxfId="21411" priority="11665" operator="notEqual">
      <formula>""</formula>
    </cfRule>
    <cfRule type="cellIs" dxfId="21410" priority="11666" operator="equal">
      <formula>""</formula>
    </cfRule>
  </conditionalFormatting>
  <conditionalFormatting sqref="I645:I648">
    <cfRule type="cellIs" dxfId="21409" priority="11663" operator="notEqual">
      <formula>""</formula>
    </cfRule>
    <cfRule type="cellIs" dxfId="21408" priority="11664" operator="equal">
      <formula>""</formula>
    </cfRule>
  </conditionalFormatting>
  <conditionalFormatting sqref="I653">
    <cfRule type="cellIs" dxfId="21407" priority="11661" operator="notEqual">
      <formula>""</formula>
    </cfRule>
    <cfRule type="cellIs" dxfId="21406" priority="11662" operator="equal">
      <formula>""</formula>
    </cfRule>
  </conditionalFormatting>
  <conditionalFormatting sqref="F647 F654">
    <cfRule type="cellIs" dxfId="21405" priority="11659" operator="notEqual">
      <formula>""</formula>
    </cfRule>
    <cfRule type="cellIs" dxfId="21404" priority="11660" operator="equal">
      <formula>""</formula>
    </cfRule>
  </conditionalFormatting>
  <conditionalFormatting sqref="J646:J651">
    <cfRule type="cellIs" dxfId="21403" priority="11657" operator="notEqual">
      <formula>""</formula>
    </cfRule>
    <cfRule type="cellIs" dxfId="21402" priority="11658" operator="equal">
      <formula>""</formula>
    </cfRule>
  </conditionalFormatting>
  <conditionalFormatting sqref="E648:E654">
    <cfRule type="cellIs" dxfId="21401" priority="11655" operator="notEqual">
      <formula>""</formula>
    </cfRule>
    <cfRule type="cellIs" dxfId="21400" priority="11656" operator="equal">
      <formula>""</formula>
    </cfRule>
  </conditionalFormatting>
  <conditionalFormatting sqref="Q658:U659 H669:I669 J668:J669 H668 O668 N658:N662 S660:T666 Q660:Q669 N669:P669">
    <cfRule type="cellIs" dxfId="21399" priority="11653" operator="notEqual">
      <formula>""</formula>
    </cfRule>
    <cfRule type="cellIs" dxfId="21398" priority="11654" operator="equal">
      <formula>""</formula>
    </cfRule>
  </conditionalFormatting>
  <conditionalFormatting sqref="B658:C667 F658:F661 C668:C669 J658:J660">
    <cfRule type="cellIs" dxfId="21397" priority="11651" operator="notEqual">
      <formula>""</formula>
    </cfRule>
    <cfRule type="cellIs" dxfId="21396" priority="11652" operator="equal">
      <formula>""</formula>
    </cfRule>
  </conditionalFormatting>
  <conditionalFormatting sqref="D669">
    <cfRule type="cellIs" dxfId="21395" priority="11649" operator="notEqual">
      <formula>""</formula>
    </cfRule>
    <cfRule type="cellIs" dxfId="21394" priority="11650" operator="equal">
      <formula>""</formula>
    </cfRule>
  </conditionalFormatting>
  <conditionalFormatting sqref="R668:R669">
    <cfRule type="cellIs" dxfId="21393" priority="11647" operator="notEqual">
      <formula>""</formula>
    </cfRule>
    <cfRule type="cellIs" dxfId="21392" priority="11648" operator="equal">
      <formula>""</formula>
    </cfRule>
  </conditionalFormatting>
  <conditionalFormatting sqref="O664:O667">
    <cfRule type="cellIs" dxfId="21391" priority="11645" operator="notEqual">
      <formula>""</formula>
    </cfRule>
    <cfRule type="cellIs" dxfId="21390" priority="11646" operator="equal">
      <formula>""</formula>
    </cfRule>
  </conditionalFormatting>
  <conditionalFormatting sqref="U660:U669">
    <cfRule type="cellIs" dxfId="21389" priority="11643" operator="notEqual">
      <formula>""</formula>
    </cfRule>
    <cfRule type="cellIs" dxfId="21388" priority="11644" operator="equal">
      <formula>""</formula>
    </cfRule>
  </conditionalFormatting>
  <conditionalFormatting sqref="T667:T669">
    <cfRule type="cellIs" dxfId="21387" priority="11641" operator="notEqual">
      <formula>""</formula>
    </cfRule>
    <cfRule type="cellIs" dxfId="21386" priority="11642" operator="equal">
      <formula>""</formula>
    </cfRule>
  </conditionalFormatting>
  <conditionalFormatting sqref="S667:S669">
    <cfRule type="cellIs" dxfId="21385" priority="11639" operator="notEqual">
      <formula>""</formula>
    </cfRule>
    <cfRule type="cellIs" dxfId="21384" priority="11640" operator="equal">
      <formula>""</formula>
    </cfRule>
  </conditionalFormatting>
  <conditionalFormatting sqref="H658 H665:H667">
    <cfRule type="cellIs" dxfId="21383" priority="11637" operator="notEqual">
      <formula>""</formula>
    </cfRule>
    <cfRule type="cellIs" dxfId="21382" priority="11638" operator="equal">
      <formula>""</formula>
    </cfRule>
  </conditionalFormatting>
  <conditionalFormatting sqref="B668:B669">
    <cfRule type="cellIs" dxfId="21381" priority="11635" operator="notEqual">
      <formula>""</formula>
    </cfRule>
    <cfRule type="cellIs" dxfId="21380" priority="11636" operator="equal">
      <formula>""</formula>
    </cfRule>
  </conditionalFormatting>
  <conditionalFormatting sqref="R667">
    <cfRule type="cellIs" dxfId="21379" priority="11633" operator="notEqual">
      <formula>""</formula>
    </cfRule>
    <cfRule type="cellIs" dxfId="21378" priority="11634" operator="equal">
      <formula>""</formula>
    </cfRule>
  </conditionalFormatting>
  <conditionalFormatting sqref="G668">
    <cfRule type="cellIs" dxfId="21377" priority="11631" operator="notEqual">
      <formula>""</formula>
    </cfRule>
    <cfRule type="cellIs" dxfId="21376" priority="11632" operator="equal">
      <formula>""</formula>
    </cfRule>
  </conditionalFormatting>
  <conditionalFormatting sqref="G669">
    <cfRule type="cellIs" dxfId="21375" priority="11629" operator="notEqual">
      <formula>""</formula>
    </cfRule>
    <cfRule type="cellIs" dxfId="21374" priority="11630" operator="equal">
      <formula>""</formula>
    </cfRule>
  </conditionalFormatting>
  <conditionalFormatting sqref="F662 F669">
    <cfRule type="cellIs" dxfId="21373" priority="11627" operator="notEqual">
      <formula>""</formula>
    </cfRule>
    <cfRule type="cellIs" dxfId="21372" priority="11628" operator="equal">
      <formula>""</formula>
    </cfRule>
  </conditionalFormatting>
  <conditionalFormatting sqref="J661">
    <cfRule type="cellIs" dxfId="21371" priority="11625" operator="notEqual">
      <formula>""</formula>
    </cfRule>
    <cfRule type="cellIs" dxfId="21370" priority="11626" operator="equal">
      <formula>""</formula>
    </cfRule>
  </conditionalFormatting>
  <conditionalFormatting sqref="E669">
    <cfRule type="cellIs" dxfId="21369" priority="11623" operator="notEqual">
      <formula>""</formula>
    </cfRule>
    <cfRule type="cellIs" dxfId="21368" priority="11624" operator="equal">
      <formula>""</formula>
    </cfRule>
  </conditionalFormatting>
  <conditionalFormatting sqref="R673:U674 H684:I684 K683 K684:M684 J683:J684 H683 O683:O684 R675:S680 N673:N684">
    <cfRule type="cellIs" dxfId="21367" priority="11621" operator="notEqual">
      <formula>""</formula>
    </cfRule>
    <cfRule type="cellIs" dxfId="21366" priority="11622" operator="equal">
      <formula>""</formula>
    </cfRule>
  </conditionalFormatting>
  <conditionalFormatting sqref="B673:C682 E673:G673 I673:J674 C683:C684 J675 E677 E674:F676">
    <cfRule type="cellIs" dxfId="21365" priority="11619" operator="notEqual">
      <formula>""</formula>
    </cfRule>
    <cfRule type="cellIs" dxfId="21364" priority="11620" operator="equal">
      <formula>""</formula>
    </cfRule>
  </conditionalFormatting>
  <conditionalFormatting sqref="K681:K682">
    <cfRule type="cellIs" dxfId="21363" priority="11617" operator="notEqual">
      <formula>""</formula>
    </cfRule>
    <cfRule type="cellIs" dxfId="21362" priority="11618" operator="equal">
      <formula>""</formula>
    </cfRule>
  </conditionalFormatting>
  <conditionalFormatting sqref="D673 D684">
    <cfRule type="cellIs" dxfId="21361" priority="11615" operator="notEqual">
      <formula>""</formula>
    </cfRule>
    <cfRule type="cellIs" dxfId="21360" priority="11616" operator="equal">
      <formula>""</formula>
    </cfRule>
  </conditionalFormatting>
  <conditionalFormatting sqref="R683:R684">
    <cfRule type="cellIs" dxfId="21359" priority="11613" operator="notEqual">
      <formula>""</formula>
    </cfRule>
    <cfRule type="cellIs" dxfId="21358" priority="11614" operator="equal">
      <formula>""</formula>
    </cfRule>
  </conditionalFormatting>
  <conditionalFormatting sqref="O679:O682">
    <cfRule type="cellIs" dxfId="21357" priority="11611" operator="notEqual">
      <formula>""</formula>
    </cfRule>
    <cfRule type="cellIs" dxfId="21356" priority="11612" operator="equal">
      <formula>""</formula>
    </cfRule>
  </conditionalFormatting>
  <conditionalFormatting sqref="L679:L683">
    <cfRule type="cellIs" dxfId="21355" priority="11609" operator="notEqual">
      <formula>""</formula>
    </cfRule>
    <cfRule type="cellIs" dxfId="21354" priority="11610" operator="equal">
      <formula>""</formula>
    </cfRule>
  </conditionalFormatting>
  <conditionalFormatting sqref="D674:D676">
    <cfRule type="cellIs" dxfId="21353" priority="11607" operator="notEqual">
      <formula>""</formula>
    </cfRule>
    <cfRule type="cellIs" dxfId="21352" priority="11608" operator="equal">
      <formula>""</formula>
    </cfRule>
  </conditionalFormatting>
  <conditionalFormatting sqref="U675:U684">
    <cfRule type="cellIs" dxfId="21351" priority="11605" operator="notEqual">
      <formula>""</formula>
    </cfRule>
    <cfRule type="cellIs" dxfId="21350" priority="11606" operator="equal">
      <formula>""</formula>
    </cfRule>
  </conditionalFormatting>
  <conditionalFormatting sqref="T675:T684">
    <cfRule type="cellIs" dxfId="21349" priority="11603" operator="notEqual">
      <formula>""</formula>
    </cfRule>
    <cfRule type="cellIs" dxfId="21348" priority="11604" operator="equal">
      <formula>""</formula>
    </cfRule>
  </conditionalFormatting>
  <conditionalFormatting sqref="S681:S684">
    <cfRule type="cellIs" dxfId="21347" priority="11601" operator="notEqual">
      <formula>""</formula>
    </cfRule>
    <cfRule type="cellIs" dxfId="21346" priority="11602" operator="equal">
      <formula>""</formula>
    </cfRule>
  </conditionalFormatting>
  <conditionalFormatting sqref="H673 H680:H682">
    <cfRule type="cellIs" dxfId="21345" priority="11599" operator="notEqual">
      <formula>""</formula>
    </cfRule>
    <cfRule type="cellIs" dxfId="21344" priority="11600" operator="equal">
      <formula>""</formula>
    </cfRule>
  </conditionalFormatting>
  <conditionalFormatting sqref="B683:B684">
    <cfRule type="cellIs" dxfId="21343" priority="11597" operator="notEqual">
      <formula>""</formula>
    </cfRule>
    <cfRule type="cellIs" dxfId="21342" priority="11598" operator="equal">
      <formula>""</formula>
    </cfRule>
  </conditionalFormatting>
  <conditionalFormatting sqref="R681:R682">
    <cfRule type="cellIs" dxfId="21341" priority="11595" operator="notEqual">
      <formula>""</formula>
    </cfRule>
    <cfRule type="cellIs" dxfId="21340" priority="11596" operator="equal">
      <formula>""</formula>
    </cfRule>
  </conditionalFormatting>
  <conditionalFormatting sqref="D677">
    <cfRule type="cellIs" dxfId="21339" priority="11593" operator="notEqual">
      <formula>""</formula>
    </cfRule>
    <cfRule type="cellIs" dxfId="21338" priority="11594" operator="equal">
      <formula>""</formula>
    </cfRule>
  </conditionalFormatting>
  <conditionalFormatting sqref="L673:L678">
    <cfRule type="cellIs" dxfId="21337" priority="11591" operator="notEqual">
      <formula>""</formula>
    </cfRule>
    <cfRule type="cellIs" dxfId="21336" priority="11592" operator="equal">
      <formula>""</formula>
    </cfRule>
  </conditionalFormatting>
  <conditionalFormatting sqref="I679">
    <cfRule type="cellIs" dxfId="21335" priority="11589" operator="notEqual">
      <formula>""</formula>
    </cfRule>
    <cfRule type="cellIs" dxfId="21334" priority="11590" operator="equal">
      <formula>""</formula>
    </cfRule>
  </conditionalFormatting>
  <conditionalFormatting sqref="G680:G683">
    <cfRule type="cellIs" dxfId="21333" priority="11587" operator="notEqual">
      <formula>""</formula>
    </cfRule>
    <cfRule type="cellIs" dxfId="21332" priority="11588" operator="equal">
      <formula>""</formula>
    </cfRule>
  </conditionalFormatting>
  <conditionalFormatting sqref="G684">
    <cfRule type="cellIs" dxfId="21331" priority="11585" operator="notEqual">
      <formula>""</formula>
    </cfRule>
    <cfRule type="cellIs" dxfId="21330" priority="11586" operator="equal">
      <formula>""</formula>
    </cfRule>
  </conditionalFormatting>
  <conditionalFormatting sqref="I675:I678">
    <cfRule type="cellIs" dxfId="21329" priority="11583" operator="notEqual">
      <formula>""</formula>
    </cfRule>
    <cfRule type="cellIs" dxfId="21328" priority="11584" operator="equal">
      <formula>""</formula>
    </cfRule>
  </conditionalFormatting>
  <conditionalFormatting sqref="I680:I683">
    <cfRule type="cellIs" dxfId="21327" priority="11581" operator="notEqual">
      <formula>""</formula>
    </cfRule>
    <cfRule type="cellIs" dxfId="21326" priority="11582" operator="equal">
      <formula>""</formula>
    </cfRule>
  </conditionalFormatting>
  <conditionalFormatting sqref="F677 F684">
    <cfRule type="cellIs" dxfId="21325" priority="11579" operator="notEqual">
      <formula>""</formula>
    </cfRule>
    <cfRule type="cellIs" dxfId="21324" priority="11580" operator="equal">
      <formula>""</formula>
    </cfRule>
  </conditionalFormatting>
  <conditionalFormatting sqref="J676">
    <cfRule type="cellIs" dxfId="21323" priority="11577" operator="notEqual">
      <formula>""</formula>
    </cfRule>
    <cfRule type="cellIs" dxfId="21322" priority="11578" operator="equal">
      <formula>""</formula>
    </cfRule>
  </conditionalFormatting>
  <conditionalFormatting sqref="E684">
    <cfRule type="cellIs" dxfId="21321" priority="11575" operator="notEqual">
      <formula>""</formula>
    </cfRule>
    <cfRule type="cellIs" dxfId="21320" priority="11576" operator="equal">
      <formula>""</formula>
    </cfRule>
  </conditionalFormatting>
  <conditionalFormatting sqref="F678:F683">
    <cfRule type="cellIs" dxfId="21319" priority="11573" operator="notEqual">
      <formula>""</formula>
    </cfRule>
    <cfRule type="cellIs" dxfId="21318" priority="11574" operator="equal">
      <formula>""</formula>
    </cfRule>
  </conditionalFormatting>
  <conditionalFormatting sqref="R688:U689 H699:I699 K698 K699:M699 J698:J699 H698 O698:O699 R690:S695 N688:N699">
    <cfRule type="cellIs" dxfId="21317" priority="11571" operator="notEqual">
      <formula>""</formula>
    </cfRule>
    <cfRule type="cellIs" dxfId="21316" priority="11572" operator="equal">
      <formula>""</formula>
    </cfRule>
  </conditionalFormatting>
  <conditionalFormatting sqref="B688:C697 E688:G688 I688:J689 C698:C699 J690 E692 E689:F691">
    <cfRule type="cellIs" dxfId="21315" priority="11569" operator="notEqual">
      <formula>""</formula>
    </cfRule>
    <cfRule type="cellIs" dxfId="21314" priority="11570" operator="equal">
      <formula>""</formula>
    </cfRule>
  </conditionalFormatting>
  <conditionalFormatting sqref="K688 K697">
    <cfRule type="cellIs" dxfId="21313" priority="11567" operator="notEqual">
      <formula>""</formula>
    </cfRule>
    <cfRule type="cellIs" dxfId="21312" priority="11568" operator="equal">
      <formula>""</formula>
    </cfRule>
  </conditionalFormatting>
  <conditionalFormatting sqref="D688 D699">
    <cfRule type="cellIs" dxfId="21311" priority="11565" operator="notEqual">
      <formula>""</formula>
    </cfRule>
    <cfRule type="cellIs" dxfId="21310" priority="11566" operator="equal">
      <formula>""</formula>
    </cfRule>
  </conditionalFormatting>
  <conditionalFormatting sqref="R698:R699">
    <cfRule type="cellIs" dxfId="21309" priority="11563" operator="notEqual">
      <formula>""</formula>
    </cfRule>
    <cfRule type="cellIs" dxfId="21308" priority="11564" operator="equal">
      <formula>""</formula>
    </cfRule>
  </conditionalFormatting>
  <conditionalFormatting sqref="O694:O697">
    <cfRule type="cellIs" dxfId="21307" priority="11561" operator="notEqual">
      <formula>""</formula>
    </cfRule>
    <cfRule type="cellIs" dxfId="21306" priority="11562" operator="equal">
      <formula>""</formula>
    </cfRule>
  </conditionalFormatting>
  <conditionalFormatting sqref="L694:L698">
    <cfRule type="cellIs" dxfId="21305" priority="11559" operator="notEqual">
      <formula>""</formula>
    </cfRule>
    <cfRule type="cellIs" dxfId="21304" priority="11560" operator="equal">
      <formula>""</formula>
    </cfRule>
  </conditionalFormatting>
  <conditionalFormatting sqref="D689:D691">
    <cfRule type="cellIs" dxfId="21303" priority="11557" operator="notEqual">
      <formula>""</formula>
    </cfRule>
    <cfRule type="cellIs" dxfId="21302" priority="11558" operator="equal">
      <formula>""</formula>
    </cfRule>
  </conditionalFormatting>
  <conditionalFormatting sqref="U690:U699">
    <cfRule type="cellIs" dxfId="21301" priority="11555" operator="notEqual">
      <formula>""</formula>
    </cfRule>
    <cfRule type="cellIs" dxfId="21300" priority="11556" operator="equal">
      <formula>""</formula>
    </cfRule>
  </conditionalFormatting>
  <conditionalFormatting sqref="T690:T699">
    <cfRule type="cellIs" dxfId="21299" priority="11553" operator="notEqual">
      <formula>""</formula>
    </cfRule>
    <cfRule type="cellIs" dxfId="21298" priority="11554" operator="equal">
      <formula>""</formula>
    </cfRule>
  </conditionalFormatting>
  <conditionalFormatting sqref="S696:S699">
    <cfRule type="cellIs" dxfId="21297" priority="11551" operator="notEqual">
      <formula>""</formula>
    </cfRule>
    <cfRule type="cellIs" dxfId="21296" priority="11552" operator="equal">
      <formula>""</formula>
    </cfRule>
  </conditionalFormatting>
  <conditionalFormatting sqref="H688 H695:H697">
    <cfRule type="cellIs" dxfId="21295" priority="11549" operator="notEqual">
      <formula>""</formula>
    </cfRule>
    <cfRule type="cellIs" dxfId="21294" priority="11550" operator="equal">
      <formula>""</formula>
    </cfRule>
  </conditionalFormatting>
  <conditionalFormatting sqref="B698:B699">
    <cfRule type="cellIs" dxfId="21293" priority="11547" operator="notEqual">
      <formula>""</formula>
    </cfRule>
    <cfRule type="cellIs" dxfId="21292" priority="11548" operator="equal">
      <formula>""</formula>
    </cfRule>
  </conditionalFormatting>
  <conditionalFormatting sqref="R696:R697">
    <cfRule type="cellIs" dxfId="21291" priority="11545" operator="notEqual">
      <formula>""</formula>
    </cfRule>
    <cfRule type="cellIs" dxfId="21290" priority="11546" operator="equal">
      <formula>""</formula>
    </cfRule>
  </conditionalFormatting>
  <conditionalFormatting sqref="D692">
    <cfRule type="cellIs" dxfId="21289" priority="11543" operator="notEqual">
      <formula>""</formula>
    </cfRule>
    <cfRule type="cellIs" dxfId="21288" priority="11544" operator="equal">
      <formula>""</formula>
    </cfRule>
  </conditionalFormatting>
  <conditionalFormatting sqref="L688:L693">
    <cfRule type="cellIs" dxfId="21287" priority="11541" operator="notEqual">
      <formula>""</formula>
    </cfRule>
    <cfRule type="cellIs" dxfId="21286" priority="11542" operator="equal">
      <formula>""</formula>
    </cfRule>
  </conditionalFormatting>
  <conditionalFormatting sqref="I694">
    <cfRule type="cellIs" dxfId="21285" priority="11539" operator="notEqual">
      <formula>""</formula>
    </cfRule>
    <cfRule type="cellIs" dxfId="21284" priority="11540" operator="equal">
      <formula>""</formula>
    </cfRule>
  </conditionalFormatting>
  <conditionalFormatting sqref="G695:G698">
    <cfRule type="cellIs" dxfId="21283" priority="11537" operator="notEqual">
      <formula>""</formula>
    </cfRule>
    <cfRule type="cellIs" dxfId="21282" priority="11538" operator="equal">
      <formula>""</formula>
    </cfRule>
  </conditionalFormatting>
  <conditionalFormatting sqref="G699">
    <cfRule type="cellIs" dxfId="21281" priority="11535" operator="notEqual">
      <formula>""</formula>
    </cfRule>
    <cfRule type="cellIs" dxfId="21280" priority="11536" operator="equal">
      <formula>""</formula>
    </cfRule>
  </conditionalFormatting>
  <conditionalFormatting sqref="I690:I693">
    <cfRule type="cellIs" dxfId="21279" priority="11533" operator="notEqual">
      <formula>""</formula>
    </cfRule>
    <cfRule type="cellIs" dxfId="21278" priority="11534" operator="equal">
      <formula>""</formula>
    </cfRule>
  </conditionalFormatting>
  <conditionalFormatting sqref="I695:I698">
    <cfRule type="cellIs" dxfId="21277" priority="11531" operator="notEqual">
      <formula>""</formula>
    </cfRule>
    <cfRule type="cellIs" dxfId="21276" priority="11532" operator="equal">
      <formula>""</formula>
    </cfRule>
  </conditionalFormatting>
  <conditionalFormatting sqref="F692 F699">
    <cfRule type="cellIs" dxfId="21275" priority="11529" operator="notEqual">
      <formula>""</formula>
    </cfRule>
    <cfRule type="cellIs" dxfId="21274" priority="11530" operator="equal">
      <formula>""</formula>
    </cfRule>
  </conditionalFormatting>
  <conditionalFormatting sqref="J691:J697">
    <cfRule type="cellIs" dxfId="21273" priority="11527" operator="notEqual">
      <formula>""</formula>
    </cfRule>
    <cfRule type="cellIs" dxfId="21272" priority="11528" operator="equal">
      <formula>""</formula>
    </cfRule>
  </conditionalFormatting>
  <conditionalFormatting sqref="E693:E699">
    <cfRule type="cellIs" dxfId="21271" priority="11525" operator="notEqual">
      <formula>""</formula>
    </cfRule>
    <cfRule type="cellIs" dxfId="21270" priority="11526" operator="equal">
      <formula>""</formula>
    </cfRule>
  </conditionalFormatting>
  <conditionalFormatting sqref="F693:F698">
    <cfRule type="cellIs" dxfId="21269" priority="11523" operator="notEqual">
      <formula>""</formula>
    </cfRule>
    <cfRule type="cellIs" dxfId="21268" priority="11524" operator="equal">
      <formula>""</formula>
    </cfRule>
  </conditionalFormatting>
  <conditionalFormatting sqref="Q703:U704 H714:I714 K713 K714:M714 J713:J714 H713 O714:P714 O713 R705:S710 Q705:Q714 N703:N714">
    <cfRule type="cellIs" dxfId="21267" priority="11521" operator="notEqual">
      <formula>""</formula>
    </cfRule>
    <cfRule type="cellIs" dxfId="21266" priority="11522" operator="equal">
      <formula>""</formula>
    </cfRule>
  </conditionalFormatting>
  <conditionalFormatting sqref="B709:C712 E703:G703 I703:J704 C713:C714 J705 E707 C703:C708 E704:F706">
    <cfRule type="cellIs" dxfId="21265" priority="11519" operator="notEqual">
      <formula>""</formula>
    </cfRule>
    <cfRule type="cellIs" dxfId="21264" priority="11520" operator="equal">
      <formula>""</formula>
    </cfRule>
  </conditionalFormatting>
  <conditionalFormatting sqref="K703:K712">
    <cfRule type="cellIs" dxfId="21263" priority="11517" operator="notEqual">
      <formula>""</formula>
    </cfRule>
    <cfRule type="cellIs" dxfId="21262" priority="11518" operator="equal">
      <formula>""</formula>
    </cfRule>
  </conditionalFormatting>
  <conditionalFormatting sqref="D703 D714">
    <cfRule type="cellIs" dxfId="21261" priority="11515" operator="notEqual">
      <formula>""</formula>
    </cfRule>
    <cfRule type="cellIs" dxfId="21260" priority="11516" operator="equal">
      <formula>""</formula>
    </cfRule>
  </conditionalFormatting>
  <conditionalFormatting sqref="R713:R714">
    <cfRule type="cellIs" dxfId="21259" priority="11513" operator="notEqual">
      <formula>""</formula>
    </cfRule>
    <cfRule type="cellIs" dxfId="21258" priority="11514" operator="equal">
      <formula>""</formula>
    </cfRule>
  </conditionalFormatting>
  <conditionalFormatting sqref="O709:O712">
    <cfRule type="cellIs" dxfId="21257" priority="11511" operator="notEqual">
      <formula>""</formula>
    </cfRule>
    <cfRule type="cellIs" dxfId="21256" priority="11512" operator="equal">
      <formula>""</formula>
    </cfRule>
  </conditionalFormatting>
  <conditionalFormatting sqref="D704:D706">
    <cfRule type="cellIs" dxfId="21255" priority="11509" operator="notEqual">
      <formula>""</formula>
    </cfRule>
    <cfRule type="cellIs" dxfId="21254" priority="11510" operator="equal">
      <formula>""</formula>
    </cfRule>
  </conditionalFormatting>
  <conditionalFormatting sqref="U705:U714">
    <cfRule type="cellIs" dxfId="21253" priority="11507" operator="notEqual">
      <formula>""</formula>
    </cfRule>
    <cfRule type="cellIs" dxfId="21252" priority="11508" operator="equal">
      <formula>""</formula>
    </cfRule>
  </conditionalFormatting>
  <conditionalFormatting sqref="T705:T714">
    <cfRule type="cellIs" dxfId="21251" priority="11505" operator="notEqual">
      <formula>""</formula>
    </cfRule>
    <cfRule type="cellIs" dxfId="21250" priority="11506" operator="equal">
      <formula>""</formula>
    </cfRule>
  </conditionalFormatting>
  <conditionalFormatting sqref="S711:S714">
    <cfRule type="cellIs" dxfId="21249" priority="11503" operator="notEqual">
      <formula>""</formula>
    </cfRule>
    <cfRule type="cellIs" dxfId="21248" priority="11504" operator="equal">
      <formula>""</formula>
    </cfRule>
  </conditionalFormatting>
  <conditionalFormatting sqref="H703 H710:H712">
    <cfRule type="cellIs" dxfId="21247" priority="11501" operator="notEqual">
      <formula>""</formula>
    </cfRule>
    <cfRule type="cellIs" dxfId="21246" priority="11502" operator="equal">
      <formula>""</formula>
    </cfRule>
  </conditionalFormatting>
  <conditionalFormatting sqref="B713:B714">
    <cfRule type="cellIs" dxfId="21245" priority="11499" operator="notEqual">
      <formula>""</formula>
    </cfRule>
    <cfRule type="cellIs" dxfId="21244" priority="11500" operator="equal">
      <formula>""</formula>
    </cfRule>
  </conditionalFormatting>
  <conditionalFormatting sqref="R711:R712">
    <cfRule type="cellIs" dxfId="21243" priority="11497" operator="notEqual">
      <formula>""</formula>
    </cfRule>
    <cfRule type="cellIs" dxfId="21242" priority="11498" operator="equal">
      <formula>""</formula>
    </cfRule>
  </conditionalFormatting>
  <conditionalFormatting sqref="D707:D713">
    <cfRule type="cellIs" dxfId="21241" priority="11495" operator="notEqual">
      <formula>""</formula>
    </cfRule>
    <cfRule type="cellIs" dxfId="21240" priority="11496" operator="equal">
      <formula>""</formula>
    </cfRule>
  </conditionalFormatting>
  <conditionalFormatting sqref="L703:L707">
    <cfRule type="cellIs" dxfId="21239" priority="11493" operator="notEqual">
      <formula>""</formula>
    </cfRule>
    <cfRule type="cellIs" dxfId="21238" priority="11494" operator="equal">
      <formula>""</formula>
    </cfRule>
  </conditionalFormatting>
  <conditionalFormatting sqref="I709">
    <cfRule type="cellIs" dxfId="21237" priority="11491" operator="notEqual">
      <formula>""</formula>
    </cfRule>
    <cfRule type="cellIs" dxfId="21236" priority="11492" operator="equal">
      <formula>""</formula>
    </cfRule>
  </conditionalFormatting>
  <conditionalFormatting sqref="G710:G713">
    <cfRule type="cellIs" dxfId="21235" priority="11489" operator="notEqual">
      <formula>""</formula>
    </cfRule>
    <cfRule type="cellIs" dxfId="21234" priority="11490" operator="equal">
      <formula>""</formula>
    </cfRule>
  </conditionalFormatting>
  <conditionalFormatting sqref="G714">
    <cfRule type="cellIs" dxfId="21233" priority="11487" operator="notEqual">
      <formula>""</formula>
    </cfRule>
    <cfRule type="cellIs" dxfId="21232" priority="11488" operator="equal">
      <formula>""</formula>
    </cfRule>
  </conditionalFormatting>
  <conditionalFormatting sqref="I705:I708">
    <cfRule type="cellIs" dxfId="21231" priority="11485" operator="notEqual">
      <formula>""</formula>
    </cfRule>
    <cfRule type="cellIs" dxfId="21230" priority="11486" operator="equal">
      <formula>""</formula>
    </cfRule>
  </conditionalFormatting>
  <conditionalFormatting sqref="I710:I713">
    <cfRule type="cellIs" dxfId="21229" priority="11483" operator="notEqual">
      <formula>""</formula>
    </cfRule>
    <cfRule type="cellIs" dxfId="21228" priority="11484" operator="equal">
      <formula>""</formula>
    </cfRule>
  </conditionalFormatting>
  <conditionalFormatting sqref="F707 F714">
    <cfRule type="cellIs" dxfId="21227" priority="11481" operator="notEqual">
      <formula>""</formula>
    </cfRule>
    <cfRule type="cellIs" dxfId="21226" priority="11482" operator="equal">
      <formula>""</formula>
    </cfRule>
  </conditionalFormatting>
  <conditionalFormatting sqref="J706">
    <cfRule type="cellIs" dxfId="21225" priority="11479" operator="notEqual">
      <formula>""</formula>
    </cfRule>
    <cfRule type="cellIs" dxfId="21224" priority="11480" operator="equal">
      <formula>""</formula>
    </cfRule>
  </conditionalFormatting>
  <conditionalFormatting sqref="E708:E714">
    <cfRule type="cellIs" dxfId="21223" priority="11477" operator="notEqual">
      <formula>""</formula>
    </cfRule>
    <cfRule type="cellIs" dxfId="21222" priority="11478" operator="equal">
      <formula>""</formula>
    </cfRule>
  </conditionalFormatting>
  <conditionalFormatting sqref="F708:F713">
    <cfRule type="cellIs" dxfId="21221" priority="11475" operator="notEqual">
      <formula>""</formula>
    </cfRule>
    <cfRule type="cellIs" dxfId="21220" priority="11476" operator="equal">
      <formula>""</formula>
    </cfRule>
  </conditionalFormatting>
  <conditionalFormatting sqref="I630:I634">
    <cfRule type="cellIs" dxfId="21219" priority="11473" operator="notEqual">
      <formula>""</formula>
    </cfRule>
    <cfRule type="cellIs" dxfId="21218" priority="11474" operator="equal">
      <formula>""</formula>
    </cfRule>
  </conditionalFormatting>
  <conditionalFormatting sqref="H644">
    <cfRule type="cellIs" dxfId="21217" priority="11471" operator="notEqual">
      <formula>""</formula>
    </cfRule>
    <cfRule type="cellIs" dxfId="21216" priority="11472" operator="equal">
      <formula>""</formula>
    </cfRule>
  </conditionalFormatting>
  <conditionalFormatting sqref="H645:H649">
    <cfRule type="cellIs" dxfId="21215" priority="11469" operator="notEqual">
      <formula>""</formula>
    </cfRule>
    <cfRule type="cellIs" dxfId="21214" priority="11470" operator="equal">
      <formula>""</formula>
    </cfRule>
  </conditionalFormatting>
  <conditionalFormatting sqref="P643:P653">
    <cfRule type="cellIs" dxfId="21213" priority="11467" operator="notEqual">
      <formula>""</formula>
    </cfRule>
    <cfRule type="cellIs" dxfId="21212" priority="11468" operator="equal">
      <formula>""</formula>
    </cfRule>
  </conditionalFormatting>
  <conditionalFormatting sqref="M643:M653">
    <cfRule type="cellIs" dxfId="21211" priority="11465" operator="notEqual">
      <formula>""</formula>
    </cfRule>
    <cfRule type="cellIs" dxfId="21210" priority="11466" operator="equal">
      <formula>""</formula>
    </cfRule>
  </conditionalFormatting>
  <conditionalFormatting sqref="D648:D653">
    <cfRule type="cellIs" dxfId="21209" priority="11463" operator="notEqual">
      <formula>""</formula>
    </cfRule>
    <cfRule type="cellIs" dxfId="21208" priority="11464" operator="equal">
      <formula>""</formula>
    </cfRule>
  </conditionalFormatting>
  <conditionalFormatting sqref="L648:L654">
    <cfRule type="cellIs" dxfId="21207" priority="11461" operator="notEqual">
      <formula>""</formula>
    </cfRule>
    <cfRule type="cellIs" dxfId="21206" priority="11462" operator="equal">
      <formula>""</formula>
    </cfRule>
  </conditionalFormatting>
  <conditionalFormatting sqref="I649">
    <cfRule type="cellIs" dxfId="21205" priority="11459" operator="notEqual">
      <formula>""</formula>
    </cfRule>
    <cfRule type="cellIs" dxfId="21204" priority="11460" operator="equal">
      <formula>""</formula>
    </cfRule>
  </conditionalFormatting>
  <conditionalFormatting sqref="I650:I652">
    <cfRule type="cellIs" dxfId="21203" priority="11457" operator="notEqual">
      <formula>""</formula>
    </cfRule>
    <cfRule type="cellIs" dxfId="21202" priority="11458" operator="equal">
      <formula>""</formula>
    </cfRule>
  </conditionalFormatting>
  <conditionalFormatting sqref="G629:G634">
    <cfRule type="cellIs" dxfId="21201" priority="11455" operator="notEqual">
      <formula>""</formula>
    </cfRule>
    <cfRule type="cellIs" dxfId="21200" priority="11456" operator="equal">
      <formula>""</formula>
    </cfRule>
  </conditionalFormatting>
  <conditionalFormatting sqref="O658:O663">
    <cfRule type="cellIs" dxfId="21199" priority="11453" operator="notEqual">
      <formula>""</formula>
    </cfRule>
    <cfRule type="cellIs" dxfId="21198" priority="11454" operator="equal">
      <formula>""</formula>
    </cfRule>
  </conditionalFormatting>
  <conditionalFormatting sqref="Q718:U719 K728 H729:M729 H728 O729:P729 O728 N718:N729 S720:S725 R720:R726 Q720:Q729">
    <cfRule type="cellIs" dxfId="21197" priority="11451" operator="notEqual">
      <formula>""</formula>
    </cfRule>
    <cfRule type="cellIs" dxfId="21196" priority="11452" operator="equal">
      <formula>""</formula>
    </cfRule>
  </conditionalFormatting>
  <conditionalFormatting sqref="B718:C723 I718:J719 J720 E718:E722 C724:C729">
    <cfRule type="cellIs" dxfId="21195" priority="11449" operator="notEqual">
      <formula>""</formula>
    </cfRule>
    <cfRule type="cellIs" dxfId="21194" priority="11450" operator="equal">
      <formula>""</formula>
    </cfRule>
  </conditionalFormatting>
  <conditionalFormatting sqref="K718:K727">
    <cfRule type="cellIs" dxfId="21193" priority="11447" operator="notEqual">
      <formula>""</formula>
    </cfRule>
    <cfRule type="cellIs" dxfId="21192" priority="11448" operator="equal">
      <formula>""</formula>
    </cfRule>
  </conditionalFormatting>
  <conditionalFormatting sqref="D718 D729">
    <cfRule type="cellIs" dxfId="21191" priority="11445" operator="notEqual">
      <formula>""</formula>
    </cfRule>
    <cfRule type="cellIs" dxfId="21190" priority="11446" operator="equal">
      <formula>""</formula>
    </cfRule>
  </conditionalFormatting>
  <conditionalFormatting sqref="R728:R729">
    <cfRule type="cellIs" dxfId="21189" priority="11443" operator="notEqual">
      <formula>""</formula>
    </cfRule>
    <cfRule type="cellIs" dxfId="21188" priority="11444" operator="equal">
      <formula>""</formula>
    </cfRule>
  </conditionalFormatting>
  <conditionalFormatting sqref="O724:O727">
    <cfRule type="cellIs" dxfId="21187" priority="11441" operator="notEqual">
      <formula>""</formula>
    </cfRule>
    <cfRule type="cellIs" dxfId="21186" priority="11442" operator="equal">
      <formula>""</formula>
    </cfRule>
  </conditionalFormatting>
  <conditionalFormatting sqref="L724:L728">
    <cfRule type="cellIs" dxfId="21185" priority="11439" operator="notEqual">
      <formula>""</formula>
    </cfRule>
    <cfRule type="cellIs" dxfId="21184" priority="11440" operator="equal">
      <formula>""</formula>
    </cfRule>
  </conditionalFormatting>
  <conditionalFormatting sqref="D719:D721">
    <cfRule type="cellIs" dxfId="21183" priority="11437" operator="notEqual">
      <formula>""</formula>
    </cfRule>
    <cfRule type="cellIs" dxfId="21182" priority="11438" operator="equal">
      <formula>""</formula>
    </cfRule>
  </conditionalFormatting>
  <conditionalFormatting sqref="U720:U729">
    <cfRule type="cellIs" dxfId="21181" priority="11435" operator="notEqual">
      <formula>""</formula>
    </cfRule>
    <cfRule type="cellIs" dxfId="21180" priority="11436" operator="equal">
      <formula>""</formula>
    </cfRule>
  </conditionalFormatting>
  <conditionalFormatting sqref="T720:T729">
    <cfRule type="cellIs" dxfId="21179" priority="11433" operator="notEqual">
      <formula>""</formula>
    </cfRule>
    <cfRule type="cellIs" dxfId="21178" priority="11434" operator="equal">
      <formula>""</formula>
    </cfRule>
  </conditionalFormatting>
  <conditionalFormatting sqref="S726:S729">
    <cfRule type="cellIs" dxfId="21177" priority="11431" operator="notEqual">
      <formula>""</formula>
    </cfRule>
    <cfRule type="cellIs" dxfId="21176" priority="11432" operator="equal">
      <formula>""</formula>
    </cfRule>
  </conditionalFormatting>
  <conditionalFormatting sqref="H718:H727">
    <cfRule type="cellIs" dxfId="21175" priority="11429" operator="notEqual">
      <formula>""</formula>
    </cfRule>
    <cfRule type="cellIs" dxfId="21174" priority="11430" operator="equal">
      <formula>""</formula>
    </cfRule>
  </conditionalFormatting>
  <conditionalFormatting sqref="P718:P728">
    <cfRule type="cellIs" dxfId="21173" priority="11427" operator="notEqual">
      <formula>""</formula>
    </cfRule>
    <cfRule type="cellIs" dxfId="21172" priority="11428" operator="equal">
      <formula>""</formula>
    </cfRule>
  </conditionalFormatting>
  <conditionalFormatting sqref="R727">
    <cfRule type="cellIs" dxfId="21171" priority="11425" operator="notEqual">
      <formula>""</formula>
    </cfRule>
    <cfRule type="cellIs" dxfId="21170" priority="11426" operator="equal">
      <formula>""</formula>
    </cfRule>
  </conditionalFormatting>
  <conditionalFormatting sqref="D722">
    <cfRule type="cellIs" dxfId="21169" priority="11423" operator="notEqual">
      <formula>""</formula>
    </cfRule>
    <cfRule type="cellIs" dxfId="21168" priority="11424" operator="equal">
      <formula>""</formula>
    </cfRule>
  </conditionalFormatting>
  <conditionalFormatting sqref="L718:L723">
    <cfRule type="cellIs" dxfId="21167" priority="11421" operator="notEqual">
      <formula>""</formula>
    </cfRule>
    <cfRule type="cellIs" dxfId="21166" priority="11422" operator="equal">
      <formula>""</formula>
    </cfRule>
  </conditionalFormatting>
  <conditionalFormatting sqref="G725:G728">
    <cfRule type="cellIs" dxfId="21165" priority="11419" operator="notEqual">
      <formula>""</formula>
    </cfRule>
    <cfRule type="cellIs" dxfId="21164" priority="11420" operator="equal">
      <formula>""</formula>
    </cfRule>
  </conditionalFormatting>
  <conditionalFormatting sqref="G729">
    <cfRule type="cellIs" dxfId="21163" priority="11417" operator="notEqual">
      <formula>""</formula>
    </cfRule>
    <cfRule type="cellIs" dxfId="21162" priority="11418" operator="equal">
      <formula>""</formula>
    </cfRule>
  </conditionalFormatting>
  <conditionalFormatting sqref="I728">
    <cfRule type="cellIs" dxfId="21161" priority="11415" operator="notEqual">
      <formula>""</formula>
    </cfRule>
    <cfRule type="cellIs" dxfId="21160" priority="11416" operator="equal">
      <formula>""</formula>
    </cfRule>
  </conditionalFormatting>
  <conditionalFormatting sqref="F729">
    <cfRule type="cellIs" dxfId="21159" priority="11413" operator="notEqual">
      <formula>""</formula>
    </cfRule>
    <cfRule type="cellIs" dxfId="21158" priority="11414" operator="equal">
      <formula>""</formula>
    </cfRule>
  </conditionalFormatting>
  <conditionalFormatting sqref="J721:J728">
    <cfRule type="cellIs" dxfId="21157" priority="11411" operator="notEqual">
      <formula>""</formula>
    </cfRule>
    <cfRule type="cellIs" dxfId="21156" priority="11412" operator="equal">
      <formula>""</formula>
    </cfRule>
  </conditionalFormatting>
  <conditionalFormatting sqref="E723:E729">
    <cfRule type="cellIs" dxfId="21155" priority="11409" operator="notEqual">
      <formula>""</formula>
    </cfRule>
    <cfRule type="cellIs" dxfId="21154" priority="11410" operator="equal">
      <formula>""</formula>
    </cfRule>
  </conditionalFormatting>
  <conditionalFormatting sqref="F726:F728">
    <cfRule type="cellIs" dxfId="21153" priority="11407" operator="notEqual">
      <formula>""</formula>
    </cfRule>
    <cfRule type="cellIs" dxfId="21152" priority="11408" operator="equal">
      <formula>""</formula>
    </cfRule>
  </conditionalFormatting>
  <conditionalFormatting sqref="Q733:U734 H744:I744 R735 K743 K744:M744 J742:J744 H743 O744:P744 O743 Q735:Q744 S735:S740 N733:N744">
    <cfRule type="cellIs" dxfId="21151" priority="11405" operator="notEqual">
      <formula>""</formula>
    </cfRule>
    <cfRule type="cellIs" dxfId="21150" priority="11406" operator="equal">
      <formula>""</formula>
    </cfRule>
  </conditionalFormatting>
  <conditionalFormatting sqref="B733:C739 I733:J734 J735 E733:E737 C740:C744 G733:G737">
    <cfRule type="cellIs" dxfId="21149" priority="11403" operator="notEqual">
      <formula>""</formula>
    </cfRule>
    <cfRule type="cellIs" dxfId="21148" priority="11404" operator="equal">
      <formula>""</formula>
    </cfRule>
  </conditionalFormatting>
  <conditionalFormatting sqref="K740:K742">
    <cfRule type="cellIs" dxfId="21147" priority="11401" operator="notEqual">
      <formula>""</formula>
    </cfRule>
    <cfRule type="cellIs" dxfId="21146" priority="11402" operator="equal">
      <formula>""</formula>
    </cfRule>
  </conditionalFormatting>
  <conditionalFormatting sqref="D733 D744">
    <cfRule type="cellIs" dxfId="21145" priority="11399" operator="notEqual">
      <formula>""</formula>
    </cfRule>
    <cfRule type="cellIs" dxfId="21144" priority="11400" operator="equal">
      <formula>""</formula>
    </cfRule>
  </conditionalFormatting>
  <conditionalFormatting sqref="O739:O742">
    <cfRule type="cellIs" dxfId="21143" priority="11397" operator="notEqual">
      <formula>""</formula>
    </cfRule>
    <cfRule type="cellIs" dxfId="21142" priority="11398" operator="equal">
      <formula>""</formula>
    </cfRule>
  </conditionalFormatting>
  <conditionalFormatting sqref="L740:L743">
    <cfRule type="cellIs" dxfId="21141" priority="11395" operator="notEqual">
      <formula>""</formula>
    </cfRule>
    <cfRule type="cellIs" dxfId="21140" priority="11396" operator="equal">
      <formula>""</formula>
    </cfRule>
  </conditionalFormatting>
  <conditionalFormatting sqref="D734:D736">
    <cfRule type="cellIs" dxfId="21139" priority="11393" operator="notEqual">
      <formula>""</formula>
    </cfRule>
    <cfRule type="cellIs" dxfId="21138" priority="11394" operator="equal">
      <formula>""</formula>
    </cfRule>
  </conditionalFormatting>
  <conditionalFormatting sqref="U735:U744">
    <cfRule type="cellIs" dxfId="21137" priority="11391" operator="notEqual">
      <formula>""</formula>
    </cfRule>
    <cfRule type="cellIs" dxfId="21136" priority="11392" operator="equal">
      <formula>""</formula>
    </cfRule>
  </conditionalFormatting>
  <conditionalFormatting sqref="T735:T744">
    <cfRule type="cellIs" dxfId="21135" priority="11389" operator="notEqual">
      <formula>""</formula>
    </cfRule>
    <cfRule type="cellIs" dxfId="21134" priority="11390" operator="equal">
      <formula>""</formula>
    </cfRule>
  </conditionalFormatting>
  <conditionalFormatting sqref="S741:S744">
    <cfRule type="cellIs" dxfId="21133" priority="11387" operator="notEqual">
      <formula>""</formula>
    </cfRule>
    <cfRule type="cellIs" dxfId="21132" priority="11388" operator="equal">
      <formula>""</formula>
    </cfRule>
  </conditionalFormatting>
  <conditionalFormatting sqref="H733 H740:H742">
    <cfRule type="cellIs" dxfId="21131" priority="11385" operator="notEqual">
      <formula>""</formula>
    </cfRule>
    <cfRule type="cellIs" dxfId="21130" priority="11386" operator="equal">
      <formula>""</formula>
    </cfRule>
  </conditionalFormatting>
  <conditionalFormatting sqref="P733:P743">
    <cfRule type="cellIs" dxfId="21129" priority="11383" operator="notEqual">
      <formula>""</formula>
    </cfRule>
    <cfRule type="cellIs" dxfId="21128" priority="11384" operator="equal">
      <formula>""</formula>
    </cfRule>
  </conditionalFormatting>
  <conditionalFormatting sqref="R736:R744">
    <cfRule type="cellIs" dxfId="21127" priority="11381" operator="notEqual">
      <formula>""</formula>
    </cfRule>
    <cfRule type="cellIs" dxfId="21126" priority="11382" operator="equal">
      <formula>""</formula>
    </cfRule>
  </conditionalFormatting>
  <conditionalFormatting sqref="D737">
    <cfRule type="cellIs" dxfId="21125" priority="11379" operator="notEqual">
      <formula>""</formula>
    </cfRule>
    <cfRule type="cellIs" dxfId="21124" priority="11380" operator="equal">
      <formula>""</formula>
    </cfRule>
  </conditionalFormatting>
  <conditionalFormatting sqref="G738:G743">
    <cfRule type="cellIs" dxfId="21123" priority="11377" operator="notEqual">
      <formula>""</formula>
    </cfRule>
    <cfRule type="cellIs" dxfId="21122" priority="11378" operator="equal">
      <formula>""</formula>
    </cfRule>
  </conditionalFormatting>
  <conditionalFormatting sqref="G744">
    <cfRule type="cellIs" dxfId="21121" priority="11375" operator="notEqual">
      <formula>""</formula>
    </cfRule>
    <cfRule type="cellIs" dxfId="21120" priority="11376" operator="equal">
      <formula>""</formula>
    </cfRule>
  </conditionalFormatting>
  <conditionalFormatting sqref="I735:I737">
    <cfRule type="cellIs" dxfId="21119" priority="11373" operator="notEqual">
      <formula>""</formula>
    </cfRule>
    <cfRule type="cellIs" dxfId="21118" priority="11374" operator="equal">
      <formula>""</formula>
    </cfRule>
  </conditionalFormatting>
  <conditionalFormatting sqref="I740:I743">
    <cfRule type="cellIs" dxfId="21117" priority="11371" operator="notEqual">
      <formula>""</formula>
    </cfRule>
    <cfRule type="cellIs" dxfId="21116" priority="11372" operator="equal">
      <formula>""</formula>
    </cfRule>
  </conditionalFormatting>
  <conditionalFormatting sqref="F744">
    <cfRule type="cellIs" dxfId="21115" priority="11369" operator="notEqual">
      <formula>""</formula>
    </cfRule>
    <cfRule type="cellIs" dxfId="21114" priority="11370" operator="equal">
      <formula>""</formula>
    </cfRule>
  </conditionalFormatting>
  <conditionalFormatting sqref="J736:J741">
    <cfRule type="cellIs" dxfId="21113" priority="11367" operator="notEqual">
      <formula>""</formula>
    </cfRule>
    <cfRule type="cellIs" dxfId="21112" priority="11368" operator="equal">
      <formula>""</formula>
    </cfRule>
  </conditionalFormatting>
  <conditionalFormatting sqref="E738:E744">
    <cfRule type="cellIs" dxfId="21111" priority="11365" operator="notEqual">
      <formula>""</formula>
    </cfRule>
    <cfRule type="cellIs" dxfId="21110" priority="11366" operator="equal">
      <formula>""</formula>
    </cfRule>
  </conditionalFormatting>
  <conditionalFormatting sqref="F741:F743">
    <cfRule type="cellIs" dxfId="21109" priority="11363" operator="notEqual">
      <formula>""</formula>
    </cfRule>
    <cfRule type="cellIs" dxfId="21108" priority="11364" operator="equal">
      <formula>""</formula>
    </cfRule>
  </conditionalFormatting>
  <conditionalFormatting sqref="D738:D743">
    <cfRule type="cellIs" dxfId="21107" priority="11361" operator="notEqual">
      <formula>""</formula>
    </cfRule>
    <cfRule type="cellIs" dxfId="21106" priority="11362" operator="equal">
      <formula>""</formula>
    </cfRule>
  </conditionalFormatting>
  <conditionalFormatting sqref="R748:U749 H759:I759 R750 K758:K759 J757:J759 H758 O758:O759 S750:S755 N748:N759">
    <cfRule type="cellIs" dxfId="21105" priority="11359" operator="notEqual">
      <formula>""</formula>
    </cfRule>
    <cfRule type="cellIs" dxfId="21104" priority="11360" operator="equal">
      <formula>""</formula>
    </cfRule>
  </conditionalFormatting>
  <conditionalFormatting sqref="B748:C753 F748:G751 I748:J749 J750 G752 C754:C759">
    <cfRule type="cellIs" dxfId="21103" priority="11357" operator="notEqual">
      <formula>""</formula>
    </cfRule>
    <cfRule type="cellIs" dxfId="21102" priority="11358" operator="equal">
      <formula>""</formula>
    </cfRule>
  </conditionalFormatting>
  <conditionalFormatting sqref="K748:K757">
    <cfRule type="cellIs" dxfId="21101" priority="11355" operator="notEqual">
      <formula>""</formula>
    </cfRule>
    <cfRule type="cellIs" dxfId="21100" priority="11356" operator="equal">
      <formula>""</formula>
    </cfRule>
  </conditionalFormatting>
  <conditionalFormatting sqref="D748 D759">
    <cfRule type="cellIs" dxfId="21099" priority="11353" operator="notEqual">
      <formula>""</formula>
    </cfRule>
    <cfRule type="cellIs" dxfId="21098" priority="11354" operator="equal">
      <formula>""</formula>
    </cfRule>
  </conditionalFormatting>
  <conditionalFormatting sqref="O754:O757">
    <cfRule type="cellIs" dxfId="21097" priority="11351" operator="notEqual">
      <formula>""</formula>
    </cfRule>
    <cfRule type="cellIs" dxfId="21096" priority="11352" operator="equal">
      <formula>""</formula>
    </cfRule>
  </conditionalFormatting>
  <conditionalFormatting sqref="D749:D751">
    <cfRule type="cellIs" dxfId="21095" priority="11349" operator="notEqual">
      <formula>""</formula>
    </cfRule>
    <cfRule type="cellIs" dxfId="21094" priority="11350" operator="equal">
      <formula>""</formula>
    </cfRule>
  </conditionalFormatting>
  <conditionalFormatting sqref="U750:U759">
    <cfRule type="cellIs" dxfId="21093" priority="11347" operator="notEqual">
      <formula>""</formula>
    </cfRule>
    <cfRule type="cellIs" dxfId="21092" priority="11348" operator="equal">
      <formula>""</formula>
    </cfRule>
  </conditionalFormatting>
  <conditionalFormatting sqref="T750:T759">
    <cfRule type="cellIs" dxfId="21091" priority="11345" operator="notEqual">
      <formula>""</formula>
    </cfRule>
    <cfRule type="cellIs" dxfId="21090" priority="11346" operator="equal">
      <formula>""</formula>
    </cfRule>
  </conditionalFormatting>
  <conditionalFormatting sqref="S756:S759">
    <cfRule type="cellIs" dxfId="21089" priority="11343" operator="notEqual">
      <formula>""</formula>
    </cfRule>
    <cfRule type="cellIs" dxfId="21088" priority="11344" operator="equal">
      <formula>""</formula>
    </cfRule>
  </conditionalFormatting>
  <conditionalFormatting sqref="H748:H757">
    <cfRule type="cellIs" dxfId="21087" priority="11341" operator="notEqual">
      <formula>""</formula>
    </cfRule>
    <cfRule type="cellIs" dxfId="21086" priority="11342" operator="equal">
      <formula>""</formula>
    </cfRule>
  </conditionalFormatting>
  <conditionalFormatting sqref="R751:R759">
    <cfRule type="cellIs" dxfId="21085" priority="11339" operator="notEqual">
      <formula>""</formula>
    </cfRule>
    <cfRule type="cellIs" dxfId="21084" priority="11340" operator="equal">
      <formula>""</formula>
    </cfRule>
  </conditionalFormatting>
  <conditionalFormatting sqref="D752">
    <cfRule type="cellIs" dxfId="21083" priority="11337" operator="notEqual">
      <formula>""</formula>
    </cfRule>
    <cfRule type="cellIs" dxfId="21082" priority="11338" operator="equal">
      <formula>""</formula>
    </cfRule>
  </conditionalFormatting>
  <conditionalFormatting sqref="G753:G758">
    <cfRule type="cellIs" dxfId="21081" priority="11335" operator="notEqual">
      <formula>""</formula>
    </cfRule>
    <cfRule type="cellIs" dxfId="21080" priority="11336" operator="equal">
      <formula>""</formula>
    </cfRule>
  </conditionalFormatting>
  <conditionalFormatting sqref="G759">
    <cfRule type="cellIs" dxfId="21079" priority="11333" operator="notEqual">
      <formula>""</formula>
    </cfRule>
    <cfRule type="cellIs" dxfId="21078" priority="11334" operator="equal">
      <formula>""</formula>
    </cfRule>
  </conditionalFormatting>
  <conditionalFormatting sqref="O748:O753">
    <cfRule type="cellIs" dxfId="21077" priority="11331" operator="notEqual">
      <formula>""</formula>
    </cfRule>
    <cfRule type="cellIs" dxfId="21076" priority="11332" operator="equal">
      <formula>""</formula>
    </cfRule>
  </conditionalFormatting>
  <conditionalFormatting sqref="I750:I753">
    <cfRule type="cellIs" dxfId="21075" priority="11329" operator="notEqual">
      <formula>""</formula>
    </cfRule>
    <cfRule type="cellIs" dxfId="21074" priority="11330" operator="equal">
      <formula>""</formula>
    </cfRule>
  </conditionalFormatting>
  <conditionalFormatting sqref="I758">
    <cfRule type="cellIs" dxfId="21073" priority="11327" operator="notEqual">
      <formula>""</formula>
    </cfRule>
    <cfRule type="cellIs" dxfId="21072" priority="11328" operator="equal">
      <formula>""</formula>
    </cfRule>
  </conditionalFormatting>
  <conditionalFormatting sqref="F752 F759">
    <cfRule type="cellIs" dxfId="21071" priority="11325" operator="notEqual">
      <formula>""</formula>
    </cfRule>
    <cfRule type="cellIs" dxfId="21070" priority="11326" operator="equal">
      <formula>""</formula>
    </cfRule>
  </conditionalFormatting>
  <conditionalFormatting sqref="J751:J756">
    <cfRule type="cellIs" dxfId="21069" priority="11323" operator="notEqual">
      <formula>""</formula>
    </cfRule>
    <cfRule type="cellIs" dxfId="21068" priority="11324" operator="equal">
      <formula>""</formula>
    </cfRule>
  </conditionalFormatting>
  <conditionalFormatting sqref="E759">
    <cfRule type="cellIs" dxfId="21067" priority="11321" operator="notEqual">
      <formula>""</formula>
    </cfRule>
    <cfRule type="cellIs" dxfId="21066" priority="11322" operator="equal">
      <formula>""</formula>
    </cfRule>
  </conditionalFormatting>
  <conditionalFormatting sqref="F753:F758">
    <cfRule type="cellIs" dxfId="21065" priority="11319" operator="notEqual">
      <formula>""</formula>
    </cfRule>
    <cfRule type="cellIs" dxfId="21064" priority="11320" operator="equal">
      <formula>""</formula>
    </cfRule>
  </conditionalFormatting>
  <conditionalFormatting sqref="D753:D758">
    <cfRule type="cellIs" dxfId="21063" priority="11317" operator="notEqual">
      <formula>""</formula>
    </cfRule>
    <cfRule type="cellIs" dxfId="21062" priority="11318" operator="equal">
      <formula>""</formula>
    </cfRule>
  </conditionalFormatting>
  <conditionalFormatting sqref="Q763:U764 I774 Q765:R765 K773 K774:M774 J772:J774 O774:P774 O773 S765:S770 N763:N774 Q766:Q774">
    <cfRule type="cellIs" dxfId="21061" priority="11315" operator="notEqual">
      <formula>""</formula>
    </cfRule>
    <cfRule type="cellIs" dxfId="21060" priority="11316" operator="equal">
      <formula>""</formula>
    </cfRule>
  </conditionalFormatting>
  <conditionalFormatting sqref="B763:B768 I763:J764 J765">
    <cfRule type="cellIs" dxfId="21059" priority="11313" operator="notEqual">
      <formula>""</formula>
    </cfRule>
    <cfRule type="cellIs" dxfId="21058" priority="11314" operator="equal">
      <formula>""</formula>
    </cfRule>
  </conditionalFormatting>
  <conditionalFormatting sqref="K763:K772">
    <cfRule type="cellIs" dxfId="21057" priority="11311" operator="notEqual">
      <formula>""</formula>
    </cfRule>
    <cfRule type="cellIs" dxfId="21056" priority="11312" operator="equal">
      <formula>""</formula>
    </cfRule>
  </conditionalFormatting>
  <conditionalFormatting sqref="O769:O772">
    <cfRule type="cellIs" dxfId="21055" priority="11309" operator="notEqual">
      <formula>""</formula>
    </cfRule>
    <cfRule type="cellIs" dxfId="21054" priority="11310" operator="equal">
      <formula>""</formula>
    </cfRule>
  </conditionalFormatting>
  <conditionalFormatting sqref="L769:L773">
    <cfRule type="cellIs" dxfId="21053" priority="11307" operator="notEqual">
      <formula>""</formula>
    </cfRule>
    <cfRule type="cellIs" dxfId="21052" priority="11308" operator="equal">
      <formula>""</formula>
    </cfRule>
  </conditionalFormatting>
  <conditionalFormatting sqref="U765:U774">
    <cfRule type="cellIs" dxfId="21051" priority="11305" operator="notEqual">
      <formula>""</formula>
    </cfRule>
    <cfRule type="cellIs" dxfId="21050" priority="11306" operator="equal">
      <formula>""</formula>
    </cfRule>
  </conditionalFormatting>
  <conditionalFormatting sqref="T765:T774">
    <cfRule type="cellIs" dxfId="21049" priority="11303" operator="notEqual">
      <formula>""</formula>
    </cfRule>
    <cfRule type="cellIs" dxfId="21048" priority="11304" operator="equal">
      <formula>""</formula>
    </cfRule>
  </conditionalFormatting>
  <conditionalFormatting sqref="S771:S774">
    <cfRule type="cellIs" dxfId="21047" priority="11301" operator="notEqual">
      <formula>""</formula>
    </cfRule>
    <cfRule type="cellIs" dxfId="21046" priority="11302" operator="equal">
      <formula>""</formula>
    </cfRule>
  </conditionalFormatting>
  <conditionalFormatting sqref="P763:P773">
    <cfRule type="cellIs" dxfId="21045" priority="11299" operator="notEqual">
      <formula>""</formula>
    </cfRule>
    <cfRule type="cellIs" dxfId="21044" priority="11300" operator="equal">
      <formula>""</formula>
    </cfRule>
  </conditionalFormatting>
  <conditionalFormatting sqref="R766:R774">
    <cfRule type="cellIs" dxfId="21043" priority="11297" operator="notEqual">
      <formula>""</formula>
    </cfRule>
    <cfRule type="cellIs" dxfId="21042" priority="11298" operator="equal">
      <formula>""</formula>
    </cfRule>
  </conditionalFormatting>
  <conditionalFormatting sqref="L763:L768">
    <cfRule type="cellIs" dxfId="21041" priority="11295" operator="notEqual">
      <formula>""</formula>
    </cfRule>
    <cfRule type="cellIs" dxfId="21040" priority="11296" operator="equal">
      <formula>""</formula>
    </cfRule>
  </conditionalFormatting>
  <conditionalFormatting sqref="I773">
    <cfRule type="cellIs" dxfId="21039" priority="11293" operator="notEqual">
      <formula>""</formula>
    </cfRule>
    <cfRule type="cellIs" dxfId="21038" priority="11294" operator="equal">
      <formula>""</formula>
    </cfRule>
  </conditionalFormatting>
  <conditionalFormatting sqref="J766:J771">
    <cfRule type="cellIs" dxfId="21037" priority="11291" operator="notEqual">
      <formula>""</formula>
    </cfRule>
    <cfRule type="cellIs" dxfId="21036" priority="11292" operator="equal">
      <formula>""</formula>
    </cfRule>
  </conditionalFormatting>
  <conditionalFormatting sqref="Q778:U779 H789:I789 R780 K788 K789:M789 J787:J789 H788 O789:P789 O788 S780:S785 N778:N789 Q780:Q789">
    <cfRule type="cellIs" dxfId="21035" priority="11289" operator="notEqual">
      <formula>""</formula>
    </cfRule>
    <cfRule type="cellIs" dxfId="21034" priority="11290" operator="equal">
      <formula>""</formula>
    </cfRule>
  </conditionalFormatting>
  <conditionalFormatting sqref="B778:C782 E778:G778 I778:J779 J780 E779:E782 G779:G782 B783:B787">
    <cfRule type="cellIs" dxfId="21033" priority="11287" operator="notEqual">
      <formula>""</formula>
    </cfRule>
    <cfRule type="cellIs" dxfId="21032" priority="11288" operator="equal">
      <formula>""</formula>
    </cfRule>
  </conditionalFormatting>
  <conditionalFormatting sqref="K785:K787">
    <cfRule type="cellIs" dxfId="21031" priority="11285" operator="notEqual">
      <formula>""</formula>
    </cfRule>
    <cfRule type="cellIs" dxfId="21030" priority="11286" operator="equal">
      <formula>""</formula>
    </cfRule>
  </conditionalFormatting>
  <conditionalFormatting sqref="D778 D789">
    <cfRule type="cellIs" dxfId="21029" priority="11283" operator="notEqual">
      <formula>""</formula>
    </cfRule>
    <cfRule type="cellIs" dxfId="21028" priority="11284" operator="equal">
      <formula>""</formula>
    </cfRule>
  </conditionalFormatting>
  <conditionalFormatting sqref="R788:R789">
    <cfRule type="cellIs" dxfId="21027" priority="11281" operator="notEqual">
      <formula>""</formula>
    </cfRule>
    <cfRule type="cellIs" dxfId="21026" priority="11282" operator="equal">
      <formula>""</formula>
    </cfRule>
  </conditionalFormatting>
  <conditionalFormatting sqref="O784:O787">
    <cfRule type="cellIs" dxfId="21025" priority="11279" operator="notEqual">
      <formula>""</formula>
    </cfRule>
    <cfRule type="cellIs" dxfId="21024" priority="11280" operator="equal">
      <formula>""</formula>
    </cfRule>
  </conditionalFormatting>
  <conditionalFormatting sqref="L784:L788">
    <cfRule type="cellIs" dxfId="21023" priority="11277" operator="notEqual">
      <formula>""</formula>
    </cfRule>
    <cfRule type="cellIs" dxfId="21022" priority="11278" operator="equal">
      <formula>""</formula>
    </cfRule>
  </conditionalFormatting>
  <conditionalFormatting sqref="D779:D781">
    <cfRule type="cellIs" dxfId="21021" priority="11275" operator="notEqual">
      <formula>""</formula>
    </cfRule>
    <cfRule type="cellIs" dxfId="21020" priority="11276" operator="equal">
      <formula>""</formula>
    </cfRule>
  </conditionalFormatting>
  <conditionalFormatting sqref="U780:U789">
    <cfRule type="cellIs" dxfId="21019" priority="11273" operator="notEqual">
      <formula>""</formula>
    </cfRule>
    <cfRule type="cellIs" dxfId="21018" priority="11274" operator="equal">
      <formula>""</formula>
    </cfRule>
  </conditionalFormatting>
  <conditionalFormatting sqref="T780:T789">
    <cfRule type="cellIs" dxfId="21017" priority="11271" operator="notEqual">
      <formula>""</formula>
    </cfRule>
    <cfRule type="cellIs" dxfId="21016" priority="11272" operator="equal">
      <formula>""</formula>
    </cfRule>
  </conditionalFormatting>
  <conditionalFormatting sqref="S786:S789">
    <cfRule type="cellIs" dxfId="21015" priority="11269" operator="notEqual">
      <formula>""</formula>
    </cfRule>
    <cfRule type="cellIs" dxfId="21014" priority="11270" operator="equal">
      <formula>""</formula>
    </cfRule>
  </conditionalFormatting>
  <conditionalFormatting sqref="H778 H785:H787">
    <cfRule type="cellIs" dxfId="21013" priority="11267" operator="notEqual">
      <formula>""</formula>
    </cfRule>
    <cfRule type="cellIs" dxfId="21012" priority="11268" operator="equal">
      <formula>""</formula>
    </cfRule>
  </conditionalFormatting>
  <conditionalFormatting sqref="B788:B789">
    <cfRule type="cellIs" dxfId="21011" priority="11265" operator="notEqual">
      <formula>""</formula>
    </cfRule>
    <cfRule type="cellIs" dxfId="21010" priority="11266" operator="equal">
      <formula>""</formula>
    </cfRule>
  </conditionalFormatting>
  <conditionalFormatting sqref="P778:P788">
    <cfRule type="cellIs" dxfId="21009" priority="11263" operator="notEqual">
      <formula>""</formula>
    </cfRule>
    <cfRule type="cellIs" dxfId="21008" priority="11264" operator="equal">
      <formula>""</formula>
    </cfRule>
  </conditionalFormatting>
  <conditionalFormatting sqref="R781:R787">
    <cfRule type="cellIs" dxfId="21007" priority="11261" operator="notEqual">
      <formula>""</formula>
    </cfRule>
    <cfRule type="cellIs" dxfId="21006" priority="11262" operator="equal">
      <formula>""</formula>
    </cfRule>
  </conditionalFormatting>
  <conditionalFormatting sqref="D782">
    <cfRule type="cellIs" dxfId="21005" priority="11259" operator="notEqual">
      <formula>""</formula>
    </cfRule>
    <cfRule type="cellIs" dxfId="21004" priority="11260" operator="equal">
      <formula>""</formula>
    </cfRule>
  </conditionalFormatting>
  <conditionalFormatting sqref="I784">
    <cfRule type="cellIs" dxfId="21003" priority="11257" operator="notEqual">
      <formula>""</formula>
    </cfRule>
    <cfRule type="cellIs" dxfId="21002" priority="11258" operator="equal">
      <formula>""</formula>
    </cfRule>
  </conditionalFormatting>
  <conditionalFormatting sqref="G783:G788">
    <cfRule type="cellIs" dxfId="21001" priority="11255" operator="notEqual">
      <formula>""</formula>
    </cfRule>
    <cfRule type="cellIs" dxfId="21000" priority="11256" operator="equal">
      <formula>""</formula>
    </cfRule>
  </conditionalFormatting>
  <conditionalFormatting sqref="G789">
    <cfRule type="cellIs" dxfId="20999" priority="11253" operator="notEqual">
      <formula>""</formula>
    </cfRule>
    <cfRule type="cellIs" dxfId="20998" priority="11254" operator="equal">
      <formula>""</formula>
    </cfRule>
  </conditionalFormatting>
  <conditionalFormatting sqref="I785:I788">
    <cfRule type="cellIs" dxfId="20997" priority="11251" operator="notEqual">
      <formula>""</formula>
    </cfRule>
    <cfRule type="cellIs" dxfId="20996" priority="11252" operator="equal">
      <formula>""</formula>
    </cfRule>
  </conditionalFormatting>
  <conditionalFormatting sqref="F789">
    <cfRule type="cellIs" dxfId="20995" priority="11249" operator="notEqual">
      <formula>""</formula>
    </cfRule>
    <cfRule type="cellIs" dxfId="20994" priority="11250" operator="equal">
      <formula>""</formula>
    </cfRule>
  </conditionalFormatting>
  <conditionalFormatting sqref="J781:J786">
    <cfRule type="cellIs" dxfId="20993" priority="11247" operator="notEqual">
      <formula>""</formula>
    </cfRule>
    <cfRule type="cellIs" dxfId="20992" priority="11248" operator="equal">
      <formula>""</formula>
    </cfRule>
  </conditionalFormatting>
  <conditionalFormatting sqref="E789">
    <cfRule type="cellIs" dxfId="20991" priority="11245" operator="notEqual">
      <formula>""</formula>
    </cfRule>
    <cfRule type="cellIs" dxfId="20990" priority="11246" operator="equal">
      <formula>""</formula>
    </cfRule>
  </conditionalFormatting>
  <conditionalFormatting sqref="F786:F788">
    <cfRule type="cellIs" dxfId="20989" priority="11243" operator="notEqual">
      <formula>""</formula>
    </cfRule>
    <cfRule type="cellIs" dxfId="20988" priority="11244" operator="equal">
      <formula>""</formula>
    </cfRule>
  </conditionalFormatting>
  <conditionalFormatting sqref="H659">
    <cfRule type="cellIs" dxfId="20987" priority="11241" operator="notEqual">
      <formula>""</formula>
    </cfRule>
    <cfRule type="cellIs" dxfId="20986" priority="11242" operator="equal">
      <formula>""</formula>
    </cfRule>
  </conditionalFormatting>
  <conditionalFormatting sqref="H660:H664">
    <cfRule type="cellIs" dxfId="20985" priority="11239" operator="notEqual">
      <formula>""</formula>
    </cfRule>
    <cfRule type="cellIs" dxfId="20984" priority="11240" operator="equal">
      <formula>""</formula>
    </cfRule>
  </conditionalFormatting>
  <conditionalFormatting sqref="R660:R666">
    <cfRule type="cellIs" dxfId="20983" priority="11237" operator="notEqual">
      <formula>""</formula>
    </cfRule>
    <cfRule type="cellIs" dxfId="20982" priority="11238" operator="equal">
      <formula>""</formula>
    </cfRule>
  </conditionalFormatting>
  <conditionalFormatting sqref="J662:J667">
    <cfRule type="cellIs" dxfId="20981" priority="11235" operator="notEqual">
      <formula>""</formula>
    </cfRule>
    <cfRule type="cellIs" dxfId="20980" priority="11236" operator="equal">
      <formula>""</formula>
    </cfRule>
  </conditionalFormatting>
  <conditionalFormatting sqref="K668:K669 M669">
    <cfRule type="cellIs" dxfId="20979" priority="11233" operator="notEqual">
      <formula>""</formula>
    </cfRule>
    <cfRule type="cellIs" dxfId="20978" priority="11234" operator="equal">
      <formula>""</formula>
    </cfRule>
  </conditionalFormatting>
  <conditionalFormatting sqref="K658:K667">
    <cfRule type="cellIs" dxfId="20977" priority="11231" operator="notEqual">
      <formula>""</formula>
    </cfRule>
    <cfRule type="cellIs" dxfId="20976" priority="11232" operator="equal">
      <formula>""</formula>
    </cfRule>
  </conditionalFormatting>
  <conditionalFormatting sqref="L658:L662">
    <cfRule type="cellIs" dxfId="20975" priority="11229" operator="notEqual">
      <formula>""</formula>
    </cfRule>
    <cfRule type="cellIs" dxfId="20974" priority="11230" operator="equal">
      <formula>""</formula>
    </cfRule>
  </conditionalFormatting>
  <conditionalFormatting sqref="M658:M668">
    <cfRule type="cellIs" dxfId="20973" priority="11227" operator="notEqual">
      <formula>""</formula>
    </cfRule>
    <cfRule type="cellIs" dxfId="20972" priority="11228" operator="equal">
      <formula>""</formula>
    </cfRule>
  </conditionalFormatting>
  <conditionalFormatting sqref="L663:L669">
    <cfRule type="cellIs" dxfId="20971" priority="11225" operator="notEqual">
      <formula>""</formula>
    </cfRule>
    <cfRule type="cellIs" dxfId="20970" priority="11226" operator="equal">
      <formula>""</formula>
    </cfRule>
  </conditionalFormatting>
  <conditionalFormatting sqref="I658:I659">
    <cfRule type="cellIs" dxfId="20969" priority="11223" operator="notEqual">
      <formula>""</formula>
    </cfRule>
    <cfRule type="cellIs" dxfId="20968" priority="11224" operator="equal">
      <formula>""</formula>
    </cfRule>
  </conditionalFormatting>
  <conditionalFormatting sqref="I660:I663">
    <cfRule type="cellIs" dxfId="20967" priority="11221" operator="notEqual">
      <formula>""</formula>
    </cfRule>
    <cfRule type="cellIs" dxfId="20966" priority="11222" operator="equal">
      <formula>""</formula>
    </cfRule>
  </conditionalFormatting>
  <conditionalFormatting sqref="I668">
    <cfRule type="cellIs" dxfId="20965" priority="11219" operator="notEqual">
      <formula>""</formula>
    </cfRule>
    <cfRule type="cellIs" dxfId="20964" priority="11220" operator="equal">
      <formula>""</formula>
    </cfRule>
  </conditionalFormatting>
  <conditionalFormatting sqref="I664">
    <cfRule type="cellIs" dxfId="20963" priority="11217" operator="notEqual">
      <formula>""</formula>
    </cfRule>
    <cfRule type="cellIs" dxfId="20962" priority="11218" operator="equal">
      <formula>""</formula>
    </cfRule>
  </conditionalFormatting>
  <conditionalFormatting sqref="I665:I667">
    <cfRule type="cellIs" dxfId="20961" priority="11215" operator="notEqual">
      <formula>""</formula>
    </cfRule>
    <cfRule type="cellIs" dxfId="20960" priority="11216" operator="equal">
      <formula>""</formula>
    </cfRule>
  </conditionalFormatting>
  <conditionalFormatting sqref="G658:G666">
    <cfRule type="cellIs" dxfId="20959" priority="11213" operator="notEqual">
      <formula>""</formula>
    </cfRule>
    <cfRule type="cellIs" dxfId="20958" priority="11214" operator="equal">
      <formula>""</formula>
    </cfRule>
  </conditionalFormatting>
  <conditionalFormatting sqref="G667">
    <cfRule type="cellIs" dxfId="20957" priority="11211" operator="notEqual">
      <formula>""</formula>
    </cfRule>
    <cfRule type="cellIs" dxfId="20956" priority="11212" operator="equal">
      <formula>""</formula>
    </cfRule>
  </conditionalFormatting>
  <conditionalFormatting sqref="D658">
    <cfRule type="cellIs" dxfId="20955" priority="11209" operator="notEqual">
      <formula>""</formula>
    </cfRule>
    <cfRule type="cellIs" dxfId="20954" priority="11210" operator="equal">
      <formula>""</formula>
    </cfRule>
  </conditionalFormatting>
  <conditionalFormatting sqref="D659:D661">
    <cfRule type="cellIs" dxfId="20953" priority="11207" operator="notEqual">
      <formula>""</formula>
    </cfRule>
    <cfRule type="cellIs" dxfId="20952" priority="11208" operator="equal">
      <formula>""</formula>
    </cfRule>
  </conditionalFormatting>
  <conditionalFormatting sqref="D662">
    <cfRule type="cellIs" dxfId="20951" priority="11205" operator="notEqual">
      <formula>""</formula>
    </cfRule>
    <cfRule type="cellIs" dxfId="20950" priority="11206" operator="equal">
      <formula>""</formula>
    </cfRule>
  </conditionalFormatting>
  <conditionalFormatting sqref="D663:D668">
    <cfRule type="cellIs" dxfId="20949" priority="11203" operator="notEqual">
      <formula>""</formula>
    </cfRule>
    <cfRule type="cellIs" dxfId="20948" priority="11204" operator="equal">
      <formula>""</formula>
    </cfRule>
  </conditionalFormatting>
  <conditionalFormatting sqref="E658:E662">
    <cfRule type="cellIs" dxfId="20947" priority="11201" operator="notEqual">
      <formula>""</formula>
    </cfRule>
    <cfRule type="cellIs" dxfId="20946" priority="11202" operator="equal">
      <formula>""</formula>
    </cfRule>
  </conditionalFormatting>
  <conditionalFormatting sqref="E663:E668">
    <cfRule type="cellIs" dxfId="20945" priority="11199" operator="notEqual">
      <formula>""</formula>
    </cfRule>
    <cfRule type="cellIs" dxfId="20944" priority="11200" operator="equal">
      <formula>""</formula>
    </cfRule>
  </conditionalFormatting>
  <conditionalFormatting sqref="P658:P668">
    <cfRule type="cellIs" dxfId="20943" priority="11197" operator="notEqual">
      <formula>""</formula>
    </cfRule>
    <cfRule type="cellIs" dxfId="20942" priority="11198" operator="equal">
      <formula>""</formula>
    </cfRule>
  </conditionalFormatting>
  <conditionalFormatting sqref="F648:F653">
    <cfRule type="cellIs" dxfId="20941" priority="11195" operator="notEqual">
      <formula>""</formula>
    </cfRule>
    <cfRule type="cellIs" dxfId="20940" priority="11196" operator="equal">
      <formula>""</formula>
    </cfRule>
  </conditionalFormatting>
  <conditionalFormatting sqref="F663:F668">
    <cfRule type="cellIs" dxfId="20939" priority="11193" operator="notEqual">
      <formula>""</formula>
    </cfRule>
    <cfRule type="cellIs" dxfId="20938" priority="11194" operator="equal">
      <formula>""</formula>
    </cfRule>
  </conditionalFormatting>
  <conditionalFormatting sqref="O673:O678">
    <cfRule type="cellIs" dxfId="20937" priority="11191" operator="notEqual">
      <formula>""</formula>
    </cfRule>
    <cfRule type="cellIs" dxfId="20936" priority="11192" operator="equal">
      <formula>""</formula>
    </cfRule>
  </conditionalFormatting>
  <conditionalFormatting sqref="K673:K680">
    <cfRule type="cellIs" dxfId="20935" priority="11189" operator="notEqual">
      <formula>""</formula>
    </cfRule>
    <cfRule type="cellIs" dxfId="20934" priority="11190" operator="equal">
      <formula>""</formula>
    </cfRule>
  </conditionalFormatting>
  <conditionalFormatting sqref="J677:J682">
    <cfRule type="cellIs" dxfId="20933" priority="11187" operator="notEqual">
      <formula>""</formula>
    </cfRule>
    <cfRule type="cellIs" dxfId="20932" priority="11188" operator="equal">
      <formula>""</formula>
    </cfRule>
  </conditionalFormatting>
  <conditionalFormatting sqref="D678:D683">
    <cfRule type="cellIs" dxfId="20931" priority="11185" operator="notEqual">
      <formula>""</formula>
    </cfRule>
    <cfRule type="cellIs" dxfId="20930" priority="11186" operator="equal">
      <formula>""</formula>
    </cfRule>
  </conditionalFormatting>
  <conditionalFormatting sqref="E678:E683">
    <cfRule type="cellIs" dxfId="20929" priority="11183" operator="notEqual">
      <formula>""</formula>
    </cfRule>
    <cfRule type="cellIs" dxfId="20928" priority="11184" operator="equal">
      <formula>""</formula>
    </cfRule>
  </conditionalFormatting>
  <conditionalFormatting sqref="O688:O693">
    <cfRule type="cellIs" dxfId="20927" priority="11181" operator="notEqual">
      <formula>""</formula>
    </cfRule>
    <cfRule type="cellIs" dxfId="20926" priority="11182" operator="equal">
      <formula>""</formula>
    </cfRule>
  </conditionalFormatting>
  <conditionalFormatting sqref="K689:K696">
    <cfRule type="cellIs" dxfId="20925" priority="11179" operator="notEqual">
      <formula>""</formula>
    </cfRule>
    <cfRule type="cellIs" dxfId="20924" priority="11180" operator="equal">
      <formula>""</formula>
    </cfRule>
  </conditionalFormatting>
  <conditionalFormatting sqref="B703:B708">
    <cfRule type="cellIs" dxfId="20923" priority="11177" operator="notEqual">
      <formula>""</formula>
    </cfRule>
    <cfRule type="cellIs" dxfId="20922" priority="11178" operator="equal">
      <formula>""</formula>
    </cfRule>
  </conditionalFormatting>
  <conditionalFormatting sqref="O703:O708">
    <cfRule type="cellIs" dxfId="20921" priority="11175" operator="notEqual">
      <formula>""</formula>
    </cfRule>
    <cfRule type="cellIs" dxfId="20920" priority="11176" operator="equal">
      <formula>""</formula>
    </cfRule>
  </conditionalFormatting>
  <conditionalFormatting sqref="H674">
    <cfRule type="cellIs" dxfId="20919" priority="11173" operator="notEqual">
      <formula>""</formula>
    </cfRule>
    <cfRule type="cellIs" dxfId="20918" priority="11174" operator="equal">
      <formula>""</formula>
    </cfRule>
  </conditionalFormatting>
  <conditionalFormatting sqref="H675:H679">
    <cfRule type="cellIs" dxfId="20917" priority="11171" operator="notEqual">
      <formula>""</formula>
    </cfRule>
    <cfRule type="cellIs" dxfId="20916" priority="11172" operator="equal">
      <formula>""</formula>
    </cfRule>
  </conditionalFormatting>
  <conditionalFormatting sqref="H689">
    <cfRule type="cellIs" dxfId="20915" priority="11169" operator="notEqual">
      <formula>""</formula>
    </cfRule>
    <cfRule type="cellIs" dxfId="20914" priority="11170" operator="equal">
      <formula>""</formula>
    </cfRule>
  </conditionalFormatting>
  <conditionalFormatting sqref="H690:H694">
    <cfRule type="cellIs" dxfId="20913" priority="11167" operator="notEqual">
      <formula>""</formula>
    </cfRule>
    <cfRule type="cellIs" dxfId="20912" priority="11168" operator="equal">
      <formula>""</formula>
    </cfRule>
  </conditionalFormatting>
  <conditionalFormatting sqref="H704">
    <cfRule type="cellIs" dxfId="20911" priority="11165" operator="notEqual">
      <formula>""</formula>
    </cfRule>
    <cfRule type="cellIs" dxfId="20910" priority="11166" operator="equal">
      <formula>""</formula>
    </cfRule>
  </conditionalFormatting>
  <conditionalFormatting sqref="H705:H709">
    <cfRule type="cellIs" dxfId="20909" priority="11163" operator="notEqual">
      <formula>""</formula>
    </cfRule>
    <cfRule type="cellIs" dxfId="20908" priority="11164" operator="equal">
      <formula>""</formula>
    </cfRule>
  </conditionalFormatting>
  <conditionalFormatting sqref="G674:G679">
    <cfRule type="cellIs" dxfId="20907" priority="11161" operator="notEqual">
      <formula>""</formula>
    </cfRule>
    <cfRule type="cellIs" dxfId="20906" priority="11162" operator="equal">
      <formula>""</formula>
    </cfRule>
  </conditionalFormatting>
  <conditionalFormatting sqref="G689:G694">
    <cfRule type="cellIs" dxfId="20905" priority="11159" operator="notEqual">
      <formula>""</formula>
    </cfRule>
    <cfRule type="cellIs" dxfId="20904" priority="11160" operator="equal">
      <formula>""</formula>
    </cfRule>
  </conditionalFormatting>
  <conditionalFormatting sqref="G704:G709">
    <cfRule type="cellIs" dxfId="20903" priority="11157" operator="notEqual">
      <formula>""</formula>
    </cfRule>
    <cfRule type="cellIs" dxfId="20902" priority="11158" operator="equal">
      <formula>""</formula>
    </cfRule>
  </conditionalFormatting>
  <conditionalFormatting sqref="J707:J712">
    <cfRule type="cellIs" dxfId="20901" priority="11155" operator="notEqual">
      <formula>""</formula>
    </cfRule>
    <cfRule type="cellIs" dxfId="20900" priority="11156" operator="equal">
      <formula>""</formula>
    </cfRule>
  </conditionalFormatting>
  <conditionalFormatting sqref="O718:O723">
    <cfRule type="cellIs" dxfId="20899" priority="11153" operator="notEqual">
      <formula>""</formula>
    </cfRule>
    <cfRule type="cellIs" dxfId="20898" priority="11154" operator="equal">
      <formula>""</formula>
    </cfRule>
  </conditionalFormatting>
  <conditionalFormatting sqref="D693:D698">
    <cfRule type="cellIs" dxfId="20897" priority="11151" operator="notEqual">
      <formula>""</formula>
    </cfRule>
    <cfRule type="cellIs" dxfId="20896" priority="11152" operator="equal">
      <formula>""</formula>
    </cfRule>
  </conditionalFormatting>
  <conditionalFormatting sqref="D723:D728">
    <cfRule type="cellIs" dxfId="20895" priority="11149" operator="notEqual">
      <formula>""</formula>
    </cfRule>
    <cfRule type="cellIs" dxfId="20894" priority="11150" operator="equal">
      <formula>""</formula>
    </cfRule>
  </conditionalFormatting>
  <conditionalFormatting sqref="L708:L713">
    <cfRule type="cellIs" dxfId="20893" priority="11147" operator="notEqual">
      <formula>""</formula>
    </cfRule>
    <cfRule type="cellIs" dxfId="20892" priority="11148" operator="equal">
      <formula>""</formula>
    </cfRule>
  </conditionalFormatting>
  <conditionalFormatting sqref="P703:P707">
    <cfRule type="cellIs" dxfId="20891" priority="11145" operator="notEqual">
      <formula>""</formula>
    </cfRule>
    <cfRule type="cellIs" dxfId="20890" priority="11146" operator="equal">
      <formula>""</formula>
    </cfRule>
  </conditionalFormatting>
  <conditionalFormatting sqref="P693:P698">
    <cfRule type="cellIs" dxfId="20889" priority="11143" operator="notEqual">
      <formula>""</formula>
    </cfRule>
    <cfRule type="cellIs" dxfId="20888" priority="11144" operator="equal">
      <formula>""</formula>
    </cfRule>
  </conditionalFormatting>
  <conditionalFormatting sqref="P699 Q688:Q699">
    <cfRule type="cellIs" dxfId="20887" priority="11141" operator="notEqual">
      <formula>""</formula>
    </cfRule>
    <cfRule type="cellIs" dxfId="20886" priority="11142" operator="equal">
      <formula>""</formula>
    </cfRule>
  </conditionalFormatting>
  <conditionalFormatting sqref="P688:P692">
    <cfRule type="cellIs" dxfId="20885" priority="11139" operator="notEqual">
      <formula>""</formula>
    </cfRule>
    <cfRule type="cellIs" dxfId="20884" priority="11140" operator="equal">
      <formula>""</formula>
    </cfRule>
  </conditionalFormatting>
  <conditionalFormatting sqref="P678:P683">
    <cfRule type="cellIs" dxfId="20883" priority="11137" operator="notEqual">
      <formula>""</formula>
    </cfRule>
    <cfRule type="cellIs" dxfId="20882" priority="11138" operator="equal">
      <formula>""</formula>
    </cfRule>
  </conditionalFormatting>
  <conditionalFormatting sqref="P684 Q673:Q684">
    <cfRule type="cellIs" dxfId="20881" priority="11135" operator="notEqual">
      <formula>""</formula>
    </cfRule>
    <cfRule type="cellIs" dxfId="20880" priority="11136" operator="equal">
      <formula>""</formula>
    </cfRule>
  </conditionalFormatting>
  <conditionalFormatting sqref="P673:P677">
    <cfRule type="cellIs" dxfId="20879" priority="11133" operator="notEqual">
      <formula>""</formula>
    </cfRule>
    <cfRule type="cellIs" dxfId="20878" priority="11134" operator="equal">
      <formula>""</formula>
    </cfRule>
  </conditionalFormatting>
  <conditionalFormatting sqref="N663:N668">
    <cfRule type="cellIs" dxfId="20877" priority="11131" operator="notEqual">
      <formula>""</formula>
    </cfRule>
    <cfRule type="cellIs" dxfId="20876" priority="11132" operator="equal">
      <formula>""</formula>
    </cfRule>
  </conditionalFormatting>
  <conditionalFormatting sqref="B724:B729">
    <cfRule type="cellIs" dxfId="20875" priority="11129" operator="notEqual">
      <formula>""</formula>
    </cfRule>
    <cfRule type="cellIs" dxfId="20874" priority="11130" operator="equal">
      <formula>""</formula>
    </cfRule>
  </conditionalFormatting>
  <conditionalFormatting sqref="I720:I723">
    <cfRule type="cellIs" dxfId="20873" priority="11127" operator="notEqual">
      <formula>""</formula>
    </cfRule>
    <cfRule type="cellIs" dxfId="20872" priority="11128" operator="equal">
      <formula>""</formula>
    </cfRule>
  </conditionalFormatting>
  <conditionalFormatting sqref="I724">
    <cfRule type="cellIs" dxfId="20871" priority="11125" operator="notEqual">
      <formula>""</formula>
    </cfRule>
    <cfRule type="cellIs" dxfId="20870" priority="11126" operator="equal">
      <formula>""</formula>
    </cfRule>
  </conditionalFormatting>
  <conditionalFormatting sqref="I725:I727">
    <cfRule type="cellIs" dxfId="20869" priority="11123" operator="notEqual">
      <formula>""</formula>
    </cfRule>
    <cfRule type="cellIs" dxfId="20868" priority="11124" operator="equal">
      <formula>""</formula>
    </cfRule>
  </conditionalFormatting>
  <conditionalFormatting sqref="O733:O738">
    <cfRule type="cellIs" dxfId="20867" priority="11121" operator="notEqual">
      <formula>""</formula>
    </cfRule>
    <cfRule type="cellIs" dxfId="20866" priority="11122" operator="equal">
      <formula>""</formula>
    </cfRule>
  </conditionalFormatting>
  <conditionalFormatting sqref="H734">
    <cfRule type="cellIs" dxfId="20865" priority="11119" operator="notEqual">
      <formula>""</formula>
    </cfRule>
    <cfRule type="cellIs" dxfId="20864" priority="11120" operator="equal">
      <formula>""</formula>
    </cfRule>
  </conditionalFormatting>
  <conditionalFormatting sqref="H735:H739">
    <cfRule type="cellIs" dxfId="20863" priority="11117" operator="notEqual">
      <formula>""</formula>
    </cfRule>
    <cfRule type="cellIs" dxfId="20862" priority="11118" operator="equal">
      <formula>""</formula>
    </cfRule>
  </conditionalFormatting>
  <conditionalFormatting sqref="K733:K739">
    <cfRule type="cellIs" dxfId="20861" priority="11115" operator="notEqual">
      <formula>""</formula>
    </cfRule>
    <cfRule type="cellIs" dxfId="20860" priority="11116" operator="equal">
      <formula>""</formula>
    </cfRule>
  </conditionalFormatting>
  <conditionalFormatting sqref="I738:I739">
    <cfRule type="cellIs" dxfId="20859" priority="11113" operator="notEqual">
      <formula>""</formula>
    </cfRule>
    <cfRule type="cellIs" dxfId="20858" priority="11114" operator="equal">
      <formula>""</formula>
    </cfRule>
  </conditionalFormatting>
  <conditionalFormatting sqref="B740:B744">
    <cfRule type="cellIs" dxfId="20857" priority="11111" operator="notEqual">
      <formula>""</formula>
    </cfRule>
    <cfRule type="cellIs" dxfId="20856" priority="11112" operator="equal">
      <formula>""</formula>
    </cfRule>
  </conditionalFormatting>
  <conditionalFormatting sqref="B754:B759">
    <cfRule type="cellIs" dxfId="20855" priority="11109" operator="notEqual">
      <formula>""</formula>
    </cfRule>
    <cfRule type="cellIs" dxfId="20854" priority="11110" operator="equal">
      <formula>""</formula>
    </cfRule>
  </conditionalFormatting>
  <conditionalFormatting sqref="I754">
    <cfRule type="cellIs" dxfId="20853" priority="11107" operator="notEqual">
      <formula>""</formula>
    </cfRule>
    <cfRule type="cellIs" dxfId="20852" priority="11108" operator="equal">
      <formula>""</formula>
    </cfRule>
  </conditionalFormatting>
  <conditionalFormatting sqref="I755:I757">
    <cfRule type="cellIs" dxfId="20851" priority="11105" operator="notEqual">
      <formula>""</formula>
    </cfRule>
    <cfRule type="cellIs" dxfId="20850" priority="11106" operator="equal">
      <formula>""</formula>
    </cfRule>
  </conditionalFormatting>
  <conditionalFormatting sqref="M673:M683">
    <cfRule type="cellIs" dxfId="20849" priority="11103" operator="notEqual">
      <formula>""</formula>
    </cfRule>
    <cfRule type="cellIs" dxfId="20848" priority="11104" operator="equal">
      <formula>""</formula>
    </cfRule>
  </conditionalFormatting>
  <conditionalFormatting sqref="M688:M698">
    <cfRule type="cellIs" dxfId="20847" priority="11101" operator="notEqual">
      <formula>""</formula>
    </cfRule>
    <cfRule type="cellIs" dxfId="20846" priority="11102" operator="equal">
      <formula>""</formula>
    </cfRule>
  </conditionalFormatting>
  <conditionalFormatting sqref="M703:M713">
    <cfRule type="cellIs" dxfId="20845" priority="11099" operator="notEqual">
      <formula>""</formula>
    </cfRule>
    <cfRule type="cellIs" dxfId="20844" priority="11100" operator="equal">
      <formula>""</formula>
    </cfRule>
  </conditionalFormatting>
  <conditionalFormatting sqref="M718:M728">
    <cfRule type="cellIs" dxfId="20843" priority="11097" operator="notEqual">
      <formula>""</formula>
    </cfRule>
    <cfRule type="cellIs" dxfId="20842" priority="11098" operator="equal">
      <formula>""</formula>
    </cfRule>
  </conditionalFormatting>
  <conditionalFormatting sqref="M733:M743">
    <cfRule type="cellIs" dxfId="20841" priority="11095" operator="notEqual">
      <formula>""</formula>
    </cfRule>
    <cfRule type="cellIs" dxfId="20840" priority="11096" operator="equal">
      <formula>""</formula>
    </cfRule>
  </conditionalFormatting>
  <conditionalFormatting sqref="L739">
    <cfRule type="cellIs" dxfId="20839" priority="11093" operator="notEqual">
      <formula>""</formula>
    </cfRule>
    <cfRule type="cellIs" dxfId="20838" priority="11094" operator="equal">
      <formula>""</formula>
    </cfRule>
  </conditionalFormatting>
  <conditionalFormatting sqref="L733:L738">
    <cfRule type="cellIs" dxfId="20837" priority="11091" operator="notEqual">
      <formula>""</formula>
    </cfRule>
    <cfRule type="cellIs" dxfId="20836" priority="11092" operator="equal">
      <formula>""</formula>
    </cfRule>
  </conditionalFormatting>
  <conditionalFormatting sqref="L759:M759">
    <cfRule type="cellIs" dxfId="20835" priority="11089" operator="notEqual">
      <formula>""</formula>
    </cfRule>
    <cfRule type="cellIs" dxfId="20834" priority="11090" operator="equal">
      <formula>""</formula>
    </cfRule>
  </conditionalFormatting>
  <conditionalFormatting sqref="L755:L758">
    <cfRule type="cellIs" dxfId="20833" priority="11087" operator="notEqual">
      <formula>""</formula>
    </cfRule>
    <cfRule type="cellIs" dxfId="20832" priority="11088" operator="equal">
      <formula>""</formula>
    </cfRule>
  </conditionalFormatting>
  <conditionalFormatting sqref="M748:M758">
    <cfRule type="cellIs" dxfId="20831" priority="11085" operator="notEqual">
      <formula>""</formula>
    </cfRule>
    <cfRule type="cellIs" dxfId="20830" priority="11086" operator="equal">
      <formula>""</formula>
    </cfRule>
  </conditionalFormatting>
  <conditionalFormatting sqref="L754">
    <cfRule type="cellIs" dxfId="20829" priority="11083" operator="notEqual">
      <formula>""</formula>
    </cfRule>
    <cfRule type="cellIs" dxfId="20828" priority="11084" operator="equal">
      <formula>""</formula>
    </cfRule>
  </conditionalFormatting>
  <conditionalFormatting sqref="L748:L753">
    <cfRule type="cellIs" dxfId="20827" priority="11081" operator="notEqual">
      <formula>""</formula>
    </cfRule>
    <cfRule type="cellIs" dxfId="20826" priority="11082" operator="equal">
      <formula>""</formula>
    </cfRule>
  </conditionalFormatting>
  <conditionalFormatting sqref="E748:E752">
    <cfRule type="cellIs" dxfId="20825" priority="11079" operator="notEqual">
      <formula>""</formula>
    </cfRule>
    <cfRule type="cellIs" dxfId="20824" priority="11080" operator="equal">
      <formula>""</formula>
    </cfRule>
  </conditionalFormatting>
  <conditionalFormatting sqref="E753:E758">
    <cfRule type="cellIs" dxfId="20823" priority="11077" operator="notEqual">
      <formula>""</formula>
    </cfRule>
    <cfRule type="cellIs" dxfId="20822" priority="11078" operator="equal">
      <formula>""</formula>
    </cfRule>
  </conditionalFormatting>
  <conditionalFormatting sqref="F733:F736">
    <cfRule type="cellIs" dxfId="20821" priority="11075" operator="notEqual">
      <formula>""</formula>
    </cfRule>
    <cfRule type="cellIs" dxfId="20820" priority="11076" operator="equal">
      <formula>""</formula>
    </cfRule>
  </conditionalFormatting>
  <conditionalFormatting sqref="F737">
    <cfRule type="cellIs" dxfId="20819" priority="11073" operator="notEqual">
      <formula>""</formula>
    </cfRule>
    <cfRule type="cellIs" dxfId="20818" priority="11074" operator="equal">
      <formula>""</formula>
    </cfRule>
  </conditionalFormatting>
  <conditionalFormatting sqref="F738:F740">
    <cfRule type="cellIs" dxfId="20817" priority="11071" operator="notEqual">
      <formula>""</formula>
    </cfRule>
    <cfRule type="cellIs" dxfId="20816" priority="11072" operator="equal">
      <formula>""</formula>
    </cfRule>
  </conditionalFormatting>
  <conditionalFormatting sqref="F718:F721">
    <cfRule type="cellIs" dxfId="20815" priority="11069" operator="notEqual">
      <formula>""</formula>
    </cfRule>
    <cfRule type="cellIs" dxfId="20814" priority="11070" operator="equal">
      <formula>""</formula>
    </cfRule>
  </conditionalFormatting>
  <conditionalFormatting sqref="F722">
    <cfRule type="cellIs" dxfId="20813" priority="11067" operator="notEqual">
      <formula>""</formula>
    </cfRule>
    <cfRule type="cellIs" dxfId="20812" priority="11068" operator="equal">
      <formula>""</formula>
    </cfRule>
  </conditionalFormatting>
  <conditionalFormatting sqref="F723:F725">
    <cfRule type="cellIs" dxfId="20811" priority="11065" operator="notEqual">
      <formula>""</formula>
    </cfRule>
    <cfRule type="cellIs" dxfId="20810" priority="11066" operator="equal">
      <formula>""</formula>
    </cfRule>
  </conditionalFormatting>
  <conditionalFormatting sqref="G718:G722">
    <cfRule type="cellIs" dxfId="20809" priority="11063" operator="notEqual">
      <formula>""</formula>
    </cfRule>
    <cfRule type="cellIs" dxfId="20808" priority="11064" operator="equal">
      <formula>""</formula>
    </cfRule>
  </conditionalFormatting>
  <conditionalFormatting sqref="G723:G724">
    <cfRule type="cellIs" dxfId="20807" priority="11061" operator="notEqual">
      <formula>""</formula>
    </cfRule>
    <cfRule type="cellIs" dxfId="20806" priority="11062" operator="equal">
      <formula>""</formula>
    </cfRule>
  </conditionalFormatting>
  <conditionalFormatting sqref="P759 Q748:Q759">
    <cfRule type="cellIs" dxfId="20805" priority="11059" operator="notEqual">
      <formula>""</formula>
    </cfRule>
    <cfRule type="cellIs" dxfId="20804" priority="11060" operator="equal">
      <formula>""</formula>
    </cfRule>
  </conditionalFormatting>
  <conditionalFormatting sqref="P748:P758">
    <cfRule type="cellIs" dxfId="20803" priority="11057" operator="notEqual">
      <formula>""</formula>
    </cfRule>
    <cfRule type="cellIs" dxfId="20802" priority="11058" operator="equal">
      <formula>""</formula>
    </cfRule>
  </conditionalFormatting>
  <conditionalFormatting sqref="O763:O768">
    <cfRule type="cellIs" dxfId="20801" priority="11055" operator="notEqual">
      <formula>""</formula>
    </cfRule>
    <cfRule type="cellIs" dxfId="20800" priority="11056" operator="equal">
      <formula>""</formula>
    </cfRule>
  </conditionalFormatting>
  <conditionalFormatting sqref="Q793:U794 H804:I804 R795 K803 K804:M804 J803:J804 H803 O804:P804 N793:N804 S795:S804 Q795:Q804">
    <cfRule type="cellIs" dxfId="20799" priority="11053" operator="notEqual">
      <formula>""</formula>
    </cfRule>
    <cfRule type="cellIs" dxfId="20798" priority="11054" operator="equal">
      <formula>""</formula>
    </cfRule>
  </conditionalFormatting>
  <conditionalFormatting sqref="B793:C797 E793:G793 I793:J794 J795 E794:E797 C798:C804">
    <cfRule type="cellIs" dxfId="20797" priority="11051" operator="notEqual">
      <formula>""</formula>
    </cfRule>
    <cfRule type="cellIs" dxfId="20796" priority="11052" operator="equal">
      <formula>""</formula>
    </cfRule>
  </conditionalFormatting>
  <conditionalFormatting sqref="K793:K802">
    <cfRule type="cellIs" dxfId="20795" priority="11049" operator="notEqual">
      <formula>""</formula>
    </cfRule>
    <cfRule type="cellIs" dxfId="20794" priority="11050" operator="equal">
      <formula>""</formula>
    </cfRule>
  </conditionalFormatting>
  <conditionalFormatting sqref="D793 D804">
    <cfRule type="cellIs" dxfId="20793" priority="11047" operator="notEqual">
      <formula>""</formula>
    </cfRule>
    <cfRule type="cellIs" dxfId="20792" priority="11048" operator="equal">
      <formula>""</formula>
    </cfRule>
  </conditionalFormatting>
  <conditionalFormatting sqref="O799:O803">
    <cfRule type="cellIs" dxfId="20791" priority="11045" operator="notEqual">
      <formula>""</formula>
    </cfRule>
    <cfRule type="cellIs" dxfId="20790" priority="11046" operator="equal">
      <formula>""</formula>
    </cfRule>
  </conditionalFormatting>
  <conditionalFormatting sqref="L799:L803">
    <cfRule type="cellIs" dxfId="20789" priority="11043" operator="notEqual">
      <formula>""</formula>
    </cfRule>
    <cfRule type="cellIs" dxfId="20788" priority="11044" operator="equal">
      <formula>""</formula>
    </cfRule>
  </conditionalFormatting>
  <conditionalFormatting sqref="D794:D796">
    <cfRule type="cellIs" dxfId="20787" priority="11041" operator="notEqual">
      <formula>""</formula>
    </cfRule>
    <cfRule type="cellIs" dxfId="20786" priority="11042" operator="equal">
      <formula>""</formula>
    </cfRule>
  </conditionalFormatting>
  <conditionalFormatting sqref="U795:U804">
    <cfRule type="cellIs" dxfId="20785" priority="11039" operator="notEqual">
      <formula>""</formula>
    </cfRule>
    <cfRule type="cellIs" dxfId="20784" priority="11040" operator="equal">
      <formula>""</formula>
    </cfRule>
  </conditionalFormatting>
  <conditionalFormatting sqref="T795:T804">
    <cfRule type="cellIs" dxfId="20783" priority="11037" operator="notEqual">
      <formula>""</formula>
    </cfRule>
    <cfRule type="cellIs" dxfId="20782" priority="11038" operator="equal">
      <formula>""</formula>
    </cfRule>
  </conditionalFormatting>
  <conditionalFormatting sqref="H793 H800:H802">
    <cfRule type="cellIs" dxfId="20781" priority="11035" operator="notEqual">
      <formula>""</formula>
    </cfRule>
    <cfRule type="cellIs" dxfId="20780" priority="11036" operator="equal">
      <formula>""</formula>
    </cfRule>
  </conditionalFormatting>
  <conditionalFormatting sqref="P793:P803">
    <cfRule type="cellIs" dxfId="20779" priority="11033" operator="notEqual">
      <formula>""</formula>
    </cfRule>
    <cfRule type="cellIs" dxfId="20778" priority="11034" operator="equal">
      <formula>""</formula>
    </cfRule>
  </conditionalFormatting>
  <conditionalFormatting sqref="R796:R804">
    <cfRule type="cellIs" dxfId="20777" priority="11031" operator="notEqual">
      <formula>""</formula>
    </cfRule>
    <cfRule type="cellIs" dxfId="20776" priority="11032" operator="equal">
      <formula>""</formula>
    </cfRule>
  </conditionalFormatting>
  <conditionalFormatting sqref="D797">
    <cfRule type="cellIs" dxfId="20775" priority="11029" operator="notEqual">
      <formula>""</formula>
    </cfRule>
    <cfRule type="cellIs" dxfId="20774" priority="11030" operator="equal">
      <formula>""</formula>
    </cfRule>
  </conditionalFormatting>
  <conditionalFormatting sqref="L793:L798">
    <cfRule type="cellIs" dxfId="20773" priority="11027" operator="notEqual">
      <formula>""</formula>
    </cfRule>
    <cfRule type="cellIs" dxfId="20772" priority="11028" operator="equal">
      <formula>""</formula>
    </cfRule>
  </conditionalFormatting>
  <conditionalFormatting sqref="G800:G803">
    <cfRule type="cellIs" dxfId="20771" priority="11025" operator="notEqual">
      <formula>""</formula>
    </cfRule>
    <cfRule type="cellIs" dxfId="20770" priority="11026" operator="equal">
      <formula>""</formula>
    </cfRule>
  </conditionalFormatting>
  <conditionalFormatting sqref="G804">
    <cfRule type="cellIs" dxfId="20769" priority="11023" operator="notEqual">
      <formula>""</formula>
    </cfRule>
    <cfRule type="cellIs" dxfId="20768" priority="11024" operator="equal">
      <formula>""</formula>
    </cfRule>
  </conditionalFormatting>
  <conditionalFormatting sqref="I803">
    <cfRule type="cellIs" dxfId="20767" priority="11021" operator="notEqual">
      <formula>""</formula>
    </cfRule>
    <cfRule type="cellIs" dxfId="20766" priority="11022" operator="equal">
      <formula>""</formula>
    </cfRule>
  </conditionalFormatting>
  <conditionalFormatting sqref="F804">
    <cfRule type="cellIs" dxfId="20765" priority="11019" operator="notEqual">
      <formula>""</formula>
    </cfRule>
    <cfRule type="cellIs" dxfId="20764" priority="11020" operator="equal">
      <formula>""</formula>
    </cfRule>
  </conditionalFormatting>
  <conditionalFormatting sqref="J796:J802">
    <cfRule type="cellIs" dxfId="20763" priority="11017" operator="notEqual">
      <formula>""</formula>
    </cfRule>
    <cfRule type="cellIs" dxfId="20762" priority="11018" operator="equal">
      <formula>""</formula>
    </cfRule>
  </conditionalFormatting>
  <conditionalFormatting sqref="E804">
    <cfRule type="cellIs" dxfId="20761" priority="11015" operator="notEqual">
      <formula>""</formula>
    </cfRule>
    <cfRule type="cellIs" dxfId="20760" priority="11016" operator="equal">
      <formula>""</formula>
    </cfRule>
  </conditionalFormatting>
  <conditionalFormatting sqref="F801:F803">
    <cfRule type="cellIs" dxfId="20759" priority="11013" operator="notEqual">
      <formula>""</formula>
    </cfRule>
    <cfRule type="cellIs" dxfId="20758" priority="11014" operator="equal">
      <formula>""</formula>
    </cfRule>
  </conditionalFormatting>
  <conditionalFormatting sqref="Q808:U809 H819:I819 R810 K818 K819:M819 J818:J819 H818 O819:P819 Q810:Q819 S810:S819 N808:N819">
    <cfRule type="cellIs" dxfId="20757" priority="11011" operator="notEqual">
      <formula>""</formula>
    </cfRule>
    <cfRule type="cellIs" dxfId="20756" priority="11012" operator="equal">
      <formula>""</formula>
    </cfRule>
  </conditionalFormatting>
  <conditionalFormatting sqref="E808:G808 I808:J809 C814:C819 J810 B808:B812 E809:E812">
    <cfRule type="cellIs" dxfId="20755" priority="11009" operator="notEqual">
      <formula>""</formula>
    </cfRule>
    <cfRule type="cellIs" dxfId="20754" priority="11010" operator="equal">
      <formula>""</formula>
    </cfRule>
  </conditionalFormatting>
  <conditionalFormatting sqref="K808:K817">
    <cfRule type="cellIs" dxfId="20753" priority="11007" operator="notEqual">
      <formula>""</formula>
    </cfRule>
    <cfRule type="cellIs" dxfId="20752" priority="11008" operator="equal">
      <formula>""</formula>
    </cfRule>
  </conditionalFormatting>
  <conditionalFormatting sqref="D808 D819">
    <cfRule type="cellIs" dxfId="20751" priority="11005" operator="notEqual">
      <formula>""</formula>
    </cfRule>
    <cfRule type="cellIs" dxfId="20750" priority="11006" operator="equal">
      <formula>""</formula>
    </cfRule>
  </conditionalFormatting>
  <conditionalFormatting sqref="R819">
    <cfRule type="cellIs" dxfId="20749" priority="11003" operator="notEqual">
      <formula>""</formula>
    </cfRule>
    <cfRule type="cellIs" dxfId="20748" priority="11004" operator="equal">
      <formula>""</formula>
    </cfRule>
  </conditionalFormatting>
  <conditionalFormatting sqref="O814:O818">
    <cfRule type="cellIs" dxfId="20747" priority="11001" operator="notEqual">
      <formula>""</formula>
    </cfRule>
    <cfRule type="cellIs" dxfId="20746" priority="11002" operator="equal">
      <formula>""</formula>
    </cfRule>
  </conditionalFormatting>
  <conditionalFormatting sqref="L814:L818">
    <cfRule type="cellIs" dxfId="20745" priority="10999" operator="notEqual">
      <formula>""</formula>
    </cfRule>
    <cfRule type="cellIs" dxfId="20744" priority="11000" operator="equal">
      <formula>""</formula>
    </cfRule>
  </conditionalFormatting>
  <conditionalFormatting sqref="D809:D811">
    <cfRule type="cellIs" dxfId="20743" priority="10997" operator="notEqual">
      <formula>""</formula>
    </cfRule>
    <cfRule type="cellIs" dxfId="20742" priority="10998" operator="equal">
      <formula>""</formula>
    </cfRule>
  </conditionalFormatting>
  <conditionalFormatting sqref="U810:U819">
    <cfRule type="cellIs" dxfId="20741" priority="10995" operator="notEqual">
      <formula>""</formula>
    </cfRule>
    <cfRule type="cellIs" dxfId="20740" priority="10996" operator="equal">
      <formula>""</formula>
    </cfRule>
  </conditionalFormatting>
  <conditionalFormatting sqref="T810:T819">
    <cfRule type="cellIs" dxfId="20739" priority="10993" operator="notEqual">
      <formula>""</formula>
    </cfRule>
    <cfRule type="cellIs" dxfId="20738" priority="10994" operator="equal">
      <formula>""</formula>
    </cfRule>
  </conditionalFormatting>
  <conditionalFormatting sqref="H808 H815:H817">
    <cfRule type="cellIs" dxfId="20737" priority="10991" operator="notEqual">
      <formula>""</formula>
    </cfRule>
    <cfRule type="cellIs" dxfId="20736" priority="10992" operator="equal">
      <formula>""</formula>
    </cfRule>
  </conditionalFormatting>
  <conditionalFormatting sqref="P808:P818">
    <cfRule type="cellIs" dxfId="20735" priority="10989" operator="notEqual">
      <formula>""</formula>
    </cfRule>
    <cfRule type="cellIs" dxfId="20734" priority="10990" operator="equal">
      <formula>""</formula>
    </cfRule>
  </conditionalFormatting>
  <conditionalFormatting sqref="R811:R818">
    <cfRule type="cellIs" dxfId="20733" priority="10987" operator="notEqual">
      <formula>""</formula>
    </cfRule>
    <cfRule type="cellIs" dxfId="20732" priority="10988" operator="equal">
      <formula>""</formula>
    </cfRule>
  </conditionalFormatting>
  <conditionalFormatting sqref="D812">
    <cfRule type="cellIs" dxfId="20731" priority="10985" operator="notEqual">
      <formula>""</formula>
    </cfRule>
    <cfRule type="cellIs" dxfId="20730" priority="10986" operator="equal">
      <formula>""</formula>
    </cfRule>
  </conditionalFormatting>
  <conditionalFormatting sqref="L808:L813">
    <cfRule type="cellIs" dxfId="20729" priority="10983" operator="notEqual">
      <formula>""</formula>
    </cfRule>
    <cfRule type="cellIs" dxfId="20728" priority="10984" operator="equal">
      <formula>""</formula>
    </cfRule>
  </conditionalFormatting>
  <conditionalFormatting sqref="G815:G818">
    <cfRule type="cellIs" dxfId="20727" priority="10981" operator="notEqual">
      <formula>""</formula>
    </cfRule>
    <cfRule type="cellIs" dxfId="20726" priority="10982" operator="equal">
      <formula>""</formula>
    </cfRule>
  </conditionalFormatting>
  <conditionalFormatting sqref="G819">
    <cfRule type="cellIs" dxfId="20725" priority="10979" operator="notEqual">
      <formula>""</formula>
    </cfRule>
    <cfRule type="cellIs" dxfId="20724" priority="10980" operator="equal">
      <formula>""</formula>
    </cfRule>
  </conditionalFormatting>
  <conditionalFormatting sqref="I818">
    <cfRule type="cellIs" dxfId="20723" priority="10977" operator="notEqual">
      <formula>""</formula>
    </cfRule>
    <cfRule type="cellIs" dxfId="20722" priority="10978" operator="equal">
      <formula>""</formula>
    </cfRule>
  </conditionalFormatting>
  <conditionalFormatting sqref="F819">
    <cfRule type="cellIs" dxfId="20721" priority="10975" operator="notEqual">
      <formula>""</formula>
    </cfRule>
    <cfRule type="cellIs" dxfId="20720" priority="10976" operator="equal">
      <formula>""</formula>
    </cfRule>
  </conditionalFormatting>
  <conditionalFormatting sqref="J811">
    <cfRule type="cellIs" dxfId="20719" priority="10973" operator="notEqual">
      <formula>""</formula>
    </cfRule>
    <cfRule type="cellIs" dxfId="20718" priority="10974" operator="equal">
      <formula>""</formula>
    </cfRule>
  </conditionalFormatting>
  <conditionalFormatting sqref="E813:E819">
    <cfRule type="cellIs" dxfId="20717" priority="10971" operator="notEqual">
      <formula>""</formula>
    </cfRule>
    <cfRule type="cellIs" dxfId="20716" priority="10972" operator="equal">
      <formula>""</formula>
    </cfRule>
  </conditionalFormatting>
  <conditionalFormatting sqref="F815:F818">
    <cfRule type="cellIs" dxfId="20715" priority="10969" operator="notEqual">
      <formula>""</formula>
    </cfRule>
    <cfRule type="cellIs" dxfId="20714" priority="10970" operator="equal">
      <formula>""</formula>
    </cfRule>
  </conditionalFormatting>
  <conditionalFormatting sqref="Q823:U824 H834:I834 R825 K833 K834:M834 J833:J834 H833 O834:P834 Q825:Q834 S825:S834 N823:N834">
    <cfRule type="cellIs" dxfId="20713" priority="10967" operator="notEqual">
      <formula>""</formula>
    </cfRule>
    <cfRule type="cellIs" dxfId="20712" priority="10968" operator="equal">
      <formula>""</formula>
    </cfRule>
  </conditionalFormatting>
  <conditionalFormatting sqref="B829:C829 E823:G823 I823:J824 J825 B823:B828 B830:B832 E824:E827 G824:G827">
    <cfRule type="cellIs" dxfId="20711" priority="10965" operator="notEqual">
      <formula>""</formula>
    </cfRule>
    <cfRule type="cellIs" dxfId="20710" priority="10966" operator="equal">
      <formula>""</formula>
    </cfRule>
  </conditionalFormatting>
  <conditionalFormatting sqref="K823:K832">
    <cfRule type="cellIs" dxfId="20709" priority="10963" operator="notEqual">
      <formula>""</formula>
    </cfRule>
    <cfRule type="cellIs" dxfId="20708" priority="10964" operator="equal">
      <formula>""</formula>
    </cfRule>
  </conditionalFormatting>
  <conditionalFormatting sqref="D823 D834">
    <cfRule type="cellIs" dxfId="20707" priority="10961" operator="notEqual">
      <formula>""</formula>
    </cfRule>
    <cfRule type="cellIs" dxfId="20706" priority="10962" operator="equal">
      <formula>""</formula>
    </cfRule>
  </conditionalFormatting>
  <conditionalFormatting sqref="R834">
    <cfRule type="cellIs" dxfId="20705" priority="10959" operator="notEqual">
      <formula>""</formula>
    </cfRule>
    <cfRule type="cellIs" dxfId="20704" priority="10960" operator="equal">
      <formula>""</formula>
    </cfRule>
  </conditionalFormatting>
  <conditionalFormatting sqref="O829:O833">
    <cfRule type="cellIs" dxfId="20703" priority="10957" operator="notEqual">
      <formula>""</formula>
    </cfRule>
    <cfRule type="cellIs" dxfId="20702" priority="10958" operator="equal">
      <formula>""</formula>
    </cfRule>
  </conditionalFormatting>
  <conditionalFormatting sqref="L829:L833">
    <cfRule type="cellIs" dxfId="20701" priority="10955" operator="notEqual">
      <formula>""</formula>
    </cfRule>
    <cfRule type="cellIs" dxfId="20700" priority="10956" operator="equal">
      <formula>""</formula>
    </cfRule>
  </conditionalFormatting>
  <conditionalFormatting sqref="D824:D826">
    <cfRule type="cellIs" dxfId="20699" priority="10953" operator="notEqual">
      <formula>""</formula>
    </cfRule>
    <cfRule type="cellIs" dxfId="20698" priority="10954" operator="equal">
      <formula>""</formula>
    </cfRule>
  </conditionalFormatting>
  <conditionalFormatting sqref="U825:U834">
    <cfRule type="cellIs" dxfId="20697" priority="10951" operator="notEqual">
      <formula>""</formula>
    </cfRule>
    <cfRule type="cellIs" dxfId="20696" priority="10952" operator="equal">
      <formula>""</formula>
    </cfRule>
  </conditionalFormatting>
  <conditionalFormatting sqref="T825:T834">
    <cfRule type="cellIs" dxfId="20695" priority="10949" operator="notEqual">
      <formula>""</formula>
    </cfRule>
    <cfRule type="cellIs" dxfId="20694" priority="10950" operator="equal">
      <formula>""</formula>
    </cfRule>
  </conditionalFormatting>
  <conditionalFormatting sqref="H823:H827 H831:H832">
    <cfRule type="cellIs" dxfId="20693" priority="10947" operator="notEqual">
      <formula>""</formula>
    </cfRule>
    <cfRule type="cellIs" dxfId="20692" priority="10948" operator="equal">
      <formula>""</formula>
    </cfRule>
  </conditionalFormatting>
  <conditionalFormatting sqref="B833:B834">
    <cfRule type="cellIs" dxfId="20691" priority="10945" operator="notEqual">
      <formula>""</formula>
    </cfRule>
    <cfRule type="cellIs" dxfId="20690" priority="10946" operator="equal">
      <formula>""</formula>
    </cfRule>
  </conditionalFormatting>
  <conditionalFormatting sqref="P823:P833">
    <cfRule type="cellIs" dxfId="20689" priority="10943" operator="notEqual">
      <formula>""</formula>
    </cfRule>
    <cfRule type="cellIs" dxfId="20688" priority="10944" operator="equal">
      <formula>""</formula>
    </cfRule>
  </conditionalFormatting>
  <conditionalFormatting sqref="R826:R833">
    <cfRule type="cellIs" dxfId="20687" priority="10941" operator="notEqual">
      <formula>""</formula>
    </cfRule>
    <cfRule type="cellIs" dxfId="20686" priority="10942" operator="equal">
      <formula>""</formula>
    </cfRule>
  </conditionalFormatting>
  <conditionalFormatting sqref="D827">
    <cfRule type="cellIs" dxfId="20685" priority="10939" operator="notEqual">
      <formula>""</formula>
    </cfRule>
    <cfRule type="cellIs" dxfId="20684" priority="10940" operator="equal">
      <formula>""</formula>
    </cfRule>
  </conditionalFormatting>
  <conditionalFormatting sqref="G828:G833">
    <cfRule type="cellIs" dxfId="20683" priority="10937" operator="notEqual">
      <formula>""</formula>
    </cfRule>
    <cfRule type="cellIs" dxfId="20682" priority="10938" operator="equal">
      <formula>""</formula>
    </cfRule>
  </conditionalFormatting>
  <conditionalFormatting sqref="G834">
    <cfRule type="cellIs" dxfId="20681" priority="10935" operator="notEqual">
      <formula>""</formula>
    </cfRule>
    <cfRule type="cellIs" dxfId="20680" priority="10936" operator="equal">
      <formula>""</formula>
    </cfRule>
  </conditionalFormatting>
  <conditionalFormatting sqref="I825:I828">
    <cfRule type="cellIs" dxfId="20679" priority="10933" operator="notEqual">
      <formula>""</formula>
    </cfRule>
    <cfRule type="cellIs" dxfId="20678" priority="10934" operator="equal">
      <formula>""</formula>
    </cfRule>
  </conditionalFormatting>
  <conditionalFormatting sqref="I833">
    <cfRule type="cellIs" dxfId="20677" priority="10931" operator="notEqual">
      <formula>""</formula>
    </cfRule>
    <cfRule type="cellIs" dxfId="20676" priority="10932" operator="equal">
      <formula>""</formula>
    </cfRule>
  </conditionalFormatting>
  <conditionalFormatting sqref="F834">
    <cfRule type="cellIs" dxfId="20675" priority="10929" operator="notEqual">
      <formula>""</formula>
    </cfRule>
    <cfRule type="cellIs" dxfId="20674" priority="10930" operator="equal">
      <formula>""</formula>
    </cfRule>
  </conditionalFormatting>
  <conditionalFormatting sqref="J826">
    <cfRule type="cellIs" dxfId="20673" priority="10927" operator="notEqual">
      <formula>""</formula>
    </cfRule>
    <cfRule type="cellIs" dxfId="20672" priority="10928" operator="equal">
      <formula>""</formula>
    </cfRule>
  </conditionalFormatting>
  <conditionalFormatting sqref="E828:E834">
    <cfRule type="cellIs" dxfId="20671" priority="10925" operator="notEqual">
      <formula>""</formula>
    </cfRule>
    <cfRule type="cellIs" dxfId="20670" priority="10926" operator="equal">
      <formula>""</formula>
    </cfRule>
  </conditionalFormatting>
  <conditionalFormatting sqref="F830:F833">
    <cfRule type="cellIs" dxfId="20669" priority="10923" operator="notEqual">
      <formula>""</formula>
    </cfRule>
    <cfRule type="cellIs" dxfId="20668" priority="10924" operator="equal">
      <formula>""</formula>
    </cfRule>
  </conditionalFormatting>
  <conditionalFormatting sqref="Q838:U839 H849:I849 R840 K848 K849:M849 J847:J849 H848 O849:P849 N838:N849 S840:S849 Q840:Q849">
    <cfRule type="cellIs" dxfId="20667" priority="10921" operator="notEqual">
      <formula>""</formula>
    </cfRule>
    <cfRule type="cellIs" dxfId="20666" priority="10922" operator="equal">
      <formula>""</formula>
    </cfRule>
  </conditionalFormatting>
  <conditionalFormatting sqref="B844:C844 E838:G841 I838:J839 J840 E842 G842 B838:B843 B845:B847">
    <cfRule type="cellIs" dxfId="20665" priority="10919" operator="notEqual">
      <formula>""</formula>
    </cfRule>
    <cfRule type="cellIs" dxfId="20664" priority="10920" operator="equal">
      <formula>""</formula>
    </cfRule>
  </conditionalFormatting>
  <conditionalFormatting sqref="K838:K847">
    <cfRule type="cellIs" dxfId="20663" priority="10917" operator="notEqual">
      <formula>""</formula>
    </cfRule>
    <cfRule type="cellIs" dxfId="20662" priority="10918" operator="equal">
      <formula>""</formula>
    </cfRule>
  </conditionalFormatting>
  <conditionalFormatting sqref="D838 D849">
    <cfRule type="cellIs" dxfId="20661" priority="10915" operator="notEqual">
      <formula>""</formula>
    </cfRule>
    <cfRule type="cellIs" dxfId="20660" priority="10916" operator="equal">
      <formula>""</formula>
    </cfRule>
  </conditionalFormatting>
  <conditionalFormatting sqref="R848:R849">
    <cfRule type="cellIs" dxfId="20659" priority="10913" operator="notEqual">
      <formula>""</formula>
    </cfRule>
    <cfRule type="cellIs" dxfId="20658" priority="10914" operator="equal">
      <formula>""</formula>
    </cfRule>
  </conditionalFormatting>
  <conditionalFormatting sqref="O844:O848">
    <cfRule type="cellIs" dxfId="20657" priority="10911" operator="notEqual">
      <formula>""</formula>
    </cfRule>
    <cfRule type="cellIs" dxfId="20656" priority="10912" operator="equal">
      <formula>""</formula>
    </cfRule>
  </conditionalFormatting>
  <conditionalFormatting sqref="L844:L848">
    <cfRule type="cellIs" dxfId="20655" priority="10909" operator="notEqual">
      <formula>""</formula>
    </cfRule>
    <cfRule type="cellIs" dxfId="20654" priority="10910" operator="equal">
      <formula>""</formula>
    </cfRule>
  </conditionalFormatting>
  <conditionalFormatting sqref="D839:D841">
    <cfRule type="cellIs" dxfId="20653" priority="10907" operator="notEqual">
      <formula>""</formula>
    </cfRule>
    <cfRule type="cellIs" dxfId="20652" priority="10908" operator="equal">
      <formula>""</formula>
    </cfRule>
  </conditionalFormatting>
  <conditionalFormatting sqref="U840:U849">
    <cfRule type="cellIs" dxfId="20651" priority="10905" operator="notEqual">
      <formula>""</formula>
    </cfRule>
    <cfRule type="cellIs" dxfId="20650" priority="10906" operator="equal">
      <formula>""</formula>
    </cfRule>
  </conditionalFormatting>
  <conditionalFormatting sqref="T840:T849">
    <cfRule type="cellIs" dxfId="20649" priority="10903" operator="notEqual">
      <formula>""</formula>
    </cfRule>
    <cfRule type="cellIs" dxfId="20648" priority="10904" operator="equal">
      <formula>""</formula>
    </cfRule>
  </conditionalFormatting>
  <conditionalFormatting sqref="H838:H847">
    <cfRule type="cellIs" dxfId="20647" priority="10901" operator="notEqual">
      <formula>""</formula>
    </cfRule>
    <cfRule type="cellIs" dxfId="20646" priority="10902" operator="equal">
      <formula>""</formula>
    </cfRule>
  </conditionalFormatting>
  <conditionalFormatting sqref="B848:B849">
    <cfRule type="cellIs" dxfId="20645" priority="10899" operator="notEqual">
      <formula>""</formula>
    </cfRule>
    <cfRule type="cellIs" dxfId="20644" priority="10900" operator="equal">
      <formula>""</formula>
    </cfRule>
  </conditionalFormatting>
  <conditionalFormatting sqref="P838:P848">
    <cfRule type="cellIs" dxfId="20643" priority="10897" operator="notEqual">
      <formula>""</formula>
    </cfRule>
    <cfRule type="cellIs" dxfId="20642" priority="10898" operator="equal">
      <formula>""</formula>
    </cfRule>
  </conditionalFormatting>
  <conditionalFormatting sqref="R841:R847">
    <cfRule type="cellIs" dxfId="20641" priority="10895" operator="notEqual">
      <formula>""</formula>
    </cfRule>
    <cfRule type="cellIs" dxfId="20640" priority="10896" operator="equal">
      <formula>""</formula>
    </cfRule>
  </conditionalFormatting>
  <conditionalFormatting sqref="D842">
    <cfRule type="cellIs" dxfId="20639" priority="10893" operator="notEqual">
      <formula>""</formula>
    </cfRule>
    <cfRule type="cellIs" dxfId="20638" priority="10894" operator="equal">
      <formula>""</formula>
    </cfRule>
  </conditionalFormatting>
  <conditionalFormatting sqref="G843:G848">
    <cfRule type="cellIs" dxfId="20637" priority="10891" operator="notEqual">
      <formula>""</formula>
    </cfRule>
    <cfRule type="cellIs" dxfId="20636" priority="10892" operator="equal">
      <formula>""</formula>
    </cfRule>
  </conditionalFormatting>
  <conditionalFormatting sqref="G849">
    <cfRule type="cellIs" dxfId="20635" priority="10889" operator="notEqual">
      <formula>""</formula>
    </cfRule>
    <cfRule type="cellIs" dxfId="20634" priority="10890" operator="equal">
      <formula>""</formula>
    </cfRule>
  </conditionalFormatting>
  <conditionalFormatting sqref="I848">
    <cfRule type="cellIs" dxfId="20633" priority="10887" operator="notEqual">
      <formula>""</formula>
    </cfRule>
    <cfRule type="cellIs" dxfId="20632" priority="10888" operator="equal">
      <formula>""</formula>
    </cfRule>
  </conditionalFormatting>
  <conditionalFormatting sqref="F842 F849">
    <cfRule type="cellIs" dxfId="20631" priority="10885" operator="notEqual">
      <formula>""</formula>
    </cfRule>
    <cfRule type="cellIs" dxfId="20630" priority="10886" operator="equal">
      <formula>""</formula>
    </cfRule>
  </conditionalFormatting>
  <conditionalFormatting sqref="J841:J846">
    <cfRule type="cellIs" dxfId="20629" priority="10883" operator="notEqual">
      <formula>""</formula>
    </cfRule>
    <cfRule type="cellIs" dxfId="20628" priority="10884" operator="equal">
      <formula>""</formula>
    </cfRule>
  </conditionalFormatting>
  <conditionalFormatting sqref="E843:E849">
    <cfRule type="cellIs" dxfId="20627" priority="10881" operator="notEqual">
      <formula>""</formula>
    </cfRule>
    <cfRule type="cellIs" dxfId="20626" priority="10882" operator="equal">
      <formula>""</formula>
    </cfRule>
  </conditionalFormatting>
  <conditionalFormatting sqref="F846:F848">
    <cfRule type="cellIs" dxfId="20625" priority="10879" operator="notEqual">
      <formula>""</formula>
    </cfRule>
    <cfRule type="cellIs" dxfId="20624" priority="10880" operator="equal">
      <formula>""</formula>
    </cfRule>
  </conditionalFormatting>
  <conditionalFormatting sqref="Q853:U854 H864:I864 R855 K863 K864:M864 J862:J864 H863 O864:P864 U855:U863 N853:N864 S855:S863 Q855:Q864">
    <cfRule type="cellIs" dxfId="20623" priority="10877" operator="notEqual">
      <formula>""</formula>
    </cfRule>
    <cfRule type="cellIs" dxfId="20622" priority="10878" operator="equal">
      <formula>""</formula>
    </cfRule>
  </conditionalFormatting>
  <conditionalFormatting sqref="B853:C862 E853:G853 I853:J854 C863:C864 J855 E854:E857 G854:G857 F854:F858">
    <cfRule type="cellIs" dxfId="20621" priority="10875" operator="notEqual">
      <formula>""</formula>
    </cfRule>
    <cfRule type="cellIs" dxfId="20620" priority="10876" operator="equal">
      <formula>""</formula>
    </cfRule>
  </conditionalFormatting>
  <conditionalFormatting sqref="K853:K862">
    <cfRule type="cellIs" dxfId="20619" priority="10873" operator="notEqual">
      <formula>""</formula>
    </cfRule>
    <cfRule type="cellIs" dxfId="20618" priority="10874" operator="equal">
      <formula>""</formula>
    </cfRule>
  </conditionalFormatting>
  <conditionalFormatting sqref="D853 D864">
    <cfRule type="cellIs" dxfId="20617" priority="10871" operator="notEqual">
      <formula>""</formula>
    </cfRule>
    <cfRule type="cellIs" dxfId="20616" priority="10872" operator="equal">
      <formula>""</formula>
    </cfRule>
  </conditionalFormatting>
  <conditionalFormatting sqref="R863:R864">
    <cfRule type="cellIs" dxfId="20615" priority="10869" operator="notEqual">
      <formula>""</formula>
    </cfRule>
    <cfRule type="cellIs" dxfId="20614" priority="10870" operator="equal">
      <formula>""</formula>
    </cfRule>
  </conditionalFormatting>
  <conditionalFormatting sqref="O859:O863">
    <cfRule type="cellIs" dxfId="20613" priority="10867" operator="notEqual">
      <formula>""</formula>
    </cfRule>
    <cfRule type="cellIs" dxfId="20612" priority="10868" operator="equal">
      <formula>""</formula>
    </cfRule>
  </conditionalFormatting>
  <conditionalFormatting sqref="L860:L863">
    <cfRule type="cellIs" dxfId="20611" priority="10865" operator="notEqual">
      <formula>""</formula>
    </cfRule>
    <cfRule type="cellIs" dxfId="20610" priority="10866" operator="equal">
      <formula>""</formula>
    </cfRule>
  </conditionalFormatting>
  <conditionalFormatting sqref="D854:D856">
    <cfRule type="cellIs" dxfId="20609" priority="10863" operator="notEqual">
      <formula>""</formula>
    </cfRule>
    <cfRule type="cellIs" dxfId="20608" priority="10864" operator="equal">
      <formula>""</formula>
    </cfRule>
  </conditionalFormatting>
  <conditionalFormatting sqref="U864">
    <cfRule type="cellIs" dxfId="20607" priority="10861" operator="notEqual">
      <formula>""</formula>
    </cfRule>
    <cfRule type="cellIs" dxfId="20606" priority="10862" operator="equal">
      <formula>""</formula>
    </cfRule>
  </conditionalFormatting>
  <conditionalFormatting sqref="T855:T864">
    <cfRule type="cellIs" dxfId="20605" priority="10859" operator="notEqual">
      <formula>""</formula>
    </cfRule>
    <cfRule type="cellIs" dxfId="20604" priority="10860" operator="equal">
      <formula>""</formula>
    </cfRule>
  </conditionalFormatting>
  <conditionalFormatting sqref="S864">
    <cfRule type="cellIs" dxfId="20603" priority="10857" operator="notEqual">
      <formula>""</formula>
    </cfRule>
    <cfRule type="cellIs" dxfId="20602" priority="10858" operator="equal">
      <formula>""</formula>
    </cfRule>
  </conditionalFormatting>
  <conditionalFormatting sqref="H853:H862">
    <cfRule type="cellIs" dxfId="20601" priority="10855" operator="notEqual">
      <formula>""</formula>
    </cfRule>
    <cfRule type="cellIs" dxfId="20600" priority="10856" operator="equal">
      <formula>""</formula>
    </cfRule>
  </conditionalFormatting>
  <conditionalFormatting sqref="B863:B864">
    <cfRule type="cellIs" dxfId="20599" priority="10853" operator="notEqual">
      <formula>""</formula>
    </cfRule>
    <cfRule type="cellIs" dxfId="20598" priority="10854" operator="equal">
      <formula>""</formula>
    </cfRule>
  </conditionalFormatting>
  <conditionalFormatting sqref="P853:P863">
    <cfRule type="cellIs" dxfId="20597" priority="10851" operator="notEqual">
      <formula>""</formula>
    </cfRule>
    <cfRule type="cellIs" dxfId="20596" priority="10852" operator="equal">
      <formula>""</formula>
    </cfRule>
  </conditionalFormatting>
  <conditionalFormatting sqref="R856:R862">
    <cfRule type="cellIs" dxfId="20595" priority="10849" operator="notEqual">
      <formula>""</formula>
    </cfRule>
    <cfRule type="cellIs" dxfId="20594" priority="10850" operator="equal">
      <formula>""</formula>
    </cfRule>
  </conditionalFormatting>
  <conditionalFormatting sqref="D857">
    <cfRule type="cellIs" dxfId="20593" priority="10847" operator="notEqual">
      <formula>""</formula>
    </cfRule>
    <cfRule type="cellIs" dxfId="20592" priority="10848" operator="equal">
      <formula>""</formula>
    </cfRule>
  </conditionalFormatting>
  <conditionalFormatting sqref="I859">
    <cfRule type="cellIs" dxfId="20591" priority="10845" operator="notEqual">
      <formula>""</formula>
    </cfRule>
    <cfRule type="cellIs" dxfId="20590" priority="10846" operator="equal">
      <formula>""</formula>
    </cfRule>
  </conditionalFormatting>
  <conditionalFormatting sqref="G858:G863">
    <cfRule type="cellIs" dxfId="20589" priority="10843" operator="notEqual">
      <formula>""</formula>
    </cfRule>
    <cfRule type="cellIs" dxfId="20588" priority="10844" operator="equal">
      <formula>""</formula>
    </cfRule>
  </conditionalFormatting>
  <conditionalFormatting sqref="G864">
    <cfRule type="cellIs" dxfId="20587" priority="10841" operator="notEqual">
      <formula>""</formula>
    </cfRule>
    <cfRule type="cellIs" dxfId="20586" priority="10842" operator="equal">
      <formula>""</formula>
    </cfRule>
  </conditionalFormatting>
  <conditionalFormatting sqref="O853:O858">
    <cfRule type="cellIs" dxfId="20585" priority="10839" operator="notEqual">
      <formula>""</formula>
    </cfRule>
    <cfRule type="cellIs" dxfId="20584" priority="10840" operator="equal">
      <formula>""</formula>
    </cfRule>
  </conditionalFormatting>
  <conditionalFormatting sqref="I855:I858">
    <cfRule type="cellIs" dxfId="20583" priority="10837" operator="notEqual">
      <formula>""</formula>
    </cfRule>
    <cfRule type="cellIs" dxfId="20582" priority="10838" operator="equal">
      <formula>""</formula>
    </cfRule>
  </conditionalFormatting>
  <conditionalFormatting sqref="I860:I863">
    <cfRule type="cellIs" dxfId="20581" priority="10835" operator="notEqual">
      <formula>""</formula>
    </cfRule>
    <cfRule type="cellIs" dxfId="20580" priority="10836" operator="equal">
      <formula>""</formula>
    </cfRule>
  </conditionalFormatting>
  <conditionalFormatting sqref="F864">
    <cfRule type="cellIs" dxfId="20579" priority="10833" operator="notEqual">
      <formula>""</formula>
    </cfRule>
    <cfRule type="cellIs" dxfId="20578" priority="10834" operator="equal">
      <formula>""</formula>
    </cfRule>
  </conditionalFormatting>
  <conditionalFormatting sqref="J856:J861">
    <cfRule type="cellIs" dxfId="20577" priority="10831" operator="notEqual">
      <formula>""</formula>
    </cfRule>
    <cfRule type="cellIs" dxfId="20576" priority="10832" operator="equal">
      <formula>""</formula>
    </cfRule>
  </conditionalFormatting>
  <conditionalFormatting sqref="E858:E864">
    <cfRule type="cellIs" dxfId="20575" priority="10829" operator="notEqual">
      <formula>""</formula>
    </cfRule>
    <cfRule type="cellIs" dxfId="20574" priority="10830" operator="equal">
      <formula>""</formula>
    </cfRule>
  </conditionalFormatting>
  <conditionalFormatting sqref="F859:F863">
    <cfRule type="cellIs" dxfId="20573" priority="10827" operator="notEqual">
      <formula>""</formula>
    </cfRule>
    <cfRule type="cellIs" dxfId="20572" priority="10828" operator="equal">
      <formula>""</formula>
    </cfRule>
  </conditionalFormatting>
  <conditionalFormatting sqref="B769:B774">
    <cfRule type="cellIs" dxfId="20571" priority="10825" operator="notEqual">
      <formula>""</formula>
    </cfRule>
    <cfRule type="cellIs" dxfId="20570" priority="10826" operator="equal">
      <formula>""</formula>
    </cfRule>
  </conditionalFormatting>
  <conditionalFormatting sqref="I769">
    <cfRule type="cellIs" dxfId="20569" priority="10823" operator="notEqual">
      <formula>""</formula>
    </cfRule>
    <cfRule type="cellIs" dxfId="20568" priority="10824" operator="equal">
      <formula>""</formula>
    </cfRule>
  </conditionalFormatting>
  <conditionalFormatting sqref="I770:I772">
    <cfRule type="cellIs" dxfId="20567" priority="10821" operator="notEqual">
      <formula>""</formula>
    </cfRule>
    <cfRule type="cellIs" dxfId="20566" priority="10822" operator="equal">
      <formula>""</formula>
    </cfRule>
  </conditionalFormatting>
  <conditionalFormatting sqref="H773:H774">
    <cfRule type="cellIs" dxfId="20565" priority="10819" operator="notEqual">
      <formula>""</formula>
    </cfRule>
    <cfRule type="cellIs" dxfId="20564" priority="10820" operator="equal">
      <formula>""</formula>
    </cfRule>
  </conditionalFormatting>
  <conditionalFormatting sqref="F763:G766 G767 C763:C774">
    <cfRule type="cellIs" dxfId="20563" priority="10817" operator="notEqual">
      <formula>""</formula>
    </cfRule>
    <cfRule type="cellIs" dxfId="20562" priority="10818" operator="equal">
      <formula>""</formula>
    </cfRule>
  </conditionalFormatting>
  <conditionalFormatting sqref="D763 D774">
    <cfRule type="cellIs" dxfId="20561" priority="10815" operator="notEqual">
      <formula>""</formula>
    </cfRule>
    <cfRule type="cellIs" dxfId="20560" priority="10816" operator="equal">
      <formula>""</formula>
    </cfRule>
  </conditionalFormatting>
  <conditionalFormatting sqref="D764:D766">
    <cfRule type="cellIs" dxfId="20559" priority="10813" operator="notEqual">
      <formula>""</formula>
    </cfRule>
    <cfRule type="cellIs" dxfId="20558" priority="10814" operator="equal">
      <formula>""</formula>
    </cfRule>
  </conditionalFormatting>
  <conditionalFormatting sqref="H763:H772">
    <cfRule type="cellIs" dxfId="20557" priority="10811" operator="notEqual">
      <formula>""</formula>
    </cfRule>
    <cfRule type="cellIs" dxfId="20556" priority="10812" operator="equal">
      <formula>""</formula>
    </cfRule>
  </conditionalFormatting>
  <conditionalFormatting sqref="D767">
    <cfRule type="cellIs" dxfId="20555" priority="10809" operator="notEqual">
      <formula>""</formula>
    </cfRule>
    <cfRule type="cellIs" dxfId="20554" priority="10810" operator="equal">
      <formula>""</formula>
    </cfRule>
  </conditionalFormatting>
  <conditionalFormatting sqref="G768:G773">
    <cfRule type="cellIs" dxfId="20553" priority="10807" operator="notEqual">
      <formula>""</formula>
    </cfRule>
    <cfRule type="cellIs" dxfId="20552" priority="10808" operator="equal">
      <formula>""</formula>
    </cfRule>
  </conditionalFormatting>
  <conditionalFormatting sqref="G774">
    <cfRule type="cellIs" dxfId="20551" priority="10805" operator="notEqual">
      <formula>""</formula>
    </cfRule>
    <cfRule type="cellIs" dxfId="20550" priority="10806" operator="equal">
      <formula>""</formula>
    </cfRule>
  </conditionalFormatting>
  <conditionalFormatting sqref="F767 F774">
    <cfRule type="cellIs" dxfId="20549" priority="10803" operator="notEqual">
      <formula>""</formula>
    </cfRule>
    <cfRule type="cellIs" dxfId="20548" priority="10804" operator="equal">
      <formula>""</formula>
    </cfRule>
  </conditionalFormatting>
  <conditionalFormatting sqref="E774">
    <cfRule type="cellIs" dxfId="20547" priority="10801" operator="notEqual">
      <formula>""</formula>
    </cfRule>
    <cfRule type="cellIs" dxfId="20546" priority="10802" operator="equal">
      <formula>""</formula>
    </cfRule>
  </conditionalFormatting>
  <conditionalFormatting sqref="F768:F773">
    <cfRule type="cellIs" dxfId="20545" priority="10799" operator="notEqual">
      <formula>""</formula>
    </cfRule>
    <cfRule type="cellIs" dxfId="20544" priority="10800" operator="equal">
      <formula>""</formula>
    </cfRule>
  </conditionalFormatting>
  <conditionalFormatting sqref="D768:D773">
    <cfRule type="cellIs" dxfId="20543" priority="10797" operator="notEqual">
      <formula>""</formula>
    </cfRule>
    <cfRule type="cellIs" dxfId="20542" priority="10798" operator="equal">
      <formula>""</formula>
    </cfRule>
  </conditionalFormatting>
  <conditionalFormatting sqref="E763:E767">
    <cfRule type="cellIs" dxfId="20541" priority="10795" operator="notEqual">
      <formula>""</formula>
    </cfRule>
    <cfRule type="cellIs" dxfId="20540" priority="10796" operator="equal">
      <formula>""</formula>
    </cfRule>
  </conditionalFormatting>
  <conditionalFormatting sqref="E768:E773">
    <cfRule type="cellIs" dxfId="20539" priority="10793" operator="notEqual">
      <formula>""</formula>
    </cfRule>
    <cfRule type="cellIs" dxfId="20538" priority="10794" operator="equal">
      <formula>""</formula>
    </cfRule>
  </conditionalFormatting>
  <conditionalFormatting sqref="O778:O783">
    <cfRule type="cellIs" dxfId="20537" priority="10791" operator="notEqual">
      <formula>""</formula>
    </cfRule>
    <cfRule type="cellIs" dxfId="20536" priority="10792" operator="equal">
      <formula>""</formula>
    </cfRule>
  </conditionalFormatting>
  <conditionalFormatting sqref="L778:L783">
    <cfRule type="cellIs" dxfId="20535" priority="10789" operator="notEqual">
      <formula>""</formula>
    </cfRule>
    <cfRule type="cellIs" dxfId="20534" priority="10790" operator="equal">
      <formula>""</formula>
    </cfRule>
  </conditionalFormatting>
  <conditionalFormatting sqref="K778:K784">
    <cfRule type="cellIs" dxfId="20533" priority="10787" operator="notEqual">
      <formula>""</formula>
    </cfRule>
    <cfRule type="cellIs" dxfId="20532" priority="10788" operator="equal">
      <formula>""</formula>
    </cfRule>
  </conditionalFormatting>
  <conditionalFormatting sqref="I765:I768">
    <cfRule type="cellIs" dxfId="20531" priority="10785" operator="notEqual">
      <formula>""</formula>
    </cfRule>
    <cfRule type="cellIs" dxfId="20530" priority="10786" operator="equal">
      <formula>""</formula>
    </cfRule>
  </conditionalFormatting>
  <conditionalFormatting sqref="I780:I783">
    <cfRule type="cellIs" dxfId="20529" priority="10783" operator="notEqual">
      <formula>""</formula>
    </cfRule>
    <cfRule type="cellIs" dxfId="20528" priority="10784" operator="equal">
      <formula>""</formula>
    </cfRule>
  </conditionalFormatting>
  <conditionalFormatting sqref="H779:H784">
    <cfRule type="cellIs" dxfId="20527" priority="10781" operator="notEqual">
      <formula>""</formula>
    </cfRule>
    <cfRule type="cellIs" dxfId="20526" priority="10782" operator="equal">
      <formula>""</formula>
    </cfRule>
  </conditionalFormatting>
  <conditionalFormatting sqref="F779:F781">
    <cfRule type="cellIs" dxfId="20525" priority="10779" operator="notEqual">
      <formula>""</formula>
    </cfRule>
    <cfRule type="cellIs" dxfId="20524" priority="10780" operator="equal">
      <formula>""</formula>
    </cfRule>
  </conditionalFormatting>
  <conditionalFormatting sqref="F782">
    <cfRule type="cellIs" dxfId="20523" priority="10777" operator="notEqual">
      <formula>""</formula>
    </cfRule>
    <cfRule type="cellIs" dxfId="20522" priority="10778" operator="equal">
      <formula>""</formula>
    </cfRule>
  </conditionalFormatting>
  <conditionalFormatting sqref="F783:F785">
    <cfRule type="cellIs" dxfId="20521" priority="10775" operator="notEqual">
      <formula>""</formula>
    </cfRule>
    <cfRule type="cellIs" dxfId="20520" priority="10776" operator="equal">
      <formula>""</formula>
    </cfRule>
  </conditionalFormatting>
  <conditionalFormatting sqref="D783:D788">
    <cfRule type="cellIs" dxfId="20519" priority="10773" operator="notEqual">
      <formula>""</formula>
    </cfRule>
    <cfRule type="cellIs" dxfId="20518" priority="10774" operator="equal">
      <formula>""</formula>
    </cfRule>
  </conditionalFormatting>
  <conditionalFormatting sqref="E783:E788">
    <cfRule type="cellIs" dxfId="20517" priority="10771" operator="notEqual">
      <formula>""</formula>
    </cfRule>
    <cfRule type="cellIs" dxfId="20516" priority="10772" operator="equal">
      <formula>""</formula>
    </cfRule>
  </conditionalFormatting>
  <conditionalFormatting sqref="C783:C788">
    <cfRule type="cellIs" dxfId="20515" priority="10769" operator="notEqual">
      <formula>""</formula>
    </cfRule>
    <cfRule type="cellIs" dxfId="20514" priority="10770" operator="equal">
      <formula>""</formula>
    </cfRule>
  </conditionalFormatting>
  <conditionalFormatting sqref="C789">
    <cfRule type="cellIs" dxfId="20513" priority="10767" operator="notEqual">
      <formula>""</formula>
    </cfRule>
    <cfRule type="cellIs" dxfId="20512" priority="10768" operator="equal">
      <formula>""</formula>
    </cfRule>
  </conditionalFormatting>
  <conditionalFormatting sqref="O793:O798">
    <cfRule type="cellIs" dxfId="20511" priority="10765" operator="notEqual">
      <formula>""</formula>
    </cfRule>
    <cfRule type="cellIs" dxfId="20510" priority="10766" operator="equal">
      <formula>""</formula>
    </cfRule>
  </conditionalFormatting>
  <conditionalFormatting sqref="G794:G797">
    <cfRule type="cellIs" dxfId="20509" priority="10763" operator="notEqual">
      <formula>""</formula>
    </cfRule>
    <cfRule type="cellIs" dxfId="20508" priority="10764" operator="equal">
      <formula>""</formula>
    </cfRule>
  </conditionalFormatting>
  <conditionalFormatting sqref="G798:G799">
    <cfRule type="cellIs" dxfId="20507" priority="10761" operator="notEqual">
      <formula>""</formula>
    </cfRule>
    <cfRule type="cellIs" dxfId="20506" priority="10762" operator="equal">
      <formula>""</formula>
    </cfRule>
  </conditionalFormatting>
  <conditionalFormatting sqref="H794">
    <cfRule type="cellIs" dxfId="20505" priority="10759" operator="notEqual">
      <formula>""</formula>
    </cfRule>
    <cfRule type="cellIs" dxfId="20504" priority="10760" operator="equal">
      <formula>""</formula>
    </cfRule>
  </conditionalFormatting>
  <conditionalFormatting sqref="H795:H799">
    <cfRule type="cellIs" dxfId="20503" priority="10757" operator="notEqual">
      <formula>""</formula>
    </cfRule>
    <cfRule type="cellIs" dxfId="20502" priority="10758" operator="equal">
      <formula>""</formula>
    </cfRule>
  </conditionalFormatting>
  <conditionalFormatting sqref="B798:B804">
    <cfRule type="cellIs" dxfId="20501" priority="10755" operator="notEqual">
      <formula>""</formula>
    </cfRule>
    <cfRule type="cellIs" dxfId="20500" priority="10756" operator="equal">
      <formula>""</formula>
    </cfRule>
  </conditionalFormatting>
  <conditionalFormatting sqref="I799">
    <cfRule type="cellIs" dxfId="20499" priority="10753" operator="notEqual">
      <formula>""</formula>
    </cfRule>
    <cfRule type="cellIs" dxfId="20498" priority="10754" operator="equal">
      <formula>""</formula>
    </cfRule>
  </conditionalFormatting>
  <conditionalFormatting sqref="I800:I802">
    <cfRule type="cellIs" dxfId="20497" priority="10751" operator="notEqual">
      <formula>""</formula>
    </cfRule>
    <cfRule type="cellIs" dxfId="20496" priority="10752" operator="equal">
      <formula>""</formula>
    </cfRule>
  </conditionalFormatting>
  <conditionalFormatting sqref="I795:I798">
    <cfRule type="cellIs" dxfId="20495" priority="10749" operator="notEqual">
      <formula>""</formula>
    </cfRule>
    <cfRule type="cellIs" dxfId="20494" priority="10750" operator="equal">
      <formula>""</formula>
    </cfRule>
  </conditionalFormatting>
  <conditionalFormatting sqref="F794:F800">
    <cfRule type="cellIs" dxfId="20493" priority="10747" operator="notEqual">
      <formula>""</formula>
    </cfRule>
    <cfRule type="cellIs" dxfId="20492" priority="10748" operator="equal">
      <formula>""</formula>
    </cfRule>
  </conditionalFormatting>
  <conditionalFormatting sqref="D798:D803">
    <cfRule type="cellIs" dxfId="20491" priority="10745" operator="notEqual">
      <formula>""</formula>
    </cfRule>
    <cfRule type="cellIs" dxfId="20490" priority="10746" operator="equal">
      <formula>""</formula>
    </cfRule>
  </conditionalFormatting>
  <conditionalFormatting sqref="E798:E803">
    <cfRule type="cellIs" dxfId="20489" priority="10743" operator="notEqual">
      <formula>""</formula>
    </cfRule>
    <cfRule type="cellIs" dxfId="20488" priority="10744" operator="equal">
      <formula>""</formula>
    </cfRule>
  </conditionalFormatting>
  <conditionalFormatting sqref="O808:O813">
    <cfRule type="cellIs" dxfId="20487" priority="10741" operator="notEqual">
      <formula>""</formula>
    </cfRule>
    <cfRule type="cellIs" dxfId="20486" priority="10742" operator="equal">
      <formula>""</formula>
    </cfRule>
  </conditionalFormatting>
  <conditionalFormatting sqref="C808:C813">
    <cfRule type="cellIs" dxfId="20485" priority="10739" operator="notEqual">
      <formula>""</formula>
    </cfRule>
    <cfRule type="cellIs" dxfId="20484" priority="10740" operator="equal">
      <formula>""</formula>
    </cfRule>
  </conditionalFormatting>
  <conditionalFormatting sqref="G809:G812">
    <cfRule type="cellIs" dxfId="20483" priority="10737" operator="notEqual">
      <formula>""</formula>
    </cfRule>
    <cfRule type="cellIs" dxfId="20482" priority="10738" operator="equal">
      <formula>""</formula>
    </cfRule>
  </conditionalFormatting>
  <conditionalFormatting sqref="G813:G814">
    <cfRule type="cellIs" dxfId="20481" priority="10735" operator="notEqual">
      <formula>""</formula>
    </cfRule>
    <cfRule type="cellIs" dxfId="20480" priority="10736" operator="equal">
      <formula>""</formula>
    </cfRule>
  </conditionalFormatting>
  <conditionalFormatting sqref="H809">
    <cfRule type="cellIs" dxfId="20479" priority="10733" operator="notEqual">
      <formula>""</formula>
    </cfRule>
    <cfRule type="cellIs" dxfId="20478" priority="10734" operator="equal">
      <formula>""</formula>
    </cfRule>
  </conditionalFormatting>
  <conditionalFormatting sqref="H810:H814">
    <cfRule type="cellIs" dxfId="20477" priority="10731" operator="notEqual">
      <formula>""</formula>
    </cfRule>
    <cfRule type="cellIs" dxfId="20476" priority="10732" operator="equal">
      <formula>""</formula>
    </cfRule>
  </conditionalFormatting>
  <conditionalFormatting sqref="F809:F814">
    <cfRule type="cellIs" dxfId="20475" priority="10729" operator="notEqual">
      <formula>""</formula>
    </cfRule>
    <cfRule type="cellIs" dxfId="20474" priority="10730" operator="equal">
      <formula>""</formula>
    </cfRule>
  </conditionalFormatting>
  <conditionalFormatting sqref="J812:J817">
    <cfRule type="cellIs" dxfId="20473" priority="10727" operator="notEqual">
      <formula>""</formula>
    </cfRule>
    <cfRule type="cellIs" dxfId="20472" priority="10728" operator="equal">
      <formula>""</formula>
    </cfRule>
  </conditionalFormatting>
  <conditionalFormatting sqref="B813:B819">
    <cfRule type="cellIs" dxfId="20471" priority="10725" operator="notEqual">
      <formula>""</formula>
    </cfRule>
    <cfRule type="cellIs" dxfId="20470" priority="10726" operator="equal">
      <formula>""</formula>
    </cfRule>
  </conditionalFormatting>
  <conditionalFormatting sqref="I814">
    <cfRule type="cellIs" dxfId="20469" priority="10723" operator="notEqual">
      <formula>""</formula>
    </cfRule>
    <cfRule type="cellIs" dxfId="20468" priority="10724" operator="equal">
      <formula>""</formula>
    </cfRule>
  </conditionalFormatting>
  <conditionalFormatting sqref="I815:I817">
    <cfRule type="cellIs" dxfId="20467" priority="10721" operator="notEqual">
      <formula>""</formula>
    </cfRule>
    <cfRule type="cellIs" dxfId="20466" priority="10722" operator="equal">
      <formula>""</formula>
    </cfRule>
  </conditionalFormatting>
  <conditionalFormatting sqref="I810:I813">
    <cfRule type="cellIs" dxfId="20465" priority="10719" operator="notEqual">
      <formula>""</formula>
    </cfRule>
    <cfRule type="cellIs" dxfId="20464" priority="10720" operator="equal">
      <formula>""</formula>
    </cfRule>
  </conditionalFormatting>
  <conditionalFormatting sqref="O823:O828">
    <cfRule type="cellIs" dxfId="20463" priority="10717" operator="notEqual">
      <formula>""</formula>
    </cfRule>
    <cfRule type="cellIs" dxfId="20462" priority="10718" operator="equal">
      <formula>""</formula>
    </cfRule>
  </conditionalFormatting>
  <conditionalFormatting sqref="C823:C828">
    <cfRule type="cellIs" dxfId="20461" priority="10715" operator="notEqual">
      <formula>""</formula>
    </cfRule>
    <cfRule type="cellIs" dxfId="20460" priority="10716" operator="equal">
      <formula>""</formula>
    </cfRule>
  </conditionalFormatting>
  <conditionalFormatting sqref="L823:L828">
    <cfRule type="cellIs" dxfId="20459" priority="10713" operator="notEqual">
      <formula>""</formula>
    </cfRule>
    <cfRule type="cellIs" dxfId="20458" priority="10714" operator="equal">
      <formula>""</formula>
    </cfRule>
  </conditionalFormatting>
  <conditionalFormatting sqref="J827:J832">
    <cfRule type="cellIs" dxfId="20457" priority="10711" operator="notEqual">
      <formula>""</formula>
    </cfRule>
    <cfRule type="cellIs" dxfId="20456" priority="10712" operator="equal">
      <formula>""</formula>
    </cfRule>
  </conditionalFormatting>
  <conditionalFormatting sqref="H828:H830">
    <cfRule type="cellIs" dxfId="20455" priority="10709" operator="notEqual">
      <formula>""</formula>
    </cfRule>
    <cfRule type="cellIs" dxfId="20454" priority="10710" operator="equal">
      <formula>""</formula>
    </cfRule>
  </conditionalFormatting>
  <conditionalFormatting sqref="C830:C834">
    <cfRule type="cellIs" dxfId="20453" priority="10707" operator="notEqual">
      <formula>""</formula>
    </cfRule>
    <cfRule type="cellIs" dxfId="20452" priority="10708" operator="equal">
      <formula>""</formula>
    </cfRule>
  </conditionalFormatting>
  <conditionalFormatting sqref="I829">
    <cfRule type="cellIs" dxfId="20451" priority="10705" operator="notEqual">
      <formula>""</formula>
    </cfRule>
    <cfRule type="cellIs" dxfId="20450" priority="10706" operator="equal">
      <formula>""</formula>
    </cfRule>
  </conditionalFormatting>
  <conditionalFormatting sqref="I830:I832">
    <cfRule type="cellIs" dxfId="20449" priority="10703" operator="notEqual">
      <formula>""</formula>
    </cfRule>
    <cfRule type="cellIs" dxfId="20448" priority="10704" operator="equal">
      <formula>""</formula>
    </cfRule>
  </conditionalFormatting>
  <conditionalFormatting sqref="F824:F829">
    <cfRule type="cellIs" dxfId="20447" priority="10701" operator="notEqual">
      <formula>""</formula>
    </cfRule>
    <cfRule type="cellIs" dxfId="20446" priority="10702" operator="equal">
      <formula>""</formula>
    </cfRule>
  </conditionalFormatting>
  <conditionalFormatting sqref="O838:O843">
    <cfRule type="cellIs" dxfId="20445" priority="10699" operator="notEqual">
      <formula>""</formula>
    </cfRule>
    <cfRule type="cellIs" dxfId="20444" priority="10700" operator="equal">
      <formula>""</formula>
    </cfRule>
  </conditionalFormatting>
  <conditionalFormatting sqref="C838:C843">
    <cfRule type="cellIs" dxfId="20443" priority="10697" operator="notEqual">
      <formula>""</formula>
    </cfRule>
    <cfRule type="cellIs" dxfId="20442" priority="10698" operator="equal">
      <formula>""</formula>
    </cfRule>
  </conditionalFormatting>
  <conditionalFormatting sqref="Q868:U869 H879:I879 R870 K878 K879:M879 J877:J879 H878 O879:P879 O878 Q870:Q879 S870:S875 N868:N879">
    <cfRule type="cellIs" dxfId="20441" priority="10695" operator="notEqual">
      <formula>""</formula>
    </cfRule>
    <cfRule type="cellIs" dxfId="20440" priority="10696" operator="equal">
      <formula>""</formula>
    </cfRule>
  </conditionalFormatting>
  <conditionalFormatting sqref="B868:C877 I868:J869 C878:C879 E868:E872 G868:G872 J870:J875">
    <cfRule type="cellIs" dxfId="20439" priority="10693" operator="notEqual">
      <formula>""</formula>
    </cfRule>
    <cfRule type="cellIs" dxfId="20438" priority="10694" operator="equal">
      <formula>""</formula>
    </cfRule>
  </conditionalFormatting>
  <conditionalFormatting sqref="K868:K877">
    <cfRule type="cellIs" dxfId="20437" priority="10691" operator="notEqual">
      <formula>""</formula>
    </cfRule>
    <cfRule type="cellIs" dxfId="20436" priority="10692" operator="equal">
      <formula>""</formula>
    </cfRule>
  </conditionalFormatting>
  <conditionalFormatting sqref="D868 D879">
    <cfRule type="cellIs" dxfId="20435" priority="10689" operator="notEqual">
      <formula>""</formula>
    </cfRule>
    <cfRule type="cellIs" dxfId="20434" priority="10690" operator="equal">
      <formula>""</formula>
    </cfRule>
  </conditionalFormatting>
  <conditionalFormatting sqref="R878:R879">
    <cfRule type="cellIs" dxfId="20433" priority="10687" operator="notEqual">
      <formula>""</formula>
    </cfRule>
    <cfRule type="cellIs" dxfId="20432" priority="10688" operator="equal">
      <formula>""</formula>
    </cfRule>
  </conditionalFormatting>
  <conditionalFormatting sqref="O874:O877">
    <cfRule type="cellIs" dxfId="20431" priority="10685" operator="notEqual">
      <formula>""</formula>
    </cfRule>
    <cfRule type="cellIs" dxfId="20430" priority="10686" operator="equal">
      <formula>""</formula>
    </cfRule>
  </conditionalFormatting>
  <conditionalFormatting sqref="L874:L878">
    <cfRule type="cellIs" dxfId="20429" priority="10683" operator="notEqual">
      <formula>""</formula>
    </cfRule>
    <cfRule type="cellIs" dxfId="20428" priority="10684" operator="equal">
      <formula>""</formula>
    </cfRule>
  </conditionalFormatting>
  <conditionalFormatting sqref="D869:D870">
    <cfRule type="cellIs" dxfId="20427" priority="10681" operator="notEqual">
      <formula>""</formula>
    </cfRule>
    <cfRule type="cellIs" dxfId="20426" priority="10682" operator="equal">
      <formula>""</formula>
    </cfRule>
  </conditionalFormatting>
  <conditionalFormatting sqref="U870:U879">
    <cfRule type="cellIs" dxfId="20425" priority="10679" operator="notEqual">
      <formula>""</formula>
    </cfRule>
    <cfRule type="cellIs" dxfId="20424" priority="10680" operator="equal">
      <formula>""</formula>
    </cfRule>
  </conditionalFormatting>
  <conditionalFormatting sqref="T870:T879">
    <cfRule type="cellIs" dxfId="20423" priority="10677" operator="notEqual">
      <formula>""</formula>
    </cfRule>
    <cfRule type="cellIs" dxfId="20422" priority="10678" operator="equal">
      <formula>""</formula>
    </cfRule>
  </conditionalFormatting>
  <conditionalFormatting sqref="S876:S879">
    <cfRule type="cellIs" dxfId="20421" priority="10675" operator="notEqual">
      <formula>""</formula>
    </cfRule>
    <cfRule type="cellIs" dxfId="20420" priority="10676" operator="equal">
      <formula>""</formula>
    </cfRule>
  </conditionalFormatting>
  <conditionalFormatting sqref="H868 H875:H877">
    <cfRule type="cellIs" dxfId="20419" priority="10673" operator="notEqual">
      <formula>""</formula>
    </cfRule>
    <cfRule type="cellIs" dxfId="20418" priority="10674" operator="equal">
      <formula>""</formula>
    </cfRule>
  </conditionalFormatting>
  <conditionalFormatting sqref="B878:B879">
    <cfRule type="cellIs" dxfId="20417" priority="10671" operator="notEqual">
      <formula>""</formula>
    </cfRule>
    <cfRule type="cellIs" dxfId="20416" priority="10672" operator="equal">
      <formula>""</formula>
    </cfRule>
  </conditionalFormatting>
  <conditionalFormatting sqref="P868:P878">
    <cfRule type="cellIs" dxfId="20415" priority="10669" operator="notEqual">
      <formula>""</formula>
    </cfRule>
    <cfRule type="cellIs" dxfId="20414" priority="10670" operator="equal">
      <formula>""</formula>
    </cfRule>
  </conditionalFormatting>
  <conditionalFormatting sqref="R871:R877">
    <cfRule type="cellIs" dxfId="20413" priority="10667" operator="notEqual">
      <formula>""</formula>
    </cfRule>
    <cfRule type="cellIs" dxfId="20412" priority="10668" operator="equal">
      <formula>""</formula>
    </cfRule>
  </conditionalFormatting>
  <conditionalFormatting sqref="I874">
    <cfRule type="cellIs" dxfId="20411" priority="10665" operator="notEqual">
      <formula>""</formula>
    </cfRule>
    <cfRule type="cellIs" dxfId="20410" priority="10666" operator="equal">
      <formula>""</formula>
    </cfRule>
  </conditionalFormatting>
  <conditionalFormatting sqref="G873:G878">
    <cfRule type="cellIs" dxfId="20409" priority="10663" operator="notEqual">
      <formula>""</formula>
    </cfRule>
    <cfRule type="cellIs" dxfId="20408" priority="10664" operator="equal">
      <formula>""</formula>
    </cfRule>
  </conditionalFormatting>
  <conditionalFormatting sqref="G879">
    <cfRule type="cellIs" dxfId="20407" priority="10661" operator="notEqual">
      <formula>""</formula>
    </cfRule>
    <cfRule type="cellIs" dxfId="20406" priority="10662" operator="equal">
      <formula>""</formula>
    </cfRule>
  </conditionalFormatting>
  <conditionalFormatting sqref="I870:I873">
    <cfRule type="cellIs" dxfId="20405" priority="10659" operator="notEqual">
      <formula>""</formula>
    </cfRule>
    <cfRule type="cellIs" dxfId="20404" priority="10660" operator="equal">
      <formula>""</formula>
    </cfRule>
  </conditionalFormatting>
  <conditionalFormatting sqref="I875:I878">
    <cfRule type="cellIs" dxfId="20403" priority="10657" operator="notEqual">
      <formula>""</formula>
    </cfRule>
    <cfRule type="cellIs" dxfId="20402" priority="10658" operator="equal">
      <formula>""</formula>
    </cfRule>
  </conditionalFormatting>
  <conditionalFormatting sqref="F879">
    <cfRule type="cellIs" dxfId="20401" priority="10655" operator="notEqual">
      <formula>""</formula>
    </cfRule>
    <cfRule type="cellIs" dxfId="20400" priority="10656" operator="equal">
      <formula>""</formula>
    </cfRule>
  </conditionalFormatting>
  <conditionalFormatting sqref="J876">
    <cfRule type="cellIs" dxfId="20399" priority="10653" operator="notEqual">
      <formula>""</formula>
    </cfRule>
    <cfRule type="cellIs" dxfId="20398" priority="10654" operator="equal">
      <formula>""</formula>
    </cfRule>
  </conditionalFormatting>
  <conditionalFormatting sqref="E873:E879">
    <cfRule type="cellIs" dxfId="20397" priority="10651" operator="notEqual">
      <formula>""</formula>
    </cfRule>
    <cfRule type="cellIs" dxfId="20396" priority="10652" operator="equal">
      <formula>""</formula>
    </cfRule>
  </conditionalFormatting>
  <conditionalFormatting sqref="F874:F878">
    <cfRule type="cellIs" dxfId="20395" priority="10649" operator="notEqual">
      <formula>""</formula>
    </cfRule>
    <cfRule type="cellIs" dxfId="20394" priority="10650" operator="equal">
      <formula>""</formula>
    </cfRule>
  </conditionalFormatting>
  <conditionalFormatting sqref="D877:D878">
    <cfRule type="cellIs" dxfId="20393" priority="10647" operator="notEqual">
      <formula>""</formula>
    </cfRule>
    <cfRule type="cellIs" dxfId="20392" priority="10648" operator="equal">
      <formula>""</formula>
    </cfRule>
  </conditionalFormatting>
  <conditionalFormatting sqref="L838:L843">
    <cfRule type="cellIs" dxfId="20391" priority="10645" operator="notEqual">
      <formula>""</formula>
    </cfRule>
    <cfRule type="cellIs" dxfId="20390" priority="10646" operator="equal">
      <formula>""</formula>
    </cfRule>
  </conditionalFormatting>
  <conditionalFormatting sqref="I840:I843">
    <cfRule type="cellIs" dxfId="20389" priority="10643" operator="notEqual">
      <formula>""</formula>
    </cfRule>
    <cfRule type="cellIs" dxfId="20388" priority="10644" operator="equal">
      <formula>""</formula>
    </cfRule>
  </conditionalFormatting>
  <conditionalFormatting sqref="F843:F845">
    <cfRule type="cellIs" dxfId="20387" priority="10641" operator="notEqual">
      <formula>""</formula>
    </cfRule>
    <cfRule type="cellIs" dxfId="20386" priority="10642" operator="equal">
      <formula>""</formula>
    </cfRule>
  </conditionalFormatting>
  <conditionalFormatting sqref="C849 C845">
    <cfRule type="cellIs" dxfId="20385" priority="10639" operator="notEqual">
      <formula>""</formula>
    </cfRule>
    <cfRule type="cellIs" dxfId="20384" priority="10640" operator="equal">
      <formula>""</formula>
    </cfRule>
  </conditionalFormatting>
  <conditionalFormatting sqref="C846:C848">
    <cfRule type="cellIs" dxfId="20383" priority="10637" operator="notEqual">
      <formula>""</formula>
    </cfRule>
    <cfRule type="cellIs" dxfId="20382" priority="10638" operator="equal">
      <formula>""</formula>
    </cfRule>
  </conditionalFormatting>
  <conditionalFormatting sqref="I844">
    <cfRule type="cellIs" dxfId="20381" priority="10635" operator="notEqual">
      <formula>""</formula>
    </cfRule>
    <cfRule type="cellIs" dxfId="20380" priority="10636" operator="equal">
      <formula>""</formula>
    </cfRule>
  </conditionalFormatting>
  <conditionalFormatting sqref="I845:I847">
    <cfRule type="cellIs" dxfId="20379" priority="10633" operator="notEqual">
      <formula>""</formula>
    </cfRule>
    <cfRule type="cellIs" dxfId="20378" priority="10634" operator="equal">
      <formula>""</formula>
    </cfRule>
  </conditionalFormatting>
  <conditionalFormatting sqref="O868:O873">
    <cfRule type="cellIs" dxfId="20377" priority="10631" operator="notEqual">
      <formula>""</formula>
    </cfRule>
    <cfRule type="cellIs" dxfId="20376" priority="10632" operator="equal">
      <formula>""</formula>
    </cfRule>
  </conditionalFormatting>
  <conditionalFormatting sqref="H869">
    <cfRule type="cellIs" dxfId="20375" priority="10629" operator="notEqual">
      <formula>""</formula>
    </cfRule>
    <cfRule type="cellIs" dxfId="20374" priority="10630" operator="equal">
      <formula>""</formula>
    </cfRule>
  </conditionalFormatting>
  <conditionalFormatting sqref="H870:H874">
    <cfRule type="cellIs" dxfId="20373" priority="10627" operator="notEqual">
      <formula>""</formula>
    </cfRule>
    <cfRule type="cellIs" dxfId="20372" priority="10628" operator="equal">
      <formula>""</formula>
    </cfRule>
  </conditionalFormatting>
  <conditionalFormatting sqref="L868:L873">
    <cfRule type="cellIs" dxfId="20371" priority="10625" operator="notEqual">
      <formula>""</formula>
    </cfRule>
    <cfRule type="cellIs" dxfId="20370" priority="10626" operator="equal">
      <formula>""</formula>
    </cfRule>
  </conditionalFormatting>
  <conditionalFormatting sqref="F868:F873">
    <cfRule type="cellIs" dxfId="20369" priority="10623" operator="notEqual">
      <formula>""</formula>
    </cfRule>
    <cfRule type="cellIs" dxfId="20368" priority="10624" operator="equal">
      <formula>""</formula>
    </cfRule>
  </conditionalFormatting>
  <conditionalFormatting sqref="M763:M773">
    <cfRule type="cellIs" dxfId="20367" priority="10621" operator="notEqual">
      <formula>""</formula>
    </cfRule>
    <cfRule type="cellIs" dxfId="20366" priority="10622" operator="equal">
      <formula>""</formula>
    </cfRule>
  </conditionalFormatting>
  <conditionalFormatting sqref="M778:M788">
    <cfRule type="cellIs" dxfId="20365" priority="10619" operator="notEqual">
      <formula>""</formula>
    </cfRule>
    <cfRule type="cellIs" dxfId="20364" priority="10620" operator="equal">
      <formula>""</formula>
    </cfRule>
  </conditionalFormatting>
  <conditionalFormatting sqref="M793:M803">
    <cfRule type="cellIs" dxfId="20363" priority="10617" operator="notEqual">
      <formula>""</formula>
    </cfRule>
    <cfRule type="cellIs" dxfId="20362" priority="10618" operator="equal">
      <formula>""</formula>
    </cfRule>
  </conditionalFormatting>
  <conditionalFormatting sqref="M808:M818">
    <cfRule type="cellIs" dxfId="20361" priority="10615" operator="notEqual">
      <formula>""</formula>
    </cfRule>
    <cfRule type="cellIs" dxfId="20360" priority="10616" operator="equal">
      <formula>""</formula>
    </cfRule>
  </conditionalFormatting>
  <conditionalFormatting sqref="M823:M833">
    <cfRule type="cellIs" dxfId="20359" priority="10613" operator="notEqual">
      <formula>""</formula>
    </cfRule>
    <cfRule type="cellIs" dxfId="20358" priority="10614" operator="equal">
      <formula>""</formula>
    </cfRule>
  </conditionalFormatting>
  <conditionalFormatting sqref="M838:M848">
    <cfRule type="cellIs" dxfId="20357" priority="10611" operator="notEqual">
      <formula>""</formula>
    </cfRule>
    <cfRule type="cellIs" dxfId="20356" priority="10612" operator="equal">
      <formula>""</formula>
    </cfRule>
  </conditionalFormatting>
  <conditionalFormatting sqref="M853:M863">
    <cfRule type="cellIs" dxfId="20355" priority="10609" operator="notEqual">
      <formula>""</formula>
    </cfRule>
    <cfRule type="cellIs" dxfId="20354" priority="10610" operator="equal">
      <formula>""</formula>
    </cfRule>
  </conditionalFormatting>
  <conditionalFormatting sqref="M868:M878">
    <cfRule type="cellIs" dxfId="20353" priority="10607" operator="notEqual">
      <formula>""</formula>
    </cfRule>
    <cfRule type="cellIs" dxfId="20352" priority="10608" operator="equal">
      <formula>""</formula>
    </cfRule>
  </conditionalFormatting>
  <conditionalFormatting sqref="L859">
    <cfRule type="cellIs" dxfId="20351" priority="10605" operator="notEqual">
      <formula>""</formula>
    </cfRule>
    <cfRule type="cellIs" dxfId="20350" priority="10606" operator="equal">
      <formula>""</formula>
    </cfRule>
  </conditionalFormatting>
  <conditionalFormatting sqref="L853:L858">
    <cfRule type="cellIs" dxfId="20349" priority="10603" operator="notEqual">
      <formula>""</formula>
    </cfRule>
    <cfRule type="cellIs" dxfId="20348" priority="10604" operator="equal">
      <formula>""</formula>
    </cfRule>
  </conditionalFormatting>
  <conditionalFormatting sqref="D813:D818">
    <cfRule type="cellIs" dxfId="20347" priority="10601" operator="notEqual">
      <formula>""</formula>
    </cfRule>
    <cfRule type="cellIs" dxfId="20346" priority="10602" operator="equal">
      <formula>""</formula>
    </cfRule>
  </conditionalFormatting>
  <conditionalFormatting sqref="D828:D833">
    <cfRule type="cellIs" dxfId="20345" priority="10599" operator="notEqual">
      <formula>""</formula>
    </cfRule>
    <cfRule type="cellIs" dxfId="20344" priority="10600" operator="equal">
      <formula>""</formula>
    </cfRule>
  </conditionalFormatting>
  <conditionalFormatting sqref="D843:D848">
    <cfRule type="cellIs" dxfId="20343" priority="10597" operator="notEqual">
      <formula>""</formula>
    </cfRule>
    <cfRule type="cellIs" dxfId="20342" priority="10598" operator="equal">
      <formula>""</formula>
    </cfRule>
  </conditionalFormatting>
  <conditionalFormatting sqref="D858:D863">
    <cfRule type="cellIs" dxfId="20341" priority="10595" operator="notEqual">
      <formula>""</formula>
    </cfRule>
    <cfRule type="cellIs" dxfId="20340" priority="10596" operator="equal">
      <formula>""</formula>
    </cfRule>
  </conditionalFormatting>
  <conditionalFormatting sqref="D871:D876">
    <cfRule type="cellIs" dxfId="20339" priority="10593" operator="notEqual">
      <formula>""</formula>
    </cfRule>
    <cfRule type="cellIs" dxfId="20338" priority="10594" operator="equal">
      <formula>""</formula>
    </cfRule>
  </conditionalFormatting>
  <conditionalFormatting sqref="Q883:U884 H894:I894 R885 K893 K894:M894 J892:J894 H893 O894:P894 O893 Q885:Q894 N883:N894 S885:S890 U885:U893">
    <cfRule type="cellIs" dxfId="20337" priority="10591" operator="notEqual">
      <formula>""</formula>
    </cfRule>
    <cfRule type="cellIs" dxfId="20336" priority="10592" operator="equal">
      <formula>""</formula>
    </cfRule>
  </conditionalFormatting>
  <conditionalFormatting sqref="B890:C892 I883:J884 C893:C894 E883:E887 J885:J890 C883:C889">
    <cfRule type="cellIs" dxfId="20335" priority="10589" operator="notEqual">
      <formula>""</formula>
    </cfRule>
    <cfRule type="cellIs" dxfId="20334" priority="10590" operator="equal">
      <formula>""</formula>
    </cfRule>
  </conditionalFormatting>
  <conditionalFormatting sqref="K889:K892">
    <cfRule type="cellIs" dxfId="20333" priority="10587" operator="notEqual">
      <formula>""</formula>
    </cfRule>
    <cfRule type="cellIs" dxfId="20332" priority="10588" operator="equal">
      <formula>""</formula>
    </cfRule>
  </conditionalFormatting>
  <conditionalFormatting sqref="D883 D894">
    <cfRule type="cellIs" dxfId="20331" priority="10585" operator="notEqual">
      <formula>""</formula>
    </cfRule>
    <cfRule type="cellIs" dxfId="20330" priority="10586" operator="equal">
      <formula>""</formula>
    </cfRule>
  </conditionalFormatting>
  <conditionalFormatting sqref="O890:O892">
    <cfRule type="cellIs" dxfId="20329" priority="10583" operator="notEqual">
      <formula>""</formula>
    </cfRule>
    <cfRule type="cellIs" dxfId="20328" priority="10584" operator="equal">
      <formula>""</formula>
    </cfRule>
  </conditionalFormatting>
  <conditionalFormatting sqref="L889:L893">
    <cfRule type="cellIs" dxfId="20327" priority="10581" operator="notEqual">
      <formula>""</formula>
    </cfRule>
    <cfRule type="cellIs" dxfId="20326" priority="10582" operator="equal">
      <formula>""</formula>
    </cfRule>
  </conditionalFormatting>
  <conditionalFormatting sqref="D884:D885">
    <cfRule type="cellIs" dxfId="20325" priority="10579" operator="notEqual">
      <formula>""</formula>
    </cfRule>
    <cfRule type="cellIs" dxfId="20324" priority="10580" operator="equal">
      <formula>""</formula>
    </cfRule>
  </conditionalFormatting>
  <conditionalFormatting sqref="U894">
    <cfRule type="cellIs" dxfId="20323" priority="10577" operator="notEqual">
      <formula>""</formula>
    </cfRule>
    <cfRule type="cellIs" dxfId="20322" priority="10578" operator="equal">
      <formula>""</formula>
    </cfRule>
  </conditionalFormatting>
  <conditionalFormatting sqref="T885:T894">
    <cfRule type="cellIs" dxfId="20321" priority="10575" operator="notEqual">
      <formula>""</formula>
    </cfRule>
    <cfRule type="cellIs" dxfId="20320" priority="10576" operator="equal">
      <formula>""</formula>
    </cfRule>
  </conditionalFormatting>
  <conditionalFormatting sqref="S891:S894">
    <cfRule type="cellIs" dxfId="20319" priority="10573" operator="notEqual">
      <formula>""</formula>
    </cfRule>
    <cfRule type="cellIs" dxfId="20318" priority="10574" operator="equal">
      <formula>""</formula>
    </cfRule>
  </conditionalFormatting>
  <conditionalFormatting sqref="B893:B894">
    <cfRule type="cellIs" dxfId="20317" priority="10571" operator="notEqual">
      <formula>""</formula>
    </cfRule>
    <cfRule type="cellIs" dxfId="20316" priority="10572" operator="equal">
      <formula>""</formula>
    </cfRule>
  </conditionalFormatting>
  <conditionalFormatting sqref="P883:P893">
    <cfRule type="cellIs" dxfId="20315" priority="10569" operator="notEqual">
      <formula>""</formula>
    </cfRule>
    <cfRule type="cellIs" dxfId="20314" priority="10570" operator="equal">
      <formula>""</formula>
    </cfRule>
  </conditionalFormatting>
  <conditionalFormatting sqref="R886:R894">
    <cfRule type="cellIs" dxfId="20313" priority="10567" operator="notEqual">
      <formula>""</formula>
    </cfRule>
    <cfRule type="cellIs" dxfId="20312" priority="10568" operator="equal">
      <formula>""</formula>
    </cfRule>
  </conditionalFormatting>
  <conditionalFormatting sqref="I889">
    <cfRule type="cellIs" dxfId="20311" priority="10565" operator="notEqual">
      <formula>""</formula>
    </cfRule>
    <cfRule type="cellIs" dxfId="20310" priority="10566" operator="equal">
      <formula>""</formula>
    </cfRule>
  </conditionalFormatting>
  <conditionalFormatting sqref="G893">
    <cfRule type="cellIs" dxfId="20309" priority="10563" operator="notEqual">
      <formula>""</formula>
    </cfRule>
    <cfRule type="cellIs" dxfId="20308" priority="10564" operator="equal">
      <formula>""</formula>
    </cfRule>
  </conditionalFormatting>
  <conditionalFormatting sqref="G894">
    <cfRule type="cellIs" dxfId="20307" priority="10561" operator="notEqual">
      <formula>""</formula>
    </cfRule>
    <cfRule type="cellIs" dxfId="20306" priority="10562" operator="equal">
      <formula>""</formula>
    </cfRule>
  </conditionalFormatting>
  <conditionalFormatting sqref="I885:I888">
    <cfRule type="cellIs" dxfId="20305" priority="10559" operator="notEqual">
      <formula>""</formula>
    </cfRule>
    <cfRule type="cellIs" dxfId="20304" priority="10560" operator="equal">
      <formula>""</formula>
    </cfRule>
  </conditionalFormatting>
  <conditionalFormatting sqref="I890:I893">
    <cfRule type="cellIs" dxfId="20303" priority="10557" operator="notEqual">
      <formula>""</formula>
    </cfRule>
    <cfRule type="cellIs" dxfId="20302" priority="10558" operator="equal">
      <formula>""</formula>
    </cfRule>
  </conditionalFormatting>
  <conditionalFormatting sqref="F894">
    <cfRule type="cellIs" dxfId="20301" priority="10555" operator="notEqual">
      <formula>""</formula>
    </cfRule>
    <cfRule type="cellIs" dxfId="20300" priority="10556" operator="equal">
      <formula>""</formula>
    </cfRule>
  </conditionalFormatting>
  <conditionalFormatting sqref="J891">
    <cfRule type="cellIs" dxfId="20299" priority="10553" operator="notEqual">
      <formula>""</formula>
    </cfRule>
    <cfRule type="cellIs" dxfId="20298" priority="10554" operator="equal">
      <formula>""</formula>
    </cfRule>
  </conditionalFormatting>
  <conditionalFormatting sqref="E888:E894">
    <cfRule type="cellIs" dxfId="20297" priority="10551" operator="notEqual">
      <formula>""</formula>
    </cfRule>
    <cfRule type="cellIs" dxfId="20296" priority="10552" operator="equal">
      <formula>""</formula>
    </cfRule>
  </conditionalFormatting>
  <conditionalFormatting sqref="F893">
    <cfRule type="cellIs" dxfId="20295" priority="10549" operator="notEqual">
      <formula>""</formula>
    </cfRule>
    <cfRule type="cellIs" dxfId="20294" priority="10550" operator="equal">
      <formula>""</formula>
    </cfRule>
  </conditionalFormatting>
  <conditionalFormatting sqref="D886:D887">
    <cfRule type="cellIs" dxfId="20293" priority="10547" operator="notEqual">
      <formula>""</formula>
    </cfRule>
    <cfRule type="cellIs" dxfId="20292" priority="10548" operator="equal">
      <formula>""</formula>
    </cfRule>
  </conditionalFormatting>
  <conditionalFormatting sqref="Q898:U899 H909:I909 R900 K908 K909:M909 J907:J909 H908 S900:S905 O909:P909 O908 N898:N909 Q900:Q909">
    <cfRule type="cellIs" dxfId="20291" priority="10545" operator="notEqual">
      <formula>""</formula>
    </cfRule>
    <cfRule type="cellIs" dxfId="20290" priority="10546" operator="equal">
      <formula>""</formula>
    </cfRule>
  </conditionalFormatting>
  <conditionalFormatting sqref="B898:C907 I898:J899 C908:C909 E898:E902 G898:G902 J900:J905">
    <cfRule type="cellIs" dxfId="20289" priority="10543" operator="notEqual">
      <formula>""</formula>
    </cfRule>
    <cfRule type="cellIs" dxfId="20288" priority="10544" operator="equal">
      <formula>""</formula>
    </cfRule>
  </conditionalFormatting>
  <conditionalFormatting sqref="K898:K907">
    <cfRule type="cellIs" dxfId="20287" priority="10541" operator="notEqual">
      <formula>""</formula>
    </cfRule>
    <cfRule type="cellIs" dxfId="20286" priority="10542" operator="equal">
      <formula>""</formula>
    </cfRule>
  </conditionalFormatting>
  <conditionalFormatting sqref="D898 D909">
    <cfRule type="cellIs" dxfId="20285" priority="10539" operator="notEqual">
      <formula>""</formula>
    </cfRule>
    <cfRule type="cellIs" dxfId="20284" priority="10540" operator="equal">
      <formula>""</formula>
    </cfRule>
  </conditionalFormatting>
  <conditionalFormatting sqref="R908:R909">
    <cfRule type="cellIs" dxfId="20283" priority="10537" operator="notEqual">
      <formula>""</formula>
    </cfRule>
    <cfRule type="cellIs" dxfId="20282" priority="10538" operator="equal">
      <formula>""</formula>
    </cfRule>
  </conditionalFormatting>
  <conditionalFormatting sqref="O904:O907">
    <cfRule type="cellIs" dxfId="20281" priority="10535" operator="notEqual">
      <formula>""</formula>
    </cfRule>
    <cfRule type="cellIs" dxfId="20280" priority="10536" operator="equal">
      <formula>""</formula>
    </cfRule>
  </conditionalFormatting>
  <conditionalFormatting sqref="L904:L908">
    <cfRule type="cellIs" dxfId="20279" priority="10533" operator="notEqual">
      <formula>""</formula>
    </cfRule>
    <cfRule type="cellIs" dxfId="20278" priority="10534" operator="equal">
      <formula>""</formula>
    </cfRule>
  </conditionalFormatting>
  <conditionalFormatting sqref="D899:D900">
    <cfRule type="cellIs" dxfId="20277" priority="10531" operator="notEqual">
      <formula>""</formula>
    </cfRule>
    <cfRule type="cellIs" dxfId="20276" priority="10532" operator="equal">
      <formula>""</formula>
    </cfRule>
  </conditionalFormatting>
  <conditionalFormatting sqref="U900:U909">
    <cfRule type="cellIs" dxfId="20275" priority="10529" operator="notEqual">
      <formula>""</formula>
    </cfRule>
    <cfRule type="cellIs" dxfId="20274" priority="10530" operator="equal">
      <formula>""</formula>
    </cfRule>
  </conditionalFormatting>
  <conditionalFormatting sqref="T900:T909">
    <cfRule type="cellIs" dxfId="20273" priority="10527" operator="notEqual">
      <formula>""</formula>
    </cfRule>
    <cfRule type="cellIs" dxfId="20272" priority="10528" operator="equal">
      <formula>""</formula>
    </cfRule>
  </conditionalFormatting>
  <conditionalFormatting sqref="S906:S909">
    <cfRule type="cellIs" dxfId="20271" priority="10525" operator="notEqual">
      <formula>""</formula>
    </cfRule>
    <cfRule type="cellIs" dxfId="20270" priority="10526" operator="equal">
      <formula>""</formula>
    </cfRule>
  </conditionalFormatting>
  <conditionalFormatting sqref="H898 H905:H907">
    <cfRule type="cellIs" dxfId="20269" priority="10523" operator="notEqual">
      <formula>""</formula>
    </cfRule>
    <cfRule type="cellIs" dxfId="20268" priority="10524" operator="equal">
      <formula>""</formula>
    </cfRule>
  </conditionalFormatting>
  <conditionalFormatting sqref="B908:B909">
    <cfRule type="cellIs" dxfId="20267" priority="10521" operator="notEqual">
      <formula>""</formula>
    </cfRule>
    <cfRule type="cellIs" dxfId="20266" priority="10522" operator="equal">
      <formula>""</formula>
    </cfRule>
  </conditionalFormatting>
  <conditionalFormatting sqref="P898:P908">
    <cfRule type="cellIs" dxfId="20265" priority="10519" operator="notEqual">
      <formula>""</formula>
    </cfRule>
    <cfRule type="cellIs" dxfId="20264" priority="10520" operator="equal">
      <formula>""</formula>
    </cfRule>
  </conditionalFormatting>
  <conditionalFormatting sqref="R901:R907">
    <cfRule type="cellIs" dxfId="20263" priority="10517" operator="notEqual">
      <formula>""</formula>
    </cfRule>
    <cfRule type="cellIs" dxfId="20262" priority="10518" operator="equal">
      <formula>""</formula>
    </cfRule>
  </conditionalFormatting>
  <conditionalFormatting sqref="I904">
    <cfRule type="cellIs" dxfId="20261" priority="10515" operator="notEqual">
      <formula>""</formula>
    </cfRule>
    <cfRule type="cellIs" dxfId="20260" priority="10516" operator="equal">
      <formula>""</formula>
    </cfRule>
  </conditionalFormatting>
  <conditionalFormatting sqref="G903:G908">
    <cfRule type="cellIs" dxfId="20259" priority="10513" operator="notEqual">
      <formula>""</formula>
    </cfRule>
    <cfRule type="cellIs" dxfId="20258" priority="10514" operator="equal">
      <formula>""</formula>
    </cfRule>
  </conditionalFormatting>
  <conditionalFormatting sqref="G909">
    <cfRule type="cellIs" dxfId="20257" priority="10511" operator="notEqual">
      <formula>""</formula>
    </cfRule>
    <cfRule type="cellIs" dxfId="20256" priority="10512" operator="equal">
      <formula>""</formula>
    </cfRule>
  </conditionalFormatting>
  <conditionalFormatting sqref="I900:I903">
    <cfRule type="cellIs" dxfId="20255" priority="10509" operator="notEqual">
      <formula>""</formula>
    </cfRule>
    <cfRule type="cellIs" dxfId="20254" priority="10510" operator="equal">
      <formula>""</formula>
    </cfRule>
  </conditionalFormatting>
  <conditionalFormatting sqref="I905:I908">
    <cfRule type="cellIs" dxfId="20253" priority="10507" operator="notEqual">
      <formula>""</formula>
    </cfRule>
    <cfRule type="cellIs" dxfId="20252" priority="10508" operator="equal">
      <formula>""</formula>
    </cfRule>
  </conditionalFormatting>
  <conditionalFormatting sqref="F909">
    <cfRule type="cellIs" dxfId="20251" priority="10505" operator="notEqual">
      <formula>""</formula>
    </cfRule>
    <cfRule type="cellIs" dxfId="20250" priority="10506" operator="equal">
      <formula>""</formula>
    </cfRule>
  </conditionalFormatting>
  <conditionalFormatting sqref="J906">
    <cfRule type="cellIs" dxfId="20249" priority="10503" operator="notEqual">
      <formula>""</formula>
    </cfRule>
    <cfRule type="cellIs" dxfId="20248" priority="10504" operator="equal">
      <formula>""</formula>
    </cfRule>
  </conditionalFormatting>
  <conditionalFormatting sqref="E903:E909">
    <cfRule type="cellIs" dxfId="20247" priority="10501" operator="notEqual">
      <formula>""</formula>
    </cfRule>
    <cfRule type="cellIs" dxfId="20246" priority="10502" operator="equal">
      <formula>""</formula>
    </cfRule>
  </conditionalFormatting>
  <conditionalFormatting sqref="F904:F908">
    <cfRule type="cellIs" dxfId="20245" priority="10499" operator="notEqual">
      <formula>""</formula>
    </cfRule>
    <cfRule type="cellIs" dxfId="20244" priority="10500" operator="equal">
      <formula>""</formula>
    </cfRule>
  </conditionalFormatting>
  <conditionalFormatting sqref="D907:D908">
    <cfRule type="cellIs" dxfId="20243" priority="10497" operator="notEqual">
      <formula>""</formula>
    </cfRule>
    <cfRule type="cellIs" dxfId="20242" priority="10498" operator="equal">
      <formula>""</formula>
    </cfRule>
  </conditionalFormatting>
  <conditionalFormatting sqref="H899">
    <cfRule type="cellIs" dxfId="20241" priority="10495" operator="notEqual">
      <formula>""</formula>
    </cfRule>
    <cfRule type="cellIs" dxfId="20240" priority="10496" operator="equal">
      <formula>""</formula>
    </cfRule>
  </conditionalFormatting>
  <conditionalFormatting sqref="H900:H904">
    <cfRule type="cellIs" dxfId="20239" priority="10493" operator="notEqual">
      <formula>""</formula>
    </cfRule>
    <cfRule type="cellIs" dxfId="20238" priority="10494" operator="equal">
      <formula>""</formula>
    </cfRule>
  </conditionalFormatting>
  <conditionalFormatting sqref="L898:L903">
    <cfRule type="cellIs" dxfId="20237" priority="10491" operator="notEqual">
      <formula>""</formula>
    </cfRule>
    <cfRule type="cellIs" dxfId="20236" priority="10492" operator="equal">
      <formula>""</formula>
    </cfRule>
  </conditionalFormatting>
  <conditionalFormatting sqref="M898:M908">
    <cfRule type="cellIs" dxfId="20235" priority="10489" operator="notEqual">
      <formula>""</formula>
    </cfRule>
    <cfRule type="cellIs" dxfId="20234" priority="10490" operator="equal">
      <formula>""</formula>
    </cfRule>
  </conditionalFormatting>
  <conditionalFormatting sqref="D901:D906">
    <cfRule type="cellIs" dxfId="20233" priority="10487" operator="notEqual">
      <formula>""</formula>
    </cfRule>
    <cfRule type="cellIs" dxfId="20232" priority="10488" operator="equal">
      <formula>""</formula>
    </cfRule>
  </conditionalFormatting>
  <conditionalFormatting sqref="Q913:U914 H924:I924 R915 K923 K924:M924 J922:J924 H923 S915:S920 O924:P924 O923 N913:N924 Q915:Q924">
    <cfRule type="cellIs" dxfId="20231" priority="10485" operator="notEqual">
      <formula>""</formula>
    </cfRule>
    <cfRule type="cellIs" dxfId="20230" priority="10486" operator="equal">
      <formula>""</formula>
    </cfRule>
  </conditionalFormatting>
  <conditionalFormatting sqref="B913:C922 I913:J914 C923:C924 E913:E917 G913:G917 J915:J920">
    <cfRule type="cellIs" dxfId="20229" priority="10483" operator="notEqual">
      <formula>""</formula>
    </cfRule>
    <cfRule type="cellIs" dxfId="20228" priority="10484" operator="equal">
      <formula>""</formula>
    </cfRule>
  </conditionalFormatting>
  <conditionalFormatting sqref="K913:K922">
    <cfRule type="cellIs" dxfId="20227" priority="10481" operator="notEqual">
      <formula>""</formula>
    </cfRule>
    <cfRule type="cellIs" dxfId="20226" priority="10482" operator="equal">
      <formula>""</formula>
    </cfRule>
  </conditionalFormatting>
  <conditionalFormatting sqref="D913 D924">
    <cfRule type="cellIs" dxfId="20225" priority="10479" operator="notEqual">
      <formula>""</formula>
    </cfRule>
    <cfRule type="cellIs" dxfId="20224" priority="10480" operator="equal">
      <formula>""</formula>
    </cfRule>
  </conditionalFormatting>
  <conditionalFormatting sqref="R923:R924">
    <cfRule type="cellIs" dxfId="20223" priority="10477" operator="notEqual">
      <formula>""</formula>
    </cfRule>
    <cfRule type="cellIs" dxfId="20222" priority="10478" operator="equal">
      <formula>""</formula>
    </cfRule>
  </conditionalFormatting>
  <conditionalFormatting sqref="O919:O922">
    <cfRule type="cellIs" dxfId="20221" priority="10475" operator="notEqual">
      <formula>""</formula>
    </cfRule>
    <cfRule type="cellIs" dxfId="20220" priority="10476" operator="equal">
      <formula>""</formula>
    </cfRule>
  </conditionalFormatting>
  <conditionalFormatting sqref="L919:L923">
    <cfRule type="cellIs" dxfId="20219" priority="10473" operator="notEqual">
      <formula>""</formula>
    </cfRule>
    <cfRule type="cellIs" dxfId="20218" priority="10474" operator="equal">
      <formula>""</formula>
    </cfRule>
  </conditionalFormatting>
  <conditionalFormatting sqref="D914:D915">
    <cfRule type="cellIs" dxfId="20217" priority="10471" operator="notEqual">
      <formula>""</formula>
    </cfRule>
    <cfRule type="cellIs" dxfId="20216" priority="10472" operator="equal">
      <formula>""</formula>
    </cfRule>
  </conditionalFormatting>
  <conditionalFormatting sqref="U915:U924">
    <cfRule type="cellIs" dxfId="20215" priority="10469" operator="notEqual">
      <formula>""</formula>
    </cfRule>
    <cfRule type="cellIs" dxfId="20214" priority="10470" operator="equal">
      <formula>""</formula>
    </cfRule>
  </conditionalFormatting>
  <conditionalFormatting sqref="T915:T924">
    <cfRule type="cellIs" dxfId="20213" priority="10467" operator="notEqual">
      <formula>""</formula>
    </cfRule>
    <cfRule type="cellIs" dxfId="20212" priority="10468" operator="equal">
      <formula>""</formula>
    </cfRule>
  </conditionalFormatting>
  <conditionalFormatting sqref="S921:S924">
    <cfRule type="cellIs" dxfId="20211" priority="10465" operator="notEqual">
      <formula>""</formula>
    </cfRule>
    <cfRule type="cellIs" dxfId="20210" priority="10466" operator="equal">
      <formula>""</formula>
    </cfRule>
  </conditionalFormatting>
  <conditionalFormatting sqref="H913 H920:H922">
    <cfRule type="cellIs" dxfId="20209" priority="10463" operator="notEqual">
      <formula>""</formula>
    </cfRule>
    <cfRule type="cellIs" dxfId="20208" priority="10464" operator="equal">
      <formula>""</formula>
    </cfRule>
  </conditionalFormatting>
  <conditionalFormatting sqref="B923:B924">
    <cfRule type="cellIs" dxfId="20207" priority="10461" operator="notEqual">
      <formula>""</formula>
    </cfRule>
    <cfRule type="cellIs" dxfId="20206" priority="10462" operator="equal">
      <formula>""</formula>
    </cfRule>
  </conditionalFormatting>
  <conditionalFormatting sqref="P913:P923">
    <cfRule type="cellIs" dxfId="20205" priority="10459" operator="notEqual">
      <formula>""</formula>
    </cfRule>
    <cfRule type="cellIs" dxfId="20204" priority="10460" operator="equal">
      <formula>""</formula>
    </cfRule>
  </conditionalFormatting>
  <conditionalFormatting sqref="R916:R922">
    <cfRule type="cellIs" dxfId="20203" priority="10457" operator="notEqual">
      <formula>""</formula>
    </cfRule>
    <cfRule type="cellIs" dxfId="20202" priority="10458" operator="equal">
      <formula>""</formula>
    </cfRule>
  </conditionalFormatting>
  <conditionalFormatting sqref="I919">
    <cfRule type="cellIs" dxfId="20201" priority="10455" operator="notEqual">
      <formula>""</formula>
    </cfRule>
    <cfRule type="cellIs" dxfId="20200" priority="10456" operator="equal">
      <formula>""</formula>
    </cfRule>
  </conditionalFormatting>
  <conditionalFormatting sqref="G918:G923">
    <cfRule type="cellIs" dxfId="20199" priority="10453" operator="notEqual">
      <formula>""</formula>
    </cfRule>
    <cfRule type="cellIs" dxfId="20198" priority="10454" operator="equal">
      <formula>""</formula>
    </cfRule>
  </conditionalFormatting>
  <conditionalFormatting sqref="G924">
    <cfRule type="cellIs" dxfId="20197" priority="10451" operator="notEqual">
      <formula>""</formula>
    </cfRule>
    <cfRule type="cellIs" dxfId="20196" priority="10452" operator="equal">
      <formula>""</formula>
    </cfRule>
  </conditionalFormatting>
  <conditionalFormatting sqref="I915:I918">
    <cfRule type="cellIs" dxfId="20195" priority="10449" operator="notEqual">
      <formula>""</formula>
    </cfRule>
    <cfRule type="cellIs" dxfId="20194" priority="10450" operator="equal">
      <formula>""</formula>
    </cfRule>
  </conditionalFormatting>
  <conditionalFormatting sqref="I920:I923">
    <cfRule type="cellIs" dxfId="20193" priority="10447" operator="notEqual">
      <formula>""</formula>
    </cfRule>
    <cfRule type="cellIs" dxfId="20192" priority="10448" operator="equal">
      <formula>""</formula>
    </cfRule>
  </conditionalFormatting>
  <conditionalFormatting sqref="F924">
    <cfRule type="cellIs" dxfId="20191" priority="10445" operator="notEqual">
      <formula>""</formula>
    </cfRule>
    <cfRule type="cellIs" dxfId="20190" priority="10446" operator="equal">
      <formula>""</formula>
    </cfRule>
  </conditionalFormatting>
  <conditionalFormatting sqref="J921">
    <cfRule type="cellIs" dxfId="20189" priority="10443" operator="notEqual">
      <formula>""</formula>
    </cfRule>
    <cfRule type="cellIs" dxfId="20188" priority="10444" operator="equal">
      <formula>""</formula>
    </cfRule>
  </conditionalFormatting>
  <conditionalFormatting sqref="E918:E924">
    <cfRule type="cellIs" dxfId="20187" priority="10441" operator="notEqual">
      <formula>""</formula>
    </cfRule>
    <cfRule type="cellIs" dxfId="20186" priority="10442" operator="equal">
      <formula>""</formula>
    </cfRule>
  </conditionalFormatting>
  <conditionalFormatting sqref="F919:F923">
    <cfRule type="cellIs" dxfId="20185" priority="10439" operator="notEqual">
      <formula>""</formula>
    </cfRule>
    <cfRule type="cellIs" dxfId="20184" priority="10440" operator="equal">
      <formula>""</formula>
    </cfRule>
  </conditionalFormatting>
  <conditionalFormatting sqref="D922:D923">
    <cfRule type="cellIs" dxfId="20183" priority="10437" operator="notEqual">
      <formula>""</formula>
    </cfRule>
    <cfRule type="cellIs" dxfId="20182" priority="10438" operator="equal">
      <formula>""</formula>
    </cfRule>
  </conditionalFormatting>
  <conditionalFormatting sqref="O913:O918">
    <cfRule type="cellIs" dxfId="20181" priority="10435" operator="notEqual">
      <formula>""</formula>
    </cfRule>
    <cfRule type="cellIs" dxfId="20180" priority="10436" operator="equal">
      <formula>""</formula>
    </cfRule>
  </conditionalFormatting>
  <conditionalFormatting sqref="H914">
    <cfRule type="cellIs" dxfId="20179" priority="10433" operator="notEqual">
      <formula>""</formula>
    </cfRule>
    <cfRule type="cellIs" dxfId="20178" priority="10434" operator="equal">
      <formula>""</formula>
    </cfRule>
  </conditionalFormatting>
  <conditionalFormatting sqref="H915:H919">
    <cfRule type="cellIs" dxfId="20177" priority="10431" operator="notEqual">
      <formula>""</formula>
    </cfRule>
    <cfRule type="cellIs" dxfId="20176" priority="10432" operator="equal">
      <formula>""</formula>
    </cfRule>
  </conditionalFormatting>
  <conditionalFormatting sqref="L913:L918">
    <cfRule type="cellIs" dxfId="20175" priority="10429" operator="notEqual">
      <formula>""</formula>
    </cfRule>
    <cfRule type="cellIs" dxfId="20174" priority="10430" operator="equal">
      <formula>""</formula>
    </cfRule>
  </conditionalFormatting>
  <conditionalFormatting sqref="M913:M923">
    <cfRule type="cellIs" dxfId="20173" priority="10425" operator="notEqual">
      <formula>""</formula>
    </cfRule>
    <cfRule type="cellIs" dxfId="20172" priority="10426" operator="equal">
      <formula>""</formula>
    </cfRule>
  </conditionalFormatting>
  <conditionalFormatting sqref="D916:D921">
    <cfRule type="cellIs" dxfId="20171" priority="10423" operator="notEqual">
      <formula>""</formula>
    </cfRule>
    <cfRule type="cellIs" dxfId="20170" priority="10424" operator="equal">
      <formula>""</formula>
    </cfRule>
  </conditionalFormatting>
  <conditionalFormatting sqref="Q928:U929 H939:I939 R930 K938 K939:M939 J937:J939 H938 S930:S935 O939:P939 O938 N928:N939 Q930:Q939">
    <cfRule type="cellIs" dxfId="20169" priority="10421" operator="notEqual">
      <formula>""</formula>
    </cfRule>
    <cfRule type="cellIs" dxfId="20168" priority="10422" operator="equal">
      <formula>""</formula>
    </cfRule>
  </conditionalFormatting>
  <conditionalFormatting sqref="B928:C937 I928:J929 C938:C939 E928:E932 G928:G932 J930:J935">
    <cfRule type="cellIs" dxfId="20167" priority="10419" operator="notEqual">
      <formula>""</formula>
    </cfRule>
    <cfRule type="cellIs" dxfId="20166" priority="10420" operator="equal">
      <formula>""</formula>
    </cfRule>
  </conditionalFormatting>
  <conditionalFormatting sqref="K928:K937">
    <cfRule type="cellIs" dxfId="20165" priority="10417" operator="notEqual">
      <formula>""</formula>
    </cfRule>
    <cfRule type="cellIs" dxfId="20164" priority="10418" operator="equal">
      <formula>""</formula>
    </cfRule>
  </conditionalFormatting>
  <conditionalFormatting sqref="D928 D939">
    <cfRule type="cellIs" dxfId="20163" priority="10415" operator="notEqual">
      <formula>""</formula>
    </cfRule>
    <cfRule type="cellIs" dxfId="20162" priority="10416" operator="equal">
      <formula>""</formula>
    </cfRule>
  </conditionalFormatting>
  <conditionalFormatting sqref="R938:R939">
    <cfRule type="cellIs" dxfId="20161" priority="10413" operator="notEqual">
      <formula>""</formula>
    </cfRule>
    <cfRule type="cellIs" dxfId="20160" priority="10414" operator="equal">
      <formula>""</formula>
    </cfRule>
  </conditionalFormatting>
  <conditionalFormatting sqref="O934:O937">
    <cfRule type="cellIs" dxfId="20159" priority="10411" operator="notEqual">
      <formula>""</formula>
    </cfRule>
    <cfRule type="cellIs" dxfId="20158" priority="10412" operator="equal">
      <formula>""</formula>
    </cfRule>
  </conditionalFormatting>
  <conditionalFormatting sqref="L934:L938">
    <cfRule type="cellIs" dxfId="20157" priority="10409" operator="notEqual">
      <formula>""</formula>
    </cfRule>
    <cfRule type="cellIs" dxfId="20156" priority="10410" operator="equal">
      <formula>""</formula>
    </cfRule>
  </conditionalFormatting>
  <conditionalFormatting sqref="D929:D930">
    <cfRule type="cellIs" dxfId="20155" priority="10407" operator="notEqual">
      <formula>""</formula>
    </cfRule>
    <cfRule type="cellIs" dxfId="20154" priority="10408" operator="equal">
      <formula>""</formula>
    </cfRule>
  </conditionalFormatting>
  <conditionalFormatting sqref="U930:U939">
    <cfRule type="cellIs" dxfId="20153" priority="10405" operator="notEqual">
      <formula>""</formula>
    </cfRule>
    <cfRule type="cellIs" dxfId="20152" priority="10406" operator="equal">
      <formula>""</formula>
    </cfRule>
  </conditionalFormatting>
  <conditionalFormatting sqref="T930:T939">
    <cfRule type="cellIs" dxfId="20151" priority="10403" operator="notEqual">
      <formula>""</formula>
    </cfRule>
    <cfRule type="cellIs" dxfId="20150" priority="10404" operator="equal">
      <formula>""</formula>
    </cfRule>
  </conditionalFormatting>
  <conditionalFormatting sqref="S936:S939">
    <cfRule type="cellIs" dxfId="20149" priority="10401" operator="notEqual">
      <formula>""</formula>
    </cfRule>
    <cfRule type="cellIs" dxfId="20148" priority="10402" operator="equal">
      <formula>""</formula>
    </cfRule>
  </conditionalFormatting>
  <conditionalFormatting sqref="H928 H935:H937">
    <cfRule type="cellIs" dxfId="20147" priority="10399" operator="notEqual">
      <formula>""</formula>
    </cfRule>
    <cfRule type="cellIs" dxfId="20146" priority="10400" operator="equal">
      <formula>""</formula>
    </cfRule>
  </conditionalFormatting>
  <conditionalFormatting sqref="B938:B939">
    <cfRule type="cellIs" dxfId="20145" priority="10397" operator="notEqual">
      <formula>""</formula>
    </cfRule>
    <cfRule type="cellIs" dxfId="20144" priority="10398" operator="equal">
      <formula>""</formula>
    </cfRule>
  </conditionalFormatting>
  <conditionalFormatting sqref="P928:P938">
    <cfRule type="cellIs" dxfId="20143" priority="10395" operator="notEqual">
      <formula>""</formula>
    </cfRule>
    <cfRule type="cellIs" dxfId="20142" priority="10396" operator="equal">
      <formula>""</formula>
    </cfRule>
  </conditionalFormatting>
  <conditionalFormatting sqref="R931:R937">
    <cfRule type="cellIs" dxfId="20141" priority="10393" operator="notEqual">
      <formula>""</formula>
    </cfRule>
    <cfRule type="cellIs" dxfId="20140" priority="10394" operator="equal">
      <formula>""</formula>
    </cfRule>
  </conditionalFormatting>
  <conditionalFormatting sqref="I934">
    <cfRule type="cellIs" dxfId="20139" priority="10391" operator="notEqual">
      <formula>""</formula>
    </cfRule>
    <cfRule type="cellIs" dxfId="20138" priority="10392" operator="equal">
      <formula>""</formula>
    </cfRule>
  </conditionalFormatting>
  <conditionalFormatting sqref="G933:G938">
    <cfRule type="cellIs" dxfId="20137" priority="10389" operator="notEqual">
      <formula>""</formula>
    </cfRule>
    <cfRule type="cellIs" dxfId="20136" priority="10390" operator="equal">
      <formula>""</formula>
    </cfRule>
  </conditionalFormatting>
  <conditionalFormatting sqref="G939">
    <cfRule type="cellIs" dxfId="20135" priority="10387" operator="notEqual">
      <formula>""</formula>
    </cfRule>
    <cfRule type="cellIs" dxfId="20134" priority="10388" operator="equal">
      <formula>""</formula>
    </cfRule>
  </conditionalFormatting>
  <conditionalFormatting sqref="I930:I933">
    <cfRule type="cellIs" dxfId="20133" priority="10385" operator="notEqual">
      <formula>""</formula>
    </cfRule>
    <cfRule type="cellIs" dxfId="20132" priority="10386" operator="equal">
      <formula>""</formula>
    </cfRule>
  </conditionalFormatting>
  <conditionalFormatting sqref="I935:I938">
    <cfRule type="cellIs" dxfId="20131" priority="10383" operator="notEqual">
      <formula>""</formula>
    </cfRule>
    <cfRule type="cellIs" dxfId="20130" priority="10384" operator="equal">
      <formula>""</formula>
    </cfRule>
  </conditionalFormatting>
  <conditionalFormatting sqref="F939">
    <cfRule type="cellIs" dxfId="20129" priority="10381" operator="notEqual">
      <formula>""</formula>
    </cfRule>
    <cfRule type="cellIs" dxfId="20128" priority="10382" operator="equal">
      <formula>""</formula>
    </cfRule>
  </conditionalFormatting>
  <conditionalFormatting sqref="J936">
    <cfRule type="cellIs" dxfId="20127" priority="10379" operator="notEqual">
      <formula>""</formula>
    </cfRule>
    <cfRule type="cellIs" dxfId="20126" priority="10380" operator="equal">
      <formula>""</formula>
    </cfRule>
  </conditionalFormatting>
  <conditionalFormatting sqref="E933:E939">
    <cfRule type="cellIs" dxfId="20125" priority="10377" operator="notEqual">
      <formula>""</formula>
    </cfRule>
    <cfRule type="cellIs" dxfId="20124" priority="10378" operator="equal">
      <formula>""</formula>
    </cfRule>
  </conditionalFormatting>
  <conditionalFormatting sqref="F934:F938">
    <cfRule type="cellIs" dxfId="20123" priority="10375" operator="notEqual">
      <formula>""</formula>
    </cfRule>
    <cfRule type="cellIs" dxfId="20122" priority="10376" operator="equal">
      <formula>""</formula>
    </cfRule>
  </conditionalFormatting>
  <conditionalFormatting sqref="D937:D938">
    <cfRule type="cellIs" dxfId="20121" priority="10373" operator="notEqual">
      <formula>""</formula>
    </cfRule>
    <cfRule type="cellIs" dxfId="20120" priority="10374" operator="equal">
      <formula>""</formula>
    </cfRule>
  </conditionalFormatting>
  <conditionalFormatting sqref="O928:O933">
    <cfRule type="cellIs" dxfId="20119" priority="10371" operator="notEqual">
      <formula>""</formula>
    </cfRule>
    <cfRule type="cellIs" dxfId="20118" priority="10372" operator="equal">
      <formula>""</formula>
    </cfRule>
  </conditionalFormatting>
  <conditionalFormatting sqref="H929">
    <cfRule type="cellIs" dxfId="20117" priority="10369" operator="notEqual">
      <formula>""</formula>
    </cfRule>
    <cfRule type="cellIs" dxfId="20116" priority="10370" operator="equal">
      <formula>""</formula>
    </cfRule>
  </conditionalFormatting>
  <conditionalFormatting sqref="H930:H934">
    <cfRule type="cellIs" dxfId="20115" priority="10367" operator="notEqual">
      <formula>""</formula>
    </cfRule>
    <cfRule type="cellIs" dxfId="20114" priority="10368" operator="equal">
      <formula>""</formula>
    </cfRule>
  </conditionalFormatting>
  <conditionalFormatting sqref="L928:L933">
    <cfRule type="cellIs" dxfId="20113" priority="10365" operator="notEqual">
      <formula>""</formula>
    </cfRule>
    <cfRule type="cellIs" dxfId="20112" priority="10366" operator="equal">
      <formula>""</formula>
    </cfRule>
  </conditionalFormatting>
  <conditionalFormatting sqref="F928:F933">
    <cfRule type="cellIs" dxfId="20111" priority="10363" operator="notEqual">
      <formula>""</formula>
    </cfRule>
    <cfRule type="cellIs" dxfId="20110" priority="10364" operator="equal">
      <formula>""</formula>
    </cfRule>
  </conditionalFormatting>
  <conditionalFormatting sqref="M928:M938">
    <cfRule type="cellIs" dxfId="20109" priority="10361" operator="notEqual">
      <formula>""</formula>
    </cfRule>
    <cfRule type="cellIs" dxfId="20108" priority="10362" operator="equal">
      <formula>""</formula>
    </cfRule>
  </conditionalFormatting>
  <conditionalFormatting sqref="D931:D936">
    <cfRule type="cellIs" dxfId="20107" priority="10359" operator="notEqual">
      <formula>""</formula>
    </cfRule>
    <cfRule type="cellIs" dxfId="20106" priority="10360" operator="equal">
      <formula>""</formula>
    </cfRule>
  </conditionalFormatting>
  <conditionalFormatting sqref="Q943:U944 H954:I954 R945 K953 K954:M954 J952:J954 H953 S945:S950 O954:P954 O953 N943:N954 Q945:Q954">
    <cfRule type="cellIs" dxfId="20105" priority="10357" operator="notEqual">
      <formula>""</formula>
    </cfRule>
    <cfRule type="cellIs" dxfId="20104" priority="10358" operator="equal">
      <formula>""</formula>
    </cfRule>
  </conditionalFormatting>
  <conditionalFormatting sqref="B943:C952 I943:J944 C953:C954 E943:E947 G943:G947 J945:J950">
    <cfRule type="cellIs" dxfId="20103" priority="10355" operator="notEqual">
      <formula>""</formula>
    </cfRule>
    <cfRule type="cellIs" dxfId="20102" priority="10356" operator="equal">
      <formula>""</formula>
    </cfRule>
  </conditionalFormatting>
  <conditionalFormatting sqref="K943:K952">
    <cfRule type="cellIs" dxfId="20101" priority="10353" operator="notEqual">
      <formula>""</formula>
    </cfRule>
    <cfRule type="cellIs" dxfId="20100" priority="10354" operator="equal">
      <formula>""</formula>
    </cfRule>
  </conditionalFormatting>
  <conditionalFormatting sqref="D943 D954">
    <cfRule type="cellIs" dxfId="20099" priority="10351" operator="notEqual">
      <formula>""</formula>
    </cfRule>
    <cfRule type="cellIs" dxfId="20098" priority="10352" operator="equal">
      <formula>""</formula>
    </cfRule>
  </conditionalFormatting>
  <conditionalFormatting sqref="R953:R954">
    <cfRule type="cellIs" dxfId="20097" priority="10349" operator="notEqual">
      <formula>""</formula>
    </cfRule>
    <cfRule type="cellIs" dxfId="20096" priority="10350" operator="equal">
      <formula>""</formula>
    </cfRule>
  </conditionalFormatting>
  <conditionalFormatting sqref="O949:O952">
    <cfRule type="cellIs" dxfId="20095" priority="10347" operator="notEqual">
      <formula>""</formula>
    </cfRule>
    <cfRule type="cellIs" dxfId="20094" priority="10348" operator="equal">
      <formula>""</formula>
    </cfRule>
  </conditionalFormatting>
  <conditionalFormatting sqref="L949:L953">
    <cfRule type="cellIs" dxfId="20093" priority="10345" operator="notEqual">
      <formula>""</formula>
    </cfRule>
    <cfRule type="cellIs" dxfId="20092" priority="10346" operator="equal">
      <formula>""</formula>
    </cfRule>
  </conditionalFormatting>
  <conditionalFormatting sqref="D944:D945">
    <cfRule type="cellIs" dxfId="20091" priority="10343" operator="notEqual">
      <formula>""</formula>
    </cfRule>
    <cfRule type="cellIs" dxfId="20090" priority="10344" operator="equal">
      <formula>""</formula>
    </cfRule>
  </conditionalFormatting>
  <conditionalFormatting sqref="U945:U954">
    <cfRule type="cellIs" dxfId="20089" priority="10341" operator="notEqual">
      <formula>""</formula>
    </cfRule>
    <cfRule type="cellIs" dxfId="20088" priority="10342" operator="equal">
      <formula>""</formula>
    </cfRule>
  </conditionalFormatting>
  <conditionalFormatting sqref="T945:T954">
    <cfRule type="cellIs" dxfId="20087" priority="10339" operator="notEqual">
      <formula>""</formula>
    </cfRule>
    <cfRule type="cellIs" dxfId="20086" priority="10340" operator="equal">
      <formula>""</formula>
    </cfRule>
  </conditionalFormatting>
  <conditionalFormatting sqref="S951:S954">
    <cfRule type="cellIs" dxfId="20085" priority="10337" operator="notEqual">
      <formula>""</formula>
    </cfRule>
    <cfRule type="cellIs" dxfId="20084" priority="10338" operator="equal">
      <formula>""</formula>
    </cfRule>
  </conditionalFormatting>
  <conditionalFormatting sqref="H943 H950:H952">
    <cfRule type="cellIs" dxfId="20083" priority="10335" operator="notEqual">
      <formula>""</formula>
    </cfRule>
    <cfRule type="cellIs" dxfId="20082" priority="10336" operator="equal">
      <formula>""</formula>
    </cfRule>
  </conditionalFormatting>
  <conditionalFormatting sqref="B953:B954">
    <cfRule type="cellIs" dxfId="20081" priority="10333" operator="notEqual">
      <formula>""</formula>
    </cfRule>
    <cfRule type="cellIs" dxfId="20080" priority="10334" operator="equal">
      <formula>""</formula>
    </cfRule>
  </conditionalFormatting>
  <conditionalFormatting sqref="P943:P953">
    <cfRule type="cellIs" dxfId="20079" priority="10331" operator="notEqual">
      <formula>""</formula>
    </cfRule>
    <cfRule type="cellIs" dxfId="20078" priority="10332" operator="equal">
      <formula>""</formula>
    </cfRule>
  </conditionalFormatting>
  <conditionalFormatting sqref="R946:R952">
    <cfRule type="cellIs" dxfId="20077" priority="10329" operator="notEqual">
      <formula>""</formula>
    </cfRule>
    <cfRule type="cellIs" dxfId="20076" priority="10330" operator="equal">
      <formula>""</formula>
    </cfRule>
  </conditionalFormatting>
  <conditionalFormatting sqref="I949">
    <cfRule type="cellIs" dxfId="20075" priority="10327" operator="notEqual">
      <formula>""</formula>
    </cfRule>
    <cfRule type="cellIs" dxfId="20074" priority="10328" operator="equal">
      <formula>""</formula>
    </cfRule>
  </conditionalFormatting>
  <conditionalFormatting sqref="G948:G953">
    <cfRule type="cellIs" dxfId="20073" priority="10325" operator="notEqual">
      <formula>""</formula>
    </cfRule>
    <cfRule type="cellIs" dxfId="20072" priority="10326" operator="equal">
      <formula>""</formula>
    </cfRule>
  </conditionalFormatting>
  <conditionalFormatting sqref="G954">
    <cfRule type="cellIs" dxfId="20071" priority="10323" operator="notEqual">
      <formula>""</formula>
    </cfRule>
    <cfRule type="cellIs" dxfId="20070" priority="10324" operator="equal">
      <formula>""</formula>
    </cfRule>
  </conditionalFormatting>
  <conditionalFormatting sqref="I945:I948">
    <cfRule type="cellIs" dxfId="20069" priority="10321" operator="notEqual">
      <formula>""</formula>
    </cfRule>
    <cfRule type="cellIs" dxfId="20068" priority="10322" operator="equal">
      <formula>""</formula>
    </cfRule>
  </conditionalFormatting>
  <conditionalFormatting sqref="I950:I953">
    <cfRule type="cellIs" dxfId="20067" priority="10319" operator="notEqual">
      <formula>""</formula>
    </cfRule>
    <cfRule type="cellIs" dxfId="20066" priority="10320" operator="equal">
      <formula>""</formula>
    </cfRule>
  </conditionalFormatting>
  <conditionalFormatting sqref="F954">
    <cfRule type="cellIs" dxfId="20065" priority="10317" operator="notEqual">
      <formula>""</formula>
    </cfRule>
    <cfRule type="cellIs" dxfId="20064" priority="10318" operator="equal">
      <formula>""</formula>
    </cfRule>
  </conditionalFormatting>
  <conditionalFormatting sqref="J951">
    <cfRule type="cellIs" dxfId="20063" priority="10315" operator="notEqual">
      <formula>""</formula>
    </cfRule>
    <cfRule type="cellIs" dxfId="20062" priority="10316" operator="equal">
      <formula>""</formula>
    </cfRule>
  </conditionalFormatting>
  <conditionalFormatting sqref="E948:E954">
    <cfRule type="cellIs" dxfId="20061" priority="10313" operator="notEqual">
      <formula>""</formula>
    </cfRule>
    <cfRule type="cellIs" dxfId="20060" priority="10314" operator="equal">
      <formula>""</formula>
    </cfRule>
  </conditionalFormatting>
  <conditionalFormatting sqref="F949:F953">
    <cfRule type="cellIs" dxfId="20059" priority="10311" operator="notEqual">
      <formula>""</formula>
    </cfRule>
    <cfRule type="cellIs" dxfId="20058" priority="10312" operator="equal">
      <formula>""</formula>
    </cfRule>
  </conditionalFormatting>
  <conditionalFormatting sqref="D952:D953">
    <cfRule type="cellIs" dxfId="20057" priority="10309" operator="notEqual">
      <formula>""</formula>
    </cfRule>
    <cfRule type="cellIs" dxfId="20056" priority="10310" operator="equal">
      <formula>""</formula>
    </cfRule>
  </conditionalFormatting>
  <conditionalFormatting sqref="O943:O948">
    <cfRule type="cellIs" dxfId="20055" priority="10307" operator="notEqual">
      <formula>""</formula>
    </cfRule>
    <cfRule type="cellIs" dxfId="20054" priority="10308" operator="equal">
      <formula>""</formula>
    </cfRule>
  </conditionalFormatting>
  <conditionalFormatting sqref="H944">
    <cfRule type="cellIs" dxfId="20053" priority="10305" operator="notEqual">
      <formula>""</formula>
    </cfRule>
    <cfRule type="cellIs" dxfId="20052" priority="10306" operator="equal">
      <formula>""</formula>
    </cfRule>
  </conditionalFormatting>
  <conditionalFormatting sqref="H945:H949">
    <cfRule type="cellIs" dxfId="20051" priority="10303" operator="notEqual">
      <formula>""</formula>
    </cfRule>
    <cfRule type="cellIs" dxfId="20050" priority="10304" operator="equal">
      <formula>""</formula>
    </cfRule>
  </conditionalFormatting>
  <conditionalFormatting sqref="L943:L948">
    <cfRule type="cellIs" dxfId="20049" priority="10301" operator="notEqual">
      <formula>""</formula>
    </cfRule>
    <cfRule type="cellIs" dxfId="20048" priority="10302" operator="equal">
      <formula>""</formula>
    </cfRule>
  </conditionalFormatting>
  <conditionalFormatting sqref="F943:F948">
    <cfRule type="cellIs" dxfId="20047" priority="10299" operator="notEqual">
      <formula>""</formula>
    </cfRule>
    <cfRule type="cellIs" dxfId="20046" priority="10300" operator="equal">
      <formula>""</formula>
    </cfRule>
  </conditionalFormatting>
  <conditionalFormatting sqref="M943:M953">
    <cfRule type="cellIs" dxfId="20045" priority="10297" operator="notEqual">
      <formula>""</formula>
    </cfRule>
    <cfRule type="cellIs" dxfId="20044" priority="10298" operator="equal">
      <formula>""</formula>
    </cfRule>
  </conditionalFormatting>
  <conditionalFormatting sqref="D946:D951">
    <cfRule type="cellIs" dxfId="20043" priority="10295" operator="notEqual">
      <formula>""</formula>
    </cfRule>
    <cfRule type="cellIs" dxfId="20042" priority="10296" operator="equal">
      <formula>""</formula>
    </cfRule>
  </conditionalFormatting>
  <conditionalFormatting sqref="Q958:U959 H969:I969 R960 K968 K969:M969 J967:J969 H968 S960:S965 O969:P969 O968 N958:N969 Q960:Q969">
    <cfRule type="cellIs" dxfId="20041" priority="10293" operator="notEqual">
      <formula>""</formula>
    </cfRule>
    <cfRule type="cellIs" dxfId="20040" priority="10294" operator="equal">
      <formula>""</formula>
    </cfRule>
  </conditionalFormatting>
  <conditionalFormatting sqref="B958:C967 I958:J959 C968:C969 E958:E962 G958:G962 J960:J965">
    <cfRule type="cellIs" dxfId="20039" priority="10291" operator="notEqual">
      <formula>""</formula>
    </cfRule>
    <cfRule type="cellIs" dxfId="20038" priority="10292" operator="equal">
      <formula>""</formula>
    </cfRule>
  </conditionalFormatting>
  <conditionalFormatting sqref="K958:K967">
    <cfRule type="cellIs" dxfId="20037" priority="10289" operator="notEqual">
      <formula>""</formula>
    </cfRule>
    <cfRule type="cellIs" dxfId="20036" priority="10290" operator="equal">
      <formula>""</formula>
    </cfRule>
  </conditionalFormatting>
  <conditionalFormatting sqref="D958 D969">
    <cfRule type="cellIs" dxfId="20035" priority="10287" operator="notEqual">
      <formula>""</formula>
    </cfRule>
    <cfRule type="cellIs" dxfId="20034" priority="10288" operator="equal">
      <formula>""</formula>
    </cfRule>
  </conditionalFormatting>
  <conditionalFormatting sqref="R968:R969">
    <cfRule type="cellIs" dxfId="20033" priority="10285" operator="notEqual">
      <formula>""</formula>
    </cfRule>
    <cfRule type="cellIs" dxfId="20032" priority="10286" operator="equal">
      <formula>""</formula>
    </cfRule>
  </conditionalFormatting>
  <conditionalFormatting sqref="O964:O967">
    <cfRule type="cellIs" dxfId="20031" priority="10283" operator="notEqual">
      <formula>""</formula>
    </cfRule>
    <cfRule type="cellIs" dxfId="20030" priority="10284" operator="equal">
      <formula>""</formula>
    </cfRule>
  </conditionalFormatting>
  <conditionalFormatting sqref="L964:L968">
    <cfRule type="cellIs" dxfId="20029" priority="10281" operator="notEqual">
      <formula>""</formula>
    </cfRule>
    <cfRule type="cellIs" dxfId="20028" priority="10282" operator="equal">
      <formula>""</formula>
    </cfRule>
  </conditionalFormatting>
  <conditionalFormatting sqref="D959:D960">
    <cfRule type="cellIs" dxfId="20027" priority="10279" operator="notEqual">
      <formula>""</formula>
    </cfRule>
    <cfRule type="cellIs" dxfId="20026" priority="10280" operator="equal">
      <formula>""</formula>
    </cfRule>
  </conditionalFormatting>
  <conditionalFormatting sqref="U960:U969">
    <cfRule type="cellIs" dxfId="20025" priority="10277" operator="notEqual">
      <formula>""</formula>
    </cfRule>
    <cfRule type="cellIs" dxfId="20024" priority="10278" operator="equal">
      <formula>""</formula>
    </cfRule>
  </conditionalFormatting>
  <conditionalFormatting sqref="T960:T969">
    <cfRule type="cellIs" dxfId="20023" priority="10275" operator="notEqual">
      <formula>""</formula>
    </cfRule>
    <cfRule type="cellIs" dxfId="20022" priority="10276" operator="equal">
      <formula>""</formula>
    </cfRule>
  </conditionalFormatting>
  <conditionalFormatting sqref="S966:S969">
    <cfRule type="cellIs" dxfId="20021" priority="10273" operator="notEqual">
      <formula>""</formula>
    </cfRule>
    <cfRule type="cellIs" dxfId="20020" priority="10274" operator="equal">
      <formula>""</formula>
    </cfRule>
  </conditionalFormatting>
  <conditionalFormatting sqref="H958 H965:H967">
    <cfRule type="cellIs" dxfId="20019" priority="10271" operator="notEqual">
      <formula>""</formula>
    </cfRule>
    <cfRule type="cellIs" dxfId="20018" priority="10272" operator="equal">
      <formula>""</formula>
    </cfRule>
  </conditionalFormatting>
  <conditionalFormatting sqref="B968:B969">
    <cfRule type="cellIs" dxfId="20017" priority="10269" operator="notEqual">
      <formula>""</formula>
    </cfRule>
    <cfRule type="cellIs" dxfId="20016" priority="10270" operator="equal">
      <formula>""</formula>
    </cfRule>
  </conditionalFormatting>
  <conditionalFormatting sqref="P958:P968">
    <cfRule type="cellIs" dxfId="20015" priority="10267" operator="notEqual">
      <formula>""</formula>
    </cfRule>
    <cfRule type="cellIs" dxfId="20014" priority="10268" operator="equal">
      <formula>""</formula>
    </cfRule>
  </conditionalFormatting>
  <conditionalFormatting sqref="R961:R967">
    <cfRule type="cellIs" dxfId="20013" priority="10265" operator="notEqual">
      <formula>""</formula>
    </cfRule>
    <cfRule type="cellIs" dxfId="20012" priority="10266" operator="equal">
      <formula>""</formula>
    </cfRule>
  </conditionalFormatting>
  <conditionalFormatting sqref="I964">
    <cfRule type="cellIs" dxfId="20011" priority="10263" operator="notEqual">
      <formula>""</formula>
    </cfRule>
    <cfRule type="cellIs" dxfId="20010" priority="10264" operator="equal">
      <formula>""</formula>
    </cfRule>
  </conditionalFormatting>
  <conditionalFormatting sqref="G963:G968">
    <cfRule type="cellIs" dxfId="20009" priority="10261" operator="notEqual">
      <formula>""</formula>
    </cfRule>
    <cfRule type="cellIs" dxfId="20008" priority="10262" operator="equal">
      <formula>""</formula>
    </cfRule>
  </conditionalFormatting>
  <conditionalFormatting sqref="G969">
    <cfRule type="cellIs" dxfId="20007" priority="10259" operator="notEqual">
      <formula>""</formula>
    </cfRule>
    <cfRule type="cellIs" dxfId="20006" priority="10260" operator="equal">
      <formula>""</formula>
    </cfRule>
  </conditionalFormatting>
  <conditionalFormatting sqref="I960:I963">
    <cfRule type="cellIs" dxfId="20005" priority="10257" operator="notEqual">
      <formula>""</formula>
    </cfRule>
    <cfRule type="cellIs" dxfId="20004" priority="10258" operator="equal">
      <formula>""</formula>
    </cfRule>
  </conditionalFormatting>
  <conditionalFormatting sqref="I965:I968">
    <cfRule type="cellIs" dxfId="20003" priority="10255" operator="notEqual">
      <formula>""</formula>
    </cfRule>
    <cfRule type="cellIs" dxfId="20002" priority="10256" operator="equal">
      <formula>""</formula>
    </cfRule>
  </conditionalFormatting>
  <conditionalFormatting sqref="F969">
    <cfRule type="cellIs" dxfId="20001" priority="10253" operator="notEqual">
      <formula>""</formula>
    </cfRule>
    <cfRule type="cellIs" dxfId="20000" priority="10254" operator="equal">
      <formula>""</formula>
    </cfRule>
  </conditionalFormatting>
  <conditionalFormatting sqref="J966">
    <cfRule type="cellIs" dxfId="19999" priority="10251" operator="notEqual">
      <formula>""</formula>
    </cfRule>
    <cfRule type="cellIs" dxfId="19998" priority="10252" operator="equal">
      <formula>""</formula>
    </cfRule>
  </conditionalFormatting>
  <conditionalFormatting sqref="E963:E969">
    <cfRule type="cellIs" dxfId="19997" priority="10249" operator="notEqual">
      <formula>""</formula>
    </cfRule>
    <cfRule type="cellIs" dxfId="19996" priority="10250" operator="equal">
      <formula>""</formula>
    </cfRule>
  </conditionalFormatting>
  <conditionalFormatting sqref="F964:F968">
    <cfRule type="cellIs" dxfId="19995" priority="10247" operator="notEqual">
      <formula>""</formula>
    </cfRule>
    <cfRule type="cellIs" dxfId="19994" priority="10248" operator="equal">
      <formula>""</formula>
    </cfRule>
  </conditionalFormatting>
  <conditionalFormatting sqref="D967:D968">
    <cfRule type="cellIs" dxfId="19993" priority="10245" operator="notEqual">
      <formula>""</formula>
    </cfRule>
    <cfRule type="cellIs" dxfId="19992" priority="10246" operator="equal">
      <formula>""</formula>
    </cfRule>
  </conditionalFormatting>
  <conditionalFormatting sqref="O958:O963">
    <cfRule type="cellIs" dxfId="19991" priority="10243" operator="notEqual">
      <formula>""</formula>
    </cfRule>
    <cfRule type="cellIs" dxfId="19990" priority="10244" operator="equal">
      <formula>""</formula>
    </cfRule>
  </conditionalFormatting>
  <conditionalFormatting sqref="H959">
    <cfRule type="cellIs" dxfId="19989" priority="10241" operator="notEqual">
      <formula>""</formula>
    </cfRule>
    <cfRule type="cellIs" dxfId="19988" priority="10242" operator="equal">
      <formula>""</formula>
    </cfRule>
  </conditionalFormatting>
  <conditionalFormatting sqref="H960:H964">
    <cfRule type="cellIs" dxfId="19987" priority="10239" operator="notEqual">
      <formula>""</formula>
    </cfRule>
    <cfRule type="cellIs" dxfId="19986" priority="10240" operator="equal">
      <formula>""</formula>
    </cfRule>
  </conditionalFormatting>
  <conditionalFormatting sqref="L958:L963">
    <cfRule type="cellIs" dxfId="19985" priority="10237" operator="notEqual">
      <formula>""</formula>
    </cfRule>
    <cfRule type="cellIs" dxfId="19984" priority="10238" operator="equal">
      <formula>""</formula>
    </cfRule>
  </conditionalFormatting>
  <conditionalFormatting sqref="M958:M968">
    <cfRule type="cellIs" dxfId="19983" priority="10233" operator="notEqual">
      <formula>""</formula>
    </cfRule>
    <cfRule type="cellIs" dxfId="19982" priority="10234" operator="equal">
      <formula>""</formula>
    </cfRule>
  </conditionalFormatting>
  <conditionalFormatting sqref="D961:D966">
    <cfRule type="cellIs" dxfId="19981" priority="10231" operator="notEqual">
      <formula>""</formula>
    </cfRule>
    <cfRule type="cellIs" dxfId="19980" priority="10232" operator="equal">
      <formula>""</formula>
    </cfRule>
  </conditionalFormatting>
  <conditionalFormatting sqref="Q973:U974 H984:I984 R975 K983 K984:M984 J983:J984 H983 O984:P984 O983 S975:S980 N973:N984 Q975:Q984">
    <cfRule type="cellIs" dxfId="19979" priority="10229" operator="notEqual">
      <formula>""</formula>
    </cfRule>
    <cfRule type="cellIs" dxfId="19978" priority="10230" operator="equal">
      <formula>""</formula>
    </cfRule>
  </conditionalFormatting>
  <conditionalFormatting sqref="B979:C979 I973:J974 E973:E977 C973:C978 J975:J977 C980:C984 G973:G980">
    <cfRule type="cellIs" dxfId="19977" priority="10227" operator="notEqual">
      <formula>""</formula>
    </cfRule>
    <cfRule type="cellIs" dxfId="19976" priority="10228" operator="equal">
      <formula>""</formula>
    </cfRule>
  </conditionalFormatting>
  <conditionalFormatting sqref="K973:K978 K980:K982">
    <cfRule type="cellIs" dxfId="19975" priority="10225" operator="notEqual">
      <formula>""</formula>
    </cfRule>
    <cfRule type="cellIs" dxfId="19974" priority="10226" operator="equal">
      <formula>""</formula>
    </cfRule>
  </conditionalFormatting>
  <conditionalFormatting sqref="D973 D984">
    <cfRule type="cellIs" dxfId="19973" priority="10223" operator="notEqual">
      <formula>""</formula>
    </cfRule>
    <cfRule type="cellIs" dxfId="19972" priority="10224" operator="equal">
      <formula>""</formula>
    </cfRule>
  </conditionalFormatting>
  <conditionalFormatting sqref="R983:R984">
    <cfRule type="cellIs" dxfId="19971" priority="10221" operator="notEqual">
      <formula>""</formula>
    </cfRule>
    <cfRule type="cellIs" dxfId="19970" priority="10222" operator="equal">
      <formula>""</formula>
    </cfRule>
  </conditionalFormatting>
  <conditionalFormatting sqref="O980:O982">
    <cfRule type="cellIs" dxfId="19969" priority="10219" operator="notEqual">
      <formula>""</formula>
    </cfRule>
    <cfRule type="cellIs" dxfId="19968" priority="10220" operator="equal">
      <formula>""</formula>
    </cfRule>
  </conditionalFormatting>
  <conditionalFormatting sqref="L980:L983">
    <cfRule type="cellIs" dxfId="19967" priority="10217" operator="notEqual">
      <formula>""</formula>
    </cfRule>
    <cfRule type="cellIs" dxfId="19966" priority="10218" operator="equal">
      <formula>""</formula>
    </cfRule>
  </conditionalFormatting>
  <conditionalFormatting sqref="D974:D975">
    <cfRule type="cellIs" dxfId="19965" priority="10215" operator="notEqual">
      <formula>""</formula>
    </cfRule>
    <cfRule type="cellIs" dxfId="19964" priority="10216" operator="equal">
      <formula>""</formula>
    </cfRule>
  </conditionalFormatting>
  <conditionalFormatting sqref="U975:U984">
    <cfRule type="cellIs" dxfId="19963" priority="10213" operator="notEqual">
      <formula>""</formula>
    </cfRule>
    <cfRule type="cellIs" dxfId="19962" priority="10214" operator="equal">
      <formula>""</formula>
    </cfRule>
  </conditionalFormatting>
  <conditionalFormatting sqref="T975:T984">
    <cfRule type="cellIs" dxfId="19961" priority="10211" operator="notEqual">
      <formula>""</formula>
    </cfRule>
    <cfRule type="cellIs" dxfId="19960" priority="10212" operator="equal">
      <formula>""</formula>
    </cfRule>
  </conditionalFormatting>
  <conditionalFormatting sqref="S981:S984">
    <cfRule type="cellIs" dxfId="19959" priority="10209" operator="notEqual">
      <formula>""</formula>
    </cfRule>
    <cfRule type="cellIs" dxfId="19958" priority="10210" operator="equal">
      <formula>""</formula>
    </cfRule>
  </conditionalFormatting>
  <conditionalFormatting sqref="H980:H982">
    <cfRule type="cellIs" dxfId="19957" priority="10207" operator="notEqual">
      <formula>""</formula>
    </cfRule>
    <cfRule type="cellIs" dxfId="19956" priority="10208" operator="equal">
      <formula>""</formula>
    </cfRule>
  </conditionalFormatting>
  <conditionalFormatting sqref="P982:P983 P973:P980">
    <cfRule type="cellIs" dxfId="19955" priority="10203" operator="notEqual">
      <formula>""</formula>
    </cfRule>
    <cfRule type="cellIs" dxfId="19954" priority="10204" operator="equal">
      <formula>""</formula>
    </cfRule>
  </conditionalFormatting>
  <conditionalFormatting sqref="R976:R982">
    <cfRule type="cellIs" dxfId="19953" priority="10201" operator="notEqual">
      <formula>""</formula>
    </cfRule>
    <cfRule type="cellIs" dxfId="19952" priority="10202" operator="equal">
      <formula>""</formula>
    </cfRule>
  </conditionalFormatting>
  <conditionalFormatting sqref="G978:G983">
    <cfRule type="cellIs" dxfId="19951" priority="10197" operator="notEqual">
      <formula>""</formula>
    </cfRule>
    <cfRule type="cellIs" dxfId="19950" priority="10198" operator="equal">
      <formula>""</formula>
    </cfRule>
  </conditionalFormatting>
  <conditionalFormatting sqref="G984">
    <cfRule type="cellIs" dxfId="19949" priority="10195" operator="notEqual">
      <formula>""</formula>
    </cfRule>
    <cfRule type="cellIs" dxfId="19948" priority="10196" operator="equal">
      <formula>""</formula>
    </cfRule>
  </conditionalFormatting>
  <conditionalFormatting sqref="I975">
    <cfRule type="cellIs" dxfId="19947" priority="10193" operator="notEqual">
      <formula>""</formula>
    </cfRule>
    <cfRule type="cellIs" dxfId="19946" priority="10194" operator="equal">
      <formula>""</formula>
    </cfRule>
  </conditionalFormatting>
  <conditionalFormatting sqref="F984">
    <cfRule type="cellIs" dxfId="19945" priority="10189" operator="notEqual">
      <formula>""</formula>
    </cfRule>
    <cfRule type="cellIs" dxfId="19944" priority="10190" operator="equal">
      <formula>""</formula>
    </cfRule>
  </conditionalFormatting>
  <conditionalFormatting sqref="E978:E984">
    <cfRule type="cellIs" dxfId="19943" priority="10185" operator="notEqual">
      <formula>""</formula>
    </cfRule>
    <cfRule type="cellIs" dxfId="19942" priority="10186" operator="equal">
      <formula>""</formula>
    </cfRule>
  </conditionalFormatting>
  <conditionalFormatting sqref="F979:F983">
    <cfRule type="cellIs" dxfId="19941" priority="10183" operator="notEqual">
      <formula>""</formula>
    </cfRule>
    <cfRule type="cellIs" dxfId="19940" priority="10184" operator="equal">
      <formula>""</formula>
    </cfRule>
  </conditionalFormatting>
  <conditionalFormatting sqref="D982:D983">
    <cfRule type="cellIs" dxfId="19939" priority="10181" operator="notEqual">
      <formula>""</formula>
    </cfRule>
    <cfRule type="cellIs" dxfId="19938" priority="10182" operator="equal">
      <formula>""</formula>
    </cfRule>
  </conditionalFormatting>
  <conditionalFormatting sqref="H979">
    <cfRule type="cellIs" dxfId="19937" priority="10175" operator="notEqual">
      <formula>""</formula>
    </cfRule>
    <cfRule type="cellIs" dxfId="19936" priority="10176" operator="equal">
      <formula>""</formula>
    </cfRule>
  </conditionalFormatting>
  <conditionalFormatting sqref="L973:L978">
    <cfRule type="cellIs" dxfId="19935" priority="10173" operator="notEqual">
      <formula>""</formula>
    </cfRule>
    <cfRule type="cellIs" dxfId="19934" priority="10174" operator="equal">
      <formula>""</formula>
    </cfRule>
  </conditionalFormatting>
  <conditionalFormatting sqref="M973:M983">
    <cfRule type="cellIs" dxfId="19933" priority="10169" operator="notEqual">
      <formula>""</formula>
    </cfRule>
    <cfRule type="cellIs" dxfId="19932" priority="10170" operator="equal">
      <formula>""</formula>
    </cfRule>
  </conditionalFormatting>
  <conditionalFormatting sqref="D976:D981">
    <cfRule type="cellIs" dxfId="19931" priority="10167" operator="notEqual">
      <formula>""</formula>
    </cfRule>
    <cfRule type="cellIs" dxfId="19930" priority="10168" operator="equal">
      <formula>""</formula>
    </cfRule>
  </conditionalFormatting>
  <conditionalFormatting sqref="R988:U989 H999:I999 R990 L999 H998 O998:O999 N988 S990:S995 N996:N999">
    <cfRule type="cellIs" dxfId="19929" priority="10165" operator="notEqual">
      <formula>""</formula>
    </cfRule>
    <cfRule type="cellIs" dxfId="19928" priority="10166" operator="equal">
      <formula>""</formula>
    </cfRule>
  </conditionalFormatting>
  <conditionalFormatting sqref="I988:I989 E988:E992 G988 C988:C999">
    <cfRule type="cellIs" dxfId="19927" priority="10163" operator="notEqual">
      <formula>""</formula>
    </cfRule>
    <cfRule type="cellIs" dxfId="19926" priority="10164" operator="equal">
      <formula>""</formula>
    </cfRule>
  </conditionalFormatting>
  <conditionalFormatting sqref="D988 D999">
    <cfRule type="cellIs" dxfId="19925" priority="10159" operator="notEqual">
      <formula>""</formula>
    </cfRule>
    <cfRule type="cellIs" dxfId="19924" priority="10160" operator="equal">
      <formula>""</formula>
    </cfRule>
  </conditionalFormatting>
  <conditionalFormatting sqref="R999">
    <cfRule type="cellIs" dxfId="19923" priority="10157" operator="notEqual">
      <formula>""</formula>
    </cfRule>
    <cfRule type="cellIs" dxfId="19922" priority="10158" operator="equal">
      <formula>""</formula>
    </cfRule>
  </conditionalFormatting>
  <conditionalFormatting sqref="O996:O997">
    <cfRule type="cellIs" dxfId="19921" priority="10155" operator="notEqual">
      <formula>""</formula>
    </cfRule>
    <cfRule type="cellIs" dxfId="19920" priority="10156" operator="equal">
      <formula>""</formula>
    </cfRule>
  </conditionalFormatting>
  <conditionalFormatting sqref="L994:L998">
    <cfRule type="cellIs" dxfId="19919" priority="10153" operator="notEqual">
      <formula>""</formula>
    </cfRule>
    <cfRule type="cellIs" dxfId="19918" priority="10154" operator="equal">
      <formula>""</formula>
    </cfRule>
  </conditionalFormatting>
  <conditionalFormatting sqref="D989:D990">
    <cfRule type="cellIs" dxfId="19917" priority="10151" operator="notEqual">
      <formula>""</formula>
    </cfRule>
    <cfRule type="cellIs" dxfId="19916" priority="10152" operator="equal">
      <formula>""</formula>
    </cfRule>
  </conditionalFormatting>
  <conditionalFormatting sqref="U990:U999">
    <cfRule type="cellIs" dxfId="19915" priority="10149" operator="notEqual">
      <formula>""</formula>
    </cfRule>
    <cfRule type="cellIs" dxfId="19914" priority="10150" operator="equal">
      <formula>""</formula>
    </cfRule>
  </conditionalFormatting>
  <conditionalFormatting sqref="T990:T999">
    <cfRule type="cellIs" dxfId="19913" priority="10147" operator="notEqual">
      <formula>""</formula>
    </cfRule>
    <cfRule type="cellIs" dxfId="19912" priority="10148" operator="equal">
      <formula>""</formula>
    </cfRule>
  </conditionalFormatting>
  <conditionalFormatting sqref="S996:S999">
    <cfRule type="cellIs" dxfId="19911" priority="10145" operator="notEqual">
      <formula>""</formula>
    </cfRule>
    <cfRule type="cellIs" dxfId="19910" priority="10146" operator="equal">
      <formula>""</formula>
    </cfRule>
  </conditionalFormatting>
  <conditionalFormatting sqref="H988 H995:H997">
    <cfRule type="cellIs" dxfId="19909" priority="10143" operator="notEqual">
      <formula>""</formula>
    </cfRule>
    <cfRule type="cellIs" dxfId="19908" priority="10144" operator="equal">
      <formula>""</formula>
    </cfRule>
  </conditionalFormatting>
  <conditionalFormatting sqref="R991:R998">
    <cfRule type="cellIs" dxfId="19907" priority="10137" operator="notEqual">
      <formula>""</formula>
    </cfRule>
    <cfRule type="cellIs" dxfId="19906" priority="10138" operator="equal">
      <formula>""</formula>
    </cfRule>
  </conditionalFormatting>
  <conditionalFormatting sqref="G995:G998">
    <cfRule type="cellIs" dxfId="19905" priority="10133" operator="notEqual">
      <formula>""</formula>
    </cfRule>
    <cfRule type="cellIs" dxfId="19904" priority="10134" operator="equal">
      <formula>""</formula>
    </cfRule>
  </conditionalFormatting>
  <conditionalFormatting sqref="G999">
    <cfRule type="cellIs" dxfId="19903" priority="10131" operator="notEqual">
      <formula>""</formula>
    </cfRule>
    <cfRule type="cellIs" dxfId="19902" priority="10132" operator="equal">
      <formula>""</formula>
    </cfRule>
  </conditionalFormatting>
  <conditionalFormatting sqref="F999">
    <cfRule type="cellIs" dxfId="19901" priority="10125" operator="notEqual">
      <formula>""</formula>
    </cfRule>
    <cfRule type="cellIs" dxfId="19900" priority="10126" operator="equal">
      <formula>""</formula>
    </cfRule>
  </conditionalFormatting>
  <conditionalFormatting sqref="F994:F998">
    <cfRule type="cellIs" dxfId="19899" priority="10119" operator="notEqual">
      <formula>""</formula>
    </cfRule>
    <cfRule type="cellIs" dxfId="19898" priority="10120" operator="equal">
      <formula>""</formula>
    </cfRule>
  </conditionalFormatting>
  <conditionalFormatting sqref="O995">
    <cfRule type="cellIs" dxfId="19897" priority="10115" operator="notEqual">
      <formula>""</formula>
    </cfRule>
    <cfRule type="cellIs" dxfId="19896" priority="10116" operator="equal">
      <formula>""</formula>
    </cfRule>
  </conditionalFormatting>
  <conditionalFormatting sqref="D991:D992">
    <cfRule type="cellIs" dxfId="19895" priority="10103" operator="notEqual">
      <formula>""</formula>
    </cfRule>
    <cfRule type="cellIs" dxfId="19894" priority="10104" operator="equal">
      <formula>""</formula>
    </cfRule>
  </conditionalFormatting>
  <conditionalFormatting sqref="Q1003:U1004 H1014:I1014 R1005 K1013 K1014:M1014 J1012:J1014 H1013 O1014:P1014 O1013 N1003:N1004 Q1005:Q1014 N1011:N1014 S1005:S1011">
    <cfRule type="cellIs" dxfId="19893" priority="10101" operator="notEqual">
      <formula>""</formula>
    </cfRule>
    <cfRule type="cellIs" dxfId="19892" priority="10102" operator="equal">
      <formula>""</formula>
    </cfRule>
  </conditionalFormatting>
  <conditionalFormatting sqref="B1003:C1012 I1003:J1004 C1013:C1014 E1003:E1007 G1003 J1005">
    <cfRule type="cellIs" dxfId="19891" priority="10099" operator="notEqual">
      <formula>""</formula>
    </cfRule>
    <cfRule type="cellIs" dxfId="19890" priority="10100" operator="equal">
      <formula>""</formula>
    </cfRule>
  </conditionalFormatting>
  <conditionalFormatting sqref="K1010:K1012">
    <cfRule type="cellIs" dxfId="19889" priority="10097" operator="notEqual">
      <formula>""</formula>
    </cfRule>
    <cfRule type="cellIs" dxfId="19888" priority="10098" operator="equal">
      <formula>""</formula>
    </cfRule>
  </conditionalFormatting>
  <conditionalFormatting sqref="D1003">
    <cfRule type="cellIs" dxfId="19887" priority="10095" operator="notEqual">
      <formula>""</formula>
    </cfRule>
    <cfRule type="cellIs" dxfId="19886" priority="10096" operator="equal">
      <formula>""</formula>
    </cfRule>
  </conditionalFormatting>
  <conditionalFormatting sqref="R1013:R1014">
    <cfRule type="cellIs" dxfId="19885" priority="10093" operator="notEqual">
      <formula>""</formula>
    </cfRule>
    <cfRule type="cellIs" dxfId="19884" priority="10094" operator="equal">
      <formula>""</formula>
    </cfRule>
  </conditionalFormatting>
  <conditionalFormatting sqref="O1009:O1012">
    <cfRule type="cellIs" dxfId="19883" priority="10091" operator="notEqual">
      <formula>""</formula>
    </cfRule>
    <cfRule type="cellIs" dxfId="19882" priority="10092" operator="equal">
      <formula>""</formula>
    </cfRule>
  </conditionalFormatting>
  <conditionalFormatting sqref="L1010:L1013">
    <cfRule type="cellIs" dxfId="19881" priority="10089" operator="notEqual">
      <formula>""</formula>
    </cfRule>
    <cfRule type="cellIs" dxfId="19880" priority="10090" operator="equal">
      <formula>""</formula>
    </cfRule>
  </conditionalFormatting>
  <conditionalFormatting sqref="D1004:D1005">
    <cfRule type="cellIs" dxfId="19879" priority="10087" operator="notEqual">
      <formula>""</formula>
    </cfRule>
    <cfRule type="cellIs" dxfId="19878" priority="10088" operator="equal">
      <formula>""</formula>
    </cfRule>
  </conditionalFormatting>
  <conditionalFormatting sqref="U1005:U1014">
    <cfRule type="cellIs" dxfId="19877" priority="10085" operator="notEqual">
      <formula>""</formula>
    </cfRule>
    <cfRule type="cellIs" dxfId="19876" priority="10086" operator="equal">
      <formula>""</formula>
    </cfRule>
  </conditionalFormatting>
  <conditionalFormatting sqref="T1005:T1014">
    <cfRule type="cellIs" dxfId="19875" priority="10083" operator="notEqual">
      <formula>""</formula>
    </cfRule>
    <cfRule type="cellIs" dxfId="19874" priority="10084" operator="equal">
      <formula>""</formula>
    </cfRule>
  </conditionalFormatting>
  <conditionalFormatting sqref="S1012:S1014">
    <cfRule type="cellIs" dxfId="19873" priority="10081" operator="notEqual">
      <formula>""</formula>
    </cfRule>
    <cfRule type="cellIs" dxfId="19872" priority="10082" operator="equal">
      <formula>""</formula>
    </cfRule>
  </conditionalFormatting>
  <conditionalFormatting sqref="H1003 H1010:H1012">
    <cfRule type="cellIs" dxfId="19871" priority="10079" operator="notEqual">
      <formula>""</formula>
    </cfRule>
    <cfRule type="cellIs" dxfId="19870" priority="10080" operator="equal">
      <formula>""</formula>
    </cfRule>
  </conditionalFormatting>
  <conditionalFormatting sqref="B1013:B1014">
    <cfRule type="cellIs" dxfId="19869" priority="10077" operator="notEqual">
      <formula>""</formula>
    </cfRule>
    <cfRule type="cellIs" dxfId="19868" priority="10078" operator="equal">
      <formula>""</formula>
    </cfRule>
  </conditionalFormatting>
  <conditionalFormatting sqref="P1003:P1013">
    <cfRule type="cellIs" dxfId="19867" priority="10075" operator="notEqual">
      <formula>""</formula>
    </cfRule>
    <cfRule type="cellIs" dxfId="19866" priority="10076" operator="equal">
      <formula>""</formula>
    </cfRule>
  </conditionalFormatting>
  <conditionalFormatting sqref="R1006:R1012">
    <cfRule type="cellIs" dxfId="19865" priority="10073" operator="notEqual">
      <formula>""</formula>
    </cfRule>
    <cfRule type="cellIs" dxfId="19864" priority="10074" operator="equal">
      <formula>""</formula>
    </cfRule>
  </conditionalFormatting>
  <conditionalFormatting sqref="I1009">
    <cfRule type="cellIs" dxfId="19863" priority="10071" operator="notEqual">
      <formula>""</formula>
    </cfRule>
    <cfRule type="cellIs" dxfId="19862" priority="10072" operator="equal">
      <formula>""</formula>
    </cfRule>
  </conditionalFormatting>
  <conditionalFormatting sqref="G1010:G1013">
    <cfRule type="cellIs" dxfId="19861" priority="10069" operator="notEqual">
      <formula>""</formula>
    </cfRule>
    <cfRule type="cellIs" dxfId="19860" priority="10070" operator="equal">
      <formula>""</formula>
    </cfRule>
  </conditionalFormatting>
  <conditionalFormatting sqref="G1014">
    <cfRule type="cellIs" dxfId="19859" priority="10067" operator="notEqual">
      <formula>""</formula>
    </cfRule>
    <cfRule type="cellIs" dxfId="19858" priority="10068" operator="equal">
      <formula>""</formula>
    </cfRule>
  </conditionalFormatting>
  <conditionalFormatting sqref="I1005:I1008">
    <cfRule type="cellIs" dxfId="19857" priority="10065" operator="notEqual">
      <formula>""</formula>
    </cfRule>
    <cfRule type="cellIs" dxfId="19856" priority="10066" operator="equal">
      <formula>""</formula>
    </cfRule>
  </conditionalFormatting>
  <conditionalFormatting sqref="F1014">
    <cfRule type="cellIs" dxfId="19855" priority="10061" operator="notEqual">
      <formula>""</formula>
    </cfRule>
    <cfRule type="cellIs" dxfId="19854" priority="10062" operator="equal">
      <formula>""</formula>
    </cfRule>
  </conditionalFormatting>
  <conditionalFormatting sqref="E1008:E1014">
    <cfRule type="cellIs" dxfId="19853" priority="10057" operator="notEqual">
      <formula>""</formula>
    </cfRule>
    <cfRule type="cellIs" dxfId="19852" priority="10058" operator="equal">
      <formula>""</formula>
    </cfRule>
  </conditionalFormatting>
  <conditionalFormatting sqref="F1009:F1013">
    <cfRule type="cellIs" dxfId="19851" priority="10055" operator="notEqual">
      <formula>""</formula>
    </cfRule>
    <cfRule type="cellIs" dxfId="19850" priority="10056" operator="equal">
      <formula>""</formula>
    </cfRule>
  </conditionalFormatting>
  <conditionalFormatting sqref="O1005:O1008">
    <cfRule type="cellIs" dxfId="19849" priority="10051" operator="notEqual">
      <formula>""</formula>
    </cfRule>
    <cfRule type="cellIs" dxfId="19848" priority="10052" operator="equal">
      <formula>""</formula>
    </cfRule>
  </conditionalFormatting>
  <conditionalFormatting sqref="H1004">
    <cfRule type="cellIs" dxfId="19847" priority="10049" operator="notEqual">
      <formula>""</formula>
    </cfRule>
    <cfRule type="cellIs" dxfId="19846" priority="10050" operator="equal">
      <formula>""</formula>
    </cfRule>
  </conditionalFormatting>
  <conditionalFormatting sqref="H1005:H1009">
    <cfRule type="cellIs" dxfId="19845" priority="10047" operator="notEqual">
      <formula>""</formula>
    </cfRule>
    <cfRule type="cellIs" dxfId="19844" priority="10048" operator="equal">
      <formula>""</formula>
    </cfRule>
  </conditionalFormatting>
  <conditionalFormatting sqref="M1003">
    <cfRule type="cellIs" dxfId="19843" priority="10041" operator="notEqual">
      <formula>""</formula>
    </cfRule>
    <cfRule type="cellIs" dxfId="19842" priority="10042" operator="equal">
      <formula>""</formula>
    </cfRule>
  </conditionalFormatting>
  <conditionalFormatting sqref="D1006:D1008">
    <cfRule type="cellIs" dxfId="19841" priority="10039" operator="notEqual">
      <formula>""</formula>
    </cfRule>
    <cfRule type="cellIs" dxfId="19840" priority="10040" operator="equal">
      <formula>""</formula>
    </cfRule>
  </conditionalFormatting>
  <conditionalFormatting sqref="Q1018:U1019 H1029:I1029 R1020 K1028:K1029 J1027:J1029 H1028 O1029:P1029 O1028 Q1020:Q1029 S1020:S1025 N1018:N1029 M1029">
    <cfRule type="cellIs" dxfId="19839" priority="10037" operator="notEqual">
      <formula>""</formula>
    </cfRule>
    <cfRule type="cellIs" dxfId="19838" priority="10038" operator="equal">
      <formula>""</formula>
    </cfRule>
  </conditionalFormatting>
  <conditionalFormatting sqref="B1018:C1027 I1018:J1019 C1028:C1029 E1018:E1022 G1018:G1022 J1020">
    <cfRule type="cellIs" dxfId="19837" priority="10035" operator="notEqual">
      <formula>""</formula>
    </cfRule>
    <cfRule type="cellIs" dxfId="19836" priority="10036" operator="equal">
      <formula>""</formula>
    </cfRule>
  </conditionalFormatting>
  <conditionalFormatting sqref="K1018:K1027">
    <cfRule type="cellIs" dxfId="19835" priority="10033" operator="notEqual">
      <formula>""</formula>
    </cfRule>
    <cfRule type="cellIs" dxfId="19834" priority="10034" operator="equal">
      <formula>""</formula>
    </cfRule>
  </conditionalFormatting>
  <conditionalFormatting sqref="D1018 D1029">
    <cfRule type="cellIs" dxfId="19833" priority="10031" operator="notEqual">
      <formula>""</formula>
    </cfRule>
    <cfRule type="cellIs" dxfId="19832" priority="10032" operator="equal">
      <formula>""</formula>
    </cfRule>
  </conditionalFormatting>
  <conditionalFormatting sqref="R1028:R1029">
    <cfRule type="cellIs" dxfId="19831" priority="10029" operator="notEqual">
      <formula>""</formula>
    </cfRule>
    <cfRule type="cellIs" dxfId="19830" priority="10030" operator="equal">
      <formula>""</formula>
    </cfRule>
  </conditionalFormatting>
  <conditionalFormatting sqref="O1024:O1027">
    <cfRule type="cellIs" dxfId="19829" priority="10027" operator="notEqual">
      <formula>""</formula>
    </cfRule>
    <cfRule type="cellIs" dxfId="19828" priority="10028" operator="equal">
      <formula>""</formula>
    </cfRule>
  </conditionalFormatting>
  <conditionalFormatting sqref="D1019:D1020">
    <cfRule type="cellIs" dxfId="19827" priority="10023" operator="notEqual">
      <formula>""</formula>
    </cfRule>
    <cfRule type="cellIs" dxfId="19826" priority="10024" operator="equal">
      <formula>""</formula>
    </cfRule>
  </conditionalFormatting>
  <conditionalFormatting sqref="U1020:U1029">
    <cfRule type="cellIs" dxfId="19825" priority="10021" operator="notEqual">
      <formula>""</formula>
    </cfRule>
    <cfRule type="cellIs" dxfId="19824" priority="10022" operator="equal">
      <formula>""</formula>
    </cfRule>
  </conditionalFormatting>
  <conditionalFormatting sqref="T1020:T1029">
    <cfRule type="cellIs" dxfId="19823" priority="10019" operator="notEqual">
      <formula>""</formula>
    </cfRule>
    <cfRule type="cellIs" dxfId="19822" priority="10020" operator="equal">
      <formula>""</formula>
    </cfRule>
  </conditionalFormatting>
  <conditionalFormatting sqref="S1026:S1029">
    <cfRule type="cellIs" dxfId="19821" priority="10017" operator="notEqual">
      <formula>""</formula>
    </cfRule>
    <cfRule type="cellIs" dxfId="19820" priority="10018" operator="equal">
      <formula>""</formula>
    </cfRule>
  </conditionalFormatting>
  <conditionalFormatting sqref="H1018 H1025:H1027">
    <cfRule type="cellIs" dxfId="19819" priority="10015" operator="notEqual">
      <formula>""</formula>
    </cfRule>
    <cfRule type="cellIs" dxfId="19818" priority="10016" operator="equal">
      <formula>""</formula>
    </cfRule>
  </conditionalFormatting>
  <conditionalFormatting sqref="B1028:B1029">
    <cfRule type="cellIs" dxfId="19817" priority="10013" operator="notEqual">
      <formula>""</formula>
    </cfRule>
    <cfRule type="cellIs" dxfId="19816" priority="10014" operator="equal">
      <formula>""</formula>
    </cfRule>
  </conditionalFormatting>
  <conditionalFormatting sqref="P1018:P1028">
    <cfRule type="cellIs" dxfId="19815" priority="10011" operator="notEqual">
      <formula>""</formula>
    </cfRule>
    <cfRule type="cellIs" dxfId="19814" priority="10012" operator="equal">
      <formula>""</formula>
    </cfRule>
  </conditionalFormatting>
  <conditionalFormatting sqref="R1021:R1027">
    <cfRule type="cellIs" dxfId="19813" priority="10009" operator="notEqual">
      <formula>""</formula>
    </cfRule>
    <cfRule type="cellIs" dxfId="19812" priority="10010" operator="equal">
      <formula>""</formula>
    </cfRule>
  </conditionalFormatting>
  <conditionalFormatting sqref="G1023:G1028">
    <cfRule type="cellIs" dxfId="19811" priority="10005" operator="notEqual">
      <formula>""</formula>
    </cfRule>
    <cfRule type="cellIs" dxfId="19810" priority="10006" operator="equal">
      <formula>""</formula>
    </cfRule>
  </conditionalFormatting>
  <conditionalFormatting sqref="G1029">
    <cfRule type="cellIs" dxfId="19809" priority="10003" operator="notEqual">
      <formula>""</formula>
    </cfRule>
    <cfRule type="cellIs" dxfId="19808" priority="10004" operator="equal">
      <formula>""</formula>
    </cfRule>
  </conditionalFormatting>
  <conditionalFormatting sqref="F1029">
    <cfRule type="cellIs" dxfId="19807" priority="9997" operator="notEqual">
      <formula>""</formula>
    </cfRule>
    <cfRule type="cellIs" dxfId="19806" priority="9998" operator="equal">
      <formula>""</formula>
    </cfRule>
  </conditionalFormatting>
  <conditionalFormatting sqref="F1024:F1028">
    <cfRule type="cellIs" dxfId="19805" priority="9991" operator="notEqual">
      <formula>""</formula>
    </cfRule>
    <cfRule type="cellIs" dxfId="19804" priority="9992" operator="equal">
      <formula>""</formula>
    </cfRule>
  </conditionalFormatting>
  <conditionalFormatting sqref="O1018:O1023">
    <cfRule type="cellIs" dxfId="19803" priority="9987" operator="notEqual">
      <formula>""</formula>
    </cfRule>
    <cfRule type="cellIs" dxfId="19802" priority="9988" operator="equal">
      <formula>""</formula>
    </cfRule>
  </conditionalFormatting>
  <conditionalFormatting sqref="H1019">
    <cfRule type="cellIs" dxfId="19801" priority="9985" operator="notEqual">
      <formula>""</formula>
    </cfRule>
    <cfRule type="cellIs" dxfId="19800" priority="9986" operator="equal">
      <formula>""</formula>
    </cfRule>
  </conditionalFormatting>
  <conditionalFormatting sqref="H1020:H1024">
    <cfRule type="cellIs" dxfId="19799" priority="9983" operator="notEqual">
      <formula>""</formula>
    </cfRule>
    <cfRule type="cellIs" dxfId="19798" priority="9984" operator="equal">
      <formula>""</formula>
    </cfRule>
  </conditionalFormatting>
  <conditionalFormatting sqref="L1018">
    <cfRule type="cellIs" dxfId="19797" priority="9981" operator="notEqual">
      <formula>""</formula>
    </cfRule>
    <cfRule type="cellIs" dxfId="19796" priority="9982" operator="equal">
      <formula>""</formula>
    </cfRule>
  </conditionalFormatting>
  <conditionalFormatting sqref="M1018 M1026:M1028">
    <cfRule type="cellIs" dxfId="19795" priority="9977" operator="notEqual">
      <formula>""</formula>
    </cfRule>
    <cfRule type="cellIs" dxfId="19794" priority="9978" operator="equal">
      <formula>""</formula>
    </cfRule>
  </conditionalFormatting>
  <conditionalFormatting sqref="D1021:D1022">
    <cfRule type="cellIs" dxfId="19793" priority="9975" operator="notEqual">
      <formula>""</formula>
    </cfRule>
    <cfRule type="cellIs" dxfId="19792" priority="9976" operator="equal">
      <formula>""</formula>
    </cfRule>
  </conditionalFormatting>
  <conditionalFormatting sqref="Q1033:U1034 H1044:I1044 R1035 K1043 K1044:M1044 J1042:J1044 H1043 O1044:P1044 O1043 Q1035:Q1044 N1033:N1044 S1035:S1040">
    <cfRule type="cellIs" dxfId="19791" priority="9973" operator="notEqual">
      <formula>""</formula>
    </cfRule>
    <cfRule type="cellIs" dxfId="19790" priority="9974" operator="equal">
      <formula>""</formula>
    </cfRule>
  </conditionalFormatting>
  <conditionalFormatting sqref="B1039:C1042 I1033:J1034 C1043:C1044 E1033:E1037 J1035">
    <cfRule type="cellIs" dxfId="19789" priority="9971" operator="notEqual">
      <formula>""</formula>
    </cfRule>
    <cfRule type="cellIs" dxfId="19788" priority="9972" operator="equal">
      <formula>""</formula>
    </cfRule>
  </conditionalFormatting>
  <conditionalFormatting sqref="K1033 K1041:K1042">
    <cfRule type="cellIs" dxfId="19787" priority="9969" operator="notEqual">
      <formula>""</formula>
    </cfRule>
    <cfRule type="cellIs" dxfId="19786" priority="9970" operator="equal">
      <formula>""</formula>
    </cfRule>
  </conditionalFormatting>
  <conditionalFormatting sqref="D1033">
    <cfRule type="cellIs" dxfId="19785" priority="9967" operator="notEqual">
      <formula>""</formula>
    </cfRule>
    <cfRule type="cellIs" dxfId="19784" priority="9968" operator="equal">
      <formula>""</formula>
    </cfRule>
  </conditionalFormatting>
  <conditionalFormatting sqref="R1043:R1044">
    <cfRule type="cellIs" dxfId="19783" priority="9965" operator="notEqual">
      <formula>""</formula>
    </cfRule>
    <cfRule type="cellIs" dxfId="19782" priority="9966" operator="equal">
      <formula>""</formula>
    </cfRule>
  </conditionalFormatting>
  <conditionalFormatting sqref="O1039:O1042">
    <cfRule type="cellIs" dxfId="19781" priority="9963" operator="notEqual">
      <formula>""</formula>
    </cfRule>
    <cfRule type="cellIs" dxfId="19780" priority="9964" operator="equal">
      <formula>""</formula>
    </cfRule>
  </conditionalFormatting>
  <conditionalFormatting sqref="L1043">
    <cfRule type="cellIs" dxfId="19779" priority="9961" operator="notEqual">
      <formula>""</formula>
    </cfRule>
    <cfRule type="cellIs" dxfId="19778" priority="9962" operator="equal">
      <formula>""</formula>
    </cfRule>
  </conditionalFormatting>
  <conditionalFormatting sqref="D1034:D1035">
    <cfRule type="cellIs" dxfId="19777" priority="9959" operator="notEqual">
      <formula>""</formula>
    </cfRule>
    <cfRule type="cellIs" dxfId="19776" priority="9960" operator="equal">
      <formula>""</formula>
    </cfRule>
  </conditionalFormatting>
  <conditionalFormatting sqref="U1035:U1044">
    <cfRule type="cellIs" dxfId="19775" priority="9957" operator="notEqual">
      <formula>""</formula>
    </cfRule>
    <cfRule type="cellIs" dxfId="19774" priority="9958" operator="equal">
      <formula>""</formula>
    </cfRule>
  </conditionalFormatting>
  <conditionalFormatting sqref="T1035:T1044">
    <cfRule type="cellIs" dxfId="19773" priority="9955" operator="notEqual">
      <formula>""</formula>
    </cfRule>
    <cfRule type="cellIs" dxfId="19772" priority="9956" operator="equal">
      <formula>""</formula>
    </cfRule>
  </conditionalFormatting>
  <conditionalFormatting sqref="S1041:S1044">
    <cfRule type="cellIs" dxfId="19771" priority="9953" operator="notEqual">
      <formula>""</formula>
    </cfRule>
    <cfRule type="cellIs" dxfId="19770" priority="9954" operator="equal">
      <formula>""</formula>
    </cfRule>
  </conditionalFormatting>
  <conditionalFormatting sqref="H1033 H1040:H1042">
    <cfRule type="cellIs" dxfId="19769" priority="9951" operator="notEqual">
      <formula>""</formula>
    </cfRule>
    <cfRule type="cellIs" dxfId="19768" priority="9952" operator="equal">
      <formula>""</formula>
    </cfRule>
  </conditionalFormatting>
  <conditionalFormatting sqref="B1043:B1044">
    <cfRule type="cellIs" dxfId="19767" priority="9949" operator="notEqual">
      <formula>""</formula>
    </cfRule>
    <cfRule type="cellIs" dxfId="19766" priority="9950" operator="equal">
      <formula>""</formula>
    </cfRule>
  </conditionalFormatting>
  <conditionalFormatting sqref="P1033:P1043">
    <cfRule type="cellIs" dxfId="19765" priority="9947" operator="notEqual">
      <formula>""</formula>
    </cfRule>
    <cfRule type="cellIs" dxfId="19764" priority="9948" operator="equal">
      <formula>""</formula>
    </cfRule>
  </conditionalFormatting>
  <conditionalFormatting sqref="R1036:R1042">
    <cfRule type="cellIs" dxfId="19763" priority="9945" operator="notEqual">
      <formula>""</formula>
    </cfRule>
    <cfRule type="cellIs" dxfId="19762" priority="9946" operator="equal">
      <formula>""</formula>
    </cfRule>
  </conditionalFormatting>
  <conditionalFormatting sqref="I1039">
    <cfRule type="cellIs" dxfId="19761" priority="9943" operator="notEqual">
      <formula>""</formula>
    </cfRule>
    <cfRule type="cellIs" dxfId="19760" priority="9944" operator="equal">
      <formula>""</formula>
    </cfRule>
  </conditionalFormatting>
  <conditionalFormatting sqref="G1041:G1043">
    <cfRule type="cellIs" dxfId="19759" priority="9941" operator="notEqual">
      <formula>""</formula>
    </cfRule>
    <cfRule type="cellIs" dxfId="19758" priority="9942" operator="equal">
      <formula>""</formula>
    </cfRule>
  </conditionalFormatting>
  <conditionalFormatting sqref="G1044">
    <cfRule type="cellIs" dxfId="19757" priority="9939" operator="notEqual">
      <formula>""</formula>
    </cfRule>
    <cfRule type="cellIs" dxfId="19756" priority="9940" operator="equal">
      <formula>""</formula>
    </cfRule>
  </conditionalFormatting>
  <conditionalFormatting sqref="I1040:I1043">
    <cfRule type="cellIs" dxfId="19755" priority="9935" operator="notEqual">
      <formula>""</formula>
    </cfRule>
    <cfRule type="cellIs" dxfId="19754" priority="9936" operator="equal">
      <formula>""</formula>
    </cfRule>
  </conditionalFormatting>
  <conditionalFormatting sqref="F1044">
    <cfRule type="cellIs" dxfId="19753" priority="9933" operator="notEqual">
      <formula>""</formula>
    </cfRule>
    <cfRule type="cellIs" dxfId="19752" priority="9934" operator="equal">
      <formula>""</formula>
    </cfRule>
  </conditionalFormatting>
  <conditionalFormatting sqref="E1038:E1044">
    <cfRule type="cellIs" dxfId="19751" priority="9929" operator="notEqual">
      <formula>""</formula>
    </cfRule>
    <cfRule type="cellIs" dxfId="19750" priority="9930" operator="equal">
      <formula>""</formula>
    </cfRule>
  </conditionalFormatting>
  <conditionalFormatting sqref="F1039:F1043">
    <cfRule type="cellIs" dxfId="19749" priority="9927" operator="notEqual">
      <formula>""</formula>
    </cfRule>
    <cfRule type="cellIs" dxfId="19748" priority="9928" operator="equal">
      <formula>""</formula>
    </cfRule>
  </conditionalFormatting>
  <conditionalFormatting sqref="O1035:O1038">
    <cfRule type="cellIs" dxfId="19747" priority="9923" operator="notEqual">
      <formula>""</formula>
    </cfRule>
    <cfRule type="cellIs" dxfId="19746" priority="9924" operator="equal">
      <formula>""</formula>
    </cfRule>
  </conditionalFormatting>
  <conditionalFormatting sqref="H1034">
    <cfRule type="cellIs" dxfId="19745" priority="9921" operator="notEqual">
      <formula>""</formula>
    </cfRule>
    <cfRule type="cellIs" dxfId="19744" priority="9922" operator="equal">
      <formula>""</formula>
    </cfRule>
  </conditionalFormatting>
  <conditionalFormatting sqref="H1035:H1039">
    <cfRule type="cellIs" dxfId="19743" priority="9919" operator="notEqual">
      <formula>""</formula>
    </cfRule>
    <cfRule type="cellIs" dxfId="19742" priority="9920" operator="equal">
      <formula>""</formula>
    </cfRule>
  </conditionalFormatting>
  <conditionalFormatting sqref="L1033">
    <cfRule type="cellIs" dxfId="19741" priority="9917" operator="notEqual">
      <formula>""</formula>
    </cfRule>
    <cfRule type="cellIs" dxfId="19740" priority="9918" operator="equal">
      <formula>""</formula>
    </cfRule>
  </conditionalFormatting>
  <conditionalFormatting sqref="M1033 M1043">
    <cfRule type="cellIs" dxfId="19739" priority="9913" operator="notEqual">
      <formula>""</formula>
    </cfRule>
    <cfRule type="cellIs" dxfId="19738" priority="9914" operator="equal">
      <formula>""</formula>
    </cfRule>
  </conditionalFormatting>
  <conditionalFormatting sqref="D1036:D1037">
    <cfRule type="cellIs" dxfId="19737" priority="9911" operator="notEqual">
      <formula>""</formula>
    </cfRule>
    <cfRule type="cellIs" dxfId="19736" priority="9912" operator="equal">
      <formula>""</formula>
    </cfRule>
  </conditionalFormatting>
  <conditionalFormatting sqref="Q1048:U1049 H1059:I1059 R1050 K1058 K1059:M1059 J1057:J1059 H1058 S1050:S1055 O1059:P1059 O1058 Q1050:Q1059">
    <cfRule type="cellIs" dxfId="19735" priority="9909" operator="notEqual">
      <formula>""</formula>
    </cfRule>
    <cfRule type="cellIs" dxfId="19734" priority="9910" operator="equal">
      <formula>""</formula>
    </cfRule>
  </conditionalFormatting>
  <conditionalFormatting sqref="B1048:C1057 I1048:J1049 C1058:C1059 E1048:E1052 G1048:G1052 J1050:J1055">
    <cfRule type="cellIs" dxfId="19733" priority="9907" operator="notEqual">
      <formula>""</formula>
    </cfRule>
    <cfRule type="cellIs" dxfId="19732" priority="9908" operator="equal">
      <formula>""</formula>
    </cfRule>
  </conditionalFormatting>
  <conditionalFormatting sqref="K1048:K1057">
    <cfRule type="cellIs" dxfId="19731" priority="9905" operator="notEqual">
      <formula>""</formula>
    </cfRule>
    <cfRule type="cellIs" dxfId="19730" priority="9906" operator="equal">
      <formula>""</formula>
    </cfRule>
  </conditionalFormatting>
  <conditionalFormatting sqref="D1048 D1059">
    <cfRule type="cellIs" dxfId="19729" priority="9903" operator="notEqual">
      <formula>""</formula>
    </cfRule>
    <cfRule type="cellIs" dxfId="19728" priority="9904" operator="equal">
      <formula>""</formula>
    </cfRule>
  </conditionalFormatting>
  <conditionalFormatting sqref="R1058:R1059">
    <cfRule type="cellIs" dxfId="19727" priority="9901" operator="notEqual">
      <formula>""</formula>
    </cfRule>
    <cfRule type="cellIs" dxfId="19726" priority="9902" operator="equal">
      <formula>""</formula>
    </cfRule>
  </conditionalFormatting>
  <conditionalFormatting sqref="O1054:O1057">
    <cfRule type="cellIs" dxfId="19725" priority="9899" operator="notEqual">
      <formula>""</formula>
    </cfRule>
    <cfRule type="cellIs" dxfId="19724" priority="9900" operator="equal">
      <formula>""</formula>
    </cfRule>
  </conditionalFormatting>
  <conditionalFormatting sqref="L1054:L1058">
    <cfRule type="cellIs" dxfId="19723" priority="9897" operator="notEqual">
      <formula>""</formula>
    </cfRule>
    <cfRule type="cellIs" dxfId="19722" priority="9898" operator="equal">
      <formula>""</formula>
    </cfRule>
  </conditionalFormatting>
  <conditionalFormatting sqref="D1049:D1050">
    <cfRule type="cellIs" dxfId="19721" priority="9895" operator="notEqual">
      <formula>""</formula>
    </cfRule>
    <cfRule type="cellIs" dxfId="19720" priority="9896" operator="equal">
      <formula>""</formula>
    </cfRule>
  </conditionalFormatting>
  <conditionalFormatting sqref="U1050:U1059">
    <cfRule type="cellIs" dxfId="19719" priority="9893" operator="notEqual">
      <formula>""</formula>
    </cfRule>
    <cfRule type="cellIs" dxfId="19718" priority="9894" operator="equal">
      <formula>""</formula>
    </cfRule>
  </conditionalFormatting>
  <conditionalFormatting sqref="T1050:T1059">
    <cfRule type="cellIs" dxfId="19717" priority="9891" operator="notEqual">
      <formula>""</formula>
    </cfRule>
    <cfRule type="cellIs" dxfId="19716" priority="9892" operator="equal">
      <formula>""</formula>
    </cfRule>
  </conditionalFormatting>
  <conditionalFormatting sqref="S1056:S1059">
    <cfRule type="cellIs" dxfId="19715" priority="9889" operator="notEqual">
      <formula>""</formula>
    </cfRule>
    <cfRule type="cellIs" dxfId="19714" priority="9890" operator="equal">
      <formula>""</formula>
    </cfRule>
  </conditionalFormatting>
  <conditionalFormatting sqref="H1048 H1055:H1057">
    <cfRule type="cellIs" dxfId="19713" priority="9887" operator="notEqual">
      <formula>""</formula>
    </cfRule>
    <cfRule type="cellIs" dxfId="19712" priority="9888" operator="equal">
      <formula>""</formula>
    </cfRule>
  </conditionalFormatting>
  <conditionalFormatting sqref="B1058:B1059">
    <cfRule type="cellIs" dxfId="19711" priority="9885" operator="notEqual">
      <formula>""</formula>
    </cfRule>
    <cfRule type="cellIs" dxfId="19710" priority="9886" operator="equal">
      <formula>""</formula>
    </cfRule>
  </conditionalFormatting>
  <conditionalFormatting sqref="P1048:P1058">
    <cfRule type="cellIs" dxfId="19709" priority="9883" operator="notEqual">
      <formula>""</formula>
    </cfRule>
    <cfRule type="cellIs" dxfId="19708" priority="9884" operator="equal">
      <formula>""</formula>
    </cfRule>
  </conditionalFormatting>
  <conditionalFormatting sqref="R1051:R1057">
    <cfRule type="cellIs" dxfId="19707" priority="9881" operator="notEqual">
      <formula>""</formula>
    </cfRule>
    <cfRule type="cellIs" dxfId="19706" priority="9882" operator="equal">
      <formula>""</formula>
    </cfRule>
  </conditionalFormatting>
  <conditionalFormatting sqref="I1054">
    <cfRule type="cellIs" dxfId="19705" priority="9879" operator="notEqual">
      <formula>""</formula>
    </cfRule>
    <cfRule type="cellIs" dxfId="19704" priority="9880" operator="equal">
      <formula>""</formula>
    </cfRule>
  </conditionalFormatting>
  <conditionalFormatting sqref="G1053:G1058">
    <cfRule type="cellIs" dxfId="19703" priority="9877" operator="notEqual">
      <formula>""</formula>
    </cfRule>
    <cfRule type="cellIs" dxfId="19702" priority="9878" operator="equal">
      <formula>""</formula>
    </cfRule>
  </conditionalFormatting>
  <conditionalFormatting sqref="G1059">
    <cfRule type="cellIs" dxfId="19701" priority="9875" operator="notEqual">
      <formula>""</formula>
    </cfRule>
    <cfRule type="cellIs" dxfId="19700" priority="9876" operator="equal">
      <formula>""</formula>
    </cfRule>
  </conditionalFormatting>
  <conditionalFormatting sqref="I1050:I1053">
    <cfRule type="cellIs" dxfId="19699" priority="9873" operator="notEqual">
      <formula>""</formula>
    </cfRule>
    <cfRule type="cellIs" dxfId="19698" priority="9874" operator="equal">
      <formula>""</formula>
    </cfRule>
  </conditionalFormatting>
  <conditionalFormatting sqref="I1055:I1058">
    <cfRule type="cellIs" dxfId="19697" priority="9871" operator="notEqual">
      <formula>""</formula>
    </cfRule>
    <cfRule type="cellIs" dxfId="19696" priority="9872" operator="equal">
      <formula>""</formula>
    </cfRule>
  </conditionalFormatting>
  <conditionalFormatting sqref="F1059">
    <cfRule type="cellIs" dxfId="19695" priority="9869" operator="notEqual">
      <formula>""</formula>
    </cfRule>
    <cfRule type="cellIs" dxfId="19694" priority="9870" operator="equal">
      <formula>""</formula>
    </cfRule>
  </conditionalFormatting>
  <conditionalFormatting sqref="J1056">
    <cfRule type="cellIs" dxfId="19693" priority="9867" operator="notEqual">
      <formula>""</formula>
    </cfRule>
    <cfRule type="cellIs" dxfId="19692" priority="9868" operator="equal">
      <formula>""</formula>
    </cfRule>
  </conditionalFormatting>
  <conditionalFormatting sqref="E1053:E1059">
    <cfRule type="cellIs" dxfId="19691" priority="9865" operator="notEqual">
      <formula>""</formula>
    </cfRule>
    <cfRule type="cellIs" dxfId="19690" priority="9866" operator="equal">
      <formula>""</formula>
    </cfRule>
  </conditionalFormatting>
  <conditionalFormatting sqref="F1054:F1058">
    <cfRule type="cellIs" dxfId="19689" priority="9863" operator="notEqual">
      <formula>""</formula>
    </cfRule>
    <cfRule type="cellIs" dxfId="19688" priority="9864" operator="equal">
      <formula>""</formula>
    </cfRule>
  </conditionalFormatting>
  <conditionalFormatting sqref="D1057:D1058">
    <cfRule type="cellIs" dxfId="19687" priority="9861" operator="notEqual">
      <formula>""</formula>
    </cfRule>
    <cfRule type="cellIs" dxfId="19686" priority="9862" operator="equal">
      <formula>""</formula>
    </cfRule>
  </conditionalFormatting>
  <conditionalFormatting sqref="O1078:O1082">
    <cfRule type="cellIs" dxfId="19685" priority="9859" operator="notEqual">
      <formula>""</formula>
    </cfRule>
    <cfRule type="cellIs" dxfId="19684" priority="9860" operator="equal">
      <formula>""</formula>
    </cfRule>
  </conditionalFormatting>
  <conditionalFormatting sqref="H1049">
    <cfRule type="cellIs" dxfId="19683" priority="9857" operator="notEqual">
      <formula>""</formula>
    </cfRule>
    <cfRule type="cellIs" dxfId="19682" priority="9858" operator="equal">
      <formula>""</formula>
    </cfRule>
  </conditionalFormatting>
  <conditionalFormatting sqref="H1050:H1054">
    <cfRule type="cellIs" dxfId="19681" priority="9855" operator="notEqual">
      <formula>""</formula>
    </cfRule>
    <cfRule type="cellIs" dxfId="19680" priority="9856" operator="equal">
      <formula>""</formula>
    </cfRule>
  </conditionalFormatting>
  <conditionalFormatting sqref="L1048:L1053">
    <cfRule type="cellIs" dxfId="19679" priority="9853" operator="notEqual">
      <formula>""</formula>
    </cfRule>
    <cfRule type="cellIs" dxfId="19678" priority="9854" operator="equal">
      <formula>""</formula>
    </cfRule>
  </conditionalFormatting>
  <conditionalFormatting sqref="F1048:F1053">
    <cfRule type="cellIs" dxfId="19677" priority="9851" operator="notEqual">
      <formula>""</formula>
    </cfRule>
    <cfRule type="cellIs" dxfId="19676" priority="9852" operator="equal">
      <formula>""</formula>
    </cfRule>
  </conditionalFormatting>
  <conditionalFormatting sqref="M1048:M1058">
    <cfRule type="cellIs" dxfId="19675" priority="9849" operator="notEqual">
      <formula>""</formula>
    </cfRule>
    <cfRule type="cellIs" dxfId="19674" priority="9850" operator="equal">
      <formula>""</formula>
    </cfRule>
  </conditionalFormatting>
  <conditionalFormatting sqref="D1051:D1056">
    <cfRule type="cellIs" dxfId="19673" priority="9847" operator="notEqual">
      <formula>""</formula>
    </cfRule>
    <cfRule type="cellIs" dxfId="19672" priority="9848" operator="equal">
      <formula>""</formula>
    </cfRule>
  </conditionalFormatting>
  <conditionalFormatting sqref="Q1063:U1064 H1074:I1074 R1065 K1073 K1074:M1074 J1072:J1074 H1073 S1065:S1070 O1074:P1074 O1073 N1063:N1074 Q1065:Q1074">
    <cfRule type="cellIs" dxfId="19671" priority="9845" operator="notEqual">
      <formula>""</formula>
    </cfRule>
    <cfRule type="cellIs" dxfId="19670" priority="9846" operator="equal">
      <formula>""</formula>
    </cfRule>
  </conditionalFormatting>
  <conditionalFormatting sqref="B1063:C1072 I1063:J1064 C1073:C1074 E1063:E1067 G1063:G1067 J1065:J1070">
    <cfRule type="cellIs" dxfId="19669" priority="9843" operator="notEqual">
      <formula>""</formula>
    </cfRule>
    <cfRule type="cellIs" dxfId="19668" priority="9844" operator="equal">
      <formula>""</formula>
    </cfRule>
  </conditionalFormatting>
  <conditionalFormatting sqref="K1063:K1072">
    <cfRule type="cellIs" dxfId="19667" priority="9841" operator="notEqual">
      <formula>""</formula>
    </cfRule>
    <cfRule type="cellIs" dxfId="19666" priority="9842" operator="equal">
      <formula>""</formula>
    </cfRule>
  </conditionalFormatting>
  <conditionalFormatting sqref="D1063 D1074">
    <cfRule type="cellIs" dxfId="19665" priority="9839" operator="notEqual">
      <formula>""</formula>
    </cfRule>
    <cfRule type="cellIs" dxfId="19664" priority="9840" operator="equal">
      <formula>""</formula>
    </cfRule>
  </conditionalFormatting>
  <conditionalFormatting sqref="R1073:R1074">
    <cfRule type="cellIs" dxfId="19663" priority="9837" operator="notEqual">
      <formula>""</formula>
    </cfRule>
    <cfRule type="cellIs" dxfId="19662" priority="9838" operator="equal">
      <formula>""</formula>
    </cfRule>
  </conditionalFormatting>
  <conditionalFormatting sqref="O1069:O1072">
    <cfRule type="cellIs" dxfId="19661" priority="9835" operator="notEqual">
      <formula>""</formula>
    </cfRule>
    <cfRule type="cellIs" dxfId="19660" priority="9836" operator="equal">
      <formula>""</formula>
    </cfRule>
  </conditionalFormatting>
  <conditionalFormatting sqref="L1069:L1073">
    <cfRule type="cellIs" dxfId="19659" priority="9833" operator="notEqual">
      <formula>""</formula>
    </cfRule>
    <cfRule type="cellIs" dxfId="19658" priority="9834" operator="equal">
      <formula>""</formula>
    </cfRule>
  </conditionalFormatting>
  <conditionalFormatting sqref="D1064:D1065">
    <cfRule type="cellIs" dxfId="19657" priority="9831" operator="notEqual">
      <formula>""</formula>
    </cfRule>
    <cfRule type="cellIs" dxfId="19656" priority="9832" operator="equal">
      <formula>""</formula>
    </cfRule>
  </conditionalFormatting>
  <conditionalFormatting sqref="U1065:U1074">
    <cfRule type="cellIs" dxfId="19655" priority="9829" operator="notEqual">
      <formula>""</formula>
    </cfRule>
    <cfRule type="cellIs" dxfId="19654" priority="9830" operator="equal">
      <formula>""</formula>
    </cfRule>
  </conditionalFormatting>
  <conditionalFormatting sqref="T1065:T1074">
    <cfRule type="cellIs" dxfId="19653" priority="9827" operator="notEqual">
      <formula>""</formula>
    </cfRule>
    <cfRule type="cellIs" dxfId="19652" priority="9828" operator="equal">
      <formula>""</formula>
    </cfRule>
  </conditionalFormatting>
  <conditionalFormatting sqref="S1071:S1074">
    <cfRule type="cellIs" dxfId="19651" priority="9825" operator="notEqual">
      <formula>""</formula>
    </cfRule>
    <cfRule type="cellIs" dxfId="19650" priority="9826" operator="equal">
      <formula>""</formula>
    </cfRule>
  </conditionalFormatting>
  <conditionalFormatting sqref="H1063 H1070:H1072">
    <cfRule type="cellIs" dxfId="19649" priority="9823" operator="notEqual">
      <formula>""</formula>
    </cfRule>
    <cfRule type="cellIs" dxfId="19648" priority="9824" operator="equal">
      <formula>""</formula>
    </cfRule>
  </conditionalFormatting>
  <conditionalFormatting sqref="B1073:B1074">
    <cfRule type="cellIs" dxfId="19647" priority="9821" operator="notEqual">
      <formula>""</formula>
    </cfRule>
    <cfRule type="cellIs" dxfId="19646" priority="9822" operator="equal">
      <formula>""</formula>
    </cfRule>
  </conditionalFormatting>
  <conditionalFormatting sqref="P1063:P1073">
    <cfRule type="cellIs" dxfId="19645" priority="9819" operator="notEqual">
      <formula>""</formula>
    </cfRule>
    <cfRule type="cellIs" dxfId="19644" priority="9820" operator="equal">
      <formula>""</formula>
    </cfRule>
  </conditionalFormatting>
  <conditionalFormatting sqref="R1066:R1072">
    <cfRule type="cellIs" dxfId="19643" priority="9817" operator="notEqual">
      <formula>""</formula>
    </cfRule>
    <cfRule type="cellIs" dxfId="19642" priority="9818" operator="equal">
      <formula>""</formula>
    </cfRule>
  </conditionalFormatting>
  <conditionalFormatting sqref="I1069">
    <cfRule type="cellIs" dxfId="19641" priority="9815" operator="notEqual">
      <formula>""</formula>
    </cfRule>
    <cfRule type="cellIs" dxfId="19640" priority="9816" operator="equal">
      <formula>""</formula>
    </cfRule>
  </conditionalFormatting>
  <conditionalFormatting sqref="G1068:G1073">
    <cfRule type="cellIs" dxfId="19639" priority="9813" operator="notEqual">
      <formula>""</formula>
    </cfRule>
    <cfRule type="cellIs" dxfId="19638" priority="9814" operator="equal">
      <formula>""</formula>
    </cfRule>
  </conditionalFormatting>
  <conditionalFormatting sqref="G1074">
    <cfRule type="cellIs" dxfId="19637" priority="9811" operator="notEqual">
      <formula>""</formula>
    </cfRule>
    <cfRule type="cellIs" dxfId="19636" priority="9812" operator="equal">
      <formula>""</formula>
    </cfRule>
  </conditionalFormatting>
  <conditionalFormatting sqref="I1065:I1068">
    <cfRule type="cellIs" dxfId="19635" priority="9809" operator="notEqual">
      <formula>""</formula>
    </cfRule>
    <cfRule type="cellIs" dxfId="19634" priority="9810" operator="equal">
      <formula>""</formula>
    </cfRule>
  </conditionalFormatting>
  <conditionalFormatting sqref="I1070:I1073">
    <cfRule type="cellIs" dxfId="19633" priority="9807" operator="notEqual">
      <formula>""</formula>
    </cfRule>
    <cfRule type="cellIs" dxfId="19632" priority="9808" operator="equal">
      <formula>""</formula>
    </cfRule>
  </conditionalFormatting>
  <conditionalFormatting sqref="F1074">
    <cfRule type="cellIs" dxfId="19631" priority="9805" operator="notEqual">
      <formula>""</formula>
    </cfRule>
    <cfRule type="cellIs" dxfId="19630" priority="9806" operator="equal">
      <formula>""</formula>
    </cfRule>
  </conditionalFormatting>
  <conditionalFormatting sqref="J1071">
    <cfRule type="cellIs" dxfId="19629" priority="9803" operator="notEqual">
      <formula>""</formula>
    </cfRule>
    <cfRule type="cellIs" dxfId="19628" priority="9804" operator="equal">
      <formula>""</formula>
    </cfRule>
  </conditionalFormatting>
  <conditionalFormatting sqref="E1068:E1074">
    <cfRule type="cellIs" dxfId="19627" priority="9801" operator="notEqual">
      <formula>""</formula>
    </cfRule>
    <cfRule type="cellIs" dxfId="19626" priority="9802" operator="equal">
      <formula>""</formula>
    </cfRule>
  </conditionalFormatting>
  <conditionalFormatting sqref="F1069:F1073">
    <cfRule type="cellIs" dxfId="19625" priority="9799" operator="notEqual">
      <formula>""</formula>
    </cfRule>
    <cfRule type="cellIs" dxfId="19624" priority="9800" operator="equal">
      <formula>""</formula>
    </cfRule>
  </conditionalFormatting>
  <conditionalFormatting sqref="D1072:D1073">
    <cfRule type="cellIs" dxfId="19623" priority="9797" operator="notEqual">
      <formula>""</formula>
    </cfRule>
    <cfRule type="cellIs" dxfId="19622" priority="9798" operator="equal">
      <formula>""</formula>
    </cfRule>
  </conditionalFormatting>
  <conditionalFormatting sqref="O1063:O1068">
    <cfRule type="cellIs" dxfId="19621" priority="9795" operator="notEqual">
      <formula>""</formula>
    </cfRule>
    <cfRule type="cellIs" dxfId="19620" priority="9796" operator="equal">
      <formula>""</formula>
    </cfRule>
  </conditionalFormatting>
  <conditionalFormatting sqref="H1064">
    <cfRule type="cellIs" dxfId="19619" priority="9793" operator="notEqual">
      <formula>""</formula>
    </cfRule>
    <cfRule type="cellIs" dxfId="19618" priority="9794" operator="equal">
      <formula>""</formula>
    </cfRule>
  </conditionalFormatting>
  <conditionalFormatting sqref="H1065:H1069">
    <cfRule type="cellIs" dxfId="19617" priority="9791" operator="notEqual">
      <formula>""</formula>
    </cfRule>
    <cfRule type="cellIs" dxfId="19616" priority="9792" operator="equal">
      <formula>""</formula>
    </cfRule>
  </conditionalFormatting>
  <conditionalFormatting sqref="L1063:L1068">
    <cfRule type="cellIs" dxfId="19615" priority="9789" operator="notEqual">
      <formula>""</formula>
    </cfRule>
    <cfRule type="cellIs" dxfId="19614" priority="9790" operator="equal">
      <formula>""</formula>
    </cfRule>
  </conditionalFormatting>
  <conditionalFormatting sqref="F1063:F1068">
    <cfRule type="cellIs" dxfId="19613" priority="9787" operator="notEqual">
      <formula>""</formula>
    </cfRule>
    <cfRule type="cellIs" dxfId="19612" priority="9788" operator="equal">
      <formula>""</formula>
    </cfRule>
  </conditionalFormatting>
  <conditionalFormatting sqref="M1063:M1073">
    <cfRule type="cellIs" dxfId="19611" priority="9785" operator="notEqual">
      <formula>""</formula>
    </cfRule>
    <cfRule type="cellIs" dxfId="19610" priority="9786" operator="equal">
      <formula>""</formula>
    </cfRule>
  </conditionalFormatting>
  <conditionalFormatting sqref="D1066:D1071">
    <cfRule type="cellIs" dxfId="19609" priority="9783" operator="notEqual">
      <formula>""</formula>
    </cfRule>
    <cfRule type="cellIs" dxfId="19608" priority="9784" operator="equal">
      <formula>""</formula>
    </cfRule>
  </conditionalFormatting>
  <conditionalFormatting sqref="Q1078:U1079 H1089:I1089 R1080 L1089:M1089 J1087:J1089 H1088 O1089:P1089 N1078:N1089 Q1080:Q1089 S1080:S1085">
    <cfRule type="cellIs" dxfId="19607" priority="9781" operator="notEqual">
      <formula>""</formula>
    </cfRule>
    <cfRule type="cellIs" dxfId="19606" priority="9782" operator="equal">
      <formula>""</formula>
    </cfRule>
  </conditionalFormatting>
  <conditionalFormatting sqref="I1078:J1079 J1080:J1086 C1078:C1089">
    <cfRule type="cellIs" dxfId="19605" priority="9779" operator="notEqual">
      <formula>""</formula>
    </cfRule>
    <cfRule type="cellIs" dxfId="19604" priority="9780" operator="equal">
      <formula>""</formula>
    </cfRule>
  </conditionalFormatting>
  <conditionalFormatting sqref="K1078:K1082">
    <cfRule type="cellIs" dxfId="19603" priority="9777" operator="notEqual">
      <formula>""</formula>
    </cfRule>
    <cfRule type="cellIs" dxfId="19602" priority="9778" operator="equal">
      <formula>""</formula>
    </cfRule>
  </conditionalFormatting>
  <conditionalFormatting sqref="D1078">
    <cfRule type="cellIs" dxfId="19601" priority="9775" operator="notEqual">
      <formula>""</formula>
    </cfRule>
    <cfRule type="cellIs" dxfId="19600" priority="9776" operator="equal">
      <formula>""</formula>
    </cfRule>
  </conditionalFormatting>
  <conditionalFormatting sqref="R1088:R1089">
    <cfRule type="cellIs" dxfId="19599" priority="9773" operator="notEqual">
      <formula>""</formula>
    </cfRule>
    <cfRule type="cellIs" dxfId="19598" priority="9774" operator="equal">
      <formula>""</formula>
    </cfRule>
  </conditionalFormatting>
  <conditionalFormatting sqref="L1088">
    <cfRule type="cellIs" dxfId="19597" priority="9769" operator="notEqual">
      <formula>""</formula>
    </cfRule>
    <cfRule type="cellIs" dxfId="19596" priority="9770" operator="equal">
      <formula>""</formula>
    </cfRule>
  </conditionalFormatting>
  <conditionalFormatting sqref="D1079:D1080">
    <cfRule type="cellIs" dxfId="19595" priority="9767" operator="notEqual">
      <formula>""</formula>
    </cfRule>
    <cfRule type="cellIs" dxfId="19594" priority="9768" operator="equal">
      <formula>""</formula>
    </cfRule>
  </conditionalFormatting>
  <conditionalFormatting sqref="U1080:U1089">
    <cfRule type="cellIs" dxfId="19593" priority="9765" operator="notEqual">
      <formula>""</formula>
    </cfRule>
    <cfRule type="cellIs" dxfId="19592" priority="9766" operator="equal">
      <formula>""</formula>
    </cfRule>
  </conditionalFormatting>
  <conditionalFormatting sqref="T1080:T1089">
    <cfRule type="cellIs" dxfId="19591" priority="9763" operator="notEqual">
      <formula>""</formula>
    </cfRule>
    <cfRule type="cellIs" dxfId="19590" priority="9764" operator="equal">
      <formula>""</formula>
    </cfRule>
  </conditionalFormatting>
  <conditionalFormatting sqref="S1086:S1089">
    <cfRule type="cellIs" dxfId="19589" priority="9761" operator="notEqual">
      <formula>""</formula>
    </cfRule>
    <cfRule type="cellIs" dxfId="19588" priority="9762" operator="equal">
      <formula>""</formula>
    </cfRule>
  </conditionalFormatting>
  <conditionalFormatting sqref="H1078 H1085:H1087">
    <cfRule type="cellIs" dxfId="19587" priority="9759" operator="notEqual">
      <formula>""</formula>
    </cfRule>
    <cfRule type="cellIs" dxfId="19586" priority="9760" operator="equal">
      <formula>""</formula>
    </cfRule>
  </conditionalFormatting>
  <conditionalFormatting sqref="P1078:P1088">
    <cfRule type="cellIs" dxfId="19585" priority="9755" operator="notEqual">
      <formula>""</formula>
    </cfRule>
    <cfRule type="cellIs" dxfId="19584" priority="9756" operator="equal">
      <formula>""</formula>
    </cfRule>
  </conditionalFormatting>
  <conditionalFormatting sqref="R1081:R1087">
    <cfRule type="cellIs" dxfId="19583" priority="9753" operator="notEqual">
      <formula>""</formula>
    </cfRule>
    <cfRule type="cellIs" dxfId="19582" priority="9754" operator="equal">
      <formula>""</formula>
    </cfRule>
  </conditionalFormatting>
  <conditionalFormatting sqref="G1084:G1088">
    <cfRule type="cellIs" dxfId="19581" priority="9749" operator="notEqual">
      <formula>""</formula>
    </cfRule>
    <cfRule type="cellIs" dxfId="19580" priority="9750" operator="equal">
      <formula>""</formula>
    </cfRule>
  </conditionalFormatting>
  <conditionalFormatting sqref="G1089">
    <cfRule type="cellIs" dxfId="19579" priority="9747" operator="notEqual">
      <formula>""</formula>
    </cfRule>
    <cfRule type="cellIs" dxfId="19578" priority="9748" operator="equal">
      <formula>""</formula>
    </cfRule>
  </conditionalFormatting>
  <conditionalFormatting sqref="F1089">
    <cfRule type="cellIs" dxfId="19577" priority="9741" operator="notEqual">
      <formula>""</formula>
    </cfRule>
    <cfRule type="cellIs" dxfId="19576" priority="9742" operator="equal">
      <formula>""</formula>
    </cfRule>
  </conditionalFormatting>
  <conditionalFormatting sqref="E1084:E1089">
    <cfRule type="cellIs" dxfId="19575" priority="9737" operator="notEqual">
      <formula>""</formula>
    </cfRule>
    <cfRule type="cellIs" dxfId="19574" priority="9738" operator="equal">
      <formula>""</formula>
    </cfRule>
  </conditionalFormatting>
  <conditionalFormatting sqref="F1084:F1088">
    <cfRule type="cellIs" dxfId="19573" priority="9735" operator="notEqual">
      <formula>""</formula>
    </cfRule>
    <cfRule type="cellIs" dxfId="19572" priority="9736" operator="equal">
      <formula>""</formula>
    </cfRule>
  </conditionalFormatting>
  <conditionalFormatting sqref="H1079">
    <cfRule type="cellIs" dxfId="19571" priority="9729" operator="notEqual">
      <formula>""</formula>
    </cfRule>
    <cfRule type="cellIs" dxfId="19570" priority="9730" operator="equal">
      <formula>""</formula>
    </cfRule>
  </conditionalFormatting>
  <conditionalFormatting sqref="H1080:H1084">
    <cfRule type="cellIs" dxfId="19569" priority="9727" operator="notEqual">
      <formula>""</formula>
    </cfRule>
    <cfRule type="cellIs" dxfId="19568" priority="9728" operator="equal">
      <formula>""</formula>
    </cfRule>
  </conditionalFormatting>
  <conditionalFormatting sqref="L1078">
    <cfRule type="cellIs" dxfId="19567" priority="9725" operator="notEqual">
      <formula>""</formula>
    </cfRule>
    <cfRule type="cellIs" dxfId="19566" priority="9726" operator="equal">
      <formula>""</formula>
    </cfRule>
  </conditionalFormatting>
  <conditionalFormatting sqref="M1078 M1088">
    <cfRule type="cellIs" dxfId="19565" priority="9721" operator="notEqual">
      <formula>""</formula>
    </cfRule>
    <cfRule type="cellIs" dxfId="19564" priority="9722" operator="equal">
      <formula>""</formula>
    </cfRule>
  </conditionalFormatting>
  <conditionalFormatting sqref="D1081:D1082">
    <cfRule type="cellIs" dxfId="19563" priority="9719" operator="notEqual">
      <formula>""</formula>
    </cfRule>
    <cfRule type="cellIs" dxfId="19562" priority="9720" operator="equal">
      <formula>""</formula>
    </cfRule>
  </conditionalFormatting>
  <conditionalFormatting sqref="Q1093:U1094 H1104:I1104 R1095 K1103 K1104:M1104 J1102:J1104 H1103 O1104:P1104 N1093:N1104 Q1095:Q1096 S1095:S1100 Q1103:Q1104">
    <cfRule type="cellIs" dxfId="19561" priority="9717" operator="notEqual">
      <formula>""</formula>
    </cfRule>
    <cfRule type="cellIs" dxfId="19560" priority="9718" operator="equal">
      <formula>""</formula>
    </cfRule>
  </conditionalFormatting>
  <conditionalFormatting sqref="B1093:C1094 I1093:J1094 C1101:C1104 B1095:B1098 J1095:J1100">
    <cfRule type="cellIs" dxfId="19559" priority="9715" operator="notEqual">
      <formula>""</formula>
    </cfRule>
    <cfRule type="cellIs" dxfId="19558" priority="9716" operator="equal">
      <formula>""</formula>
    </cfRule>
  </conditionalFormatting>
  <conditionalFormatting sqref="K1093 K1101:K1102">
    <cfRule type="cellIs" dxfId="19557" priority="9713" operator="notEqual">
      <formula>""</formula>
    </cfRule>
    <cfRule type="cellIs" dxfId="19556" priority="9714" operator="equal">
      <formula>""</formula>
    </cfRule>
  </conditionalFormatting>
  <conditionalFormatting sqref="D1104">
    <cfRule type="cellIs" dxfId="19555" priority="9711" operator="notEqual">
      <formula>""</formula>
    </cfRule>
    <cfRule type="cellIs" dxfId="19554" priority="9712" operator="equal">
      <formula>""</formula>
    </cfRule>
  </conditionalFormatting>
  <conditionalFormatting sqref="R1103:R1104">
    <cfRule type="cellIs" dxfId="19553" priority="9709" operator="notEqual">
      <formula>""</formula>
    </cfRule>
    <cfRule type="cellIs" dxfId="19552" priority="9710" operator="equal">
      <formula>""</formula>
    </cfRule>
  </conditionalFormatting>
  <conditionalFormatting sqref="L1103">
    <cfRule type="cellIs" dxfId="19551" priority="9705" operator="notEqual">
      <formula>""</formula>
    </cfRule>
    <cfRule type="cellIs" dxfId="19550" priority="9706" operator="equal">
      <formula>""</formula>
    </cfRule>
  </conditionalFormatting>
  <conditionalFormatting sqref="U1095:U1104">
    <cfRule type="cellIs" dxfId="19549" priority="9701" operator="notEqual">
      <formula>""</formula>
    </cfRule>
    <cfRule type="cellIs" dxfId="19548" priority="9702" operator="equal">
      <formula>""</formula>
    </cfRule>
  </conditionalFormatting>
  <conditionalFormatting sqref="T1095:T1104">
    <cfRule type="cellIs" dxfId="19547" priority="9699" operator="notEqual">
      <formula>""</formula>
    </cfRule>
    <cfRule type="cellIs" dxfId="19546" priority="9700" operator="equal">
      <formula>""</formula>
    </cfRule>
  </conditionalFormatting>
  <conditionalFormatting sqref="S1101:S1104">
    <cfRule type="cellIs" dxfId="19545" priority="9697" operator="notEqual">
      <formula>""</formula>
    </cfRule>
    <cfRule type="cellIs" dxfId="19544" priority="9698" operator="equal">
      <formula>""</formula>
    </cfRule>
  </conditionalFormatting>
  <conditionalFormatting sqref="H1093 H1100:H1102">
    <cfRule type="cellIs" dxfId="19543" priority="9695" operator="notEqual">
      <formula>""</formula>
    </cfRule>
    <cfRule type="cellIs" dxfId="19542" priority="9696" operator="equal">
      <formula>""</formula>
    </cfRule>
  </conditionalFormatting>
  <conditionalFormatting sqref="B1104">
    <cfRule type="cellIs" dxfId="19541" priority="9693" operator="notEqual">
      <formula>""</formula>
    </cfRule>
    <cfRule type="cellIs" dxfId="19540" priority="9694" operator="equal">
      <formula>""</formula>
    </cfRule>
  </conditionalFormatting>
  <conditionalFormatting sqref="P1093:P1103">
    <cfRule type="cellIs" dxfId="19539" priority="9691" operator="notEqual">
      <formula>""</formula>
    </cfRule>
    <cfRule type="cellIs" dxfId="19538" priority="9692" operator="equal">
      <formula>""</formula>
    </cfRule>
  </conditionalFormatting>
  <conditionalFormatting sqref="R1096:R1102">
    <cfRule type="cellIs" dxfId="19537" priority="9689" operator="notEqual">
      <formula>""</formula>
    </cfRule>
    <cfRule type="cellIs" dxfId="19536" priority="9690" operator="equal">
      <formula>""</formula>
    </cfRule>
  </conditionalFormatting>
  <conditionalFormatting sqref="I1099">
    <cfRule type="cellIs" dxfId="19535" priority="9687" operator="notEqual">
      <formula>""</formula>
    </cfRule>
    <cfRule type="cellIs" dxfId="19534" priority="9688" operator="equal">
      <formula>""</formula>
    </cfRule>
  </conditionalFormatting>
  <conditionalFormatting sqref="G1099:G1103">
    <cfRule type="cellIs" dxfId="19533" priority="9685" operator="notEqual">
      <formula>""</formula>
    </cfRule>
    <cfRule type="cellIs" dxfId="19532" priority="9686" operator="equal">
      <formula>""</formula>
    </cfRule>
  </conditionalFormatting>
  <conditionalFormatting sqref="G1104">
    <cfRule type="cellIs" dxfId="19531" priority="9683" operator="notEqual">
      <formula>""</formula>
    </cfRule>
    <cfRule type="cellIs" dxfId="19530" priority="9684" operator="equal">
      <formula>""</formula>
    </cfRule>
  </conditionalFormatting>
  <conditionalFormatting sqref="I1095:I1098">
    <cfRule type="cellIs" dxfId="19529" priority="9681" operator="notEqual">
      <formula>""</formula>
    </cfRule>
    <cfRule type="cellIs" dxfId="19528" priority="9682" operator="equal">
      <formula>""</formula>
    </cfRule>
  </conditionalFormatting>
  <conditionalFormatting sqref="I1100:I1103">
    <cfRule type="cellIs" dxfId="19527" priority="9679" operator="notEqual">
      <formula>""</formula>
    </cfRule>
    <cfRule type="cellIs" dxfId="19526" priority="9680" operator="equal">
      <formula>""</formula>
    </cfRule>
  </conditionalFormatting>
  <conditionalFormatting sqref="F1104">
    <cfRule type="cellIs" dxfId="19525" priority="9677" operator="notEqual">
      <formula>""</formula>
    </cfRule>
    <cfRule type="cellIs" dxfId="19524" priority="9678" operator="equal">
      <formula>""</formula>
    </cfRule>
  </conditionalFormatting>
  <conditionalFormatting sqref="J1101">
    <cfRule type="cellIs" dxfId="19523" priority="9675" operator="notEqual">
      <formula>""</formula>
    </cfRule>
    <cfRule type="cellIs" dxfId="19522" priority="9676" operator="equal">
      <formula>""</formula>
    </cfRule>
  </conditionalFormatting>
  <conditionalFormatting sqref="E1103:E1104">
    <cfRule type="cellIs" dxfId="19521" priority="9673" operator="notEqual">
      <formula>""</formula>
    </cfRule>
    <cfRule type="cellIs" dxfId="19520" priority="9674" operator="equal">
      <formula>""</formula>
    </cfRule>
  </conditionalFormatting>
  <conditionalFormatting sqref="F1099:F1103">
    <cfRule type="cellIs" dxfId="19519" priority="9671" operator="notEqual">
      <formula>""</formula>
    </cfRule>
    <cfRule type="cellIs" dxfId="19518" priority="9672" operator="equal">
      <formula>""</formula>
    </cfRule>
  </conditionalFormatting>
  <conditionalFormatting sqref="D1103">
    <cfRule type="cellIs" dxfId="19517" priority="9669" operator="notEqual">
      <formula>""</formula>
    </cfRule>
    <cfRule type="cellIs" dxfId="19516" priority="9670" operator="equal">
      <formula>""</formula>
    </cfRule>
  </conditionalFormatting>
  <conditionalFormatting sqref="O1093:O1097">
    <cfRule type="cellIs" dxfId="19515" priority="9667" operator="notEqual">
      <formula>""</formula>
    </cfRule>
    <cfRule type="cellIs" dxfId="19514" priority="9668" operator="equal">
      <formula>""</formula>
    </cfRule>
  </conditionalFormatting>
  <conditionalFormatting sqref="H1094">
    <cfRule type="cellIs" dxfId="19513" priority="9665" operator="notEqual">
      <formula>""</formula>
    </cfRule>
    <cfRule type="cellIs" dxfId="19512" priority="9666" operator="equal">
      <formula>""</formula>
    </cfRule>
  </conditionalFormatting>
  <conditionalFormatting sqref="H1095:H1099">
    <cfRule type="cellIs" dxfId="19511" priority="9663" operator="notEqual">
      <formula>""</formula>
    </cfRule>
    <cfRule type="cellIs" dxfId="19510" priority="9664" operator="equal">
      <formula>""</formula>
    </cfRule>
  </conditionalFormatting>
  <conditionalFormatting sqref="L1093">
    <cfRule type="cellIs" dxfId="19509" priority="9661" operator="notEqual">
      <formula>""</formula>
    </cfRule>
    <cfRule type="cellIs" dxfId="19508" priority="9662" operator="equal">
      <formula>""</formula>
    </cfRule>
  </conditionalFormatting>
  <conditionalFormatting sqref="M1093 M1103">
    <cfRule type="cellIs" dxfId="19507" priority="9657" operator="notEqual">
      <formula>""</formula>
    </cfRule>
    <cfRule type="cellIs" dxfId="19506" priority="9658" operator="equal">
      <formula>""</formula>
    </cfRule>
  </conditionalFormatting>
  <conditionalFormatting sqref="Q1108:U1109 H1119:I1119 R1110 K1118 K1119:M1119 J1117:J1119 H1118 P1119 N1114:N1119 Q1110:Q1119 S1110:S1115">
    <cfRule type="cellIs" dxfId="19505" priority="9653" operator="notEqual">
      <formula>""</formula>
    </cfRule>
    <cfRule type="cellIs" dxfId="19504" priority="9654" operator="equal">
      <formula>""</formula>
    </cfRule>
  </conditionalFormatting>
  <conditionalFormatting sqref="C1108:C1111 I1108:J1109 C1118:C1119 E1108:E1112 J1110:J1115">
    <cfRule type="cellIs" dxfId="19503" priority="9651" operator="notEqual">
      <formula>""</formula>
    </cfRule>
    <cfRule type="cellIs" dxfId="19502" priority="9652" operator="equal">
      <formula>""</formula>
    </cfRule>
  </conditionalFormatting>
  <conditionalFormatting sqref="K1108:K1117">
    <cfRule type="cellIs" dxfId="19501" priority="9649" operator="notEqual">
      <formula>""</formula>
    </cfRule>
    <cfRule type="cellIs" dxfId="19500" priority="9650" operator="equal">
      <formula>""</formula>
    </cfRule>
  </conditionalFormatting>
  <conditionalFormatting sqref="D1108 D1119">
    <cfRule type="cellIs" dxfId="19499" priority="9647" operator="notEqual">
      <formula>""</formula>
    </cfRule>
    <cfRule type="cellIs" dxfId="19498" priority="9648" operator="equal">
      <formula>""</formula>
    </cfRule>
  </conditionalFormatting>
  <conditionalFormatting sqref="R1118:R1119">
    <cfRule type="cellIs" dxfId="19497" priority="9645" operator="notEqual">
      <formula>""</formula>
    </cfRule>
    <cfRule type="cellIs" dxfId="19496" priority="9646" operator="equal">
      <formula>""</formula>
    </cfRule>
  </conditionalFormatting>
  <conditionalFormatting sqref="L1114:L1118">
    <cfRule type="cellIs" dxfId="19495" priority="9641" operator="notEqual">
      <formula>""</formula>
    </cfRule>
    <cfRule type="cellIs" dxfId="19494" priority="9642" operator="equal">
      <formula>""</formula>
    </cfRule>
  </conditionalFormatting>
  <conditionalFormatting sqref="U1110:U1119">
    <cfRule type="cellIs" dxfId="19493" priority="9637" operator="notEqual">
      <formula>""</formula>
    </cfRule>
    <cfRule type="cellIs" dxfId="19492" priority="9638" operator="equal">
      <formula>""</formula>
    </cfRule>
  </conditionalFormatting>
  <conditionalFormatting sqref="T1110:T1119">
    <cfRule type="cellIs" dxfId="19491" priority="9635" operator="notEqual">
      <formula>""</formula>
    </cfRule>
    <cfRule type="cellIs" dxfId="19490" priority="9636" operator="equal">
      <formula>""</formula>
    </cfRule>
  </conditionalFormatting>
  <conditionalFormatting sqref="S1116:S1119">
    <cfRule type="cellIs" dxfId="19489" priority="9633" operator="notEqual">
      <formula>""</formula>
    </cfRule>
    <cfRule type="cellIs" dxfId="19488" priority="9634" operator="equal">
      <formula>""</formula>
    </cfRule>
  </conditionalFormatting>
  <conditionalFormatting sqref="H1108 H1115:H1117">
    <cfRule type="cellIs" dxfId="19487" priority="9631" operator="notEqual">
      <formula>""</formula>
    </cfRule>
    <cfRule type="cellIs" dxfId="19486" priority="9632" operator="equal">
      <formula>""</formula>
    </cfRule>
  </conditionalFormatting>
  <conditionalFormatting sqref="P1108:P1118">
    <cfRule type="cellIs" dxfId="19485" priority="9627" operator="notEqual">
      <formula>""</formula>
    </cfRule>
    <cfRule type="cellIs" dxfId="19484" priority="9628" operator="equal">
      <formula>""</formula>
    </cfRule>
  </conditionalFormatting>
  <conditionalFormatting sqref="R1111:R1117">
    <cfRule type="cellIs" dxfId="19483" priority="9625" operator="notEqual">
      <formula>""</formula>
    </cfRule>
    <cfRule type="cellIs" dxfId="19482" priority="9626" operator="equal">
      <formula>""</formula>
    </cfRule>
  </conditionalFormatting>
  <conditionalFormatting sqref="I1114">
    <cfRule type="cellIs" dxfId="19481" priority="9623" operator="notEqual">
      <formula>""</formula>
    </cfRule>
    <cfRule type="cellIs" dxfId="19480" priority="9624" operator="equal">
      <formula>""</formula>
    </cfRule>
  </conditionalFormatting>
  <conditionalFormatting sqref="G1114:G1118">
    <cfRule type="cellIs" dxfId="19479" priority="9621" operator="notEqual">
      <formula>""</formula>
    </cfRule>
    <cfRule type="cellIs" dxfId="19478" priority="9622" operator="equal">
      <formula>""</formula>
    </cfRule>
  </conditionalFormatting>
  <conditionalFormatting sqref="G1119">
    <cfRule type="cellIs" dxfId="19477" priority="9619" operator="notEqual">
      <formula>""</formula>
    </cfRule>
    <cfRule type="cellIs" dxfId="19476" priority="9620" operator="equal">
      <formula>""</formula>
    </cfRule>
  </conditionalFormatting>
  <conditionalFormatting sqref="I1110:I1113">
    <cfRule type="cellIs" dxfId="19475" priority="9617" operator="notEqual">
      <formula>""</formula>
    </cfRule>
    <cfRule type="cellIs" dxfId="19474" priority="9618" operator="equal">
      <formula>""</formula>
    </cfRule>
  </conditionalFormatting>
  <conditionalFormatting sqref="F1119">
    <cfRule type="cellIs" dxfId="19473" priority="9613" operator="notEqual">
      <formula>""</formula>
    </cfRule>
    <cfRule type="cellIs" dxfId="19472" priority="9614" operator="equal">
      <formula>""</formula>
    </cfRule>
  </conditionalFormatting>
  <conditionalFormatting sqref="J1116">
    <cfRule type="cellIs" dxfId="19471" priority="9611" operator="notEqual">
      <formula>""</formula>
    </cfRule>
    <cfRule type="cellIs" dxfId="19470" priority="9612" operator="equal">
      <formula>""</formula>
    </cfRule>
  </conditionalFormatting>
  <conditionalFormatting sqref="E1113:E1119">
    <cfRule type="cellIs" dxfId="19469" priority="9609" operator="notEqual">
      <formula>""</formula>
    </cfRule>
    <cfRule type="cellIs" dxfId="19468" priority="9610" operator="equal">
      <formula>""</formula>
    </cfRule>
  </conditionalFormatting>
  <conditionalFormatting sqref="F1114:F1118">
    <cfRule type="cellIs" dxfId="19467" priority="9607" operator="notEqual">
      <formula>""</formula>
    </cfRule>
    <cfRule type="cellIs" dxfId="19466" priority="9608" operator="equal">
      <formula>""</formula>
    </cfRule>
  </conditionalFormatting>
  <conditionalFormatting sqref="D1118">
    <cfRule type="cellIs" dxfId="19465" priority="9605" operator="notEqual">
      <formula>""</formula>
    </cfRule>
    <cfRule type="cellIs" dxfId="19464" priority="9606" operator="equal">
      <formula>""</formula>
    </cfRule>
  </conditionalFormatting>
  <conditionalFormatting sqref="H1109">
    <cfRule type="cellIs" dxfId="19463" priority="9601" operator="notEqual">
      <formula>""</formula>
    </cfRule>
    <cfRule type="cellIs" dxfId="19462" priority="9602" operator="equal">
      <formula>""</formula>
    </cfRule>
  </conditionalFormatting>
  <conditionalFormatting sqref="H1110:H1114">
    <cfRule type="cellIs" dxfId="19461" priority="9599" operator="notEqual">
      <formula>""</formula>
    </cfRule>
    <cfRule type="cellIs" dxfId="19460" priority="9600" operator="equal">
      <formula>""</formula>
    </cfRule>
  </conditionalFormatting>
  <conditionalFormatting sqref="L1108:L1113">
    <cfRule type="cellIs" dxfId="19459" priority="9597" operator="notEqual">
      <formula>""</formula>
    </cfRule>
    <cfRule type="cellIs" dxfId="19458" priority="9598" operator="equal">
      <formula>""</formula>
    </cfRule>
  </conditionalFormatting>
  <conditionalFormatting sqref="M1108 M1118">
    <cfRule type="cellIs" dxfId="19457" priority="9593" operator="notEqual">
      <formula>""</formula>
    </cfRule>
    <cfRule type="cellIs" dxfId="19456" priority="9594" operator="equal">
      <formula>""</formula>
    </cfRule>
  </conditionalFormatting>
  <conditionalFormatting sqref="Q1123:U1124 R1125 K1133 K1134:M1134 J1132:J1134 H1133:H1134 O1134:P1134 N1123:N1134 Q1125:Q1126 S1125:S1130 Q1132:Q1134">
    <cfRule type="cellIs" dxfId="19455" priority="9589" operator="notEqual">
      <formula>""</formula>
    </cfRule>
    <cfRule type="cellIs" dxfId="19454" priority="9590" operator="equal">
      <formula>""</formula>
    </cfRule>
  </conditionalFormatting>
  <conditionalFormatting sqref="C1123:C1125 E1123:E1127 G1123:G1127 J1123:J1130 C1132:C1134">
    <cfRule type="cellIs" dxfId="19453" priority="9587" operator="notEqual">
      <formula>""</formula>
    </cfRule>
    <cfRule type="cellIs" dxfId="19452" priority="9588" operator="equal">
      <formula>""</formula>
    </cfRule>
  </conditionalFormatting>
  <conditionalFormatting sqref="K1123:K1132">
    <cfRule type="cellIs" dxfId="19451" priority="9585" operator="notEqual">
      <formula>""</formula>
    </cfRule>
    <cfRule type="cellIs" dxfId="19450" priority="9586" operator="equal">
      <formula>""</formula>
    </cfRule>
  </conditionalFormatting>
  <conditionalFormatting sqref="D1123 D1134">
    <cfRule type="cellIs" dxfId="19449" priority="9583" operator="notEqual">
      <formula>""</formula>
    </cfRule>
    <cfRule type="cellIs" dxfId="19448" priority="9584" operator="equal">
      <formula>""</formula>
    </cfRule>
  </conditionalFormatting>
  <conditionalFormatting sqref="R1133:R1134">
    <cfRule type="cellIs" dxfId="19447" priority="9581" operator="notEqual">
      <formula>""</formula>
    </cfRule>
    <cfRule type="cellIs" dxfId="19446" priority="9582" operator="equal">
      <formula>""</formula>
    </cfRule>
  </conditionalFormatting>
  <conditionalFormatting sqref="L1129:L1133">
    <cfRule type="cellIs" dxfId="19445" priority="9577" operator="notEqual">
      <formula>""</formula>
    </cfRule>
    <cfRule type="cellIs" dxfId="19444" priority="9578" operator="equal">
      <formula>""</formula>
    </cfRule>
  </conditionalFormatting>
  <conditionalFormatting sqref="D1124:D1125">
    <cfRule type="cellIs" dxfId="19443" priority="9575" operator="notEqual">
      <formula>""</formula>
    </cfRule>
    <cfRule type="cellIs" dxfId="19442" priority="9576" operator="equal">
      <formula>""</formula>
    </cfRule>
  </conditionalFormatting>
  <conditionalFormatting sqref="U1125:U1134">
    <cfRule type="cellIs" dxfId="19441" priority="9573" operator="notEqual">
      <formula>""</formula>
    </cfRule>
    <cfRule type="cellIs" dxfId="19440" priority="9574" operator="equal">
      <formula>""</formula>
    </cfRule>
  </conditionalFormatting>
  <conditionalFormatting sqref="T1125:T1134">
    <cfRule type="cellIs" dxfId="19439" priority="9571" operator="notEqual">
      <formula>""</formula>
    </cfRule>
    <cfRule type="cellIs" dxfId="19438" priority="9572" operator="equal">
      <formula>""</formula>
    </cfRule>
  </conditionalFormatting>
  <conditionalFormatting sqref="S1131:S1134">
    <cfRule type="cellIs" dxfId="19437" priority="9569" operator="notEqual">
      <formula>""</formula>
    </cfRule>
    <cfRule type="cellIs" dxfId="19436" priority="9570" operator="equal">
      <formula>""</formula>
    </cfRule>
  </conditionalFormatting>
  <conditionalFormatting sqref="H1123 H1130:H1132">
    <cfRule type="cellIs" dxfId="19435" priority="9567" operator="notEqual">
      <formula>""</formula>
    </cfRule>
    <cfRule type="cellIs" dxfId="19434" priority="9568" operator="equal">
      <formula>""</formula>
    </cfRule>
  </conditionalFormatting>
  <conditionalFormatting sqref="P1123:P1133">
    <cfRule type="cellIs" dxfId="19433" priority="9563" operator="notEqual">
      <formula>""</formula>
    </cfRule>
    <cfRule type="cellIs" dxfId="19432" priority="9564" operator="equal">
      <formula>""</formula>
    </cfRule>
  </conditionalFormatting>
  <conditionalFormatting sqref="R1126:R1132">
    <cfRule type="cellIs" dxfId="19431" priority="9561" operator="notEqual">
      <formula>""</formula>
    </cfRule>
    <cfRule type="cellIs" dxfId="19430" priority="9562" operator="equal">
      <formula>""</formula>
    </cfRule>
  </conditionalFormatting>
  <conditionalFormatting sqref="G1128:G1133">
    <cfRule type="cellIs" dxfId="19429" priority="9557" operator="notEqual">
      <formula>""</formula>
    </cfRule>
    <cfRule type="cellIs" dxfId="19428" priority="9558" operator="equal">
      <formula>""</formula>
    </cfRule>
  </conditionalFormatting>
  <conditionalFormatting sqref="G1134">
    <cfRule type="cellIs" dxfId="19427" priority="9555" operator="notEqual">
      <formula>""</formula>
    </cfRule>
    <cfRule type="cellIs" dxfId="19426" priority="9556" operator="equal">
      <formula>""</formula>
    </cfRule>
  </conditionalFormatting>
  <conditionalFormatting sqref="J1131">
    <cfRule type="cellIs" dxfId="19425" priority="9547" operator="notEqual">
      <formula>""</formula>
    </cfRule>
    <cfRule type="cellIs" dxfId="19424" priority="9548" operator="equal">
      <formula>""</formula>
    </cfRule>
  </conditionalFormatting>
  <conditionalFormatting sqref="E1128:E1134">
    <cfRule type="cellIs" dxfId="19423" priority="9545" operator="notEqual">
      <formula>""</formula>
    </cfRule>
    <cfRule type="cellIs" dxfId="19422" priority="9546" operator="equal">
      <formula>""</formula>
    </cfRule>
  </conditionalFormatting>
  <conditionalFormatting sqref="D1132:D1133">
    <cfRule type="cellIs" dxfId="19421" priority="9541" operator="notEqual">
      <formula>""</formula>
    </cfRule>
    <cfRule type="cellIs" dxfId="19420" priority="9542" operator="equal">
      <formula>""</formula>
    </cfRule>
  </conditionalFormatting>
  <conditionalFormatting sqref="O1123:O1133">
    <cfRule type="cellIs" dxfId="19419" priority="9539" operator="notEqual">
      <formula>""</formula>
    </cfRule>
    <cfRule type="cellIs" dxfId="19418" priority="9540" operator="equal">
      <formula>""</formula>
    </cfRule>
  </conditionalFormatting>
  <conditionalFormatting sqref="H1124">
    <cfRule type="cellIs" dxfId="19417" priority="9537" operator="notEqual">
      <formula>""</formula>
    </cfRule>
    <cfRule type="cellIs" dxfId="19416" priority="9538" operator="equal">
      <formula>""</formula>
    </cfRule>
  </conditionalFormatting>
  <conditionalFormatting sqref="H1125:H1129">
    <cfRule type="cellIs" dxfId="19415" priority="9535" operator="notEqual">
      <formula>""</formula>
    </cfRule>
    <cfRule type="cellIs" dxfId="19414" priority="9536" operator="equal">
      <formula>""</formula>
    </cfRule>
  </conditionalFormatting>
  <conditionalFormatting sqref="L1123:L1128">
    <cfRule type="cellIs" dxfId="19413" priority="9533" operator="notEqual">
      <formula>""</formula>
    </cfRule>
    <cfRule type="cellIs" dxfId="19412" priority="9534" operator="equal">
      <formula>""</formula>
    </cfRule>
  </conditionalFormatting>
  <conditionalFormatting sqref="M1123:M1133">
    <cfRule type="cellIs" dxfId="19411" priority="9529" operator="notEqual">
      <formula>""</formula>
    </cfRule>
    <cfRule type="cellIs" dxfId="19410" priority="9530" operator="equal">
      <formula>""</formula>
    </cfRule>
  </conditionalFormatting>
  <conditionalFormatting sqref="D1126:D1131">
    <cfRule type="cellIs" dxfId="19409" priority="9527" operator="notEqual">
      <formula>""</formula>
    </cfRule>
    <cfRule type="cellIs" dxfId="19408" priority="9528" operator="equal">
      <formula>""</formula>
    </cfRule>
  </conditionalFormatting>
  <conditionalFormatting sqref="Q1138:U1139 H1149:I1149 R1140 K1148 K1149:M1149 J1147:J1149 H1148 P1149 N1138:N1149 Q1140:Q1149 S1140:S1145">
    <cfRule type="cellIs" dxfId="19407" priority="9525" operator="notEqual">
      <formula>""</formula>
    </cfRule>
    <cfRule type="cellIs" dxfId="19406" priority="9526" operator="equal">
      <formula>""</formula>
    </cfRule>
  </conditionalFormatting>
  <conditionalFormatting sqref="C1138:C1149 E1138:E1142 J1138:J1145">
    <cfRule type="cellIs" dxfId="19405" priority="9523" operator="notEqual">
      <formula>""</formula>
    </cfRule>
    <cfRule type="cellIs" dxfId="19404" priority="9524" operator="equal">
      <formula>""</formula>
    </cfRule>
  </conditionalFormatting>
  <conditionalFormatting sqref="K1138:K1147">
    <cfRule type="cellIs" dxfId="19403" priority="9521" operator="notEqual">
      <formula>""</formula>
    </cfRule>
    <cfRule type="cellIs" dxfId="19402" priority="9522" operator="equal">
      <formula>""</formula>
    </cfRule>
  </conditionalFormatting>
  <conditionalFormatting sqref="D1138 D1149">
    <cfRule type="cellIs" dxfId="19401" priority="9519" operator="notEqual">
      <formula>""</formula>
    </cfRule>
    <cfRule type="cellIs" dxfId="19400" priority="9520" operator="equal">
      <formula>""</formula>
    </cfRule>
  </conditionalFormatting>
  <conditionalFormatting sqref="R1148:R1149">
    <cfRule type="cellIs" dxfId="19399" priority="9517" operator="notEqual">
      <formula>""</formula>
    </cfRule>
    <cfRule type="cellIs" dxfId="19398" priority="9518" operator="equal">
      <formula>""</formula>
    </cfRule>
  </conditionalFormatting>
  <conditionalFormatting sqref="L1144:L1148">
    <cfRule type="cellIs" dxfId="19397" priority="9513" operator="notEqual">
      <formula>""</formula>
    </cfRule>
    <cfRule type="cellIs" dxfId="19396" priority="9514" operator="equal">
      <formula>""</formula>
    </cfRule>
  </conditionalFormatting>
  <conditionalFormatting sqref="D1139:D1140">
    <cfRule type="cellIs" dxfId="19395" priority="9511" operator="notEqual">
      <formula>""</formula>
    </cfRule>
    <cfRule type="cellIs" dxfId="19394" priority="9512" operator="equal">
      <formula>""</formula>
    </cfRule>
  </conditionalFormatting>
  <conditionalFormatting sqref="U1140:U1149">
    <cfRule type="cellIs" dxfId="19393" priority="9509" operator="notEqual">
      <formula>""</formula>
    </cfRule>
    <cfRule type="cellIs" dxfId="19392" priority="9510" operator="equal">
      <formula>""</formula>
    </cfRule>
  </conditionalFormatting>
  <conditionalFormatting sqref="T1140:T1149">
    <cfRule type="cellIs" dxfId="19391" priority="9507" operator="notEqual">
      <formula>""</formula>
    </cfRule>
    <cfRule type="cellIs" dxfId="19390" priority="9508" operator="equal">
      <formula>""</formula>
    </cfRule>
  </conditionalFormatting>
  <conditionalFormatting sqref="S1146:S1149">
    <cfRule type="cellIs" dxfId="19389" priority="9505" operator="notEqual">
      <formula>""</formula>
    </cfRule>
    <cfRule type="cellIs" dxfId="19388" priority="9506" operator="equal">
      <formula>""</formula>
    </cfRule>
  </conditionalFormatting>
  <conditionalFormatting sqref="H1138 H1145:H1147">
    <cfRule type="cellIs" dxfId="19387" priority="9503" operator="notEqual">
      <formula>""</formula>
    </cfRule>
    <cfRule type="cellIs" dxfId="19386" priority="9504" operator="equal">
      <formula>""</formula>
    </cfRule>
  </conditionalFormatting>
  <conditionalFormatting sqref="P1138:P1148">
    <cfRule type="cellIs" dxfId="19385" priority="9499" operator="notEqual">
      <formula>""</formula>
    </cfRule>
    <cfRule type="cellIs" dxfId="19384" priority="9500" operator="equal">
      <formula>""</formula>
    </cfRule>
  </conditionalFormatting>
  <conditionalFormatting sqref="R1141:R1147">
    <cfRule type="cellIs" dxfId="19383" priority="9497" operator="notEqual">
      <formula>""</formula>
    </cfRule>
    <cfRule type="cellIs" dxfId="19382" priority="9498" operator="equal">
      <formula>""</formula>
    </cfRule>
  </conditionalFormatting>
  <conditionalFormatting sqref="G1144:G1148">
    <cfRule type="cellIs" dxfId="19381" priority="9493" operator="notEqual">
      <formula>""</formula>
    </cfRule>
    <cfRule type="cellIs" dxfId="19380" priority="9494" operator="equal">
      <formula>""</formula>
    </cfRule>
  </conditionalFormatting>
  <conditionalFormatting sqref="G1149">
    <cfRule type="cellIs" dxfId="19379" priority="9491" operator="notEqual">
      <formula>""</formula>
    </cfRule>
    <cfRule type="cellIs" dxfId="19378" priority="9492" operator="equal">
      <formula>""</formula>
    </cfRule>
  </conditionalFormatting>
  <conditionalFormatting sqref="I1145:I1148">
    <cfRule type="cellIs" dxfId="19377" priority="9487" operator="notEqual">
      <formula>""</formula>
    </cfRule>
    <cfRule type="cellIs" dxfId="19376" priority="9488" operator="equal">
      <formula>""</formula>
    </cfRule>
  </conditionalFormatting>
  <conditionalFormatting sqref="F1149">
    <cfRule type="cellIs" dxfId="19375" priority="9485" operator="notEqual">
      <formula>""</formula>
    </cfRule>
    <cfRule type="cellIs" dxfId="19374" priority="9486" operator="equal">
      <formula>""</formula>
    </cfRule>
  </conditionalFormatting>
  <conditionalFormatting sqref="J1146">
    <cfRule type="cellIs" dxfId="19373" priority="9483" operator="notEqual">
      <formula>""</formula>
    </cfRule>
    <cfRule type="cellIs" dxfId="19372" priority="9484" operator="equal">
      <formula>""</formula>
    </cfRule>
  </conditionalFormatting>
  <conditionalFormatting sqref="E1143:E1149">
    <cfRule type="cellIs" dxfId="19371" priority="9481" operator="notEqual">
      <formula>""</formula>
    </cfRule>
    <cfRule type="cellIs" dxfId="19370" priority="9482" operator="equal">
      <formula>""</formula>
    </cfRule>
  </conditionalFormatting>
  <conditionalFormatting sqref="F1144:F1148">
    <cfRule type="cellIs" dxfId="19369" priority="9479" operator="notEqual">
      <formula>""</formula>
    </cfRule>
    <cfRule type="cellIs" dxfId="19368" priority="9480" operator="equal">
      <formula>""</formula>
    </cfRule>
  </conditionalFormatting>
  <conditionalFormatting sqref="D1147:D1148">
    <cfRule type="cellIs" dxfId="19367" priority="9477" operator="notEqual">
      <formula>""</formula>
    </cfRule>
    <cfRule type="cellIs" dxfId="19366" priority="9478" operator="equal">
      <formula>""</formula>
    </cfRule>
  </conditionalFormatting>
  <conditionalFormatting sqref="O1138:O1149">
    <cfRule type="cellIs" dxfId="19365" priority="9475" operator="notEqual">
      <formula>""</formula>
    </cfRule>
    <cfRule type="cellIs" dxfId="19364" priority="9476" operator="equal">
      <formula>""</formula>
    </cfRule>
  </conditionalFormatting>
  <conditionalFormatting sqref="H1139">
    <cfRule type="cellIs" dxfId="19363" priority="9473" operator="notEqual">
      <formula>""</formula>
    </cfRule>
    <cfRule type="cellIs" dxfId="19362" priority="9474" operator="equal">
      <formula>""</formula>
    </cfRule>
  </conditionalFormatting>
  <conditionalFormatting sqref="H1140:H1144">
    <cfRule type="cellIs" dxfId="19361" priority="9471" operator="notEqual">
      <formula>""</formula>
    </cfRule>
    <cfRule type="cellIs" dxfId="19360" priority="9472" operator="equal">
      <formula>""</formula>
    </cfRule>
  </conditionalFormatting>
  <conditionalFormatting sqref="L1138:L1143">
    <cfRule type="cellIs" dxfId="19359" priority="9469" operator="notEqual">
      <formula>""</formula>
    </cfRule>
    <cfRule type="cellIs" dxfId="19358" priority="9470" operator="equal">
      <formula>""</formula>
    </cfRule>
  </conditionalFormatting>
  <conditionalFormatting sqref="M1138:M1148">
    <cfRule type="cellIs" dxfId="19357" priority="9465" operator="notEqual">
      <formula>""</formula>
    </cfRule>
    <cfRule type="cellIs" dxfId="19356" priority="9466" operator="equal">
      <formula>""</formula>
    </cfRule>
  </conditionalFormatting>
  <conditionalFormatting sqref="D1141:D1146">
    <cfRule type="cellIs" dxfId="19355" priority="9463" operator="notEqual">
      <formula>""</formula>
    </cfRule>
    <cfRule type="cellIs" dxfId="19354" priority="9464" operator="equal">
      <formula>""</formula>
    </cfRule>
  </conditionalFormatting>
  <conditionalFormatting sqref="Q1153:U1154 H1164:I1164 R1155 K1163 K1164:M1164 J1162:J1164 H1163 S1155:S1160 O1164:P1164 O1163 N1153:N1164 Q1155:Q1164">
    <cfRule type="cellIs" dxfId="19353" priority="9461" operator="notEqual">
      <formula>""</formula>
    </cfRule>
    <cfRule type="cellIs" dxfId="19352" priority="9462" operator="equal">
      <formula>""</formula>
    </cfRule>
  </conditionalFormatting>
  <conditionalFormatting sqref="B1153:C1162 I1153:J1154 C1163:C1164 E1153:E1157 G1153:G1157 J1155:J1160">
    <cfRule type="cellIs" dxfId="19351" priority="9459" operator="notEqual">
      <formula>""</formula>
    </cfRule>
    <cfRule type="cellIs" dxfId="19350" priority="9460" operator="equal">
      <formula>""</formula>
    </cfRule>
  </conditionalFormatting>
  <conditionalFormatting sqref="K1153:K1162">
    <cfRule type="cellIs" dxfId="19349" priority="9457" operator="notEqual">
      <formula>""</formula>
    </cfRule>
    <cfRule type="cellIs" dxfId="19348" priority="9458" operator="equal">
      <formula>""</formula>
    </cfRule>
  </conditionalFormatting>
  <conditionalFormatting sqref="D1153 D1164">
    <cfRule type="cellIs" dxfId="19347" priority="9455" operator="notEqual">
      <formula>""</formula>
    </cfRule>
    <cfRule type="cellIs" dxfId="19346" priority="9456" operator="equal">
      <formula>""</formula>
    </cfRule>
  </conditionalFormatting>
  <conditionalFormatting sqref="R1163:R1164">
    <cfRule type="cellIs" dxfId="19345" priority="9453" operator="notEqual">
      <formula>""</formula>
    </cfRule>
    <cfRule type="cellIs" dxfId="19344" priority="9454" operator="equal">
      <formula>""</formula>
    </cfRule>
  </conditionalFormatting>
  <conditionalFormatting sqref="O1159:O1162">
    <cfRule type="cellIs" dxfId="19343" priority="9451" operator="notEqual">
      <formula>""</formula>
    </cfRule>
    <cfRule type="cellIs" dxfId="19342" priority="9452" operator="equal">
      <formula>""</formula>
    </cfRule>
  </conditionalFormatting>
  <conditionalFormatting sqref="L1159:L1163">
    <cfRule type="cellIs" dxfId="19341" priority="9449" operator="notEqual">
      <formula>""</formula>
    </cfRule>
    <cfRule type="cellIs" dxfId="19340" priority="9450" operator="equal">
      <formula>""</formula>
    </cfRule>
  </conditionalFormatting>
  <conditionalFormatting sqref="D1154:D1155">
    <cfRule type="cellIs" dxfId="19339" priority="9447" operator="notEqual">
      <formula>""</formula>
    </cfRule>
    <cfRule type="cellIs" dxfId="19338" priority="9448" operator="equal">
      <formula>""</formula>
    </cfRule>
  </conditionalFormatting>
  <conditionalFormatting sqref="U1155:U1164">
    <cfRule type="cellIs" dxfId="19337" priority="9445" operator="notEqual">
      <formula>""</formula>
    </cfRule>
    <cfRule type="cellIs" dxfId="19336" priority="9446" operator="equal">
      <formula>""</formula>
    </cfRule>
  </conditionalFormatting>
  <conditionalFormatting sqref="T1155:T1164">
    <cfRule type="cellIs" dxfId="19335" priority="9443" operator="notEqual">
      <formula>""</formula>
    </cfRule>
    <cfRule type="cellIs" dxfId="19334" priority="9444" operator="equal">
      <formula>""</formula>
    </cfRule>
  </conditionalFormatting>
  <conditionalFormatting sqref="S1161:S1164">
    <cfRule type="cellIs" dxfId="19333" priority="9441" operator="notEqual">
      <formula>""</formula>
    </cfRule>
    <cfRule type="cellIs" dxfId="19332" priority="9442" operator="equal">
      <formula>""</formula>
    </cfRule>
  </conditionalFormatting>
  <conditionalFormatting sqref="H1153 H1160:H1162">
    <cfRule type="cellIs" dxfId="19331" priority="9439" operator="notEqual">
      <formula>""</formula>
    </cfRule>
    <cfRule type="cellIs" dxfId="19330" priority="9440" operator="equal">
      <formula>""</formula>
    </cfRule>
  </conditionalFormatting>
  <conditionalFormatting sqref="B1163:B1164">
    <cfRule type="cellIs" dxfId="19329" priority="9437" operator="notEqual">
      <formula>""</formula>
    </cfRule>
    <cfRule type="cellIs" dxfId="19328" priority="9438" operator="equal">
      <formula>""</formula>
    </cfRule>
  </conditionalFormatting>
  <conditionalFormatting sqref="P1153:P1163">
    <cfRule type="cellIs" dxfId="19327" priority="9435" operator="notEqual">
      <formula>""</formula>
    </cfRule>
    <cfRule type="cellIs" dxfId="19326" priority="9436" operator="equal">
      <formula>""</formula>
    </cfRule>
  </conditionalFormatting>
  <conditionalFormatting sqref="R1156:R1162">
    <cfRule type="cellIs" dxfId="19325" priority="9433" operator="notEqual">
      <formula>""</formula>
    </cfRule>
    <cfRule type="cellIs" dxfId="19324" priority="9434" operator="equal">
      <formula>""</formula>
    </cfRule>
  </conditionalFormatting>
  <conditionalFormatting sqref="I1159">
    <cfRule type="cellIs" dxfId="19323" priority="9431" operator="notEqual">
      <formula>""</formula>
    </cfRule>
    <cfRule type="cellIs" dxfId="19322" priority="9432" operator="equal">
      <formula>""</formula>
    </cfRule>
  </conditionalFormatting>
  <conditionalFormatting sqref="G1158:G1163">
    <cfRule type="cellIs" dxfId="19321" priority="9429" operator="notEqual">
      <formula>""</formula>
    </cfRule>
    <cfRule type="cellIs" dxfId="19320" priority="9430" operator="equal">
      <formula>""</formula>
    </cfRule>
  </conditionalFormatting>
  <conditionalFormatting sqref="G1164">
    <cfRule type="cellIs" dxfId="19319" priority="9427" operator="notEqual">
      <formula>""</formula>
    </cfRule>
    <cfRule type="cellIs" dxfId="19318" priority="9428" operator="equal">
      <formula>""</formula>
    </cfRule>
  </conditionalFormatting>
  <conditionalFormatting sqref="I1155:I1158">
    <cfRule type="cellIs" dxfId="19317" priority="9425" operator="notEqual">
      <formula>""</formula>
    </cfRule>
    <cfRule type="cellIs" dxfId="19316" priority="9426" operator="equal">
      <formula>""</formula>
    </cfRule>
  </conditionalFormatting>
  <conditionalFormatting sqref="I1160:I1163">
    <cfRule type="cellIs" dxfId="19315" priority="9423" operator="notEqual">
      <formula>""</formula>
    </cfRule>
    <cfRule type="cellIs" dxfId="19314" priority="9424" operator="equal">
      <formula>""</formula>
    </cfRule>
  </conditionalFormatting>
  <conditionalFormatting sqref="F1164">
    <cfRule type="cellIs" dxfId="19313" priority="9421" operator="notEqual">
      <formula>""</formula>
    </cfRule>
    <cfRule type="cellIs" dxfId="19312" priority="9422" operator="equal">
      <formula>""</formula>
    </cfRule>
  </conditionalFormatting>
  <conditionalFormatting sqref="J1161">
    <cfRule type="cellIs" dxfId="19311" priority="9419" operator="notEqual">
      <formula>""</formula>
    </cfRule>
    <cfRule type="cellIs" dxfId="19310" priority="9420" operator="equal">
      <formula>""</formula>
    </cfRule>
  </conditionalFormatting>
  <conditionalFormatting sqref="E1158:E1164">
    <cfRule type="cellIs" dxfId="19309" priority="9417" operator="notEqual">
      <formula>""</formula>
    </cfRule>
    <cfRule type="cellIs" dxfId="19308" priority="9418" operator="equal">
      <formula>""</formula>
    </cfRule>
  </conditionalFormatting>
  <conditionalFormatting sqref="F1159:F1163">
    <cfRule type="cellIs" dxfId="19307" priority="9415" operator="notEqual">
      <formula>""</formula>
    </cfRule>
    <cfRule type="cellIs" dxfId="19306" priority="9416" operator="equal">
      <formula>""</formula>
    </cfRule>
  </conditionalFormatting>
  <conditionalFormatting sqref="D1162:D1163">
    <cfRule type="cellIs" dxfId="19305" priority="9413" operator="notEqual">
      <formula>""</formula>
    </cfRule>
    <cfRule type="cellIs" dxfId="19304" priority="9414" operator="equal">
      <formula>""</formula>
    </cfRule>
  </conditionalFormatting>
  <conditionalFormatting sqref="O1153:O1158">
    <cfRule type="cellIs" dxfId="19303" priority="9411" operator="notEqual">
      <formula>""</formula>
    </cfRule>
    <cfRule type="cellIs" dxfId="19302" priority="9412" operator="equal">
      <formula>""</formula>
    </cfRule>
  </conditionalFormatting>
  <conditionalFormatting sqref="H1154">
    <cfRule type="cellIs" dxfId="19301" priority="9409" operator="notEqual">
      <formula>""</formula>
    </cfRule>
    <cfRule type="cellIs" dxfId="19300" priority="9410" operator="equal">
      <formula>""</formula>
    </cfRule>
  </conditionalFormatting>
  <conditionalFormatting sqref="H1155:H1159">
    <cfRule type="cellIs" dxfId="19299" priority="9407" operator="notEqual">
      <formula>""</formula>
    </cfRule>
    <cfRule type="cellIs" dxfId="19298" priority="9408" operator="equal">
      <formula>""</formula>
    </cfRule>
  </conditionalFormatting>
  <conditionalFormatting sqref="L1153:L1158">
    <cfRule type="cellIs" dxfId="19297" priority="9405" operator="notEqual">
      <formula>""</formula>
    </cfRule>
    <cfRule type="cellIs" dxfId="19296" priority="9406" operator="equal">
      <formula>""</formula>
    </cfRule>
  </conditionalFormatting>
  <conditionalFormatting sqref="F1153:F1158">
    <cfRule type="cellIs" dxfId="19295" priority="9403" operator="notEqual">
      <formula>""</formula>
    </cfRule>
    <cfRule type="cellIs" dxfId="19294" priority="9404" operator="equal">
      <formula>""</formula>
    </cfRule>
  </conditionalFormatting>
  <conditionalFormatting sqref="M1153:M1163">
    <cfRule type="cellIs" dxfId="19293" priority="9401" operator="notEqual">
      <formula>""</formula>
    </cfRule>
    <cfRule type="cellIs" dxfId="19292" priority="9402" operator="equal">
      <formula>""</formula>
    </cfRule>
  </conditionalFormatting>
  <conditionalFormatting sqref="D1156:D1161">
    <cfRule type="cellIs" dxfId="19291" priority="9399" operator="notEqual">
      <formula>""</formula>
    </cfRule>
    <cfRule type="cellIs" dxfId="19290" priority="9400" operator="equal">
      <formula>""</formula>
    </cfRule>
  </conditionalFormatting>
  <conditionalFormatting sqref="Q1168:U1169 H1179:I1179 R1170 K1178 K1179:M1179 J1177:J1179 H1178 S1170:S1175 O1179:P1179 O1178 N1168:N1179 Q1170:Q1179">
    <cfRule type="cellIs" dxfId="19289" priority="9397" operator="notEqual">
      <formula>""</formula>
    </cfRule>
    <cfRule type="cellIs" dxfId="19288" priority="9398" operator="equal">
      <formula>""</formula>
    </cfRule>
  </conditionalFormatting>
  <conditionalFormatting sqref="B1168:C1177 I1168:J1169 C1178:C1179 E1168:E1172 G1168:G1172 J1170:J1175">
    <cfRule type="cellIs" dxfId="19287" priority="9395" operator="notEqual">
      <formula>""</formula>
    </cfRule>
    <cfRule type="cellIs" dxfId="19286" priority="9396" operator="equal">
      <formula>""</formula>
    </cfRule>
  </conditionalFormatting>
  <conditionalFormatting sqref="K1168:K1177">
    <cfRule type="cellIs" dxfId="19285" priority="9393" operator="notEqual">
      <formula>""</formula>
    </cfRule>
    <cfRule type="cellIs" dxfId="19284" priority="9394" operator="equal">
      <formula>""</formula>
    </cfRule>
  </conditionalFormatting>
  <conditionalFormatting sqref="D1168 D1179">
    <cfRule type="cellIs" dxfId="19283" priority="9391" operator="notEqual">
      <formula>""</formula>
    </cfRule>
    <cfRule type="cellIs" dxfId="19282" priority="9392" operator="equal">
      <formula>""</formula>
    </cfRule>
  </conditionalFormatting>
  <conditionalFormatting sqref="R1178:R1179">
    <cfRule type="cellIs" dxfId="19281" priority="9389" operator="notEqual">
      <formula>""</formula>
    </cfRule>
    <cfRule type="cellIs" dxfId="19280" priority="9390" operator="equal">
      <formula>""</formula>
    </cfRule>
  </conditionalFormatting>
  <conditionalFormatting sqref="O1174:O1177">
    <cfRule type="cellIs" dxfId="19279" priority="9387" operator="notEqual">
      <formula>""</formula>
    </cfRule>
    <cfRule type="cellIs" dxfId="19278" priority="9388" operator="equal">
      <formula>""</formula>
    </cfRule>
  </conditionalFormatting>
  <conditionalFormatting sqref="L1174:L1178">
    <cfRule type="cellIs" dxfId="19277" priority="9385" operator="notEqual">
      <formula>""</formula>
    </cfRule>
    <cfRule type="cellIs" dxfId="19276" priority="9386" operator="equal">
      <formula>""</formula>
    </cfRule>
  </conditionalFormatting>
  <conditionalFormatting sqref="D1169:D1170">
    <cfRule type="cellIs" dxfId="19275" priority="9383" operator="notEqual">
      <formula>""</formula>
    </cfRule>
    <cfRule type="cellIs" dxfId="19274" priority="9384" operator="equal">
      <formula>""</formula>
    </cfRule>
  </conditionalFormatting>
  <conditionalFormatting sqref="U1170:U1179">
    <cfRule type="cellIs" dxfId="19273" priority="9381" operator="notEqual">
      <formula>""</formula>
    </cfRule>
    <cfRule type="cellIs" dxfId="19272" priority="9382" operator="equal">
      <formula>""</formula>
    </cfRule>
  </conditionalFormatting>
  <conditionalFormatting sqref="T1170:T1179">
    <cfRule type="cellIs" dxfId="19271" priority="9379" operator="notEqual">
      <formula>""</formula>
    </cfRule>
    <cfRule type="cellIs" dxfId="19270" priority="9380" operator="equal">
      <formula>""</formula>
    </cfRule>
  </conditionalFormatting>
  <conditionalFormatting sqref="S1176:S1179">
    <cfRule type="cellIs" dxfId="19269" priority="9377" operator="notEqual">
      <formula>""</formula>
    </cfRule>
    <cfRule type="cellIs" dxfId="19268" priority="9378" operator="equal">
      <formula>""</formula>
    </cfRule>
  </conditionalFormatting>
  <conditionalFormatting sqref="H1168 H1175:H1177">
    <cfRule type="cellIs" dxfId="19267" priority="9375" operator="notEqual">
      <formula>""</formula>
    </cfRule>
    <cfRule type="cellIs" dxfId="19266" priority="9376" operator="equal">
      <formula>""</formula>
    </cfRule>
  </conditionalFormatting>
  <conditionalFormatting sqref="B1178:B1179">
    <cfRule type="cellIs" dxfId="19265" priority="9373" operator="notEqual">
      <formula>""</formula>
    </cfRule>
    <cfRule type="cellIs" dxfId="19264" priority="9374" operator="equal">
      <formula>""</formula>
    </cfRule>
  </conditionalFormatting>
  <conditionalFormatting sqref="P1168:P1178">
    <cfRule type="cellIs" dxfId="19263" priority="9371" operator="notEqual">
      <formula>""</formula>
    </cfRule>
    <cfRule type="cellIs" dxfId="19262" priority="9372" operator="equal">
      <formula>""</formula>
    </cfRule>
  </conditionalFormatting>
  <conditionalFormatting sqref="R1171:R1177">
    <cfRule type="cellIs" dxfId="19261" priority="9369" operator="notEqual">
      <formula>""</formula>
    </cfRule>
    <cfRule type="cellIs" dxfId="19260" priority="9370" operator="equal">
      <formula>""</formula>
    </cfRule>
  </conditionalFormatting>
  <conditionalFormatting sqref="I1174">
    <cfRule type="cellIs" dxfId="19259" priority="9367" operator="notEqual">
      <formula>""</formula>
    </cfRule>
    <cfRule type="cellIs" dxfId="19258" priority="9368" operator="equal">
      <formula>""</formula>
    </cfRule>
  </conditionalFormatting>
  <conditionalFormatting sqref="G1173:G1178">
    <cfRule type="cellIs" dxfId="19257" priority="9365" operator="notEqual">
      <formula>""</formula>
    </cfRule>
    <cfRule type="cellIs" dxfId="19256" priority="9366" operator="equal">
      <formula>""</formula>
    </cfRule>
  </conditionalFormatting>
  <conditionalFormatting sqref="G1179">
    <cfRule type="cellIs" dxfId="19255" priority="9363" operator="notEqual">
      <formula>""</formula>
    </cfRule>
    <cfRule type="cellIs" dxfId="19254" priority="9364" operator="equal">
      <formula>""</formula>
    </cfRule>
  </conditionalFormatting>
  <conditionalFormatting sqref="I1170:I1173">
    <cfRule type="cellIs" dxfId="19253" priority="9361" operator="notEqual">
      <formula>""</formula>
    </cfRule>
    <cfRule type="cellIs" dxfId="19252" priority="9362" operator="equal">
      <formula>""</formula>
    </cfRule>
  </conditionalFormatting>
  <conditionalFormatting sqref="I1175:I1178">
    <cfRule type="cellIs" dxfId="19251" priority="9359" operator="notEqual">
      <formula>""</formula>
    </cfRule>
    <cfRule type="cellIs" dxfId="19250" priority="9360" operator="equal">
      <formula>""</formula>
    </cfRule>
  </conditionalFormatting>
  <conditionalFormatting sqref="F1179">
    <cfRule type="cellIs" dxfId="19249" priority="9357" operator="notEqual">
      <formula>""</formula>
    </cfRule>
    <cfRule type="cellIs" dxfId="19248" priority="9358" operator="equal">
      <formula>""</formula>
    </cfRule>
  </conditionalFormatting>
  <conditionalFormatting sqref="J1176">
    <cfRule type="cellIs" dxfId="19247" priority="9355" operator="notEqual">
      <formula>""</formula>
    </cfRule>
    <cfRule type="cellIs" dxfId="19246" priority="9356" operator="equal">
      <formula>""</formula>
    </cfRule>
  </conditionalFormatting>
  <conditionalFormatting sqref="E1173:E1179">
    <cfRule type="cellIs" dxfId="19245" priority="9353" operator="notEqual">
      <formula>""</formula>
    </cfRule>
    <cfRule type="cellIs" dxfId="19244" priority="9354" operator="equal">
      <formula>""</formula>
    </cfRule>
  </conditionalFormatting>
  <conditionalFormatting sqref="F1174:F1178">
    <cfRule type="cellIs" dxfId="19243" priority="9351" operator="notEqual">
      <formula>""</formula>
    </cfRule>
    <cfRule type="cellIs" dxfId="19242" priority="9352" operator="equal">
      <formula>""</formula>
    </cfRule>
  </conditionalFormatting>
  <conditionalFormatting sqref="D1177:D1178">
    <cfRule type="cellIs" dxfId="19241" priority="9349" operator="notEqual">
      <formula>""</formula>
    </cfRule>
    <cfRule type="cellIs" dxfId="19240" priority="9350" operator="equal">
      <formula>""</formula>
    </cfRule>
  </conditionalFormatting>
  <conditionalFormatting sqref="O1168:O1173">
    <cfRule type="cellIs" dxfId="19239" priority="9347" operator="notEqual">
      <formula>""</formula>
    </cfRule>
    <cfRule type="cellIs" dxfId="19238" priority="9348" operator="equal">
      <formula>""</formula>
    </cfRule>
  </conditionalFormatting>
  <conditionalFormatting sqref="H1169">
    <cfRule type="cellIs" dxfId="19237" priority="9345" operator="notEqual">
      <formula>""</formula>
    </cfRule>
    <cfRule type="cellIs" dxfId="19236" priority="9346" operator="equal">
      <formula>""</formula>
    </cfRule>
  </conditionalFormatting>
  <conditionalFormatting sqref="H1170:H1174">
    <cfRule type="cellIs" dxfId="19235" priority="9343" operator="notEqual">
      <formula>""</formula>
    </cfRule>
    <cfRule type="cellIs" dxfId="19234" priority="9344" operator="equal">
      <formula>""</formula>
    </cfRule>
  </conditionalFormatting>
  <conditionalFormatting sqref="L1168:L1173">
    <cfRule type="cellIs" dxfId="19233" priority="9341" operator="notEqual">
      <formula>""</formula>
    </cfRule>
    <cfRule type="cellIs" dxfId="19232" priority="9342" operator="equal">
      <formula>""</formula>
    </cfRule>
  </conditionalFormatting>
  <conditionalFormatting sqref="F1168:F1173">
    <cfRule type="cellIs" dxfId="19231" priority="9339" operator="notEqual">
      <formula>""</formula>
    </cfRule>
    <cfRule type="cellIs" dxfId="19230" priority="9340" operator="equal">
      <formula>""</formula>
    </cfRule>
  </conditionalFormatting>
  <conditionalFormatting sqref="M1168:M1178">
    <cfRule type="cellIs" dxfId="19229" priority="9337" operator="notEqual">
      <formula>""</formula>
    </cfRule>
    <cfRule type="cellIs" dxfId="19228" priority="9338" operator="equal">
      <formula>""</formula>
    </cfRule>
  </conditionalFormatting>
  <conditionalFormatting sqref="D1171:D1176">
    <cfRule type="cellIs" dxfId="19227" priority="9335" operator="notEqual">
      <formula>""</formula>
    </cfRule>
    <cfRule type="cellIs" dxfId="19226" priority="9336" operator="equal">
      <formula>""</formula>
    </cfRule>
  </conditionalFormatting>
  <conditionalFormatting sqref="Q1183:U1184 H1194:I1194 R1185 K1193 K1194:M1194 J1192:J1194 H1193 S1185:S1190 O1194:P1194 O1193 N1183:N1194 Q1185:Q1194">
    <cfRule type="cellIs" dxfId="19225" priority="9333" operator="notEqual">
      <formula>""</formula>
    </cfRule>
    <cfRule type="cellIs" dxfId="19224" priority="9334" operator="equal">
      <formula>""</formula>
    </cfRule>
  </conditionalFormatting>
  <conditionalFormatting sqref="B1183:C1192 I1183:J1184 C1193:C1194 E1183:E1187 G1183:G1187 J1185:J1190">
    <cfRule type="cellIs" dxfId="19223" priority="9331" operator="notEqual">
      <formula>""</formula>
    </cfRule>
    <cfRule type="cellIs" dxfId="19222" priority="9332" operator="equal">
      <formula>""</formula>
    </cfRule>
  </conditionalFormatting>
  <conditionalFormatting sqref="K1183:K1192">
    <cfRule type="cellIs" dxfId="19221" priority="9329" operator="notEqual">
      <formula>""</formula>
    </cfRule>
    <cfRule type="cellIs" dxfId="19220" priority="9330" operator="equal">
      <formula>""</formula>
    </cfRule>
  </conditionalFormatting>
  <conditionalFormatting sqref="D1183 D1194">
    <cfRule type="cellIs" dxfId="19219" priority="9327" operator="notEqual">
      <formula>""</formula>
    </cfRule>
    <cfRule type="cellIs" dxfId="19218" priority="9328" operator="equal">
      <formula>""</formula>
    </cfRule>
  </conditionalFormatting>
  <conditionalFormatting sqref="R1193:R1194">
    <cfRule type="cellIs" dxfId="19217" priority="9325" operator="notEqual">
      <formula>""</formula>
    </cfRule>
    <cfRule type="cellIs" dxfId="19216" priority="9326" operator="equal">
      <formula>""</formula>
    </cfRule>
  </conditionalFormatting>
  <conditionalFormatting sqref="O1189:O1192">
    <cfRule type="cellIs" dxfId="19215" priority="9323" operator="notEqual">
      <formula>""</formula>
    </cfRule>
    <cfRule type="cellIs" dxfId="19214" priority="9324" operator="equal">
      <formula>""</formula>
    </cfRule>
  </conditionalFormatting>
  <conditionalFormatting sqref="L1189:L1193">
    <cfRule type="cellIs" dxfId="19213" priority="9321" operator="notEqual">
      <formula>""</formula>
    </cfRule>
    <cfRule type="cellIs" dxfId="19212" priority="9322" operator="equal">
      <formula>""</formula>
    </cfRule>
  </conditionalFormatting>
  <conditionalFormatting sqref="D1184:D1185">
    <cfRule type="cellIs" dxfId="19211" priority="9319" operator="notEqual">
      <formula>""</formula>
    </cfRule>
    <cfRule type="cellIs" dxfId="19210" priority="9320" operator="equal">
      <formula>""</formula>
    </cfRule>
  </conditionalFormatting>
  <conditionalFormatting sqref="U1185:U1194">
    <cfRule type="cellIs" dxfId="19209" priority="9317" operator="notEqual">
      <formula>""</formula>
    </cfRule>
    <cfRule type="cellIs" dxfId="19208" priority="9318" operator="equal">
      <formula>""</formula>
    </cfRule>
  </conditionalFormatting>
  <conditionalFormatting sqref="T1185:T1194">
    <cfRule type="cellIs" dxfId="19207" priority="9315" operator="notEqual">
      <formula>""</formula>
    </cfRule>
    <cfRule type="cellIs" dxfId="19206" priority="9316" operator="equal">
      <formula>""</formula>
    </cfRule>
  </conditionalFormatting>
  <conditionalFormatting sqref="S1191:S1194">
    <cfRule type="cellIs" dxfId="19205" priority="9313" operator="notEqual">
      <formula>""</formula>
    </cfRule>
    <cfRule type="cellIs" dxfId="19204" priority="9314" operator="equal">
      <formula>""</formula>
    </cfRule>
  </conditionalFormatting>
  <conditionalFormatting sqref="H1183 H1190:H1192">
    <cfRule type="cellIs" dxfId="19203" priority="9311" operator="notEqual">
      <formula>""</formula>
    </cfRule>
    <cfRule type="cellIs" dxfId="19202" priority="9312" operator="equal">
      <formula>""</formula>
    </cfRule>
  </conditionalFormatting>
  <conditionalFormatting sqref="B1193:B1194">
    <cfRule type="cellIs" dxfId="19201" priority="9309" operator="notEqual">
      <formula>""</formula>
    </cfRule>
    <cfRule type="cellIs" dxfId="19200" priority="9310" operator="equal">
      <formula>""</formula>
    </cfRule>
  </conditionalFormatting>
  <conditionalFormatting sqref="P1183:P1193">
    <cfRule type="cellIs" dxfId="19199" priority="9307" operator="notEqual">
      <formula>""</formula>
    </cfRule>
    <cfRule type="cellIs" dxfId="19198" priority="9308" operator="equal">
      <formula>""</formula>
    </cfRule>
  </conditionalFormatting>
  <conditionalFormatting sqref="R1186:R1192">
    <cfRule type="cellIs" dxfId="19197" priority="9305" operator="notEqual">
      <formula>""</formula>
    </cfRule>
    <cfRule type="cellIs" dxfId="19196" priority="9306" operator="equal">
      <formula>""</formula>
    </cfRule>
  </conditionalFormatting>
  <conditionalFormatting sqref="I1189">
    <cfRule type="cellIs" dxfId="19195" priority="9303" operator="notEqual">
      <formula>""</formula>
    </cfRule>
    <cfRule type="cellIs" dxfId="19194" priority="9304" operator="equal">
      <formula>""</formula>
    </cfRule>
  </conditionalFormatting>
  <conditionalFormatting sqref="G1188:G1193">
    <cfRule type="cellIs" dxfId="19193" priority="9301" operator="notEqual">
      <formula>""</formula>
    </cfRule>
    <cfRule type="cellIs" dxfId="19192" priority="9302" operator="equal">
      <formula>""</formula>
    </cfRule>
  </conditionalFormatting>
  <conditionalFormatting sqref="G1194">
    <cfRule type="cellIs" dxfId="19191" priority="9299" operator="notEqual">
      <formula>""</formula>
    </cfRule>
    <cfRule type="cellIs" dxfId="19190" priority="9300" operator="equal">
      <formula>""</formula>
    </cfRule>
  </conditionalFormatting>
  <conditionalFormatting sqref="I1185:I1188">
    <cfRule type="cellIs" dxfId="19189" priority="9297" operator="notEqual">
      <formula>""</formula>
    </cfRule>
    <cfRule type="cellIs" dxfId="19188" priority="9298" operator="equal">
      <formula>""</formula>
    </cfRule>
  </conditionalFormatting>
  <conditionalFormatting sqref="I1190:I1193">
    <cfRule type="cellIs" dxfId="19187" priority="9295" operator="notEqual">
      <formula>""</formula>
    </cfRule>
    <cfRule type="cellIs" dxfId="19186" priority="9296" operator="equal">
      <formula>""</formula>
    </cfRule>
  </conditionalFormatting>
  <conditionalFormatting sqref="F1194">
    <cfRule type="cellIs" dxfId="19185" priority="9293" operator="notEqual">
      <formula>""</formula>
    </cfRule>
    <cfRule type="cellIs" dxfId="19184" priority="9294" operator="equal">
      <formula>""</formula>
    </cfRule>
  </conditionalFormatting>
  <conditionalFormatting sqref="J1191">
    <cfRule type="cellIs" dxfId="19183" priority="9291" operator="notEqual">
      <formula>""</formula>
    </cfRule>
    <cfRule type="cellIs" dxfId="19182" priority="9292" operator="equal">
      <formula>""</formula>
    </cfRule>
  </conditionalFormatting>
  <conditionalFormatting sqref="E1188:E1194">
    <cfRule type="cellIs" dxfId="19181" priority="9289" operator="notEqual">
      <formula>""</formula>
    </cfRule>
    <cfRule type="cellIs" dxfId="19180" priority="9290" operator="equal">
      <formula>""</formula>
    </cfRule>
  </conditionalFormatting>
  <conditionalFormatting sqref="F1189:F1193">
    <cfRule type="cellIs" dxfId="19179" priority="9287" operator="notEqual">
      <formula>""</formula>
    </cfRule>
    <cfRule type="cellIs" dxfId="19178" priority="9288" operator="equal">
      <formula>""</formula>
    </cfRule>
  </conditionalFormatting>
  <conditionalFormatting sqref="D1192:D1193">
    <cfRule type="cellIs" dxfId="19177" priority="9285" operator="notEqual">
      <formula>""</formula>
    </cfRule>
    <cfRule type="cellIs" dxfId="19176" priority="9286" operator="equal">
      <formula>""</formula>
    </cfRule>
  </conditionalFormatting>
  <conditionalFormatting sqref="O1183:O1188">
    <cfRule type="cellIs" dxfId="19175" priority="9283" operator="notEqual">
      <formula>""</formula>
    </cfRule>
    <cfRule type="cellIs" dxfId="19174" priority="9284" operator="equal">
      <formula>""</formula>
    </cfRule>
  </conditionalFormatting>
  <conditionalFormatting sqref="H1184">
    <cfRule type="cellIs" dxfId="19173" priority="9281" operator="notEqual">
      <formula>""</formula>
    </cfRule>
    <cfRule type="cellIs" dxfId="19172" priority="9282" operator="equal">
      <formula>""</formula>
    </cfRule>
  </conditionalFormatting>
  <conditionalFormatting sqref="H1185:H1189">
    <cfRule type="cellIs" dxfId="19171" priority="9279" operator="notEqual">
      <formula>""</formula>
    </cfRule>
    <cfRule type="cellIs" dxfId="19170" priority="9280" operator="equal">
      <formula>""</formula>
    </cfRule>
  </conditionalFormatting>
  <conditionalFormatting sqref="L1183:L1188">
    <cfRule type="cellIs" dxfId="19169" priority="9277" operator="notEqual">
      <formula>""</formula>
    </cfRule>
    <cfRule type="cellIs" dxfId="19168" priority="9278" operator="equal">
      <formula>""</formula>
    </cfRule>
  </conditionalFormatting>
  <conditionalFormatting sqref="F1183:F1188">
    <cfRule type="cellIs" dxfId="19167" priority="9275" operator="notEqual">
      <formula>""</formula>
    </cfRule>
    <cfRule type="cellIs" dxfId="19166" priority="9276" operator="equal">
      <formula>""</formula>
    </cfRule>
  </conditionalFormatting>
  <conditionalFormatting sqref="M1183:M1193">
    <cfRule type="cellIs" dxfId="19165" priority="9273" operator="notEqual">
      <formula>""</formula>
    </cfRule>
    <cfRule type="cellIs" dxfId="19164" priority="9274" operator="equal">
      <formula>""</formula>
    </cfRule>
  </conditionalFormatting>
  <conditionalFormatting sqref="D1186:D1191">
    <cfRule type="cellIs" dxfId="19163" priority="9271" operator="notEqual">
      <formula>""</formula>
    </cfRule>
    <cfRule type="cellIs" dxfId="19162" priority="9272" operator="equal">
      <formula>""</formula>
    </cfRule>
  </conditionalFormatting>
  <conditionalFormatting sqref="Q1198:U1199 H1209:I1209 R1200 K1208 K1209:M1209 J1207:J1209 H1208 S1200:S1205 O1209:P1209 O1208 N1198:N1209 Q1200:Q1209">
    <cfRule type="cellIs" dxfId="19161" priority="9269" operator="notEqual">
      <formula>""</formula>
    </cfRule>
    <cfRule type="cellIs" dxfId="19160" priority="9270" operator="equal">
      <formula>""</formula>
    </cfRule>
  </conditionalFormatting>
  <conditionalFormatting sqref="B1198:C1207 I1198:J1199 C1208:C1209 E1198:E1202 G1198:G1202 J1200:J1205">
    <cfRule type="cellIs" dxfId="19159" priority="9267" operator="notEqual">
      <formula>""</formula>
    </cfRule>
    <cfRule type="cellIs" dxfId="19158" priority="9268" operator="equal">
      <formula>""</formula>
    </cfRule>
  </conditionalFormatting>
  <conditionalFormatting sqref="K1198:K1207">
    <cfRule type="cellIs" dxfId="19157" priority="9265" operator="notEqual">
      <formula>""</formula>
    </cfRule>
    <cfRule type="cellIs" dxfId="19156" priority="9266" operator="equal">
      <formula>""</formula>
    </cfRule>
  </conditionalFormatting>
  <conditionalFormatting sqref="D1198 D1209">
    <cfRule type="cellIs" dxfId="19155" priority="9263" operator="notEqual">
      <formula>""</formula>
    </cfRule>
    <cfRule type="cellIs" dxfId="19154" priority="9264" operator="equal">
      <formula>""</formula>
    </cfRule>
  </conditionalFormatting>
  <conditionalFormatting sqref="R1208:R1209">
    <cfRule type="cellIs" dxfId="19153" priority="9261" operator="notEqual">
      <formula>""</formula>
    </cfRule>
    <cfRule type="cellIs" dxfId="19152" priority="9262" operator="equal">
      <formula>""</formula>
    </cfRule>
  </conditionalFormatting>
  <conditionalFormatting sqref="O1204:O1207">
    <cfRule type="cellIs" dxfId="19151" priority="9259" operator="notEqual">
      <formula>""</formula>
    </cfRule>
    <cfRule type="cellIs" dxfId="19150" priority="9260" operator="equal">
      <formula>""</formula>
    </cfRule>
  </conditionalFormatting>
  <conditionalFormatting sqref="L1204:L1208">
    <cfRule type="cellIs" dxfId="19149" priority="9257" operator="notEqual">
      <formula>""</formula>
    </cfRule>
    <cfRule type="cellIs" dxfId="19148" priority="9258" operator="equal">
      <formula>""</formula>
    </cfRule>
  </conditionalFormatting>
  <conditionalFormatting sqref="D1199:D1200">
    <cfRule type="cellIs" dxfId="19147" priority="9255" operator="notEqual">
      <formula>""</formula>
    </cfRule>
    <cfRule type="cellIs" dxfId="19146" priority="9256" operator="equal">
      <formula>""</formula>
    </cfRule>
  </conditionalFormatting>
  <conditionalFormatting sqref="U1200:U1209">
    <cfRule type="cellIs" dxfId="19145" priority="9253" operator="notEqual">
      <formula>""</formula>
    </cfRule>
    <cfRule type="cellIs" dxfId="19144" priority="9254" operator="equal">
      <formula>""</formula>
    </cfRule>
  </conditionalFormatting>
  <conditionalFormatting sqref="T1200:T1209">
    <cfRule type="cellIs" dxfId="19143" priority="9251" operator="notEqual">
      <formula>""</formula>
    </cfRule>
    <cfRule type="cellIs" dxfId="19142" priority="9252" operator="equal">
      <formula>""</formula>
    </cfRule>
  </conditionalFormatting>
  <conditionalFormatting sqref="S1206:S1209">
    <cfRule type="cellIs" dxfId="19141" priority="9249" operator="notEqual">
      <formula>""</formula>
    </cfRule>
    <cfRule type="cellIs" dxfId="19140" priority="9250" operator="equal">
      <formula>""</formula>
    </cfRule>
  </conditionalFormatting>
  <conditionalFormatting sqref="H1198 H1205:H1207">
    <cfRule type="cellIs" dxfId="19139" priority="9247" operator="notEqual">
      <formula>""</formula>
    </cfRule>
    <cfRule type="cellIs" dxfId="19138" priority="9248" operator="equal">
      <formula>""</formula>
    </cfRule>
  </conditionalFormatting>
  <conditionalFormatting sqref="B1208:B1209">
    <cfRule type="cellIs" dxfId="19137" priority="9245" operator="notEqual">
      <formula>""</formula>
    </cfRule>
    <cfRule type="cellIs" dxfId="19136" priority="9246" operator="equal">
      <formula>""</formula>
    </cfRule>
  </conditionalFormatting>
  <conditionalFormatting sqref="P1198:P1208">
    <cfRule type="cellIs" dxfId="19135" priority="9243" operator="notEqual">
      <formula>""</formula>
    </cfRule>
    <cfRule type="cellIs" dxfId="19134" priority="9244" operator="equal">
      <formula>""</formula>
    </cfRule>
  </conditionalFormatting>
  <conditionalFormatting sqref="R1201:R1207">
    <cfRule type="cellIs" dxfId="19133" priority="9241" operator="notEqual">
      <formula>""</formula>
    </cfRule>
    <cfRule type="cellIs" dxfId="19132" priority="9242" operator="equal">
      <formula>""</formula>
    </cfRule>
  </conditionalFormatting>
  <conditionalFormatting sqref="I1204">
    <cfRule type="cellIs" dxfId="19131" priority="9239" operator="notEqual">
      <formula>""</formula>
    </cfRule>
    <cfRule type="cellIs" dxfId="19130" priority="9240" operator="equal">
      <formula>""</formula>
    </cfRule>
  </conditionalFormatting>
  <conditionalFormatting sqref="G1203:G1208">
    <cfRule type="cellIs" dxfId="19129" priority="9237" operator="notEqual">
      <formula>""</formula>
    </cfRule>
    <cfRule type="cellIs" dxfId="19128" priority="9238" operator="equal">
      <formula>""</formula>
    </cfRule>
  </conditionalFormatting>
  <conditionalFormatting sqref="G1209">
    <cfRule type="cellIs" dxfId="19127" priority="9235" operator="notEqual">
      <formula>""</formula>
    </cfRule>
    <cfRule type="cellIs" dxfId="19126" priority="9236" operator="equal">
      <formula>""</formula>
    </cfRule>
  </conditionalFormatting>
  <conditionalFormatting sqref="I1200:I1203">
    <cfRule type="cellIs" dxfId="19125" priority="9233" operator="notEqual">
      <formula>""</formula>
    </cfRule>
    <cfRule type="cellIs" dxfId="19124" priority="9234" operator="equal">
      <formula>""</formula>
    </cfRule>
  </conditionalFormatting>
  <conditionalFormatting sqref="I1205:I1208">
    <cfRule type="cellIs" dxfId="19123" priority="9231" operator="notEqual">
      <formula>""</formula>
    </cfRule>
    <cfRule type="cellIs" dxfId="19122" priority="9232" operator="equal">
      <formula>""</formula>
    </cfRule>
  </conditionalFormatting>
  <conditionalFormatting sqref="F1209">
    <cfRule type="cellIs" dxfId="19121" priority="9229" operator="notEqual">
      <formula>""</formula>
    </cfRule>
    <cfRule type="cellIs" dxfId="19120" priority="9230" operator="equal">
      <formula>""</formula>
    </cfRule>
  </conditionalFormatting>
  <conditionalFormatting sqref="J1206">
    <cfRule type="cellIs" dxfId="19119" priority="9227" operator="notEqual">
      <formula>""</formula>
    </cfRule>
    <cfRule type="cellIs" dxfId="19118" priority="9228" operator="equal">
      <formula>""</formula>
    </cfRule>
  </conditionalFormatting>
  <conditionalFormatting sqref="E1203:E1209">
    <cfRule type="cellIs" dxfId="19117" priority="9225" operator="notEqual">
      <formula>""</formula>
    </cfRule>
    <cfRule type="cellIs" dxfId="19116" priority="9226" operator="equal">
      <formula>""</formula>
    </cfRule>
  </conditionalFormatting>
  <conditionalFormatting sqref="F1204:F1208">
    <cfRule type="cellIs" dxfId="19115" priority="9223" operator="notEqual">
      <formula>""</formula>
    </cfRule>
    <cfRule type="cellIs" dxfId="19114" priority="9224" operator="equal">
      <formula>""</formula>
    </cfRule>
  </conditionalFormatting>
  <conditionalFormatting sqref="D1207:D1208">
    <cfRule type="cellIs" dxfId="19113" priority="9221" operator="notEqual">
      <formula>""</formula>
    </cfRule>
    <cfRule type="cellIs" dxfId="19112" priority="9222" operator="equal">
      <formula>""</formula>
    </cfRule>
  </conditionalFormatting>
  <conditionalFormatting sqref="O1198:O1203">
    <cfRule type="cellIs" dxfId="19111" priority="9219" operator="notEqual">
      <formula>""</formula>
    </cfRule>
    <cfRule type="cellIs" dxfId="19110" priority="9220" operator="equal">
      <formula>""</formula>
    </cfRule>
  </conditionalFormatting>
  <conditionalFormatting sqref="H1199">
    <cfRule type="cellIs" dxfId="19109" priority="9217" operator="notEqual">
      <formula>""</formula>
    </cfRule>
    <cfRule type="cellIs" dxfId="19108" priority="9218" operator="equal">
      <formula>""</formula>
    </cfRule>
  </conditionalFormatting>
  <conditionalFormatting sqref="H1200:H1204">
    <cfRule type="cellIs" dxfId="19107" priority="9215" operator="notEqual">
      <formula>""</formula>
    </cfRule>
    <cfRule type="cellIs" dxfId="19106" priority="9216" operator="equal">
      <formula>""</formula>
    </cfRule>
  </conditionalFormatting>
  <conditionalFormatting sqref="L1198:L1203">
    <cfRule type="cellIs" dxfId="19105" priority="9213" operator="notEqual">
      <formula>""</formula>
    </cfRule>
    <cfRule type="cellIs" dxfId="19104" priority="9214" operator="equal">
      <formula>""</formula>
    </cfRule>
  </conditionalFormatting>
  <conditionalFormatting sqref="F1198:F1203">
    <cfRule type="cellIs" dxfId="19103" priority="9211" operator="notEqual">
      <formula>""</formula>
    </cfRule>
    <cfRule type="cellIs" dxfId="19102" priority="9212" operator="equal">
      <formula>""</formula>
    </cfRule>
  </conditionalFormatting>
  <conditionalFormatting sqref="M1198:M1208">
    <cfRule type="cellIs" dxfId="19101" priority="9209" operator="notEqual">
      <formula>""</formula>
    </cfRule>
    <cfRule type="cellIs" dxfId="19100" priority="9210" operator="equal">
      <formula>""</formula>
    </cfRule>
  </conditionalFormatting>
  <conditionalFormatting sqref="D1201:D1206">
    <cfRule type="cellIs" dxfId="19099" priority="9207" operator="notEqual">
      <formula>""</formula>
    </cfRule>
    <cfRule type="cellIs" dxfId="19098" priority="9208" operator="equal">
      <formula>""</formula>
    </cfRule>
  </conditionalFormatting>
  <conditionalFormatting sqref="Q1213:U1214 H1224:I1224 R1215 K1223 K1224:M1224 J1222:J1224 H1223 S1215:S1220 O1224:P1224 O1223 N1213:N1224 Q1215:Q1224">
    <cfRule type="cellIs" dxfId="19097" priority="9205" operator="notEqual">
      <formula>""</formula>
    </cfRule>
    <cfRule type="cellIs" dxfId="19096" priority="9206" operator="equal">
      <formula>""</formula>
    </cfRule>
  </conditionalFormatting>
  <conditionalFormatting sqref="B1213:C1222 I1213:J1214 C1223:C1224 E1213:E1217 G1213:G1217 J1215:J1220">
    <cfRule type="cellIs" dxfId="19095" priority="9203" operator="notEqual">
      <formula>""</formula>
    </cfRule>
    <cfRule type="cellIs" dxfId="19094" priority="9204" operator="equal">
      <formula>""</formula>
    </cfRule>
  </conditionalFormatting>
  <conditionalFormatting sqref="K1213:K1222">
    <cfRule type="cellIs" dxfId="19093" priority="9201" operator="notEqual">
      <formula>""</formula>
    </cfRule>
    <cfRule type="cellIs" dxfId="19092" priority="9202" operator="equal">
      <formula>""</formula>
    </cfRule>
  </conditionalFormatting>
  <conditionalFormatting sqref="D1213 D1224">
    <cfRule type="cellIs" dxfId="19091" priority="9199" operator="notEqual">
      <formula>""</formula>
    </cfRule>
    <cfRule type="cellIs" dxfId="19090" priority="9200" operator="equal">
      <formula>""</formula>
    </cfRule>
  </conditionalFormatting>
  <conditionalFormatting sqref="R1223:R1224">
    <cfRule type="cellIs" dxfId="19089" priority="9197" operator="notEqual">
      <formula>""</formula>
    </cfRule>
    <cfRule type="cellIs" dxfId="19088" priority="9198" operator="equal">
      <formula>""</formula>
    </cfRule>
  </conditionalFormatting>
  <conditionalFormatting sqref="O1219:O1222">
    <cfRule type="cellIs" dxfId="19087" priority="9195" operator="notEqual">
      <formula>""</formula>
    </cfRule>
    <cfRule type="cellIs" dxfId="19086" priority="9196" operator="equal">
      <formula>""</formula>
    </cfRule>
  </conditionalFormatting>
  <conditionalFormatting sqref="L1219:L1223">
    <cfRule type="cellIs" dxfId="19085" priority="9193" operator="notEqual">
      <formula>""</formula>
    </cfRule>
    <cfRule type="cellIs" dxfId="19084" priority="9194" operator="equal">
      <formula>""</formula>
    </cfRule>
  </conditionalFormatting>
  <conditionalFormatting sqref="D1214:D1215">
    <cfRule type="cellIs" dxfId="19083" priority="9191" operator="notEqual">
      <formula>""</formula>
    </cfRule>
    <cfRule type="cellIs" dxfId="19082" priority="9192" operator="equal">
      <formula>""</formula>
    </cfRule>
  </conditionalFormatting>
  <conditionalFormatting sqref="U1215:U1224">
    <cfRule type="cellIs" dxfId="19081" priority="9189" operator="notEqual">
      <formula>""</formula>
    </cfRule>
    <cfRule type="cellIs" dxfId="19080" priority="9190" operator="equal">
      <formula>""</formula>
    </cfRule>
  </conditionalFormatting>
  <conditionalFormatting sqref="T1215:T1224">
    <cfRule type="cellIs" dxfId="19079" priority="9187" operator="notEqual">
      <formula>""</formula>
    </cfRule>
    <cfRule type="cellIs" dxfId="19078" priority="9188" operator="equal">
      <formula>""</formula>
    </cfRule>
  </conditionalFormatting>
  <conditionalFormatting sqref="S1221:S1224">
    <cfRule type="cellIs" dxfId="19077" priority="9185" operator="notEqual">
      <formula>""</formula>
    </cfRule>
    <cfRule type="cellIs" dxfId="19076" priority="9186" operator="equal">
      <formula>""</formula>
    </cfRule>
  </conditionalFormatting>
  <conditionalFormatting sqref="H1213 H1220:H1222">
    <cfRule type="cellIs" dxfId="19075" priority="9183" operator="notEqual">
      <formula>""</formula>
    </cfRule>
    <cfRule type="cellIs" dxfId="19074" priority="9184" operator="equal">
      <formula>""</formula>
    </cfRule>
  </conditionalFormatting>
  <conditionalFormatting sqref="B1223:B1224">
    <cfRule type="cellIs" dxfId="19073" priority="9181" operator="notEqual">
      <formula>""</formula>
    </cfRule>
    <cfRule type="cellIs" dxfId="19072" priority="9182" operator="equal">
      <formula>""</formula>
    </cfRule>
  </conditionalFormatting>
  <conditionalFormatting sqref="P1213:P1223">
    <cfRule type="cellIs" dxfId="19071" priority="9179" operator="notEqual">
      <formula>""</formula>
    </cfRule>
    <cfRule type="cellIs" dxfId="19070" priority="9180" operator="equal">
      <formula>""</formula>
    </cfRule>
  </conditionalFormatting>
  <conditionalFormatting sqref="R1216:R1222">
    <cfRule type="cellIs" dxfId="19069" priority="9177" operator="notEqual">
      <formula>""</formula>
    </cfRule>
    <cfRule type="cellIs" dxfId="19068" priority="9178" operator="equal">
      <formula>""</formula>
    </cfRule>
  </conditionalFormatting>
  <conditionalFormatting sqref="I1219">
    <cfRule type="cellIs" dxfId="19067" priority="9175" operator="notEqual">
      <formula>""</formula>
    </cfRule>
    <cfRule type="cellIs" dxfId="19066" priority="9176" operator="equal">
      <formula>""</formula>
    </cfRule>
  </conditionalFormatting>
  <conditionalFormatting sqref="G1218:G1223">
    <cfRule type="cellIs" dxfId="19065" priority="9173" operator="notEqual">
      <formula>""</formula>
    </cfRule>
    <cfRule type="cellIs" dxfId="19064" priority="9174" operator="equal">
      <formula>""</formula>
    </cfRule>
  </conditionalFormatting>
  <conditionalFormatting sqref="G1224">
    <cfRule type="cellIs" dxfId="19063" priority="9171" operator="notEqual">
      <formula>""</formula>
    </cfRule>
    <cfRule type="cellIs" dxfId="19062" priority="9172" operator="equal">
      <formula>""</formula>
    </cfRule>
  </conditionalFormatting>
  <conditionalFormatting sqref="I1215:I1218">
    <cfRule type="cellIs" dxfId="19061" priority="9169" operator="notEqual">
      <formula>""</formula>
    </cfRule>
    <cfRule type="cellIs" dxfId="19060" priority="9170" operator="equal">
      <formula>""</formula>
    </cfRule>
  </conditionalFormatting>
  <conditionalFormatting sqref="I1220:I1223">
    <cfRule type="cellIs" dxfId="19059" priority="9167" operator="notEqual">
      <formula>""</formula>
    </cfRule>
    <cfRule type="cellIs" dxfId="19058" priority="9168" operator="equal">
      <formula>""</formula>
    </cfRule>
  </conditionalFormatting>
  <conditionalFormatting sqref="F1224">
    <cfRule type="cellIs" dxfId="19057" priority="9165" operator="notEqual">
      <formula>""</formula>
    </cfRule>
    <cfRule type="cellIs" dxfId="19056" priority="9166" operator="equal">
      <formula>""</formula>
    </cfRule>
  </conditionalFormatting>
  <conditionalFormatting sqref="J1221">
    <cfRule type="cellIs" dxfId="19055" priority="9163" operator="notEqual">
      <formula>""</formula>
    </cfRule>
    <cfRule type="cellIs" dxfId="19054" priority="9164" operator="equal">
      <formula>""</formula>
    </cfRule>
  </conditionalFormatting>
  <conditionalFormatting sqref="E1218:E1224">
    <cfRule type="cellIs" dxfId="19053" priority="9161" operator="notEqual">
      <formula>""</formula>
    </cfRule>
    <cfRule type="cellIs" dxfId="19052" priority="9162" operator="equal">
      <formula>""</formula>
    </cfRule>
  </conditionalFormatting>
  <conditionalFormatting sqref="F1219:F1223">
    <cfRule type="cellIs" dxfId="19051" priority="9159" operator="notEqual">
      <formula>""</formula>
    </cfRule>
    <cfRule type="cellIs" dxfId="19050" priority="9160" operator="equal">
      <formula>""</formula>
    </cfRule>
  </conditionalFormatting>
  <conditionalFormatting sqref="D1222:D1223">
    <cfRule type="cellIs" dxfId="19049" priority="9157" operator="notEqual">
      <formula>""</formula>
    </cfRule>
    <cfRule type="cellIs" dxfId="19048" priority="9158" operator="equal">
      <formula>""</formula>
    </cfRule>
  </conditionalFormatting>
  <conditionalFormatting sqref="O1213:O1218">
    <cfRule type="cellIs" dxfId="19047" priority="9155" operator="notEqual">
      <formula>""</formula>
    </cfRule>
    <cfRule type="cellIs" dxfId="19046" priority="9156" operator="equal">
      <formula>""</formula>
    </cfRule>
  </conditionalFormatting>
  <conditionalFormatting sqref="H1214">
    <cfRule type="cellIs" dxfId="19045" priority="9153" operator="notEqual">
      <formula>""</formula>
    </cfRule>
    <cfRule type="cellIs" dxfId="19044" priority="9154" operator="equal">
      <formula>""</formula>
    </cfRule>
  </conditionalFormatting>
  <conditionalFormatting sqref="H1215:H1219">
    <cfRule type="cellIs" dxfId="19043" priority="9151" operator="notEqual">
      <formula>""</formula>
    </cfRule>
    <cfRule type="cellIs" dxfId="19042" priority="9152" operator="equal">
      <formula>""</formula>
    </cfRule>
  </conditionalFormatting>
  <conditionalFormatting sqref="L1213:L1218">
    <cfRule type="cellIs" dxfId="19041" priority="9149" operator="notEqual">
      <formula>""</formula>
    </cfRule>
    <cfRule type="cellIs" dxfId="19040" priority="9150" operator="equal">
      <formula>""</formula>
    </cfRule>
  </conditionalFormatting>
  <conditionalFormatting sqref="F1213:F1218">
    <cfRule type="cellIs" dxfId="19039" priority="9147" operator="notEqual">
      <formula>""</formula>
    </cfRule>
    <cfRule type="cellIs" dxfId="19038" priority="9148" operator="equal">
      <formula>""</formula>
    </cfRule>
  </conditionalFormatting>
  <conditionalFormatting sqref="M1213:M1223">
    <cfRule type="cellIs" dxfId="19037" priority="9145" operator="notEqual">
      <formula>""</formula>
    </cfRule>
    <cfRule type="cellIs" dxfId="19036" priority="9146" operator="equal">
      <formula>""</formula>
    </cfRule>
  </conditionalFormatting>
  <conditionalFormatting sqref="D1216:D1221">
    <cfRule type="cellIs" dxfId="19035" priority="9143" operator="notEqual">
      <formula>""</formula>
    </cfRule>
    <cfRule type="cellIs" dxfId="19034" priority="9144" operator="equal">
      <formula>""</formula>
    </cfRule>
  </conditionalFormatting>
  <conditionalFormatting sqref="Q1228:U1229 H1239:I1239 R1230 K1238 K1239:M1239 J1237:J1239 H1238 S1230:S1235 O1239:P1239 O1238 N1228:N1239 Q1230:Q1239">
    <cfRule type="cellIs" dxfId="19033" priority="9141" operator="notEqual">
      <formula>""</formula>
    </cfRule>
    <cfRule type="cellIs" dxfId="19032" priority="9142" operator="equal">
      <formula>""</formula>
    </cfRule>
  </conditionalFormatting>
  <conditionalFormatting sqref="B1228:C1237 I1228:J1229 C1238:C1239 E1228:E1232 G1228:G1232 J1230:J1235">
    <cfRule type="cellIs" dxfId="19031" priority="9139" operator="notEqual">
      <formula>""</formula>
    </cfRule>
    <cfRule type="cellIs" dxfId="19030" priority="9140" operator="equal">
      <formula>""</formula>
    </cfRule>
  </conditionalFormatting>
  <conditionalFormatting sqref="K1228:K1237">
    <cfRule type="cellIs" dxfId="19029" priority="9137" operator="notEqual">
      <formula>""</formula>
    </cfRule>
    <cfRule type="cellIs" dxfId="19028" priority="9138" operator="equal">
      <formula>""</formula>
    </cfRule>
  </conditionalFormatting>
  <conditionalFormatting sqref="D1228 D1239">
    <cfRule type="cellIs" dxfId="19027" priority="9135" operator="notEqual">
      <formula>""</formula>
    </cfRule>
    <cfRule type="cellIs" dxfId="19026" priority="9136" operator="equal">
      <formula>""</formula>
    </cfRule>
  </conditionalFormatting>
  <conditionalFormatting sqref="R1238:R1239">
    <cfRule type="cellIs" dxfId="19025" priority="9133" operator="notEqual">
      <formula>""</formula>
    </cfRule>
    <cfRule type="cellIs" dxfId="19024" priority="9134" operator="equal">
      <formula>""</formula>
    </cfRule>
  </conditionalFormatting>
  <conditionalFormatting sqref="O1234:O1237">
    <cfRule type="cellIs" dxfId="19023" priority="9131" operator="notEqual">
      <formula>""</formula>
    </cfRule>
    <cfRule type="cellIs" dxfId="19022" priority="9132" operator="equal">
      <formula>""</formula>
    </cfRule>
  </conditionalFormatting>
  <conditionalFormatting sqref="L1234:L1238">
    <cfRule type="cellIs" dxfId="19021" priority="9129" operator="notEqual">
      <formula>""</formula>
    </cfRule>
    <cfRule type="cellIs" dxfId="19020" priority="9130" operator="equal">
      <formula>""</formula>
    </cfRule>
  </conditionalFormatting>
  <conditionalFormatting sqref="D1229:D1230">
    <cfRule type="cellIs" dxfId="19019" priority="9127" operator="notEqual">
      <formula>""</formula>
    </cfRule>
    <cfRule type="cellIs" dxfId="19018" priority="9128" operator="equal">
      <formula>""</formula>
    </cfRule>
  </conditionalFormatting>
  <conditionalFormatting sqref="U1230:U1239">
    <cfRule type="cellIs" dxfId="19017" priority="9125" operator="notEqual">
      <formula>""</formula>
    </cfRule>
    <cfRule type="cellIs" dxfId="19016" priority="9126" operator="equal">
      <formula>""</formula>
    </cfRule>
  </conditionalFormatting>
  <conditionalFormatting sqref="T1230:T1239">
    <cfRule type="cellIs" dxfId="19015" priority="9123" operator="notEqual">
      <formula>""</formula>
    </cfRule>
    <cfRule type="cellIs" dxfId="19014" priority="9124" operator="equal">
      <formula>""</formula>
    </cfRule>
  </conditionalFormatting>
  <conditionalFormatting sqref="S1236:S1239">
    <cfRule type="cellIs" dxfId="19013" priority="9121" operator="notEqual">
      <formula>""</formula>
    </cfRule>
    <cfRule type="cellIs" dxfId="19012" priority="9122" operator="equal">
      <formula>""</formula>
    </cfRule>
  </conditionalFormatting>
  <conditionalFormatting sqref="H1228 H1235:H1237">
    <cfRule type="cellIs" dxfId="19011" priority="9119" operator="notEqual">
      <formula>""</formula>
    </cfRule>
    <cfRule type="cellIs" dxfId="19010" priority="9120" operator="equal">
      <formula>""</formula>
    </cfRule>
  </conditionalFormatting>
  <conditionalFormatting sqref="B1238:B1239">
    <cfRule type="cellIs" dxfId="19009" priority="9117" operator="notEqual">
      <formula>""</formula>
    </cfRule>
    <cfRule type="cellIs" dxfId="19008" priority="9118" operator="equal">
      <formula>""</formula>
    </cfRule>
  </conditionalFormatting>
  <conditionalFormatting sqref="P1228:P1238">
    <cfRule type="cellIs" dxfId="19007" priority="9115" operator="notEqual">
      <formula>""</formula>
    </cfRule>
    <cfRule type="cellIs" dxfId="19006" priority="9116" operator="equal">
      <formula>""</formula>
    </cfRule>
  </conditionalFormatting>
  <conditionalFormatting sqref="R1231:R1237">
    <cfRule type="cellIs" dxfId="19005" priority="9113" operator="notEqual">
      <formula>""</formula>
    </cfRule>
    <cfRule type="cellIs" dxfId="19004" priority="9114" operator="equal">
      <formula>""</formula>
    </cfRule>
  </conditionalFormatting>
  <conditionalFormatting sqref="I1234">
    <cfRule type="cellIs" dxfId="19003" priority="9111" operator="notEqual">
      <formula>""</formula>
    </cfRule>
    <cfRule type="cellIs" dxfId="19002" priority="9112" operator="equal">
      <formula>""</formula>
    </cfRule>
  </conditionalFormatting>
  <conditionalFormatting sqref="G1233:G1238">
    <cfRule type="cellIs" dxfId="19001" priority="9109" operator="notEqual">
      <formula>""</formula>
    </cfRule>
    <cfRule type="cellIs" dxfId="19000" priority="9110" operator="equal">
      <formula>""</formula>
    </cfRule>
  </conditionalFormatting>
  <conditionalFormatting sqref="G1239">
    <cfRule type="cellIs" dxfId="18999" priority="9107" operator="notEqual">
      <formula>""</formula>
    </cfRule>
    <cfRule type="cellIs" dxfId="18998" priority="9108" operator="equal">
      <formula>""</formula>
    </cfRule>
  </conditionalFormatting>
  <conditionalFormatting sqref="I1230:I1233">
    <cfRule type="cellIs" dxfId="18997" priority="9105" operator="notEqual">
      <formula>""</formula>
    </cfRule>
    <cfRule type="cellIs" dxfId="18996" priority="9106" operator="equal">
      <formula>""</formula>
    </cfRule>
  </conditionalFormatting>
  <conditionalFormatting sqref="I1235:I1238">
    <cfRule type="cellIs" dxfId="18995" priority="9103" operator="notEqual">
      <formula>""</formula>
    </cfRule>
    <cfRule type="cellIs" dxfId="18994" priority="9104" operator="equal">
      <formula>""</formula>
    </cfRule>
  </conditionalFormatting>
  <conditionalFormatting sqref="F1239">
    <cfRule type="cellIs" dxfId="18993" priority="9101" operator="notEqual">
      <formula>""</formula>
    </cfRule>
    <cfRule type="cellIs" dxfId="18992" priority="9102" operator="equal">
      <formula>""</formula>
    </cfRule>
  </conditionalFormatting>
  <conditionalFormatting sqref="J1236">
    <cfRule type="cellIs" dxfId="18991" priority="9099" operator="notEqual">
      <formula>""</formula>
    </cfRule>
    <cfRule type="cellIs" dxfId="18990" priority="9100" operator="equal">
      <formula>""</formula>
    </cfRule>
  </conditionalFormatting>
  <conditionalFormatting sqref="E1233:E1239">
    <cfRule type="cellIs" dxfId="18989" priority="9097" operator="notEqual">
      <formula>""</formula>
    </cfRule>
    <cfRule type="cellIs" dxfId="18988" priority="9098" operator="equal">
      <formula>""</formula>
    </cfRule>
  </conditionalFormatting>
  <conditionalFormatting sqref="F1234:F1238">
    <cfRule type="cellIs" dxfId="18987" priority="9095" operator="notEqual">
      <formula>""</formula>
    </cfRule>
    <cfRule type="cellIs" dxfId="18986" priority="9096" operator="equal">
      <formula>""</formula>
    </cfRule>
  </conditionalFormatting>
  <conditionalFormatting sqref="D1237:D1238">
    <cfRule type="cellIs" dxfId="18985" priority="9093" operator="notEqual">
      <formula>""</formula>
    </cfRule>
    <cfRule type="cellIs" dxfId="18984" priority="9094" operator="equal">
      <formula>""</formula>
    </cfRule>
  </conditionalFormatting>
  <conditionalFormatting sqref="O1228:O1233">
    <cfRule type="cellIs" dxfId="18983" priority="9091" operator="notEqual">
      <formula>""</formula>
    </cfRule>
    <cfRule type="cellIs" dxfId="18982" priority="9092" operator="equal">
      <formula>""</formula>
    </cfRule>
  </conditionalFormatting>
  <conditionalFormatting sqref="H1229">
    <cfRule type="cellIs" dxfId="18981" priority="9089" operator="notEqual">
      <formula>""</formula>
    </cfRule>
    <cfRule type="cellIs" dxfId="18980" priority="9090" operator="equal">
      <formula>""</formula>
    </cfRule>
  </conditionalFormatting>
  <conditionalFormatting sqref="H1230:H1234">
    <cfRule type="cellIs" dxfId="18979" priority="9087" operator="notEqual">
      <formula>""</formula>
    </cfRule>
    <cfRule type="cellIs" dxfId="18978" priority="9088" operator="equal">
      <formula>""</formula>
    </cfRule>
  </conditionalFormatting>
  <conditionalFormatting sqref="L1228:L1233">
    <cfRule type="cellIs" dxfId="18977" priority="9085" operator="notEqual">
      <formula>""</formula>
    </cfRule>
    <cfRule type="cellIs" dxfId="18976" priority="9086" operator="equal">
      <formula>""</formula>
    </cfRule>
  </conditionalFormatting>
  <conditionalFormatting sqref="F1228:F1233">
    <cfRule type="cellIs" dxfId="18975" priority="9083" operator="notEqual">
      <formula>""</formula>
    </cfRule>
    <cfRule type="cellIs" dxfId="18974" priority="9084" operator="equal">
      <formula>""</formula>
    </cfRule>
  </conditionalFormatting>
  <conditionalFormatting sqref="M1228:M1238">
    <cfRule type="cellIs" dxfId="18973" priority="9081" operator="notEqual">
      <formula>""</formula>
    </cfRule>
    <cfRule type="cellIs" dxfId="18972" priority="9082" operator="equal">
      <formula>""</formula>
    </cfRule>
  </conditionalFormatting>
  <conditionalFormatting sqref="D1231:D1236">
    <cfRule type="cellIs" dxfId="18971" priority="9079" operator="notEqual">
      <formula>""</formula>
    </cfRule>
    <cfRule type="cellIs" dxfId="18970" priority="9080" operator="equal">
      <formula>""</formula>
    </cfRule>
  </conditionalFormatting>
  <conditionalFormatting sqref="Q1243:U1244 H1254:I1254 R1245 K1253 K1254:M1254 J1252:J1254 H1253 S1245:S1250 O1254:P1254 O1253 N1243:N1254 Q1245:Q1254">
    <cfRule type="cellIs" dxfId="18969" priority="9077" operator="notEqual">
      <formula>""</formula>
    </cfRule>
    <cfRule type="cellIs" dxfId="18968" priority="9078" operator="equal">
      <formula>""</formula>
    </cfRule>
  </conditionalFormatting>
  <conditionalFormatting sqref="B1243:C1252 I1243:J1244 C1253:C1254 E1243:E1247 G1243:G1247 J1245:J1250">
    <cfRule type="cellIs" dxfId="18967" priority="9075" operator="notEqual">
      <formula>""</formula>
    </cfRule>
    <cfRule type="cellIs" dxfId="18966" priority="9076" operator="equal">
      <formula>""</formula>
    </cfRule>
  </conditionalFormatting>
  <conditionalFormatting sqref="K1243:K1252">
    <cfRule type="cellIs" dxfId="18965" priority="9073" operator="notEqual">
      <formula>""</formula>
    </cfRule>
    <cfRule type="cellIs" dxfId="18964" priority="9074" operator="equal">
      <formula>""</formula>
    </cfRule>
  </conditionalFormatting>
  <conditionalFormatting sqref="D1243 D1254">
    <cfRule type="cellIs" dxfId="18963" priority="9071" operator="notEqual">
      <formula>""</formula>
    </cfRule>
    <cfRule type="cellIs" dxfId="18962" priority="9072" operator="equal">
      <formula>""</formula>
    </cfRule>
  </conditionalFormatting>
  <conditionalFormatting sqref="R1253:R1254">
    <cfRule type="cellIs" dxfId="18961" priority="9069" operator="notEqual">
      <formula>""</formula>
    </cfRule>
    <cfRule type="cellIs" dxfId="18960" priority="9070" operator="equal">
      <formula>""</formula>
    </cfRule>
  </conditionalFormatting>
  <conditionalFormatting sqref="O1249:O1252">
    <cfRule type="cellIs" dxfId="18959" priority="9067" operator="notEqual">
      <formula>""</formula>
    </cfRule>
    <cfRule type="cellIs" dxfId="18958" priority="9068" operator="equal">
      <formula>""</formula>
    </cfRule>
  </conditionalFormatting>
  <conditionalFormatting sqref="L1249:L1253">
    <cfRule type="cellIs" dxfId="18957" priority="9065" operator="notEqual">
      <formula>""</formula>
    </cfRule>
    <cfRule type="cellIs" dxfId="18956" priority="9066" operator="equal">
      <formula>""</formula>
    </cfRule>
  </conditionalFormatting>
  <conditionalFormatting sqref="D1244:D1245">
    <cfRule type="cellIs" dxfId="18955" priority="9063" operator="notEqual">
      <formula>""</formula>
    </cfRule>
    <cfRule type="cellIs" dxfId="18954" priority="9064" operator="equal">
      <formula>""</formula>
    </cfRule>
  </conditionalFormatting>
  <conditionalFormatting sqref="U1245:U1254">
    <cfRule type="cellIs" dxfId="18953" priority="9061" operator="notEqual">
      <formula>""</formula>
    </cfRule>
    <cfRule type="cellIs" dxfId="18952" priority="9062" operator="equal">
      <formula>""</formula>
    </cfRule>
  </conditionalFormatting>
  <conditionalFormatting sqref="T1245:T1254">
    <cfRule type="cellIs" dxfId="18951" priority="9059" operator="notEqual">
      <formula>""</formula>
    </cfRule>
    <cfRule type="cellIs" dxfId="18950" priority="9060" operator="equal">
      <formula>""</formula>
    </cfRule>
  </conditionalFormatting>
  <conditionalFormatting sqref="S1251:S1254">
    <cfRule type="cellIs" dxfId="18949" priority="9057" operator="notEqual">
      <formula>""</formula>
    </cfRule>
    <cfRule type="cellIs" dxfId="18948" priority="9058" operator="equal">
      <formula>""</formula>
    </cfRule>
  </conditionalFormatting>
  <conditionalFormatting sqref="H1243 H1250:H1252">
    <cfRule type="cellIs" dxfId="18947" priority="9055" operator="notEqual">
      <formula>""</formula>
    </cfRule>
    <cfRule type="cellIs" dxfId="18946" priority="9056" operator="equal">
      <formula>""</formula>
    </cfRule>
  </conditionalFormatting>
  <conditionalFormatting sqref="B1253:B1254">
    <cfRule type="cellIs" dxfId="18945" priority="9053" operator="notEqual">
      <formula>""</formula>
    </cfRule>
    <cfRule type="cellIs" dxfId="18944" priority="9054" operator="equal">
      <formula>""</formula>
    </cfRule>
  </conditionalFormatting>
  <conditionalFormatting sqref="P1243:P1253">
    <cfRule type="cellIs" dxfId="18943" priority="9051" operator="notEqual">
      <formula>""</formula>
    </cfRule>
    <cfRule type="cellIs" dxfId="18942" priority="9052" operator="equal">
      <formula>""</formula>
    </cfRule>
  </conditionalFormatting>
  <conditionalFormatting sqref="R1246:R1252">
    <cfRule type="cellIs" dxfId="18941" priority="9049" operator="notEqual">
      <formula>""</formula>
    </cfRule>
    <cfRule type="cellIs" dxfId="18940" priority="9050" operator="equal">
      <formula>""</formula>
    </cfRule>
  </conditionalFormatting>
  <conditionalFormatting sqref="I1249">
    <cfRule type="cellIs" dxfId="18939" priority="9047" operator="notEqual">
      <formula>""</formula>
    </cfRule>
    <cfRule type="cellIs" dxfId="18938" priority="9048" operator="equal">
      <formula>""</formula>
    </cfRule>
  </conditionalFormatting>
  <conditionalFormatting sqref="G1248:G1253">
    <cfRule type="cellIs" dxfId="18937" priority="9045" operator="notEqual">
      <formula>""</formula>
    </cfRule>
    <cfRule type="cellIs" dxfId="18936" priority="9046" operator="equal">
      <formula>""</formula>
    </cfRule>
  </conditionalFormatting>
  <conditionalFormatting sqref="G1254">
    <cfRule type="cellIs" dxfId="18935" priority="9043" operator="notEqual">
      <formula>""</formula>
    </cfRule>
    <cfRule type="cellIs" dxfId="18934" priority="9044" operator="equal">
      <formula>""</formula>
    </cfRule>
  </conditionalFormatting>
  <conditionalFormatting sqref="I1245:I1248">
    <cfRule type="cellIs" dxfId="18933" priority="9041" operator="notEqual">
      <formula>""</formula>
    </cfRule>
    <cfRule type="cellIs" dxfId="18932" priority="9042" operator="equal">
      <formula>""</formula>
    </cfRule>
  </conditionalFormatting>
  <conditionalFormatting sqref="I1250:I1253">
    <cfRule type="cellIs" dxfId="18931" priority="9039" operator="notEqual">
      <formula>""</formula>
    </cfRule>
    <cfRule type="cellIs" dxfId="18930" priority="9040" operator="equal">
      <formula>""</formula>
    </cfRule>
  </conditionalFormatting>
  <conditionalFormatting sqref="F1254">
    <cfRule type="cellIs" dxfId="18929" priority="9037" operator="notEqual">
      <formula>""</formula>
    </cfRule>
    <cfRule type="cellIs" dxfId="18928" priority="9038" operator="equal">
      <formula>""</formula>
    </cfRule>
  </conditionalFormatting>
  <conditionalFormatting sqref="J1251">
    <cfRule type="cellIs" dxfId="18927" priority="9035" operator="notEqual">
      <formula>""</formula>
    </cfRule>
    <cfRule type="cellIs" dxfId="18926" priority="9036" operator="equal">
      <formula>""</formula>
    </cfRule>
  </conditionalFormatting>
  <conditionalFormatting sqref="E1248:E1254">
    <cfRule type="cellIs" dxfId="18925" priority="9033" operator="notEqual">
      <formula>""</formula>
    </cfRule>
    <cfRule type="cellIs" dxfId="18924" priority="9034" operator="equal">
      <formula>""</formula>
    </cfRule>
  </conditionalFormatting>
  <conditionalFormatting sqref="F1249:F1253">
    <cfRule type="cellIs" dxfId="18923" priority="9031" operator="notEqual">
      <formula>""</formula>
    </cfRule>
    <cfRule type="cellIs" dxfId="18922" priority="9032" operator="equal">
      <formula>""</formula>
    </cfRule>
  </conditionalFormatting>
  <conditionalFormatting sqref="D1252:D1253">
    <cfRule type="cellIs" dxfId="18921" priority="9029" operator="notEqual">
      <formula>""</formula>
    </cfRule>
    <cfRule type="cellIs" dxfId="18920" priority="9030" operator="equal">
      <formula>""</formula>
    </cfRule>
  </conditionalFormatting>
  <conditionalFormatting sqref="O1243:O1248">
    <cfRule type="cellIs" dxfId="18919" priority="9027" operator="notEqual">
      <formula>""</formula>
    </cfRule>
    <cfRule type="cellIs" dxfId="18918" priority="9028" operator="equal">
      <formula>""</formula>
    </cfRule>
  </conditionalFormatting>
  <conditionalFormatting sqref="H1244">
    <cfRule type="cellIs" dxfId="18917" priority="9025" operator="notEqual">
      <formula>""</formula>
    </cfRule>
    <cfRule type="cellIs" dxfId="18916" priority="9026" operator="equal">
      <formula>""</formula>
    </cfRule>
  </conditionalFormatting>
  <conditionalFormatting sqref="H1245:H1249">
    <cfRule type="cellIs" dxfId="18915" priority="9023" operator="notEqual">
      <formula>""</formula>
    </cfRule>
    <cfRule type="cellIs" dxfId="18914" priority="9024" operator="equal">
      <formula>""</formula>
    </cfRule>
  </conditionalFormatting>
  <conditionalFormatting sqref="L1243:L1248">
    <cfRule type="cellIs" dxfId="18913" priority="9021" operator="notEqual">
      <formula>""</formula>
    </cfRule>
    <cfRule type="cellIs" dxfId="18912" priority="9022" operator="equal">
      <formula>""</formula>
    </cfRule>
  </conditionalFormatting>
  <conditionalFormatting sqref="F1243:F1248">
    <cfRule type="cellIs" dxfId="18911" priority="9019" operator="notEqual">
      <formula>""</formula>
    </cfRule>
    <cfRule type="cellIs" dxfId="18910" priority="9020" operator="equal">
      <formula>""</formula>
    </cfRule>
  </conditionalFormatting>
  <conditionalFormatting sqref="M1243:M1253">
    <cfRule type="cellIs" dxfId="18909" priority="9017" operator="notEqual">
      <formula>""</formula>
    </cfRule>
    <cfRule type="cellIs" dxfId="18908" priority="9018" operator="equal">
      <formula>""</formula>
    </cfRule>
  </conditionalFormatting>
  <conditionalFormatting sqref="D1246:D1251">
    <cfRule type="cellIs" dxfId="18907" priority="9015" operator="notEqual">
      <formula>""</formula>
    </cfRule>
    <cfRule type="cellIs" dxfId="18906" priority="9016" operator="equal">
      <formula>""</formula>
    </cfRule>
  </conditionalFormatting>
  <conditionalFormatting sqref="Q1258:U1259 H1269:I1269 R1260 K1268 K1269:M1269 J1267:J1269 H1268 S1260:S1265 O1269:P1269 O1268 N1258:N1269 Q1260:Q1269">
    <cfRule type="cellIs" dxfId="18905" priority="9013" operator="notEqual">
      <formula>""</formula>
    </cfRule>
    <cfRule type="cellIs" dxfId="18904" priority="9014" operator="equal">
      <formula>""</formula>
    </cfRule>
  </conditionalFormatting>
  <conditionalFormatting sqref="B1258:C1267 I1258:J1259 C1268:C1269 E1258:E1262 G1258:G1262 J1260:J1265">
    <cfRule type="cellIs" dxfId="18903" priority="9011" operator="notEqual">
      <formula>""</formula>
    </cfRule>
    <cfRule type="cellIs" dxfId="18902" priority="9012" operator="equal">
      <formula>""</formula>
    </cfRule>
  </conditionalFormatting>
  <conditionalFormatting sqref="K1258:K1267">
    <cfRule type="cellIs" dxfId="18901" priority="9009" operator="notEqual">
      <formula>""</formula>
    </cfRule>
    <cfRule type="cellIs" dxfId="18900" priority="9010" operator="equal">
      <formula>""</formula>
    </cfRule>
  </conditionalFormatting>
  <conditionalFormatting sqref="D1258 D1269">
    <cfRule type="cellIs" dxfId="18899" priority="9007" operator="notEqual">
      <formula>""</formula>
    </cfRule>
    <cfRule type="cellIs" dxfId="18898" priority="9008" operator="equal">
      <formula>""</formula>
    </cfRule>
  </conditionalFormatting>
  <conditionalFormatting sqref="R1268:R1269">
    <cfRule type="cellIs" dxfId="18897" priority="9005" operator="notEqual">
      <formula>""</formula>
    </cfRule>
    <cfRule type="cellIs" dxfId="18896" priority="9006" operator="equal">
      <formula>""</formula>
    </cfRule>
  </conditionalFormatting>
  <conditionalFormatting sqref="O1264:O1267">
    <cfRule type="cellIs" dxfId="18895" priority="9003" operator="notEqual">
      <formula>""</formula>
    </cfRule>
    <cfRule type="cellIs" dxfId="18894" priority="9004" operator="equal">
      <formula>""</formula>
    </cfRule>
  </conditionalFormatting>
  <conditionalFormatting sqref="L1264:L1268">
    <cfRule type="cellIs" dxfId="18893" priority="9001" operator="notEqual">
      <formula>""</formula>
    </cfRule>
    <cfRule type="cellIs" dxfId="18892" priority="9002" operator="equal">
      <formula>""</formula>
    </cfRule>
  </conditionalFormatting>
  <conditionalFormatting sqref="D1259:D1260">
    <cfRule type="cellIs" dxfId="18891" priority="8999" operator="notEqual">
      <formula>""</formula>
    </cfRule>
    <cfRule type="cellIs" dxfId="18890" priority="9000" operator="equal">
      <formula>""</formula>
    </cfRule>
  </conditionalFormatting>
  <conditionalFormatting sqref="U1260:U1269">
    <cfRule type="cellIs" dxfId="18889" priority="8997" operator="notEqual">
      <formula>""</formula>
    </cfRule>
    <cfRule type="cellIs" dxfId="18888" priority="8998" operator="equal">
      <formula>""</formula>
    </cfRule>
  </conditionalFormatting>
  <conditionalFormatting sqref="T1260:T1269">
    <cfRule type="cellIs" dxfId="18887" priority="8995" operator="notEqual">
      <formula>""</formula>
    </cfRule>
    <cfRule type="cellIs" dxfId="18886" priority="8996" operator="equal">
      <formula>""</formula>
    </cfRule>
  </conditionalFormatting>
  <conditionalFormatting sqref="S1266:S1269">
    <cfRule type="cellIs" dxfId="18885" priority="8993" operator="notEqual">
      <formula>""</formula>
    </cfRule>
    <cfRule type="cellIs" dxfId="18884" priority="8994" operator="equal">
      <formula>""</formula>
    </cfRule>
  </conditionalFormatting>
  <conditionalFormatting sqref="H1258 H1265:H1267">
    <cfRule type="cellIs" dxfId="18883" priority="8991" operator="notEqual">
      <formula>""</formula>
    </cfRule>
    <cfRule type="cellIs" dxfId="18882" priority="8992" operator="equal">
      <formula>""</formula>
    </cfRule>
  </conditionalFormatting>
  <conditionalFormatting sqref="B1268:B1269">
    <cfRule type="cellIs" dxfId="18881" priority="8989" operator="notEqual">
      <formula>""</formula>
    </cfRule>
    <cfRule type="cellIs" dxfId="18880" priority="8990" operator="equal">
      <formula>""</formula>
    </cfRule>
  </conditionalFormatting>
  <conditionalFormatting sqref="P1258:P1268">
    <cfRule type="cellIs" dxfId="18879" priority="8987" operator="notEqual">
      <formula>""</formula>
    </cfRule>
    <cfRule type="cellIs" dxfId="18878" priority="8988" operator="equal">
      <formula>""</formula>
    </cfRule>
  </conditionalFormatting>
  <conditionalFormatting sqref="R1261:R1267">
    <cfRule type="cellIs" dxfId="18877" priority="8985" operator="notEqual">
      <formula>""</formula>
    </cfRule>
    <cfRule type="cellIs" dxfId="18876" priority="8986" operator="equal">
      <formula>""</formula>
    </cfRule>
  </conditionalFormatting>
  <conditionalFormatting sqref="I1264">
    <cfRule type="cellIs" dxfId="18875" priority="8983" operator="notEqual">
      <formula>""</formula>
    </cfRule>
    <cfRule type="cellIs" dxfId="18874" priority="8984" operator="equal">
      <formula>""</formula>
    </cfRule>
  </conditionalFormatting>
  <conditionalFormatting sqref="G1263:G1268">
    <cfRule type="cellIs" dxfId="18873" priority="8981" operator="notEqual">
      <formula>""</formula>
    </cfRule>
    <cfRule type="cellIs" dxfId="18872" priority="8982" operator="equal">
      <formula>""</formula>
    </cfRule>
  </conditionalFormatting>
  <conditionalFormatting sqref="G1269">
    <cfRule type="cellIs" dxfId="18871" priority="8979" operator="notEqual">
      <formula>""</formula>
    </cfRule>
    <cfRule type="cellIs" dxfId="18870" priority="8980" operator="equal">
      <formula>""</formula>
    </cfRule>
  </conditionalFormatting>
  <conditionalFormatting sqref="I1260:I1263">
    <cfRule type="cellIs" dxfId="18869" priority="8977" operator="notEqual">
      <formula>""</formula>
    </cfRule>
    <cfRule type="cellIs" dxfId="18868" priority="8978" operator="equal">
      <formula>""</formula>
    </cfRule>
  </conditionalFormatting>
  <conditionalFormatting sqref="I1265:I1268">
    <cfRule type="cellIs" dxfId="18867" priority="8975" operator="notEqual">
      <formula>""</formula>
    </cfRule>
    <cfRule type="cellIs" dxfId="18866" priority="8976" operator="equal">
      <formula>""</formula>
    </cfRule>
  </conditionalFormatting>
  <conditionalFormatting sqref="F1269">
    <cfRule type="cellIs" dxfId="18865" priority="8973" operator="notEqual">
      <formula>""</formula>
    </cfRule>
    <cfRule type="cellIs" dxfId="18864" priority="8974" operator="equal">
      <formula>""</formula>
    </cfRule>
  </conditionalFormatting>
  <conditionalFormatting sqref="J1266">
    <cfRule type="cellIs" dxfId="18863" priority="8971" operator="notEqual">
      <formula>""</formula>
    </cfRule>
    <cfRule type="cellIs" dxfId="18862" priority="8972" operator="equal">
      <formula>""</formula>
    </cfRule>
  </conditionalFormatting>
  <conditionalFormatting sqref="E1263:E1269">
    <cfRule type="cellIs" dxfId="18861" priority="8969" operator="notEqual">
      <formula>""</formula>
    </cfRule>
    <cfRule type="cellIs" dxfId="18860" priority="8970" operator="equal">
      <formula>""</formula>
    </cfRule>
  </conditionalFormatting>
  <conditionalFormatting sqref="F1264:F1268">
    <cfRule type="cellIs" dxfId="18859" priority="8967" operator="notEqual">
      <formula>""</formula>
    </cfRule>
    <cfRule type="cellIs" dxfId="18858" priority="8968" operator="equal">
      <formula>""</formula>
    </cfRule>
  </conditionalFormatting>
  <conditionalFormatting sqref="D1267:D1268">
    <cfRule type="cellIs" dxfId="18857" priority="8965" operator="notEqual">
      <formula>""</formula>
    </cfRule>
    <cfRule type="cellIs" dxfId="18856" priority="8966" operator="equal">
      <formula>""</formula>
    </cfRule>
  </conditionalFormatting>
  <conditionalFormatting sqref="O1258:O1263">
    <cfRule type="cellIs" dxfId="18855" priority="8963" operator="notEqual">
      <formula>""</formula>
    </cfRule>
    <cfRule type="cellIs" dxfId="18854" priority="8964" operator="equal">
      <formula>""</formula>
    </cfRule>
  </conditionalFormatting>
  <conditionalFormatting sqref="H1259">
    <cfRule type="cellIs" dxfId="18853" priority="8961" operator="notEqual">
      <formula>""</formula>
    </cfRule>
    <cfRule type="cellIs" dxfId="18852" priority="8962" operator="equal">
      <formula>""</formula>
    </cfRule>
  </conditionalFormatting>
  <conditionalFormatting sqref="H1260:H1264">
    <cfRule type="cellIs" dxfId="18851" priority="8959" operator="notEqual">
      <formula>""</formula>
    </cfRule>
    <cfRule type="cellIs" dxfId="18850" priority="8960" operator="equal">
      <formula>""</formula>
    </cfRule>
  </conditionalFormatting>
  <conditionalFormatting sqref="L1258:L1263">
    <cfRule type="cellIs" dxfId="18849" priority="8957" operator="notEqual">
      <formula>""</formula>
    </cfRule>
    <cfRule type="cellIs" dxfId="18848" priority="8958" operator="equal">
      <formula>""</formula>
    </cfRule>
  </conditionalFormatting>
  <conditionalFormatting sqref="F1258:F1263">
    <cfRule type="cellIs" dxfId="18847" priority="8955" operator="notEqual">
      <formula>""</formula>
    </cfRule>
    <cfRule type="cellIs" dxfId="18846" priority="8956" operator="equal">
      <formula>""</formula>
    </cfRule>
  </conditionalFormatting>
  <conditionalFormatting sqref="M1258:M1268">
    <cfRule type="cellIs" dxfId="18845" priority="8953" operator="notEqual">
      <formula>""</formula>
    </cfRule>
    <cfRule type="cellIs" dxfId="18844" priority="8954" operator="equal">
      <formula>""</formula>
    </cfRule>
  </conditionalFormatting>
  <conditionalFormatting sqref="D1261:D1266">
    <cfRule type="cellIs" dxfId="18843" priority="8951" operator="notEqual">
      <formula>""</formula>
    </cfRule>
    <cfRule type="cellIs" dxfId="18842" priority="8952" operator="equal">
      <formula>""</formula>
    </cfRule>
  </conditionalFormatting>
  <conditionalFormatting sqref="Q1273:U1274 H1284:I1284 R1275 K1283 K1284:M1284 J1282:J1284 H1283 S1275:S1280 O1284:P1284 O1283 N1273:N1284 Q1275:Q1284">
    <cfRule type="cellIs" dxfId="18841" priority="8949" operator="notEqual">
      <formula>""</formula>
    </cfRule>
    <cfRule type="cellIs" dxfId="18840" priority="8950" operator="equal">
      <formula>""</formula>
    </cfRule>
  </conditionalFormatting>
  <conditionalFormatting sqref="B1273:C1282 I1273:J1274 C1283:C1284 E1273:E1277 G1273:G1277 J1275:J1280">
    <cfRule type="cellIs" dxfId="18839" priority="8947" operator="notEqual">
      <formula>""</formula>
    </cfRule>
    <cfRule type="cellIs" dxfId="18838" priority="8948" operator="equal">
      <formula>""</formula>
    </cfRule>
  </conditionalFormatting>
  <conditionalFormatting sqref="K1273:K1282">
    <cfRule type="cellIs" dxfId="18837" priority="8945" operator="notEqual">
      <formula>""</formula>
    </cfRule>
    <cfRule type="cellIs" dxfId="18836" priority="8946" operator="equal">
      <formula>""</formula>
    </cfRule>
  </conditionalFormatting>
  <conditionalFormatting sqref="D1273 D1284">
    <cfRule type="cellIs" dxfId="18835" priority="8943" operator="notEqual">
      <formula>""</formula>
    </cfRule>
    <cfRule type="cellIs" dxfId="18834" priority="8944" operator="equal">
      <formula>""</formula>
    </cfRule>
  </conditionalFormatting>
  <conditionalFormatting sqref="R1283:R1284">
    <cfRule type="cellIs" dxfId="18833" priority="8941" operator="notEqual">
      <formula>""</formula>
    </cfRule>
    <cfRule type="cellIs" dxfId="18832" priority="8942" operator="equal">
      <formula>""</formula>
    </cfRule>
  </conditionalFormatting>
  <conditionalFormatting sqref="O1279:O1282">
    <cfRule type="cellIs" dxfId="18831" priority="8939" operator="notEqual">
      <formula>""</formula>
    </cfRule>
    <cfRule type="cellIs" dxfId="18830" priority="8940" operator="equal">
      <formula>""</formula>
    </cfRule>
  </conditionalFormatting>
  <conditionalFormatting sqref="L1279:L1283">
    <cfRule type="cellIs" dxfId="18829" priority="8937" operator="notEqual">
      <formula>""</formula>
    </cfRule>
    <cfRule type="cellIs" dxfId="18828" priority="8938" operator="equal">
      <formula>""</formula>
    </cfRule>
  </conditionalFormatting>
  <conditionalFormatting sqref="D1274:D1275">
    <cfRule type="cellIs" dxfId="18827" priority="8935" operator="notEqual">
      <formula>""</formula>
    </cfRule>
    <cfRule type="cellIs" dxfId="18826" priority="8936" operator="equal">
      <formula>""</formula>
    </cfRule>
  </conditionalFormatting>
  <conditionalFormatting sqref="U1275:U1284">
    <cfRule type="cellIs" dxfId="18825" priority="8933" operator="notEqual">
      <formula>""</formula>
    </cfRule>
    <cfRule type="cellIs" dxfId="18824" priority="8934" operator="equal">
      <formula>""</formula>
    </cfRule>
  </conditionalFormatting>
  <conditionalFormatting sqref="T1275:T1284">
    <cfRule type="cellIs" dxfId="18823" priority="8931" operator="notEqual">
      <formula>""</formula>
    </cfRule>
    <cfRule type="cellIs" dxfId="18822" priority="8932" operator="equal">
      <formula>""</formula>
    </cfRule>
  </conditionalFormatting>
  <conditionalFormatting sqref="S1281:S1284">
    <cfRule type="cellIs" dxfId="18821" priority="8929" operator="notEqual">
      <formula>""</formula>
    </cfRule>
    <cfRule type="cellIs" dxfId="18820" priority="8930" operator="equal">
      <formula>""</formula>
    </cfRule>
  </conditionalFormatting>
  <conditionalFormatting sqref="H1273 H1280:H1282">
    <cfRule type="cellIs" dxfId="18819" priority="8927" operator="notEqual">
      <formula>""</formula>
    </cfRule>
    <cfRule type="cellIs" dxfId="18818" priority="8928" operator="equal">
      <formula>""</formula>
    </cfRule>
  </conditionalFormatting>
  <conditionalFormatting sqref="B1283:B1284">
    <cfRule type="cellIs" dxfId="18817" priority="8925" operator="notEqual">
      <formula>""</formula>
    </cfRule>
    <cfRule type="cellIs" dxfId="18816" priority="8926" operator="equal">
      <formula>""</formula>
    </cfRule>
  </conditionalFormatting>
  <conditionalFormatting sqref="P1273:P1283">
    <cfRule type="cellIs" dxfId="18815" priority="8923" operator="notEqual">
      <formula>""</formula>
    </cfRule>
    <cfRule type="cellIs" dxfId="18814" priority="8924" operator="equal">
      <formula>""</formula>
    </cfRule>
  </conditionalFormatting>
  <conditionalFormatting sqref="R1276:R1282">
    <cfRule type="cellIs" dxfId="18813" priority="8921" operator="notEqual">
      <formula>""</formula>
    </cfRule>
    <cfRule type="cellIs" dxfId="18812" priority="8922" operator="equal">
      <formula>""</formula>
    </cfRule>
  </conditionalFormatting>
  <conditionalFormatting sqref="I1279">
    <cfRule type="cellIs" dxfId="18811" priority="8919" operator="notEqual">
      <formula>""</formula>
    </cfRule>
    <cfRule type="cellIs" dxfId="18810" priority="8920" operator="equal">
      <formula>""</formula>
    </cfRule>
  </conditionalFormatting>
  <conditionalFormatting sqref="G1278:G1283">
    <cfRule type="cellIs" dxfId="18809" priority="8917" operator="notEqual">
      <formula>""</formula>
    </cfRule>
    <cfRule type="cellIs" dxfId="18808" priority="8918" operator="equal">
      <formula>""</formula>
    </cfRule>
  </conditionalFormatting>
  <conditionalFormatting sqref="G1284">
    <cfRule type="cellIs" dxfId="18807" priority="8915" operator="notEqual">
      <formula>""</formula>
    </cfRule>
    <cfRule type="cellIs" dxfId="18806" priority="8916" operator="equal">
      <formula>""</formula>
    </cfRule>
  </conditionalFormatting>
  <conditionalFormatting sqref="I1275:I1278">
    <cfRule type="cellIs" dxfId="18805" priority="8913" operator="notEqual">
      <formula>""</formula>
    </cfRule>
    <cfRule type="cellIs" dxfId="18804" priority="8914" operator="equal">
      <formula>""</formula>
    </cfRule>
  </conditionalFormatting>
  <conditionalFormatting sqref="I1280:I1283">
    <cfRule type="cellIs" dxfId="18803" priority="8911" operator="notEqual">
      <formula>""</formula>
    </cfRule>
    <cfRule type="cellIs" dxfId="18802" priority="8912" operator="equal">
      <formula>""</formula>
    </cfRule>
  </conditionalFormatting>
  <conditionalFormatting sqref="F1284">
    <cfRule type="cellIs" dxfId="18801" priority="8909" operator="notEqual">
      <formula>""</formula>
    </cfRule>
    <cfRule type="cellIs" dxfId="18800" priority="8910" operator="equal">
      <formula>""</formula>
    </cfRule>
  </conditionalFormatting>
  <conditionalFormatting sqref="J1281">
    <cfRule type="cellIs" dxfId="18799" priority="8907" operator="notEqual">
      <formula>""</formula>
    </cfRule>
    <cfRule type="cellIs" dxfId="18798" priority="8908" operator="equal">
      <formula>""</formula>
    </cfRule>
  </conditionalFormatting>
  <conditionalFormatting sqref="E1278:E1284">
    <cfRule type="cellIs" dxfId="18797" priority="8905" operator="notEqual">
      <formula>""</formula>
    </cfRule>
    <cfRule type="cellIs" dxfId="18796" priority="8906" operator="equal">
      <formula>""</formula>
    </cfRule>
  </conditionalFormatting>
  <conditionalFormatting sqref="F1279:F1283">
    <cfRule type="cellIs" dxfId="18795" priority="8903" operator="notEqual">
      <formula>""</formula>
    </cfRule>
    <cfRule type="cellIs" dxfId="18794" priority="8904" operator="equal">
      <formula>""</formula>
    </cfRule>
  </conditionalFormatting>
  <conditionalFormatting sqref="D1282:D1283">
    <cfRule type="cellIs" dxfId="18793" priority="8901" operator="notEqual">
      <formula>""</formula>
    </cfRule>
    <cfRule type="cellIs" dxfId="18792" priority="8902" operator="equal">
      <formula>""</formula>
    </cfRule>
  </conditionalFormatting>
  <conditionalFormatting sqref="O1273:O1278">
    <cfRule type="cellIs" dxfId="18791" priority="8899" operator="notEqual">
      <formula>""</formula>
    </cfRule>
    <cfRule type="cellIs" dxfId="18790" priority="8900" operator="equal">
      <formula>""</formula>
    </cfRule>
  </conditionalFormatting>
  <conditionalFormatting sqref="H1274">
    <cfRule type="cellIs" dxfId="18789" priority="8897" operator="notEqual">
      <formula>""</formula>
    </cfRule>
    <cfRule type="cellIs" dxfId="18788" priority="8898" operator="equal">
      <formula>""</formula>
    </cfRule>
  </conditionalFormatting>
  <conditionalFormatting sqref="H1275:H1279">
    <cfRule type="cellIs" dxfId="18787" priority="8895" operator="notEqual">
      <formula>""</formula>
    </cfRule>
    <cfRule type="cellIs" dxfId="18786" priority="8896" operator="equal">
      <formula>""</formula>
    </cfRule>
  </conditionalFormatting>
  <conditionalFormatting sqref="L1273:L1278">
    <cfRule type="cellIs" dxfId="18785" priority="8893" operator="notEqual">
      <formula>""</formula>
    </cfRule>
    <cfRule type="cellIs" dxfId="18784" priority="8894" operator="equal">
      <formula>""</formula>
    </cfRule>
  </conditionalFormatting>
  <conditionalFormatting sqref="F1273:F1278">
    <cfRule type="cellIs" dxfId="18783" priority="8891" operator="notEqual">
      <formula>""</formula>
    </cfRule>
    <cfRule type="cellIs" dxfId="18782" priority="8892" operator="equal">
      <formula>""</formula>
    </cfRule>
  </conditionalFormatting>
  <conditionalFormatting sqref="M1273:M1283">
    <cfRule type="cellIs" dxfId="18781" priority="8889" operator="notEqual">
      <formula>""</formula>
    </cfRule>
    <cfRule type="cellIs" dxfId="18780" priority="8890" operator="equal">
      <formula>""</formula>
    </cfRule>
  </conditionalFormatting>
  <conditionalFormatting sqref="D1276:D1281">
    <cfRule type="cellIs" dxfId="18779" priority="8887" operator="notEqual">
      <formula>""</formula>
    </cfRule>
    <cfRule type="cellIs" dxfId="18778" priority="8888" operator="equal">
      <formula>""</formula>
    </cfRule>
  </conditionalFormatting>
  <conditionalFormatting sqref="Q1288:U1289 H1299:I1299 R1290 K1298 K1299:M1299 J1297:J1299 H1298 S1290:S1295 O1299:P1299 O1298 N1288:N1299 Q1290:Q1299">
    <cfRule type="cellIs" dxfId="18777" priority="8885" operator="notEqual">
      <formula>""</formula>
    </cfRule>
    <cfRule type="cellIs" dxfId="18776" priority="8886" operator="equal">
      <formula>""</formula>
    </cfRule>
  </conditionalFormatting>
  <conditionalFormatting sqref="B1288:C1297 I1288:J1289 C1298:C1299 E1288:E1292 G1288:G1292 J1290:J1295">
    <cfRule type="cellIs" dxfId="18775" priority="8883" operator="notEqual">
      <formula>""</formula>
    </cfRule>
    <cfRule type="cellIs" dxfId="18774" priority="8884" operator="equal">
      <formula>""</formula>
    </cfRule>
  </conditionalFormatting>
  <conditionalFormatting sqref="K1288:K1297">
    <cfRule type="cellIs" dxfId="18773" priority="8881" operator="notEqual">
      <formula>""</formula>
    </cfRule>
    <cfRule type="cellIs" dxfId="18772" priority="8882" operator="equal">
      <formula>""</formula>
    </cfRule>
  </conditionalFormatting>
  <conditionalFormatting sqref="D1288 D1299">
    <cfRule type="cellIs" dxfId="18771" priority="8879" operator="notEqual">
      <formula>""</formula>
    </cfRule>
    <cfRule type="cellIs" dxfId="18770" priority="8880" operator="equal">
      <formula>""</formula>
    </cfRule>
  </conditionalFormatting>
  <conditionalFormatting sqref="R1298:R1299">
    <cfRule type="cellIs" dxfId="18769" priority="8877" operator="notEqual">
      <formula>""</formula>
    </cfRule>
    <cfRule type="cellIs" dxfId="18768" priority="8878" operator="equal">
      <formula>""</formula>
    </cfRule>
  </conditionalFormatting>
  <conditionalFormatting sqref="O1294:O1297">
    <cfRule type="cellIs" dxfId="18767" priority="8875" operator="notEqual">
      <formula>""</formula>
    </cfRule>
    <cfRule type="cellIs" dxfId="18766" priority="8876" operator="equal">
      <formula>""</formula>
    </cfRule>
  </conditionalFormatting>
  <conditionalFormatting sqref="L1294:L1298">
    <cfRule type="cellIs" dxfId="18765" priority="8873" operator="notEqual">
      <formula>""</formula>
    </cfRule>
    <cfRule type="cellIs" dxfId="18764" priority="8874" operator="equal">
      <formula>""</formula>
    </cfRule>
  </conditionalFormatting>
  <conditionalFormatting sqref="D1289:D1290">
    <cfRule type="cellIs" dxfId="18763" priority="8871" operator="notEqual">
      <formula>""</formula>
    </cfRule>
    <cfRule type="cellIs" dxfId="18762" priority="8872" operator="equal">
      <formula>""</formula>
    </cfRule>
  </conditionalFormatting>
  <conditionalFormatting sqref="U1290:U1299">
    <cfRule type="cellIs" dxfId="18761" priority="8869" operator="notEqual">
      <formula>""</formula>
    </cfRule>
    <cfRule type="cellIs" dxfId="18760" priority="8870" operator="equal">
      <formula>""</formula>
    </cfRule>
  </conditionalFormatting>
  <conditionalFormatting sqref="T1290:T1299">
    <cfRule type="cellIs" dxfId="18759" priority="8867" operator="notEqual">
      <formula>""</formula>
    </cfRule>
    <cfRule type="cellIs" dxfId="18758" priority="8868" operator="equal">
      <formula>""</formula>
    </cfRule>
  </conditionalFormatting>
  <conditionalFormatting sqref="S1296:S1299">
    <cfRule type="cellIs" dxfId="18757" priority="8865" operator="notEqual">
      <formula>""</formula>
    </cfRule>
    <cfRule type="cellIs" dxfId="18756" priority="8866" operator="equal">
      <formula>""</formula>
    </cfRule>
  </conditionalFormatting>
  <conditionalFormatting sqref="H1288 H1295:H1297">
    <cfRule type="cellIs" dxfId="18755" priority="8863" operator="notEqual">
      <formula>""</formula>
    </cfRule>
    <cfRule type="cellIs" dxfId="18754" priority="8864" operator="equal">
      <formula>""</formula>
    </cfRule>
  </conditionalFormatting>
  <conditionalFormatting sqref="B1298:B1299">
    <cfRule type="cellIs" dxfId="18753" priority="8861" operator="notEqual">
      <formula>""</formula>
    </cfRule>
    <cfRule type="cellIs" dxfId="18752" priority="8862" operator="equal">
      <formula>""</formula>
    </cfRule>
  </conditionalFormatting>
  <conditionalFormatting sqref="P1288:P1298">
    <cfRule type="cellIs" dxfId="18751" priority="8859" operator="notEqual">
      <formula>""</formula>
    </cfRule>
    <cfRule type="cellIs" dxfId="18750" priority="8860" operator="equal">
      <formula>""</formula>
    </cfRule>
  </conditionalFormatting>
  <conditionalFormatting sqref="R1291:R1297">
    <cfRule type="cellIs" dxfId="18749" priority="8857" operator="notEqual">
      <formula>""</formula>
    </cfRule>
    <cfRule type="cellIs" dxfId="18748" priority="8858" operator="equal">
      <formula>""</formula>
    </cfRule>
  </conditionalFormatting>
  <conditionalFormatting sqref="I1294">
    <cfRule type="cellIs" dxfId="18747" priority="8855" operator="notEqual">
      <formula>""</formula>
    </cfRule>
    <cfRule type="cellIs" dxfId="18746" priority="8856" operator="equal">
      <formula>""</formula>
    </cfRule>
  </conditionalFormatting>
  <conditionalFormatting sqref="G1293:G1298">
    <cfRule type="cellIs" dxfId="18745" priority="8853" operator="notEqual">
      <formula>""</formula>
    </cfRule>
    <cfRule type="cellIs" dxfId="18744" priority="8854" operator="equal">
      <formula>""</formula>
    </cfRule>
  </conditionalFormatting>
  <conditionalFormatting sqref="G1299">
    <cfRule type="cellIs" dxfId="18743" priority="8851" operator="notEqual">
      <formula>""</formula>
    </cfRule>
    <cfRule type="cellIs" dxfId="18742" priority="8852" operator="equal">
      <formula>""</formula>
    </cfRule>
  </conditionalFormatting>
  <conditionalFormatting sqref="I1290:I1293">
    <cfRule type="cellIs" dxfId="18741" priority="8849" operator="notEqual">
      <formula>""</formula>
    </cfRule>
    <cfRule type="cellIs" dxfId="18740" priority="8850" operator="equal">
      <formula>""</formula>
    </cfRule>
  </conditionalFormatting>
  <conditionalFormatting sqref="I1295:I1298">
    <cfRule type="cellIs" dxfId="18739" priority="8847" operator="notEqual">
      <formula>""</formula>
    </cfRule>
    <cfRule type="cellIs" dxfId="18738" priority="8848" operator="equal">
      <formula>""</formula>
    </cfRule>
  </conditionalFormatting>
  <conditionalFormatting sqref="F1299">
    <cfRule type="cellIs" dxfId="18737" priority="8845" operator="notEqual">
      <formula>""</formula>
    </cfRule>
    <cfRule type="cellIs" dxfId="18736" priority="8846" operator="equal">
      <formula>""</formula>
    </cfRule>
  </conditionalFormatting>
  <conditionalFormatting sqref="J1296">
    <cfRule type="cellIs" dxfId="18735" priority="8843" operator="notEqual">
      <formula>""</formula>
    </cfRule>
    <cfRule type="cellIs" dxfId="18734" priority="8844" operator="equal">
      <formula>""</formula>
    </cfRule>
  </conditionalFormatting>
  <conditionalFormatting sqref="E1293:E1299">
    <cfRule type="cellIs" dxfId="18733" priority="8841" operator="notEqual">
      <formula>""</formula>
    </cfRule>
    <cfRule type="cellIs" dxfId="18732" priority="8842" operator="equal">
      <formula>""</formula>
    </cfRule>
  </conditionalFormatting>
  <conditionalFormatting sqref="F1294:F1298">
    <cfRule type="cellIs" dxfId="18731" priority="8839" operator="notEqual">
      <formula>""</formula>
    </cfRule>
    <cfRule type="cellIs" dxfId="18730" priority="8840" operator="equal">
      <formula>""</formula>
    </cfRule>
  </conditionalFormatting>
  <conditionalFormatting sqref="D1297:D1298">
    <cfRule type="cellIs" dxfId="18729" priority="8837" operator="notEqual">
      <formula>""</formula>
    </cfRule>
    <cfRule type="cellIs" dxfId="18728" priority="8838" operator="equal">
      <formula>""</formula>
    </cfRule>
  </conditionalFormatting>
  <conditionalFormatting sqref="O1288:O1293">
    <cfRule type="cellIs" dxfId="18727" priority="8835" operator="notEqual">
      <formula>""</formula>
    </cfRule>
    <cfRule type="cellIs" dxfId="18726" priority="8836" operator="equal">
      <formula>""</formula>
    </cfRule>
  </conditionalFormatting>
  <conditionalFormatting sqref="H1289">
    <cfRule type="cellIs" dxfId="18725" priority="8833" operator="notEqual">
      <formula>""</formula>
    </cfRule>
    <cfRule type="cellIs" dxfId="18724" priority="8834" operator="equal">
      <formula>""</formula>
    </cfRule>
  </conditionalFormatting>
  <conditionalFormatting sqref="H1290:H1294">
    <cfRule type="cellIs" dxfId="18723" priority="8831" operator="notEqual">
      <formula>""</formula>
    </cfRule>
    <cfRule type="cellIs" dxfId="18722" priority="8832" operator="equal">
      <formula>""</formula>
    </cfRule>
  </conditionalFormatting>
  <conditionalFormatting sqref="L1288:L1293">
    <cfRule type="cellIs" dxfId="18721" priority="8829" operator="notEqual">
      <formula>""</formula>
    </cfRule>
    <cfRule type="cellIs" dxfId="18720" priority="8830" operator="equal">
      <formula>""</formula>
    </cfRule>
  </conditionalFormatting>
  <conditionalFormatting sqref="F1288:F1293">
    <cfRule type="cellIs" dxfId="18719" priority="8827" operator="notEqual">
      <formula>""</formula>
    </cfRule>
    <cfRule type="cellIs" dxfId="18718" priority="8828" operator="equal">
      <formula>""</formula>
    </cfRule>
  </conditionalFormatting>
  <conditionalFormatting sqref="M1288:M1298">
    <cfRule type="cellIs" dxfId="18717" priority="8825" operator="notEqual">
      <formula>""</formula>
    </cfRule>
    <cfRule type="cellIs" dxfId="18716" priority="8826" operator="equal">
      <formula>""</formula>
    </cfRule>
  </conditionalFormatting>
  <conditionalFormatting sqref="D1291:D1296">
    <cfRule type="cellIs" dxfId="18715" priority="8823" operator="notEqual">
      <formula>""</formula>
    </cfRule>
    <cfRule type="cellIs" dxfId="18714" priority="8824" operator="equal">
      <formula>""</formula>
    </cfRule>
  </conditionalFormatting>
  <conditionalFormatting sqref="Q1303:U1304 H1314:I1314 R1305 K1313 K1314:M1314 J1312:J1314 H1313 S1305:S1310 O1314:P1314 O1313 N1303:N1314 Q1305:Q1314">
    <cfRule type="cellIs" dxfId="18713" priority="8821" operator="notEqual">
      <formula>""</formula>
    </cfRule>
    <cfRule type="cellIs" dxfId="18712" priority="8822" operator="equal">
      <formula>""</formula>
    </cfRule>
  </conditionalFormatting>
  <conditionalFormatting sqref="B1303:C1312 I1303:J1304 C1313:C1314 E1303:E1307 G1303:G1307 J1305:J1310">
    <cfRule type="cellIs" dxfId="18711" priority="8819" operator="notEqual">
      <formula>""</formula>
    </cfRule>
    <cfRule type="cellIs" dxfId="18710" priority="8820" operator="equal">
      <formula>""</formula>
    </cfRule>
  </conditionalFormatting>
  <conditionalFormatting sqref="K1303:K1312">
    <cfRule type="cellIs" dxfId="18709" priority="8817" operator="notEqual">
      <formula>""</formula>
    </cfRule>
    <cfRule type="cellIs" dxfId="18708" priority="8818" operator="equal">
      <formula>""</formula>
    </cfRule>
  </conditionalFormatting>
  <conditionalFormatting sqref="D1303 D1314">
    <cfRule type="cellIs" dxfId="18707" priority="8815" operator="notEqual">
      <formula>""</formula>
    </cfRule>
    <cfRule type="cellIs" dxfId="18706" priority="8816" operator="equal">
      <formula>""</formula>
    </cfRule>
  </conditionalFormatting>
  <conditionalFormatting sqref="R1313:R1314">
    <cfRule type="cellIs" dxfId="18705" priority="8813" operator="notEqual">
      <formula>""</formula>
    </cfRule>
    <cfRule type="cellIs" dxfId="18704" priority="8814" operator="equal">
      <formula>""</formula>
    </cfRule>
  </conditionalFormatting>
  <conditionalFormatting sqref="O1309:O1312">
    <cfRule type="cellIs" dxfId="18703" priority="8811" operator="notEqual">
      <formula>""</formula>
    </cfRule>
    <cfRule type="cellIs" dxfId="18702" priority="8812" operator="equal">
      <formula>""</formula>
    </cfRule>
  </conditionalFormatting>
  <conditionalFormatting sqref="L1309:L1313">
    <cfRule type="cellIs" dxfId="18701" priority="8809" operator="notEqual">
      <formula>""</formula>
    </cfRule>
    <cfRule type="cellIs" dxfId="18700" priority="8810" operator="equal">
      <formula>""</formula>
    </cfRule>
  </conditionalFormatting>
  <conditionalFormatting sqref="D1304:D1305">
    <cfRule type="cellIs" dxfId="18699" priority="8807" operator="notEqual">
      <formula>""</formula>
    </cfRule>
    <cfRule type="cellIs" dxfId="18698" priority="8808" operator="equal">
      <formula>""</formula>
    </cfRule>
  </conditionalFormatting>
  <conditionalFormatting sqref="U1305:U1314">
    <cfRule type="cellIs" dxfId="18697" priority="8805" operator="notEqual">
      <formula>""</formula>
    </cfRule>
    <cfRule type="cellIs" dxfId="18696" priority="8806" operator="equal">
      <formula>""</formula>
    </cfRule>
  </conditionalFormatting>
  <conditionalFormatting sqref="T1305:T1314">
    <cfRule type="cellIs" dxfId="18695" priority="8803" operator="notEqual">
      <formula>""</formula>
    </cfRule>
    <cfRule type="cellIs" dxfId="18694" priority="8804" operator="equal">
      <formula>""</formula>
    </cfRule>
  </conditionalFormatting>
  <conditionalFormatting sqref="S1311:S1314">
    <cfRule type="cellIs" dxfId="18693" priority="8801" operator="notEqual">
      <formula>""</formula>
    </cfRule>
    <cfRule type="cellIs" dxfId="18692" priority="8802" operator="equal">
      <formula>""</formula>
    </cfRule>
  </conditionalFormatting>
  <conditionalFormatting sqref="H1303 H1310:H1312">
    <cfRule type="cellIs" dxfId="18691" priority="8799" operator="notEqual">
      <formula>""</formula>
    </cfRule>
    <cfRule type="cellIs" dxfId="18690" priority="8800" operator="equal">
      <formula>""</formula>
    </cfRule>
  </conditionalFormatting>
  <conditionalFormatting sqref="B1313:B1314">
    <cfRule type="cellIs" dxfId="18689" priority="8797" operator="notEqual">
      <formula>""</formula>
    </cfRule>
    <cfRule type="cellIs" dxfId="18688" priority="8798" operator="equal">
      <formula>""</formula>
    </cfRule>
  </conditionalFormatting>
  <conditionalFormatting sqref="P1303:P1313">
    <cfRule type="cellIs" dxfId="18687" priority="8795" operator="notEqual">
      <formula>""</formula>
    </cfRule>
    <cfRule type="cellIs" dxfId="18686" priority="8796" operator="equal">
      <formula>""</formula>
    </cfRule>
  </conditionalFormatting>
  <conditionalFormatting sqref="R1306:R1312">
    <cfRule type="cellIs" dxfId="18685" priority="8793" operator="notEqual">
      <formula>""</formula>
    </cfRule>
    <cfRule type="cellIs" dxfId="18684" priority="8794" operator="equal">
      <formula>""</formula>
    </cfRule>
  </conditionalFormatting>
  <conditionalFormatting sqref="I1309">
    <cfRule type="cellIs" dxfId="18683" priority="8791" operator="notEqual">
      <formula>""</formula>
    </cfRule>
    <cfRule type="cellIs" dxfId="18682" priority="8792" operator="equal">
      <formula>""</formula>
    </cfRule>
  </conditionalFormatting>
  <conditionalFormatting sqref="G1308:G1313">
    <cfRule type="cellIs" dxfId="18681" priority="8789" operator="notEqual">
      <formula>""</formula>
    </cfRule>
    <cfRule type="cellIs" dxfId="18680" priority="8790" operator="equal">
      <formula>""</formula>
    </cfRule>
  </conditionalFormatting>
  <conditionalFormatting sqref="G1314">
    <cfRule type="cellIs" dxfId="18679" priority="8787" operator="notEqual">
      <formula>""</formula>
    </cfRule>
    <cfRule type="cellIs" dxfId="18678" priority="8788" operator="equal">
      <formula>""</formula>
    </cfRule>
  </conditionalFormatting>
  <conditionalFormatting sqref="I1305:I1308">
    <cfRule type="cellIs" dxfId="18677" priority="8785" operator="notEqual">
      <formula>""</formula>
    </cfRule>
    <cfRule type="cellIs" dxfId="18676" priority="8786" operator="equal">
      <formula>""</formula>
    </cfRule>
  </conditionalFormatting>
  <conditionalFormatting sqref="I1310:I1313">
    <cfRule type="cellIs" dxfId="18675" priority="8783" operator="notEqual">
      <formula>""</formula>
    </cfRule>
    <cfRule type="cellIs" dxfId="18674" priority="8784" operator="equal">
      <formula>""</formula>
    </cfRule>
  </conditionalFormatting>
  <conditionalFormatting sqref="F1314">
    <cfRule type="cellIs" dxfId="18673" priority="8781" operator="notEqual">
      <formula>""</formula>
    </cfRule>
    <cfRule type="cellIs" dxfId="18672" priority="8782" operator="equal">
      <formula>""</formula>
    </cfRule>
  </conditionalFormatting>
  <conditionalFormatting sqref="J1311">
    <cfRule type="cellIs" dxfId="18671" priority="8779" operator="notEqual">
      <formula>""</formula>
    </cfRule>
    <cfRule type="cellIs" dxfId="18670" priority="8780" operator="equal">
      <formula>""</formula>
    </cfRule>
  </conditionalFormatting>
  <conditionalFormatting sqref="E1308:E1314">
    <cfRule type="cellIs" dxfId="18669" priority="8777" operator="notEqual">
      <formula>""</formula>
    </cfRule>
    <cfRule type="cellIs" dxfId="18668" priority="8778" operator="equal">
      <formula>""</formula>
    </cfRule>
  </conditionalFormatting>
  <conditionalFormatting sqref="F1309:F1313">
    <cfRule type="cellIs" dxfId="18667" priority="8775" operator="notEqual">
      <formula>""</formula>
    </cfRule>
    <cfRule type="cellIs" dxfId="18666" priority="8776" operator="equal">
      <formula>""</formula>
    </cfRule>
  </conditionalFormatting>
  <conditionalFormatting sqref="D1312:D1313">
    <cfRule type="cellIs" dxfId="18665" priority="8773" operator="notEqual">
      <formula>""</formula>
    </cfRule>
    <cfRule type="cellIs" dxfId="18664" priority="8774" operator="equal">
      <formula>""</formula>
    </cfRule>
  </conditionalFormatting>
  <conditionalFormatting sqref="O1303:O1308">
    <cfRule type="cellIs" dxfId="18663" priority="8771" operator="notEqual">
      <formula>""</formula>
    </cfRule>
    <cfRule type="cellIs" dxfId="18662" priority="8772" operator="equal">
      <formula>""</formula>
    </cfRule>
  </conditionalFormatting>
  <conditionalFormatting sqref="H1304">
    <cfRule type="cellIs" dxfId="18661" priority="8769" operator="notEqual">
      <formula>""</formula>
    </cfRule>
    <cfRule type="cellIs" dxfId="18660" priority="8770" operator="equal">
      <formula>""</formula>
    </cfRule>
  </conditionalFormatting>
  <conditionalFormatting sqref="H1305:H1309">
    <cfRule type="cellIs" dxfId="18659" priority="8767" operator="notEqual">
      <formula>""</formula>
    </cfRule>
    <cfRule type="cellIs" dxfId="18658" priority="8768" operator="equal">
      <formula>""</formula>
    </cfRule>
  </conditionalFormatting>
  <conditionalFormatting sqref="L1303:L1308">
    <cfRule type="cellIs" dxfId="18657" priority="8765" operator="notEqual">
      <formula>""</formula>
    </cfRule>
    <cfRule type="cellIs" dxfId="18656" priority="8766" operator="equal">
      <formula>""</formula>
    </cfRule>
  </conditionalFormatting>
  <conditionalFormatting sqref="F1303:F1308">
    <cfRule type="cellIs" dxfId="18655" priority="8763" operator="notEqual">
      <formula>""</formula>
    </cfRule>
    <cfRule type="cellIs" dxfId="18654" priority="8764" operator="equal">
      <formula>""</formula>
    </cfRule>
  </conditionalFormatting>
  <conditionalFormatting sqref="M1303:M1313">
    <cfRule type="cellIs" dxfId="18653" priority="8761" operator="notEqual">
      <formula>""</formula>
    </cfRule>
    <cfRule type="cellIs" dxfId="18652" priority="8762" operator="equal">
      <formula>""</formula>
    </cfRule>
  </conditionalFormatting>
  <conditionalFormatting sqref="D1306:D1311">
    <cfRule type="cellIs" dxfId="18651" priority="8759" operator="notEqual">
      <formula>""</formula>
    </cfRule>
    <cfRule type="cellIs" dxfId="18650" priority="8760" operator="equal">
      <formula>""</formula>
    </cfRule>
  </conditionalFormatting>
  <conditionalFormatting sqref="Q1318:U1319 H1329:I1329 R1320 K1328 K1329:M1329 J1327:J1329 H1328 S1320:S1325 O1329:P1329 O1328 N1318:N1329 Q1320:Q1329">
    <cfRule type="cellIs" dxfId="18649" priority="8757" operator="notEqual">
      <formula>""</formula>
    </cfRule>
    <cfRule type="cellIs" dxfId="18648" priority="8758" operator="equal">
      <formula>""</formula>
    </cfRule>
  </conditionalFormatting>
  <conditionalFormatting sqref="B1318:C1327 I1318:J1319 C1328:C1329 E1318:E1322 G1318:G1322 J1320:J1325">
    <cfRule type="cellIs" dxfId="18647" priority="8755" operator="notEqual">
      <formula>""</formula>
    </cfRule>
    <cfRule type="cellIs" dxfId="18646" priority="8756" operator="equal">
      <formula>""</formula>
    </cfRule>
  </conditionalFormatting>
  <conditionalFormatting sqref="K1318:K1327">
    <cfRule type="cellIs" dxfId="18645" priority="8753" operator="notEqual">
      <formula>""</formula>
    </cfRule>
    <cfRule type="cellIs" dxfId="18644" priority="8754" operator="equal">
      <formula>""</formula>
    </cfRule>
  </conditionalFormatting>
  <conditionalFormatting sqref="D1318 D1329">
    <cfRule type="cellIs" dxfId="18643" priority="8751" operator="notEqual">
      <formula>""</formula>
    </cfRule>
    <cfRule type="cellIs" dxfId="18642" priority="8752" operator="equal">
      <formula>""</formula>
    </cfRule>
  </conditionalFormatting>
  <conditionalFormatting sqref="R1328:R1329">
    <cfRule type="cellIs" dxfId="18641" priority="8749" operator="notEqual">
      <formula>""</formula>
    </cfRule>
    <cfRule type="cellIs" dxfId="18640" priority="8750" operator="equal">
      <formula>""</formula>
    </cfRule>
  </conditionalFormatting>
  <conditionalFormatting sqref="O1324:O1327">
    <cfRule type="cellIs" dxfId="18639" priority="8747" operator="notEqual">
      <formula>""</formula>
    </cfRule>
    <cfRule type="cellIs" dxfId="18638" priority="8748" operator="equal">
      <formula>""</formula>
    </cfRule>
  </conditionalFormatting>
  <conditionalFormatting sqref="L1324:L1328">
    <cfRule type="cellIs" dxfId="18637" priority="8745" operator="notEqual">
      <formula>""</formula>
    </cfRule>
    <cfRule type="cellIs" dxfId="18636" priority="8746" operator="equal">
      <formula>""</formula>
    </cfRule>
  </conditionalFormatting>
  <conditionalFormatting sqref="D1319:D1320">
    <cfRule type="cellIs" dxfId="18635" priority="8743" operator="notEqual">
      <formula>""</formula>
    </cfRule>
    <cfRule type="cellIs" dxfId="18634" priority="8744" operator="equal">
      <formula>""</formula>
    </cfRule>
  </conditionalFormatting>
  <conditionalFormatting sqref="U1320:U1329">
    <cfRule type="cellIs" dxfId="18633" priority="8741" operator="notEqual">
      <formula>""</formula>
    </cfRule>
    <cfRule type="cellIs" dxfId="18632" priority="8742" operator="equal">
      <formula>""</formula>
    </cfRule>
  </conditionalFormatting>
  <conditionalFormatting sqref="T1320:T1329">
    <cfRule type="cellIs" dxfId="18631" priority="8739" operator="notEqual">
      <formula>""</formula>
    </cfRule>
    <cfRule type="cellIs" dxfId="18630" priority="8740" operator="equal">
      <formula>""</formula>
    </cfRule>
  </conditionalFormatting>
  <conditionalFormatting sqref="S1326:S1329">
    <cfRule type="cellIs" dxfId="18629" priority="8737" operator="notEqual">
      <formula>""</formula>
    </cfRule>
    <cfRule type="cellIs" dxfId="18628" priority="8738" operator="equal">
      <formula>""</formula>
    </cfRule>
  </conditionalFormatting>
  <conditionalFormatting sqref="H1318 H1325:H1327">
    <cfRule type="cellIs" dxfId="18627" priority="8735" operator="notEqual">
      <formula>""</formula>
    </cfRule>
    <cfRule type="cellIs" dxfId="18626" priority="8736" operator="equal">
      <formula>""</formula>
    </cfRule>
  </conditionalFormatting>
  <conditionalFormatting sqref="B1328:B1329">
    <cfRule type="cellIs" dxfId="18625" priority="8733" operator="notEqual">
      <formula>""</formula>
    </cfRule>
    <cfRule type="cellIs" dxfId="18624" priority="8734" operator="equal">
      <formula>""</formula>
    </cfRule>
  </conditionalFormatting>
  <conditionalFormatting sqref="P1318:P1328">
    <cfRule type="cellIs" dxfId="18623" priority="8731" operator="notEqual">
      <formula>""</formula>
    </cfRule>
    <cfRule type="cellIs" dxfId="18622" priority="8732" operator="equal">
      <formula>""</formula>
    </cfRule>
  </conditionalFormatting>
  <conditionalFormatting sqref="R1321:R1327">
    <cfRule type="cellIs" dxfId="18621" priority="8729" operator="notEqual">
      <formula>""</formula>
    </cfRule>
    <cfRule type="cellIs" dxfId="18620" priority="8730" operator="equal">
      <formula>""</formula>
    </cfRule>
  </conditionalFormatting>
  <conditionalFormatting sqref="I1324">
    <cfRule type="cellIs" dxfId="18619" priority="8727" operator="notEqual">
      <formula>""</formula>
    </cfRule>
    <cfRule type="cellIs" dxfId="18618" priority="8728" operator="equal">
      <formula>""</formula>
    </cfRule>
  </conditionalFormatting>
  <conditionalFormatting sqref="G1323:G1328">
    <cfRule type="cellIs" dxfId="18617" priority="8725" operator="notEqual">
      <formula>""</formula>
    </cfRule>
    <cfRule type="cellIs" dxfId="18616" priority="8726" operator="equal">
      <formula>""</formula>
    </cfRule>
  </conditionalFormatting>
  <conditionalFormatting sqref="G1329">
    <cfRule type="cellIs" dxfId="18615" priority="8723" operator="notEqual">
      <formula>""</formula>
    </cfRule>
    <cfRule type="cellIs" dxfId="18614" priority="8724" operator="equal">
      <formula>""</formula>
    </cfRule>
  </conditionalFormatting>
  <conditionalFormatting sqref="I1320:I1323">
    <cfRule type="cellIs" dxfId="18613" priority="8721" operator="notEqual">
      <formula>""</formula>
    </cfRule>
    <cfRule type="cellIs" dxfId="18612" priority="8722" operator="equal">
      <formula>""</formula>
    </cfRule>
  </conditionalFormatting>
  <conditionalFormatting sqref="I1325:I1328">
    <cfRule type="cellIs" dxfId="18611" priority="8719" operator="notEqual">
      <formula>""</formula>
    </cfRule>
    <cfRule type="cellIs" dxfId="18610" priority="8720" operator="equal">
      <formula>""</formula>
    </cfRule>
  </conditionalFormatting>
  <conditionalFormatting sqref="F1329">
    <cfRule type="cellIs" dxfId="18609" priority="8717" operator="notEqual">
      <formula>""</formula>
    </cfRule>
    <cfRule type="cellIs" dxfId="18608" priority="8718" operator="equal">
      <formula>""</formula>
    </cfRule>
  </conditionalFormatting>
  <conditionalFormatting sqref="J1326">
    <cfRule type="cellIs" dxfId="18607" priority="8715" operator="notEqual">
      <formula>""</formula>
    </cfRule>
    <cfRule type="cellIs" dxfId="18606" priority="8716" operator="equal">
      <formula>""</formula>
    </cfRule>
  </conditionalFormatting>
  <conditionalFormatting sqref="E1323:E1329">
    <cfRule type="cellIs" dxfId="18605" priority="8713" operator="notEqual">
      <formula>""</formula>
    </cfRule>
    <cfRule type="cellIs" dxfId="18604" priority="8714" operator="equal">
      <formula>""</formula>
    </cfRule>
  </conditionalFormatting>
  <conditionalFormatting sqref="F1324:F1328">
    <cfRule type="cellIs" dxfId="18603" priority="8711" operator="notEqual">
      <formula>""</formula>
    </cfRule>
    <cfRule type="cellIs" dxfId="18602" priority="8712" operator="equal">
      <formula>""</formula>
    </cfRule>
  </conditionalFormatting>
  <conditionalFormatting sqref="D1327:D1328">
    <cfRule type="cellIs" dxfId="18601" priority="8709" operator="notEqual">
      <formula>""</formula>
    </cfRule>
    <cfRule type="cellIs" dxfId="18600" priority="8710" operator="equal">
      <formula>""</formula>
    </cfRule>
  </conditionalFormatting>
  <conditionalFormatting sqref="O1318:O1323">
    <cfRule type="cellIs" dxfId="18599" priority="8707" operator="notEqual">
      <formula>""</formula>
    </cfRule>
    <cfRule type="cellIs" dxfId="18598" priority="8708" operator="equal">
      <formula>""</formula>
    </cfRule>
  </conditionalFormatting>
  <conditionalFormatting sqref="H1319">
    <cfRule type="cellIs" dxfId="18597" priority="8705" operator="notEqual">
      <formula>""</formula>
    </cfRule>
    <cfRule type="cellIs" dxfId="18596" priority="8706" operator="equal">
      <formula>""</formula>
    </cfRule>
  </conditionalFormatting>
  <conditionalFormatting sqref="H1320:H1324">
    <cfRule type="cellIs" dxfId="18595" priority="8703" operator="notEqual">
      <formula>""</formula>
    </cfRule>
    <cfRule type="cellIs" dxfId="18594" priority="8704" operator="equal">
      <formula>""</formula>
    </cfRule>
  </conditionalFormatting>
  <conditionalFormatting sqref="L1318:L1323">
    <cfRule type="cellIs" dxfId="18593" priority="8701" operator="notEqual">
      <formula>""</formula>
    </cfRule>
    <cfRule type="cellIs" dxfId="18592" priority="8702" operator="equal">
      <formula>""</formula>
    </cfRule>
  </conditionalFormatting>
  <conditionalFormatting sqref="F1318:F1323">
    <cfRule type="cellIs" dxfId="18591" priority="8699" operator="notEqual">
      <formula>""</formula>
    </cfRule>
    <cfRule type="cellIs" dxfId="18590" priority="8700" operator="equal">
      <formula>""</formula>
    </cfRule>
  </conditionalFormatting>
  <conditionalFormatting sqref="M1318:M1328">
    <cfRule type="cellIs" dxfId="18589" priority="8697" operator="notEqual">
      <formula>""</formula>
    </cfRule>
    <cfRule type="cellIs" dxfId="18588" priority="8698" operator="equal">
      <formula>""</formula>
    </cfRule>
  </conditionalFormatting>
  <conditionalFormatting sqref="D1321:D1326">
    <cfRule type="cellIs" dxfId="18587" priority="8695" operator="notEqual">
      <formula>""</formula>
    </cfRule>
    <cfRule type="cellIs" dxfId="18586" priority="8696" operator="equal">
      <formula>""</formula>
    </cfRule>
  </conditionalFormatting>
  <conditionalFormatting sqref="Q1333:U1334 H1344:I1344 R1335 K1343 K1344:M1344 J1342:J1344 H1343 S1335:S1340 O1344:P1344 O1343 N1333:N1344 Q1335:Q1344">
    <cfRule type="cellIs" dxfId="18585" priority="8693" operator="notEqual">
      <formula>""</formula>
    </cfRule>
    <cfRule type="cellIs" dxfId="18584" priority="8694" operator="equal">
      <formula>""</formula>
    </cfRule>
  </conditionalFormatting>
  <conditionalFormatting sqref="B1333:C1342 I1333:J1334 C1343:C1344 E1333:E1337 G1333:G1337 J1335:J1340">
    <cfRule type="cellIs" dxfId="18583" priority="8691" operator="notEqual">
      <formula>""</formula>
    </cfRule>
    <cfRule type="cellIs" dxfId="18582" priority="8692" operator="equal">
      <formula>""</formula>
    </cfRule>
  </conditionalFormatting>
  <conditionalFormatting sqref="K1333:K1342">
    <cfRule type="cellIs" dxfId="18581" priority="8689" operator="notEqual">
      <formula>""</formula>
    </cfRule>
    <cfRule type="cellIs" dxfId="18580" priority="8690" operator="equal">
      <formula>""</formula>
    </cfRule>
  </conditionalFormatting>
  <conditionalFormatting sqref="D1333 D1344">
    <cfRule type="cellIs" dxfId="18579" priority="8687" operator="notEqual">
      <formula>""</formula>
    </cfRule>
    <cfRule type="cellIs" dxfId="18578" priority="8688" operator="equal">
      <formula>""</formula>
    </cfRule>
  </conditionalFormatting>
  <conditionalFormatting sqref="R1343:R1344">
    <cfRule type="cellIs" dxfId="18577" priority="8685" operator="notEqual">
      <formula>""</formula>
    </cfRule>
    <cfRule type="cellIs" dxfId="18576" priority="8686" operator="equal">
      <formula>""</formula>
    </cfRule>
  </conditionalFormatting>
  <conditionalFormatting sqref="O1339:O1342">
    <cfRule type="cellIs" dxfId="18575" priority="8683" operator="notEqual">
      <formula>""</formula>
    </cfRule>
    <cfRule type="cellIs" dxfId="18574" priority="8684" operator="equal">
      <formula>""</formula>
    </cfRule>
  </conditionalFormatting>
  <conditionalFormatting sqref="L1339:L1343">
    <cfRule type="cellIs" dxfId="18573" priority="8681" operator="notEqual">
      <formula>""</formula>
    </cfRule>
    <cfRule type="cellIs" dxfId="18572" priority="8682" operator="equal">
      <formula>""</formula>
    </cfRule>
  </conditionalFormatting>
  <conditionalFormatting sqref="D1334:D1335">
    <cfRule type="cellIs" dxfId="18571" priority="8679" operator="notEqual">
      <formula>""</formula>
    </cfRule>
    <cfRule type="cellIs" dxfId="18570" priority="8680" operator="equal">
      <formula>""</formula>
    </cfRule>
  </conditionalFormatting>
  <conditionalFormatting sqref="U1335:U1344">
    <cfRule type="cellIs" dxfId="18569" priority="8677" operator="notEqual">
      <formula>""</formula>
    </cfRule>
    <cfRule type="cellIs" dxfId="18568" priority="8678" operator="equal">
      <formula>""</formula>
    </cfRule>
  </conditionalFormatting>
  <conditionalFormatting sqref="T1335:T1344">
    <cfRule type="cellIs" dxfId="18567" priority="8675" operator="notEqual">
      <formula>""</formula>
    </cfRule>
    <cfRule type="cellIs" dxfId="18566" priority="8676" operator="equal">
      <formula>""</formula>
    </cfRule>
  </conditionalFormatting>
  <conditionalFormatting sqref="S1341:S1344">
    <cfRule type="cellIs" dxfId="18565" priority="8673" operator="notEqual">
      <formula>""</formula>
    </cfRule>
    <cfRule type="cellIs" dxfId="18564" priority="8674" operator="equal">
      <formula>""</formula>
    </cfRule>
  </conditionalFormatting>
  <conditionalFormatting sqref="H1333 H1340:H1342">
    <cfRule type="cellIs" dxfId="18563" priority="8671" operator="notEqual">
      <formula>""</formula>
    </cfRule>
    <cfRule type="cellIs" dxfId="18562" priority="8672" operator="equal">
      <formula>""</formula>
    </cfRule>
  </conditionalFormatting>
  <conditionalFormatting sqref="B1343:B1344">
    <cfRule type="cellIs" dxfId="18561" priority="8669" operator="notEqual">
      <formula>""</formula>
    </cfRule>
    <cfRule type="cellIs" dxfId="18560" priority="8670" operator="equal">
      <formula>""</formula>
    </cfRule>
  </conditionalFormatting>
  <conditionalFormatting sqref="P1333:P1343">
    <cfRule type="cellIs" dxfId="18559" priority="8667" operator="notEqual">
      <formula>""</formula>
    </cfRule>
    <cfRule type="cellIs" dxfId="18558" priority="8668" operator="equal">
      <formula>""</formula>
    </cfRule>
  </conditionalFormatting>
  <conditionalFormatting sqref="R1336:R1342">
    <cfRule type="cellIs" dxfId="18557" priority="8665" operator="notEqual">
      <formula>""</formula>
    </cfRule>
    <cfRule type="cellIs" dxfId="18556" priority="8666" operator="equal">
      <formula>""</formula>
    </cfRule>
  </conditionalFormatting>
  <conditionalFormatting sqref="I1339">
    <cfRule type="cellIs" dxfId="18555" priority="8663" operator="notEqual">
      <formula>""</formula>
    </cfRule>
    <cfRule type="cellIs" dxfId="18554" priority="8664" operator="equal">
      <formula>""</formula>
    </cfRule>
  </conditionalFormatting>
  <conditionalFormatting sqref="G1338:G1343">
    <cfRule type="cellIs" dxfId="18553" priority="8661" operator="notEqual">
      <formula>""</formula>
    </cfRule>
    <cfRule type="cellIs" dxfId="18552" priority="8662" operator="equal">
      <formula>""</formula>
    </cfRule>
  </conditionalFormatting>
  <conditionalFormatting sqref="G1344">
    <cfRule type="cellIs" dxfId="18551" priority="8659" operator="notEqual">
      <formula>""</formula>
    </cfRule>
    <cfRule type="cellIs" dxfId="18550" priority="8660" operator="equal">
      <formula>""</formula>
    </cfRule>
  </conditionalFormatting>
  <conditionalFormatting sqref="I1335:I1338">
    <cfRule type="cellIs" dxfId="18549" priority="8657" operator="notEqual">
      <formula>""</formula>
    </cfRule>
    <cfRule type="cellIs" dxfId="18548" priority="8658" operator="equal">
      <formula>""</formula>
    </cfRule>
  </conditionalFormatting>
  <conditionalFormatting sqref="I1340:I1343">
    <cfRule type="cellIs" dxfId="18547" priority="8655" operator="notEqual">
      <formula>""</formula>
    </cfRule>
    <cfRule type="cellIs" dxfId="18546" priority="8656" operator="equal">
      <formula>""</formula>
    </cfRule>
  </conditionalFormatting>
  <conditionalFormatting sqref="F1344">
    <cfRule type="cellIs" dxfId="18545" priority="8653" operator="notEqual">
      <formula>""</formula>
    </cfRule>
    <cfRule type="cellIs" dxfId="18544" priority="8654" operator="equal">
      <formula>""</formula>
    </cfRule>
  </conditionalFormatting>
  <conditionalFormatting sqref="J1341">
    <cfRule type="cellIs" dxfId="18543" priority="8651" operator="notEqual">
      <formula>""</formula>
    </cfRule>
    <cfRule type="cellIs" dxfId="18542" priority="8652" operator="equal">
      <formula>""</formula>
    </cfRule>
  </conditionalFormatting>
  <conditionalFormatting sqref="E1338:E1344">
    <cfRule type="cellIs" dxfId="18541" priority="8649" operator="notEqual">
      <formula>""</formula>
    </cfRule>
    <cfRule type="cellIs" dxfId="18540" priority="8650" operator="equal">
      <formula>""</formula>
    </cfRule>
  </conditionalFormatting>
  <conditionalFormatting sqref="F1339:F1343">
    <cfRule type="cellIs" dxfId="18539" priority="8647" operator="notEqual">
      <formula>""</formula>
    </cfRule>
    <cfRule type="cellIs" dxfId="18538" priority="8648" operator="equal">
      <formula>""</formula>
    </cfRule>
  </conditionalFormatting>
  <conditionalFormatting sqref="D1342:D1343">
    <cfRule type="cellIs" dxfId="18537" priority="8645" operator="notEqual">
      <formula>""</formula>
    </cfRule>
    <cfRule type="cellIs" dxfId="18536" priority="8646" operator="equal">
      <formula>""</formula>
    </cfRule>
  </conditionalFormatting>
  <conditionalFormatting sqref="O1333:O1338">
    <cfRule type="cellIs" dxfId="18535" priority="8643" operator="notEqual">
      <formula>""</formula>
    </cfRule>
    <cfRule type="cellIs" dxfId="18534" priority="8644" operator="equal">
      <formula>""</formula>
    </cfRule>
  </conditionalFormatting>
  <conditionalFormatting sqref="H1334">
    <cfRule type="cellIs" dxfId="18533" priority="8641" operator="notEqual">
      <formula>""</formula>
    </cfRule>
    <cfRule type="cellIs" dxfId="18532" priority="8642" operator="equal">
      <formula>""</formula>
    </cfRule>
  </conditionalFormatting>
  <conditionalFormatting sqref="H1335:H1339">
    <cfRule type="cellIs" dxfId="18531" priority="8639" operator="notEqual">
      <formula>""</formula>
    </cfRule>
    <cfRule type="cellIs" dxfId="18530" priority="8640" operator="equal">
      <formula>""</formula>
    </cfRule>
  </conditionalFormatting>
  <conditionalFormatting sqref="L1333:L1338">
    <cfRule type="cellIs" dxfId="18529" priority="8637" operator="notEqual">
      <formula>""</formula>
    </cfRule>
    <cfRule type="cellIs" dxfId="18528" priority="8638" operator="equal">
      <formula>""</formula>
    </cfRule>
  </conditionalFormatting>
  <conditionalFormatting sqref="F1333:F1338">
    <cfRule type="cellIs" dxfId="18527" priority="8635" operator="notEqual">
      <formula>""</formula>
    </cfRule>
    <cfRule type="cellIs" dxfId="18526" priority="8636" operator="equal">
      <formula>""</formula>
    </cfRule>
  </conditionalFormatting>
  <conditionalFormatting sqref="M1333:M1343">
    <cfRule type="cellIs" dxfId="18525" priority="8633" operator="notEqual">
      <formula>""</formula>
    </cfRule>
    <cfRule type="cellIs" dxfId="18524" priority="8634" operator="equal">
      <formula>""</formula>
    </cfRule>
  </conditionalFormatting>
  <conditionalFormatting sqref="D1336:D1341">
    <cfRule type="cellIs" dxfId="18523" priority="8631" operator="notEqual">
      <formula>""</formula>
    </cfRule>
    <cfRule type="cellIs" dxfId="18522" priority="8632" operator="equal">
      <formula>""</formula>
    </cfRule>
  </conditionalFormatting>
  <conditionalFormatting sqref="Q1348:U1349 H1359:I1359 R1350 K1358 K1359:M1359 J1357:J1359 H1358 S1350:S1355 O1359:P1359 O1358 N1348:N1359 Q1350:Q1359">
    <cfRule type="cellIs" dxfId="18521" priority="8629" operator="notEqual">
      <formula>""</formula>
    </cfRule>
    <cfRule type="cellIs" dxfId="18520" priority="8630" operator="equal">
      <formula>""</formula>
    </cfRule>
  </conditionalFormatting>
  <conditionalFormatting sqref="B1348:C1357 I1348:J1349 C1358:C1359 E1348:E1352 G1348:G1352 J1350:J1355">
    <cfRule type="cellIs" dxfId="18519" priority="8627" operator="notEqual">
      <formula>""</formula>
    </cfRule>
    <cfRule type="cellIs" dxfId="18518" priority="8628" operator="equal">
      <formula>""</formula>
    </cfRule>
  </conditionalFormatting>
  <conditionalFormatting sqref="K1348:K1357">
    <cfRule type="cellIs" dxfId="18517" priority="8625" operator="notEqual">
      <formula>""</formula>
    </cfRule>
    <cfRule type="cellIs" dxfId="18516" priority="8626" operator="equal">
      <formula>""</formula>
    </cfRule>
  </conditionalFormatting>
  <conditionalFormatting sqref="D1348 D1359">
    <cfRule type="cellIs" dxfId="18515" priority="8623" operator="notEqual">
      <formula>""</formula>
    </cfRule>
    <cfRule type="cellIs" dxfId="18514" priority="8624" operator="equal">
      <formula>""</formula>
    </cfRule>
  </conditionalFormatting>
  <conditionalFormatting sqref="R1358:R1359">
    <cfRule type="cellIs" dxfId="18513" priority="8621" operator="notEqual">
      <formula>""</formula>
    </cfRule>
    <cfRule type="cellIs" dxfId="18512" priority="8622" operator="equal">
      <formula>""</formula>
    </cfRule>
  </conditionalFormatting>
  <conditionalFormatting sqref="O1354:O1357">
    <cfRule type="cellIs" dxfId="18511" priority="8619" operator="notEqual">
      <formula>""</formula>
    </cfRule>
    <cfRule type="cellIs" dxfId="18510" priority="8620" operator="equal">
      <formula>""</formula>
    </cfRule>
  </conditionalFormatting>
  <conditionalFormatting sqref="L1354:L1358">
    <cfRule type="cellIs" dxfId="18509" priority="8617" operator="notEqual">
      <formula>""</formula>
    </cfRule>
    <cfRule type="cellIs" dxfId="18508" priority="8618" operator="equal">
      <formula>""</formula>
    </cfRule>
  </conditionalFormatting>
  <conditionalFormatting sqref="D1349:D1350">
    <cfRule type="cellIs" dxfId="18507" priority="8615" operator="notEqual">
      <formula>""</formula>
    </cfRule>
    <cfRule type="cellIs" dxfId="18506" priority="8616" operator="equal">
      <formula>""</formula>
    </cfRule>
  </conditionalFormatting>
  <conditionalFormatting sqref="U1350:U1359">
    <cfRule type="cellIs" dxfId="18505" priority="8613" operator="notEqual">
      <formula>""</formula>
    </cfRule>
    <cfRule type="cellIs" dxfId="18504" priority="8614" operator="equal">
      <formula>""</formula>
    </cfRule>
  </conditionalFormatting>
  <conditionalFormatting sqref="T1350:T1359">
    <cfRule type="cellIs" dxfId="18503" priority="8611" operator="notEqual">
      <formula>""</formula>
    </cfRule>
    <cfRule type="cellIs" dxfId="18502" priority="8612" operator="equal">
      <formula>""</formula>
    </cfRule>
  </conditionalFormatting>
  <conditionalFormatting sqref="S1356:S1359">
    <cfRule type="cellIs" dxfId="18501" priority="8609" operator="notEqual">
      <formula>""</formula>
    </cfRule>
    <cfRule type="cellIs" dxfId="18500" priority="8610" operator="equal">
      <formula>""</formula>
    </cfRule>
  </conditionalFormatting>
  <conditionalFormatting sqref="H1348 H1355:H1357">
    <cfRule type="cellIs" dxfId="18499" priority="8607" operator="notEqual">
      <formula>""</formula>
    </cfRule>
    <cfRule type="cellIs" dxfId="18498" priority="8608" operator="equal">
      <formula>""</formula>
    </cfRule>
  </conditionalFormatting>
  <conditionalFormatting sqref="B1358:B1359">
    <cfRule type="cellIs" dxfId="18497" priority="8605" operator="notEqual">
      <formula>""</formula>
    </cfRule>
    <cfRule type="cellIs" dxfId="18496" priority="8606" operator="equal">
      <formula>""</formula>
    </cfRule>
  </conditionalFormatting>
  <conditionalFormatting sqref="P1348:P1358">
    <cfRule type="cellIs" dxfId="18495" priority="8603" operator="notEqual">
      <formula>""</formula>
    </cfRule>
    <cfRule type="cellIs" dxfId="18494" priority="8604" operator="equal">
      <formula>""</formula>
    </cfRule>
  </conditionalFormatting>
  <conditionalFormatting sqref="R1351:R1357">
    <cfRule type="cellIs" dxfId="18493" priority="8601" operator="notEqual">
      <formula>""</formula>
    </cfRule>
    <cfRule type="cellIs" dxfId="18492" priority="8602" operator="equal">
      <formula>""</formula>
    </cfRule>
  </conditionalFormatting>
  <conditionalFormatting sqref="I1354">
    <cfRule type="cellIs" dxfId="18491" priority="8599" operator="notEqual">
      <formula>""</formula>
    </cfRule>
    <cfRule type="cellIs" dxfId="18490" priority="8600" operator="equal">
      <formula>""</formula>
    </cfRule>
  </conditionalFormatting>
  <conditionalFormatting sqref="G1353:G1358">
    <cfRule type="cellIs" dxfId="18489" priority="8597" operator="notEqual">
      <formula>""</formula>
    </cfRule>
    <cfRule type="cellIs" dxfId="18488" priority="8598" operator="equal">
      <formula>""</formula>
    </cfRule>
  </conditionalFormatting>
  <conditionalFormatting sqref="G1359">
    <cfRule type="cellIs" dxfId="18487" priority="8595" operator="notEqual">
      <formula>""</formula>
    </cfRule>
    <cfRule type="cellIs" dxfId="18486" priority="8596" operator="equal">
      <formula>""</formula>
    </cfRule>
  </conditionalFormatting>
  <conditionalFormatting sqref="I1350:I1353">
    <cfRule type="cellIs" dxfId="18485" priority="8593" operator="notEqual">
      <formula>""</formula>
    </cfRule>
    <cfRule type="cellIs" dxfId="18484" priority="8594" operator="equal">
      <formula>""</formula>
    </cfRule>
  </conditionalFormatting>
  <conditionalFormatting sqref="I1355:I1358">
    <cfRule type="cellIs" dxfId="18483" priority="8591" operator="notEqual">
      <formula>""</formula>
    </cfRule>
    <cfRule type="cellIs" dxfId="18482" priority="8592" operator="equal">
      <formula>""</formula>
    </cfRule>
  </conditionalFormatting>
  <conditionalFormatting sqref="F1359">
    <cfRule type="cellIs" dxfId="18481" priority="8589" operator="notEqual">
      <formula>""</formula>
    </cfRule>
    <cfRule type="cellIs" dxfId="18480" priority="8590" operator="equal">
      <formula>""</formula>
    </cfRule>
  </conditionalFormatting>
  <conditionalFormatting sqref="J1356">
    <cfRule type="cellIs" dxfId="18479" priority="8587" operator="notEqual">
      <formula>""</formula>
    </cfRule>
    <cfRule type="cellIs" dxfId="18478" priority="8588" operator="equal">
      <formula>""</formula>
    </cfRule>
  </conditionalFormatting>
  <conditionalFormatting sqref="E1353:E1359">
    <cfRule type="cellIs" dxfId="18477" priority="8585" operator="notEqual">
      <formula>""</formula>
    </cfRule>
    <cfRule type="cellIs" dxfId="18476" priority="8586" operator="equal">
      <formula>""</formula>
    </cfRule>
  </conditionalFormatting>
  <conditionalFormatting sqref="F1354:F1358">
    <cfRule type="cellIs" dxfId="18475" priority="8583" operator="notEqual">
      <formula>""</formula>
    </cfRule>
    <cfRule type="cellIs" dxfId="18474" priority="8584" operator="equal">
      <formula>""</formula>
    </cfRule>
  </conditionalFormatting>
  <conditionalFormatting sqref="D1357:D1358">
    <cfRule type="cellIs" dxfId="18473" priority="8581" operator="notEqual">
      <formula>""</formula>
    </cfRule>
    <cfRule type="cellIs" dxfId="18472" priority="8582" operator="equal">
      <formula>""</formula>
    </cfRule>
  </conditionalFormatting>
  <conditionalFormatting sqref="O1348:O1353">
    <cfRule type="cellIs" dxfId="18471" priority="8579" operator="notEqual">
      <formula>""</formula>
    </cfRule>
    <cfRule type="cellIs" dxfId="18470" priority="8580" operator="equal">
      <formula>""</formula>
    </cfRule>
  </conditionalFormatting>
  <conditionalFormatting sqref="H1349">
    <cfRule type="cellIs" dxfId="18469" priority="8577" operator="notEqual">
      <formula>""</formula>
    </cfRule>
    <cfRule type="cellIs" dxfId="18468" priority="8578" operator="equal">
      <formula>""</formula>
    </cfRule>
  </conditionalFormatting>
  <conditionalFormatting sqref="H1350:H1354">
    <cfRule type="cellIs" dxfId="18467" priority="8575" operator="notEqual">
      <formula>""</formula>
    </cfRule>
    <cfRule type="cellIs" dxfId="18466" priority="8576" operator="equal">
      <formula>""</formula>
    </cfRule>
  </conditionalFormatting>
  <conditionalFormatting sqref="L1348:L1353">
    <cfRule type="cellIs" dxfId="18465" priority="8573" operator="notEqual">
      <formula>""</formula>
    </cfRule>
    <cfRule type="cellIs" dxfId="18464" priority="8574" operator="equal">
      <formula>""</formula>
    </cfRule>
  </conditionalFormatting>
  <conditionalFormatting sqref="F1348:F1353">
    <cfRule type="cellIs" dxfId="18463" priority="8571" operator="notEqual">
      <formula>""</formula>
    </cfRule>
    <cfRule type="cellIs" dxfId="18462" priority="8572" operator="equal">
      <formula>""</formula>
    </cfRule>
  </conditionalFormatting>
  <conditionalFormatting sqref="M1348:M1358">
    <cfRule type="cellIs" dxfId="18461" priority="8569" operator="notEqual">
      <formula>""</formula>
    </cfRule>
    <cfRule type="cellIs" dxfId="18460" priority="8570" operator="equal">
      <formula>""</formula>
    </cfRule>
  </conditionalFormatting>
  <conditionalFormatting sqref="D1351:D1356">
    <cfRule type="cellIs" dxfId="18459" priority="8567" operator="notEqual">
      <formula>""</formula>
    </cfRule>
    <cfRule type="cellIs" dxfId="18458" priority="8568" operator="equal">
      <formula>""</formula>
    </cfRule>
  </conditionalFormatting>
  <conditionalFormatting sqref="Q1363:U1364 H1374:I1374 R1365 K1373 K1374:M1374 J1372:J1374 H1373 S1365:S1370 O1374:P1374 O1373 N1363:N1374 Q1365:Q1374">
    <cfRule type="cellIs" dxfId="18457" priority="8565" operator="notEqual">
      <formula>""</formula>
    </cfRule>
    <cfRule type="cellIs" dxfId="18456" priority="8566" operator="equal">
      <formula>""</formula>
    </cfRule>
  </conditionalFormatting>
  <conditionalFormatting sqref="B1363:C1372 I1363:J1364 C1373:C1374 E1363:E1367 G1363:G1367 J1365:J1370">
    <cfRule type="cellIs" dxfId="18455" priority="8563" operator="notEqual">
      <formula>""</formula>
    </cfRule>
    <cfRule type="cellIs" dxfId="18454" priority="8564" operator="equal">
      <formula>""</formula>
    </cfRule>
  </conditionalFormatting>
  <conditionalFormatting sqref="K1363:K1372">
    <cfRule type="cellIs" dxfId="18453" priority="8561" operator="notEqual">
      <formula>""</formula>
    </cfRule>
    <cfRule type="cellIs" dxfId="18452" priority="8562" operator="equal">
      <formula>""</formula>
    </cfRule>
  </conditionalFormatting>
  <conditionalFormatting sqref="D1363 D1374">
    <cfRule type="cellIs" dxfId="18451" priority="8559" operator="notEqual">
      <formula>""</formula>
    </cfRule>
    <cfRule type="cellIs" dxfId="18450" priority="8560" operator="equal">
      <formula>""</formula>
    </cfRule>
  </conditionalFormatting>
  <conditionalFormatting sqref="R1373:R1374">
    <cfRule type="cellIs" dxfId="18449" priority="8557" operator="notEqual">
      <formula>""</formula>
    </cfRule>
    <cfRule type="cellIs" dxfId="18448" priority="8558" operator="equal">
      <formula>""</formula>
    </cfRule>
  </conditionalFormatting>
  <conditionalFormatting sqref="O1369:O1372">
    <cfRule type="cellIs" dxfId="18447" priority="8555" operator="notEqual">
      <formula>""</formula>
    </cfRule>
    <cfRule type="cellIs" dxfId="18446" priority="8556" operator="equal">
      <formula>""</formula>
    </cfRule>
  </conditionalFormatting>
  <conditionalFormatting sqref="L1369:L1373">
    <cfRule type="cellIs" dxfId="18445" priority="8553" operator="notEqual">
      <formula>""</formula>
    </cfRule>
    <cfRule type="cellIs" dxfId="18444" priority="8554" operator="equal">
      <formula>""</formula>
    </cfRule>
  </conditionalFormatting>
  <conditionalFormatting sqref="D1364:D1365">
    <cfRule type="cellIs" dxfId="18443" priority="8551" operator="notEqual">
      <formula>""</formula>
    </cfRule>
    <cfRule type="cellIs" dxfId="18442" priority="8552" operator="equal">
      <formula>""</formula>
    </cfRule>
  </conditionalFormatting>
  <conditionalFormatting sqref="U1365:U1374">
    <cfRule type="cellIs" dxfId="18441" priority="8549" operator="notEqual">
      <formula>""</formula>
    </cfRule>
    <cfRule type="cellIs" dxfId="18440" priority="8550" operator="equal">
      <formula>""</formula>
    </cfRule>
  </conditionalFormatting>
  <conditionalFormatting sqref="T1365:T1374">
    <cfRule type="cellIs" dxfId="18439" priority="8547" operator="notEqual">
      <formula>""</formula>
    </cfRule>
    <cfRule type="cellIs" dxfId="18438" priority="8548" operator="equal">
      <formula>""</formula>
    </cfRule>
  </conditionalFormatting>
  <conditionalFormatting sqref="S1371:S1374">
    <cfRule type="cellIs" dxfId="18437" priority="8545" operator="notEqual">
      <formula>""</formula>
    </cfRule>
    <cfRule type="cellIs" dxfId="18436" priority="8546" operator="equal">
      <formula>""</formula>
    </cfRule>
  </conditionalFormatting>
  <conditionalFormatting sqref="H1363 H1370:H1372">
    <cfRule type="cellIs" dxfId="18435" priority="8543" operator="notEqual">
      <formula>""</formula>
    </cfRule>
    <cfRule type="cellIs" dxfId="18434" priority="8544" operator="equal">
      <formula>""</formula>
    </cfRule>
  </conditionalFormatting>
  <conditionalFormatting sqref="B1373:B1374">
    <cfRule type="cellIs" dxfId="18433" priority="8541" operator="notEqual">
      <formula>""</formula>
    </cfRule>
    <cfRule type="cellIs" dxfId="18432" priority="8542" operator="equal">
      <formula>""</formula>
    </cfRule>
  </conditionalFormatting>
  <conditionalFormatting sqref="P1363:P1373">
    <cfRule type="cellIs" dxfId="18431" priority="8539" operator="notEqual">
      <formula>""</formula>
    </cfRule>
    <cfRule type="cellIs" dxfId="18430" priority="8540" operator="equal">
      <formula>""</formula>
    </cfRule>
  </conditionalFormatting>
  <conditionalFormatting sqref="R1366:R1372">
    <cfRule type="cellIs" dxfId="18429" priority="8537" operator="notEqual">
      <formula>""</formula>
    </cfRule>
    <cfRule type="cellIs" dxfId="18428" priority="8538" operator="equal">
      <formula>""</formula>
    </cfRule>
  </conditionalFormatting>
  <conditionalFormatting sqref="I1369">
    <cfRule type="cellIs" dxfId="18427" priority="8535" operator="notEqual">
      <formula>""</formula>
    </cfRule>
    <cfRule type="cellIs" dxfId="18426" priority="8536" operator="equal">
      <formula>""</formula>
    </cfRule>
  </conditionalFormatting>
  <conditionalFormatting sqref="G1368:G1373">
    <cfRule type="cellIs" dxfId="18425" priority="8533" operator="notEqual">
      <formula>""</formula>
    </cfRule>
    <cfRule type="cellIs" dxfId="18424" priority="8534" operator="equal">
      <formula>""</formula>
    </cfRule>
  </conditionalFormatting>
  <conditionalFormatting sqref="G1374">
    <cfRule type="cellIs" dxfId="18423" priority="8531" operator="notEqual">
      <formula>""</formula>
    </cfRule>
    <cfRule type="cellIs" dxfId="18422" priority="8532" operator="equal">
      <formula>""</formula>
    </cfRule>
  </conditionalFormatting>
  <conditionalFormatting sqref="I1365:I1368">
    <cfRule type="cellIs" dxfId="18421" priority="8529" operator="notEqual">
      <formula>""</formula>
    </cfRule>
    <cfRule type="cellIs" dxfId="18420" priority="8530" operator="equal">
      <formula>""</formula>
    </cfRule>
  </conditionalFormatting>
  <conditionalFormatting sqref="I1370:I1373">
    <cfRule type="cellIs" dxfId="18419" priority="8527" operator="notEqual">
      <formula>""</formula>
    </cfRule>
    <cfRule type="cellIs" dxfId="18418" priority="8528" operator="equal">
      <formula>""</formula>
    </cfRule>
  </conditionalFormatting>
  <conditionalFormatting sqref="F1374">
    <cfRule type="cellIs" dxfId="18417" priority="8525" operator="notEqual">
      <formula>""</formula>
    </cfRule>
    <cfRule type="cellIs" dxfId="18416" priority="8526" operator="equal">
      <formula>""</formula>
    </cfRule>
  </conditionalFormatting>
  <conditionalFormatting sqref="J1371">
    <cfRule type="cellIs" dxfId="18415" priority="8523" operator="notEqual">
      <formula>""</formula>
    </cfRule>
    <cfRule type="cellIs" dxfId="18414" priority="8524" operator="equal">
      <formula>""</formula>
    </cfRule>
  </conditionalFormatting>
  <conditionalFormatting sqref="E1368:E1374">
    <cfRule type="cellIs" dxfId="18413" priority="8521" operator="notEqual">
      <formula>""</formula>
    </cfRule>
    <cfRule type="cellIs" dxfId="18412" priority="8522" operator="equal">
      <formula>""</formula>
    </cfRule>
  </conditionalFormatting>
  <conditionalFormatting sqref="F1369:F1373">
    <cfRule type="cellIs" dxfId="18411" priority="8519" operator="notEqual">
      <formula>""</formula>
    </cfRule>
    <cfRule type="cellIs" dxfId="18410" priority="8520" operator="equal">
      <formula>""</formula>
    </cfRule>
  </conditionalFormatting>
  <conditionalFormatting sqref="D1372:D1373">
    <cfRule type="cellIs" dxfId="18409" priority="8517" operator="notEqual">
      <formula>""</formula>
    </cfRule>
    <cfRule type="cellIs" dxfId="18408" priority="8518" operator="equal">
      <formula>""</formula>
    </cfRule>
  </conditionalFormatting>
  <conditionalFormatting sqref="O1363:O1368">
    <cfRule type="cellIs" dxfId="18407" priority="8515" operator="notEqual">
      <formula>""</formula>
    </cfRule>
    <cfRule type="cellIs" dxfId="18406" priority="8516" operator="equal">
      <formula>""</formula>
    </cfRule>
  </conditionalFormatting>
  <conditionalFormatting sqref="H1364">
    <cfRule type="cellIs" dxfId="18405" priority="8513" operator="notEqual">
      <formula>""</formula>
    </cfRule>
    <cfRule type="cellIs" dxfId="18404" priority="8514" operator="equal">
      <formula>""</formula>
    </cfRule>
  </conditionalFormatting>
  <conditionalFormatting sqref="H1365:H1369">
    <cfRule type="cellIs" dxfId="18403" priority="8511" operator="notEqual">
      <formula>""</formula>
    </cfRule>
    <cfRule type="cellIs" dxfId="18402" priority="8512" operator="equal">
      <formula>""</formula>
    </cfRule>
  </conditionalFormatting>
  <conditionalFormatting sqref="L1363:L1368">
    <cfRule type="cellIs" dxfId="18401" priority="8509" operator="notEqual">
      <formula>""</formula>
    </cfRule>
    <cfRule type="cellIs" dxfId="18400" priority="8510" operator="equal">
      <formula>""</formula>
    </cfRule>
  </conditionalFormatting>
  <conditionalFormatting sqref="F1363:F1368">
    <cfRule type="cellIs" dxfId="18399" priority="8507" operator="notEqual">
      <formula>""</formula>
    </cfRule>
    <cfRule type="cellIs" dxfId="18398" priority="8508" operator="equal">
      <formula>""</formula>
    </cfRule>
  </conditionalFormatting>
  <conditionalFormatting sqref="M1363:M1373">
    <cfRule type="cellIs" dxfId="18397" priority="8505" operator="notEqual">
      <formula>""</formula>
    </cfRule>
    <cfRule type="cellIs" dxfId="18396" priority="8506" operator="equal">
      <formula>""</formula>
    </cfRule>
  </conditionalFormatting>
  <conditionalFormatting sqref="D1366:D1371">
    <cfRule type="cellIs" dxfId="18395" priority="8503" operator="notEqual">
      <formula>""</formula>
    </cfRule>
    <cfRule type="cellIs" dxfId="18394" priority="8504" operator="equal">
      <formula>""</formula>
    </cfRule>
  </conditionalFormatting>
  <conditionalFormatting sqref="Q1378:U1379 H1389:I1389 R1380 K1388 K1389:M1389 J1387:J1389 H1388 S1380:S1385 O1389:P1389 O1388 N1378:N1389 Q1380:Q1389">
    <cfRule type="cellIs" dxfId="18393" priority="8501" operator="notEqual">
      <formula>""</formula>
    </cfRule>
    <cfRule type="cellIs" dxfId="18392" priority="8502" operator="equal">
      <formula>""</formula>
    </cfRule>
  </conditionalFormatting>
  <conditionalFormatting sqref="B1378:C1387 I1378:J1379 C1388:C1389 E1378:E1382 G1378:G1382 J1380:J1385">
    <cfRule type="cellIs" dxfId="18391" priority="8499" operator="notEqual">
      <formula>""</formula>
    </cfRule>
    <cfRule type="cellIs" dxfId="18390" priority="8500" operator="equal">
      <formula>""</formula>
    </cfRule>
  </conditionalFormatting>
  <conditionalFormatting sqref="K1378:K1387">
    <cfRule type="cellIs" dxfId="18389" priority="8497" operator="notEqual">
      <formula>""</formula>
    </cfRule>
    <cfRule type="cellIs" dxfId="18388" priority="8498" operator="equal">
      <formula>""</formula>
    </cfRule>
  </conditionalFormatting>
  <conditionalFormatting sqref="D1378 D1389">
    <cfRule type="cellIs" dxfId="18387" priority="8495" operator="notEqual">
      <formula>""</formula>
    </cfRule>
    <cfRule type="cellIs" dxfId="18386" priority="8496" operator="equal">
      <formula>""</formula>
    </cfRule>
  </conditionalFormatting>
  <conditionalFormatting sqref="R1388:R1389">
    <cfRule type="cellIs" dxfId="18385" priority="8493" operator="notEqual">
      <formula>""</formula>
    </cfRule>
    <cfRule type="cellIs" dxfId="18384" priority="8494" operator="equal">
      <formula>""</formula>
    </cfRule>
  </conditionalFormatting>
  <conditionalFormatting sqref="O1384:O1387">
    <cfRule type="cellIs" dxfId="18383" priority="8491" operator="notEqual">
      <formula>""</formula>
    </cfRule>
    <cfRule type="cellIs" dxfId="18382" priority="8492" operator="equal">
      <formula>""</formula>
    </cfRule>
  </conditionalFormatting>
  <conditionalFormatting sqref="L1384:L1388">
    <cfRule type="cellIs" dxfId="18381" priority="8489" operator="notEqual">
      <formula>""</formula>
    </cfRule>
    <cfRule type="cellIs" dxfId="18380" priority="8490" operator="equal">
      <formula>""</formula>
    </cfRule>
  </conditionalFormatting>
  <conditionalFormatting sqref="D1379:D1380">
    <cfRule type="cellIs" dxfId="18379" priority="8487" operator="notEqual">
      <formula>""</formula>
    </cfRule>
    <cfRule type="cellIs" dxfId="18378" priority="8488" operator="equal">
      <formula>""</formula>
    </cfRule>
  </conditionalFormatting>
  <conditionalFormatting sqref="U1380:U1389">
    <cfRule type="cellIs" dxfId="18377" priority="8485" operator="notEqual">
      <formula>""</formula>
    </cfRule>
    <cfRule type="cellIs" dxfId="18376" priority="8486" operator="equal">
      <formula>""</formula>
    </cfRule>
  </conditionalFormatting>
  <conditionalFormatting sqref="T1380:T1389">
    <cfRule type="cellIs" dxfId="18375" priority="8483" operator="notEqual">
      <formula>""</formula>
    </cfRule>
    <cfRule type="cellIs" dxfId="18374" priority="8484" operator="equal">
      <formula>""</formula>
    </cfRule>
  </conditionalFormatting>
  <conditionalFormatting sqref="S1386:S1389">
    <cfRule type="cellIs" dxfId="18373" priority="8481" operator="notEqual">
      <formula>""</formula>
    </cfRule>
    <cfRule type="cellIs" dxfId="18372" priority="8482" operator="equal">
      <formula>""</formula>
    </cfRule>
  </conditionalFormatting>
  <conditionalFormatting sqref="H1378 H1385:H1387">
    <cfRule type="cellIs" dxfId="18371" priority="8479" operator="notEqual">
      <formula>""</formula>
    </cfRule>
    <cfRule type="cellIs" dxfId="18370" priority="8480" operator="equal">
      <formula>""</formula>
    </cfRule>
  </conditionalFormatting>
  <conditionalFormatting sqref="B1388:B1389">
    <cfRule type="cellIs" dxfId="18369" priority="8477" operator="notEqual">
      <formula>""</formula>
    </cfRule>
    <cfRule type="cellIs" dxfId="18368" priority="8478" operator="equal">
      <formula>""</formula>
    </cfRule>
  </conditionalFormatting>
  <conditionalFormatting sqref="P1378:P1388">
    <cfRule type="cellIs" dxfId="18367" priority="8475" operator="notEqual">
      <formula>""</formula>
    </cfRule>
    <cfRule type="cellIs" dxfId="18366" priority="8476" operator="equal">
      <formula>""</formula>
    </cfRule>
  </conditionalFormatting>
  <conditionalFormatting sqref="R1381:R1387">
    <cfRule type="cellIs" dxfId="18365" priority="8473" operator="notEqual">
      <formula>""</formula>
    </cfRule>
    <cfRule type="cellIs" dxfId="18364" priority="8474" operator="equal">
      <formula>""</formula>
    </cfRule>
  </conditionalFormatting>
  <conditionalFormatting sqref="I1384">
    <cfRule type="cellIs" dxfId="18363" priority="8471" operator="notEqual">
      <formula>""</formula>
    </cfRule>
    <cfRule type="cellIs" dxfId="18362" priority="8472" operator="equal">
      <formula>""</formula>
    </cfRule>
  </conditionalFormatting>
  <conditionalFormatting sqref="G1383:G1388">
    <cfRule type="cellIs" dxfId="18361" priority="8469" operator="notEqual">
      <formula>""</formula>
    </cfRule>
    <cfRule type="cellIs" dxfId="18360" priority="8470" operator="equal">
      <formula>""</formula>
    </cfRule>
  </conditionalFormatting>
  <conditionalFormatting sqref="G1389">
    <cfRule type="cellIs" dxfId="18359" priority="8467" operator="notEqual">
      <formula>""</formula>
    </cfRule>
    <cfRule type="cellIs" dxfId="18358" priority="8468" operator="equal">
      <formula>""</formula>
    </cfRule>
  </conditionalFormatting>
  <conditionalFormatting sqref="I1380:I1383">
    <cfRule type="cellIs" dxfId="18357" priority="8465" operator="notEqual">
      <formula>""</formula>
    </cfRule>
    <cfRule type="cellIs" dxfId="18356" priority="8466" operator="equal">
      <formula>""</formula>
    </cfRule>
  </conditionalFormatting>
  <conditionalFormatting sqref="I1385:I1388">
    <cfRule type="cellIs" dxfId="18355" priority="8463" operator="notEqual">
      <formula>""</formula>
    </cfRule>
    <cfRule type="cellIs" dxfId="18354" priority="8464" operator="equal">
      <formula>""</formula>
    </cfRule>
  </conditionalFormatting>
  <conditionalFormatting sqref="F1389">
    <cfRule type="cellIs" dxfId="18353" priority="8461" operator="notEqual">
      <formula>""</formula>
    </cfRule>
    <cfRule type="cellIs" dxfId="18352" priority="8462" operator="equal">
      <formula>""</formula>
    </cfRule>
  </conditionalFormatting>
  <conditionalFormatting sqref="J1386">
    <cfRule type="cellIs" dxfId="18351" priority="8459" operator="notEqual">
      <formula>""</formula>
    </cfRule>
    <cfRule type="cellIs" dxfId="18350" priority="8460" operator="equal">
      <formula>""</formula>
    </cfRule>
  </conditionalFormatting>
  <conditionalFormatting sqref="E1383:E1389">
    <cfRule type="cellIs" dxfId="18349" priority="8457" operator="notEqual">
      <formula>""</formula>
    </cfRule>
    <cfRule type="cellIs" dxfId="18348" priority="8458" operator="equal">
      <formula>""</formula>
    </cfRule>
  </conditionalFormatting>
  <conditionalFormatting sqref="F1384:F1388">
    <cfRule type="cellIs" dxfId="18347" priority="8455" operator="notEqual">
      <formula>""</formula>
    </cfRule>
    <cfRule type="cellIs" dxfId="18346" priority="8456" operator="equal">
      <formula>""</formula>
    </cfRule>
  </conditionalFormatting>
  <conditionalFormatting sqref="D1387:D1388">
    <cfRule type="cellIs" dxfId="18345" priority="8453" operator="notEqual">
      <formula>""</formula>
    </cfRule>
    <cfRule type="cellIs" dxfId="18344" priority="8454" operator="equal">
      <formula>""</formula>
    </cfRule>
  </conditionalFormatting>
  <conditionalFormatting sqref="O1378:O1383">
    <cfRule type="cellIs" dxfId="18343" priority="8451" operator="notEqual">
      <formula>""</formula>
    </cfRule>
    <cfRule type="cellIs" dxfId="18342" priority="8452" operator="equal">
      <formula>""</formula>
    </cfRule>
  </conditionalFormatting>
  <conditionalFormatting sqref="H1379">
    <cfRule type="cellIs" dxfId="18341" priority="8449" operator="notEqual">
      <formula>""</formula>
    </cfRule>
    <cfRule type="cellIs" dxfId="18340" priority="8450" operator="equal">
      <formula>""</formula>
    </cfRule>
  </conditionalFormatting>
  <conditionalFormatting sqref="H1380:H1384">
    <cfRule type="cellIs" dxfId="18339" priority="8447" operator="notEqual">
      <formula>""</formula>
    </cfRule>
    <cfRule type="cellIs" dxfId="18338" priority="8448" operator="equal">
      <formula>""</formula>
    </cfRule>
  </conditionalFormatting>
  <conditionalFormatting sqref="L1378:L1383">
    <cfRule type="cellIs" dxfId="18337" priority="8445" operator="notEqual">
      <formula>""</formula>
    </cfRule>
    <cfRule type="cellIs" dxfId="18336" priority="8446" operator="equal">
      <formula>""</formula>
    </cfRule>
  </conditionalFormatting>
  <conditionalFormatting sqref="F1378:F1383">
    <cfRule type="cellIs" dxfId="18335" priority="8443" operator="notEqual">
      <formula>""</formula>
    </cfRule>
    <cfRule type="cellIs" dxfId="18334" priority="8444" operator="equal">
      <formula>""</formula>
    </cfRule>
  </conditionalFormatting>
  <conditionalFormatting sqref="M1378:M1388">
    <cfRule type="cellIs" dxfId="18333" priority="8441" operator="notEqual">
      <formula>""</formula>
    </cfRule>
    <cfRule type="cellIs" dxfId="18332" priority="8442" operator="equal">
      <formula>""</formula>
    </cfRule>
  </conditionalFormatting>
  <conditionalFormatting sqref="D1381:D1386">
    <cfRule type="cellIs" dxfId="18331" priority="8439" operator="notEqual">
      <formula>""</formula>
    </cfRule>
    <cfRule type="cellIs" dxfId="18330" priority="8440" operator="equal">
      <formula>""</formula>
    </cfRule>
  </conditionalFormatting>
  <conditionalFormatting sqref="Q1393:U1394 H1404:I1404 R1395 K1403 K1404:M1404 J1402:J1404 H1403 S1395:S1400 O1404:P1404 O1403 N1393:N1404 Q1395:Q1404">
    <cfRule type="cellIs" dxfId="18329" priority="8437" operator="notEqual">
      <formula>""</formula>
    </cfRule>
    <cfRule type="cellIs" dxfId="18328" priority="8438" operator="equal">
      <formula>""</formula>
    </cfRule>
  </conditionalFormatting>
  <conditionalFormatting sqref="B1393:C1402 I1393:J1394 C1403:C1404 E1393:E1397 G1393:G1397 J1395:J1400">
    <cfRule type="cellIs" dxfId="18327" priority="8435" operator="notEqual">
      <formula>""</formula>
    </cfRule>
    <cfRule type="cellIs" dxfId="18326" priority="8436" operator="equal">
      <formula>""</formula>
    </cfRule>
  </conditionalFormatting>
  <conditionalFormatting sqref="K1393:K1402">
    <cfRule type="cellIs" dxfId="18325" priority="8433" operator="notEqual">
      <formula>""</formula>
    </cfRule>
    <cfRule type="cellIs" dxfId="18324" priority="8434" operator="equal">
      <formula>""</formula>
    </cfRule>
  </conditionalFormatting>
  <conditionalFormatting sqref="D1393 D1404">
    <cfRule type="cellIs" dxfId="18323" priority="8431" operator="notEqual">
      <formula>""</formula>
    </cfRule>
    <cfRule type="cellIs" dxfId="18322" priority="8432" operator="equal">
      <formula>""</formula>
    </cfRule>
  </conditionalFormatting>
  <conditionalFormatting sqref="R1403:R1404">
    <cfRule type="cellIs" dxfId="18321" priority="8429" operator="notEqual">
      <formula>""</formula>
    </cfRule>
    <cfRule type="cellIs" dxfId="18320" priority="8430" operator="equal">
      <formula>""</formula>
    </cfRule>
  </conditionalFormatting>
  <conditionalFormatting sqref="O1399:O1402">
    <cfRule type="cellIs" dxfId="18319" priority="8427" operator="notEqual">
      <formula>""</formula>
    </cfRule>
    <cfRule type="cellIs" dxfId="18318" priority="8428" operator="equal">
      <formula>""</formula>
    </cfRule>
  </conditionalFormatting>
  <conditionalFormatting sqref="L1399:L1403">
    <cfRule type="cellIs" dxfId="18317" priority="8425" operator="notEqual">
      <formula>""</formula>
    </cfRule>
    <cfRule type="cellIs" dxfId="18316" priority="8426" operator="equal">
      <formula>""</formula>
    </cfRule>
  </conditionalFormatting>
  <conditionalFormatting sqref="D1394:D1395">
    <cfRule type="cellIs" dxfId="18315" priority="8423" operator="notEqual">
      <formula>""</formula>
    </cfRule>
    <cfRule type="cellIs" dxfId="18314" priority="8424" operator="equal">
      <formula>""</formula>
    </cfRule>
  </conditionalFormatting>
  <conditionalFormatting sqref="U1395:U1404">
    <cfRule type="cellIs" dxfId="18313" priority="8421" operator="notEqual">
      <formula>""</formula>
    </cfRule>
    <cfRule type="cellIs" dxfId="18312" priority="8422" operator="equal">
      <formula>""</formula>
    </cfRule>
  </conditionalFormatting>
  <conditionalFormatting sqref="T1395:T1404">
    <cfRule type="cellIs" dxfId="18311" priority="8419" operator="notEqual">
      <formula>""</formula>
    </cfRule>
    <cfRule type="cellIs" dxfId="18310" priority="8420" operator="equal">
      <formula>""</formula>
    </cfRule>
  </conditionalFormatting>
  <conditionalFormatting sqref="S1401:S1404">
    <cfRule type="cellIs" dxfId="18309" priority="8417" operator="notEqual">
      <formula>""</formula>
    </cfRule>
    <cfRule type="cellIs" dxfId="18308" priority="8418" operator="equal">
      <formula>""</formula>
    </cfRule>
  </conditionalFormatting>
  <conditionalFormatting sqref="H1393 H1400:H1402">
    <cfRule type="cellIs" dxfId="18307" priority="8415" operator="notEqual">
      <formula>""</formula>
    </cfRule>
    <cfRule type="cellIs" dxfId="18306" priority="8416" operator="equal">
      <formula>""</formula>
    </cfRule>
  </conditionalFormatting>
  <conditionalFormatting sqref="B1403:B1404">
    <cfRule type="cellIs" dxfId="18305" priority="8413" operator="notEqual">
      <formula>""</formula>
    </cfRule>
    <cfRule type="cellIs" dxfId="18304" priority="8414" operator="equal">
      <formula>""</formula>
    </cfRule>
  </conditionalFormatting>
  <conditionalFormatting sqref="P1393:P1403">
    <cfRule type="cellIs" dxfId="18303" priority="8411" operator="notEqual">
      <formula>""</formula>
    </cfRule>
    <cfRule type="cellIs" dxfId="18302" priority="8412" operator="equal">
      <formula>""</formula>
    </cfRule>
  </conditionalFormatting>
  <conditionalFormatting sqref="R1396:R1402">
    <cfRule type="cellIs" dxfId="18301" priority="8409" operator="notEqual">
      <formula>""</formula>
    </cfRule>
    <cfRule type="cellIs" dxfId="18300" priority="8410" operator="equal">
      <formula>""</formula>
    </cfRule>
  </conditionalFormatting>
  <conditionalFormatting sqref="I1399">
    <cfRule type="cellIs" dxfId="18299" priority="8407" operator="notEqual">
      <formula>""</formula>
    </cfRule>
    <cfRule type="cellIs" dxfId="18298" priority="8408" operator="equal">
      <formula>""</formula>
    </cfRule>
  </conditionalFormatting>
  <conditionalFormatting sqref="G1398:G1403">
    <cfRule type="cellIs" dxfId="18297" priority="8405" operator="notEqual">
      <formula>""</formula>
    </cfRule>
    <cfRule type="cellIs" dxfId="18296" priority="8406" operator="equal">
      <formula>""</formula>
    </cfRule>
  </conditionalFormatting>
  <conditionalFormatting sqref="G1404">
    <cfRule type="cellIs" dxfId="18295" priority="8403" operator="notEqual">
      <formula>""</formula>
    </cfRule>
    <cfRule type="cellIs" dxfId="18294" priority="8404" operator="equal">
      <formula>""</formula>
    </cfRule>
  </conditionalFormatting>
  <conditionalFormatting sqref="I1395:I1398">
    <cfRule type="cellIs" dxfId="18293" priority="8401" operator="notEqual">
      <formula>""</formula>
    </cfRule>
    <cfRule type="cellIs" dxfId="18292" priority="8402" operator="equal">
      <formula>""</formula>
    </cfRule>
  </conditionalFormatting>
  <conditionalFormatting sqref="I1400:I1403">
    <cfRule type="cellIs" dxfId="18291" priority="8399" operator="notEqual">
      <formula>""</formula>
    </cfRule>
    <cfRule type="cellIs" dxfId="18290" priority="8400" operator="equal">
      <formula>""</formula>
    </cfRule>
  </conditionalFormatting>
  <conditionalFormatting sqref="F1404">
    <cfRule type="cellIs" dxfId="18289" priority="8397" operator="notEqual">
      <formula>""</formula>
    </cfRule>
    <cfRule type="cellIs" dxfId="18288" priority="8398" operator="equal">
      <formula>""</formula>
    </cfRule>
  </conditionalFormatting>
  <conditionalFormatting sqref="J1401">
    <cfRule type="cellIs" dxfId="18287" priority="8395" operator="notEqual">
      <formula>""</formula>
    </cfRule>
    <cfRule type="cellIs" dxfId="18286" priority="8396" operator="equal">
      <formula>""</formula>
    </cfRule>
  </conditionalFormatting>
  <conditionalFormatting sqref="E1398:E1404">
    <cfRule type="cellIs" dxfId="18285" priority="8393" operator="notEqual">
      <formula>""</formula>
    </cfRule>
    <cfRule type="cellIs" dxfId="18284" priority="8394" operator="equal">
      <formula>""</formula>
    </cfRule>
  </conditionalFormatting>
  <conditionalFormatting sqref="F1399:F1403">
    <cfRule type="cellIs" dxfId="18283" priority="8391" operator="notEqual">
      <formula>""</formula>
    </cfRule>
    <cfRule type="cellIs" dxfId="18282" priority="8392" operator="equal">
      <formula>""</formula>
    </cfRule>
  </conditionalFormatting>
  <conditionalFormatting sqref="D1402:D1403">
    <cfRule type="cellIs" dxfId="18281" priority="8389" operator="notEqual">
      <formula>""</formula>
    </cfRule>
    <cfRule type="cellIs" dxfId="18280" priority="8390" operator="equal">
      <formula>""</formula>
    </cfRule>
  </conditionalFormatting>
  <conditionalFormatting sqref="O1393:O1398">
    <cfRule type="cellIs" dxfId="18279" priority="8387" operator="notEqual">
      <formula>""</formula>
    </cfRule>
    <cfRule type="cellIs" dxfId="18278" priority="8388" operator="equal">
      <formula>""</formula>
    </cfRule>
  </conditionalFormatting>
  <conditionalFormatting sqref="H1394">
    <cfRule type="cellIs" dxfId="18277" priority="8385" operator="notEqual">
      <formula>""</formula>
    </cfRule>
    <cfRule type="cellIs" dxfId="18276" priority="8386" operator="equal">
      <formula>""</formula>
    </cfRule>
  </conditionalFormatting>
  <conditionalFormatting sqref="H1395:H1399">
    <cfRule type="cellIs" dxfId="18275" priority="8383" operator="notEqual">
      <formula>""</formula>
    </cfRule>
    <cfRule type="cellIs" dxfId="18274" priority="8384" operator="equal">
      <formula>""</formula>
    </cfRule>
  </conditionalFormatting>
  <conditionalFormatting sqref="L1393:L1398">
    <cfRule type="cellIs" dxfId="18273" priority="8381" operator="notEqual">
      <formula>""</formula>
    </cfRule>
    <cfRule type="cellIs" dxfId="18272" priority="8382" operator="equal">
      <formula>""</formula>
    </cfRule>
  </conditionalFormatting>
  <conditionalFormatting sqref="F1393:F1398">
    <cfRule type="cellIs" dxfId="18271" priority="8379" operator="notEqual">
      <formula>""</formula>
    </cfRule>
    <cfRule type="cellIs" dxfId="18270" priority="8380" operator="equal">
      <formula>""</formula>
    </cfRule>
  </conditionalFormatting>
  <conditionalFormatting sqref="M1393:M1403">
    <cfRule type="cellIs" dxfId="18269" priority="8377" operator="notEqual">
      <formula>""</formula>
    </cfRule>
    <cfRule type="cellIs" dxfId="18268" priority="8378" operator="equal">
      <formula>""</formula>
    </cfRule>
  </conditionalFormatting>
  <conditionalFormatting sqref="D1396:D1401">
    <cfRule type="cellIs" dxfId="18267" priority="8375" operator="notEqual">
      <formula>""</formula>
    </cfRule>
    <cfRule type="cellIs" dxfId="18266" priority="8376" operator="equal">
      <formula>""</formula>
    </cfRule>
  </conditionalFormatting>
  <conditionalFormatting sqref="Q1408:U1409 H1419:I1419 R1410 K1418 K1419:M1419 J1417:J1419 H1418 S1410:S1415 O1419:P1419 O1418 N1408:N1419 Q1410:Q1419">
    <cfRule type="cellIs" dxfId="18265" priority="8373" operator="notEqual">
      <formula>""</formula>
    </cfRule>
    <cfRule type="cellIs" dxfId="18264" priority="8374" operator="equal">
      <formula>""</formula>
    </cfRule>
  </conditionalFormatting>
  <conditionalFormatting sqref="B1408:C1417 I1408:J1409 C1418:C1419 E1408:E1412 G1408:G1412 J1410:J1415">
    <cfRule type="cellIs" dxfId="18263" priority="8371" operator="notEqual">
      <formula>""</formula>
    </cfRule>
    <cfRule type="cellIs" dxfId="18262" priority="8372" operator="equal">
      <formula>""</formula>
    </cfRule>
  </conditionalFormatting>
  <conditionalFormatting sqref="K1408:K1417">
    <cfRule type="cellIs" dxfId="18261" priority="8369" operator="notEqual">
      <formula>""</formula>
    </cfRule>
    <cfRule type="cellIs" dxfId="18260" priority="8370" operator="equal">
      <formula>""</formula>
    </cfRule>
  </conditionalFormatting>
  <conditionalFormatting sqref="D1408 D1419">
    <cfRule type="cellIs" dxfId="18259" priority="8367" operator="notEqual">
      <formula>""</formula>
    </cfRule>
    <cfRule type="cellIs" dxfId="18258" priority="8368" operator="equal">
      <formula>""</formula>
    </cfRule>
  </conditionalFormatting>
  <conditionalFormatting sqref="R1418:R1419">
    <cfRule type="cellIs" dxfId="18257" priority="8365" operator="notEqual">
      <formula>""</formula>
    </cfRule>
    <cfRule type="cellIs" dxfId="18256" priority="8366" operator="equal">
      <formula>""</formula>
    </cfRule>
  </conditionalFormatting>
  <conditionalFormatting sqref="O1414:O1417">
    <cfRule type="cellIs" dxfId="18255" priority="8363" operator="notEqual">
      <formula>""</formula>
    </cfRule>
    <cfRule type="cellIs" dxfId="18254" priority="8364" operator="equal">
      <formula>""</formula>
    </cfRule>
  </conditionalFormatting>
  <conditionalFormatting sqref="L1414:L1418">
    <cfRule type="cellIs" dxfId="18253" priority="8361" operator="notEqual">
      <formula>""</formula>
    </cfRule>
    <cfRule type="cellIs" dxfId="18252" priority="8362" operator="equal">
      <formula>""</formula>
    </cfRule>
  </conditionalFormatting>
  <conditionalFormatting sqref="D1409:D1410">
    <cfRule type="cellIs" dxfId="18251" priority="8359" operator="notEqual">
      <formula>""</formula>
    </cfRule>
    <cfRule type="cellIs" dxfId="18250" priority="8360" operator="equal">
      <formula>""</formula>
    </cfRule>
  </conditionalFormatting>
  <conditionalFormatting sqref="U1410:U1419">
    <cfRule type="cellIs" dxfId="18249" priority="8357" operator="notEqual">
      <formula>""</formula>
    </cfRule>
    <cfRule type="cellIs" dxfId="18248" priority="8358" operator="equal">
      <formula>""</formula>
    </cfRule>
  </conditionalFormatting>
  <conditionalFormatting sqref="T1410:T1419">
    <cfRule type="cellIs" dxfId="18247" priority="8355" operator="notEqual">
      <formula>""</formula>
    </cfRule>
    <cfRule type="cellIs" dxfId="18246" priority="8356" operator="equal">
      <formula>""</formula>
    </cfRule>
  </conditionalFormatting>
  <conditionalFormatting sqref="S1416:S1419">
    <cfRule type="cellIs" dxfId="18245" priority="8353" operator="notEqual">
      <formula>""</formula>
    </cfRule>
    <cfRule type="cellIs" dxfId="18244" priority="8354" operator="equal">
      <formula>""</formula>
    </cfRule>
  </conditionalFormatting>
  <conditionalFormatting sqref="H1408 H1415:H1417">
    <cfRule type="cellIs" dxfId="18243" priority="8351" operator="notEqual">
      <formula>""</formula>
    </cfRule>
    <cfRule type="cellIs" dxfId="18242" priority="8352" operator="equal">
      <formula>""</formula>
    </cfRule>
  </conditionalFormatting>
  <conditionalFormatting sqref="B1418:B1419">
    <cfRule type="cellIs" dxfId="18241" priority="8349" operator="notEqual">
      <formula>""</formula>
    </cfRule>
    <cfRule type="cellIs" dxfId="18240" priority="8350" operator="equal">
      <formula>""</formula>
    </cfRule>
  </conditionalFormatting>
  <conditionalFormatting sqref="P1408:P1418">
    <cfRule type="cellIs" dxfId="18239" priority="8347" operator="notEqual">
      <formula>""</formula>
    </cfRule>
    <cfRule type="cellIs" dxfId="18238" priority="8348" operator="equal">
      <formula>""</formula>
    </cfRule>
  </conditionalFormatting>
  <conditionalFormatting sqref="R1411:R1417">
    <cfRule type="cellIs" dxfId="18237" priority="8345" operator="notEqual">
      <formula>""</formula>
    </cfRule>
    <cfRule type="cellIs" dxfId="18236" priority="8346" operator="equal">
      <formula>""</formula>
    </cfRule>
  </conditionalFormatting>
  <conditionalFormatting sqref="I1414">
    <cfRule type="cellIs" dxfId="18235" priority="8343" operator="notEqual">
      <formula>""</formula>
    </cfRule>
    <cfRule type="cellIs" dxfId="18234" priority="8344" operator="equal">
      <formula>""</formula>
    </cfRule>
  </conditionalFormatting>
  <conditionalFormatting sqref="G1413:G1418">
    <cfRule type="cellIs" dxfId="18233" priority="8341" operator="notEqual">
      <formula>""</formula>
    </cfRule>
    <cfRule type="cellIs" dxfId="18232" priority="8342" operator="equal">
      <formula>""</formula>
    </cfRule>
  </conditionalFormatting>
  <conditionalFormatting sqref="G1419">
    <cfRule type="cellIs" dxfId="18231" priority="8339" operator="notEqual">
      <formula>""</formula>
    </cfRule>
    <cfRule type="cellIs" dxfId="18230" priority="8340" operator="equal">
      <formula>""</formula>
    </cfRule>
  </conditionalFormatting>
  <conditionalFormatting sqref="I1410:I1413">
    <cfRule type="cellIs" dxfId="18229" priority="8337" operator="notEqual">
      <formula>""</formula>
    </cfRule>
    <cfRule type="cellIs" dxfId="18228" priority="8338" operator="equal">
      <formula>""</formula>
    </cfRule>
  </conditionalFormatting>
  <conditionalFormatting sqref="I1415:I1418">
    <cfRule type="cellIs" dxfId="18227" priority="8335" operator="notEqual">
      <formula>""</formula>
    </cfRule>
    <cfRule type="cellIs" dxfId="18226" priority="8336" operator="equal">
      <formula>""</formula>
    </cfRule>
  </conditionalFormatting>
  <conditionalFormatting sqref="F1419">
    <cfRule type="cellIs" dxfId="18225" priority="8333" operator="notEqual">
      <formula>""</formula>
    </cfRule>
    <cfRule type="cellIs" dxfId="18224" priority="8334" operator="equal">
      <formula>""</formula>
    </cfRule>
  </conditionalFormatting>
  <conditionalFormatting sqref="J1416">
    <cfRule type="cellIs" dxfId="18223" priority="8331" operator="notEqual">
      <formula>""</formula>
    </cfRule>
    <cfRule type="cellIs" dxfId="18222" priority="8332" operator="equal">
      <formula>""</formula>
    </cfRule>
  </conditionalFormatting>
  <conditionalFormatting sqref="E1413:E1419">
    <cfRule type="cellIs" dxfId="18221" priority="8329" operator="notEqual">
      <formula>""</formula>
    </cfRule>
    <cfRule type="cellIs" dxfId="18220" priority="8330" operator="equal">
      <formula>""</formula>
    </cfRule>
  </conditionalFormatting>
  <conditionalFormatting sqref="F1414:F1418">
    <cfRule type="cellIs" dxfId="18219" priority="8327" operator="notEqual">
      <formula>""</formula>
    </cfRule>
    <cfRule type="cellIs" dxfId="18218" priority="8328" operator="equal">
      <formula>""</formula>
    </cfRule>
  </conditionalFormatting>
  <conditionalFormatting sqref="D1417:D1418">
    <cfRule type="cellIs" dxfId="18217" priority="8325" operator="notEqual">
      <formula>""</formula>
    </cfRule>
    <cfRule type="cellIs" dxfId="18216" priority="8326" operator="equal">
      <formula>""</formula>
    </cfRule>
  </conditionalFormatting>
  <conditionalFormatting sqref="O1408:O1413">
    <cfRule type="cellIs" dxfId="18215" priority="8323" operator="notEqual">
      <formula>""</formula>
    </cfRule>
    <cfRule type="cellIs" dxfId="18214" priority="8324" operator="equal">
      <formula>""</formula>
    </cfRule>
  </conditionalFormatting>
  <conditionalFormatting sqref="H1409">
    <cfRule type="cellIs" dxfId="18213" priority="8321" operator="notEqual">
      <formula>""</formula>
    </cfRule>
    <cfRule type="cellIs" dxfId="18212" priority="8322" operator="equal">
      <formula>""</formula>
    </cfRule>
  </conditionalFormatting>
  <conditionalFormatting sqref="H1410:H1414">
    <cfRule type="cellIs" dxfId="18211" priority="8319" operator="notEqual">
      <formula>""</formula>
    </cfRule>
    <cfRule type="cellIs" dxfId="18210" priority="8320" operator="equal">
      <formula>""</formula>
    </cfRule>
  </conditionalFormatting>
  <conditionalFormatting sqref="L1408:L1413">
    <cfRule type="cellIs" dxfId="18209" priority="8317" operator="notEqual">
      <formula>""</formula>
    </cfRule>
    <cfRule type="cellIs" dxfId="18208" priority="8318" operator="equal">
      <formula>""</formula>
    </cfRule>
  </conditionalFormatting>
  <conditionalFormatting sqref="F1408:F1413">
    <cfRule type="cellIs" dxfId="18207" priority="8315" operator="notEqual">
      <formula>""</formula>
    </cfRule>
    <cfRule type="cellIs" dxfId="18206" priority="8316" operator="equal">
      <formula>""</formula>
    </cfRule>
  </conditionalFormatting>
  <conditionalFormatting sqref="M1408:M1418">
    <cfRule type="cellIs" dxfId="18205" priority="8313" operator="notEqual">
      <formula>""</formula>
    </cfRule>
    <cfRule type="cellIs" dxfId="18204" priority="8314" operator="equal">
      <formula>""</formula>
    </cfRule>
  </conditionalFormatting>
  <conditionalFormatting sqref="D1411:D1416">
    <cfRule type="cellIs" dxfId="18203" priority="8311" operator="notEqual">
      <formula>""</formula>
    </cfRule>
    <cfRule type="cellIs" dxfId="18202" priority="8312" operator="equal">
      <formula>""</formula>
    </cfRule>
  </conditionalFormatting>
  <conditionalFormatting sqref="Q1423:U1424 H1434:I1434 R1425 K1433 K1434:M1434 J1432:J1434 H1433 S1425:S1430 O1434:P1434 O1433 N1423:N1434 Q1425:Q1434">
    <cfRule type="cellIs" dxfId="18201" priority="8309" operator="notEqual">
      <formula>""</formula>
    </cfRule>
    <cfRule type="cellIs" dxfId="18200" priority="8310" operator="equal">
      <formula>""</formula>
    </cfRule>
  </conditionalFormatting>
  <conditionalFormatting sqref="B1423:C1432 I1423:J1424 C1433:C1434 E1423:E1427 G1423:G1427 J1425:J1430">
    <cfRule type="cellIs" dxfId="18199" priority="8307" operator="notEqual">
      <formula>""</formula>
    </cfRule>
    <cfRule type="cellIs" dxfId="18198" priority="8308" operator="equal">
      <formula>""</formula>
    </cfRule>
  </conditionalFormatting>
  <conditionalFormatting sqref="K1423:K1432">
    <cfRule type="cellIs" dxfId="18197" priority="8305" operator="notEqual">
      <formula>""</formula>
    </cfRule>
    <cfRule type="cellIs" dxfId="18196" priority="8306" operator="equal">
      <formula>""</formula>
    </cfRule>
  </conditionalFormatting>
  <conditionalFormatting sqref="D1423 D1434">
    <cfRule type="cellIs" dxfId="18195" priority="8303" operator="notEqual">
      <formula>""</formula>
    </cfRule>
    <cfRule type="cellIs" dxfId="18194" priority="8304" operator="equal">
      <formula>""</formula>
    </cfRule>
  </conditionalFormatting>
  <conditionalFormatting sqref="R1433:R1434">
    <cfRule type="cellIs" dxfId="18193" priority="8301" operator="notEqual">
      <formula>""</formula>
    </cfRule>
    <cfRule type="cellIs" dxfId="18192" priority="8302" operator="equal">
      <formula>""</formula>
    </cfRule>
  </conditionalFormatting>
  <conditionalFormatting sqref="O1429:O1432">
    <cfRule type="cellIs" dxfId="18191" priority="8299" operator="notEqual">
      <formula>""</formula>
    </cfRule>
    <cfRule type="cellIs" dxfId="18190" priority="8300" operator="equal">
      <formula>""</formula>
    </cfRule>
  </conditionalFormatting>
  <conditionalFormatting sqref="L1429:L1433">
    <cfRule type="cellIs" dxfId="18189" priority="8297" operator="notEqual">
      <formula>""</formula>
    </cfRule>
    <cfRule type="cellIs" dxfId="18188" priority="8298" operator="equal">
      <formula>""</formula>
    </cfRule>
  </conditionalFormatting>
  <conditionalFormatting sqref="D1424:D1425">
    <cfRule type="cellIs" dxfId="18187" priority="8295" operator="notEqual">
      <formula>""</formula>
    </cfRule>
    <cfRule type="cellIs" dxfId="18186" priority="8296" operator="equal">
      <formula>""</formula>
    </cfRule>
  </conditionalFormatting>
  <conditionalFormatting sqref="U1425:U1434">
    <cfRule type="cellIs" dxfId="18185" priority="8293" operator="notEqual">
      <formula>""</formula>
    </cfRule>
    <cfRule type="cellIs" dxfId="18184" priority="8294" operator="equal">
      <formula>""</formula>
    </cfRule>
  </conditionalFormatting>
  <conditionalFormatting sqref="T1425:T1434">
    <cfRule type="cellIs" dxfId="18183" priority="8291" operator="notEqual">
      <formula>""</formula>
    </cfRule>
    <cfRule type="cellIs" dxfId="18182" priority="8292" operator="equal">
      <formula>""</formula>
    </cfRule>
  </conditionalFormatting>
  <conditionalFormatting sqref="S1431:S1434">
    <cfRule type="cellIs" dxfId="18181" priority="8289" operator="notEqual">
      <formula>""</formula>
    </cfRule>
    <cfRule type="cellIs" dxfId="18180" priority="8290" operator="equal">
      <formula>""</formula>
    </cfRule>
  </conditionalFormatting>
  <conditionalFormatting sqref="H1423 H1430:H1432">
    <cfRule type="cellIs" dxfId="18179" priority="8287" operator="notEqual">
      <formula>""</formula>
    </cfRule>
    <cfRule type="cellIs" dxfId="18178" priority="8288" operator="equal">
      <formula>""</formula>
    </cfRule>
  </conditionalFormatting>
  <conditionalFormatting sqref="B1433:B1434">
    <cfRule type="cellIs" dxfId="18177" priority="8285" operator="notEqual">
      <formula>""</formula>
    </cfRule>
    <cfRule type="cellIs" dxfId="18176" priority="8286" operator="equal">
      <formula>""</formula>
    </cfRule>
  </conditionalFormatting>
  <conditionalFormatting sqref="P1423:P1433">
    <cfRule type="cellIs" dxfId="18175" priority="8283" operator="notEqual">
      <formula>""</formula>
    </cfRule>
    <cfRule type="cellIs" dxfId="18174" priority="8284" operator="equal">
      <formula>""</formula>
    </cfRule>
  </conditionalFormatting>
  <conditionalFormatting sqref="R1426:R1432">
    <cfRule type="cellIs" dxfId="18173" priority="8281" operator="notEqual">
      <formula>""</formula>
    </cfRule>
    <cfRule type="cellIs" dxfId="18172" priority="8282" operator="equal">
      <formula>""</formula>
    </cfRule>
  </conditionalFormatting>
  <conditionalFormatting sqref="I1429">
    <cfRule type="cellIs" dxfId="18171" priority="8279" operator="notEqual">
      <formula>""</formula>
    </cfRule>
    <cfRule type="cellIs" dxfId="18170" priority="8280" operator="equal">
      <formula>""</formula>
    </cfRule>
  </conditionalFormatting>
  <conditionalFormatting sqref="G1428:G1433">
    <cfRule type="cellIs" dxfId="18169" priority="8277" operator="notEqual">
      <formula>""</formula>
    </cfRule>
    <cfRule type="cellIs" dxfId="18168" priority="8278" operator="equal">
      <formula>""</formula>
    </cfRule>
  </conditionalFormatting>
  <conditionalFormatting sqref="G1434">
    <cfRule type="cellIs" dxfId="18167" priority="8275" operator="notEqual">
      <formula>""</formula>
    </cfRule>
    <cfRule type="cellIs" dxfId="18166" priority="8276" operator="equal">
      <formula>""</formula>
    </cfRule>
  </conditionalFormatting>
  <conditionalFormatting sqref="I1425:I1428">
    <cfRule type="cellIs" dxfId="18165" priority="8273" operator="notEqual">
      <formula>""</formula>
    </cfRule>
    <cfRule type="cellIs" dxfId="18164" priority="8274" operator="equal">
      <formula>""</formula>
    </cfRule>
  </conditionalFormatting>
  <conditionalFormatting sqref="I1430:I1433">
    <cfRule type="cellIs" dxfId="18163" priority="8271" operator="notEqual">
      <formula>""</formula>
    </cfRule>
    <cfRule type="cellIs" dxfId="18162" priority="8272" operator="equal">
      <formula>""</formula>
    </cfRule>
  </conditionalFormatting>
  <conditionalFormatting sqref="F1434">
    <cfRule type="cellIs" dxfId="18161" priority="8269" operator="notEqual">
      <formula>""</formula>
    </cfRule>
    <cfRule type="cellIs" dxfId="18160" priority="8270" operator="equal">
      <formula>""</formula>
    </cfRule>
  </conditionalFormatting>
  <conditionalFormatting sqref="J1431">
    <cfRule type="cellIs" dxfId="18159" priority="8267" operator="notEqual">
      <formula>""</formula>
    </cfRule>
    <cfRule type="cellIs" dxfId="18158" priority="8268" operator="equal">
      <formula>""</formula>
    </cfRule>
  </conditionalFormatting>
  <conditionalFormatting sqref="E1428:E1434">
    <cfRule type="cellIs" dxfId="18157" priority="8265" operator="notEqual">
      <formula>""</formula>
    </cfRule>
    <cfRule type="cellIs" dxfId="18156" priority="8266" operator="equal">
      <formula>""</formula>
    </cfRule>
  </conditionalFormatting>
  <conditionalFormatting sqref="F1429:F1433">
    <cfRule type="cellIs" dxfId="18155" priority="8263" operator="notEqual">
      <formula>""</formula>
    </cfRule>
    <cfRule type="cellIs" dxfId="18154" priority="8264" operator="equal">
      <formula>""</formula>
    </cfRule>
  </conditionalFormatting>
  <conditionalFormatting sqref="D1432:D1433">
    <cfRule type="cellIs" dxfId="18153" priority="8261" operator="notEqual">
      <formula>""</formula>
    </cfRule>
    <cfRule type="cellIs" dxfId="18152" priority="8262" operator="equal">
      <formula>""</formula>
    </cfRule>
  </conditionalFormatting>
  <conditionalFormatting sqref="O1423:O1428">
    <cfRule type="cellIs" dxfId="18151" priority="8259" operator="notEqual">
      <formula>""</formula>
    </cfRule>
    <cfRule type="cellIs" dxfId="18150" priority="8260" operator="equal">
      <formula>""</formula>
    </cfRule>
  </conditionalFormatting>
  <conditionalFormatting sqref="H1424">
    <cfRule type="cellIs" dxfId="18149" priority="8257" operator="notEqual">
      <formula>""</formula>
    </cfRule>
    <cfRule type="cellIs" dxfId="18148" priority="8258" operator="equal">
      <formula>""</formula>
    </cfRule>
  </conditionalFormatting>
  <conditionalFormatting sqref="H1425:H1429">
    <cfRule type="cellIs" dxfId="18147" priority="8255" operator="notEqual">
      <formula>""</formula>
    </cfRule>
    <cfRule type="cellIs" dxfId="18146" priority="8256" operator="equal">
      <formula>""</formula>
    </cfRule>
  </conditionalFormatting>
  <conditionalFormatting sqref="L1423:L1428">
    <cfRule type="cellIs" dxfId="18145" priority="8253" operator="notEqual">
      <formula>""</formula>
    </cfRule>
    <cfRule type="cellIs" dxfId="18144" priority="8254" operator="equal">
      <formula>""</formula>
    </cfRule>
  </conditionalFormatting>
  <conditionalFormatting sqref="F1423:F1428">
    <cfRule type="cellIs" dxfId="18143" priority="8251" operator="notEqual">
      <formula>""</formula>
    </cfRule>
    <cfRule type="cellIs" dxfId="18142" priority="8252" operator="equal">
      <formula>""</formula>
    </cfRule>
  </conditionalFormatting>
  <conditionalFormatting sqref="M1423:M1433">
    <cfRule type="cellIs" dxfId="18141" priority="8249" operator="notEqual">
      <formula>""</formula>
    </cfRule>
    <cfRule type="cellIs" dxfId="18140" priority="8250" operator="equal">
      <formula>""</formula>
    </cfRule>
  </conditionalFormatting>
  <conditionalFormatting sqref="D1426:D1431">
    <cfRule type="cellIs" dxfId="18139" priority="8247" operator="notEqual">
      <formula>""</formula>
    </cfRule>
    <cfRule type="cellIs" dxfId="18138" priority="8248" operator="equal">
      <formula>""</formula>
    </cfRule>
  </conditionalFormatting>
  <conditionalFormatting sqref="Q1438:U1439 H1449:I1449 R1440 K1448 K1449:M1449 J1447:J1449 H1448 S1440:S1445 O1449:P1449 O1448 N1438:N1449 Q1440:Q1449">
    <cfRule type="cellIs" dxfId="18137" priority="8245" operator="notEqual">
      <formula>""</formula>
    </cfRule>
    <cfRule type="cellIs" dxfId="18136" priority="8246" operator="equal">
      <formula>""</formula>
    </cfRule>
  </conditionalFormatting>
  <conditionalFormatting sqref="B1438:C1447 I1438:J1439 C1448:C1449 E1438:E1442 G1438:G1442 J1440:J1445">
    <cfRule type="cellIs" dxfId="18135" priority="8243" operator="notEqual">
      <formula>""</formula>
    </cfRule>
    <cfRule type="cellIs" dxfId="18134" priority="8244" operator="equal">
      <formula>""</formula>
    </cfRule>
  </conditionalFormatting>
  <conditionalFormatting sqref="K1438:K1447">
    <cfRule type="cellIs" dxfId="18133" priority="8241" operator="notEqual">
      <formula>""</formula>
    </cfRule>
    <cfRule type="cellIs" dxfId="18132" priority="8242" operator="equal">
      <formula>""</formula>
    </cfRule>
  </conditionalFormatting>
  <conditionalFormatting sqref="D1438 D1449">
    <cfRule type="cellIs" dxfId="18131" priority="8239" operator="notEqual">
      <formula>""</formula>
    </cfRule>
    <cfRule type="cellIs" dxfId="18130" priority="8240" operator="equal">
      <formula>""</formula>
    </cfRule>
  </conditionalFormatting>
  <conditionalFormatting sqref="R1448:R1449">
    <cfRule type="cellIs" dxfId="18129" priority="8237" operator="notEqual">
      <formula>""</formula>
    </cfRule>
    <cfRule type="cellIs" dxfId="18128" priority="8238" operator="equal">
      <formula>""</formula>
    </cfRule>
  </conditionalFormatting>
  <conditionalFormatting sqref="O1444:O1447">
    <cfRule type="cellIs" dxfId="18127" priority="8235" operator="notEqual">
      <formula>""</formula>
    </cfRule>
    <cfRule type="cellIs" dxfId="18126" priority="8236" operator="equal">
      <formula>""</formula>
    </cfRule>
  </conditionalFormatting>
  <conditionalFormatting sqref="L1444:L1448">
    <cfRule type="cellIs" dxfId="18125" priority="8233" operator="notEqual">
      <formula>""</formula>
    </cfRule>
    <cfRule type="cellIs" dxfId="18124" priority="8234" operator="equal">
      <formula>""</formula>
    </cfRule>
  </conditionalFormatting>
  <conditionalFormatting sqref="D1439:D1440">
    <cfRule type="cellIs" dxfId="18123" priority="8231" operator="notEqual">
      <formula>""</formula>
    </cfRule>
    <cfRule type="cellIs" dxfId="18122" priority="8232" operator="equal">
      <formula>""</formula>
    </cfRule>
  </conditionalFormatting>
  <conditionalFormatting sqref="U1440:U1449">
    <cfRule type="cellIs" dxfId="18121" priority="8229" operator="notEqual">
      <formula>""</formula>
    </cfRule>
    <cfRule type="cellIs" dxfId="18120" priority="8230" operator="equal">
      <formula>""</formula>
    </cfRule>
  </conditionalFormatting>
  <conditionalFormatting sqref="T1440:T1449">
    <cfRule type="cellIs" dxfId="18119" priority="8227" operator="notEqual">
      <formula>""</formula>
    </cfRule>
    <cfRule type="cellIs" dxfId="18118" priority="8228" operator="equal">
      <formula>""</formula>
    </cfRule>
  </conditionalFormatting>
  <conditionalFormatting sqref="S1446:S1449">
    <cfRule type="cellIs" dxfId="18117" priority="8225" operator="notEqual">
      <formula>""</formula>
    </cfRule>
    <cfRule type="cellIs" dxfId="18116" priority="8226" operator="equal">
      <formula>""</formula>
    </cfRule>
  </conditionalFormatting>
  <conditionalFormatting sqref="H1438 H1445:H1447">
    <cfRule type="cellIs" dxfId="18115" priority="8223" operator="notEqual">
      <formula>""</formula>
    </cfRule>
    <cfRule type="cellIs" dxfId="18114" priority="8224" operator="equal">
      <formula>""</formula>
    </cfRule>
  </conditionalFormatting>
  <conditionalFormatting sqref="B1448:B1449">
    <cfRule type="cellIs" dxfId="18113" priority="8221" operator="notEqual">
      <formula>""</formula>
    </cfRule>
    <cfRule type="cellIs" dxfId="18112" priority="8222" operator="equal">
      <formula>""</formula>
    </cfRule>
  </conditionalFormatting>
  <conditionalFormatting sqref="P1438:P1448">
    <cfRule type="cellIs" dxfId="18111" priority="8219" operator="notEqual">
      <formula>""</formula>
    </cfRule>
    <cfRule type="cellIs" dxfId="18110" priority="8220" operator="equal">
      <formula>""</formula>
    </cfRule>
  </conditionalFormatting>
  <conditionalFormatting sqref="R1441:R1447">
    <cfRule type="cellIs" dxfId="18109" priority="8217" operator="notEqual">
      <formula>""</formula>
    </cfRule>
    <cfRule type="cellIs" dxfId="18108" priority="8218" operator="equal">
      <formula>""</formula>
    </cfRule>
  </conditionalFormatting>
  <conditionalFormatting sqref="I1444">
    <cfRule type="cellIs" dxfId="18107" priority="8215" operator="notEqual">
      <formula>""</formula>
    </cfRule>
    <cfRule type="cellIs" dxfId="18106" priority="8216" operator="equal">
      <formula>""</formula>
    </cfRule>
  </conditionalFormatting>
  <conditionalFormatting sqref="G1443:G1448">
    <cfRule type="cellIs" dxfId="18105" priority="8213" operator="notEqual">
      <formula>""</formula>
    </cfRule>
    <cfRule type="cellIs" dxfId="18104" priority="8214" operator="equal">
      <formula>""</formula>
    </cfRule>
  </conditionalFormatting>
  <conditionalFormatting sqref="G1449">
    <cfRule type="cellIs" dxfId="18103" priority="8211" operator="notEqual">
      <formula>""</formula>
    </cfRule>
    <cfRule type="cellIs" dxfId="18102" priority="8212" operator="equal">
      <formula>""</formula>
    </cfRule>
  </conditionalFormatting>
  <conditionalFormatting sqref="I1440:I1443">
    <cfRule type="cellIs" dxfId="18101" priority="8209" operator="notEqual">
      <formula>""</formula>
    </cfRule>
    <cfRule type="cellIs" dxfId="18100" priority="8210" operator="equal">
      <formula>""</formula>
    </cfRule>
  </conditionalFormatting>
  <conditionalFormatting sqref="I1445:I1448">
    <cfRule type="cellIs" dxfId="18099" priority="8207" operator="notEqual">
      <formula>""</formula>
    </cfRule>
    <cfRule type="cellIs" dxfId="18098" priority="8208" operator="equal">
      <formula>""</formula>
    </cfRule>
  </conditionalFormatting>
  <conditionalFormatting sqref="F1449">
    <cfRule type="cellIs" dxfId="18097" priority="8205" operator="notEqual">
      <formula>""</formula>
    </cfRule>
    <cfRule type="cellIs" dxfId="18096" priority="8206" operator="equal">
      <formula>""</formula>
    </cfRule>
  </conditionalFormatting>
  <conditionalFormatting sqref="J1446">
    <cfRule type="cellIs" dxfId="18095" priority="8203" operator="notEqual">
      <formula>""</formula>
    </cfRule>
    <cfRule type="cellIs" dxfId="18094" priority="8204" operator="equal">
      <formula>""</formula>
    </cfRule>
  </conditionalFormatting>
  <conditionalFormatting sqref="E1443:E1449">
    <cfRule type="cellIs" dxfId="18093" priority="8201" operator="notEqual">
      <formula>""</formula>
    </cfRule>
    <cfRule type="cellIs" dxfId="18092" priority="8202" operator="equal">
      <formula>""</formula>
    </cfRule>
  </conditionalFormatting>
  <conditionalFormatting sqref="F1444:F1448">
    <cfRule type="cellIs" dxfId="18091" priority="8199" operator="notEqual">
      <formula>""</formula>
    </cfRule>
    <cfRule type="cellIs" dxfId="18090" priority="8200" operator="equal">
      <formula>""</formula>
    </cfRule>
  </conditionalFormatting>
  <conditionalFormatting sqref="D1447:D1448">
    <cfRule type="cellIs" dxfId="18089" priority="8197" operator="notEqual">
      <formula>""</formula>
    </cfRule>
    <cfRule type="cellIs" dxfId="18088" priority="8198" operator="equal">
      <formula>""</formula>
    </cfRule>
  </conditionalFormatting>
  <conditionalFormatting sqref="O1438:O1443">
    <cfRule type="cellIs" dxfId="18087" priority="8195" operator="notEqual">
      <formula>""</formula>
    </cfRule>
    <cfRule type="cellIs" dxfId="18086" priority="8196" operator="equal">
      <formula>""</formula>
    </cfRule>
  </conditionalFormatting>
  <conditionalFormatting sqref="H1439">
    <cfRule type="cellIs" dxfId="18085" priority="8193" operator="notEqual">
      <formula>""</formula>
    </cfRule>
    <cfRule type="cellIs" dxfId="18084" priority="8194" operator="equal">
      <formula>""</formula>
    </cfRule>
  </conditionalFormatting>
  <conditionalFormatting sqref="H1440:H1444">
    <cfRule type="cellIs" dxfId="18083" priority="8191" operator="notEqual">
      <formula>""</formula>
    </cfRule>
    <cfRule type="cellIs" dxfId="18082" priority="8192" operator="equal">
      <formula>""</formula>
    </cfRule>
  </conditionalFormatting>
  <conditionalFormatting sqref="L1438:L1443">
    <cfRule type="cellIs" dxfId="18081" priority="8189" operator="notEqual">
      <formula>""</formula>
    </cfRule>
    <cfRule type="cellIs" dxfId="18080" priority="8190" operator="equal">
      <formula>""</formula>
    </cfRule>
  </conditionalFormatting>
  <conditionalFormatting sqref="F1438:F1443">
    <cfRule type="cellIs" dxfId="18079" priority="8187" operator="notEqual">
      <formula>""</formula>
    </cfRule>
    <cfRule type="cellIs" dxfId="18078" priority="8188" operator="equal">
      <formula>""</formula>
    </cfRule>
  </conditionalFormatting>
  <conditionalFormatting sqref="M1438:M1448">
    <cfRule type="cellIs" dxfId="18077" priority="8185" operator="notEqual">
      <formula>""</formula>
    </cfRule>
    <cfRule type="cellIs" dxfId="18076" priority="8186" operator="equal">
      <formula>""</formula>
    </cfRule>
  </conditionalFormatting>
  <conditionalFormatting sqref="D1441:D1446">
    <cfRule type="cellIs" dxfId="18075" priority="8183" operator="notEqual">
      <formula>""</formula>
    </cfRule>
    <cfRule type="cellIs" dxfId="18074" priority="8184" operator="equal">
      <formula>""</formula>
    </cfRule>
  </conditionalFormatting>
  <conditionalFormatting sqref="Q1453:U1454 H1464:I1464 R1455 K1463 K1464:M1464 J1462:J1464 H1463 S1455:S1460 O1464:P1464 O1463 N1453:N1464 Q1455:Q1464">
    <cfRule type="cellIs" dxfId="18073" priority="8181" operator="notEqual">
      <formula>""</formula>
    </cfRule>
    <cfRule type="cellIs" dxfId="18072" priority="8182" operator="equal">
      <formula>""</formula>
    </cfRule>
  </conditionalFormatting>
  <conditionalFormatting sqref="B1453:C1462 I1453:J1454 C1463:C1464 E1453:E1457 G1453:G1457 J1455:J1460">
    <cfRule type="cellIs" dxfId="18071" priority="8179" operator="notEqual">
      <formula>""</formula>
    </cfRule>
    <cfRule type="cellIs" dxfId="18070" priority="8180" operator="equal">
      <formula>""</formula>
    </cfRule>
  </conditionalFormatting>
  <conditionalFormatting sqref="K1453:K1462">
    <cfRule type="cellIs" dxfId="18069" priority="8177" operator="notEqual">
      <formula>""</formula>
    </cfRule>
    <cfRule type="cellIs" dxfId="18068" priority="8178" operator="equal">
      <formula>""</formula>
    </cfRule>
  </conditionalFormatting>
  <conditionalFormatting sqref="D1453 D1464">
    <cfRule type="cellIs" dxfId="18067" priority="8175" operator="notEqual">
      <formula>""</formula>
    </cfRule>
    <cfRule type="cellIs" dxfId="18066" priority="8176" operator="equal">
      <formula>""</formula>
    </cfRule>
  </conditionalFormatting>
  <conditionalFormatting sqref="R1463:R1464">
    <cfRule type="cellIs" dxfId="18065" priority="8173" operator="notEqual">
      <formula>""</formula>
    </cfRule>
    <cfRule type="cellIs" dxfId="18064" priority="8174" operator="equal">
      <formula>""</formula>
    </cfRule>
  </conditionalFormatting>
  <conditionalFormatting sqref="O1459:O1462">
    <cfRule type="cellIs" dxfId="18063" priority="8171" operator="notEqual">
      <formula>""</formula>
    </cfRule>
    <cfRule type="cellIs" dxfId="18062" priority="8172" operator="equal">
      <formula>""</formula>
    </cfRule>
  </conditionalFormatting>
  <conditionalFormatting sqref="L1459:L1463">
    <cfRule type="cellIs" dxfId="18061" priority="8169" operator="notEqual">
      <formula>""</formula>
    </cfRule>
    <cfRule type="cellIs" dxfId="18060" priority="8170" operator="equal">
      <formula>""</formula>
    </cfRule>
  </conditionalFormatting>
  <conditionalFormatting sqref="D1454:D1455">
    <cfRule type="cellIs" dxfId="18059" priority="8167" operator="notEqual">
      <formula>""</formula>
    </cfRule>
    <cfRule type="cellIs" dxfId="18058" priority="8168" operator="equal">
      <formula>""</formula>
    </cfRule>
  </conditionalFormatting>
  <conditionalFormatting sqref="U1455:U1464">
    <cfRule type="cellIs" dxfId="18057" priority="8165" operator="notEqual">
      <formula>""</formula>
    </cfRule>
    <cfRule type="cellIs" dxfId="18056" priority="8166" operator="equal">
      <formula>""</formula>
    </cfRule>
  </conditionalFormatting>
  <conditionalFormatting sqref="T1455:T1464">
    <cfRule type="cellIs" dxfId="18055" priority="8163" operator="notEqual">
      <formula>""</formula>
    </cfRule>
    <cfRule type="cellIs" dxfId="18054" priority="8164" operator="equal">
      <formula>""</formula>
    </cfRule>
  </conditionalFormatting>
  <conditionalFormatting sqref="S1461:S1464">
    <cfRule type="cellIs" dxfId="18053" priority="8161" operator="notEqual">
      <formula>""</formula>
    </cfRule>
    <cfRule type="cellIs" dxfId="18052" priority="8162" operator="equal">
      <formula>""</formula>
    </cfRule>
  </conditionalFormatting>
  <conditionalFormatting sqref="H1453 H1460:H1462">
    <cfRule type="cellIs" dxfId="18051" priority="8159" operator="notEqual">
      <formula>""</formula>
    </cfRule>
    <cfRule type="cellIs" dxfId="18050" priority="8160" operator="equal">
      <formula>""</formula>
    </cfRule>
  </conditionalFormatting>
  <conditionalFormatting sqref="B1463:B1464">
    <cfRule type="cellIs" dxfId="18049" priority="8157" operator="notEqual">
      <formula>""</formula>
    </cfRule>
    <cfRule type="cellIs" dxfId="18048" priority="8158" operator="equal">
      <formula>""</formula>
    </cfRule>
  </conditionalFormatting>
  <conditionalFormatting sqref="P1453:P1463">
    <cfRule type="cellIs" dxfId="18047" priority="8155" operator="notEqual">
      <formula>""</formula>
    </cfRule>
    <cfRule type="cellIs" dxfId="18046" priority="8156" operator="equal">
      <formula>""</formula>
    </cfRule>
  </conditionalFormatting>
  <conditionalFormatting sqref="R1456:R1462">
    <cfRule type="cellIs" dxfId="18045" priority="8153" operator="notEqual">
      <formula>""</formula>
    </cfRule>
    <cfRule type="cellIs" dxfId="18044" priority="8154" operator="equal">
      <formula>""</formula>
    </cfRule>
  </conditionalFormatting>
  <conditionalFormatting sqref="I1459">
    <cfRule type="cellIs" dxfId="18043" priority="8151" operator="notEqual">
      <formula>""</formula>
    </cfRule>
    <cfRule type="cellIs" dxfId="18042" priority="8152" operator="equal">
      <formula>""</formula>
    </cfRule>
  </conditionalFormatting>
  <conditionalFormatting sqref="G1458:G1463">
    <cfRule type="cellIs" dxfId="18041" priority="8149" operator="notEqual">
      <formula>""</formula>
    </cfRule>
    <cfRule type="cellIs" dxfId="18040" priority="8150" operator="equal">
      <formula>""</formula>
    </cfRule>
  </conditionalFormatting>
  <conditionalFormatting sqref="G1464">
    <cfRule type="cellIs" dxfId="18039" priority="8147" operator="notEqual">
      <formula>""</formula>
    </cfRule>
    <cfRule type="cellIs" dxfId="18038" priority="8148" operator="equal">
      <formula>""</formula>
    </cfRule>
  </conditionalFormatting>
  <conditionalFormatting sqref="I1455:I1458">
    <cfRule type="cellIs" dxfId="18037" priority="8145" operator="notEqual">
      <formula>""</formula>
    </cfRule>
    <cfRule type="cellIs" dxfId="18036" priority="8146" operator="equal">
      <formula>""</formula>
    </cfRule>
  </conditionalFormatting>
  <conditionalFormatting sqref="I1460:I1463">
    <cfRule type="cellIs" dxfId="18035" priority="8143" operator="notEqual">
      <formula>""</formula>
    </cfRule>
    <cfRule type="cellIs" dxfId="18034" priority="8144" operator="equal">
      <formula>""</formula>
    </cfRule>
  </conditionalFormatting>
  <conditionalFormatting sqref="F1464">
    <cfRule type="cellIs" dxfId="18033" priority="8141" operator="notEqual">
      <formula>""</formula>
    </cfRule>
    <cfRule type="cellIs" dxfId="18032" priority="8142" operator="equal">
      <formula>""</formula>
    </cfRule>
  </conditionalFormatting>
  <conditionalFormatting sqref="J1461">
    <cfRule type="cellIs" dxfId="18031" priority="8139" operator="notEqual">
      <formula>""</formula>
    </cfRule>
    <cfRule type="cellIs" dxfId="18030" priority="8140" operator="equal">
      <formula>""</formula>
    </cfRule>
  </conditionalFormatting>
  <conditionalFormatting sqref="E1458:E1464">
    <cfRule type="cellIs" dxfId="18029" priority="8137" operator="notEqual">
      <formula>""</formula>
    </cfRule>
    <cfRule type="cellIs" dxfId="18028" priority="8138" operator="equal">
      <formula>""</formula>
    </cfRule>
  </conditionalFormatting>
  <conditionalFormatting sqref="F1459:F1463">
    <cfRule type="cellIs" dxfId="18027" priority="8135" operator="notEqual">
      <formula>""</formula>
    </cfRule>
    <cfRule type="cellIs" dxfId="18026" priority="8136" operator="equal">
      <formula>""</formula>
    </cfRule>
  </conditionalFormatting>
  <conditionalFormatting sqref="D1462:D1463">
    <cfRule type="cellIs" dxfId="18025" priority="8133" operator="notEqual">
      <formula>""</formula>
    </cfRule>
    <cfRule type="cellIs" dxfId="18024" priority="8134" operator="equal">
      <formula>""</formula>
    </cfRule>
  </conditionalFormatting>
  <conditionalFormatting sqref="O1453:O1458">
    <cfRule type="cellIs" dxfId="18023" priority="8131" operator="notEqual">
      <formula>""</formula>
    </cfRule>
    <cfRule type="cellIs" dxfId="18022" priority="8132" operator="equal">
      <formula>""</formula>
    </cfRule>
  </conditionalFormatting>
  <conditionalFormatting sqref="H1454">
    <cfRule type="cellIs" dxfId="18021" priority="8129" operator="notEqual">
      <formula>""</formula>
    </cfRule>
    <cfRule type="cellIs" dxfId="18020" priority="8130" operator="equal">
      <formula>""</formula>
    </cfRule>
  </conditionalFormatting>
  <conditionalFormatting sqref="H1455:H1459">
    <cfRule type="cellIs" dxfId="18019" priority="8127" operator="notEqual">
      <formula>""</formula>
    </cfRule>
    <cfRule type="cellIs" dxfId="18018" priority="8128" operator="equal">
      <formula>""</formula>
    </cfRule>
  </conditionalFormatting>
  <conditionalFormatting sqref="L1453:L1458">
    <cfRule type="cellIs" dxfId="18017" priority="8125" operator="notEqual">
      <formula>""</formula>
    </cfRule>
    <cfRule type="cellIs" dxfId="18016" priority="8126" operator="equal">
      <formula>""</formula>
    </cfRule>
  </conditionalFormatting>
  <conditionalFormatting sqref="F1453:F1458">
    <cfRule type="cellIs" dxfId="18015" priority="8123" operator="notEqual">
      <formula>""</formula>
    </cfRule>
    <cfRule type="cellIs" dxfId="18014" priority="8124" operator="equal">
      <formula>""</formula>
    </cfRule>
  </conditionalFormatting>
  <conditionalFormatting sqref="M1453:M1463">
    <cfRule type="cellIs" dxfId="18013" priority="8121" operator="notEqual">
      <formula>""</formula>
    </cfRule>
    <cfRule type="cellIs" dxfId="18012" priority="8122" operator="equal">
      <formula>""</formula>
    </cfRule>
  </conditionalFormatting>
  <conditionalFormatting sqref="D1456:D1461">
    <cfRule type="cellIs" dxfId="18011" priority="8119" operator="notEqual">
      <formula>""</formula>
    </cfRule>
    <cfRule type="cellIs" dxfId="18010" priority="8120" operator="equal">
      <formula>""</formula>
    </cfRule>
  </conditionalFormatting>
  <conditionalFormatting sqref="Q1468:U1469 H1479:I1479 R1470 K1478 K1479:M1479 J1477:J1479 H1478 S1470:S1475 O1479:P1479 O1478 N1468:N1479 Q1470:Q1479">
    <cfRule type="cellIs" dxfId="18009" priority="8117" operator="notEqual">
      <formula>""</formula>
    </cfRule>
    <cfRule type="cellIs" dxfId="18008" priority="8118" operator="equal">
      <formula>""</formula>
    </cfRule>
  </conditionalFormatting>
  <conditionalFormatting sqref="B1468:C1477 I1468:J1469 C1478:C1479 E1468:E1472 G1468:G1472 J1470:J1475">
    <cfRule type="cellIs" dxfId="18007" priority="8115" operator="notEqual">
      <formula>""</formula>
    </cfRule>
    <cfRule type="cellIs" dxfId="18006" priority="8116" operator="equal">
      <formula>""</formula>
    </cfRule>
  </conditionalFormatting>
  <conditionalFormatting sqref="K1468:K1477">
    <cfRule type="cellIs" dxfId="18005" priority="8113" operator="notEqual">
      <formula>""</formula>
    </cfRule>
    <cfRule type="cellIs" dxfId="18004" priority="8114" operator="equal">
      <formula>""</formula>
    </cfRule>
  </conditionalFormatting>
  <conditionalFormatting sqref="D1468 D1479">
    <cfRule type="cellIs" dxfId="18003" priority="8111" operator="notEqual">
      <formula>""</formula>
    </cfRule>
    <cfRule type="cellIs" dxfId="18002" priority="8112" operator="equal">
      <formula>""</formula>
    </cfRule>
  </conditionalFormatting>
  <conditionalFormatting sqref="R1478:R1479">
    <cfRule type="cellIs" dxfId="18001" priority="8109" operator="notEqual">
      <formula>""</formula>
    </cfRule>
    <cfRule type="cellIs" dxfId="18000" priority="8110" operator="equal">
      <formula>""</formula>
    </cfRule>
  </conditionalFormatting>
  <conditionalFormatting sqref="O1474:O1477">
    <cfRule type="cellIs" dxfId="17999" priority="8107" operator="notEqual">
      <formula>""</formula>
    </cfRule>
    <cfRule type="cellIs" dxfId="17998" priority="8108" operator="equal">
      <formula>""</formula>
    </cfRule>
  </conditionalFormatting>
  <conditionalFormatting sqref="L1474:L1478">
    <cfRule type="cellIs" dxfId="17997" priority="8105" operator="notEqual">
      <formula>""</formula>
    </cfRule>
    <cfRule type="cellIs" dxfId="17996" priority="8106" operator="equal">
      <formula>""</formula>
    </cfRule>
  </conditionalFormatting>
  <conditionalFormatting sqref="D1469:D1470">
    <cfRule type="cellIs" dxfId="17995" priority="8103" operator="notEqual">
      <formula>""</formula>
    </cfRule>
    <cfRule type="cellIs" dxfId="17994" priority="8104" operator="equal">
      <formula>""</formula>
    </cfRule>
  </conditionalFormatting>
  <conditionalFormatting sqref="U1470:U1479">
    <cfRule type="cellIs" dxfId="17993" priority="8101" operator="notEqual">
      <formula>""</formula>
    </cfRule>
    <cfRule type="cellIs" dxfId="17992" priority="8102" operator="equal">
      <formula>""</formula>
    </cfRule>
  </conditionalFormatting>
  <conditionalFormatting sqref="T1470:T1479">
    <cfRule type="cellIs" dxfId="17991" priority="8099" operator="notEqual">
      <formula>""</formula>
    </cfRule>
    <cfRule type="cellIs" dxfId="17990" priority="8100" operator="equal">
      <formula>""</formula>
    </cfRule>
  </conditionalFormatting>
  <conditionalFormatting sqref="S1476:S1479">
    <cfRule type="cellIs" dxfId="17989" priority="8097" operator="notEqual">
      <formula>""</formula>
    </cfRule>
    <cfRule type="cellIs" dxfId="17988" priority="8098" operator="equal">
      <formula>""</formula>
    </cfRule>
  </conditionalFormatting>
  <conditionalFormatting sqref="H1468 H1475:H1477">
    <cfRule type="cellIs" dxfId="17987" priority="8095" operator="notEqual">
      <formula>""</formula>
    </cfRule>
    <cfRule type="cellIs" dxfId="17986" priority="8096" operator="equal">
      <formula>""</formula>
    </cfRule>
  </conditionalFormatting>
  <conditionalFormatting sqref="B1478:B1479">
    <cfRule type="cellIs" dxfId="17985" priority="8093" operator="notEqual">
      <formula>""</formula>
    </cfRule>
    <cfRule type="cellIs" dxfId="17984" priority="8094" operator="equal">
      <formula>""</formula>
    </cfRule>
  </conditionalFormatting>
  <conditionalFormatting sqref="P1468:P1478">
    <cfRule type="cellIs" dxfId="17983" priority="8091" operator="notEqual">
      <formula>""</formula>
    </cfRule>
    <cfRule type="cellIs" dxfId="17982" priority="8092" operator="equal">
      <formula>""</formula>
    </cfRule>
  </conditionalFormatting>
  <conditionalFormatting sqref="R1471:R1477">
    <cfRule type="cellIs" dxfId="17981" priority="8089" operator="notEqual">
      <formula>""</formula>
    </cfRule>
    <cfRule type="cellIs" dxfId="17980" priority="8090" operator="equal">
      <formula>""</formula>
    </cfRule>
  </conditionalFormatting>
  <conditionalFormatting sqref="I1474">
    <cfRule type="cellIs" dxfId="17979" priority="8087" operator="notEqual">
      <formula>""</formula>
    </cfRule>
    <cfRule type="cellIs" dxfId="17978" priority="8088" operator="equal">
      <formula>""</formula>
    </cfRule>
  </conditionalFormatting>
  <conditionalFormatting sqref="G1473:G1478">
    <cfRule type="cellIs" dxfId="17977" priority="8085" operator="notEqual">
      <formula>""</formula>
    </cfRule>
    <cfRule type="cellIs" dxfId="17976" priority="8086" operator="equal">
      <formula>""</formula>
    </cfRule>
  </conditionalFormatting>
  <conditionalFormatting sqref="G1479">
    <cfRule type="cellIs" dxfId="17975" priority="8083" operator="notEqual">
      <formula>""</formula>
    </cfRule>
    <cfRule type="cellIs" dxfId="17974" priority="8084" operator="equal">
      <formula>""</formula>
    </cfRule>
  </conditionalFormatting>
  <conditionalFormatting sqref="I1470:I1473">
    <cfRule type="cellIs" dxfId="17973" priority="8081" operator="notEqual">
      <formula>""</formula>
    </cfRule>
    <cfRule type="cellIs" dxfId="17972" priority="8082" operator="equal">
      <formula>""</formula>
    </cfRule>
  </conditionalFormatting>
  <conditionalFormatting sqref="I1475:I1478">
    <cfRule type="cellIs" dxfId="17971" priority="8079" operator="notEqual">
      <formula>""</formula>
    </cfRule>
    <cfRule type="cellIs" dxfId="17970" priority="8080" operator="equal">
      <formula>""</formula>
    </cfRule>
  </conditionalFormatting>
  <conditionalFormatting sqref="F1479">
    <cfRule type="cellIs" dxfId="17969" priority="8077" operator="notEqual">
      <formula>""</formula>
    </cfRule>
    <cfRule type="cellIs" dxfId="17968" priority="8078" operator="equal">
      <formula>""</formula>
    </cfRule>
  </conditionalFormatting>
  <conditionalFormatting sqref="J1476">
    <cfRule type="cellIs" dxfId="17967" priority="8075" operator="notEqual">
      <formula>""</formula>
    </cfRule>
    <cfRule type="cellIs" dxfId="17966" priority="8076" operator="equal">
      <formula>""</formula>
    </cfRule>
  </conditionalFormatting>
  <conditionalFormatting sqref="E1473:E1479">
    <cfRule type="cellIs" dxfId="17965" priority="8073" operator="notEqual">
      <formula>""</formula>
    </cfRule>
    <cfRule type="cellIs" dxfId="17964" priority="8074" operator="equal">
      <formula>""</formula>
    </cfRule>
  </conditionalFormatting>
  <conditionalFormatting sqref="F1474:F1478">
    <cfRule type="cellIs" dxfId="17963" priority="8071" operator="notEqual">
      <formula>""</formula>
    </cfRule>
    <cfRule type="cellIs" dxfId="17962" priority="8072" operator="equal">
      <formula>""</formula>
    </cfRule>
  </conditionalFormatting>
  <conditionalFormatting sqref="D1477:D1478">
    <cfRule type="cellIs" dxfId="17961" priority="8069" operator="notEqual">
      <formula>""</formula>
    </cfRule>
    <cfRule type="cellIs" dxfId="17960" priority="8070" operator="equal">
      <formula>""</formula>
    </cfRule>
  </conditionalFormatting>
  <conditionalFormatting sqref="O1468:O1473">
    <cfRule type="cellIs" dxfId="17959" priority="8067" operator="notEqual">
      <formula>""</formula>
    </cfRule>
    <cfRule type="cellIs" dxfId="17958" priority="8068" operator="equal">
      <formula>""</formula>
    </cfRule>
  </conditionalFormatting>
  <conditionalFormatting sqref="H1469">
    <cfRule type="cellIs" dxfId="17957" priority="8065" operator="notEqual">
      <formula>""</formula>
    </cfRule>
    <cfRule type="cellIs" dxfId="17956" priority="8066" operator="equal">
      <formula>""</formula>
    </cfRule>
  </conditionalFormatting>
  <conditionalFormatting sqref="H1470:H1474">
    <cfRule type="cellIs" dxfId="17955" priority="8063" operator="notEqual">
      <formula>""</formula>
    </cfRule>
    <cfRule type="cellIs" dxfId="17954" priority="8064" operator="equal">
      <formula>""</formula>
    </cfRule>
  </conditionalFormatting>
  <conditionalFormatting sqref="L1468:L1473">
    <cfRule type="cellIs" dxfId="17953" priority="8061" operator="notEqual">
      <formula>""</formula>
    </cfRule>
    <cfRule type="cellIs" dxfId="17952" priority="8062" operator="equal">
      <formula>""</formula>
    </cfRule>
  </conditionalFormatting>
  <conditionalFormatting sqref="F1468:F1473">
    <cfRule type="cellIs" dxfId="17951" priority="8059" operator="notEqual">
      <formula>""</formula>
    </cfRule>
    <cfRule type="cellIs" dxfId="17950" priority="8060" operator="equal">
      <formula>""</formula>
    </cfRule>
  </conditionalFormatting>
  <conditionalFormatting sqref="M1468:M1478">
    <cfRule type="cellIs" dxfId="17949" priority="8057" operator="notEqual">
      <formula>""</formula>
    </cfRule>
    <cfRule type="cellIs" dxfId="17948" priority="8058" operator="equal">
      <formula>""</formula>
    </cfRule>
  </conditionalFormatting>
  <conditionalFormatting sqref="D1471:D1476">
    <cfRule type="cellIs" dxfId="17947" priority="8055" operator="notEqual">
      <formula>""</formula>
    </cfRule>
    <cfRule type="cellIs" dxfId="17946" priority="8056" operator="equal">
      <formula>""</formula>
    </cfRule>
  </conditionalFormatting>
  <conditionalFormatting sqref="Q1483:U1484 H1494:I1494 R1485 K1493 K1494:M1494 J1492:J1494 H1493 S1485:S1490 O1494:P1494 O1493 N1483:N1494 Q1485:Q1494">
    <cfRule type="cellIs" dxfId="17945" priority="8053" operator="notEqual">
      <formula>""</formula>
    </cfRule>
    <cfRule type="cellIs" dxfId="17944" priority="8054" operator="equal">
      <formula>""</formula>
    </cfRule>
  </conditionalFormatting>
  <conditionalFormatting sqref="B1483:C1492 I1483:J1484 C1493:C1494 E1483:E1487 G1483:G1487 J1485:J1490">
    <cfRule type="cellIs" dxfId="17943" priority="8051" operator="notEqual">
      <formula>""</formula>
    </cfRule>
    <cfRule type="cellIs" dxfId="17942" priority="8052" operator="equal">
      <formula>""</formula>
    </cfRule>
  </conditionalFormatting>
  <conditionalFormatting sqref="K1483:K1492">
    <cfRule type="cellIs" dxfId="17941" priority="8049" operator="notEqual">
      <formula>""</formula>
    </cfRule>
    <cfRule type="cellIs" dxfId="17940" priority="8050" operator="equal">
      <formula>""</formula>
    </cfRule>
  </conditionalFormatting>
  <conditionalFormatting sqref="D1483 D1494">
    <cfRule type="cellIs" dxfId="17939" priority="8047" operator="notEqual">
      <formula>""</formula>
    </cfRule>
    <cfRule type="cellIs" dxfId="17938" priority="8048" operator="equal">
      <formula>""</formula>
    </cfRule>
  </conditionalFormatting>
  <conditionalFormatting sqref="R1493:R1494">
    <cfRule type="cellIs" dxfId="17937" priority="8045" operator="notEqual">
      <formula>""</formula>
    </cfRule>
    <cfRule type="cellIs" dxfId="17936" priority="8046" operator="equal">
      <formula>""</formula>
    </cfRule>
  </conditionalFormatting>
  <conditionalFormatting sqref="O1489:O1492">
    <cfRule type="cellIs" dxfId="17935" priority="8043" operator="notEqual">
      <formula>""</formula>
    </cfRule>
    <cfRule type="cellIs" dxfId="17934" priority="8044" operator="equal">
      <formula>""</formula>
    </cfRule>
  </conditionalFormatting>
  <conditionalFormatting sqref="L1489:L1493">
    <cfRule type="cellIs" dxfId="17933" priority="8041" operator="notEqual">
      <formula>""</formula>
    </cfRule>
    <cfRule type="cellIs" dxfId="17932" priority="8042" operator="equal">
      <formula>""</formula>
    </cfRule>
  </conditionalFormatting>
  <conditionalFormatting sqref="D1484:D1485">
    <cfRule type="cellIs" dxfId="17931" priority="8039" operator="notEqual">
      <formula>""</formula>
    </cfRule>
    <cfRule type="cellIs" dxfId="17930" priority="8040" operator="equal">
      <formula>""</formula>
    </cfRule>
  </conditionalFormatting>
  <conditionalFormatting sqref="U1485:U1494">
    <cfRule type="cellIs" dxfId="17929" priority="8037" operator="notEqual">
      <formula>""</formula>
    </cfRule>
    <cfRule type="cellIs" dxfId="17928" priority="8038" operator="equal">
      <formula>""</formula>
    </cfRule>
  </conditionalFormatting>
  <conditionalFormatting sqref="T1485:T1494">
    <cfRule type="cellIs" dxfId="17927" priority="8035" operator="notEqual">
      <formula>""</formula>
    </cfRule>
    <cfRule type="cellIs" dxfId="17926" priority="8036" operator="equal">
      <formula>""</formula>
    </cfRule>
  </conditionalFormatting>
  <conditionalFormatting sqref="S1491:S1494">
    <cfRule type="cellIs" dxfId="17925" priority="8033" operator="notEqual">
      <formula>""</formula>
    </cfRule>
    <cfRule type="cellIs" dxfId="17924" priority="8034" operator="equal">
      <formula>""</formula>
    </cfRule>
  </conditionalFormatting>
  <conditionalFormatting sqref="H1483 H1490:H1492">
    <cfRule type="cellIs" dxfId="17923" priority="8031" operator="notEqual">
      <formula>""</formula>
    </cfRule>
    <cfRule type="cellIs" dxfId="17922" priority="8032" operator="equal">
      <formula>""</formula>
    </cfRule>
  </conditionalFormatting>
  <conditionalFormatting sqref="B1493:B1494">
    <cfRule type="cellIs" dxfId="17921" priority="8029" operator="notEqual">
      <formula>""</formula>
    </cfRule>
    <cfRule type="cellIs" dxfId="17920" priority="8030" operator="equal">
      <formula>""</formula>
    </cfRule>
  </conditionalFormatting>
  <conditionalFormatting sqref="P1483:P1493">
    <cfRule type="cellIs" dxfId="17919" priority="8027" operator="notEqual">
      <formula>""</formula>
    </cfRule>
    <cfRule type="cellIs" dxfId="17918" priority="8028" operator="equal">
      <formula>""</formula>
    </cfRule>
  </conditionalFormatting>
  <conditionalFormatting sqref="R1486:R1492">
    <cfRule type="cellIs" dxfId="17917" priority="8025" operator="notEqual">
      <formula>""</formula>
    </cfRule>
    <cfRule type="cellIs" dxfId="17916" priority="8026" operator="equal">
      <formula>""</formula>
    </cfRule>
  </conditionalFormatting>
  <conditionalFormatting sqref="I1489">
    <cfRule type="cellIs" dxfId="17915" priority="8023" operator="notEqual">
      <formula>""</formula>
    </cfRule>
    <cfRule type="cellIs" dxfId="17914" priority="8024" operator="equal">
      <formula>""</formula>
    </cfRule>
  </conditionalFormatting>
  <conditionalFormatting sqref="G1488:G1493">
    <cfRule type="cellIs" dxfId="17913" priority="8021" operator="notEqual">
      <formula>""</formula>
    </cfRule>
    <cfRule type="cellIs" dxfId="17912" priority="8022" operator="equal">
      <formula>""</formula>
    </cfRule>
  </conditionalFormatting>
  <conditionalFormatting sqref="G1494">
    <cfRule type="cellIs" dxfId="17911" priority="8019" operator="notEqual">
      <formula>""</formula>
    </cfRule>
    <cfRule type="cellIs" dxfId="17910" priority="8020" operator="equal">
      <formula>""</formula>
    </cfRule>
  </conditionalFormatting>
  <conditionalFormatting sqref="I1485:I1488">
    <cfRule type="cellIs" dxfId="17909" priority="8017" operator="notEqual">
      <formula>""</formula>
    </cfRule>
    <cfRule type="cellIs" dxfId="17908" priority="8018" operator="equal">
      <formula>""</formula>
    </cfRule>
  </conditionalFormatting>
  <conditionalFormatting sqref="I1490:I1493">
    <cfRule type="cellIs" dxfId="17907" priority="8015" operator="notEqual">
      <formula>""</formula>
    </cfRule>
    <cfRule type="cellIs" dxfId="17906" priority="8016" operator="equal">
      <formula>""</formula>
    </cfRule>
  </conditionalFormatting>
  <conditionalFormatting sqref="F1494">
    <cfRule type="cellIs" dxfId="17905" priority="8013" operator="notEqual">
      <formula>""</formula>
    </cfRule>
    <cfRule type="cellIs" dxfId="17904" priority="8014" operator="equal">
      <formula>""</formula>
    </cfRule>
  </conditionalFormatting>
  <conditionalFormatting sqref="J1491">
    <cfRule type="cellIs" dxfId="17903" priority="8011" operator="notEqual">
      <formula>""</formula>
    </cfRule>
    <cfRule type="cellIs" dxfId="17902" priority="8012" operator="equal">
      <formula>""</formula>
    </cfRule>
  </conditionalFormatting>
  <conditionalFormatting sqref="E1488:E1494">
    <cfRule type="cellIs" dxfId="17901" priority="8009" operator="notEqual">
      <formula>""</formula>
    </cfRule>
    <cfRule type="cellIs" dxfId="17900" priority="8010" operator="equal">
      <formula>""</formula>
    </cfRule>
  </conditionalFormatting>
  <conditionalFormatting sqref="F1489:F1493">
    <cfRule type="cellIs" dxfId="17899" priority="8007" operator="notEqual">
      <formula>""</formula>
    </cfRule>
    <cfRule type="cellIs" dxfId="17898" priority="8008" operator="equal">
      <formula>""</formula>
    </cfRule>
  </conditionalFormatting>
  <conditionalFormatting sqref="D1492:D1493">
    <cfRule type="cellIs" dxfId="17897" priority="8005" operator="notEqual">
      <formula>""</formula>
    </cfRule>
    <cfRule type="cellIs" dxfId="17896" priority="8006" operator="equal">
      <formula>""</formula>
    </cfRule>
  </conditionalFormatting>
  <conditionalFormatting sqref="O1483:O1488">
    <cfRule type="cellIs" dxfId="17895" priority="8003" operator="notEqual">
      <formula>""</formula>
    </cfRule>
    <cfRule type="cellIs" dxfId="17894" priority="8004" operator="equal">
      <formula>""</formula>
    </cfRule>
  </conditionalFormatting>
  <conditionalFormatting sqref="H1484">
    <cfRule type="cellIs" dxfId="17893" priority="8001" operator="notEqual">
      <formula>""</formula>
    </cfRule>
    <cfRule type="cellIs" dxfId="17892" priority="8002" operator="equal">
      <formula>""</formula>
    </cfRule>
  </conditionalFormatting>
  <conditionalFormatting sqref="H1485:H1489">
    <cfRule type="cellIs" dxfId="17891" priority="7999" operator="notEqual">
      <formula>""</formula>
    </cfRule>
    <cfRule type="cellIs" dxfId="17890" priority="8000" operator="equal">
      <formula>""</formula>
    </cfRule>
  </conditionalFormatting>
  <conditionalFormatting sqref="L1483:L1488">
    <cfRule type="cellIs" dxfId="17889" priority="7997" operator="notEqual">
      <formula>""</formula>
    </cfRule>
    <cfRule type="cellIs" dxfId="17888" priority="7998" operator="equal">
      <formula>""</formula>
    </cfRule>
  </conditionalFormatting>
  <conditionalFormatting sqref="F1483:F1488">
    <cfRule type="cellIs" dxfId="17887" priority="7995" operator="notEqual">
      <formula>""</formula>
    </cfRule>
    <cfRule type="cellIs" dxfId="17886" priority="7996" operator="equal">
      <formula>""</formula>
    </cfRule>
  </conditionalFormatting>
  <conditionalFormatting sqref="M1483:M1493">
    <cfRule type="cellIs" dxfId="17885" priority="7993" operator="notEqual">
      <formula>""</formula>
    </cfRule>
    <cfRule type="cellIs" dxfId="17884" priority="7994" operator="equal">
      <formula>""</formula>
    </cfRule>
  </conditionalFormatting>
  <conditionalFormatting sqref="D1486:D1491">
    <cfRule type="cellIs" dxfId="17883" priority="7991" operator="notEqual">
      <formula>""</formula>
    </cfRule>
    <cfRule type="cellIs" dxfId="17882" priority="7992" operator="equal">
      <formula>""</formula>
    </cfRule>
  </conditionalFormatting>
  <conditionalFormatting sqref="Q1498:U1499 H1509:I1509 R1500 K1508 K1509:M1509 J1507:J1509 H1508 S1500:S1505 O1509:P1509 O1508 N1498:N1509 Q1500:Q1509">
    <cfRule type="cellIs" dxfId="17881" priority="7989" operator="notEqual">
      <formula>""</formula>
    </cfRule>
    <cfRule type="cellIs" dxfId="17880" priority="7990" operator="equal">
      <formula>""</formula>
    </cfRule>
  </conditionalFormatting>
  <conditionalFormatting sqref="B1498:C1507 I1498:J1499 C1508:C1509 E1498:E1502 G1498:G1502 J1500:J1505">
    <cfRule type="cellIs" dxfId="17879" priority="7987" operator="notEqual">
      <formula>""</formula>
    </cfRule>
    <cfRule type="cellIs" dxfId="17878" priority="7988" operator="equal">
      <formula>""</formula>
    </cfRule>
  </conditionalFormatting>
  <conditionalFormatting sqref="K1498:K1507">
    <cfRule type="cellIs" dxfId="17877" priority="7985" operator="notEqual">
      <formula>""</formula>
    </cfRule>
    <cfRule type="cellIs" dxfId="17876" priority="7986" operator="equal">
      <formula>""</formula>
    </cfRule>
  </conditionalFormatting>
  <conditionalFormatting sqref="D1498 D1509">
    <cfRule type="cellIs" dxfId="17875" priority="7983" operator="notEqual">
      <formula>""</formula>
    </cfRule>
    <cfRule type="cellIs" dxfId="17874" priority="7984" operator="equal">
      <formula>""</formula>
    </cfRule>
  </conditionalFormatting>
  <conditionalFormatting sqref="R1508:R1509">
    <cfRule type="cellIs" dxfId="17873" priority="7981" operator="notEqual">
      <formula>""</formula>
    </cfRule>
    <cfRule type="cellIs" dxfId="17872" priority="7982" operator="equal">
      <formula>""</formula>
    </cfRule>
  </conditionalFormatting>
  <conditionalFormatting sqref="O1504:O1507">
    <cfRule type="cellIs" dxfId="17871" priority="7979" operator="notEqual">
      <formula>""</formula>
    </cfRule>
    <cfRule type="cellIs" dxfId="17870" priority="7980" operator="equal">
      <formula>""</formula>
    </cfRule>
  </conditionalFormatting>
  <conditionalFormatting sqref="L1504:L1508">
    <cfRule type="cellIs" dxfId="17869" priority="7977" operator="notEqual">
      <formula>""</formula>
    </cfRule>
    <cfRule type="cellIs" dxfId="17868" priority="7978" operator="equal">
      <formula>""</formula>
    </cfRule>
  </conditionalFormatting>
  <conditionalFormatting sqref="D1499:D1500">
    <cfRule type="cellIs" dxfId="17867" priority="7975" operator="notEqual">
      <formula>""</formula>
    </cfRule>
    <cfRule type="cellIs" dxfId="17866" priority="7976" operator="equal">
      <formula>""</formula>
    </cfRule>
  </conditionalFormatting>
  <conditionalFormatting sqref="U1500:U1509">
    <cfRule type="cellIs" dxfId="17865" priority="7973" operator="notEqual">
      <formula>""</formula>
    </cfRule>
    <cfRule type="cellIs" dxfId="17864" priority="7974" operator="equal">
      <formula>""</formula>
    </cfRule>
  </conditionalFormatting>
  <conditionalFormatting sqref="T1500:T1509">
    <cfRule type="cellIs" dxfId="17863" priority="7971" operator="notEqual">
      <formula>""</formula>
    </cfRule>
    <cfRule type="cellIs" dxfId="17862" priority="7972" operator="equal">
      <formula>""</formula>
    </cfRule>
  </conditionalFormatting>
  <conditionalFormatting sqref="S1506:S1509">
    <cfRule type="cellIs" dxfId="17861" priority="7969" operator="notEqual">
      <formula>""</formula>
    </cfRule>
    <cfRule type="cellIs" dxfId="17860" priority="7970" operator="equal">
      <formula>""</formula>
    </cfRule>
  </conditionalFormatting>
  <conditionalFormatting sqref="H1498 H1505:H1507">
    <cfRule type="cellIs" dxfId="17859" priority="7967" operator="notEqual">
      <formula>""</formula>
    </cfRule>
    <cfRule type="cellIs" dxfId="17858" priority="7968" operator="equal">
      <formula>""</formula>
    </cfRule>
  </conditionalFormatting>
  <conditionalFormatting sqref="B1508:B1509">
    <cfRule type="cellIs" dxfId="17857" priority="7965" operator="notEqual">
      <formula>""</formula>
    </cfRule>
    <cfRule type="cellIs" dxfId="17856" priority="7966" operator="equal">
      <formula>""</formula>
    </cfRule>
  </conditionalFormatting>
  <conditionalFormatting sqref="P1498:P1508">
    <cfRule type="cellIs" dxfId="17855" priority="7963" operator="notEqual">
      <formula>""</formula>
    </cfRule>
    <cfRule type="cellIs" dxfId="17854" priority="7964" operator="equal">
      <formula>""</formula>
    </cfRule>
  </conditionalFormatting>
  <conditionalFormatting sqref="R1501:R1507">
    <cfRule type="cellIs" dxfId="17853" priority="7961" operator="notEqual">
      <formula>""</formula>
    </cfRule>
    <cfRule type="cellIs" dxfId="17852" priority="7962" operator="equal">
      <formula>""</formula>
    </cfRule>
  </conditionalFormatting>
  <conditionalFormatting sqref="I1504">
    <cfRule type="cellIs" dxfId="17851" priority="7959" operator="notEqual">
      <formula>""</formula>
    </cfRule>
    <cfRule type="cellIs" dxfId="17850" priority="7960" operator="equal">
      <formula>""</formula>
    </cfRule>
  </conditionalFormatting>
  <conditionalFormatting sqref="G1503:G1508">
    <cfRule type="cellIs" dxfId="17849" priority="7957" operator="notEqual">
      <formula>""</formula>
    </cfRule>
    <cfRule type="cellIs" dxfId="17848" priority="7958" operator="equal">
      <formula>""</formula>
    </cfRule>
  </conditionalFormatting>
  <conditionalFormatting sqref="G1509">
    <cfRule type="cellIs" dxfId="17847" priority="7955" operator="notEqual">
      <formula>""</formula>
    </cfRule>
    <cfRule type="cellIs" dxfId="17846" priority="7956" operator="equal">
      <formula>""</formula>
    </cfRule>
  </conditionalFormatting>
  <conditionalFormatting sqref="I1500:I1503">
    <cfRule type="cellIs" dxfId="17845" priority="7953" operator="notEqual">
      <formula>""</formula>
    </cfRule>
    <cfRule type="cellIs" dxfId="17844" priority="7954" operator="equal">
      <formula>""</formula>
    </cfRule>
  </conditionalFormatting>
  <conditionalFormatting sqref="I1505:I1508">
    <cfRule type="cellIs" dxfId="17843" priority="7951" operator="notEqual">
      <formula>""</formula>
    </cfRule>
    <cfRule type="cellIs" dxfId="17842" priority="7952" operator="equal">
      <formula>""</formula>
    </cfRule>
  </conditionalFormatting>
  <conditionalFormatting sqref="F1509">
    <cfRule type="cellIs" dxfId="17841" priority="7949" operator="notEqual">
      <formula>""</formula>
    </cfRule>
    <cfRule type="cellIs" dxfId="17840" priority="7950" operator="equal">
      <formula>""</formula>
    </cfRule>
  </conditionalFormatting>
  <conditionalFormatting sqref="J1506">
    <cfRule type="cellIs" dxfId="17839" priority="7947" operator="notEqual">
      <formula>""</formula>
    </cfRule>
    <cfRule type="cellIs" dxfId="17838" priority="7948" operator="equal">
      <formula>""</formula>
    </cfRule>
  </conditionalFormatting>
  <conditionalFormatting sqref="E1503:E1509">
    <cfRule type="cellIs" dxfId="17837" priority="7945" operator="notEqual">
      <formula>""</formula>
    </cfRule>
    <cfRule type="cellIs" dxfId="17836" priority="7946" operator="equal">
      <formula>""</formula>
    </cfRule>
  </conditionalFormatting>
  <conditionalFormatting sqref="F1504:F1508">
    <cfRule type="cellIs" dxfId="17835" priority="7943" operator="notEqual">
      <formula>""</formula>
    </cfRule>
    <cfRule type="cellIs" dxfId="17834" priority="7944" operator="equal">
      <formula>""</formula>
    </cfRule>
  </conditionalFormatting>
  <conditionalFormatting sqref="D1507:D1508">
    <cfRule type="cellIs" dxfId="17833" priority="7941" operator="notEqual">
      <formula>""</formula>
    </cfRule>
    <cfRule type="cellIs" dxfId="17832" priority="7942" operator="equal">
      <formula>""</formula>
    </cfRule>
  </conditionalFormatting>
  <conditionalFormatting sqref="O1498:O1503">
    <cfRule type="cellIs" dxfId="17831" priority="7939" operator="notEqual">
      <formula>""</formula>
    </cfRule>
    <cfRule type="cellIs" dxfId="17830" priority="7940" operator="equal">
      <formula>""</formula>
    </cfRule>
  </conditionalFormatting>
  <conditionalFormatting sqref="H1499">
    <cfRule type="cellIs" dxfId="17829" priority="7937" operator="notEqual">
      <formula>""</formula>
    </cfRule>
    <cfRule type="cellIs" dxfId="17828" priority="7938" operator="equal">
      <formula>""</formula>
    </cfRule>
  </conditionalFormatting>
  <conditionalFormatting sqref="H1500:H1504">
    <cfRule type="cellIs" dxfId="17827" priority="7935" operator="notEqual">
      <formula>""</formula>
    </cfRule>
    <cfRule type="cellIs" dxfId="17826" priority="7936" operator="equal">
      <formula>""</formula>
    </cfRule>
  </conditionalFormatting>
  <conditionalFormatting sqref="L1498:L1503">
    <cfRule type="cellIs" dxfId="17825" priority="7933" operator="notEqual">
      <formula>""</formula>
    </cfRule>
    <cfRule type="cellIs" dxfId="17824" priority="7934" operator="equal">
      <formula>""</formula>
    </cfRule>
  </conditionalFormatting>
  <conditionalFormatting sqref="F1498:F1503">
    <cfRule type="cellIs" dxfId="17823" priority="7931" operator="notEqual">
      <formula>""</formula>
    </cfRule>
    <cfRule type="cellIs" dxfId="17822" priority="7932" operator="equal">
      <formula>""</formula>
    </cfRule>
  </conditionalFormatting>
  <conditionalFormatting sqref="M1498:M1508">
    <cfRule type="cellIs" dxfId="17821" priority="7929" operator="notEqual">
      <formula>""</formula>
    </cfRule>
    <cfRule type="cellIs" dxfId="17820" priority="7930" operator="equal">
      <formula>""</formula>
    </cfRule>
  </conditionalFormatting>
  <conditionalFormatting sqref="D1501:D1506">
    <cfRule type="cellIs" dxfId="17819" priority="7927" operator="notEqual">
      <formula>""</formula>
    </cfRule>
    <cfRule type="cellIs" dxfId="17818" priority="7928" operator="equal">
      <formula>""</formula>
    </cfRule>
  </conditionalFormatting>
  <conditionalFormatting sqref="Q1513:U1514 H1524:I1524 R1515 K1523 K1524:M1524 J1522:J1524 H1523 S1515:S1520 O1524:P1524 O1523 N1513:N1524 Q1515:Q1524">
    <cfRule type="cellIs" dxfId="17817" priority="7925" operator="notEqual">
      <formula>""</formula>
    </cfRule>
    <cfRule type="cellIs" dxfId="17816" priority="7926" operator="equal">
      <formula>""</formula>
    </cfRule>
  </conditionalFormatting>
  <conditionalFormatting sqref="B1513:C1522 I1513:J1514 C1523:C1524 E1513:E1517 G1513:G1517 J1515:J1520">
    <cfRule type="cellIs" dxfId="17815" priority="7923" operator="notEqual">
      <formula>""</formula>
    </cfRule>
    <cfRule type="cellIs" dxfId="17814" priority="7924" operator="equal">
      <formula>""</formula>
    </cfRule>
  </conditionalFormatting>
  <conditionalFormatting sqref="K1513:K1522">
    <cfRule type="cellIs" dxfId="17813" priority="7921" operator="notEqual">
      <formula>""</formula>
    </cfRule>
    <cfRule type="cellIs" dxfId="17812" priority="7922" operator="equal">
      <formula>""</formula>
    </cfRule>
  </conditionalFormatting>
  <conditionalFormatting sqref="D1513 D1524">
    <cfRule type="cellIs" dxfId="17811" priority="7919" operator="notEqual">
      <formula>""</formula>
    </cfRule>
    <cfRule type="cellIs" dxfId="17810" priority="7920" operator="equal">
      <formula>""</formula>
    </cfRule>
  </conditionalFormatting>
  <conditionalFormatting sqref="R1523:R1524">
    <cfRule type="cellIs" dxfId="17809" priority="7917" operator="notEqual">
      <formula>""</formula>
    </cfRule>
    <cfRule type="cellIs" dxfId="17808" priority="7918" operator="equal">
      <formula>""</formula>
    </cfRule>
  </conditionalFormatting>
  <conditionalFormatting sqref="O1519:O1522">
    <cfRule type="cellIs" dxfId="17807" priority="7915" operator="notEqual">
      <formula>""</formula>
    </cfRule>
    <cfRule type="cellIs" dxfId="17806" priority="7916" operator="equal">
      <formula>""</formula>
    </cfRule>
  </conditionalFormatting>
  <conditionalFormatting sqref="L1519:L1523">
    <cfRule type="cellIs" dxfId="17805" priority="7913" operator="notEqual">
      <formula>""</formula>
    </cfRule>
    <cfRule type="cellIs" dxfId="17804" priority="7914" operator="equal">
      <formula>""</formula>
    </cfRule>
  </conditionalFormatting>
  <conditionalFormatting sqref="D1514:D1515">
    <cfRule type="cellIs" dxfId="17803" priority="7911" operator="notEqual">
      <formula>""</formula>
    </cfRule>
    <cfRule type="cellIs" dxfId="17802" priority="7912" operator="equal">
      <formula>""</formula>
    </cfRule>
  </conditionalFormatting>
  <conditionalFormatting sqref="U1515:U1524">
    <cfRule type="cellIs" dxfId="17801" priority="7909" operator="notEqual">
      <formula>""</formula>
    </cfRule>
    <cfRule type="cellIs" dxfId="17800" priority="7910" operator="equal">
      <formula>""</formula>
    </cfRule>
  </conditionalFormatting>
  <conditionalFormatting sqref="T1515:T1524">
    <cfRule type="cellIs" dxfId="17799" priority="7907" operator="notEqual">
      <formula>""</formula>
    </cfRule>
    <cfRule type="cellIs" dxfId="17798" priority="7908" operator="equal">
      <formula>""</formula>
    </cfRule>
  </conditionalFormatting>
  <conditionalFormatting sqref="S1521:S1524">
    <cfRule type="cellIs" dxfId="17797" priority="7905" operator="notEqual">
      <formula>""</formula>
    </cfRule>
    <cfRule type="cellIs" dxfId="17796" priority="7906" operator="equal">
      <formula>""</formula>
    </cfRule>
  </conditionalFormatting>
  <conditionalFormatting sqref="H1513 H1520:H1522">
    <cfRule type="cellIs" dxfId="17795" priority="7903" operator="notEqual">
      <formula>""</formula>
    </cfRule>
    <cfRule type="cellIs" dxfId="17794" priority="7904" operator="equal">
      <formula>""</formula>
    </cfRule>
  </conditionalFormatting>
  <conditionalFormatting sqref="B1523:B1524">
    <cfRule type="cellIs" dxfId="17793" priority="7901" operator="notEqual">
      <formula>""</formula>
    </cfRule>
    <cfRule type="cellIs" dxfId="17792" priority="7902" operator="equal">
      <formula>""</formula>
    </cfRule>
  </conditionalFormatting>
  <conditionalFormatting sqref="P1513:P1523">
    <cfRule type="cellIs" dxfId="17791" priority="7899" operator="notEqual">
      <formula>""</formula>
    </cfRule>
    <cfRule type="cellIs" dxfId="17790" priority="7900" operator="equal">
      <formula>""</formula>
    </cfRule>
  </conditionalFormatting>
  <conditionalFormatting sqref="R1516:R1522">
    <cfRule type="cellIs" dxfId="17789" priority="7897" operator="notEqual">
      <formula>""</formula>
    </cfRule>
    <cfRule type="cellIs" dxfId="17788" priority="7898" operator="equal">
      <formula>""</formula>
    </cfRule>
  </conditionalFormatting>
  <conditionalFormatting sqref="I1519">
    <cfRule type="cellIs" dxfId="17787" priority="7895" operator="notEqual">
      <formula>""</formula>
    </cfRule>
    <cfRule type="cellIs" dxfId="17786" priority="7896" operator="equal">
      <formula>""</formula>
    </cfRule>
  </conditionalFormatting>
  <conditionalFormatting sqref="G1518:G1523">
    <cfRule type="cellIs" dxfId="17785" priority="7893" operator="notEqual">
      <formula>""</formula>
    </cfRule>
    <cfRule type="cellIs" dxfId="17784" priority="7894" operator="equal">
      <formula>""</formula>
    </cfRule>
  </conditionalFormatting>
  <conditionalFormatting sqref="G1524">
    <cfRule type="cellIs" dxfId="17783" priority="7891" operator="notEqual">
      <formula>""</formula>
    </cfRule>
    <cfRule type="cellIs" dxfId="17782" priority="7892" operator="equal">
      <formula>""</formula>
    </cfRule>
  </conditionalFormatting>
  <conditionalFormatting sqref="I1515:I1518">
    <cfRule type="cellIs" dxfId="17781" priority="7889" operator="notEqual">
      <formula>""</formula>
    </cfRule>
    <cfRule type="cellIs" dxfId="17780" priority="7890" operator="equal">
      <formula>""</formula>
    </cfRule>
  </conditionalFormatting>
  <conditionalFormatting sqref="I1520:I1523">
    <cfRule type="cellIs" dxfId="17779" priority="7887" operator="notEqual">
      <formula>""</formula>
    </cfRule>
    <cfRule type="cellIs" dxfId="17778" priority="7888" operator="equal">
      <formula>""</formula>
    </cfRule>
  </conditionalFormatting>
  <conditionalFormatting sqref="F1524">
    <cfRule type="cellIs" dxfId="17777" priority="7885" operator="notEqual">
      <formula>""</formula>
    </cfRule>
    <cfRule type="cellIs" dxfId="17776" priority="7886" operator="equal">
      <formula>""</formula>
    </cfRule>
  </conditionalFormatting>
  <conditionalFormatting sqref="J1521">
    <cfRule type="cellIs" dxfId="17775" priority="7883" operator="notEqual">
      <formula>""</formula>
    </cfRule>
    <cfRule type="cellIs" dxfId="17774" priority="7884" operator="equal">
      <formula>""</formula>
    </cfRule>
  </conditionalFormatting>
  <conditionalFormatting sqref="E1518:E1524">
    <cfRule type="cellIs" dxfId="17773" priority="7881" operator="notEqual">
      <formula>""</formula>
    </cfRule>
    <cfRule type="cellIs" dxfId="17772" priority="7882" operator="equal">
      <formula>""</formula>
    </cfRule>
  </conditionalFormatting>
  <conditionalFormatting sqref="F1519:F1523">
    <cfRule type="cellIs" dxfId="17771" priority="7879" operator="notEqual">
      <formula>""</formula>
    </cfRule>
    <cfRule type="cellIs" dxfId="17770" priority="7880" operator="equal">
      <formula>""</formula>
    </cfRule>
  </conditionalFormatting>
  <conditionalFormatting sqref="D1522:D1523">
    <cfRule type="cellIs" dxfId="17769" priority="7877" operator="notEqual">
      <formula>""</formula>
    </cfRule>
    <cfRule type="cellIs" dxfId="17768" priority="7878" operator="equal">
      <formula>""</formula>
    </cfRule>
  </conditionalFormatting>
  <conditionalFormatting sqref="O1513:O1518">
    <cfRule type="cellIs" dxfId="17767" priority="7875" operator="notEqual">
      <formula>""</formula>
    </cfRule>
    <cfRule type="cellIs" dxfId="17766" priority="7876" operator="equal">
      <formula>""</formula>
    </cfRule>
  </conditionalFormatting>
  <conditionalFormatting sqref="H1514">
    <cfRule type="cellIs" dxfId="17765" priority="7873" operator="notEqual">
      <formula>""</formula>
    </cfRule>
    <cfRule type="cellIs" dxfId="17764" priority="7874" operator="equal">
      <formula>""</formula>
    </cfRule>
  </conditionalFormatting>
  <conditionalFormatting sqref="H1515:H1519">
    <cfRule type="cellIs" dxfId="17763" priority="7871" operator="notEqual">
      <formula>""</formula>
    </cfRule>
    <cfRule type="cellIs" dxfId="17762" priority="7872" operator="equal">
      <formula>""</formula>
    </cfRule>
  </conditionalFormatting>
  <conditionalFormatting sqref="L1513:L1518">
    <cfRule type="cellIs" dxfId="17761" priority="7869" operator="notEqual">
      <formula>""</formula>
    </cfRule>
    <cfRule type="cellIs" dxfId="17760" priority="7870" operator="equal">
      <formula>""</formula>
    </cfRule>
  </conditionalFormatting>
  <conditionalFormatting sqref="F1513:F1518">
    <cfRule type="cellIs" dxfId="17759" priority="7867" operator="notEqual">
      <formula>""</formula>
    </cfRule>
    <cfRule type="cellIs" dxfId="17758" priority="7868" operator="equal">
      <formula>""</formula>
    </cfRule>
  </conditionalFormatting>
  <conditionalFormatting sqref="M1513:M1523">
    <cfRule type="cellIs" dxfId="17757" priority="7865" operator="notEqual">
      <formula>""</formula>
    </cfRule>
    <cfRule type="cellIs" dxfId="17756" priority="7866" operator="equal">
      <formula>""</formula>
    </cfRule>
  </conditionalFormatting>
  <conditionalFormatting sqref="D1516:D1521">
    <cfRule type="cellIs" dxfId="17755" priority="7863" operator="notEqual">
      <formula>""</formula>
    </cfRule>
    <cfRule type="cellIs" dxfId="17754" priority="7864" operator="equal">
      <formula>""</formula>
    </cfRule>
  </conditionalFormatting>
  <conditionalFormatting sqref="Q1528:U1529 H1539:I1539 R1530 K1538 K1539:M1539 J1537:J1539 H1538 S1530:S1535 O1539:P1539 O1538 N1528:N1539 Q1530:Q1539">
    <cfRule type="cellIs" dxfId="17753" priority="7861" operator="notEqual">
      <formula>""</formula>
    </cfRule>
    <cfRule type="cellIs" dxfId="17752" priority="7862" operator="equal">
      <formula>""</formula>
    </cfRule>
  </conditionalFormatting>
  <conditionalFormatting sqref="B1528:C1537 I1528:J1529 C1538:C1539 E1528:E1532 G1528:G1532 J1530:J1535">
    <cfRule type="cellIs" dxfId="17751" priority="7859" operator="notEqual">
      <formula>""</formula>
    </cfRule>
    <cfRule type="cellIs" dxfId="17750" priority="7860" operator="equal">
      <formula>""</formula>
    </cfRule>
  </conditionalFormatting>
  <conditionalFormatting sqref="K1528:K1537">
    <cfRule type="cellIs" dxfId="17749" priority="7857" operator="notEqual">
      <formula>""</formula>
    </cfRule>
    <cfRule type="cellIs" dxfId="17748" priority="7858" operator="equal">
      <formula>""</formula>
    </cfRule>
  </conditionalFormatting>
  <conditionalFormatting sqref="D1528 D1539">
    <cfRule type="cellIs" dxfId="17747" priority="7855" operator="notEqual">
      <formula>""</formula>
    </cfRule>
    <cfRule type="cellIs" dxfId="17746" priority="7856" operator="equal">
      <formula>""</formula>
    </cfRule>
  </conditionalFormatting>
  <conditionalFormatting sqref="R1538:R1539">
    <cfRule type="cellIs" dxfId="17745" priority="7853" operator="notEqual">
      <formula>""</formula>
    </cfRule>
    <cfRule type="cellIs" dxfId="17744" priority="7854" operator="equal">
      <formula>""</formula>
    </cfRule>
  </conditionalFormatting>
  <conditionalFormatting sqref="O1534:O1537">
    <cfRule type="cellIs" dxfId="17743" priority="7851" operator="notEqual">
      <formula>""</formula>
    </cfRule>
    <cfRule type="cellIs" dxfId="17742" priority="7852" operator="equal">
      <formula>""</formula>
    </cfRule>
  </conditionalFormatting>
  <conditionalFormatting sqref="L1534:L1538">
    <cfRule type="cellIs" dxfId="17741" priority="7849" operator="notEqual">
      <formula>""</formula>
    </cfRule>
    <cfRule type="cellIs" dxfId="17740" priority="7850" operator="equal">
      <formula>""</formula>
    </cfRule>
  </conditionalFormatting>
  <conditionalFormatting sqref="D1529:D1530">
    <cfRule type="cellIs" dxfId="17739" priority="7847" operator="notEqual">
      <formula>""</formula>
    </cfRule>
    <cfRule type="cellIs" dxfId="17738" priority="7848" operator="equal">
      <formula>""</formula>
    </cfRule>
  </conditionalFormatting>
  <conditionalFormatting sqref="U1530:U1539">
    <cfRule type="cellIs" dxfId="17737" priority="7845" operator="notEqual">
      <formula>""</formula>
    </cfRule>
    <cfRule type="cellIs" dxfId="17736" priority="7846" operator="equal">
      <formula>""</formula>
    </cfRule>
  </conditionalFormatting>
  <conditionalFormatting sqref="T1530:T1539">
    <cfRule type="cellIs" dxfId="17735" priority="7843" operator="notEqual">
      <formula>""</formula>
    </cfRule>
    <cfRule type="cellIs" dxfId="17734" priority="7844" operator="equal">
      <formula>""</formula>
    </cfRule>
  </conditionalFormatting>
  <conditionalFormatting sqref="S1536:S1539">
    <cfRule type="cellIs" dxfId="17733" priority="7841" operator="notEqual">
      <formula>""</formula>
    </cfRule>
    <cfRule type="cellIs" dxfId="17732" priority="7842" operator="equal">
      <formula>""</formula>
    </cfRule>
  </conditionalFormatting>
  <conditionalFormatting sqref="H1528 H1535:H1537">
    <cfRule type="cellIs" dxfId="17731" priority="7839" operator="notEqual">
      <formula>""</formula>
    </cfRule>
    <cfRule type="cellIs" dxfId="17730" priority="7840" operator="equal">
      <formula>""</formula>
    </cfRule>
  </conditionalFormatting>
  <conditionalFormatting sqref="B1538:B1539">
    <cfRule type="cellIs" dxfId="17729" priority="7837" operator="notEqual">
      <formula>""</formula>
    </cfRule>
    <cfRule type="cellIs" dxfId="17728" priority="7838" operator="equal">
      <formula>""</formula>
    </cfRule>
  </conditionalFormatting>
  <conditionalFormatting sqref="P1528:P1538">
    <cfRule type="cellIs" dxfId="17727" priority="7835" operator="notEqual">
      <formula>""</formula>
    </cfRule>
    <cfRule type="cellIs" dxfId="17726" priority="7836" operator="equal">
      <formula>""</formula>
    </cfRule>
  </conditionalFormatting>
  <conditionalFormatting sqref="R1531:R1537">
    <cfRule type="cellIs" dxfId="17725" priority="7833" operator="notEqual">
      <formula>""</formula>
    </cfRule>
    <cfRule type="cellIs" dxfId="17724" priority="7834" operator="equal">
      <formula>""</formula>
    </cfRule>
  </conditionalFormatting>
  <conditionalFormatting sqref="I1534">
    <cfRule type="cellIs" dxfId="17723" priority="7831" operator="notEqual">
      <formula>""</formula>
    </cfRule>
    <cfRule type="cellIs" dxfId="17722" priority="7832" operator="equal">
      <formula>""</formula>
    </cfRule>
  </conditionalFormatting>
  <conditionalFormatting sqref="G1533:G1538">
    <cfRule type="cellIs" dxfId="17721" priority="7829" operator="notEqual">
      <formula>""</formula>
    </cfRule>
    <cfRule type="cellIs" dxfId="17720" priority="7830" operator="equal">
      <formula>""</formula>
    </cfRule>
  </conditionalFormatting>
  <conditionalFormatting sqref="G1539">
    <cfRule type="cellIs" dxfId="17719" priority="7827" operator="notEqual">
      <formula>""</formula>
    </cfRule>
    <cfRule type="cellIs" dxfId="17718" priority="7828" operator="equal">
      <formula>""</formula>
    </cfRule>
  </conditionalFormatting>
  <conditionalFormatting sqref="I1530:I1533">
    <cfRule type="cellIs" dxfId="17717" priority="7825" operator="notEqual">
      <formula>""</formula>
    </cfRule>
    <cfRule type="cellIs" dxfId="17716" priority="7826" operator="equal">
      <formula>""</formula>
    </cfRule>
  </conditionalFormatting>
  <conditionalFormatting sqref="I1535:I1538">
    <cfRule type="cellIs" dxfId="17715" priority="7823" operator="notEqual">
      <formula>""</formula>
    </cfRule>
    <cfRule type="cellIs" dxfId="17714" priority="7824" operator="equal">
      <formula>""</formula>
    </cfRule>
  </conditionalFormatting>
  <conditionalFormatting sqref="F1539">
    <cfRule type="cellIs" dxfId="17713" priority="7821" operator="notEqual">
      <formula>""</formula>
    </cfRule>
    <cfRule type="cellIs" dxfId="17712" priority="7822" operator="equal">
      <formula>""</formula>
    </cfRule>
  </conditionalFormatting>
  <conditionalFormatting sqref="J1536">
    <cfRule type="cellIs" dxfId="17711" priority="7819" operator="notEqual">
      <formula>""</formula>
    </cfRule>
    <cfRule type="cellIs" dxfId="17710" priority="7820" operator="equal">
      <formula>""</formula>
    </cfRule>
  </conditionalFormatting>
  <conditionalFormatting sqref="E1533:E1539">
    <cfRule type="cellIs" dxfId="17709" priority="7817" operator="notEqual">
      <formula>""</formula>
    </cfRule>
    <cfRule type="cellIs" dxfId="17708" priority="7818" operator="equal">
      <formula>""</formula>
    </cfRule>
  </conditionalFormatting>
  <conditionalFormatting sqref="F1534:F1538">
    <cfRule type="cellIs" dxfId="17707" priority="7815" operator="notEqual">
      <formula>""</formula>
    </cfRule>
    <cfRule type="cellIs" dxfId="17706" priority="7816" operator="equal">
      <formula>""</formula>
    </cfRule>
  </conditionalFormatting>
  <conditionalFormatting sqref="D1537:D1538">
    <cfRule type="cellIs" dxfId="17705" priority="7813" operator="notEqual">
      <formula>""</formula>
    </cfRule>
    <cfRule type="cellIs" dxfId="17704" priority="7814" operator="equal">
      <formula>""</formula>
    </cfRule>
  </conditionalFormatting>
  <conditionalFormatting sqref="O1528:O1533">
    <cfRule type="cellIs" dxfId="17703" priority="7811" operator="notEqual">
      <formula>""</formula>
    </cfRule>
    <cfRule type="cellIs" dxfId="17702" priority="7812" operator="equal">
      <formula>""</formula>
    </cfRule>
  </conditionalFormatting>
  <conditionalFormatting sqref="H1529">
    <cfRule type="cellIs" dxfId="17701" priority="7809" operator="notEqual">
      <formula>""</formula>
    </cfRule>
    <cfRule type="cellIs" dxfId="17700" priority="7810" operator="equal">
      <formula>""</formula>
    </cfRule>
  </conditionalFormatting>
  <conditionalFormatting sqref="H1530:H1534">
    <cfRule type="cellIs" dxfId="17699" priority="7807" operator="notEqual">
      <formula>""</formula>
    </cfRule>
    <cfRule type="cellIs" dxfId="17698" priority="7808" operator="equal">
      <formula>""</formula>
    </cfRule>
  </conditionalFormatting>
  <conditionalFormatting sqref="L1528:L1533">
    <cfRule type="cellIs" dxfId="17697" priority="7805" operator="notEqual">
      <formula>""</formula>
    </cfRule>
    <cfRule type="cellIs" dxfId="17696" priority="7806" operator="equal">
      <formula>""</formula>
    </cfRule>
  </conditionalFormatting>
  <conditionalFormatting sqref="F1528:F1533">
    <cfRule type="cellIs" dxfId="17695" priority="7803" operator="notEqual">
      <formula>""</formula>
    </cfRule>
    <cfRule type="cellIs" dxfId="17694" priority="7804" operator="equal">
      <formula>""</formula>
    </cfRule>
  </conditionalFormatting>
  <conditionalFormatting sqref="M1528:M1538">
    <cfRule type="cellIs" dxfId="17693" priority="7801" operator="notEqual">
      <formula>""</formula>
    </cfRule>
    <cfRule type="cellIs" dxfId="17692" priority="7802" operator="equal">
      <formula>""</formula>
    </cfRule>
  </conditionalFormatting>
  <conditionalFormatting sqref="D1531:D1536">
    <cfRule type="cellIs" dxfId="17691" priority="7799" operator="notEqual">
      <formula>""</formula>
    </cfRule>
    <cfRule type="cellIs" dxfId="17690" priority="7800" operator="equal">
      <formula>""</formula>
    </cfRule>
  </conditionalFormatting>
  <conditionalFormatting sqref="Q1543:U1544 H1554:I1554 R1545 K1553 K1554:M1554 J1552:J1554 H1553 S1545:S1550 O1554:P1554 O1553 N1543:N1554 Q1545:Q1554">
    <cfRule type="cellIs" dxfId="17689" priority="7797" operator="notEqual">
      <formula>""</formula>
    </cfRule>
    <cfRule type="cellIs" dxfId="17688" priority="7798" operator="equal">
      <formula>""</formula>
    </cfRule>
  </conditionalFormatting>
  <conditionalFormatting sqref="B1543:C1552 I1543:J1544 C1553:C1554 E1543:E1547 G1543:G1547 J1545:J1550">
    <cfRule type="cellIs" dxfId="17687" priority="7795" operator="notEqual">
      <formula>""</formula>
    </cfRule>
    <cfRule type="cellIs" dxfId="17686" priority="7796" operator="equal">
      <formula>""</formula>
    </cfRule>
  </conditionalFormatting>
  <conditionalFormatting sqref="K1543:K1552">
    <cfRule type="cellIs" dxfId="17685" priority="7793" operator="notEqual">
      <formula>""</formula>
    </cfRule>
    <cfRule type="cellIs" dxfId="17684" priority="7794" operator="equal">
      <formula>""</formula>
    </cfRule>
  </conditionalFormatting>
  <conditionalFormatting sqref="D1543 D1554">
    <cfRule type="cellIs" dxfId="17683" priority="7791" operator="notEqual">
      <formula>""</formula>
    </cfRule>
    <cfRule type="cellIs" dxfId="17682" priority="7792" operator="equal">
      <formula>""</formula>
    </cfRule>
  </conditionalFormatting>
  <conditionalFormatting sqref="R1553:R1554">
    <cfRule type="cellIs" dxfId="17681" priority="7789" operator="notEqual">
      <formula>""</formula>
    </cfRule>
    <cfRule type="cellIs" dxfId="17680" priority="7790" operator="equal">
      <formula>""</formula>
    </cfRule>
  </conditionalFormatting>
  <conditionalFormatting sqref="O1549:O1552">
    <cfRule type="cellIs" dxfId="17679" priority="7787" operator="notEqual">
      <formula>""</formula>
    </cfRule>
    <cfRule type="cellIs" dxfId="17678" priority="7788" operator="equal">
      <formula>""</formula>
    </cfRule>
  </conditionalFormatting>
  <conditionalFormatting sqref="L1549:L1553">
    <cfRule type="cellIs" dxfId="17677" priority="7785" operator="notEqual">
      <formula>""</formula>
    </cfRule>
    <cfRule type="cellIs" dxfId="17676" priority="7786" operator="equal">
      <formula>""</formula>
    </cfRule>
  </conditionalFormatting>
  <conditionalFormatting sqref="D1544:D1545">
    <cfRule type="cellIs" dxfId="17675" priority="7783" operator="notEqual">
      <formula>""</formula>
    </cfRule>
    <cfRule type="cellIs" dxfId="17674" priority="7784" operator="equal">
      <formula>""</formula>
    </cfRule>
  </conditionalFormatting>
  <conditionalFormatting sqref="U1545:U1554">
    <cfRule type="cellIs" dxfId="17673" priority="7781" operator="notEqual">
      <formula>""</formula>
    </cfRule>
    <cfRule type="cellIs" dxfId="17672" priority="7782" operator="equal">
      <formula>""</formula>
    </cfRule>
  </conditionalFormatting>
  <conditionalFormatting sqref="T1545:T1554">
    <cfRule type="cellIs" dxfId="17671" priority="7779" operator="notEqual">
      <formula>""</formula>
    </cfRule>
    <cfRule type="cellIs" dxfId="17670" priority="7780" operator="equal">
      <formula>""</formula>
    </cfRule>
  </conditionalFormatting>
  <conditionalFormatting sqref="S1551:S1554">
    <cfRule type="cellIs" dxfId="17669" priority="7777" operator="notEqual">
      <formula>""</formula>
    </cfRule>
    <cfRule type="cellIs" dxfId="17668" priority="7778" operator="equal">
      <formula>""</formula>
    </cfRule>
  </conditionalFormatting>
  <conditionalFormatting sqref="H1543 H1550:H1552">
    <cfRule type="cellIs" dxfId="17667" priority="7775" operator="notEqual">
      <formula>""</formula>
    </cfRule>
    <cfRule type="cellIs" dxfId="17666" priority="7776" operator="equal">
      <formula>""</formula>
    </cfRule>
  </conditionalFormatting>
  <conditionalFormatting sqref="B1553:B1554">
    <cfRule type="cellIs" dxfId="17665" priority="7773" operator="notEqual">
      <formula>""</formula>
    </cfRule>
    <cfRule type="cellIs" dxfId="17664" priority="7774" operator="equal">
      <formula>""</formula>
    </cfRule>
  </conditionalFormatting>
  <conditionalFormatting sqref="P1543:P1553">
    <cfRule type="cellIs" dxfId="17663" priority="7771" operator="notEqual">
      <formula>""</formula>
    </cfRule>
    <cfRule type="cellIs" dxfId="17662" priority="7772" operator="equal">
      <formula>""</formula>
    </cfRule>
  </conditionalFormatting>
  <conditionalFormatting sqref="R1546:R1552">
    <cfRule type="cellIs" dxfId="17661" priority="7769" operator="notEqual">
      <formula>""</formula>
    </cfRule>
    <cfRule type="cellIs" dxfId="17660" priority="7770" operator="equal">
      <formula>""</formula>
    </cfRule>
  </conditionalFormatting>
  <conditionalFormatting sqref="I1549">
    <cfRule type="cellIs" dxfId="17659" priority="7767" operator="notEqual">
      <formula>""</formula>
    </cfRule>
    <cfRule type="cellIs" dxfId="17658" priority="7768" operator="equal">
      <formula>""</formula>
    </cfRule>
  </conditionalFormatting>
  <conditionalFormatting sqref="G1548:G1553">
    <cfRule type="cellIs" dxfId="17657" priority="7765" operator="notEqual">
      <formula>""</formula>
    </cfRule>
    <cfRule type="cellIs" dxfId="17656" priority="7766" operator="equal">
      <formula>""</formula>
    </cfRule>
  </conditionalFormatting>
  <conditionalFormatting sqref="G1554">
    <cfRule type="cellIs" dxfId="17655" priority="7763" operator="notEqual">
      <formula>""</formula>
    </cfRule>
    <cfRule type="cellIs" dxfId="17654" priority="7764" operator="equal">
      <formula>""</formula>
    </cfRule>
  </conditionalFormatting>
  <conditionalFormatting sqref="I1545:I1548">
    <cfRule type="cellIs" dxfId="17653" priority="7761" operator="notEqual">
      <formula>""</formula>
    </cfRule>
    <cfRule type="cellIs" dxfId="17652" priority="7762" operator="equal">
      <formula>""</formula>
    </cfRule>
  </conditionalFormatting>
  <conditionalFormatting sqref="I1550:I1553">
    <cfRule type="cellIs" dxfId="17651" priority="7759" operator="notEqual">
      <formula>""</formula>
    </cfRule>
    <cfRule type="cellIs" dxfId="17650" priority="7760" operator="equal">
      <formula>""</formula>
    </cfRule>
  </conditionalFormatting>
  <conditionalFormatting sqref="F1554">
    <cfRule type="cellIs" dxfId="17649" priority="7757" operator="notEqual">
      <formula>""</formula>
    </cfRule>
    <cfRule type="cellIs" dxfId="17648" priority="7758" operator="equal">
      <formula>""</formula>
    </cfRule>
  </conditionalFormatting>
  <conditionalFormatting sqref="J1551">
    <cfRule type="cellIs" dxfId="17647" priority="7755" operator="notEqual">
      <formula>""</formula>
    </cfRule>
    <cfRule type="cellIs" dxfId="17646" priority="7756" operator="equal">
      <formula>""</formula>
    </cfRule>
  </conditionalFormatting>
  <conditionalFormatting sqref="E1548:E1554">
    <cfRule type="cellIs" dxfId="17645" priority="7753" operator="notEqual">
      <formula>""</formula>
    </cfRule>
    <cfRule type="cellIs" dxfId="17644" priority="7754" operator="equal">
      <formula>""</formula>
    </cfRule>
  </conditionalFormatting>
  <conditionalFormatting sqref="F1549:F1553">
    <cfRule type="cellIs" dxfId="17643" priority="7751" operator="notEqual">
      <formula>""</formula>
    </cfRule>
    <cfRule type="cellIs" dxfId="17642" priority="7752" operator="equal">
      <formula>""</formula>
    </cfRule>
  </conditionalFormatting>
  <conditionalFormatting sqref="D1552:D1553">
    <cfRule type="cellIs" dxfId="17641" priority="7749" operator="notEqual">
      <formula>""</formula>
    </cfRule>
    <cfRule type="cellIs" dxfId="17640" priority="7750" operator="equal">
      <formula>""</formula>
    </cfRule>
  </conditionalFormatting>
  <conditionalFormatting sqref="O1543:O1548">
    <cfRule type="cellIs" dxfId="17639" priority="7747" operator="notEqual">
      <formula>""</formula>
    </cfRule>
    <cfRule type="cellIs" dxfId="17638" priority="7748" operator="equal">
      <formula>""</formula>
    </cfRule>
  </conditionalFormatting>
  <conditionalFormatting sqref="H1544">
    <cfRule type="cellIs" dxfId="17637" priority="7745" operator="notEqual">
      <formula>""</formula>
    </cfRule>
    <cfRule type="cellIs" dxfId="17636" priority="7746" operator="equal">
      <formula>""</formula>
    </cfRule>
  </conditionalFormatting>
  <conditionalFormatting sqref="H1545:H1549">
    <cfRule type="cellIs" dxfId="17635" priority="7743" operator="notEqual">
      <formula>""</formula>
    </cfRule>
    <cfRule type="cellIs" dxfId="17634" priority="7744" operator="equal">
      <formula>""</formula>
    </cfRule>
  </conditionalFormatting>
  <conditionalFormatting sqref="L1543:L1548">
    <cfRule type="cellIs" dxfId="17633" priority="7741" operator="notEqual">
      <formula>""</formula>
    </cfRule>
    <cfRule type="cellIs" dxfId="17632" priority="7742" operator="equal">
      <formula>""</formula>
    </cfRule>
  </conditionalFormatting>
  <conditionalFormatting sqref="F1543:F1548">
    <cfRule type="cellIs" dxfId="17631" priority="7739" operator="notEqual">
      <formula>""</formula>
    </cfRule>
    <cfRule type="cellIs" dxfId="17630" priority="7740" operator="equal">
      <formula>""</formula>
    </cfRule>
  </conditionalFormatting>
  <conditionalFormatting sqref="M1543:M1553">
    <cfRule type="cellIs" dxfId="17629" priority="7737" operator="notEqual">
      <formula>""</formula>
    </cfRule>
    <cfRule type="cellIs" dxfId="17628" priority="7738" operator="equal">
      <formula>""</formula>
    </cfRule>
  </conditionalFormatting>
  <conditionalFormatting sqref="D1546:D1551">
    <cfRule type="cellIs" dxfId="17627" priority="7735" operator="notEqual">
      <formula>""</formula>
    </cfRule>
    <cfRule type="cellIs" dxfId="17626" priority="7736" operator="equal">
      <formula>""</formula>
    </cfRule>
  </conditionalFormatting>
  <conditionalFormatting sqref="Q1558:U1559 H1569:I1569 R1560 K1568 K1569:M1569 J1567:J1569 H1568 S1560:S1565 O1569:P1569 O1568 N1558:N1569 Q1560:Q1569">
    <cfRule type="cellIs" dxfId="17625" priority="7733" operator="notEqual">
      <formula>""</formula>
    </cfRule>
    <cfRule type="cellIs" dxfId="17624" priority="7734" operator="equal">
      <formula>""</formula>
    </cfRule>
  </conditionalFormatting>
  <conditionalFormatting sqref="B1558:C1567 I1558:J1559 C1568:C1569 E1558:E1562 G1558:G1562 J1560:J1565">
    <cfRule type="cellIs" dxfId="17623" priority="7731" operator="notEqual">
      <formula>""</formula>
    </cfRule>
    <cfRule type="cellIs" dxfId="17622" priority="7732" operator="equal">
      <formula>""</formula>
    </cfRule>
  </conditionalFormatting>
  <conditionalFormatting sqref="K1558:K1567">
    <cfRule type="cellIs" dxfId="17621" priority="7729" operator="notEqual">
      <formula>""</formula>
    </cfRule>
    <cfRule type="cellIs" dxfId="17620" priority="7730" operator="equal">
      <formula>""</formula>
    </cfRule>
  </conditionalFormatting>
  <conditionalFormatting sqref="D1558 D1569">
    <cfRule type="cellIs" dxfId="17619" priority="7727" operator="notEqual">
      <formula>""</formula>
    </cfRule>
    <cfRule type="cellIs" dxfId="17618" priority="7728" operator="equal">
      <formula>""</formula>
    </cfRule>
  </conditionalFormatting>
  <conditionalFormatting sqref="R1568:R1569">
    <cfRule type="cellIs" dxfId="17617" priority="7725" operator="notEqual">
      <formula>""</formula>
    </cfRule>
    <cfRule type="cellIs" dxfId="17616" priority="7726" operator="equal">
      <formula>""</formula>
    </cfRule>
  </conditionalFormatting>
  <conditionalFormatting sqref="O1564:O1567">
    <cfRule type="cellIs" dxfId="17615" priority="7723" operator="notEqual">
      <formula>""</formula>
    </cfRule>
    <cfRule type="cellIs" dxfId="17614" priority="7724" operator="equal">
      <formula>""</formula>
    </cfRule>
  </conditionalFormatting>
  <conditionalFormatting sqref="L1564:L1568">
    <cfRule type="cellIs" dxfId="17613" priority="7721" operator="notEqual">
      <formula>""</formula>
    </cfRule>
    <cfRule type="cellIs" dxfId="17612" priority="7722" operator="equal">
      <formula>""</formula>
    </cfRule>
  </conditionalFormatting>
  <conditionalFormatting sqref="D1559:D1560">
    <cfRule type="cellIs" dxfId="17611" priority="7719" operator="notEqual">
      <formula>""</formula>
    </cfRule>
    <cfRule type="cellIs" dxfId="17610" priority="7720" operator="equal">
      <formula>""</formula>
    </cfRule>
  </conditionalFormatting>
  <conditionalFormatting sqref="U1560:U1569">
    <cfRule type="cellIs" dxfId="17609" priority="7717" operator="notEqual">
      <formula>""</formula>
    </cfRule>
    <cfRule type="cellIs" dxfId="17608" priority="7718" operator="equal">
      <formula>""</formula>
    </cfRule>
  </conditionalFormatting>
  <conditionalFormatting sqref="T1560:T1569">
    <cfRule type="cellIs" dxfId="17607" priority="7715" operator="notEqual">
      <formula>""</formula>
    </cfRule>
    <cfRule type="cellIs" dxfId="17606" priority="7716" operator="equal">
      <formula>""</formula>
    </cfRule>
  </conditionalFormatting>
  <conditionalFormatting sqref="S1566:S1569">
    <cfRule type="cellIs" dxfId="17605" priority="7713" operator="notEqual">
      <formula>""</formula>
    </cfRule>
    <cfRule type="cellIs" dxfId="17604" priority="7714" operator="equal">
      <formula>""</formula>
    </cfRule>
  </conditionalFormatting>
  <conditionalFormatting sqref="H1558 H1565:H1567">
    <cfRule type="cellIs" dxfId="17603" priority="7711" operator="notEqual">
      <formula>""</formula>
    </cfRule>
    <cfRule type="cellIs" dxfId="17602" priority="7712" operator="equal">
      <formula>""</formula>
    </cfRule>
  </conditionalFormatting>
  <conditionalFormatting sqref="B1568:B1569">
    <cfRule type="cellIs" dxfId="17601" priority="7709" operator="notEqual">
      <formula>""</formula>
    </cfRule>
    <cfRule type="cellIs" dxfId="17600" priority="7710" operator="equal">
      <formula>""</formula>
    </cfRule>
  </conditionalFormatting>
  <conditionalFormatting sqref="P1558:P1568">
    <cfRule type="cellIs" dxfId="17599" priority="7707" operator="notEqual">
      <formula>""</formula>
    </cfRule>
    <cfRule type="cellIs" dxfId="17598" priority="7708" operator="equal">
      <formula>""</formula>
    </cfRule>
  </conditionalFormatting>
  <conditionalFormatting sqref="R1561:R1567">
    <cfRule type="cellIs" dxfId="17597" priority="7705" operator="notEqual">
      <formula>""</formula>
    </cfRule>
    <cfRule type="cellIs" dxfId="17596" priority="7706" operator="equal">
      <formula>""</formula>
    </cfRule>
  </conditionalFormatting>
  <conditionalFormatting sqref="I1564">
    <cfRule type="cellIs" dxfId="17595" priority="7703" operator="notEqual">
      <formula>""</formula>
    </cfRule>
    <cfRule type="cellIs" dxfId="17594" priority="7704" operator="equal">
      <formula>""</formula>
    </cfRule>
  </conditionalFormatting>
  <conditionalFormatting sqref="G1563:G1568">
    <cfRule type="cellIs" dxfId="17593" priority="7701" operator="notEqual">
      <formula>""</formula>
    </cfRule>
    <cfRule type="cellIs" dxfId="17592" priority="7702" operator="equal">
      <formula>""</formula>
    </cfRule>
  </conditionalFormatting>
  <conditionalFormatting sqref="G1569">
    <cfRule type="cellIs" dxfId="17591" priority="7699" operator="notEqual">
      <formula>""</formula>
    </cfRule>
    <cfRule type="cellIs" dxfId="17590" priority="7700" operator="equal">
      <formula>""</formula>
    </cfRule>
  </conditionalFormatting>
  <conditionalFormatting sqref="I1560:I1563">
    <cfRule type="cellIs" dxfId="17589" priority="7697" operator="notEqual">
      <formula>""</formula>
    </cfRule>
    <cfRule type="cellIs" dxfId="17588" priority="7698" operator="equal">
      <formula>""</formula>
    </cfRule>
  </conditionalFormatting>
  <conditionalFormatting sqref="I1565:I1568">
    <cfRule type="cellIs" dxfId="17587" priority="7695" operator="notEqual">
      <formula>""</formula>
    </cfRule>
    <cfRule type="cellIs" dxfId="17586" priority="7696" operator="equal">
      <formula>""</formula>
    </cfRule>
  </conditionalFormatting>
  <conditionalFormatting sqref="F1569">
    <cfRule type="cellIs" dxfId="17585" priority="7693" operator="notEqual">
      <formula>""</formula>
    </cfRule>
    <cfRule type="cellIs" dxfId="17584" priority="7694" operator="equal">
      <formula>""</formula>
    </cfRule>
  </conditionalFormatting>
  <conditionalFormatting sqref="J1566">
    <cfRule type="cellIs" dxfId="17583" priority="7691" operator="notEqual">
      <formula>""</formula>
    </cfRule>
    <cfRule type="cellIs" dxfId="17582" priority="7692" operator="equal">
      <formula>""</formula>
    </cfRule>
  </conditionalFormatting>
  <conditionalFormatting sqref="E1563:E1569">
    <cfRule type="cellIs" dxfId="17581" priority="7689" operator="notEqual">
      <formula>""</formula>
    </cfRule>
    <cfRule type="cellIs" dxfId="17580" priority="7690" operator="equal">
      <formula>""</formula>
    </cfRule>
  </conditionalFormatting>
  <conditionalFormatting sqref="F1564:F1568">
    <cfRule type="cellIs" dxfId="17579" priority="7687" operator="notEqual">
      <formula>""</formula>
    </cfRule>
    <cfRule type="cellIs" dxfId="17578" priority="7688" operator="equal">
      <formula>""</formula>
    </cfRule>
  </conditionalFormatting>
  <conditionalFormatting sqref="D1567:D1568">
    <cfRule type="cellIs" dxfId="17577" priority="7685" operator="notEqual">
      <formula>""</formula>
    </cfRule>
    <cfRule type="cellIs" dxfId="17576" priority="7686" operator="equal">
      <formula>""</formula>
    </cfRule>
  </conditionalFormatting>
  <conditionalFormatting sqref="O1558:O1563">
    <cfRule type="cellIs" dxfId="17575" priority="7683" operator="notEqual">
      <formula>""</formula>
    </cfRule>
    <cfRule type="cellIs" dxfId="17574" priority="7684" operator="equal">
      <formula>""</formula>
    </cfRule>
  </conditionalFormatting>
  <conditionalFormatting sqref="H1559">
    <cfRule type="cellIs" dxfId="17573" priority="7681" operator="notEqual">
      <formula>""</formula>
    </cfRule>
    <cfRule type="cellIs" dxfId="17572" priority="7682" operator="equal">
      <formula>""</formula>
    </cfRule>
  </conditionalFormatting>
  <conditionalFormatting sqref="H1560:H1564">
    <cfRule type="cellIs" dxfId="17571" priority="7679" operator="notEqual">
      <formula>""</formula>
    </cfRule>
    <cfRule type="cellIs" dxfId="17570" priority="7680" operator="equal">
      <formula>""</formula>
    </cfRule>
  </conditionalFormatting>
  <conditionalFormatting sqref="L1558:L1563">
    <cfRule type="cellIs" dxfId="17569" priority="7677" operator="notEqual">
      <formula>""</formula>
    </cfRule>
    <cfRule type="cellIs" dxfId="17568" priority="7678" operator="equal">
      <formula>""</formula>
    </cfRule>
  </conditionalFormatting>
  <conditionalFormatting sqref="F1558:F1563">
    <cfRule type="cellIs" dxfId="17567" priority="7675" operator="notEqual">
      <formula>""</formula>
    </cfRule>
    <cfRule type="cellIs" dxfId="17566" priority="7676" operator="equal">
      <formula>""</formula>
    </cfRule>
  </conditionalFormatting>
  <conditionalFormatting sqref="M1558:M1568">
    <cfRule type="cellIs" dxfId="17565" priority="7673" operator="notEqual">
      <formula>""</formula>
    </cfRule>
    <cfRule type="cellIs" dxfId="17564" priority="7674" operator="equal">
      <formula>""</formula>
    </cfRule>
  </conditionalFormatting>
  <conditionalFormatting sqref="D1561:D1566">
    <cfRule type="cellIs" dxfId="17563" priority="7671" operator="notEqual">
      <formula>""</formula>
    </cfRule>
    <cfRule type="cellIs" dxfId="17562" priority="7672" operator="equal">
      <formula>""</formula>
    </cfRule>
  </conditionalFormatting>
  <conditionalFormatting sqref="Q1573:U1574 H1584:I1584 R1575 K1583 K1584:M1584 J1582:J1584 H1583 S1575:S1580 O1584:P1584 O1583 N1573:N1584 Q1575:Q1584">
    <cfRule type="cellIs" dxfId="17561" priority="7669" operator="notEqual">
      <formula>""</formula>
    </cfRule>
    <cfRule type="cellIs" dxfId="17560" priority="7670" operator="equal">
      <formula>""</formula>
    </cfRule>
  </conditionalFormatting>
  <conditionalFormatting sqref="B1573:C1582 I1573:J1574 C1583:C1584 E1573:E1577 G1573:G1577 J1575:J1580">
    <cfRule type="cellIs" dxfId="17559" priority="7667" operator="notEqual">
      <formula>""</formula>
    </cfRule>
    <cfRule type="cellIs" dxfId="17558" priority="7668" operator="equal">
      <formula>""</formula>
    </cfRule>
  </conditionalFormatting>
  <conditionalFormatting sqref="K1573:K1582">
    <cfRule type="cellIs" dxfId="17557" priority="7665" operator="notEqual">
      <formula>""</formula>
    </cfRule>
    <cfRule type="cellIs" dxfId="17556" priority="7666" operator="equal">
      <formula>""</formula>
    </cfRule>
  </conditionalFormatting>
  <conditionalFormatting sqref="D1573 D1584">
    <cfRule type="cellIs" dxfId="17555" priority="7663" operator="notEqual">
      <formula>""</formula>
    </cfRule>
    <cfRule type="cellIs" dxfId="17554" priority="7664" operator="equal">
      <formula>""</formula>
    </cfRule>
  </conditionalFormatting>
  <conditionalFormatting sqref="R1583:R1584">
    <cfRule type="cellIs" dxfId="17553" priority="7661" operator="notEqual">
      <formula>""</formula>
    </cfRule>
    <cfRule type="cellIs" dxfId="17552" priority="7662" operator="equal">
      <formula>""</formula>
    </cfRule>
  </conditionalFormatting>
  <conditionalFormatting sqref="O1579:O1582">
    <cfRule type="cellIs" dxfId="17551" priority="7659" operator="notEqual">
      <formula>""</formula>
    </cfRule>
    <cfRule type="cellIs" dxfId="17550" priority="7660" operator="equal">
      <formula>""</formula>
    </cfRule>
  </conditionalFormatting>
  <conditionalFormatting sqref="L1579:L1583">
    <cfRule type="cellIs" dxfId="17549" priority="7657" operator="notEqual">
      <formula>""</formula>
    </cfRule>
    <cfRule type="cellIs" dxfId="17548" priority="7658" operator="equal">
      <formula>""</formula>
    </cfRule>
  </conditionalFormatting>
  <conditionalFormatting sqref="D1574:D1575">
    <cfRule type="cellIs" dxfId="17547" priority="7655" operator="notEqual">
      <formula>""</formula>
    </cfRule>
    <cfRule type="cellIs" dxfId="17546" priority="7656" operator="equal">
      <formula>""</formula>
    </cfRule>
  </conditionalFormatting>
  <conditionalFormatting sqref="U1575:U1584">
    <cfRule type="cellIs" dxfId="17545" priority="7653" operator="notEqual">
      <formula>""</formula>
    </cfRule>
    <cfRule type="cellIs" dxfId="17544" priority="7654" operator="equal">
      <formula>""</formula>
    </cfRule>
  </conditionalFormatting>
  <conditionalFormatting sqref="T1575:T1584">
    <cfRule type="cellIs" dxfId="17543" priority="7651" operator="notEqual">
      <formula>""</formula>
    </cfRule>
    <cfRule type="cellIs" dxfId="17542" priority="7652" operator="equal">
      <formula>""</formula>
    </cfRule>
  </conditionalFormatting>
  <conditionalFormatting sqref="S1581:S1584">
    <cfRule type="cellIs" dxfId="17541" priority="7649" operator="notEqual">
      <formula>""</formula>
    </cfRule>
    <cfRule type="cellIs" dxfId="17540" priority="7650" operator="equal">
      <formula>""</formula>
    </cfRule>
  </conditionalFormatting>
  <conditionalFormatting sqref="H1573 H1580:H1582">
    <cfRule type="cellIs" dxfId="17539" priority="7647" operator="notEqual">
      <formula>""</formula>
    </cfRule>
    <cfRule type="cellIs" dxfId="17538" priority="7648" operator="equal">
      <formula>""</formula>
    </cfRule>
  </conditionalFormatting>
  <conditionalFormatting sqref="B1583:B1584">
    <cfRule type="cellIs" dxfId="17537" priority="7645" operator="notEqual">
      <formula>""</formula>
    </cfRule>
    <cfRule type="cellIs" dxfId="17536" priority="7646" operator="equal">
      <formula>""</formula>
    </cfRule>
  </conditionalFormatting>
  <conditionalFormatting sqref="P1573:P1583">
    <cfRule type="cellIs" dxfId="17535" priority="7643" operator="notEqual">
      <formula>""</formula>
    </cfRule>
    <cfRule type="cellIs" dxfId="17534" priority="7644" operator="equal">
      <formula>""</formula>
    </cfRule>
  </conditionalFormatting>
  <conditionalFormatting sqref="R1576:R1582">
    <cfRule type="cellIs" dxfId="17533" priority="7641" operator="notEqual">
      <formula>""</formula>
    </cfRule>
    <cfRule type="cellIs" dxfId="17532" priority="7642" operator="equal">
      <formula>""</formula>
    </cfRule>
  </conditionalFormatting>
  <conditionalFormatting sqref="I1579">
    <cfRule type="cellIs" dxfId="17531" priority="7639" operator="notEqual">
      <formula>""</formula>
    </cfRule>
    <cfRule type="cellIs" dxfId="17530" priority="7640" operator="equal">
      <formula>""</formula>
    </cfRule>
  </conditionalFormatting>
  <conditionalFormatting sqref="G1578:G1583">
    <cfRule type="cellIs" dxfId="17529" priority="7637" operator="notEqual">
      <formula>""</formula>
    </cfRule>
    <cfRule type="cellIs" dxfId="17528" priority="7638" operator="equal">
      <formula>""</formula>
    </cfRule>
  </conditionalFormatting>
  <conditionalFormatting sqref="G1584">
    <cfRule type="cellIs" dxfId="17527" priority="7635" operator="notEqual">
      <formula>""</formula>
    </cfRule>
    <cfRule type="cellIs" dxfId="17526" priority="7636" operator="equal">
      <formula>""</formula>
    </cfRule>
  </conditionalFormatting>
  <conditionalFormatting sqref="I1575:I1578">
    <cfRule type="cellIs" dxfId="17525" priority="7633" operator="notEqual">
      <formula>""</formula>
    </cfRule>
    <cfRule type="cellIs" dxfId="17524" priority="7634" operator="equal">
      <formula>""</formula>
    </cfRule>
  </conditionalFormatting>
  <conditionalFormatting sqref="I1580:I1583">
    <cfRule type="cellIs" dxfId="17523" priority="7631" operator="notEqual">
      <formula>""</formula>
    </cfRule>
    <cfRule type="cellIs" dxfId="17522" priority="7632" operator="equal">
      <formula>""</formula>
    </cfRule>
  </conditionalFormatting>
  <conditionalFormatting sqref="F1584">
    <cfRule type="cellIs" dxfId="17521" priority="7629" operator="notEqual">
      <formula>""</formula>
    </cfRule>
    <cfRule type="cellIs" dxfId="17520" priority="7630" operator="equal">
      <formula>""</formula>
    </cfRule>
  </conditionalFormatting>
  <conditionalFormatting sqref="J1581">
    <cfRule type="cellIs" dxfId="17519" priority="7627" operator="notEqual">
      <formula>""</formula>
    </cfRule>
    <cfRule type="cellIs" dxfId="17518" priority="7628" operator="equal">
      <formula>""</formula>
    </cfRule>
  </conditionalFormatting>
  <conditionalFormatting sqref="E1578:E1584">
    <cfRule type="cellIs" dxfId="17517" priority="7625" operator="notEqual">
      <formula>""</formula>
    </cfRule>
    <cfRule type="cellIs" dxfId="17516" priority="7626" operator="equal">
      <formula>""</formula>
    </cfRule>
  </conditionalFormatting>
  <conditionalFormatting sqref="F1579:F1583">
    <cfRule type="cellIs" dxfId="17515" priority="7623" operator="notEqual">
      <formula>""</formula>
    </cfRule>
    <cfRule type="cellIs" dxfId="17514" priority="7624" operator="equal">
      <formula>""</formula>
    </cfRule>
  </conditionalFormatting>
  <conditionalFormatting sqref="D1582:D1583">
    <cfRule type="cellIs" dxfId="17513" priority="7621" operator="notEqual">
      <formula>""</formula>
    </cfRule>
    <cfRule type="cellIs" dxfId="17512" priority="7622" operator="equal">
      <formula>""</formula>
    </cfRule>
  </conditionalFormatting>
  <conditionalFormatting sqref="O1573:O1578">
    <cfRule type="cellIs" dxfId="17511" priority="7619" operator="notEqual">
      <formula>""</formula>
    </cfRule>
    <cfRule type="cellIs" dxfId="17510" priority="7620" operator="equal">
      <formula>""</formula>
    </cfRule>
  </conditionalFormatting>
  <conditionalFormatting sqref="H1574">
    <cfRule type="cellIs" dxfId="17509" priority="7617" operator="notEqual">
      <formula>""</formula>
    </cfRule>
    <cfRule type="cellIs" dxfId="17508" priority="7618" operator="equal">
      <formula>""</formula>
    </cfRule>
  </conditionalFormatting>
  <conditionalFormatting sqref="H1575:H1579">
    <cfRule type="cellIs" dxfId="17507" priority="7615" operator="notEqual">
      <formula>""</formula>
    </cfRule>
    <cfRule type="cellIs" dxfId="17506" priority="7616" operator="equal">
      <formula>""</formula>
    </cfRule>
  </conditionalFormatting>
  <conditionalFormatting sqref="L1573:L1578">
    <cfRule type="cellIs" dxfId="17505" priority="7613" operator="notEqual">
      <formula>""</formula>
    </cfRule>
    <cfRule type="cellIs" dxfId="17504" priority="7614" operator="equal">
      <formula>""</formula>
    </cfRule>
  </conditionalFormatting>
  <conditionalFormatting sqref="F1573:F1578">
    <cfRule type="cellIs" dxfId="17503" priority="7611" operator="notEqual">
      <formula>""</formula>
    </cfRule>
    <cfRule type="cellIs" dxfId="17502" priority="7612" operator="equal">
      <formula>""</formula>
    </cfRule>
  </conditionalFormatting>
  <conditionalFormatting sqref="M1573:M1583">
    <cfRule type="cellIs" dxfId="17501" priority="7609" operator="notEqual">
      <formula>""</formula>
    </cfRule>
    <cfRule type="cellIs" dxfId="17500" priority="7610" operator="equal">
      <formula>""</formula>
    </cfRule>
  </conditionalFormatting>
  <conditionalFormatting sqref="D1576:D1581">
    <cfRule type="cellIs" dxfId="17499" priority="7607" operator="notEqual">
      <formula>""</formula>
    </cfRule>
    <cfRule type="cellIs" dxfId="17498" priority="7608" operator="equal">
      <formula>""</formula>
    </cfRule>
  </conditionalFormatting>
  <conditionalFormatting sqref="Q1588:U1589 H1599:I1599 R1590 K1598 K1599:M1599 J1597:J1599 H1598 S1590:S1595 O1599:P1599 O1598 N1588:N1599 Q1590:Q1599">
    <cfRule type="cellIs" dxfId="17497" priority="7605" operator="notEqual">
      <formula>""</formula>
    </cfRule>
    <cfRule type="cellIs" dxfId="17496" priority="7606" operator="equal">
      <formula>""</formula>
    </cfRule>
  </conditionalFormatting>
  <conditionalFormatting sqref="B1588:C1597 I1588:J1589 C1598:C1599 E1588:E1592 G1588:G1592 J1590:J1595">
    <cfRule type="cellIs" dxfId="17495" priority="7603" operator="notEqual">
      <formula>""</formula>
    </cfRule>
    <cfRule type="cellIs" dxfId="17494" priority="7604" operator="equal">
      <formula>""</formula>
    </cfRule>
  </conditionalFormatting>
  <conditionalFormatting sqref="K1588:K1597">
    <cfRule type="cellIs" dxfId="17493" priority="7601" operator="notEqual">
      <formula>""</formula>
    </cfRule>
    <cfRule type="cellIs" dxfId="17492" priority="7602" operator="equal">
      <formula>""</formula>
    </cfRule>
  </conditionalFormatting>
  <conditionalFormatting sqref="D1588 D1599">
    <cfRule type="cellIs" dxfId="17491" priority="7599" operator="notEqual">
      <formula>""</formula>
    </cfRule>
    <cfRule type="cellIs" dxfId="17490" priority="7600" operator="equal">
      <formula>""</formula>
    </cfRule>
  </conditionalFormatting>
  <conditionalFormatting sqref="R1598:R1599">
    <cfRule type="cellIs" dxfId="17489" priority="7597" operator="notEqual">
      <formula>""</formula>
    </cfRule>
    <cfRule type="cellIs" dxfId="17488" priority="7598" operator="equal">
      <formula>""</formula>
    </cfRule>
  </conditionalFormatting>
  <conditionalFormatting sqref="O1594:O1597">
    <cfRule type="cellIs" dxfId="17487" priority="7595" operator="notEqual">
      <formula>""</formula>
    </cfRule>
    <cfRule type="cellIs" dxfId="17486" priority="7596" operator="equal">
      <formula>""</formula>
    </cfRule>
  </conditionalFormatting>
  <conditionalFormatting sqref="L1594:L1598">
    <cfRule type="cellIs" dxfId="17485" priority="7593" operator="notEqual">
      <formula>""</formula>
    </cfRule>
    <cfRule type="cellIs" dxfId="17484" priority="7594" operator="equal">
      <formula>""</formula>
    </cfRule>
  </conditionalFormatting>
  <conditionalFormatting sqref="D1589:D1590">
    <cfRule type="cellIs" dxfId="17483" priority="7591" operator="notEqual">
      <formula>""</formula>
    </cfRule>
    <cfRule type="cellIs" dxfId="17482" priority="7592" operator="equal">
      <formula>""</formula>
    </cfRule>
  </conditionalFormatting>
  <conditionalFormatting sqref="U1590:U1599">
    <cfRule type="cellIs" dxfId="17481" priority="7589" operator="notEqual">
      <formula>""</formula>
    </cfRule>
    <cfRule type="cellIs" dxfId="17480" priority="7590" operator="equal">
      <formula>""</formula>
    </cfRule>
  </conditionalFormatting>
  <conditionalFormatting sqref="T1590:T1599">
    <cfRule type="cellIs" dxfId="17479" priority="7587" operator="notEqual">
      <formula>""</formula>
    </cfRule>
    <cfRule type="cellIs" dxfId="17478" priority="7588" operator="equal">
      <formula>""</formula>
    </cfRule>
  </conditionalFormatting>
  <conditionalFormatting sqref="S1596:S1599">
    <cfRule type="cellIs" dxfId="17477" priority="7585" operator="notEqual">
      <formula>""</formula>
    </cfRule>
    <cfRule type="cellIs" dxfId="17476" priority="7586" operator="equal">
      <formula>""</formula>
    </cfRule>
  </conditionalFormatting>
  <conditionalFormatting sqref="H1588 H1595:H1597">
    <cfRule type="cellIs" dxfId="17475" priority="7583" operator="notEqual">
      <formula>""</formula>
    </cfRule>
    <cfRule type="cellIs" dxfId="17474" priority="7584" operator="equal">
      <formula>""</formula>
    </cfRule>
  </conditionalFormatting>
  <conditionalFormatting sqref="B1598:B1599">
    <cfRule type="cellIs" dxfId="17473" priority="7581" operator="notEqual">
      <formula>""</formula>
    </cfRule>
    <cfRule type="cellIs" dxfId="17472" priority="7582" operator="equal">
      <formula>""</formula>
    </cfRule>
  </conditionalFormatting>
  <conditionalFormatting sqref="P1588:P1598">
    <cfRule type="cellIs" dxfId="17471" priority="7579" operator="notEqual">
      <formula>""</formula>
    </cfRule>
    <cfRule type="cellIs" dxfId="17470" priority="7580" operator="equal">
      <formula>""</formula>
    </cfRule>
  </conditionalFormatting>
  <conditionalFormatting sqref="R1591:R1597">
    <cfRule type="cellIs" dxfId="17469" priority="7577" operator="notEqual">
      <formula>""</formula>
    </cfRule>
    <cfRule type="cellIs" dxfId="17468" priority="7578" operator="equal">
      <formula>""</formula>
    </cfRule>
  </conditionalFormatting>
  <conditionalFormatting sqref="I1594">
    <cfRule type="cellIs" dxfId="17467" priority="7575" operator="notEqual">
      <formula>""</formula>
    </cfRule>
    <cfRule type="cellIs" dxfId="17466" priority="7576" operator="equal">
      <formula>""</formula>
    </cfRule>
  </conditionalFormatting>
  <conditionalFormatting sqref="G1593:G1598">
    <cfRule type="cellIs" dxfId="17465" priority="7573" operator="notEqual">
      <formula>""</formula>
    </cfRule>
    <cfRule type="cellIs" dxfId="17464" priority="7574" operator="equal">
      <formula>""</formula>
    </cfRule>
  </conditionalFormatting>
  <conditionalFormatting sqref="G1599">
    <cfRule type="cellIs" dxfId="17463" priority="7571" operator="notEqual">
      <formula>""</formula>
    </cfRule>
    <cfRule type="cellIs" dxfId="17462" priority="7572" operator="equal">
      <formula>""</formula>
    </cfRule>
  </conditionalFormatting>
  <conditionalFormatting sqref="I1590:I1593">
    <cfRule type="cellIs" dxfId="17461" priority="7569" operator="notEqual">
      <formula>""</formula>
    </cfRule>
    <cfRule type="cellIs" dxfId="17460" priority="7570" operator="equal">
      <formula>""</formula>
    </cfRule>
  </conditionalFormatting>
  <conditionalFormatting sqref="I1595:I1598">
    <cfRule type="cellIs" dxfId="17459" priority="7567" operator="notEqual">
      <formula>""</formula>
    </cfRule>
    <cfRule type="cellIs" dxfId="17458" priority="7568" operator="equal">
      <formula>""</formula>
    </cfRule>
  </conditionalFormatting>
  <conditionalFormatting sqref="F1599">
    <cfRule type="cellIs" dxfId="17457" priority="7565" operator="notEqual">
      <formula>""</formula>
    </cfRule>
    <cfRule type="cellIs" dxfId="17456" priority="7566" operator="equal">
      <formula>""</formula>
    </cfRule>
  </conditionalFormatting>
  <conditionalFormatting sqref="J1596">
    <cfRule type="cellIs" dxfId="17455" priority="7563" operator="notEqual">
      <formula>""</formula>
    </cfRule>
    <cfRule type="cellIs" dxfId="17454" priority="7564" operator="equal">
      <formula>""</formula>
    </cfRule>
  </conditionalFormatting>
  <conditionalFormatting sqref="E1593:E1599">
    <cfRule type="cellIs" dxfId="17453" priority="7561" operator="notEqual">
      <formula>""</formula>
    </cfRule>
    <cfRule type="cellIs" dxfId="17452" priority="7562" operator="equal">
      <formula>""</formula>
    </cfRule>
  </conditionalFormatting>
  <conditionalFormatting sqref="F1594:F1598">
    <cfRule type="cellIs" dxfId="17451" priority="7559" operator="notEqual">
      <formula>""</formula>
    </cfRule>
    <cfRule type="cellIs" dxfId="17450" priority="7560" operator="equal">
      <formula>""</formula>
    </cfRule>
  </conditionalFormatting>
  <conditionalFormatting sqref="D1597:D1598">
    <cfRule type="cellIs" dxfId="17449" priority="7557" operator="notEqual">
      <formula>""</formula>
    </cfRule>
    <cfRule type="cellIs" dxfId="17448" priority="7558" operator="equal">
      <formula>""</formula>
    </cfRule>
  </conditionalFormatting>
  <conditionalFormatting sqref="O1588:O1593">
    <cfRule type="cellIs" dxfId="17447" priority="7555" operator="notEqual">
      <formula>""</formula>
    </cfRule>
    <cfRule type="cellIs" dxfId="17446" priority="7556" operator="equal">
      <formula>""</formula>
    </cfRule>
  </conditionalFormatting>
  <conditionalFormatting sqref="H1589">
    <cfRule type="cellIs" dxfId="17445" priority="7553" operator="notEqual">
      <formula>""</formula>
    </cfRule>
    <cfRule type="cellIs" dxfId="17444" priority="7554" operator="equal">
      <formula>""</formula>
    </cfRule>
  </conditionalFormatting>
  <conditionalFormatting sqref="H1590:H1594">
    <cfRule type="cellIs" dxfId="17443" priority="7551" operator="notEqual">
      <formula>""</formula>
    </cfRule>
    <cfRule type="cellIs" dxfId="17442" priority="7552" operator="equal">
      <formula>""</formula>
    </cfRule>
  </conditionalFormatting>
  <conditionalFormatting sqref="L1588:L1593">
    <cfRule type="cellIs" dxfId="17441" priority="7549" operator="notEqual">
      <formula>""</formula>
    </cfRule>
    <cfRule type="cellIs" dxfId="17440" priority="7550" operator="equal">
      <formula>""</formula>
    </cfRule>
  </conditionalFormatting>
  <conditionalFormatting sqref="F1588:F1593">
    <cfRule type="cellIs" dxfId="17439" priority="7547" operator="notEqual">
      <formula>""</formula>
    </cfRule>
    <cfRule type="cellIs" dxfId="17438" priority="7548" operator="equal">
      <formula>""</formula>
    </cfRule>
  </conditionalFormatting>
  <conditionalFormatting sqref="M1588:M1598">
    <cfRule type="cellIs" dxfId="17437" priority="7545" operator="notEqual">
      <formula>""</formula>
    </cfRule>
    <cfRule type="cellIs" dxfId="17436" priority="7546" operator="equal">
      <formula>""</formula>
    </cfRule>
  </conditionalFormatting>
  <conditionalFormatting sqref="D1591:D1596">
    <cfRule type="cellIs" dxfId="17435" priority="7543" operator="notEqual">
      <formula>""</formula>
    </cfRule>
    <cfRule type="cellIs" dxfId="17434" priority="7544" operator="equal">
      <formula>""</formula>
    </cfRule>
  </conditionalFormatting>
  <conditionalFormatting sqref="Q1603:U1604 H1614:I1614 R1605 K1613 K1614:M1614 J1612:J1614 H1613 S1605:S1610 O1614:P1614 O1613 N1603:N1614 Q1605:Q1614">
    <cfRule type="cellIs" dxfId="17433" priority="7541" operator="notEqual">
      <formula>""</formula>
    </cfRule>
    <cfRule type="cellIs" dxfId="17432" priority="7542" operator="equal">
      <formula>""</formula>
    </cfRule>
  </conditionalFormatting>
  <conditionalFormatting sqref="B1603:C1612 I1603:J1604 C1613:C1614 E1603:E1607 G1603:G1607 J1605:J1610">
    <cfRule type="cellIs" dxfId="17431" priority="7539" operator="notEqual">
      <formula>""</formula>
    </cfRule>
    <cfRule type="cellIs" dxfId="17430" priority="7540" operator="equal">
      <formula>""</formula>
    </cfRule>
  </conditionalFormatting>
  <conditionalFormatting sqref="K1603:K1612">
    <cfRule type="cellIs" dxfId="17429" priority="7537" operator="notEqual">
      <formula>""</formula>
    </cfRule>
    <cfRule type="cellIs" dxfId="17428" priority="7538" operator="equal">
      <formula>""</formula>
    </cfRule>
  </conditionalFormatting>
  <conditionalFormatting sqref="D1603 D1614">
    <cfRule type="cellIs" dxfId="17427" priority="7535" operator="notEqual">
      <formula>""</formula>
    </cfRule>
    <cfRule type="cellIs" dxfId="17426" priority="7536" operator="equal">
      <formula>""</formula>
    </cfRule>
  </conditionalFormatting>
  <conditionalFormatting sqref="R1613:R1614">
    <cfRule type="cellIs" dxfId="17425" priority="7533" operator="notEqual">
      <formula>""</formula>
    </cfRule>
    <cfRule type="cellIs" dxfId="17424" priority="7534" operator="equal">
      <formula>""</formula>
    </cfRule>
  </conditionalFormatting>
  <conditionalFormatting sqref="O1609:O1612">
    <cfRule type="cellIs" dxfId="17423" priority="7531" operator="notEqual">
      <formula>""</formula>
    </cfRule>
    <cfRule type="cellIs" dxfId="17422" priority="7532" operator="equal">
      <formula>""</formula>
    </cfRule>
  </conditionalFormatting>
  <conditionalFormatting sqref="L1609:L1613">
    <cfRule type="cellIs" dxfId="17421" priority="7529" operator="notEqual">
      <formula>""</formula>
    </cfRule>
    <cfRule type="cellIs" dxfId="17420" priority="7530" operator="equal">
      <formula>""</formula>
    </cfRule>
  </conditionalFormatting>
  <conditionalFormatting sqref="D1604:D1605">
    <cfRule type="cellIs" dxfId="17419" priority="7527" operator="notEqual">
      <formula>""</formula>
    </cfRule>
    <cfRule type="cellIs" dxfId="17418" priority="7528" operator="equal">
      <formula>""</formula>
    </cfRule>
  </conditionalFormatting>
  <conditionalFormatting sqref="U1605:U1614">
    <cfRule type="cellIs" dxfId="17417" priority="7525" operator="notEqual">
      <formula>""</formula>
    </cfRule>
    <cfRule type="cellIs" dxfId="17416" priority="7526" operator="equal">
      <formula>""</formula>
    </cfRule>
  </conditionalFormatting>
  <conditionalFormatting sqref="T1605:T1614">
    <cfRule type="cellIs" dxfId="17415" priority="7523" operator="notEqual">
      <formula>""</formula>
    </cfRule>
    <cfRule type="cellIs" dxfId="17414" priority="7524" operator="equal">
      <formula>""</formula>
    </cfRule>
  </conditionalFormatting>
  <conditionalFormatting sqref="S1611:S1614">
    <cfRule type="cellIs" dxfId="17413" priority="7521" operator="notEqual">
      <formula>""</formula>
    </cfRule>
    <cfRule type="cellIs" dxfId="17412" priority="7522" operator="equal">
      <formula>""</formula>
    </cfRule>
  </conditionalFormatting>
  <conditionalFormatting sqref="H1603 H1610:H1612">
    <cfRule type="cellIs" dxfId="17411" priority="7519" operator="notEqual">
      <formula>""</formula>
    </cfRule>
    <cfRule type="cellIs" dxfId="17410" priority="7520" operator="equal">
      <formula>""</formula>
    </cfRule>
  </conditionalFormatting>
  <conditionalFormatting sqref="B1613:B1614">
    <cfRule type="cellIs" dxfId="17409" priority="7517" operator="notEqual">
      <formula>""</formula>
    </cfRule>
    <cfRule type="cellIs" dxfId="17408" priority="7518" operator="equal">
      <formula>""</formula>
    </cfRule>
  </conditionalFormatting>
  <conditionalFormatting sqref="P1603:P1613">
    <cfRule type="cellIs" dxfId="17407" priority="7515" operator="notEqual">
      <formula>""</formula>
    </cfRule>
    <cfRule type="cellIs" dxfId="17406" priority="7516" operator="equal">
      <formula>""</formula>
    </cfRule>
  </conditionalFormatting>
  <conditionalFormatting sqref="R1606:R1612">
    <cfRule type="cellIs" dxfId="17405" priority="7513" operator="notEqual">
      <formula>""</formula>
    </cfRule>
    <cfRule type="cellIs" dxfId="17404" priority="7514" operator="equal">
      <formula>""</formula>
    </cfRule>
  </conditionalFormatting>
  <conditionalFormatting sqref="I1609">
    <cfRule type="cellIs" dxfId="17403" priority="7511" operator="notEqual">
      <formula>""</formula>
    </cfRule>
    <cfRule type="cellIs" dxfId="17402" priority="7512" operator="equal">
      <formula>""</formula>
    </cfRule>
  </conditionalFormatting>
  <conditionalFormatting sqref="G1608:G1613">
    <cfRule type="cellIs" dxfId="17401" priority="7509" operator="notEqual">
      <formula>""</formula>
    </cfRule>
    <cfRule type="cellIs" dxfId="17400" priority="7510" operator="equal">
      <formula>""</formula>
    </cfRule>
  </conditionalFormatting>
  <conditionalFormatting sqref="G1614">
    <cfRule type="cellIs" dxfId="17399" priority="7507" operator="notEqual">
      <formula>""</formula>
    </cfRule>
    <cfRule type="cellIs" dxfId="17398" priority="7508" operator="equal">
      <formula>""</formula>
    </cfRule>
  </conditionalFormatting>
  <conditionalFormatting sqref="I1605:I1608">
    <cfRule type="cellIs" dxfId="17397" priority="7505" operator="notEqual">
      <formula>""</formula>
    </cfRule>
    <cfRule type="cellIs" dxfId="17396" priority="7506" operator="equal">
      <formula>""</formula>
    </cfRule>
  </conditionalFormatting>
  <conditionalFormatting sqref="I1610:I1613">
    <cfRule type="cellIs" dxfId="17395" priority="7503" operator="notEqual">
      <formula>""</formula>
    </cfRule>
    <cfRule type="cellIs" dxfId="17394" priority="7504" operator="equal">
      <formula>""</formula>
    </cfRule>
  </conditionalFormatting>
  <conditionalFormatting sqref="F1614">
    <cfRule type="cellIs" dxfId="17393" priority="7501" operator="notEqual">
      <formula>""</formula>
    </cfRule>
    <cfRule type="cellIs" dxfId="17392" priority="7502" operator="equal">
      <formula>""</formula>
    </cfRule>
  </conditionalFormatting>
  <conditionalFormatting sqref="J1611">
    <cfRule type="cellIs" dxfId="17391" priority="7499" operator="notEqual">
      <formula>""</formula>
    </cfRule>
    <cfRule type="cellIs" dxfId="17390" priority="7500" operator="equal">
      <formula>""</formula>
    </cfRule>
  </conditionalFormatting>
  <conditionalFormatting sqref="E1608:E1614">
    <cfRule type="cellIs" dxfId="17389" priority="7497" operator="notEqual">
      <formula>""</formula>
    </cfRule>
    <cfRule type="cellIs" dxfId="17388" priority="7498" operator="equal">
      <formula>""</formula>
    </cfRule>
  </conditionalFormatting>
  <conditionalFormatting sqref="F1609:F1613">
    <cfRule type="cellIs" dxfId="17387" priority="7495" operator="notEqual">
      <formula>""</formula>
    </cfRule>
    <cfRule type="cellIs" dxfId="17386" priority="7496" operator="equal">
      <formula>""</formula>
    </cfRule>
  </conditionalFormatting>
  <conditionalFormatting sqref="D1612:D1613">
    <cfRule type="cellIs" dxfId="17385" priority="7493" operator="notEqual">
      <formula>""</formula>
    </cfRule>
    <cfRule type="cellIs" dxfId="17384" priority="7494" operator="equal">
      <formula>""</formula>
    </cfRule>
  </conditionalFormatting>
  <conditionalFormatting sqref="O1603:O1608">
    <cfRule type="cellIs" dxfId="17383" priority="7491" operator="notEqual">
      <formula>""</formula>
    </cfRule>
    <cfRule type="cellIs" dxfId="17382" priority="7492" operator="equal">
      <formula>""</formula>
    </cfRule>
  </conditionalFormatting>
  <conditionalFormatting sqref="H1604">
    <cfRule type="cellIs" dxfId="17381" priority="7489" operator="notEqual">
      <formula>""</formula>
    </cfRule>
    <cfRule type="cellIs" dxfId="17380" priority="7490" operator="equal">
      <formula>""</formula>
    </cfRule>
  </conditionalFormatting>
  <conditionalFormatting sqref="H1605:H1609">
    <cfRule type="cellIs" dxfId="17379" priority="7487" operator="notEqual">
      <formula>""</formula>
    </cfRule>
    <cfRule type="cellIs" dxfId="17378" priority="7488" operator="equal">
      <formula>""</formula>
    </cfRule>
  </conditionalFormatting>
  <conditionalFormatting sqref="L1603:L1608">
    <cfRule type="cellIs" dxfId="17377" priority="7485" operator="notEqual">
      <formula>""</formula>
    </cfRule>
    <cfRule type="cellIs" dxfId="17376" priority="7486" operator="equal">
      <formula>""</formula>
    </cfRule>
  </conditionalFormatting>
  <conditionalFormatting sqref="F1603:F1608">
    <cfRule type="cellIs" dxfId="17375" priority="7483" operator="notEqual">
      <formula>""</formula>
    </cfRule>
    <cfRule type="cellIs" dxfId="17374" priority="7484" operator="equal">
      <formula>""</formula>
    </cfRule>
  </conditionalFormatting>
  <conditionalFormatting sqref="M1603:M1613">
    <cfRule type="cellIs" dxfId="17373" priority="7481" operator="notEqual">
      <formula>""</formula>
    </cfRule>
    <cfRule type="cellIs" dxfId="17372" priority="7482" operator="equal">
      <formula>""</formula>
    </cfRule>
  </conditionalFormatting>
  <conditionalFormatting sqref="D1606:D1611">
    <cfRule type="cellIs" dxfId="17371" priority="7479" operator="notEqual">
      <formula>""</formula>
    </cfRule>
    <cfRule type="cellIs" dxfId="17370" priority="7480" operator="equal">
      <formula>""</formula>
    </cfRule>
  </conditionalFormatting>
  <conditionalFormatting sqref="Q1618:U1619 H1629:I1629 R1620 K1628 K1629:M1629 J1627:J1629 H1628 S1620:S1625 O1629:P1629 O1628 N1618:N1629 Q1620:Q1629">
    <cfRule type="cellIs" dxfId="17369" priority="7477" operator="notEqual">
      <formula>""</formula>
    </cfRule>
    <cfRule type="cellIs" dxfId="17368" priority="7478" operator="equal">
      <formula>""</formula>
    </cfRule>
  </conditionalFormatting>
  <conditionalFormatting sqref="B1618:C1627 I1618:J1619 C1628:C1629 E1618:E1622 G1618:G1622 J1620:J1625">
    <cfRule type="cellIs" dxfId="17367" priority="7475" operator="notEqual">
      <formula>""</formula>
    </cfRule>
    <cfRule type="cellIs" dxfId="17366" priority="7476" operator="equal">
      <formula>""</formula>
    </cfRule>
  </conditionalFormatting>
  <conditionalFormatting sqref="K1618:K1627">
    <cfRule type="cellIs" dxfId="17365" priority="7473" operator="notEqual">
      <formula>""</formula>
    </cfRule>
    <cfRule type="cellIs" dxfId="17364" priority="7474" operator="equal">
      <formula>""</formula>
    </cfRule>
  </conditionalFormatting>
  <conditionalFormatting sqref="D1618 D1629">
    <cfRule type="cellIs" dxfId="17363" priority="7471" operator="notEqual">
      <formula>""</formula>
    </cfRule>
    <cfRule type="cellIs" dxfId="17362" priority="7472" operator="equal">
      <formula>""</formula>
    </cfRule>
  </conditionalFormatting>
  <conditionalFormatting sqref="R1628:R1629">
    <cfRule type="cellIs" dxfId="17361" priority="7469" operator="notEqual">
      <formula>""</formula>
    </cfRule>
    <cfRule type="cellIs" dxfId="17360" priority="7470" operator="equal">
      <formula>""</formula>
    </cfRule>
  </conditionalFormatting>
  <conditionalFormatting sqref="O1624:O1627">
    <cfRule type="cellIs" dxfId="17359" priority="7467" operator="notEqual">
      <formula>""</formula>
    </cfRule>
    <cfRule type="cellIs" dxfId="17358" priority="7468" operator="equal">
      <formula>""</formula>
    </cfRule>
  </conditionalFormatting>
  <conditionalFormatting sqref="L1624:L1628">
    <cfRule type="cellIs" dxfId="17357" priority="7465" operator="notEqual">
      <formula>""</formula>
    </cfRule>
    <cfRule type="cellIs" dxfId="17356" priority="7466" operator="equal">
      <formula>""</formula>
    </cfRule>
  </conditionalFormatting>
  <conditionalFormatting sqref="D1619:D1620">
    <cfRule type="cellIs" dxfId="17355" priority="7463" operator="notEqual">
      <formula>""</formula>
    </cfRule>
    <cfRule type="cellIs" dxfId="17354" priority="7464" operator="equal">
      <formula>""</formula>
    </cfRule>
  </conditionalFormatting>
  <conditionalFormatting sqref="U1620:U1629">
    <cfRule type="cellIs" dxfId="17353" priority="7461" operator="notEqual">
      <formula>""</formula>
    </cfRule>
    <cfRule type="cellIs" dxfId="17352" priority="7462" operator="equal">
      <formula>""</formula>
    </cfRule>
  </conditionalFormatting>
  <conditionalFormatting sqref="T1620:T1629">
    <cfRule type="cellIs" dxfId="17351" priority="7459" operator="notEqual">
      <formula>""</formula>
    </cfRule>
    <cfRule type="cellIs" dxfId="17350" priority="7460" operator="equal">
      <formula>""</formula>
    </cfRule>
  </conditionalFormatting>
  <conditionalFormatting sqref="S1626:S1629">
    <cfRule type="cellIs" dxfId="17349" priority="7457" operator="notEqual">
      <formula>""</formula>
    </cfRule>
    <cfRule type="cellIs" dxfId="17348" priority="7458" operator="equal">
      <formula>""</formula>
    </cfRule>
  </conditionalFormatting>
  <conditionalFormatting sqref="H1618 H1625:H1627">
    <cfRule type="cellIs" dxfId="17347" priority="7455" operator="notEqual">
      <formula>""</formula>
    </cfRule>
    <cfRule type="cellIs" dxfId="17346" priority="7456" operator="equal">
      <formula>""</formula>
    </cfRule>
  </conditionalFormatting>
  <conditionalFormatting sqref="B1628:B1629">
    <cfRule type="cellIs" dxfId="17345" priority="7453" operator="notEqual">
      <formula>""</formula>
    </cfRule>
    <cfRule type="cellIs" dxfId="17344" priority="7454" operator="equal">
      <formula>""</formula>
    </cfRule>
  </conditionalFormatting>
  <conditionalFormatting sqref="P1618:P1628">
    <cfRule type="cellIs" dxfId="17343" priority="7451" operator="notEqual">
      <formula>""</formula>
    </cfRule>
    <cfRule type="cellIs" dxfId="17342" priority="7452" operator="equal">
      <formula>""</formula>
    </cfRule>
  </conditionalFormatting>
  <conditionalFormatting sqref="R1621:R1627">
    <cfRule type="cellIs" dxfId="17341" priority="7449" operator="notEqual">
      <formula>""</formula>
    </cfRule>
    <cfRule type="cellIs" dxfId="17340" priority="7450" operator="equal">
      <formula>""</formula>
    </cfRule>
  </conditionalFormatting>
  <conditionalFormatting sqref="I1624">
    <cfRule type="cellIs" dxfId="17339" priority="7447" operator="notEqual">
      <formula>""</formula>
    </cfRule>
    <cfRule type="cellIs" dxfId="17338" priority="7448" operator="equal">
      <formula>""</formula>
    </cfRule>
  </conditionalFormatting>
  <conditionalFormatting sqref="G1623:G1628">
    <cfRule type="cellIs" dxfId="17337" priority="7445" operator="notEqual">
      <formula>""</formula>
    </cfRule>
    <cfRule type="cellIs" dxfId="17336" priority="7446" operator="equal">
      <formula>""</formula>
    </cfRule>
  </conditionalFormatting>
  <conditionalFormatting sqref="G1629">
    <cfRule type="cellIs" dxfId="17335" priority="7443" operator="notEqual">
      <formula>""</formula>
    </cfRule>
    <cfRule type="cellIs" dxfId="17334" priority="7444" operator="equal">
      <formula>""</formula>
    </cfRule>
  </conditionalFormatting>
  <conditionalFormatting sqref="I1620:I1623">
    <cfRule type="cellIs" dxfId="17333" priority="7441" operator="notEqual">
      <formula>""</formula>
    </cfRule>
    <cfRule type="cellIs" dxfId="17332" priority="7442" operator="equal">
      <formula>""</formula>
    </cfRule>
  </conditionalFormatting>
  <conditionalFormatting sqref="I1625:I1628">
    <cfRule type="cellIs" dxfId="17331" priority="7439" operator="notEqual">
      <formula>""</formula>
    </cfRule>
    <cfRule type="cellIs" dxfId="17330" priority="7440" operator="equal">
      <formula>""</formula>
    </cfRule>
  </conditionalFormatting>
  <conditionalFormatting sqref="F1629">
    <cfRule type="cellIs" dxfId="17329" priority="7437" operator="notEqual">
      <formula>""</formula>
    </cfRule>
    <cfRule type="cellIs" dxfId="17328" priority="7438" operator="equal">
      <formula>""</formula>
    </cfRule>
  </conditionalFormatting>
  <conditionalFormatting sqref="J1626">
    <cfRule type="cellIs" dxfId="17327" priority="7435" operator="notEqual">
      <formula>""</formula>
    </cfRule>
    <cfRule type="cellIs" dxfId="17326" priority="7436" operator="equal">
      <formula>""</formula>
    </cfRule>
  </conditionalFormatting>
  <conditionalFormatting sqref="E1623:E1629">
    <cfRule type="cellIs" dxfId="17325" priority="7433" operator="notEqual">
      <formula>""</formula>
    </cfRule>
    <cfRule type="cellIs" dxfId="17324" priority="7434" operator="equal">
      <formula>""</formula>
    </cfRule>
  </conditionalFormatting>
  <conditionalFormatting sqref="F1624:F1628">
    <cfRule type="cellIs" dxfId="17323" priority="7431" operator="notEqual">
      <formula>""</formula>
    </cfRule>
    <cfRule type="cellIs" dxfId="17322" priority="7432" operator="equal">
      <formula>""</formula>
    </cfRule>
  </conditionalFormatting>
  <conditionalFormatting sqref="D1627:D1628">
    <cfRule type="cellIs" dxfId="17321" priority="7429" operator="notEqual">
      <formula>""</formula>
    </cfRule>
    <cfRule type="cellIs" dxfId="17320" priority="7430" operator="equal">
      <formula>""</formula>
    </cfRule>
  </conditionalFormatting>
  <conditionalFormatting sqref="O1618:O1623">
    <cfRule type="cellIs" dxfId="17319" priority="7427" operator="notEqual">
      <formula>""</formula>
    </cfRule>
    <cfRule type="cellIs" dxfId="17318" priority="7428" operator="equal">
      <formula>""</formula>
    </cfRule>
  </conditionalFormatting>
  <conditionalFormatting sqref="H1619">
    <cfRule type="cellIs" dxfId="17317" priority="7425" operator="notEqual">
      <formula>""</formula>
    </cfRule>
    <cfRule type="cellIs" dxfId="17316" priority="7426" operator="equal">
      <formula>""</formula>
    </cfRule>
  </conditionalFormatting>
  <conditionalFormatting sqref="H1620:H1624">
    <cfRule type="cellIs" dxfId="17315" priority="7423" operator="notEqual">
      <formula>""</formula>
    </cfRule>
    <cfRule type="cellIs" dxfId="17314" priority="7424" operator="equal">
      <formula>""</formula>
    </cfRule>
  </conditionalFormatting>
  <conditionalFormatting sqref="L1618:L1623">
    <cfRule type="cellIs" dxfId="17313" priority="7421" operator="notEqual">
      <formula>""</formula>
    </cfRule>
    <cfRule type="cellIs" dxfId="17312" priority="7422" operator="equal">
      <formula>""</formula>
    </cfRule>
  </conditionalFormatting>
  <conditionalFormatting sqref="F1618:F1623">
    <cfRule type="cellIs" dxfId="17311" priority="7419" operator="notEqual">
      <formula>""</formula>
    </cfRule>
    <cfRule type="cellIs" dxfId="17310" priority="7420" operator="equal">
      <formula>""</formula>
    </cfRule>
  </conditionalFormatting>
  <conditionalFormatting sqref="M1618:M1628">
    <cfRule type="cellIs" dxfId="17309" priority="7417" operator="notEqual">
      <formula>""</formula>
    </cfRule>
    <cfRule type="cellIs" dxfId="17308" priority="7418" operator="equal">
      <formula>""</formula>
    </cfRule>
  </conditionalFormatting>
  <conditionalFormatting sqref="D1621:D1626">
    <cfRule type="cellIs" dxfId="17307" priority="7415" operator="notEqual">
      <formula>""</formula>
    </cfRule>
    <cfRule type="cellIs" dxfId="17306" priority="7416" operator="equal">
      <formula>""</formula>
    </cfRule>
  </conditionalFormatting>
  <conditionalFormatting sqref="Q1633:U1634 H1644:I1644 R1635 K1643 K1644:M1644 J1642:J1644 H1643 S1635:S1640 O1644:P1644 O1643 N1633:N1644 Q1635:Q1644">
    <cfRule type="cellIs" dxfId="17305" priority="7413" operator="notEqual">
      <formula>""</formula>
    </cfRule>
    <cfRule type="cellIs" dxfId="17304" priority="7414" operator="equal">
      <formula>""</formula>
    </cfRule>
  </conditionalFormatting>
  <conditionalFormatting sqref="B1633:C1642 I1633:J1634 C1643:C1644 E1633:E1637 G1633:G1637 J1635:J1640">
    <cfRule type="cellIs" dxfId="17303" priority="7411" operator="notEqual">
      <formula>""</formula>
    </cfRule>
    <cfRule type="cellIs" dxfId="17302" priority="7412" operator="equal">
      <formula>""</formula>
    </cfRule>
  </conditionalFormatting>
  <conditionalFormatting sqref="K1633:K1642">
    <cfRule type="cellIs" dxfId="17301" priority="7409" operator="notEqual">
      <formula>""</formula>
    </cfRule>
    <cfRule type="cellIs" dxfId="17300" priority="7410" operator="equal">
      <formula>""</formula>
    </cfRule>
  </conditionalFormatting>
  <conditionalFormatting sqref="D1633 D1644">
    <cfRule type="cellIs" dxfId="17299" priority="7407" operator="notEqual">
      <formula>""</formula>
    </cfRule>
    <cfRule type="cellIs" dxfId="17298" priority="7408" operator="equal">
      <formula>""</formula>
    </cfRule>
  </conditionalFormatting>
  <conditionalFormatting sqref="R1643:R1644">
    <cfRule type="cellIs" dxfId="17297" priority="7405" operator="notEqual">
      <formula>""</formula>
    </cfRule>
    <cfRule type="cellIs" dxfId="17296" priority="7406" operator="equal">
      <formula>""</formula>
    </cfRule>
  </conditionalFormatting>
  <conditionalFormatting sqref="O1639:O1642">
    <cfRule type="cellIs" dxfId="17295" priority="7403" operator="notEqual">
      <formula>""</formula>
    </cfRule>
    <cfRule type="cellIs" dxfId="17294" priority="7404" operator="equal">
      <formula>""</formula>
    </cfRule>
  </conditionalFormatting>
  <conditionalFormatting sqref="L1639:L1643">
    <cfRule type="cellIs" dxfId="17293" priority="7401" operator="notEqual">
      <formula>""</formula>
    </cfRule>
    <cfRule type="cellIs" dxfId="17292" priority="7402" operator="equal">
      <formula>""</formula>
    </cfRule>
  </conditionalFormatting>
  <conditionalFormatting sqref="D1634:D1635">
    <cfRule type="cellIs" dxfId="17291" priority="7399" operator="notEqual">
      <formula>""</formula>
    </cfRule>
    <cfRule type="cellIs" dxfId="17290" priority="7400" operator="equal">
      <formula>""</formula>
    </cfRule>
  </conditionalFormatting>
  <conditionalFormatting sqref="U1635:U1644">
    <cfRule type="cellIs" dxfId="17289" priority="7397" operator="notEqual">
      <formula>""</formula>
    </cfRule>
    <cfRule type="cellIs" dxfId="17288" priority="7398" operator="equal">
      <formula>""</formula>
    </cfRule>
  </conditionalFormatting>
  <conditionalFormatting sqref="T1635:T1644">
    <cfRule type="cellIs" dxfId="17287" priority="7395" operator="notEqual">
      <formula>""</formula>
    </cfRule>
    <cfRule type="cellIs" dxfId="17286" priority="7396" operator="equal">
      <formula>""</formula>
    </cfRule>
  </conditionalFormatting>
  <conditionalFormatting sqref="S1641:S1644">
    <cfRule type="cellIs" dxfId="17285" priority="7393" operator="notEqual">
      <formula>""</formula>
    </cfRule>
    <cfRule type="cellIs" dxfId="17284" priority="7394" operator="equal">
      <formula>""</formula>
    </cfRule>
  </conditionalFormatting>
  <conditionalFormatting sqref="H1633 H1640:H1642">
    <cfRule type="cellIs" dxfId="17283" priority="7391" operator="notEqual">
      <formula>""</formula>
    </cfRule>
    <cfRule type="cellIs" dxfId="17282" priority="7392" operator="equal">
      <formula>""</formula>
    </cfRule>
  </conditionalFormatting>
  <conditionalFormatting sqref="B1643:B1644">
    <cfRule type="cellIs" dxfId="17281" priority="7389" operator="notEqual">
      <formula>""</formula>
    </cfRule>
    <cfRule type="cellIs" dxfId="17280" priority="7390" operator="equal">
      <formula>""</formula>
    </cfRule>
  </conditionalFormatting>
  <conditionalFormatting sqref="P1633:P1643">
    <cfRule type="cellIs" dxfId="17279" priority="7387" operator="notEqual">
      <formula>""</formula>
    </cfRule>
    <cfRule type="cellIs" dxfId="17278" priority="7388" operator="equal">
      <formula>""</formula>
    </cfRule>
  </conditionalFormatting>
  <conditionalFormatting sqref="R1636:R1642">
    <cfRule type="cellIs" dxfId="17277" priority="7385" operator="notEqual">
      <formula>""</formula>
    </cfRule>
    <cfRule type="cellIs" dxfId="17276" priority="7386" operator="equal">
      <formula>""</formula>
    </cfRule>
  </conditionalFormatting>
  <conditionalFormatting sqref="I1639">
    <cfRule type="cellIs" dxfId="17275" priority="7383" operator="notEqual">
      <formula>""</formula>
    </cfRule>
    <cfRule type="cellIs" dxfId="17274" priority="7384" operator="equal">
      <formula>""</formula>
    </cfRule>
  </conditionalFormatting>
  <conditionalFormatting sqref="G1638:G1643">
    <cfRule type="cellIs" dxfId="17273" priority="7381" operator="notEqual">
      <formula>""</formula>
    </cfRule>
    <cfRule type="cellIs" dxfId="17272" priority="7382" operator="equal">
      <formula>""</formula>
    </cfRule>
  </conditionalFormatting>
  <conditionalFormatting sqref="G1644">
    <cfRule type="cellIs" dxfId="17271" priority="7379" operator="notEqual">
      <formula>""</formula>
    </cfRule>
    <cfRule type="cellIs" dxfId="17270" priority="7380" operator="equal">
      <formula>""</formula>
    </cfRule>
  </conditionalFormatting>
  <conditionalFormatting sqref="I1635:I1638">
    <cfRule type="cellIs" dxfId="17269" priority="7377" operator="notEqual">
      <formula>""</formula>
    </cfRule>
    <cfRule type="cellIs" dxfId="17268" priority="7378" operator="equal">
      <formula>""</formula>
    </cfRule>
  </conditionalFormatting>
  <conditionalFormatting sqref="I1640:I1643">
    <cfRule type="cellIs" dxfId="17267" priority="7375" operator="notEqual">
      <formula>""</formula>
    </cfRule>
    <cfRule type="cellIs" dxfId="17266" priority="7376" operator="equal">
      <formula>""</formula>
    </cfRule>
  </conditionalFormatting>
  <conditionalFormatting sqref="F1644">
    <cfRule type="cellIs" dxfId="17265" priority="7373" operator="notEqual">
      <formula>""</formula>
    </cfRule>
    <cfRule type="cellIs" dxfId="17264" priority="7374" operator="equal">
      <formula>""</formula>
    </cfRule>
  </conditionalFormatting>
  <conditionalFormatting sqref="J1641">
    <cfRule type="cellIs" dxfId="17263" priority="7371" operator="notEqual">
      <formula>""</formula>
    </cfRule>
    <cfRule type="cellIs" dxfId="17262" priority="7372" operator="equal">
      <formula>""</formula>
    </cfRule>
  </conditionalFormatting>
  <conditionalFormatting sqref="E1638:E1644">
    <cfRule type="cellIs" dxfId="17261" priority="7369" operator="notEqual">
      <formula>""</formula>
    </cfRule>
    <cfRule type="cellIs" dxfId="17260" priority="7370" operator="equal">
      <formula>""</formula>
    </cfRule>
  </conditionalFormatting>
  <conditionalFormatting sqref="F1639:F1643">
    <cfRule type="cellIs" dxfId="17259" priority="7367" operator="notEqual">
      <formula>""</formula>
    </cfRule>
    <cfRule type="cellIs" dxfId="17258" priority="7368" operator="equal">
      <formula>""</formula>
    </cfRule>
  </conditionalFormatting>
  <conditionalFormatting sqref="D1642:D1643">
    <cfRule type="cellIs" dxfId="17257" priority="7365" operator="notEqual">
      <formula>""</formula>
    </cfRule>
    <cfRule type="cellIs" dxfId="17256" priority="7366" operator="equal">
      <formula>""</formula>
    </cfRule>
  </conditionalFormatting>
  <conditionalFormatting sqref="O1633:O1638">
    <cfRule type="cellIs" dxfId="17255" priority="7363" operator="notEqual">
      <formula>""</formula>
    </cfRule>
    <cfRule type="cellIs" dxfId="17254" priority="7364" operator="equal">
      <formula>""</formula>
    </cfRule>
  </conditionalFormatting>
  <conditionalFormatting sqref="H1634">
    <cfRule type="cellIs" dxfId="17253" priority="7361" operator="notEqual">
      <formula>""</formula>
    </cfRule>
    <cfRule type="cellIs" dxfId="17252" priority="7362" operator="equal">
      <formula>""</formula>
    </cfRule>
  </conditionalFormatting>
  <conditionalFormatting sqref="H1635:H1639">
    <cfRule type="cellIs" dxfId="17251" priority="7359" operator="notEqual">
      <formula>""</formula>
    </cfRule>
    <cfRule type="cellIs" dxfId="17250" priority="7360" operator="equal">
      <formula>""</formula>
    </cfRule>
  </conditionalFormatting>
  <conditionalFormatting sqref="L1633:L1638">
    <cfRule type="cellIs" dxfId="17249" priority="7357" operator="notEqual">
      <formula>""</formula>
    </cfRule>
    <cfRule type="cellIs" dxfId="17248" priority="7358" operator="equal">
      <formula>""</formula>
    </cfRule>
  </conditionalFormatting>
  <conditionalFormatting sqref="F1633:F1638">
    <cfRule type="cellIs" dxfId="17247" priority="7355" operator="notEqual">
      <formula>""</formula>
    </cfRule>
    <cfRule type="cellIs" dxfId="17246" priority="7356" operator="equal">
      <formula>""</formula>
    </cfRule>
  </conditionalFormatting>
  <conditionalFormatting sqref="M1633:M1643">
    <cfRule type="cellIs" dxfId="17245" priority="7353" operator="notEqual">
      <formula>""</formula>
    </cfRule>
    <cfRule type="cellIs" dxfId="17244" priority="7354" operator="equal">
      <formula>""</formula>
    </cfRule>
  </conditionalFormatting>
  <conditionalFormatting sqref="D1636:D1641">
    <cfRule type="cellIs" dxfId="17243" priority="7351" operator="notEqual">
      <formula>""</formula>
    </cfRule>
    <cfRule type="cellIs" dxfId="17242" priority="7352" operator="equal">
      <formula>""</formula>
    </cfRule>
  </conditionalFormatting>
  <conditionalFormatting sqref="Q1648:U1649 H1659:I1659 R1650 K1658 K1659:M1659 J1657:J1659 H1658 S1650:S1655 O1659:P1659 O1658 N1648:N1659 Q1650:Q1659">
    <cfRule type="cellIs" dxfId="17241" priority="7349" operator="notEqual">
      <formula>""</formula>
    </cfRule>
    <cfRule type="cellIs" dxfId="17240" priority="7350" operator="equal">
      <formula>""</formula>
    </cfRule>
  </conditionalFormatting>
  <conditionalFormatting sqref="B1648:C1657 I1648:J1649 C1658:C1659 E1648:E1652 G1648:G1652 J1650:J1655">
    <cfRule type="cellIs" dxfId="17239" priority="7347" operator="notEqual">
      <formula>""</formula>
    </cfRule>
    <cfRule type="cellIs" dxfId="17238" priority="7348" operator="equal">
      <formula>""</formula>
    </cfRule>
  </conditionalFormatting>
  <conditionalFormatting sqref="K1648:K1657">
    <cfRule type="cellIs" dxfId="17237" priority="7345" operator="notEqual">
      <formula>""</formula>
    </cfRule>
    <cfRule type="cellIs" dxfId="17236" priority="7346" operator="equal">
      <formula>""</formula>
    </cfRule>
  </conditionalFormatting>
  <conditionalFormatting sqref="D1648 D1659">
    <cfRule type="cellIs" dxfId="17235" priority="7343" operator="notEqual">
      <formula>""</formula>
    </cfRule>
    <cfRule type="cellIs" dxfId="17234" priority="7344" operator="equal">
      <formula>""</formula>
    </cfRule>
  </conditionalFormatting>
  <conditionalFormatting sqref="R1658:R1659">
    <cfRule type="cellIs" dxfId="17233" priority="7341" operator="notEqual">
      <formula>""</formula>
    </cfRule>
    <cfRule type="cellIs" dxfId="17232" priority="7342" operator="equal">
      <formula>""</formula>
    </cfRule>
  </conditionalFormatting>
  <conditionalFormatting sqref="O1654:O1657">
    <cfRule type="cellIs" dxfId="17231" priority="7339" operator="notEqual">
      <formula>""</formula>
    </cfRule>
    <cfRule type="cellIs" dxfId="17230" priority="7340" operator="equal">
      <formula>""</formula>
    </cfRule>
  </conditionalFormatting>
  <conditionalFormatting sqref="L1654:L1658">
    <cfRule type="cellIs" dxfId="17229" priority="7337" operator="notEqual">
      <formula>""</formula>
    </cfRule>
    <cfRule type="cellIs" dxfId="17228" priority="7338" operator="equal">
      <formula>""</formula>
    </cfRule>
  </conditionalFormatting>
  <conditionalFormatting sqref="D1649:D1650">
    <cfRule type="cellIs" dxfId="17227" priority="7335" operator="notEqual">
      <formula>""</formula>
    </cfRule>
    <cfRule type="cellIs" dxfId="17226" priority="7336" operator="equal">
      <formula>""</formula>
    </cfRule>
  </conditionalFormatting>
  <conditionalFormatting sqref="U1650:U1659">
    <cfRule type="cellIs" dxfId="17225" priority="7333" operator="notEqual">
      <formula>""</formula>
    </cfRule>
    <cfRule type="cellIs" dxfId="17224" priority="7334" operator="equal">
      <formula>""</formula>
    </cfRule>
  </conditionalFormatting>
  <conditionalFormatting sqref="T1650:T1659">
    <cfRule type="cellIs" dxfId="17223" priority="7331" operator="notEqual">
      <formula>""</formula>
    </cfRule>
    <cfRule type="cellIs" dxfId="17222" priority="7332" operator="equal">
      <formula>""</formula>
    </cfRule>
  </conditionalFormatting>
  <conditionalFormatting sqref="S1656:S1659">
    <cfRule type="cellIs" dxfId="17221" priority="7329" operator="notEqual">
      <formula>""</formula>
    </cfRule>
    <cfRule type="cellIs" dxfId="17220" priority="7330" operator="equal">
      <formula>""</formula>
    </cfRule>
  </conditionalFormatting>
  <conditionalFormatting sqref="H1648 H1655:H1657">
    <cfRule type="cellIs" dxfId="17219" priority="7327" operator="notEqual">
      <formula>""</formula>
    </cfRule>
    <cfRule type="cellIs" dxfId="17218" priority="7328" operator="equal">
      <formula>""</formula>
    </cfRule>
  </conditionalFormatting>
  <conditionalFormatting sqref="B1658:B1659">
    <cfRule type="cellIs" dxfId="17217" priority="7325" operator="notEqual">
      <formula>""</formula>
    </cfRule>
    <cfRule type="cellIs" dxfId="17216" priority="7326" operator="equal">
      <formula>""</formula>
    </cfRule>
  </conditionalFormatting>
  <conditionalFormatting sqref="P1648:P1658">
    <cfRule type="cellIs" dxfId="17215" priority="7323" operator="notEqual">
      <formula>""</formula>
    </cfRule>
    <cfRule type="cellIs" dxfId="17214" priority="7324" operator="equal">
      <formula>""</formula>
    </cfRule>
  </conditionalFormatting>
  <conditionalFormatting sqref="R1651:R1657">
    <cfRule type="cellIs" dxfId="17213" priority="7321" operator="notEqual">
      <formula>""</formula>
    </cfRule>
    <cfRule type="cellIs" dxfId="17212" priority="7322" operator="equal">
      <formula>""</formula>
    </cfRule>
  </conditionalFormatting>
  <conditionalFormatting sqref="I1654">
    <cfRule type="cellIs" dxfId="17211" priority="7319" operator="notEqual">
      <formula>""</formula>
    </cfRule>
    <cfRule type="cellIs" dxfId="17210" priority="7320" operator="equal">
      <formula>""</formula>
    </cfRule>
  </conditionalFormatting>
  <conditionalFormatting sqref="G1653:G1658">
    <cfRule type="cellIs" dxfId="17209" priority="7317" operator="notEqual">
      <formula>""</formula>
    </cfRule>
    <cfRule type="cellIs" dxfId="17208" priority="7318" operator="equal">
      <formula>""</formula>
    </cfRule>
  </conditionalFormatting>
  <conditionalFormatting sqref="G1659">
    <cfRule type="cellIs" dxfId="17207" priority="7315" operator="notEqual">
      <formula>""</formula>
    </cfRule>
    <cfRule type="cellIs" dxfId="17206" priority="7316" operator="equal">
      <formula>""</formula>
    </cfRule>
  </conditionalFormatting>
  <conditionalFormatting sqref="I1650:I1653">
    <cfRule type="cellIs" dxfId="17205" priority="7313" operator="notEqual">
      <formula>""</formula>
    </cfRule>
    <cfRule type="cellIs" dxfId="17204" priority="7314" operator="equal">
      <formula>""</formula>
    </cfRule>
  </conditionalFormatting>
  <conditionalFormatting sqref="I1655:I1658">
    <cfRule type="cellIs" dxfId="17203" priority="7311" operator="notEqual">
      <formula>""</formula>
    </cfRule>
    <cfRule type="cellIs" dxfId="17202" priority="7312" operator="equal">
      <formula>""</formula>
    </cfRule>
  </conditionalFormatting>
  <conditionalFormatting sqref="F1659">
    <cfRule type="cellIs" dxfId="17201" priority="7309" operator="notEqual">
      <formula>""</formula>
    </cfRule>
    <cfRule type="cellIs" dxfId="17200" priority="7310" operator="equal">
      <formula>""</formula>
    </cfRule>
  </conditionalFormatting>
  <conditionalFormatting sqref="J1656">
    <cfRule type="cellIs" dxfId="17199" priority="7307" operator="notEqual">
      <formula>""</formula>
    </cfRule>
    <cfRule type="cellIs" dxfId="17198" priority="7308" operator="equal">
      <formula>""</formula>
    </cfRule>
  </conditionalFormatting>
  <conditionalFormatting sqref="E1653:E1659">
    <cfRule type="cellIs" dxfId="17197" priority="7305" operator="notEqual">
      <formula>""</formula>
    </cfRule>
    <cfRule type="cellIs" dxfId="17196" priority="7306" operator="equal">
      <formula>""</formula>
    </cfRule>
  </conditionalFormatting>
  <conditionalFormatting sqref="F1654:F1658">
    <cfRule type="cellIs" dxfId="17195" priority="7303" operator="notEqual">
      <formula>""</formula>
    </cfRule>
    <cfRule type="cellIs" dxfId="17194" priority="7304" operator="equal">
      <formula>""</formula>
    </cfRule>
  </conditionalFormatting>
  <conditionalFormatting sqref="D1657:D1658">
    <cfRule type="cellIs" dxfId="17193" priority="7301" operator="notEqual">
      <formula>""</formula>
    </cfRule>
    <cfRule type="cellIs" dxfId="17192" priority="7302" operator="equal">
      <formula>""</formula>
    </cfRule>
  </conditionalFormatting>
  <conditionalFormatting sqref="O1648:O1653">
    <cfRule type="cellIs" dxfId="17191" priority="7299" operator="notEqual">
      <formula>""</formula>
    </cfRule>
    <cfRule type="cellIs" dxfId="17190" priority="7300" operator="equal">
      <formula>""</formula>
    </cfRule>
  </conditionalFormatting>
  <conditionalFormatting sqref="H1649">
    <cfRule type="cellIs" dxfId="17189" priority="7297" operator="notEqual">
      <formula>""</formula>
    </cfRule>
    <cfRule type="cellIs" dxfId="17188" priority="7298" operator="equal">
      <formula>""</formula>
    </cfRule>
  </conditionalFormatting>
  <conditionalFormatting sqref="H1650:H1654">
    <cfRule type="cellIs" dxfId="17187" priority="7295" operator="notEqual">
      <formula>""</formula>
    </cfRule>
    <cfRule type="cellIs" dxfId="17186" priority="7296" operator="equal">
      <formula>""</formula>
    </cfRule>
  </conditionalFormatting>
  <conditionalFormatting sqref="L1648:L1653">
    <cfRule type="cellIs" dxfId="17185" priority="7293" operator="notEqual">
      <formula>""</formula>
    </cfRule>
    <cfRule type="cellIs" dxfId="17184" priority="7294" operator="equal">
      <formula>""</formula>
    </cfRule>
  </conditionalFormatting>
  <conditionalFormatting sqref="F1648:F1653">
    <cfRule type="cellIs" dxfId="17183" priority="7291" operator="notEqual">
      <formula>""</formula>
    </cfRule>
    <cfRule type="cellIs" dxfId="17182" priority="7292" operator="equal">
      <formula>""</formula>
    </cfRule>
  </conditionalFormatting>
  <conditionalFormatting sqref="M1648:M1658">
    <cfRule type="cellIs" dxfId="17181" priority="7289" operator="notEqual">
      <formula>""</formula>
    </cfRule>
    <cfRule type="cellIs" dxfId="17180" priority="7290" operator="equal">
      <formula>""</formula>
    </cfRule>
  </conditionalFormatting>
  <conditionalFormatting sqref="D1651:D1656">
    <cfRule type="cellIs" dxfId="17179" priority="7287" operator="notEqual">
      <formula>""</formula>
    </cfRule>
    <cfRule type="cellIs" dxfId="17178" priority="7288" operator="equal">
      <formula>""</formula>
    </cfRule>
  </conditionalFormatting>
  <conditionalFormatting sqref="Q1663:U1664 H1674:I1674 R1665 K1673 K1674:M1674 J1672:J1674 H1673 S1665:S1670 O1674:P1674 O1673 N1663:N1674 Q1665:Q1674">
    <cfRule type="cellIs" dxfId="17177" priority="7285" operator="notEqual">
      <formula>""</formula>
    </cfRule>
    <cfRule type="cellIs" dxfId="17176" priority="7286" operator="equal">
      <formula>""</formula>
    </cfRule>
  </conditionalFormatting>
  <conditionalFormatting sqref="B1663:C1672 I1663:J1664 C1673:C1674 E1663:E1667 G1663:G1667 J1665:J1670">
    <cfRule type="cellIs" dxfId="17175" priority="7283" operator="notEqual">
      <formula>""</formula>
    </cfRule>
    <cfRule type="cellIs" dxfId="17174" priority="7284" operator="equal">
      <formula>""</formula>
    </cfRule>
  </conditionalFormatting>
  <conditionalFormatting sqref="K1663:K1672">
    <cfRule type="cellIs" dxfId="17173" priority="7281" operator="notEqual">
      <formula>""</formula>
    </cfRule>
    <cfRule type="cellIs" dxfId="17172" priority="7282" operator="equal">
      <formula>""</formula>
    </cfRule>
  </conditionalFormatting>
  <conditionalFormatting sqref="D1663 D1674">
    <cfRule type="cellIs" dxfId="17171" priority="7279" operator="notEqual">
      <formula>""</formula>
    </cfRule>
    <cfRule type="cellIs" dxfId="17170" priority="7280" operator="equal">
      <formula>""</formula>
    </cfRule>
  </conditionalFormatting>
  <conditionalFormatting sqref="R1673:R1674">
    <cfRule type="cellIs" dxfId="17169" priority="7277" operator="notEqual">
      <formula>""</formula>
    </cfRule>
    <cfRule type="cellIs" dxfId="17168" priority="7278" operator="equal">
      <formula>""</formula>
    </cfRule>
  </conditionalFormatting>
  <conditionalFormatting sqref="O1669:O1672">
    <cfRule type="cellIs" dxfId="17167" priority="7275" operator="notEqual">
      <formula>""</formula>
    </cfRule>
    <cfRule type="cellIs" dxfId="17166" priority="7276" operator="equal">
      <formula>""</formula>
    </cfRule>
  </conditionalFormatting>
  <conditionalFormatting sqref="L1669:L1673">
    <cfRule type="cellIs" dxfId="17165" priority="7273" operator="notEqual">
      <formula>""</formula>
    </cfRule>
    <cfRule type="cellIs" dxfId="17164" priority="7274" operator="equal">
      <formula>""</formula>
    </cfRule>
  </conditionalFormatting>
  <conditionalFormatting sqref="D1664:D1665">
    <cfRule type="cellIs" dxfId="17163" priority="7271" operator="notEqual">
      <formula>""</formula>
    </cfRule>
    <cfRule type="cellIs" dxfId="17162" priority="7272" operator="equal">
      <formula>""</formula>
    </cfRule>
  </conditionalFormatting>
  <conditionalFormatting sqref="U1665:U1674">
    <cfRule type="cellIs" dxfId="17161" priority="7269" operator="notEqual">
      <formula>""</formula>
    </cfRule>
    <cfRule type="cellIs" dxfId="17160" priority="7270" operator="equal">
      <formula>""</formula>
    </cfRule>
  </conditionalFormatting>
  <conditionalFormatting sqref="T1665:T1674">
    <cfRule type="cellIs" dxfId="17159" priority="7267" operator="notEqual">
      <formula>""</formula>
    </cfRule>
    <cfRule type="cellIs" dxfId="17158" priority="7268" operator="equal">
      <formula>""</formula>
    </cfRule>
  </conditionalFormatting>
  <conditionalFormatting sqref="S1671:S1674">
    <cfRule type="cellIs" dxfId="17157" priority="7265" operator="notEqual">
      <formula>""</formula>
    </cfRule>
    <cfRule type="cellIs" dxfId="17156" priority="7266" operator="equal">
      <formula>""</formula>
    </cfRule>
  </conditionalFormatting>
  <conditionalFormatting sqref="H1663 H1670:H1672">
    <cfRule type="cellIs" dxfId="17155" priority="7263" operator="notEqual">
      <formula>""</formula>
    </cfRule>
    <cfRule type="cellIs" dxfId="17154" priority="7264" operator="equal">
      <formula>""</formula>
    </cfRule>
  </conditionalFormatting>
  <conditionalFormatting sqref="B1673:B1674">
    <cfRule type="cellIs" dxfId="17153" priority="7261" operator="notEqual">
      <formula>""</formula>
    </cfRule>
    <cfRule type="cellIs" dxfId="17152" priority="7262" operator="equal">
      <formula>""</formula>
    </cfRule>
  </conditionalFormatting>
  <conditionalFormatting sqref="P1663:P1673">
    <cfRule type="cellIs" dxfId="17151" priority="7259" operator="notEqual">
      <formula>""</formula>
    </cfRule>
    <cfRule type="cellIs" dxfId="17150" priority="7260" operator="equal">
      <formula>""</formula>
    </cfRule>
  </conditionalFormatting>
  <conditionalFormatting sqref="R1666:R1672">
    <cfRule type="cellIs" dxfId="17149" priority="7257" operator="notEqual">
      <formula>""</formula>
    </cfRule>
    <cfRule type="cellIs" dxfId="17148" priority="7258" operator="equal">
      <formula>""</formula>
    </cfRule>
  </conditionalFormatting>
  <conditionalFormatting sqref="I1669">
    <cfRule type="cellIs" dxfId="17147" priority="7255" operator="notEqual">
      <formula>""</formula>
    </cfRule>
    <cfRule type="cellIs" dxfId="17146" priority="7256" operator="equal">
      <formula>""</formula>
    </cfRule>
  </conditionalFormatting>
  <conditionalFormatting sqref="G1668:G1673">
    <cfRule type="cellIs" dxfId="17145" priority="7253" operator="notEqual">
      <formula>""</formula>
    </cfRule>
    <cfRule type="cellIs" dxfId="17144" priority="7254" operator="equal">
      <formula>""</formula>
    </cfRule>
  </conditionalFormatting>
  <conditionalFormatting sqref="G1674">
    <cfRule type="cellIs" dxfId="17143" priority="7251" operator="notEqual">
      <formula>""</formula>
    </cfRule>
    <cfRule type="cellIs" dxfId="17142" priority="7252" operator="equal">
      <formula>""</formula>
    </cfRule>
  </conditionalFormatting>
  <conditionalFormatting sqref="I1665:I1668">
    <cfRule type="cellIs" dxfId="17141" priority="7249" operator="notEqual">
      <formula>""</formula>
    </cfRule>
    <cfRule type="cellIs" dxfId="17140" priority="7250" operator="equal">
      <formula>""</formula>
    </cfRule>
  </conditionalFormatting>
  <conditionalFormatting sqref="I1670:I1673">
    <cfRule type="cellIs" dxfId="17139" priority="7247" operator="notEqual">
      <formula>""</formula>
    </cfRule>
    <cfRule type="cellIs" dxfId="17138" priority="7248" operator="equal">
      <formula>""</formula>
    </cfRule>
  </conditionalFormatting>
  <conditionalFormatting sqref="F1674">
    <cfRule type="cellIs" dxfId="17137" priority="7245" operator="notEqual">
      <formula>""</formula>
    </cfRule>
    <cfRule type="cellIs" dxfId="17136" priority="7246" operator="equal">
      <formula>""</formula>
    </cfRule>
  </conditionalFormatting>
  <conditionalFormatting sqref="J1671">
    <cfRule type="cellIs" dxfId="17135" priority="7243" operator="notEqual">
      <formula>""</formula>
    </cfRule>
    <cfRule type="cellIs" dxfId="17134" priority="7244" operator="equal">
      <formula>""</formula>
    </cfRule>
  </conditionalFormatting>
  <conditionalFormatting sqref="E1668:E1674">
    <cfRule type="cellIs" dxfId="17133" priority="7241" operator="notEqual">
      <formula>""</formula>
    </cfRule>
    <cfRule type="cellIs" dxfId="17132" priority="7242" operator="equal">
      <formula>""</formula>
    </cfRule>
  </conditionalFormatting>
  <conditionalFormatting sqref="F1669:F1673">
    <cfRule type="cellIs" dxfId="17131" priority="7239" operator="notEqual">
      <formula>""</formula>
    </cfRule>
    <cfRule type="cellIs" dxfId="17130" priority="7240" operator="equal">
      <formula>""</formula>
    </cfRule>
  </conditionalFormatting>
  <conditionalFormatting sqref="D1672:D1673">
    <cfRule type="cellIs" dxfId="17129" priority="7237" operator="notEqual">
      <formula>""</formula>
    </cfRule>
    <cfRule type="cellIs" dxfId="17128" priority="7238" operator="equal">
      <formula>""</formula>
    </cfRule>
  </conditionalFormatting>
  <conditionalFormatting sqref="O1663:O1668">
    <cfRule type="cellIs" dxfId="17127" priority="7235" operator="notEqual">
      <formula>""</formula>
    </cfRule>
    <cfRule type="cellIs" dxfId="17126" priority="7236" operator="equal">
      <formula>""</formula>
    </cfRule>
  </conditionalFormatting>
  <conditionalFormatting sqref="H1664">
    <cfRule type="cellIs" dxfId="17125" priority="7233" operator="notEqual">
      <formula>""</formula>
    </cfRule>
    <cfRule type="cellIs" dxfId="17124" priority="7234" operator="equal">
      <formula>""</formula>
    </cfRule>
  </conditionalFormatting>
  <conditionalFormatting sqref="H1665:H1669">
    <cfRule type="cellIs" dxfId="17123" priority="7231" operator="notEqual">
      <formula>""</formula>
    </cfRule>
    <cfRule type="cellIs" dxfId="17122" priority="7232" operator="equal">
      <formula>""</formula>
    </cfRule>
  </conditionalFormatting>
  <conditionalFormatting sqref="L1663:L1668">
    <cfRule type="cellIs" dxfId="17121" priority="7229" operator="notEqual">
      <formula>""</formula>
    </cfRule>
    <cfRule type="cellIs" dxfId="17120" priority="7230" operator="equal">
      <formula>""</formula>
    </cfRule>
  </conditionalFormatting>
  <conditionalFormatting sqref="F1663:F1668">
    <cfRule type="cellIs" dxfId="17119" priority="7227" operator="notEqual">
      <formula>""</formula>
    </cfRule>
    <cfRule type="cellIs" dxfId="17118" priority="7228" operator="equal">
      <formula>""</formula>
    </cfRule>
  </conditionalFormatting>
  <conditionalFormatting sqref="M1663:M1673">
    <cfRule type="cellIs" dxfId="17117" priority="7225" operator="notEqual">
      <formula>""</formula>
    </cfRule>
    <cfRule type="cellIs" dxfId="17116" priority="7226" operator="equal">
      <formula>""</formula>
    </cfRule>
  </conditionalFormatting>
  <conditionalFormatting sqref="D1666:D1671">
    <cfRule type="cellIs" dxfId="17115" priority="7223" operator="notEqual">
      <formula>""</formula>
    </cfRule>
    <cfRule type="cellIs" dxfId="17114" priority="7224" operator="equal">
      <formula>""</formula>
    </cfRule>
  </conditionalFormatting>
  <conditionalFormatting sqref="Q1678:U1679 H1689:I1689 R1680 K1688 K1689:M1689 J1687:J1689 H1688 S1680:S1685 O1689:P1689 O1688 N1678:N1689 Q1680:Q1689">
    <cfRule type="cellIs" dxfId="17113" priority="7221" operator="notEqual">
      <formula>""</formula>
    </cfRule>
    <cfRule type="cellIs" dxfId="17112" priority="7222" operator="equal">
      <formula>""</formula>
    </cfRule>
  </conditionalFormatting>
  <conditionalFormatting sqref="B1678:C1687 I1678:J1679 C1688:C1689 E1678:E1682 G1678:G1682 J1680:J1685">
    <cfRule type="cellIs" dxfId="17111" priority="7219" operator="notEqual">
      <formula>""</formula>
    </cfRule>
    <cfRule type="cellIs" dxfId="17110" priority="7220" operator="equal">
      <formula>""</formula>
    </cfRule>
  </conditionalFormatting>
  <conditionalFormatting sqref="K1678:K1687">
    <cfRule type="cellIs" dxfId="17109" priority="7217" operator="notEqual">
      <formula>""</formula>
    </cfRule>
    <cfRule type="cellIs" dxfId="17108" priority="7218" operator="equal">
      <formula>""</formula>
    </cfRule>
  </conditionalFormatting>
  <conditionalFormatting sqref="D1678 D1689">
    <cfRule type="cellIs" dxfId="17107" priority="7215" operator="notEqual">
      <formula>""</formula>
    </cfRule>
    <cfRule type="cellIs" dxfId="17106" priority="7216" operator="equal">
      <formula>""</formula>
    </cfRule>
  </conditionalFormatting>
  <conditionalFormatting sqref="R1688:R1689">
    <cfRule type="cellIs" dxfId="17105" priority="7213" operator="notEqual">
      <formula>""</formula>
    </cfRule>
    <cfRule type="cellIs" dxfId="17104" priority="7214" operator="equal">
      <formula>""</formula>
    </cfRule>
  </conditionalFormatting>
  <conditionalFormatting sqref="O1684:O1687">
    <cfRule type="cellIs" dxfId="17103" priority="7211" operator="notEqual">
      <formula>""</formula>
    </cfRule>
    <cfRule type="cellIs" dxfId="17102" priority="7212" operator="equal">
      <formula>""</formula>
    </cfRule>
  </conditionalFormatting>
  <conditionalFormatting sqref="L1684:L1688">
    <cfRule type="cellIs" dxfId="17101" priority="7209" operator="notEqual">
      <formula>""</formula>
    </cfRule>
    <cfRule type="cellIs" dxfId="17100" priority="7210" operator="equal">
      <formula>""</formula>
    </cfRule>
  </conditionalFormatting>
  <conditionalFormatting sqref="D1679:D1680">
    <cfRule type="cellIs" dxfId="17099" priority="7207" operator="notEqual">
      <formula>""</formula>
    </cfRule>
    <cfRule type="cellIs" dxfId="17098" priority="7208" operator="equal">
      <formula>""</formula>
    </cfRule>
  </conditionalFormatting>
  <conditionalFormatting sqref="U1680:U1689">
    <cfRule type="cellIs" dxfId="17097" priority="7205" operator="notEqual">
      <formula>""</formula>
    </cfRule>
    <cfRule type="cellIs" dxfId="17096" priority="7206" operator="equal">
      <formula>""</formula>
    </cfRule>
  </conditionalFormatting>
  <conditionalFormatting sqref="T1680:T1689">
    <cfRule type="cellIs" dxfId="17095" priority="7203" operator="notEqual">
      <formula>""</formula>
    </cfRule>
    <cfRule type="cellIs" dxfId="17094" priority="7204" operator="equal">
      <formula>""</formula>
    </cfRule>
  </conditionalFormatting>
  <conditionalFormatting sqref="S1686:S1689">
    <cfRule type="cellIs" dxfId="17093" priority="7201" operator="notEqual">
      <formula>""</formula>
    </cfRule>
    <cfRule type="cellIs" dxfId="17092" priority="7202" operator="equal">
      <formula>""</formula>
    </cfRule>
  </conditionalFormatting>
  <conditionalFormatting sqref="H1678 H1685:H1687">
    <cfRule type="cellIs" dxfId="17091" priority="7199" operator="notEqual">
      <formula>""</formula>
    </cfRule>
    <cfRule type="cellIs" dxfId="17090" priority="7200" operator="equal">
      <formula>""</formula>
    </cfRule>
  </conditionalFormatting>
  <conditionalFormatting sqref="B1688:B1689">
    <cfRule type="cellIs" dxfId="17089" priority="7197" operator="notEqual">
      <formula>""</formula>
    </cfRule>
    <cfRule type="cellIs" dxfId="17088" priority="7198" operator="equal">
      <formula>""</formula>
    </cfRule>
  </conditionalFormatting>
  <conditionalFormatting sqref="P1678:P1688">
    <cfRule type="cellIs" dxfId="17087" priority="7195" operator="notEqual">
      <formula>""</formula>
    </cfRule>
    <cfRule type="cellIs" dxfId="17086" priority="7196" operator="equal">
      <formula>""</formula>
    </cfRule>
  </conditionalFormatting>
  <conditionalFormatting sqref="R1681:R1687">
    <cfRule type="cellIs" dxfId="17085" priority="7193" operator="notEqual">
      <formula>""</formula>
    </cfRule>
    <cfRule type="cellIs" dxfId="17084" priority="7194" operator="equal">
      <formula>""</formula>
    </cfRule>
  </conditionalFormatting>
  <conditionalFormatting sqref="I1684">
    <cfRule type="cellIs" dxfId="17083" priority="7191" operator="notEqual">
      <formula>""</formula>
    </cfRule>
    <cfRule type="cellIs" dxfId="17082" priority="7192" operator="equal">
      <formula>""</formula>
    </cfRule>
  </conditionalFormatting>
  <conditionalFormatting sqref="G1683:G1688">
    <cfRule type="cellIs" dxfId="17081" priority="7189" operator="notEqual">
      <formula>""</formula>
    </cfRule>
    <cfRule type="cellIs" dxfId="17080" priority="7190" operator="equal">
      <formula>""</formula>
    </cfRule>
  </conditionalFormatting>
  <conditionalFormatting sqref="G1689">
    <cfRule type="cellIs" dxfId="17079" priority="7187" operator="notEqual">
      <formula>""</formula>
    </cfRule>
    <cfRule type="cellIs" dxfId="17078" priority="7188" operator="equal">
      <formula>""</formula>
    </cfRule>
  </conditionalFormatting>
  <conditionalFormatting sqref="I1680:I1683">
    <cfRule type="cellIs" dxfId="17077" priority="7185" operator="notEqual">
      <formula>""</formula>
    </cfRule>
    <cfRule type="cellIs" dxfId="17076" priority="7186" operator="equal">
      <formula>""</formula>
    </cfRule>
  </conditionalFormatting>
  <conditionalFormatting sqref="I1685:I1688">
    <cfRule type="cellIs" dxfId="17075" priority="7183" operator="notEqual">
      <formula>""</formula>
    </cfRule>
    <cfRule type="cellIs" dxfId="17074" priority="7184" operator="equal">
      <formula>""</formula>
    </cfRule>
  </conditionalFormatting>
  <conditionalFormatting sqref="F1689">
    <cfRule type="cellIs" dxfId="17073" priority="7181" operator="notEqual">
      <formula>""</formula>
    </cfRule>
    <cfRule type="cellIs" dxfId="17072" priority="7182" operator="equal">
      <formula>""</formula>
    </cfRule>
  </conditionalFormatting>
  <conditionalFormatting sqref="J1686">
    <cfRule type="cellIs" dxfId="17071" priority="7179" operator="notEqual">
      <formula>""</formula>
    </cfRule>
    <cfRule type="cellIs" dxfId="17070" priority="7180" operator="equal">
      <formula>""</formula>
    </cfRule>
  </conditionalFormatting>
  <conditionalFormatting sqref="E1683:E1689">
    <cfRule type="cellIs" dxfId="17069" priority="7177" operator="notEqual">
      <formula>""</formula>
    </cfRule>
    <cfRule type="cellIs" dxfId="17068" priority="7178" operator="equal">
      <formula>""</formula>
    </cfRule>
  </conditionalFormatting>
  <conditionalFormatting sqref="F1684:F1688">
    <cfRule type="cellIs" dxfId="17067" priority="7175" operator="notEqual">
      <formula>""</formula>
    </cfRule>
    <cfRule type="cellIs" dxfId="17066" priority="7176" operator="equal">
      <formula>""</formula>
    </cfRule>
  </conditionalFormatting>
  <conditionalFormatting sqref="D1687:D1688">
    <cfRule type="cellIs" dxfId="17065" priority="7173" operator="notEqual">
      <formula>""</formula>
    </cfRule>
    <cfRule type="cellIs" dxfId="17064" priority="7174" operator="equal">
      <formula>""</formula>
    </cfRule>
  </conditionalFormatting>
  <conditionalFormatting sqref="O1678:O1683">
    <cfRule type="cellIs" dxfId="17063" priority="7171" operator="notEqual">
      <formula>""</formula>
    </cfRule>
    <cfRule type="cellIs" dxfId="17062" priority="7172" operator="equal">
      <formula>""</formula>
    </cfRule>
  </conditionalFormatting>
  <conditionalFormatting sqref="H1679">
    <cfRule type="cellIs" dxfId="17061" priority="7169" operator="notEqual">
      <formula>""</formula>
    </cfRule>
    <cfRule type="cellIs" dxfId="17060" priority="7170" operator="equal">
      <formula>""</formula>
    </cfRule>
  </conditionalFormatting>
  <conditionalFormatting sqref="H1680:H1684">
    <cfRule type="cellIs" dxfId="17059" priority="7167" operator="notEqual">
      <formula>""</formula>
    </cfRule>
    <cfRule type="cellIs" dxfId="17058" priority="7168" operator="equal">
      <formula>""</formula>
    </cfRule>
  </conditionalFormatting>
  <conditionalFormatting sqref="L1678:L1683">
    <cfRule type="cellIs" dxfId="17057" priority="7165" operator="notEqual">
      <formula>""</formula>
    </cfRule>
    <cfRule type="cellIs" dxfId="17056" priority="7166" operator="equal">
      <formula>""</formula>
    </cfRule>
  </conditionalFormatting>
  <conditionalFormatting sqref="F1678:F1683">
    <cfRule type="cellIs" dxfId="17055" priority="7163" operator="notEqual">
      <formula>""</formula>
    </cfRule>
    <cfRule type="cellIs" dxfId="17054" priority="7164" operator="equal">
      <formula>""</formula>
    </cfRule>
  </conditionalFormatting>
  <conditionalFormatting sqref="M1678:M1688">
    <cfRule type="cellIs" dxfId="17053" priority="7161" operator="notEqual">
      <formula>""</formula>
    </cfRule>
    <cfRule type="cellIs" dxfId="17052" priority="7162" operator="equal">
      <formula>""</formula>
    </cfRule>
  </conditionalFormatting>
  <conditionalFormatting sqref="D1681:D1686">
    <cfRule type="cellIs" dxfId="17051" priority="7159" operator="notEqual">
      <formula>""</formula>
    </cfRule>
    <cfRule type="cellIs" dxfId="17050" priority="7160" operator="equal">
      <formula>""</formula>
    </cfRule>
  </conditionalFormatting>
  <conditionalFormatting sqref="Q1693:U1694 H1704:I1704 R1695 K1703 K1704:M1704 J1702:J1704 H1703 S1695:S1700 O1704:P1704 O1703 N1693:N1704 Q1695:Q1704">
    <cfRule type="cellIs" dxfId="17049" priority="7157" operator="notEqual">
      <formula>""</formula>
    </cfRule>
    <cfRule type="cellIs" dxfId="17048" priority="7158" operator="equal">
      <formula>""</formula>
    </cfRule>
  </conditionalFormatting>
  <conditionalFormatting sqref="B1693:C1702 I1693:J1694 C1703:C1704 E1693:E1697 G1693:G1697 J1695:J1700">
    <cfRule type="cellIs" dxfId="17047" priority="7155" operator="notEqual">
      <formula>""</formula>
    </cfRule>
    <cfRule type="cellIs" dxfId="17046" priority="7156" operator="equal">
      <formula>""</formula>
    </cfRule>
  </conditionalFormatting>
  <conditionalFormatting sqref="K1693:K1702">
    <cfRule type="cellIs" dxfId="17045" priority="7153" operator="notEqual">
      <formula>""</formula>
    </cfRule>
    <cfRule type="cellIs" dxfId="17044" priority="7154" operator="equal">
      <formula>""</formula>
    </cfRule>
  </conditionalFormatting>
  <conditionalFormatting sqref="D1693 D1704">
    <cfRule type="cellIs" dxfId="17043" priority="7151" operator="notEqual">
      <formula>""</formula>
    </cfRule>
    <cfRule type="cellIs" dxfId="17042" priority="7152" operator="equal">
      <formula>""</formula>
    </cfRule>
  </conditionalFormatting>
  <conditionalFormatting sqref="R1703:R1704">
    <cfRule type="cellIs" dxfId="17041" priority="7149" operator="notEqual">
      <formula>""</formula>
    </cfRule>
    <cfRule type="cellIs" dxfId="17040" priority="7150" operator="equal">
      <formula>""</formula>
    </cfRule>
  </conditionalFormatting>
  <conditionalFormatting sqref="O1699:O1702">
    <cfRule type="cellIs" dxfId="17039" priority="7147" operator="notEqual">
      <formula>""</formula>
    </cfRule>
    <cfRule type="cellIs" dxfId="17038" priority="7148" operator="equal">
      <formula>""</formula>
    </cfRule>
  </conditionalFormatting>
  <conditionalFormatting sqref="L1699:L1703">
    <cfRule type="cellIs" dxfId="17037" priority="7145" operator="notEqual">
      <formula>""</formula>
    </cfRule>
    <cfRule type="cellIs" dxfId="17036" priority="7146" operator="equal">
      <formula>""</formula>
    </cfRule>
  </conditionalFormatting>
  <conditionalFormatting sqref="D1694:D1695">
    <cfRule type="cellIs" dxfId="17035" priority="7143" operator="notEqual">
      <formula>""</formula>
    </cfRule>
    <cfRule type="cellIs" dxfId="17034" priority="7144" operator="equal">
      <formula>""</formula>
    </cfRule>
  </conditionalFormatting>
  <conditionalFormatting sqref="U1695:U1704">
    <cfRule type="cellIs" dxfId="17033" priority="7141" operator="notEqual">
      <formula>""</formula>
    </cfRule>
    <cfRule type="cellIs" dxfId="17032" priority="7142" operator="equal">
      <formula>""</formula>
    </cfRule>
  </conditionalFormatting>
  <conditionalFormatting sqref="T1695:T1704">
    <cfRule type="cellIs" dxfId="17031" priority="7139" operator="notEqual">
      <formula>""</formula>
    </cfRule>
    <cfRule type="cellIs" dxfId="17030" priority="7140" operator="equal">
      <formula>""</formula>
    </cfRule>
  </conditionalFormatting>
  <conditionalFormatting sqref="S1701:S1704">
    <cfRule type="cellIs" dxfId="17029" priority="7137" operator="notEqual">
      <formula>""</formula>
    </cfRule>
    <cfRule type="cellIs" dxfId="17028" priority="7138" operator="equal">
      <formula>""</formula>
    </cfRule>
  </conditionalFormatting>
  <conditionalFormatting sqref="H1693 H1700:H1702">
    <cfRule type="cellIs" dxfId="17027" priority="7135" operator="notEqual">
      <formula>""</formula>
    </cfRule>
    <cfRule type="cellIs" dxfId="17026" priority="7136" operator="equal">
      <formula>""</formula>
    </cfRule>
  </conditionalFormatting>
  <conditionalFormatting sqref="B1703:B1704">
    <cfRule type="cellIs" dxfId="17025" priority="7133" operator="notEqual">
      <formula>""</formula>
    </cfRule>
    <cfRule type="cellIs" dxfId="17024" priority="7134" operator="equal">
      <formula>""</formula>
    </cfRule>
  </conditionalFormatting>
  <conditionalFormatting sqref="P1693:P1703">
    <cfRule type="cellIs" dxfId="17023" priority="7131" operator="notEqual">
      <formula>""</formula>
    </cfRule>
    <cfRule type="cellIs" dxfId="17022" priority="7132" operator="equal">
      <formula>""</formula>
    </cfRule>
  </conditionalFormatting>
  <conditionalFormatting sqref="R1696:R1702">
    <cfRule type="cellIs" dxfId="17021" priority="7129" operator="notEqual">
      <formula>""</formula>
    </cfRule>
    <cfRule type="cellIs" dxfId="17020" priority="7130" operator="equal">
      <formula>""</formula>
    </cfRule>
  </conditionalFormatting>
  <conditionalFormatting sqref="I1699">
    <cfRule type="cellIs" dxfId="17019" priority="7127" operator="notEqual">
      <formula>""</formula>
    </cfRule>
    <cfRule type="cellIs" dxfId="17018" priority="7128" operator="equal">
      <formula>""</formula>
    </cfRule>
  </conditionalFormatting>
  <conditionalFormatting sqref="G1698:G1703">
    <cfRule type="cellIs" dxfId="17017" priority="7125" operator="notEqual">
      <formula>""</formula>
    </cfRule>
    <cfRule type="cellIs" dxfId="17016" priority="7126" operator="equal">
      <formula>""</formula>
    </cfRule>
  </conditionalFormatting>
  <conditionalFormatting sqref="G1704">
    <cfRule type="cellIs" dxfId="17015" priority="7123" operator="notEqual">
      <formula>""</formula>
    </cfRule>
    <cfRule type="cellIs" dxfId="17014" priority="7124" operator="equal">
      <formula>""</formula>
    </cfRule>
  </conditionalFormatting>
  <conditionalFormatting sqref="I1695:I1698">
    <cfRule type="cellIs" dxfId="17013" priority="7121" operator="notEqual">
      <formula>""</formula>
    </cfRule>
    <cfRule type="cellIs" dxfId="17012" priority="7122" operator="equal">
      <formula>""</formula>
    </cfRule>
  </conditionalFormatting>
  <conditionalFormatting sqref="I1700:I1703">
    <cfRule type="cellIs" dxfId="17011" priority="7119" operator="notEqual">
      <formula>""</formula>
    </cfRule>
    <cfRule type="cellIs" dxfId="17010" priority="7120" operator="equal">
      <formula>""</formula>
    </cfRule>
  </conditionalFormatting>
  <conditionalFormatting sqref="F1704">
    <cfRule type="cellIs" dxfId="17009" priority="7117" operator="notEqual">
      <formula>""</formula>
    </cfRule>
    <cfRule type="cellIs" dxfId="17008" priority="7118" operator="equal">
      <formula>""</formula>
    </cfRule>
  </conditionalFormatting>
  <conditionalFormatting sqref="J1701">
    <cfRule type="cellIs" dxfId="17007" priority="7115" operator="notEqual">
      <formula>""</formula>
    </cfRule>
    <cfRule type="cellIs" dxfId="17006" priority="7116" operator="equal">
      <formula>""</formula>
    </cfRule>
  </conditionalFormatting>
  <conditionalFormatting sqref="E1698:E1704">
    <cfRule type="cellIs" dxfId="17005" priority="7113" operator="notEqual">
      <formula>""</formula>
    </cfRule>
    <cfRule type="cellIs" dxfId="17004" priority="7114" operator="equal">
      <formula>""</formula>
    </cfRule>
  </conditionalFormatting>
  <conditionalFormatting sqref="F1699:F1703">
    <cfRule type="cellIs" dxfId="17003" priority="7111" operator="notEqual">
      <formula>""</formula>
    </cfRule>
    <cfRule type="cellIs" dxfId="17002" priority="7112" operator="equal">
      <formula>""</formula>
    </cfRule>
  </conditionalFormatting>
  <conditionalFormatting sqref="D1702:D1703">
    <cfRule type="cellIs" dxfId="17001" priority="7109" operator="notEqual">
      <formula>""</formula>
    </cfRule>
    <cfRule type="cellIs" dxfId="17000" priority="7110" operator="equal">
      <formula>""</formula>
    </cfRule>
  </conditionalFormatting>
  <conditionalFormatting sqref="O1693:O1698">
    <cfRule type="cellIs" dxfId="16999" priority="7107" operator="notEqual">
      <formula>""</formula>
    </cfRule>
    <cfRule type="cellIs" dxfId="16998" priority="7108" operator="equal">
      <formula>""</formula>
    </cfRule>
  </conditionalFormatting>
  <conditionalFormatting sqref="H1694">
    <cfRule type="cellIs" dxfId="16997" priority="7105" operator="notEqual">
      <formula>""</formula>
    </cfRule>
    <cfRule type="cellIs" dxfId="16996" priority="7106" operator="equal">
      <formula>""</formula>
    </cfRule>
  </conditionalFormatting>
  <conditionalFormatting sqref="H1695:H1699">
    <cfRule type="cellIs" dxfId="16995" priority="7103" operator="notEqual">
      <formula>""</formula>
    </cfRule>
    <cfRule type="cellIs" dxfId="16994" priority="7104" operator="equal">
      <formula>""</formula>
    </cfRule>
  </conditionalFormatting>
  <conditionalFormatting sqref="L1693:L1698">
    <cfRule type="cellIs" dxfId="16993" priority="7101" operator="notEqual">
      <formula>""</formula>
    </cfRule>
    <cfRule type="cellIs" dxfId="16992" priority="7102" operator="equal">
      <formula>""</formula>
    </cfRule>
  </conditionalFormatting>
  <conditionalFormatting sqref="F1693:F1698">
    <cfRule type="cellIs" dxfId="16991" priority="7099" operator="notEqual">
      <formula>""</formula>
    </cfRule>
    <cfRule type="cellIs" dxfId="16990" priority="7100" operator="equal">
      <formula>""</formula>
    </cfRule>
  </conditionalFormatting>
  <conditionalFormatting sqref="M1693:M1703">
    <cfRule type="cellIs" dxfId="16989" priority="7097" operator="notEqual">
      <formula>""</formula>
    </cfRule>
    <cfRule type="cellIs" dxfId="16988" priority="7098" operator="equal">
      <formula>""</formula>
    </cfRule>
  </conditionalFormatting>
  <conditionalFormatting sqref="D1696:D1701">
    <cfRule type="cellIs" dxfId="16987" priority="7095" operator="notEqual">
      <formula>""</formula>
    </cfRule>
    <cfRule type="cellIs" dxfId="16986" priority="7096" operator="equal">
      <formula>""</formula>
    </cfRule>
  </conditionalFormatting>
  <conditionalFormatting sqref="Q1708:U1709 H1719:I1719 R1710 K1718 K1719:M1719 J1717:J1719 H1718 S1710:S1715 O1719:P1719 O1718 N1708:N1719 Q1710:Q1719">
    <cfRule type="cellIs" dxfId="16985" priority="7093" operator="notEqual">
      <formula>""</formula>
    </cfRule>
    <cfRule type="cellIs" dxfId="16984" priority="7094" operator="equal">
      <formula>""</formula>
    </cfRule>
  </conditionalFormatting>
  <conditionalFormatting sqref="B1708:C1717 I1708:J1709 C1718:C1719 E1708:E1712 G1708:G1712 J1710:J1715">
    <cfRule type="cellIs" dxfId="16983" priority="7091" operator="notEqual">
      <formula>""</formula>
    </cfRule>
    <cfRule type="cellIs" dxfId="16982" priority="7092" operator="equal">
      <formula>""</formula>
    </cfRule>
  </conditionalFormatting>
  <conditionalFormatting sqref="K1708:K1717">
    <cfRule type="cellIs" dxfId="16981" priority="7089" operator="notEqual">
      <formula>""</formula>
    </cfRule>
    <cfRule type="cellIs" dxfId="16980" priority="7090" operator="equal">
      <formula>""</formula>
    </cfRule>
  </conditionalFormatting>
  <conditionalFormatting sqref="D1708 D1719">
    <cfRule type="cellIs" dxfId="16979" priority="7087" operator="notEqual">
      <formula>""</formula>
    </cfRule>
    <cfRule type="cellIs" dxfId="16978" priority="7088" operator="equal">
      <formula>""</formula>
    </cfRule>
  </conditionalFormatting>
  <conditionalFormatting sqref="R1718:R1719">
    <cfRule type="cellIs" dxfId="16977" priority="7085" operator="notEqual">
      <formula>""</formula>
    </cfRule>
    <cfRule type="cellIs" dxfId="16976" priority="7086" operator="equal">
      <formula>""</formula>
    </cfRule>
  </conditionalFormatting>
  <conditionalFormatting sqref="O1714:O1717">
    <cfRule type="cellIs" dxfId="16975" priority="7083" operator="notEqual">
      <formula>""</formula>
    </cfRule>
    <cfRule type="cellIs" dxfId="16974" priority="7084" operator="equal">
      <formula>""</formula>
    </cfRule>
  </conditionalFormatting>
  <conditionalFormatting sqref="L1714:L1718">
    <cfRule type="cellIs" dxfId="16973" priority="7081" operator="notEqual">
      <formula>""</formula>
    </cfRule>
    <cfRule type="cellIs" dxfId="16972" priority="7082" operator="equal">
      <formula>""</formula>
    </cfRule>
  </conditionalFormatting>
  <conditionalFormatting sqref="D1709:D1710">
    <cfRule type="cellIs" dxfId="16971" priority="7079" operator="notEqual">
      <formula>""</formula>
    </cfRule>
    <cfRule type="cellIs" dxfId="16970" priority="7080" operator="equal">
      <formula>""</formula>
    </cfRule>
  </conditionalFormatting>
  <conditionalFormatting sqref="U1710:U1719">
    <cfRule type="cellIs" dxfId="16969" priority="7077" operator="notEqual">
      <formula>""</formula>
    </cfRule>
    <cfRule type="cellIs" dxfId="16968" priority="7078" operator="equal">
      <formula>""</formula>
    </cfRule>
  </conditionalFormatting>
  <conditionalFormatting sqref="T1710:T1719">
    <cfRule type="cellIs" dxfId="16967" priority="7075" operator="notEqual">
      <formula>""</formula>
    </cfRule>
    <cfRule type="cellIs" dxfId="16966" priority="7076" operator="equal">
      <formula>""</formula>
    </cfRule>
  </conditionalFormatting>
  <conditionalFormatting sqref="S1716:S1719">
    <cfRule type="cellIs" dxfId="16965" priority="7073" operator="notEqual">
      <formula>""</formula>
    </cfRule>
    <cfRule type="cellIs" dxfId="16964" priority="7074" operator="equal">
      <formula>""</formula>
    </cfRule>
  </conditionalFormatting>
  <conditionalFormatting sqref="H1708 H1715:H1717">
    <cfRule type="cellIs" dxfId="16963" priority="7071" operator="notEqual">
      <formula>""</formula>
    </cfRule>
    <cfRule type="cellIs" dxfId="16962" priority="7072" operator="equal">
      <formula>""</formula>
    </cfRule>
  </conditionalFormatting>
  <conditionalFormatting sqref="B1718:B1719">
    <cfRule type="cellIs" dxfId="16961" priority="7069" operator="notEqual">
      <formula>""</formula>
    </cfRule>
    <cfRule type="cellIs" dxfId="16960" priority="7070" operator="equal">
      <formula>""</formula>
    </cfRule>
  </conditionalFormatting>
  <conditionalFormatting sqref="P1708:P1718">
    <cfRule type="cellIs" dxfId="16959" priority="7067" operator="notEqual">
      <formula>""</formula>
    </cfRule>
    <cfRule type="cellIs" dxfId="16958" priority="7068" operator="equal">
      <formula>""</formula>
    </cfRule>
  </conditionalFormatting>
  <conditionalFormatting sqref="R1711:R1717">
    <cfRule type="cellIs" dxfId="16957" priority="7065" operator="notEqual">
      <formula>""</formula>
    </cfRule>
    <cfRule type="cellIs" dxfId="16956" priority="7066" operator="equal">
      <formula>""</formula>
    </cfRule>
  </conditionalFormatting>
  <conditionalFormatting sqref="I1714">
    <cfRule type="cellIs" dxfId="16955" priority="7063" operator="notEqual">
      <formula>""</formula>
    </cfRule>
    <cfRule type="cellIs" dxfId="16954" priority="7064" operator="equal">
      <formula>""</formula>
    </cfRule>
  </conditionalFormatting>
  <conditionalFormatting sqref="G1713:G1718">
    <cfRule type="cellIs" dxfId="16953" priority="7061" operator="notEqual">
      <formula>""</formula>
    </cfRule>
    <cfRule type="cellIs" dxfId="16952" priority="7062" operator="equal">
      <formula>""</formula>
    </cfRule>
  </conditionalFormatting>
  <conditionalFormatting sqref="G1719">
    <cfRule type="cellIs" dxfId="16951" priority="7059" operator="notEqual">
      <formula>""</formula>
    </cfRule>
    <cfRule type="cellIs" dxfId="16950" priority="7060" operator="equal">
      <formula>""</formula>
    </cfRule>
  </conditionalFormatting>
  <conditionalFormatting sqref="I1710:I1713">
    <cfRule type="cellIs" dxfId="16949" priority="7057" operator="notEqual">
      <formula>""</formula>
    </cfRule>
    <cfRule type="cellIs" dxfId="16948" priority="7058" operator="equal">
      <formula>""</formula>
    </cfRule>
  </conditionalFormatting>
  <conditionalFormatting sqref="I1715:I1718">
    <cfRule type="cellIs" dxfId="16947" priority="7055" operator="notEqual">
      <formula>""</formula>
    </cfRule>
    <cfRule type="cellIs" dxfId="16946" priority="7056" operator="equal">
      <formula>""</formula>
    </cfRule>
  </conditionalFormatting>
  <conditionalFormatting sqref="F1719">
    <cfRule type="cellIs" dxfId="16945" priority="7053" operator="notEqual">
      <formula>""</formula>
    </cfRule>
    <cfRule type="cellIs" dxfId="16944" priority="7054" operator="equal">
      <formula>""</formula>
    </cfRule>
  </conditionalFormatting>
  <conditionalFormatting sqref="J1716">
    <cfRule type="cellIs" dxfId="16943" priority="7051" operator="notEqual">
      <formula>""</formula>
    </cfRule>
    <cfRule type="cellIs" dxfId="16942" priority="7052" operator="equal">
      <formula>""</formula>
    </cfRule>
  </conditionalFormatting>
  <conditionalFormatting sqref="E1713:E1719">
    <cfRule type="cellIs" dxfId="16941" priority="7049" operator="notEqual">
      <formula>""</formula>
    </cfRule>
    <cfRule type="cellIs" dxfId="16940" priority="7050" operator="equal">
      <formula>""</formula>
    </cfRule>
  </conditionalFormatting>
  <conditionalFormatting sqref="F1714:F1718">
    <cfRule type="cellIs" dxfId="16939" priority="7047" operator="notEqual">
      <formula>""</formula>
    </cfRule>
    <cfRule type="cellIs" dxfId="16938" priority="7048" operator="equal">
      <formula>""</formula>
    </cfRule>
  </conditionalFormatting>
  <conditionalFormatting sqref="D1717:D1718">
    <cfRule type="cellIs" dxfId="16937" priority="7045" operator="notEqual">
      <formula>""</formula>
    </cfRule>
    <cfRule type="cellIs" dxfId="16936" priority="7046" operator="equal">
      <formula>""</formula>
    </cfRule>
  </conditionalFormatting>
  <conditionalFormatting sqref="O1708:O1713">
    <cfRule type="cellIs" dxfId="16935" priority="7043" operator="notEqual">
      <formula>""</formula>
    </cfRule>
    <cfRule type="cellIs" dxfId="16934" priority="7044" operator="equal">
      <formula>""</formula>
    </cfRule>
  </conditionalFormatting>
  <conditionalFormatting sqref="H1709">
    <cfRule type="cellIs" dxfId="16933" priority="7041" operator="notEqual">
      <formula>""</formula>
    </cfRule>
    <cfRule type="cellIs" dxfId="16932" priority="7042" operator="equal">
      <formula>""</formula>
    </cfRule>
  </conditionalFormatting>
  <conditionalFormatting sqref="H1710:H1714">
    <cfRule type="cellIs" dxfId="16931" priority="7039" operator="notEqual">
      <formula>""</formula>
    </cfRule>
    <cfRule type="cellIs" dxfId="16930" priority="7040" operator="equal">
      <formula>""</formula>
    </cfRule>
  </conditionalFormatting>
  <conditionalFormatting sqref="L1708:L1713">
    <cfRule type="cellIs" dxfId="16929" priority="7037" operator="notEqual">
      <formula>""</formula>
    </cfRule>
    <cfRule type="cellIs" dxfId="16928" priority="7038" operator="equal">
      <formula>""</formula>
    </cfRule>
  </conditionalFormatting>
  <conditionalFormatting sqref="F1708:F1713">
    <cfRule type="cellIs" dxfId="16927" priority="7035" operator="notEqual">
      <formula>""</formula>
    </cfRule>
    <cfRule type="cellIs" dxfId="16926" priority="7036" operator="equal">
      <formula>""</formula>
    </cfRule>
  </conditionalFormatting>
  <conditionalFormatting sqref="M1708:M1718">
    <cfRule type="cellIs" dxfId="16925" priority="7033" operator="notEqual">
      <formula>""</formula>
    </cfRule>
    <cfRule type="cellIs" dxfId="16924" priority="7034" operator="equal">
      <formula>""</formula>
    </cfRule>
  </conditionalFormatting>
  <conditionalFormatting sqref="D1711:D1716">
    <cfRule type="cellIs" dxfId="16923" priority="7031" operator="notEqual">
      <formula>""</formula>
    </cfRule>
    <cfRule type="cellIs" dxfId="16922" priority="7032" operator="equal">
      <formula>""</formula>
    </cfRule>
  </conditionalFormatting>
  <conditionalFormatting sqref="Q1723:U1724 H1734:I1734 R1725 K1733 K1734:M1734 J1732:J1734 H1733 S1725:S1730 O1734:P1734 O1733 N1723:N1734 Q1725:Q1734">
    <cfRule type="cellIs" dxfId="16921" priority="7029" operator="notEqual">
      <formula>""</formula>
    </cfRule>
    <cfRule type="cellIs" dxfId="16920" priority="7030" operator="equal">
      <formula>""</formula>
    </cfRule>
  </conditionalFormatting>
  <conditionalFormatting sqref="B1723:C1732 I1723:J1724 C1733:C1734 E1723:E1727 G1723:G1727 J1725:J1730">
    <cfRule type="cellIs" dxfId="16919" priority="7027" operator="notEqual">
      <formula>""</formula>
    </cfRule>
    <cfRule type="cellIs" dxfId="16918" priority="7028" operator="equal">
      <formula>""</formula>
    </cfRule>
  </conditionalFormatting>
  <conditionalFormatting sqref="K1723:K1732">
    <cfRule type="cellIs" dxfId="16917" priority="7025" operator="notEqual">
      <formula>""</formula>
    </cfRule>
    <cfRule type="cellIs" dxfId="16916" priority="7026" operator="equal">
      <formula>""</formula>
    </cfRule>
  </conditionalFormatting>
  <conditionalFormatting sqref="D1723 D1734">
    <cfRule type="cellIs" dxfId="16915" priority="7023" operator="notEqual">
      <formula>""</formula>
    </cfRule>
    <cfRule type="cellIs" dxfId="16914" priority="7024" operator="equal">
      <formula>""</formula>
    </cfRule>
  </conditionalFormatting>
  <conditionalFormatting sqref="R1733:R1734">
    <cfRule type="cellIs" dxfId="16913" priority="7021" operator="notEqual">
      <formula>""</formula>
    </cfRule>
    <cfRule type="cellIs" dxfId="16912" priority="7022" operator="equal">
      <formula>""</formula>
    </cfRule>
  </conditionalFormatting>
  <conditionalFormatting sqref="O1729:O1732">
    <cfRule type="cellIs" dxfId="16911" priority="7019" operator="notEqual">
      <formula>""</formula>
    </cfRule>
    <cfRule type="cellIs" dxfId="16910" priority="7020" operator="equal">
      <formula>""</formula>
    </cfRule>
  </conditionalFormatting>
  <conditionalFormatting sqref="L1729:L1733">
    <cfRule type="cellIs" dxfId="16909" priority="7017" operator="notEqual">
      <formula>""</formula>
    </cfRule>
    <cfRule type="cellIs" dxfId="16908" priority="7018" operator="equal">
      <formula>""</formula>
    </cfRule>
  </conditionalFormatting>
  <conditionalFormatting sqref="D1724:D1725">
    <cfRule type="cellIs" dxfId="16907" priority="7015" operator="notEqual">
      <formula>""</formula>
    </cfRule>
    <cfRule type="cellIs" dxfId="16906" priority="7016" operator="equal">
      <formula>""</formula>
    </cfRule>
  </conditionalFormatting>
  <conditionalFormatting sqref="U1725:U1734">
    <cfRule type="cellIs" dxfId="16905" priority="7013" operator="notEqual">
      <formula>""</formula>
    </cfRule>
    <cfRule type="cellIs" dxfId="16904" priority="7014" operator="equal">
      <formula>""</formula>
    </cfRule>
  </conditionalFormatting>
  <conditionalFormatting sqref="T1725:T1734">
    <cfRule type="cellIs" dxfId="16903" priority="7011" operator="notEqual">
      <formula>""</formula>
    </cfRule>
    <cfRule type="cellIs" dxfId="16902" priority="7012" operator="equal">
      <formula>""</formula>
    </cfRule>
  </conditionalFormatting>
  <conditionalFormatting sqref="S1731:S1734">
    <cfRule type="cellIs" dxfId="16901" priority="7009" operator="notEqual">
      <formula>""</formula>
    </cfRule>
    <cfRule type="cellIs" dxfId="16900" priority="7010" operator="equal">
      <formula>""</formula>
    </cfRule>
  </conditionalFormatting>
  <conditionalFormatting sqref="H1723 H1730:H1732">
    <cfRule type="cellIs" dxfId="16899" priority="7007" operator="notEqual">
      <formula>""</formula>
    </cfRule>
    <cfRule type="cellIs" dxfId="16898" priority="7008" operator="equal">
      <formula>""</formula>
    </cfRule>
  </conditionalFormatting>
  <conditionalFormatting sqref="B1733:B1734">
    <cfRule type="cellIs" dxfId="16897" priority="7005" operator="notEqual">
      <formula>""</formula>
    </cfRule>
    <cfRule type="cellIs" dxfId="16896" priority="7006" operator="equal">
      <formula>""</formula>
    </cfRule>
  </conditionalFormatting>
  <conditionalFormatting sqref="P1723:P1733">
    <cfRule type="cellIs" dxfId="16895" priority="7003" operator="notEqual">
      <formula>""</formula>
    </cfRule>
    <cfRule type="cellIs" dxfId="16894" priority="7004" operator="equal">
      <formula>""</formula>
    </cfRule>
  </conditionalFormatting>
  <conditionalFormatting sqref="R1726:R1732">
    <cfRule type="cellIs" dxfId="16893" priority="7001" operator="notEqual">
      <formula>""</formula>
    </cfRule>
    <cfRule type="cellIs" dxfId="16892" priority="7002" operator="equal">
      <formula>""</formula>
    </cfRule>
  </conditionalFormatting>
  <conditionalFormatting sqref="I1729">
    <cfRule type="cellIs" dxfId="16891" priority="6999" operator="notEqual">
      <formula>""</formula>
    </cfRule>
    <cfRule type="cellIs" dxfId="16890" priority="7000" operator="equal">
      <formula>""</formula>
    </cfRule>
  </conditionalFormatting>
  <conditionalFormatting sqref="G1728:G1733">
    <cfRule type="cellIs" dxfId="16889" priority="6997" operator="notEqual">
      <formula>""</formula>
    </cfRule>
    <cfRule type="cellIs" dxfId="16888" priority="6998" operator="equal">
      <formula>""</formula>
    </cfRule>
  </conditionalFormatting>
  <conditionalFormatting sqref="G1734">
    <cfRule type="cellIs" dxfId="16887" priority="6995" operator="notEqual">
      <formula>""</formula>
    </cfRule>
    <cfRule type="cellIs" dxfId="16886" priority="6996" operator="equal">
      <formula>""</formula>
    </cfRule>
  </conditionalFormatting>
  <conditionalFormatting sqref="I1725:I1728">
    <cfRule type="cellIs" dxfId="16885" priority="6993" operator="notEqual">
      <formula>""</formula>
    </cfRule>
    <cfRule type="cellIs" dxfId="16884" priority="6994" operator="equal">
      <formula>""</formula>
    </cfRule>
  </conditionalFormatting>
  <conditionalFormatting sqref="I1730:I1733">
    <cfRule type="cellIs" dxfId="16883" priority="6991" operator="notEqual">
      <formula>""</formula>
    </cfRule>
    <cfRule type="cellIs" dxfId="16882" priority="6992" operator="equal">
      <formula>""</formula>
    </cfRule>
  </conditionalFormatting>
  <conditionalFormatting sqref="F1734">
    <cfRule type="cellIs" dxfId="16881" priority="6989" operator="notEqual">
      <formula>""</formula>
    </cfRule>
    <cfRule type="cellIs" dxfId="16880" priority="6990" operator="equal">
      <formula>""</formula>
    </cfRule>
  </conditionalFormatting>
  <conditionalFormatting sqref="J1731">
    <cfRule type="cellIs" dxfId="16879" priority="6987" operator="notEqual">
      <formula>""</formula>
    </cfRule>
    <cfRule type="cellIs" dxfId="16878" priority="6988" operator="equal">
      <formula>""</formula>
    </cfRule>
  </conditionalFormatting>
  <conditionalFormatting sqref="E1728:E1734">
    <cfRule type="cellIs" dxfId="16877" priority="6985" operator="notEqual">
      <formula>""</formula>
    </cfRule>
    <cfRule type="cellIs" dxfId="16876" priority="6986" operator="equal">
      <formula>""</formula>
    </cfRule>
  </conditionalFormatting>
  <conditionalFormatting sqref="F1729:F1733">
    <cfRule type="cellIs" dxfId="16875" priority="6983" operator="notEqual">
      <formula>""</formula>
    </cfRule>
    <cfRule type="cellIs" dxfId="16874" priority="6984" operator="equal">
      <formula>""</formula>
    </cfRule>
  </conditionalFormatting>
  <conditionalFormatting sqref="D1732:D1733">
    <cfRule type="cellIs" dxfId="16873" priority="6981" operator="notEqual">
      <formula>""</formula>
    </cfRule>
    <cfRule type="cellIs" dxfId="16872" priority="6982" operator="equal">
      <formula>""</formula>
    </cfRule>
  </conditionalFormatting>
  <conditionalFormatting sqref="O1723:O1728">
    <cfRule type="cellIs" dxfId="16871" priority="6979" operator="notEqual">
      <formula>""</formula>
    </cfRule>
    <cfRule type="cellIs" dxfId="16870" priority="6980" operator="equal">
      <formula>""</formula>
    </cfRule>
  </conditionalFormatting>
  <conditionalFormatting sqref="H1724">
    <cfRule type="cellIs" dxfId="16869" priority="6977" operator="notEqual">
      <formula>""</formula>
    </cfRule>
    <cfRule type="cellIs" dxfId="16868" priority="6978" operator="equal">
      <formula>""</formula>
    </cfRule>
  </conditionalFormatting>
  <conditionalFormatting sqref="H1725:H1729">
    <cfRule type="cellIs" dxfId="16867" priority="6975" operator="notEqual">
      <formula>""</formula>
    </cfRule>
    <cfRule type="cellIs" dxfId="16866" priority="6976" operator="equal">
      <formula>""</formula>
    </cfRule>
  </conditionalFormatting>
  <conditionalFormatting sqref="L1723:L1728">
    <cfRule type="cellIs" dxfId="16865" priority="6973" operator="notEqual">
      <formula>""</formula>
    </cfRule>
    <cfRule type="cellIs" dxfId="16864" priority="6974" operator="equal">
      <formula>""</formula>
    </cfRule>
  </conditionalFormatting>
  <conditionalFormatting sqref="F1723:F1728">
    <cfRule type="cellIs" dxfId="16863" priority="6971" operator="notEqual">
      <formula>""</formula>
    </cfRule>
    <cfRule type="cellIs" dxfId="16862" priority="6972" operator="equal">
      <formula>""</formula>
    </cfRule>
  </conditionalFormatting>
  <conditionalFormatting sqref="M1723:M1733">
    <cfRule type="cellIs" dxfId="16861" priority="6969" operator="notEqual">
      <formula>""</formula>
    </cfRule>
    <cfRule type="cellIs" dxfId="16860" priority="6970" operator="equal">
      <formula>""</formula>
    </cfRule>
  </conditionalFormatting>
  <conditionalFormatting sqref="D1726:D1731">
    <cfRule type="cellIs" dxfId="16859" priority="6967" operator="notEqual">
      <formula>""</formula>
    </cfRule>
    <cfRule type="cellIs" dxfId="16858" priority="6968" operator="equal">
      <formula>""</formula>
    </cfRule>
  </conditionalFormatting>
  <conditionalFormatting sqref="Q1738:U1739 H1749:I1749 R1740 K1748 K1749:M1749 J1747:J1749 H1748 S1740:S1745 O1749:P1749 O1748 N1738:N1749 Q1740:Q1749">
    <cfRule type="cellIs" dxfId="16857" priority="6965" operator="notEqual">
      <formula>""</formula>
    </cfRule>
    <cfRule type="cellIs" dxfId="16856" priority="6966" operator="equal">
      <formula>""</formula>
    </cfRule>
  </conditionalFormatting>
  <conditionalFormatting sqref="B1738:C1747 I1738:J1739 C1748:C1749 E1738:E1742 G1738:G1742 J1740:J1745">
    <cfRule type="cellIs" dxfId="16855" priority="6963" operator="notEqual">
      <formula>""</formula>
    </cfRule>
    <cfRule type="cellIs" dxfId="16854" priority="6964" operator="equal">
      <formula>""</formula>
    </cfRule>
  </conditionalFormatting>
  <conditionalFormatting sqref="K1738:K1747">
    <cfRule type="cellIs" dxfId="16853" priority="6961" operator="notEqual">
      <formula>""</formula>
    </cfRule>
    <cfRule type="cellIs" dxfId="16852" priority="6962" operator="equal">
      <formula>""</formula>
    </cfRule>
  </conditionalFormatting>
  <conditionalFormatting sqref="D1738 D1749">
    <cfRule type="cellIs" dxfId="16851" priority="6959" operator="notEqual">
      <formula>""</formula>
    </cfRule>
    <cfRule type="cellIs" dxfId="16850" priority="6960" operator="equal">
      <formula>""</formula>
    </cfRule>
  </conditionalFormatting>
  <conditionalFormatting sqref="R1748:R1749">
    <cfRule type="cellIs" dxfId="16849" priority="6957" operator="notEqual">
      <formula>""</formula>
    </cfRule>
    <cfRule type="cellIs" dxfId="16848" priority="6958" operator="equal">
      <formula>""</formula>
    </cfRule>
  </conditionalFormatting>
  <conditionalFormatting sqref="O1744:O1747">
    <cfRule type="cellIs" dxfId="16847" priority="6955" operator="notEqual">
      <formula>""</formula>
    </cfRule>
    <cfRule type="cellIs" dxfId="16846" priority="6956" operator="equal">
      <formula>""</formula>
    </cfRule>
  </conditionalFormatting>
  <conditionalFormatting sqref="L1744:L1748">
    <cfRule type="cellIs" dxfId="16845" priority="6953" operator="notEqual">
      <formula>""</formula>
    </cfRule>
    <cfRule type="cellIs" dxfId="16844" priority="6954" operator="equal">
      <formula>""</formula>
    </cfRule>
  </conditionalFormatting>
  <conditionalFormatting sqref="D1739:D1740">
    <cfRule type="cellIs" dxfId="16843" priority="6951" operator="notEqual">
      <formula>""</formula>
    </cfRule>
    <cfRule type="cellIs" dxfId="16842" priority="6952" operator="equal">
      <formula>""</formula>
    </cfRule>
  </conditionalFormatting>
  <conditionalFormatting sqref="U1740:U1749">
    <cfRule type="cellIs" dxfId="16841" priority="6949" operator="notEqual">
      <formula>""</formula>
    </cfRule>
    <cfRule type="cellIs" dxfId="16840" priority="6950" operator="equal">
      <formula>""</formula>
    </cfRule>
  </conditionalFormatting>
  <conditionalFormatting sqref="T1740:T1749">
    <cfRule type="cellIs" dxfId="16839" priority="6947" operator="notEqual">
      <formula>""</formula>
    </cfRule>
    <cfRule type="cellIs" dxfId="16838" priority="6948" operator="equal">
      <formula>""</formula>
    </cfRule>
  </conditionalFormatting>
  <conditionalFormatting sqref="S1746:S1749">
    <cfRule type="cellIs" dxfId="16837" priority="6945" operator="notEqual">
      <formula>""</formula>
    </cfRule>
    <cfRule type="cellIs" dxfId="16836" priority="6946" operator="equal">
      <formula>""</formula>
    </cfRule>
  </conditionalFormatting>
  <conditionalFormatting sqref="H1738 H1745:H1747">
    <cfRule type="cellIs" dxfId="16835" priority="6943" operator="notEqual">
      <formula>""</formula>
    </cfRule>
    <cfRule type="cellIs" dxfId="16834" priority="6944" operator="equal">
      <formula>""</formula>
    </cfRule>
  </conditionalFormatting>
  <conditionalFormatting sqref="B1748:B1749">
    <cfRule type="cellIs" dxfId="16833" priority="6941" operator="notEqual">
      <formula>""</formula>
    </cfRule>
    <cfRule type="cellIs" dxfId="16832" priority="6942" operator="equal">
      <formula>""</formula>
    </cfRule>
  </conditionalFormatting>
  <conditionalFormatting sqref="P1738:P1748">
    <cfRule type="cellIs" dxfId="16831" priority="6939" operator="notEqual">
      <formula>""</formula>
    </cfRule>
    <cfRule type="cellIs" dxfId="16830" priority="6940" operator="equal">
      <formula>""</formula>
    </cfRule>
  </conditionalFormatting>
  <conditionalFormatting sqref="R1741:R1747">
    <cfRule type="cellIs" dxfId="16829" priority="6937" operator="notEqual">
      <formula>""</formula>
    </cfRule>
    <cfRule type="cellIs" dxfId="16828" priority="6938" operator="equal">
      <formula>""</formula>
    </cfRule>
  </conditionalFormatting>
  <conditionalFormatting sqref="I1744">
    <cfRule type="cellIs" dxfId="16827" priority="6935" operator="notEqual">
      <formula>""</formula>
    </cfRule>
    <cfRule type="cellIs" dxfId="16826" priority="6936" operator="equal">
      <formula>""</formula>
    </cfRule>
  </conditionalFormatting>
  <conditionalFormatting sqref="G1743:G1748">
    <cfRule type="cellIs" dxfId="16825" priority="6933" operator="notEqual">
      <formula>""</formula>
    </cfRule>
    <cfRule type="cellIs" dxfId="16824" priority="6934" operator="equal">
      <formula>""</formula>
    </cfRule>
  </conditionalFormatting>
  <conditionalFormatting sqref="G1749">
    <cfRule type="cellIs" dxfId="16823" priority="6931" operator="notEqual">
      <formula>""</formula>
    </cfRule>
    <cfRule type="cellIs" dxfId="16822" priority="6932" operator="equal">
      <formula>""</formula>
    </cfRule>
  </conditionalFormatting>
  <conditionalFormatting sqref="I1740:I1743">
    <cfRule type="cellIs" dxfId="16821" priority="6929" operator="notEqual">
      <formula>""</formula>
    </cfRule>
    <cfRule type="cellIs" dxfId="16820" priority="6930" operator="equal">
      <formula>""</formula>
    </cfRule>
  </conditionalFormatting>
  <conditionalFormatting sqref="I1745:I1748">
    <cfRule type="cellIs" dxfId="16819" priority="6927" operator="notEqual">
      <formula>""</formula>
    </cfRule>
    <cfRule type="cellIs" dxfId="16818" priority="6928" operator="equal">
      <formula>""</formula>
    </cfRule>
  </conditionalFormatting>
  <conditionalFormatting sqref="F1749">
    <cfRule type="cellIs" dxfId="16817" priority="6925" operator="notEqual">
      <formula>""</formula>
    </cfRule>
    <cfRule type="cellIs" dxfId="16816" priority="6926" operator="equal">
      <formula>""</formula>
    </cfRule>
  </conditionalFormatting>
  <conditionalFormatting sqref="J1746">
    <cfRule type="cellIs" dxfId="16815" priority="6923" operator="notEqual">
      <formula>""</formula>
    </cfRule>
    <cfRule type="cellIs" dxfId="16814" priority="6924" operator="equal">
      <formula>""</formula>
    </cfRule>
  </conditionalFormatting>
  <conditionalFormatting sqref="E1743:E1749">
    <cfRule type="cellIs" dxfId="16813" priority="6921" operator="notEqual">
      <formula>""</formula>
    </cfRule>
    <cfRule type="cellIs" dxfId="16812" priority="6922" operator="equal">
      <formula>""</formula>
    </cfRule>
  </conditionalFormatting>
  <conditionalFormatting sqref="F1744:F1748">
    <cfRule type="cellIs" dxfId="16811" priority="6919" operator="notEqual">
      <formula>""</formula>
    </cfRule>
    <cfRule type="cellIs" dxfId="16810" priority="6920" operator="equal">
      <formula>""</formula>
    </cfRule>
  </conditionalFormatting>
  <conditionalFormatting sqref="D1747:D1748">
    <cfRule type="cellIs" dxfId="16809" priority="6917" operator="notEqual">
      <formula>""</formula>
    </cfRule>
    <cfRule type="cellIs" dxfId="16808" priority="6918" operator="equal">
      <formula>""</formula>
    </cfRule>
  </conditionalFormatting>
  <conditionalFormatting sqref="O1738:O1743">
    <cfRule type="cellIs" dxfId="16807" priority="6915" operator="notEqual">
      <formula>""</formula>
    </cfRule>
    <cfRule type="cellIs" dxfId="16806" priority="6916" operator="equal">
      <formula>""</formula>
    </cfRule>
  </conditionalFormatting>
  <conditionalFormatting sqref="H1739">
    <cfRule type="cellIs" dxfId="16805" priority="6913" operator="notEqual">
      <formula>""</formula>
    </cfRule>
    <cfRule type="cellIs" dxfId="16804" priority="6914" operator="equal">
      <formula>""</formula>
    </cfRule>
  </conditionalFormatting>
  <conditionalFormatting sqref="H1740:H1744">
    <cfRule type="cellIs" dxfId="16803" priority="6911" operator="notEqual">
      <formula>""</formula>
    </cfRule>
    <cfRule type="cellIs" dxfId="16802" priority="6912" operator="equal">
      <formula>""</formula>
    </cfRule>
  </conditionalFormatting>
  <conditionalFormatting sqref="L1738:L1743">
    <cfRule type="cellIs" dxfId="16801" priority="6909" operator="notEqual">
      <formula>""</formula>
    </cfRule>
    <cfRule type="cellIs" dxfId="16800" priority="6910" operator="equal">
      <formula>""</formula>
    </cfRule>
  </conditionalFormatting>
  <conditionalFormatting sqref="F1738:F1743">
    <cfRule type="cellIs" dxfId="16799" priority="6907" operator="notEqual">
      <formula>""</formula>
    </cfRule>
    <cfRule type="cellIs" dxfId="16798" priority="6908" operator="equal">
      <formula>""</formula>
    </cfRule>
  </conditionalFormatting>
  <conditionalFormatting sqref="M1738:M1748">
    <cfRule type="cellIs" dxfId="16797" priority="6905" operator="notEqual">
      <formula>""</formula>
    </cfRule>
    <cfRule type="cellIs" dxfId="16796" priority="6906" operator="equal">
      <formula>""</formula>
    </cfRule>
  </conditionalFormatting>
  <conditionalFormatting sqref="D1741:D1746">
    <cfRule type="cellIs" dxfId="16795" priority="6903" operator="notEqual">
      <formula>""</formula>
    </cfRule>
    <cfRule type="cellIs" dxfId="16794" priority="6904" operator="equal">
      <formula>""</formula>
    </cfRule>
  </conditionalFormatting>
  <conditionalFormatting sqref="Q1753:U1754 H1764:I1764 R1755 K1763 K1764:M1764 J1762:J1764 H1763 S1755:S1760 O1764:P1764 O1763 N1753:N1764 Q1755:Q1764">
    <cfRule type="cellIs" dxfId="16793" priority="6901" operator="notEqual">
      <formula>""</formula>
    </cfRule>
    <cfRule type="cellIs" dxfId="16792" priority="6902" operator="equal">
      <formula>""</formula>
    </cfRule>
  </conditionalFormatting>
  <conditionalFormatting sqref="B1753:C1762 I1753:J1754 C1763:C1764 E1753:E1757 G1753:G1757 J1755:J1760">
    <cfRule type="cellIs" dxfId="16791" priority="6899" operator="notEqual">
      <formula>""</formula>
    </cfRule>
    <cfRule type="cellIs" dxfId="16790" priority="6900" operator="equal">
      <formula>""</formula>
    </cfRule>
  </conditionalFormatting>
  <conditionalFormatting sqref="K1753:K1762">
    <cfRule type="cellIs" dxfId="16789" priority="6897" operator="notEqual">
      <formula>""</formula>
    </cfRule>
    <cfRule type="cellIs" dxfId="16788" priority="6898" operator="equal">
      <formula>""</formula>
    </cfRule>
  </conditionalFormatting>
  <conditionalFormatting sqref="D1753 D1764">
    <cfRule type="cellIs" dxfId="16787" priority="6895" operator="notEqual">
      <formula>""</formula>
    </cfRule>
    <cfRule type="cellIs" dxfId="16786" priority="6896" operator="equal">
      <formula>""</formula>
    </cfRule>
  </conditionalFormatting>
  <conditionalFormatting sqref="R1763:R1764">
    <cfRule type="cellIs" dxfId="16785" priority="6893" operator="notEqual">
      <formula>""</formula>
    </cfRule>
    <cfRule type="cellIs" dxfId="16784" priority="6894" operator="equal">
      <formula>""</formula>
    </cfRule>
  </conditionalFormatting>
  <conditionalFormatting sqref="O1759:O1762">
    <cfRule type="cellIs" dxfId="16783" priority="6891" operator="notEqual">
      <formula>""</formula>
    </cfRule>
    <cfRule type="cellIs" dxfId="16782" priority="6892" operator="equal">
      <formula>""</formula>
    </cfRule>
  </conditionalFormatting>
  <conditionalFormatting sqref="L1759:L1763">
    <cfRule type="cellIs" dxfId="16781" priority="6889" operator="notEqual">
      <formula>""</formula>
    </cfRule>
    <cfRule type="cellIs" dxfId="16780" priority="6890" operator="equal">
      <formula>""</formula>
    </cfRule>
  </conditionalFormatting>
  <conditionalFormatting sqref="D1754:D1755">
    <cfRule type="cellIs" dxfId="16779" priority="6887" operator="notEqual">
      <formula>""</formula>
    </cfRule>
    <cfRule type="cellIs" dxfId="16778" priority="6888" operator="equal">
      <formula>""</formula>
    </cfRule>
  </conditionalFormatting>
  <conditionalFormatting sqref="U1755:U1764">
    <cfRule type="cellIs" dxfId="16777" priority="6885" operator="notEqual">
      <formula>""</formula>
    </cfRule>
    <cfRule type="cellIs" dxfId="16776" priority="6886" operator="equal">
      <formula>""</formula>
    </cfRule>
  </conditionalFormatting>
  <conditionalFormatting sqref="T1755:T1764">
    <cfRule type="cellIs" dxfId="16775" priority="6883" operator="notEqual">
      <formula>""</formula>
    </cfRule>
    <cfRule type="cellIs" dxfId="16774" priority="6884" operator="equal">
      <formula>""</formula>
    </cfRule>
  </conditionalFormatting>
  <conditionalFormatting sqref="S1761:S1764">
    <cfRule type="cellIs" dxfId="16773" priority="6881" operator="notEqual">
      <formula>""</formula>
    </cfRule>
    <cfRule type="cellIs" dxfId="16772" priority="6882" operator="equal">
      <formula>""</formula>
    </cfRule>
  </conditionalFormatting>
  <conditionalFormatting sqref="H1753 H1760:H1762">
    <cfRule type="cellIs" dxfId="16771" priority="6879" operator="notEqual">
      <formula>""</formula>
    </cfRule>
    <cfRule type="cellIs" dxfId="16770" priority="6880" operator="equal">
      <formula>""</formula>
    </cfRule>
  </conditionalFormatting>
  <conditionalFormatting sqref="B1763:B1764">
    <cfRule type="cellIs" dxfId="16769" priority="6877" operator="notEqual">
      <formula>""</formula>
    </cfRule>
    <cfRule type="cellIs" dxfId="16768" priority="6878" operator="equal">
      <formula>""</formula>
    </cfRule>
  </conditionalFormatting>
  <conditionalFormatting sqref="P1753:P1763">
    <cfRule type="cellIs" dxfId="16767" priority="6875" operator="notEqual">
      <formula>""</formula>
    </cfRule>
    <cfRule type="cellIs" dxfId="16766" priority="6876" operator="equal">
      <formula>""</formula>
    </cfRule>
  </conditionalFormatting>
  <conditionalFormatting sqref="R1756:R1762">
    <cfRule type="cellIs" dxfId="16765" priority="6873" operator="notEqual">
      <formula>""</formula>
    </cfRule>
    <cfRule type="cellIs" dxfId="16764" priority="6874" operator="equal">
      <formula>""</formula>
    </cfRule>
  </conditionalFormatting>
  <conditionalFormatting sqref="I1759">
    <cfRule type="cellIs" dxfId="16763" priority="6871" operator="notEqual">
      <formula>""</formula>
    </cfRule>
    <cfRule type="cellIs" dxfId="16762" priority="6872" operator="equal">
      <formula>""</formula>
    </cfRule>
  </conditionalFormatting>
  <conditionalFormatting sqref="G1758:G1763">
    <cfRule type="cellIs" dxfId="16761" priority="6869" operator="notEqual">
      <formula>""</formula>
    </cfRule>
    <cfRule type="cellIs" dxfId="16760" priority="6870" operator="equal">
      <formula>""</formula>
    </cfRule>
  </conditionalFormatting>
  <conditionalFormatting sqref="G1764">
    <cfRule type="cellIs" dxfId="16759" priority="6867" operator="notEqual">
      <formula>""</formula>
    </cfRule>
    <cfRule type="cellIs" dxfId="16758" priority="6868" operator="equal">
      <formula>""</formula>
    </cfRule>
  </conditionalFormatting>
  <conditionalFormatting sqref="I1755:I1758">
    <cfRule type="cellIs" dxfId="16757" priority="6865" operator="notEqual">
      <formula>""</formula>
    </cfRule>
    <cfRule type="cellIs" dxfId="16756" priority="6866" operator="equal">
      <formula>""</formula>
    </cfRule>
  </conditionalFormatting>
  <conditionalFormatting sqref="I1760:I1763">
    <cfRule type="cellIs" dxfId="16755" priority="6863" operator="notEqual">
      <formula>""</formula>
    </cfRule>
    <cfRule type="cellIs" dxfId="16754" priority="6864" operator="equal">
      <formula>""</formula>
    </cfRule>
  </conditionalFormatting>
  <conditionalFormatting sqref="F1764">
    <cfRule type="cellIs" dxfId="16753" priority="6861" operator="notEqual">
      <formula>""</formula>
    </cfRule>
    <cfRule type="cellIs" dxfId="16752" priority="6862" operator="equal">
      <formula>""</formula>
    </cfRule>
  </conditionalFormatting>
  <conditionalFormatting sqref="J1761">
    <cfRule type="cellIs" dxfId="16751" priority="6859" operator="notEqual">
      <formula>""</formula>
    </cfRule>
    <cfRule type="cellIs" dxfId="16750" priority="6860" operator="equal">
      <formula>""</formula>
    </cfRule>
  </conditionalFormatting>
  <conditionalFormatting sqref="E1758:E1764">
    <cfRule type="cellIs" dxfId="16749" priority="6857" operator="notEqual">
      <formula>""</formula>
    </cfRule>
    <cfRule type="cellIs" dxfId="16748" priority="6858" operator="equal">
      <formula>""</formula>
    </cfRule>
  </conditionalFormatting>
  <conditionalFormatting sqref="F1759:F1763">
    <cfRule type="cellIs" dxfId="16747" priority="6855" operator="notEqual">
      <formula>""</formula>
    </cfRule>
    <cfRule type="cellIs" dxfId="16746" priority="6856" operator="equal">
      <formula>""</formula>
    </cfRule>
  </conditionalFormatting>
  <conditionalFormatting sqref="D1762:D1763">
    <cfRule type="cellIs" dxfId="16745" priority="6853" operator="notEqual">
      <formula>""</formula>
    </cfRule>
    <cfRule type="cellIs" dxfId="16744" priority="6854" operator="equal">
      <formula>""</formula>
    </cfRule>
  </conditionalFormatting>
  <conditionalFormatting sqref="O1753:O1758">
    <cfRule type="cellIs" dxfId="16743" priority="6851" operator="notEqual">
      <formula>""</formula>
    </cfRule>
    <cfRule type="cellIs" dxfId="16742" priority="6852" operator="equal">
      <formula>""</formula>
    </cfRule>
  </conditionalFormatting>
  <conditionalFormatting sqref="H1754">
    <cfRule type="cellIs" dxfId="16741" priority="6849" operator="notEqual">
      <formula>""</formula>
    </cfRule>
    <cfRule type="cellIs" dxfId="16740" priority="6850" operator="equal">
      <formula>""</formula>
    </cfRule>
  </conditionalFormatting>
  <conditionalFormatting sqref="H1755:H1759">
    <cfRule type="cellIs" dxfId="16739" priority="6847" operator="notEqual">
      <formula>""</formula>
    </cfRule>
    <cfRule type="cellIs" dxfId="16738" priority="6848" operator="equal">
      <formula>""</formula>
    </cfRule>
  </conditionalFormatting>
  <conditionalFormatting sqref="L1753:L1758">
    <cfRule type="cellIs" dxfId="16737" priority="6845" operator="notEqual">
      <formula>""</formula>
    </cfRule>
    <cfRule type="cellIs" dxfId="16736" priority="6846" operator="equal">
      <formula>""</formula>
    </cfRule>
  </conditionalFormatting>
  <conditionalFormatting sqref="F1753:F1758">
    <cfRule type="cellIs" dxfId="16735" priority="6843" operator="notEqual">
      <formula>""</formula>
    </cfRule>
    <cfRule type="cellIs" dxfId="16734" priority="6844" operator="equal">
      <formula>""</formula>
    </cfRule>
  </conditionalFormatting>
  <conditionalFormatting sqref="M1753:M1763">
    <cfRule type="cellIs" dxfId="16733" priority="6841" operator="notEqual">
      <formula>""</formula>
    </cfRule>
    <cfRule type="cellIs" dxfId="16732" priority="6842" operator="equal">
      <formula>""</formula>
    </cfRule>
  </conditionalFormatting>
  <conditionalFormatting sqref="D1756:D1761">
    <cfRule type="cellIs" dxfId="16731" priority="6839" operator="notEqual">
      <formula>""</formula>
    </cfRule>
    <cfRule type="cellIs" dxfId="16730" priority="6840" operator="equal">
      <formula>""</formula>
    </cfRule>
  </conditionalFormatting>
  <conditionalFormatting sqref="Q1768:U1769 H1779:I1779 R1770 K1778 K1779:M1779 J1777:J1779 H1778 S1770:S1775 O1779:P1779 O1778 N1768:N1779 Q1770:Q1779">
    <cfRule type="cellIs" dxfId="16729" priority="6837" operator="notEqual">
      <formula>""</formula>
    </cfRule>
    <cfRule type="cellIs" dxfId="16728" priority="6838" operator="equal">
      <formula>""</formula>
    </cfRule>
  </conditionalFormatting>
  <conditionalFormatting sqref="B1768:C1777 I1768:J1769 C1778:C1779 E1768:E1772 G1768:G1772 J1770:J1775">
    <cfRule type="cellIs" dxfId="16727" priority="6835" operator="notEqual">
      <formula>""</formula>
    </cfRule>
    <cfRule type="cellIs" dxfId="16726" priority="6836" operator="equal">
      <formula>""</formula>
    </cfRule>
  </conditionalFormatting>
  <conditionalFormatting sqref="K1768:K1777">
    <cfRule type="cellIs" dxfId="16725" priority="6833" operator="notEqual">
      <formula>""</formula>
    </cfRule>
    <cfRule type="cellIs" dxfId="16724" priority="6834" operator="equal">
      <formula>""</formula>
    </cfRule>
  </conditionalFormatting>
  <conditionalFormatting sqref="D1768 D1779">
    <cfRule type="cellIs" dxfId="16723" priority="6831" operator="notEqual">
      <formula>""</formula>
    </cfRule>
    <cfRule type="cellIs" dxfId="16722" priority="6832" operator="equal">
      <formula>""</formula>
    </cfRule>
  </conditionalFormatting>
  <conditionalFormatting sqref="R1778:R1779">
    <cfRule type="cellIs" dxfId="16721" priority="6829" operator="notEqual">
      <formula>""</formula>
    </cfRule>
    <cfRule type="cellIs" dxfId="16720" priority="6830" operator="equal">
      <formula>""</formula>
    </cfRule>
  </conditionalFormatting>
  <conditionalFormatting sqref="O1774:O1777">
    <cfRule type="cellIs" dxfId="16719" priority="6827" operator="notEqual">
      <formula>""</formula>
    </cfRule>
    <cfRule type="cellIs" dxfId="16718" priority="6828" operator="equal">
      <formula>""</formula>
    </cfRule>
  </conditionalFormatting>
  <conditionalFormatting sqref="L1774:L1778">
    <cfRule type="cellIs" dxfId="16717" priority="6825" operator="notEqual">
      <formula>""</formula>
    </cfRule>
    <cfRule type="cellIs" dxfId="16716" priority="6826" operator="equal">
      <formula>""</formula>
    </cfRule>
  </conditionalFormatting>
  <conditionalFormatting sqref="D1769:D1770">
    <cfRule type="cellIs" dxfId="16715" priority="6823" operator="notEqual">
      <formula>""</formula>
    </cfRule>
    <cfRule type="cellIs" dxfId="16714" priority="6824" operator="equal">
      <formula>""</formula>
    </cfRule>
  </conditionalFormatting>
  <conditionalFormatting sqref="U1770:U1779">
    <cfRule type="cellIs" dxfId="16713" priority="6821" operator="notEqual">
      <formula>""</formula>
    </cfRule>
    <cfRule type="cellIs" dxfId="16712" priority="6822" operator="equal">
      <formula>""</formula>
    </cfRule>
  </conditionalFormatting>
  <conditionalFormatting sqref="T1770:T1779">
    <cfRule type="cellIs" dxfId="16711" priority="6819" operator="notEqual">
      <formula>""</formula>
    </cfRule>
    <cfRule type="cellIs" dxfId="16710" priority="6820" operator="equal">
      <formula>""</formula>
    </cfRule>
  </conditionalFormatting>
  <conditionalFormatting sqref="S1776:S1779">
    <cfRule type="cellIs" dxfId="16709" priority="6817" operator="notEqual">
      <formula>""</formula>
    </cfRule>
    <cfRule type="cellIs" dxfId="16708" priority="6818" operator="equal">
      <formula>""</formula>
    </cfRule>
  </conditionalFormatting>
  <conditionalFormatting sqref="H1768 H1775:H1777">
    <cfRule type="cellIs" dxfId="16707" priority="6815" operator="notEqual">
      <formula>""</formula>
    </cfRule>
    <cfRule type="cellIs" dxfId="16706" priority="6816" operator="equal">
      <formula>""</formula>
    </cfRule>
  </conditionalFormatting>
  <conditionalFormatting sqref="B1778:B1779">
    <cfRule type="cellIs" dxfId="16705" priority="6813" operator="notEqual">
      <formula>""</formula>
    </cfRule>
    <cfRule type="cellIs" dxfId="16704" priority="6814" operator="equal">
      <formula>""</formula>
    </cfRule>
  </conditionalFormatting>
  <conditionalFormatting sqref="P1768:P1778">
    <cfRule type="cellIs" dxfId="16703" priority="6811" operator="notEqual">
      <formula>""</formula>
    </cfRule>
    <cfRule type="cellIs" dxfId="16702" priority="6812" operator="equal">
      <formula>""</formula>
    </cfRule>
  </conditionalFormatting>
  <conditionalFormatting sqref="R1771:R1777">
    <cfRule type="cellIs" dxfId="16701" priority="6809" operator="notEqual">
      <formula>""</formula>
    </cfRule>
    <cfRule type="cellIs" dxfId="16700" priority="6810" operator="equal">
      <formula>""</formula>
    </cfRule>
  </conditionalFormatting>
  <conditionalFormatting sqref="I1774">
    <cfRule type="cellIs" dxfId="16699" priority="6807" operator="notEqual">
      <formula>""</formula>
    </cfRule>
    <cfRule type="cellIs" dxfId="16698" priority="6808" operator="equal">
      <formula>""</formula>
    </cfRule>
  </conditionalFormatting>
  <conditionalFormatting sqref="G1773:G1778">
    <cfRule type="cellIs" dxfId="16697" priority="6805" operator="notEqual">
      <formula>""</formula>
    </cfRule>
    <cfRule type="cellIs" dxfId="16696" priority="6806" operator="equal">
      <formula>""</formula>
    </cfRule>
  </conditionalFormatting>
  <conditionalFormatting sqref="G1779">
    <cfRule type="cellIs" dxfId="16695" priority="6803" operator="notEqual">
      <formula>""</formula>
    </cfRule>
    <cfRule type="cellIs" dxfId="16694" priority="6804" operator="equal">
      <formula>""</formula>
    </cfRule>
  </conditionalFormatting>
  <conditionalFormatting sqref="I1770:I1773">
    <cfRule type="cellIs" dxfId="16693" priority="6801" operator="notEqual">
      <formula>""</formula>
    </cfRule>
    <cfRule type="cellIs" dxfId="16692" priority="6802" operator="equal">
      <formula>""</formula>
    </cfRule>
  </conditionalFormatting>
  <conditionalFormatting sqref="I1775:I1778">
    <cfRule type="cellIs" dxfId="16691" priority="6799" operator="notEqual">
      <formula>""</formula>
    </cfRule>
    <cfRule type="cellIs" dxfId="16690" priority="6800" operator="equal">
      <formula>""</formula>
    </cfRule>
  </conditionalFormatting>
  <conditionalFormatting sqref="F1779">
    <cfRule type="cellIs" dxfId="16689" priority="6797" operator="notEqual">
      <formula>""</formula>
    </cfRule>
    <cfRule type="cellIs" dxfId="16688" priority="6798" operator="equal">
      <formula>""</formula>
    </cfRule>
  </conditionalFormatting>
  <conditionalFormatting sqref="J1776">
    <cfRule type="cellIs" dxfId="16687" priority="6795" operator="notEqual">
      <formula>""</formula>
    </cfRule>
    <cfRule type="cellIs" dxfId="16686" priority="6796" operator="equal">
      <formula>""</formula>
    </cfRule>
  </conditionalFormatting>
  <conditionalFormatting sqref="E1773:E1779">
    <cfRule type="cellIs" dxfId="16685" priority="6793" operator="notEqual">
      <formula>""</formula>
    </cfRule>
    <cfRule type="cellIs" dxfId="16684" priority="6794" operator="equal">
      <formula>""</formula>
    </cfRule>
  </conditionalFormatting>
  <conditionalFormatting sqref="F1774:F1778">
    <cfRule type="cellIs" dxfId="16683" priority="6791" operator="notEqual">
      <formula>""</formula>
    </cfRule>
    <cfRule type="cellIs" dxfId="16682" priority="6792" operator="equal">
      <formula>""</formula>
    </cfRule>
  </conditionalFormatting>
  <conditionalFormatting sqref="D1777:D1778">
    <cfRule type="cellIs" dxfId="16681" priority="6789" operator="notEqual">
      <formula>""</formula>
    </cfRule>
    <cfRule type="cellIs" dxfId="16680" priority="6790" operator="equal">
      <formula>""</formula>
    </cfRule>
  </conditionalFormatting>
  <conditionalFormatting sqref="O1768:O1773">
    <cfRule type="cellIs" dxfId="16679" priority="6787" operator="notEqual">
      <formula>""</formula>
    </cfRule>
    <cfRule type="cellIs" dxfId="16678" priority="6788" operator="equal">
      <formula>""</formula>
    </cfRule>
  </conditionalFormatting>
  <conditionalFormatting sqref="H1769">
    <cfRule type="cellIs" dxfId="16677" priority="6785" operator="notEqual">
      <formula>""</formula>
    </cfRule>
    <cfRule type="cellIs" dxfId="16676" priority="6786" operator="equal">
      <formula>""</formula>
    </cfRule>
  </conditionalFormatting>
  <conditionalFormatting sqref="H1770:H1774">
    <cfRule type="cellIs" dxfId="16675" priority="6783" operator="notEqual">
      <formula>""</formula>
    </cfRule>
    <cfRule type="cellIs" dxfId="16674" priority="6784" operator="equal">
      <formula>""</formula>
    </cfRule>
  </conditionalFormatting>
  <conditionalFormatting sqref="L1768:L1773">
    <cfRule type="cellIs" dxfId="16673" priority="6781" operator="notEqual">
      <formula>""</formula>
    </cfRule>
    <cfRule type="cellIs" dxfId="16672" priority="6782" operator="equal">
      <formula>""</formula>
    </cfRule>
  </conditionalFormatting>
  <conditionalFormatting sqref="F1768:F1773">
    <cfRule type="cellIs" dxfId="16671" priority="6779" operator="notEqual">
      <formula>""</formula>
    </cfRule>
    <cfRule type="cellIs" dxfId="16670" priority="6780" operator="equal">
      <formula>""</formula>
    </cfRule>
  </conditionalFormatting>
  <conditionalFormatting sqref="M1768:M1778">
    <cfRule type="cellIs" dxfId="16669" priority="6777" operator="notEqual">
      <formula>""</formula>
    </cfRule>
    <cfRule type="cellIs" dxfId="16668" priority="6778" operator="equal">
      <formula>""</formula>
    </cfRule>
  </conditionalFormatting>
  <conditionalFormatting sqref="D1771:D1776">
    <cfRule type="cellIs" dxfId="16667" priority="6775" operator="notEqual">
      <formula>""</formula>
    </cfRule>
    <cfRule type="cellIs" dxfId="16666" priority="6776" operator="equal">
      <formula>""</formula>
    </cfRule>
  </conditionalFormatting>
  <conditionalFormatting sqref="Q1783:U1784 H1794:I1794 R1785 K1793 K1794:M1794 J1792:J1794 H1793 S1785:S1790 O1794:P1794 O1793 N1783:N1794 Q1785:Q1794">
    <cfRule type="cellIs" dxfId="16665" priority="6773" operator="notEqual">
      <formula>""</formula>
    </cfRule>
    <cfRule type="cellIs" dxfId="16664" priority="6774" operator="equal">
      <formula>""</formula>
    </cfRule>
  </conditionalFormatting>
  <conditionalFormatting sqref="B1783:C1792 I1783:J1784 C1793:C1794 E1783:E1787 G1783:G1787 J1785:J1790">
    <cfRule type="cellIs" dxfId="16663" priority="6771" operator="notEqual">
      <formula>""</formula>
    </cfRule>
    <cfRule type="cellIs" dxfId="16662" priority="6772" operator="equal">
      <formula>""</formula>
    </cfRule>
  </conditionalFormatting>
  <conditionalFormatting sqref="K1783:K1792">
    <cfRule type="cellIs" dxfId="16661" priority="6769" operator="notEqual">
      <formula>""</formula>
    </cfRule>
    <cfRule type="cellIs" dxfId="16660" priority="6770" operator="equal">
      <formula>""</formula>
    </cfRule>
  </conditionalFormatting>
  <conditionalFormatting sqref="D1783 D1794">
    <cfRule type="cellIs" dxfId="16659" priority="6767" operator="notEqual">
      <formula>""</formula>
    </cfRule>
    <cfRule type="cellIs" dxfId="16658" priority="6768" operator="equal">
      <formula>""</formula>
    </cfRule>
  </conditionalFormatting>
  <conditionalFormatting sqref="R1793:R1794">
    <cfRule type="cellIs" dxfId="16657" priority="6765" operator="notEqual">
      <formula>""</formula>
    </cfRule>
    <cfRule type="cellIs" dxfId="16656" priority="6766" operator="equal">
      <formula>""</formula>
    </cfRule>
  </conditionalFormatting>
  <conditionalFormatting sqref="O1789:O1792">
    <cfRule type="cellIs" dxfId="16655" priority="6763" operator="notEqual">
      <formula>""</formula>
    </cfRule>
    <cfRule type="cellIs" dxfId="16654" priority="6764" operator="equal">
      <formula>""</formula>
    </cfRule>
  </conditionalFormatting>
  <conditionalFormatting sqref="L1789:L1793">
    <cfRule type="cellIs" dxfId="16653" priority="6761" operator="notEqual">
      <formula>""</formula>
    </cfRule>
    <cfRule type="cellIs" dxfId="16652" priority="6762" operator="equal">
      <formula>""</formula>
    </cfRule>
  </conditionalFormatting>
  <conditionalFormatting sqref="D1784:D1785">
    <cfRule type="cellIs" dxfId="16651" priority="6759" operator="notEqual">
      <formula>""</formula>
    </cfRule>
    <cfRule type="cellIs" dxfId="16650" priority="6760" operator="equal">
      <formula>""</formula>
    </cfRule>
  </conditionalFormatting>
  <conditionalFormatting sqref="U1785:U1794">
    <cfRule type="cellIs" dxfId="16649" priority="6757" operator="notEqual">
      <formula>""</formula>
    </cfRule>
    <cfRule type="cellIs" dxfId="16648" priority="6758" operator="equal">
      <formula>""</formula>
    </cfRule>
  </conditionalFormatting>
  <conditionalFormatting sqref="T1785:T1794">
    <cfRule type="cellIs" dxfId="16647" priority="6755" operator="notEqual">
      <formula>""</formula>
    </cfRule>
    <cfRule type="cellIs" dxfId="16646" priority="6756" operator="equal">
      <formula>""</formula>
    </cfRule>
  </conditionalFormatting>
  <conditionalFormatting sqref="S1791:S1794">
    <cfRule type="cellIs" dxfId="16645" priority="6753" operator="notEqual">
      <formula>""</formula>
    </cfRule>
    <cfRule type="cellIs" dxfId="16644" priority="6754" operator="equal">
      <formula>""</formula>
    </cfRule>
  </conditionalFormatting>
  <conditionalFormatting sqref="H1783 H1790:H1792">
    <cfRule type="cellIs" dxfId="16643" priority="6751" operator="notEqual">
      <formula>""</formula>
    </cfRule>
    <cfRule type="cellIs" dxfId="16642" priority="6752" operator="equal">
      <formula>""</formula>
    </cfRule>
  </conditionalFormatting>
  <conditionalFormatting sqref="B1793:B1794">
    <cfRule type="cellIs" dxfId="16641" priority="6749" operator="notEqual">
      <formula>""</formula>
    </cfRule>
    <cfRule type="cellIs" dxfId="16640" priority="6750" operator="equal">
      <formula>""</formula>
    </cfRule>
  </conditionalFormatting>
  <conditionalFormatting sqref="P1783:P1793">
    <cfRule type="cellIs" dxfId="16639" priority="6747" operator="notEqual">
      <formula>""</formula>
    </cfRule>
    <cfRule type="cellIs" dxfId="16638" priority="6748" operator="equal">
      <formula>""</formula>
    </cfRule>
  </conditionalFormatting>
  <conditionalFormatting sqref="R1786:R1792">
    <cfRule type="cellIs" dxfId="16637" priority="6745" operator="notEqual">
      <formula>""</formula>
    </cfRule>
    <cfRule type="cellIs" dxfId="16636" priority="6746" operator="equal">
      <formula>""</formula>
    </cfRule>
  </conditionalFormatting>
  <conditionalFormatting sqref="I1789">
    <cfRule type="cellIs" dxfId="16635" priority="6743" operator="notEqual">
      <formula>""</formula>
    </cfRule>
    <cfRule type="cellIs" dxfId="16634" priority="6744" operator="equal">
      <formula>""</formula>
    </cfRule>
  </conditionalFormatting>
  <conditionalFormatting sqref="G1788:G1793">
    <cfRule type="cellIs" dxfId="16633" priority="6741" operator="notEqual">
      <formula>""</formula>
    </cfRule>
    <cfRule type="cellIs" dxfId="16632" priority="6742" operator="equal">
      <formula>""</formula>
    </cfRule>
  </conditionalFormatting>
  <conditionalFormatting sqref="G1794">
    <cfRule type="cellIs" dxfId="16631" priority="6739" operator="notEqual">
      <formula>""</formula>
    </cfRule>
    <cfRule type="cellIs" dxfId="16630" priority="6740" operator="equal">
      <formula>""</formula>
    </cfRule>
  </conditionalFormatting>
  <conditionalFormatting sqref="I1785:I1788">
    <cfRule type="cellIs" dxfId="16629" priority="6737" operator="notEqual">
      <formula>""</formula>
    </cfRule>
    <cfRule type="cellIs" dxfId="16628" priority="6738" operator="equal">
      <formula>""</formula>
    </cfRule>
  </conditionalFormatting>
  <conditionalFormatting sqref="I1790:I1793">
    <cfRule type="cellIs" dxfId="16627" priority="6735" operator="notEqual">
      <formula>""</formula>
    </cfRule>
    <cfRule type="cellIs" dxfId="16626" priority="6736" operator="equal">
      <formula>""</formula>
    </cfRule>
  </conditionalFormatting>
  <conditionalFormatting sqref="F1794">
    <cfRule type="cellIs" dxfId="16625" priority="6733" operator="notEqual">
      <formula>""</formula>
    </cfRule>
    <cfRule type="cellIs" dxfId="16624" priority="6734" operator="equal">
      <formula>""</formula>
    </cfRule>
  </conditionalFormatting>
  <conditionalFormatting sqref="J1791">
    <cfRule type="cellIs" dxfId="16623" priority="6731" operator="notEqual">
      <formula>""</formula>
    </cfRule>
    <cfRule type="cellIs" dxfId="16622" priority="6732" operator="equal">
      <formula>""</formula>
    </cfRule>
  </conditionalFormatting>
  <conditionalFormatting sqref="E1788:E1794">
    <cfRule type="cellIs" dxfId="16621" priority="6729" operator="notEqual">
      <formula>""</formula>
    </cfRule>
    <cfRule type="cellIs" dxfId="16620" priority="6730" operator="equal">
      <formula>""</formula>
    </cfRule>
  </conditionalFormatting>
  <conditionalFormatting sqref="F1789:F1793">
    <cfRule type="cellIs" dxfId="16619" priority="6727" operator="notEqual">
      <formula>""</formula>
    </cfRule>
    <cfRule type="cellIs" dxfId="16618" priority="6728" operator="equal">
      <formula>""</formula>
    </cfRule>
  </conditionalFormatting>
  <conditionalFormatting sqref="D1792:D1793">
    <cfRule type="cellIs" dxfId="16617" priority="6725" operator="notEqual">
      <formula>""</formula>
    </cfRule>
    <cfRule type="cellIs" dxfId="16616" priority="6726" operator="equal">
      <formula>""</formula>
    </cfRule>
  </conditionalFormatting>
  <conditionalFormatting sqref="O1783:O1788">
    <cfRule type="cellIs" dxfId="16615" priority="6723" operator="notEqual">
      <formula>""</formula>
    </cfRule>
    <cfRule type="cellIs" dxfId="16614" priority="6724" operator="equal">
      <formula>""</formula>
    </cfRule>
  </conditionalFormatting>
  <conditionalFormatting sqref="H1784">
    <cfRule type="cellIs" dxfId="16613" priority="6721" operator="notEqual">
      <formula>""</formula>
    </cfRule>
    <cfRule type="cellIs" dxfId="16612" priority="6722" operator="equal">
      <formula>""</formula>
    </cfRule>
  </conditionalFormatting>
  <conditionalFormatting sqref="H1785:H1789">
    <cfRule type="cellIs" dxfId="16611" priority="6719" operator="notEqual">
      <formula>""</formula>
    </cfRule>
    <cfRule type="cellIs" dxfId="16610" priority="6720" operator="equal">
      <formula>""</formula>
    </cfRule>
  </conditionalFormatting>
  <conditionalFormatting sqref="L1783:L1788">
    <cfRule type="cellIs" dxfId="16609" priority="6717" operator="notEqual">
      <formula>""</formula>
    </cfRule>
    <cfRule type="cellIs" dxfId="16608" priority="6718" operator="equal">
      <formula>""</formula>
    </cfRule>
  </conditionalFormatting>
  <conditionalFormatting sqref="F1783:F1788">
    <cfRule type="cellIs" dxfId="16607" priority="6715" operator="notEqual">
      <formula>""</formula>
    </cfRule>
    <cfRule type="cellIs" dxfId="16606" priority="6716" operator="equal">
      <formula>""</formula>
    </cfRule>
  </conditionalFormatting>
  <conditionalFormatting sqref="M1783:M1793">
    <cfRule type="cellIs" dxfId="16605" priority="6713" operator="notEqual">
      <formula>""</formula>
    </cfRule>
    <cfRule type="cellIs" dxfId="16604" priority="6714" operator="equal">
      <formula>""</formula>
    </cfRule>
  </conditionalFormatting>
  <conditionalFormatting sqref="D1786:D1791">
    <cfRule type="cellIs" dxfId="16603" priority="6711" operator="notEqual">
      <formula>""</formula>
    </cfRule>
    <cfRule type="cellIs" dxfId="16602" priority="6712" operator="equal">
      <formula>""</formula>
    </cfRule>
  </conditionalFormatting>
  <conditionalFormatting sqref="Q1798:U1799 H1809:I1809 R1800 K1808 K1809:M1809 J1807:J1809 H1808 S1800:S1805 O1809:P1809 O1808 N1798:N1809 Q1800:Q1809">
    <cfRule type="cellIs" dxfId="16601" priority="6709" operator="notEqual">
      <formula>""</formula>
    </cfRule>
    <cfRule type="cellIs" dxfId="16600" priority="6710" operator="equal">
      <formula>""</formula>
    </cfRule>
  </conditionalFormatting>
  <conditionalFormatting sqref="B1798:C1807 I1798:J1799 C1808:C1809 E1798:E1802 G1798:G1802 J1800:J1805">
    <cfRule type="cellIs" dxfId="16599" priority="6707" operator="notEqual">
      <formula>""</formula>
    </cfRule>
    <cfRule type="cellIs" dxfId="16598" priority="6708" operator="equal">
      <formula>""</formula>
    </cfRule>
  </conditionalFormatting>
  <conditionalFormatting sqref="K1798:K1807">
    <cfRule type="cellIs" dxfId="16597" priority="6705" operator="notEqual">
      <formula>""</formula>
    </cfRule>
    <cfRule type="cellIs" dxfId="16596" priority="6706" operator="equal">
      <formula>""</formula>
    </cfRule>
  </conditionalFormatting>
  <conditionalFormatting sqref="D1798 D1809">
    <cfRule type="cellIs" dxfId="16595" priority="6703" operator="notEqual">
      <formula>""</formula>
    </cfRule>
    <cfRule type="cellIs" dxfId="16594" priority="6704" operator="equal">
      <formula>""</formula>
    </cfRule>
  </conditionalFormatting>
  <conditionalFormatting sqref="R1808:R1809">
    <cfRule type="cellIs" dxfId="16593" priority="6701" operator="notEqual">
      <formula>""</formula>
    </cfRule>
    <cfRule type="cellIs" dxfId="16592" priority="6702" operator="equal">
      <formula>""</formula>
    </cfRule>
  </conditionalFormatting>
  <conditionalFormatting sqref="O1804:O1807">
    <cfRule type="cellIs" dxfId="16591" priority="6699" operator="notEqual">
      <formula>""</formula>
    </cfRule>
    <cfRule type="cellIs" dxfId="16590" priority="6700" operator="equal">
      <formula>""</formula>
    </cfRule>
  </conditionalFormatting>
  <conditionalFormatting sqref="L1804:L1808">
    <cfRule type="cellIs" dxfId="16589" priority="6697" operator="notEqual">
      <formula>""</formula>
    </cfRule>
    <cfRule type="cellIs" dxfId="16588" priority="6698" operator="equal">
      <formula>""</formula>
    </cfRule>
  </conditionalFormatting>
  <conditionalFormatting sqref="D1799:D1800">
    <cfRule type="cellIs" dxfId="16587" priority="6695" operator="notEqual">
      <formula>""</formula>
    </cfRule>
    <cfRule type="cellIs" dxfId="16586" priority="6696" operator="equal">
      <formula>""</formula>
    </cfRule>
  </conditionalFormatting>
  <conditionalFormatting sqref="U1800:U1809">
    <cfRule type="cellIs" dxfId="16585" priority="6693" operator="notEqual">
      <formula>""</formula>
    </cfRule>
    <cfRule type="cellIs" dxfId="16584" priority="6694" operator="equal">
      <formula>""</formula>
    </cfRule>
  </conditionalFormatting>
  <conditionalFormatting sqref="T1800:T1809">
    <cfRule type="cellIs" dxfId="16583" priority="6691" operator="notEqual">
      <formula>""</formula>
    </cfRule>
    <cfRule type="cellIs" dxfId="16582" priority="6692" operator="equal">
      <formula>""</formula>
    </cfRule>
  </conditionalFormatting>
  <conditionalFormatting sqref="S1806:S1809">
    <cfRule type="cellIs" dxfId="16581" priority="6689" operator="notEqual">
      <formula>""</formula>
    </cfRule>
    <cfRule type="cellIs" dxfId="16580" priority="6690" operator="equal">
      <formula>""</formula>
    </cfRule>
  </conditionalFormatting>
  <conditionalFormatting sqref="H1798 H1805:H1807">
    <cfRule type="cellIs" dxfId="16579" priority="6687" operator="notEqual">
      <formula>""</formula>
    </cfRule>
    <cfRule type="cellIs" dxfId="16578" priority="6688" operator="equal">
      <formula>""</formula>
    </cfRule>
  </conditionalFormatting>
  <conditionalFormatting sqref="B1808:B1809">
    <cfRule type="cellIs" dxfId="16577" priority="6685" operator="notEqual">
      <formula>""</formula>
    </cfRule>
    <cfRule type="cellIs" dxfId="16576" priority="6686" operator="equal">
      <formula>""</formula>
    </cfRule>
  </conditionalFormatting>
  <conditionalFormatting sqref="P1798:P1808">
    <cfRule type="cellIs" dxfId="16575" priority="6683" operator="notEqual">
      <formula>""</formula>
    </cfRule>
    <cfRule type="cellIs" dxfId="16574" priority="6684" operator="equal">
      <formula>""</formula>
    </cfRule>
  </conditionalFormatting>
  <conditionalFormatting sqref="R1801:R1807">
    <cfRule type="cellIs" dxfId="16573" priority="6681" operator="notEqual">
      <formula>""</formula>
    </cfRule>
    <cfRule type="cellIs" dxfId="16572" priority="6682" operator="equal">
      <formula>""</formula>
    </cfRule>
  </conditionalFormatting>
  <conditionalFormatting sqref="I1804">
    <cfRule type="cellIs" dxfId="16571" priority="6679" operator="notEqual">
      <formula>""</formula>
    </cfRule>
    <cfRule type="cellIs" dxfId="16570" priority="6680" operator="equal">
      <formula>""</formula>
    </cfRule>
  </conditionalFormatting>
  <conditionalFormatting sqref="G1803:G1808">
    <cfRule type="cellIs" dxfId="16569" priority="6677" operator="notEqual">
      <formula>""</formula>
    </cfRule>
    <cfRule type="cellIs" dxfId="16568" priority="6678" operator="equal">
      <formula>""</formula>
    </cfRule>
  </conditionalFormatting>
  <conditionalFormatting sqref="G1809">
    <cfRule type="cellIs" dxfId="16567" priority="6675" operator="notEqual">
      <formula>""</formula>
    </cfRule>
    <cfRule type="cellIs" dxfId="16566" priority="6676" operator="equal">
      <formula>""</formula>
    </cfRule>
  </conditionalFormatting>
  <conditionalFormatting sqref="I1800:I1803">
    <cfRule type="cellIs" dxfId="16565" priority="6673" operator="notEqual">
      <formula>""</formula>
    </cfRule>
    <cfRule type="cellIs" dxfId="16564" priority="6674" operator="equal">
      <formula>""</formula>
    </cfRule>
  </conditionalFormatting>
  <conditionalFormatting sqref="I1805:I1808">
    <cfRule type="cellIs" dxfId="16563" priority="6671" operator="notEqual">
      <formula>""</formula>
    </cfRule>
    <cfRule type="cellIs" dxfId="16562" priority="6672" operator="equal">
      <formula>""</formula>
    </cfRule>
  </conditionalFormatting>
  <conditionalFormatting sqref="F1809">
    <cfRule type="cellIs" dxfId="16561" priority="6669" operator="notEqual">
      <formula>""</formula>
    </cfRule>
    <cfRule type="cellIs" dxfId="16560" priority="6670" operator="equal">
      <formula>""</formula>
    </cfRule>
  </conditionalFormatting>
  <conditionalFormatting sqref="J1806">
    <cfRule type="cellIs" dxfId="16559" priority="6667" operator="notEqual">
      <formula>""</formula>
    </cfRule>
    <cfRule type="cellIs" dxfId="16558" priority="6668" operator="equal">
      <formula>""</formula>
    </cfRule>
  </conditionalFormatting>
  <conditionalFormatting sqref="E1803:E1809">
    <cfRule type="cellIs" dxfId="16557" priority="6665" operator="notEqual">
      <formula>""</formula>
    </cfRule>
    <cfRule type="cellIs" dxfId="16556" priority="6666" operator="equal">
      <formula>""</formula>
    </cfRule>
  </conditionalFormatting>
  <conditionalFormatting sqref="F1804:F1808">
    <cfRule type="cellIs" dxfId="16555" priority="6663" operator="notEqual">
      <formula>""</formula>
    </cfRule>
    <cfRule type="cellIs" dxfId="16554" priority="6664" operator="equal">
      <formula>""</formula>
    </cfRule>
  </conditionalFormatting>
  <conditionalFormatting sqref="D1807:D1808">
    <cfRule type="cellIs" dxfId="16553" priority="6661" operator="notEqual">
      <formula>""</formula>
    </cfRule>
    <cfRule type="cellIs" dxfId="16552" priority="6662" operator="equal">
      <formula>""</formula>
    </cfRule>
  </conditionalFormatting>
  <conditionalFormatting sqref="O1798:O1803">
    <cfRule type="cellIs" dxfId="16551" priority="6659" operator="notEqual">
      <formula>""</formula>
    </cfRule>
    <cfRule type="cellIs" dxfId="16550" priority="6660" operator="equal">
      <formula>""</formula>
    </cfRule>
  </conditionalFormatting>
  <conditionalFormatting sqref="H1799">
    <cfRule type="cellIs" dxfId="16549" priority="6657" operator="notEqual">
      <formula>""</formula>
    </cfRule>
    <cfRule type="cellIs" dxfId="16548" priority="6658" operator="equal">
      <formula>""</formula>
    </cfRule>
  </conditionalFormatting>
  <conditionalFormatting sqref="H1800:H1804">
    <cfRule type="cellIs" dxfId="16547" priority="6655" operator="notEqual">
      <formula>""</formula>
    </cfRule>
    <cfRule type="cellIs" dxfId="16546" priority="6656" operator="equal">
      <formula>""</formula>
    </cfRule>
  </conditionalFormatting>
  <conditionalFormatting sqref="L1798:L1803">
    <cfRule type="cellIs" dxfId="16545" priority="6653" operator="notEqual">
      <formula>""</formula>
    </cfRule>
    <cfRule type="cellIs" dxfId="16544" priority="6654" operator="equal">
      <formula>""</formula>
    </cfRule>
  </conditionalFormatting>
  <conditionalFormatting sqref="F1798:F1803">
    <cfRule type="cellIs" dxfId="16543" priority="6651" operator="notEqual">
      <formula>""</formula>
    </cfRule>
    <cfRule type="cellIs" dxfId="16542" priority="6652" operator="equal">
      <formula>""</formula>
    </cfRule>
  </conditionalFormatting>
  <conditionalFormatting sqref="M1798:M1808">
    <cfRule type="cellIs" dxfId="16541" priority="6649" operator="notEqual">
      <formula>""</formula>
    </cfRule>
    <cfRule type="cellIs" dxfId="16540" priority="6650" operator="equal">
      <formula>""</formula>
    </cfRule>
  </conditionalFormatting>
  <conditionalFormatting sqref="D1801:D1806">
    <cfRule type="cellIs" dxfId="16539" priority="6647" operator="notEqual">
      <formula>""</formula>
    </cfRule>
    <cfRule type="cellIs" dxfId="16538" priority="6648" operator="equal">
      <formula>""</formula>
    </cfRule>
  </conditionalFormatting>
  <conditionalFormatting sqref="Q1813:U1814 H1824:I1824 R1815 K1823 K1824:M1824 J1822:J1824 H1823 S1815:S1820 O1824:P1824 O1823 N1813:N1824 Q1815:Q1824">
    <cfRule type="cellIs" dxfId="16537" priority="6645" operator="notEqual">
      <formula>""</formula>
    </cfRule>
    <cfRule type="cellIs" dxfId="16536" priority="6646" operator="equal">
      <formula>""</formula>
    </cfRule>
  </conditionalFormatting>
  <conditionalFormatting sqref="B1813:C1822 I1813:J1814 C1823:C1824 E1813:E1817 G1813:G1817 J1815:J1820">
    <cfRule type="cellIs" dxfId="16535" priority="6643" operator="notEqual">
      <formula>""</formula>
    </cfRule>
    <cfRule type="cellIs" dxfId="16534" priority="6644" operator="equal">
      <formula>""</formula>
    </cfRule>
  </conditionalFormatting>
  <conditionalFormatting sqref="K1813:K1822">
    <cfRule type="cellIs" dxfId="16533" priority="6641" operator="notEqual">
      <formula>""</formula>
    </cfRule>
    <cfRule type="cellIs" dxfId="16532" priority="6642" operator="equal">
      <formula>""</formula>
    </cfRule>
  </conditionalFormatting>
  <conditionalFormatting sqref="D1813 D1824">
    <cfRule type="cellIs" dxfId="16531" priority="6639" operator="notEqual">
      <formula>""</formula>
    </cfRule>
    <cfRule type="cellIs" dxfId="16530" priority="6640" operator="equal">
      <formula>""</formula>
    </cfRule>
  </conditionalFormatting>
  <conditionalFormatting sqref="R1823:R1824">
    <cfRule type="cellIs" dxfId="16529" priority="6637" operator="notEqual">
      <formula>""</formula>
    </cfRule>
    <cfRule type="cellIs" dxfId="16528" priority="6638" operator="equal">
      <formula>""</formula>
    </cfRule>
  </conditionalFormatting>
  <conditionalFormatting sqref="O1819:O1822">
    <cfRule type="cellIs" dxfId="16527" priority="6635" operator="notEqual">
      <formula>""</formula>
    </cfRule>
    <cfRule type="cellIs" dxfId="16526" priority="6636" operator="equal">
      <formula>""</formula>
    </cfRule>
  </conditionalFormatting>
  <conditionalFormatting sqref="L1819:L1823">
    <cfRule type="cellIs" dxfId="16525" priority="6633" operator="notEqual">
      <formula>""</formula>
    </cfRule>
    <cfRule type="cellIs" dxfId="16524" priority="6634" operator="equal">
      <formula>""</formula>
    </cfRule>
  </conditionalFormatting>
  <conditionalFormatting sqref="D1814:D1815">
    <cfRule type="cellIs" dxfId="16523" priority="6631" operator="notEqual">
      <formula>""</formula>
    </cfRule>
    <cfRule type="cellIs" dxfId="16522" priority="6632" operator="equal">
      <formula>""</formula>
    </cfRule>
  </conditionalFormatting>
  <conditionalFormatting sqref="U1815:U1824">
    <cfRule type="cellIs" dxfId="16521" priority="6629" operator="notEqual">
      <formula>""</formula>
    </cfRule>
    <cfRule type="cellIs" dxfId="16520" priority="6630" operator="equal">
      <formula>""</formula>
    </cfRule>
  </conditionalFormatting>
  <conditionalFormatting sqref="T1815:T1824">
    <cfRule type="cellIs" dxfId="16519" priority="6627" operator="notEqual">
      <formula>""</formula>
    </cfRule>
    <cfRule type="cellIs" dxfId="16518" priority="6628" operator="equal">
      <formula>""</formula>
    </cfRule>
  </conditionalFormatting>
  <conditionalFormatting sqref="S1821:S1824">
    <cfRule type="cellIs" dxfId="16517" priority="6625" operator="notEqual">
      <formula>""</formula>
    </cfRule>
    <cfRule type="cellIs" dxfId="16516" priority="6626" operator="equal">
      <formula>""</formula>
    </cfRule>
  </conditionalFormatting>
  <conditionalFormatting sqref="H1813 H1820:H1822">
    <cfRule type="cellIs" dxfId="16515" priority="6623" operator="notEqual">
      <formula>""</formula>
    </cfRule>
    <cfRule type="cellIs" dxfId="16514" priority="6624" operator="equal">
      <formula>""</formula>
    </cfRule>
  </conditionalFormatting>
  <conditionalFormatting sqref="B1823:B1824">
    <cfRule type="cellIs" dxfId="16513" priority="6621" operator="notEqual">
      <formula>""</formula>
    </cfRule>
    <cfRule type="cellIs" dxfId="16512" priority="6622" operator="equal">
      <formula>""</formula>
    </cfRule>
  </conditionalFormatting>
  <conditionalFormatting sqref="P1813:P1823">
    <cfRule type="cellIs" dxfId="16511" priority="6619" operator="notEqual">
      <formula>""</formula>
    </cfRule>
    <cfRule type="cellIs" dxfId="16510" priority="6620" operator="equal">
      <formula>""</formula>
    </cfRule>
  </conditionalFormatting>
  <conditionalFormatting sqref="R1816:R1822">
    <cfRule type="cellIs" dxfId="16509" priority="6617" operator="notEqual">
      <formula>""</formula>
    </cfRule>
    <cfRule type="cellIs" dxfId="16508" priority="6618" operator="equal">
      <formula>""</formula>
    </cfRule>
  </conditionalFormatting>
  <conditionalFormatting sqref="I1819">
    <cfRule type="cellIs" dxfId="16507" priority="6615" operator="notEqual">
      <formula>""</formula>
    </cfRule>
    <cfRule type="cellIs" dxfId="16506" priority="6616" operator="equal">
      <formula>""</formula>
    </cfRule>
  </conditionalFormatting>
  <conditionalFormatting sqref="G1818:G1823">
    <cfRule type="cellIs" dxfId="16505" priority="6613" operator="notEqual">
      <formula>""</formula>
    </cfRule>
    <cfRule type="cellIs" dxfId="16504" priority="6614" operator="equal">
      <formula>""</formula>
    </cfRule>
  </conditionalFormatting>
  <conditionalFormatting sqref="G1824">
    <cfRule type="cellIs" dxfId="16503" priority="6611" operator="notEqual">
      <formula>""</formula>
    </cfRule>
    <cfRule type="cellIs" dxfId="16502" priority="6612" operator="equal">
      <formula>""</formula>
    </cfRule>
  </conditionalFormatting>
  <conditionalFormatting sqref="I1815:I1818">
    <cfRule type="cellIs" dxfId="16501" priority="6609" operator="notEqual">
      <formula>""</formula>
    </cfRule>
    <cfRule type="cellIs" dxfId="16500" priority="6610" operator="equal">
      <formula>""</formula>
    </cfRule>
  </conditionalFormatting>
  <conditionalFormatting sqref="I1820:I1823">
    <cfRule type="cellIs" dxfId="16499" priority="6607" operator="notEqual">
      <formula>""</formula>
    </cfRule>
    <cfRule type="cellIs" dxfId="16498" priority="6608" operator="equal">
      <formula>""</formula>
    </cfRule>
  </conditionalFormatting>
  <conditionalFormatting sqref="F1824">
    <cfRule type="cellIs" dxfId="16497" priority="6605" operator="notEqual">
      <formula>""</formula>
    </cfRule>
    <cfRule type="cellIs" dxfId="16496" priority="6606" operator="equal">
      <formula>""</formula>
    </cfRule>
  </conditionalFormatting>
  <conditionalFormatting sqref="J1821">
    <cfRule type="cellIs" dxfId="16495" priority="6603" operator="notEqual">
      <formula>""</formula>
    </cfRule>
    <cfRule type="cellIs" dxfId="16494" priority="6604" operator="equal">
      <formula>""</formula>
    </cfRule>
  </conditionalFormatting>
  <conditionalFormatting sqref="E1818:E1824">
    <cfRule type="cellIs" dxfId="16493" priority="6601" operator="notEqual">
      <formula>""</formula>
    </cfRule>
    <cfRule type="cellIs" dxfId="16492" priority="6602" operator="equal">
      <formula>""</formula>
    </cfRule>
  </conditionalFormatting>
  <conditionalFormatting sqref="F1819:F1823">
    <cfRule type="cellIs" dxfId="16491" priority="6599" operator="notEqual">
      <formula>""</formula>
    </cfRule>
    <cfRule type="cellIs" dxfId="16490" priority="6600" operator="equal">
      <formula>""</formula>
    </cfRule>
  </conditionalFormatting>
  <conditionalFormatting sqref="D1822:D1823">
    <cfRule type="cellIs" dxfId="16489" priority="6597" operator="notEqual">
      <formula>""</formula>
    </cfRule>
    <cfRule type="cellIs" dxfId="16488" priority="6598" operator="equal">
      <formula>""</formula>
    </cfRule>
  </conditionalFormatting>
  <conditionalFormatting sqref="O1813:O1818">
    <cfRule type="cellIs" dxfId="16487" priority="6595" operator="notEqual">
      <formula>""</formula>
    </cfRule>
    <cfRule type="cellIs" dxfId="16486" priority="6596" operator="equal">
      <formula>""</formula>
    </cfRule>
  </conditionalFormatting>
  <conditionalFormatting sqref="H1814">
    <cfRule type="cellIs" dxfId="16485" priority="6593" operator="notEqual">
      <formula>""</formula>
    </cfRule>
    <cfRule type="cellIs" dxfId="16484" priority="6594" operator="equal">
      <formula>""</formula>
    </cfRule>
  </conditionalFormatting>
  <conditionalFormatting sqref="H1815:H1819">
    <cfRule type="cellIs" dxfId="16483" priority="6591" operator="notEqual">
      <formula>""</formula>
    </cfRule>
    <cfRule type="cellIs" dxfId="16482" priority="6592" operator="equal">
      <formula>""</formula>
    </cfRule>
  </conditionalFormatting>
  <conditionalFormatting sqref="L1813:L1818">
    <cfRule type="cellIs" dxfId="16481" priority="6589" operator="notEqual">
      <formula>""</formula>
    </cfRule>
    <cfRule type="cellIs" dxfId="16480" priority="6590" operator="equal">
      <formula>""</formula>
    </cfRule>
  </conditionalFormatting>
  <conditionalFormatting sqref="F1813:F1818">
    <cfRule type="cellIs" dxfId="16479" priority="6587" operator="notEqual">
      <formula>""</formula>
    </cfRule>
    <cfRule type="cellIs" dxfId="16478" priority="6588" operator="equal">
      <formula>""</formula>
    </cfRule>
  </conditionalFormatting>
  <conditionalFormatting sqref="M1813:M1823">
    <cfRule type="cellIs" dxfId="16477" priority="6585" operator="notEqual">
      <formula>""</formula>
    </cfRule>
    <cfRule type="cellIs" dxfId="16476" priority="6586" operator="equal">
      <formula>""</formula>
    </cfRule>
  </conditionalFormatting>
  <conditionalFormatting sqref="D1816:D1821">
    <cfRule type="cellIs" dxfId="16475" priority="6583" operator="notEqual">
      <formula>""</formula>
    </cfRule>
    <cfRule type="cellIs" dxfId="16474" priority="6584" operator="equal">
      <formula>""</formula>
    </cfRule>
  </conditionalFormatting>
  <conditionalFormatting sqref="Q1828:U1829 H1839:I1839 R1830 K1838 K1839:M1839 J1837:J1839 H1838 S1830:S1835 O1839:P1839 O1838 N1828:N1839 Q1830:Q1839">
    <cfRule type="cellIs" dxfId="16473" priority="6581" operator="notEqual">
      <formula>""</formula>
    </cfRule>
    <cfRule type="cellIs" dxfId="16472" priority="6582" operator="equal">
      <formula>""</formula>
    </cfRule>
  </conditionalFormatting>
  <conditionalFormatting sqref="B1828:C1837 I1828:J1829 C1838:C1839 E1828:E1832 G1828:G1832 J1830:J1835">
    <cfRule type="cellIs" dxfId="16471" priority="6579" operator="notEqual">
      <formula>""</formula>
    </cfRule>
    <cfRule type="cellIs" dxfId="16470" priority="6580" operator="equal">
      <formula>""</formula>
    </cfRule>
  </conditionalFormatting>
  <conditionalFormatting sqref="K1828:K1837">
    <cfRule type="cellIs" dxfId="16469" priority="6577" operator="notEqual">
      <formula>""</formula>
    </cfRule>
    <cfRule type="cellIs" dxfId="16468" priority="6578" operator="equal">
      <formula>""</formula>
    </cfRule>
  </conditionalFormatting>
  <conditionalFormatting sqref="D1828 D1839">
    <cfRule type="cellIs" dxfId="16467" priority="6575" operator="notEqual">
      <formula>""</formula>
    </cfRule>
    <cfRule type="cellIs" dxfId="16466" priority="6576" operator="equal">
      <formula>""</formula>
    </cfRule>
  </conditionalFormatting>
  <conditionalFormatting sqref="R1838:R1839">
    <cfRule type="cellIs" dxfId="16465" priority="6573" operator="notEqual">
      <formula>""</formula>
    </cfRule>
    <cfRule type="cellIs" dxfId="16464" priority="6574" operator="equal">
      <formula>""</formula>
    </cfRule>
  </conditionalFormatting>
  <conditionalFormatting sqref="O1834:O1837">
    <cfRule type="cellIs" dxfId="16463" priority="6571" operator="notEqual">
      <formula>""</formula>
    </cfRule>
    <cfRule type="cellIs" dxfId="16462" priority="6572" operator="equal">
      <formula>""</formula>
    </cfRule>
  </conditionalFormatting>
  <conditionalFormatting sqref="L1834:L1838">
    <cfRule type="cellIs" dxfId="16461" priority="6569" operator="notEqual">
      <formula>""</formula>
    </cfRule>
    <cfRule type="cellIs" dxfId="16460" priority="6570" operator="equal">
      <formula>""</formula>
    </cfRule>
  </conditionalFormatting>
  <conditionalFormatting sqref="D1829:D1830">
    <cfRule type="cellIs" dxfId="16459" priority="6567" operator="notEqual">
      <formula>""</formula>
    </cfRule>
    <cfRule type="cellIs" dxfId="16458" priority="6568" operator="equal">
      <formula>""</formula>
    </cfRule>
  </conditionalFormatting>
  <conditionalFormatting sqref="U1830:U1839">
    <cfRule type="cellIs" dxfId="16457" priority="6565" operator="notEqual">
      <formula>""</formula>
    </cfRule>
    <cfRule type="cellIs" dxfId="16456" priority="6566" operator="equal">
      <formula>""</formula>
    </cfRule>
  </conditionalFormatting>
  <conditionalFormatting sqref="T1830:T1839">
    <cfRule type="cellIs" dxfId="16455" priority="6563" operator="notEqual">
      <formula>""</formula>
    </cfRule>
    <cfRule type="cellIs" dxfId="16454" priority="6564" operator="equal">
      <formula>""</formula>
    </cfRule>
  </conditionalFormatting>
  <conditionalFormatting sqref="S1836:S1839">
    <cfRule type="cellIs" dxfId="16453" priority="6561" operator="notEqual">
      <formula>""</formula>
    </cfRule>
    <cfRule type="cellIs" dxfId="16452" priority="6562" operator="equal">
      <formula>""</formula>
    </cfRule>
  </conditionalFormatting>
  <conditionalFormatting sqref="H1828 H1835:H1837">
    <cfRule type="cellIs" dxfId="16451" priority="6559" operator="notEqual">
      <formula>""</formula>
    </cfRule>
    <cfRule type="cellIs" dxfId="16450" priority="6560" operator="equal">
      <formula>""</formula>
    </cfRule>
  </conditionalFormatting>
  <conditionalFormatting sqref="B1838:B1839">
    <cfRule type="cellIs" dxfId="16449" priority="6557" operator="notEqual">
      <formula>""</formula>
    </cfRule>
    <cfRule type="cellIs" dxfId="16448" priority="6558" operator="equal">
      <formula>""</formula>
    </cfRule>
  </conditionalFormatting>
  <conditionalFormatting sqref="P1828:P1838">
    <cfRule type="cellIs" dxfId="16447" priority="6555" operator="notEqual">
      <formula>""</formula>
    </cfRule>
    <cfRule type="cellIs" dxfId="16446" priority="6556" operator="equal">
      <formula>""</formula>
    </cfRule>
  </conditionalFormatting>
  <conditionalFormatting sqref="R1831:R1837">
    <cfRule type="cellIs" dxfId="16445" priority="6553" operator="notEqual">
      <formula>""</formula>
    </cfRule>
    <cfRule type="cellIs" dxfId="16444" priority="6554" operator="equal">
      <formula>""</formula>
    </cfRule>
  </conditionalFormatting>
  <conditionalFormatting sqref="I1834">
    <cfRule type="cellIs" dxfId="16443" priority="6551" operator="notEqual">
      <formula>""</formula>
    </cfRule>
    <cfRule type="cellIs" dxfId="16442" priority="6552" operator="equal">
      <formula>""</formula>
    </cfRule>
  </conditionalFormatting>
  <conditionalFormatting sqref="G1833:G1838">
    <cfRule type="cellIs" dxfId="16441" priority="6549" operator="notEqual">
      <formula>""</formula>
    </cfRule>
    <cfRule type="cellIs" dxfId="16440" priority="6550" operator="equal">
      <formula>""</formula>
    </cfRule>
  </conditionalFormatting>
  <conditionalFormatting sqref="G1839">
    <cfRule type="cellIs" dxfId="16439" priority="6547" operator="notEqual">
      <formula>""</formula>
    </cfRule>
    <cfRule type="cellIs" dxfId="16438" priority="6548" operator="equal">
      <formula>""</formula>
    </cfRule>
  </conditionalFormatting>
  <conditionalFormatting sqref="I1830:I1833">
    <cfRule type="cellIs" dxfId="16437" priority="6545" operator="notEqual">
      <formula>""</formula>
    </cfRule>
    <cfRule type="cellIs" dxfId="16436" priority="6546" operator="equal">
      <formula>""</formula>
    </cfRule>
  </conditionalFormatting>
  <conditionalFormatting sqref="I1835:I1838">
    <cfRule type="cellIs" dxfId="16435" priority="6543" operator="notEqual">
      <formula>""</formula>
    </cfRule>
    <cfRule type="cellIs" dxfId="16434" priority="6544" operator="equal">
      <formula>""</formula>
    </cfRule>
  </conditionalFormatting>
  <conditionalFormatting sqref="F1839">
    <cfRule type="cellIs" dxfId="16433" priority="6541" operator="notEqual">
      <formula>""</formula>
    </cfRule>
    <cfRule type="cellIs" dxfId="16432" priority="6542" operator="equal">
      <formula>""</formula>
    </cfRule>
  </conditionalFormatting>
  <conditionalFormatting sqref="J1836">
    <cfRule type="cellIs" dxfId="16431" priority="6539" operator="notEqual">
      <formula>""</formula>
    </cfRule>
    <cfRule type="cellIs" dxfId="16430" priority="6540" operator="equal">
      <formula>""</formula>
    </cfRule>
  </conditionalFormatting>
  <conditionalFormatting sqref="E1833:E1839">
    <cfRule type="cellIs" dxfId="16429" priority="6537" operator="notEqual">
      <formula>""</formula>
    </cfRule>
    <cfRule type="cellIs" dxfId="16428" priority="6538" operator="equal">
      <formula>""</formula>
    </cfRule>
  </conditionalFormatting>
  <conditionalFormatting sqref="F1834:F1838">
    <cfRule type="cellIs" dxfId="16427" priority="6535" operator="notEqual">
      <formula>""</formula>
    </cfRule>
    <cfRule type="cellIs" dxfId="16426" priority="6536" operator="equal">
      <formula>""</formula>
    </cfRule>
  </conditionalFormatting>
  <conditionalFormatting sqref="D1837:D1838">
    <cfRule type="cellIs" dxfId="16425" priority="6533" operator="notEqual">
      <formula>""</formula>
    </cfRule>
    <cfRule type="cellIs" dxfId="16424" priority="6534" operator="equal">
      <formula>""</formula>
    </cfRule>
  </conditionalFormatting>
  <conditionalFormatting sqref="O1828:O1833">
    <cfRule type="cellIs" dxfId="16423" priority="6531" operator="notEqual">
      <formula>""</formula>
    </cfRule>
    <cfRule type="cellIs" dxfId="16422" priority="6532" operator="equal">
      <formula>""</formula>
    </cfRule>
  </conditionalFormatting>
  <conditionalFormatting sqref="H1829">
    <cfRule type="cellIs" dxfId="16421" priority="6529" operator="notEqual">
      <formula>""</formula>
    </cfRule>
    <cfRule type="cellIs" dxfId="16420" priority="6530" operator="equal">
      <formula>""</formula>
    </cfRule>
  </conditionalFormatting>
  <conditionalFormatting sqref="H1830:H1834">
    <cfRule type="cellIs" dxfId="16419" priority="6527" operator="notEqual">
      <formula>""</formula>
    </cfRule>
    <cfRule type="cellIs" dxfId="16418" priority="6528" operator="equal">
      <formula>""</formula>
    </cfRule>
  </conditionalFormatting>
  <conditionalFormatting sqref="L1828:L1833">
    <cfRule type="cellIs" dxfId="16417" priority="6525" operator="notEqual">
      <formula>""</formula>
    </cfRule>
    <cfRule type="cellIs" dxfId="16416" priority="6526" operator="equal">
      <formula>""</formula>
    </cfRule>
  </conditionalFormatting>
  <conditionalFormatting sqref="F1828:F1833">
    <cfRule type="cellIs" dxfId="16415" priority="6523" operator="notEqual">
      <formula>""</formula>
    </cfRule>
    <cfRule type="cellIs" dxfId="16414" priority="6524" operator="equal">
      <formula>""</formula>
    </cfRule>
  </conditionalFormatting>
  <conditionalFormatting sqref="M1828:M1838">
    <cfRule type="cellIs" dxfId="16413" priority="6521" operator="notEqual">
      <formula>""</formula>
    </cfRule>
    <cfRule type="cellIs" dxfId="16412" priority="6522" operator="equal">
      <formula>""</formula>
    </cfRule>
  </conditionalFormatting>
  <conditionalFormatting sqref="D1831:D1836">
    <cfRule type="cellIs" dxfId="16411" priority="6519" operator="notEqual">
      <formula>""</formula>
    </cfRule>
    <cfRule type="cellIs" dxfId="16410" priority="6520" operator="equal">
      <formula>""</formula>
    </cfRule>
  </conditionalFormatting>
  <conditionalFormatting sqref="Q1843:U1844 H1854:I1854 R1845 K1853 K1854:M1854 J1852:J1854 H1853 S1845:S1850 O1854:P1854 O1853 N1843:N1854 Q1845:Q1854">
    <cfRule type="cellIs" dxfId="16409" priority="6517" operator="notEqual">
      <formula>""</formula>
    </cfRule>
    <cfRule type="cellIs" dxfId="16408" priority="6518" operator="equal">
      <formula>""</formula>
    </cfRule>
  </conditionalFormatting>
  <conditionalFormatting sqref="B1843:C1852 I1843:J1844 C1853:C1854 E1843:E1847 G1843:G1847 J1845:J1850">
    <cfRule type="cellIs" dxfId="16407" priority="6515" operator="notEqual">
      <formula>""</formula>
    </cfRule>
    <cfRule type="cellIs" dxfId="16406" priority="6516" operator="equal">
      <formula>""</formula>
    </cfRule>
  </conditionalFormatting>
  <conditionalFormatting sqref="K1843:K1852">
    <cfRule type="cellIs" dxfId="16405" priority="6513" operator="notEqual">
      <formula>""</formula>
    </cfRule>
    <cfRule type="cellIs" dxfId="16404" priority="6514" operator="equal">
      <formula>""</formula>
    </cfRule>
  </conditionalFormatting>
  <conditionalFormatting sqref="D1843 D1854">
    <cfRule type="cellIs" dxfId="16403" priority="6511" operator="notEqual">
      <formula>""</formula>
    </cfRule>
    <cfRule type="cellIs" dxfId="16402" priority="6512" operator="equal">
      <formula>""</formula>
    </cfRule>
  </conditionalFormatting>
  <conditionalFormatting sqref="R1853:R1854">
    <cfRule type="cellIs" dxfId="16401" priority="6509" operator="notEqual">
      <formula>""</formula>
    </cfRule>
    <cfRule type="cellIs" dxfId="16400" priority="6510" operator="equal">
      <formula>""</formula>
    </cfRule>
  </conditionalFormatting>
  <conditionalFormatting sqref="O1849:O1852">
    <cfRule type="cellIs" dxfId="16399" priority="6507" operator="notEqual">
      <formula>""</formula>
    </cfRule>
    <cfRule type="cellIs" dxfId="16398" priority="6508" operator="equal">
      <formula>""</formula>
    </cfRule>
  </conditionalFormatting>
  <conditionalFormatting sqref="L1849:L1853">
    <cfRule type="cellIs" dxfId="16397" priority="6505" operator="notEqual">
      <formula>""</formula>
    </cfRule>
    <cfRule type="cellIs" dxfId="16396" priority="6506" operator="equal">
      <formula>""</formula>
    </cfRule>
  </conditionalFormatting>
  <conditionalFormatting sqref="D1844:D1845">
    <cfRule type="cellIs" dxfId="16395" priority="6503" operator="notEqual">
      <formula>""</formula>
    </cfRule>
    <cfRule type="cellIs" dxfId="16394" priority="6504" operator="equal">
      <formula>""</formula>
    </cfRule>
  </conditionalFormatting>
  <conditionalFormatting sqref="U1845:U1854">
    <cfRule type="cellIs" dxfId="16393" priority="6501" operator="notEqual">
      <formula>""</formula>
    </cfRule>
    <cfRule type="cellIs" dxfId="16392" priority="6502" operator="equal">
      <formula>""</formula>
    </cfRule>
  </conditionalFormatting>
  <conditionalFormatting sqref="T1845:T1854">
    <cfRule type="cellIs" dxfId="16391" priority="6499" operator="notEqual">
      <formula>""</formula>
    </cfRule>
    <cfRule type="cellIs" dxfId="16390" priority="6500" operator="equal">
      <formula>""</formula>
    </cfRule>
  </conditionalFormatting>
  <conditionalFormatting sqref="S1851:S1854">
    <cfRule type="cellIs" dxfId="16389" priority="6497" operator="notEqual">
      <formula>""</formula>
    </cfRule>
    <cfRule type="cellIs" dxfId="16388" priority="6498" operator="equal">
      <formula>""</formula>
    </cfRule>
  </conditionalFormatting>
  <conditionalFormatting sqref="H1843 H1850:H1852">
    <cfRule type="cellIs" dxfId="16387" priority="6495" operator="notEqual">
      <formula>""</formula>
    </cfRule>
    <cfRule type="cellIs" dxfId="16386" priority="6496" operator="equal">
      <formula>""</formula>
    </cfRule>
  </conditionalFormatting>
  <conditionalFormatting sqref="B1853:B1854">
    <cfRule type="cellIs" dxfId="16385" priority="6493" operator="notEqual">
      <formula>""</formula>
    </cfRule>
    <cfRule type="cellIs" dxfId="16384" priority="6494" operator="equal">
      <formula>""</formula>
    </cfRule>
  </conditionalFormatting>
  <conditionalFormatting sqref="P1843:P1853">
    <cfRule type="cellIs" dxfId="16383" priority="6491" operator="notEqual">
      <formula>""</formula>
    </cfRule>
    <cfRule type="cellIs" dxfId="16382" priority="6492" operator="equal">
      <formula>""</formula>
    </cfRule>
  </conditionalFormatting>
  <conditionalFormatting sqref="R1846:R1852">
    <cfRule type="cellIs" dxfId="16381" priority="6489" operator="notEqual">
      <formula>""</formula>
    </cfRule>
    <cfRule type="cellIs" dxfId="16380" priority="6490" operator="equal">
      <formula>""</formula>
    </cfRule>
  </conditionalFormatting>
  <conditionalFormatting sqref="I1849">
    <cfRule type="cellIs" dxfId="16379" priority="6487" operator="notEqual">
      <formula>""</formula>
    </cfRule>
    <cfRule type="cellIs" dxfId="16378" priority="6488" operator="equal">
      <formula>""</formula>
    </cfRule>
  </conditionalFormatting>
  <conditionalFormatting sqref="G1848:G1853">
    <cfRule type="cellIs" dxfId="16377" priority="6485" operator="notEqual">
      <formula>""</formula>
    </cfRule>
    <cfRule type="cellIs" dxfId="16376" priority="6486" operator="equal">
      <formula>""</formula>
    </cfRule>
  </conditionalFormatting>
  <conditionalFormatting sqref="G1854">
    <cfRule type="cellIs" dxfId="16375" priority="6483" operator="notEqual">
      <formula>""</formula>
    </cfRule>
    <cfRule type="cellIs" dxfId="16374" priority="6484" operator="equal">
      <formula>""</formula>
    </cfRule>
  </conditionalFormatting>
  <conditionalFormatting sqref="I1845:I1848">
    <cfRule type="cellIs" dxfId="16373" priority="6481" operator="notEqual">
      <formula>""</formula>
    </cfRule>
    <cfRule type="cellIs" dxfId="16372" priority="6482" operator="equal">
      <formula>""</formula>
    </cfRule>
  </conditionalFormatting>
  <conditionalFormatting sqref="I1850:I1853">
    <cfRule type="cellIs" dxfId="16371" priority="6479" operator="notEqual">
      <formula>""</formula>
    </cfRule>
    <cfRule type="cellIs" dxfId="16370" priority="6480" operator="equal">
      <formula>""</formula>
    </cfRule>
  </conditionalFormatting>
  <conditionalFormatting sqref="F1854">
    <cfRule type="cellIs" dxfId="16369" priority="6477" operator="notEqual">
      <formula>""</formula>
    </cfRule>
    <cfRule type="cellIs" dxfId="16368" priority="6478" operator="equal">
      <formula>""</formula>
    </cfRule>
  </conditionalFormatting>
  <conditionalFormatting sqref="J1851">
    <cfRule type="cellIs" dxfId="16367" priority="6475" operator="notEqual">
      <formula>""</formula>
    </cfRule>
    <cfRule type="cellIs" dxfId="16366" priority="6476" operator="equal">
      <formula>""</formula>
    </cfRule>
  </conditionalFormatting>
  <conditionalFormatting sqref="E1848:E1854">
    <cfRule type="cellIs" dxfId="16365" priority="6473" operator="notEqual">
      <formula>""</formula>
    </cfRule>
    <cfRule type="cellIs" dxfId="16364" priority="6474" operator="equal">
      <formula>""</formula>
    </cfRule>
  </conditionalFormatting>
  <conditionalFormatting sqref="F1849:F1853">
    <cfRule type="cellIs" dxfId="16363" priority="6471" operator="notEqual">
      <formula>""</formula>
    </cfRule>
    <cfRule type="cellIs" dxfId="16362" priority="6472" operator="equal">
      <formula>""</formula>
    </cfRule>
  </conditionalFormatting>
  <conditionalFormatting sqref="D1852:D1853">
    <cfRule type="cellIs" dxfId="16361" priority="6469" operator="notEqual">
      <formula>""</formula>
    </cfRule>
    <cfRule type="cellIs" dxfId="16360" priority="6470" operator="equal">
      <formula>""</formula>
    </cfRule>
  </conditionalFormatting>
  <conditionalFormatting sqref="O1843:O1848">
    <cfRule type="cellIs" dxfId="16359" priority="6467" operator="notEqual">
      <formula>""</formula>
    </cfRule>
    <cfRule type="cellIs" dxfId="16358" priority="6468" operator="equal">
      <formula>""</formula>
    </cfRule>
  </conditionalFormatting>
  <conditionalFormatting sqref="H1844">
    <cfRule type="cellIs" dxfId="16357" priority="6465" operator="notEqual">
      <formula>""</formula>
    </cfRule>
    <cfRule type="cellIs" dxfId="16356" priority="6466" operator="equal">
      <formula>""</formula>
    </cfRule>
  </conditionalFormatting>
  <conditionalFormatting sqref="H1845:H1849">
    <cfRule type="cellIs" dxfId="16355" priority="6463" operator="notEqual">
      <formula>""</formula>
    </cfRule>
    <cfRule type="cellIs" dxfId="16354" priority="6464" operator="equal">
      <formula>""</formula>
    </cfRule>
  </conditionalFormatting>
  <conditionalFormatting sqref="L1843:L1848">
    <cfRule type="cellIs" dxfId="16353" priority="6461" operator="notEqual">
      <formula>""</formula>
    </cfRule>
    <cfRule type="cellIs" dxfId="16352" priority="6462" operator="equal">
      <formula>""</formula>
    </cfRule>
  </conditionalFormatting>
  <conditionalFormatting sqref="F1843:F1848">
    <cfRule type="cellIs" dxfId="16351" priority="6459" operator="notEqual">
      <formula>""</formula>
    </cfRule>
    <cfRule type="cellIs" dxfId="16350" priority="6460" operator="equal">
      <formula>""</formula>
    </cfRule>
  </conditionalFormatting>
  <conditionalFormatting sqref="M1843:M1853">
    <cfRule type="cellIs" dxfId="16349" priority="6457" operator="notEqual">
      <formula>""</formula>
    </cfRule>
    <cfRule type="cellIs" dxfId="16348" priority="6458" operator="equal">
      <formula>""</formula>
    </cfRule>
  </conditionalFormatting>
  <conditionalFormatting sqref="D1846:D1851">
    <cfRule type="cellIs" dxfId="16347" priority="6455" operator="notEqual">
      <formula>""</formula>
    </cfRule>
    <cfRule type="cellIs" dxfId="16346" priority="6456" operator="equal">
      <formula>""</formula>
    </cfRule>
  </conditionalFormatting>
  <conditionalFormatting sqref="Q1858:U1859 H1869:I1869 R1860 K1868 K1869:M1869 J1867:J1869 H1868 S1860:S1865 O1869:P1869 O1868 N1858:N1869 Q1860:Q1869">
    <cfRule type="cellIs" dxfId="16345" priority="6453" operator="notEqual">
      <formula>""</formula>
    </cfRule>
    <cfRule type="cellIs" dxfId="16344" priority="6454" operator="equal">
      <formula>""</formula>
    </cfRule>
  </conditionalFormatting>
  <conditionalFormatting sqref="B1858:C1867 I1858:J1859 C1868:C1869 E1858:E1862 G1858:G1862 J1860:J1865">
    <cfRule type="cellIs" dxfId="16343" priority="6451" operator="notEqual">
      <formula>""</formula>
    </cfRule>
    <cfRule type="cellIs" dxfId="16342" priority="6452" operator="equal">
      <formula>""</formula>
    </cfRule>
  </conditionalFormatting>
  <conditionalFormatting sqref="K1858:K1867">
    <cfRule type="cellIs" dxfId="16341" priority="6449" operator="notEqual">
      <formula>""</formula>
    </cfRule>
    <cfRule type="cellIs" dxfId="16340" priority="6450" operator="equal">
      <formula>""</formula>
    </cfRule>
  </conditionalFormatting>
  <conditionalFormatting sqref="D1858 D1869">
    <cfRule type="cellIs" dxfId="16339" priority="6447" operator="notEqual">
      <formula>""</formula>
    </cfRule>
    <cfRule type="cellIs" dxfId="16338" priority="6448" operator="equal">
      <formula>""</formula>
    </cfRule>
  </conditionalFormatting>
  <conditionalFormatting sqref="R1868:R1869">
    <cfRule type="cellIs" dxfId="16337" priority="6445" operator="notEqual">
      <formula>""</formula>
    </cfRule>
    <cfRule type="cellIs" dxfId="16336" priority="6446" operator="equal">
      <formula>""</formula>
    </cfRule>
  </conditionalFormatting>
  <conditionalFormatting sqref="O1864:O1867">
    <cfRule type="cellIs" dxfId="16335" priority="6443" operator="notEqual">
      <formula>""</formula>
    </cfRule>
    <cfRule type="cellIs" dxfId="16334" priority="6444" operator="equal">
      <formula>""</formula>
    </cfRule>
  </conditionalFormatting>
  <conditionalFormatting sqref="L1864:L1868">
    <cfRule type="cellIs" dxfId="16333" priority="6441" operator="notEqual">
      <formula>""</formula>
    </cfRule>
    <cfRule type="cellIs" dxfId="16332" priority="6442" operator="equal">
      <formula>""</formula>
    </cfRule>
  </conditionalFormatting>
  <conditionalFormatting sqref="D1859:D1860">
    <cfRule type="cellIs" dxfId="16331" priority="6439" operator="notEqual">
      <formula>""</formula>
    </cfRule>
    <cfRule type="cellIs" dxfId="16330" priority="6440" operator="equal">
      <formula>""</formula>
    </cfRule>
  </conditionalFormatting>
  <conditionalFormatting sqref="U1860:U1869">
    <cfRule type="cellIs" dxfId="16329" priority="6437" operator="notEqual">
      <formula>""</formula>
    </cfRule>
    <cfRule type="cellIs" dxfId="16328" priority="6438" operator="equal">
      <formula>""</formula>
    </cfRule>
  </conditionalFormatting>
  <conditionalFormatting sqref="T1860:T1869">
    <cfRule type="cellIs" dxfId="16327" priority="6435" operator="notEqual">
      <formula>""</formula>
    </cfRule>
    <cfRule type="cellIs" dxfId="16326" priority="6436" operator="equal">
      <formula>""</formula>
    </cfRule>
  </conditionalFormatting>
  <conditionalFormatting sqref="S1866:S1869">
    <cfRule type="cellIs" dxfId="16325" priority="6433" operator="notEqual">
      <formula>""</formula>
    </cfRule>
    <cfRule type="cellIs" dxfId="16324" priority="6434" operator="equal">
      <formula>""</formula>
    </cfRule>
  </conditionalFormatting>
  <conditionalFormatting sqref="H1858 H1865:H1867">
    <cfRule type="cellIs" dxfId="16323" priority="6431" operator="notEqual">
      <formula>""</formula>
    </cfRule>
    <cfRule type="cellIs" dxfId="16322" priority="6432" operator="equal">
      <formula>""</formula>
    </cfRule>
  </conditionalFormatting>
  <conditionalFormatting sqref="B1868:B1869">
    <cfRule type="cellIs" dxfId="16321" priority="6429" operator="notEqual">
      <formula>""</formula>
    </cfRule>
    <cfRule type="cellIs" dxfId="16320" priority="6430" operator="equal">
      <formula>""</formula>
    </cfRule>
  </conditionalFormatting>
  <conditionalFormatting sqref="P1858:P1868">
    <cfRule type="cellIs" dxfId="16319" priority="6427" operator="notEqual">
      <formula>""</formula>
    </cfRule>
    <cfRule type="cellIs" dxfId="16318" priority="6428" operator="equal">
      <formula>""</formula>
    </cfRule>
  </conditionalFormatting>
  <conditionalFormatting sqref="R1861:R1867">
    <cfRule type="cellIs" dxfId="16317" priority="6425" operator="notEqual">
      <formula>""</formula>
    </cfRule>
    <cfRule type="cellIs" dxfId="16316" priority="6426" operator="equal">
      <formula>""</formula>
    </cfRule>
  </conditionalFormatting>
  <conditionalFormatting sqref="I1864">
    <cfRule type="cellIs" dxfId="16315" priority="6423" operator="notEqual">
      <formula>""</formula>
    </cfRule>
    <cfRule type="cellIs" dxfId="16314" priority="6424" operator="equal">
      <formula>""</formula>
    </cfRule>
  </conditionalFormatting>
  <conditionalFormatting sqref="G1863:G1868">
    <cfRule type="cellIs" dxfId="16313" priority="6421" operator="notEqual">
      <formula>""</formula>
    </cfRule>
    <cfRule type="cellIs" dxfId="16312" priority="6422" operator="equal">
      <formula>""</formula>
    </cfRule>
  </conditionalFormatting>
  <conditionalFormatting sqref="G1869">
    <cfRule type="cellIs" dxfId="16311" priority="6419" operator="notEqual">
      <formula>""</formula>
    </cfRule>
    <cfRule type="cellIs" dxfId="16310" priority="6420" operator="equal">
      <formula>""</formula>
    </cfRule>
  </conditionalFormatting>
  <conditionalFormatting sqref="I1860:I1863">
    <cfRule type="cellIs" dxfId="16309" priority="6417" operator="notEqual">
      <formula>""</formula>
    </cfRule>
    <cfRule type="cellIs" dxfId="16308" priority="6418" operator="equal">
      <formula>""</formula>
    </cfRule>
  </conditionalFormatting>
  <conditionalFormatting sqref="I1865:I1868">
    <cfRule type="cellIs" dxfId="16307" priority="6415" operator="notEqual">
      <formula>""</formula>
    </cfRule>
    <cfRule type="cellIs" dxfId="16306" priority="6416" operator="equal">
      <formula>""</formula>
    </cfRule>
  </conditionalFormatting>
  <conditionalFormatting sqref="F1869">
    <cfRule type="cellIs" dxfId="16305" priority="6413" operator="notEqual">
      <formula>""</formula>
    </cfRule>
    <cfRule type="cellIs" dxfId="16304" priority="6414" operator="equal">
      <formula>""</formula>
    </cfRule>
  </conditionalFormatting>
  <conditionalFormatting sqref="J1866">
    <cfRule type="cellIs" dxfId="16303" priority="6411" operator="notEqual">
      <formula>""</formula>
    </cfRule>
    <cfRule type="cellIs" dxfId="16302" priority="6412" operator="equal">
      <formula>""</formula>
    </cfRule>
  </conditionalFormatting>
  <conditionalFormatting sqref="E1863:E1869">
    <cfRule type="cellIs" dxfId="16301" priority="6409" operator="notEqual">
      <formula>""</formula>
    </cfRule>
    <cfRule type="cellIs" dxfId="16300" priority="6410" operator="equal">
      <formula>""</formula>
    </cfRule>
  </conditionalFormatting>
  <conditionalFormatting sqref="F1864:F1868">
    <cfRule type="cellIs" dxfId="16299" priority="6407" operator="notEqual">
      <formula>""</formula>
    </cfRule>
    <cfRule type="cellIs" dxfId="16298" priority="6408" operator="equal">
      <formula>""</formula>
    </cfRule>
  </conditionalFormatting>
  <conditionalFormatting sqref="D1867:D1868">
    <cfRule type="cellIs" dxfId="16297" priority="6405" operator="notEqual">
      <formula>""</formula>
    </cfRule>
    <cfRule type="cellIs" dxfId="16296" priority="6406" operator="equal">
      <formula>""</formula>
    </cfRule>
  </conditionalFormatting>
  <conditionalFormatting sqref="O1858:O1863">
    <cfRule type="cellIs" dxfId="16295" priority="6403" operator="notEqual">
      <formula>""</formula>
    </cfRule>
    <cfRule type="cellIs" dxfId="16294" priority="6404" operator="equal">
      <formula>""</formula>
    </cfRule>
  </conditionalFormatting>
  <conditionalFormatting sqref="H1859">
    <cfRule type="cellIs" dxfId="16293" priority="6401" operator="notEqual">
      <formula>""</formula>
    </cfRule>
    <cfRule type="cellIs" dxfId="16292" priority="6402" operator="equal">
      <formula>""</formula>
    </cfRule>
  </conditionalFormatting>
  <conditionalFormatting sqref="H1860:H1864">
    <cfRule type="cellIs" dxfId="16291" priority="6399" operator="notEqual">
      <formula>""</formula>
    </cfRule>
    <cfRule type="cellIs" dxfId="16290" priority="6400" operator="equal">
      <formula>""</formula>
    </cfRule>
  </conditionalFormatting>
  <conditionalFormatting sqref="L1858:L1863">
    <cfRule type="cellIs" dxfId="16289" priority="6397" operator="notEqual">
      <formula>""</formula>
    </cfRule>
    <cfRule type="cellIs" dxfId="16288" priority="6398" operator="equal">
      <formula>""</formula>
    </cfRule>
  </conditionalFormatting>
  <conditionalFormatting sqref="F1858:F1863">
    <cfRule type="cellIs" dxfId="16287" priority="6395" operator="notEqual">
      <formula>""</formula>
    </cfRule>
    <cfRule type="cellIs" dxfId="16286" priority="6396" operator="equal">
      <formula>""</formula>
    </cfRule>
  </conditionalFormatting>
  <conditionalFormatting sqref="M1858:M1868">
    <cfRule type="cellIs" dxfId="16285" priority="6393" operator="notEqual">
      <formula>""</formula>
    </cfRule>
    <cfRule type="cellIs" dxfId="16284" priority="6394" operator="equal">
      <formula>""</formula>
    </cfRule>
  </conditionalFormatting>
  <conditionalFormatting sqref="D1861:D1866">
    <cfRule type="cellIs" dxfId="16283" priority="6391" operator="notEqual">
      <formula>""</formula>
    </cfRule>
    <cfRule type="cellIs" dxfId="16282" priority="6392" operator="equal">
      <formula>""</formula>
    </cfRule>
  </conditionalFormatting>
  <conditionalFormatting sqref="Q1873:U1874 H1884:I1884 R1875 K1883 K1884:M1884 J1882:J1884 H1883 S1875:S1880 O1884:P1884 O1883 N1873:N1884 Q1875:Q1884">
    <cfRule type="cellIs" dxfId="16281" priority="6389" operator="notEqual">
      <formula>""</formula>
    </cfRule>
    <cfRule type="cellIs" dxfId="16280" priority="6390" operator="equal">
      <formula>""</formula>
    </cfRule>
  </conditionalFormatting>
  <conditionalFormatting sqref="B1873:C1882 I1873:J1874 C1883:C1884 E1873:E1877 G1873:G1877 J1875:J1880">
    <cfRule type="cellIs" dxfId="16279" priority="6387" operator="notEqual">
      <formula>""</formula>
    </cfRule>
    <cfRule type="cellIs" dxfId="16278" priority="6388" operator="equal">
      <formula>""</formula>
    </cfRule>
  </conditionalFormatting>
  <conditionalFormatting sqref="K1873:K1882">
    <cfRule type="cellIs" dxfId="16277" priority="6385" operator="notEqual">
      <formula>""</formula>
    </cfRule>
    <cfRule type="cellIs" dxfId="16276" priority="6386" operator="equal">
      <formula>""</formula>
    </cfRule>
  </conditionalFormatting>
  <conditionalFormatting sqref="D1873 D1884">
    <cfRule type="cellIs" dxfId="16275" priority="6383" operator="notEqual">
      <formula>""</formula>
    </cfRule>
    <cfRule type="cellIs" dxfId="16274" priority="6384" operator="equal">
      <formula>""</formula>
    </cfRule>
  </conditionalFormatting>
  <conditionalFormatting sqref="R1883:R1884">
    <cfRule type="cellIs" dxfId="16273" priority="6381" operator="notEqual">
      <formula>""</formula>
    </cfRule>
    <cfRule type="cellIs" dxfId="16272" priority="6382" operator="equal">
      <formula>""</formula>
    </cfRule>
  </conditionalFormatting>
  <conditionalFormatting sqref="O1879:O1882">
    <cfRule type="cellIs" dxfId="16271" priority="6379" operator="notEqual">
      <formula>""</formula>
    </cfRule>
    <cfRule type="cellIs" dxfId="16270" priority="6380" operator="equal">
      <formula>""</formula>
    </cfRule>
  </conditionalFormatting>
  <conditionalFormatting sqref="L1879:L1883">
    <cfRule type="cellIs" dxfId="16269" priority="6377" operator="notEqual">
      <formula>""</formula>
    </cfRule>
    <cfRule type="cellIs" dxfId="16268" priority="6378" operator="equal">
      <formula>""</formula>
    </cfRule>
  </conditionalFormatting>
  <conditionalFormatting sqref="D1874:D1875">
    <cfRule type="cellIs" dxfId="16267" priority="6375" operator="notEqual">
      <formula>""</formula>
    </cfRule>
    <cfRule type="cellIs" dxfId="16266" priority="6376" operator="equal">
      <formula>""</formula>
    </cfRule>
  </conditionalFormatting>
  <conditionalFormatting sqref="U1875:U1884">
    <cfRule type="cellIs" dxfId="16265" priority="6373" operator="notEqual">
      <formula>""</formula>
    </cfRule>
    <cfRule type="cellIs" dxfId="16264" priority="6374" operator="equal">
      <formula>""</formula>
    </cfRule>
  </conditionalFormatting>
  <conditionalFormatting sqref="T1875:T1884">
    <cfRule type="cellIs" dxfId="16263" priority="6371" operator="notEqual">
      <formula>""</formula>
    </cfRule>
    <cfRule type="cellIs" dxfId="16262" priority="6372" operator="equal">
      <formula>""</formula>
    </cfRule>
  </conditionalFormatting>
  <conditionalFormatting sqref="S1881:S1884">
    <cfRule type="cellIs" dxfId="16261" priority="6369" operator="notEqual">
      <formula>""</formula>
    </cfRule>
    <cfRule type="cellIs" dxfId="16260" priority="6370" operator="equal">
      <formula>""</formula>
    </cfRule>
  </conditionalFormatting>
  <conditionalFormatting sqref="H1873 H1880:H1882">
    <cfRule type="cellIs" dxfId="16259" priority="6367" operator="notEqual">
      <formula>""</formula>
    </cfRule>
    <cfRule type="cellIs" dxfId="16258" priority="6368" operator="equal">
      <formula>""</formula>
    </cfRule>
  </conditionalFormatting>
  <conditionalFormatting sqref="B1883:B1884">
    <cfRule type="cellIs" dxfId="16257" priority="6365" operator="notEqual">
      <formula>""</formula>
    </cfRule>
    <cfRule type="cellIs" dxfId="16256" priority="6366" operator="equal">
      <formula>""</formula>
    </cfRule>
  </conditionalFormatting>
  <conditionalFormatting sqref="P1873:P1883">
    <cfRule type="cellIs" dxfId="16255" priority="6363" operator="notEqual">
      <formula>""</formula>
    </cfRule>
    <cfRule type="cellIs" dxfId="16254" priority="6364" operator="equal">
      <formula>""</formula>
    </cfRule>
  </conditionalFormatting>
  <conditionalFormatting sqref="R1876:R1882">
    <cfRule type="cellIs" dxfId="16253" priority="6361" operator="notEqual">
      <formula>""</formula>
    </cfRule>
    <cfRule type="cellIs" dxfId="16252" priority="6362" operator="equal">
      <formula>""</formula>
    </cfRule>
  </conditionalFormatting>
  <conditionalFormatting sqref="I1879">
    <cfRule type="cellIs" dxfId="16251" priority="6359" operator="notEqual">
      <formula>""</formula>
    </cfRule>
    <cfRule type="cellIs" dxfId="16250" priority="6360" operator="equal">
      <formula>""</formula>
    </cfRule>
  </conditionalFormatting>
  <conditionalFormatting sqref="G1878:G1883">
    <cfRule type="cellIs" dxfId="16249" priority="6357" operator="notEqual">
      <formula>""</formula>
    </cfRule>
    <cfRule type="cellIs" dxfId="16248" priority="6358" operator="equal">
      <formula>""</formula>
    </cfRule>
  </conditionalFormatting>
  <conditionalFormatting sqref="G1884">
    <cfRule type="cellIs" dxfId="16247" priority="6355" operator="notEqual">
      <formula>""</formula>
    </cfRule>
    <cfRule type="cellIs" dxfId="16246" priority="6356" operator="equal">
      <formula>""</formula>
    </cfRule>
  </conditionalFormatting>
  <conditionalFormatting sqref="I1875:I1878">
    <cfRule type="cellIs" dxfId="16245" priority="6353" operator="notEqual">
      <formula>""</formula>
    </cfRule>
    <cfRule type="cellIs" dxfId="16244" priority="6354" operator="equal">
      <formula>""</formula>
    </cfRule>
  </conditionalFormatting>
  <conditionalFormatting sqref="I1880:I1883">
    <cfRule type="cellIs" dxfId="16243" priority="6351" operator="notEqual">
      <formula>""</formula>
    </cfRule>
    <cfRule type="cellIs" dxfId="16242" priority="6352" operator="equal">
      <formula>""</formula>
    </cfRule>
  </conditionalFormatting>
  <conditionalFormatting sqref="F1884">
    <cfRule type="cellIs" dxfId="16241" priority="6349" operator="notEqual">
      <formula>""</formula>
    </cfRule>
    <cfRule type="cellIs" dxfId="16240" priority="6350" operator="equal">
      <formula>""</formula>
    </cfRule>
  </conditionalFormatting>
  <conditionalFormatting sqref="J1881">
    <cfRule type="cellIs" dxfId="16239" priority="6347" operator="notEqual">
      <formula>""</formula>
    </cfRule>
    <cfRule type="cellIs" dxfId="16238" priority="6348" operator="equal">
      <formula>""</formula>
    </cfRule>
  </conditionalFormatting>
  <conditionalFormatting sqref="E1878:E1884">
    <cfRule type="cellIs" dxfId="16237" priority="6345" operator="notEqual">
      <formula>""</formula>
    </cfRule>
    <cfRule type="cellIs" dxfId="16236" priority="6346" operator="equal">
      <formula>""</formula>
    </cfRule>
  </conditionalFormatting>
  <conditionalFormatting sqref="F1879:F1883">
    <cfRule type="cellIs" dxfId="16235" priority="6343" operator="notEqual">
      <formula>""</formula>
    </cfRule>
    <cfRule type="cellIs" dxfId="16234" priority="6344" operator="equal">
      <formula>""</formula>
    </cfRule>
  </conditionalFormatting>
  <conditionalFormatting sqref="D1882:D1883">
    <cfRule type="cellIs" dxfId="16233" priority="6341" operator="notEqual">
      <formula>""</formula>
    </cfRule>
    <cfRule type="cellIs" dxfId="16232" priority="6342" operator="equal">
      <formula>""</formula>
    </cfRule>
  </conditionalFormatting>
  <conditionalFormatting sqref="O1873:O1878">
    <cfRule type="cellIs" dxfId="16231" priority="6339" operator="notEqual">
      <formula>""</formula>
    </cfRule>
    <cfRule type="cellIs" dxfId="16230" priority="6340" operator="equal">
      <formula>""</formula>
    </cfRule>
  </conditionalFormatting>
  <conditionalFormatting sqref="H1874">
    <cfRule type="cellIs" dxfId="16229" priority="6337" operator="notEqual">
      <formula>""</formula>
    </cfRule>
    <cfRule type="cellIs" dxfId="16228" priority="6338" operator="equal">
      <formula>""</formula>
    </cfRule>
  </conditionalFormatting>
  <conditionalFormatting sqref="H1875:H1879">
    <cfRule type="cellIs" dxfId="16227" priority="6335" operator="notEqual">
      <formula>""</formula>
    </cfRule>
    <cfRule type="cellIs" dxfId="16226" priority="6336" operator="equal">
      <formula>""</formula>
    </cfRule>
  </conditionalFormatting>
  <conditionalFormatting sqref="L1873:L1878">
    <cfRule type="cellIs" dxfId="16225" priority="6333" operator="notEqual">
      <formula>""</formula>
    </cfRule>
    <cfRule type="cellIs" dxfId="16224" priority="6334" operator="equal">
      <formula>""</formula>
    </cfRule>
  </conditionalFormatting>
  <conditionalFormatting sqref="F1873:F1878">
    <cfRule type="cellIs" dxfId="16223" priority="6331" operator="notEqual">
      <formula>""</formula>
    </cfRule>
    <cfRule type="cellIs" dxfId="16222" priority="6332" operator="equal">
      <formula>""</formula>
    </cfRule>
  </conditionalFormatting>
  <conditionalFormatting sqref="M1873:M1883">
    <cfRule type="cellIs" dxfId="16221" priority="6329" operator="notEqual">
      <formula>""</formula>
    </cfRule>
    <cfRule type="cellIs" dxfId="16220" priority="6330" operator="equal">
      <formula>""</formula>
    </cfRule>
  </conditionalFormatting>
  <conditionalFormatting sqref="D1876:D1881">
    <cfRule type="cellIs" dxfId="16219" priority="6327" operator="notEqual">
      <formula>""</formula>
    </cfRule>
    <cfRule type="cellIs" dxfId="16218" priority="6328" operator="equal">
      <formula>""</formula>
    </cfRule>
  </conditionalFormatting>
  <conditionalFormatting sqref="Q1888:U1889 H1899:I1899 R1890 K1898 K1899:M1899 J1897:J1899 H1898 S1890:S1895 O1899:P1899 O1898 N1888:N1899 Q1890:Q1899">
    <cfRule type="cellIs" dxfId="16217" priority="6325" operator="notEqual">
      <formula>""</formula>
    </cfRule>
    <cfRule type="cellIs" dxfId="16216" priority="6326" operator="equal">
      <formula>""</formula>
    </cfRule>
  </conditionalFormatting>
  <conditionalFormatting sqref="B1888:C1897 I1888:J1889 C1898:C1899 E1888:E1892 G1888:G1892 J1890:J1895">
    <cfRule type="cellIs" dxfId="16215" priority="6323" operator="notEqual">
      <formula>""</formula>
    </cfRule>
    <cfRule type="cellIs" dxfId="16214" priority="6324" operator="equal">
      <formula>""</formula>
    </cfRule>
  </conditionalFormatting>
  <conditionalFormatting sqref="K1888:K1897">
    <cfRule type="cellIs" dxfId="16213" priority="6321" operator="notEqual">
      <formula>""</formula>
    </cfRule>
    <cfRule type="cellIs" dxfId="16212" priority="6322" operator="equal">
      <formula>""</formula>
    </cfRule>
  </conditionalFormatting>
  <conditionalFormatting sqref="D1888 D1899">
    <cfRule type="cellIs" dxfId="16211" priority="6319" operator="notEqual">
      <formula>""</formula>
    </cfRule>
    <cfRule type="cellIs" dxfId="16210" priority="6320" operator="equal">
      <formula>""</formula>
    </cfRule>
  </conditionalFormatting>
  <conditionalFormatting sqref="R1898:R1899">
    <cfRule type="cellIs" dxfId="16209" priority="6317" operator="notEqual">
      <formula>""</formula>
    </cfRule>
    <cfRule type="cellIs" dxfId="16208" priority="6318" operator="equal">
      <formula>""</formula>
    </cfRule>
  </conditionalFormatting>
  <conditionalFormatting sqref="O1894:O1897">
    <cfRule type="cellIs" dxfId="16207" priority="6315" operator="notEqual">
      <formula>""</formula>
    </cfRule>
    <cfRule type="cellIs" dxfId="16206" priority="6316" operator="equal">
      <formula>""</formula>
    </cfRule>
  </conditionalFormatting>
  <conditionalFormatting sqref="L1894:L1898">
    <cfRule type="cellIs" dxfId="16205" priority="6313" operator="notEqual">
      <formula>""</formula>
    </cfRule>
    <cfRule type="cellIs" dxfId="16204" priority="6314" operator="equal">
      <formula>""</formula>
    </cfRule>
  </conditionalFormatting>
  <conditionalFormatting sqref="D1889:D1890">
    <cfRule type="cellIs" dxfId="16203" priority="6311" operator="notEqual">
      <formula>""</formula>
    </cfRule>
    <cfRule type="cellIs" dxfId="16202" priority="6312" operator="equal">
      <formula>""</formula>
    </cfRule>
  </conditionalFormatting>
  <conditionalFormatting sqref="U1890:U1899">
    <cfRule type="cellIs" dxfId="16201" priority="6309" operator="notEqual">
      <formula>""</formula>
    </cfRule>
    <cfRule type="cellIs" dxfId="16200" priority="6310" operator="equal">
      <formula>""</formula>
    </cfRule>
  </conditionalFormatting>
  <conditionalFormatting sqref="T1890:T1899">
    <cfRule type="cellIs" dxfId="16199" priority="6307" operator="notEqual">
      <formula>""</formula>
    </cfRule>
    <cfRule type="cellIs" dxfId="16198" priority="6308" operator="equal">
      <formula>""</formula>
    </cfRule>
  </conditionalFormatting>
  <conditionalFormatting sqref="S1896:S1899">
    <cfRule type="cellIs" dxfId="16197" priority="6305" operator="notEqual">
      <formula>""</formula>
    </cfRule>
    <cfRule type="cellIs" dxfId="16196" priority="6306" operator="equal">
      <formula>""</formula>
    </cfRule>
  </conditionalFormatting>
  <conditionalFormatting sqref="H1888 H1895:H1897">
    <cfRule type="cellIs" dxfId="16195" priority="6303" operator="notEqual">
      <formula>""</formula>
    </cfRule>
    <cfRule type="cellIs" dxfId="16194" priority="6304" operator="equal">
      <formula>""</formula>
    </cfRule>
  </conditionalFormatting>
  <conditionalFormatting sqref="B1898:B1899">
    <cfRule type="cellIs" dxfId="16193" priority="6301" operator="notEqual">
      <formula>""</formula>
    </cfRule>
    <cfRule type="cellIs" dxfId="16192" priority="6302" operator="equal">
      <formula>""</formula>
    </cfRule>
  </conditionalFormatting>
  <conditionalFormatting sqref="P1888:P1898">
    <cfRule type="cellIs" dxfId="16191" priority="6299" operator="notEqual">
      <formula>""</formula>
    </cfRule>
    <cfRule type="cellIs" dxfId="16190" priority="6300" operator="equal">
      <formula>""</formula>
    </cfRule>
  </conditionalFormatting>
  <conditionalFormatting sqref="R1891:R1897">
    <cfRule type="cellIs" dxfId="16189" priority="6297" operator="notEqual">
      <formula>""</formula>
    </cfRule>
    <cfRule type="cellIs" dxfId="16188" priority="6298" operator="equal">
      <formula>""</formula>
    </cfRule>
  </conditionalFormatting>
  <conditionalFormatting sqref="I1894">
    <cfRule type="cellIs" dxfId="16187" priority="6295" operator="notEqual">
      <formula>""</formula>
    </cfRule>
    <cfRule type="cellIs" dxfId="16186" priority="6296" operator="equal">
      <formula>""</formula>
    </cfRule>
  </conditionalFormatting>
  <conditionalFormatting sqref="G1893:G1898">
    <cfRule type="cellIs" dxfId="16185" priority="6293" operator="notEqual">
      <formula>""</formula>
    </cfRule>
    <cfRule type="cellIs" dxfId="16184" priority="6294" operator="equal">
      <formula>""</formula>
    </cfRule>
  </conditionalFormatting>
  <conditionalFormatting sqref="G1899">
    <cfRule type="cellIs" dxfId="16183" priority="6291" operator="notEqual">
      <formula>""</formula>
    </cfRule>
    <cfRule type="cellIs" dxfId="16182" priority="6292" operator="equal">
      <formula>""</formula>
    </cfRule>
  </conditionalFormatting>
  <conditionalFormatting sqref="I1890:I1893">
    <cfRule type="cellIs" dxfId="16181" priority="6289" operator="notEqual">
      <formula>""</formula>
    </cfRule>
    <cfRule type="cellIs" dxfId="16180" priority="6290" operator="equal">
      <formula>""</formula>
    </cfRule>
  </conditionalFormatting>
  <conditionalFormatting sqref="I1895:I1898">
    <cfRule type="cellIs" dxfId="16179" priority="6287" operator="notEqual">
      <formula>""</formula>
    </cfRule>
    <cfRule type="cellIs" dxfId="16178" priority="6288" operator="equal">
      <formula>""</formula>
    </cfRule>
  </conditionalFormatting>
  <conditionalFormatting sqref="F1899">
    <cfRule type="cellIs" dxfId="16177" priority="6285" operator="notEqual">
      <formula>""</formula>
    </cfRule>
    <cfRule type="cellIs" dxfId="16176" priority="6286" operator="equal">
      <formula>""</formula>
    </cfRule>
  </conditionalFormatting>
  <conditionalFormatting sqref="J1896">
    <cfRule type="cellIs" dxfId="16175" priority="6283" operator="notEqual">
      <formula>""</formula>
    </cfRule>
    <cfRule type="cellIs" dxfId="16174" priority="6284" operator="equal">
      <formula>""</formula>
    </cfRule>
  </conditionalFormatting>
  <conditionalFormatting sqref="E1893:E1899">
    <cfRule type="cellIs" dxfId="16173" priority="6281" operator="notEqual">
      <formula>""</formula>
    </cfRule>
    <cfRule type="cellIs" dxfId="16172" priority="6282" operator="equal">
      <formula>""</formula>
    </cfRule>
  </conditionalFormatting>
  <conditionalFormatting sqref="F1894:F1898">
    <cfRule type="cellIs" dxfId="16171" priority="6279" operator="notEqual">
      <formula>""</formula>
    </cfRule>
    <cfRule type="cellIs" dxfId="16170" priority="6280" operator="equal">
      <formula>""</formula>
    </cfRule>
  </conditionalFormatting>
  <conditionalFormatting sqref="D1897:D1898">
    <cfRule type="cellIs" dxfId="16169" priority="6277" operator="notEqual">
      <formula>""</formula>
    </cfRule>
    <cfRule type="cellIs" dxfId="16168" priority="6278" operator="equal">
      <formula>""</formula>
    </cfRule>
  </conditionalFormatting>
  <conditionalFormatting sqref="O1888:O1893">
    <cfRule type="cellIs" dxfId="16167" priority="6275" operator="notEqual">
      <formula>""</formula>
    </cfRule>
    <cfRule type="cellIs" dxfId="16166" priority="6276" operator="equal">
      <formula>""</formula>
    </cfRule>
  </conditionalFormatting>
  <conditionalFormatting sqref="H1889">
    <cfRule type="cellIs" dxfId="16165" priority="6273" operator="notEqual">
      <formula>""</formula>
    </cfRule>
    <cfRule type="cellIs" dxfId="16164" priority="6274" operator="equal">
      <formula>""</formula>
    </cfRule>
  </conditionalFormatting>
  <conditionalFormatting sqref="H1890:H1894">
    <cfRule type="cellIs" dxfId="16163" priority="6271" operator="notEqual">
      <formula>""</formula>
    </cfRule>
    <cfRule type="cellIs" dxfId="16162" priority="6272" operator="equal">
      <formula>""</formula>
    </cfRule>
  </conditionalFormatting>
  <conditionalFormatting sqref="L1888:L1893">
    <cfRule type="cellIs" dxfId="16161" priority="6269" operator="notEqual">
      <formula>""</formula>
    </cfRule>
    <cfRule type="cellIs" dxfId="16160" priority="6270" operator="equal">
      <formula>""</formula>
    </cfRule>
  </conditionalFormatting>
  <conditionalFormatting sqref="F1888:F1893">
    <cfRule type="cellIs" dxfId="16159" priority="6267" operator="notEqual">
      <formula>""</formula>
    </cfRule>
    <cfRule type="cellIs" dxfId="16158" priority="6268" operator="equal">
      <formula>""</formula>
    </cfRule>
  </conditionalFormatting>
  <conditionalFormatting sqref="M1888:M1898">
    <cfRule type="cellIs" dxfId="16157" priority="6265" operator="notEqual">
      <formula>""</formula>
    </cfRule>
    <cfRule type="cellIs" dxfId="16156" priority="6266" operator="equal">
      <formula>""</formula>
    </cfRule>
  </conditionalFormatting>
  <conditionalFormatting sqref="D1891:D1896">
    <cfRule type="cellIs" dxfId="16155" priority="6263" operator="notEqual">
      <formula>""</formula>
    </cfRule>
    <cfRule type="cellIs" dxfId="16154" priority="6264" operator="equal">
      <formula>""</formula>
    </cfRule>
  </conditionalFormatting>
  <conditionalFormatting sqref="Q1903:U1904 H1914:I1914 R1905 K1913 K1914:M1914 J1912:J1914 H1913 S1905:S1910 O1914:P1914 O1913 N1903:N1914 Q1905:Q1914">
    <cfRule type="cellIs" dxfId="16153" priority="6261" operator="notEqual">
      <formula>""</formula>
    </cfRule>
    <cfRule type="cellIs" dxfId="16152" priority="6262" operator="equal">
      <formula>""</formula>
    </cfRule>
  </conditionalFormatting>
  <conditionalFormatting sqref="B1903:C1912 I1903:J1904 C1913:C1914 E1903:E1907 G1903:G1907 J1905:J1910">
    <cfRule type="cellIs" dxfId="16151" priority="6259" operator="notEqual">
      <formula>""</formula>
    </cfRule>
    <cfRule type="cellIs" dxfId="16150" priority="6260" operator="equal">
      <formula>""</formula>
    </cfRule>
  </conditionalFormatting>
  <conditionalFormatting sqref="K1903:K1912">
    <cfRule type="cellIs" dxfId="16149" priority="6257" operator="notEqual">
      <formula>""</formula>
    </cfRule>
    <cfRule type="cellIs" dxfId="16148" priority="6258" operator="equal">
      <formula>""</formula>
    </cfRule>
  </conditionalFormatting>
  <conditionalFormatting sqref="D1903 D1914">
    <cfRule type="cellIs" dxfId="16147" priority="6255" operator="notEqual">
      <formula>""</formula>
    </cfRule>
    <cfRule type="cellIs" dxfId="16146" priority="6256" operator="equal">
      <formula>""</formula>
    </cfRule>
  </conditionalFormatting>
  <conditionalFormatting sqref="R1913:R1914">
    <cfRule type="cellIs" dxfId="16145" priority="6253" operator="notEqual">
      <formula>""</formula>
    </cfRule>
    <cfRule type="cellIs" dxfId="16144" priority="6254" operator="equal">
      <formula>""</formula>
    </cfRule>
  </conditionalFormatting>
  <conditionalFormatting sqref="O1909:O1912">
    <cfRule type="cellIs" dxfId="16143" priority="6251" operator="notEqual">
      <formula>""</formula>
    </cfRule>
    <cfRule type="cellIs" dxfId="16142" priority="6252" operator="equal">
      <formula>""</formula>
    </cfRule>
  </conditionalFormatting>
  <conditionalFormatting sqref="L1909:L1913">
    <cfRule type="cellIs" dxfId="16141" priority="6249" operator="notEqual">
      <formula>""</formula>
    </cfRule>
    <cfRule type="cellIs" dxfId="16140" priority="6250" operator="equal">
      <formula>""</formula>
    </cfRule>
  </conditionalFormatting>
  <conditionalFormatting sqref="D1904:D1905">
    <cfRule type="cellIs" dxfId="16139" priority="6247" operator="notEqual">
      <formula>""</formula>
    </cfRule>
    <cfRule type="cellIs" dxfId="16138" priority="6248" operator="equal">
      <formula>""</formula>
    </cfRule>
  </conditionalFormatting>
  <conditionalFormatting sqref="U1905:U1914">
    <cfRule type="cellIs" dxfId="16137" priority="6245" operator="notEqual">
      <formula>""</formula>
    </cfRule>
    <cfRule type="cellIs" dxfId="16136" priority="6246" operator="equal">
      <formula>""</formula>
    </cfRule>
  </conditionalFormatting>
  <conditionalFormatting sqref="T1905:T1914">
    <cfRule type="cellIs" dxfId="16135" priority="6243" operator="notEqual">
      <formula>""</formula>
    </cfRule>
    <cfRule type="cellIs" dxfId="16134" priority="6244" operator="equal">
      <formula>""</formula>
    </cfRule>
  </conditionalFormatting>
  <conditionalFormatting sqref="S1911:S1914">
    <cfRule type="cellIs" dxfId="16133" priority="6241" operator="notEqual">
      <formula>""</formula>
    </cfRule>
    <cfRule type="cellIs" dxfId="16132" priority="6242" operator="equal">
      <formula>""</formula>
    </cfRule>
  </conditionalFormatting>
  <conditionalFormatting sqref="H1903 H1910:H1912">
    <cfRule type="cellIs" dxfId="16131" priority="6239" operator="notEqual">
      <formula>""</formula>
    </cfRule>
    <cfRule type="cellIs" dxfId="16130" priority="6240" operator="equal">
      <formula>""</formula>
    </cfRule>
  </conditionalFormatting>
  <conditionalFormatting sqref="B1913:B1914">
    <cfRule type="cellIs" dxfId="16129" priority="6237" operator="notEqual">
      <formula>""</formula>
    </cfRule>
    <cfRule type="cellIs" dxfId="16128" priority="6238" operator="equal">
      <formula>""</formula>
    </cfRule>
  </conditionalFormatting>
  <conditionalFormatting sqref="P1903:P1913">
    <cfRule type="cellIs" dxfId="16127" priority="6235" operator="notEqual">
      <formula>""</formula>
    </cfRule>
    <cfRule type="cellIs" dxfId="16126" priority="6236" operator="equal">
      <formula>""</formula>
    </cfRule>
  </conditionalFormatting>
  <conditionalFormatting sqref="R1906:R1912">
    <cfRule type="cellIs" dxfId="16125" priority="6233" operator="notEqual">
      <formula>""</formula>
    </cfRule>
    <cfRule type="cellIs" dxfId="16124" priority="6234" operator="equal">
      <formula>""</formula>
    </cfRule>
  </conditionalFormatting>
  <conditionalFormatting sqref="I1909">
    <cfRule type="cellIs" dxfId="16123" priority="6231" operator="notEqual">
      <formula>""</formula>
    </cfRule>
    <cfRule type="cellIs" dxfId="16122" priority="6232" operator="equal">
      <formula>""</formula>
    </cfRule>
  </conditionalFormatting>
  <conditionalFormatting sqref="G1908:G1913">
    <cfRule type="cellIs" dxfId="16121" priority="6229" operator="notEqual">
      <formula>""</formula>
    </cfRule>
    <cfRule type="cellIs" dxfId="16120" priority="6230" operator="equal">
      <formula>""</formula>
    </cfRule>
  </conditionalFormatting>
  <conditionalFormatting sqref="G1914">
    <cfRule type="cellIs" dxfId="16119" priority="6227" operator="notEqual">
      <formula>""</formula>
    </cfRule>
    <cfRule type="cellIs" dxfId="16118" priority="6228" operator="equal">
      <formula>""</formula>
    </cfRule>
  </conditionalFormatting>
  <conditionalFormatting sqref="I1905:I1908">
    <cfRule type="cellIs" dxfId="16117" priority="6225" operator="notEqual">
      <formula>""</formula>
    </cfRule>
    <cfRule type="cellIs" dxfId="16116" priority="6226" operator="equal">
      <formula>""</formula>
    </cfRule>
  </conditionalFormatting>
  <conditionalFormatting sqref="I1910:I1913">
    <cfRule type="cellIs" dxfId="16115" priority="6223" operator="notEqual">
      <formula>""</formula>
    </cfRule>
    <cfRule type="cellIs" dxfId="16114" priority="6224" operator="equal">
      <formula>""</formula>
    </cfRule>
  </conditionalFormatting>
  <conditionalFormatting sqref="F1914">
    <cfRule type="cellIs" dxfId="16113" priority="6221" operator="notEqual">
      <formula>""</formula>
    </cfRule>
    <cfRule type="cellIs" dxfId="16112" priority="6222" operator="equal">
      <formula>""</formula>
    </cfRule>
  </conditionalFormatting>
  <conditionalFormatting sqref="J1911">
    <cfRule type="cellIs" dxfId="16111" priority="6219" operator="notEqual">
      <formula>""</formula>
    </cfRule>
    <cfRule type="cellIs" dxfId="16110" priority="6220" operator="equal">
      <formula>""</formula>
    </cfRule>
  </conditionalFormatting>
  <conditionalFormatting sqref="E1908:E1914">
    <cfRule type="cellIs" dxfId="16109" priority="6217" operator="notEqual">
      <formula>""</formula>
    </cfRule>
    <cfRule type="cellIs" dxfId="16108" priority="6218" operator="equal">
      <formula>""</formula>
    </cfRule>
  </conditionalFormatting>
  <conditionalFormatting sqref="F1909:F1913">
    <cfRule type="cellIs" dxfId="16107" priority="6215" operator="notEqual">
      <formula>""</formula>
    </cfRule>
    <cfRule type="cellIs" dxfId="16106" priority="6216" operator="equal">
      <formula>""</formula>
    </cfRule>
  </conditionalFormatting>
  <conditionalFormatting sqref="D1912:D1913">
    <cfRule type="cellIs" dxfId="16105" priority="6213" operator="notEqual">
      <formula>""</formula>
    </cfRule>
    <cfRule type="cellIs" dxfId="16104" priority="6214" operator="equal">
      <formula>""</formula>
    </cfRule>
  </conditionalFormatting>
  <conditionalFormatting sqref="O1903:O1908">
    <cfRule type="cellIs" dxfId="16103" priority="6211" operator="notEqual">
      <formula>""</formula>
    </cfRule>
    <cfRule type="cellIs" dxfId="16102" priority="6212" operator="equal">
      <formula>""</formula>
    </cfRule>
  </conditionalFormatting>
  <conditionalFormatting sqref="H1904">
    <cfRule type="cellIs" dxfId="16101" priority="6209" operator="notEqual">
      <formula>""</formula>
    </cfRule>
    <cfRule type="cellIs" dxfId="16100" priority="6210" operator="equal">
      <formula>""</formula>
    </cfRule>
  </conditionalFormatting>
  <conditionalFormatting sqref="H1905:H1909">
    <cfRule type="cellIs" dxfId="16099" priority="6207" operator="notEqual">
      <formula>""</formula>
    </cfRule>
    <cfRule type="cellIs" dxfId="16098" priority="6208" operator="equal">
      <formula>""</formula>
    </cfRule>
  </conditionalFormatting>
  <conditionalFormatting sqref="L1903:L1908">
    <cfRule type="cellIs" dxfId="16097" priority="6205" operator="notEqual">
      <formula>""</formula>
    </cfRule>
    <cfRule type="cellIs" dxfId="16096" priority="6206" operator="equal">
      <formula>""</formula>
    </cfRule>
  </conditionalFormatting>
  <conditionalFormatting sqref="F1903:F1908">
    <cfRule type="cellIs" dxfId="16095" priority="6203" operator="notEqual">
      <formula>""</formula>
    </cfRule>
    <cfRule type="cellIs" dxfId="16094" priority="6204" operator="equal">
      <formula>""</formula>
    </cfRule>
  </conditionalFormatting>
  <conditionalFormatting sqref="M1903:M1913">
    <cfRule type="cellIs" dxfId="16093" priority="6201" operator="notEqual">
      <formula>""</formula>
    </cfRule>
    <cfRule type="cellIs" dxfId="16092" priority="6202" operator="equal">
      <formula>""</formula>
    </cfRule>
  </conditionalFormatting>
  <conditionalFormatting sqref="D1906:D1911">
    <cfRule type="cellIs" dxfId="16091" priority="6199" operator="notEqual">
      <formula>""</formula>
    </cfRule>
    <cfRule type="cellIs" dxfId="16090" priority="6200" operator="equal">
      <formula>""</formula>
    </cfRule>
  </conditionalFormatting>
  <conditionalFormatting sqref="Q1918:U1919 H1929:I1929 R1920 K1928 K1929:M1929 J1927:J1929 H1928 S1920:S1925 O1929:P1929 O1928 N1918:N1929 Q1920:Q1929">
    <cfRule type="cellIs" dxfId="16089" priority="6197" operator="notEqual">
      <formula>""</formula>
    </cfRule>
    <cfRule type="cellIs" dxfId="16088" priority="6198" operator="equal">
      <formula>""</formula>
    </cfRule>
  </conditionalFormatting>
  <conditionalFormatting sqref="B1918:C1927 I1918:J1919 C1928:C1929 E1918:E1922 G1918:G1922 J1920:J1925">
    <cfRule type="cellIs" dxfId="16087" priority="6195" operator="notEqual">
      <formula>""</formula>
    </cfRule>
    <cfRule type="cellIs" dxfId="16086" priority="6196" operator="equal">
      <formula>""</formula>
    </cfRule>
  </conditionalFormatting>
  <conditionalFormatting sqref="K1918:K1927">
    <cfRule type="cellIs" dxfId="16085" priority="6193" operator="notEqual">
      <formula>""</formula>
    </cfRule>
    <cfRule type="cellIs" dxfId="16084" priority="6194" operator="equal">
      <formula>""</formula>
    </cfRule>
  </conditionalFormatting>
  <conditionalFormatting sqref="D1918 D1929">
    <cfRule type="cellIs" dxfId="16083" priority="6191" operator="notEqual">
      <formula>""</formula>
    </cfRule>
    <cfRule type="cellIs" dxfId="16082" priority="6192" operator="equal">
      <formula>""</formula>
    </cfRule>
  </conditionalFormatting>
  <conditionalFormatting sqref="R1928:R1929">
    <cfRule type="cellIs" dxfId="16081" priority="6189" operator="notEqual">
      <formula>""</formula>
    </cfRule>
    <cfRule type="cellIs" dxfId="16080" priority="6190" operator="equal">
      <formula>""</formula>
    </cfRule>
  </conditionalFormatting>
  <conditionalFormatting sqref="O1924:O1927">
    <cfRule type="cellIs" dxfId="16079" priority="6187" operator="notEqual">
      <formula>""</formula>
    </cfRule>
    <cfRule type="cellIs" dxfId="16078" priority="6188" operator="equal">
      <formula>""</formula>
    </cfRule>
  </conditionalFormatting>
  <conditionalFormatting sqref="L1924:L1928">
    <cfRule type="cellIs" dxfId="16077" priority="6185" operator="notEqual">
      <formula>""</formula>
    </cfRule>
    <cfRule type="cellIs" dxfId="16076" priority="6186" operator="equal">
      <formula>""</formula>
    </cfRule>
  </conditionalFormatting>
  <conditionalFormatting sqref="D1919:D1920">
    <cfRule type="cellIs" dxfId="16075" priority="6183" operator="notEqual">
      <formula>""</formula>
    </cfRule>
    <cfRule type="cellIs" dxfId="16074" priority="6184" operator="equal">
      <formula>""</formula>
    </cfRule>
  </conditionalFormatting>
  <conditionalFormatting sqref="U1920:U1929">
    <cfRule type="cellIs" dxfId="16073" priority="6181" operator="notEqual">
      <formula>""</formula>
    </cfRule>
    <cfRule type="cellIs" dxfId="16072" priority="6182" operator="equal">
      <formula>""</formula>
    </cfRule>
  </conditionalFormatting>
  <conditionalFormatting sqref="T1920:T1929">
    <cfRule type="cellIs" dxfId="16071" priority="6179" operator="notEqual">
      <formula>""</formula>
    </cfRule>
    <cfRule type="cellIs" dxfId="16070" priority="6180" operator="equal">
      <formula>""</formula>
    </cfRule>
  </conditionalFormatting>
  <conditionalFormatting sqref="S1926:S1929">
    <cfRule type="cellIs" dxfId="16069" priority="6177" operator="notEqual">
      <formula>""</formula>
    </cfRule>
    <cfRule type="cellIs" dxfId="16068" priority="6178" operator="equal">
      <formula>""</formula>
    </cfRule>
  </conditionalFormatting>
  <conditionalFormatting sqref="H1918 H1925:H1927">
    <cfRule type="cellIs" dxfId="16067" priority="6175" operator="notEqual">
      <formula>""</formula>
    </cfRule>
    <cfRule type="cellIs" dxfId="16066" priority="6176" operator="equal">
      <formula>""</formula>
    </cfRule>
  </conditionalFormatting>
  <conditionalFormatting sqref="B1928:B1929">
    <cfRule type="cellIs" dxfId="16065" priority="6173" operator="notEqual">
      <formula>""</formula>
    </cfRule>
    <cfRule type="cellIs" dxfId="16064" priority="6174" operator="equal">
      <formula>""</formula>
    </cfRule>
  </conditionalFormatting>
  <conditionalFormatting sqref="P1918:P1928">
    <cfRule type="cellIs" dxfId="16063" priority="6171" operator="notEqual">
      <formula>""</formula>
    </cfRule>
    <cfRule type="cellIs" dxfId="16062" priority="6172" operator="equal">
      <formula>""</formula>
    </cfRule>
  </conditionalFormatting>
  <conditionalFormatting sqref="R1921:R1927">
    <cfRule type="cellIs" dxfId="16061" priority="6169" operator="notEqual">
      <formula>""</formula>
    </cfRule>
    <cfRule type="cellIs" dxfId="16060" priority="6170" operator="equal">
      <formula>""</formula>
    </cfRule>
  </conditionalFormatting>
  <conditionalFormatting sqref="I1924">
    <cfRule type="cellIs" dxfId="16059" priority="6167" operator="notEqual">
      <formula>""</formula>
    </cfRule>
    <cfRule type="cellIs" dxfId="16058" priority="6168" operator="equal">
      <formula>""</formula>
    </cfRule>
  </conditionalFormatting>
  <conditionalFormatting sqref="G1923:G1928">
    <cfRule type="cellIs" dxfId="16057" priority="6165" operator="notEqual">
      <formula>""</formula>
    </cfRule>
    <cfRule type="cellIs" dxfId="16056" priority="6166" operator="equal">
      <formula>""</formula>
    </cfRule>
  </conditionalFormatting>
  <conditionalFormatting sqref="G1929">
    <cfRule type="cellIs" dxfId="16055" priority="6163" operator="notEqual">
      <formula>""</formula>
    </cfRule>
    <cfRule type="cellIs" dxfId="16054" priority="6164" operator="equal">
      <formula>""</formula>
    </cfRule>
  </conditionalFormatting>
  <conditionalFormatting sqref="I1920:I1923">
    <cfRule type="cellIs" dxfId="16053" priority="6161" operator="notEqual">
      <formula>""</formula>
    </cfRule>
    <cfRule type="cellIs" dxfId="16052" priority="6162" operator="equal">
      <formula>""</formula>
    </cfRule>
  </conditionalFormatting>
  <conditionalFormatting sqref="I1925:I1928">
    <cfRule type="cellIs" dxfId="16051" priority="6159" operator="notEqual">
      <formula>""</formula>
    </cfRule>
    <cfRule type="cellIs" dxfId="16050" priority="6160" operator="equal">
      <formula>""</formula>
    </cfRule>
  </conditionalFormatting>
  <conditionalFormatting sqref="F1929">
    <cfRule type="cellIs" dxfId="16049" priority="6157" operator="notEqual">
      <formula>""</formula>
    </cfRule>
    <cfRule type="cellIs" dxfId="16048" priority="6158" operator="equal">
      <formula>""</formula>
    </cfRule>
  </conditionalFormatting>
  <conditionalFormatting sqref="J1926">
    <cfRule type="cellIs" dxfId="16047" priority="6155" operator="notEqual">
      <formula>""</formula>
    </cfRule>
    <cfRule type="cellIs" dxfId="16046" priority="6156" operator="equal">
      <formula>""</formula>
    </cfRule>
  </conditionalFormatting>
  <conditionalFormatting sqref="E1923:E1929">
    <cfRule type="cellIs" dxfId="16045" priority="6153" operator="notEqual">
      <formula>""</formula>
    </cfRule>
    <cfRule type="cellIs" dxfId="16044" priority="6154" operator="equal">
      <formula>""</formula>
    </cfRule>
  </conditionalFormatting>
  <conditionalFormatting sqref="F1924:F1928">
    <cfRule type="cellIs" dxfId="16043" priority="6151" operator="notEqual">
      <formula>""</formula>
    </cfRule>
    <cfRule type="cellIs" dxfId="16042" priority="6152" operator="equal">
      <formula>""</formula>
    </cfRule>
  </conditionalFormatting>
  <conditionalFormatting sqref="D1927:D1928">
    <cfRule type="cellIs" dxfId="16041" priority="6149" operator="notEqual">
      <formula>""</formula>
    </cfRule>
    <cfRule type="cellIs" dxfId="16040" priority="6150" operator="equal">
      <formula>""</formula>
    </cfRule>
  </conditionalFormatting>
  <conditionalFormatting sqref="O1918:O1923">
    <cfRule type="cellIs" dxfId="16039" priority="6147" operator="notEqual">
      <formula>""</formula>
    </cfRule>
    <cfRule type="cellIs" dxfId="16038" priority="6148" operator="equal">
      <formula>""</formula>
    </cfRule>
  </conditionalFormatting>
  <conditionalFormatting sqref="H1919">
    <cfRule type="cellIs" dxfId="16037" priority="6145" operator="notEqual">
      <formula>""</formula>
    </cfRule>
    <cfRule type="cellIs" dxfId="16036" priority="6146" operator="equal">
      <formula>""</formula>
    </cfRule>
  </conditionalFormatting>
  <conditionalFormatting sqref="H1920:H1924">
    <cfRule type="cellIs" dxfId="16035" priority="6143" operator="notEqual">
      <formula>""</formula>
    </cfRule>
    <cfRule type="cellIs" dxfId="16034" priority="6144" operator="equal">
      <formula>""</formula>
    </cfRule>
  </conditionalFormatting>
  <conditionalFormatting sqref="L1918:L1923">
    <cfRule type="cellIs" dxfId="16033" priority="6141" operator="notEqual">
      <formula>""</formula>
    </cfRule>
    <cfRule type="cellIs" dxfId="16032" priority="6142" operator="equal">
      <formula>""</formula>
    </cfRule>
  </conditionalFormatting>
  <conditionalFormatting sqref="F1918:F1923">
    <cfRule type="cellIs" dxfId="16031" priority="6139" operator="notEqual">
      <formula>""</formula>
    </cfRule>
    <cfRule type="cellIs" dxfId="16030" priority="6140" operator="equal">
      <formula>""</formula>
    </cfRule>
  </conditionalFormatting>
  <conditionalFormatting sqref="M1918:M1928">
    <cfRule type="cellIs" dxfId="16029" priority="6137" operator="notEqual">
      <formula>""</formula>
    </cfRule>
    <cfRule type="cellIs" dxfId="16028" priority="6138" operator="equal">
      <formula>""</formula>
    </cfRule>
  </conditionalFormatting>
  <conditionalFormatting sqref="D1921:D1926">
    <cfRule type="cellIs" dxfId="16027" priority="6135" operator="notEqual">
      <formula>""</formula>
    </cfRule>
    <cfRule type="cellIs" dxfId="16026" priority="6136" operator="equal">
      <formula>""</formula>
    </cfRule>
  </conditionalFormatting>
  <conditionalFormatting sqref="Q1933:U1934 H1944:I1944 R1935 K1943 K1944:M1944 J1942:J1944 H1943 S1935:S1940 O1944:P1944 O1943 N1933:N1944 Q1935:Q1944">
    <cfRule type="cellIs" dxfId="16025" priority="6133" operator="notEqual">
      <formula>""</formula>
    </cfRule>
    <cfRule type="cellIs" dxfId="16024" priority="6134" operator="equal">
      <formula>""</formula>
    </cfRule>
  </conditionalFormatting>
  <conditionalFormatting sqref="B1933:C1942 I1933:J1934 C1943:C1944 E1933:E1937 G1933:G1937 J1935:J1940">
    <cfRule type="cellIs" dxfId="16023" priority="6131" operator="notEqual">
      <formula>""</formula>
    </cfRule>
    <cfRule type="cellIs" dxfId="16022" priority="6132" operator="equal">
      <formula>""</formula>
    </cfRule>
  </conditionalFormatting>
  <conditionalFormatting sqref="K1933:K1942">
    <cfRule type="cellIs" dxfId="16021" priority="6129" operator="notEqual">
      <formula>""</formula>
    </cfRule>
    <cfRule type="cellIs" dxfId="16020" priority="6130" operator="equal">
      <formula>""</formula>
    </cfRule>
  </conditionalFormatting>
  <conditionalFormatting sqref="D1933 D1944">
    <cfRule type="cellIs" dxfId="16019" priority="6127" operator="notEqual">
      <formula>""</formula>
    </cfRule>
    <cfRule type="cellIs" dxfId="16018" priority="6128" operator="equal">
      <formula>""</formula>
    </cfRule>
  </conditionalFormatting>
  <conditionalFormatting sqref="R1943:R1944">
    <cfRule type="cellIs" dxfId="16017" priority="6125" operator="notEqual">
      <formula>""</formula>
    </cfRule>
    <cfRule type="cellIs" dxfId="16016" priority="6126" operator="equal">
      <formula>""</formula>
    </cfRule>
  </conditionalFormatting>
  <conditionalFormatting sqref="O1939:O1942">
    <cfRule type="cellIs" dxfId="16015" priority="6123" operator="notEqual">
      <formula>""</formula>
    </cfRule>
    <cfRule type="cellIs" dxfId="16014" priority="6124" operator="equal">
      <formula>""</formula>
    </cfRule>
  </conditionalFormatting>
  <conditionalFormatting sqref="L1939:L1943">
    <cfRule type="cellIs" dxfId="16013" priority="6121" operator="notEqual">
      <formula>""</formula>
    </cfRule>
    <cfRule type="cellIs" dxfId="16012" priority="6122" operator="equal">
      <formula>""</formula>
    </cfRule>
  </conditionalFormatting>
  <conditionalFormatting sqref="D1934:D1935">
    <cfRule type="cellIs" dxfId="16011" priority="6119" operator="notEqual">
      <formula>""</formula>
    </cfRule>
    <cfRule type="cellIs" dxfId="16010" priority="6120" operator="equal">
      <formula>""</formula>
    </cfRule>
  </conditionalFormatting>
  <conditionalFormatting sqref="U1935:U1944">
    <cfRule type="cellIs" dxfId="16009" priority="6117" operator="notEqual">
      <formula>""</formula>
    </cfRule>
    <cfRule type="cellIs" dxfId="16008" priority="6118" operator="equal">
      <formula>""</formula>
    </cfRule>
  </conditionalFormatting>
  <conditionalFormatting sqref="T1935:T1944">
    <cfRule type="cellIs" dxfId="16007" priority="6115" operator="notEqual">
      <formula>""</formula>
    </cfRule>
    <cfRule type="cellIs" dxfId="16006" priority="6116" operator="equal">
      <formula>""</formula>
    </cfRule>
  </conditionalFormatting>
  <conditionalFormatting sqref="S1941:S1944">
    <cfRule type="cellIs" dxfId="16005" priority="6113" operator="notEqual">
      <formula>""</formula>
    </cfRule>
    <cfRule type="cellIs" dxfId="16004" priority="6114" operator="equal">
      <formula>""</formula>
    </cfRule>
  </conditionalFormatting>
  <conditionalFormatting sqref="H1933 H1940:H1942">
    <cfRule type="cellIs" dxfId="16003" priority="6111" operator="notEqual">
      <formula>""</formula>
    </cfRule>
    <cfRule type="cellIs" dxfId="16002" priority="6112" operator="equal">
      <formula>""</formula>
    </cfRule>
  </conditionalFormatting>
  <conditionalFormatting sqref="B1943:B1944">
    <cfRule type="cellIs" dxfId="16001" priority="6109" operator="notEqual">
      <formula>""</formula>
    </cfRule>
    <cfRule type="cellIs" dxfId="16000" priority="6110" operator="equal">
      <formula>""</formula>
    </cfRule>
  </conditionalFormatting>
  <conditionalFormatting sqref="P1933:P1943">
    <cfRule type="cellIs" dxfId="15999" priority="6107" operator="notEqual">
      <formula>""</formula>
    </cfRule>
    <cfRule type="cellIs" dxfId="15998" priority="6108" operator="equal">
      <formula>""</formula>
    </cfRule>
  </conditionalFormatting>
  <conditionalFormatting sqref="R1936:R1942">
    <cfRule type="cellIs" dxfId="15997" priority="6105" operator="notEqual">
      <formula>""</formula>
    </cfRule>
    <cfRule type="cellIs" dxfId="15996" priority="6106" operator="equal">
      <formula>""</formula>
    </cfRule>
  </conditionalFormatting>
  <conditionalFormatting sqref="I1939">
    <cfRule type="cellIs" dxfId="15995" priority="6103" operator="notEqual">
      <formula>""</formula>
    </cfRule>
    <cfRule type="cellIs" dxfId="15994" priority="6104" operator="equal">
      <formula>""</formula>
    </cfRule>
  </conditionalFormatting>
  <conditionalFormatting sqref="G1938:G1943">
    <cfRule type="cellIs" dxfId="15993" priority="6101" operator="notEqual">
      <formula>""</formula>
    </cfRule>
    <cfRule type="cellIs" dxfId="15992" priority="6102" operator="equal">
      <formula>""</formula>
    </cfRule>
  </conditionalFormatting>
  <conditionalFormatting sqref="G1944">
    <cfRule type="cellIs" dxfId="15991" priority="6099" operator="notEqual">
      <formula>""</formula>
    </cfRule>
    <cfRule type="cellIs" dxfId="15990" priority="6100" operator="equal">
      <formula>""</formula>
    </cfRule>
  </conditionalFormatting>
  <conditionalFormatting sqref="I1935:I1938">
    <cfRule type="cellIs" dxfId="15989" priority="6097" operator="notEqual">
      <formula>""</formula>
    </cfRule>
    <cfRule type="cellIs" dxfId="15988" priority="6098" operator="equal">
      <formula>""</formula>
    </cfRule>
  </conditionalFormatting>
  <conditionalFormatting sqref="I1940:I1943">
    <cfRule type="cellIs" dxfId="15987" priority="6095" operator="notEqual">
      <formula>""</formula>
    </cfRule>
    <cfRule type="cellIs" dxfId="15986" priority="6096" operator="equal">
      <formula>""</formula>
    </cfRule>
  </conditionalFormatting>
  <conditionalFormatting sqref="F1944">
    <cfRule type="cellIs" dxfId="15985" priority="6093" operator="notEqual">
      <formula>""</formula>
    </cfRule>
    <cfRule type="cellIs" dxfId="15984" priority="6094" operator="equal">
      <formula>""</formula>
    </cfRule>
  </conditionalFormatting>
  <conditionalFormatting sqref="J1941">
    <cfRule type="cellIs" dxfId="15983" priority="6091" operator="notEqual">
      <formula>""</formula>
    </cfRule>
    <cfRule type="cellIs" dxfId="15982" priority="6092" operator="equal">
      <formula>""</formula>
    </cfRule>
  </conditionalFormatting>
  <conditionalFormatting sqref="E1938:E1944">
    <cfRule type="cellIs" dxfId="15981" priority="6089" operator="notEqual">
      <formula>""</formula>
    </cfRule>
    <cfRule type="cellIs" dxfId="15980" priority="6090" operator="equal">
      <formula>""</formula>
    </cfRule>
  </conditionalFormatting>
  <conditionalFormatting sqref="F1939:F1943">
    <cfRule type="cellIs" dxfId="15979" priority="6087" operator="notEqual">
      <formula>""</formula>
    </cfRule>
    <cfRule type="cellIs" dxfId="15978" priority="6088" operator="equal">
      <formula>""</formula>
    </cfRule>
  </conditionalFormatting>
  <conditionalFormatting sqref="D1942:D1943">
    <cfRule type="cellIs" dxfId="15977" priority="6085" operator="notEqual">
      <formula>""</formula>
    </cfRule>
    <cfRule type="cellIs" dxfId="15976" priority="6086" operator="equal">
      <formula>""</formula>
    </cfRule>
  </conditionalFormatting>
  <conditionalFormatting sqref="O1933:O1938">
    <cfRule type="cellIs" dxfId="15975" priority="6083" operator="notEqual">
      <formula>""</formula>
    </cfRule>
    <cfRule type="cellIs" dxfId="15974" priority="6084" operator="equal">
      <formula>""</formula>
    </cfRule>
  </conditionalFormatting>
  <conditionalFormatting sqref="H1934">
    <cfRule type="cellIs" dxfId="15973" priority="6081" operator="notEqual">
      <formula>""</formula>
    </cfRule>
    <cfRule type="cellIs" dxfId="15972" priority="6082" operator="equal">
      <formula>""</formula>
    </cfRule>
  </conditionalFormatting>
  <conditionalFormatting sqref="H1935:H1939">
    <cfRule type="cellIs" dxfId="15971" priority="6079" operator="notEqual">
      <formula>""</formula>
    </cfRule>
    <cfRule type="cellIs" dxfId="15970" priority="6080" operator="equal">
      <formula>""</formula>
    </cfRule>
  </conditionalFormatting>
  <conditionalFormatting sqref="L1933:L1938">
    <cfRule type="cellIs" dxfId="15969" priority="6077" operator="notEqual">
      <formula>""</formula>
    </cfRule>
    <cfRule type="cellIs" dxfId="15968" priority="6078" operator="equal">
      <formula>""</formula>
    </cfRule>
  </conditionalFormatting>
  <conditionalFormatting sqref="F1933:F1938">
    <cfRule type="cellIs" dxfId="15967" priority="6075" operator="notEqual">
      <formula>""</formula>
    </cfRule>
    <cfRule type="cellIs" dxfId="15966" priority="6076" operator="equal">
      <formula>""</formula>
    </cfRule>
  </conditionalFormatting>
  <conditionalFormatting sqref="M1933:M1943">
    <cfRule type="cellIs" dxfId="15965" priority="6073" operator="notEqual">
      <formula>""</formula>
    </cfRule>
    <cfRule type="cellIs" dxfId="15964" priority="6074" operator="equal">
      <formula>""</formula>
    </cfRule>
  </conditionalFormatting>
  <conditionalFormatting sqref="D1936:D1941">
    <cfRule type="cellIs" dxfId="15963" priority="6071" operator="notEqual">
      <formula>""</formula>
    </cfRule>
    <cfRule type="cellIs" dxfId="15962" priority="6072" operator="equal">
      <formula>""</formula>
    </cfRule>
  </conditionalFormatting>
  <conditionalFormatting sqref="Q1948:U1949 H1959:I1959 R1950 K1958 K1959:M1959 J1957:J1959 H1958 S1950:S1955 O1959:P1959 O1958 N1948:N1959 Q1950:Q1959">
    <cfRule type="cellIs" dxfId="15961" priority="6069" operator="notEqual">
      <formula>""</formula>
    </cfRule>
    <cfRule type="cellIs" dxfId="15960" priority="6070" operator="equal">
      <formula>""</formula>
    </cfRule>
  </conditionalFormatting>
  <conditionalFormatting sqref="B1948:C1957 I1948:J1949 C1958:C1959 E1948:E1952 G1948:G1952 J1950:J1955">
    <cfRule type="cellIs" dxfId="15959" priority="6067" operator="notEqual">
      <formula>""</formula>
    </cfRule>
    <cfRule type="cellIs" dxfId="15958" priority="6068" operator="equal">
      <formula>""</formula>
    </cfRule>
  </conditionalFormatting>
  <conditionalFormatting sqref="K1948:K1957">
    <cfRule type="cellIs" dxfId="15957" priority="6065" operator="notEqual">
      <formula>""</formula>
    </cfRule>
    <cfRule type="cellIs" dxfId="15956" priority="6066" operator="equal">
      <formula>""</formula>
    </cfRule>
  </conditionalFormatting>
  <conditionalFormatting sqref="D1948 D1959">
    <cfRule type="cellIs" dxfId="15955" priority="6063" operator="notEqual">
      <formula>""</formula>
    </cfRule>
    <cfRule type="cellIs" dxfId="15954" priority="6064" operator="equal">
      <formula>""</formula>
    </cfRule>
  </conditionalFormatting>
  <conditionalFormatting sqref="R1958:R1959">
    <cfRule type="cellIs" dxfId="15953" priority="6061" operator="notEqual">
      <formula>""</formula>
    </cfRule>
    <cfRule type="cellIs" dxfId="15952" priority="6062" operator="equal">
      <formula>""</formula>
    </cfRule>
  </conditionalFormatting>
  <conditionalFormatting sqref="O1954:O1957">
    <cfRule type="cellIs" dxfId="15951" priority="6059" operator="notEqual">
      <formula>""</formula>
    </cfRule>
    <cfRule type="cellIs" dxfId="15950" priority="6060" operator="equal">
      <formula>""</formula>
    </cfRule>
  </conditionalFormatting>
  <conditionalFormatting sqref="L1954:L1958">
    <cfRule type="cellIs" dxfId="15949" priority="6057" operator="notEqual">
      <formula>""</formula>
    </cfRule>
    <cfRule type="cellIs" dxfId="15948" priority="6058" operator="equal">
      <formula>""</formula>
    </cfRule>
  </conditionalFormatting>
  <conditionalFormatting sqref="D1949:D1950">
    <cfRule type="cellIs" dxfId="15947" priority="6055" operator="notEqual">
      <formula>""</formula>
    </cfRule>
    <cfRule type="cellIs" dxfId="15946" priority="6056" operator="equal">
      <formula>""</formula>
    </cfRule>
  </conditionalFormatting>
  <conditionalFormatting sqref="U1950:U1959">
    <cfRule type="cellIs" dxfId="15945" priority="6053" operator="notEqual">
      <formula>""</formula>
    </cfRule>
    <cfRule type="cellIs" dxfId="15944" priority="6054" operator="equal">
      <formula>""</formula>
    </cfRule>
  </conditionalFormatting>
  <conditionalFormatting sqref="T1950:T1959">
    <cfRule type="cellIs" dxfId="15943" priority="6051" operator="notEqual">
      <formula>""</formula>
    </cfRule>
    <cfRule type="cellIs" dxfId="15942" priority="6052" operator="equal">
      <formula>""</formula>
    </cfRule>
  </conditionalFormatting>
  <conditionalFormatting sqref="S1956:S1959">
    <cfRule type="cellIs" dxfId="15941" priority="6049" operator="notEqual">
      <formula>""</formula>
    </cfRule>
    <cfRule type="cellIs" dxfId="15940" priority="6050" operator="equal">
      <formula>""</formula>
    </cfRule>
  </conditionalFormatting>
  <conditionalFormatting sqref="H1948 H1955:H1957">
    <cfRule type="cellIs" dxfId="15939" priority="6047" operator="notEqual">
      <formula>""</formula>
    </cfRule>
    <cfRule type="cellIs" dxfId="15938" priority="6048" operator="equal">
      <formula>""</formula>
    </cfRule>
  </conditionalFormatting>
  <conditionalFormatting sqref="B1958:B1959">
    <cfRule type="cellIs" dxfId="15937" priority="6045" operator="notEqual">
      <formula>""</formula>
    </cfRule>
    <cfRule type="cellIs" dxfId="15936" priority="6046" operator="equal">
      <formula>""</formula>
    </cfRule>
  </conditionalFormatting>
  <conditionalFormatting sqref="P1948:P1958">
    <cfRule type="cellIs" dxfId="15935" priority="6043" operator="notEqual">
      <formula>""</formula>
    </cfRule>
    <cfRule type="cellIs" dxfId="15934" priority="6044" operator="equal">
      <formula>""</formula>
    </cfRule>
  </conditionalFormatting>
  <conditionalFormatting sqref="R1951:R1957">
    <cfRule type="cellIs" dxfId="15933" priority="6041" operator="notEqual">
      <formula>""</formula>
    </cfRule>
    <cfRule type="cellIs" dxfId="15932" priority="6042" operator="equal">
      <formula>""</formula>
    </cfRule>
  </conditionalFormatting>
  <conditionalFormatting sqref="I1954">
    <cfRule type="cellIs" dxfId="15931" priority="6039" operator="notEqual">
      <formula>""</formula>
    </cfRule>
    <cfRule type="cellIs" dxfId="15930" priority="6040" operator="equal">
      <formula>""</formula>
    </cfRule>
  </conditionalFormatting>
  <conditionalFormatting sqref="G1953:G1958">
    <cfRule type="cellIs" dxfId="15929" priority="6037" operator="notEqual">
      <formula>""</formula>
    </cfRule>
    <cfRule type="cellIs" dxfId="15928" priority="6038" operator="equal">
      <formula>""</formula>
    </cfRule>
  </conditionalFormatting>
  <conditionalFormatting sqref="G1959">
    <cfRule type="cellIs" dxfId="15927" priority="6035" operator="notEqual">
      <formula>""</formula>
    </cfRule>
    <cfRule type="cellIs" dxfId="15926" priority="6036" operator="equal">
      <formula>""</formula>
    </cfRule>
  </conditionalFormatting>
  <conditionalFormatting sqref="I1950:I1953">
    <cfRule type="cellIs" dxfId="15925" priority="6033" operator="notEqual">
      <formula>""</formula>
    </cfRule>
    <cfRule type="cellIs" dxfId="15924" priority="6034" operator="equal">
      <formula>""</formula>
    </cfRule>
  </conditionalFormatting>
  <conditionalFormatting sqref="I1955:I1958">
    <cfRule type="cellIs" dxfId="15923" priority="6031" operator="notEqual">
      <formula>""</formula>
    </cfRule>
    <cfRule type="cellIs" dxfId="15922" priority="6032" operator="equal">
      <formula>""</formula>
    </cfRule>
  </conditionalFormatting>
  <conditionalFormatting sqref="F1959">
    <cfRule type="cellIs" dxfId="15921" priority="6029" operator="notEqual">
      <formula>""</formula>
    </cfRule>
    <cfRule type="cellIs" dxfId="15920" priority="6030" operator="equal">
      <formula>""</formula>
    </cfRule>
  </conditionalFormatting>
  <conditionalFormatting sqref="J1956">
    <cfRule type="cellIs" dxfId="15919" priority="6027" operator="notEqual">
      <formula>""</formula>
    </cfRule>
    <cfRule type="cellIs" dxfId="15918" priority="6028" operator="equal">
      <formula>""</formula>
    </cfRule>
  </conditionalFormatting>
  <conditionalFormatting sqref="E1953:E1959">
    <cfRule type="cellIs" dxfId="15917" priority="6025" operator="notEqual">
      <formula>""</formula>
    </cfRule>
    <cfRule type="cellIs" dxfId="15916" priority="6026" operator="equal">
      <formula>""</formula>
    </cfRule>
  </conditionalFormatting>
  <conditionalFormatting sqref="F1954:F1958">
    <cfRule type="cellIs" dxfId="15915" priority="6023" operator="notEqual">
      <formula>""</formula>
    </cfRule>
    <cfRule type="cellIs" dxfId="15914" priority="6024" operator="equal">
      <formula>""</formula>
    </cfRule>
  </conditionalFormatting>
  <conditionalFormatting sqref="D1957:D1958">
    <cfRule type="cellIs" dxfId="15913" priority="6021" operator="notEqual">
      <formula>""</formula>
    </cfRule>
    <cfRule type="cellIs" dxfId="15912" priority="6022" operator="equal">
      <formula>""</formula>
    </cfRule>
  </conditionalFormatting>
  <conditionalFormatting sqref="O1948:O1953">
    <cfRule type="cellIs" dxfId="15911" priority="6019" operator="notEqual">
      <formula>""</formula>
    </cfRule>
    <cfRule type="cellIs" dxfId="15910" priority="6020" operator="equal">
      <formula>""</formula>
    </cfRule>
  </conditionalFormatting>
  <conditionalFormatting sqref="H1949">
    <cfRule type="cellIs" dxfId="15909" priority="6017" operator="notEqual">
      <formula>""</formula>
    </cfRule>
    <cfRule type="cellIs" dxfId="15908" priority="6018" operator="equal">
      <formula>""</formula>
    </cfRule>
  </conditionalFormatting>
  <conditionalFormatting sqref="H1950:H1954">
    <cfRule type="cellIs" dxfId="15907" priority="6015" operator="notEqual">
      <formula>""</formula>
    </cfRule>
    <cfRule type="cellIs" dxfId="15906" priority="6016" operator="equal">
      <formula>""</formula>
    </cfRule>
  </conditionalFormatting>
  <conditionalFormatting sqref="L1948:L1953">
    <cfRule type="cellIs" dxfId="15905" priority="6013" operator="notEqual">
      <formula>""</formula>
    </cfRule>
    <cfRule type="cellIs" dxfId="15904" priority="6014" operator="equal">
      <formula>""</formula>
    </cfRule>
  </conditionalFormatting>
  <conditionalFormatting sqref="F1948:F1953">
    <cfRule type="cellIs" dxfId="15903" priority="6011" operator="notEqual">
      <formula>""</formula>
    </cfRule>
    <cfRule type="cellIs" dxfId="15902" priority="6012" operator="equal">
      <formula>""</formula>
    </cfRule>
  </conditionalFormatting>
  <conditionalFormatting sqref="M1948:M1958">
    <cfRule type="cellIs" dxfId="15901" priority="6009" operator="notEqual">
      <formula>""</formula>
    </cfRule>
    <cfRule type="cellIs" dxfId="15900" priority="6010" operator="equal">
      <formula>""</formula>
    </cfRule>
  </conditionalFormatting>
  <conditionalFormatting sqref="D1951:D1956">
    <cfRule type="cellIs" dxfId="15899" priority="6007" operator="notEqual">
      <formula>""</formula>
    </cfRule>
    <cfRule type="cellIs" dxfId="15898" priority="6008" operator="equal">
      <formula>""</formula>
    </cfRule>
  </conditionalFormatting>
  <conditionalFormatting sqref="Q1963:U1964 H1974:I1974 R1965 K1973 K1974:M1974 J1972:J1974 H1973 S1965:S1970 O1974:P1974 O1973 N1963:N1974 Q1965:Q1974">
    <cfRule type="cellIs" dxfId="15897" priority="6005" operator="notEqual">
      <formula>""</formula>
    </cfRule>
    <cfRule type="cellIs" dxfId="15896" priority="6006" operator="equal">
      <formula>""</formula>
    </cfRule>
  </conditionalFormatting>
  <conditionalFormatting sqref="B1963:C1972 I1963:J1964 C1973:C1974 E1963:E1967 G1963:G1967 J1965:J1970">
    <cfRule type="cellIs" dxfId="15895" priority="6003" operator="notEqual">
      <formula>""</formula>
    </cfRule>
    <cfRule type="cellIs" dxfId="15894" priority="6004" operator="equal">
      <formula>""</formula>
    </cfRule>
  </conditionalFormatting>
  <conditionalFormatting sqref="K1963:K1972">
    <cfRule type="cellIs" dxfId="15893" priority="6001" operator="notEqual">
      <formula>""</formula>
    </cfRule>
    <cfRule type="cellIs" dxfId="15892" priority="6002" operator="equal">
      <formula>""</formula>
    </cfRule>
  </conditionalFormatting>
  <conditionalFormatting sqref="D1963 D1974">
    <cfRule type="cellIs" dxfId="15891" priority="5999" operator="notEqual">
      <formula>""</formula>
    </cfRule>
    <cfRule type="cellIs" dxfId="15890" priority="6000" operator="equal">
      <formula>""</formula>
    </cfRule>
  </conditionalFormatting>
  <conditionalFormatting sqref="R1973:R1974">
    <cfRule type="cellIs" dxfId="15889" priority="5997" operator="notEqual">
      <formula>""</formula>
    </cfRule>
    <cfRule type="cellIs" dxfId="15888" priority="5998" operator="equal">
      <formula>""</formula>
    </cfRule>
  </conditionalFormatting>
  <conditionalFormatting sqref="O1969:O1972">
    <cfRule type="cellIs" dxfId="15887" priority="5995" operator="notEqual">
      <formula>""</formula>
    </cfRule>
    <cfRule type="cellIs" dxfId="15886" priority="5996" operator="equal">
      <formula>""</formula>
    </cfRule>
  </conditionalFormatting>
  <conditionalFormatting sqref="L1969:L1973">
    <cfRule type="cellIs" dxfId="15885" priority="5993" operator="notEqual">
      <formula>""</formula>
    </cfRule>
    <cfRule type="cellIs" dxfId="15884" priority="5994" operator="equal">
      <formula>""</formula>
    </cfRule>
  </conditionalFormatting>
  <conditionalFormatting sqref="D1964:D1965">
    <cfRule type="cellIs" dxfId="15883" priority="5991" operator="notEqual">
      <formula>""</formula>
    </cfRule>
    <cfRule type="cellIs" dxfId="15882" priority="5992" operator="equal">
      <formula>""</formula>
    </cfRule>
  </conditionalFormatting>
  <conditionalFormatting sqref="U1965:U1974">
    <cfRule type="cellIs" dxfId="15881" priority="5989" operator="notEqual">
      <formula>""</formula>
    </cfRule>
    <cfRule type="cellIs" dxfId="15880" priority="5990" operator="equal">
      <formula>""</formula>
    </cfRule>
  </conditionalFormatting>
  <conditionalFormatting sqref="T1965:T1974">
    <cfRule type="cellIs" dxfId="15879" priority="5987" operator="notEqual">
      <formula>""</formula>
    </cfRule>
    <cfRule type="cellIs" dxfId="15878" priority="5988" operator="equal">
      <formula>""</formula>
    </cfRule>
  </conditionalFormatting>
  <conditionalFormatting sqref="S1971:S1974">
    <cfRule type="cellIs" dxfId="15877" priority="5985" operator="notEqual">
      <formula>""</formula>
    </cfRule>
    <cfRule type="cellIs" dxfId="15876" priority="5986" operator="equal">
      <formula>""</formula>
    </cfRule>
  </conditionalFormatting>
  <conditionalFormatting sqref="H1963 H1970:H1972">
    <cfRule type="cellIs" dxfId="15875" priority="5983" operator="notEqual">
      <formula>""</formula>
    </cfRule>
    <cfRule type="cellIs" dxfId="15874" priority="5984" operator="equal">
      <formula>""</formula>
    </cfRule>
  </conditionalFormatting>
  <conditionalFormatting sqref="B1973:B1974">
    <cfRule type="cellIs" dxfId="15873" priority="5981" operator="notEqual">
      <formula>""</formula>
    </cfRule>
    <cfRule type="cellIs" dxfId="15872" priority="5982" operator="equal">
      <formula>""</formula>
    </cfRule>
  </conditionalFormatting>
  <conditionalFormatting sqref="P1963:P1973">
    <cfRule type="cellIs" dxfId="15871" priority="5979" operator="notEqual">
      <formula>""</formula>
    </cfRule>
    <cfRule type="cellIs" dxfId="15870" priority="5980" operator="equal">
      <formula>""</formula>
    </cfRule>
  </conditionalFormatting>
  <conditionalFormatting sqref="R1966:R1972">
    <cfRule type="cellIs" dxfId="15869" priority="5977" operator="notEqual">
      <formula>""</formula>
    </cfRule>
    <cfRule type="cellIs" dxfId="15868" priority="5978" operator="equal">
      <formula>""</formula>
    </cfRule>
  </conditionalFormatting>
  <conditionalFormatting sqref="I1969">
    <cfRule type="cellIs" dxfId="15867" priority="5975" operator="notEqual">
      <formula>""</formula>
    </cfRule>
    <cfRule type="cellIs" dxfId="15866" priority="5976" operator="equal">
      <formula>""</formula>
    </cfRule>
  </conditionalFormatting>
  <conditionalFormatting sqref="G1968:G1973">
    <cfRule type="cellIs" dxfId="15865" priority="5973" operator="notEqual">
      <formula>""</formula>
    </cfRule>
    <cfRule type="cellIs" dxfId="15864" priority="5974" operator="equal">
      <formula>""</formula>
    </cfRule>
  </conditionalFormatting>
  <conditionalFormatting sqref="G1974">
    <cfRule type="cellIs" dxfId="15863" priority="5971" operator="notEqual">
      <formula>""</formula>
    </cfRule>
    <cfRule type="cellIs" dxfId="15862" priority="5972" operator="equal">
      <formula>""</formula>
    </cfRule>
  </conditionalFormatting>
  <conditionalFormatting sqref="I1965:I1968">
    <cfRule type="cellIs" dxfId="15861" priority="5969" operator="notEqual">
      <formula>""</formula>
    </cfRule>
    <cfRule type="cellIs" dxfId="15860" priority="5970" operator="equal">
      <formula>""</formula>
    </cfRule>
  </conditionalFormatting>
  <conditionalFormatting sqref="I1970:I1973">
    <cfRule type="cellIs" dxfId="15859" priority="5967" operator="notEqual">
      <formula>""</formula>
    </cfRule>
    <cfRule type="cellIs" dxfId="15858" priority="5968" operator="equal">
      <formula>""</formula>
    </cfRule>
  </conditionalFormatting>
  <conditionalFormatting sqref="F1974">
    <cfRule type="cellIs" dxfId="15857" priority="5965" operator="notEqual">
      <formula>""</formula>
    </cfRule>
    <cfRule type="cellIs" dxfId="15856" priority="5966" operator="equal">
      <formula>""</formula>
    </cfRule>
  </conditionalFormatting>
  <conditionalFormatting sqref="J1971">
    <cfRule type="cellIs" dxfId="15855" priority="5963" operator="notEqual">
      <formula>""</formula>
    </cfRule>
    <cfRule type="cellIs" dxfId="15854" priority="5964" operator="equal">
      <formula>""</formula>
    </cfRule>
  </conditionalFormatting>
  <conditionalFormatting sqref="E1968:E1974">
    <cfRule type="cellIs" dxfId="15853" priority="5961" operator="notEqual">
      <formula>""</formula>
    </cfRule>
    <cfRule type="cellIs" dxfId="15852" priority="5962" operator="equal">
      <formula>""</formula>
    </cfRule>
  </conditionalFormatting>
  <conditionalFormatting sqref="F1969:F1973">
    <cfRule type="cellIs" dxfId="15851" priority="5959" operator="notEqual">
      <formula>""</formula>
    </cfRule>
    <cfRule type="cellIs" dxfId="15850" priority="5960" operator="equal">
      <formula>""</formula>
    </cfRule>
  </conditionalFormatting>
  <conditionalFormatting sqref="D1972:D1973">
    <cfRule type="cellIs" dxfId="15849" priority="5957" operator="notEqual">
      <formula>""</formula>
    </cfRule>
    <cfRule type="cellIs" dxfId="15848" priority="5958" operator="equal">
      <formula>""</formula>
    </cfRule>
  </conditionalFormatting>
  <conditionalFormatting sqref="O1963:O1968">
    <cfRule type="cellIs" dxfId="15847" priority="5955" operator="notEqual">
      <formula>""</formula>
    </cfRule>
    <cfRule type="cellIs" dxfId="15846" priority="5956" operator="equal">
      <formula>""</formula>
    </cfRule>
  </conditionalFormatting>
  <conditionalFormatting sqref="H1964">
    <cfRule type="cellIs" dxfId="15845" priority="5953" operator="notEqual">
      <formula>""</formula>
    </cfRule>
    <cfRule type="cellIs" dxfId="15844" priority="5954" operator="equal">
      <formula>""</formula>
    </cfRule>
  </conditionalFormatting>
  <conditionalFormatting sqref="H1965:H1969">
    <cfRule type="cellIs" dxfId="15843" priority="5951" operator="notEqual">
      <formula>""</formula>
    </cfRule>
    <cfRule type="cellIs" dxfId="15842" priority="5952" operator="equal">
      <formula>""</formula>
    </cfRule>
  </conditionalFormatting>
  <conditionalFormatting sqref="L1963:L1968">
    <cfRule type="cellIs" dxfId="15841" priority="5949" operator="notEqual">
      <formula>""</formula>
    </cfRule>
    <cfRule type="cellIs" dxfId="15840" priority="5950" operator="equal">
      <formula>""</formula>
    </cfRule>
  </conditionalFormatting>
  <conditionalFormatting sqref="F1963:F1968">
    <cfRule type="cellIs" dxfId="15839" priority="5947" operator="notEqual">
      <formula>""</formula>
    </cfRule>
    <cfRule type="cellIs" dxfId="15838" priority="5948" operator="equal">
      <formula>""</formula>
    </cfRule>
  </conditionalFormatting>
  <conditionalFormatting sqref="M1963:M1973">
    <cfRule type="cellIs" dxfId="15837" priority="5945" operator="notEqual">
      <formula>""</formula>
    </cfRule>
    <cfRule type="cellIs" dxfId="15836" priority="5946" operator="equal">
      <formula>""</formula>
    </cfRule>
  </conditionalFormatting>
  <conditionalFormatting sqref="D1966:D1971">
    <cfRule type="cellIs" dxfId="15835" priority="5943" operator="notEqual">
      <formula>""</formula>
    </cfRule>
    <cfRule type="cellIs" dxfId="15834" priority="5944" operator="equal">
      <formula>""</formula>
    </cfRule>
  </conditionalFormatting>
  <conditionalFormatting sqref="Q1978:U1979 H1989:I1989 R1980 K1988 K1989:M1989 J1987:J1989 H1988 S1980:S1985 O1989:P1989 O1988 N1978:N1989 Q1980:Q1989">
    <cfRule type="cellIs" dxfId="15833" priority="5941" operator="notEqual">
      <formula>""</formula>
    </cfRule>
    <cfRule type="cellIs" dxfId="15832" priority="5942" operator="equal">
      <formula>""</formula>
    </cfRule>
  </conditionalFormatting>
  <conditionalFormatting sqref="B1978:C1987 I1978:J1979 C1988:C1989 E1978:E1982 G1978:G1982 J1980:J1985">
    <cfRule type="cellIs" dxfId="15831" priority="5939" operator="notEqual">
      <formula>""</formula>
    </cfRule>
    <cfRule type="cellIs" dxfId="15830" priority="5940" operator="equal">
      <formula>""</formula>
    </cfRule>
  </conditionalFormatting>
  <conditionalFormatting sqref="K1978:K1987">
    <cfRule type="cellIs" dxfId="15829" priority="5937" operator="notEqual">
      <formula>""</formula>
    </cfRule>
    <cfRule type="cellIs" dxfId="15828" priority="5938" operator="equal">
      <formula>""</formula>
    </cfRule>
  </conditionalFormatting>
  <conditionalFormatting sqref="D1978 D1989">
    <cfRule type="cellIs" dxfId="15827" priority="5935" operator="notEqual">
      <formula>""</formula>
    </cfRule>
    <cfRule type="cellIs" dxfId="15826" priority="5936" operator="equal">
      <formula>""</formula>
    </cfRule>
  </conditionalFormatting>
  <conditionalFormatting sqref="R1988:R1989">
    <cfRule type="cellIs" dxfId="15825" priority="5933" operator="notEqual">
      <formula>""</formula>
    </cfRule>
    <cfRule type="cellIs" dxfId="15824" priority="5934" operator="equal">
      <formula>""</formula>
    </cfRule>
  </conditionalFormatting>
  <conditionalFormatting sqref="O1984:O1987">
    <cfRule type="cellIs" dxfId="15823" priority="5931" operator="notEqual">
      <formula>""</formula>
    </cfRule>
    <cfRule type="cellIs" dxfId="15822" priority="5932" operator="equal">
      <formula>""</formula>
    </cfRule>
  </conditionalFormatting>
  <conditionalFormatting sqref="L1984:L1988">
    <cfRule type="cellIs" dxfId="15821" priority="5929" operator="notEqual">
      <formula>""</formula>
    </cfRule>
    <cfRule type="cellIs" dxfId="15820" priority="5930" operator="equal">
      <formula>""</formula>
    </cfRule>
  </conditionalFormatting>
  <conditionalFormatting sqref="D1979:D1980">
    <cfRule type="cellIs" dxfId="15819" priority="5927" operator="notEqual">
      <formula>""</formula>
    </cfRule>
    <cfRule type="cellIs" dxfId="15818" priority="5928" operator="equal">
      <formula>""</formula>
    </cfRule>
  </conditionalFormatting>
  <conditionalFormatting sqref="U1980:U1989">
    <cfRule type="cellIs" dxfId="15817" priority="5925" operator="notEqual">
      <formula>""</formula>
    </cfRule>
    <cfRule type="cellIs" dxfId="15816" priority="5926" operator="equal">
      <formula>""</formula>
    </cfRule>
  </conditionalFormatting>
  <conditionalFormatting sqref="T1980:T1989">
    <cfRule type="cellIs" dxfId="15815" priority="5923" operator="notEqual">
      <formula>""</formula>
    </cfRule>
    <cfRule type="cellIs" dxfId="15814" priority="5924" operator="equal">
      <formula>""</formula>
    </cfRule>
  </conditionalFormatting>
  <conditionalFormatting sqref="S1986:S1989">
    <cfRule type="cellIs" dxfId="15813" priority="5921" operator="notEqual">
      <formula>""</formula>
    </cfRule>
    <cfRule type="cellIs" dxfId="15812" priority="5922" operator="equal">
      <formula>""</formula>
    </cfRule>
  </conditionalFormatting>
  <conditionalFormatting sqref="H1978 H1985:H1987">
    <cfRule type="cellIs" dxfId="15811" priority="5919" operator="notEqual">
      <formula>""</formula>
    </cfRule>
    <cfRule type="cellIs" dxfId="15810" priority="5920" operator="equal">
      <formula>""</formula>
    </cfRule>
  </conditionalFormatting>
  <conditionalFormatting sqref="B1988:B1989">
    <cfRule type="cellIs" dxfId="15809" priority="5917" operator="notEqual">
      <formula>""</formula>
    </cfRule>
    <cfRule type="cellIs" dxfId="15808" priority="5918" operator="equal">
      <formula>""</formula>
    </cfRule>
  </conditionalFormatting>
  <conditionalFormatting sqref="P1978:P1988">
    <cfRule type="cellIs" dxfId="15807" priority="5915" operator="notEqual">
      <formula>""</formula>
    </cfRule>
    <cfRule type="cellIs" dxfId="15806" priority="5916" operator="equal">
      <formula>""</formula>
    </cfRule>
  </conditionalFormatting>
  <conditionalFormatting sqref="R1981:R1987">
    <cfRule type="cellIs" dxfId="15805" priority="5913" operator="notEqual">
      <formula>""</formula>
    </cfRule>
    <cfRule type="cellIs" dxfId="15804" priority="5914" operator="equal">
      <formula>""</formula>
    </cfRule>
  </conditionalFormatting>
  <conditionalFormatting sqref="I1984">
    <cfRule type="cellIs" dxfId="15803" priority="5911" operator="notEqual">
      <formula>""</formula>
    </cfRule>
    <cfRule type="cellIs" dxfId="15802" priority="5912" operator="equal">
      <formula>""</formula>
    </cfRule>
  </conditionalFormatting>
  <conditionalFormatting sqref="G1983:G1988">
    <cfRule type="cellIs" dxfId="15801" priority="5909" operator="notEqual">
      <formula>""</formula>
    </cfRule>
    <cfRule type="cellIs" dxfId="15800" priority="5910" operator="equal">
      <formula>""</formula>
    </cfRule>
  </conditionalFormatting>
  <conditionalFormatting sqref="G1989">
    <cfRule type="cellIs" dxfId="15799" priority="5907" operator="notEqual">
      <formula>""</formula>
    </cfRule>
    <cfRule type="cellIs" dxfId="15798" priority="5908" operator="equal">
      <formula>""</formula>
    </cfRule>
  </conditionalFormatting>
  <conditionalFormatting sqref="I1980:I1983">
    <cfRule type="cellIs" dxfId="15797" priority="5905" operator="notEqual">
      <formula>""</formula>
    </cfRule>
    <cfRule type="cellIs" dxfId="15796" priority="5906" operator="equal">
      <formula>""</formula>
    </cfRule>
  </conditionalFormatting>
  <conditionalFormatting sqref="I1985:I1988">
    <cfRule type="cellIs" dxfId="15795" priority="5903" operator="notEqual">
      <formula>""</formula>
    </cfRule>
    <cfRule type="cellIs" dxfId="15794" priority="5904" operator="equal">
      <formula>""</formula>
    </cfRule>
  </conditionalFormatting>
  <conditionalFormatting sqref="F1989">
    <cfRule type="cellIs" dxfId="15793" priority="5901" operator="notEqual">
      <formula>""</formula>
    </cfRule>
    <cfRule type="cellIs" dxfId="15792" priority="5902" operator="equal">
      <formula>""</formula>
    </cfRule>
  </conditionalFormatting>
  <conditionalFormatting sqref="J1986">
    <cfRule type="cellIs" dxfId="15791" priority="5899" operator="notEqual">
      <formula>""</formula>
    </cfRule>
    <cfRule type="cellIs" dxfId="15790" priority="5900" operator="equal">
      <formula>""</formula>
    </cfRule>
  </conditionalFormatting>
  <conditionalFormatting sqref="E1983:E1989">
    <cfRule type="cellIs" dxfId="15789" priority="5897" operator="notEqual">
      <formula>""</formula>
    </cfRule>
    <cfRule type="cellIs" dxfId="15788" priority="5898" operator="equal">
      <formula>""</formula>
    </cfRule>
  </conditionalFormatting>
  <conditionalFormatting sqref="F1984:F1988">
    <cfRule type="cellIs" dxfId="15787" priority="5895" operator="notEqual">
      <formula>""</formula>
    </cfRule>
    <cfRule type="cellIs" dxfId="15786" priority="5896" operator="equal">
      <formula>""</formula>
    </cfRule>
  </conditionalFormatting>
  <conditionalFormatting sqref="D1987:D1988">
    <cfRule type="cellIs" dxfId="15785" priority="5893" operator="notEqual">
      <formula>""</formula>
    </cfRule>
    <cfRule type="cellIs" dxfId="15784" priority="5894" operator="equal">
      <formula>""</formula>
    </cfRule>
  </conditionalFormatting>
  <conditionalFormatting sqref="O1978:O1983">
    <cfRule type="cellIs" dxfId="15783" priority="5891" operator="notEqual">
      <formula>""</formula>
    </cfRule>
    <cfRule type="cellIs" dxfId="15782" priority="5892" operator="equal">
      <formula>""</formula>
    </cfRule>
  </conditionalFormatting>
  <conditionalFormatting sqref="H1979">
    <cfRule type="cellIs" dxfId="15781" priority="5889" operator="notEqual">
      <formula>""</formula>
    </cfRule>
    <cfRule type="cellIs" dxfId="15780" priority="5890" operator="equal">
      <formula>""</formula>
    </cfRule>
  </conditionalFormatting>
  <conditionalFormatting sqref="H1980:H1984">
    <cfRule type="cellIs" dxfId="15779" priority="5887" operator="notEqual">
      <formula>""</formula>
    </cfRule>
    <cfRule type="cellIs" dxfId="15778" priority="5888" operator="equal">
      <formula>""</formula>
    </cfRule>
  </conditionalFormatting>
  <conditionalFormatting sqref="L1978:L1983">
    <cfRule type="cellIs" dxfId="15777" priority="5885" operator="notEqual">
      <formula>""</formula>
    </cfRule>
    <cfRule type="cellIs" dxfId="15776" priority="5886" operator="equal">
      <formula>""</formula>
    </cfRule>
  </conditionalFormatting>
  <conditionalFormatting sqref="F1978:F1983">
    <cfRule type="cellIs" dxfId="15775" priority="5883" operator="notEqual">
      <formula>""</formula>
    </cfRule>
    <cfRule type="cellIs" dxfId="15774" priority="5884" operator="equal">
      <formula>""</formula>
    </cfRule>
  </conditionalFormatting>
  <conditionalFormatting sqref="M1978:M1988">
    <cfRule type="cellIs" dxfId="15773" priority="5881" operator="notEqual">
      <formula>""</formula>
    </cfRule>
    <cfRule type="cellIs" dxfId="15772" priority="5882" operator="equal">
      <formula>""</formula>
    </cfRule>
  </conditionalFormatting>
  <conditionalFormatting sqref="D1981:D1986">
    <cfRule type="cellIs" dxfId="15771" priority="5879" operator="notEqual">
      <formula>""</formula>
    </cfRule>
    <cfRule type="cellIs" dxfId="15770" priority="5880" operator="equal">
      <formula>""</formula>
    </cfRule>
  </conditionalFormatting>
  <conditionalFormatting sqref="Q1993:U1994 H2004:I2004 R1995 K2003 K2004:M2004 J2002:J2004 H2003 S1995:S2000 O2004:P2004 O2003 N1993:N2004 Q1995:Q2004">
    <cfRule type="cellIs" dxfId="15769" priority="5877" operator="notEqual">
      <formula>""</formula>
    </cfRule>
    <cfRule type="cellIs" dxfId="15768" priority="5878" operator="equal">
      <formula>""</formula>
    </cfRule>
  </conditionalFormatting>
  <conditionalFormatting sqref="B1993:C2002 I1993:J1994 C2003:C2004 E1993:E1997 G1993:G1997 J1995:J2000">
    <cfRule type="cellIs" dxfId="15767" priority="5875" operator="notEqual">
      <formula>""</formula>
    </cfRule>
    <cfRule type="cellIs" dxfId="15766" priority="5876" operator="equal">
      <formula>""</formula>
    </cfRule>
  </conditionalFormatting>
  <conditionalFormatting sqref="K1993:K2002">
    <cfRule type="cellIs" dxfId="15765" priority="5873" operator="notEqual">
      <formula>""</formula>
    </cfRule>
    <cfRule type="cellIs" dxfId="15764" priority="5874" operator="equal">
      <formula>""</formula>
    </cfRule>
  </conditionalFormatting>
  <conditionalFormatting sqref="D1993 D2004">
    <cfRule type="cellIs" dxfId="15763" priority="5871" operator="notEqual">
      <formula>""</formula>
    </cfRule>
    <cfRule type="cellIs" dxfId="15762" priority="5872" operator="equal">
      <formula>""</formula>
    </cfRule>
  </conditionalFormatting>
  <conditionalFormatting sqref="R2003:R2004">
    <cfRule type="cellIs" dxfId="15761" priority="5869" operator="notEqual">
      <formula>""</formula>
    </cfRule>
    <cfRule type="cellIs" dxfId="15760" priority="5870" operator="equal">
      <formula>""</formula>
    </cfRule>
  </conditionalFormatting>
  <conditionalFormatting sqref="O1999:O2002">
    <cfRule type="cellIs" dxfId="15759" priority="5867" operator="notEqual">
      <formula>""</formula>
    </cfRule>
    <cfRule type="cellIs" dxfId="15758" priority="5868" operator="equal">
      <formula>""</formula>
    </cfRule>
  </conditionalFormatting>
  <conditionalFormatting sqref="L1999:L2003">
    <cfRule type="cellIs" dxfId="15757" priority="5865" operator="notEqual">
      <formula>""</formula>
    </cfRule>
    <cfRule type="cellIs" dxfId="15756" priority="5866" operator="equal">
      <formula>""</formula>
    </cfRule>
  </conditionalFormatting>
  <conditionalFormatting sqref="D1994:D1995">
    <cfRule type="cellIs" dxfId="15755" priority="5863" operator="notEqual">
      <formula>""</formula>
    </cfRule>
    <cfRule type="cellIs" dxfId="15754" priority="5864" operator="equal">
      <formula>""</formula>
    </cfRule>
  </conditionalFormatting>
  <conditionalFormatting sqref="U1995:U2004">
    <cfRule type="cellIs" dxfId="15753" priority="5861" operator="notEqual">
      <formula>""</formula>
    </cfRule>
    <cfRule type="cellIs" dxfId="15752" priority="5862" operator="equal">
      <formula>""</formula>
    </cfRule>
  </conditionalFormatting>
  <conditionalFormatting sqref="T1995:T2004">
    <cfRule type="cellIs" dxfId="15751" priority="5859" operator="notEqual">
      <formula>""</formula>
    </cfRule>
    <cfRule type="cellIs" dxfId="15750" priority="5860" operator="equal">
      <formula>""</formula>
    </cfRule>
  </conditionalFormatting>
  <conditionalFormatting sqref="S2001:S2004">
    <cfRule type="cellIs" dxfId="15749" priority="5857" operator="notEqual">
      <formula>""</formula>
    </cfRule>
    <cfRule type="cellIs" dxfId="15748" priority="5858" operator="equal">
      <formula>""</formula>
    </cfRule>
  </conditionalFormatting>
  <conditionalFormatting sqref="H1993 H2000:H2002">
    <cfRule type="cellIs" dxfId="15747" priority="5855" operator="notEqual">
      <formula>""</formula>
    </cfRule>
    <cfRule type="cellIs" dxfId="15746" priority="5856" operator="equal">
      <formula>""</formula>
    </cfRule>
  </conditionalFormatting>
  <conditionalFormatting sqref="B2003:B2004">
    <cfRule type="cellIs" dxfId="15745" priority="5853" operator="notEqual">
      <formula>""</formula>
    </cfRule>
    <cfRule type="cellIs" dxfId="15744" priority="5854" operator="equal">
      <formula>""</formula>
    </cfRule>
  </conditionalFormatting>
  <conditionalFormatting sqref="P1993:P2003">
    <cfRule type="cellIs" dxfId="15743" priority="5851" operator="notEqual">
      <formula>""</formula>
    </cfRule>
    <cfRule type="cellIs" dxfId="15742" priority="5852" operator="equal">
      <formula>""</formula>
    </cfRule>
  </conditionalFormatting>
  <conditionalFormatting sqref="R1996:R2002">
    <cfRule type="cellIs" dxfId="15741" priority="5849" operator="notEqual">
      <formula>""</formula>
    </cfRule>
    <cfRule type="cellIs" dxfId="15740" priority="5850" operator="equal">
      <formula>""</formula>
    </cfRule>
  </conditionalFormatting>
  <conditionalFormatting sqref="I1999">
    <cfRule type="cellIs" dxfId="15739" priority="5847" operator="notEqual">
      <formula>""</formula>
    </cfRule>
    <cfRule type="cellIs" dxfId="15738" priority="5848" operator="equal">
      <formula>""</formula>
    </cfRule>
  </conditionalFormatting>
  <conditionalFormatting sqref="G1998:G2003">
    <cfRule type="cellIs" dxfId="15737" priority="5845" operator="notEqual">
      <formula>""</formula>
    </cfRule>
    <cfRule type="cellIs" dxfId="15736" priority="5846" operator="equal">
      <formula>""</formula>
    </cfRule>
  </conditionalFormatting>
  <conditionalFormatting sqref="G2004">
    <cfRule type="cellIs" dxfId="15735" priority="5843" operator="notEqual">
      <formula>""</formula>
    </cfRule>
    <cfRule type="cellIs" dxfId="15734" priority="5844" operator="equal">
      <formula>""</formula>
    </cfRule>
  </conditionalFormatting>
  <conditionalFormatting sqref="I1995:I1998">
    <cfRule type="cellIs" dxfId="15733" priority="5841" operator="notEqual">
      <formula>""</formula>
    </cfRule>
    <cfRule type="cellIs" dxfId="15732" priority="5842" operator="equal">
      <formula>""</formula>
    </cfRule>
  </conditionalFormatting>
  <conditionalFormatting sqref="I2000:I2003">
    <cfRule type="cellIs" dxfId="15731" priority="5839" operator="notEqual">
      <formula>""</formula>
    </cfRule>
    <cfRule type="cellIs" dxfId="15730" priority="5840" operator="equal">
      <formula>""</formula>
    </cfRule>
  </conditionalFormatting>
  <conditionalFormatting sqref="F2004">
    <cfRule type="cellIs" dxfId="15729" priority="5837" operator="notEqual">
      <formula>""</formula>
    </cfRule>
    <cfRule type="cellIs" dxfId="15728" priority="5838" operator="equal">
      <formula>""</formula>
    </cfRule>
  </conditionalFormatting>
  <conditionalFormatting sqref="J2001">
    <cfRule type="cellIs" dxfId="15727" priority="5835" operator="notEqual">
      <formula>""</formula>
    </cfRule>
    <cfRule type="cellIs" dxfId="15726" priority="5836" operator="equal">
      <formula>""</formula>
    </cfRule>
  </conditionalFormatting>
  <conditionalFormatting sqref="E1998:E2004">
    <cfRule type="cellIs" dxfId="15725" priority="5833" operator="notEqual">
      <formula>""</formula>
    </cfRule>
    <cfRule type="cellIs" dxfId="15724" priority="5834" operator="equal">
      <formula>""</formula>
    </cfRule>
  </conditionalFormatting>
  <conditionalFormatting sqref="F1999:F2003">
    <cfRule type="cellIs" dxfId="15723" priority="5831" operator="notEqual">
      <formula>""</formula>
    </cfRule>
    <cfRule type="cellIs" dxfId="15722" priority="5832" operator="equal">
      <formula>""</formula>
    </cfRule>
  </conditionalFormatting>
  <conditionalFormatting sqref="D2002:D2003">
    <cfRule type="cellIs" dxfId="15721" priority="5829" operator="notEqual">
      <formula>""</formula>
    </cfRule>
    <cfRule type="cellIs" dxfId="15720" priority="5830" operator="equal">
      <formula>""</formula>
    </cfRule>
  </conditionalFormatting>
  <conditionalFormatting sqref="O1993:O1998">
    <cfRule type="cellIs" dxfId="15719" priority="5827" operator="notEqual">
      <formula>""</formula>
    </cfRule>
    <cfRule type="cellIs" dxfId="15718" priority="5828" operator="equal">
      <formula>""</formula>
    </cfRule>
  </conditionalFormatting>
  <conditionalFormatting sqref="H1994">
    <cfRule type="cellIs" dxfId="15717" priority="5825" operator="notEqual">
      <formula>""</formula>
    </cfRule>
    <cfRule type="cellIs" dxfId="15716" priority="5826" operator="equal">
      <formula>""</formula>
    </cfRule>
  </conditionalFormatting>
  <conditionalFormatting sqref="H1995:H1999">
    <cfRule type="cellIs" dxfId="15715" priority="5823" operator="notEqual">
      <formula>""</formula>
    </cfRule>
    <cfRule type="cellIs" dxfId="15714" priority="5824" operator="equal">
      <formula>""</formula>
    </cfRule>
  </conditionalFormatting>
  <conditionalFormatting sqref="L1993:L1998">
    <cfRule type="cellIs" dxfId="15713" priority="5821" operator="notEqual">
      <formula>""</formula>
    </cfRule>
    <cfRule type="cellIs" dxfId="15712" priority="5822" operator="equal">
      <formula>""</formula>
    </cfRule>
  </conditionalFormatting>
  <conditionalFormatting sqref="F1993:F1998">
    <cfRule type="cellIs" dxfId="15711" priority="5819" operator="notEqual">
      <formula>""</formula>
    </cfRule>
    <cfRule type="cellIs" dxfId="15710" priority="5820" operator="equal">
      <formula>""</formula>
    </cfRule>
  </conditionalFormatting>
  <conditionalFormatting sqref="M1993:M2003">
    <cfRule type="cellIs" dxfId="15709" priority="5817" operator="notEqual">
      <formula>""</formula>
    </cfRule>
    <cfRule type="cellIs" dxfId="15708" priority="5818" operator="equal">
      <formula>""</formula>
    </cfRule>
  </conditionalFormatting>
  <conditionalFormatting sqref="D1996:D2001">
    <cfRule type="cellIs" dxfId="15707" priority="5815" operator="notEqual">
      <formula>""</formula>
    </cfRule>
    <cfRule type="cellIs" dxfId="15706" priority="5816" operator="equal">
      <formula>""</formula>
    </cfRule>
  </conditionalFormatting>
  <conditionalFormatting sqref="Q2008:U2009 H2019:I2019 R2010 K2018 K2019:M2019 J2017:J2019 H2018 S2010:S2015 O2019:P2019 O2018 N2008:N2019 Q2010:Q2019">
    <cfRule type="cellIs" dxfId="15705" priority="5813" operator="notEqual">
      <formula>""</formula>
    </cfRule>
    <cfRule type="cellIs" dxfId="15704" priority="5814" operator="equal">
      <formula>""</formula>
    </cfRule>
  </conditionalFormatting>
  <conditionalFormatting sqref="B2008:C2017 I2008:J2009 C2018:C2019 E2008:E2012 G2008:G2012 J2010:J2015">
    <cfRule type="cellIs" dxfId="15703" priority="5811" operator="notEqual">
      <formula>""</formula>
    </cfRule>
    <cfRule type="cellIs" dxfId="15702" priority="5812" operator="equal">
      <formula>""</formula>
    </cfRule>
  </conditionalFormatting>
  <conditionalFormatting sqref="K2008:K2017">
    <cfRule type="cellIs" dxfId="15701" priority="5809" operator="notEqual">
      <formula>""</formula>
    </cfRule>
    <cfRule type="cellIs" dxfId="15700" priority="5810" operator="equal">
      <formula>""</formula>
    </cfRule>
  </conditionalFormatting>
  <conditionalFormatting sqref="D2008 D2019">
    <cfRule type="cellIs" dxfId="15699" priority="5807" operator="notEqual">
      <formula>""</formula>
    </cfRule>
    <cfRule type="cellIs" dxfId="15698" priority="5808" operator="equal">
      <formula>""</formula>
    </cfRule>
  </conditionalFormatting>
  <conditionalFormatting sqref="R2018:R2019">
    <cfRule type="cellIs" dxfId="15697" priority="5805" operator="notEqual">
      <formula>""</formula>
    </cfRule>
    <cfRule type="cellIs" dxfId="15696" priority="5806" operator="equal">
      <formula>""</formula>
    </cfRule>
  </conditionalFormatting>
  <conditionalFormatting sqref="O2014:O2017">
    <cfRule type="cellIs" dxfId="15695" priority="5803" operator="notEqual">
      <formula>""</formula>
    </cfRule>
    <cfRule type="cellIs" dxfId="15694" priority="5804" operator="equal">
      <formula>""</formula>
    </cfRule>
  </conditionalFormatting>
  <conditionalFormatting sqref="L2014:L2018">
    <cfRule type="cellIs" dxfId="15693" priority="5801" operator="notEqual">
      <formula>""</formula>
    </cfRule>
    <cfRule type="cellIs" dxfId="15692" priority="5802" operator="equal">
      <formula>""</formula>
    </cfRule>
  </conditionalFormatting>
  <conditionalFormatting sqref="D2009:D2010">
    <cfRule type="cellIs" dxfId="15691" priority="5799" operator="notEqual">
      <formula>""</formula>
    </cfRule>
    <cfRule type="cellIs" dxfId="15690" priority="5800" operator="equal">
      <formula>""</formula>
    </cfRule>
  </conditionalFormatting>
  <conditionalFormatting sqref="U2010:U2019">
    <cfRule type="cellIs" dxfId="15689" priority="5797" operator="notEqual">
      <formula>""</formula>
    </cfRule>
    <cfRule type="cellIs" dxfId="15688" priority="5798" operator="equal">
      <formula>""</formula>
    </cfRule>
  </conditionalFormatting>
  <conditionalFormatting sqref="T2010:T2019">
    <cfRule type="cellIs" dxfId="15687" priority="5795" operator="notEqual">
      <formula>""</formula>
    </cfRule>
    <cfRule type="cellIs" dxfId="15686" priority="5796" operator="equal">
      <formula>""</formula>
    </cfRule>
  </conditionalFormatting>
  <conditionalFormatting sqref="S2016:S2019">
    <cfRule type="cellIs" dxfId="15685" priority="5793" operator="notEqual">
      <formula>""</formula>
    </cfRule>
    <cfRule type="cellIs" dxfId="15684" priority="5794" operator="equal">
      <formula>""</formula>
    </cfRule>
  </conditionalFormatting>
  <conditionalFormatting sqref="H2008 H2015:H2017">
    <cfRule type="cellIs" dxfId="15683" priority="5791" operator="notEqual">
      <formula>""</formula>
    </cfRule>
    <cfRule type="cellIs" dxfId="15682" priority="5792" operator="equal">
      <formula>""</formula>
    </cfRule>
  </conditionalFormatting>
  <conditionalFormatting sqref="B2018:B2019">
    <cfRule type="cellIs" dxfId="15681" priority="5789" operator="notEqual">
      <formula>""</formula>
    </cfRule>
    <cfRule type="cellIs" dxfId="15680" priority="5790" operator="equal">
      <formula>""</formula>
    </cfRule>
  </conditionalFormatting>
  <conditionalFormatting sqref="P2008:P2018">
    <cfRule type="cellIs" dxfId="15679" priority="5787" operator="notEqual">
      <formula>""</formula>
    </cfRule>
    <cfRule type="cellIs" dxfId="15678" priority="5788" operator="equal">
      <formula>""</formula>
    </cfRule>
  </conditionalFormatting>
  <conditionalFormatting sqref="R2011:R2017">
    <cfRule type="cellIs" dxfId="15677" priority="5785" operator="notEqual">
      <formula>""</formula>
    </cfRule>
    <cfRule type="cellIs" dxfId="15676" priority="5786" operator="equal">
      <formula>""</formula>
    </cfRule>
  </conditionalFormatting>
  <conditionalFormatting sqref="I2014">
    <cfRule type="cellIs" dxfId="15675" priority="5783" operator="notEqual">
      <formula>""</formula>
    </cfRule>
    <cfRule type="cellIs" dxfId="15674" priority="5784" operator="equal">
      <formula>""</formula>
    </cfRule>
  </conditionalFormatting>
  <conditionalFormatting sqref="G2013:G2018">
    <cfRule type="cellIs" dxfId="15673" priority="5781" operator="notEqual">
      <formula>""</formula>
    </cfRule>
    <cfRule type="cellIs" dxfId="15672" priority="5782" operator="equal">
      <formula>""</formula>
    </cfRule>
  </conditionalFormatting>
  <conditionalFormatting sqref="G2019">
    <cfRule type="cellIs" dxfId="15671" priority="5779" operator="notEqual">
      <formula>""</formula>
    </cfRule>
    <cfRule type="cellIs" dxfId="15670" priority="5780" operator="equal">
      <formula>""</formula>
    </cfRule>
  </conditionalFormatting>
  <conditionalFormatting sqref="I2010:I2013">
    <cfRule type="cellIs" dxfId="15669" priority="5777" operator="notEqual">
      <formula>""</formula>
    </cfRule>
    <cfRule type="cellIs" dxfId="15668" priority="5778" operator="equal">
      <formula>""</formula>
    </cfRule>
  </conditionalFormatting>
  <conditionalFormatting sqref="I2015:I2018">
    <cfRule type="cellIs" dxfId="15667" priority="5775" operator="notEqual">
      <formula>""</formula>
    </cfRule>
    <cfRule type="cellIs" dxfId="15666" priority="5776" operator="equal">
      <formula>""</formula>
    </cfRule>
  </conditionalFormatting>
  <conditionalFormatting sqref="F2019">
    <cfRule type="cellIs" dxfId="15665" priority="5773" operator="notEqual">
      <formula>""</formula>
    </cfRule>
    <cfRule type="cellIs" dxfId="15664" priority="5774" operator="equal">
      <formula>""</formula>
    </cfRule>
  </conditionalFormatting>
  <conditionalFormatting sqref="J2016">
    <cfRule type="cellIs" dxfId="15663" priority="5771" operator="notEqual">
      <formula>""</formula>
    </cfRule>
    <cfRule type="cellIs" dxfId="15662" priority="5772" operator="equal">
      <formula>""</formula>
    </cfRule>
  </conditionalFormatting>
  <conditionalFormatting sqref="E2013:E2019">
    <cfRule type="cellIs" dxfId="15661" priority="5769" operator="notEqual">
      <formula>""</formula>
    </cfRule>
    <cfRule type="cellIs" dxfId="15660" priority="5770" operator="equal">
      <formula>""</formula>
    </cfRule>
  </conditionalFormatting>
  <conditionalFormatting sqref="F2014:F2018">
    <cfRule type="cellIs" dxfId="15659" priority="5767" operator="notEqual">
      <formula>""</formula>
    </cfRule>
    <cfRule type="cellIs" dxfId="15658" priority="5768" operator="equal">
      <formula>""</formula>
    </cfRule>
  </conditionalFormatting>
  <conditionalFormatting sqref="D2017:D2018">
    <cfRule type="cellIs" dxfId="15657" priority="5765" operator="notEqual">
      <formula>""</formula>
    </cfRule>
    <cfRule type="cellIs" dxfId="15656" priority="5766" operator="equal">
      <formula>""</formula>
    </cfRule>
  </conditionalFormatting>
  <conditionalFormatting sqref="O2008:O2013">
    <cfRule type="cellIs" dxfId="15655" priority="5763" operator="notEqual">
      <formula>""</formula>
    </cfRule>
    <cfRule type="cellIs" dxfId="15654" priority="5764" operator="equal">
      <formula>""</formula>
    </cfRule>
  </conditionalFormatting>
  <conditionalFormatting sqref="H2009">
    <cfRule type="cellIs" dxfId="15653" priority="5761" operator="notEqual">
      <formula>""</formula>
    </cfRule>
    <cfRule type="cellIs" dxfId="15652" priority="5762" operator="equal">
      <formula>""</formula>
    </cfRule>
  </conditionalFormatting>
  <conditionalFormatting sqref="H2010:H2014">
    <cfRule type="cellIs" dxfId="15651" priority="5759" operator="notEqual">
      <formula>""</formula>
    </cfRule>
    <cfRule type="cellIs" dxfId="15650" priority="5760" operator="equal">
      <formula>""</formula>
    </cfRule>
  </conditionalFormatting>
  <conditionalFormatting sqref="L2008:L2013">
    <cfRule type="cellIs" dxfId="15649" priority="5757" operator="notEqual">
      <formula>""</formula>
    </cfRule>
    <cfRule type="cellIs" dxfId="15648" priority="5758" operator="equal">
      <formula>""</formula>
    </cfRule>
  </conditionalFormatting>
  <conditionalFormatting sqref="F2008:F2013">
    <cfRule type="cellIs" dxfId="15647" priority="5755" operator="notEqual">
      <formula>""</formula>
    </cfRule>
    <cfRule type="cellIs" dxfId="15646" priority="5756" operator="equal">
      <formula>""</formula>
    </cfRule>
  </conditionalFormatting>
  <conditionalFormatting sqref="M2008:M2018">
    <cfRule type="cellIs" dxfId="15645" priority="5753" operator="notEqual">
      <formula>""</formula>
    </cfRule>
    <cfRule type="cellIs" dxfId="15644" priority="5754" operator="equal">
      <formula>""</formula>
    </cfRule>
  </conditionalFormatting>
  <conditionalFormatting sqref="D2011:D2016">
    <cfRule type="cellIs" dxfId="15643" priority="5751" operator="notEqual">
      <formula>""</formula>
    </cfRule>
    <cfRule type="cellIs" dxfId="15642" priority="5752" operator="equal">
      <formula>""</formula>
    </cfRule>
  </conditionalFormatting>
  <conditionalFormatting sqref="Q2023:U2024 H2034:I2034 R2025 K2033 K2034:M2034 J2032:J2034 H2033 S2025:S2030 O2034:P2034 O2033 N2023:N2034 Q2025:Q2034">
    <cfRule type="cellIs" dxfId="15641" priority="5749" operator="notEqual">
      <formula>""</formula>
    </cfRule>
    <cfRule type="cellIs" dxfId="15640" priority="5750" operator="equal">
      <formula>""</formula>
    </cfRule>
  </conditionalFormatting>
  <conditionalFormatting sqref="B2023:C2032 I2023:J2024 C2033:C2034 E2023:E2027 G2023:G2027 J2025:J2030">
    <cfRule type="cellIs" dxfId="15639" priority="5747" operator="notEqual">
      <formula>""</formula>
    </cfRule>
    <cfRule type="cellIs" dxfId="15638" priority="5748" operator="equal">
      <formula>""</formula>
    </cfRule>
  </conditionalFormatting>
  <conditionalFormatting sqref="K2023:K2032">
    <cfRule type="cellIs" dxfId="15637" priority="5745" operator="notEqual">
      <formula>""</formula>
    </cfRule>
    <cfRule type="cellIs" dxfId="15636" priority="5746" operator="equal">
      <formula>""</formula>
    </cfRule>
  </conditionalFormatting>
  <conditionalFormatting sqref="D2023 D2034">
    <cfRule type="cellIs" dxfId="15635" priority="5743" operator="notEqual">
      <formula>""</formula>
    </cfRule>
    <cfRule type="cellIs" dxfId="15634" priority="5744" operator="equal">
      <formula>""</formula>
    </cfRule>
  </conditionalFormatting>
  <conditionalFormatting sqref="R2033:R2034">
    <cfRule type="cellIs" dxfId="15633" priority="5741" operator="notEqual">
      <formula>""</formula>
    </cfRule>
    <cfRule type="cellIs" dxfId="15632" priority="5742" operator="equal">
      <formula>""</formula>
    </cfRule>
  </conditionalFormatting>
  <conditionalFormatting sqref="O2029:O2032">
    <cfRule type="cellIs" dxfId="15631" priority="5739" operator="notEqual">
      <formula>""</formula>
    </cfRule>
    <cfRule type="cellIs" dxfId="15630" priority="5740" operator="equal">
      <formula>""</formula>
    </cfRule>
  </conditionalFormatting>
  <conditionalFormatting sqref="L2029:L2033">
    <cfRule type="cellIs" dxfId="15629" priority="5737" operator="notEqual">
      <formula>""</formula>
    </cfRule>
    <cfRule type="cellIs" dxfId="15628" priority="5738" operator="equal">
      <formula>""</formula>
    </cfRule>
  </conditionalFormatting>
  <conditionalFormatting sqref="D2024:D2025">
    <cfRule type="cellIs" dxfId="15627" priority="5735" operator="notEqual">
      <formula>""</formula>
    </cfRule>
    <cfRule type="cellIs" dxfId="15626" priority="5736" operator="equal">
      <formula>""</formula>
    </cfRule>
  </conditionalFormatting>
  <conditionalFormatting sqref="U2025:U2034">
    <cfRule type="cellIs" dxfId="15625" priority="5733" operator="notEqual">
      <formula>""</formula>
    </cfRule>
    <cfRule type="cellIs" dxfId="15624" priority="5734" operator="equal">
      <formula>""</formula>
    </cfRule>
  </conditionalFormatting>
  <conditionalFormatting sqref="T2025:T2034">
    <cfRule type="cellIs" dxfId="15623" priority="5731" operator="notEqual">
      <formula>""</formula>
    </cfRule>
    <cfRule type="cellIs" dxfId="15622" priority="5732" operator="equal">
      <formula>""</formula>
    </cfRule>
  </conditionalFormatting>
  <conditionalFormatting sqref="S2031:S2034">
    <cfRule type="cellIs" dxfId="15621" priority="5729" operator="notEqual">
      <formula>""</formula>
    </cfRule>
    <cfRule type="cellIs" dxfId="15620" priority="5730" operator="equal">
      <formula>""</formula>
    </cfRule>
  </conditionalFormatting>
  <conditionalFormatting sqref="H2023 H2030:H2032">
    <cfRule type="cellIs" dxfId="15619" priority="5727" operator="notEqual">
      <formula>""</formula>
    </cfRule>
    <cfRule type="cellIs" dxfId="15618" priority="5728" operator="equal">
      <formula>""</formula>
    </cfRule>
  </conditionalFormatting>
  <conditionalFormatting sqref="B2033:B2034">
    <cfRule type="cellIs" dxfId="15617" priority="5725" operator="notEqual">
      <formula>""</formula>
    </cfRule>
    <cfRule type="cellIs" dxfId="15616" priority="5726" operator="equal">
      <formula>""</formula>
    </cfRule>
  </conditionalFormatting>
  <conditionalFormatting sqref="P2023:P2033">
    <cfRule type="cellIs" dxfId="15615" priority="5723" operator="notEqual">
      <formula>""</formula>
    </cfRule>
    <cfRule type="cellIs" dxfId="15614" priority="5724" operator="equal">
      <formula>""</formula>
    </cfRule>
  </conditionalFormatting>
  <conditionalFormatting sqref="R2026:R2032">
    <cfRule type="cellIs" dxfId="15613" priority="5721" operator="notEqual">
      <formula>""</formula>
    </cfRule>
    <cfRule type="cellIs" dxfId="15612" priority="5722" operator="equal">
      <formula>""</formula>
    </cfRule>
  </conditionalFormatting>
  <conditionalFormatting sqref="I2029">
    <cfRule type="cellIs" dxfId="15611" priority="5719" operator="notEqual">
      <formula>""</formula>
    </cfRule>
    <cfRule type="cellIs" dxfId="15610" priority="5720" operator="equal">
      <formula>""</formula>
    </cfRule>
  </conditionalFormatting>
  <conditionalFormatting sqref="G2028:G2033">
    <cfRule type="cellIs" dxfId="15609" priority="5717" operator="notEqual">
      <formula>""</formula>
    </cfRule>
    <cfRule type="cellIs" dxfId="15608" priority="5718" operator="equal">
      <formula>""</formula>
    </cfRule>
  </conditionalFormatting>
  <conditionalFormatting sqref="G2034">
    <cfRule type="cellIs" dxfId="15607" priority="5715" operator="notEqual">
      <formula>""</formula>
    </cfRule>
    <cfRule type="cellIs" dxfId="15606" priority="5716" operator="equal">
      <formula>""</formula>
    </cfRule>
  </conditionalFormatting>
  <conditionalFormatting sqref="I2025:I2028">
    <cfRule type="cellIs" dxfId="15605" priority="5713" operator="notEqual">
      <formula>""</formula>
    </cfRule>
    <cfRule type="cellIs" dxfId="15604" priority="5714" operator="equal">
      <formula>""</formula>
    </cfRule>
  </conditionalFormatting>
  <conditionalFormatting sqref="I2030:I2033">
    <cfRule type="cellIs" dxfId="15603" priority="5711" operator="notEqual">
      <formula>""</formula>
    </cfRule>
    <cfRule type="cellIs" dxfId="15602" priority="5712" operator="equal">
      <formula>""</formula>
    </cfRule>
  </conditionalFormatting>
  <conditionalFormatting sqref="F2034">
    <cfRule type="cellIs" dxfId="15601" priority="5709" operator="notEqual">
      <formula>""</formula>
    </cfRule>
    <cfRule type="cellIs" dxfId="15600" priority="5710" operator="equal">
      <formula>""</formula>
    </cfRule>
  </conditionalFormatting>
  <conditionalFormatting sqref="J2031">
    <cfRule type="cellIs" dxfId="15599" priority="5707" operator="notEqual">
      <formula>""</formula>
    </cfRule>
    <cfRule type="cellIs" dxfId="15598" priority="5708" operator="equal">
      <formula>""</formula>
    </cfRule>
  </conditionalFormatting>
  <conditionalFormatting sqref="E2028:E2034">
    <cfRule type="cellIs" dxfId="15597" priority="5705" operator="notEqual">
      <formula>""</formula>
    </cfRule>
    <cfRule type="cellIs" dxfId="15596" priority="5706" operator="equal">
      <formula>""</formula>
    </cfRule>
  </conditionalFormatting>
  <conditionalFormatting sqref="F2029:F2033">
    <cfRule type="cellIs" dxfId="15595" priority="5703" operator="notEqual">
      <formula>""</formula>
    </cfRule>
    <cfRule type="cellIs" dxfId="15594" priority="5704" operator="equal">
      <formula>""</formula>
    </cfRule>
  </conditionalFormatting>
  <conditionalFormatting sqref="D2032:D2033">
    <cfRule type="cellIs" dxfId="15593" priority="5701" operator="notEqual">
      <formula>""</formula>
    </cfRule>
    <cfRule type="cellIs" dxfId="15592" priority="5702" operator="equal">
      <formula>""</formula>
    </cfRule>
  </conditionalFormatting>
  <conditionalFormatting sqref="O2023:O2028">
    <cfRule type="cellIs" dxfId="15591" priority="5699" operator="notEqual">
      <formula>""</formula>
    </cfRule>
    <cfRule type="cellIs" dxfId="15590" priority="5700" operator="equal">
      <formula>""</formula>
    </cfRule>
  </conditionalFormatting>
  <conditionalFormatting sqref="H2024">
    <cfRule type="cellIs" dxfId="15589" priority="5697" operator="notEqual">
      <formula>""</formula>
    </cfRule>
    <cfRule type="cellIs" dxfId="15588" priority="5698" operator="equal">
      <formula>""</formula>
    </cfRule>
  </conditionalFormatting>
  <conditionalFormatting sqref="H2025:H2029">
    <cfRule type="cellIs" dxfId="15587" priority="5695" operator="notEqual">
      <formula>""</formula>
    </cfRule>
    <cfRule type="cellIs" dxfId="15586" priority="5696" operator="equal">
      <formula>""</formula>
    </cfRule>
  </conditionalFormatting>
  <conditionalFormatting sqref="L2023:L2028">
    <cfRule type="cellIs" dxfId="15585" priority="5693" operator="notEqual">
      <formula>""</formula>
    </cfRule>
    <cfRule type="cellIs" dxfId="15584" priority="5694" operator="equal">
      <formula>""</formula>
    </cfRule>
  </conditionalFormatting>
  <conditionalFormatting sqref="F2023:F2028">
    <cfRule type="cellIs" dxfId="15583" priority="5691" operator="notEqual">
      <formula>""</formula>
    </cfRule>
    <cfRule type="cellIs" dxfId="15582" priority="5692" operator="equal">
      <formula>""</formula>
    </cfRule>
  </conditionalFormatting>
  <conditionalFormatting sqref="M2023:M2033">
    <cfRule type="cellIs" dxfId="15581" priority="5689" operator="notEqual">
      <formula>""</formula>
    </cfRule>
    <cfRule type="cellIs" dxfId="15580" priority="5690" operator="equal">
      <formula>""</formula>
    </cfRule>
  </conditionalFormatting>
  <conditionalFormatting sqref="D2026:D2031">
    <cfRule type="cellIs" dxfId="15579" priority="5687" operator="notEqual">
      <formula>""</formula>
    </cfRule>
    <cfRule type="cellIs" dxfId="15578" priority="5688" operator="equal">
      <formula>""</formula>
    </cfRule>
  </conditionalFormatting>
  <conditionalFormatting sqref="Q2038:U2039 H2049:I2049 R2040 K2048 K2049:M2049 J2047:J2049 H2048 S2040:S2045 O2049:P2049 O2048 N2038:N2049 Q2040:Q2049">
    <cfRule type="cellIs" dxfId="15577" priority="5685" operator="notEqual">
      <formula>""</formula>
    </cfRule>
    <cfRule type="cellIs" dxfId="15576" priority="5686" operator="equal">
      <formula>""</formula>
    </cfRule>
  </conditionalFormatting>
  <conditionalFormatting sqref="B2038:C2047 I2038:J2039 C2048:C2049 E2038:E2042 G2038:G2042 J2040:J2045">
    <cfRule type="cellIs" dxfId="15575" priority="5683" operator="notEqual">
      <formula>""</formula>
    </cfRule>
    <cfRule type="cellIs" dxfId="15574" priority="5684" operator="equal">
      <formula>""</formula>
    </cfRule>
  </conditionalFormatting>
  <conditionalFormatting sqref="K2038:K2047">
    <cfRule type="cellIs" dxfId="15573" priority="5681" operator="notEqual">
      <formula>""</formula>
    </cfRule>
    <cfRule type="cellIs" dxfId="15572" priority="5682" operator="equal">
      <formula>""</formula>
    </cfRule>
  </conditionalFormatting>
  <conditionalFormatting sqref="D2038 D2049">
    <cfRule type="cellIs" dxfId="15571" priority="5679" operator="notEqual">
      <formula>""</formula>
    </cfRule>
    <cfRule type="cellIs" dxfId="15570" priority="5680" operator="equal">
      <formula>""</formula>
    </cfRule>
  </conditionalFormatting>
  <conditionalFormatting sqref="R2048:R2049">
    <cfRule type="cellIs" dxfId="15569" priority="5677" operator="notEqual">
      <formula>""</formula>
    </cfRule>
    <cfRule type="cellIs" dxfId="15568" priority="5678" operator="equal">
      <formula>""</formula>
    </cfRule>
  </conditionalFormatting>
  <conditionalFormatting sqref="O2044:O2047">
    <cfRule type="cellIs" dxfId="15567" priority="5675" operator="notEqual">
      <formula>""</formula>
    </cfRule>
    <cfRule type="cellIs" dxfId="15566" priority="5676" operator="equal">
      <formula>""</formula>
    </cfRule>
  </conditionalFormatting>
  <conditionalFormatting sqref="L2044:L2048">
    <cfRule type="cellIs" dxfId="15565" priority="5673" operator="notEqual">
      <formula>""</formula>
    </cfRule>
    <cfRule type="cellIs" dxfId="15564" priority="5674" operator="equal">
      <formula>""</formula>
    </cfRule>
  </conditionalFormatting>
  <conditionalFormatting sqref="D2039:D2040">
    <cfRule type="cellIs" dxfId="15563" priority="5671" operator="notEqual">
      <formula>""</formula>
    </cfRule>
    <cfRule type="cellIs" dxfId="15562" priority="5672" operator="equal">
      <formula>""</formula>
    </cfRule>
  </conditionalFormatting>
  <conditionalFormatting sqref="U2040:U2049">
    <cfRule type="cellIs" dxfId="15561" priority="5669" operator="notEqual">
      <formula>""</formula>
    </cfRule>
    <cfRule type="cellIs" dxfId="15560" priority="5670" operator="equal">
      <formula>""</formula>
    </cfRule>
  </conditionalFormatting>
  <conditionalFormatting sqref="T2040:T2049">
    <cfRule type="cellIs" dxfId="15559" priority="5667" operator="notEqual">
      <formula>""</formula>
    </cfRule>
    <cfRule type="cellIs" dxfId="15558" priority="5668" operator="equal">
      <formula>""</formula>
    </cfRule>
  </conditionalFormatting>
  <conditionalFormatting sqref="S2046:S2049">
    <cfRule type="cellIs" dxfId="15557" priority="5665" operator="notEqual">
      <formula>""</formula>
    </cfRule>
    <cfRule type="cellIs" dxfId="15556" priority="5666" operator="equal">
      <formula>""</formula>
    </cfRule>
  </conditionalFormatting>
  <conditionalFormatting sqref="H2038 H2045:H2047">
    <cfRule type="cellIs" dxfId="15555" priority="5663" operator="notEqual">
      <formula>""</formula>
    </cfRule>
    <cfRule type="cellIs" dxfId="15554" priority="5664" operator="equal">
      <formula>""</formula>
    </cfRule>
  </conditionalFormatting>
  <conditionalFormatting sqref="B2048:B2049">
    <cfRule type="cellIs" dxfId="15553" priority="5661" operator="notEqual">
      <formula>""</formula>
    </cfRule>
    <cfRule type="cellIs" dxfId="15552" priority="5662" operator="equal">
      <formula>""</formula>
    </cfRule>
  </conditionalFormatting>
  <conditionalFormatting sqref="P2038:P2048">
    <cfRule type="cellIs" dxfId="15551" priority="5659" operator="notEqual">
      <formula>""</formula>
    </cfRule>
    <cfRule type="cellIs" dxfId="15550" priority="5660" operator="equal">
      <formula>""</formula>
    </cfRule>
  </conditionalFormatting>
  <conditionalFormatting sqref="R2041:R2047">
    <cfRule type="cellIs" dxfId="15549" priority="5657" operator="notEqual">
      <formula>""</formula>
    </cfRule>
    <cfRule type="cellIs" dxfId="15548" priority="5658" operator="equal">
      <formula>""</formula>
    </cfRule>
  </conditionalFormatting>
  <conditionalFormatting sqref="I2044">
    <cfRule type="cellIs" dxfId="15547" priority="5655" operator="notEqual">
      <formula>""</formula>
    </cfRule>
    <cfRule type="cellIs" dxfId="15546" priority="5656" operator="equal">
      <formula>""</formula>
    </cfRule>
  </conditionalFormatting>
  <conditionalFormatting sqref="G2043:G2048">
    <cfRule type="cellIs" dxfId="15545" priority="5653" operator="notEqual">
      <formula>""</formula>
    </cfRule>
    <cfRule type="cellIs" dxfId="15544" priority="5654" operator="equal">
      <formula>""</formula>
    </cfRule>
  </conditionalFormatting>
  <conditionalFormatting sqref="G2049">
    <cfRule type="cellIs" dxfId="15543" priority="5651" operator="notEqual">
      <formula>""</formula>
    </cfRule>
    <cfRule type="cellIs" dxfId="15542" priority="5652" operator="equal">
      <formula>""</formula>
    </cfRule>
  </conditionalFormatting>
  <conditionalFormatting sqref="I2040:I2043">
    <cfRule type="cellIs" dxfId="15541" priority="5649" operator="notEqual">
      <formula>""</formula>
    </cfRule>
    <cfRule type="cellIs" dxfId="15540" priority="5650" operator="equal">
      <formula>""</formula>
    </cfRule>
  </conditionalFormatting>
  <conditionalFormatting sqref="I2045:I2048">
    <cfRule type="cellIs" dxfId="15539" priority="5647" operator="notEqual">
      <formula>""</formula>
    </cfRule>
    <cfRule type="cellIs" dxfId="15538" priority="5648" operator="equal">
      <formula>""</formula>
    </cfRule>
  </conditionalFormatting>
  <conditionalFormatting sqref="F2049">
    <cfRule type="cellIs" dxfId="15537" priority="5645" operator="notEqual">
      <formula>""</formula>
    </cfRule>
    <cfRule type="cellIs" dxfId="15536" priority="5646" operator="equal">
      <formula>""</formula>
    </cfRule>
  </conditionalFormatting>
  <conditionalFormatting sqref="J2046">
    <cfRule type="cellIs" dxfId="15535" priority="5643" operator="notEqual">
      <formula>""</formula>
    </cfRule>
    <cfRule type="cellIs" dxfId="15534" priority="5644" operator="equal">
      <formula>""</formula>
    </cfRule>
  </conditionalFormatting>
  <conditionalFormatting sqref="E2043:E2049">
    <cfRule type="cellIs" dxfId="15533" priority="5641" operator="notEqual">
      <formula>""</formula>
    </cfRule>
    <cfRule type="cellIs" dxfId="15532" priority="5642" operator="equal">
      <formula>""</formula>
    </cfRule>
  </conditionalFormatting>
  <conditionalFormatting sqref="F2044:F2048">
    <cfRule type="cellIs" dxfId="15531" priority="5639" operator="notEqual">
      <formula>""</formula>
    </cfRule>
    <cfRule type="cellIs" dxfId="15530" priority="5640" operator="equal">
      <formula>""</formula>
    </cfRule>
  </conditionalFormatting>
  <conditionalFormatting sqref="D2047:D2048">
    <cfRule type="cellIs" dxfId="15529" priority="5637" operator="notEqual">
      <formula>""</formula>
    </cfRule>
    <cfRule type="cellIs" dxfId="15528" priority="5638" operator="equal">
      <formula>""</formula>
    </cfRule>
  </conditionalFormatting>
  <conditionalFormatting sqref="O2038:O2043">
    <cfRule type="cellIs" dxfId="15527" priority="5635" operator="notEqual">
      <formula>""</formula>
    </cfRule>
    <cfRule type="cellIs" dxfId="15526" priority="5636" operator="equal">
      <formula>""</formula>
    </cfRule>
  </conditionalFormatting>
  <conditionalFormatting sqref="H2039">
    <cfRule type="cellIs" dxfId="15525" priority="5633" operator="notEqual">
      <formula>""</formula>
    </cfRule>
    <cfRule type="cellIs" dxfId="15524" priority="5634" operator="equal">
      <formula>""</formula>
    </cfRule>
  </conditionalFormatting>
  <conditionalFormatting sqref="H2040:H2044">
    <cfRule type="cellIs" dxfId="15523" priority="5631" operator="notEqual">
      <formula>""</formula>
    </cfRule>
    <cfRule type="cellIs" dxfId="15522" priority="5632" operator="equal">
      <formula>""</formula>
    </cfRule>
  </conditionalFormatting>
  <conditionalFormatting sqref="L2038:L2043">
    <cfRule type="cellIs" dxfId="15521" priority="5629" operator="notEqual">
      <formula>""</formula>
    </cfRule>
    <cfRule type="cellIs" dxfId="15520" priority="5630" operator="equal">
      <formula>""</formula>
    </cfRule>
  </conditionalFormatting>
  <conditionalFormatting sqref="F2038:F2043">
    <cfRule type="cellIs" dxfId="15519" priority="5627" operator="notEqual">
      <formula>""</formula>
    </cfRule>
    <cfRule type="cellIs" dxfId="15518" priority="5628" operator="equal">
      <formula>""</formula>
    </cfRule>
  </conditionalFormatting>
  <conditionalFormatting sqref="M2038:M2048">
    <cfRule type="cellIs" dxfId="15517" priority="5625" operator="notEqual">
      <formula>""</formula>
    </cfRule>
    <cfRule type="cellIs" dxfId="15516" priority="5626" operator="equal">
      <formula>""</formula>
    </cfRule>
  </conditionalFormatting>
  <conditionalFormatting sqref="D2041:D2046">
    <cfRule type="cellIs" dxfId="15515" priority="5623" operator="notEqual">
      <formula>""</formula>
    </cfRule>
    <cfRule type="cellIs" dxfId="15514" priority="5624" operator="equal">
      <formula>""</formula>
    </cfRule>
  </conditionalFormatting>
  <conditionalFormatting sqref="Q2053:U2054 H2064:I2064 R2055 K2063 K2064:M2064 J2062:J2064 H2063 S2055:S2060 O2064:P2064 O2063 N2053:N2064 Q2055:Q2064">
    <cfRule type="cellIs" dxfId="15513" priority="5621" operator="notEqual">
      <formula>""</formula>
    </cfRule>
    <cfRule type="cellIs" dxfId="15512" priority="5622" operator="equal">
      <formula>""</formula>
    </cfRule>
  </conditionalFormatting>
  <conditionalFormatting sqref="B2053:C2062 I2053:J2054 C2063:C2064 E2053:E2057 G2053:G2057 J2055:J2060">
    <cfRule type="cellIs" dxfId="15511" priority="5619" operator="notEqual">
      <formula>""</formula>
    </cfRule>
    <cfRule type="cellIs" dxfId="15510" priority="5620" operator="equal">
      <formula>""</formula>
    </cfRule>
  </conditionalFormatting>
  <conditionalFormatting sqref="K2053:K2062">
    <cfRule type="cellIs" dxfId="15509" priority="5617" operator="notEqual">
      <formula>""</formula>
    </cfRule>
    <cfRule type="cellIs" dxfId="15508" priority="5618" operator="equal">
      <formula>""</formula>
    </cfRule>
  </conditionalFormatting>
  <conditionalFormatting sqref="D2053 D2064">
    <cfRule type="cellIs" dxfId="15507" priority="5615" operator="notEqual">
      <formula>""</formula>
    </cfRule>
    <cfRule type="cellIs" dxfId="15506" priority="5616" operator="equal">
      <formula>""</formula>
    </cfRule>
  </conditionalFormatting>
  <conditionalFormatting sqref="R2063:R2064">
    <cfRule type="cellIs" dxfId="15505" priority="5613" operator="notEqual">
      <formula>""</formula>
    </cfRule>
    <cfRule type="cellIs" dxfId="15504" priority="5614" operator="equal">
      <formula>""</formula>
    </cfRule>
  </conditionalFormatting>
  <conditionalFormatting sqref="O2059:O2062">
    <cfRule type="cellIs" dxfId="15503" priority="5611" operator="notEqual">
      <formula>""</formula>
    </cfRule>
    <cfRule type="cellIs" dxfId="15502" priority="5612" operator="equal">
      <formula>""</formula>
    </cfRule>
  </conditionalFormatting>
  <conditionalFormatting sqref="L2059:L2063">
    <cfRule type="cellIs" dxfId="15501" priority="5609" operator="notEqual">
      <formula>""</formula>
    </cfRule>
    <cfRule type="cellIs" dxfId="15500" priority="5610" operator="equal">
      <formula>""</formula>
    </cfRule>
  </conditionalFormatting>
  <conditionalFormatting sqref="D2054:D2055">
    <cfRule type="cellIs" dxfId="15499" priority="5607" operator="notEqual">
      <formula>""</formula>
    </cfRule>
    <cfRule type="cellIs" dxfId="15498" priority="5608" operator="equal">
      <formula>""</formula>
    </cfRule>
  </conditionalFormatting>
  <conditionalFormatting sqref="U2055:U2064">
    <cfRule type="cellIs" dxfId="15497" priority="5605" operator="notEqual">
      <formula>""</formula>
    </cfRule>
    <cfRule type="cellIs" dxfId="15496" priority="5606" operator="equal">
      <formula>""</formula>
    </cfRule>
  </conditionalFormatting>
  <conditionalFormatting sqref="T2055:T2064">
    <cfRule type="cellIs" dxfId="15495" priority="5603" operator="notEqual">
      <formula>""</formula>
    </cfRule>
    <cfRule type="cellIs" dxfId="15494" priority="5604" operator="equal">
      <formula>""</formula>
    </cfRule>
  </conditionalFormatting>
  <conditionalFormatting sqref="S2061:S2064">
    <cfRule type="cellIs" dxfId="15493" priority="5601" operator="notEqual">
      <formula>""</formula>
    </cfRule>
    <cfRule type="cellIs" dxfId="15492" priority="5602" operator="equal">
      <formula>""</formula>
    </cfRule>
  </conditionalFormatting>
  <conditionalFormatting sqref="H2053 H2060:H2062">
    <cfRule type="cellIs" dxfId="15491" priority="5599" operator="notEqual">
      <formula>""</formula>
    </cfRule>
    <cfRule type="cellIs" dxfId="15490" priority="5600" operator="equal">
      <formula>""</formula>
    </cfRule>
  </conditionalFormatting>
  <conditionalFormatting sqref="B2063:B2064">
    <cfRule type="cellIs" dxfId="15489" priority="5597" operator="notEqual">
      <formula>""</formula>
    </cfRule>
    <cfRule type="cellIs" dxfId="15488" priority="5598" operator="equal">
      <formula>""</formula>
    </cfRule>
  </conditionalFormatting>
  <conditionalFormatting sqref="P2053:P2063">
    <cfRule type="cellIs" dxfId="15487" priority="5595" operator="notEqual">
      <formula>""</formula>
    </cfRule>
    <cfRule type="cellIs" dxfId="15486" priority="5596" operator="equal">
      <formula>""</formula>
    </cfRule>
  </conditionalFormatting>
  <conditionalFormatting sqref="R2056:R2062">
    <cfRule type="cellIs" dxfId="15485" priority="5593" operator="notEqual">
      <formula>""</formula>
    </cfRule>
    <cfRule type="cellIs" dxfId="15484" priority="5594" operator="equal">
      <formula>""</formula>
    </cfRule>
  </conditionalFormatting>
  <conditionalFormatting sqref="I2059">
    <cfRule type="cellIs" dxfId="15483" priority="5591" operator="notEqual">
      <formula>""</formula>
    </cfRule>
    <cfRule type="cellIs" dxfId="15482" priority="5592" operator="equal">
      <formula>""</formula>
    </cfRule>
  </conditionalFormatting>
  <conditionalFormatting sqref="G2058:G2063">
    <cfRule type="cellIs" dxfId="15481" priority="5589" operator="notEqual">
      <formula>""</formula>
    </cfRule>
    <cfRule type="cellIs" dxfId="15480" priority="5590" operator="equal">
      <formula>""</formula>
    </cfRule>
  </conditionalFormatting>
  <conditionalFormatting sqref="G2064">
    <cfRule type="cellIs" dxfId="15479" priority="5587" operator="notEqual">
      <formula>""</formula>
    </cfRule>
    <cfRule type="cellIs" dxfId="15478" priority="5588" operator="equal">
      <formula>""</formula>
    </cfRule>
  </conditionalFormatting>
  <conditionalFormatting sqref="I2055:I2058">
    <cfRule type="cellIs" dxfId="15477" priority="5585" operator="notEqual">
      <formula>""</formula>
    </cfRule>
    <cfRule type="cellIs" dxfId="15476" priority="5586" operator="equal">
      <formula>""</formula>
    </cfRule>
  </conditionalFormatting>
  <conditionalFormatting sqref="I2060:I2063">
    <cfRule type="cellIs" dxfId="15475" priority="5583" operator="notEqual">
      <formula>""</formula>
    </cfRule>
    <cfRule type="cellIs" dxfId="15474" priority="5584" operator="equal">
      <formula>""</formula>
    </cfRule>
  </conditionalFormatting>
  <conditionalFormatting sqref="F2064">
    <cfRule type="cellIs" dxfId="15473" priority="5581" operator="notEqual">
      <formula>""</formula>
    </cfRule>
    <cfRule type="cellIs" dxfId="15472" priority="5582" operator="equal">
      <formula>""</formula>
    </cfRule>
  </conditionalFormatting>
  <conditionalFormatting sqref="J2061">
    <cfRule type="cellIs" dxfId="15471" priority="5579" operator="notEqual">
      <formula>""</formula>
    </cfRule>
    <cfRule type="cellIs" dxfId="15470" priority="5580" operator="equal">
      <formula>""</formula>
    </cfRule>
  </conditionalFormatting>
  <conditionalFormatting sqref="E2058:E2064">
    <cfRule type="cellIs" dxfId="15469" priority="5577" operator="notEqual">
      <formula>""</formula>
    </cfRule>
    <cfRule type="cellIs" dxfId="15468" priority="5578" operator="equal">
      <formula>""</formula>
    </cfRule>
  </conditionalFormatting>
  <conditionalFormatting sqref="F2059:F2063">
    <cfRule type="cellIs" dxfId="15467" priority="5575" operator="notEqual">
      <formula>""</formula>
    </cfRule>
    <cfRule type="cellIs" dxfId="15466" priority="5576" operator="equal">
      <formula>""</formula>
    </cfRule>
  </conditionalFormatting>
  <conditionalFormatting sqref="D2062:D2063">
    <cfRule type="cellIs" dxfId="15465" priority="5573" operator="notEqual">
      <formula>""</formula>
    </cfRule>
    <cfRule type="cellIs" dxfId="15464" priority="5574" operator="equal">
      <formula>""</formula>
    </cfRule>
  </conditionalFormatting>
  <conditionalFormatting sqref="O2053:O2058">
    <cfRule type="cellIs" dxfId="15463" priority="5571" operator="notEqual">
      <formula>""</formula>
    </cfRule>
    <cfRule type="cellIs" dxfId="15462" priority="5572" operator="equal">
      <formula>""</formula>
    </cfRule>
  </conditionalFormatting>
  <conditionalFormatting sqref="H2054">
    <cfRule type="cellIs" dxfId="15461" priority="5569" operator="notEqual">
      <formula>""</formula>
    </cfRule>
    <cfRule type="cellIs" dxfId="15460" priority="5570" operator="equal">
      <formula>""</formula>
    </cfRule>
  </conditionalFormatting>
  <conditionalFormatting sqref="H2055:H2059">
    <cfRule type="cellIs" dxfId="15459" priority="5567" operator="notEqual">
      <formula>""</formula>
    </cfRule>
    <cfRule type="cellIs" dxfId="15458" priority="5568" operator="equal">
      <formula>""</formula>
    </cfRule>
  </conditionalFormatting>
  <conditionalFormatting sqref="L2053:L2058">
    <cfRule type="cellIs" dxfId="15457" priority="5565" operator="notEqual">
      <formula>""</formula>
    </cfRule>
    <cfRule type="cellIs" dxfId="15456" priority="5566" operator="equal">
      <formula>""</formula>
    </cfRule>
  </conditionalFormatting>
  <conditionalFormatting sqref="F2053:F2058">
    <cfRule type="cellIs" dxfId="15455" priority="5563" operator="notEqual">
      <formula>""</formula>
    </cfRule>
    <cfRule type="cellIs" dxfId="15454" priority="5564" operator="equal">
      <formula>""</formula>
    </cfRule>
  </conditionalFormatting>
  <conditionalFormatting sqref="M2053:M2063">
    <cfRule type="cellIs" dxfId="15453" priority="5561" operator="notEqual">
      <formula>""</formula>
    </cfRule>
    <cfRule type="cellIs" dxfId="15452" priority="5562" operator="equal">
      <formula>""</formula>
    </cfRule>
  </conditionalFormatting>
  <conditionalFormatting sqref="D2056:D2061">
    <cfRule type="cellIs" dxfId="15451" priority="5559" operator="notEqual">
      <formula>""</formula>
    </cfRule>
    <cfRule type="cellIs" dxfId="15450" priority="5560" operator="equal">
      <formula>""</formula>
    </cfRule>
  </conditionalFormatting>
  <conditionalFormatting sqref="Q2068:U2069 H2079:I2079 R2070 K2078 K2079:M2079 J2077:J2079 H2078 S2070:S2075 O2079:P2079 O2078 N2068:N2079 Q2070:Q2079">
    <cfRule type="cellIs" dxfId="15449" priority="5557" operator="notEqual">
      <formula>""</formula>
    </cfRule>
    <cfRule type="cellIs" dxfId="15448" priority="5558" operator="equal">
      <formula>""</formula>
    </cfRule>
  </conditionalFormatting>
  <conditionalFormatting sqref="B2068:C2077 I2068:J2069 C2078:C2079 E2068:E2072 G2068:G2072 J2070:J2075">
    <cfRule type="cellIs" dxfId="15447" priority="5555" operator="notEqual">
      <formula>""</formula>
    </cfRule>
    <cfRule type="cellIs" dxfId="15446" priority="5556" operator="equal">
      <formula>""</formula>
    </cfRule>
  </conditionalFormatting>
  <conditionalFormatting sqref="K2068:K2077">
    <cfRule type="cellIs" dxfId="15445" priority="5553" operator="notEqual">
      <formula>""</formula>
    </cfRule>
    <cfRule type="cellIs" dxfId="15444" priority="5554" operator="equal">
      <formula>""</formula>
    </cfRule>
  </conditionalFormatting>
  <conditionalFormatting sqref="D2068 D2079">
    <cfRule type="cellIs" dxfId="15443" priority="5551" operator="notEqual">
      <formula>""</formula>
    </cfRule>
    <cfRule type="cellIs" dxfId="15442" priority="5552" operator="equal">
      <formula>""</formula>
    </cfRule>
  </conditionalFormatting>
  <conditionalFormatting sqref="R2078:R2079">
    <cfRule type="cellIs" dxfId="15441" priority="5549" operator="notEqual">
      <formula>""</formula>
    </cfRule>
    <cfRule type="cellIs" dxfId="15440" priority="5550" operator="equal">
      <formula>""</formula>
    </cfRule>
  </conditionalFormatting>
  <conditionalFormatting sqref="O2074:O2077">
    <cfRule type="cellIs" dxfId="15439" priority="5547" operator="notEqual">
      <formula>""</formula>
    </cfRule>
    <cfRule type="cellIs" dxfId="15438" priority="5548" operator="equal">
      <formula>""</formula>
    </cfRule>
  </conditionalFormatting>
  <conditionalFormatting sqref="L2074:L2078">
    <cfRule type="cellIs" dxfId="15437" priority="5545" operator="notEqual">
      <formula>""</formula>
    </cfRule>
    <cfRule type="cellIs" dxfId="15436" priority="5546" operator="equal">
      <formula>""</formula>
    </cfRule>
  </conditionalFormatting>
  <conditionalFormatting sqref="D2069:D2070">
    <cfRule type="cellIs" dxfId="15435" priority="5543" operator="notEqual">
      <formula>""</formula>
    </cfRule>
    <cfRule type="cellIs" dxfId="15434" priority="5544" operator="equal">
      <formula>""</formula>
    </cfRule>
  </conditionalFormatting>
  <conditionalFormatting sqref="U2070:U2079">
    <cfRule type="cellIs" dxfId="15433" priority="5541" operator="notEqual">
      <formula>""</formula>
    </cfRule>
    <cfRule type="cellIs" dxfId="15432" priority="5542" operator="equal">
      <formula>""</formula>
    </cfRule>
  </conditionalFormatting>
  <conditionalFormatting sqref="T2070:T2079">
    <cfRule type="cellIs" dxfId="15431" priority="5539" operator="notEqual">
      <formula>""</formula>
    </cfRule>
    <cfRule type="cellIs" dxfId="15430" priority="5540" operator="equal">
      <formula>""</formula>
    </cfRule>
  </conditionalFormatting>
  <conditionalFormatting sqref="S2076:S2079">
    <cfRule type="cellIs" dxfId="15429" priority="5537" operator="notEqual">
      <formula>""</formula>
    </cfRule>
    <cfRule type="cellIs" dxfId="15428" priority="5538" operator="equal">
      <formula>""</formula>
    </cfRule>
  </conditionalFormatting>
  <conditionalFormatting sqref="H2068 H2075:H2077">
    <cfRule type="cellIs" dxfId="15427" priority="5535" operator="notEqual">
      <formula>""</formula>
    </cfRule>
    <cfRule type="cellIs" dxfId="15426" priority="5536" operator="equal">
      <formula>""</formula>
    </cfRule>
  </conditionalFormatting>
  <conditionalFormatting sqref="B2078:B2079">
    <cfRule type="cellIs" dxfId="15425" priority="5533" operator="notEqual">
      <formula>""</formula>
    </cfRule>
    <cfRule type="cellIs" dxfId="15424" priority="5534" operator="equal">
      <formula>""</formula>
    </cfRule>
  </conditionalFormatting>
  <conditionalFormatting sqref="P2068:P2078">
    <cfRule type="cellIs" dxfId="15423" priority="5531" operator="notEqual">
      <formula>""</formula>
    </cfRule>
    <cfRule type="cellIs" dxfId="15422" priority="5532" operator="equal">
      <formula>""</formula>
    </cfRule>
  </conditionalFormatting>
  <conditionalFormatting sqref="R2071:R2077">
    <cfRule type="cellIs" dxfId="15421" priority="5529" operator="notEqual">
      <formula>""</formula>
    </cfRule>
    <cfRule type="cellIs" dxfId="15420" priority="5530" operator="equal">
      <formula>""</formula>
    </cfRule>
  </conditionalFormatting>
  <conditionalFormatting sqref="I2074">
    <cfRule type="cellIs" dxfId="15419" priority="5527" operator="notEqual">
      <formula>""</formula>
    </cfRule>
    <cfRule type="cellIs" dxfId="15418" priority="5528" operator="equal">
      <formula>""</formula>
    </cfRule>
  </conditionalFormatting>
  <conditionalFormatting sqref="G2073:G2078">
    <cfRule type="cellIs" dxfId="15417" priority="5525" operator="notEqual">
      <formula>""</formula>
    </cfRule>
    <cfRule type="cellIs" dxfId="15416" priority="5526" operator="equal">
      <formula>""</formula>
    </cfRule>
  </conditionalFormatting>
  <conditionalFormatting sqref="G2079">
    <cfRule type="cellIs" dxfId="15415" priority="5523" operator="notEqual">
      <formula>""</formula>
    </cfRule>
    <cfRule type="cellIs" dxfId="15414" priority="5524" operator="equal">
      <formula>""</formula>
    </cfRule>
  </conditionalFormatting>
  <conditionalFormatting sqref="I2070:I2073">
    <cfRule type="cellIs" dxfId="15413" priority="5521" operator="notEqual">
      <formula>""</formula>
    </cfRule>
    <cfRule type="cellIs" dxfId="15412" priority="5522" operator="equal">
      <formula>""</formula>
    </cfRule>
  </conditionalFormatting>
  <conditionalFormatting sqref="I2075:I2078">
    <cfRule type="cellIs" dxfId="15411" priority="5519" operator="notEqual">
      <formula>""</formula>
    </cfRule>
    <cfRule type="cellIs" dxfId="15410" priority="5520" operator="equal">
      <formula>""</formula>
    </cfRule>
  </conditionalFormatting>
  <conditionalFormatting sqref="F2079">
    <cfRule type="cellIs" dxfId="15409" priority="5517" operator="notEqual">
      <formula>""</formula>
    </cfRule>
    <cfRule type="cellIs" dxfId="15408" priority="5518" operator="equal">
      <formula>""</formula>
    </cfRule>
  </conditionalFormatting>
  <conditionalFormatting sqref="J2076">
    <cfRule type="cellIs" dxfId="15407" priority="5515" operator="notEqual">
      <formula>""</formula>
    </cfRule>
    <cfRule type="cellIs" dxfId="15406" priority="5516" operator="equal">
      <formula>""</formula>
    </cfRule>
  </conditionalFormatting>
  <conditionalFormatting sqref="E2073:E2079">
    <cfRule type="cellIs" dxfId="15405" priority="5513" operator="notEqual">
      <formula>""</formula>
    </cfRule>
    <cfRule type="cellIs" dxfId="15404" priority="5514" operator="equal">
      <formula>""</formula>
    </cfRule>
  </conditionalFormatting>
  <conditionalFormatting sqref="F2074:F2078">
    <cfRule type="cellIs" dxfId="15403" priority="5511" operator="notEqual">
      <formula>""</formula>
    </cfRule>
    <cfRule type="cellIs" dxfId="15402" priority="5512" operator="equal">
      <formula>""</formula>
    </cfRule>
  </conditionalFormatting>
  <conditionalFormatting sqref="D2077:D2078">
    <cfRule type="cellIs" dxfId="15401" priority="5509" operator="notEqual">
      <formula>""</formula>
    </cfRule>
    <cfRule type="cellIs" dxfId="15400" priority="5510" operator="equal">
      <formula>""</formula>
    </cfRule>
  </conditionalFormatting>
  <conditionalFormatting sqref="O2068:O2073">
    <cfRule type="cellIs" dxfId="15399" priority="5507" operator="notEqual">
      <formula>""</formula>
    </cfRule>
    <cfRule type="cellIs" dxfId="15398" priority="5508" operator="equal">
      <formula>""</formula>
    </cfRule>
  </conditionalFormatting>
  <conditionalFormatting sqref="H2069">
    <cfRule type="cellIs" dxfId="15397" priority="5505" operator="notEqual">
      <formula>""</formula>
    </cfRule>
    <cfRule type="cellIs" dxfId="15396" priority="5506" operator="equal">
      <formula>""</formula>
    </cfRule>
  </conditionalFormatting>
  <conditionalFormatting sqref="H2070:H2074">
    <cfRule type="cellIs" dxfId="15395" priority="5503" operator="notEqual">
      <formula>""</formula>
    </cfRule>
    <cfRule type="cellIs" dxfId="15394" priority="5504" operator="equal">
      <formula>""</formula>
    </cfRule>
  </conditionalFormatting>
  <conditionalFormatting sqref="L2068:L2073">
    <cfRule type="cellIs" dxfId="15393" priority="5501" operator="notEqual">
      <formula>""</formula>
    </cfRule>
    <cfRule type="cellIs" dxfId="15392" priority="5502" operator="equal">
      <formula>""</formula>
    </cfRule>
  </conditionalFormatting>
  <conditionalFormatting sqref="F2068:F2073">
    <cfRule type="cellIs" dxfId="15391" priority="5499" operator="notEqual">
      <formula>""</formula>
    </cfRule>
    <cfRule type="cellIs" dxfId="15390" priority="5500" operator="equal">
      <formula>""</formula>
    </cfRule>
  </conditionalFormatting>
  <conditionalFormatting sqref="M2068:M2078">
    <cfRule type="cellIs" dxfId="15389" priority="5497" operator="notEqual">
      <formula>""</formula>
    </cfRule>
    <cfRule type="cellIs" dxfId="15388" priority="5498" operator="equal">
      <formula>""</formula>
    </cfRule>
  </conditionalFormatting>
  <conditionalFormatting sqref="D2071:D2076">
    <cfRule type="cellIs" dxfId="15387" priority="5495" operator="notEqual">
      <formula>""</formula>
    </cfRule>
    <cfRule type="cellIs" dxfId="15386" priority="5496" operator="equal">
      <formula>""</formula>
    </cfRule>
  </conditionalFormatting>
  <conditionalFormatting sqref="Q2083:U2084 H2094:I2094 R2085 K2093 K2094:M2094 J2092:J2094 H2093 S2085:S2090 O2094:P2094 O2093 N2083:N2094 Q2085:Q2094">
    <cfRule type="cellIs" dxfId="15385" priority="5493" operator="notEqual">
      <formula>""</formula>
    </cfRule>
    <cfRule type="cellIs" dxfId="15384" priority="5494" operator="equal">
      <formula>""</formula>
    </cfRule>
  </conditionalFormatting>
  <conditionalFormatting sqref="B2083:C2092 I2083:J2084 C2093:C2094 E2083:E2087 G2083:G2087 J2085:J2090">
    <cfRule type="cellIs" dxfId="15383" priority="5491" operator="notEqual">
      <formula>""</formula>
    </cfRule>
    <cfRule type="cellIs" dxfId="15382" priority="5492" operator="equal">
      <formula>""</formula>
    </cfRule>
  </conditionalFormatting>
  <conditionalFormatting sqref="K2083:K2092">
    <cfRule type="cellIs" dxfId="15381" priority="5489" operator="notEqual">
      <formula>""</formula>
    </cfRule>
    <cfRule type="cellIs" dxfId="15380" priority="5490" operator="equal">
      <formula>""</formula>
    </cfRule>
  </conditionalFormatting>
  <conditionalFormatting sqref="D2083 D2094">
    <cfRule type="cellIs" dxfId="15379" priority="5487" operator="notEqual">
      <formula>""</formula>
    </cfRule>
    <cfRule type="cellIs" dxfId="15378" priority="5488" operator="equal">
      <formula>""</formula>
    </cfRule>
  </conditionalFormatting>
  <conditionalFormatting sqref="R2093:R2094">
    <cfRule type="cellIs" dxfId="15377" priority="5485" operator="notEqual">
      <formula>""</formula>
    </cfRule>
    <cfRule type="cellIs" dxfId="15376" priority="5486" operator="equal">
      <formula>""</formula>
    </cfRule>
  </conditionalFormatting>
  <conditionalFormatting sqref="O2089:O2092">
    <cfRule type="cellIs" dxfId="15375" priority="5483" operator="notEqual">
      <formula>""</formula>
    </cfRule>
    <cfRule type="cellIs" dxfId="15374" priority="5484" operator="equal">
      <formula>""</formula>
    </cfRule>
  </conditionalFormatting>
  <conditionalFormatting sqref="L2089:L2093">
    <cfRule type="cellIs" dxfId="15373" priority="5481" operator="notEqual">
      <formula>""</formula>
    </cfRule>
    <cfRule type="cellIs" dxfId="15372" priority="5482" operator="equal">
      <formula>""</formula>
    </cfRule>
  </conditionalFormatting>
  <conditionalFormatting sqref="D2084:D2085">
    <cfRule type="cellIs" dxfId="15371" priority="5479" operator="notEqual">
      <formula>""</formula>
    </cfRule>
    <cfRule type="cellIs" dxfId="15370" priority="5480" operator="equal">
      <formula>""</formula>
    </cfRule>
  </conditionalFormatting>
  <conditionalFormatting sqref="U2085:U2094">
    <cfRule type="cellIs" dxfId="15369" priority="5477" operator="notEqual">
      <formula>""</formula>
    </cfRule>
    <cfRule type="cellIs" dxfId="15368" priority="5478" operator="equal">
      <formula>""</formula>
    </cfRule>
  </conditionalFormatting>
  <conditionalFormatting sqref="T2085:T2094">
    <cfRule type="cellIs" dxfId="15367" priority="5475" operator="notEqual">
      <formula>""</formula>
    </cfRule>
    <cfRule type="cellIs" dxfId="15366" priority="5476" operator="equal">
      <formula>""</formula>
    </cfRule>
  </conditionalFormatting>
  <conditionalFormatting sqref="S2091:S2094">
    <cfRule type="cellIs" dxfId="15365" priority="5473" operator="notEqual">
      <formula>""</formula>
    </cfRule>
    <cfRule type="cellIs" dxfId="15364" priority="5474" operator="equal">
      <formula>""</formula>
    </cfRule>
  </conditionalFormatting>
  <conditionalFormatting sqref="H2083 H2090:H2092">
    <cfRule type="cellIs" dxfId="15363" priority="5471" operator="notEqual">
      <formula>""</formula>
    </cfRule>
    <cfRule type="cellIs" dxfId="15362" priority="5472" operator="equal">
      <formula>""</formula>
    </cfRule>
  </conditionalFormatting>
  <conditionalFormatting sqref="B2093:B2094">
    <cfRule type="cellIs" dxfId="15361" priority="5469" operator="notEqual">
      <formula>""</formula>
    </cfRule>
    <cfRule type="cellIs" dxfId="15360" priority="5470" operator="equal">
      <formula>""</formula>
    </cfRule>
  </conditionalFormatting>
  <conditionalFormatting sqref="P2083:P2093">
    <cfRule type="cellIs" dxfId="15359" priority="5467" operator="notEqual">
      <formula>""</formula>
    </cfRule>
    <cfRule type="cellIs" dxfId="15358" priority="5468" operator="equal">
      <formula>""</formula>
    </cfRule>
  </conditionalFormatting>
  <conditionalFormatting sqref="R2086:R2092">
    <cfRule type="cellIs" dxfId="15357" priority="5465" operator="notEqual">
      <formula>""</formula>
    </cfRule>
    <cfRule type="cellIs" dxfId="15356" priority="5466" operator="equal">
      <formula>""</formula>
    </cfRule>
  </conditionalFormatting>
  <conditionalFormatting sqref="I2089">
    <cfRule type="cellIs" dxfId="15355" priority="5463" operator="notEqual">
      <formula>""</formula>
    </cfRule>
    <cfRule type="cellIs" dxfId="15354" priority="5464" operator="equal">
      <formula>""</formula>
    </cfRule>
  </conditionalFormatting>
  <conditionalFormatting sqref="G2088:G2093">
    <cfRule type="cellIs" dxfId="15353" priority="5461" operator="notEqual">
      <formula>""</formula>
    </cfRule>
    <cfRule type="cellIs" dxfId="15352" priority="5462" operator="equal">
      <formula>""</formula>
    </cfRule>
  </conditionalFormatting>
  <conditionalFormatting sqref="G2094">
    <cfRule type="cellIs" dxfId="15351" priority="5459" operator="notEqual">
      <formula>""</formula>
    </cfRule>
    <cfRule type="cellIs" dxfId="15350" priority="5460" operator="equal">
      <formula>""</formula>
    </cfRule>
  </conditionalFormatting>
  <conditionalFormatting sqref="I2085:I2088">
    <cfRule type="cellIs" dxfId="15349" priority="5457" operator="notEqual">
      <formula>""</formula>
    </cfRule>
    <cfRule type="cellIs" dxfId="15348" priority="5458" operator="equal">
      <formula>""</formula>
    </cfRule>
  </conditionalFormatting>
  <conditionalFormatting sqref="I2090:I2093">
    <cfRule type="cellIs" dxfId="15347" priority="5455" operator="notEqual">
      <formula>""</formula>
    </cfRule>
    <cfRule type="cellIs" dxfId="15346" priority="5456" operator="equal">
      <formula>""</formula>
    </cfRule>
  </conditionalFormatting>
  <conditionalFormatting sqref="F2094">
    <cfRule type="cellIs" dxfId="15345" priority="5453" operator="notEqual">
      <formula>""</formula>
    </cfRule>
    <cfRule type="cellIs" dxfId="15344" priority="5454" operator="equal">
      <formula>""</formula>
    </cfRule>
  </conditionalFormatting>
  <conditionalFormatting sqref="J2091">
    <cfRule type="cellIs" dxfId="15343" priority="5451" operator="notEqual">
      <formula>""</formula>
    </cfRule>
    <cfRule type="cellIs" dxfId="15342" priority="5452" operator="equal">
      <formula>""</formula>
    </cfRule>
  </conditionalFormatting>
  <conditionalFormatting sqref="E2088:E2094">
    <cfRule type="cellIs" dxfId="15341" priority="5449" operator="notEqual">
      <formula>""</formula>
    </cfRule>
    <cfRule type="cellIs" dxfId="15340" priority="5450" operator="equal">
      <formula>""</formula>
    </cfRule>
  </conditionalFormatting>
  <conditionalFormatting sqref="F2089:F2093">
    <cfRule type="cellIs" dxfId="15339" priority="5447" operator="notEqual">
      <formula>""</formula>
    </cfRule>
    <cfRule type="cellIs" dxfId="15338" priority="5448" operator="equal">
      <formula>""</formula>
    </cfRule>
  </conditionalFormatting>
  <conditionalFormatting sqref="D2092:D2093">
    <cfRule type="cellIs" dxfId="15337" priority="5445" operator="notEqual">
      <formula>""</formula>
    </cfRule>
    <cfRule type="cellIs" dxfId="15336" priority="5446" operator="equal">
      <formula>""</formula>
    </cfRule>
  </conditionalFormatting>
  <conditionalFormatting sqref="O2083:O2088">
    <cfRule type="cellIs" dxfId="15335" priority="5443" operator="notEqual">
      <formula>""</formula>
    </cfRule>
    <cfRule type="cellIs" dxfId="15334" priority="5444" operator="equal">
      <formula>""</formula>
    </cfRule>
  </conditionalFormatting>
  <conditionalFormatting sqref="H2084">
    <cfRule type="cellIs" dxfId="15333" priority="5441" operator="notEqual">
      <formula>""</formula>
    </cfRule>
    <cfRule type="cellIs" dxfId="15332" priority="5442" operator="equal">
      <formula>""</formula>
    </cfRule>
  </conditionalFormatting>
  <conditionalFormatting sqref="H2085:H2089">
    <cfRule type="cellIs" dxfId="15331" priority="5439" operator="notEqual">
      <formula>""</formula>
    </cfRule>
    <cfRule type="cellIs" dxfId="15330" priority="5440" operator="equal">
      <formula>""</formula>
    </cfRule>
  </conditionalFormatting>
  <conditionalFormatting sqref="L2083:L2088">
    <cfRule type="cellIs" dxfId="15329" priority="5437" operator="notEqual">
      <formula>""</formula>
    </cfRule>
    <cfRule type="cellIs" dxfId="15328" priority="5438" operator="equal">
      <formula>""</formula>
    </cfRule>
  </conditionalFormatting>
  <conditionalFormatting sqref="F2083:F2088">
    <cfRule type="cellIs" dxfId="15327" priority="5435" operator="notEqual">
      <formula>""</formula>
    </cfRule>
    <cfRule type="cellIs" dxfId="15326" priority="5436" operator="equal">
      <formula>""</formula>
    </cfRule>
  </conditionalFormatting>
  <conditionalFormatting sqref="M2083:M2093">
    <cfRule type="cellIs" dxfId="15325" priority="5433" operator="notEqual">
      <formula>""</formula>
    </cfRule>
    <cfRule type="cellIs" dxfId="15324" priority="5434" operator="equal">
      <formula>""</formula>
    </cfRule>
  </conditionalFormatting>
  <conditionalFormatting sqref="D2086:D2091">
    <cfRule type="cellIs" dxfId="15323" priority="5431" operator="notEqual">
      <formula>""</formula>
    </cfRule>
    <cfRule type="cellIs" dxfId="15322" priority="5432" operator="equal">
      <formula>""</formula>
    </cfRule>
  </conditionalFormatting>
  <conditionalFormatting sqref="Q2098:U2099 H2109:I2109 R2100 K2108 K2109:M2109 J2107:J2109 H2108 S2100:S2105 O2109:P2109 O2108 N2098:N2109 Q2100:Q2109">
    <cfRule type="cellIs" dxfId="15321" priority="5429" operator="notEqual">
      <formula>""</formula>
    </cfRule>
    <cfRule type="cellIs" dxfId="15320" priority="5430" operator="equal">
      <formula>""</formula>
    </cfRule>
  </conditionalFormatting>
  <conditionalFormatting sqref="B2098:C2107 I2098:J2099 C2108:C2109 E2098:E2102 G2098:G2102 J2100:J2105">
    <cfRule type="cellIs" dxfId="15319" priority="5427" operator="notEqual">
      <formula>""</formula>
    </cfRule>
    <cfRule type="cellIs" dxfId="15318" priority="5428" operator="equal">
      <formula>""</formula>
    </cfRule>
  </conditionalFormatting>
  <conditionalFormatting sqref="K2098:K2107">
    <cfRule type="cellIs" dxfId="15317" priority="5425" operator="notEqual">
      <formula>""</formula>
    </cfRule>
    <cfRule type="cellIs" dxfId="15316" priority="5426" operator="equal">
      <formula>""</formula>
    </cfRule>
  </conditionalFormatting>
  <conditionalFormatting sqref="D2098 D2109">
    <cfRule type="cellIs" dxfId="15315" priority="5423" operator="notEqual">
      <formula>""</formula>
    </cfRule>
    <cfRule type="cellIs" dxfId="15314" priority="5424" operator="equal">
      <formula>""</formula>
    </cfRule>
  </conditionalFormatting>
  <conditionalFormatting sqref="R2108:R2109">
    <cfRule type="cellIs" dxfId="15313" priority="5421" operator="notEqual">
      <formula>""</formula>
    </cfRule>
    <cfRule type="cellIs" dxfId="15312" priority="5422" operator="equal">
      <formula>""</formula>
    </cfRule>
  </conditionalFormatting>
  <conditionalFormatting sqref="O2104:O2107">
    <cfRule type="cellIs" dxfId="15311" priority="5419" operator="notEqual">
      <formula>""</formula>
    </cfRule>
    <cfRule type="cellIs" dxfId="15310" priority="5420" operator="equal">
      <formula>""</formula>
    </cfRule>
  </conditionalFormatting>
  <conditionalFormatting sqref="L2104:L2108">
    <cfRule type="cellIs" dxfId="15309" priority="5417" operator="notEqual">
      <formula>""</formula>
    </cfRule>
    <cfRule type="cellIs" dxfId="15308" priority="5418" operator="equal">
      <formula>""</formula>
    </cfRule>
  </conditionalFormatting>
  <conditionalFormatting sqref="D2099:D2100">
    <cfRule type="cellIs" dxfId="15307" priority="5415" operator="notEqual">
      <formula>""</formula>
    </cfRule>
    <cfRule type="cellIs" dxfId="15306" priority="5416" operator="equal">
      <formula>""</formula>
    </cfRule>
  </conditionalFormatting>
  <conditionalFormatting sqref="U2100:U2109">
    <cfRule type="cellIs" dxfId="15305" priority="5413" operator="notEqual">
      <formula>""</formula>
    </cfRule>
    <cfRule type="cellIs" dxfId="15304" priority="5414" operator="equal">
      <formula>""</formula>
    </cfRule>
  </conditionalFormatting>
  <conditionalFormatting sqref="T2100:T2109">
    <cfRule type="cellIs" dxfId="15303" priority="5411" operator="notEqual">
      <formula>""</formula>
    </cfRule>
    <cfRule type="cellIs" dxfId="15302" priority="5412" operator="equal">
      <formula>""</formula>
    </cfRule>
  </conditionalFormatting>
  <conditionalFormatting sqref="S2106:S2109">
    <cfRule type="cellIs" dxfId="15301" priority="5409" operator="notEqual">
      <formula>""</formula>
    </cfRule>
    <cfRule type="cellIs" dxfId="15300" priority="5410" operator="equal">
      <formula>""</formula>
    </cfRule>
  </conditionalFormatting>
  <conditionalFormatting sqref="H2098 H2105:H2107">
    <cfRule type="cellIs" dxfId="15299" priority="5407" operator="notEqual">
      <formula>""</formula>
    </cfRule>
    <cfRule type="cellIs" dxfId="15298" priority="5408" operator="equal">
      <formula>""</formula>
    </cfRule>
  </conditionalFormatting>
  <conditionalFormatting sqref="B2108:B2109">
    <cfRule type="cellIs" dxfId="15297" priority="5405" operator="notEqual">
      <formula>""</formula>
    </cfRule>
    <cfRule type="cellIs" dxfId="15296" priority="5406" operator="equal">
      <formula>""</formula>
    </cfRule>
  </conditionalFormatting>
  <conditionalFormatting sqref="P2098:P2108">
    <cfRule type="cellIs" dxfId="15295" priority="5403" operator="notEqual">
      <formula>""</formula>
    </cfRule>
    <cfRule type="cellIs" dxfId="15294" priority="5404" operator="equal">
      <formula>""</formula>
    </cfRule>
  </conditionalFormatting>
  <conditionalFormatting sqref="R2101:R2107">
    <cfRule type="cellIs" dxfId="15293" priority="5401" operator="notEqual">
      <formula>""</formula>
    </cfRule>
    <cfRule type="cellIs" dxfId="15292" priority="5402" operator="equal">
      <formula>""</formula>
    </cfRule>
  </conditionalFormatting>
  <conditionalFormatting sqref="I2104">
    <cfRule type="cellIs" dxfId="15291" priority="5399" operator="notEqual">
      <formula>""</formula>
    </cfRule>
    <cfRule type="cellIs" dxfId="15290" priority="5400" operator="equal">
      <formula>""</formula>
    </cfRule>
  </conditionalFormatting>
  <conditionalFormatting sqref="G2103:G2108">
    <cfRule type="cellIs" dxfId="15289" priority="5397" operator="notEqual">
      <formula>""</formula>
    </cfRule>
    <cfRule type="cellIs" dxfId="15288" priority="5398" operator="equal">
      <formula>""</formula>
    </cfRule>
  </conditionalFormatting>
  <conditionalFormatting sqref="G2109">
    <cfRule type="cellIs" dxfId="15287" priority="5395" operator="notEqual">
      <formula>""</formula>
    </cfRule>
    <cfRule type="cellIs" dxfId="15286" priority="5396" operator="equal">
      <formula>""</formula>
    </cfRule>
  </conditionalFormatting>
  <conditionalFormatting sqref="I2100:I2103">
    <cfRule type="cellIs" dxfId="15285" priority="5393" operator="notEqual">
      <formula>""</formula>
    </cfRule>
    <cfRule type="cellIs" dxfId="15284" priority="5394" operator="equal">
      <formula>""</formula>
    </cfRule>
  </conditionalFormatting>
  <conditionalFormatting sqref="I2105:I2108">
    <cfRule type="cellIs" dxfId="15283" priority="5391" operator="notEqual">
      <formula>""</formula>
    </cfRule>
    <cfRule type="cellIs" dxfId="15282" priority="5392" operator="equal">
      <formula>""</formula>
    </cfRule>
  </conditionalFormatting>
  <conditionalFormatting sqref="F2109">
    <cfRule type="cellIs" dxfId="15281" priority="5389" operator="notEqual">
      <formula>""</formula>
    </cfRule>
    <cfRule type="cellIs" dxfId="15280" priority="5390" operator="equal">
      <formula>""</formula>
    </cfRule>
  </conditionalFormatting>
  <conditionalFormatting sqref="J2106">
    <cfRule type="cellIs" dxfId="15279" priority="5387" operator="notEqual">
      <formula>""</formula>
    </cfRule>
    <cfRule type="cellIs" dxfId="15278" priority="5388" operator="equal">
      <formula>""</formula>
    </cfRule>
  </conditionalFormatting>
  <conditionalFormatting sqref="E2103:E2109">
    <cfRule type="cellIs" dxfId="15277" priority="5385" operator="notEqual">
      <formula>""</formula>
    </cfRule>
    <cfRule type="cellIs" dxfId="15276" priority="5386" operator="equal">
      <formula>""</formula>
    </cfRule>
  </conditionalFormatting>
  <conditionalFormatting sqref="F2104:F2108">
    <cfRule type="cellIs" dxfId="15275" priority="5383" operator="notEqual">
      <formula>""</formula>
    </cfRule>
    <cfRule type="cellIs" dxfId="15274" priority="5384" operator="equal">
      <formula>""</formula>
    </cfRule>
  </conditionalFormatting>
  <conditionalFormatting sqref="D2107:D2108">
    <cfRule type="cellIs" dxfId="15273" priority="5381" operator="notEqual">
      <formula>""</formula>
    </cfRule>
    <cfRule type="cellIs" dxfId="15272" priority="5382" operator="equal">
      <formula>""</formula>
    </cfRule>
  </conditionalFormatting>
  <conditionalFormatting sqref="O2098:O2103">
    <cfRule type="cellIs" dxfId="15271" priority="5379" operator="notEqual">
      <formula>""</formula>
    </cfRule>
    <cfRule type="cellIs" dxfId="15270" priority="5380" operator="equal">
      <formula>""</formula>
    </cfRule>
  </conditionalFormatting>
  <conditionalFormatting sqref="H2099">
    <cfRule type="cellIs" dxfId="15269" priority="5377" operator="notEqual">
      <formula>""</formula>
    </cfRule>
    <cfRule type="cellIs" dxfId="15268" priority="5378" operator="equal">
      <formula>""</formula>
    </cfRule>
  </conditionalFormatting>
  <conditionalFormatting sqref="H2100:H2104">
    <cfRule type="cellIs" dxfId="15267" priority="5375" operator="notEqual">
      <formula>""</formula>
    </cfRule>
    <cfRule type="cellIs" dxfId="15266" priority="5376" operator="equal">
      <formula>""</formula>
    </cfRule>
  </conditionalFormatting>
  <conditionalFormatting sqref="L2098:L2103">
    <cfRule type="cellIs" dxfId="15265" priority="5373" operator="notEqual">
      <formula>""</formula>
    </cfRule>
    <cfRule type="cellIs" dxfId="15264" priority="5374" operator="equal">
      <formula>""</formula>
    </cfRule>
  </conditionalFormatting>
  <conditionalFormatting sqref="F2098:F2103">
    <cfRule type="cellIs" dxfId="15263" priority="5371" operator="notEqual">
      <formula>""</formula>
    </cfRule>
    <cfRule type="cellIs" dxfId="15262" priority="5372" operator="equal">
      <formula>""</formula>
    </cfRule>
  </conditionalFormatting>
  <conditionalFormatting sqref="M2098:M2108">
    <cfRule type="cellIs" dxfId="15261" priority="5369" operator="notEqual">
      <formula>""</formula>
    </cfRule>
    <cfRule type="cellIs" dxfId="15260" priority="5370" operator="equal">
      <formula>""</formula>
    </cfRule>
  </conditionalFormatting>
  <conditionalFormatting sqref="D2101:D2106">
    <cfRule type="cellIs" dxfId="15259" priority="5367" operator="notEqual">
      <formula>""</formula>
    </cfRule>
    <cfRule type="cellIs" dxfId="15258" priority="5368" operator="equal">
      <formula>""</formula>
    </cfRule>
  </conditionalFormatting>
  <conditionalFormatting sqref="Q2113:U2114 H2124:I2124 R2115 K2123 K2124:M2124 J2122:J2124 H2123 S2115:S2120 O2124:P2124 O2123 N2113:N2124 Q2115:Q2124">
    <cfRule type="cellIs" dxfId="15257" priority="5365" operator="notEqual">
      <formula>""</formula>
    </cfRule>
    <cfRule type="cellIs" dxfId="15256" priority="5366" operator="equal">
      <formula>""</formula>
    </cfRule>
  </conditionalFormatting>
  <conditionalFormatting sqref="B2113:C2122 I2113:J2114 C2123:C2124 E2113:E2117 G2113:G2117 J2115:J2120">
    <cfRule type="cellIs" dxfId="15255" priority="5363" operator="notEqual">
      <formula>""</formula>
    </cfRule>
    <cfRule type="cellIs" dxfId="15254" priority="5364" operator="equal">
      <formula>""</formula>
    </cfRule>
  </conditionalFormatting>
  <conditionalFormatting sqref="K2113:K2122">
    <cfRule type="cellIs" dxfId="15253" priority="5361" operator="notEqual">
      <formula>""</formula>
    </cfRule>
    <cfRule type="cellIs" dxfId="15252" priority="5362" operator="equal">
      <formula>""</formula>
    </cfRule>
  </conditionalFormatting>
  <conditionalFormatting sqref="D2113 D2124">
    <cfRule type="cellIs" dxfId="15251" priority="5359" operator="notEqual">
      <formula>""</formula>
    </cfRule>
    <cfRule type="cellIs" dxfId="15250" priority="5360" operator="equal">
      <formula>""</formula>
    </cfRule>
  </conditionalFormatting>
  <conditionalFormatting sqref="R2123:R2124">
    <cfRule type="cellIs" dxfId="15249" priority="5357" operator="notEqual">
      <formula>""</formula>
    </cfRule>
    <cfRule type="cellIs" dxfId="15248" priority="5358" operator="equal">
      <formula>""</formula>
    </cfRule>
  </conditionalFormatting>
  <conditionalFormatting sqref="O2119:O2122">
    <cfRule type="cellIs" dxfId="15247" priority="5355" operator="notEqual">
      <formula>""</formula>
    </cfRule>
    <cfRule type="cellIs" dxfId="15246" priority="5356" operator="equal">
      <formula>""</formula>
    </cfRule>
  </conditionalFormatting>
  <conditionalFormatting sqref="L2119:L2123">
    <cfRule type="cellIs" dxfId="15245" priority="5353" operator="notEqual">
      <formula>""</formula>
    </cfRule>
    <cfRule type="cellIs" dxfId="15244" priority="5354" operator="equal">
      <formula>""</formula>
    </cfRule>
  </conditionalFormatting>
  <conditionalFormatting sqref="D2114:D2115">
    <cfRule type="cellIs" dxfId="15243" priority="5351" operator="notEqual">
      <formula>""</formula>
    </cfRule>
    <cfRule type="cellIs" dxfId="15242" priority="5352" operator="equal">
      <formula>""</formula>
    </cfRule>
  </conditionalFormatting>
  <conditionalFormatting sqref="U2115:U2124">
    <cfRule type="cellIs" dxfId="15241" priority="5349" operator="notEqual">
      <formula>""</formula>
    </cfRule>
    <cfRule type="cellIs" dxfId="15240" priority="5350" operator="equal">
      <formula>""</formula>
    </cfRule>
  </conditionalFormatting>
  <conditionalFormatting sqref="T2115:T2124">
    <cfRule type="cellIs" dxfId="15239" priority="5347" operator="notEqual">
      <formula>""</formula>
    </cfRule>
    <cfRule type="cellIs" dxfId="15238" priority="5348" operator="equal">
      <formula>""</formula>
    </cfRule>
  </conditionalFormatting>
  <conditionalFormatting sqref="S2121:S2124">
    <cfRule type="cellIs" dxfId="15237" priority="5345" operator="notEqual">
      <formula>""</formula>
    </cfRule>
    <cfRule type="cellIs" dxfId="15236" priority="5346" operator="equal">
      <formula>""</formula>
    </cfRule>
  </conditionalFormatting>
  <conditionalFormatting sqref="H2113 H2120:H2122">
    <cfRule type="cellIs" dxfId="15235" priority="5343" operator="notEqual">
      <formula>""</formula>
    </cfRule>
    <cfRule type="cellIs" dxfId="15234" priority="5344" operator="equal">
      <formula>""</formula>
    </cfRule>
  </conditionalFormatting>
  <conditionalFormatting sqref="B2123:B2124">
    <cfRule type="cellIs" dxfId="15233" priority="5341" operator="notEqual">
      <formula>""</formula>
    </cfRule>
    <cfRule type="cellIs" dxfId="15232" priority="5342" operator="equal">
      <formula>""</formula>
    </cfRule>
  </conditionalFormatting>
  <conditionalFormatting sqref="P2113:P2123">
    <cfRule type="cellIs" dxfId="15231" priority="5339" operator="notEqual">
      <formula>""</formula>
    </cfRule>
    <cfRule type="cellIs" dxfId="15230" priority="5340" operator="equal">
      <formula>""</formula>
    </cfRule>
  </conditionalFormatting>
  <conditionalFormatting sqref="R2116:R2122">
    <cfRule type="cellIs" dxfId="15229" priority="5337" operator="notEqual">
      <formula>""</formula>
    </cfRule>
    <cfRule type="cellIs" dxfId="15228" priority="5338" operator="equal">
      <formula>""</formula>
    </cfRule>
  </conditionalFormatting>
  <conditionalFormatting sqref="I2119">
    <cfRule type="cellIs" dxfId="15227" priority="5335" operator="notEqual">
      <formula>""</formula>
    </cfRule>
    <cfRule type="cellIs" dxfId="15226" priority="5336" operator="equal">
      <formula>""</formula>
    </cfRule>
  </conditionalFormatting>
  <conditionalFormatting sqref="G2118:G2123">
    <cfRule type="cellIs" dxfId="15225" priority="5333" operator="notEqual">
      <formula>""</formula>
    </cfRule>
    <cfRule type="cellIs" dxfId="15224" priority="5334" operator="equal">
      <formula>""</formula>
    </cfRule>
  </conditionalFormatting>
  <conditionalFormatting sqref="G2124">
    <cfRule type="cellIs" dxfId="15223" priority="5331" operator="notEqual">
      <formula>""</formula>
    </cfRule>
    <cfRule type="cellIs" dxfId="15222" priority="5332" operator="equal">
      <formula>""</formula>
    </cfRule>
  </conditionalFormatting>
  <conditionalFormatting sqref="I2115:I2118">
    <cfRule type="cellIs" dxfId="15221" priority="5329" operator="notEqual">
      <formula>""</formula>
    </cfRule>
    <cfRule type="cellIs" dxfId="15220" priority="5330" operator="equal">
      <formula>""</formula>
    </cfRule>
  </conditionalFormatting>
  <conditionalFormatting sqref="I2120:I2123">
    <cfRule type="cellIs" dxfId="15219" priority="5327" operator="notEqual">
      <formula>""</formula>
    </cfRule>
    <cfRule type="cellIs" dxfId="15218" priority="5328" operator="equal">
      <formula>""</formula>
    </cfRule>
  </conditionalFormatting>
  <conditionalFormatting sqref="F2124">
    <cfRule type="cellIs" dxfId="15217" priority="5325" operator="notEqual">
      <formula>""</formula>
    </cfRule>
    <cfRule type="cellIs" dxfId="15216" priority="5326" operator="equal">
      <formula>""</formula>
    </cfRule>
  </conditionalFormatting>
  <conditionalFormatting sqref="J2121">
    <cfRule type="cellIs" dxfId="15215" priority="5323" operator="notEqual">
      <formula>""</formula>
    </cfRule>
    <cfRule type="cellIs" dxfId="15214" priority="5324" operator="equal">
      <formula>""</formula>
    </cfRule>
  </conditionalFormatting>
  <conditionalFormatting sqref="E2118:E2124">
    <cfRule type="cellIs" dxfId="15213" priority="5321" operator="notEqual">
      <formula>""</formula>
    </cfRule>
    <cfRule type="cellIs" dxfId="15212" priority="5322" operator="equal">
      <formula>""</formula>
    </cfRule>
  </conditionalFormatting>
  <conditionalFormatting sqref="F2119:F2123">
    <cfRule type="cellIs" dxfId="15211" priority="5319" operator="notEqual">
      <formula>""</formula>
    </cfRule>
    <cfRule type="cellIs" dxfId="15210" priority="5320" operator="equal">
      <formula>""</formula>
    </cfRule>
  </conditionalFormatting>
  <conditionalFormatting sqref="D2122:D2123">
    <cfRule type="cellIs" dxfId="15209" priority="5317" operator="notEqual">
      <formula>""</formula>
    </cfRule>
    <cfRule type="cellIs" dxfId="15208" priority="5318" operator="equal">
      <formula>""</formula>
    </cfRule>
  </conditionalFormatting>
  <conditionalFormatting sqref="O2113:O2118">
    <cfRule type="cellIs" dxfId="15207" priority="5315" operator="notEqual">
      <formula>""</formula>
    </cfRule>
    <cfRule type="cellIs" dxfId="15206" priority="5316" operator="equal">
      <formula>""</formula>
    </cfRule>
  </conditionalFormatting>
  <conditionalFormatting sqref="H2114">
    <cfRule type="cellIs" dxfId="15205" priority="5313" operator="notEqual">
      <formula>""</formula>
    </cfRule>
    <cfRule type="cellIs" dxfId="15204" priority="5314" operator="equal">
      <formula>""</formula>
    </cfRule>
  </conditionalFormatting>
  <conditionalFormatting sqref="H2115:H2119">
    <cfRule type="cellIs" dxfId="15203" priority="5311" operator="notEqual">
      <formula>""</formula>
    </cfRule>
    <cfRule type="cellIs" dxfId="15202" priority="5312" operator="equal">
      <formula>""</formula>
    </cfRule>
  </conditionalFormatting>
  <conditionalFormatting sqref="L2113:L2118">
    <cfRule type="cellIs" dxfId="15201" priority="5309" operator="notEqual">
      <formula>""</formula>
    </cfRule>
    <cfRule type="cellIs" dxfId="15200" priority="5310" operator="equal">
      <formula>""</formula>
    </cfRule>
  </conditionalFormatting>
  <conditionalFormatting sqref="F2113:F2118">
    <cfRule type="cellIs" dxfId="15199" priority="5307" operator="notEqual">
      <formula>""</formula>
    </cfRule>
    <cfRule type="cellIs" dxfId="15198" priority="5308" operator="equal">
      <formula>""</formula>
    </cfRule>
  </conditionalFormatting>
  <conditionalFormatting sqref="M2113:M2123">
    <cfRule type="cellIs" dxfId="15197" priority="5305" operator="notEqual">
      <formula>""</formula>
    </cfRule>
    <cfRule type="cellIs" dxfId="15196" priority="5306" operator="equal">
      <formula>""</formula>
    </cfRule>
  </conditionalFormatting>
  <conditionalFormatting sqref="D2116:D2121">
    <cfRule type="cellIs" dxfId="15195" priority="5303" operator="notEqual">
      <formula>""</formula>
    </cfRule>
    <cfRule type="cellIs" dxfId="15194" priority="5304" operator="equal">
      <formula>""</formula>
    </cfRule>
  </conditionalFormatting>
  <conditionalFormatting sqref="Q2128:U2129 H2139:I2139 R2130 K2138 K2139:M2139 J2137:J2139 H2138 S2130:S2135 O2139:P2139 O2138 N2128:N2139 Q2130:Q2139">
    <cfRule type="cellIs" dxfId="15193" priority="5301" operator="notEqual">
      <formula>""</formula>
    </cfRule>
    <cfRule type="cellIs" dxfId="15192" priority="5302" operator="equal">
      <formula>""</formula>
    </cfRule>
  </conditionalFormatting>
  <conditionalFormatting sqref="B2128:C2137 I2128:J2129 C2138:C2139 E2128:E2132 G2128:G2132 J2130:J2135">
    <cfRule type="cellIs" dxfId="15191" priority="5299" operator="notEqual">
      <formula>""</formula>
    </cfRule>
    <cfRule type="cellIs" dxfId="15190" priority="5300" operator="equal">
      <formula>""</formula>
    </cfRule>
  </conditionalFormatting>
  <conditionalFormatting sqref="K2128:K2137">
    <cfRule type="cellIs" dxfId="15189" priority="5297" operator="notEqual">
      <formula>""</formula>
    </cfRule>
    <cfRule type="cellIs" dxfId="15188" priority="5298" operator="equal">
      <formula>""</formula>
    </cfRule>
  </conditionalFormatting>
  <conditionalFormatting sqref="D2128 D2139">
    <cfRule type="cellIs" dxfId="15187" priority="5295" operator="notEqual">
      <formula>""</formula>
    </cfRule>
    <cfRule type="cellIs" dxfId="15186" priority="5296" operator="equal">
      <formula>""</formula>
    </cfRule>
  </conditionalFormatting>
  <conditionalFormatting sqref="R2138:R2139">
    <cfRule type="cellIs" dxfId="15185" priority="5293" operator="notEqual">
      <formula>""</formula>
    </cfRule>
    <cfRule type="cellIs" dxfId="15184" priority="5294" operator="equal">
      <formula>""</formula>
    </cfRule>
  </conditionalFormatting>
  <conditionalFormatting sqref="O2134:O2137">
    <cfRule type="cellIs" dxfId="15183" priority="5291" operator="notEqual">
      <formula>""</formula>
    </cfRule>
    <cfRule type="cellIs" dxfId="15182" priority="5292" operator="equal">
      <formula>""</formula>
    </cfRule>
  </conditionalFormatting>
  <conditionalFormatting sqref="L2134:L2138">
    <cfRule type="cellIs" dxfId="15181" priority="5289" operator="notEqual">
      <formula>""</formula>
    </cfRule>
    <cfRule type="cellIs" dxfId="15180" priority="5290" operator="equal">
      <formula>""</formula>
    </cfRule>
  </conditionalFormatting>
  <conditionalFormatting sqref="D2129:D2130">
    <cfRule type="cellIs" dxfId="15179" priority="5287" operator="notEqual">
      <formula>""</formula>
    </cfRule>
    <cfRule type="cellIs" dxfId="15178" priority="5288" operator="equal">
      <formula>""</formula>
    </cfRule>
  </conditionalFormatting>
  <conditionalFormatting sqref="U2130:U2139">
    <cfRule type="cellIs" dxfId="15177" priority="5285" operator="notEqual">
      <formula>""</formula>
    </cfRule>
    <cfRule type="cellIs" dxfId="15176" priority="5286" operator="equal">
      <formula>""</formula>
    </cfRule>
  </conditionalFormatting>
  <conditionalFormatting sqref="T2130:T2139">
    <cfRule type="cellIs" dxfId="15175" priority="5283" operator="notEqual">
      <formula>""</formula>
    </cfRule>
    <cfRule type="cellIs" dxfId="15174" priority="5284" operator="equal">
      <formula>""</formula>
    </cfRule>
  </conditionalFormatting>
  <conditionalFormatting sqref="S2136:S2139">
    <cfRule type="cellIs" dxfId="15173" priority="5281" operator="notEqual">
      <formula>""</formula>
    </cfRule>
    <cfRule type="cellIs" dxfId="15172" priority="5282" operator="equal">
      <formula>""</formula>
    </cfRule>
  </conditionalFormatting>
  <conditionalFormatting sqref="H2128 H2135:H2137">
    <cfRule type="cellIs" dxfId="15171" priority="5279" operator="notEqual">
      <formula>""</formula>
    </cfRule>
    <cfRule type="cellIs" dxfId="15170" priority="5280" operator="equal">
      <formula>""</formula>
    </cfRule>
  </conditionalFormatting>
  <conditionalFormatting sqref="B2138:B2139">
    <cfRule type="cellIs" dxfId="15169" priority="5277" operator="notEqual">
      <formula>""</formula>
    </cfRule>
    <cfRule type="cellIs" dxfId="15168" priority="5278" operator="equal">
      <formula>""</formula>
    </cfRule>
  </conditionalFormatting>
  <conditionalFormatting sqref="P2128:P2138">
    <cfRule type="cellIs" dxfId="15167" priority="5275" operator="notEqual">
      <formula>""</formula>
    </cfRule>
    <cfRule type="cellIs" dxfId="15166" priority="5276" operator="equal">
      <formula>""</formula>
    </cfRule>
  </conditionalFormatting>
  <conditionalFormatting sqref="R2131:R2137">
    <cfRule type="cellIs" dxfId="15165" priority="5273" operator="notEqual">
      <formula>""</formula>
    </cfRule>
    <cfRule type="cellIs" dxfId="15164" priority="5274" operator="equal">
      <formula>""</formula>
    </cfRule>
  </conditionalFormatting>
  <conditionalFormatting sqref="I2134">
    <cfRule type="cellIs" dxfId="15163" priority="5271" operator="notEqual">
      <formula>""</formula>
    </cfRule>
    <cfRule type="cellIs" dxfId="15162" priority="5272" operator="equal">
      <formula>""</formula>
    </cfRule>
  </conditionalFormatting>
  <conditionalFormatting sqref="G2133:G2138">
    <cfRule type="cellIs" dxfId="15161" priority="5269" operator="notEqual">
      <formula>""</formula>
    </cfRule>
    <cfRule type="cellIs" dxfId="15160" priority="5270" operator="equal">
      <formula>""</formula>
    </cfRule>
  </conditionalFormatting>
  <conditionalFormatting sqref="G2139">
    <cfRule type="cellIs" dxfId="15159" priority="5267" operator="notEqual">
      <formula>""</formula>
    </cfRule>
    <cfRule type="cellIs" dxfId="15158" priority="5268" operator="equal">
      <formula>""</formula>
    </cfRule>
  </conditionalFormatting>
  <conditionalFormatting sqref="I2130:I2133">
    <cfRule type="cellIs" dxfId="15157" priority="5265" operator="notEqual">
      <formula>""</formula>
    </cfRule>
    <cfRule type="cellIs" dxfId="15156" priority="5266" operator="equal">
      <formula>""</formula>
    </cfRule>
  </conditionalFormatting>
  <conditionalFormatting sqref="I2135:I2138">
    <cfRule type="cellIs" dxfId="15155" priority="5263" operator="notEqual">
      <formula>""</formula>
    </cfRule>
    <cfRule type="cellIs" dxfId="15154" priority="5264" operator="equal">
      <formula>""</formula>
    </cfRule>
  </conditionalFormatting>
  <conditionalFormatting sqref="F2139">
    <cfRule type="cellIs" dxfId="15153" priority="5261" operator="notEqual">
      <formula>""</formula>
    </cfRule>
    <cfRule type="cellIs" dxfId="15152" priority="5262" operator="equal">
      <formula>""</formula>
    </cfRule>
  </conditionalFormatting>
  <conditionalFormatting sqref="J2136">
    <cfRule type="cellIs" dxfId="15151" priority="5259" operator="notEqual">
      <formula>""</formula>
    </cfRule>
    <cfRule type="cellIs" dxfId="15150" priority="5260" operator="equal">
      <formula>""</formula>
    </cfRule>
  </conditionalFormatting>
  <conditionalFormatting sqref="E2133:E2139">
    <cfRule type="cellIs" dxfId="15149" priority="5257" operator="notEqual">
      <formula>""</formula>
    </cfRule>
    <cfRule type="cellIs" dxfId="15148" priority="5258" operator="equal">
      <formula>""</formula>
    </cfRule>
  </conditionalFormatting>
  <conditionalFormatting sqref="F2134:F2138">
    <cfRule type="cellIs" dxfId="15147" priority="5255" operator="notEqual">
      <formula>""</formula>
    </cfRule>
    <cfRule type="cellIs" dxfId="15146" priority="5256" operator="equal">
      <formula>""</formula>
    </cfRule>
  </conditionalFormatting>
  <conditionalFormatting sqref="D2137:D2138">
    <cfRule type="cellIs" dxfId="15145" priority="5253" operator="notEqual">
      <formula>""</formula>
    </cfRule>
    <cfRule type="cellIs" dxfId="15144" priority="5254" operator="equal">
      <formula>""</formula>
    </cfRule>
  </conditionalFormatting>
  <conditionalFormatting sqref="O2128:O2133">
    <cfRule type="cellIs" dxfId="15143" priority="5251" operator="notEqual">
      <formula>""</formula>
    </cfRule>
    <cfRule type="cellIs" dxfId="15142" priority="5252" operator="equal">
      <formula>""</formula>
    </cfRule>
  </conditionalFormatting>
  <conditionalFormatting sqref="H2129">
    <cfRule type="cellIs" dxfId="15141" priority="5249" operator="notEqual">
      <formula>""</formula>
    </cfRule>
    <cfRule type="cellIs" dxfId="15140" priority="5250" operator="equal">
      <formula>""</formula>
    </cfRule>
  </conditionalFormatting>
  <conditionalFormatting sqref="H2130:H2134">
    <cfRule type="cellIs" dxfId="15139" priority="5247" operator="notEqual">
      <formula>""</formula>
    </cfRule>
    <cfRule type="cellIs" dxfId="15138" priority="5248" operator="equal">
      <formula>""</formula>
    </cfRule>
  </conditionalFormatting>
  <conditionalFormatting sqref="L2128:L2133">
    <cfRule type="cellIs" dxfId="15137" priority="5245" operator="notEqual">
      <formula>""</formula>
    </cfRule>
    <cfRule type="cellIs" dxfId="15136" priority="5246" operator="equal">
      <formula>""</formula>
    </cfRule>
  </conditionalFormatting>
  <conditionalFormatting sqref="F2128:F2133">
    <cfRule type="cellIs" dxfId="15135" priority="5243" operator="notEqual">
      <formula>""</formula>
    </cfRule>
    <cfRule type="cellIs" dxfId="15134" priority="5244" operator="equal">
      <formula>""</formula>
    </cfRule>
  </conditionalFormatting>
  <conditionalFormatting sqref="M2128:M2138">
    <cfRule type="cellIs" dxfId="15133" priority="5241" operator="notEqual">
      <formula>""</formula>
    </cfRule>
    <cfRule type="cellIs" dxfId="15132" priority="5242" operator="equal">
      <formula>""</formula>
    </cfRule>
  </conditionalFormatting>
  <conditionalFormatting sqref="D2131:D2136">
    <cfRule type="cellIs" dxfId="15131" priority="5239" operator="notEqual">
      <formula>""</formula>
    </cfRule>
    <cfRule type="cellIs" dxfId="15130" priority="5240" operator="equal">
      <formula>""</formula>
    </cfRule>
  </conditionalFormatting>
  <conditionalFormatting sqref="Q2143:U2144 H2154:I2154 R2145 K2153 K2154:M2154 J2152:J2154 H2153 S2145:S2150 O2154:P2154 O2153 N2143:N2154 Q2145:Q2154">
    <cfRule type="cellIs" dxfId="15129" priority="5237" operator="notEqual">
      <formula>""</formula>
    </cfRule>
    <cfRule type="cellIs" dxfId="15128" priority="5238" operator="equal">
      <formula>""</formula>
    </cfRule>
  </conditionalFormatting>
  <conditionalFormatting sqref="B2143:C2152 I2143:J2144 C2153:C2154 E2143:E2147 G2143:G2147 J2145:J2150">
    <cfRule type="cellIs" dxfId="15127" priority="5235" operator="notEqual">
      <formula>""</formula>
    </cfRule>
    <cfRule type="cellIs" dxfId="15126" priority="5236" operator="equal">
      <formula>""</formula>
    </cfRule>
  </conditionalFormatting>
  <conditionalFormatting sqref="K2143:K2152">
    <cfRule type="cellIs" dxfId="15125" priority="5233" operator="notEqual">
      <formula>""</formula>
    </cfRule>
    <cfRule type="cellIs" dxfId="15124" priority="5234" operator="equal">
      <formula>""</formula>
    </cfRule>
  </conditionalFormatting>
  <conditionalFormatting sqref="D2143 D2154">
    <cfRule type="cellIs" dxfId="15123" priority="5231" operator="notEqual">
      <formula>""</formula>
    </cfRule>
    <cfRule type="cellIs" dxfId="15122" priority="5232" operator="equal">
      <formula>""</formula>
    </cfRule>
  </conditionalFormatting>
  <conditionalFormatting sqref="R2153:R2154">
    <cfRule type="cellIs" dxfId="15121" priority="5229" operator="notEqual">
      <formula>""</formula>
    </cfRule>
    <cfRule type="cellIs" dxfId="15120" priority="5230" operator="equal">
      <formula>""</formula>
    </cfRule>
  </conditionalFormatting>
  <conditionalFormatting sqref="O2149:O2152">
    <cfRule type="cellIs" dxfId="15119" priority="5227" operator="notEqual">
      <formula>""</formula>
    </cfRule>
    <cfRule type="cellIs" dxfId="15118" priority="5228" operator="equal">
      <formula>""</formula>
    </cfRule>
  </conditionalFormatting>
  <conditionalFormatting sqref="L2149:L2153">
    <cfRule type="cellIs" dxfId="15117" priority="5225" operator="notEqual">
      <formula>""</formula>
    </cfRule>
    <cfRule type="cellIs" dxfId="15116" priority="5226" operator="equal">
      <formula>""</formula>
    </cfRule>
  </conditionalFormatting>
  <conditionalFormatting sqref="D2144:D2145">
    <cfRule type="cellIs" dxfId="15115" priority="5223" operator="notEqual">
      <formula>""</formula>
    </cfRule>
    <cfRule type="cellIs" dxfId="15114" priority="5224" operator="equal">
      <formula>""</formula>
    </cfRule>
  </conditionalFormatting>
  <conditionalFormatting sqref="U2145:U2154">
    <cfRule type="cellIs" dxfId="15113" priority="5221" operator="notEqual">
      <formula>""</formula>
    </cfRule>
    <cfRule type="cellIs" dxfId="15112" priority="5222" operator="equal">
      <formula>""</formula>
    </cfRule>
  </conditionalFormatting>
  <conditionalFormatting sqref="T2145:T2154">
    <cfRule type="cellIs" dxfId="15111" priority="5219" operator="notEqual">
      <formula>""</formula>
    </cfRule>
    <cfRule type="cellIs" dxfId="15110" priority="5220" operator="equal">
      <formula>""</formula>
    </cfRule>
  </conditionalFormatting>
  <conditionalFormatting sqref="S2151:S2154">
    <cfRule type="cellIs" dxfId="15109" priority="5217" operator="notEqual">
      <formula>""</formula>
    </cfRule>
    <cfRule type="cellIs" dxfId="15108" priority="5218" operator="equal">
      <formula>""</formula>
    </cfRule>
  </conditionalFormatting>
  <conditionalFormatting sqref="H2143 H2150:H2152">
    <cfRule type="cellIs" dxfId="15107" priority="5215" operator="notEqual">
      <formula>""</formula>
    </cfRule>
    <cfRule type="cellIs" dxfId="15106" priority="5216" operator="equal">
      <formula>""</formula>
    </cfRule>
  </conditionalFormatting>
  <conditionalFormatting sqref="B2153:B2154">
    <cfRule type="cellIs" dxfId="15105" priority="5213" operator="notEqual">
      <formula>""</formula>
    </cfRule>
    <cfRule type="cellIs" dxfId="15104" priority="5214" operator="equal">
      <formula>""</formula>
    </cfRule>
  </conditionalFormatting>
  <conditionalFormatting sqref="P2143:P2153">
    <cfRule type="cellIs" dxfId="15103" priority="5211" operator="notEqual">
      <formula>""</formula>
    </cfRule>
    <cfRule type="cellIs" dxfId="15102" priority="5212" operator="equal">
      <formula>""</formula>
    </cfRule>
  </conditionalFormatting>
  <conditionalFormatting sqref="R2146:R2152">
    <cfRule type="cellIs" dxfId="15101" priority="5209" operator="notEqual">
      <formula>""</formula>
    </cfRule>
    <cfRule type="cellIs" dxfId="15100" priority="5210" operator="equal">
      <formula>""</formula>
    </cfRule>
  </conditionalFormatting>
  <conditionalFormatting sqref="I2149">
    <cfRule type="cellIs" dxfId="15099" priority="5207" operator="notEqual">
      <formula>""</formula>
    </cfRule>
    <cfRule type="cellIs" dxfId="15098" priority="5208" operator="equal">
      <formula>""</formula>
    </cfRule>
  </conditionalFormatting>
  <conditionalFormatting sqref="G2148:G2153">
    <cfRule type="cellIs" dxfId="15097" priority="5205" operator="notEqual">
      <formula>""</formula>
    </cfRule>
    <cfRule type="cellIs" dxfId="15096" priority="5206" operator="equal">
      <formula>""</formula>
    </cfRule>
  </conditionalFormatting>
  <conditionalFormatting sqref="G2154">
    <cfRule type="cellIs" dxfId="15095" priority="5203" operator="notEqual">
      <formula>""</formula>
    </cfRule>
    <cfRule type="cellIs" dxfId="15094" priority="5204" operator="equal">
      <formula>""</formula>
    </cfRule>
  </conditionalFormatting>
  <conditionalFormatting sqref="I2145:I2148">
    <cfRule type="cellIs" dxfId="15093" priority="5201" operator="notEqual">
      <formula>""</formula>
    </cfRule>
    <cfRule type="cellIs" dxfId="15092" priority="5202" operator="equal">
      <formula>""</formula>
    </cfRule>
  </conditionalFormatting>
  <conditionalFormatting sqref="I2150:I2153">
    <cfRule type="cellIs" dxfId="15091" priority="5199" operator="notEqual">
      <formula>""</formula>
    </cfRule>
    <cfRule type="cellIs" dxfId="15090" priority="5200" operator="equal">
      <formula>""</formula>
    </cfRule>
  </conditionalFormatting>
  <conditionalFormatting sqref="F2154">
    <cfRule type="cellIs" dxfId="15089" priority="5197" operator="notEqual">
      <formula>""</formula>
    </cfRule>
    <cfRule type="cellIs" dxfId="15088" priority="5198" operator="equal">
      <formula>""</formula>
    </cfRule>
  </conditionalFormatting>
  <conditionalFormatting sqref="J2151">
    <cfRule type="cellIs" dxfId="15087" priority="5195" operator="notEqual">
      <formula>""</formula>
    </cfRule>
    <cfRule type="cellIs" dxfId="15086" priority="5196" operator="equal">
      <formula>""</formula>
    </cfRule>
  </conditionalFormatting>
  <conditionalFormatting sqref="E2148:E2154">
    <cfRule type="cellIs" dxfId="15085" priority="5193" operator="notEqual">
      <formula>""</formula>
    </cfRule>
    <cfRule type="cellIs" dxfId="15084" priority="5194" operator="equal">
      <formula>""</formula>
    </cfRule>
  </conditionalFormatting>
  <conditionalFormatting sqref="F2149:F2153">
    <cfRule type="cellIs" dxfId="15083" priority="5191" operator="notEqual">
      <formula>""</formula>
    </cfRule>
    <cfRule type="cellIs" dxfId="15082" priority="5192" operator="equal">
      <formula>""</formula>
    </cfRule>
  </conditionalFormatting>
  <conditionalFormatting sqref="D2152:D2153">
    <cfRule type="cellIs" dxfId="15081" priority="5189" operator="notEqual">
      <formula>""</formula>
    </cfRule>
    <cfRule type="cellIs" dxfId="15080" priority="5190" operator="equal">
      <formula>""</formula>
    </cfRule>
  </conditionalFormatting>
  <conditionalFormatting sqref="O2143:O2148">
    <cfRule type="cellIs" dxfId="15079" priority="5187" operator="notEqual">
      <formula>""</formula>
    </cfRule>
    <cfRule type="cellIs" dxfId="15078" priority="5188" operator="equal">
      <formula>""</formula>
    </cfRule>
  </conditionalFormatting>
  <conditionalFormatting sqref="H2144">
    <cfRule type="cellIs" dxfId="15077" priority="5185" operator="notEqual">
      <formula>""</formula>
    </cfRule>
    <cfRule type="cellIs" dxfId="15076" priority="5186" operator="equal">
      <formula>""</formula>
    </cfRule>
  </conditionalFormatting>
  <conditionalFormatting sqref="H2145:H2149">
    <cfRule type="cellIs" dxfId="15075" priority="5183" operator="notEqual">
      <formula>""</formula>
    </cfRule>
    <cfRule type="cellIs" dxfId="15074" priority="5184" operator="equal">
      <formula>""</formula>
    </cfRule>
  </conditionalFormatting>
  <conditionalFormatting sqref="L2143:L2148">
    <cfRule type="cellIs" dxfId="15073" priority="5181" operator="notEqual">
      <formula>""</formula>
    </cfRule>
    <cfRule type="cellIs" dxfId="15072" priority="5182" operator="equal">
      <formula>""</formula>
    </cfRule>
  </conditionalFormatting>
  <conditionalFormatting sqref="F2143:F2148">
    <cfRule type="cellIs" dxfId="15071" priority="5179" operator="notEqual">
      <formula>""</formula>
    </cfRule>
    <cfRule type="cellIs" dxfId="15070" priority="5180" operator="equal">
      <formula>""</formula>
    </cfRule>
  </conditionalFormatting>
  <conditionalFormatting sqref="M2143:M2153">
    <cfRule type="cellIs" dxfId="15069" priority="5177" operator="notEqual">
      <formula>""</formula>
    </cfRule>
    <cfRule type="cellIs" dxfId="15068" priority="5178" operator="equal">
      <formula>""</formula>
    </cfRule>
  </conditionalFormatting>
  <conditionalFormatting sqref="D2146:D2151">
    <cfRule type="cellIs" dxfId="15067" priority="5175" operator="notEqual">
      <formula>""</formula>
    </cfRule>
    <cfRule type="cellIs" dxfId="15066" priority="5176" operator="equal">
      <formula>""</formula>
    </cfRule>
  </conditionalFormatting>
  <conditionalFormatting sqref="Q2158:U2159 H2169:I2169 R2160 K2168 K2169:M2169 J2167:J2169 H2168 S2160:S2165 O2169:P2169 O2168 N2158:N2169 Q2160:Q2169">
    <cfRule type="cellIs" dxfId="15065" priority="5173" operator="notEqual">
      <formula>""</formula>
    </cfRule>
    <cfRule type="cellIs" dxfId="15064" priority="5174" operator="equal">
      <formula>""</formula>
    </cfRule>
  </conditionalFormatting>
  <conditionalFormatting sqref="B2158:C2167 I2158:J2159 C2168:C2169 E2158:E2162 G2158:G2162 J2160:J2165">
    <cfRule type="cellIs" dxfId="15063" priority="5171" operator="notEqual">
      <formula>""</formula>
    </cfRule>
    <cfRule type="cellIs" dxfId="15062" priority="5172" operator="equal">
      <formula>""</formula>
    </cfRule>
  </conditionalFormatting>
  <conditionalFormatting sqref="K2158:K2167">
    <cfRule type="cellIs" dxfId="15061" priority="5169" operator="notEqual">
      <formula>""</formula>
    </cfRule>
    <cfRule type="cellIs" dxfId="15060" priority="5170" operator="equal">
      <formula>""</formula>
    </cfRule>
  </conditionalFormatting>
  <conditionalFormatting sqref="D2158 D2169">
    <cfRule type="cellIs" dxfId="15059" priority="5167" operator="notEqual">
      <formula>""</formula>
    </cfRule>
    <cfRule type="cellIs" dxfId="15058" priority="5168" operator="equal">
      <formula>""</formula>
    </cfRule>
  </conditionalFormatting>
  <conditionalFormatting sqref="R2168:R2169">
    <cfRule type="cellIs" dxfId="15057" priority="5165" operator="notEqual">
      <formula>""</formula>
    </cfRule>
    <cfRule type="cellIs" dxfId="15056" priority="5166" operator="equal">
      <formula>""</formula>
    </cfRule>
  </conditionalFormatting>
  <conditionalFormatting sqref="O2164:O2167">
    <cfRule type="cellIs" dxfId="15055" priority="5163" operator="notEqual">
      <formula>""</formula>
    </cfRule>
    <cfRule type="cellIs" dxfId="15054" priority="5164" operator="equal">
      <formula>""</formula>
    </cfRule>
  </conditionalFormatting>
  <conditionalFormatting sqref="L2164:L2168">
    <cfRule type="cellIs" dxfId="15053" priority="5161" operator="notEqual">
      <formula>""</formula>
    </cfRule>
    <cfRule type="cellIs" dxfId="15052" priority="5162" operator="equal">
      <formula>""</formula>
    </cfRule>
  </conditionalFormatting>
  <conditionalFormatting sqref="D2159:D2160">
    <cfRule type="cellIs" dxfId="15051" priority="5159" operator="notEqual">
      <formula>""</formula>
    </cfRule>
    <cfRule type="cellIs" dxfId="15050" priority="5160" operator="equal">
      <formula>""</formula>
    </cfRule>
  </conditionalFormatting>
  <conditionalFormatting sqref="U2160:U2169">
    <cfRule type="cellIs" dxfId="15049" priority="5157" operator="notEqual">
      <formula>""</formula>
    </cfRule>
    <cfRule type="cellIs" dxfId="15048" priority="5158" operator="equal">
      <formula>""</formula>
    </cfRule>
  </conditionalFormatting>
  <conditionalFormatting sqref="T2160:T2169">
    <cfRule type="cellIs" dxfId="15047" priority="5155" operator="notEqual">
      <formula>""</formula>
    </cfRule>
    <cfRule type="cellIs" dxfId="15046" priority="5156" operator="equal">
      <formula>""</formula>
    </cfRule>
  </conditionalFormatting>
  <conditionalFormatting sqref="S2166:S2169">
    <cfRule type="cellIs" dxfId="15045" priority="5153" operator="notEqual">
      <formula>""</formula>
    </cfRule>
    <cfRule type="cellIs" dxfId="15044" priority="5154" operator="equal">
      <formula>""</formula>
    </cfRule>
  </conditionalFormatting>
  <conditionalFormatting sqref="H2158 H2165:H2167">
    <cfRule type="cellIs" dxfId="15043" priority="5151" operator="notEqual">
      <formula>""</formula>
    </cfRule>
    <cfRule type="cellIs" dxfId="15042" priority="5152" operator="equal">
      <formula>""</formula>
    </cfRule>
  </conditionalFormatting>
  <conditionalFormatting sqref="B2168:B2169">
    <cfRule type="cellIs" dxfId="15041" priority="5149" operator="notEqual">
      <formula>""</formula>
    </cfRule>
    <cfRule type="cellIs" dxfId="15040" priority="5150" operator="equal">
      <formula>""</formula>
    </cfRule>
  </conditionalFormatting>
  <conditionalFormatting sqref="P2158:P2168">
    <cfRule type="cellIs" dxfId="15039" priority="5147" operator="notEqual">
      <formula>""</formula>
    </cfRule>
    <cfRule type="cellIs" dxfId="15038" priority="5148" operator="equal">
      <formula>""</formula>
    </cfRule>
  </conditionalFormatting>
  <conditionalFormatting sqref="R2161:R2167">
    <cfRule type="cellIs" dxfId="15037" priority="5145" operator="notEqual">
      <formula>""</formula>
    </cfRule>
    <cfRule type="cellIs" dxfId="15036" priority="5146" operator="equal">
      <formula>""</formula>
    </cfRule>
  </conditionalFormatting>
  <conditionalFormatting sqref="I2164">
    <cfRule type="cellIs" dxfId="15035" priority="5143" operator="notEqual">
      <formula>""</formula>
    </cfRule>
    <cfRule type="cellIs" dxfId="15034" priority="5144" operator="equal">
      <formula>""</formula>
    </cfRule>
  </conditionalFormatting>
  <conditionalFormatting sqref="G2163:G2168">
    <cfRule type="cellIs" dxfId="15033" priority="5141" operator="notEqual">
      <formula>""</formula>
    </cfRule>
    <cfRule type="cellIs" dxfId="15032" priority="5142" operator="equal">
      <formula>""</formula>
    </cfRule>
  </conditionalFormatting>
  <conditionalFormatting sqref="G2169">
    <cfRule type="cellIs" dxfId="15031" priority="5139" operator="notEqual">
      <formula>""</formula>
    </cfRule>
    <cfRule type="cellIs" dxfId="15030" priority="5140" operator="equal">
      <formula>""</formula>
    </cfRule>
  </conditionalFormatting>
  <conditionalFormatting sqref="I2160:I2163">
    <cfRule type="cellIs" dxfId="15029" priority="5137" operator="notEqual">
      <formula>""</formula>
    </cfRule>
    <cfRule type="cellIs" dxfId="15028" priority="5138" operator="equal">
      <formula>""</formula>
    </cfRule>
  </conditionalFormatting>
  <conditionalFormatting sqref="I2165:I2168">
    <cfRule type="cellIs" dxfId="15027" priority="5135" operator="notEqual">
      <formula>""</formula>
    </cfRule>
    <cfRule type="cellIs" dxfId="15026" priority="5136" operator="equal">
      <formula>""</formula>
    </cfRule>
  </conditionalFormatting>
  <conditionalFormatting sqref="F2169">
    <cfRule type="cellIs" dxfId="15025" priority="5133" operator="notEqual">
      <formula>""</formula>
    </cfRule>
    <cfRule type="cellIs" dxfId="15024" priority="5134" operator="equal">
      <formula>""</formula>
    </cfRule>
  </conditionalFormatting>
  <conditionalFormatting sqref="J2166">
    <cfRule type="cellIs" dxfId="15023" priority="5131" operator="notEqual">
      <formula>""</formula>
    </cfRule>
    <cfRule type="cellIs" dxfId="15022" priority="5132" operator="equal">
      <formula>""</formula>
    </cfRule>
  </conditionalFormatting>
  <conditionalFormatting sqref="E2163:E2169">
    <cfRule type="cellIs" dxfId="15021" priority="5129" operator="notEqual">
      <formula>""</formula>
    </cfRule>
    <cfRule type="cellIs" dxfId="15020" priority="5130" operator="equal">
      <formula>""</formula>
    </cfRule>
  </conditionalFormatting>
  <conditionalFormatting sqref="F2164:F2168">
    <cfRule type="cellIs" dxfId="15019" priority="5127" operator="notEqual">
      <formula>""</formula>
    </cfRule>
    <cfRule type="cellIs" dxfId="15018" priority="5128" operator="equal">
      <formula>""</formula>
    </cfRule>
  </conditionalFormatting>
  <conditionalFormatting sqref="D2167:D2168">
    <cfRule type="cellIs" dxfId="15017" priority="5125" operator="notEqual">
      <formula>""</formula>
    </cfRule>
    <cfRule type="cellIs" dxfId="15016" priority="5126" operator="equal">
      <formula>""</formula>
    </cfRule>
  </conditionalFormatting>
  <conditionalFormatting sqref="O2158:O2163">
    <cfRule type="cellIs" dxfId="15015" priority="5123" operator="notEqual">
      <formula>""</formula>
    </cfRule>
    <cfRule type="cellIs" dxfId="15014" priority="5124" operator="equal">
      <formula>""</formula>
    </cfRule>
  </conditionalFormatting>
  <conditionalFormatting sqref="H2159">
    <cfRule type="cellIs" dxfId="15013" priority="5121" operator="notEqual">
      <formula>""</formula>
    </cfRule>
    <cfRule type="cellIs" dxfId="15012" priority="5122" operator="equal">
      <formula>""</formula>
    </cfRule>
  </conditionalFormatting>
  <conditionalFormatting sqref="H2160:H2164">
    <cfRule type="cellIs" dxfId="15011" priority="5119" operator="notEqual">
      <formula>""</formula>
    </cfRule>
    <cfRule type="cellIs" dxfId="15010" priority="5120" operator="equal">
      <formula>""</formula>
    </cfRule>
  </conditionalFormatting>
  <conditionalFormatting sqref="L2158:L2163">
    <cfRule type="cellIs" dxfId="15009" priority="5117" operator="notEqual">
      <formula>""</formula>
    </cfRule>
    <cfRule type="cellIs" dxfId="15008" priority="5118" operator="equal">
      <formula>""</formula>
    </cfRule>
  </conditionalFormatting>
  <conditionalFormatting sqref="F2158:F2163">
    <cfRule type="cellIs" dxfId="15007" priority="5115" operator="notEqual">
      <formula>""</formula>
    </cfRule>
    <cfRule type="cellIs" dxfId="15006" priority="5116" operator="equal">
      <formula>""</formula>
    </cfRule>
  </conditionalFormatting>
  <conditionalFormatting sqref="M2158:M2168">
    <cfRule type="cellIs" dxfId="15005" priority="5113" operator="notEqual">
      <formula>""</formula>
    </cfRule>
    <cfRule type="cellIs" dxfId="15004" priority="5114" operator="equal">
      <formula>""</formula>
    </cfRule>
  </conditionalFormatting>
  <conditionalFormatting sqref="D2161:D2166">
    <cfRule type="cellIs" dxfId="15003" priority="5111" operator="notEqual">
      <formula>""</formula>
    </cfRule>
    <cfRule type="cellIs" dxfId="15002" priority="5112" operator="equal">
      <formula>""</formula>
    </cfRule>
  </conditionalFormatting>
  <conditionalFormatting sqref="Q2173:U2174 H2184:I2184 R2175 K2183 K2184:M2184 J2182:J2184 H2183 S2175:S2180 O2184:P2184 O2183 N2173:N2184 Q2175:Q2184">
    <cfRule type="cellIs" dxfId="15001" priority="5109" operator="notEqual">
      <formula>""</formula>
    </cfRule>
    <cfRule type="cellIs" dxfId="15000" priority="5110" operator="equal">
      <formula>""</formula>
    </cfRule>
  </conditionalFormatting>
  <conditionalFormatting sqref="B2173:C2182 I2173:J2174 C2183:C2184 E2173:E2177 G2173:G2177 J2175:J2180">
    <cfRule type="cellIs" dxfId="14999" priority="5107" operator="notEqual">
      <formula>""</formula>
    </cfRule>
    <cfRule type="cellIs" dxfId="14998" priority="5108" operator="equal">
      <formula>""</formula>
    </cfRule>
  </conditionalFormatting>
  <conditionalFormatting sqref="K2173:K2182">
    <cfRule type="cellIs" dxfId="14997" priority="5105" operator="notEqual">
      <formula>""</formula>
    </cfRule>
    <cfRule type="cellIs" dxfId="14996" priority="5106" operator="equal">
      <formula>""</formula>
    </cfRule>
  </conditionalFormatting>
  <conditionalFormatting sqref="D2173 D2184">
    <cfRule type="cellIs" dxfId="14995" priority="5103" operator="notEqual">
      <formula>""</formula>
    </cfRule>
    <cfRule type="cellIs" dxfId="14994" priority="5104" operator="equal">
      <formula>""</formula>
    </cfRule>
  </conditionalFormatting>
  <conditionalFormatting sqref="R2183:R2184">
    <cfRule type="cellIs" dxfId="14993" priority="5101" operator="notEqual">
      <formula>""</formula>
    </cfRule>
    <cfRule type="cellIs" dxfId="14992" priority="5102" operator="equal">
      <formula>""</formula>
    </cfRule>
  </conditionalFormatting>
  <conditionalFormatting sqref="O2179:O2182">
    <cfRule type="cellIs" dxfId="14991" priority="5099" operator="notEqual">
      <formula>""</formula>
    </cfRule>
    <cfRule type="cellIs" dxfId="14990" priority="5100" operator="equal">
      <formula>""</formula>
    </cfRule>
  </conditionalFormatting>
  <conditionalFormatting sqref="L2179:L2183">
    <cfRule type="cellIs" dxfId="14989" priority="5097" operator="notEqual">
      <formula>""</formula>
    </cfRule>
    <cfRule type="cellIs" dxfId="14988" priority="5098" operator="equal">
      <formula>""</formula>
    </cfRule>
  </conditionalFormatting>
  <conditionalFormatting sqref="D2174:D2175">
    <cfRule type="cellIs" dxfId="14987" priority="5095" operator="notEqual">
      <formula>""</formula>
    </cfRule>
    <cfRule type="cellIs" dxfId="14986" priority="5096" operator="equal">
      <formula>""</formula>
    </cfRule>
  </conditionalFormatting>
  <conditionalFormatting sqref="U2175:U2184">
    <cfRule type="cellIs" dxfId="14985" priority="5093" operator="notEqual">
      <formula>""</formula>
    </cfRule>
    <cfRule type="cellIs" dxfId="14984" priority="5094" operator="equal">
      <formula>""</formula>
    </cfRule>
  </conditionalFormatting>
  <conditionalFormatting sqref="T2175:T2184">
    <cfRule type="cellIs" dxfId="14983" priority="5091" operator="notEqual">
      <formula>""</formula>
    </cfRule>
    <cfRule type="cellIs" dxfId="14982" priority="5092" operator="equal">
      <formula>""</formula>
    </cfRule>
  </conditionalFormatting>
  <conditionalFormatting sqref="S2181:S2184">
    <cfRule type="cellIs" dxfId="14981" priority="5089" operator="notEqual">
      <formula>""</formula>
    </cfRule>
    <cfRule type="cellIs" dxfId="14980" priority="5090" operator="equal">
      <formula>""</formula>
    </cfRule>
  </conditionalFormatting>
  <conditionalFormatting sqref="H2173 H2180:H2182">
    <cfRule type="cellIs" dxfId="14979" priority="5087" operator="notEqual">
      <formula>""</formula>
    </cfRule>
    <cfRule type="cellIs" dxfId="14978" priority="5088" operator="equal">
      <formula>""</formula>
    </cfRule>
  </conditionalFormatting>
  <conditionalFormatting sqref="B2183:B2184">
    <cfRule type="cellIs" dxfId="14977" priority="5085" operator="notEqual">
      <formula>""</formula>
    </cfRule>
    <cfRule type="cellIs" dxfId="14976" priority="5086" operator="equal">
      <formula>""</formula>
    </cfRule>
  </conditionalFormatting>
  <conditionalFormatting sqref="P2173:P2183">
    <cfRule type="cellIs" dxfId="14975" priority="5083" operator="notEqual">
      <formula>""</formula>
    </cfRule>
    <cfRule type="cellIs" dxfId="14974" priority="5084" operator="equal">
      <formula>""</formula>
    </cfRule>
  </conditionalFormatting>
  <conditionalFormatting sqref="R2176:R2182">
    <cfRule type="cellIs" dxfId="14973" priority="5081" operator="notEqual">
      <formula>""</formula>
    </cfRule>
    <cfRule type="cellIs" dxfId="14972" priority="5082" operator="equal">
      <formula>""</formula>
    </cfRule>
  </conditionalFormatting>
  <conditionalFormatting sqref="I2179">
    <cfRule type="cellIs" dxfId="14971" priority="5079" operator="notEqual">
      <formula>""</formula>
    </cfRule>
    <cfRule type="cellIs" dxfId="14970" priority="5080" operator="equal">
      <formula>""</formula>
    </cfRule>
  </conditionalFormatting>
  <conditionalFormatting sqref="G2178:G2183">
    <cfRule type="cellIs" dxfId="14969" priority="5077" operator="notEqual">
      <formula>""</formula>
    </cfRule>
    <cfRule type="cellIs" dxfId="14968" priority="5078" operator="equal">
      <formula>""</formula>
    </cfRule>
  </conditionalFormatting>
  <conditionalFormatting sqref="G2184">
    <cfRule type="cellIs" dxfId="14967" priority="5075" operator="notEqual">
      <formula>""</formula>
    </cfRule>
    <cfRule type="cellIs" dxfId="14966" priority="5076" operator="equal">
      <formula>""</formula>
    </cfRule>
  </conditionalFormatting>
  <conditionalFormatting sqref="I2175:I2178">
    <cfRule type="cellIs" dxfId="14965" priority="5073" operator="notEqual">
      <formula>""</formula>
    </cfRule>
    <cfRule type="cellIs" dxfId="14964" priority="5074" operator="equal">
      <formula>""</formula>
    </cfRule>
  </conditionalFormatting>
  <conditionalFormatting sqref="I2180:I2183">
    <cfRule type="cellIs" dxfId="14963" priority="5071" operator="notEqual">
      <formula>""</formula>
    </cfRule>
    <cfRule type="cellIs" dxfId="14962" priority="5072" operator="equal">
      <formula>""</formula>
    </cfRule>
  </conditionalFormatting>
  <conditionalFormatting sqref="F2184">
    <cfRule type="cellIs" dxfId="14961" priority="5069" operator="notEqual">
      <formula>""</formula>
    </cfRule>
    <cfRule type="cellIs" dxfId="14960" priority="5070" operator="equal">
      <formula>""</formula>
    </cfRule>
  </conditionalFormatting>
  <conditionalFormatting sqref="J2181">
    <cfRule type="cellIs" dxfId="14959" priority="5067" operator="notEqual">
      <formula>""</formula>
    </cfRule>
    <cfRule type="cellIs" dxfId="14958" priority="5068" operator="equal">
      <formula>""</formula>
    </cfRule>
  </conditionalFormatting>
  <conditionalFormatting sqref="E2178:E2184">
    <cfRule type="cellIs" dxfId="14957" priority="5065" operator="notEqual">
      <formula>""</formula>
    </cfRule>
    <cfRule type="cellIs" dxfId="14956" priority="5066" operator="equal">
      <formula>""</formula>
    </cfRule>
  </conditionalFormatting>
  <conditionalFormatting sqref="F2179:F2183">
    <cfRule type="cellIs" dxfId="14955" priority="5063" operator="notEqual">
      <formula>""</formula>
    </cfRule>
    <cfRule type="cellIs" dxfId="14954" priority="5064" operator="equal">
      <formula>""</formula>
    </cfRule>
  </conditionalFormatting>
  <conditionalFormatting sqref="D2182:D2183">
    <cfRule type="cellIs" dxfId="14953" priority="5061" operator="notEqual">
      <formula>""</formula>
    </cfRule>
    <cfRule type="cellIs" dxfId="14952" priority="5062" operator="equal">
      <formula>""</formula>
    </cfRule>
  </conditionalFormatting>
  <conditionalFormatting sqref="O2173:O2178">
    <cfRule type="cellIs" dxfId="14951" priority="5059" operator="notEqual">
      <formula>""</formula>
    </cfRule>
    <cfRule type="cellIs" dxfId="14950" priority="5060" operator="equal">
      <formula>""</formula>
    </cfRule>
  </conditionalFormatting>
  <conditionalFormatting sqref="H2174">
    <cfRule type="cellIs" dxfId="14949" priority="5057" operator="notEqual">
      <formula>""</formula>
    </cfRule>
    <cfRule type="cellIs" dxfId="14948" priority="5058" operator="equal">
      <formula>""</formula>
    </cfRule>
  </conditionalFormatting>
  <conditionalFormatting sqref="H2175:H2179">
    <cfRule type="cellIs" dxfId="14947" priority="5055" operator="notEqual">
      <formula>""</formula>
    </cfRule>
    <cfRule type="cellIs" dxfId="14946" priority="5056" operator="equal">
      <formula>""</formula>
    </cfRule>
  </conditionalFormatting>
  <conditionalFormatting sqref="L2173:L2178">
    <cfRule type="cellIs" dxfId="14945" priority="5053" operator="notEqual">
      <formula>""</formula>
    </cfRule>
    <cfRule type="cellIs" dxfId="14944" priority="5054" operator="equal">
      <formula>""</formula>
    </cfRule>
  </conditionalFormatting>
  <conditionalFormatting sqref="F2173:F2178">
    <cfRule type="cellIs" dxfId="14943" priority="5051" operator="notEqual">
      <formula>""</formula>
    </cfRule>
    <cfRule type="cellIs" dxfId="14942" priority="5052" operator="equal">
      <formula>""</formula>
    </cfRule>
  </conditionalFormatting>
  <conditionalFormatting sqref="M2173:M2183">
    <cfRule type="cellIs" dxfId="14941" priority="5049" operator="notEqual">
      <formula>""</formula>
    </cfRule>
    <cfRule type="cellIs" dxfId="14940" priority="5050" operator="equal">
      <formula>""</formula>
    </cfRule>
  </conditionalFormatting>
  <conditionalFormatting sqref="D2176:D2181">
    <cfRule type="cellIs" dxfId="14939" priority="5047" operator="notEqual">
      <formula>""</formula>
    </cfRule>
    <cfRule type="cellIs" dxfId="14938" priority="5048" operator="equal">
      <formula>""</formula>
    </cfRule>
  </conditionalFormatting>
  <conditionalFormatting sqref="Q2188:U2189 H2199:I2199 R2190 K2198 K2199:M2199 J2197:J2199 H2198 S2190:S2195 O2199:P2199 O2198 N2188:N2199 Q2190:Q2199">
    <cfRule type="cellIs" dxfId="14937" priority="5045" operator="notEqual">
      <formula>""</formula>
    </cfRule>
    <cfRule type="cellIs" dxfId="14936" priority="5046" operator="equal">
      <formula>""</formula>
    </cfRule>
  </conditionalFormatting>
  <conditionalFormatting sqref="B2188:C2197 I2188:J2189 C2198:C2199 E2188:E2192 G2188:G2192 J2190:J2195">
    <cfRule type="cellIs" dxfId="14935" priority="5043" operator="notEqual">
      <formula>""</formula>
    </cfRule>
    <cfRule type="cellIs" dxfId="14934" priority="5044" operator="equal">
      <formula>""</formula>
    </cfRule>
  </conditionalFormatting>
  <conditionalFormatting sqref="K2188:K2197">
    <cfRule type="cellIs" dxfId="14933" priority="5041" operator="notEqual">
      <formula>""</formula>
    </cfRule>
    <cfRule type="cellIs" dxfId="14932" priority="5042" operator="equal">
      <formula>""</formula>
    </cfRule>
  </conditionalFormatting>
  <conditionalFormatting sqref="D2188 D2199">
    <cfRule type="cellIs" dxfId="14931" priority="5039" operator="notEqual">
      <formula>""</formula>
    </cfRule>
    <cfRule type="cellIs" dxfId="14930" priority="5040" operator="equal">
      <formula>""</formula>
    </cfRule>
  </conditionalFormatting>
  <conditionalFormatting sqref="R2198:R2199">
    <cfRule type="cellIs" dxfId="14929" priority="5037" operator="notEqual">
      <formula>""</formula>
    </cfRule>
    <cfRule type="cellIs" dxfId="14928" priority="5038" operator="equal">
      <formula>""</formula>
    </cfRule>
  </conditionalFormatting>
  <conditionalFormatting sqref="O2194:O2197">
    <cfRule type="cellIs" dxfId="14927" priority="5035" operator="notEqual">
      <formula>""</formula>
    </cfRule>
    <cfRule type="cellIs" dxfId="14926" priority="5036" operator="equal">
      <formula>""</formula>
    </cfRule>
  </conditionalFormatting>
  <conditionalFormatting sqref="L2194:L2198">
    <cfRule type="cellIs" dxfId="14925" priority="5033" operator="notEqual">
      <formula>""</formula>
    </cfRule>
    <cfRule type="cellIs" dxfId="14924" priority="5034" operator="equal">
      <formula>""</formula>
    </cfRule>
  </conditionalFormatting>
  <conditionalFormatting sqref="D2189:D2190">
    <cfRule type="cellIs" dxfId="14923" priority="5031" operator="notEqual">
      <formula>""</formula>
    </cfRule>
    <cfRule type="cellIs" dxfId="14922" priority="5032" operator="equal">
      <formula>""</formula>
    </cfRule>
  </conditionalFormatting>
  <conditionalFormatting sqref="U2190:U2199">
    <cfRule type="cellIs" dxfId="14921" priority="5029" operator="notEqual">
      <formula>""</formula>
    </cfRule>
    <cfRule type="cellIs" dxfId="14920" priority="5030" operator="equal">
      <formula>""</formula>
    </cfRule>
  </conditionalFormatting>
  <conditionalFormatting sqref="T2190:T2199">
    <cfRule type="cellIs" dxfId="14919" priority="5027" operator="notEqual">
      <formula>""</formula>
    </cfRule>
    <cfRule type="cellIs" dxfId="14918" priority="5028" operator="equal">
      <formula>""</formula>
    </cfRule>
  </conditionalFormatting>
  <conditionalFormatting sqref="S2196:S2199">
    <cfRule type="cellIs" dxfId="14917" priority="5025" operator="notEqual">
      <formula>""</formula>
    </cfRule>
    <cfRule type="cellIs" dxfId="14916" priority="5026" operator="equal">
      <formula>""</formula>
    </cfRule>
  </conditionalFormatting>
  <conditionalFormatting sqref="H2188 H2195:H2197">
    <cfRule type="cellIs" dxfId="14915" priority="5023" operator="notEqual">
      <formula>""</formula>
    </cfRule>
    <cfRule type="cellIs" dxfId="14914" priority="5024" operator="equal">
      <formula>""</formula>
    </cfRule>
  </conditionalFormatting>
  <conditionalFormatting sqref="B2198:B2199">
    <cfRule type="cellIs" dxfId="14913" priority="5021" operator="notEqual">
      <formula>""</formula>
    </cfRule>
    <cfRule type="cellIs" dxfId="14912" priority="5022" operator="equal">
      <formula>""</formula>
    </cfRule>
  </conditionalFormatting>
  <conditionalFormatting sqref="P2188:P2198">
    <cfRule type="cellIs" dxfId="14911" priority="5019" operator="notEqual">
      <formula>""</formula>
    </cfRule>
    <cfRule type="cellIs" dxfId="14910" priority="5020" operator="equal">
      <formula>""</formula>
    </cfRule>
  </conditionalFormatting>
  <conditionalFormatting sqref="R2191:R2197">
    <cfRule type="cellIs" dxfId="14909" priority="5017" operator="notEqual">
      <formula>""</formula>
    </cfRule>
    <cfRule type="cellIs" dxfId="14908" priority="5018" operator="equal">
      <formula>""</formula>
    </cfRule>
  </conditionalFormatting>
  <conditionalFormatting sqref="I2194">
    <cfRule type="cellIs" dxfId="14907" priority="5015" operator="notEqual">
      <formula>""</formula>
    </cfRule>
    <cfRule type="cellIs" dxfId="14906" priority="5016" operator="equal">
      <formula>""</formula>
    </cfRule>
  </conditionalFormatting>
  <conditionalFormatting sqref="G2193:G2198">
    <cfRule type="cellIs" dxfId="14905" priority="5013" operator="notEqual">
      <formula>""</formula>
    </cfRule>
    <cfRule type="cellIs" dxfId="14904" priority="5014" operator="equal">
      <formula>""</formula>
    </cfRule>
  </conditionalFormatting>
  <conditionalFormatting sqref="G2199">
    <cfRule type="cellIs" dxfId="14903" priority="5011" operator="notEqual">
      <formula>""</formula>
    </cfRule>
    <cfRule type="cellIs" dxfId="14902" priority="5012" operator="equal">
      <formula>""</formula>
    </cfRule>
  </conditionalFormatting>
  <conditionalFormatting sqref="I2190:I2193">
    <cfRule type="cellIs" dxfId="14901" priority="5009" operator="notEqual">
      <formula>""</formula>
    </cfRule>
    <cfRule type="cellIs" dxfId="14900" priority="5010" operator="equal">
      <formula>""</formula>
    </cfRule>
  </conditionalFormatting>
  <conditionalFormatting sqref="I2195:I2198">
    <cfRule type="cellIs" dxfId="14899" priority="5007" operator="notEqual">
      <formula>""</formula>
    </cfRule>
    <cfRule type="cellIs" dxfId="14898" priority="5008" operator="equal">
      <formula>""</formula>
    </cfRule>
  </conditionalFormatting>
  <conditionalFormatting sqref="F2199">
    <cfRule type="cellIs" dxfId="14897" priority="5005" operator="notEqual">
      <formula>""</formula>
    </cfRule>
    <cfRule type="cellIs" dxfId="14896" priority="5006" operator="equal">
      <formula>""</formula>
    </cfRule>
  </conditionalFormatting>
  <conditionalFormatting sqref="J2196">
    <cfRule type="cellIs" dxfId="14895" priority="5003" operator="notEqual">
      <formula>""</formula>
    </cfRule>
    <cfRule type="cellIs" dxfId="14894" priority="5004" operator="equal">
      <formula>""</formula>
    </cfRule>
  </conditionalFormatting>
  <conditionalFormatting sqref="E2193:E2199">
    <cfRule type="cellIs" dxfId="14893" priority="5001" operator="notEqual">
      <formula>""</formula>
    </cfRule>
    <cfRule type="cellIs" dxfId="14892" priority="5002" operator="equal">
      <formula>""</formula>
    </cfRule>
  </conditionalFormatting>
  <conditionalFormatting sqref="F2194:F2198">
    <cfRule type="cellIs" dxfId="14891" priority="4999" operator="notEqual">
      <formula>""</formula>
    </cfRule>
    <cfRule type="cellIs" dxfId="14890" priority="5000" operator="equal">
      <formula>""</formula>
    </cfRule>
  </conditionalFormatting>
  <conditionalFormatting sqref="D2197:D2198">
    <cfRule type="cellIs" dxfId="14889" priority="4997" operator="notEqual">
      <formula>""</formula>
    </cfRule>
    <cfRule type="cellIs" dxfId="14888" priority="4998" operator="equal">
      <formula>""</formula>
    </cfRule>
  </conditionalFormatting>
  <conditionalFormatting sqref="O2188:O2193">
    <cfRule type="cellIs" dxfId="14887" priority="4995" operator="notEqual">
      <formula>""</formula>
    </cfRule>
    <cfRule type="cellIs" dxfId="14886" priority="4996" operator="equal">
      <formula>""</formula>
    </cfRule>
  </conditionalFormatting>
  <conditionalFormatting sqref="H2189">
    <cfRule type="cellIs" dxfId="14885" priority="4993" operator="notEqual">
      <formula>""</formula>
    </cfRule>
    <cfRule type="cellIs" dxfId="14884" priority="4994" operator="equal">
      <formula>""</formula>
    </cfRule>
  </conditionalFormatting>
  <conditionalFormatting sqref="H2190:H2194">
    <cfRule type="cellIs" dxfId="14883" priority="4991" operator="notEqual">
      <formula>""</formula>
    </cfRule>
    <cfRule type="cellIs" dxfId="14882" priority="4992" operator="equal">
      <formula>""</formula>
    </cfRule>
  </conditionalFormatting>
  <conditionalFormatting sqref="L2188:L2193">
    <cfRule type="cellIs" dxfId="14881" priority="4989" operator="notEqual">
      <formula>""</formula>
    </cfRule>
    <cfRule type="cellIs" dxfId="14880" priority="4990" operator="equal">
      <formula>""</formula>
    </cfRule>
  </conditionalFormatting>
  <conditionalFormatting sqref="F2188:F2193">
    <cfRule type="cellIs" dxfId="14879" priority="4987" operator="notEqual">
      <formula>""</formula>
    </cfRule>
    <cfRule type="cellIs" dxfId="14878" priority="4988" operator="equal">
      <formula>""</formula>
    </cfRule>
  </conditionalFormatting>
  <conditionalFormatting sqref="M2188:M2198">
    <cfRule type="cellIs" dxfId="14877" priority="4985" operator="notEqual">
      <formula>""</formula>
    </cfRule>
    <cfRule type="cellIs" dxfId="14876" priority="4986" operator="equal">
      <formula>""</formula>
    </cfRule>
  </conditionalFormatting>
  <conditionalFormatting sqref="D2191:D2196">
    <cfRule type="cellIs" dxfId="14875" priority="4983" operator="notEqual">
      <formula>""</formula>
    </cfRule>
    <cfRule type="cellIs" dxfId="14874" priority="4984" operator="equal">
      <formula>""</formula>
    </cfRule>
  </conditionalFormatting>
  <conditionalFormatting sqref="Q2203:U2204 H2214:I2214 R2205 K2213 K2214:M2214 J2212:J2214 H2213 S2205:S2210 O2214:P2214 O2213 N2203:N2214 Q2205:Q2214">
    <cfRule type="cellIs" dxfId="14873" priority="4981" operator="notEqual">
      <formula>""</formula>
    </cfRule>
    <cfRule type="cellIs" dxfId="14872" priority="4982" operator="equal">
      <formula>""</formula>
    </cfRule>
  </conditionalFormatting>
  <conditionalFormatting sqref="B2203:C2212 I2203:J2204 C2213:C2214 E2203:E2207 G2203:G2207 J2205:J2210">
    <cfRule type="cellIs" dxfId="14871" priority="4979" operator="notEqual">
      <formula>""</formula>
    </cfRule>
    <cfRule type="cellIs" dxfId="14870" priority="4980" operator="equal">
      <formula>""</formula>
    </cfRule>
  </conditionalFormatting>
  <conditionalFormatting sqref="K2203:K2212">
    <cfRule type="cellIs" dxfId="14869" priority="4977" operator="notEqual">
      <formula>""</formula>
    </cfRule>
    <cfRule type="cellIs" dxfId="14868" priority="4978" operator="equal">
      <formula>""</formula>
    </cfRule>
  </conditionalFormatting>
  <conditionalFormatting sqref="D2203 D2214">
    <cfRule type="cellIs" dxfId="14867" priority="4975" operator="notEqual">
      <formula>""</formula>
    </cfRule>
    <cfRule type="cellIs" dxfId="14866" priority="4976" operator="equal">
      <formula>""</formula>
    </cfRule>
  </conditionalFormatting>
  <conditionalFormatting sqref="R2213:R2214">
    <cfRule type="cellIs" dxfId="14865" priority="4973" operator="notEqual">
      <formula>""</formula>
    </cfRule>
    <cfRule type="cellIs" dxfId="14864" priority="4974" operator="equal">
      <formula>""</formula>
    </cfRule>
  </conditionalFormatting>
  <conditionalFormatting sqref="O2209:O2212">
    <cfRule type="cellIs" dxfId="14863" priority="4971" operator="notEqual">
      <formula>""</formula>
    </cfRule>
    <cfRule type="cellIs" dxfId="14862" priority="4972" operator="equal">
      <formula>""</formula>
    </cfRule>
  </conditionalFormatting>
  <conditionalFormatting sqref="L2209:L2213">
    <cfRule type="cellIs" dxfId="14861" priority="4969" operator="notEqual">
      <formula>""</formula>
    </cfRule>
    <cfRule type="cellIs" dxfId="14860" priority="4970" operator="equal">
      <formula>""</formula>
    </cfRule>
  </conditionalFormatting>
  <conditionalFormatting sqref="D2204:D2205">
    <cfRule type="cellIs" dxfId="14859" priority="4967" operator="notEqual">
      <formula>""</formula>
    </cfRule>
    <cfRule type="cellIs" dxfId="14858" priority="4968" operator="equal">
      <formula>""</formula>
    </cfRule>
  </conditionalFormatting>
  <conditionalFormatting sqref="U2205:U2214">
    <cfRule type="cellIs" dxfId="14857" priority="4965" operator="notEqual">
      <formula>""</formula>
    </cfRule>
    <cfRule type="cellIs" dxfId="14856" priority="4966" operator="equal">
      <formula>""</formula>
    </cfRule>
  </conditionalFormatting>
  <conditionalFormatting sqref="T2205:T2214">
    <cfRule type="cellIs" dxfId="14855" priority="4963" operator="notEqual">
      <formula>""</formula>
    </cfRule>
    <cfRule type="cellIs" dxfId="14854" priority="4964" operator="equal">
      <formula>""</formula>
    </cfRule>
  </conditionalFormatting>
  <conditionalFormatting sqref="S2211:S2214">
    <cfRule type="cellIs" dxfId="14853" priority="4961" operator="notEqual">
      <formula>""</formula>
    </cfRule>
    <cfRule type="cellIs" dxfId="14852" priority="4962" operator="equal">
      <formula>""</formula>
    </cfRule>
  </conditionalFormatting>
  <conditionalFormatting sqref="H2203 H2210:H2212">
    <cfRule type="cellIs" dxfId="14851" priority="4959" operator="notEqual">
      <formula>""</formula>
    </cfRule>
    <cfRule type="cellIs" dxfId="14850" priority="4960" operator="equal">
      <formula>""</formula>
    </cfRule>
  </conditionalFormatting>
  <conditionalFormatting sqref="B2213:B2214">
    <cfRule type="cellIs" dxfId="14849" priority="4957" operator="notEqual">
      <formula>""</formula>
    </cfRule>
    <cfRule type="cellIs" dxfId="14848" priority="4958" operator="equal">
      <formula>""</formula>
    </cfRule>
  </conditionalFormatting>
  <conditionalFormatting sqref="P2203:P2213">
    <cfRule type="cellIs" dxfId="14847" priority="4955" operator="notEqual">
      <formula>""</formula>
    </cfRule>
    <cfRule type="cellIs" dxfId="14846" priority="4956" operator="equal">
      <formula>""</formula>
    </cfRule>
  </conditionalFormatting>
  <conditionalFormatting sqref="R2206:R2212">
    <cfRule type="cellIs" dxfId="14845" priority="4953" operator="notEqual">
      <formula>""</formula>
    </cfRule>
    <cfRule type="cellIs" dxfId="14844" priority="4954" operator="equal">
      <formula>""</formula>
    </cfRule>
  </conditionalFormatting>
  <conditionalFormatting sqref="I2209">
    <cfRule type="cellIs" dxfId="14843" priority="4951" operator="notEqual">
      <formula>""</formula>
    </cfRule>
    <cfRule type="cellIs" dxfId="14842" priority="4952" operator="equal">
      <formula>""</formula>
    </cfRule>
  </conditionalFormatting>
  <conditionalFormatting sqref="G2208:G2213">
    <cfRule type="cellIs" dxfId="14841" priority="4949" operator="notEqual">
      <formula>""</formula>
    </cfRule>
    <cfRule type="cellIs" dxfId="14840" priority="4950" operator="equal">
      <formula>""</formula>
    </cfRule>
  </conditionalFormatting>
  <conditionalFormatting sqref="G2214">
    <cfRule type="cellIs" dxfId="14839" priority="4947" operator="notEqual">
      <formula>""</formula>
    </cfRule>
    <cfRule type="cellIs" dxfId="14838" priority="4948" operator="equal">
      <formula>""</formula>
    </cfRule>
  </conditionalFormatting>
  <conditionalFormatting sqref="I2205:I2208">
    <cfRule type="cellIs" dxfId="14837" priority="4945" operator="notEqual">
      <formula>""</formula>
    </cfRule>
    <cfRule type="cellIs" dxfId="14836" priority="4946" operator="equal">
      <formula>""</formula>
    </cfRule>
  </conditionalFormatting>
  <conditionalFormatting sqref="I2210:I2213">
    <cfRule type="cellIs" dxfId="14835" priority="4943" operator="notEqual">
      <formula>""</formula>
    </cfRule>
    <cfRule type="cellIs" dxfId="14834" priority="4944" operator="equal">
      <formula>""</formula>
    </cfRule>
  </conditionalFormatting>
  <conditionalFormatting sqref="F2214">
    <cfRule type="cellIs" dxfId="14833" priority="4941" operator="notEqual">
      <formula>""</formula>
    </cfRule>
    <cfRule type="cellIs" dxfId="14832" priority="4942" operator="equal">
      <formula>""</formula>
    </cfRule>
  </conditionalFormatting>
  <conditionalFormatting sqref="J2211">
    <cfRule type="cellIs" dxfId="14831" priority="4939" operator="notEqual">
      <formula>""</formula>
    </cfRule>
    <cfRule type="cellIs" dxfId="14830" priority="4940" operator="equal">
      <formula>""</formula>
    </cfRule>
  </conditionalFormatting>
  <conditionalFormatting sqref="E2208:E2214">
    <cfRule type="cellIs" dxfId="14829" priority="4937" operator="notEqual">
      <formula>""</formula>
    </cfRule>
    <cfRule type="cellIs" dxfId="14828" priority="4938" operator="equal">
      <formula>""</formula>
    </cfRule>
  </conditionalFormatting>
  <conditionalFormatting sqref="F2209:F2213">
    <cfRule type="cellIs" dxfId="14827" priority="4935" operator="notEqual">
      <formula>""</formula>
    </cfRule>
    <cfRule type="cellIs" dxfId="14826" priority="4936" operator="equal">
      <formula>""</formula>
    </cfRule>
  </conditionalFormatting>
  <conditionalFormatting sqref="D2212:D2213">
    <cfRule type="cellIs" dxfId="14825" priority="4933" operator="notEqual">
      <formula>""</formula>
    </cfRule>
    <cfRule type="cellIs" dxfId="14824" priority="4934" operator="equal">
      <formula>""</formula>
    </cfRule>
  </conditionalFormatting>
  <conditionalFormatting sqref="O2203:O2208">
    <cfRule type="cellIs" dxfId="14823" priority="4931" operator="notEqual">
      <formula>""</formula>
    </cfRule>
    <cfRule type="cellIs" dxfId="14822" priority="4932" operator="equal">
      <formula>""</formula>
    </cfRule>
  </conditionalFormatting>
  <conditionalFormatting sqref="H2204">
    <cfRule type="cellIs" dxfId="14821" priority="4929" operator="notEqual">
      <formula>""</formula>
    </cfRule>
    <cfRule type="cellIs" dxfId="14820" priority="4930" operator="equal">
      <formula>""</formula>
    </cfRule>
  </conditionalFormatting>
  <conditionalFormatting sqref="H2205:H2209">
    <cfRule type="cellIs" dxfId="14819" priority="4927" operator="notEqual">
      <formula>""</formula>
    </cfRule>
    <cfRule type="cellIs" dxfId="14818" priority="4928" operator="equal">
      <formula>""</formula>
    </cfRule>
  </conditionalFormatting>
  <conditionalFormatting sqref="L2203:L2208">
    <cfRule type="cellIs" dxfId="14817" priority="4925" operator="notEqual">
      <formula>""</formula>
    </cfRule>
    <cfRule type="cellIs" dxfId="14816" priority="4926" operator="equal">
      <formula>""</formula>
    </cfRule>
  </conditionalFormatting>
  <conditionalFormatting sqref="F2203:F2208">
    <cfRule type="cellIs" dxfId="14815" priority="4923" operator="notEqual">
      <formula>""</formula>
    </cfRule>
    <cfRule type="cellIs" dxfId="14814" priority="4924" operator="equal">
      <formula>""</formula>
    </cfRule>
  </conditionalFormatting>
  <conditionalFormatting sqref="M2203:M2213">
    <cfRule type="cellIs" dxfId="14813" priority="4921" operator="notEqual">
      <formula>""</formula>
    </cfRule>
    <cfRule type="cellIs" dxfId="14812" priority="4922" operator="equal">
      <formula>""</formula>
    </cfRule>
  </conditionalFormatting>
  <conditionalFormatting sqref="D2206:D2211">
    <cfRule type="cellIs" dxfId="14811" priority="4919" operator="notEqual">
      <formula>""</formula>
    </cfRule>
    <cfRule type="cellIs" dxfId="14810" priority="4920" operator="equal">
      <formula>""</formula>
    </cfRule>
  </conditionalFormatting>
  <conditionalFormatting sqref="Q2218:U2219 H2229:I2229 R2220 K2228 K2229:M2229 J2227:J2229 H2228 S2220:S2225 O2229:P2229 O2228 N2218:N2229 Q2220:Q2229">
    <cfRule type="cellIs" dxfId="14809" priority="4917" operator="notEqual">
      <formula>""</formula>
    </cfRule>
    <cfRule type="cellIs" dxfId="14808" priority="4918" operator="equal">
      <formula>""</formula>
    </cfRule>
  </conditionalFormatting>
  <conditionalFormatting sqref="B2218:C2227 I2218:J2219 C2228:C2229 E2218:E2222 G2218:G2222 J2220:J2225">
    <cfRule type="cellIs" dxfId="14807" priority="4915" operator="notEqual">
      <formula>""</formula>
    </cfRule>
    <cfRule type="cellIs" dxfId="14806" priority="4916" operator="equal">
      <formula>""</formula>
    </cfRule>
  </conditionalFormatting>
  <conditionalFormatting sqref="K2218:K2227">
    <cfRule type="cellIs" dxfId="14805" priority="4913" operator="notEqual">
      <formula>""</formula>
    </cfRule>
    <cfRule type="cellIs" dxfId="14804" priority="4914" operator="equal">
      <formula>""</formula>
    </cfRule>
  </conditionalFormatting>
  <conditionalFormatting sqref="D2218 D2229">
    <cfRule type="cellIs" dxfId="14803" priority="4911" operator="notEqual">
      <formula>""</formula>
    </cfRule>
    <cfRule type="cellIs" dxfId="14802" priority="4912" operator="equal">
      <formula>""</formula>
    </cfRule>
  </conditionalFormatting>
  <conditionalFormatting sqref="R2228:R2229">
    <cfRule type="cellIs" dxfId="14801" priority="4909" operator="notEqual">
      <formula>""</formula>
    </cfRule>
    <cfRule type="cellIs" dxfId="14800" priority="4910" operator="equal">
      <formula>""</formula>
    </cfRule>
  </conditionalFormatting>
  <conditionalFormatting sqref="O2224:O2227">
    <cfRule type="cellIs" dxfId="14799" priority="4907" operator="notEqual">
      <formula>""</formula>
    </cfRule>
    <cfRule type="cellIs" dxfId="14798" priority="4908" operator="equal">
      <formula>""</formula>
    </cfRule>
  </conditionalFormatting>
  <conditionalFormatting sqref="L2224:L2228">
    <cfRule type="cellIs" dxfId="14797" priority="4905" operator="notEqual">
      <formula>""</formula>
    </cfRule>
    <cfRule type="cellIs" dxfId="14796" priority="4906" operator="equal">
      <formula>""</formula>
    </cfRule>
  </conditionalFormatting>
  <conditionalFormatting sqref="D2219:D2220">
    <cfRule type="cellIs" dxfId="14795" priority="4903" operator="notEqual">
      <formula>""</formula>
    </cfRule>
    <cfRule type="cellIs" dxfId="14794" priority="4904" operator="equal">
      <formula>""</formula>
    </cfRule>
  </conditionalFormatting>
  <conditionalFormatting sqref="U2220:U2229">
    <cfRule type="cellIs" dxfId="14793" priority="4901" operator="notEqual">
      <formula>""</formula>
    </cfRule>
    <cfRule type="cellIs" dxfId="14792" priority="4902" operator="equal">
      <formula>""</formula>
    </cfRule>
  </conditionalFormatting>
  <conditionalFormatting sqref="T2220:T2229">
    <cfRule type="cellIs" dxfId="14791" priority="4899" operator="notEqual">
      <formula>""</formula>
    </cfRule>
    <cfRule type="cellIs" dxfId="14790" priority="4900" operator="equal">
      <formula>""</formula>
    </cfRule>
  </conditionalFormatting>
  <conditionalFormatting sqref="S2226:S2229">
    <cfRule type="cellIs" dxfId="14789" priority="4897" operator="notEqual">
      <formula>""</formula>
    </cfRule>
    <cfRule type="cellIs" dxfId="14788" priority="4898" operator="equal">
      <formula>""</formula>
    </cfRule>
  </conditionalFormatting>
  <conditionalFormatting sqref="H2218 H2225:H2227">
    <cfRule type="cellIs" dxfId="14787" priority="4895" operator="notEqual">
      <formula>""</formula>
    </cfRule>
    <cfRule type="cellIs" dxfId="14786" priority="4896" operator="equal">
      <formula>""</formula>
    </cfRule>
  </conditionalFormatting>
  <conditionalFormatting sqref="B2228:B2229">
    <cfRule type="cellIs" dxfId="14785" priority="4893" operator="notEqual">
      <formula>""</formula>
    </cfRule>
    <cfRule type="cellIs" dxfId="14784" priority="4894" operator="equal">
      <formula>""</formula>
    </cfRule>
  </conditionalFormatting>
  <conditionalFormatting sqref="P2218:P2228">
    <cfRule type="cellIs" dxfId="14783" priority="4891" operator="notEqual">
      <formula>""</formula>
    </cfRule>
    <cfRule type="cellIs" dxfId="14782" priority="4892" operator="equal">
      <formula>""</formula>
    </cfRule>
  </conditionalFormatting>
  <conditionalFormatting sqref="R2221:R2227">
    <cfRule type="cellIs" dxfId="14781" priority="4889" operator="notEqual">
      <formula>""</formula>
    </cfRule>
    <cfRule type="cellIs" dxfId="14780" priority="4890" operator="equal">
      <formula>""</formula>
    </cfRule>
  </conditionalFormatting>
  <conditionalFormatting sqref="I2224">
    <cfRule type="cellIs" dxfId="14779" priority="4887" operator="notEqual">
      <formula>""</formula>
    </cfRule>
    <cfRule type="cellIs" dxfId="14778" priority="4888" operator="equal">
      <formula>""</formula>
    </cfRule>
  </conditionalFormatting>
  <conditionalFormatting sqref="G2223:G2228">
    <cfRule type="cellIs" dxfId="14777" priority="4885" operator="notEqual">
      <formula>""</formula>
    </cfRule>
    <cfRule type="cellIs" dxfId="14776" priority="4886" operator="equal">
      <formula>""</formula>
    </cfRule>
  </conditionalFormatting>
  <conditionalFormatting sqref="G2229">
    <cfRule type="cellIs" dxfId="14775" priority="4883" operator="notEqual">
      <formula>""</formula>
    </cfRule>
    <cfRule type="cellIs" dxfId="14774" priority="4884" operator="equal">
      <formula>""</formula>
    </cfRule>
  </conditionalFormatting>
  <conditionalFormatting sqref="I2220:I2223">
    <cfRule type="cellIs" dxfId="14773" priority="4881" operator="notEqual">
      <formula>""</formula>
    </cfRule>
    <cfRule type="cellIs" dxfId="14772" priority="4882" operator="equal">
      <formula>""</formula>
    </cfRule>
  </conditionalFormatting>
  <conditionalFormatting sqref="I2225:I2228">
    <cfRule type="cellIs" dxfId="14771" priority="4879" operator="notEqual">
      <formula>""</formula>
    </cfRule>
    <cfRule type="cellIs" dxfId="14770" priority="4880" operator="equal">
      <formula>""</formula>
    </cfRule>
  </conditionalFormatting>
  <conditionalFormatting sqref="F2229">
    <cfRule type="cellIs" dxfId="14769" priority="4877" operator="notEqual">
      <formula>""</formula>
    </cfRule>
    <cfRule type="cellIs" dxfId="14768" priority="4878" operator="equal">
      <formula>""</formula>
    </cfRule>
  </conditionalFormatting>
  <conditionalFormatting sqref="J2226">
    <cfRule type="cellIs" dxfId="14767" priority="4875" operator="notEqual">
      <formula>""</formula>
    </cfRule>
    <cfRule type="cellIs" dxfId="14766" priority="4876" operator="equal">
      <formula>""</formula>
    </cfRule>
  </conditionalFormatting>
  <conditionalFormatting sqref="E2223:E2229">
    <cfRule type="cellIs" dxfId="14765" priority="4873" operator="notEqual">
      <formula>""</formula>
    </cfRule>
    <cfRule type="cellIs" dxfId="14764" priority="4874" operator="equal">
      <formula>""</formula>
    </cfRule>
  </conditionalFormatting>
  <conditionalFormatting sqref="F2224:F2228">
    <cfRule type="cellIs" dxfId="14763" priority="4871" operator="notEqual">
      <formula>""</formula>
    </cfRule>
    <cfRule type="cellIs" dxfId="14762" priority="4872" operator="equal">
      <formula>""</formula>
    </cfRule>
  </conditionalFormatting>
  <conditionalFormatting sqref="D2227:D2228">
    <cfRule type="cellIs" dxfId="14761" priority="4869" operator="notEqual">
      <formula>""</formula>
    </cfRule>
    <cfRule type="cellIs" dxfId="14760" priority="4870" operator="equal">
      <formula>""</formula>
    </cfRule>
  </conditionalFormatting>
  <conditionalFormatting sqref="O2218:O2223">
    <cfRule type="cellIs" dxfId="14759" priority="4867" operator="notEqual">
      <formula>""</formula>
    </cfRule>
    <cfRule type="cellIs" dxfId="14758" priority="4868" operator="equal">
      <formula>""</formula>
    </cfRule>
  </conditionalFormatting>
  <conditionalFormatting sqref="H2219">
    <cfRule type="cellIs" dxfId="14757" priority="4865" operator="notEqual">
      <formula>""</formula>
    </cfRule>
    <cfRule type="cellIs" dxfId="14756" priority="4866" operator="equal">
      <formula>""</formula>
    </cfRule>
  </conditionalFormatting>
  <conditionalFormatting sqref="H2220:H2224">
    <cfRule type="cellIs" dxfId="14755" priority="4863" operator="notEqual">
      <formula>""</formula>
    </cfRule>
    <cfRule type="cellIs" dxfId="14754" priority="4864" operator="equal">
      <formula>""</formula>
    </cfRule>
  </conditionalFormatting>
  <conditionalFormatting sqref="L2218:L2223">
    <cfRule type="cellIs" dxfId="14753" priority="4861" operator="notEqual">
      <formula>""</formula>
    </cfRule>
    <cfRule type="cellIs" dxfId="14752" priority="4862" operator="equal">
      <formula>""</formula>
    </cfRule>
  </conditionalFormatting>
  <conditionalFormatting sqref="F2218:F2223">
    <cfRule type="cellIs" dxfId="14751" priority="4859" operator="notEqual">
      <formula>""</formula>
    </cfRule>
    <cfRule type="cellIs" dxfId="14750" priority="4860" operator="equal">
      <formula>""</formula>
    </cfRule>
  </conditionalFormatting>
  <conditionalFormatting sqref="M2218:M2228">
    <cfRule type="cellIs" dxfId="14749" priority="4857" operator="notEqual">
      <formula>""</formula>
    </cfRule>
    <cfRule type="cellIs" dxfId="14748" priority="4858" operator="equal">
      <formula>""</formula>
    </cfRule>
  </conditionalFormatting>
  <conditionalFormatting sqref="D2221:D2226">
    <cfRule type="cellIs" dxfId="14747" priority="4855" operator="notEqual">
      <formula>""</formula>
    </cfRule>
    <cfRule type="cellIs" dxfId="14746" priority="4856" operator="equal">
      <formula>""</formula>
    </cfRule>
  </conditionalFormatting>
  <conditionalFormatting sqref="Q2233:U2234 H2244:I2244 R2235 K2243 K2244:M2244 J2242:J2244 H2243 S2235:S2240 O2244:P2244 O2243 N2233:N2244 Q2235:Q2244">
    <cfRule type="cellIs" dxfId="14745" priority="4853" operator="notEqual">
      <formula>""</formula>
    </cfRule>
    <cfRule type="cellIs" dxfId="14744" priority="4854" operator="equal">
      <formula>""</formula>
    </cfRule>
  </conditionalFormatting>
  <conditionalFormatting sqref="B2233:C2242 I2233:J2234 C2243:C2244 E2233:E2237 G2233:G2237 J2235:J2240">
    <cfRule type="cellIs" dxfId="14743" priority="4851" operator="notEqual">
      <formula>""</formula>
    </cfRule>
    <cfRule type="cellIs" dxfId="14742" priority="4852" operator="equal">
      <formula>""</formula>
    </cfRule>
  </conditionalFormatting>
  <conditionalFormatting sqref="K2233:K2242">
    <cfRule type="cellIs" dxfId="14741" priority="4849" operator="notEqual">
      <formula>""</formula>
    </cfRule>
    <cfRule type="cellIs" dxfId="14740" priority="4850" operator="equal">
      <formula>""</formula>
    </cfRule>
  </conditionalFormatting>
  <conditionalFormatting sqref="D2233 D2244">
    <cfRule type="cellIs" dxfId="14739" priority="4847" operator="notEqual">
      <formula>""</formula>
    </cfRule>
    <cfRule type="cellIs" dxfId="14738" priority="4848" operator="equal">
      <formula>""</formula>
    </cfRule>
  </conditionalFormatting>
  <conditionalFormatting sqref="R2243:R2244">
    <cfRule type="cellIs" dxfId="14737" priority="4845" operator="notEqual">
      <formula>""</formula>
    </cfRule>
    <cfRule type="cellIs" dxfId="14736" priority="4846" operator="equal">
      <formula>""</formula>
    </cfRule>
  </conditionalFormatting>
  <conditionalFormatting sqref="O2239:O2242">
    <cfRule type="cellIs" dxfId="14735" priority="4843" operator="notEqual">
      <formula>""</formula>
    </cfRule>
    <cfRule type="cellIs" dxfId="14734" priority="4844" operator="equal">
      <formula>""</formula>
    </cfRule>
  </conditionalFormatting>
  <conditionalFormatting sqref="L2239:L2243">
    <cfRule type="cellIs" dxfId="14733" priority="4841" operator="notEqual">
      <formula>""</formula>
    </cfRule>
    <cfRule type="cellIs" dxfId="14732" priority="4842" operator="equal">
      <formula>""</formula>
    </cfRule>
  </conditionalFormatting>
  <conditionalFormatting sqref="D2234:D2235">
    <cfRule type="cellIs" dxfId="14731" priority="4839" operator="notEqual">
      <formula>""</formula>
    </cfRule>
    <cfRule type="cellIs" dxfId="14730" priority="4840" operator="equal">
      <formula>""</formula>
    </cfRule>
  </conditionalFormatting>
  <conditionalFormatting sqref="U2235:U2244">
    <cfRule type="cellIs" dxfId="14729" priority="4837" operator="notEqual">
      <formula>""</formula>
    </cfRule>
    <cfRule type="cellIs" dxfId="14728" priority="4838" operator="equal">
      <formula>""</formula>
    </cfRule>
  </conditionalFormatting>
  <conditionalFormatting sqref="T2235:T2244">
    <cfRule type="cellIs" dxfId="14727" priority="4835" operator="notEqual">
      <formula>""</formula>
    </cfRule>
    <cfRule type="cellIs" dxfId="14726" priority="4836" operator="equal">
      <formula>""</formula>
    </cfRule>
  </conditionalFormatting>
  <conditionalFormatting sqref="S2241:S2244">
    <cfRule type="cellIs" dxfId="14725" priority="4833" operator="notEqual">
      <formula>""</formula>
    </cfRule>
    <cfRule type="cellIs" dxfId="14724" priority="4834" operator="equal">
      <formula>""</formula>
    </cfRule>
  </conditionalFormatting>
  <conditionalFormatting sqref="H2233 H2240:H2242">
    <cfRule type="cellIs" dxfId="14723" priority="4831" operator="notEqual">
      <formula>""</formula>
    </cfRule>
    <cfRule type="cellIs" dxfId="14722" priority="4832" operator="equal">
      <formula>""</formula>
    </cfRule>
  </conditionalFormatting>
  <conditionalFormatting sqref="B2243:B2244">
    <cfRule type="cellIs" dxfId="14721" priority="4829" operator="notEqual">
      <formula>""</formula>
    </cfRule>
    <cfRule type="cellIs" dxfId="14720" priority="4830" operator="equal">
      <formula>""</formula>
    </cfRule>
  </conditionalFormatting>
  <conditionalFormatting sqref="P2233:P2243">
    <cfRule type="cellIs" dxfId="14719" priority="4827" operator="notEqual">
      <formula>""</formula>
    </cfRule>
    <cfRule type="cellIs" dxfId="14718" priority="4828" operator="equal">
      <formula>""</formula>
    </cfRule>
  </conditionalFormatting>
  <conditionalFormatting sqref="R2236:R2242">
    <cfRule type="cellIs" dxfId="14717" priority="4825" operator="notEqual">
      <formula>""</formula>
    </cfRule>
    <cfRule type="cellIs" dxfId="14716" priority="4826" operator="equal">
      <formula>""</formula>
    </cfRule>
  </conditionalFormatting>
  <conditionalFormatting sqref="I2239">
    <cfRule type="cellIs" dxfId="14715" priority="4823" operator="notEqual">
      <formula>""</formula>
    </cfRule>
    <cfRule type="cellIs" dxfId="14714" priority="4824" operator="equal">
      <formula>""</formula>
    </cfRule>
  </conditionalFormatting>
  <conditionalFormatting sqref="G2238:G2243">
    <cfRule type="cellIs" dxfId="14713" priority="4821" operator="notEqual">
      <formula>""</formula>
    </cfRule>
    <cfRule type="cellIs" dxfId="14712" priority="4822" operator="equal">
      <formula>""</formula>
    </cfRule>
  </conditionalFormatting>
  <conditionalFormatting sqref="G2244">
    <cfRule type="cellIs" dxfId="14711" priority="4819" operator="notEqual">
      <formula>""</formula>
    </cfRule>
    <cfRule type="cellIs" dxfId="14710" priority="4820" operator="equal">
      <formula>""</formula>
    </cfRule>
  </conditionalFormatting>
  <conditionalFormatting sqref="I2235:I2238">
    <cfRule type="cellIs" dxfId="14709" priority="4817" operator="notEqual">
      <formula>""</formula>
    </cfRule>
    <cfRule type="cellIs" dxfId="14708" priority="4818" operator="equal">
      <formula>""</formula>
    </cfRule>
  </conditionalFormatting>
  <conditionalFormatting sqref="I2240:I2243">
    <cfRule type="cellIs" dxfId="14707" priority="4815" operator="notEqual">
      <formula>""</formula>
    </cfRule>
    <cfRule type="cellIs" dxfId="14706" priority="4816" operator="equal">
      <formula>""</formula>
    </cfRule>
  </conditionalFormatting>
  <conditionalFormatting sqref="F2244">
    <cfRule type="cellIs" dxfId="14705" priority="4813" operator="notEqual">
      <formula>""</formula>
    </cfRule>
    <cfRule type="cellIs" dxfId="14704" priority="4814" operator="equal">
      <formula>""</formula>
    </cfRule>
  </conditionalFormatting>
  <conditionalFormatting sqref="J2241">
    <cfRule type="cellIs" dxfId="14703" priority="4811" operator="notEqual">
      <formula>""</formula>
    </cfRule>
    <cfRule type="cellIs" dxfId="14702" priority="4812" operator="equal">
      <formula>""</formula>
    </cfRule>
  </conditionalFormatting>
  <conditionalFormatting sqref="E2238:E2244">
    <cfRule type="cellIs" dxfId="14701" priority="4809" operator="notEqual">
      <formula>""</formula>
    </cfRule>
    <cfRule type="cellIs" dxfId="14700" priority="4810" operator="equal">
      <formula>""</formula>
    </cfRule>
  </conditionalFormatting>
  <conditionalFormatting sqref="F2239:F2243">
    <cfRule type="cellIs" dxfId="14699" priority="4807" operator="notEqual">
      <formula>""</formula>
    </cfRule>
    <cfRule type="cellIs" dxfId="14698" priority="4808" operator="equal">
      <formula>""</formula>
    </cfRule>
  </conditionalFormatting>
  <conditionalFormatting sqref="D2242:D2243">
    <cfRule type="cellIs" dxfId="14697" priority="4805" operator="notEqual">
      <formula>""</formula>
    </cfRule>
    <cfRule type="cellIs" dxfId="14696" priority="4806" operator="equal">
      <formula>""</formula>
    </cfRule>
  </conditionalFormatting>
  <conditionalFormatting sqref="O2233:O2238">
    <cfRule type="cellIs" dxfId="14695" priority="4803" operator="notEqual">
      <formula>""</formula>
    </cfRule>
    <cfRule type="cellIs" dxfId="14694" priority="4804" operator="equal">
      <formula>""</formula>
    </cfRule>
  </conditionalFormatting>
  <conditionalFormatting sqref="H2234">
    <cfRule type="cellIs" dxfId="14693" priority="4801" operator="notEqual">
      <formula>""</formula>
    </cfRule>
    <cfRule type="cellIs" dxfId="14692" priority="4802" operator="equal">
      <formula>""</formula>
    </cfRule>
  </conditionalFormatting>
  <conditionalFormatting sqref="H2235:H2239">
    <cfRule type="cellIs" dxfId="14691" priority="4799" operator="notEqual">
      <formula>""</formula>
    </cfRule>
    <cfRule type="cellIs" dxfId="14690" priority="4800" operator="equal">
      <formula>""</formula>
    </cfRule>
  </conditionalFormatting>
  <conditionalFormatting sqref="L2233:L2238">
    <cfRule type="cellIs" dxfId="14689" priority="4797" operator="notEqual">
      <formula>""</formula>
    </cfRule>
    <cfRule type="cellIs" dxfId="14688" priority="4798" operator="equal">
      <formula>""</formula>
    </cfRule>
  </conditionalFormatting>
  <conditionalFormatting sqref="F2233:F2238">
    <cfRule type="cellIs" dxfId="14687" priority="4795" operator="notEqual">
      <formula>""</formula>
    </cfRule>
    <cfRule type="cellIs" dxfId="14686" priority="4796" operator="equal">
      <formula>""</formula>
    </cfRule>
  </conditionalFormatting>
  <conditionalFormatting sqref="M2233:M2243">
    <cfRule type="cellIs" dxfId="14685" priority="4793" operator="notEqual">
      <formula>""</formula>
    </cfRule>
    <cfRule type="cellIs" dxfId="14684" priority="4794" operator="equal">
      <formula>""</formula>
    </cfRule>
  </conditionalFormatting>
  <conditionalFormatting sqref="D2236:D2241">
    <cfRule type="cellIs" dxfId="14683" priority="4791" operator="notEqual">
      <formula>""</formula>
    </cfRule>
    <cfRule type="cellIs" dxfId="14682" priority="4792" operator="equal">
      <formula>""</formula>
    </cfRule>
  </conditionalFormatting>
  <conditionalFormatting sqref="Q2248:U2249 H2259:I2259 R2250 K2258 K2259:M2259 J2257:J2259 H2258 S2250:S2255 O2259:P2259 O2258 N2248:N2259 Q2250:Q2259">
    <cfRule type="cellIs" dxfId="14681" priority="4789" operator="notEqual">
      <formula>""</formula>
    </cfRule>
    <cfRule type="cellIs" dxfId="14680" priority="4790" operator="equal">
      <formula>""</formula>
    </cfRule>
  </conditionalFormatting>
  <conditionalFormatting sqref="B2248:C2257 I2248:J2249 C2258:C2259 E2248:E2252 G2248:G2252 J2250:J2255">
    <cfRule type="cellIs" dxfId="14679" priority="4787" operator="notEqual">
      <formula>""</formula>
    </cfRule>
    <cfRule type="cellIs" dxfId="14678" priority="4788" operator="equal">
      <formula>""</formula>
    </cfRule>
  </conditionalFormatting>
  <conditionalFormatting sqref="K2248:K2257">
    <cfRule type="cellIs" dxfId="14677" priority="4785" operator="notEqual">
      <formula>""</formula>
    </cfRule>
    <cfRule type="cellIs" dxfId="14676" priority="4786" operator="equal">
      <formula>""</formula>
    </cfRule>
  </conditionalFormatting>
  <conditionalFormatting sqref="D2248 D2259">
    <cfRule type="cellIs" dxfId="14675" priority="4783" operator="notEqual">
      <formula>""</formula>
    </cfRule>
    <cfRule type="cellIs" dxfId="14674" priority="4784" operator="equal">
      <formula>""</formula>
    </cfRule>
  </conditionalFormatting>
  <conditionalFormatting sqref="R2258:R2259">
    <cfRule type="cellIs" dxfId="14673" priority="4781" operator="notEqual">
      <formula>""</formula>
    </cfRule>
    <cfRule type="cellIs" dxfId="14672" priority="4782" operator="equal">
      <formula>""</formula>
    </cfRule>
  </conditionalFormatting>
  <conditionalFormatting sqref="O2254:O2257">
    <cfRule type="cellIs" dxfId="14671" priority="4779" operator="notEqual">
      <formula>""</formula>
    </cfRule>
    <cfRule type="cellIs" dxfId="14670" priority="4780" operator="equal">
      <formula>""</formula>
    </cfRule>
  </conditionalFormatting>
  <conditionalFormatting sqref="L2254:L2258">
    <cfRule type="cellIs" dxfId="14669" priority="4777" operator="notEqual">
      <formula>""</formula>
    </cfRule>
    <cfRule type="cellIs" dxfId="14668" priority="4778" operator="equal">
      <formula>""</formula>
    </cfRule>
  </conditionalFormatting>
  <conditionalFormatting sqref="D2249:D2250">
    <cfRule type="cellIs" dxfId="14667" priority="4775" operator="notEqual">
      <formula>""</formula>
    </cfRule>
    <cfRule type="cellIs" dxfId="14666" priority="4776" operator="equal">
      <formula>""</formula>
    </cfRule>
  </conditionalFormatting>
  <conditionalFormatting sqref="U2250:U2259">
    <cfRule type="cellIs" dxfId="14665" priority="4773" operator="notEqual">
      <formula>""</formula>
    </cfRule>
    <cfRule type="cellIs" dxfId="14664" priority="4774" operator="equal">
      <formula>""</formula>
    </cfRule>
  </conditionalFormatting>
  <conditionalFormatting sqref="T2250:T2259">
    <cfRule type="cellIs" dxfId="14663" priority="4771" operator="notEqual">
      <formula>""</formula>
    </cfRule>
    <cfRule type="cellIs" dxfId="14662" priority="4772" operator="equal">
      <formula>""</formula>
    </cfRule>
  </conditionalFormatting>
  <conditionalFormatting sqref="S2256:S2259">
    <cfRule type="cellIs" dxfId="14661" priority="4769" operator="notEqual">
      <formula>""</formula>
    </cfRule>
    <cfRule type="cellIs" dxfId="14660" priority="4770" operator="equal">
      <formula>""</formula>
    </cfRule>
  </conditionalFormatting>
  <conditionalFormatting sqref="H2248 H2255:H2257">
    <cfRule type="cellIs" dxfId="14659" priority="4767" operator="notEqual">
      <formula>""</formula>
    </cfRule>
    <cfRule type="cellIs" dxfId="14658" priority="4768" operator="equal">
      <formula>""</formula>
    </cfRule>
  </conditionalFormatting>
  <conditionalFormatting sqref="B2258:B2259">
    <cfRule type="cellIs" dxfId="14657" priority="4765" operator="notEqual">
      <formula>""</formula>
    </cfRule>
    <cfRule type="cellIs" dxfId="14656" priority="4766" operator="equal">
      <formula>""</formula>
    </cfRule>
  </conditionalFormatting>
  <conditionalFormatting sqref="P2248:P2258">
    <cfRule type="cellIs" dxfId="14655" priority="4763" operator="notEqual">
      <formula>""</formula>
    </cfRule>
    <cfRule type="cellIs" dxfId="14654" priority="4764" operator="equal">
      <formula>""</formula>
    </cfRule>
  </conditionalFormatting>
  <conditionalFormatting sqref="R2251:R2257">
    <cfRule type="cellIs" dxfId="14653" priority="4761" operator="notEqual">
      <formula>""</formula>
    </cfRule>
    <cfRule type="cellIs" dxfId="14652" priority="4762" operator="equal">
      <formula>""</formula>
    </cfRule>
  </conditionalFormatting>
  <conditionalFormatting sqref="I2254">
    <cfRule type="cellIs" dxfId="14651" priority="4759" operator="notEqual">
      <formula>""</formula>
    </cfRule>
    <cfRule type="cellIs" dxfId="14650" priority="4760" operator="equal">
      <formula>""</formula>
    </cfRule>
  </conditionalFormatting>
  <conditionalFormatting sqref="G2253:G2258">
    <cfRule type="cellIs" dxfId="14649" priority="4757" operator="notEqual">
      <formula>""</formula>
    </cfRule>
    <cfRule type="cellIs" dxfId="14648" priority="4758" operator="equal">
      <formula>""</formula>
    </cfRule>
  </conditionalFormatting>
  <conditionalFormatting sqref="G2259">
    <cfRule type="cellIs" dxfId="14647" priority="4755" operator="notEqual">
      <formula>""</formula>
    </cfRule>
    <cfRule type="cellIs" dxfId="14646" priority="4756" operator="equal">
      <formula>""</formula>
    </cfRule>
  </conditionalFormatting>
  <conditionalFormatting sqref="I2250:I2253">
    <cfRule type="cellIs" dxfId="14645" priority="4753" operator="notEqual">
      <formula>""</formula>
    </cfRule>
    <cfRule type="cellIs" dxfId="14644" priority="4754" operator="equal">
      <formula>""</formula>
    </cfRule>
  </conditionalFormatting>
  <conditionalFormatting sqref="I2255:I2258">
    <cfRule type="cellIs" dxfId="14643" priority="4751" operator="notEqual">
      <formula>""</formula>
    </cfRule>
    <cfRule type="cellIs" dxfId="14642" priority="4752" operator="equal">
      <formula>""</formula>
    </cfRule>
  </conditionalFormatting>
  <conditionalFormatting sqref="F2259">
    <cfRule type="cellIs" dxfId="14641" priority="4749" operator="notEqual">
      <formula>""</formula>
    </cfRule>
    <cfRule type="cellIs" dxfId="14640" priority="4750" operator="equal">
      <formula>""</formula>
    </cfRule>
  </conditionalFormatting>
  <conditionalFormatting sqref="J2256">
    <cfRule type="cellIs" dxfId="14639" priority="4747" operator="notEqual">
      <formula>""</formula>
    </cfRule>
    <cfRule type="cellIs" dxfId="14638" priority="4748" operator="equal">
      <formula>""</formula>
    </cfRule>
  </conditionalFormatting>
  <conditionalFormatting sqref="E2253:E2259">
    <cfRule type="cellIs" dxfId="14637" priority="4745" operator="notEqual">
      <formula>""</formula>
    </cfRule>
    <cfRule type="cellIs" dxfId="14636" priority="4746" operator="equal">
      <formula>""</formula>
    </cfRule>
  </conditionalFormatting>
  <conditionalFormatting sqref="F2254:F2258">
    <cfRule type="cellIs" dxfId="14635" priority="4743" operator="notEqual">
      <formula>""</formula>
    </cfRule>
    <cfRule type="cellIs" dxfId="14634" priority="4744" operator="equal">
      <formula>""</formula>
    </cfRule>
  </conditionalFormatting>
  <conditionalFormatting sqref="D2257:D2258">
    <cfRule type="cellIs" dxfId="14633" priority="4741" operator="notEqual">
      <formula>""</formula>
    </cfRule>
    <cfRule type="cellIs" dxfId="14632" priority="4742" operator="equal">
      <formula>""</formula>
    </cfRule>
  </conditionalFormatting>
  <conditionalFormatting sqref="O2248:O2253">
    <cfRule type="cellIs" dxfId="14631" priority="4739" operator="notEqual">
      <formula>""</formula>
    </cfRule>
    <cfRule type="cellIs" dxfId="14630" priority="4740" operator="equal">
      <formula>""</formula>
    </cfRule>
  </conditionalFormatting>
  <conditionalFormatting sqref="H2249">
    <cfRule type="cellIs" dxfId="14629" priority="4737" operator="notEqual">
      <formula>""</formula>
    </cfRule>
    <cfRule type="cellIs" dxfId="14628" priority="4738" operator="equal">
      <formula>""</formula>
    </cfRule>
  </conditionalFormatting>
  <conditionalFormatting sqref="H2250:H2254">
    <cfRule type="cellIs" dxfId="14627" priority="4735" operator="notEqual">
      <formula>""</formula>
    </cfRule>
    <cfRule type="cellIs" dxfId="14626" priority="4736" operator="equal">
      <formula>""</formula>
    </cfRule>
  </conditionalFormatting>
  <conditionalFormatting sqref="L2248:L2253">
    <cfRule type="cellIs" dxfId="14625" priority="4733" operator="notEqual">
      <formula>""</formula>
    </cfRule>
    <cfRule type="cellIs" dxfId="14624" priority="4734" operator="equal">
      <formula>""</formula>
    </cfRule>
  </conditionalFormatting>
  <conditionalFormatting sqref="F2248:F2253">
    <cfRule type="cellIs" dxfId="14623" priority="4731" operator="notEqual">
      <formula>""</formula>
    </cfRule>
    <cfRule type="cellIs" dxfId="14622" priority="4732" operator="equal">
      <formula>""</formula>
    </cfRule>
  </conditionalFormatting>
  <conditionalFormatting sqref="M2248:M2258">
    <cfRule type="cellIs" dxfId="14621" priority="4729" operator="notEqual">
      <formula>""</formula>
    </cfRule>
    <cfRule type="cellIs" dxfId="14620" priority="4730" operator="equal">
      <formula>""</formula>
    </cfRule>
  </conditionalFormatting>
  <conditionalFormatting sqref="D2251:D2256">
    <cfRule type="cellIs" dxfId="14619" priority="4727" operator="notEqual">
      <formula>""</formula>
    </cfRule>
    <cfRule type="cellIs" dxfId="14618" priority="4728" operator="equal">
      <formula>""</formula>
    </cfRule>
  </conditionalFormatting>
  <conditionalFormatting sqref="Q2263:U2264 H2274:I2274 R2265 K2273 K2274:M2274 J2272:J2274 H2273 S2265:S2270 O2274:P2274 O2273 N2263:N2274 Q2265:Q2274">
    <cfRule type="cellIs" dxfId="14617" priority="4725" operator="notEqual">
      <formula>""</formula>
    </cfRule>
    <cfRule type="cellIs" dxfId="14616" priority="4726" operator="equal">
      <formula>""</formula>
    </cfRule>
  </conditionalFormatting>
  <conditionalFormatting sqref="B2263:C2272 I2263:J2264 C2273:C2274 E2263:E2267 G2263:G2267 J2265:J2270">
    <cfRule type="cellIs" dxfId="14615" priority="4723" operator="notEqual">
      <formula>""</formula>
    </cfRule>
    <cfRule type="cellIs" dxfId="14614" priority="4724" operator="equal">
      <formula>""</formula>
    </cfRule>
  </conditionalFormatting>
  <conditionalFormatting sqref="K2263:K2272">
    <cfRule type="cellIs" dxfId="14613" priority="4721" operator="notEqual">
      <formula>""</formula>
    </cfRule>
    <cfRule type="cellIs" dxfId="14612" priority="4722" operator="equal">
      <formula>""</formula>
    </cfRule>
  </conditionalFormatting>
  <conditionalFormatting sqref="D2263 D2274">
    <cfRule type="cellIs" dxfId="14611" priority="4719" operator="notEqual">
      <formula>""</formula>
    </cfRule>
    <cfRule type="cellIs" dxfId="14610" priority="4720" operator="equal">
      <formula>""</formula>
    </cfRule>
  </conditionalFormatting>
  <conditionalFormatting sqref="R2273:R2274">
    <cfRule type="cellIs" dxfId="14609" priority="4717" operator="notEqual">
      <formula>""</formula>
    </cfRule>
    <cfRule type="cellIs" dxfId="14608" priority="4718" operator="equal">
      <formula>""</formula>
    </cfRule>
  </conditionalFormatting>
  <conditionalFormatting sqref="O2269:O2272">
    <cfRule type="cellIs" dxfId="14607" priority="4715" operator="notEqual">
      <formula>""</formula>
    </cfRule>
    <cfRule type="cellIs" dxfId="14606" priority="4716" operator="equal">
      <formula>""</formula>
    </cfRule>
  </conditionalFormatting>
  <conditionalFormatting sqref="L2269:L2273">
    <cfRule type="cellIs" dxfId="14605" priority="4713" operator="notEqual">
      <formula>""</formula>
    </cfRule>
    <cfRule type="cellIs" dxfId="14604" priority="4714" operator="equal">
      <formula>""</formula>
    </cfRule>
  </conditionalFormatting>
  <conditionalFormatting sqref="D2264:D2265">
    <cfRule type="cellIs" dxfId="14603" priority="4711" operator="notEqual">
      <formula>""</formula>
    </cfRule>
    <cfRule type="cellIs" dxfId="14602" priority="4712" operator="equal">
      <formula>""</formula>
    </cfRule>
  </conditionalFormatting>
  <conditionalFormatting sqref="U2265:U2274">
    <cfRule type="cellIs" dxfId="14601" priority="4709" operator="notEqual">
      <formula>""</formula>
    </cfRule>
    <cfRule type="cellIs" dxfId="14600" priority="4710" operator="equal">
      <formula>""</formula>
    </cfRule>
  </conditionalFormatting>
  <conditionalFormatting sqref="T2265:T2274">
    <cfRule type="cellIs" dxfId="14599" priority="4707" operator="notEqual">
      <formula>""</formula>
    </cfRule>
    <cfRule type="cellIs" dxfId="14598" priority="4708" operator="equal">
      <formula>""</formula>
    </cfRule>
  </conditionalFormatting>
  <conditionalFormatting sqref="S2271:S2274">
    <cfRule type="cellIs" dxfId="14597" priority="4705" operator="notEqual">
      <formula>""</formula>
    </cfRule>
    <cfRule type="cellIs" dxfId="14596" priority="4706" operator="equal">
      <formula>""</formula>
    </cfRule>
  </conditionalFormatting>
  <conditionalFormatting sqref="H2263 H2270:H2272">
    <cfRule type="cellIs" dxfId="14595" priority="4703" operator="notEqual">
      <formula>""</formula>
    </cfRule>
    <cfRule type="cellIs" dxfId="14594" priority="4704" operator="equal">
      <formula>""</formula>
    </cfRule>
  </conditionalFormatting>
  <conditionalFormatting sqref="B2273:B2274">
    <cfRule type="cellIs" dxfId="14593" priority="4701" operator="notEqual">
      <formula>""</formula>
    </cfRule>
    <cfRule type="cellIs" dxfId="14592" priority="4702" operator="equal">
      <formula>""</formula>
    </cfRule>
  </conditionalFormatting>
  <conditionalFormatting sqref="P2263:P2273">
    <cfRule type="cellIs" dxfId="14591" priority="4699" operator="notEqual">
      <formula>""</formula>
    </cfRule>
    <cfRule type="cellIs" dxfId="14590" priority="4700" operator="equal">
      <formula>""</formula>
    </cfRule>
  </conditionalFormatting>
  <conditionalFormatting sqref="R2266:R2272">
    <cfRule type="cellIs" dxfId="14589" priority="4697" operator="notEqual">
      <formula>""</formula>
    </cfRule>
    <cfRule type="cellIs" dxfId="14588" priority="4698" operator="equal">
      <formula>""</formula>
    </cfRule>
  </conditionalFormatting>
  <conditionalFormatting sqref="I2269">
    <cfRule type="cellIs" dxfId="14587" priority="4695" operator="notEqual">
      <formula>""</formula>
    </cfRule>
    <cfRule type="cellIs" dxfId="14586" priority="4696" operator="equal">
      <formula>""</formula>
    </cfRule>
  </conditionalFormatting>
  <conditionalFormatting sqref="G2268:G2273">
    <cfRule type="cellIs" dxfId="14585" priority="4693" operator="notEqual">
      <formula>""</formula>
    </cfRule>
    <cfRule type="cellIs" dxfId="14584" priority="4694" operator="equal">
      <formula>""</formula>
    </cfRule>
  </conditionalFormatting>
  <conditionalFormatting sqref="G2274">
    <cfRule type="cellIs" dxfId="14583" priority="4691" operator="notEqual">
      <formula>""</formula>
    </cfRule>
    <cfRule type="cellIs" dxfId="14582" priority="4692" operator="equal">
      <formula>""</formula>
    </cfRule>
  </conditionalFormatting>
  <conditionalFormatting sqref="I2265:I2268">
    <cfRule type="cellIs" dxfId="14581" priority="4689" operator="notEqual">
      <formula>""</formula>
    </cfRule>
    <cfRule type="cellIs" dxfId="14580" priority="4690" operator="equal">
      <formula>""</formula>
    </cfRule>
  </conditionalFormatting>
  <conditionalFormatting sqref="I2270:I2273">
    <cfRule type="cellIs" dxfId="14579" priority="4687" operator="notEqual">
      <formula>""</formula>
    </cfRule>
    <cfRule type="cellIs" dxfId="14578" priority="4688" operator="equal">
      <formula>""</formula>
    </cfRule>
  </conditionalFormatting>
  <conditionalFormatting sqref="F2274">
    <cfRule type="cellIs" dxfId="14577" priority="4685" operator="notEqual">
      <formula>""</formula>
    </cfRule>
    <cfRule type="cellIs" dxfId="14576" priority="4686" operator="equal">
      <formula>""</formula>
    </cfRule>
  </conditionalFormatting>
  <conditionalFormatting sqref="J2271">
    <cfRule type="cellIs" dxfId="14575" priority="4683" operator="notEqual">
      <formula>""</formula>
    </cfRule>
    <cfRule type="cellIs" dxfId="14574" priority="4684" operator="equal">
      <formula>""</formula>
    </cfRule>
  </conditionalFormatting>
  <conditionalFormatting sqref="E2268:E2274">
    <cfRule type="cellIs" dxfId="14573" priority="4681" operator="notEqual">
      <formula>""</formula>
    </cfRule>
    <cfRule type="cellIs" dxfId="14572" priority="4682" operator="equal">
      <formula>""</formula>
    </cfRule>
  </conditionalFormatting>
  <conditionalFormatting sqref="F2269:F2273">
    <cfRule type="cellIs" dxfId="14571" priority="4679" operator="notEqual">
      <formula>""</formula>
    </cfRule>
    <cfRule type="cellIs" dxfId="14570" priority="4680" operator="equal">
      <formula>""</formula>
    </cfRule>
  </conditionalFormatting>
  <conditionalFormatting sqref="D2272:D2273">
    <cfRule type="cellIs" dxfId="14569" priority="4677" operator="notEqual">
      <formula>""</formula>
    </cfRule>
    <cfRule type="cellIs" dxfId="14568" priority="4678" operator="equal">
      <formula>""</formula>
    </cfRule>
  </conditionalFormatting>
  <conditionalFormatting sqref="O2263:O2268">
    <cfRule type="cellIs" dxfId="14567" priority="4675" operator="notEqual">
      <formula>""</formula>
    </cfRule>
    <cfRule type="cellIs" dxfId="14566" priority="4676" operator="equal">
      <formula>""</formula>
    </cfRule>
  </conditionalFormatting>
  <conditionalFormatting sqref="H2264">
    <cfRule type="cellIs" dxfId="14565" priority="4673" operator="notEqual">
      <formula>""</formula>
    </cfRule>
    <cfRule type="cellIs" dxfId="14564" priority="4674" operator="equal">
      <formula>""</formula>
    </cfRule>
  </conditionalFormatting>
  <conditionalFormatting sqref="H2265:H2269">
    <cfRule type="cellIs" dxfId="14563" priority="4671" operator="notEqual">
      <formula>""</formula>
    </cfRule>
    <cfRule type="cellIs" dxfId="14562" priority="4672" operator="equal">
      <formula>""</formula>
    </cfRule>
  </conditionalFormatting>
  <conditionalFormatting sqref="L2263:L2268">
    <cfRule type="cellIs" dxfId="14561" priority="4669" operator="notEqual">
      <formula>""</formula>
    </cfRule>
    <cfRule type="cellIs" dxfId="14560" priority="4670" operator="equal">
      <formula>""</formula>
    </cfRule>
  </conditionalFormatting>
  <conditionalFormatting sqref="F2263:F2268">
    <cfRule type="cellIs" dxfId="14559" priority="4667" operator="notEqual">
      <formula>""</formula>
    </cfRule>
    <cfRule type="cellIs" dxfId="14558" priority="4668" operator="equal">
      <formula>""</formula>
    </cfRule>
  </conditionalFormatting>
  <conditionalFormatting sqref="M2263:M2273">
    <cfRule type="cellIs" dxfId="14557" priority="4665" operator="notEqual">
      <formula>""</formula>
    </cfRule>
    <cfRule type="cellIs" dxfId="14556" priority="4666" operator="equal">
      <formula>""</formula>
    </cfRule>
  </conditionalFormatting>
  <conditionalFormatting sqref="D2266:D2271">
    <cfRule type="cellIs" dxfId="14555" priority="4663" operator="notEqual">
      <formula>""</formula>
    </cfRule>
    <cfRule type="cellIs" dxfId="14554" priority="4664" operator="equal">
      <formula>""</formula>
    </cfRule>
  </conditionalFormatting>
  <conditionalFormatting sqref="Q2278:U2279 H2289:I2289 R2280 K2288 K2289:M2289 J2287:J2289 H2288 S2280:S2285 O2289:P2289 O2288 N2278:N2289 Q2280:Q2289">
    <cfRule type="cellIs" dxfId="14553" priority="4661" operator="notEqual">
      <formula>""</formula>
    </cfRule>
    <cfRule type="cellIs" dxfId="14552" priority="4662" operator="equal">
      <formula>""</formula>
    </cfRule>
  </conditionalFormatting>
  <conditionalFormatting sqref="B2278:C2287 I2278:J2279 C2288:C2289 E2278:E2282 G2278:G2282 J2280:J2285">
    <cfRule type="cellIs" dxfId="14551" priority="4659" operator="notEqual">
      <formula>""</formula>
    </cfRule>
    <cfRule type="cellIs" dxfId="14550" priority="4660" operator="equal">
      <formula>""</formula>
    </cfRule>
  </conditionalFormatting>
  <conditionalFormatting sqref="K2278:K2287">
    <cfRule type="cellIs" dxfId="14549" priority="4657" operator="notEqual">
      <formula>""</formula>
    </cfRule>
    <cfRule type="cellIs" dxfId="14548" priority="4658" operator="equal">
      <formula>""</formula>
    </cfRule>
  </conditionalFormatting>
  <conditionalFormatting sqref="D2278 D2289">
    <cfRule type="cellIs" dxfId="14547" priority="4655" operator="notEqual">
      <formula>""</formula>
    </cfRule>
    <cfRule type="cellIs" dxfId="14546" priority="4656" operator="equal">
      <formula>""</formula>
    </cfRule>
  </conditionalFormatting>
  <conditionalFormatting sqref="R2288:R2289">
    <cfRule type="cellIs" dxfId="14545" priority="4653" operator="notEqual">
      <formula>""</formula>
    </cfRule>
    <cfRule type="cellIs" dxfId="14544" priority="4654" operator="equal">
      <formula>""</formula>
    </cfRule>
  </conditionalFormatting>
  <conditionalFormatting sqref="O2284:O2287">
    <cfRule type="cellIs" dxfId="14543" priority="4651" operator="notEqual">
      <formula>""</formula>
    </cfRule>
    <cfRule type="cellIs" dxfId="14542" priority="4652" operator="equal">
      <formula>""</formula>
    </cfRule>
  </conditionalFormatting>
  <conditionalFormatting sqref="L2284:L2288">
    <cfRule type="cellIs" dxfId="14541" priority="4649" operator="notEqual">
      <formula>""</formula>
    </cfRule>
    <cfRule type="cellIs" dxfId="14540" priority="4650" operator="equal">
      <formula>""</formula>
    </cfRule>
  </conditionalFormatting>
  <conditionalFormatting sqref="D2279:D2280">
    <cfRule type="cellIs" dxfId="14539" priority="4647" operator="notEqual">
      <formula>""</formula>
    </cfRule>
    <cfRule type="cellIs" dxfId="14538" priority="4648" operator="equal">
      <formula>""</formula>
    </cfRule>
  </conditionalFormatting>
  <conditionalFormatting sqref="U2280:U2289">
    <cfRule type="cellIs" dxfId="14537" priority="4645" operator="notEqual">
      <formula>""</formula>
    </cfRule>
    <cfRule type="cellIs" dxfId="14536" priority="4646" operator="equal">
      <formula>""</formula>
    </cfRule>
  </conditionalFormatting>
  <conditionalFormatting sqref="T2280:T2289">
    <cfRule type="cellIs" dxfId="14535" priority="4643" operator="notEqual">
      <formula>""</formula>
    </cfRule>
    <cfRule type="cellIs" dxfId="14534" priority="4644" operator="equal">
      <formula>""</formula>
    </cfRule>
  </conditionalFormatting>
  <conditionalFormatting sqref="S2286:S2289">
    <cfRule type="cellIs" dxfId="14533" priority="4641" operator="notEqual">
      <formula>""</formula>
    </cfRule>
    <cfRule type="cellIs" dxfId="14532" priority="4642" operator="equal">
      <formula>""</formula>
    </cfRule>
  </conditionalFormatting>
  <conditionalFormatting sqref="H2278 H2285:H2287">
    <cfRule type="cellIs" dxfId="14531" priority="4639" operator="notEqual">
      <formula>""</formula>
    </cfRule>
    <cfRule type="cellIs" dxfId="14530" priority="4640" operator="equal">
      <formula>""</formula>
    </cfRule>
  </conditionalFormatting>
  <conditionalFormatting sqref="B2288:B2289">
    <cfRule type="cellIs" dxfId="14529" priority="4637" operator="notEqual">
      <formula>""</formula>
    </cfRule>
    <cfRule type="cellIs" dxfId="14528" priority="4638" operator="equal">
      <formula>""</formula>
    </cfRule>
  </conditionalFormatting>
  <conditionalFormatting sqref="P2278:P2288">
    <cfRule type="cellIs" dxfId="14527" priority="4635" operator="notEqual">
      <formula>""</formula>
    </cfRule>
    <cfRule type="cellIs" dxfId="14526" priority="4636" operator="equal">
      <formula>""</formula>
    </cfRule>
  </conditionalFormatting>
  <conditionalFormatting sqref="R2281:R2287">
    <cfRule type="cellIs" dxfId="14525" priority="4633" operator="notEqual">
      <formula>""</formula>
    </cfRule>
    <cfRule type="cellIs" dxfId="14524" priority="4634" operator="equal">
      <formula>""</formula>
    </cfRule>
  </conditionalFormatting>
  <conditionalFormatting sqref="I2284">
    <cfRule type="cellIs" dxfId="14523" priority="4631" operator="notEqual">
      <formula>""</formula>
    </cfRule>
    <cfRule type="cellIs" dxfId="14522" priority="4632" operator="equal">
      <formula>""</formula>
    </cfRule>
  </conditionalFormatting>
  <conditionalFormatting sqref="G2283:G2288">
    <cfRule type="cellIs" dxfId="14521" priority="4629" operator="notEqual">
      <formula>""</formula>
    </cfRule>
    <cfRule type="cellIs" dxfId="14520" priority="4630" operator="equal">
      <formula>""</formula>
    </cfRule>
  </conditionalFormatting>
  <conditionalFormatting sqref="G2289">
    <cfRule type="cellIs" dxfId="14519" priority="4627" operator="notEqual">
      <formula>""</formula>
    </cfRule>
    <cfRule type="cellIs" dxfId="14518" priority="4628" operator="equal">
      <formula>""</formula>
    </cfRule>
  </conditionalFormatting>
  <conditionalFormatting sqref="I2280:I2283">
    <cfRule type="cellIs" dxfId="14517" priority="4625" operator="notEqual">
      <formula>""</formula>
    </cfRule>
    <cfRule type="cellIs" dxfId="14516" priority="4626" operator="equal">
      <formula>""</formula>
    </cfRule>
  </conditionalFormatting>
  <conditionalFormatting sqref="I2285:I2288">
    <cfRule type="cellIs" dxfId="14515" priority="4623" operator="notEqual">
      <formula>""</formula>
    </cfRule>
    <cfRule type="cellIs" dxfId="14514" priority="4624" operator="equal">
      <formula>""</formula>
    </cfRule>
  </conditionalFormatting>
  <conditionalFormatting sqref="F2289">
    <cfRule type="cellIs" dxfId="14513" priority="4621" operator="notEqual">
      <formula>""</formula>
    </cfRule>
    <cfRule type="cellIs" dxfId="14512" priority="4622" operator="equal">
      <formula>""</formula>
    </cfRule>
  </conditionalFormatting>
  <conditionalFormatting sqref="J2286">
    <cfRule type="cellIs" dxfId="14511" priority="4619" operator="notEqual">
      <formula>""</formula>
    </cfRule>
    <cfRule type="cellIs" dxfId="14510" priority="4620" operator="equal">
      <formula>""</formula>
    </cfRule>
  </conditionalFormatting>
  <conditionalFormatting sqref="E2283:E2289">
    <cfRule type="cellIs" dxfId="14509" priority="4617" operator="notEqual">
      <formula>""</formula>
    </cfRule>
    <cfRule type="cellIs" dxfId="14508" priority="4618" operator="equal">
      <formula>""</formula>
    </cfRule>
  </conditionalFormatting>
  <conditionalFormatting sqref="F2284:F2288">
    <cfRule type="cellIs" dxfId="14507" priority="4615" operator="notEqual">
      <formula>""</formula>
    </cfRule>
    <cfRule type="cellIs" dxfId="14506" priority="4616" operator="equal">
      <formula>""</formula>
    </cfRule>
  </conditionalFormatting>
  <conditionalFormatting sqref="D2287:D2288">
    <cfRule type="cellIs" dxfId="14505" priority="4613" operator="notEqual">
      <formula>""</formula>
    </cfRule>
    <cfRule type="cellIs" dxfId="14504" priority="4614" operator="equal">
      <formula>""</formula>
    </cfRule>
  </conditionalFormatting>
  <conditionalFormatting sqref="O2278:O2283">
    <cfRule type="cellIs" dxfId="14503" priority="4611" operator="notEqual">
      <formula>""</formula>
    </cfRule>
    <cfRule type="cellIs" dxfId="14502" priority="4612" operator="equal">
      <formula>""</formula>
    </cfRule>
  </conditionalFormatting>
  <conditionalFormatting sqref="H2279">
    <cfRule type="cellIs" dxfId="14501" priority="4609" operator="notEqual">
      <formula>""</formula>
    </cfRule>
    <cfRule type="cellIs" dxfId="14500" priority="4610" operator="equal">
      <formula>""</formula>
    </cfRule>
  </conditionalFormatting>
  <conditionalFormatting sqref="H2280:H2284">
    <cfRule type="cellIs" dxfId="14499" priority="4607" operator="notEqual">
      <formula>""</formula>
    </cfRule>
    <cfRule type="cellIs" dxfId="14498" priority="4608" operator="equal">
      <formula>""</formula>
    </cfRule>
  </conditionalFormatting>
  <conditionalFormatting sqref="L2278:L2283">
    <cfRule type="cellIs" dxfId="14497" priority="4605" operator="notEqual">
      <formula>""</formula>
    </cfRule>
    <cfRule type="cellIs" dxfId="14496" priority="4606" operator="equal">
      <formula>""</formula>
    </cfRule>
  </conditionalFormatting>
  <conditionalFormatting sqref="F2278:F2283">
    <cfRule type="cellIs" dxfId="14495" priority="4603" operator="notEqual">
      <formula>""</formula>
    </cfRule>
    <cfRule type="cellIs" dxfId="14494" priority="4604" operator="equal">
      <formula>""</formula>
    </cfRule>
  </conditionalFormatting>
  <conditionalFormatting sqref="M2278:M2288">
    <cfRule type="cellIs" dxfId="14493" priority="4601" operator="notEqual">
      <formula>""</formula>
    </cfRule>
    <cfRule type="cellIs" dxfId="14492" priority="4602" operator="equal">
      <formula>""</formula>
    </cfRule>
  </conditionalFormatting>
  <conditionalFormatting sqref="D2281:D2286">
    <cfRule type="cellIs" dxfId="14491" priority="4599" operator="notEqual">
      <formula>""</formula>
    </cfRule>
    <cfRule type="cellIs" dxfId="14490" priority="4600" operator="equal">
      <formula>""</formula>
    </cfRule>
  </conditionalFormatting>
  <conditionalFormatting sqref="Q2293:U2294 H2304:I2304 R2295 K2303 K2304:M2304 J2302:J2304 H2303 S2295:S2300 O2304:P2304 O2303 N2293:N2304 Q2295:Q2304">
    <cfRule type="cellIs" dxfId="14489" priority="4597" operator="notEqual">
      <formula>""</formula>
    </cfRule>
    <cfRule type="cellIs" dxfId="14488" priority="4598" operator="equal">
      <formula>""</formula>
    </cfRule>
  </conditionalFormatting>
  <conditionalFormatting sqref="B2293:C2302 I2293:J2294 C2303:C2304 E2293:E2297 G2293:G2297 J2295:J2300">
    <cfRule type="cellIs" dxfId="14487" priority="4595" operator="notEqual">
      <formula>""</formula>
    </cfRule>
    <cfRule type="cellIs" dxfId="14486" priority="4596" operator="equal">
      <formula>""</formula>
    </cfRule>
  </conditionalFormatting>
  <conditionalFormatting sqref="K2293:K2302">
    <cfRule type="cellIs" dxfId="14485" priority="4593" operator="notEqual">
      <formula>""</formula>
    </cfRule>
    <cfRule type="cellIs" dxfId="14484" priority="4594" operator="equal">
      <formula>""</formula>
    </cfRule>
  </conditionalFormatting>
  <conditionalFormatting sqref="D2293 D2304">
    <cfRule type="cellIs" dxfId="14483" priority="4591" operator="notEqual">
      <formula>""</formula>
    </cfRule>
    <cfRule type="cellIs" dxfId="14482" priority="4592" operator="equal">
      <formula>""</formula>
    </cfRule>
  </conditionalFormatting>
  <conditionalFormatting sqref="R2303:R2304">
    <cfRule type="cellIs" dxfId="14481" priority="4589" operator="notEqual">
      <formula>""</formula>
    </cfRule>
    <cfRule type="cellIs" dxfId="14480" priority="4590" operator="equal">
      <formula>""</formula>
    </cfRule>
  </conditionalFormatting>
  <conditionalFormatting sqref="O2299:O2302">
    <cfRule type="cellIs" dxfId="14479" priority="4587" operator="notEqual">
      <formula>""</formula>
    </cfRule>
    <cfRule type="cellIs" dxfId="14478" priority="4588" operator="equal">
      <formula>""</formula>
    </cfRule>
  </conditionalFormatting>
  <conditionalFormatting sqref="L2299:L2303">
    <cfRule type="cellIs" dxfId="14477" priority="4585" operator="notEqual">
      <formula>""</formula>
    </cfRule>
    <cfRule type="cellIs" dxfId="14476" priority="4586" operator="equal">
      <formula>""</formula>
    </cfRule>
  </conditionalFormatting>
  <conditionalFormatting sqref="D2294:D2295">
    <cfRule type="cellIs" dxfId="14475" priority="4583" operator="notEqual">
      <formula>""</formula>
    </cfRule>
    <cfRule type="cellIs" dxfId="14474" priority="4584" operator="equal">
      <formula>""</formula>
    </cfRule>
  </conditionalFormatting>
  <conditionalFormatting sqref="U2295:U2304">
    <cfRule type="cellIs" dxfId="14473" priority="4581" operator="notEqual">
      <formula>""</formula>
    </cfRule>
    <cfRule type="cellIs" dxfId="14472" priority="4582" operator="equal">
      <formula>""</formula>
    </cfRule>
  </conditionalFormatting>
  <conditionalFormatting sqref="T2295:T2304">
    <cfRule type="cellIs" dxfId="14471" priority="4579" operator="notEqual">
      <formula>""</formula>
    </cfRule>
    <cfRule type="cellIs" dxfId="14470" priority="4580" operator="equal">
      <formula>""</formula>
    </cfRule>
  </conditionalFormatting>
  <conditionalFormatting sqref="S2301:S2304">
    <cfRule type="cellIs" dxfId="14469" priority="4577" operator="notEqual">
      <formula>""</formula>
    </cfRule>
    <cfRule type="cellIs" dxfId="14468" priority="4578" operator="equal">
      <formula>""</formula>
    </cfRule>
  </conditionalFormatting>
  <conditionalFormatting sqref="H2293 H2300:H2302">
    <cfRule type="cellIs" dxfId="14467" priority="4575" operator="notEqual">
      <formula>""</formula>
    </cfRule>
    <cfRule type="cellIs" dxfId="14466" priority="4576" operator="equal">
      <formula>""</formula>
    </cfRule>
  </conditionalFormatting>
  <conditionalFormatting sqref="B2303:B2304">
    <cfRule type="cellIs" dxfId="14465" priority="4573" operator="notEqual">
      <formula>""</formula>
    </cfRule>
    <cfRule type="cellIs" dxfId="14464" priority="4574" operator="equal">
      <formula>""</formula>
    </cfRule>
  </conditionalFormatting>
  <conditionalFormatting sqref="P2293:P2303">
    <cfRule type="cellIs" dxfId="14463" priority="4571" operator="notEqual">
      <formula>""</formula>
    </cfRule>
    <cfRule type="cellIs" dxfId="14462" priority="4572" operator="equal">
      <formula>""</formula>
    </cfRule>
  </conditionalFormatting>
  <conditionalFormatting sqref="R2296:R2302">
    <cfRule type="cellIs" dxfId="14461" priority="4569" operator="notEqual">
      <formula>""</formula>
    </cfRule>
    <cfRule type="cellIs" dxfId="14460" priority="4570" operator="equal">
      <formula>""</formula>
    </cfRule>
  </conditionalFormatting>
  <conditionalFormatting sqref="I2299">
    <cfRule type="cellIs" dxfId="14459" priority="4567" operator="notEqual">
      <formula>""</formula>
    </cfRule>
    <cfRule type="cellIs" dxfId="14458" priority="4568" operator="equal">
      <formula>""</formula>
    </cfRule>
  </conditionalFormatting>
  <conditionalFormatting sqref="G2298:G2303">
    <cfRule type="cellIs" dxfId="14457" priority="4565" operator="notEqual">
      <formula>""</formula>
    </cfRule>
    <cfRule type="cellIs" dxfId="14456" priority="4566" operator="equal">
      <formula>""</formula>
    </cfRule>
  </conditionalFormatting>
  <conditionalFormatting sqref="G2304">
    <cfRule type="cellIs" dxfId="14455" priority="4563" operator="notEqual">
      <formula>""</formula>
    </cfRule>
    <cfRule type="cellIs" dxfId="14454" priority="4564" operator="equal">
      <formula>""</formula>
    </cfRule>
  </conditionalFormatting>
  <conditionalFormatting sqref="I2295:I2298">
    <cfRule type="cellIs" dxfId="14453" priority="4561" operator="notEqual">
      <formula>""</formula>
    </cfRule>
    <cfRule type="cellIs" dxfId="14452" priority="4562" operator="equal">
      <formula>""</formula>
    </cfRule>
  </conditionalFormatting>
  <conditionalFormatting sqref="I2300:I2303">
    <cfRule type="cellIs" dxfId="14451" priority="4559" operator="notEqual">
      <formula>""</formula>
    </cfRule>
    <cfRule type="cellIs" dxfId="14450" priority="4560" operator="equal">
      <formula>""</formula>
    </cfRule>
  </conditionalFormatting>
  <conditionalFormatting sqref="F2304">
    <cfRule type="cellIs" dxfId="14449" priority="4557" operator="notEqual">
      <formula>""</formula>
    </cfRule>
    <cfRule type="cellIs" dxfId="14448" priority="4558" operator="equal">
      <formula>""</formula>
    </cfRule>
  </conditionalFormatting>
  <conditionalFormatting sqref="J2301">
    <cfRule type="cellIs" dxfId="14447" priority="4555" operator="notEqual">
      <formula>""</formula>
    </cfRule>
    <cfRule type="cellIs" dxfId="14446" priority="4556" operator="equal">
      <formula>""</formula>
    </cfRule>
  </conditionalFormatting>
  <conditionalFormatting sqref="E2298:E2304">
    <cfRule type="cellIs" dxfId="14445" priority="4553" operator="notEqual">
      <formula>""</formula>
    </cfRule>
    <cfRule type="cellIs" dxfId="14444" priority="4554" operator="equal">
      <formula>""</formula>
    </cfRule>
  </conditionalFormatting>
  <conditionalFormatting sqref="F2299:F2303">
    <cfRule type="cellIs" dxfId="14443" priority="4551" operator="notEqual">
      <formula>""</formula>
    </cfRule>
    <cfRule type="cellIs" dxfId="14442" priority="4552" operator="equal">
      <formula>""</formula>
    </cfRule>
  </conditionalFormatting>
  <conditionalFormatting sqref="D2302:D2303">
    <cfRule type="cellIs" dxfId="14441" priority="4549" operator="notEqual">
      <formula>""</formula>
    </cfRule>
    <cfRule type="cellIs" dxfId="14440" priority="4550" operator="equal">
      <formula>""</formula>
    </cfRule>
  </conditionalFormatting>
  <conditionalFormatting sqref="O2293:O2298">
    <cfRule type="cellIs" dxfId="14439" priority="4547" operator="notEqual">
      <formula>""</formula>
    </cfRule>
    <cfRule type="cellIs" dxfId="14438" priority="4548" operator="equal">
      <formula>""</formula>
    </cfRule>
  </conditionalFormatting>
  <conditionalFormatting sqref="H2294">
    <cfRule type="cellIs" dxfId="14437" priority="4545" operator="notEqual">
      <formula>""</formula>
    </cfRule>
    <cfRule type="cellIs" dxfId="14436" priority="4546" operator="equal">
      <formula>""</formula>
    </cfRule>
  </conditionalFormatting>
  <conditionalFormatting sqref="H2295:H2299">
    <cfRule type="cellIs" dxfId="14435" priority="4543" operator="notEqual">
      <formula>""</formula>
    </cfRule>
    <cfRule type="cellIs" dxfId="14434" priority="4544" operator="equal">
      <formula>""</formula>
    </cfRule>
  </conditionalFormatting>
  <conditionalFormatting sqref="L2293:L2298">
    <cfRule type="cellIs" dxfId="14433" priority="4541" operator="notEqual">
      <formula>""</formula>
    </cfRule>
    <cfRule type="cellIs" dxfId="14432" priority="4542" operator="equal">
      <formula>""</formula>
    </cfRule>
  </conditionalFormatting>
  <conditionalFormatting sqref="F2293:F2298">
    <cfRule type="cellIs" dxfId="14431" priority="4539" operator="notEqual">
      <formula>""</formula>
    </cfRule>
    <cfRule type="cellIs" dxfId="14430" priority="4540" operator="equal">
      <formula>""</formula>
    </cfRule>
  </conditionalFormatting>
  <conditionalFormatting sqref="M2293:M2303">
    <cfRule type="cellIs" dxfId="14429" priority="4537" operator="notEqual">
      <formula>""</formula>
    </cfRule>
    <cfRule type="cellIs" dxfId="14428" priority="4538" operator="equal">
      <formula>""</formula>
    </cfRule>
  </conditionalFormatting>
  <conditionalFormatting sqref="D2296:D2301">
    <cfRule type="cellIs" dxfId="14427" priority="4535" operator="notEqual">
      <formula>""</formula>
    </cfRule>
    <cfRule type="cellIs" dxfId="14426" priority="4536" operator="equal">
      <formula>""</formula>
    </cfRule>
  </conditionalFormatting>
  <conditionalFormatting sqref="Q2308:U2309 H2319:I2319 R2310 K2318 K2319:M2319 J2317:J2319 H2318 S2310:S2315 O2319:P2319 O2318 N2308:N2319 Q2310:Q2319">
    <cfRule type="cellIs" dxfId="14425" priority="4533" operator="notEqual">
      <formula>""</formula>
    </cfRule>
    <cfRule type="cellIs" dxfId="14424" priority="4534" operator="equal">
      <formula>""</formula>
    </cfRule>
  </conditionalFormatting>
  <conditionalFormatting sqref="B2308:C2317 I2308:J2309 C2318:C2319 E2308:E2312 G2308:G2312 J2310:J2315">
    <cfRule type="cellIs" dxfId="14423" priority="4531" operator="notEqual">
      <formula>""</formula>
    </cfRule>
    <cfRule type="cellIs" dxfId="14422" priority="4532" operator="equal">
      <formula>""</formula>
    </cfRule>
  </conditionalFormatting>
  <conditionalFormatting sqref="K2308:K2317">
    <cfRule type="cellIs" dxfId="14421" priority="4529" operator="notEqual">
      <formula>""</formula>
    </cfRule>
    <cfRule type="cellIs" dxfId="14420" priority="4530" operator="equal">
      <formula>""</formula>
    </cfRule>
  </conditionalFormatting>
  <conditionalFormatting sqref="D2308 D2319">
    <cfRule type="cellIs" dxfId="14419" priority="4527" operator="notEqual">
      <formula>""</formula>
    </cfRule>
    <cfRule type="cellIs" dxfId="14418" priority="4528" operator="equal">
      <formula>""</formula>
    </cfRule>
  </conditionalFormatting>
  <conditionalFormatting sqref="R2318:R2319">
    <cfRule type="cellIs" dxfId="14417" priority="4525" operator="notEqual">
      <formula>""</formula>
    </cfRule>
    <cfRule type="cellIs" dxfId="14416" priority="4526" operator="equal">
      <formula>""</formula>
    </cfRule>
  </conditionalFormatting>
  <conditionalFormatting sqref="O2314:O2317">
    <cfRule type="cellIs" dxfId="14415" priority="4523" operator="notEqual">
      <formula>""</formula>
    </cfRule>
    <cfRule type="cellIs" dxfId="14414" priority="4524" operator="equal">
      <formula>""</formula>
    </cfRule>
  </conditionalFormatting>
  <conditionalFormatting sqref="L2314:L2318">
    <cfRule type="cellIs" dxfId="14413" priority="4521" operator="notEqual">
      <formula>""</formula>
    </cfRule>
    <cfRule type="cellIs" dxfId="14412" priority="4522" operator="equal">
      <formula>""</formula>
    </cfRule>
  </conditionalFormatting>
  <conditionalFormatting sqref="D2309:D2310">
    <cfRule type="cellIs" dxfId="14411" priority="4519" operator="notEqual">
      <formula>""</formula>
    </cfRule>
    <cfRule type="cellIs" dxfId="14410" priority="4520" operator="equal">
      <formula>""</formula>
    </cfRule>
  </conditionalFormatting>
  <conditionalFormatting sqref="U2310:U2319">
    <cfRule type="cellIs" dxfId="14409" priority="4517" operator="notEqual">
      <formula>""</formula>
    </cfRule>
    <cfRule type="cellIs" dxfId="14408" priority="4518" operator="equal">
      <formula>""</formula>
    </cfRule>
  </conditionalFormatting>
  <conditionalFormatting sqref="T2310:T2319">
    <cfRule type="cellIs" dxfId="14407" priority="4515" operator="notEqual">
      <formula>""</formula>
    </cfRule>
    <cfRule type="cellIs" dxfId="14406" priority="4516" operator="equal">
      <formula>""</formula>
    </cfRule>
  </conditionalFormatting>
  <conditionalFormatting sqref="S2316:S2319">
    <cfRule type="cellIs" dxfId="14405" priority="4513" operator="notEqual">
      <formula>""</formula>
    </cfRule>
    <cfRule type="cellIs" dxfId="14404" priority="4514" operator="equal">
      <formula>""</formula>
    </cfRule>
  </conditionalFormatting>
  <conditionalFormatting sqref="H2308 H2315:H2317">
    <cfRule type="cellIs" dxfId="14403" priority="4511" operator="notEqual">
      <formula>""</formula>
    </cfRule>
    <cfRule type="cellIs" dxfId="14402" priority="4512" operator="equal">
      <formula>""</formula>
    </cfRule>
  </conditionalFormatting>
  <conditionalFormatting sqref="B2318:B2319">
    <cfRule type="cellIs" dxfId="14401" priority="4509" operator="notEqual">
      <formula>""</formula>
    </cfRule>
    <cfRule type="cellIs" dxfId="14400" priority="4510" operator="equal">
      <formula>""</formula>
    </cfRule>
  </conditionalFormatting>
  <conditionalFormatting sqref="P2308:P2318">
    <cfRule type="cellIs" dxfId="14399" priority="4507" operator="notEqual">
      <formula>""</formula>
    </cfRule>
    <cfRule type="cellIs" dxfId="14398" priority="4508" operator="equal">
      <formula>""</formula>
    </cfRule>
  </conditionalFormatting>
  <conditionalFormatting sqref="R2311:R2317">
    <cfRule type="cellIs" dxfId="14397" priority="4505" operator="notEqual">
      <formula>""</formula>
    </cfRule>
    <cfRule type="cellIs" dxfId="14396" priority="4506" operator="equal">
      <formula>""</formula>
    </cfRule>
  </conditionalFormatting>
  <conditionalFormatting sqref="I2314">
    <cfRule type="cellIs" dxfId="14395" priority="4503" operator="notEqual">
      <formula>""</formula>
    </cfRule>
    <cfRule type="cellIs" dxfId="14394" priority="4504" operator="equal">
      <formula>""</formula>
    </cfRule>
  </conditionalFormatting>
  <conditionalFormatting sqref="G2313:G2318">
    <cfRule type="cellIs" dxfId="14393" priority="4501" operator="notEqual">
      <formula>""</formula>
    </cfRule>
    <cfRule type="cellIs" dxfId="14392" priority="4502" operator="equal">
      <formula>""</formula>
    </cfRule>
  </conditionalFormatting>
  <conditionalFormatting sqref="G2319">
    <cfRule type="cellIs" dxfId="14391" priority="4499" operator="notEqual">
      <formula>""</formula>
    </cfRule>
    <cfRule type="cellIs" dxfId="14390" priority="4500" operator="equal">
      <formula>""</formula>
    </cfRule>
  </conditionalFormatting>
  <conditionalFormatting sqref="I2310:I2313">
    <cfRule type="cellIs" dxfId="14389" priority="4497" operator="notEqual">
      <formula>""</formula>
    </cfRule>
    <cfRule type="cellIs" dxfId="14388" priority="4498" operator="equal">
      <formula>""</formula>
    </cfRule>
  </conditionalFormatting>
  <conditionalFormatting sqref="I2315:I2318">
    <cfRule type="cellIs" dxfId="14387" priority="4495" operator="notEqual">
      <formula>""</formula>
    </cfRule>
    <cfRule type="cellIs" dxfId="14386" priority="4496" operator="equal">
      <formula>""</formula>
    </cfRule>
  </conditionalFormatting>
  <conditionalFormatting sqref="F2319">
    <cfRule type="cellIs" dxfId="14385" priority="4493" operator="notEqual">
      <formula>""</formula>
    </cfRule>
    <cfRule type="cellIs" dxfId="14384" priority="4494" operator="equal">
      <formula>""</formula>
    </cfRule>
  </conditionalFormatting>
  <conditionalFormatting sqref="J2316">
    <cfRule type="cellIs" dxfId="14383" priority="4491" operator="notEqual">
      <formula>""</formula>
    </cfRule>
    <cfRule type="cellIs" dxfId="14382" priority="4492" operator="equal">
      <formula>""</formula>
    </cfRule>
  </conditionalFormatting>
  <conditionalFormatting sqref="E2313:E2319">
    <cfRule type="cellIs" dxfId="14381" priority="4489" operator="notEqual">
      <formula>""</formula>
    </cfRule>
    <cfRule type="cellIs" dxfId="14380" priority="4490" operator="equal">
      <formula>""</formula>
    </cfRule>
  </conditionalFormatting>
  <conditionalFormatting sqref="F2314:F2318">
    <cfRule type="cellIs" dxfId="14379" priority="4487" operator="notEqual">
      <formula>""</formula>
    </cfRule>
    <cfRule type="cellIs" dxfId="14378" priority="4488" operator="equal">
      <formula>""</formula>
    </cfRule>
  </conditionalFormatting>
  <conditionalFormatting sqref="D2317:D2318">
    <cfRule type="cellIs" dxfId="14377" priority="4485" operator="notEqual">
      <formula>""</formula>
    </cfRule>
    <cfRule type="cellIs" dxfId="14376" priority="4486" operator="equal">
      <formula>""</formula>
    </cfRule>
  </conditionalFormatting>
  <conditionalFormatting sqref="O2308:O2313">
    <cfRule type="cellIs" dxfId="14375" priority="4483" operator="notEqual">
      <formula>""</formula>
    </cfRule>
    <cfRule type="cellIs" dxfId="14374" priority="4484" operator="equal">
      <formula>""</formula>
    </cfRule>
  </conditionalFormatting>
  <conditionalFormatting sqref="H2309">
    <cfRule type="cellIs" dxfId="14373" priority="4481" operator="notEqual">
      <formula>""</formula>
    </cfRule>
    <cfRule type="cellIs" dxfId="14372" priority="4482" operator="equal">
      <formula>""</formula>
    </cfRule>
  </conditionalFormatting>
  <conditionalFormatting sqref="H2310:H2314">
    <cfRule type="cellIs" dxfId="14371" priority="4479" operator="notEqual">
      <formula>""</formula>
    </cfRule>
    <cfRule type="cellIs" dxfId="14370" priority="4480" operator="equal">
      <formula>""</formula>
    </cfRule>
  </conditionalFormatting>
  <conditionalFormatting sqref="L2308:L2313">
    <cfRule type="cellIs" dxfId="14369" priority="4477" operator="notEqual">
      <formula>""</formula>
    </cfRule>
    <cfRule type="cellIs" dxfId="14368" priority="4478" operator="equal">
      <formula>""</formula>
    </cfRule>
  </conditionalFormatting>
  <conditionalFormatting sqref="F2308:F2313">
    <cfRule type="cellIs" dxfId="14367" priority="4475" operator="notEqual">
      <formula>""</formula>
    </cfRule>
    <cfRule type="cellIs" dxfId="14366" priority="4476" operator="equal">
      <formula>""</formula>
    </cfRule>
  </conditionalFormatting>
  <conditionalFormatting sqref="M2308:M2318">
    <cfRule type="cellIs" dxfId="14365" priority="4473" operator="notEqual">
      <formula>""</formula>
    </cfRule>
    <cfRule type="cellIs" dxfId="14364" priority="4474" operator="equal">
      <formula>""</formula>
    </cfRule>
  </conditionalFormatting>
  <conditionalFormatting sqref="D2311:D2316">
    <cfRule type="cellIs" dxfId="14363" priority="4471" operator="notEqual">
      <formula>""</formula>
    </cfRule>
    <cfRule type="cellIs" dxfId="14362" priority="4472" operator="equal">
      <formula>""</formula>
    </cfRule>
  </conditionalFormatting>
  <conditionalFormatting sqref="Q2323:U2324 H2334:I2334 R2325 K2333 K2334:M2334 J2332:J2334 H2333 S2325:S2330 O2334:P2334 O2333 N2323:N2334 Q2325:Q2334">
    <cfRule type="cellIs" dxfId="14361" priority="4469" operator="notEqual">
      <formula>""</formula>
    </cfRule>
    <cfRule type="cellIs" dxfId="14360" priority="4470" operator="equal">
      <formula>""</formula>
    </cfRule>
  </conditionalFormatting>
  <conditionalFormatting sqref="B2323:C2332 I2323:J2324 C2333:C2334 E2323:E2327 G2323:G2327 J2325:J2330">
    <cfRule type="cellIs" dxfId="14359" priority="4467" operator="notEqual">
      <formula>""</formula>
    </cfRule>
    <cfRule type="cellIs" dxfId="14358" priority="4468" operator="equal">
      <formula>""</formula>
    </cfRule>
  </conditionalFormatting>
  <conditionalFormatting sqref="K2323:K2332">
    <cfRule type="cellIs" dxfId="14357" priority="4465" operator="notEqual">
      <formula>""</formula>
    </cfRule>
    <cfRule type="cellIs" dxfId="14356" priority="4466" operator="equal">
      <formula>""</formula>
    </cfRule>
  </conditionalFormatting>
  <conditionalFormatting sqref="D2323 D2334">
    <cfRule type="cellIs" dxfId="14355" priority="4463" operator="notEqual">
      <formula>""</formula>
    </cfRule>
    <cfRule type="cellIs" dxfId="14354" priority="4464" operator="equal">
      <formula>""</formula>
    </cfRule>
  </conditionalFormatting>
  <conditionalFormatting sqref="R2333:R2334">
    <cfRule type="cellIs" dxfId="14353" priority="4461" operator="notEqual">
      <formula>""</formula>
    </cfRule>
    <cfRule type="cellIs" dxfId="14352" priority="4462" operator="equal">
      <formula>""</formula>
    </cfRule>
  </conditionalFormatting>
  <conditionalFormatting sqref="O2329:O2332">
    <cfRule type="cellIs" dxfId="14351" priority="4459" operator="notEqual">
      <formula>""</formula>
    </cfRule>
    <cfRule type="cellIs" dxfId="14350" priority="4460" operator="equal">
      <formula>""</formula>
    </cfRule>
  </conditionalFormatting>
  <conditionalFormatting sqref="L2329:L2333">
    <cfRule type="cellIs" dxfId="14349" priority="4457" operator="notEqual">
      <formula>""</formula>
    </cfRule>
    <cfRule type="cellIs" dxfId="14348" priority="4458" operator="equal">
      <formula>""</formula>
    </cfRule>
  </conditionalFormatting>
  <conditionalFormatting sqref="D2324:D2325">
    <cfRule type="cellIs" dxfId="14347" priority="4455" operator="notEqual">
      <formula>""</formula>
    </cfRule>
    <cfRule type="cellIs" dxfId="14346" priority="4456" operator="equal">
      <formula>""</formula>
    </cfRule>
  </conditionalFormatting>
  <conditionalFormatting sqref="U2325:U2334">
    <cfRule type="cellIs" dxfId="14345" priority="4453" operator="notEqual">
      <formula>""</formula>
    </cfRule>
    <cfRule type="cellIs" dxfId="14344" priority="4454" operator="equal">
      <formula>""</formula>
    </cfRule>
  </conditionalFormatting>
  <conditionalFormatting sqref="T2325:T2334">
    <cfRule type="cellIs" dxfId="14343" priority="4451" operator="notEqual">
      <formula>""</formula>
    </cfRule>
    <cfRule type="cellIs" dxfId="14342" priority="4452" operator="equal">
      <formula>""</formula>
    </cfRule>
  </conditionalFormatting>
  <conditionalFormatting sqref="S2331:S2334">
    <cfRule type="cellIs" dxfId="14341" priority="4449" operator="notEqual">
      <formula>""</formula>
    </cfRule>
    <cfRule type="cellIs" dxfId="14340" priority="4450" operator="equal">
      <formula>""</formula>
    </cfRule>
  </conditionalFormatting>
  <conditionalFormatting sqref="H2323 H2330:H2332">
    <cfRule type="cellIs" dxfId="14339" priority="4447" operator="notEqual">
      <formula>""</formula>
    </cfRule>
    <cfRule type="cellIs" dxfId="14338" priority="4448" operator="equal">
      <formula>""</formula>
    </cfRule>
  </conditionalFormatting>
  <conditionalFormatting sqref="B2333:B2334">
    <cfRule type="cellIs" dxfId="14337" priority="4445" operator="notEqual">
      <formula>""</formula>
    </cfRule>
    <cfRule type="cellIs" dxfId="14336" priority="4446" operator="equal">
      <formula>""</formula>
    </cfRule>
  </conditionalFormatting>
  <conditionalFormatting sqref="P2323:P2333">
    <cfRule type="cellIs" dxfId="14335" priority="4443" operator="notEqual">
      <formula>""</formula>
    </cfRule>
    <cfRule type="cellIs" dxfId="14334" priority="4444" operator="equal">
      <formula>""</formula>
    </cfRule>
  </conditionalFormatting>
  <conditionalFormatting sqref="R2326:R2332">
    <cfRule type="cellIs" dxfId="14333" priority="4441" operator="notEqual">
      <formula>""</formula>
    </cfRule>
    <cfRule type="cellIs" dxfId="14332" priority="4442" operator="equal">
      <formula>""</formula>
    </cfRule>
  </conditionalFormatting>
  <conditionalFormatting sqref="I2329">
    <cfRule type="cellIs" dxfId="14331" priority="4439" operator="notEqual">
      <formula>""</formula>
    </cfRule>
    <cfRule type="cellIs" dxfId="14330" priority="4440" operator="equal">
      <formula>""</formula>
    </cfRule>
  </conditionalFormatting>
  <conditionalFormatting sqref="G2328:G2333">
    <cfRule type="cellIs" dxfId="14329" priority="4437" operator="notEqual">
      <formula>""</formula>
    </cfRule>
    <cfRule type="cellIs" dxfId="14328" priority="4438" operator="equal">
      <formula>""</formula>
    </cfRule>
  </conditionalFormatting>
  <conditionalFormatting sqref="G2334">
    <cfRule type="cellIs" dxfId="14327" priority="4435" operator="notEqual">
      <formula>""</formula>
    </cfRule>
    <cfRule type="cellIs" dxfId="14326" priority="4436" operator="equal">
      <formula>""</formula>
    </cfRule>
  </conditionalFormatting>
  <conditionalFormatting sqref="I2325:I2328">
    <cfRule type="cellIs" dxfId="14325" priority="4433" operator="notEqual">
      <formula>""</formula>
    </cfRule>
    <cfRule type="cellIs" dxfId="14324" priority="4434" operator="equal">
      <formula>""</formula>
    </cfRule>
  </conditionalFormatting>
  <conditionalFormatting sqref="I2330:I2333">
    <cfRule type="cellIs" dxfId="14323" priority="4431" operator="notEqual">
      <formula>""</formula>
    </cfRule>
    <cfRule type="cellIs" dxfId="14322" priority="4432" operator="equal">
      <formula>""</formula>
    </cfRule>
  </conditionalFormatting>
  <conditionalFormatting sqref="F2334">
    <cfRule type="cellIs" dxfId="14321" priority="4429" operator="notEqual">
      <formula>""</formula>
    </cfRule>
    <cfRule type="cellIs" dxfId="14320" priority="4430" operator="equal">
      <formula>""</formula>
    </cfRule>
  </conditionalFormatting>
  <conditionalFormatting sqref="J2331">
    <cfRule type="cellIs" dxfId="14319" priority="4427" operator="notEqual">
      <formula>""</formula>
    </cfRule>
    <cfRule type="cellIs" dxfId="14318" priority="4428" operator="equal">
      <formula>""</formula>
    </cfRule>
  </conditionalFormatting>
  <conditionalFormatting sqref="E2328:E2334">
    <cfRule type="cellIs" dxfId="14317" priority="4425" operator="notEqual">
      <formula>""</formula>
    </cfRule>
    <cfRule type="cellIs" dxfId="14316" priority="4426" operator="equal">
      <formula>""</formula>
    </cfRule>
  </conditionalFormatting>
  <conditionalFormatting sqref="F2329:F2333">
    <cfRule type="cellIs" dxfId="14315" priority="4423" operator="notEqual">
      <formula>""</formula>
    </cfRule>
    <cfRule type="cellIs" dxfId="14314" priority="4424" operator="equal">
      <formula>""</formula>
    </cfRule>
  </conditionalFormatting>
  <conditionalFormatting sqref="D2332:D2333">
    <cfRule type="cellIs" dxfId="14313" priority="4421" operator="notEqual">
      <formula>""</formula>
    </cfRule>
    <cfRule type="cellIs" dxfId="14312" priority="4422" operator="equal">
      <formula>""</formula>
    </cfRule>
  </conditionalFormatting>
  <conditionalFormatting sqref="O2323:O2328">
    <cfRule type="cellIs" dxfId="14311" priority="4419" operator="notEqual">
      <formula>""</formula>
    </cfRule>
    <cfRule type="cellIs" dxfId="14310" priority="4420" operator="equal">
      <formula>""</formula>
    </cfRule>
  </conditionalFormatting>
  <conditionalFormatting sqref="H2324">
    <cfRule type="cellIs" dxfId="14309" priority="4417" operator="notEqual">
      <formula>""</formula>
    </cfRule>
    <cfRule type="cellIs" dxfId="14308" priority="4418" operator="equal">
      <formula>""</formula>
    </cfRule>
  </conditionalFormatting>
  <conditionalFormatting sqref="H2325:H2329">
    <cfRule type="cellIs" dxfId="14307" priority="4415" operator="notEqual">
      <formula>""</formula>
    </cfRule>
    <cfRule type="cellIs" dxfId="14306" priority="4416" operator="equal">
      <formula>""</formula>
    </cfRule>
  </conditionalFormatting>
  <conditionalFormatting sqref="L2323:L2328">
    <cfRule type="cellIs" dxfId="14305" priority="4413" operator="notEqual">
      <formula>""</formula>
    </cfRule>
    <cfRule type="cellIs" dxfId="14304" priority="4414" operator="equal">
      <formula>""</formula>
    </cfRule>
  </conditionalFormatting>
  <conditionalFormatting sqref="F2323:F2328">
    <cfRule type="cellIs" dxfId="14303" priority="4411" operator="notEqual">
      <formula>""</formula>
    </cfRule>
    <cfRule type="cellIs" dxfId="14302" priority="4412" operator="equal">
      <formula>""</formula>
    </cfRule>
  </conditionalFormatting>
  <conditionalFormatting sqref="M2323:M2333">
    <cfRule type="cellIs" dxfId="14301" priority="4409" operator="notEqual">
      <formula>""</formula>
    </cfRule>
    <cfRule type="cellIs" dxfId="14300" priority="4410" operator="equal">
      <formula>""</formula>
    </cfRule>
  </conditionalFormatting>
  <conditionalFormatting sqref="D2326:D2331">
    <cfRule type="cellIs" dxfId="14299" priority="4407" operator="notEqual">
      <formula>""</formula>
    </cfRule>
    <cfRule type="cellIs" dxfId="14298" priority="4408" operator="equal">
      <formula>""</formula>
    </cfRule>
  </conditionalFormatting>
  <conditionalFormatting sqref="Q2338:U2339 H2349:I2349 R2340 K2348 K2349:M2349 J2347:J2349 H2348 S2340:S2345 O2349:P2349 O2348 N2338:N2349 Q2340:Q2349">
    <cfRule type="cellIs" dxfId="14297" priority="4405" operator="notEqual">
      <formula>""</formula>
    </cfRule>
    <cfRule type="cellIs" dxfId="14296" priority="4406" operator="equal">
      <formula>""</formula>
    </cfRule>
  </conditionalFormatting>
  <conditionalFormatting sqref="B2338:C2347 I2338:J2339 C2348:C2349 E2338:E2342 G2338:G2342 J2340:J2345">
    <cfRule type="cellIs" dxfId="14295" priority="4403" operator="notEqual">
      <formula>""</formula>
    </cfRule>
    <cfRule type="cellIs" dxfId="14294" priority="4404" operator="equal">
      <formula>""</formula>
    </cfRule>
  </conditionalFormatting>
  <conditionalFormatting sqref="K2338:K2347">
    <cfRule type="cellIs" dxfId="14293" priority="4401" operator="notEqual">
      <formula>""</formula>
    </cfRule>
    <cfRule type="cellIs" dxfId="14292" priority="4402" operator="equal">
      <formula>""</formula>
    </cfRule>
  </conditionalFormatting>
  <conditionalFormatting sqref="D2338 D2349">
    <cfRule type="cellIs" dxfId="14291" priority="4399" operator="notEqual">
      <formula>""</formula>
    </cfRule>
    <cfRule type="cellIs" dxfId="14290" priority="4400" operator="equal">
      <formula>""</formula>
    </cfRule>
  </conditionalFormatting>
  <conditionalFormatting sqref="R2348:R2349">
    <cfRule type="cellIs" dxfId="14289" priority="4397" operator="notEqual">
      <formula>""</formula>
    </cfRule>
    <cfRule type="cellIs" dxfId="14288" priority="4398" operator="equal">
      <formula>""</formula>
    </cfRule>
  </conditionalFormatting>
  <conditionalFormatting sqref="O2344:O2347">
    <cfRule type="cellIs" dxfId="14287" priority="4395" operator="notEqual">
      <formula>""</formula>
    </cfRule>
    <cfRule type="cellIs" dxfId="14286" priority="4396" operator="equal">
      <formula>""</formula>
    </cfRule>
  </conditionalFormatting>
  <conditionalFormatting sqref="L2344:L2348">
    <cfRule type="cellIs" dxfId="14285" priority="4393" operator="notEqual">
      <formula>""</formula>
    </cfRule>
    <cfRule type="cellIs" dxfId="14284" priority="4394" operator="equal">
      <formula>""</formula>
    </cfRule>
  </conditionalFormatting>
  <conditionalFormatting sqref="D2339:D2340">
    <cfRule type="cellIs" dxfId="14283" priority="4391" operator="notEqual">
      <formula>""</formula>
    </cfRule>
    <cfRule type="cellIs" dxfId="14282" priority="4392" operator="equal">
      <formula>""</formula>
    </cfRule>
  </conditionalFormatting>
  <conditionalFormatting sqref="U2340:U2349">
    <cfRule type="cellIs" dxfId="14281" priority="4389" operator="notEqual">
      <formula>""</formula>
    </cfRule>
    <cfRule type="cellIs" dxfId="14280" priority="4390" operator="equal">
      <formula>""</formula>
    </cfRule>
  </conditionalFormatting>
  <conditionalFormatting sqref="T2340:T2349">
    <cfRule type="cellIs" dxfId="14279" priority="4387" operator="notEqual">
      <formula>""</formula>
    </cfRule>
    <cfRule type="cellIs" dxfId="14278" priority="4388" operator="equal">
      <formula>""</formula>
    </cfRule>
  </conditionalFormatting>
  <conditionalFormatting sqref="S2346:S2349">
    <cfRule type="cellIs" dxfId="14277" priority="4385" operator="notEqual">
      <formula>""</formula>
    </cfRule>
    <cfRule type="cellIs" dxfId="14276" priority="4386" operator="equal">
      <formula>""</formula>
    </cfRule>
  </conditionalFormatting>
  <conditionalFormatting sqref="H2338 H2345:H2347">
    <cfRule type="cellIs" dxfId="14275" priority="4383" operator="notEqual">
      <formula>""</formula>
    </cfRule>
    <cfRule type="cellIs" dxfId="14274" priority="4384" operator="equal">
      <formula>""</formula>
    </cfRule>
  </conditionalFormatting>
  <conditionalFormatting sqref="B2348:B2349">
    <cfRule type="cellIs" dxfId="14273" priority="4381" operator="notEqual">
      <formula>""</formula>
    </cfRule>
    <cfRule type="cellIs" dxfId="14272" priority="4382" operator="equal">
      <formula>""</formula>
    </cfRule>
  </conditionalFormatting>
  <conditionalFormatting sqref="P2338:P2348">
    <cfRule type="cellIs" dxfId="14271" priority="4379" operator="notEqual">
      <formula>""</formula>
    </cfRule>
    <cfRule type="cellIs" dxfId="14270" priority="4380" operator="equal">
      <formula>""</formula>
    </cfRule>
  </conditionalFormatting>
  <conditionalFormatting sqref="R2341:R2347">
    <cfRule type="cellIs" dxfId="14269" priority="4377" operator="notEqual">
      <formula>""</formula>
    </cfRule>
    <cfRule type="cellIs" dxfId="14268" priority="4378" operator="equal">
      <formula>""</formula>
    </cfRule>
  </conditionalFormatting>
  <conditionalFormatting sqref="I2344">
    <cfRule type="cellIs" dxfId="14267" priority="4375" operator="notEqual">
      <formula>""</formula>
    </cfRule>
    <cfRule type="cellIs" dxfId="14266" priority="4376" operator="equal">
      <formula>""</formula>
    </cfRule>
  </conditionalFormatting>
  <conditionalFormatting sqref="G2343:G2348">
    <cfRule type="cellIs" dxfId="14265" priority="4373" operator="notEqual">
      <formula>""</formula>
    </cfRule>
    <cfRule type="cellIs" dxfId="14264" priority="4374" operator="equal">
      <formula>""</formula>
    </cfRule>
  </conditionalFormatting>
  <conditionalFormatting sqref="G2349">
    <cfRule type="cellIs" dxfId="14263" priority="4371" operator="notEqual">
      <formula>""</formula>
    </cfRule>
    <cfRule type="cellIs" dxfId="14262" priority="4372" operator="equal">
      <formula>""</formula>
    </cfRule>
  </conditionalFormatting>
  <conditionalFormatting sqref="I2340:I2343">
    <cfRule type="cellIs" dxfId="14261" priority="4369" operator="notEqual">
      <formula>""</formula>
    </cfRule>
    <cfRule type="cellIs" dxfId="14260" priority="4370" operator="equal">
      <formula>""</formula>
    </cfRule>
  </conditionalFormatting>
  <conditionalFormatting sqref="I2345:I2348">
    <cfRule type="cellIs" dxfId="14259" priority="4367" operator="notEqual">
      <formula>""</formula>
    </cfRule>
    <cfRule type="cellIs" dxfId="14258" priority="4368" operator="equal">
      <formula>""</formula>
    </cfRule>
  </conditionalFormatting>
  <conditionalFormatting sqref="F2349">
    <cfRule type="cellIs" dxfId="14257" priority="4365" operator="notEqual">
      <formula>""</formula>
    </cfRule>
    <cfRule type="cellIs" dxfId="14256" priority="4366" operator="equal">
      <formula>""</formula>
    </cfRule>
  </conditionalFormatting>
  <conditionalFormatting sqref="J2346">
    <cfRule type="cellIs" dxfId="14255" priority="4363" operator="notEqual">
      <formula>""</formula>
    </cfRule>
    <cfRule type="cellIs" dxfId="14254" priority="4364" operator="equal">
      <formula>""</formula>
    </cfRule>
  </conditionalFormatting>
  <conditionalFormatting sqref="E2343:E2349">
    <cfRule type="cellIs" dxfId="14253" priority="4361" operator="notEqual">
      <formula>""</formula>
    </cfRule>
    <cfRule type="cellIs" dxfId="14252" priority="4362" operator="equal">
      <formula>""</formula>
    </cfRule>
  </conditionalFormatting>
  <conditionalFormatting sqref="F2344:F2348">
    <cfRule type="cellIs" dxfId="14251" priority="4359" operator="notEqual">
      <formula>""</formula>
    </cfRule>
    <cfRule type="cellIs" dxfId="14250" priority="4360" operator="equal">
      <formula>""</formula>
    </cfRule>
  </conditionalFormatting>
  <conditionalFormatting sqref="D2347:D2348">
    <cfRule type="cellIs" dxfId="14249" priority="4357" operator="notEqual">
      <formula>""</formula>
    </cfRule>
    <cfRule type="cellIs" dxfId="14248" priority="4358" operator="equal">
      <formula>""</formula>
    </cfRule>
  </conditionalFormatting>
  <conditionalFormatting sqref="O2338:O2343">
    <cfRule type="cellIs" dxfId="14247" priority="4355" operator="notEqual">
      <formula>""</formula>
    </cfRule>
    <cfRule type="cellIs" dxfId="14246" priority="4356" operator="equal">
      <formula>""</formula>
    </cfRule>
  </conditionalFormatting>
  <conditionalFormatting sqref="H2339">
    <cfRule type="cellIs" dxfId="14245" priority="4353" operator="notEqual">
      <formula>""</formula>
    </cfRule>
    <cfRule type="cellIs" dxfId="14244" priority="4354" operator="equal">
      <formula>""</formula>
    </cfRule>
  </conditionalFormatting>
  <conditionalFormatting sqref="H2340:H2344">
    <cfRule type="cellIs" dxfId="14243" priority="4351" operator="notEqual">
      <formula>""</formula>
    </cfRule>
    <cfRule type="cellIs" dxfId="14242" priority="4352" operator="equal">
      <formula>""</formula>
    </cfRule>
  </conditionalFormatting>
  <conditionalFormatting sqref="L2338:L2343">
    <cfRule type="cellIs" dxfId="14241" priority="4349" operator="notEqual">
      <formula>""</formula>
    </cfRule>
    <cfRule type="cellIs" dxfId="14240" priority="4350" operator="equal">
      <formula>""</formula>
    </cfRule>
  </conditionalFormatting>
  <conditionalFormatting sqref="F2338:F2343">
    <cfRule type="cellIs" dxfId="14239" priority="4347" operator="notEqual">
      <formula>""</formula>
    </cfRule>
    <cfRule type="cellIs" dxfId="14238" priority="4348" operator="equal">
      <formula>""</formula>
    </cfRule>
  </conditionalFormatting>
  <conditionalFormatting sqref="M2338:M2348">
    <cfRule type="cellIs" dxfId="14237" priority="4345" operator="notEqual">
      <formula>""</formula>
    </cfRule>
    <cfRule type="cellIs" dxfId="14236" priority="4346" operator="equal">
      <formula>""</formula>
    </cfRule>
  </conditionalFormatting>
  <conditionalFormatting sqref="D2341:D2346">
    <cfRule type="cellIs" dxfId="14235" priority="4343" operator="notEqual">
      <formula>""</formula>
    </cfRule>
    <cfRule type="cellIs" dxfId="14234" priority="4344" operator="equal">
      <formula>""</formula>
    </cfRule>
  </conditionalFormatting>
  <conditionalFormatting sqref="Q2353:U2354 H2364:I2364 R2355 K2363 K2364:M2364 J2362:J2364 H2363 S2355:S2360 O2364:P2364 O2363 N2353:N2364 Q2355:Q2364">
    <cfRule type="cellIs" dxfId="14233" priority="4341" operator="notEqual">
      <formula>""</formula>
    </cfRule>
    <cfRule type="cellIs" dxfId="14232" priority="4342" operator="equal">
      <formula>""</formula>
    </cfRule>
  </conditionalFormatting>
  <conditionalFormatting sqref="B2353:C2362 I2353:J2354 C2363:C2364 E2353:E2357 G2353:G2357 J2355:J2360">
    <cfRule type="cellIs" dxfId="14231" priority="4339" operator="notEqual">
      <formula>""</formula>
    </cfRule>
    <cfRule type="cellIs" dxfId="14230" priority="4340" operator="equal">
      <formula>""</formula>
    </cfRule>
  </conditionalFormatting>
  <conditionalFormatting sqref="K2353:K2362">
    <cfRule type="cellIs" dxfId="14229" priority="4337" operator="notEqual">
      <formula>""</formula>
    </cfRule>
    <cfRule type="cellIs" dxfId="14228" priority="4338" operator="equal">
      <formula>""</formula>
    </cfRule>
  </conditionalFormatting>
  <conditionalFormatting sqref="D2353 D2364">
    <cfRule type="cellIs" dxfId="14227" priority="4335" operator="notEqual">
      <formula>""</formula>
    </cfRule>
    <cfRule type="cellIs" dxfId="14226" priority="4336" operator="equal">
      <formula>""</formula>
    </cfRule>
  </conditionalFormatting>
  <conditionalFormatting sqref="R2363:R2364">
    <cfRule type="cellIs" dxfId="14225" priority="4333" operator="notEqual">
      <formula>""</formula>
    </cfRule>
    <cfRule type="cellIs" dxfId="14224" priority="4334" operator="equal">
      <formula>""</formula>
    </cfRule>
  </conditionalFormatting>
  <conditionalFormatting sqref="O2359:O2362">
    <cfRule type="cellIs" dxfId="14223" priority="4331" operator="notEqual">
      <formula>""</formula>
    </cfRule>
    <cfRule type="cellIs" dxfId="14222" priority="4332" operator="equal">
      <formula>""</formula>
    </cfRule>
  </conditionalFormatting>
  <conditionalFormatting sqref="L2359:L2363">
    <cfRule type="cellIs" dxfId="14221" priority="4329" operator="notEqual">
      <formula>""</formula>
    </cfRule>
    <cfRule type="cellIs" dxfId="14220" priority="4330" operator="equal">
      <formula>""</formula>
    </cfRule>
  </conditionalFormatting>
  <conditionalFormatting sqref="D2354:D2355">
    <cfRule type="cellIs" dxfId="14219" priority="4327" operator="notEqual">
      <formula>""</formula>
    </cfRule>
    <cfRule type="cellIs" dxfId="14218" priority="4328" operator="equal">
      <formula>""</formula>
    </cfRule>
  </conditionalFormatting>
  <conditionalFormatting sqref="U2355:U2364">
    <cfRule type="cellIs" dxfId="14217" priority="4325" operator="notEqual">
      <formula>""</formula>
    </cfRule>
    <cfRule type="cellIs" dxfId="14216" priority="4326" operator="equal">
      <formula>""</formula>
    </cfRule>
  </conditionalFormatting>
  <conditionalFormatting sqref="T2355:T2364">
    <cfRule type="cellIs" dxfId="14215" priority="4323" operator="notEqual">
      <formula>""</formula>
    </cfRule>
    <cfRule type="cellIs" dxfId="14214" priority="4324" operator="equal">
      <formula>""</formula>
    </cfRule>
  </conditionalFormatting>
  <conditionalFormatting sqref="S2361:S2364">
    <cfRule type="cellIs" dxfId="14213" priority="4321" operator="notEqual">
      <formula>""</formula>
    </cfRule>
    <cfRule type="cellIs" dxfId="14212" priority="4322" operator="equal">
      <formula>""</formula>
    </cfRule>
  </conditionalFormatting>
  <conditionalFormatting sqref="H2353 H2360:H2362">
    <cfRule type="cellIs" dxfId="14211" priority="4319" operator="notEqual">
      <formula>""</formula>
    </cfRule>
    <cfRule type="cellIs" dxfId="14210" priority="4320" operator="equal">
      <formula>""</formula>
    </cfRule>
  </conditionalFormatting>
  <conditionalFormatting sqref="B2363:B2364">
    <cfRule type="cellIs" dxfId="14209" priority="4317" operator="notEqual">
      <formula>""</formula>
    </cfRule>
    <cfRule type="cellIs" dxfId="14208" priority="4318" operator="equal">
      <formula>""</formula>
    </cfRule>
  </conditionalFormatting>
  <conditionalFormatting sqref="P2353:P2363">
    <cfRule type="cellIs" dxfId="14207" priority="4315" operator="notEqual">
      <formula>""</formula>
    </cfRule>
    <cfRule type="cellIs" dxfId="14206" priority="4316" operator="equal">
      <formula>""</formula>
    </cfRule>
  </conditionalFormatting>
  <conditionalFormatting sqref="R2356:R2362">
    <cfRule type="cellIs" dxfId="14205" priority="4313" operator="notEqual">
      <formula>""</formula>
    </cfRule>
    <cfRule type="cellIs" dxfId="14204" priority="4314" operator="equal">
      <formula>""</formula>
    </cfRule>
  </conditionalFormatting>
  <conditionalFormatting sqref="I2359">
    <cfRule type="cellIs" dxfId="14203" priority="4311" operator="notEqual">
      <formula>""</formula>
    </cfRule>
    <cfRule type="cellIs" dxfId="14202" priority="4312" operator="equal">
      <formula>""</formula>
    </cfRule>
  </conditionalFormatting>
  <conditionalFormatting sqref="G2358:G2363">
    <cfRule type="cellIs" dxfId="14201" priority="4309" operator="notEqual">
      <formula>""</formula>
    </cfRule>
    <cfRule type="cellIs" dxfId="14200" priority="4310" operator="equal">
      <formula>""</formula>
    </cfRule>
  </conditionalFormatting>
  <conditionalFormatting sqref="G2364">
    <cfRule type="cellIs" dxfId="14199" priority="4307" operator="notEqual">
      <formula>""</formula>
    </cfRule>
    <cfRule type="cellIs" dxfId="14198" priority="4308" operator="equal">
      <formula>""</formula>
    </cfRule>
  </conditionalFormatting>
  <conditionalFormatting sqref="I2355:I2358">
    <cfRule type="cellIs" dxfId="14197" priority="4305" operator="notEqual">
      <formula>""</formula>
    </cfRule>
    <cfRule type="cellIs" dxfId="14196" priority="4306" operator="equal">
      <formula>""</formula>
    </cfRule>
  </conditionalFormatting>
  <conditionalFormatting sqref="I2360:I2363">
    <cfRule type="cellIs" dxfId="14195" priority="4303" operator="notEqual">
      <formula>""</formula>
    </cfRule>
    <cfRule type="cellIs" dxfId="14194" priority="4304" operator="equal">
      <formula>""</formula>
    </cfRule>
  </conditionalFormatting>
  <conditionalFormatting sqref="F2364">
    <cfRule type="cellIs" dxfId="14193" priority="4301" operator="notEqual">
      <formula>""</formula>
    </cfRule>
    <cfRule type="cellIs" dxfId="14192" priority="4302" operator="equal">
      <formula>""</formula>
    </cfRule>
  </conditionalFormatting>
  <conditionalFormatting sqref="J2361">
    <cfRule type="cellIs" dxfId="14191" priority="4299" operator="notEqual">
      <formula>""</formula>
    </cfRule>
    <cfRule type="cellIs" dxfId="14190" priority="4300" operator="equal">
      <formula>""</formula>
    </cfRule>
  </conditionalFormatting>
  <conditionalFormatting sqref="E2358:E2364">
    <cfRule type="cellIs" dxfId="14189" priority="4297" operator="notEqual">
      <formula>""</formula>
    </cfRule>
    <cfRule type="cellIs" dxfId="14188" priority="4298" operator="equal">
      <formula>""</formula>
    </cfRule>
  </conditionalFormatting>
  <conditionalFormatting sqref="F2359:F2363">
    <cfRule type="cellIs" dxfId="14187" priority="4295" operator="notEqual">
      <formula>""</formula>
    </cfRule>
    <cfRule type="cellIs" dxfId="14186" priority="4296" operator="equal">
      <formula>""</formula>
    </cfRule>
  </conditionalFormatting>
  <conditionalFormatting sqref="D2362:D2363">
    <cfRule type="cellIs" dxfId="14185" priority="4293" operator="notEqual">
      <formula>""</formula>
    </cfRule>
    <cfRule type="cellIs" dxfId="14184" priority="4294" operator="equal">
      <formula>""</formula>
    </cfRule>
  </conditionalFormatting>
  <conditionalFormatting sqref="O2353:O2358">
    <cfRule type="cellIs" dxfId="14183" priority="4291" operator="notEqual">
      <formula>""</formula>
    </cfRule>
    <cfRule type="cellIs" dxfId="14182" priority="4292" operator="equal">
      <formula>""</formula>
    </cfRule>
  </conditionalFormatting>
  <conditionalFormatting sqref="H2354">
    <cfRule type="cellIs" dxfId="14181" priority="4289" operator="notEqual">
      <formula>""</formula>
    </cfRule>
    <cfRule type="cellIs" dxfId="14180" priority="4290" operator="equal">
      <formula>""</formula>
    </cfRule>
  </conditionalFormatting>
  <conditionalFormatting sqref="H2355:H2359">
    <cfRule type="cellIs" dxfId="14179" priority="4287" operator="notEqual">
      <formula>""</formula>
    </cfRule>
    <cfRule type="cellIs" dxfId="14178" priority="4288" operator="equal">
      <formula>""</formula>
    </cfRule>
  </conditionalFormatting>
  <conditionalFormatting sqref="L2353:L2358">
    <cfRule type="cellIs" dxfId="14177" priority="4285" operator="notEqual">
      <formula>""</formula>
    </cfRule>
    <cfRule type="cellIs" dxfId="14176" priority="4286" operator="equal">
      <formula>""</formula>
    </cfRule>
  </conditionalFormatting>
  <conditionalFormatting sqref="F2353:F2358">
    <cfRule type="cellIs" dxfId="14175" priority="4283" operator="notEqual">
      <formula>""</formula>
    </cfRule>
    <cfRule type="cellIs" dxfId="14174" priority="4284" operator="equal">
      <formula>""</formula>
    </cfRule>
  </conditionalFormatting>
  <conditionalFormatting sqref="M2353:M2363">
    <cfRule type="cellIs" dxfId="14173" priority="4281" operator="notEqual">
      <formula>""</formula>
    </cfRule>
    <cfRule type="cellIs" dxfId="14172" priority="4282" operator="equal">
      <formula>""</formula>
    </cfRule>
  </conditionalFormatting>
  <conditionalFormatting sqref="D2356:D2361">
    <cfRule type="cellIs" dxfId="14171" priority="4279" operator="notEqual">
      <formula>""</formula>
    </cfRule>
    <cfRule type="cellIs" dxfId="14170" priority="4280" operator="equal">
      <formula>""</formula>
    </cfRule>
  </conditionalFormatting>
  <conditionalFormatting sqref="Q2368:U2369 H2379:I2379 R2370 K2378 K2379:M2379 J2377:J2379 H2378 S2370:S2375 O2379:P2379 O2378 N2368:N2379 Q2370:Q2379">
    <cfRule type="cellIs" dxfId="14169" priority="4277" operator="notEqual">
      <formula>""</formula>
    </cfRule>
    <cfRule type="cellIs" dxfId="14168" priority="4278" operator="equal">
      <formula>""</formula>
    </cfRule>
  </conditionalFormatting>
  <conditionalFormatting sqref="B2368:C2377 I2368:J2369 C2378:C2379 E2368:E2372 G2368:G2372 J2370:J2375">
    <cfRule type="cellIs" dxfId="14167" priority="4275" operator="notEqual">
      <formula>""</formula>
    </cfRule>
    <cfRule type="cellIs" dxfId="14166" priority="4276" operator="equal">
      <formula>""</formula>
    </cfRule>
  </conditionalFormatting>
  <conditionalFormatting sqref="K2368:K2377">
    <cfRule type="cellIs" dxfId="14165" priority="4273" operator="notEqual">
      <formula>""</formula>
    </cfRule>
    <cfRule type="cellIs" dxfId="14164" priority="4274" operator="equal">
      <formula>""</formula>
    </cfRule>
  </conditionalFormatting>
  <conditionalFormatting sqref="D2368 D2379">
    <cfRule type="cellIs" dxfId="14163" priority="4271" operator="notEqual">
      <formula>""</formula>
    </cfRule>
    <cfRule type="cellIs" dxfId="14162" priority="4272" operator="equal">
      <formula>""</formula>
    </cfRule>
  </conditionalFormatting>
  <conditionalFormatting sqref="R2378:R2379">
    <cfRule type="cellIs" dxfId="14161" priority="4269" operator="notEqual">
      <formula>""</formula>
    </cfRule>
    <cfRule type="cellIs" dxfId="14160" priority="4270" operator="equal">
      <formula>""</formula>
    </cfRule>
  </conditionalFormatting>
  <conditionalFormatting sqref="O2374:O2377">
    <cfRule type="cellIs" dxfId="14159" priority="4267" operator="notEqual">
      <formula>""</formula>
    </cfRule>
    <cfRule type="cellIs" dxfId="14158" priority="4268" operator="equal">
      <formula>""</formula>
    </cfRule>
  </conditionalFormatting>
  <conditionalFormatting sqref="L2374:L2378">
    <cfRule type="cellIs" dxfId="14157" priority="4265" operator="notEqual">
      <formula>""</formula>
    </cfRule>
    <cfRule type="cellIs" dxfId="14156" priority="4266" operator="equal">
      <formula>""</formula>
    </cfRule>
  </conditionalFormatting>
  <conditionalFormatting sqref="D2369:D2370">
    <cfRule type="cellIs" dxfId="14155" priority="4263" operator="notEqual">
      <formula>""</formula>
    </cfRule>
    <cfRule type="cellIs" dxfId="14154" priority="4264" operator="equal">
      <formula>""</formula>
    </cfRule>
  </conditionalFormatting>
  <conditionalFormatting sqref="U2370:U2379">
    <cfRule type="cellIs" dxfId="14153" priority="4261" operator="notEqual">
      <formula>""</formula>
    </cfRule>
    <cfRule type="cellIs" dxfId="14152" priority="4262" operator="equal">
      <formula>""</formula>
    </cfRule>
  </conditionalFormatting>
  <conditionalFormatting sqref="T2370:T2379">
    <cfRule type="cellIs" dxfId="14151" priority="4259" operator="notEqual">
      <formula>""</formula>
    </cfRule>
    <cfRule type="cellIs" dxfId="14150" priority="4260" operator="equal">
      <formula>""</formula>
    </cfRule>
  </conditionalFormatting>
  <conditionalFormatting sqref="S2376:S2379">
    <cfRule type="cellIs" dxfId="14149" priority="4257" operator="notEqual">
      <formula>""</formula>
    </cfRule>
    <cfRule type="cellIs" dxfId="14148" priority="4258" operator="equal">
      <formula>""</formula>
    </cfRule>
  </conditionalFormatting>
  <conditionalFormatting sqref="H2368 H2375:H2377">
    <cfRule type="cellIs" dxfId="14147" priority="4255" operator="notEqual">
      <formula>""</formula>
    </cfRule>
    <cfRule type="cellIs" dxfId="14146" priority="4256" operator="equal">
      <formula>""</formula>
    </cfRule>
  </conditionalFormatting>
  <conditionalFormatting sqref="B2378:B2379">
    <cfRule type="cellIs" dxfId="14145" priority="4253" operator="notEqual">
      <formula>""</formula>
    </cfRule>
    <cfRule type="cellIs" dxfId="14144" priority="4254" operator="equal">
      <formula>""</formula>
    </cfRule>
  </conditionalFormatting>
  <conditionalFormatting sqref="P2368:P2378">
    <cfRule type="cellIs" dxfId="14143" priority="4251" operator="notEqual">
      <formula>""</formula>
    </cfRule>
    <cfRule type="cellIs" dxfId="14142" priority="4252" operator="equal">
      <formula>""</formula>
    </cfRule>
  </conditionalFormatting>
  <conditionalFormatting sqref="R2371:R2377">
    <cfRule type="cellIs" dxfId="14141" priority="4249" operator="notEqual">
      <formula>""</formula>
    </cfRule>
    <cfRule type="cellIs" dxfId="14140" priority="4250" operator="equal">
      <formula>""</formula>
    </cfRule>
  </conditionalFormatting>
  <conditionalFormatting sqref="I2374">
    <cfRule type="cellIs" dxfId="14139" priority="4247" operator="notEqual">
      <formula>""</formula>
    </cfRule>
    <cfRule type="cellIs" dxfId="14138" priority="4248" operator="equal">
      <formula>""</formula>
    </cfRule>
  </conditionalFormatting>
  <conditionalFormatting sqref="G2373:G2378">
    <cfRule type="cellIs" dxfId="14137" priority="4245" operator="notEqual">
      <formula>""</formula>
    </cfRule>
    <cfRule type="cellIs" dxfId="14136" priority="4246" operator="equal">
      <formula>""</formula>
    </cfRule>
  </conditionalFormatting>
  <conditionalFormatting sqref="G2379">
    <cfRule type="cellIs" dxfId="14135" priority="4243" operator="notEqual">
      <formula>""</formula>
    </cfRule>
    <cfRule type="cellIs" dxfId="14134" priority="4244" operator="equal">
      <formula>""</formula>
    </cfRule>
  </conditionalFormatting>
  <conditionalFormatting sqref="I2370:I2373">
    <cfRule type="cellIs" dxfId="14133" priority="4241" operator="notEqual">
      <formula>""</formula>
    </cfRule>
    <cfRule type="cellIs" dxfId="14132" priority="4242" operator="equal">
      <formula>""</formula>
    </cfRule>
  </conditionalFormatting>
  <conditionalFormatting sqref="I2375:I2378">
    <cfRule type="cellIs" dxfId="14131" priority="4239" operator="notEqual">
      <formula>""</formula>
    </cfRule>
    <cfRule type="cellIs" dxfId="14130" priority="4240" operator="equal">
      <formula>""</formula>
    </cfRule>
  </conditionalFormatting>
  <conditionalFormatting sqref="F2379">
    <cfRule type="cellIs" dxfId="14129" priority="4237" operator="notEqual">
      <formula>""</formula>
    </cfRule>
    <cfRule type="cellIs" dxfId="14128" priority="4238" operator="equal">
      <formula>""</formula>
    </cfRule>
  </conditionalFormatting>
  <conditionalFormatting sqref="J2376">
    <cfRule type="cellIs" dxfId="14127" priority="4235" operator="notEqual">
      <formula>""</formula>
    </cfRule>
    <cfRule type="cellIs" dxfId="14126" priority="4236" operator="equal">
      <formula>""</formula>
    </cfRule>
  </conditionalFormatting>
  <conditionalFormatting sqref="E2373:E2379">
    <cfRule type="cellIs" dxfId="14125" priority="4233" operator="notEqual">
      <formula>""</formula>
    </cfRule>
    <cfRule type="cellIs" dxfId="14124" priority="4234" operator="equal">
      <formula>""</formula>
    </cfRule>
  </conditionalFormatting>
  <conditionalFormatting sqref="F2374:F2378">
    <cfRule type="cellIs" dxfId="14123" priority="4231" operator="notEqual">
      <formula>""</formula>
    </cfRule>
    <cfRule type="cellIs" dxfId="14122" priority="4232" operator="equal">
      <formula>""</formula>
    </cfRule>
  </conditionalFormatting>
  <conditionalFormatting sqref="D2377:D2378">
    <cfRule type="cellIs" dxfId="14121" priority="4229" operator="notEqual">
      <formula>""</formula>
    </cfRule>
    <cfRule type="cellIs" dxfId="14120" priority="4230" operator="equal">
      <formula>""</formula>
    </cfRule>
  </conditionalFormatting>
  <conditionalFormatting sqref="O2368:O2373">
    <cfRule type="cellIs" dxfId="14119" priority="4227" operator="notEqual">
      <formula>""</formula>
    </cfRule>
    <cfRule type="cellIs" dxfId="14118" priority="4228" operator="equal">
      <formula>""</formula>
    </cfRule>
  </conditionalFormatting>
  <conditionalFormatting sqref="H2369">
    <cfRule type="cellIs" dxfId="14117" priority="4225" operator="notEqual">
      <formula>""</formula>
    </cfRule>
    <cfRule type="cellIs" dxfId="14116" priority="4226" operator="equal">
      <formula>""</formula>
    </cfRule>
  </conditionalFormatting>
  <conditionalFormatting sqref="H2370:H2374">
    <cfRule type="cellIs" dxfId="14115" priority="4223" operator="notEqual">
      <formula>""</formula>
    </cfRule>
    <cfRule type="cellIs" dxfId="14114" priority="4224" operator="equal">
      <formula>""</formula>
    </cfRule>
  </conditionalFormatting>
  <conditionalFormatting sqref="L2368:L2373">
    <cfRule type="cellIs" dxfId="14113" priority="4221" operator="notEqual">
      <formula>""</formula>
    </cfRule>
    <cfRule type="cellIs" dxfId="14112" priority="4222" operator="equal">
      <formula>""</formula>
    </cfRule>
  </conditionalFormatting>
  <conditionalFormatting sqref="F2368:F2373">
    <cfRule type="cellIs" dxfId="14111" priority="4219" operator="notEqual">
      <formula>""</formula>
    </cfRule>
    <cfRule type="cellIs" dxfId="14110" priority="4220" operator="equal">
      <formula>""</formula>
    </cfRule>
  </conditionalFormatting>
  <conditionalFormatting sqref="M2368:M2378">
    <cfRule type="cellIs" dxfId="14109" priority="4217" operator="notEqual">
      <formula>""</formula>
    </cfRule>
    <cfRule type="cellIs" dxfId="14108" priority="4218" operator="equal">
      <formula>""</formula>
    </cfRule>
  </conditionalFormatting>
  <conditionalFormatting sqref="D2371:D2376">
    <cfRule type="cellIs" dxfId="14107" priority="4215" operator="notEqual">
      <formula>""</formula>
    </cfRule>
    <cfRule type="cellIs" dxfId="14106" priority="4216" operator="equal">
      <formula>""</formula>
    </cfRule>
  </conditionalFormatting>
  <conditionalFormatting sqref="Q2383:U2384 H2394:I2394 R2385 K2393 K2394:M2394 J2392:J2394 H2393 S2385:S2390 O2394:P2394 O2393 N2383:N2394 Q2385:Q2394">
    <cfRule type="cellIs" dxfId="14105" priority="4213" operator="notEqual">
      <formula>""</formula>
    </cfRule>
    <cfRule type="cellIs" dxfId="14104" priority="4214" operator="equal">
      <formula>""</formula>
    </cfRule>
  </conditionalFormatting>
  <conditionalFormatting sqref="B2383:C2392 I2383:J2384 C2393:C2394 E2383:E2387 G2383:G2387 J2385:J2390">
    <cfRule type="cellIs" dxfId="14103" priority="4211" operator="notEqual">
      <formula>""</formula>
    </cfRule>
    <cfRule type="cellIs" dxfId="14102" priority="4212" operator="equal">
      <formula>""</formula>
    </cfRule>
  </conditionalFormatting>
  <conditionalFormatting sqref="K2383:K2392">
    <cfRule type="cellIs" dxfId="14101" priority="4209" operator="notEqual">
      <formula>""</formula>
    </cfRule>
    <cfRule type="cellIs" dxfId="14100" priority="4210" operator="equal">
      <formula>""</formula>
    </cfRule>
  </conditionalFormatting>
  <conditionalFormatting sqref="D2383 D2394">
    <cfRule type="cellIs" dxfId="14099" priority="4207" operator="notEqual">
      <formula>""</formula>
    </cfRule>
    <cfRule type="cellIs" dxfId="14098" priority="4208" operator="equal">
      <formula>""</formula>
    </cfRule>
  </conditionalFormatting>
  <conditionalFormatting sqref="R2393:R2394">
    <cfRule type="cellIs" dxfId="14097" priority="4205" operator="notEqual">
      <formula>""</formula>
    </cfRule>
    <cfRule type="cellIs" dxfId="14096" priority="4206" operator="equal">
      <formula>""</formula>
    </cfRule>
  </conditionalFormatting>
  <conditionalFormatting sqref="O2389:O2392">
    <cfRule type="cellIs" dxfId="14095" priority="4203" operator="notEqual">
      <formula>""</formula>
    </cfRule>
    <cfRule type="cellIs" dxfId="14094" priority="4204" operator="equal">
      <formula>""</formula>
    </cfRule>
  </conditionalFormatting>
  <conditionalFormatting sqref="L2389:L2393">
    <cfRule type="cellIs" dxfId="14093" priority="4201" operator="notEqual">
      <formula>""</formula>
    </cfRule>
    <cfRule type="cellIs" dxfId="14092" priority="4202" operator="equal">
      <formula>""</formula>
    </cfRule>
  </conditionalFormatting>
  <conditionalFormatting sqref="D2384:D2385">
    <cfRule type="cellIs" dxfId="14091" priority="4199" operator="notEqual">
      <formula>""</formula>
    </cfRule>
    <cfRule type="cellIs" dxfId="14090" priority="4200" operator="equal">
      <formula>""</formula>
    </cfRule>
  </conditionalFormatting>
  <conditionalFormatting sqref="U2385:U2394">
    <cfRule type="cellIs" dxfId="14089" priority="4197" operator="notEqual">
      <formula>""</formula>
    </cfRule>
    <cfRule type="cellIs" dxfId="14088" priority="4198" operator="equal">
      <formula>""</formula>
    </cfRule>
  </conditionalFormatting>
  <conditionalFormatting sqref="T2385:T2394">
    <cfRule type="cellIs" dxfId="14087" priority="4195" operator="notEqual">
      <formula>""</formula>
    </cfRule>
    <cfRule type="cellIs" dxfId="14086" priority="4196" operator="equal">
      <formula>""</formula>
    </cfRule>
  </conditionalFormatting>
  <conditionalFormatting sqref="S2391:S2394">
    <cfRule type="cellIs" dxfId="14085" priority="4193" operator="notEqual">
      <formula>""</formula>
    </cfRule>
    <cfRule type="cellIs" dxfId="14084" priority="4194" operator="equal">
      <formula>""</formula>
    </cfRule>
  </conditionalFormatting>
  <conditionalFormatting sqref="H2383 H2390:H2392">
    <cfRule type="cellIs" dxfId="14083" priority="4191" operator="notEqual">
      <formula>""</formula>
    </cfRule>
    <cfRule type="cellIs" dxfId="14082" priority="4192" operator="equal">
      <formula>""</formula>
    </cfRule>
  </conditionalFormatting>
  <conditionalFormatting sqref="B2393:B2394">
    <cfRule type="cellIs" dxfId="14081" priority="4189" operator="notEqual">
      <formula>""</formula>
    </cfRule>
    <cfRule type="cellIs" dxfId="14080" priority="4190" operator="equal">
      <formula>""</formula>
    </cfRule>
  </conditionalFormatting>
  <conditionalFormatting sqref="P2383:P2393">
    <cfRule type="cellIs" dxfId="14079" priority="4187" operator="notEqual">
      <formula>""</formula>
    </cfRule>
    <cfRule type="cellIs" dxfId="14078" priority="4188" operator="equal">
      <formula>""</formula>
    </cfRule>
  </conditionalFormatting>
  <conditionalFormatting sqref="R2386:R2392">
    <cfRule type="cellIs" dxfId="14077" priority="4185" operator="notEqual">
      <formula>""</formula>
    </cfRule>
    <cfRule type="cellIs" dxfId="14076" priority="4186" operator="equal">
      <formula>""</formula>
    </cfRule>
  </conditionalFormatting>
  <conditionalFormatting sqref="I2389">
    <cfRule type="cellIs" dxfId="14075" priority="4183" operator="notEqual">
      <formula>""</formula>
    </cfRule>
    <cfRule type="cellIs" dxfId="14074" priority="4184" operator="equal">
      <formula>""</formula>
    </cfRule>
  </conditionalFormatting>
  <conditionalFormatting sqref="G2388:G2393">
    <cfRule type="cellIs" dxfId="14073" priority="4181" operator="notEqual">
      <formula>""</formula>
    </cfRule>
    <cfRule type="cellIs" dxfId="14072" priority="4182" operator="equal">
      <formula>""</formula>
    </cfRule>
  </conditionalFormatting>
  <conditionalFormatting sqref="G2394">
    <cfRule type="cellIs" dxfId="14071" priority="4179" operator="notEqual">
      <formula>""</formula>
    </cfRule>
    <cfRule type="cellIs" dxfId="14070" priority="4180" operator="equal">
      <formula>""</formula>
    </cfRule>
  </conditionalFormatting>
  <conditionalFormatting sqref="I2385:I2388">
    <cfRule type="cellIs" dxfId="14069" priority="4177" operator="notEqual">
      <formula>""</formula>
    </cfRule>
    <cfRule type="cellIs" dxfId="14068" priority="4178" operator="equal">
      <formula>""</formula>
    </cfRule>
  </conditionalFormatting>
  <conditionalFormatting sqref="I2390:I2393">
    <cfRule type="cellIs" dxfId="14067" priority="4175" operator="notEqual">
      <formula>""</formula>
    </cfRule>
    <cfRule type="cellIs" dxfId="14066" priority="4176" operator="equal">
      <formula>""</formula>
    </cfRule>
  </conditionalFormatting>
  <conditionalFormatting sqref="F2394">
    <cfRule type="cellIs" dxfId="14065" priority="4173" operator="notEqual">
      <formula>""</formula>
    </cfRule>
    <cfRule type="cellIs" dxfId="14064" priority="4174" operator="equal">
      <formula>""</formula>
    </cfRule>
  </conditionalFormatting>
  <conditionalFormatting sqref="J2391">
    <cfRule type="cellIs" dxfId="14063" priority="4171" operator="notEqual">
      <formula>""</formula>
    </cfRule>
    <cfRule type="cellIs" dxfId="14062" priority="4172" operator="equal">
      <formula>""</formula>
    </cfRule>
  </conditionalFormatting>
  <conditionalFormatting sqref="E2388:E2394">
    <cfRule type="cellIs" dxfId="14061" priority="4169" operator="notEqual">
      <formula>""</formula>
    </cfRule>
    <cfRule type="cellIs" dxfId="14060" priority="4170" operator="equal">
      <formula>""</formula>
    </cfRule>
  </conditionalFormatting>
  <conditionalFormatting sqref="F2389:F2393">
    <cfRule type="cellIs" dxfId="14059" priority="4167" operator="notEqual">
      <formula>""</formula>
    </cfRule>
    <cfRule type="cellIs" dxfId="14058" priority="4168" operator="equal">
      <formula>""</formula>
    </cfRule>
  </conditionalFormatting>
  <conditionalFormatting sqref="D2392:D2393">
    <cfRule type="cellIs" dxfId="14057" priority="4165" operator="notEqual">
      <formula>""</formula>
    </cfRule>
    <cfRule type="cellIs" dxfId="14056" priority="4166" operator="equal">
      <formula>""</formula>
    </cfRule>
  </conditionalFormatting>
  <conditionalFormatting sqref="O2383:O2388">
    <cfRule type="cellIs" dxfId="14055" priority="4163" operator="notEqual">
      <formula>""</formula>
    </cfRule>
    <cfRule type="cellIs" dxfId="14054" priority="4164" operator="equal">
      <formula>""</formula>
    </cfRule>
  </conditionalFormatting>
  <conditionalFormatting sqref="H2384">
    <cfRule type="cellIs" dxfId="14053" priority="4161" operator="notEqual">
      <formula>""</formula>
    </cfRule>
    <cfRule type="cellIs" dxfId="14052" priority="4162" operator="equal">
      <formula>""</formula>
    </cfRule>
  </conditionalFormatting>
  <conditionalFormatting sqref="H2385:H2389">
    <cfRule type="cellIs" dxfId="14051" priority="4159" operator="notEqual">
      <formula>""</formula>
    </cfRule>
    <cfRule type="cellIs" dxfId="14050" priority="4160" operator="equal">
      <formula>""</formula>
    </cfRule>
  </conditionalFormatting>
  <conditionalFormatting sqref="L2383:L2388">
    <cfRule type="cellIs" dxfId="14049" priority="4157" operator="notEqual">
      <formula>""</formula>
    </cfRule>
    <cfRule type="cellIs" dxfId="14048" priority="4158" operator="equal">
      <formula>""</formula>
    </cfRule>
  </conditionalFormatting>
  <conditionalFormatting sqref="F2383:F2388">
    <cfRule type="cellIs" dxfId="14047" priority="4155" operator="notEqual">
      <formula>""</formula>
    </cfRule>
    <cfRule type="cellIs" dxfId="14046" priority="4156" operator="equal">
      <formula>""</formula>
    </cfRule>
  </conditionalFormatting>
  <conditionalFormatting sqref="M2383:M2393">
    <cfRule type="cellIs" dxfId="14045" priority="4153" operator="notEqual">
      <formula>""</formula>
    </cfRule>
    <cfRule type="cellIs" dxfId="14044" priority="4154" operator="equal">
      <formula>""</formula>
    </cfRule>
  </conditionalFormatting>
  <conditionalFormatting sqref="D2386:D2391">
    <cfRule type="cellIs" dxfId="14043" priority="4151" operator="notEqual">
      <formula>""</formula>
    </cfRule>
    <cfRule type="cellIs" dxfId="14042" priority="4152" operator="equal">
      <formula>""</formula>
    </cfRule>
  </conditionalFormatting>
  <conditionalFormatting sqref="Q2398:U2399 H2409:I2409 R2400 K2408 K2409:M2409 J2407:J2409 H2408 S2400:S2405 O2409:P2409 O2408 N2398:N2409 Q2400:Q2409">
    <cfRule type="cellIs" dxfId="14041" priority="4149" operator="notEqual">
      <formula>""</formula>
    </cfRule>
    <cfRule type="cellIs" dxfId="14040" priority="4150" operator="equal">
      <formula>""</formula>
    </cfRule>
  </conditionalFormatting>
  <conditionalFormatting sqref="B2398:C2407 I2398:J2399 C2408:C2409 E2398:E2402 G2398:G2402 J2400:J2405">
    <cfRule type="cellIs" dxfId="14039" priority="4147" operator="notEqual">
      <formula>""</formula>
    </cfRule>
    <cfRule type="cellIs" dxfId="14038" priority="4148" operator="equal">
      <formula>""</formula>
    </cfRule>
  </conditionalFormatting>
  <conditionalFormatting sqref="K2398:K2407">
    <cfRule type="cellIs" dxfId="14037" priority="4145" operator="notEqual">
      <formula>""</formula>
    </cfRule>
    <cfRule type="cellIs" dxfId="14036" priority="4146" operator="equal">
      <formula>""</formula>
    </cfRule>
  </conditionalFormatting>
  <conditionalFormatting sqref="D2398 D2409">
    <cfRule type="cellIs" dxfId="14035" priority="4143" operator="notEqual">
      <formula>""</formula>
    </cfRule>
    <cfRule type="cellIs" dxfId="14034" priority="4144" operator="equal">
      <formula>""</formula>
    </cfRule>
  </conditionalFormatting>
  <conditionalFormatting sqref="R2408:R2409">
    <cfRule type="cellIs" dxfId="14033" priority="4141" operator="notEqual">
      <formula>""</formula>
    </cfRule>
    <cfRule type="cellIs" dxfId="14032" priority="4142" operator="equal">
      <formula>""</formula>
    </cfRule>
  </conditionalFormatting>
  <conditionalFormatting sqref="O2404:O2407">
    <cfRule type="cellIs" dxfId="14031" priority="4139" operator="notEqual">
      <formula>""</formula>
    </cfRule>
    <cfRule type="cellIs" dxfId="14030" priority="4140" operator="equal">
      <formula>""</formula>
    </cfRule>
  </conditionalFormatting>
  <conditionalFormatting sqref="L2404:L2408">
    <cfRule type="cellIs" dxfId="14029" priority="4137" operator="notEqual">
      <formula>""</formula>
    </cfRule>
    <cfRule type="cellIs" dxfId="14028" priority="4138" operator="equal">
      <formula>""</formula>
    </cfRule>
  </conditionalFormatting>
  <conditionalFormatting sqref="D2399:D2400">
    <cfRule type="cellIs" dxfId="14027" priority="4135" operator="notEqual">
      <formula>""</formula>
    </cfRule>
    <cfRule type="cellIs" dxfId="14026" priority="4136" operator="equal">
      <formula>""</formula>
    </cfRule>
  </conditionalFormatting>
  <conditionalFormatting sqref="U2400:U2409">
    <cfRule type="cellIs" dxfId="14025" priority="4133" operator="notEqual">
      <formula>""</formula>
    </cfRule>
    <cfRule type="cellIs" dxfId="14024" priority="4134" operator="equal">
      <formula>""</formula>
    </cfRule>
  </conditionalFormatting>
  <conditionalFormatting sqref="T2400:T2409">
    <cfRule type="cellIs" dxfId="14023" priority="4131" operator="notEqual">
      <formula>""</formula>
    </cfRule>
    <cfRule type="cellIs" dxfId="14022" priority="4132" operator="equal">
      <formula>""</formula>
    </cfRule>
  </conditionalFormatting>
  <conditionalFormatting sqref="S2406:S2409">
    <cfRule type="cellIs" dxfId="14021" priority="4129" operator="notEqual">
      <formula>""</formula>
    </cfRule>
    <cfRule type="cellIs" dxfId="14020" priority="4130" operator="equal">
      <formula>""</formula>
    </cfRule>
  </conditionalFormatting>
  <conditionalFormatting sqref="H2398 H2405:H2407">
    <cfRule type="cellIs" dxfId="14019" priority="4127" operator="notEqual">
      <formula>""</formula>
    </cfRule>
    <cfRule type="cellIs" dxfId="14018" priority="4128" operator="equal">
      <formula>""</formula>
    </cfRule>
  </conditionalFormatting>
  <conditionalFormatting sqref="B2408:B2409">
    <cfRule type="cellIs" dxfId="14017" priority="4125" operator="notEqual">
      <formula>""</formula>
    </cfRule>
    <cfRule type="cellIs" dxfId="14016" priority="4126" operator="equal">
      <formula>""</formula>
    </cfRule>
  </conditionalFormatting>
  <conditionalFormatting sqref="P2398:P2408">
    <cfRule type="cellIs" dxfId="14015" priority="4123" operator="notEqual">
      <formula>""</formula>
    </cfRule>
    <cfRule type="cellIs" dxfId="14014" priority="4124" operator="equal">
      <formula>""</formula>
    </cfRule>
  </conditionalFormatting>
  <conditionalFormatting sqref="R2401:R2407">
    <cfRule type="cellIs" dxfId="14013" priority="4121" operator="notEqual">
      <formula>""</formula>
    </cfRule>
    <cfRule type="cellIs" dxfId="14012" priority="4122" operator="equal">
      <formula>""</formula>
    </cfRule>
  </conditionalFormatting>
  <conditionalFormatting sqref="I2404">
    <cfRule type="cellIs" dxfId="14011" priority="4119" operator="notEqual">
      <formula>""</formula>
    </cfRule>
    <cfRule type="cellIs" dxfId="14010" priority="4120" operator="equal">
      <formula>""</formula>
    </cfRule>
  </conditionalFormatting>
  <conditionalFormatting sqref="G2403:G2408">
    <cfRule type="cellIs" dxfId="14009" priority="4117" operator="notEqual">
      <formula>""</formula>
    </cfRule>
    <cfRule type="cellIs" dxfId="14008" priority="4118" operator="equal">
      <formula>""</formula>
    </cfRule>
  </conditionalFormatting>
  <conditionalFormatting sqref="G2409">
    <cfRule type="cellIs" dxfId="14007" priority="4115" operator="notEqual">
      <formula>""</formula>
    </cfRule>
    <cfRule type="cellIs" dxfId="14006" priority="4116" operator="equal">
      <formula>""</formula>
    </cfRule>
  </conditionalFormatting>
  <conditionalFormatting sqref="I2400:I2403">
    <cfRule type="cellIs" dxfId="14005" priority="4113" operator="notEqual">
      <formula>""</formula>
    </cfRule>
    <cfRule type="cellIs" dxfId="14004" priority="4114" operator="equal">
      <formula>""</formula>
    </cfRule>
  </conditionalFormatting>
  <conditionalFormatting sqref="I2405:I2408">
    <cfRule type="cellIs" dxfId="14003" priority="4111" operator="notEqual">
      <formula>""</formula>
    </cfRule>
    <cfRule type="cellIs" dxfId="14002" priority="4112" operator="equal">
      <formula>""</formula>
    </cfRule>
  </conditionalFormatting>
  <conditionalFormatting sqref="F2409">
    <cfRule type="cellIs" dxfId="14001" priority="4109" operator="notEqual">
      <formula>""</formula>
    </cfRule>
    <cfRule type="cellIs" dxfId="14000" priority="4110" operator="equal">
      <formula>""</formula>
    </cfRule>
  </conditionalFormatting>
  <conditionalFormatting sqref="J2406">
    <cfRule type="cellIs" dxfId="13999" priority="4107" operator="notEqual">
      <formula>""</formula>
    </cfRule>
    <cfRule type="cellIs" dxfId="13998" priority="4108" operator="equal">
      <formula>""</formula>
    </cfRule>
  </conditionalFormatting>
  <conditionalFormatting sqref="E2403:E2409">
    <cfRule type="cellIs" dxfId="13997" priority="4105" operator="notEqual">
      <formula>""</formula>
    </cfRule>
    <cfRule type="cellIs" dxfId="13996" priority="4106" operator="equal">
      <formula>""</formula>
    </cfRule>
  </conditionalFormatting>
  <conditionalFormatting sqref="F2404:F2408">
    <cfRule type="cellIs" dxfId="13995" priority="4103" operator="notEqual">
      <formula>""</formula>
    </cfRule>
    <cfRule type="cellIs" dxfId="13994" priority="4104" operator="equal">
      <formula>""</formula>
    </cfRule>
  </conditionalFormatting>
  <conditionalFormatting sqref="D2407:D2408">
    <cfRule type="cellIs" dxfId="13993" priority="4101" operator="notEqual">
      <formula>""</formula>
    </cfRule>
    <cfRule type="cellIs" dxfId="13992" priority="4102" operator="equal">
      <formula>""</formula>
    </cfRule>
  </conditionalFormatting>
  <conditionalFormatting sqref="O2398:O2403">
    <cfRule type="cellIs" dxfId="13991" priority="4099" operator="notEqual">
      <formula>""</formula>
    </cfRule>
    <cfRule type="cellIs" dxfId="13990" priority="4100" operator="equal">
      <formula>""</formula>
    </cfRule>
  </conditionalFormatting>
  <conditionalFormatting sqref="H2399">
    <cfRule type="cellIs" dxfId="13989" priority="4097" operator="notEqual">
      <formula>""</formula>
    </cfRule>
    <cfRule type="cellIs" dxfId="13988" priority="4098" operator="equal">
      <formula>""</formula>
    </cfRule>
  </conditionalFormatting>
  <conditionalFormatting sqref="H2400:H2404">
    <cfRule type="cellIs" dxfId="13987" priority="4095" operator="notEqual">
      <formula>""</formula>
    </cfRule>
    <cfRule type="cellIs" dxfId="13986" priority="4096" operator="equal">
      <formula>""</formula>
    </cfRule>
  </conditionalFormatting>
  <conditionalFormatting sqref="L2398:L2403">
    <cfRule type="cellIs" dxfId="13985" priority="4093" operator="notEqual">
      <formula>""</formula>
    </cfRule>
    <cfRule type="cellIs" dxfId="13984" priority="4094" operator="equal">
      <formula>""</formula>
    </cfRule>
  </conditionalFormatting>
  <conditionalFormatting sqref="F2398:F2403">
    <cfRule type="cellIs" dxfId="13983" priority="4091" operator="notEqual">
      <formula>""</formula>
    </cfRule>
    <cfRule type="cellIs" dxfId="13982" priority="4092" operator="equal">
      <formula>""</formula>
    </cfRule>
  </conditionalFormatting>
  <conditionalFormatting sqref="M2398:M2408">
    <cfRule type="cellIs" dxfId="13981" priority="4089" operator="notEqual">
      <formula>""</formula>
    </cfRule>
    <cfRule type="cellIs" dxfId="13980" priority="4090" operator="equal">
      <formula>""</formula>
    </cfRule>
  </conditionalFormatting>
  <conditionalFormatting sqref="D2401:D2406">
    <cfRule type="cellIs" dxfId="13979" priority="4087" operator="notEqual">
      <formula>""</formula>
    </cfRule>
    <cfRule type="cellIs" dxfId="13978" priority="4088" operator="equal">
      <formula>""</formula>
    </cfRule>
  </conditionalFormatting>
  <conditionalFormatting sqref="Q2413:U2414 H2424:I2424 R2415 K2423 K2424:M2424 J2422:J2424 H2423 S2415:S2420 O2424:P2424 O2423 N2413:N2424 Q2415:Q2424">
    <cfRule type="cellIs" dxfId="13977" priority="4085" operator="notEqual">
      <formula>""</formula>
    </cfRule>
    <cfRule type="cellIs" dxfId="13976" priority="4086" operator="equal">
      <formula>""</formula>
    </cfRule>
  </conditionalFormatting>
  <conditionalFormatting sqref="B2413:C2422 I2413:J2414 C2423:C2424 E2413:E2417 G2413:G2417 J2415:J2420">
    <cfRule type="cellIs" dxfId="13975" priority="4083" operator="notEqual">
      <formula>""</formula>
    </cfRule>
    <cfRule type="cellIs" dxfId="13974" priority="4084" operator="equal">
      <formula>""</formula>
    </cfRule>
  </conditionalFormatting>
  <conditionalFormatting sqref="K2413:K2422">
    <cfRule type="cellIs" dxfId="13973" priority="4081" operator="notEqual">
      <formula>""</formula>
    </cfRule>
    <cfRule type="cellIs" dxfId="13972" priority="4082" operator="equal">
      <formula>""</formula>
    </cfRule>
  </conditionalFormatting>
  <conditionalFormatting sqref="D2413 D2424">
    <cfRule type="cellIs" dxfId="13971" priority="4079" operator="notEqual">
      <formula>""</formula>
    </cfRule>
    <cfRule type="cellIs" dxfId="13970" priority="4080" operator="equal">
      <formula>""</formula>
    </cfRule>
  </conditionalFormatting>
  <conditionalFormatting sqref="R2423:R2424">
    <cfRule type="cellIs" dxfId="13969" priority="4077" operator="notEqual">
      <formula>""</formula>
    </cfRule>
    <cfRule type="cellIs" dxfId="13968" priority="4078" operator="equal">
      <formula>""</formula>
    </cfRule>
  </conditionalFormatting>
  <conditionalFormatting sqref="O2419:O2422">
    <cfRule type="cellIs" dxfId="13967" priority="4075" operator="notEqual">
      <formula>""</formula>
    </cfRule>
    <cfRule type="cellIs" dxfId="13966" priority="4076" operator="equal">
      <formula>""</formula>
    </cfRule>
  </conditionalFormatting>
  <conditionalFormatting sqref="L2419:L2423">
    <cfRule type="cellIs" dxfId="13965" priority="4073" operator="notEqual">
      <formula>""</formula>
    </cfRule>
    <cfRule type="cellIs" dxfId="13964" priority="4074" operator="equal">
      <formula>""</formula>
    </cfRule>
  </conditionalFormatting>
  <conditionalFormatting sqref="D2414:D2415">
    <cfRule type="cellIs" dxfId="13963" priority="4071" operator="notEqual">
      <formula>""</formula>
    </cfRule>
    <cfRule type="cellIs" dxfId="13962" priority="4072" operator="equal">
      <formula>""</formula>
    </cfRule>
  </conditionalFormatting>
  <conditionalFormatting sqref="U2415:U2424">
    <cfRule type="cellIs" dxfId="13961" priority="4069" operator="notEqual">
      <formula>""</formula>
    </cfRule>
    <cfRule type="cellIs" dxfId="13960" priority="4070" operator="equal">
      <formula>""</formula>
    </cfRule>
  </conditionalFormatting>
  <conditionalFormatting sqref="T2415:T2424">
    <cfRule type="cellIs" dxfId="13959" priority="4067" operator="notEqual">
      <formula>""</formula>
    </cfRule>
    <cfRule type="cellIs" dxfId="13958" priority="4068" operator="equal">
      <formula>""</formula>
    </cfRule>
  </conditionalFormatting>
  <conditionalFormatting sqref="S2421:S2424">
    <cfRule type="cellIs" dxfId="13957" priority="4065" operator="notEqual">
      <formula>""</formula>
    </cfRule>
    <cfRule type="cellIs" dxfId="13956" priority="4066" operator="equal">
      <formula>""</formula>
    </cfRule>
  </conditionalFormatting>
  <conditionalFormatting sqref="H2413 H2420:H2422">
    <cfRule type="cellIs" dxfId="13955" priority="4063" operator="notEqual">
      <formula>""</formula>
    </cfRule>
    <cfRule type="cellIs" dxfId="13954" priority="4064" operator="equal">
      <formula>""</formula>
    </cfRule>
  </conditionalFormatting>
  <conditionalFormatting sqref="B2423:B2424">
    <cfRule type="cellIs" dxfId="13953" priority="4061" operator="notEqual">
      <formula>""</formula>
    </cfRule>
    <cfRule type="cellIs" dxfId="13952" priority="4062" operator="equal">
      <formula>""</formula>
    </cfRule>
  </conditionalFormatting>
  <conditionalFormatting sqref="P2413:P2423">
    <cfRule type="cellIs" dxfId="13951" priority="4059" operator="notEqual">
      <formula>""</formula>
    </cfRule>
    <cfRule type="cellIs" dxfId="13950" priority="4060" operator="equal">
      <formula>""</formula>
    </cfRule>
  </conditionalFormatting>
  <conditionalFormatting sqref="R2416:R2422">
    <cfRule type="cellIs" dxfId="13949" priority="4057" operator="notEqual">
      <formula>""</formula>
    </cfRule>
    <cfRule type="cellIs" dxfId="13948" priority="4058" operator="equal">
      <formula>""</formula>
    </cfRule>
  </conditionalFormatting>
  <conditionalFormatting sqref="I2419">
    <cfRule type="cellIs" dxfId="13947" priority="4055" operator="notEqual">
      <formula>""</formula>
    </cfRule>
    <cfRule type="cellIs" dxfId="13946" priority="4056" operator="equal">
      <formula>""</formula>
    </cfRule>
  </conditionalFormatting>
  <conditionalFormatting sqref="G2418:G2423">
    <cfRule type="cellIs" dxfId="13945" priority="4053" operator="notEqual">
      <formula>""</formula>
    </cfRule>
    <cfRule type="cellIs" dxfId="13944" priority="4054" operator="equal">
      <formula>""</formula>
    </cfRule>
  </conditionalFormatting>
  <conditionalFormatting sqref="G2424">
    <cfRule type="cellIs" dxfId="13943" priority="4051" operator="notEqual">
      <formula>""</formula>
    </cfRule>
    <cfRule type="cellIs" dxfId="13942" priority="4052" operator="equal">
      <formula>""</formula>
    </cfRule>
  </conditionalFormatting>
  <conditionalFormatting sqref="I2415:I2418">
    <cfRule type="cellIs" dxfId="13941" priority="4049" operator="notEqual">
      <formula>""</formula>
    </cfRule>
    <cfRule type="cellIs" dxfId="13940" priority="4050" operator="equal">
      <formula>""</formula>
    </cfRule>
  </conditionalFormatting>
  <conditionalFormatting sqref="I2420:I2423">
    <cfRule type="cellIs" dxfId="13939" priority="4047" operator="notEqual">
      <formula>""</formula>
    </cfRule>
    <cfRule type="cellIs" dxfId="13938" priority="4048" operator="equal">
      <formula>""</formula>
    </cfRule>
  </conditionalFormatting>
  <conditionalFormatting sqref="F2424">
    <cfRule type="cellIs" dxfId="13937" priority="4045" operator="notEqual">
      <formula>""</formula>
    </cfRule>
    <cfRule type="cellIs" dxfId="13936" priority="4046" operator="equal">
      <formula>""</formula>
    </cfRule>
  </conditionalFormatting>
  <conditionalFormatting sqref="J2421">
    <cfRule type="cellIs" dxfId="13935" priority="4043" operator="notEqual">
      <formula>""</formula>
    </cfRule>
    <cfRule type="cellIs" dxfId="13934" priority="4044" operator="equal">
      <formula>""</formula>
    </cfRule>
  </conditionalFormatting>
  <conditionalFormatting sqref="E2418:E2424">
    <cfRule type="cellIs" dxfId="13933" priority="4041" operator="notEqual">
      <formula>""</formula>
    </cfRule>
    <cfRule type="cellIs" dxfId="13932" priority="4042" operator="equal">
      <formula>""</formula>
    </cfRule>
  </conditionalFormatting>
  <conditionalFormatting sqref="F2419:F2423">
    <cfRule type="cellIs" dxfId="13931" priority="4039" operator="notEqual">
      <formula>""</formula>
    </cfRule>
    <cfRule type="cellIs" dxfId="13930" priority="4040" operator="equal">
      <formula>""</formula>
    </cfRule>
  </conditionalFormatting>
  <conditionalFormatting sqref="D2422:D2423">
    <cfRule type="cellIs" dxfId="13929" priority="4037" operator="notEqual">
      <formula>""</formula>
    </cfRule>
    <cfRule type="cellIs" dxfId="13928" priority="4038" operator="equal">
      <formula>""</formula>
    </cfRule>
  </conditionalFormatting>
  <conditionalFormatting sqref="O2413:O2418">
    <cfRule type="cellIs" dxfId="13927" priority="4035" operator="notEqual">
      <formula>""</formula>
    </cfRule>
    <cfRule type="cellIs" dxfId="13926" priority="4036" operator="equal">
      <formula>""</formula>
    </cfRule>
  </conditionalFormatting>
  <conditionalFormatting sqref="H2414">
    <cfRule type="cellIs" dxfId="13925" priority="4033" operator="notEqual">
      <formula>""</formula>
    </cfRule>
    <cfRule type="cellIs" dxfId="13924" priority="4034" operator="equal">
      <formula>""</formula>
    </cfRule>
  </conditionalFormatting>
  <conditionalFormatting sqref="H2415:H2419">
    <cfRule type="cellIs" dxfId="13923" priority="4031" operator="notEqual">
      <formula>""</formula>
    </cfRule>
    <cfRule type="cellIs" dxfId="13922" priority="4032" operator="equal">
      <formula>""</formula>
    </cfRule>
  </conditionalFormatting>
  <conditionalFormatting sqref="L2413:L2418">
    <cfRule type="cellIs" dxfId="13921" priority="4029" operator="notEqual">
      <formula>""</formula>
    </cfRule>
    <cfRule type="cellIs" dxfId="13920" priority="4030" operator="equal">
      <formula>""</formula>
    </cfRule>
  </conditionalFormatting>
  <conditionalFormatting sqref="F2413:F2418">
    <cfRule type="cellIs" dxfId="13919" priority="4027" operator="notEqual">
      <formula>""</formula>
    </cfRule>
    <cfRule type="cellIs" dxfId="13918" priority="4028" operator="equal">
      <formula>""</formula>
    </cfRule>
  </conditionalFormatting>
  <conditionalFormatting sqref="M2413:M2423">
    <cfRule type="cellIs" dxfId="13917" priority="4025" operator="notEqual">
      <formula>""</formula>
    </cfRule>
    <cfRule type="cellIs" dxfId="13916" priority="4026" operator="equal">
      <formula>""</formula>
    </cfRule>
  </conditionalFormatting>
  <conditionalFormatting sqref="D2416:D2421">
    <cfRule type="cellIs" dxfId="13915" priority="4023" operator="notEqual">
      <formula>""</formula>
    </cfRule>
    <cfRule type="cellIs" dxfId="13914" priority="4024" operator="equal">
      <formula>""</formula>
    </cfRule>
  </conditionalFormatting>
  <conditionalFormatting sqref="Q2428:U2429 H2439:I2439 R2430 K2438 K2439:M2439 J2437:J2439 H2438 S2430:S2435 O2439:P2439 O2438 N2428:N2439 Q2430:Q2439">
    <cfRule type="cellIs" dxfId="13913" priority="4021" operator="notEqual">
      <formula>""</formula>
    </cfRule>
    <cfRule type="cellIs" dxfId="13912" priority="4022" operator="equal">
      <formula>""</formula>
    </cfRule>
  </conditionalFormatting>
  <conditionalFormatting sqref="B2428:C2437 I2428:J2429 C2438:C2439 E2428:E2432 G2428:G2432 J2430:J2435">
    <cfRule type="cellIs" dxfId="13911" priority="4019" operator="notEqual">
      <formula>""</formula>
    </cfRule>
    <cfRule type="cellIs" dxfId="13910" priority="4020" operator="equal">
      <formula>""</formula>
    </cfRule>
  </conditionalFormatting>
  <conditionalFormatting sqref="K2428:K2437">
    <cfRule type="cellIs" dxfId="13909" priority="4017" operator="notEqual">
      <formula>""</formula>
    </cfRule>
    <cfRule type="cellIs" dxfId="13908" priority="4018" operator="equal">
      <formula>""</formula>
    </cfRule>
  </conditionalFormatting>
  <conditionalFormatting sqref="D2428 D2439">
    <cfRule type="cellIs" dxfId="13907" priority="4015" operator="notEqual">
      <formula>""</formula>
    </cfRule>
    <cfRule type="cellIs" dxfId="13906" priority="4016" operator="equal">
      <formula>""</formula>
    </cfRule>
  </conditionalFormatting>
  <conditionalFormatting sqref="R2438:R2439">
    <cfRule type="cellIs" dxfId="13905" priority="4013" operator="notEqual">
      <formula>""</formula>
    </cfRule>
    <cfRule type="cellIs" dxfId="13904" priority="4014" operator="equal">
      <formula>""</formula>
    </cfRule>
  </conditionalFormatting>
  <conditionalFormatting sqref="O2434:O2437">
    <cfRule type="cellIs" dxfId="13903" priority="4011" operator="notEqual">
      <formula>""</formula>
    </cfRule>
    <cfRule type="cellIs" dxfId="13902" priority="4012" operator="equal">
      <formula>""</formula>
    </cfRule>
  </conditionalFormatting>
  <conditionalFormatting sqref="L2434:L2438">
    <cfRule type="cellIs" dxfId="13901" priority="4009" operator="notEqual">
      <formula>""</formula>
    </cfRule>
    <cfRule type="cellIs" dxfId="13900" priority="4010" operator="equal">
      <formula>""</formula>
    </cfRule>
  </conditionalFormatting>
  <conditionalFormatting sqref="D2429:D2430">
    <cfRule type="cellIs" dxfId="13899" priority="4007" operator="notEqual">
      <formula>""</formula>
    </cfRule>
    <cfRule type="cellIs" dxfId="13898" priority="4008" operator="equal">
      <formula>""</formula>
    </cfRule>
  </conditionalFormatting>
  <conditionalFormatting sqref="U2430:U2439">
    <cfRule type="cellIs" dxfId="13897" priority="4005" operator="notEqual">
      <formula>""</formula>
    </cfRule>
    <cfRule type="cellIs" dxfId="13896" priority="4006" operator="equal">
      <formula>""</formula>
    </cfRule>
  </conditionalFormatting>
  <conditionalFormatting sqref="T2430:T2439">
    <cfRule type="cellIs" dxfId="13895" priority="4003" operator="notEqual">
      <formula>""</formula>
    </cfRule>
    <cfRule type="cellIs" dxfId="13894" priority="4004" operator="equal">
      <formula>""</formula>
    </cfRule>
  </conditionalFormatting>
  <conditionalFormatting sqref="S2436:S2439">
    <cfRule type="cellIs" dxfId="13893" priority="4001" operator="notEqual">
      <formula>""</formula>
    </cfRule>
    <cfRule type="cellIs" dxfId="13892" priority="4002" operator="equal">
      <formula>""</formula>
    </cfRule>
  </conditionalFormatting>
  <conditionalFormatting sqref="H2428 H2435:H2437">
    <cfRule type="cellIs" dxfId="13891" priority="3999" operator="notEqual">
      <formula>""</formula>
    </cfRule>
    <cfRule type="cellIs" dxfId="13890" priority="4000" operator="equal">
      <formula>""</formula>
    </cfRule>
  </conditionalFormatting>
  <conditionalFormatting sqref="B2438:B2439">
    <cfRule type="cellIs" dxfId="13889" priority="3997" operator="notEqual">
      <formula>""</formula>
    </cfRule>
    <cfRule type="cellIs" dxfId="13888" priority="3998" operator="equal">
      <formula>""</formula>
    </cfRule>
  </conditionalFormatting>
  <conditionalFormatting sqref="P2428:P2438">
    <cfRule type="cellIs" dxfId="13887" priority="3995" operator="notEqual">
      <formula>""</formula>
    </cfRule>
    <cfRule type="cellIs" dxfId="13886" priority="3996" operator="equal">
      <formula>""</formula>
    </cfRule>
  </conditionalFormatting>
  <conditionalFormatting sqref="R2431:R2437">
    <cfRule type="cellIs" dxfId="13885" priority="3993" operator="notEqual">
      <formula>""</formula>
    </cfRule>
    <cfRule type="cellIs" dxfId="13884" priority="3994" operator="equal">
      <formula>""</formula>
    </cfRule>
  </conditionalFormatting>
  <conditionalFormatting sqref="I2434">
    <cfRule type="cellIs" dxfId="13883" priority="3991" operator="notEqual">
      <formula>""</formula>
    </cfRule>
    <cfRule type="cellIs" dxfId="13882" priority="3992" operator="equal">
      <formula>""</formula>
    </cfRule>
  </conditionalFormatting>
  <conditionalFormatting sqref="G2433:G2438">
    <cfRule type="cellIs" dxfId="13881" priority="3989" operator="notEqual">
      <formula>""</formula>
    </cfRule>
    <cfRule type="cellIs" dxfId="13880" priority="3990" operator="equal">
      <formula>""</formula>
    </cfRule>
  </conditionalFormatting>
  <conditionalFormatting sqref="G2439">
    <cfRule type="cellIs" dxfId="13879" priority="3987" operator="notEqual">
      <formula>""</formula>
    </cfRule>
    <cfRule type="cellIs" dxfId="13878" priority="3988" operator="equal">
      <formula>""</formula>
    </cfRule>
  </conditionalFormatting>
  <conditionalFormatting sqref="I2430:I2433">
    <cfRule type="cellIs" dxfId="13877" priority="3985" operator="notEqual">
      <formula>""</formula>
    </cfRule>
    <cfRule type="cellIs" dxfId="13876" priority="3986" operator="equal">
      <formula>""</formula>
    </cfRule>
  </conditionalFormatting>
  <conditionalFormatting sqref="I2435:I2438">
    <cfRule type="cellIs" dxfId="13875" priority="3983" operator="notEqual">
      <formula>""</formula>
    </cfRule>
    <cfRule type="cellIs" dxfId="13874" priority="3984" operator="equal">
      <formula>""</formula>
    </cfRule>
  </conditionalFormatting>
  <conditionalFormatting sqref="F2439">
    <cfRule type="cellIs" dxfId="13873" priority="3981" operator="notEqual">
      <formula>""</formula>
    </cfRule>
    <cfRule type="cellIs" dxfId="13872" priority="3982" operator="equal">
      <formula>""</formula>
    </cfRule>
  </conditionalFormatting>
  <conditionalFormatting sqref="J2436">
    <cfRule type="cellIs" dxfId="13871" priority="3979" operator="notEqual">
      <formula>""</formula>
    </cfRule>
    <cfRule type="cellIs" dxfId="13870" priority="3980" operator="equal">
      <formula>""</formula>
    </cfRule>
  </conditionalFormatting>
  <conditionalFormatting sqref="E2433:E2439">
    <cfRule type="cellIs" dxfId="13869" priority="3977" operator="notEqual">
      <formula>""</formula>
    </cfRule>
    <cfRule type="cellIs" dxfId="13868" priority="3978" operator="equal">
      <formula>""</formula>
    </cfRule>
  </conditionalFormatting>
  <conditionalFormatting sqref="F2434:F2438">
    <cfRule type="cellIs" dxfId="13867" priority="3975" operator="notEqual">
      <formula>""</formula>
    </cfRule>
    <cfRule type="cellIs" dxfId="13866" priority="3976" operator="equal">
      <formula>""</formula>
    </cfRule>
  </conditionalFormatting>
  <conditionalFormatting sqref="D2437:D2438">
    <cfRule type="cellIs" dxfId="13865" priority="3973" operator="notEqual">
      <formula>""</formula>
    </cfRule>
    <cfRule type="cellIs" dxfId="13864" priority="3974" operator="equal">
      <formula>""</formula>
    </cfRule>
  </conditionalFormatting>
  <conditionalFormatting sqref="O2428:O2433">
    <cfRule type="cellIs" dxfId="13863" priority="3971" operator="notEqual">
      <formula>""</formula>
    </cfRule>
    <cfRule type="cellIs" dxfId="13862" priority="3972" operator="equal">
      <formula>""</formula>
    </cfRule>
  </conditionalFormatting>
  <conditionalFormatting sqref="H2429">
    <cfRule type="cellIs" dxfId="13861" priority="3969" operator="notEqual">
      <formula>""</formula>
    </cfRule>
    <cfRule type="cellIs" dxfId="13860" priority="3970" operator="equal">
      <formula>""</formula>
    </cfRule>
  </conditionalFormatting>
  <conditionalFormatting sqref="H2430:H2434">
    <cfRule type="cellIs" dxfId="13859" priority="3967" operator="notEqual">
      <formula>""</formula>
    </cfRule>
    <cfRule type="cellIs" dxfId="13858" priority="3968" operator="equal">
      <formula>""</formula>
    </cfRule>
  </conditionalFormatting>
  <conditionalFormatting sqref="L2428:L2433">
    <cfRule type="cellIs" dxfId="13857" priority="3965" operator="notEqual">
      <formula>""</formula>
    </cfRule>
    <cfRule type="cellIs" dxfId="13856" priority="3966" operator="equal">
      <formula>""</formula>
    </cfRule>
  </conditionalFormatting>
  <conditionalFormatting sqref="F2428:F2433">
    <cfRule type="cellIs" dxfId="13855" priority="3963" operator="notEqual">
      <formula>""</formula>
    </cfRule>
    <cfRule type="cellIs" dxfId="13854" priority="3964" operator="equal">
      <formula>""</formula>
    </cfRule>
  </conditionalFormatting>
  <conditionalFormatting sqref="M2428:M2438">
    <cfRule type="cellIs" dxfId="13853" priority="3961" operator="notEqual">
      <formula>""</formula>
    </cfRule>
    <cfRule type="cellIs" dxfId="13852" priority="3962" operator="equal">
      <formula>""</formula>
    </cfRule>
  </conditionalFormatting>
  <conditionalFormatting sqref="D2431:D2436">
    <cfRule type="cellIs" dxfId="13851" priority="3959" operator="notEqual">
      <formula>""</formula>
    </cfRule>
    <cfRule type="cellIs" dxfId="13850" priority="3960" operator="equal">
      <formula>""</formula>
    </cfRule>
  </conditionalFormatting>
  <conditionalFormatting sqref="Q2443:U2444 H2454:I2454 R2445 K2453 K2454:M2454 J2452:J2454 H2453 S2445:S2450 O2454:P2454 O2453 N2443:N2454 Q2445:Q2454">
    <cfRule type="cellIs" dxfId="13849" priority="3957" operator="notEqual">
      <formula>""</formula>
    </cfRule>
    <cfRule type="cellIs" dxfId="13848" priority="3958" operator="equal">
      <formula>""</formula>
    </cfRule>
  </conditionalFormatting>
  <conditionalFormatting sqref="B2443:C2452 I2443:J2444 C2453:C2454 E2443:E2447 G2443:G2447 J2445:J2450">
    <cfRule type="cellIs" dxfId="13847" priority="3955" operator="notEqual">
      <formula>""</formula>
    </cfRule>
    <cfRule type="cellIs" dxfId="13846" priority="3956" operator="equal">
      <formula>""</formula>
    </cfRule>
  </conditionalFormatting>
  <conditionalFormatting sqref="K2443:K2452">
    <cfRule type="cellIs" dxfId="13845" priority="3953" operator="notEqual">
      <formula>""</formula>
    </cfRule>
    <cfRule type="cellIs" dxfId="13844" priority="3954" operator="equal">
      <formula>""</formula>
    </cfRule>
  </conditionalFormatting>
  <conditionalFormatting sqref="D2443 D2454">
    <cfRule type="cellIs" dxfId="13843" priority="3951" operator="notEqual">
      <formula>""</formula>
    </cfRule>
    <cfRule type="cellIs" dxfId="13842" priority="3952" operator="equal">
      <formula>""</formula>
    </cfRule>
  </conditionalFormatting>
  <conditionalFormatting sqref="R2453:R2454">
    <cfRule type="cellIs" dxfId="13841" priority="3949" operator="notEqual">
      <formula>""</formula>
    </cfRule>
    <cfRule type="cellIs" dxfId="13840" priority="3950" operator="equal">
      <formula>""</formula>
    </cfRule>
  </conditionalFormatting>
  <conditionalFormatting sqref="O2449:O2452">
    <cfRule type="cellIs" dxfId="13839" priority="3947" operator="notEqual">
      <formula>""</formula>
    </cfRule>
    <cfRule type="cellIs" dxfId="13838" priority="3948" operator="equal">
      <formula>""</formula>
    </cfRule>
  </conditionalFormatting>
  <conditionalFormatting sqref="L2449:L2453">
    <cfRule type="cellIs" dxfId="13837" priority="3945" operator="notEqual">
      <formula>""</formula>
    </cfRule>
    <cfRule type="cellIs" dxfId="13836" priority="3946" operator="equal">
      <formula>""</formula>
    </cfRule>
  </conditionalFormatting>
  <conditionalFormatting sqref="D2444:D2445">
    <cfRule type="cellIs" dxfId="13835" priority="3943" operator="notEqual">
      <formula>""</formula>
    </cfRule>
    <cfRule type="cellIs" dxfId="13834" priority="3944" operator="equal">
      <formula>""</formula>
    </cfRule>
  </conditionalFormatting>
  <conditionalFormatting sqref="U2445:U2454">
    <cfRule type="cellIs" dxfId="13833" priority="3941" operator="notEqual">
      <formula>""</formula>
    </cfRule>
    <cfRule type="cellIs" dxfId="13832" priority="3942" operator="equal">
      <formula>""</formula>
    </cfRule>
  </conditionalFormatting>
  <conditionalFormatting sqref="T2445:T2454">
    <cfRule type="cellIs" dxfId="13831" priority="3939" operator="notEqual">
      <formula>""</formula>
    </cfRule>
    <cfRule type="cellIs" dxfId="13830" priority="3940" operator="equal">
      <formula>""</formula>
    </cfRule>
  </conditionalFormatting>
  <conditionalFormatting sqref="S2451:S2454">
    <cfRule type="cellIs" dxfId="13829" priority="3937" operator="notEqual">
      <formula>""</formula>
    </cfRule>
    <cfRule type="cellIs" dxfId="13828" priority="3938" operator="equal">
      <formula>""</formula>
    </cfRule>
  </conditionalFormatting>
  <conditionalFormatting sqref="H2443 H2450:H2452">
    <cfRule type="cellIs" dxfId="13827" priority="3935" operator="notEqual">
      <formula>""</formula>
    </cfRule>
    <cfRule type="cellIs" dxfId="13826" priority="3936" operator="equal">
      <formula>""</formula>
    </cfRule>
  </conditionalFormatting>
  <conditionalFormatting sqref="B2453:B2454">
    <cfRule type="cellIs" dxfId="13825" priority="3933" operator="notEqual">
      <formula>""</formula>
    </cfRule>
    <cfRule type="cellIs" dxfId="13824" priority="3934" operator="equal">
      <formula>""</formula>
    </cfRule>
  </conditionalFormatting>
  <conditionalFormatting sqref="P2443:P2453">
    <cfRule type="cellIs" dxfId="13823" priority="3931" operator="notEqual">
      <formula>""</formula>
    </cfRule>
    <cfRule type="cellIs" dxfId="13822" priority="3932" operator="equal">
      <formula>""</formula>
    </cfRule>
  </conditionalFormatting>
  <conditionalFormatting sqref="R2446:R2452">
    <cfRule type="cellIs" dxfId="13821" priority="3929" operator="notEqual">
      <formula>""</formula>
    </cfRule>
    <cfRule type="cellIs" dxfId="13820" priority="3930" operator="equal">
      <formula>""</formula>
    </cfRule>
  </conditionalFormatting>
  <conditionalFormatting sqref="I2449">
    <cfRule type="cellIs" dxfId="13819" priority="3927" operator="notEqual">
      <formula>""</formula>
    </cfRule>
    <cfRule type="cellIs" dxfId="13818" priority="3928" operator="equal">
      <formula>""</formula>
    </cfRule>
  </conditionalFormatting>
  <conditionalFormatting sqref="G2448:G2453">
    <cfRule type="cellIs" dxfId="13817" priority="3925" operator="notEqual">
      <formula>""</formula>
    </cfRule>
    <cfRule type="cellIs" dxfId="13816" priority="3926" operator="equal">
      <formula>""</formula>
    </cfRule>
  </conditionalFormatting>
  <conditionalFormatting sqref="G2454">
    <cfRule type="cellIs" dxfId="13815" priority="3923" operator="notEqual">
      <formula>""</formula>
    </cfRule>
    <cfRule type="cellIs" dxfId="13814" priority="3924" operator="equal">
      <formula>""</formula>
    </cfRule>
  </conditionalFormatting>
  <conditionalFormatting sqref="I2445:I2448">
    <cfRule type="cellIs" dxfId="13813" priority="3921" operator="notEqual">
      <formula>""</formula>
    </cfRule>
    <cfRule type="cellIs" dxfId="13812" priority="3922" operator="equal">
      <formula>""</formula>
    </cfRule>
  </conditionalFormatting>
  <conditionalFormatting sqref="I2450:I2453">
    <cfRule type="cellIs" dxfId="13811" priority="3919" operator="notEqual">
      <formula>""</formula>
    </cfRule>
    <cfRule type="cellIs" dxfId="13810" priority="3920" operator="equal">
      <formula>""</formula>
    </cfRule>
  </conditionalFormatting>
  <conditionalFormatting sqref="F2454">
    <cfRule type="cellIs" dxfId="13809" priority="3917" operator="notEqual">
      <formula>""</formula>
    </cfRule>
    <cfRule type="cellIs" dxfId="13808" priority="3918" operator="equal">
      <formula>""</formula>
    </cfRule>
  </conditionalFormatting>
  <conditionalFormatting sqref="J2451">
    <cfRule type="cellIs" dxfId="13807" priority="3915" operator="notEqual">
      <formula>""</formula>
    </cfRule>
    <cfRule type="cellIs" dxfId="13806" priority="3916" operator="equal">
      <formula>""</formula>
    </cfRule>
  </conditionalFormatting>
  <conditionalFormatting sqref="E2448:E2454">
    <cfRule type="cellIs" dxfId="13805" priority="3913" operator="notEqual">
      <formula>""</formula>
    </cfRule>
    <cfRule type="cellIs" dxfId="13804" priority="3914" operator="equal">
      <formula>""</formula>
    </cfRule>
  </conditionalFormatting>
  <conditionalFormatting sqref="F2449:F2453">
    <cfRule type="cellIs" dxfId="13803" priority="3911" operator="notEqual">
      <formula>""</formula>
    </cfRule>
    <cfRule type="cellIs" dxfId="13802" priority="3912" operator="equal">
      <formula>""</formula>
    </cfRule>
  </conditionalFormatting>
  <conditionalFormatting sqref="D2452:D2453">
    <cfRule type="cellIs" dxfId="13801" priority="3909" operator="notEqual">
      <formula>""</formula>
    </cfRule>
    <cfRule type="cellIs" dxfId="13800" priority="3910" operator="equal">
      <formula>""</formula>
    </cfRule>
  </conditionalFormatting>
  <conditionalFormatting sqref="O2443:O2448">
    <cfRule type="cellIs" dxfId="13799" priority="3907" operator="notEqual">
      <formula>""</formula>
    </cfRule>
    <cfRule type="cellIs" dxfId="13798" priority="3908" operator="equal">
      <formula>""</formula>
    </cfRule>
  </conditionalFormatting>
  <conditionalFormatting sqref="H2444">
    <cfRule type="cellIs" dxfId="13797" priority="3905" operator="notEqual">
      <formula>""</formula>
    </cfRule>
    <cfRule type="cellIs" dxfId="13796" priority="3906" operator="equal">
      <formula>""</formula>
    </cfRule>
  </conditionalFormatting>
  <conditionalFormatting sqref="H2445:H2449">
    <cfRule type="cellIs" dxfId="13795" priority="3903" operator="notEqual">
      <formula>""</formula>
    </cfRule>
    <cfRule type="cellIs" dxfId="13794" priority="3904" operator="equal">
      <formula>""</formula>
    </cfRule>
  </conditionalFormatting>
  <conditionalFormatting sqref="L2443:L2448">
    <cfRule type="cellIs" dxfId="13793" priority="3901" operator="notEqual">
      <formula>""</formula>
    </cfRule>
    <cfRule type="cellIs" dxfId="13792" priority="3902" operator="equal">
      <formula>""</formula>
    </cfRule>
  </conditionalFormatting>
  <conditionalFormatting sqref="F2443:F2448">
    <cfRule type="cellIs" dxfId="13791" priority="3899" operator="notEqual">
      <formula>""</formula>
    </cfRule>
    <cfRule type="cellIs" dxfId="13790" priority="3900" operator="equal">
      <formula>""</formula>
    </cfRule>
  </conditionalFormatting>
  <conditionalFormatting sqref="M2443:M2453">
    <cfRule type="cellIs" dxfId="13789" priority="3897" operator="notEqual">
      <formula>""</formula>
    </cfRule>
    <cfRule type="cellIs" dxfId="13788" priority="3898" operator="equal">
      <formula>""</formula>
    </cfRule>
  </conditionalFormatting>
  <conditionalFormatting sqref="D2446:D2451">
    <cfRule type="cellIs" dxfId="13787" priority="3895" operator="notEqual">
      <formula>""</formula>
    </cfRule>
    <cfRule type="cellIs" dxfId="13786" priority="3896" operator="equal">
      <formula>""</formula>
    </cfRule>
  </conditionalFormatting>
  <conditionalFormatting sqref="Q2458:U2459 H2469:I2469 R2460 K2468 K2469:M2469 J2467:J2469 H2468 S2460:S2465 O2469:P2469 O2468 N2458:N2469 Q2460:Q2469">
    <cfRule type="cellIs" dxfId="13785" priority="3893" operator="notEqual">
      <formula>""</formula>
    </cfRule>
    <cfRule type="cellIs" dxfId="13784" priority="3894" operator="equal">
      <formula>""</formula>
    </cfRule>
  </conditionalFormatting>
  <conditionalFormatting sqref="B2458:C2467 I2458:J2459 C2468:C2469 E2458:E2462 G2458:G2462 J2460:J2465">
    <cfRule type="cellIs" dxfId="13783" priority="3891" operator="notEqual">
      <formula>""</formula>
    </cfRule>
    <cfRule type="cellIs" dxfId="13782" priority="3892" operator="equal">
      <formula>""</formula>
    </cfRule>
  </conditionalFormatting>
  <conditionalFormatting sqref="K2458:K2467">
    <cfRule type="cellIs" dxfId="13781" priority="3889" operator="notEqual">
      <formula>""</formula>
    </cfRule>
    <cfRule type="cellIs" dxfId="13780" priority="3890" operator="equal">
      <formula>""</formula>
    </cfRule>
  </conditionalFormatting>
  <conditionalFormatting sqref="D2458 D2469">
    <cfRule type="cellIs" dxfId="13779" priority="3887" operator="notEqual">
      <formula>""</formula>
    </cfRule>
    <cfRule type="cellIs" dxfId="13778" priority="3888" operator="equal">
      <formula>""</formula>
    </cfRule>
  </conditionalFormatting>
  <conditionalFormatting sqref="R2468:R2469">
    <cfRule type="cellIs" dxfId="13777" priority="3885" operator="notEqual">
      <formula>""</formula>
    </cfRule>
    <cfRule type="cellIs" dxfId="13776" priority="3886" operator="equal">
      <formula>""</formula>
    </cfRule>
  </conditionalFormatting>
  <conditionalFormatting sqref="O2464:O2467">
    <cfRule type="cellIs" dxfId="13775" priority="3883" operator="notEqual">
      <formula>""</formula>
    </cfRule>
    <cfRule type="cellIs" dxfId="13774" priority="3884" operator="equal">
      <formula>""</formula>
    </cfRule>
  </conditionalFormatting>
  <conditionalFormatting sqref="L2464:L2468">
    <cfRule type="cellIs" dxfId="13773" priority="3881" operator="notEqual">
      <formula>""</formula>
    </cfRule>
    <cfRule type="cellIs" dxfId="13772" priority="3882" operator="equal">
      <formula>""</formula>
    </cfRule>
  </conditionalFormatting>
  <conditionalFormatting sqref="D2459:D2460">
    <cfRule type="cellIs" dxfId="13771" priority="3879" operator="notEqual">
      <formula>""</formula>
    </cfRule>
    <cfRule type="cellIs" dxfId="13770" priority="3880" operator="equal">
      <formula>""</formula>
    </cfRule>
  </conditionalFormatting>
  <conditionalFormatting sqref="U2460:U2469">
    <cfRule type="cellIs" dxfId="13769" priority="3877" operator="notEqual">
      <formula>""</formula>
    </cfRule>
    <cfRule type="cellIs" dxfId="13768" priority="3878" operator="equal">
      <formula>""</formula>
    </cfRule>
  </conditionalFormatting>
  <conditionalFormatting sqref="T2460:T2469">
    <cfRule type="cellIs" dxfId="13767" priority="3875" operator="notEqual">
      <formula>""</formula>
    </cfRule>
    <cfRule type="cellIs" dxfId="13766" priority="3876" operator="equal">
      <formula>""</formula>
    </cfRule>
  </conditionalFormatting>
  <conditionalFormatting sqref="S2466:S2469">
    <cfRule type="cellIs" dxfId="13765" priority="3873" operator="notEqual">
      <formula>""</formula>
    </cfRule>
    <cfRule type="cellIs" dxfId="13764" priority="3874" operator="equal">
      <formula>""</formula>
    </cfRule>
  </conditionalFormatting>
  <conditionalFormatting sqref="H2458 H2465:H2467">
    <cfRule type="cellIs" dxfId="13763" priority="3871" operator="notEqual">
      <formula>""</formula>
    </cfRule>
    <cfRule type="cellIs" dxfId="13762" priority="3872" operator="equal">
      <formula>""</formula>
    </cfRule>
  </conditionalFormatting>
  <conditionalFormatting sqref="B2468:B2469">
    <cfRule type="cellIs" dxfId="13761" priority="3869" operator="notEqual">
      <formula>""</formula>
    </cfRule>
    <cfRule type="cellIs" dxfId="13760" priority="3870" operator="equal">
      <formula>""</formula>
    </cfRule>
  </conditionalFormatting>
  <conditionalFormatting sqref="P2458:P2468">
    <cfRule type="cellIs" dxfId="13759" priority="3867" operator="notEqual">
      <formula>""</formula>
    </cfRule>
    <cfRule type="cellIs" dxfId="13758" priority="3868" operator="equal">
      <formula>""</formula>
    </cfRule>
  </conditionalFormatting>
  <conditionalFormatting sqref="R2461:R2467">
    <cfRule type="cellIs" dxfId="13757" priority="3865" operator="notEqual">
      <formula>""</formula>
    </cfRule>
    <cfRule type="cellIs" dxfId="13756" priority="3866" operator="equal">
      <formula>""</formula>
    </cfRule>
  </conditionalFormatting>
  <conditionalFormatting sqref="I2464">
    <cfRule type="cellIs" dxfId="13755" priority="3863" operator="notEqual">
      <formula>""</formula>
    </cfRule>
    <cfRule type="cellIs" dxfId="13754" priority="3864" operator="equal">
      <formula>""</formula>
    </cfRule>
  </conditionalFormatting>
  <conditionalFormatting sqref="G2463:G2468">
    <cfRule type="cellIs" dxfId="13753" priority="3861" operator="notEqual">
      <formula>""</formula>
    </cfRule>
    <cfRule type="cellIs" dxfId="13752" priority="3862" operator="equal">
      <formula>""</formula>
    </cfRule>
  </conditionalFormatting>
  <conditionalFormatting sqref="G2469">
    <cfRule type="cellIs" dxfId="13751" priority="3859" operator="notEqual">
      <formula>""</formula>
    </cfRule>
    <cfRule type="cellIs" dxfId="13750" priority="3860" operator="equal">
      <formula>""</formula>
    </cfRule>
  </conditionalFormatting>
  <conditionalFormatting sqref="I2460:I2463">
    <cfRule type="cellIs" dxfId="13749" priority="3857" operator="notEqual">
      <formula>""</formula>
    </cfRule>
    <cfRule type="cellIs" dxfId="13748" priority="3858" operator="equal">
      <formula>""</formula>
    </cfRule>
  </conditionalFormatting>
  <conditionalFormatting sqref="I2465:I2468">
    <cfRule type="cellIs" dxfId="13747" priority="3855" operator="notEqual">
      <formula>""</formula>
    </cfRule>
    <cfRule type="cellIs" dxfId="13746" priority="3856" operator="equal">
      <formula>""</formula>
    </cfRule>
  </conditionalFormatting>
  <conditionalFormatting sqref="F2469">
    <cfRule type="cellIs" dxfId="13745" priority="3853" operator="notEqual">
      <formula>""</formula>
    </cfRule>
    <cfRule type="cellIs" dxfId="13744" priority="3854" operator="equal">
      <formula>""</formula>
    </cfRule>
  </conditionalFormatting>
  <conditionalFormatting sqref="J2466">
    <cfRule type="cellIs" dxfId="13743" priority="3851" operator="notEqual">
      <formula>""</formula>
    </cfRule>
    <cfRule type="cellIs" dxfId="13742" priority="3852" operator="equal">
      <formula>""</formula>
    </cfRule>
  </conditionalFormatting>
  <conditionalFormatting sqref="E2463:E2469">
    <cfRule type="cellIs" dxfId="13741" priority="3849" operator="notEqual">
      <formula>""</formula>
    </cfRule>
    <cfRule type="cellIs" dxfId="13740" priority="3850" operator="equal">
      <formula>""</formula>
    </cfRule>
  </conditionalFormatting>
  <conditionalFormatting sqref="F2464:F2468">
    <cfRule type="cellIs" dxfId="13739" priority="3847" operator="notEqual">
      <formula>""</formula>
    </cfRule>
    <cfRule type="cellIs" dxfId="13738" priority="3848" operator="equal">
      <formula>""</formula>
    </cfRule>
  </conditionalFormatting>
  <conditionalFormatting sqref="D2467:D2468">
    <cfRule type="cellIs" dxfId="13737" priority="3845" operator="notEqual">
      <formula>""</formula>
    </cfRule>
    <cfRule type="cellIs" dxfId="13736" priority="3846" operator="equal">
      <formula>""</formula>
    </cfRule>
  </conditionalFormatting>
  <conditionalFormatting sqref="O2458:O2463">
    <cfRule type="cellIs" dxfId="13735" priority="3843" operator="notEqual">
      <formula>""</formula>
    </cfRule>
    <cfRule type="cellIs" dxfId="13734" priority="3844" operator="equal">
      <formula>""</formula>
    </cfRule>
  </conditionalFormatting>
  <conditionalFormatting sqref="H2459">
    <cfRule type="cellIs" dxfId="13733" priority="3841" operator="notEqual">
      <formula>""</formula>
    </cfRule>
    <cfRule type="cellIs" dxfId="13732" priority="3842" operator="equal">
      <formula>""</formula>
    </cfRule>
  </conditionalFormatting>
  <conditionalFormatting sqref="H2460:H2464">
    <cfRule type="cellIs" dxfId="13731" priority="3839" operator="notEqual">
      <formula>""</formula>
    </cfRule>
    <cfRule type="cellIs" dxfId="13730" priority="3840" operator="equal">
      <formula>""</formula>
    </cfRule>
  </conditionalFormatting>
  <conditionalFormatting sqref="L2458:L2463">
    <cfRule type="cellIs" dxfId="13729" priority="3837" operator="notEqual">
      <formula>""</formula>
    </cfRule>
    <cfRule type="cellIs" dxfId="13728" priority="3838" operator="equal">
      <formula>""</formula>
    </cfRule>
  </conditionalFormatting>
  <conditionalFormatting sqref="F2458:F2463">
    <cfRule type="cellIs" dxfId="13727" priority="3835" operator="notEqual">
      <formula>""</formula>
    </cfRule>
    <cfRule type="cellIs" dxfId="13726" priority="3836" operator="equal">
      <formula>""</formula>
    </cfRule>
  </conditionalFormatting>
  <conditionalFormatting sqref="M2458:M2468">
    <cfRule type="cellIs" dxfId="13725" priority="3833" operator="notEqual">
      <formula>""</formula>
    </cfRule>
    <cfRule type="cellIs" dxfId="13724" priority="3834" operator="equal">
      <formula>""</formula>
    </cfRule>
  </conditionalFormatting>
  <conditionalFormatting sqref="D2461:D2466">
    <cfRule type="cellIs" dxfId="13723" priority="3831" operator="notEqual">
      <formula>""</formula>
    </cfRule>
    <cfRule type="cellIs" dxfId="13722" priority="3832" operator="equal">
      <formula>""</formula>
    </cfRule>
  </conditionalFormatting>
  <conditionalFormatting sqref="Q2473:U2474 H2484:I2484 R2475 K2483 K2484:M2484 J2482:J2484 H2483 S2475:S2480 O2484:P2484 O2483 N2473:N2484 Q2475:Q2484">
    <cfRule type="cellIs" dxfId="13721" priority="3829" operator="notEqual">
      <formula>""</formula>
    </cfRule>
    <cfRule type="cellIs" dxfId="13720" priority="3830" operator="equal">
      <formula>""</formula>
    </cfRule>
  </conditionalFormatting>
  <conditionalFormatting sqref="B2473:C2482 I2473:J2474 C2483:C2484 E2473:E2477 G2473:G2477 J2475:J2480">
    <cfRule type="cellIs" dxfId="13719" priority="3827" operator="notEqual">
      <formula>""</formula>
    </cfRule>
    <cfRule type="cellIs" dxfId="13718" priority="3828" operator="equal">
      <formula>""</formula>
    </cfRule>
  </conditionalFormatting>
  <conditionalFormatting sqref="K2473:K2482">
    <cfRule type="cellIs" dxfId="13717" priority="3825" operator="notEqual">
      <formula>""</formula>
    </cfRule>
    <cfRule type="cellIs" dxfId="13716" priority="3826" operator="equal">
      <formula>""</formula>
    </cfRule>
  </conditionalFormatting>
  <conditionalFormatting sqref="D2473 D2484">
    <cfRule type="cellIs" dxfId="13715" priority="3823" operator="notEqual">
      <formula>""</formula>
    </cfRule>
    <cfRule type="cellIs" dxfId="13714" priority="3824" operator="equal">
      <formula>""</formula>
    </cfRule>
  </conditionalFormatting>
  <conditionalFormatting sqref="R2483:R2484">
    <cfRule type="cellIs" dxfId="13713" priority="3821" operator="notEqual">
      <formula>""</formula>
    </cfRule>
    <cfRule type="cellIs" dxfId="13712" priority="3822" operator="equal">
      <formula>""</formula>
    </cfRule>
  </conditionalFormatting>
  <conditionalFormatting sqref="O2479:O2482">
    <cfRule type="cellIs" dxfId="13711" priority="3819" operator="notEqual">
      <formula>""</formula>
    </cfRule>
    <cfRule type="cellIs" dxfId="13710" priority="3820" operator="equal">
      <formula>""</formula>
    </cfRule>
  </conditionalFormatting>
  <conditionalFormatting sqref="L2479:L2483">
    <cfRule type="cellIs" dxfId="13709" priority="3817" operator="notEqual">
      <formula>""</formula>
    </cfRule>
    <cfRule type="cellIs" dxfId="13708" priority="3818" operator="equal">
      <formula>""</formula>
    </cfRule>
  </conditionalFormatting>
  <conditionalFormatting sqref="D2474:D2475">
    <cfRule type="cellIs" dxfId="13707" priority="3815" operator="notEqual">
      <formula>""</formula>
    </cfRule>
    <cfRule type="cellIs" dxfId="13706" priority="3816" operator="equal">
      <formula>""</formula>
    </cfRule>
  </conditionalFormatting>
  <conditionalFormatting sqref="U2475:U2484">
    <cfRule type="cellIs" dxfId="13705" priority="3813" operator="notEqual">
      <formula>""</formula>
    </cfRule>
    <cfRule type="cellIs" dxfId="13704" priority="3814" operator="equal">
      <formula>""</formula>
    </cfRule>
  </conditionalFormatting>
  <conditionalFormatting sqref="T2475:T2484">
    <cfRule type="cellIs" dxfId="13703" priority="3811" operator="notEqual">
      <formula>""</formula>
    </cfRule>
    <cfRule type="cellIs" dxfId="13702" priority="3812" operator="equal">
      <formula>""</formula>
    </cfRule>
  </conditionalFormatting>
  <conditionalFormatting sqref="S2481:S2484">
    <cfRule type="cellIs" dxfId="13701" priority="3809" operator="notEqual">
      <formula>""</formula>
    </cfRule>
    <cfRule type="cellIs" dxfId="13700" priority="3810" operator="equal">
      <formula>""</formula>
    </cfRule>
  </conditionalFormatting>
  <conditionalFormatting sqref="H2473 H2480:H2482">
    <cfRule type="cellIs" dxfId="13699" priority="3807" operator="notEqual">
      <formula>""</formula>
    </cfRule>
    <cfRule type="cellIs" dxfId="13698" priority="3808" operator="equal">
      <formula>""</formula>
    </cfRule>
  </conditionalFormatting>
  <conditionalFormatting sqref="B2483:B2484">
    <cfRule type="cellIs" dxfId="13697" priority="3805" operator="notEqual">
      <formula>""</formula>
    </cfRule>
    <cfRule type="cellIs" dxfId="13696" priority="3806" operator="equal">
      <formula>""</formula>
    </cfRule>
  </conditionalFormatting>
  <conditionalFormatting sqref="P2473:P2483">
    <cfRule type="cellIs" dxfId="13695" priority="3803" operator="notEqual">
      <formula>""</formula>
    </cfRule>
    <cfRule type="cellIs" dxfId="13694" priority="3804" operator="equal">
      <formula>""</formula>
    </cfRule>
  </conditionalFormatting>
  <conditionalFormatting sqref="R2476:R2482">
    <cfRule type="cellIs" dxfId="13693" priority="3801" operator="notEqual">
      <formula>""</formula>
    </cfRule>
    <cfRule type="cellIs" dxfId="13692" priority="3802" operator="equal">
      <formula>""</formula>
    </cfRule>
  </conditionalFormatting>
  <conditionalFormatting sqref="I2479">
    <cfRule type="cellIs" dxfId="13691" priority="3799" operator="notEqual">
      <formula>""</formula>
    </cfRule>
    <cfRule type="cellIs" dxfId="13690" priority="3800" operator="equal">
      <formula>""</formula>
    </cfRule>
  </conditionalFormatting>
  <conditionalFormatting sqref="G2478:G2483">
    <cfRule type="cellIs" dxfId="13689" priority="3797" operator="notEqual">
      <formula>""</formula>
    </cfRule>
    <cfRule type="cellIs" dxfId="13688" priority="3798" operator="equal">
      <formula>""</formula>
    </cfRule>
  </conditionalFormatting>
  <conditionalFormatting sqref="G2484">
    <cfRule type="cellIs" dxfId="13687" priority="3795" operator="notEqual">
      <formula>""</formula>
    </cfRule>
    <cfRule type="cellIs" dxfId="13686" priority="3796" operator="equal">
      <formula>""</formula>
    </cfRule>
  </conditionalFormatting>
  <conditionalFormatting sqref="I2475:I2478">
    <cfRule type="cellIs" dxfId="13685" priority="3793" operator="notEqual">
      <formula>""</formula>
    </cfRule>
    <cfRule type="cellIs" dxfId="13684" priority="3794" operator="equal">
      <formula>""</formula>
    </cfRule>
  </conditionalFormatting>
  <conditionalFormatting sqref="I2480:I2483">
    <cfRule type="cellIs" dxfId="13683" priority="3791" operator="notEqual">
      <formula>""</formula>
    </cfRule>
    <cfRule type="cellIs" dxfId="13682" priority="3792" operator="equal">
      <formula>""</formula>
    </cfRule>
  </conditionalFormatting>
  <conditionalFormatting sqref="F2484">
    <cfRule type="cellIs" dxfId="13681" priority="3789" operator="notEqual">
      <formula>""</formula>
    </cfRule>
    <cfRule type="cellIs" dxfId="13680" priority="3790" operator="equal">
      <formula>""</formula>
    </cfRule>
  </conditionalFormatting>
  <conditionalFormatting sqref="J2481">
    <cfRule type="cellIs" dxfId="13679" priority="3787" operator="notEqual">
      <formula>""</formula>
    </cfRule>
    <cfRule type="cellIs" dxfId="13678" priority="3788" operator="equal">
      <formula>""</formula>
    </cfRule>
  </conditionalFormatting>
  <conditionalFormatting sqref="E2478:E2484">
    <cfRule type="cellIs" dxfId="13677" priority="3785" operator="notEqual">
      <formula>""</formula>
    </cfRule>
    <cfRule type="cellIs" dxfId="13676" priority="3786" operator="equal">
      <formula>""</formula>
    </cfRule>
  </conditionalFormatting>
  <conditionalFormatting sqref="F2479:F2483">
    <cfRule type="cellIs" dxfId="13675" priority="3783" operator="notEqual">
      <formula>""</formula>
    </cfRule>
    <cfRule type="cellIs" dxfId="13674" priority="3784" operator="equal">
      <formula>""</formula>
    </cfRule>
  </conditionalFormatting>
  <conditionalFormatting sqref="D2482:D2483">
    <cfRule type="cellIs" dxfId="13673" priority="3781" operator="notEqual">
      <formula>""</formula>
    </cfRule>
    <cfRule type="cellIs" dxfId="13672" priority="3782" operator="equal">
      <formula>""</formula>
    </cfRule>
  </conditionalFormatting>
  <conditionalFormatting sqref="O2473:O2478">
    <cfRule type="cellIs" dxfId="13671" priority="3779" operator="notEqual">
      <formula>""</formula>
    </cfRule>
    <cfRule type="cellIs" dxfId="13670" priority="3780" operator="equal">
      <formula>""</formula>
    </cfRule>
  </conditionalFormatting>
  <conditionalFormatting sqref="H2474">
    <cfRule type="cellIs" dxfId="13669" priority="3777" operator="notEqual">
      <formula>""</formula>
    </cfRule>
    <cfRule type="cellIs" dxfId="13668" priority="3778" operator="equal">
      <formula>""</formula>
    </cfRule>
  </conditionalFormatting>
  <conditionalFormatting sqref="H2475:H2479">
    <cfRule type="cellIs" dxfId="13667" priority="3775" operator="notEqual">
      <formula>""</formula>
    </cfRule>
    <cfRule type="cellIs" dxfId="13666" priority="3776" operator="equal">
      <formula>""</formula>
    </cfRule>
  </conditionalFormatting>
  <conditionalFormatting sqref="L2473:L2478">
    <cfRule type="cellIs" dxfId="13665" priority="3773" operator="notEqual">
      <formula>""</formula>
    </cfRule>
    <cfRule type="cellIs" dxfId="13664" priority="3774" operator="equal">
      <formula>""</formula>
    </cfRule>
  </conditionalFormatting>
  <conditionalFormatting sqref="F2473:F2478">
    <cfRule type="cellIs" dxfId="13663" priority="3771" operator="notEqual">
      <formula>""</formula>
    </cfRule>
    <cfRule type="cellIs" dxfId="13662" priority="3772" operator="equal">
      <formula>""</formula>
    </cfRule>
  </conditionalFormatting>
  <conditionalFormatting sqref="M2473:M2483">
    <cfRule type="cellIs" dxfId="13661" priority="3769" operator="notEqual">
      <formula>""</formula>
    </cfRule>
    <cfRule type="cellIs" dxfId="13660" priority="3770" operator="equal">
      <formula>""</formula>
    </cfRule>
  </conditionalFormatting>
  <conditionalFormatting sqref="D2476:D2481">
    <cfRule type="cellIs" dxfId="13659" priority="3767" operator="notEqual">
      <formula>""</formula>
    </cfRule>
    <cfRule type="cellIs" dxfId="13658" priority="3768" operator="equal">
      <formula>""</formula>
    </cfRule>
  </conditionalFormatting>
  <conditionalFormatting sqref="Q2488:U2489 H2499:I2499 R2490 K2498 K2499:M2499 J2497:J2499 H2498 S2490:S2495 O2499:P2499 O2498 N2488:N2499 Q2490:Q2499">
    <cfRule type="cellIs" dxfId="13657" priority="3765" operator="notEqual">
      <formula>""</formula>
    </cfRule>
    <cfRule type="cellIs" dxfId="13656" priority="3766" operator="equal">
      <formula>""</formula>
    </cfRule>
  </conditionalFormatting>
  <conditionalFormatting sqref="B2488:C2497 I2488:J2489 C2498:C2499 E2488:E2492 G2488:G2492 J2490:J2495">
    <cfRule type="cellIs" dxfId="13655" priority="3763" operator="notEqual">
      <formula>""</formula>
    </cfRule>
    <cfRule type="cellIs" dxfId="13654" priority="3764" operator="equal">
      <formula>""</formula>
    </cfRule>
  </conditionalFormatting>
  <conditionalFormatting sqref="K2488:K2497">
    <cfRule type="cellIs" dxfId="13653" priority="3761" operator="notEqual">
      <formula>""</formula>
    </cfRule>
    <cfRule type="cellIs" dxfId="13652" priority="3762" operator="equal">
      <formula>""</formula>
    </cfRule>
  </conditionalFormatting>
  <conditionalFormatting sqref="D2488 D2499">
    <cfRule type="cellIs" dxfId="13651" priority="3759" operator="notEqual">
      <formula>""</formula>
    </cfRule>
    <cfRule type="cellIs" dxfId="13650" priority="3760" operator="equal">
      <formula>""</formula>
    </cfRule>
  </conditionalFormatting>
  <conditionalFormatting sqref="R2498:R2499">
    <cfRule type="cellIs" dxfId="13649" priority="3757" operator="notEqual">
      <formula>""</formula>
    </cfRule>
    <cfRule type="cellIs" dxfId="13648" priority="3758" operator="equal">
      <formula>""</formula>
    </cfRule>
  </conditionalFormatting>
  <conditionalFormatting sqref="O2494:O2497">
    <cfRule type="cellIs" dxfId="13647" priority="3755" operator="notEqual">
      <formula>""</formula>
    </cfRule>
    <cfRule type="cellIs" dxfId="13646" priority="3756" operator="equal">
      <formula>""</formula>
    </cfRule>
  </conditionalFormatting>
  <conditionalFormatting sqref="L2494:L2498">
    <cfRule type="cellIs" dxfId="13645" priority="3753" operator="notEqual">
      <formula>""</formula>
    </cfRule>
    <cfRule type="cellIs" dxfId="13644" priority="3754" operator="equal">
      <formula>""</formula>
    </cfRule>
  </conditionalFormatting>
  <conditionalFormatting sqref="D2489:D2490">
    <cfRule type="cellIs" dxfId="13643" priority="3751" operator="notEqual">
      <formula>""</formula>
    </cfRule>
    <cfRule type="cellIs" dxfId="13642" priority="3752" operator="equal">
      <formula>""</formula>
    </cfRule>
  </conditionalFormatting>
  <conditionalFormatting sqref="U2490:U2499">
    <cfRule type="cellIs" dxfId="13641" priority="3749" operator="notEqual">
      <formula>""</formula>
    </cfRule>
    <cfRule type="cellIs" dxfId="13640" priority="3750" operator="equal">
      <formula>""</formula>
    </cfRule>
  </conditionalFormatting>
  <conditionalFormatting sqref="T2490:T2499">
    <cfRule type="cellIs" dxfId="13639" priority="3747" operator="notEqual">
      <formula>""</formula>
    </cfRule>
    <cfRule type="cellIs" dxfId="13638" priority="3748" operator="equal">
      <formula>""</formula>
    </cfRule>
  </conditionalFormatting>
  <conditionalFormatting sqref="S2496:S2499">
    <cfRule type="cellIs" dxfId="13637" priority="3745" operator="notEqual">
      <formula>""</formula>
    </cfRule>
    <cfRule type="cellIs" dxfId="13636" priority="3746" operator="equal">
      <formula>""</formula>
    </cfRule>
  </conditionalFormatting>
  <conditionalFormatting sqref="H2488 H2495:H2497">
    <cfRule type="cellIs" dxfId="13635" priority="3743" operator="notEqual">
      <formula>""</formula>
    </cfRule>
    <cfRule type="cellIs" dxfId="13634" priority="3744" operator="equal">
      <formula>""</formula>
    </cfRule>
  </conditionalFormatting>
  <conditionalFormatting sqref="B2498:B2499">
    <cfRule type="cellIs" dxfId="13633" priority="3741" operator="notEqual">
      <formula>""</formula>
    </cfRule>
    <cfRule type="cellIs" dxfId="13632" priority="3742" operator="equal">
      <formula>""</formula>
    </cfRule>
  </conditionalFormatting>
  <conditionalFormatting sqref="P2488:P2498">
    <cfRule type="cellIs" dxfId="13631" priority="3739" operator="notEqual">
      <formula>""</formula>
    </cfRule>
    <cfRule type="cellIs" dxfId="13630" priority="3740" operator="equal">
      <formula>""</formula>
    </cfRule>
  </conditionalFormatting>
  <conditionalFormatting sqref="R2491:R2497">
    <cfRule type="cellIs" dxfId="13629" priority="3737" operator="notEqual">
      <formula>""</formula>
    </cfRule>
    <cfRule type="cellIs" dxfId="13628" priority="3738" operator="equal">
      <formula>""</formula>
    </cfRule>
  </conditionalFormatting>
  <conditionalFormatting sqref="I2494">
    <cfRule type="cellIs" dxfId="13627" priority="3735" operator="notEqual">
      <formula>""</formula>
    </cfRule>
    <cfRule type="cellIs" dxfId="13626" priority="3736" operator="equal">
      <formula>""</formula>
    </cfRule>
  </conditionalFormatting>
  <conditionalFormatting sqref="G2493:G2498">
    <cfRule type="cellIs" dxfId="13625" priority="3733" operator="notEqual">
      <formula>""</formula>
    </cfRule>
    <cfRule type="cellIs" dxfId="13624" priority="3734" operator="equal">
      <formula>""</formula>
    </cfRule>
  </conditionalFormatting>
  <conditionalFormatting sqref="G2499">
    <cfRule type="cellIs" dxfId="13623" priority="3731" operator="notEqual">
      <formula>""</formula>
    </cfRule>
    <cfRule type="cellIs" dxfId="13622" priority="3732" operator="equal">
      <formula>""</formula>
    </cfRule>
  </conditionalFormatting>
  <conditionalFormatting sqref="I2490:I2493">
    <cfRule type="cellIs" dxfId="13621" priority="3729" operator="notEqual">
      <formula>""</formula>
    </cfRule>
    <cfRule type="cellIs" dxfId="13620" priority="3730" operator="equal">
      <formula>""</formula>
    </cfRule>
  </conditionalFormatting>
  <conditionalFormatting sqref="I2495:I2498">
    <cfRule type="cellIs" dxfId="13619" priority="3727" operator="notEqual">
      <formula>""</formula>
    </cfRule>
    <cfRule type="cellIs" dxfId="13618" priority="3728" operator="equal">
      <formula>""</formula>
    </cfRule>
  </conditionalFormatting>
  <conditionalFormatting sqref="F2499">
    <cfRule type="cellIs" dxfId="13617" priority="3725" operator="notEqual">
      <formula>""</formula>
    </cfRule>
    <cfRule type="cellIs" dxfId="13616" priority="3726" operator="equal">
      <formula>""</formula>
    </cfRule>
  </conditionalFormatting>
  <conditionalFormatting sqref="J2496">
    <cfRule type="cellIs" dxfId="13615" priority="3723" operator="notEqual">
      <formula>""</formula>
    </cfRule>
    <cfRule type="cellIs" dxfId="13614" priority="3724" operator="equal">
      <formula>""</formula>
    </cfRule>
  </conditionalFormatting>
  <conditionalFormatting sqref="E2493:E2499">
    <cfRule type="cellIs" dxfId="13613" priority="3721" operator="notEqual">
      <formula>""</formula>
    </cfRule>
    <cfRule type="cellIs" dxfId="13612" priority="3722" operator="equal">
      <formula>""</formula>
    </cfRule>
  </conditionalFormatting>
  <conditionalFormatting sqref="F2494:F2498">
    <cfRule type="cellIs" dxfId="13611" priority="3719" operator="notEqual">
      <formula>""</formula>
    </cfRule>
    <cfRule type="cellIs" dxfId="13610" priority="3720" operator="equal">
      <formula>""</formula>
    </cfRule>
  </conditionalFormatting>
  <conditionalFormatting sqref="D2497:D2498">
    <cfRule type="cellIs" dxfId="13609" priority="3717" operator="notEqual">
      <formula>""</formula>
    </cfRule>
    <cfRule type="cellIs" dxfId="13608" priority="3718" operator="equal">
      <formula>""</formula>
    </cfRule>
  </conditionalFormatting>
  <conditionalFormatting sqref="O2488:O2493">
    <cfRule type="cellIs" dxfId="13607" priority="3715" operator="notEqual">
      <formula>""</formula>
    </cfRule>
    <cfRule type="cellIs" dxfId="13606" priority="3716" operator="equal">
      <formula>""</formula>
    </cfRule>
  </conditionalFormatting>
  <conditionalFormatting sqref="H2489">
    <cfRule type="cellIs" dxfId="13605" priority="3713" operator="notEqual">
      <formula>""</formula>
    </cfRule>
    <cfRule type="cellIs" dxfId="13604" priority="3714" operator="equal">
      <formula>""</formula>
    </cfRule>
  </conditionalFormatting>
  <conditionalFormatting sqref="H2490:H2494">
    <cfRule type="cellIs" dxfId="13603" priority="3711" operator="notEqual">
      <formula>""</formula>
    </cfRule>
    <cfRule type="cellIs" dxfId="13602" priority="3712" operator="equal">
      <formula>""</formula>
    </cfRule>
  </conditionalFormatting>
  <conditionalFormatting sqref="L2488:L2493">
    <cfRule type="cellIs" dxfId="13601" priority="3709" operator="notEqual">
      <formula>""</formula>
    </cfRule>
    <cfRule type="cellIs" dxfId="13600" priority="3710" operator="equal">
      <formula>""</formula>
    </cfRule>
  </conditionalFormatting>
  <conditionalFormatting sqref="F2488:F2493">
    <cfRule type="cellIs" dxfId="13599" priority="3707" operator="notEqual">
      <formula>""</formula>
    </cfRule>
    <cfRule type="cellIs" dxfId="13598" priority="3708" operator="equal">
      <formula>""</formula>
    </cfRule>
  </conditionalFormatting>
  <conditionalFormatting sqref="M2488:M2498">
    <cfRule type="cellIs" dxfId="13597" priority="3705" operator="notEqual">
      <formula>""</formula>
    </cfRule>
    <cfRule type="cellIs" dxfId="13596" priority="3706" operator="equal">
      <formula>""</formula>
    </cfRule>
  </conditionalFormatting>
  <conditionalFormatting sqref="D2491:D2496">
    <cfRule type="cellIs" dxfId="13595" priority="3703" operator="notEqual">
      <formula>""</formula>
    </cfRule>
    <cfRule type="cellIs" dxfId="13594" priority="3704" operator="equal">
      <formula>""</formula>
    </cfRule>
  </conditionalFormatting>
  <conditionalFormatting sqref="Q2503:U2504 H2514:I2514 R2505 K2513 K2514:M2514 J2512:J2514 H2513 S2505:S2510 O2514:P2514 O2513 N2503:N2514 Q2505:Q2514">
    <cfRule type="cellIs" dxfId="13593" priority="3701" operator="notEqual">
      <formula>""</formula>
    </cfRule>
    <cfRule type="cellIs" dxfId="13592" priority="3702" operator="equal">
      <formula>""</formula>
    </cfRule>
  </conditionalFormatting>
  <conditionalFormatting sqref="B2503:C2512 I2503:J2504 C2513:C2514 E2503:E2507 G2503:G2507 J2505:J2510">
    <cfRule type="cellIs" dxfId="13591" priority="3699" operator="notEqual">
      <formula>""</formula>
    </cfRule>
    <cfRule type="cellIs" dxfId="13590" priority="3700" operator="equal">
      <formula>""</formula>
    </cfRule>
  </conditionalFormatting>
  <conditionalFormatting sqref="K2503:K2512">
    <cfRule type="cellIs" dxfId="13589" priority="3697" operator="notEqual">
      <formula>""</formula>
    </cfRule>
    <cfRule type="cellIs" dxfId="13588" priority="3698" operator="equal">
      <formula>""</formula>
    </cfRule>
  </conditionalFormatting>
  <conditionalFormatting sqref="D2503 D2514">
    <cfRule type="cellIs" dxfId="13587" priority="3695" operator="notEqual">
      <formula>""</formula>
    </cfRule>
    <cfRule type="cellIs" dxfId="13586" priority="3696" operator="equal">
      <formula>""</formula>
    </cfRule>
  </conditionalFormatting>
  <conditionalFormatting sqref="R2513:R2514">
    <cfRule type="cellIs" dxfId="13585" priority="3693" operator="notEqual">
      <formula>""</formula>
    </cfRule>
    <cfRule type="cellIs" dxfId="13584" priority="3694" operator="equal">
      <formula>""</formula>
    </cfRule>
  </conditionalFormatting>
  <conditionalFormatting sqref="O2509:O2512">
    <cfRule type="cellIs" dxfId="13583" priority="3691" operator="notEqual">
      <formula>""</formula>
    </cfRule>
    <cfRule type="cellIs" dxfId="13582" priority="3692" operator="equal">
      <formula>""</formula>
    </cfRule>
  </conditionalFormatting>
  <conditionalFormatting sqref="L2509:L2513">
    <cfRule type="cellIs" dxfId="13581" priority="3689" operator="notEqual">
      <formula>""</formula>
    </cfRule>
    <cfRule type="cellIs" dxfId="13580" priority="3690" operator="equal">
      <formula>""</formula>
    </cfRule>
  </conditionalFormatting>
  <conditionalFormatting sqref="D2504:D2505">
    <cfRule type="cellIs" dxfId="13579" priority="3687" operator="notEqual">
      <formula>""</formula>
    </cfRule>
    <cfRule type="cellIs" dxfId="13578" priority="3688" operator="equal">
      <formula>""</formula>
    </cfRule>
  </conditionalFormatting>
  <conditionalFormatting sqref="U2505:U2514">
    <cfRule type="cellIs" dxfId="13577" priority="3685" operator="notEqual">
      <formula>""</formula>
    </cfRule>
    <cfRule type="cellIs" dxfId="13576" priority="3686" operator="equal">
      <formula>""</formula>
    </cfRule>
  </conditionalFormatting>
  <conditionalFormatting sqref="T2505:T2514">
    <cfRule type="cellIs" dxfId="13575" priority="3683" operator="notEqual">
      <formula>""</formula>
    </cfRule>
    <cfRule type="cellIs" dxfId="13574" priority="3684" operator="equal">
      <formula>""</formula>
    </cfRule>
  </conditionalFormatting>
  <conditionalFormatting sqref="S2511:S2514">
    <cfRule type="cellIs" dxfId="13573" priority="3681" operator="notEqual">
      <formula>""</formula>
    </cfRule>
    <cfRule type="cellIs" dxfId="13572" priority="3682" operator="equal">
      <formula>""</formula>
    </cfRule>
  </conditionalFormatting>
  <conditionalFormatting sqref="H2503 H2510:H2512">
    <cfRule type="cellIs" dxfId="13571" priority="3679" operator="notEqual">
      <formula>""</formula>
    </cfRule>
    <cfRule type="cellIs" dxfId="13570" priority="3680" operator="equal">
      <formula>""</formula>
    </cfRule>
  </conditionalFormatting>
  <conditionalFormatting sqref="B2513:B2514">
    <cfRule type="cellIs" dxfId="13569" priority="3677" operator="notEqual">
      <formula>""</formula>
    </cfRule>
    <cfRule type="cellIs" dxfId="13568" priority="3678" operator="equal">
      <formula>""</formula>
    </cfRule>
  </conditionalFormatting>
  <conditionalFormatting sqref="P2503:P2513">
    <cfRule type="cellIs" dxfId="13567" priority="3675" operator="notEqual">
      <formula>""</formula>
    </cfRule>
    <cfRule type="cellIs" dxfId="13566" priority="3676" operator="equal">
      <formula>""</formula>
    </cfRule>
  </conditionalFormatting>
  <conditionalFormatting sqref="R2506:R2512">
    <cfRule type="cellIs" dxfId="13565" priority="3673" operator="notEqual">
      <formula>""</formula>
    </cfRule>
    <cfRule type="cellIs" dxfId="13564" priority="3674" operator="equal">
      <formula>""</formula>
    </cfRule>
  </conditionalFormatting>
  <conditionalFormatting sqref="I2509">
    <cfRule type="cellIs" dxfId="13563" priority="3671" operator="notEqual">
      <formula>""</formula>
    </cfRule>
    <cfRule type="cellIs" dxfId="13562" priority="3672" operator="equal">
      <formula>""</formula>
    </cfRule>
  </conditionalFormatting>
  <conditionalFormatting sqref="G2508:G2513">
    <cfRule type="cellIs" dxfId="13561" priority="3669" operator="notEqual">
      <formula>""</formula>
    </cfRule>
    <cfRule type="cellIs" dxfId="13560" priority="3670" operator="equal">
      <formula>""</formula>
    </cfRule>
  </conditionalFormatting>
  <conditionalFormatting sqref="G2514">
    <cfRule type="cellIs" dxfId="13559" priority="3667" operator="notEqual">
      <formula>""</formula>
    </cfRule>
    <cfRule type="cellIs" dxfId="13558" priority="3668" operator="equal">
      <formula>""</formula>
    </cfRule>
  </conditionalFormatting>
  <conditionalFormatting sqref="I2505:I2508">
    <cfRule type="cellIs" dxfId="13557" priority="3665" operator="notEqual">
      <formula>""</formula>
    </cfRule>
    <cfRule type="cellIs" dxfId="13556" priority="3666" operator="equal">
      <formula>""</formula>
    </cfRule>
  </conditionalFormatting>
  <conditionalFormatting sqref="I2510:I2513">
    <cfRule type="cellIs" dxfId="13555" priority="3663" operator="notEqual">
      <formula>""</formula>
    </cfRule>
    <cfRule type="cellIs" dxfId="13554" priority="3664" operator="equal">
      <formula>""</formula>
    </cfRule>
  </conditionalFormatting>
  <conditionalFormatting sqref="F2514">
    <cfRule type="cellIs" dxfId="13553" priority="3661" operator="notEqual">
      <formula>""</formula>
    </cfRule>
    <cfRule type="cellIs" dxfId="13552" priority="3662" operator="equal">
      <formula>""</formula>
    </cfRule>
  </conditionalFormatting>
  <conditionalFormatting sqref="J2511">
    <cfRule type="cellIs" dxfId="13551" priority="3659" operator="notEqual">
      <formula>""</formula>
    </cfRule>
    <cfRule type="cellIs" dxfId="13550" priority="3660" operator="equal">
      <formula>""</formula>
    </cfRule>
  </conditionalFormatting>
  <conditionalFormatting sqref="E2508:E2514">
    <cfRule type="cellIs" dxfId="13549" priority="3657" operator="notEqual">
      <formula>""</formula>
    </cfRule>
    <cfRule type="cellIs" dxfId="13548" priority="3658" operator="equal">
      <formula>""</formula>
    </cfRule>
  </conditionalFormatting>
  <conditionalFormatting sqref="F2509:F2513">
    <cfRule type="cellIs" dxfId="13547" priority="3655" operator="notEqual">
      <formula>""</formula>
    </cfRule>
    <cfRule type="cellIs" dxfId="13546" priority="3656" operator="equal">
      <formula>""</formula>
    </cfRule>
  </conditionalFormatting>
  <conditionalFormatting sqref="D2512:D2513">
    <cfRule type="cellIs" dxfId="13545" priority="3653" operator="notEqual">
      <formula>""</formula>
    </cfRule>
    <cfRule type="cellIs" dxfId="13544" priority="3654" operator="equal">
      <formula>""</formula>
    </cfRule>
  </conditionalFormatting>
  <conditionalFormatting sqref="O2503:O2508">
    <cfRule type="cellIs" dxfId="13543" priority="3651" operator="notEqual">
      <formula>""</formula>
    </cfRule>
    <cfRule type="cellIs" dxfId="13542" priority="3652" operator="equal">
      <formula>""</formula>
    </cfRule>
  </conditionalFormatting>
  <conditionalFormatting sqref="H2504">
    <cfRule type="cellIs" dxfId="13541" priority="3649" operator="notEqual">
      <formula>""</formula>
    </cfRule>
    <cfRule type="cellIs" dxfId="13540" priority="3650" operator="equal">
      <formula>""</formula>
    </cfRule>
  </conditionalFormatting>
  <conditionalFormatting sqref="H2505:H2509">
    <cfRule type="cellIs" dxfId="13539" priority="3647" operator="notEqual">
      <formula>""</formula>
    </cfRule>
    <cfRule type="cellIs" dxfId="13538" priority="3648" operator="equal">
      <formula>""</formula>
    </cfRule>
  </conditionalFormatting>
  <conditionalFormatting sqref="L2503:L2508">
    <cfRule type="cellIs" dxfId="13537" priority="3645" operator="notEqual">
      <formula>""</formula>
    </cfRule>
    <cfRule type="cellIs" dxfId="13536" priority="3646" operator="equal">
      <formula>""</formula>
    </cfRule>
  </conditionalFormatting>
  <conditionalFormatting sqref="F2503:F2508">
    <cfRule type="cellIs" dxfId="13535" priority="3643" operator="notEqual">
      <formula>""</formula>
    </cfRule>
    <cfRule type="cellIs" dxfId="13534" priority="3644" operator="equal">
      <formula>""</formula>
    </cfRule>
  </conditionalFormatting>
  <conditionalFormatting sqref="M2503:M2513">
    <cfRule type="cellIs" dxfId="13533" priority="3641" operator="notEqual">
      <formula>""</formula>
    </cfRule>
    <cfRule type="cellIs" dxfId="13532" priority="3642" operator="equal">
      <formula>""</formula>
    </cfRule>
  </conditionalFormatting>
  <conditionalFormatting sqref="D2506:D2511">
    <cfRule type="cellIs" dxfId="13531" priority="3639" operator="notEqual">
      <formula>""</formula>
    </cfRule>
    <cfRule type="cellIs" dxfId="13530" priority="3640" operator="equal">
      <formula>""</formula>
    </cfRule>
  </conditionalFormatting>
  <conditionalFormatting sqref="Q2518:U2519 H2529:I2529 R2520 K2528 K2529:M2529 J2527:J2529 H2528 S2520:S2525 O2529:P2529 O2528 N2518:N2529 Q2520:Q2529">
    <cfRule type="cellIs" dxfId="13529" priority="3637" operator="notEqual">
      <formula>""</formula>
    </cfRule>
    <cfRule type="cellIs" dxfId="13528" priority="3638" operator="equal">
      <formula>""</formula>
    </cfRule>
  </conditionalFormatting>
  <conditionalFormatting sqref="B2518:C2527 I2518:J2519 C2528:C2529 E2518:E2522 G2518:G2522 J2520:J2525">
    <cfRule type="cellIs" dxfId="13527" priority="3635" operator="notEqual">
      <formula>""</formula>
    </cfRule>
    <cfRule type="cellIs" dxfId="13526" priority="3636" operator="equal">
      <formula>""</formula>
    </cfRule>
  </conditionalFormatting>
  <conditionalFormatting sqref="K2518:K2527">
    <cfRule type="cellIs" dxfId="13525" priority="3633" operator="notEqual">
      <formula>""</formula>
    </cfRule>
    <cfRule type="cellIs" dxfId="13524" priority="3634" operator="equal">
      <formula>""</formula>
    </cfRule>
  </conditionalFormatting>
  <conditionalFormatting sqref="D2518 D2529">
    <cfRule type="cellIs" dxfId="13523" priority="3631" operator="notEqual">
      <formula>""</formula>
    </cfRule>
    <cfRule type="cellIs" dxfId="13522" priority="3632" operator="equal">
      <formula>""</formula>
    </cfRule>
  </conditionalFormatting>
  <conditionalFormatting sqref="R2528:R2529">
    <cfRule type="cellIs" dxfId="13521" priority="3629" operator="notEqual">
      <formula>""</formula>
    </cfRule>
    <cfRule type="cellIs" dxfId="13520" priority="3630" operator="equal">
      <formula>""</formula>
    </cfRule>
  </conditionalFormatting>
  <conditionalFormatting sqref="O2524:O2527">
    <cfRule type="cellIs" dxfId="13519" priority="3627" operator="notEqual">
      <formula>""</formula>
    </cfRule>
    <cfRule type="cellIs" dxfId="13518" priority="3628" operator="equal">
      <formula>""</formula>
    </cfRule>
  </conditionalFormatting>
  <conditionalFormatting sqref="L2524:L2528">
    <cfRule type="cellIs" dxfId="13517" priority="3625" operator="notEqual">
      <formula>""</formula>
    </cfRule>
    <cfRule type="cellIs" dxfId="13516" priority="3626" operator="equal">
      <formula>""</formula>
    </cfRule>
  </conditionalFormatting>
  <conditionalFormatting sqref="D2519:D2520">
    <cfRule type="cellIs" dxfId="13515" priority="3623" operator="notEqual">
      <formula>""</formula>
    </cfRule>
    <cfRule type="cellIs" dxfId="13514" priority="3624" operator="equal">
      <formula>""</formula>
    </cfRule>
  </conditionalFormatting>
  <conditionalFormatting sqref="U2520:U2529">
    <cfRule type="cellIs" dxfId="13513" priority="3621" operator="notEqual">
      <formula>""</formula>
    </cfRule>
    <cfRule type="cellIs" dxfId="13512" priority="3622" operator="equal">
      <formula>""</formula>
    </cfRule>
  </conditionalFormatting>
  <conditionalFormatting sqref="T2520:T2529">
    <cfRule type="cellIs" dxfId="13511" priority="3619" operator="notEqual">
      <formula>""</formula>
    </cfRule>
    <cfRule type="cellIs" dxfId="13510" priority="3620" operator="equal">
      <formula>""</formula>
    </cfRule>
  </conditionalFormatting>
  <conditionalFormatting sqref="S2526:S2529">
    <cfRule type="cellIs" dxfId="13509" priority="3617" operator="notEqual">
      <formula>""</formula>
    </cfRule>
    <cfRule type="cellIs" dxfId="13508" priority="3618" operator="equal">
      <formula>""</formula>
    </cfRule>
  </conditionalFormatting>
  <conditionalFormatting sqref="H2518 H2525:H2527">
    <cfRule type="cellIs" dxfId="13507" priority="3615" operator="notEqual">
      <formula>""</formula>
    </cfRule>
    <cfRule type="cellIs" dxfId="13506" priority="3616" operator="equal">
      <formula>""</formula>
    </cfRule>
  </conditionalFormatting>
  <conditionalFormatting sqref="B2528:B2529">
    <cfRule type="cellIs" dxfId="13505" priority="3613" operator="notEqual">
      <formula>""</formula>
    </cfRule>
    <cfRule type="cellIs" dxfId="13504" priority="3614" operator="equal">
      <formula>""</formula>
    </cfRule>
  </conditionalFormatting>
  <conditionalFormatting sqref="P2518:P2528">
    <cfRule type="cellIs" dxfId="13503" priority="3611" operator="notEqual">
      <formula>""</formula>
    </cfRule>
    <cfRule type="cellIs" dxfId="13502" priority="3612" operator="equal">
      <formula>""</formula>
    </cfRule>
  </conditionalFormatting>
  <conditionalFormatting sqref="R2521:R2527">
    <cfRule type="cellIs" dxfId="13501" priority="3609" operator="notEqual">
      <formula>""</formula>
    </cfRule>
    <cfRule type="cellIs" dxfId="13500" priority="3610" operator="equal">
      <formula>""</formula>
    </cfRule>
  </conditionalFormatting>
  <conditionalFormatting sqref="I2524">
    <cfRule type="cellIs" dxfId="13499" priority="3607" operator="notEqual">
      <formula>""</formula>
    </cfRule>
    <cfRule type="cellIs" dxfId="13498" priority="3608" operator="equal">
      <formula>""</formula>
    </cfRule>
  </conditionalFormatting>
  <conditionalFormatting sqref="G2523:G2528">
    <cfRule type="cellIs" dxfId="13497" priority="3605" operator="notEqual">
      <formula>""</formula>
    </cfRule>
    <cfRule type="cellIs" dxfId="13496" priority="3606" operator="equal">
      <formula>""</formula>
    </cfRule>
  </conditionalFormatting>
  <conditionalFormatting sqref="G2529">
    <cfRule type="cellIs" dxfId="13495" priority="3603" operator="notEqual">
      <formula>""</formula>
    </cfRule>
    <cfRule type="cellIs" dxfId="13494" priority="3604" operator="equal">
      <formula>""</formula>
    </cfRule>
  </conditionalFormatting>
  <conditionalFormatting sqref="I2520:I2523">
    <cfRule type="cellIs" dxfId="13493" priority="3601" operator="notEqual">
      <formula>""</formula>
    </cfRule>
    <cfRule type="cellIs" dxfId="13492" priority="3602" operator="equal">
      <formula>""</formula>
    </cfRule>
  </conditionalFormatting>
  <conditionalFormatting sqref="I2525:I2528">
    <cfRule type="cellIs" dxfId="13491" priority="3599" operator="notEqual">
      <formula>""</formula>
    </cfRule>
    <cfRule type="cellIs" dxfId="13490" priority="3600" operator="equal">
      <formula>""</formula>
    </cfRule>
  </conditionalFormatting>
  <conditionalFormatting sqref="F2529">
    <cfRule type="cellIs" dxfId="13489" priority="3597" operator="notEqual">
      <formula>""</formula>
    </cfRule>
    <cfRule type="cellIs" dxfId="13488" priority="3598" operator="equal">
      <formula>""</formula>
    </cfRule>
  </conditionalFormatting>
  <conditionalFormatting sqref="J2526">
    <cfRule type="cellIs" dxfId="13487" priority="3595" operator="notEqual">
      <formula>""</formula>
    </cfRule>
    <cfRule type="cellIs" dxfId="13486" priority="3596" operator="equal">
      <formula>""</formula>
    </cfRule>
  </conditionalFormatting>
  <conditionalFormatting sqref="E2523:E2529">
    <cfRule type="cellIs" dxfId="13485" priority="3593" operator="notEqual">
      <formula>""</formula>
    </cfRule>
    <cfRule type="cellIs" dxfId="13484" priority="3594" operator="equal">
      <formula>""</formula>
    </cfRule>
  </conditionalFormatting>
  <conditionalFormatting sqref="F2524:F2528">
    <cfRule type="cellIs" dxfId="13483" priority="3591" operator="notEqual">
      <formula>""</formula>
    </cfRule>
    <cfRule type="cellIs" dxfId="13482" priority="3592" operator="equal">
      <formula>""</formula>
    </cfRule>
  </conditionalFormatting>
  <conditionalFormatting sqref="D2527:D2528">
    <cfRule type="cellIs" dxfId="13481" priority="3589" operator="notEqual">
      <formula>""</formula>
    </cfRule>
    <cfRule type="cellIs" dxfId="13480" priority="3590" operator="equal">
      <formula>""</formula>
    </cfRule>
  </conditionalFormatting>
  <conditionalFormatting sqref="O2518:O2523">
    <cfRule type="cellIs" dxfId="13479" priority="3587" operator="notEqual">
      <formula>""</formula>
    </cfRule>
    <cfRule type="cellIs" dxfId="13478" priority="3588" operator="equal">
      <formula>""</formula>
    </cfRule>
  </conditionalFormatting>
  <conditionalFormatting sqref="H2519">
    <cfRule type="cellIs" dxfId="13477" priority="3585" operator="notEqual">
      <formula>""</formula>
    </cfRule>
    <cfRule type="cellIs" dxfId="13476" priority="3586" operator="equal">
      <formula>""</formula>
    </cfRule>
  </conditionalFormatting>
  <conditionalFormatting sqref="H2520:H2524">
    <cfRule type="cellIs" dxfId="13475" priority="3583" operator="notEqual">
      <formula>""</formula>
    </cfRule>
    <cfRule type="cellIs" dxfId="13474" priority="3584" operator="equal">
      <formula>""</formula>
    </cfRule>
  </conditionalFormatting>
  <conditionalFormatting sqref="L2518:L2523">
    <cfRule type="cellIs" dxfId="13473" priority="3581" operator="notEqual">
      <formula>""</formula>
    </cfRule>
    <cfRule type="cellIs" dxfId="13472" priority="3582" operator="equal">
      <formula>""</formula>
    </cfRule>
  </conditionalFormatting>
  <conditionalFormatting sqref="F2518:F2523">
    <cfRule type="cellIs" dxfId="13471" priority="3579" operator="notEqual">
      <formula>""</formula>
    </cfRule>
    <cfRule type="cellIs" dxfId="13470" priority="3580" operator="equal">
      <formula>""</formula>
    </cfRule>
  </conditionalFormatting>
  <conditionalFormatting sqref="M2518:M2528">
    <cfRule type="cellIs" dxfId="13469" priority="3577" operator="notEqual">
      <formula>""</formula>
    </cfRule>
    <cfRule type="cellIs" dxfId="13468" priority="3578" operator="equal">
      <formula>""</formula>
    </cfRule>
  </conditionalFormatting>
  <conditionalFormatting sqref="D2521:D2526">
    <cfRule type="cellIs" dxfId="13467" priority="3575" operator="notEqual">
      <formula>""</formula>
    </cfRule>
    <cfRule type="cellIs" dxfId="13466" priority="3576" operator="equal">
      <formula>""</formula>
    </cfRule>
  </conditionalFormatting>
  <conditionalFormatting sqref="Q2533:U2534 H2544:I2544 R2535 K2543 K2544:M2544 J2542:J2544 H2543 S2535:S2540 O2544:P2544 O2543 N2533:N2544 Q2535:Q2544">
    <cfRule type="cellIs" dxfId="13465" priority="3573" operator="notEqual">
      <formula>""</formula>
    </cfRule>
    <cfRule type="cellIs" dxfId="13464" priority="3574" operator="equal">
      <formula>""</formula>
    </cfRule>
  </conditionalFormatting>
  <conditionalFormatting sqref="B2533:C2542 I2533:J2534 C2543:C2544 E2533:E2537 G2533:G2537 J2535:J2540">
    <cfRule type="cellIs" dxfId="13463" priority="3571" operator="notEqual">
      <formula>""</formula>
    </cfRule>
    <cfRule type="cellIs" dxfId="13462" priority="3572" operator="equal">
      <formula>""</formula>
    </cfRule>
  </conditionalFormatting>
  <conditionalFormatting sqref="K2533:K2542">
    <cfRule type="cellIs" dxfId="13461" priority="3569" operator="notEqual">
      <formula>""</formula>
    </cfRule>
    <cfRule type="cellIs" dxfId="13460" priority="3570" operator="equal">
      <formula>""</formula>
    </cfRule>
  </conditionalFormatting>
  <conditionalFormatting sqref="D2533 D2544">
    <cfRule type="cellIs" dxfId="13459" priority="3567" operator="notEqual">
      <formula>""</formula>
    </cfRule>
    <cfRule type="cellIs" dxfId="13458" priority="3568" operator="equal">
      <formula>""</formula>
    </cfRule>
  </conditionalFormatting>
  <conditionalFormatting sqref="R2543:R2544">
    <cfRule type="cellIs" dxfId="13457" priority="3565" operator="notEqual">
      <formula>""</formula>
    </cfRule>
    <cfRule type="cellIs" dxfId="13456" priority="3566" operator="equal">
      <formula>""</formula>
    </cfRule>
  </conditionalFormatting>
  <conditionalFormatting sqref="O2539:O2542">
    <cfRule type="cellIs" dxfId="13455" priority="3563" operator="notEqual">
      <formula>""</formula>
    </cfRule>
    <cfRule type="cellIs" dxfId="13454" priority="3564" operator="equal">
      <formula>""</formula>
    </cfRule>
  </conditionalFormatting>
  <conditionalFormatting sqref="L2539:L2543">
    <cfRule type="cellIs" dxfId="13453" priority="3561" operator="notEqual">
      <formula>""</formula>
    </cfRule>
    <cfRule type="cellIs" dxfId="13452" priority="3562" operator="equal">
      <formula>""</formula>
    </cfRule>
  </conditionalFormatting>
  <conditionalFormatting sqref="D2534:D2535">
    <cfRule type="cellIs" dxfId="13451" priority="3559" operator="notEqual">
      <formula>""</formula>
    </cfRule>
    <cfRule type="cellIs" dxfId="13450" priority="3560" operator="equal">
      <formula>""</formula>
    </cfRule>
  </conditionalFormatting>
  <conditionalFormatting sqref="U2535:U2544">
    <cfRule type="cellIs" dxfId="13449" priority="3557" operator="notEqual">
      <formula>""</formula>
    </cfRule>
    <cfRule type="cellIs" dxfId="13448" priority="3558" operator="equal">
      <formula>""</formula>
    </cfRule>
  </conditionalFormatting>
  <conditionalFormatting sqref="T2535:T2544">
    <cfRule type="cellIs" dxfId="13447" priority="3555" operator="notEqual">
      <formula>""</formula>
    </cfRule>
    <cfRule type="cellIs" dxfId="13446" priority="3556" operator="equal">
      <formula>""</formula>
    </cfRule>
  </conditionalFormatting>
  <conditionalFormatting sqref="S2541:S2544">
    <cfRule type="cellIs" dxfId="13445" priority="3553" operator="notEqual">
      <formula>""</formula>
    </cfRule>
    <cfRule type="cellIs" dxfId="13444" priority="3554" operator="equal">
      <formula>""</formula>
    </cfRule>
  </conditionalFormatting>
  <conditionalFormatting sqref="H2533 H2540:H2542">
    <cfRule type="cellIs" dxfId="13443" priority="3551" operator="notEqual">
      <formula>""</formula>
    </cfRule>
    <cfRule type="cellIs" dxfId="13442" priority="3552" operator="equal">
      <formula>""</formula>
    </cfRule>
  </conditionalFormatting>
  <conditionalFormatting sqref="B2543:B2544">
    <cfRule type="cellIs" dxfId="13441" priority="3549" operator="notEqual">
      <formula>""</formula>
    </cfRule>
    <cfRule type="cellIs" dxfId="13440" priority="3550" operator="equal">
      <formula>""</formula>
    </cfRule>
  </conditionalFormatting>
  <conditionalFormatting sqref="P2533:P2543">
    <cfRule type="cellIs" dxfId="13439" priority="3547" operator="notEqual">
      <formula>""</formula>
    </cfRule>
    <cfRule type="cellIs" dxfId="13438" priority="3548" operator="equal">
      <formula>""</formula>
    </cfRule>
  </conditionalFormatting>
  <conditionalFormatting sqref="R2536:R2542">
    <cfRule type="cellIs" dxfId="13437" priority="3545" operator="notEqual">
      <formula>""</formula>
    </cfRule>
    <cfRule type="cellIs" dxfId="13436" priority="3546" operator="equal">
      <formula>""</formula>
    </cfRule>
  </conditionalFormatting>
  <conditionalFormatting sqref="I2539">
    <cfRule type="cellIs" dxfId="13435" priority="3543" operator="notEqual">
      <formula>""</formula>
    </cfRule>
    <cfRule type="cellIs" dxfId="13434" priority="3544" operator="equal">
      <formula>""</formula>
    </cfRule>
  </conditionalFormatting>
  <conditionalFormatting sqref="G2538:G2543">
    <cfRule type="cellIs" dxfId="13433" priority="3541" operator="notEqual">
      <formula>""</formula>
    </cfRule>
    <cfRule type="cellIs" dxfId="13432" priority="3542" operator="equal">
      <formula>""</formula>
    </cfRule>
  </conditionalFormatting>
  <conditionalFormatting sqref="G2544">
    <cfRule type="cellIs" dxfId="13431" priority="3539" operator="notEqual">
      <formula>""</formula>
    </cfRule>
    <cfRule type="cellIs" dxfId="13430" priority="3540" operator="equal">
      <formula>""</formula>
    </cfRule>
  </conditionalFormatting>
  <conditionalFormatting sqref="I2535:I2538">
    <cfRule type="cellIs" dxfId="13429" priority="3537" operator="notEqual">
      <formula>""</formula>
    </cfRule>
    <cfRule type="cellIs" dxfId="13428" priority="3538" operator="equal">
      <formula>""</formula>
    </cfRule>
  </conditionalFormatting>
  <conditionalFormatting sqref="I2540:I2543">
    <cfRule type="cellIs" dxfId="13427" priority="3535" operator="notEqual">
      <formula>""</formula>
    </cfRule>
    <cfRule type="cellIs" dxfId="13426" priority="3536" operator="equal">
      <formula>""</formula>
    </cfRule>
  </conditionalFormatting>
  <conditionalFormatting sqref="F2544">
    <cfRule type="cellIs" dxfId="13425" priority="3533" operator="notEqual">
      <formula>""</formula>
    </cfRule>
    <cfRule type="cellIs" dxfId="13424" priority="3534" operator="equal">
      <formula>""</formula>
    </cfRule>
  </conditionalFormatting>
  <conditionalFormatting sqref="J2541">
    <cfRule type="cellIs" dxfId="13423" priority="3531" operator="notEqual">
      <formula>""</formula>
    </cfRule>
    <cfRule type="cellIs" dxfId="13422" priority="3532" operator="equal">
      <formula>""</formula>
    </cfRule>
  </conditionalFormatting>
  <conditionalFormatting sqref="E2538:E2544">
    <cfRule type="cellIs" dxfId="13421" priority="3529" operator="notEqual">
      <formula>""</formula>
    </cfRule>
    <cfRule type="cellIs" dxfId="13420" priority="3530" operator="equal">
      <formula>""</formula>
    </cfRule>
  </conditionalFormatting>
  <conditionalFormatting sqref="F2539:F2543">
    <cfRule type="cellIs" dxfId="13419" priority="3527" operator="notEqual">
      <formula>""</formula>
    </cfRule>
    <cfRule type="cellIs" dxfId="13418" priority="3528" operator="equal">
      <formula>""</formula>
    </cfRule>
  </conditionalFormatting>
  <conditionalFormatting sqref="D2542:D2543">
    <cfRule type="cellIs" dxfId="13417" priority="3525" operator="notEqual">
      <formula>""</formula>
    </cfRule>
    <cfRule type="cellIs" dxfId="13416" priority="3526" operator="equal">
      <formula>""</formula>
    </cfRule>
  </conditionalFormatting>
  <conditionalFormatting sqref="O2533:O2538">
    <cfRule type="cellIs" dxfId="13415" priority="3523" operator="notEqual">
      <formula>""</formula>
    </cfRule>
    <cfRule type="cellIs" dxfId="13414" priority="3524" operator="equal">
      <formula>""</formula>
    </cfRule>
  </conditionalFormatting>
  <conditionalFormatting sqref="H2534">
    <cfRule type="cellIs" dxfId="13413" priority="3521" operator="notEqual">
      <formula>""</formula>
    </cfRule>
    <cfRule type="cellIs" dxfId="13412" priority="3522" operator="equal">
      <formula>""</formula>
    </cfRule>
  </conditionalFormatting>
  <conditionalFormatting sqref="H2535:H2539">
    <cfRule type="cellIs" dxfId="13411" priority="3519" operator="notEqual">
      <formula>""</formula>
    </cfRule>
    <cfRule type="cellIs" dxfId="13410" priority="3520" operator="equal">
      <formula>""</formula>
    </cfRule>
  </conditionalFormatting>
  <conditionalFormatting sqref="L2533:L2538">
    <cfRule type="cellIs" dxfId="13409" priority="3517" operator="notEqual">
      <formula>""</formula>
    </cfRule>
    <cfRule type="cellIs" dxfId="13408" priority="3518" operator="equal">
      <formula>""</formula>
    </cfRule>
  </conditionalFormatting>
  <conditionalFormatting sqref="F2533:F2538">
    <cfRule type="cellIs" dxfId="13407" priority="3515" operator="notEqual">
      <formula>""</formula>
    </cfRule>
    <cfRule type="cellIs" dxfId="13406" priority="3516" operator="equal">
      <formula>""</formula>
    </cfRule>
  </conditionalFormatting>
  <conditionalFormatting sqref="M2533:M2543">
    <cfRule type="cellIs" dxfId="13405" priority="3513" operator="notEqual">
      <formula>""</formula>
    </cfRule>
    <cfRule type="cellIs" dxfId="13404" priority="3514" operator="equal">
      <formula>""</formula>
    </cfRule>
  </conditionalFormatting>
  <conditionalFormatting sqref="D2536:D2541">
    <cfRule type="cellIs" dxfId="13403" priority="3511" operator="notEqual">
      <formula>""</formula>
    </cfRule>
    <cfRule type="cellIs" dxfId="13402" priority="3512" operator="equal">
      <formula>""</formula>
    </cfRule>
  </conditionalFormatting>
  <conditionalFormatting sqref="Q2548:U2549 H2559:I2559 R2550 K2558 K2559:M2559 J2557:J2559 H2558 S2550:S2555 O2559:P2559 O2558 N2548:N2559 Q2550:Q2559">
    <cfRule type="cellIs" dxfId="13401" priority="3509" operator="notEqual">
      <formula>""</formula>
    </cfRule>
    <cfRule type="cellIs" dxfId="13400" priority="3510" operator="equal">
      <formula>""</formula>
    </cfRule>
  </conditionalFormatting>
  <conditionalFormatting sqref="B2548:C2557 I2548:J2549 C2558:C2559 E2548:E2552 G2548:G2552 J2550:J2555">
    <cfRule type="cellIs" dxfId="13399" priority="3507" operator="notEqual">
      <formula>""</formula>
    </cfRule>
    <cfRule type="cellIs" dxfId="13398" priority="3508" operator="equal">
      <formula>""</formula>
    </cfRule>
  </conditionalFormatting>
  <conditionalFormatting sqref="K2548:K2557">
    <cfRule type="cellIs" dxfId="13397" priority="3505" operator="notEqual">
      <formula>""</formula>
    </cfRule>
    <cfRule type="cellIs" dxfId="13396" priority="3506" operator="equal">
      <formula>""</formula>
    </cfRule>
  </conditionalFormatting>
  <conditionalFormatting sqref="D2548 D2559">
    <cfRule type="cellIs" dxfId="13395" priority="3503" operator="notEqual">
      <formula>""</formula>
    </cfRule>
    <cfRule type="cellIs" dxfId="13394" priority="3504" operator="equal">
      <formula>""</formula>
    </cfRule>
  </conditionalFormatting>
  <conditionalFormatting sqref="R2558:R2559">
    <cfRule type="cellIs" dxfId="13393" priority="3501" operator="notEqual">
      <formula>""</formula>
    </cfRule>
    <cfRule type="cellIs" dxfId="13392" priority="3502" operator="equal">
      <formula>""</formula>
    </cfRule>
  </conditionalFormatting>
  <conditionalFormatting sqref="O2554:O2557">
    <cfRule type="cellIs" dxfId="13391" priority="3499" operator="notEqual">
      <formula>""</formula>
    </cfRule>
    <cfRule type="cellIs" dxfId="13390" priority="3500" operator="equal">
      <formula>""</formula>
    </cfRule>
  </conditionalFormatting>
  <conditionalFormatting sqref="L2554:L2558">
    <cfRule type="cellIs" dxfId="13389" priority="3497" operator="notEqual">
      <formula>""</formula>
    </cfRule>
    <cfRule type="cellIs" dxfId="13388" priority="3498" operator="equal">
      <formula>""</formula>
    </cfRule>
  </conditionalFormatting>
  <conditionalFormatting sqref="D2549:D2550">
    <cfRule type="cellIs" dxfId="13387" priority="3495" operator="notEqual">
      <formula>""</formula>
    </cfRule>
    <cfRule type="cellIs" dxfId="13386" priority="3496" operator="equal">
      <formula>""</formula>
    </cfRule>
  </conditionalFormatting>
  <conditionalFormatting sqref="U2550:U2559">
    <cfRule type="cellIs" dxfId="13385" priority="3493" operator="notEqual">
      <formula>""</formula>
    </cfRule>
    <cfRule type="cellIs" dxfId="13384" priority="3494" operator="equal">
      <formula>""</formula>
    </cfRule>
  </conditionalFormatting>
  <conditionalFormatting sqref="T2550:T2559">
    <cfRule type="cellIs" dxfId="13383" priority="3491" operator="notEqual">
      <formula>""</formula>
    </cfRule>
    <cfRule type="cellIs" dxfId="13382" priority="3492" operator="equal">
      <formula>""</formula>
    </cfRule>
  </conditionalFormatting>
  <conditionalFormatting sqref="S2556:S2559">
    <cfRule type="cellIs" dxfId="13381" priority="3489" operator="notEqual">
      <formula>""</formula>
    </cfRule>
    <cfRule type="cellIs" dxfId="13380" priority="3490" operator="equal">
      <formula>""</formula>
    </cfRule>
  </conditionalFormatting>
  <conditionalFormatting sqref="H2548 H2555:H2557">
    <cfRule type="cellIs" dxfId="13379" priority="3487" operator="notEqual">
      <formula>""</formula>
    </cfRule>
    <cfRule type="cellIs" dxfId="13378" priority="3488" operator="equal">
      <formula>""</formula>
    </cfRule>
  </conditionalFormatting>
  <conditionalFormatting sqref="B2558:B2559">
    <cfRule type="cellIs" dxfId="13377" priority="3485" operator="notEqual">
      <formula>""</formula>
    </cfRule>
    <cfRule type="cellIs" dxfId="13376" priority="3486" operator="equal">
      <formula>""</formula>
    </cfRule>
  </conditionalFormatting>
  <conditionalFormatting sqref="P2548:P2558">
    <cfRule type="cellIs" dxfId="13375" priority="3483" operator="notEqual">
      <formula>""</formula>
    </cfRule>
    <cfRule type="cellIs" dxfId="13374" priority="3484" operator="equal">
      <formula>""</formula>
    </cfRule>
  </conditionalFormatting>
  <conditionalFormatting sqref="R2551:R2557">
    <cfRule type="cellIs" dxfId="13373" priority="3481" operator="notEqual">
      <formula>""</formula>
    </cfRule>
    <cfRule type="cellIs" dxfId="13372" priority="3482" operator="equal">
      <formula>""</formula>
    </cfRule>
  </conditionalFormatting>
  <conditionalFormatting sqref="I2554">
    <cfRule type="cellIs" dxfId="13371" priority="3479" operator="notEqual">
      <formula>""</formula>
    </cfRule>
    <cfRule type="cellIs" dxfId="13370" priority="3480" operator="equal">
      <formula>""</formula>
    </cfRule>
  </conditionalFormatting>
  <conditionalFormatting sqref="G2553:G2558">
    <cfRule type="cellIs" dxfId="13369" priority="3477" operator="notEqual">
      <formula>""</formula>
    </cfRule>
    <cfRule type="cellIs" dxfId="13368" priority="3478" operator="equal">
      <formula>""</formula>
    </cfRule>
  </conditionalFormatting>
  <conditionalFormatting sqref="G2559">
    <cfRule type="cellIs" dxfId="13367" priority="3475" operator="notEqual">
      <formula>""</formula>
    </cfRule>
    <cfRule type="cellIs" dxfId="13366" priority="3476" operator="equal">
      <formula>""</formula>
    </cfRule>
  </conditionalFormatting>
  <conditionalFormatting sqref="I2550:I2553">
    <cfRule type="cellIs" dxfId="13365" priority="3473" operator="notEqual">
      <formula>""</formula>
    </cfRule>
    <cfRule type="cellIs" dxfId="13364" priority="3474" operator="equal">
      <formula>""</formula>
    </cfRule>
  </conditionalFormatting>
  <conditionalFormatting sqref="I2555:I2558">
    <cfRule type="cellIs" dxfId="13363" priority="3471" operator="notEqual">
      <formula>""</formula>
    </cfRule>
    <cfRule type="cellIs" dxfId="13362" priority="3472" operator="equal">
      <formula>""</formula>
    </cfRule>
  </conditionalFormatting>
  <conditionalFormatting sqref="F2559">
    <cfRule type="cellIs" dxfId="13361" priority="3469" operator="notEqual">
      <formula>""</formula>
    </cfRule>
    <cfRule type="cellIs" dxfId="13360" priority="3470" operator="equal">
      <formula>""</formula>
    </cfRule>
  </conditionalFormatting>
  <conditionalFormatting sqref="J2556">
    <cfRule type="cellIs" dxfId="13359" priority="3467" operator="notEqual">
      <formula>""</formula>
    </cfRule>
    <cfRule type="cellIs" dxfId="13358" priority="3468" operator="equal">
      <formula>""</formula>
    </cfRule>
  </conditionalFormatting>
  <conditionalFormatting sqref="E2553:E2559">
    <cfRule type="cellIs" dxfId="13357" priority="3465" operator="notEqual">
      <formula>""</formula>
    </cfRule>
    <cfRule type="cellIs" dxfId="13356" priority="3466" operator="equal">
      <formula>""</formula>
    </cfRule>
  </conditionalFormatting>
  <conditionalFormatting sqref="F2554:F2558">
    <cfRule type="cellIs" dxfId="13355" priority="3463" operator="notEqual">
      <formula>""</formula>
    </cfRule>
    <cfRule type="cellIs" dxfId="13354" priority="3464" operator="equal">
      <formula>""</formula>
    </cfRule>
  </conditionalFormatting>
  <conditionalFormatting sqref="D2557:D2558">
    <cfRule type="cellIs" dxfId="13353" priority="3461" operator="notEqual">
      <formula>""</formula>
    </cfRule>
    <cfRule type="cellIs" dxfId="13352" priority="3462" operator="equal">
      <formula>""</formula>
    </cfRule>
  </conditionalFormatting>
  <conditionalFormatting sqref="O2548:O2553">
    <cfRule type="cellIs" dxfId="13351" priority="3459" operator="notEqual">
      <formula>""</formula>
    </cfRule>
    <cfRule type="cellIs" dxfId="13350" priority="3460" operator="equal">
      <formula>""</formula>
    </cfRule>
  </conditionalFormatting>
  <conditionalFormatting sqref="H2549">
    <cfRule type="cellIs" dxfId="13349" priority="3457" operator="notEqual">
      <formula>""</formula>
    </cfRule>
    <cfRule type="cellIs" dxfId="13348" priority="3458" operator="equal">
      <formula>""</formula>
    </cfRule>
  </conditionalFormatting>
  <conditionalFormatting sqref="H2550:H2554">
    <cfRule type="cellIs" dxfId="13347" priority="3455" operator="notEqual">
      <formula>""</formula>
    </cfRule>
    <cfRule type="cellIs" dxfId="13346" priority="3456" operator="equal">
      <formula>""</formula>
    </cfRule>
  </conditionalFormatting>
  <conditionalFormatting sqref="L2548:L2553">
    <cfRule type="cellIs" dxfId="13345" priority="3453" operator="notEqual">
      <formula>""</formula>
    </cfRule>
    <cfRule type="cellIs" dxfId="13344" priority="3454" operator="equal">
      <formula>""</formula>
    </cfRule>
  </conditionalFormatting>
  <conditionalFormatting sqref="F2548:F2553">
    <cfRule type="cellIs" dxfId="13343" priority="3451" operator="notEqual">
      <formula>""</formula>
    </cfRule>
    <cfRule type="cellIs" dxfId="13342" priority="3452" operator="equal">
      <formula>""</formula>
    </cfRule>
  </conditionalFormatting>
  <conditionalFormatting sqref="M2548:M2558">
    <cfRule type="cellIs" dxfId="13341" priority="3449" operator="notEqual">
      <formula>""</formula>
    </cfRule>
    <cfRule type="cellIs" dxfId="13340" priority="3450" operator="equal">
      <formula>""</formula>
    </cfRule>
  </conditionalFormatting>
  <conditionalFormatting sqref="D2551:D2556">
    <cfRule type="cellIs" dxfId="13339" priority="3447" operator="notEqual">
      <formula>""</formula>
    </cfRule>
    <cfRule type="cellIs" dxfId="13338" priority="3448" operator="equal">
      <formula>""</formula>
    </cfRule>
  </conditionalFormatting>
  <conditionalFormatting sqref="Q2563:U2564 H2574:I2574 R2565 K2573 K2574:M2574 J2572:J2574 H2573 S2565:S2570 O2574:P2574 O2573 N2563:N2574 Q2565:Q2574">
    <cfRule type="cellIs" dxfId="13337" priority="3445" operator="notEqual">
      <formula>""</formula>
    </cfRule>
    <cfRule type="cellIs" dxfId="13336" priority="3446" operator="equal">
      <formula>""</formula>
    </cfRule>
  </conditionalFormatting>
  <conditionalFormatting sqref="B2563:C2572 I2563:J2564 C2573:C2574 E2563:E2567 G2563:G2567 J2565:J2570">
    <cfRule type="cellIs" dxfId="13335" priority="3443" operator="notEqual">
      <formula>""</formula>
    </cfRule>
    <cfRule type="cellIs" dxfId="13334" priority="3444" operator="equal">
      <formula>""</formula>
    </cfRule>
  </conditionalFormatting>
  <conditionalFormatting sqref="K2563:K2572">
    <cfRule type="cellIs" dxfId="13333" priority="3441" operator="notEqual">
      <formula>""</formula>
    </cfRule>
    <cfRule type="cellIs" dxfId="13332" priority="3442" operator="equal">
      <formula>""</formula>
    </cfRule>
  </conditionalFormatting>
  <conditionalFormatting sqref="D2563 D2574">
    <cfRule type="cellIs" dxfId="13331" priority="3439" operator="notEqual">
      <formula>""</formula>
    </cfRule>
    <cfRule type="cellIs" dxfId="13330" priority="3440" operator="equal">
      <formula>""</formula>
    </cfRule>
  </conditionalFormatting>
  <conditionalFormatting sqref="R2573:R2574">
    <cfRule type="cellIs" dxfId="13329" priority="3437" operator="notEqual">
      <formula>""</formula>
    </cfRule>
    <cfRule type="cellIs" dxfId="13328" priority="3438" operator="equal">
      <formula>""</formula>
    </cfRule>
  </conditionalFormatting>
  <conditionalFormatting sqref="O2569:O2572">
    <cfRule type="cellIs" dxfId="13327" priority="3435" operator="notEqual">
      <formula>""</formula>
    </cfRule>
    <cfRule type="cellIs" dxfId="13326" priority="3436" operator="equal">
      <formula>""</formula>
    </cfRule>
  </conditionalFormatting>
  <conditionalFormatting sqref="L2569:L2573">
    <cfRule type="cellIs" dxfId="13325" priority="3433" operator="notEqual">
      <formula>""</formula>
    </cfRule>
    <cfRule type="cellIs" dxfId="13324" priority="3434" operator="equal">
      <formula>""</formula>
    </cfRule>
  </conditionalFormatting>
  <conditionalFormatting sqref="D2564:D2565">
    <cfRule type="cellIs" dxfId="13323" priority="3431" operator="notEqual">
      <formula>""</formula>
    </cfRule>
    <cfRule type="cellIs" dxfId="13322" priority="3432" operator="equal">
      <formula>""</formula>
    </cfRule>
  </conditionalFormatting>
  <conditionalFormatting sqref="U2565:U2574">
    <cfRule type="cellIs" dxfId="13321" priority="3429" operator="notEqual">
      <formula>""</formula>
    </cfRule>
    <cfRule type="cellIs" dxfId="13320" priority="3430" operator="equal">
      <formula>""</formula>
    </cfRule>
  </conditionalFormatting>
  <conditionalFormatting sqref="T2565:T2574">
    <cfRule type="cellIs" dxfId="13319" priority="3427" operator="notEqual">
      <formula>""</formula>
    </cfRule>
    <cfRule type="cellIs" dxfId="13318" priority="3428" operator="equal">
      <formula>""</formula>
    </cfRule>
  </conditionalFormatting>
  <conditionalFormatting sqref="S2571:S2574">
    <cfRule type="cellIs" dxfId="13317" priority="3425" operator="notEqual">
      <formula>""</formula>
    </cfRule>
    <cfRule type="cellIs" dxfId="13316" priority="3426" operator="equal">
      <formula>""</formula>
    </cfRule>
  </conditionalFormatting>
  <conditionalFormatting sqref="H2563 H2570:H2572">
    <cfRule type="cellIs" dxfId="13315" priority="3423" operator="notEqual">
      <formula>""</formula>
    </cfRule>
    <cfRule type="cellIs" dxfId="13314" priority="3424" operator="equal">
      <formula>""</formula>
    </cfRule>
  </conditionalFormatting>
  <conditionalFormatting sqref="B2573:B2574">
    <cfRule type="cellIs" dxfId="13313" priority="3421" operator="notEqual">
      <formula>""</formula>
    </cfRule>
    <cfRule type="cellIs" dxfId="13312" priority="3422" operator="equal">
      <formula>""</formula>
    </cfRule>
  </conditionalFormatting>
  <conditionalFormatting sqref="P2563:P2573">
    <cfRule type="cellIs" dxfId="13311" priority="3419" operator="notEqual">
      <formula>""</formula>
    </cfRule>
    <cfRule type="cellIs" dxfId="13310" priority="3420" operator="equal">
      <formula>""</formula>
    </cfRule>
  </conditionalFormatting>
  <conditionalFormatting sqref="R2566:R2572">
    <cfRule type="cellIs" dxfId="13309" priority="3417" operator="notEqual">
      <formula>""</formula>
    </cfRule>
    <cfRule type="cellIs" dxfId="13308" priority="3418" operator="equal">
      <formula>""</formula>
    </cfRule>
  </conditionalFormatting>
  <conditionalFormatting sqref="I2569">
    <cfRule type="cellIs" dxfId="13307" priority="3415" operator="notEqual">
      <formula>""</formula>
    </cfRule>
    <cfRule type="cellIs" dxfId="13306" priority="3416" operator="equal">
      <formula>""</formula>
    </cfRule>
  </conditionalFormatting>
  <conditionalFormatting sqref="G2568:G2573">
    <cfRule type="cellIs" dxfId="13305" priority="3413" operator="notEqual">
      <formula>""</formula>
    </cfRule>
    <cfRule type="cellIs" dxfId="13304" priority="3414" operator="equal">
      <formula>""</formula>
    </cfRule>
  </conditionalFormatting>
  <conditionalFormatting sqref="G2574">
    <cfRule type="cellIs" dxfId="13303" priority="3411" operator="notEqual">
      <formula>""</formula>
    </cfRule>
    <cfRule type="cellIs" dxfId="13302" priority="3412" operator="equal">
      <formula>""</formula>
    </cfRule>
  </conditionalFormatting>
  <conditionalFormatting sqref="I2565:I2568">
    <cfRule type="cellIs" dxfId="13301" priority="3409" operator="notEqual">
      <formula>""</formula>
    </cfRule>
    <cfRule type="cellIs" dxfId="13300" priority="3410" operator="equal">
      <formula>""</formula>
    </cfRule>
  </conditionalFormatting>
  <conditionalFormatting sqref="I2570:I2573">
    <cfRule type="cellIs" dxfId="13299" priority="3407" operator="notEqual">
      <formula>""</formula>
    </cfRule>
    <cfRule type="cellIs" dxfId="13298" priority="3408" operator="equal">
      <formula>""</formula>
    </cfRule>
  </conditionalFormatting>
  <conditionalFormatting sqref="F2574">
    <cfRule type="cellIs" dxfId="13297" priority="3405" operator="notEqual">
      <formula>""</formula>
    </cfRule>
    <cfRule type="cellIs" dxfId="13296" priority="3406" operator="equal">
      <formula>""</formula>
    </cfRule>
  </conditionalFormatting>
  <conditionalFormatting sqref="J2571">
    <cfRule type="cellIs" dxfId="13295" priority="3403" operator="notEqual">
      <formula>""</formula>
    </cfRule>
    <cfRule type="cellIs" dxfId="13294" priority="3404" operator="equal">
      <formula>""</formula>
    </cfRule>
  </conditionalFormatting>
  <conditionalFormatting sqref="E2568:E2574">
    <cfRule type="cellIs" dxfId="13293" priority="3401" operator="notEqual">
      <formula>""</formula>
    </cfRule>
    <cfRule type="cellIs" dxfId="13292" priority="3402" operator="equal">
      <formula>""</formula>
    </cfRule>
  </conditionalFormatting>
  <conditionalFormatting sqref="F2569:F2573">
    <cfRule type="cellIs" dxfId="13291" priority="3399" operator="notEqual">
      <formula>""</formula>
    </cfRule>
    <cfRule type="cellIs" dxfId="13290" priority="3400" operator="equal">
      <formula>""</formula>
    </cfRule>
  </conditionalFormatting>
  <conditionalFormatting sqref="D2572:D2573">
    <cfRule type="cellIs" dxfId="13289" priority="3397" operator="notEqual">
      <formula>""</formula>
    </cfRule>
    <cfRule type="cellIs" dxfId="13288" priority="3398" operator="equal">
      <formula>""</formula>
    </cfRule>
  </conditionalFormatting>
  <conditionalFormatting sqref="O2563:O2568">
    <cfRule type="cellIs" dxfId="13287" priority="3395" operator="notEqual">
      <formula>""</formula>
    </cfRule>
    <cfRule type="cellIs" dxfId="13286" priority="3396" operator="equal">
      <formula>""</formula>
    </cfRule>
  </conditionalFormatting>
  <conditionalFormatting sqref="H2564">
    <cfRule type="cellIs" dxfId="13285" priority="3393" operator="notEqual">
      <formula>""</formula>
    </cfRule>
    <cfRule type="cellIs" dxfId="13284" priority="3394" operator="equal">
      <formula>""</formula>
    </cfRule>
  </conditionalFormatting>
  <conditionalFormatting sqref="H2565:H2569">
    <cfRule type="cellIs" dxfId="13283" priority="3391" operator="notEqual">
      <formula>""</formula>
    </cfRule>
    <cfRule type="cellIs" dxfId="13282" priority="3392" operator="equal">
      <formula>""</formula>
    </cfRule>
  </conditionalFormatting>
  <conditionalFormatting sqref="L2563:L2568">
    <cfRule type="cellIs" dxfId="13281" priority="3389" operator="notEqual">
      <formula>""</formula>
    </cfRule>
    <cfRule type="cellIs" dxfId="13280" priority="3390" operator="equal">
      <formula>""</formula>
    </cfRule>
  </conditionalFormatting>
  <conditionalFormatting sqref="F2563:F2568">
    <cfRule type="cellIs" dxfId="13279" priority="3387" operator="notEqual">
      <formula>""</formula>
    </cfRule>
    <cfRule type="cellIs" dxfId="13278" priority="3388" operator="equal">
      <formula>""</formula>
    </cfRule>
  </conditionalFormatting>
  <conditionalFormatting sqref="M2563:M2573">
    <cfRule type="cellIs" dxfId="13277" priority="3385" operator="notEqual">
      <formula>""</formula>
    </cfRule>
    <cfRule type="cellIs" dxfId="13276" priority="3386" operator="equal">
      <formula>""</formula>
    </cfRule>
  </conditionalFormatting>
  <conditionalFormatting sqref="D2566:D2571">
    <cfRule type="cellIs" dxfId="13275" priority="3383" operator="notEqual">
      <formula>""</formula>
    </cfRule>
    <cfRule type="cellIs" dxfId="13274" priority="3384" operator="equal">
      <formula>""</formula>
    </cfRule>
  </conditionalFormatting>
  <conditionalFormatting sqref="Q2578:U2579 H2589:I2589 R2580 K2588 K2589:M2589 J2587:J2589 H2588 S2580:S2585 O2589:P2589 O2588 N2578:N2589 Q2580:Q2589">
    <cfRule type="cellIs" dxfId="13273" priority="3381" operator="notEqual">
      <formula>""</formula>
    </cfRule>
    <cfRule type="cellIs" dxfId="13272" priority="3382" operator="equal">
      <formula>""</formula>
    </cfRule>
  </conditionalFormatting>
  <conditionalFormatting sqref="B2578:C2587 I2578:J2579 C2588:C2589 E2578:E2582 G2578:G2582 J2580:J2585">
    <cfRule type="cellIs" dxfId="13271" priority="3379" operator="notEqual">
      <formula>""</formula>
    </cfRule>
    <cfRule type="cellIs" dxfId="13270" priority="3380" operator="equal">
      <formula>""</formula>
    </cfRule>
  </conditionalFormatting>
  <conditionalFormatting sqref="K2578:K2587">
    <cfRule type="cellIs" dxfId="13269" priority="3377" operator="notEqual">
      <formula>""</formula>
    </cfRule>
    <cfRule type="cellIs" dxfId="13268" priority="3378" operator="equal">
      <formula>""</formula>
    </cfRule>
  </conditionalFormatting>
  <conditionalFormatting sqref="D2578 D2589">
    <cfRule type="cellIs" dxfId="13267" priority="3375" operator="notEqual">
      <formula>""</formula>
    </cfRule>
    <cfRule type="cellIs" dxfId="13266" priority="3376" operator="equal">
      <formula>""</formula>
    </cfRule>
  </conditionalFormatting>
  <conditionalFormatting sqref="R2588:R2589">
    <cfRule type="cellIs" dxfId="13265" priority="3373" operator="notEqual">
      <formula>""</formula>
    </cfRule>
    <cfRule type="cellIs" dxfId="13264" priority="3374" operator="equal">
      <formula>""</formula>
    </cfRule>
  </conditionalFormatting>
  <conditionalFormatting sqref="O2584:O2587">
    <cfRule type="cellIs" dxfId="13263" priority="3371" operator="notEqual">
      <formula>""</formula>
    </cfRule>
    <cfRule type="cellIs" dxfId="13262" priority="3372" operator="equal">
      <formula>""</formula>
    </cfRule>
  </conditionalFormatting>
  <conditionalFormatting sqref="L2584:L2588">
    <cfRule type="cellIs" dxfId="13261" priority="3369" operator="notEqual">
      <formula>""</formula>
    </cfRule>
    <cfRule type="cellIs" dxfId="13260" priority="3370" operator="equal">
      <formula>""</formula>
    </cfRule>
  </conditionalFormatting>
  <conditionalFormatting sqref="D2579:D2580">
    <cfRule type="cellIs" dxfId="13259" priority="3367" operator="notEqual">
      <formula>""</formula>
    </cfRule>
    <cfRule type="cellIs" dxfId="13258" priority="3368" operator="equal">
      <formula>""</formula>
    </cfRule>
  </conditionalFormatting>
  <conditionalFormatting sqref="U2580:U2589">
    <cfRule type="cellIs" dxfId="13257" priority="3365" operator="notEqual">
      <formula>""</formula>
    </cfRule>
    <cfRule type="cellIs" dxfId="13256" priority="3366" operator="equal">
      <formula>""</formula>
    </cfRule>
  </conditionalFormatting>
  <conditionalFormatting sqref="T2580:T2589">
    <cfRule type="cellIs" dxfId="13255" priority="3363" operator="notEqual">
      <formula>""</formula>
    </cfRule>
    <cfRule type="cellIs" dxfId="13254" priority="3364" operator="equal">
      <formula>""</formula>
    </cfRule>
  </conditionalFormatting>
  <conditionalFormatting sqref="S2586:S2589">
    <cfRule type="cellIs" dxfId="13253" priority="3361" operator="notEqual">
      <formula>""</formula>
    </cfRule>
    <cfRule type="cellIs" dxfId="13252" priority="3362" operator="equal">
      <formula>""</formula>
    </cfRule>
  </conditionalFormatting>
  <conditionalFormatting sqref="H2578 H2585:H2587">
    <cfRule type="cellIs" dxfId="13251" priority="3359" operator="notEqual">
      <formula>""</formula>
    </cfRule>
    <cfRule type="cellIs" dxfId="13250" priority="3360" operator="equal">
      <formula>""</formula>
    </cfRule>
  </conditionalFormatting>
  <conditionalFormatting sqref="B2588:B2589">
    <cfRule type="cellIs" dxfId="13249" priority="3357" operator="notEqual">
      <formula>""</formula>
    </cfRule>
    <cfRule type="cellIs" dxfId="13248" priority="3358" operator="equal">
      <formula>""</formula>
    </cfRule>
  </conditionalFormatting>
  <conditionalFormatting sqref="P2578:P2588">
    <cfRule type="cellIs" dxfId="13247" priority="3355" operator="notEqual">
      <formula>""</formula>
    </cfRule>
    <cfRule type="cellIs" dxfId="13246" priority="3356" operator="equal">
      <formula>""</formula>
    </cfRule>
  </conditionalFormatting>
  <conditionalFormatting sqref="R2581:R2587">
    <cfRule type="cellIs" dxfId="13245" priority="3353" operator="notEqual">
      <formula>""</formula>
    </cfRule>
    <cfRule type="cellIs" dxfId="13244" priority="3354" operator="equal">
      <formula>""</formula>
    </cfRule>
  </conditionalFormatting>
  <conditionalFormatting sqref="I2584">
    <cfRule type="cellIs" dxfId="13243" priority="3351" operator="notEqual">
      <formula>""</formula>
    </cfRule>
    <cfRule type="cellIs" dxfId="13242" priority="3352" operator="equal">
      <formula>""</formula>
    </cfRule>
  </conditionalFormatting>
  <conditionalFormatting sqref="G2583:G2588">
    <cfRule type="cellIs" dxfId="13241" priority="3349" operator="notEqual">
      <formula>""</formula>
    </cfRule>
    <cfRule type="cellIs" dxfId="13240" priority="3350" operator="equal">
      <formula>""</formula>
    </cfRule>
  </conditionalFormatting>
  <conditionalFormatting sqref="G2589">
    <cfRule type="cellIs" dxfId="13239" priority="3347" operator="notEqual">
      <formula>""</formula>
    </cfRule>
    <cfRule type="cellIs" dxfId="13238" priority="3348" operator="equal">
      <formula>""</formula>
    </cfRule>
  </conditionalFormatting>
  <conditionalFormatting sqref="I2580:I2583">
    <cfRule type="cellIs" dxfId="13237" priority="3345" operator="notEqual">
      <formula>""</formula>
    </cfRule>
    <cfRule type="cellIs" dxfId="13236" priority="3346" operator="equal">
      <formula>""</formula>
    </cfRule>
  </conditionalFormatting>
  <conditionalFormatting sqref="I2585:I2588">
    <cfRule type="cellIs" dxfId="13235" priority="3343" operator="notEqual">
      <formula>""</formula>
    </cfRule>
    <cfRule type="cellIs" dxfId="13234" priority="3344" operator="equal">
      <formula>""</formula>
    </cfRule>
  </conditionalFormatting>
  <conditionalFormatting sqref="F2589">
    <cfRule type="cellIs" dxfId="13233" priority="3341" operator="notEqual">
      <formula>""</formula>
    </cfRule>
    <cfRule type="cellIs" dxfId="13232" priority="3342" operator="equal">
      <formula>""</formula>
    </cfRule>
  </conditionalFormatting>
  <conditionalFormatting sqref="J2586">
    <cfRule type="cellIs" dxfId="13231" priority="3339" operator="notEqual">
      <formula>""</formula>
    </cfRule>
    <cfRule type="cellIs" dxfId="13230" priority="3340" operator="equal">
      <formula>""</formula>
    </cfRule>
  </conditionalFormatting>
  <conditionalFormatting sqref="E2583:E2589">
    <cfRule type="cellIs" dxfId="13229" priority="3337" operator="notEqual">
      <formula>""</formula>
    </cfRule>
    <cfRule type="cellIs" dxfId="13228" priority="3338" operator="equal">
      <formula>""</formula>
    </cfRule>
  </conditionalFormatting>
  <conditionalFormatting sqref="F2584:F2588">
    <cfRule type="cellIs" dxfId="13227" priority="3335" operator="notEqual">
      <formula>""</formula>
    </cfRule>
    <cfRule type="cellIs" dxfId="13226" priority="3336" operator="equal">
      <formula>""</formula>
    </cfRule>
  </conditionalFormatting>
  <conditionalFormatting sqref="D2587:D2588">
    <cfRule type="cellIs" dxfId="13225" priority="3333" operator="notEqual">
      <formula>""</formula>
    </cfRule>
    <cfRule type="cellIs" dxfId="13224" priority="3334" operator="equal">
      <formula>""</formula>
    </cfRule>
  </conditionalFormatting>
  <conditionalFormatting sqref="O2578:O2583">
    <cfRule type="cellIs" dxfId="13223" priority="3331" operator="notEqual">
      <formula>""</formula>
    </cfRule>
    <cfRule type="cellIs" dxfId="13222" priority="3332" operator="equal">
      <formula>""</formula>
    </cfRule>
  </conditionalFormatting>
  <conditionalFormatting sqref="H2579">
    <cfRule type="cellIs" dxfId="13221" priority="3329" operator="notEqual">
      <formula>""</formula>
    </cfRule>
    <cfRule type="cellIs" dxfId="13220" priority="3330" operator="equal">
      <formula>""</formula>
    </cfRule>
  </conditionalFormatting>
  <conditionalFormatting sqref="H2580:H2584">
    <cfRule type="cellIs" dxfId="13219" priority="3327" operator="notEqual">
      <formula>""</formula>
    </cfRule>
    <cfRule type="cellIs" dxfId="13218" priority="3328" operator="equal">
      <formula>""</formula>
    </cfRule>
  </conditionalFormatting>
  <conditionalFormatting sqref="L2578:L2583">
    <cfRule type="cellIs" dxfId="13217" priority="3325" operator="notEqual">
      <formula>""</formula>
    </cfRule>
    <cfRule type="cellIs" dxfId="13216" priority="3326" operator="equal">
      <formula>""</formula>
    </cfRule>
  </conditionalFormatting>
  <conditionalFormatting sqref="F2578:F2583">
    <cfRule type="cellIs" dxfId="13215" priority="3323" operator="notEqual">
      <formula>""</formula>
    </cfRule>
    <cfRule type="cellIs" dxfId="13214" priority="3324" operator="equal">
      <formula>""</formula>
    </cfRule>
  </conditionalFormatting>
  <conditionalFormatting sqref="M2578:M2588">
    <cfRule type="cellIs" dxfId="13213" priority="3321" operator="notEqual">
      <formula>""</formula>
    </cfRule>
    <cfRule type="cellIs" dxfId="13212" priority="3322" operator="equal">
      <formula>""</formula>
    </cfRule>
  </conditionalFormatting>
  <conditionalFormatting sqref="D2581:D2586">
    <cfRule type="cellIs" dxfId="13211" priority="3319" operator="notEqual">
      <formula>""</formula>
    </cfRule>
    <cfRule type="cellIs" dxfId="13210" priority="3320" operator="equal">
      <formula>""</formula>
    </cfRule>
  </conditionalFormatting>
  <conditionalFormatting sqref="Q2593:U2594 H2604:I2604 R2595 K2603 K2604:M2604 J2602:J2604 H2603 S2595:S2600 O2604:P2604 O2603 N2593:N2604 Q2595:Q2604">
    <cfRule type="cellIs" dxfId="13209" priority="3317" operator="notEqual">
      <formula>""</formula>
    </cfRule>
    <cfRule type="cellIs" dxfId="13208" priority="3318" operator="equal">
      <formula>""</formula>
    </cfRule>
  </conditionalFormatting>
  <conditionalFormatting sqref="B2593:C2602 I2593:J2594 C2603:C2604 E2593:E2597 G2593:G2597 J2595:J2600">
    <cfRule type="cellIs" dxfId="13207" priority="3315" operator="notEqual">
      <formula>""</formula>
    </cfRule>
    <cfRule type="cellIs" dxfId="13206" priority="3316" operator="equal">
      <formula>""</formula>
    </cfRule>
  </conditionalFormatting>
  <conditionalFormatting sqref="K2593:K2602">
    <cfRule type="cellIs" dxfId="13205" priority="3313" operator="notEqual">
      <formula>""</formula>
    </cfRule>
    <cfRule type="cellIs" dxfId="13204" priority="3314" operator="equal">
      <formula>""</formula>
    </cfRule>
  </conditionalFormatting>
  <conditionalFormatting sqref="D2593 D2604">
    <cfRule type="cellIs" dxfId="13203" priority="3311" operator="notEqual">
      <formula>""</formula>
    </cfRule>
    <cfRule type="cellIs" dxfId="13202" priority="3312" operator="equal">
      <formula>""</formula>
    </cfRule>
  </conditionalFormatting>
  <conditionalFormatting sqref="R2603:R2604">
    <cfRule type="cellIs" dxfId="13201" priority="3309" operator="notEqual">
      <formula>""</formula>
    </cfRule>
    <cfRule type="cellIs" dxfId="13200" priority="3310" operator="equal">
      <formula>""</formula>
    </cfRule>
  </conditionalFormatting>
  <conditionalFormatting sqref="O2599:O2602">
    <cfRule type="cellIs" dxfId="13199" priority="3307" operator="notEqual">
      <formula>""</formula>
    </cfRule>
    <cfRule type="cellIs" dxfId="13198" priority="3308" operator="equal">
      <formula>""</formula>
    </cfRule>
  </conditionalFormatting>
  <conditionalFormatting sqref="L2599:L2603">
    <cfRule type="cellIs" dxfId="13197" priority="3305" operator="notEqual">
      <formula>""</formula>
    </cfRule>
    <cfRule type="cellIs" dxfId="13196" priority="3306" operator="equal">
      <formula>""</formula>
    </cfRule>
  </conditionalFormatting>
  <conditionalFormatting sqref="D2594:D2595">
    <cfRule type="cellIs" dxfId="13195" priority="3303" operator="notEqual">
      <formula>""</formula>
    </cfRule>
    <cfRule type="cellIs" dxfId="13194" priority="3304" operator="equal">
      <formula>""</formula>
    </cfRule>
  </conditionalFormatting>
  <conditionalFormatting sqref="U2595:U2604">
    <cfRule type="cellIs" dxfId="13193" priority="3301" operator="notEqual">
      <formula>""</formula>
    </cfRule>
    <cfRule type="cellIs" dxfId="13192" priority="3302" operator="equal">
      <formula>""</formula>
    </cfRule>
  </conditionalFormatting>
  <conditionalFormatting sqref="T2595:T2604">
    <cfRule type="cellIs" dxfId="13191" priority="3299" operator="notEqual">
      <formula>""</formula>
    </cfRule>
    <cfRule type="cellIs" dxfId="13190" priority="3300" operator="equal">
      <formula>""</formula>
    </cfRule>
  </conditionalFormatting>
  <conditionalFormatting sqref="S2601:S2604">
    <cfRule type="cellIs" dxfId="13189" priority="3297" operator="notEqual">
      <formula>""</formula>
    </cfRule>
    <cfRule type="cellIs" dxfId="13188" priority="3298" operator="equal">
      <formula>""</formula>
    </cfRule>
  </conditionalFormatting>
  <conditionalFormatting sqref="H2593 H2600:H2602">
    <cfRule type="cellIs" dxfId="13187" priority="3295" operator="notEqual">
      <formula>""</formula>
    </cfRule>
    <cfRule type="cellIs" dxfId="13186" priority="3296" operator="equal">
      <formula>""</formula>
    </cfRule>
  </conditionalFormatting>
  <conditionalFormatting sqref="B2603:B2604">
    <cfRule type="cellIs" dxfId="13185" priority="3293" operator="notEqual">
      <formula>""</formula>
    </cfRule>
    <cfRule type="cellIs" dxfId="13184" priority="3294" operator="equal">
      <formula>""</formula>
    </cfRule>
  </conditionalFormatting>
  <conditionalFormatting sqref="P2593:P2603">
    <cfRule type="cellIs" dxfId="13183" priority="3291" operator="notEqual">
      <formula>""</formula>
    </cfRule>
    <cfRule type="cellIs" dxfId="13182" priority="3292" operator="equal">
      <formula>""</formula>
    </cfRule>
  </conditionalFormatting>
  <conditionalFormatting sqref="R2596:R2602">
    <cfRule type="cellIs" dxfId="13181" priority="3289" operator="notEqual">
      <formula>""</formula>
    </cfRule>
    <cfRule type="cellIs" dxfId="13180" priority="3290" operator="equal">
      <formula>""</formula>
    </cfRule>
  </conditionalFormatting>
  <conditionalFormatting sqref="I2599">
    <cfRule type="cellIs" dxfId="13179" priority="3287" operator="notEqual">
      <formula>""</formula>
    </cfRule>
    <cfRule type="cellIs" dxfId="13178" priority="3288" operator="equal">
      <formula>""</formula>
    </cfRule>
  </conditionalFormatting>
  <conditionalFormatting sqref="G2598:G2603">
    <cfRule type="cellIs" dxfId="13177" priority="3285" operator="notEqual">
      <formula>""</formula>
    </cfRule>
    <cfRule type="cellIs" dxfId="13176" priority="3286" operator="equal">
      <formula>""</formula>
    </cfRule>
  </conditionalFormatting>
  <conditionalFormatting sqref="G2604">
    <cfRule type="cellIs" dxfId="13175" priority="3283" operator="notEqual">
      <formula>""</formula>
    </cfRule>
    <cfRule type="cellIs" dxfId="13174" priority="3284" operator="equal">
      <formula>""</formula>
    </cfRule>
  </conditionalFormatting>
  <conditionalFormatting sqref="I2595:I2598">
    <cfRule type="cellIs" dxfId="13173" priority="3281" operator="notEqual">
      <formula>""</formula>
    </cfRule>
    <cfRule type="cellIs" dxfId="13172" priority="3282" operator="equal">
      <formula>""</formula>
    </cfRule>
  </conditionalFormatting>
  <conditionalFormatting sqref="I2600:I2603">
    <cfRule type="cellIs" dxfId="13171" priority="3279" operator="notEqual">
      <formula>""</formula>
    </cfRule>
    <cfRule type="cellIs" dxfId="13170" priority="3280" operator="equal">
      <formula>""</formula>
    </cfRule>
  </conditionalFormatting>
  <conditionalFormatting sqref="F2604">
    <cfRule type="cellIs" dxfId="13169" priority="3277" operator="notEqual">
      <formula>""</formula>
    </cfRule>
    <cfRule type="cellIs" dxfId="13168" priority="3278" operator="equal">
      <formula>""</formula>
    </cfRule>
  </conditionalFormatting>
  <conditionalFormatting sqref="J2601">
    <cfRule type="cellIs" dxfId="13167" priority="3275" operator="notEqual">
      <formula>""</formula>
    </cfRule>
    <cfRule type="cellIs" dxfId="13166" priority="3276" operator="equal">
      <formula>""</formula>
    </cfRule>
  </conditionalFormatting>
  <conditionalFormatting sqref="E2598:E2604">
    <cfRule type="cellIs" dxfId="13165" priority="3273" operator="notEqual">
      <formula>""</formula>
    </cfRule>
    <cfRule type="cellIs" dxfId="13164" priority="3274" operator="equal">
      <formula>""</formula>
    </cfRule>
  </conditionalFormatting>
  <conditionalFormatting sqref="F2599:F2603">
    <cfRule type="cellIs" dxfId="13163" priority="3271" operator="notEqual">
      <formula>""</formula>
    </cfRule>
    <cfRule type="cellIs" dxfId="13162" priority="3272" operator="equal">
      <formula>""</formula>
    </cfRule>
  </conditionalFormatting>
  <conditionalFormatting sqref="D2602:D2603">
    <cfRule type="cellIs" dxfId="13161" priority="3269" operator="notEqual">
      <formula>""</formula>
    </cfRule>
    <cfRule type="cellIs" dxfId="13160" priority="3270" operator="equal">
      <formula>""</formula>
    </cfRule>
  </conditionalFormatting>
  <conditionalFormatting sqref="O2593:O2598">
    <cfRule type="cellIs" dxfId="13159" priority="3267" operator="notEqual">
      <formula>""</formula>
    </cfRule>
    <cfRule type="cellIs" dxfId="13158" priority="3268" operator="equal">
      <formula>""</formula>
    </cfRule>
  </conditionalFormatting>
  <conditionalFormatting sqref="H2594">
    <cfRule type="cellIs" dxfId="13157" priority="3265" operator="notEqual">
      <formula>""</formula>
    </cfRule>
    <cfRule type="cellIs" dxfId="13156" priority="3266" operator="equal">
      <formula>""</formula>
    </cfRule>
  </conditionalFormatting>
  <conditionalFormatting sqref="H2595:H2599">
    <cfRule type="cellIs" dxfId="13155" priority="3263" operator="notEqual">
      <formula>""</formula>
    </cfRule>
    <cfRule type="cellIs" dxfId="13154" priority="3264" operator="equal">
      <formula>""</formula>
    </cfRule>
  </conditionalFormatting>
  <conditionalFormatting sqref="L2593:L2598">
    <cfRule type="cellIs" dxfId="13153" priority="3261" operator="notEqual">
      <formula>""</formula>
    </cfRule>
    <cfRule type="cellIs" dxfId="13152" priority="3262" operator="equal">
      <formula>""</formula>
    </cfRule>
  </conditionalFormatting>
  <conditionalFormatting sqref="F2593:F2598">
    <cfRule type="cellIs" dxfId="13151" priority="3259" operator="notEqual">
      <formula>""</formula>
    </cfRule>
    <cfRule type="cellIs" dxfId="13150" priority="3260" operator="equal">
      <formula>""</formula>
    </cfRule>
  </conditionalFormatting>
  <conditionalFormatting sqref="M2593:M2603">
    <cfRule type="cellIs" dxfId="13149" priority="3257" operator="notEqual">
      <formula>""</formula>
    </cfRule>
    <cfRule type="cellIs" dxfId="13148" priority="3258" operator="equal">
      <formula>""</formula>
    </cfRule>
  </conditionalFormatting>
  <conditionalFormatting sqref="D2596:D2601">
    <cfRule type="cellIs" dxfId="13147" priority="3255" operator="notEqual">
      <formula>""</formula>
    </cfRule>
    <cfRule type="cellIs" dxfId="13146" priority="3256" operator="equal">
      <formula>""</formula>
    </cfRule>
  </conditionalFormatting>
  <conditionalFormatting sqref="Q2608:U2609 H2619:I2619 R2610 K2618 K2619:M2619 J2617:J2619 H2618 S2610:S2615 O2619:P2619 O2618 N2608:N2619 Q2610:Q2619">
    <cfRule type="cellIs" dxfId="13145" priority="3253" operator="notEqual">
      <formula>""</formula>
    </cfRule>
    <cfRule type="cellIs" dxfId="13144" priority="3254" operator="equal">
      <formula>""</formula>
    </cfRule>
  </conditionalFormatting>
  <conditionalFormatting sqref="B2608:C2617 I2608:J2609 C2618:C2619 E2608:E2612 G2608:G2612 J2610:J2615">
    <cfRule type="cellIs" dxfId="13143" priority="3251" operator="notEqual">
      <formula>""</formula>
    </cfRule>
    <cfRule type="cellIs" dxfId="13142" priority="3252" operator="equal">
      <formula>""</formula>
    </cfRule>
  </conditionalFormatting>
  <conditionalFormatting sqref="K2608:K2617">
    <cfRule type="cellIs" dxfId="13141" priority="3249" operator="notEqual">
      <formula>""</formula>
    </cfRule>
    <cfRule type="cellIs" dxfId="13140" priority="3250" operator="equal">
      <formula>""</formula>
    </cfRule>
  </conditionalFormatting>
  <conditionalFormatting sqref="D2608 D2619">
    <cfRule type="cellIs" dxfId="13139" priority="3247" operator="notEqual">
      <formula>""</formula>
    </cfRule>
    <cfRule type="cellIs" dxfId="13138" priority="3248" operator="equal">
      <formula>""</formula>
    </cfRule>
  </conditionalFormatting>
  <conditionalFormatting sqref="R2618:R2619">
    <cfRule type="cellIs" dxfId="13137" priority="3245" operator="notEqual">
      <formula>""</formula>
    </cfRule>
    <cfRule type="cellIs" dxfId="13136" priority="3246" operator="equal">
      <formula>""</formula>
    </cfRule>
  </conditionalFormatting>
  <conditionalFormatting sqref="O2614:O2617">
    <cfRule type="cellIs" dxfId="13135" priority="3243" operator="notEqual">
      <formula>""</formula>
    </cfRule>
    <cfRule type="cellIs" dxfId="13134" priority="3244" operator="equal">
      <formula>""</formula>
    </cfRule>
  </conditionalFormatting>
  <conditionalFormatting sqref="L2614:L2618">
    <cfRule type="cellIs" dxfId="13133" priority="3241" operator="notEqual">
      <formula>""</formula>
    </cfRule>
    <cfRule type="cellIs" dxfId="13132" priority="3242" operator="equal">
      <formula>""</formula>
    </cfRule>
  </conditionalFormatting>
  <conditionalFormatting sqref="D2609:D2610">
    <cfRule type="cellIs" dxfId="13131" priority="3239" operator="notEqual">
      <formula>""</formula>
    </cfRule>
    <cfRule type="cellIs" dxfId="13130" priority="3240" operator="equal">
      <formula>""</formula>
    </cfRule>
  </conditionalFormatting>
  <conditionalFormatting sqref="U2610:U2619">
    <cfRule type="cellIs" dxfId="13129" priority="3237" operator="notEqual">
      <formula>""</formula>
    </cfRule>
    <cfRule type="cellIs" dxfId="13128" priority="3238" operator="equal">
      <formula>""</formula>
    </cfRule>
  </conditionalFormatting>
  <conditionalFormatting sqref="T2610:T2619">
    <cfRule type="cellIs" dxfId="13127" priority="3235" operator="notEqual">
      <formula>""</formula>
    </cfRule>
    <cfRule type="cellIs" dxfId="13126" priority="3236" operator="equal">
      <formula>""</formula>
    </cfRule>
  </conditionalFormatting>
  <conditionalFormatting sqref="S2616:S2619">
    <cfRule type="cellIs" dxfId="13125" priority="3233" operator="notEqual">
      <formula>""</formula>
    </cfRule>
    <cfRule type="cellIs" dxfId="13124" priority="3234" operator="equal">
      <formula>""</formula>
    </cfRule>
  </conditionalFormatting>
  <conditionalFormatting sqref="H2608 H2615:H2617">
    <cfRule type="cellIs" dxfId="13123" priority="3231" operator="notEqual">
      <formula>""</formula>
    </cfRule>
    <cfRule type="cellIs" dxfId="13122" priority="3232" operator="equal">
      <formula>""</formula>
    </cfRule>
  </conditionalFormatting>
  <conditionalFormatting sqref="B2618:B2619">
    <cfRule type="cellIs" dxfId="13121" priority="3229" operator="notEqual">
      <formula>""</formula>
    </cfRule>
    <cfRule type="cellIs" dxfId="13120" priority="3230" operator="equal">
      <formula>""</formula>
    </cfRule>
  </conditionalFormatting>
  <conditionalFormatting sqref="P2608:P2618">
    <cfRule type="cellIs" dxfId="13119" priority="3227" operator="notEqual">
      <formula>""</formula>
    </cfRule>
    <cfRule type="cellIs" dxfId="13118" priority="3228" operator="equal">
      <formula>""</formula>
    </cfRule>
  </conditionalFormatting>
  <conditionalFormatting sqref="R2611:R2617">
    <cfRule type="cellIs" dxfId="13117" priority="3225" operator="notEqual">
      <formula>""</formula>
    </cfRule>
    <cfRule type="cellIs" dxfId="13116" priority="3226" operator="equal">
      <formula>""</formula>
    </cfRule>
  </conditionalFormatting>
  <conditionalFormatting sqref="I2614">
    <cfRule type="cellIs" dxfId="13115" priority="3223" operator="notEqual">
      <formula>""</formula>
    </cfRule>
    <cfRule type="cellIs" dxfId="13114" priority="3224" operator="equal">
      <formula>""</formula>
    </cfRule>
  </conditionalFormatting>
  <conditionalFormatting sqref="G2613:G2618">
    <cfRule type="cellIs" dxfId="13113" priority="3221" operator="notEqual">
      <formula>""</formula>
    </cfRule>
    <cfRule type="cellIs" dxfId="13112" priority="3222" operator="equal">
      <formula>""</formula>
    </cfRule>
  </conditionalFormatting>
  <conditionalFormatting sqref="G2619">
    <cfRule type="cellIs" dxfId="13111" priority="3219" operator="notEqual">
      <formula>""</formula>
    </cfRule>
    <cfRule type="cellIs" dxfId="13110" priority="3220" operator="equal">
      <formula>""</formula>
    </cfRule>
  </conditionalFormatting>
  <conditionalFormatting sqref="I2610:I2613">
    <cfRule type="cellIs" dxfId="13109" priority="3217" operator="notEqual">
      <formula>""</formula>
    </cfRule>
    <cfRule type="cellIs" dxfId="13108" priority="3218" operator="equal">
      <formula>""</formula>
    </cfRule>
  </conditionalFormatting>
  <conditionalFormatting sqref="I2615:I2618">
    <cfRule type="cellIs" dxfId="13107" priority="3215" operator="notEqual">
      <formula>""</formula>
    </cfRule>
    <cfRule type="cellIs" dxfId="13106" priority="3216" operator="equal">
      <formula>""</formula>
    </cfRule>
  </conditionalFormatting>
  <conditionalFormatting sqref="F2619">
    <cfRule type="cellIs" dxfId="13105" priority="3213" operator="notEqual">
      <formula>""</formula>
    </cfRule>
    <cfRule type="cellIs" dxfId="13104" priority="3214" operator="equal">
      <formula>""</formula>
    </cfRule>
  </conditionalFormatting>
  <conditionalFormatting sqref="J2616">
    <cfRule type="cellIs" dxfId="13103" priority="3211" operator="notEqual">
      <formula>""</formula>
    </cfRule>
    <cfRule type="cellIs" dxfId="13102" priority="3212" operator="equal">
      <formula>""</formula>
    </cfRule>
  </conditionalFormatting>
  <conditionalFormatting sqref="E2613:E2619">
    <cfRule type="cellIs" dxfId="13101" priority="3209" operator="notEqual">
      <formula>""</formula>
    </cfRule>
    <cfRule type="cellIs" dxfId="13100" priority="3210" operator="equal">
      <formula>""</formula>
    </cfRule>
  </conditionalFormatting>
  <conditionalFormatting sqref="F2614:F2618">
    <cfRule type="cellIs" dxfId="13099" priority="3207" operator="notEqual">
      <formula>""</formula>
    </cfRule>
    <cfRule type="cellIs" dxfId="13098" priority="3208" operator="equal">
      <formula>""</formula>
    </cfRule>
  </conditionalFormatting>
  <conditionalFormatting sqref="D2617:D2618">
    <cfRule type="cellIs" dxfId="13097" priority="3205" operator="notEqual">
      <formula>""</formula>
    </cfRule>
    <cfRule type="cellIs" dxfId="13096" priority="3206" operator="equal">
      <formula>""</formula>
    </cfRule>
  </conditionalFormatting>
  <conditionalFormatting sqref="O2608:O2613">
    <cfRule type="cellIs" dxfId="13095" priority="3203" operator="notEqual">
      <formula>""</formula>
    </cfRule>
    <cfRule type="cellIs" dxfId="13094" priority="3204" operator="equal">
      <formula>""</formula>
    </cfRule>
  </conditionalFormatting>
  <conditionalFormatting sqref="H2609">
    <cfRule type="cellIs" dxfId="13093" priority="3201" operator="notEqual">
      <formula>""</formula>
    </cfRule>
    <cfRule type="cellIs" dxfId="13092" priority="3202" operator="equal">
      <formula>""</formula>
    </cfRule>
  </conditionalFormatting>
  <conditionalFormatting sqref="H2610:H2614">
    <cfRule type="cellIs" dxfId="13091" priority="3199" operator="notEqual">
      <formula>""</formula>
    </cfRule>
    <cfRule type="cellIs" dxfId="13090" priority="3200" operator="equal">
      <formula>""</formula>
    </cfRule>
  </conditionalFormatting>
  <conditionalFormatting sqref="L2608:L2613">
    <cfRule type="cellIs" dxfId="13089" priority="3197" operator="notEqual">
      <formula>""</formula>
    </cfRule>
    <cfRule type="cellIs" dxfId="13088" priority="3198" operator="equal">
      <formula>""</formula>
    </cfRule>
  </conditionalFormatting>
  <conditionalFormatting sqref="F2608:F2613">
    <cfRule type="cellIs" dxfId="13087" priority="3195" operator="notEqual">
      <formula>""</formula>
    </cfRule>
    <cfRule type="cellIs" dxfId="13086" priority="3196" operator="equal">
      <formula>""</formula>
    </cfRule>
  </conditionalFormatting>
  <conditionalFormatting sqref="M2608:M2618">
    <cfRule type="cellIs" dxfId="13085" priority="3193" operator="notEqual">
      <formula>""</formula>
    </cfRule>
    <cfRule type="cellIs" dxfId="13084" priority="3194" operator="equal">
      <formula>""</formula>
    </cfRule>
  </conditionalFormatting>
  <conditionalFormatting sqref="D2611:D2616">
    <cfRule type="cellIs" dxfId="13083" priority="3191" operator="notEqual">
      <formula>""</formula>
    </cfRule>
    <cfRule type="cellIs" dxfId="13082" priority="3192" operator="equal">
      <formula>""</formula>
    </cfRule>
  </conditionalFormatting>
  <conditionalFormatting sqref="Q2623:U2624 H2634:I2634 R2625 K2633 K2634:M2634 J2632:J2634 H2633 S2625:S2630 O2634:P2634 O2633 N2623:N2634 Q2625:Q2634">
    <cfRule type="cellIs" dxfId="13081" priority="3189" operator="notEqual">
      <formula>""</formula>
    </cfRule>
    <cfRule type="cellIs" dxfId="13080" priority="3190" operator="equal">
      <formula>""</formula>
    </cfRule>
  </conditionalFormatting>
  <conditionalFormatting sqref="B2623:C2632 I2623:J2624 C2633:C2634 E2623:E2627 G2623:G2627 J2625:J2630">
    <cfRule type="cellIs" dxfId="13079" priority="3187" operator="notEqual">
      <formula>""</formula>
    </cfRule>
    <cfRule type="cellIs" dxfId="13078" priority="3188" operator="equal">
      <formula>""</formula>
    </cfRule>
  </conditionalFormatting>
  <conditionalFormatting sqref="K2623:K2632">
    <cfRule type="cellIs" dxfId="13077" priority="3185" operator="notEqual">
      <formula>""</formula>
    </cfRule>
    <cfRule type="cellIs" dxfId="13076" priority="3186" operator="equal">
      <formula>""</formula>
    </cfRule>
  </conditionalFormatting>
  <conditionalFormatting sqref="D2623 D2634">
    <cfRule type="cellIs" dxfId="13075" priority="3183" operator="notEqual">
      <formula>""</formula>
    </cfRule>
    <cfRule type="cellIs" dxfId="13074" priority="3184" operator="equal">
      <formula>""</formula>
    </cfRule>
  </conditionalFormatting>
  <conditionalFormatting sqref="R2633:R2634">
    <cfRule type="cellIs" dxfId="13073" priority="3181" operator="notEqual">
      <formula>""</formula>
    </cfRule>
    <cfRule type="cellIs" dxfId="13072" priority="3182" operator="equal">
      <formula>""</formula>
    </cfRule>
  </conditionalFormatting>
  <conditionalFormatting sqref="O2629:O2632">
    <cfRule type="cellIs" dxfId="13071" priority="3179" operator="notEqual">
      <formula>""</formula>
    </cfRule>
    <cfRule type="cellIs" dxfId="13070" priority="3180" operator="equal">
      <formula>""</formula>
    </cfRule>
  </conditionalFormatting>
  <conditionalFormatting sqref="L2629:L2633">
    <cfRule type="cellIs" dxfId="13069" priority="3177" operator="notEqual">
      <formula>""</formula>
    </cfRule>
    <cfRule type="cellIs" dxfId="13068" priority="3178" operator="equal">
      <formula>""</formula>
    </cfRule>
  </conditionalFormatting>
  <conditionalFormatting sqref="D2624:D2625">
    <cfRule type="cellIs" dxfId="13067" priority="3175" operator="notEqual">
      <formula>""</formula>
    </cfRule>
    <cfRule type="cellIs" dxfId="13066" priority="3176" operator="equal">
      <formula>""</formula>
    </cfRule>
  </conditionalFormatting>
  <conditionalFormatting sqref="U2625:U2634">
    <cfRule type="cellIs" dxfId="13065" priority="3173" operator="notEqual">
      <formula>""</formula>
    </cfRule>
    <cfRule type="cellIs" dxfId="13064" priority="3174" operator="equal">
      <formula>""</formula>
    </cfRule>
  </conditionalFormatting>
  <conditionalFormatting sqref="T2625:T2634">
    <cfRule type="cellIs" dxfId="13063" priority="3171" operator="notEqual">
      <formula>""</formula>
    </cfRule>
    <cfRule type="cellIs" dxfId="13062" priority="3172" operator="equal">
      <formula>""</formula>
    </cfRule>
  </conditionalFormatting>
  <conditionalFormatting sqref="S2631:S2634">
    <cfRule type="cellIs" dxfId="13061" priority="3169" operator="notEqual">
      <formula>""</formula>
    </cfRule>
    <cfRule type="cellIs" dxfId="13060" priority="3170" operator="equal">
      <formula>""</formula>
    </cfRule>
  </conditionalFormatting>
  <conditionalFormatting sqref="H2623 H2630:H2632">
    <cfRule type="cellIs" dxfId="13059" priority="3167" operator="notEqual">
      <formula>""</formula>
    </cfRule>
    <cfRule type="cellIs" dxfId="13058" priority="3168" operator="equal">
      <formula>""</formula>
    </cfRule>
  </conditionalFormatting>
  <conditionalFormatting sqref="B2633:B2634">
    <cfRule type="cellIs" dxfId="13057" priority="3165" operator="notEqual">
      <formula>""</formula>
    </cfRule>
    <cfRule type="cellIs" dxfId="13056" priority="3166" operator="equal">
      <formula>""</formula>
    </cfRule>
  </conditionalFormatting>
  <conditionalFormatting sqref="P2623:P2633">
    <cfRule type="cellIs" dxfId="13055" priority="3163" operator="notEqual">
      <formula>""</formula>
    </cfRule>
    <cfRule type="cellIs" dxfId="13054" priority="3164" operator="equal">
      <formula>""</formula>
    </cfRule>
  </conditionalFormatting>
  <conditionalFormatting sqref="R2626:R2632">
    <cfRule type="cellIs" dxfId="13053" priority="3161" operator="notEqual">
      <formula>""</formula>
    </cfRule>
    <cfRule type="cellIs" dxfId="13052" priority="3162" operator="equal">
      <formula>""</formula>
    </cfRule>
  </conditionalFormatting>
  <conditionalFormatting sqref="I2629">
    <cfRule type="cellIs" dxfId="13051" priority="3159" operator="notEqual">
      <formula>""</formula>
    </cfRule>
    <cfRule type="cellIs" dxfId="13050" priority="3160" operator="equal">
      <formula>""</formula>
    </cfRule>
  </conditionalFormatting>
  <conditionalFormatting sqref="G2628:G2633">
    <cfRule type="cellIs" dxfId="13049" priority="3157" operator="notEqual">
      <formula>""</formula>
    </cfRule>
    <cfRule type="cellIs" dxfId="13048" priority="3158" operator="equal">
      <formula>""</formula>
    </cfRule>
  </conditionalFormatting>
  <conditionalFormatting sqref="G2634">
    <cfRule type="cellIs" dxfId="13047" priority="3155" operator="notEqual">
      <formula>""</formula>
    </cfRule>
    <cfRule type="cellIs" dxfId="13046" priority="3156" operator="equal">
      <formula>""</formula>
    </cfRule>
  </conditionalFormatting>
  <conditionalFormatting sqref="I2625:I2628">
    <cfRule type="cellIs" dxfId="13045" priority="3153" operator="notEqual">
      <formula>""</formula>
    </cfRule>
    <cfRule type="cellIs" dxfId="13044" priority="3154" operator="equal">
      <formula>""</formula>
    </cfRule>
  </conditionalFormatting>
  <conditionalFormatting sqref="I2630:I2633">
    <cfRule type="cellIs" dxfId="13043" priority="3151" operator="notEqual">
      <formula>""</formula>
    </cfRule>
    <cfRule type="cellIs" dxfId="13042" priority="3152" operator="equal">
      <formula>""</formula>
    </cfRule>
  </conditionalFormatting>
  <conditionalFormatting sqref="F2634">
    <cfRule type="cellIs" dxfId="13041" priority="3149" operator="notEqual">
      <formula>""</formula>
    </cfRule>
    <cfRule type="cellIs" dxfId="13040" priority="3150" operator="equal">
      <formula>""</formula>
    </cfRule>
  </conditionalFormatting>
  <conditionalFormatting sqref="J2631">
    <cfRule type="cellIs" dxfId="13039" priority="3147" operator="notEqual">
      <formula>""</formula>
    </cfRule>
    <cfRule type="cellIs" dxfId="13038" priority="3148" operator="equal">
      <formula>""</formula>
    </cfRule>
  </conditionalFormatting>
  <conditionalFormatting sqref="E2628:E2634">
    <cfRule type="cellIs" dxfId="13037" priority="3145" operator="notEqual">
      <formula>""</formula>
    </cfRule>
    <cfRule type="cellIs" dxfId="13036" priority="3146" operator="equal">
      <formula>""</formula>
    </cfRule>
  </conditionalFormatting>
  <conditionalFormatting sqref="F2629:F2633">
    <cfRule type="cellIs" dxfId="13035" priority="3143" operator="notEqual">
      <formula>""</formula>
    </cfRule>
    <cfRule type="cellIs" dxfId="13034" priority="3144" operator="equal">
      <formula>""</formula>
    </cfRule>
  </conditionalFormatting>
  <conditionalFormatting sqref="D2632:D2633">
    <cfRule type="cellIs" dxfId="13033" priority="3141" operator="notEqual">
      <formula>""</formula>
    </cfRule>
    <cfRule type="cellIs" dxfId="13032" priority="3142" operator="equal">
      <formula>""</formula>
    </cfRule>
  </conditionalFormatting>
  <conditionalFormatting sqref="O2623:O2628">
    <cfRule type="cellIs" dxfId="13031" priority="3139" operator="notEqual">
      <formula>""</formula>
    </cfRule>
    <cfRule type="cellIs" dxfId="13030" priority="3140" operator="equal">
      <formula>""</formula>
    </cfRule>
  </conditionalFormatting>
  <conditionalFormatting sqref="H2624">
    <cfRule type="cellIs" dxfId="13029" priority="3137" operator="notEqual">
      <formula>""</formula>
    </cfRule>
    <cfRule type="cellIs" dxfId="13028" priority="3138" operator="equal">
      <formula>""</formula>
    </cfRule>
  </conditionalFormatting>
  <conditionalFormatting sqref="H2625:H2629">
    <cfRule type="cellIs" dxfId="13027" priority="3135" operator="notEqual">
      <formula>""</formula>
    </cfRule>
    <cfRule type="cellIs" dxfId="13026" priority="3136" operator="equal">
      <formula>""</formula>
    </cfRule>
  </conditionalFormatting>
  <conditionalFormatting sqref="L2623:L2628">
    <cfRule type="cellIs" dxfId="13025" priority="3133" operator="notEqual">
      <formula>""</formula>
    </cfRule>
    <cfRule type="cellIs" dxfId="13024" priority="3134" operator="equal">
      <formula>""</formula>
    </cfRule>
  </conditionalFormatting>
  <conditionalFormatting sqref="F2623:F2628">
    <cfRule type="cellIs" dxfId="13023" priority="3131" operator="notEqual">
      <formula>""</formula>
    </cfRule>
    <cfRule type="cellIs" dxfId="13022" priority="3132" operator="equal">
      <formula>""</formula>
    </cfRule>
  </conditionalFormatting>
  <conditionalFormatting sqref="M2623:M2633">
    <cfRule type="cellIs" dxfId="13021" priority="3129" operator="notEqual">
      <formula>""</formula>
    </cfRule>
    <cfRule type="cellIs" dxfId="13020" priority="3130" operator="equal">
      <formula>""</formula>
    </cfRule>
  </conditionalFormatting>
  <conditionalFormatting sqref="D2626:D2631">
    <cfRule type="cellIs" dxfId="13019" priority="3127" operator="notEqual">
      <formula>""</formula>
    </cfRule>
    <cfRule type="cellIs" dxfId="13018" priority="3128" operator="equal">
      <formula>""</formula>
    </cfRule>
  </conditionalFormatting>
  <conditionalFormatting sqref="Q2638:U2639 H2649:I2649 R2640 K2648 K2649:M2649 J2647:J2649 H2648 S2640:S2645 O2649:P2649 O2648 N2638:N2649 Q2640:Q2649">
    <cfRule type="cellIs" dxfId="13017" priority="3125" operator="notEqual">
      <formula>""</formula>
    </cfRule>
    <cfRule type="cellIs" dxfId="13016" priority="3126" operator="equal">
      <formula>""</formula>
    </cfRule>
  </conditionalFormatting>
  <conditionalFormatting sqref="B2638:C2647 I2638:J2639 C2648:C2649 E2638:E2642 G2638:G2642 J2640:J2645">
    <cfRule type="cellIs" dxfId="13015" priority="3123" operator="notEqual">
      <formula>""</formula>
    </cfRule>
    <cfRule type="cellIs" dxfId="13014" priority="3124" operator="equal">
      <formula>""</formula>
    </cfRule>
  </conditionalFormatting>
  <conditionalFormatting sqref="K2638:K2647">
    <cfRule type="cellIs" dxfId="13013" priority="3121" operator="notEqual">
      <formula>""</formula>
    </cfRule>
    <cfRule type="cellIs" dxfId="13012" priority="3122" operator="equal">
      <formula>""</formula>
    </cfRule>
  </conditionalFormatting>
  <conditionalFormatting sqref="D2638 D2649">
    <cfRule type="cellIs" dxfId="13011" priority="3119" operator="notEqual">
      <formula>""</formula>
    </cfRule>
    <cfRule type="cellIs" dxfId="13010" priority="3120" operator="equal">
      <formula>""</formula>
    </cfRule>
  </conditionalFormatting>
  <conditionalFormatting sqref="R2648:R2649">
    <cfRule type="cellIs" dxfId="13009" priority="3117" operator="notEqual">
      <formula>""</formula>
    </cfRule>
    <cfRule type="cellIs" dxfId="13008" priority="3118" operator="equal">
      <formula>""</formula>
    </cfRule>
  </conditionalFormatting>
  <conditionalFormatting sqref="O2644:O2647">
    <cfRule type="cellIs" dxfId="13007" priority="3115" operator="notEqual">
      <formula>""</formula>
    </cfRule>
    <cfRule type="cellIs" dxfId="13006" priority="3116" operator="equal">
      <formula>""</formula>
    </cfRule>
  </conditionalFormatting>
  <conditionalFormatting sqref="L2644:L2648">
    <cfRule type="cellIs" dxfId="13005" priority="3113" operator="notEqual">
      <formula>""</formula>
    </cfRule>
    <cfRule type="cellIs" dxfId="13004" priority="3114" operator="equal">
      <formula>""</formula>
    </cfRule>
  </conditionalFormatting>
  <conditionalFormatting sqref="D2639:D2640">
    <cfRule type="cellIs" dxfId="13003" priority="3111" operator="notEqual">
      <formula>""</formula>
    </cfRule>
    <cfRule type="cellIs" dxfId="13002" priority="3112" operator="equal">
      <formula>""</formula>
    </cfRule>
  </conditionalFormatting>
  <conditionalFormatting sqref="U2640:U2649">
    <cfRule type="cellIs" dxfId="13001" priority="3109" operator="notEqual">
      <formula>""</formula>
    </cfRule>
    <cfRule type="cellIs" dxfId="13000" priority="3110" operator="equal">
      <formula>""</formula>
    </cfRule>
  </conditionalFormatting>
  <conditionalFormatting sqref="T2640:T2649">
    <cfRule type="cellIs" dxfId="12999" priority="3107" operator="notEqual">
      <formula>""</formula>
    </cfRule>
    <cfRule type="cellIs" dxfId="12998" priority="3108" operator="equal">
      <formula>""</formula>
    </cfRule>
  </conditionalFormatting>
  <conditionalFormatting sqref="S2646:S2649">
    <cfRule type="cellIs" dxfId="12997" priority="3105" operator="notEqual">
      <formula>""</formula>
    </cfRule>
    <cfRule type="cellIs" dxfId="12996" priority="3106" operator="equal">
      <formula>""</formula>
    </cfRule>
  </conditionalFormatting>
  <conditionalFormatting sqref="H2638 H2645:H2647">
    <cfRule type="cellIs" dxfId="12995" priority="3103" operator="notEqual">
      <formula>""</formula>
    </cfRule>
    <cfRule type="cellIs" dxfId="12994" priority="3104" operator="equal">
      <formula>""</formula>
    </cfRule>
  </conditionalFormatting>
  <conditionalFormatting sqref="B2648:B2649">
    <cfRule type="cellIs" dxfId="12993" priority="3101" operator="notEqual">
      <formula>""</formula>
    </cfRule>
    <cfRule type="cellIs" dxfId="12992" priority="3102" operator="equal">
      <formula>""</formula>
    </cfRule>
  </conditionalFormatting>
  <conditionalFormatting sqref="P2638:P2648">
    <cfRule type="cellIs" dxfId="12991" priority="3099" operator="notEqual">
      <formula>""</formula>
    </cfRule>
    <cfRule type="cellIs" dxfId="12990" priority="3100" operator="equal">
      <formula>""</formula>
    </cfRule>
  </conditionalFormatting>
  <conditionalFormatting sqref="R2641:R2647">
    <cfRule type="cellIs" dxfId="12989" priority="3097" operator="notEqual">
      <formula>""</formula>
    </cfRule>
    <cfRule type="cellIs" dxfId="12988" priority="3098" operator="equal">
      <formula>""</formula>
    </cfRule>
  </conditionalFormatting>
  <conditionalFormatting sqref="I2644">
    <cfRule type="cellIs" dxfId="12987" priority="3095" operator="notEqual">
      <formula>""</formula>
    </cfRule>
    <cfRule type="cellIs" dxfId="12986" priority="3096" operator="equal">
      <formula>""</formula>
    </cfRule>
  </conditionalFormatting>
  <conditionalFormatting sqref="G2643:G2648">
    <cfRule type="cellIs" dxfId="12985" priority="3093" operator="notEqual">
      <formula>""</formula>
    </cfRule>
    <cfRule type="cellIs" dxfId="12984" priority="3094" operator="equal">
      <formula>""</formula>
    </cfRule>
  </conditionalFormatting>
  <conditionalFormatting sqref="G2649">
    <cfRule type="cellIs" dxfId="12983" priority="3091" operator="notEqual">
      <formula>""</formula>
    </cfRule>
    <cfRule type="cellIs" dxfId="12982" priority="3092" operator="equal">
      <formula>""</formula>
    </cfRule>
  </conditionalFormatting>
  <conditionalFormatting sqref="I2640:I2643">
    <cfRule type="cellIs" dxfId="12981" priority="3089" operator="notEqual">
      <formula>""</formula>
    </cfRule>
    <cfRule type="cellIs" dxfId="12980" priority="3090" operator="equal">
      <formula>""</formula>
    </cfRule>
  </conditionalFormatting>
  <conditionalFormatting sqref="I2645:I2648">
    <cfRule type="cellIs" dxfId="12979" priority="3087" operator="notEqual">
      <formula>""</formula>
    </cfRule>
    <cfRule type="cellIs" dxfId="12978" priority="3088" operator="equal">
      <formula>""</formula>
    </cfRule>
  </conditionalFormatting>
  <conditionalFormatting sqref="F2649">
    <cfRule type="cellIs" dxfId="12977" priority="3085" operator="notEqual">
      <formula>""</formula>
    </cfRule>
    <cfRule type="cellIs" dxfId="12976" priority="3086" operator="equal">
      <formula>""</formula>
    </cfRule>
  </conditionalFormatting>
  <conditionalFormatting sqref="J2646">
    <cfRule type="cellIs" dxfId="12975" priority="3083" operator="notEqual">
      <formula>""</formula>
    </cfRule>
    <cfRule type="cellIs" dxfId="12974" priority="3084" operator="equal">
      <formula>""</formula>
    </cfRule>
  </conditionalFormatting>
  <conditionalFormatting sqref="E2643:E2649">
    <cfRule type="cellIs" dxfId="12973" priority="3081" operator="notEqual">
      <formula>""</formula>
    </cfRule>
    <cfRule type="cellIs" dxfId="12972" priority="3082" operator="equal">
      <formula>""</formula>
    </cfRule>
  </conditionalFormatting>
  <conditionalFormatting sqref="F2644:F2648">
    <cfRule type="cellIs" dxfId="12971" priority="3079" operator="notEqual">
      <formula>""</formula>
    </cfRule>
    <cfRule type="cellIs" dxfId="12970" priority="3080" operator="equal">
      <formula>""</formula>
    </cfRule>
  </conditionalFormatting>
  <conditionalFormatting sqref="D2647:D2648">
    <cfRule type="cellIs" dxfId="12969" priority="3077" operator="notEqual">
      <formula>""</formula>
    </cfRule>
    <cfRule type="cellIs" dxfId="12968" priority="3078" operator="equal">
      <formula>""</formula>
    </cfRule>
  </conditionalFormatting>
  <conditionalFormatting sqref="O2638:O2643">
    <cfRule type="cellIs" dxfId="12967" priority="3075" operator="notEqual">
      <formula>""</formula>
    </cfRule>
    <cfRule type="cellIs" dxfId="12966" priority="3076" operator="equal">
      <formula>""</formula>
    </cfRule>
  </conditionalFormatting>
  <conditionalFormatting sqref="H2639">
    <cfRule type="cellIs" dxfId="12965" priority="3073" operator="notEqual">
      <formula>""</formula>
    </cfRule>
    <cfRule type="cellIs" dxfId="12964" priority="3074" operator="equal">
      <formula>""</formula>
    </cfRule>
  </conditionalFormatting>
  <conditionalFormatting sqref="H2640:H2644">
    <cfRule type="cellIs" dxfId="12963" priority="3071" operator="notEqual">
      <formula>""</formula>
    </cfRule>
    <cfRule type="cellIs" dxfId="12962" priority="3072" operator="equal">
      <formula>""</formula>
    </cfRule>
  </conditionalFormatting>
  <conditionalFormatting sqref="L2638:L2643">
    <cfRule type="cellIs" dxfId="12961" priority="3069" operator="notEqual">
      <formula>""</formula>
    </cfRule>
    <cfRule type="cellIs" dxfId="12960" priority="3070" operator="equal">
      <formula>""</formula>
    </cfRule>
  </conditionalFormatting>
  <conditionalFormatting sqref="F2638:F2643">
    <cfRule type="cellIs" dxfId="12959" priority="3067" operator="notEqual">
      <formula>""</formula>
    </cfRule>
    <cfRule type="cellIs" dxfId="12958" priority="3068" operator="equal">
      <formula>""</formula>
    </cfRule>
  </conditionalFormatting>
  <conditionalFormatting sqref="M2638:M2648">
    <cfRule type="cellIs" dxfId="12957" priority="3065" operator="notEqual">
      <formula>""</formula>
    </cfRule>
    <cfRule type="cellIs" dxfId="12956" priority="3066" operator="equal">
      <formula>""</formula>
    </cfRule>
  </conditionalFormatting>
  <conditionalFormatting sqref="D2641:D2646">
    <cfRule type="cellIs" dxfId="12955" priority="3063" operator="notEqual">
      <formula>""</formula>
    </cfRule>
    <cfRule type="cellIs" dxfId="12954" priority="3064" operator="equal">
      <formula>""</formula>
    </cfRule>
  </conditionalFormatting>
  <conditionalFormatting sqref="Q2653:U2654 H2664:I2664 R2655 K2663 K2664:M2664 J2662:J2664 H2663 S2655:S2660 O2664:P2664 O2663 N2653:N2664 Q2655:Q2664">
    <cfRule type="cellIs" dxfId="12953" priority="3061" operator="notEqual">
      <formula>""</formula>
    </cfRule>
    <cfRule type="cellIs" dxfId="12952" priority="3062" operator="equal">
      <formula>""</formula>
    </cfRule>
  </conditionalFormatting>
  <conditionalFormatting sqref="B2653:C2662 I2653:J2654 C2663:C2664 E2653:E2657 G2653:G2657 J2655:J2660">
    <cfRule type="cellIs" dxfId="12951" priority="3059" operator="notEqual">
      <formula>""</formula>
    </cfRule>
    <cfRule type="cellIs" dxfId="12950" priority="3060" operator="equal">
      <formula>""</formula>
    </cfRule>
  </conditionalFormatting>
  <conditionalFormatting sqref="K2653:K2662">
    <cfRule type="cellIs" dxfId="12949" priority="3057" operator="notEqual">
      <formula>""</formula>
    </cfRule>
    <cfRule type="cellIs" dxfId="12948" priority="3058" operator="equal">
      <formula>""</formula>
    </cfRule>
  </conditionalFormatting>
  <conditionalFormatting sqref="D2653 D2664">
    <cfRule type="cellIs" dxfId="12947" priority="3055" operator="notEqual">
      <formula>""</formula>
    </cfRule>
    <cfRule type="cellIs" dxfId="12946" priority="3056" operator="equal">
      <formula>""</formula>
    </cfRule>
  </conditionalFormatting>
  <conditionalFormatting sqref="R2663:R2664">
    <cfRule type="cellIs" dxfId="12945" priority="3053" operator="notEqual">
      <formula>""</formula>
    </cfRule>
    <cfRule type="cellIs" dxfId="12944" priority="3054" operator="equal">
      <formula>""</formula>
    </cfRule>
  </conditionalFormatting>
  <conditionalFormatting sqref="O2659:O2662">
    <cfRule type="cellIs" dxfId="12943" priority="3051" operator="notEqual">
      <formula>""</formula>
    </cfRule>
    <cfRule type="cellIs" dxfId="12942" priority="3052" operator="equal">
      <formula>""</formula>
    </cfRule>
  </conditionalFormatting>
  <conditionalFormatting sqref="L2659:L2663">
    <cfRule type="cellIs" dxfId="12941" priority="3049" operator="notEqual">
      <formula>""</formula>
    </cfRule>
    <cfRule type="cellIs" dxfId="12940" priority="3050" operator="equal">
      <formula>""</formula>
    </cfRule>
  </conditionalFormatting>
  <conditionalFormatting sqref="D2654:D2655">
    <cfRule type="cellIs" dxfId="12939" priority="3047" operator="notEqual">
      <formula>""</formula>
    </cfRule>
    <cfRule type="cellIs" dxfId="12938" priority="3048" operator="equal">
      <formula>""</formula>
    </cfRule>
  </conditionalFormatting>
  <conditionalFormatting sqref="U2655:U2664">
    <cfRule type="cellIs" dxfId="12937" priority="3045" operator="notEqual">
      <formula>""</formula>
    </cfRule>
    <cfRule type="cellIs" dxfId="12936" priority="3046" operator="equal">
      <formula>""</formula>
    </cfRule>
  </conditionalFormatting>
  <conditionalFormatting sqref="T2655:T2664">
    <cfRule type="cellIs" dxfId="12935" priority="3043" operator="notEqual">
      <formula>""</formula>
    </cfRule>
    <cfRule type="cellIs" dxfId="12934" priority="3044" operator="equal">
      <formula>""</formula>
    </cfRule>
  </conditionalFormatting>
  <conditionalFormatting sqref="S2661:S2664">
    <cfRule type="cellIs" dxfId="12933" priority="3041" operator="notEqual">
      <formula>""</formula>
    </cfRule>
    <cfRule type="cellIs" dxfId="12932" priority="3042" operator="equal">
      <formula>""</formula>
    </cfRule>
  </conditionalFormatting>
  <conditionalFormatting sqref="H2653 H2660:H2662">
    <cfRule type="cellIs" dxfId="12931" priority="3039" operator="notEqual">
      <formula>""</formula>
    </cfRule>
    <cfRule type="cellIs" dxfId="12930" priority="3040" operator="equal">
      <formula>""</formula>
    </cfRule>
  </conditionalFormatting>
  <conditionalFormatting sqref="B2663:B2664">
    <cfRule type="cellIs" dxfId="12929" priority="3037" operator="notEqual">
      <formula>""</formula>
    </cfRule>
    <cfRule type="cellIs" dxfId="12928" priority="3038" operator="equal">
      <formula>""</formula>
    </cfRule>
  </conditionalFormatting>
  <conditionalFormatting sqref="P2653:P2663">
    <cfRule type="cellIs" dxfId="12927" priority="3035" operator="notEqual">
      <formula>""</formula>
    </cfRule>
    <cfRule type="cellIs" dxfId="12926" priority="3036" operator="equal">
      <formula>""</formula>
    </cfRule>
  </conditionalFormatting>
  <conditionalFormatting sqref="R2656:R2662">
    <cfRule type="cellIs" dxfId="12925" priority="3033" operator="notEqual">
      <formula>""</formula>
    </cfRule>
    <cfRule type="cellIs" dxfId="12924" priority="3034" operator="equal">
      <formula>""</formula>
    </cfRule>
  </conditionalFormatting>
  <conditionalFormatting sqref="I2659">
    <cfRule type="cellIs" dxfId="12923" priority="3031" operator="notEqual">
      <formula>""</formula>
    </cfRule>
    <cfRule type="cellIs" dxfId="12922" priority="3032" operator="equal">
      <formula>""</formula>
    </cfRule>
  </conditionalFormatting>
  <conditionalFormatting sqref="G2658:G2663">
    <cfRule type="cellIs" dxfId="12921" priority="3029" operator="notEqual">
      <formula>""</formula>
    </cfRule>
    <cfRule type="cellIs" dxfId="12920" priority="3030" operator="equal">
      <formula>""</formula>
    </cfRule>
  </conditionalFormatting>
  <conditionalFormatting sqref="G2664">
    <cfRule type="cellIs" dxfId="12919" priority="3027" operator="notEqual">
      <formula>""</formula>
    </cfRule>
    <cfRule type="cellIs" dxfId="12918" priority="3028" operator="equal">
      <formula>""</formula>
    </cfRule>
  </conditionalFormatting>
  <conditionalFormatting sqref="I2655:I2658">
    <cfRule type="cellIs" dxfId="12917" priority="3025" operator="notEqual">
      <formula>""</formula>
    </cfRule>
    <cfRule type="cellIs" dxfId="12916" priority="3026" operator="equal">
      <formula>""</formula>
    </cfRule>
  </conditionalFormatting>
  <conditionalFormatting sqref="I2660:I2663">
    <cfRule type="cellIs" dxfId="12915" priority="3023" operator="notEqual">
      <formula>""</formula>
    </cfRule>
    <cfRule type="cellIs" dxfId="12914" priority="3024" operator="equal">
      <formula>""</formula>
    </cfRule>
  </conditionalFormatting>
  <conditionalFormatting sqref="F2664">
    <cfRule type="cellIs" dxfId="12913" priority="3021" operator="notEqual">
      <formula>""</formula>
    </cfRule>
    <cfRule type="cellIs" dxfId="12912" priority="3022" operator="equal">
      <formula>""</formula>
    </cfRule>
  </conditionalFormatting>
  <conditionalFormatting sqref="J2661">
    <cfRule type="cellIs" dxfId="12911" priority="3019" operator="notEqual">
      <formula>""</formula>
    </cfRule>
    <cfRule type="cellIs" dxfId="12910" priority="3020" operator="equal">
      <formula>""</formula>
    </cfRule>
  </conditionalFormatting>
  <conditionalFormatting sqref="E2658:E2664">
    <cfRule type="cellIs" dxfId="12909" priority="3017" operator="notEqual">
      <formula>""</formula>
    </cfRule>
    <cfRule type="cellIs" dxfId="12908" priority="3018" operator="equal">
      <formula>""</formula>
    </cfRule>
  </conditionalFormatting>
  <conditionalFormatting sqref="F2659:F2663">
    <cfRule type="cellIs" dxfId="12907" priority="3015" operator="notEqual">
      <formula>""</formula>
    </cfRule>
    <cfRule type="cellIs" dxfId="12906" priority="3016" operator="equal">
      <formula>""</formula>
    </cfRule>
  </conditionalFormatting>
  <conditionalFormatting sqref="D2662:D2663">
    <cfRule type="cellIs" dxfId="12905" priority="3013" operator="notEqual">
      <formula>""</formula>
    </cfRule>
    <cfRule type="cellIs" dxfId="12904" priority="3014" operator="equal">
      <formula>""</formula>
    </cfRule>
  </conditionalFormatting>
  <conditionalFormatting sqref="O2653:O2658">
    <cfRule type="cellIs" dxfId="12903" priority="3011" operator="notEqual">
      <formula>""</formula>
    </cfRule>
    <cfRule type="cellIs" dxfId="12902" priority="3012" operator="equal">
      <formula>""</formula>
    </cfRule>
  </conditionalFormatting>
  <conditionalFormatting sqref="H2654">
    <cfRule type="cellIs" dxfId="12901" priority="3009" operator="notEqual">
      <formula>""</formula>
    </cfRule>
    <cfRule type="cellIs" dxfId="12900" priority="3010" operator="equal">
      <formula>""</formula>
    </cfRule>
  </conditionalFormatting>
  <conditionalFormatting sqref="H2655:H2659">
    <cfRule type="cellIs" dxfId="12899" priority="3007" operator="notEqual">
      <formula>""</formula>
    </cfRule>
    <cfRule type="cellIs" dxfId="12898" priority="3008" operator="equal">
      <formula>""</formula>
    </cfRule>
  </conditionalFormatting>
  <conditionalFormatting sqref="L2653:L2658">
    <cfRule type="cellIs" dxfId="12897" priority="3005" operator="notEqual">
      <formula>""</formula>
    </cfRule>
    <cfRule type="cellIs" dxfId="12896" priority="3006" operator="equal">
      <formula>""</formula>
    </cfRule>
  </conditionalFormatting>
  <conditionalFormatting sqref="F2653:F2658">
    <cfRule type="cellIs" dxfId="12895" priority="3003" operator="notEqual">
      <formula>""</formula>
    </cfRule>
    <cfRule type="cellIs" dxfId="12894" priority="3004" operator="equal">
      <formula>""</formula>
    </cfRule>
  </conditionalFormatting>
  <conditionalFormatting sqref="M2653:M2663">
    <cfRule type="cellIs" dxfId="12893" priority="3001" operator="notEqual">
      <formula>""</formula>
    </cfRule>
    <cfRule type="cellIs" dxfId="12892" priority="3002" operator="equal">
      <formula>""</formula>
    </cfRule>
  </conditionalFormatting>
  <conditionalFormatting sqref="D2656:D2661">
    <cfRule type="cellIs" dxfId="12891" priority="2999" operator="notEqual">
      <formula>""</formula>
    </cfRule>
    <cfRule type="cellIs" dxfId="12890" priority="3000" operator="equal">
      <formula>""</formula>
    </cfRule>
  </conditionalFormatting>
  <conditionalFormatting sqref="Q2668:U2669 H2679:I2679 R2670 K2678 K2679:M2679 J2677:J2679 H2678 S2670:S2675 O2679:P2679 O2678 N2668:N2679 Q2670:Q2679">
    <cfRule type="cellIs" dxfId="12889" priority="2997" operator="notEqual">
      <formula>""</formula>
    </cfRule>
    <cfRule type="cellIs" dxfId="12888" priority="2998" operator="equal">
      <formula>""</formula>
    </cfRule>
  </conditionalFormatting>
  <conditionalFormatting sqref="B2668:C2677 I2668:J2669 C2678:C2679 E2668:E2672 G2668:G2672 J2670:J2675">
    <cfRule type="cellIs" dxfId="12887" priority="2995" operator="notEqual">
      <formula>""</formula>
    </cfRule>
    <cfRule type="cellIs" dxfId="12886" priority="2996" operator="equal">
      <formula>""</formula>
    </cfRule>
  </conditionalFormatting>
  <conditionalFormatting sqref="K2668:K2677">
    <cfRule type="cellIs" dxfId="12885" priority="2993" operator="notEqual">
      <formula>""</formula>
    </cfRule>
    <cfRule type="cellIs" dxfId="12884" priority="2994" operator="equal">
      <formula>""</formula>
    </cfRule>
  </conditionalFormatting>
  <conditionalFormatting sqref="D2668 D2679">
    <cfRule type="cellIs" dxfId="12883" priority="2991" operator="notEqual">
      <formula>""</formula>
    </cfRule>
    <cfRule type="cellIs" dxfId="12882" priority="2992" operator="equal">
      <formula>""</formula>
    </cfRule>
  </conditionalFormatting>
  <conditionalFormatting sqref="R2678:R2679">
    <cfRule type="cellIs" dxfId="12881" priority="2989" operator="notEqual">
      <formula>""</formula>
    </cfRule>
    <cfRule type="cellIs" dxfId="12880" priority="2990" operator="equal">
      <formula>""</formula>
    </cfRule>
  </conditionalFormatting>
  <conditionalFormatting sqref="O2674:O2677">
    <cfRule type="cellIs" dxfId="12879" priority="2987" operator="notEqual">
      <formula>""</formula>
    </cfRule>
    <cfRule type="cellIs" dxfId="12878" priority="2988" operator="equal">
      <formula>""</formula>
    </cfRule>
  </conditionalFormatting>
  <conditionalFormatting sqref="L2674:L2678">
    <cfRule type="cellIs" dxfId="12877" priority="2985" operator="notEqual">
      <formula>""</formula>
    </cfRule>
    <cfRule type="cellIs" dxfId="12876" priority="2986" operator="equal">
      <formula>""</formula>
    </cfRule>
  </conditionalFormatting>
  <conditionalFormatting sqref="D2669:D2670">
    <cfRule type="cellIs" dxfId="12875" priority="2983" operator="notEqual">
      <formula>""</formula>
    </cfRule>
    <cfRule type="cellIs" dxfId="12874" priority="2984" operator="equal">
      <formula>""</formula>
    </cfRule>
  </conditionalFormatting>
  <conditionalFormatting sqref="U2670:U2679">
    <cfRule type="cellIs" dxfId="12873" priority="2981" operator="notEqual">
      <formula>""</formula>
    </cfRule>
    <cfRule type="cellIs" dxfId="12872" priority="2982" operator="equal">
      <formula>""</formula>
    </cfRule>
  </conditionalFormatting>
  <conditionalFormatting sqref="T2670:T2679">
    <cfRule type="cellIs" dxfId="12871" priority="2979" operator="notEqual">
      <formula>""</formula>
    </cfRule>
    <cfRule type="cellIs" dxfId="12870" priority="2980" operator="equal">
      <formula>""</formula>
    </cfRule>
  </conditionalFormatting>
  <conditionalFormatting sqref="S2676:S2679">
    <cfRule type="cellIs" dxfId="12869" priority="2977" operator="notEqual">
      <formula>""</formula>
    </cfRule>
    <cfRule type="cellIs" dxfId="12868" priority="2978" operator="equal">
      <formula>""</formula>
    </cfRule>
  </conditionalFormatting>
  <conditionalFormatting sqref="H2668 H2675:H2677">
    <cfRule type="cellIs" dxfId="12867" priority="2975" operator="notEqual">
      <formula>""</formula>
    </cfRule>
    <cfRule type="cellIs" dxfId="12866" priority="2976" operator="equal">
      <formula>""</formula>
    </cfRule>
  </conditionalFormatting>
  <conditionalFormatting sqref="B2678:B2679">
    <cfRule type="cellIs" dxfId="12865" priority="2973" operator="notEqual">
      <formula>""</formula>
    </cfRule>
    <cfRule type="cellIs" dxfId="12864" priority="2974" operator="equal">
      <formula>""</formula>
    </cfRule>
  </conditionalFormatting>
  <conditionalFormatting sqref="P2668:P2678">
    <cfRule type="cellIs" dxfId="12863" priority="2971" operator="notEqual">
      <formula>""</formula>
    </cfRule>
    <cfRule type="cellIs" dxfId="12862" priority="2972" operator="equal">
      <formula>""</formula>
    </cfRule>
  </conditionalFormatting>
  <conditionalFormatting sqref="R2671:R2677">
    <cfRule type="cellIs" dxfId="12861" priority="2969" operator="notEqual">
      <formula>""</formula>
    </cfRule>
    <cfRule type="cellIs" dxfId="12860" priority="2970" operator="equal">
      <formula>""</formula>
    </cfRule>
  </conditionalFormatting>
  <conditionalFormatting sqref="I2674">
    <cfRule type="cellIs" dxfId="12859" priority="2967" operator="notEqual">
      <formula>""</formula>
    </cfRule>
    <cfRule type="cellIs" dxfId="12858" priority="2968" operator="equal">
      <formula>""</formula>
    </cfRule>
  </conditionalFormatting>
  <conditionalFormatting sqref="G2673:G2678">
    <cfRule type="cellIs" dxfId="12857" priority="2965" operator="notEqual">
      <formula>""</formula>
    </cfRule>
    <cfRule type="cellIs" dxfId="12856" priority="2966" operator="equal">
      <formula>""</formula>
    </cfRule>
  </conditionalFormatting>
  <conditionalFormatting sqref="G2679">
    <cfRule type="cellIs" dxfId="12855" priority="2963" operator="notEqual">
      <formula>""</formula>
    </cfRule>
    <cfRule type="cellIs" dxfId="12854" priority="2964" operator="equal">
      <formula>""</formula>
    </cfRule>
  </conditionalFormatting>
  <conditionalFormatting sqref="I2670:I2673">
    <cfRule type="cellIs" dxfId="12853" priority="2961" operator="notEqual">
      <formula>""</formula>
    </cfRule>
    <cfRule type="cellIs" dxfId="12852" priority="2962" operator="equal">
      <formula>""</formula>
    </cfRule>
  </conditionalFormatting>
  <conditionalFormatting sqref="I2675:I2678">
    <cfRule type="cellIs" dxfId="12851" priority="2959" operator="notEqual">
      <formula>""</formula>
    </cfRule>
    <cfRule type="cellIs" dxfId="12850" priority="2960" operator="equal">
      <formula>""</formula>
    </cfRule>
  </conditionalFormatting>
  <conditionalFormatting sqref="F2679">
    <cfRule type="cellIs" dxfId="12849" priority="2957" operator="notEqual">
      <formula>""</formula>
    </cfRule>
    <cfRule type="cellIs" dxfId="12848" priority="2958" operator="equal">
      <formula>""</formula>
    </cfRule>
  </conditionalFormatting>
  <conditionalFormatting sqref="J2676">
    <cfRule type="cellIs" dxfId="12847" priority="2955" operator="notEqual">
      <formula>""</formula>
    </cfRule>
    <cfRule type="cellIs" dxfId="12846" priority="2956" operator="equal">
      <formula>""</formula>
    </cfRule>
  </conditionalFormatting>
  <conditionalFormatting sqref="E2673:E2679">
    <cfRule type="cellIs" dxfId="12845" priority="2953" operator="notEqual">
      <formula>""</formula>
    </cfRule>
    <cfRule type="cellIs" dxfId="12844" priority="2954" operator="equal">
      <formula>""</formula>
    </cfRule>
  </conditionalFormatting>
  <conditionalFormatting sqref="F2674:F2678">
    <cfRule type="cellIs" dxfId="12843" priority="2951" operator="notEqual">
      <formula>""</formula>
    </cfRule>
    <cfRule type="cellIs" dxfId="12842" priority="2952" operator="equal">
      <formula>""</formula>
    </cfRule>
  </conditionalFormatting>
  <conditionalFormatting sqref="D2677:D2678">
    <cfRule type="cellIs" dxfId="12841" priority="2949" operator="notEqual">
      <formula>""</formula>
    </cfRule>
    <cfRule type="cellIs" dxfId="12840" priority="2950" operator="equal">
      <formula>""</formula>
    </cfRule>
  </conditionalFormatting>
  <conditionalFormatting sqref="O2668:O2673">
    <cfRule type="cellIs" dxfId="12839" priority="2947" operator="notEqual">
      <formula>""</formula>
    </cfRule>
    <cfRule type="cellIs" dxfId="12838" priority="2948" operator="equal">
      <formula>""</formula>
    </cfRule>
  </conditionalFormatting>
  <conditionalFormatting sqref="H2669">
    <cfRule type="cellIs" dxfId="12837" priority="2945" operator="notEqual">
      <formula>""</formula>
    </cfRule>
    <cfRule type="cellIs" dxfId="12836" priority="2946" operator="equal">
      <formula>""</formula>
    </cfRule>
  </conditionalFormatting>
  <conditionalFormatting sqref="H2670:H2674">
    <cfRule type="cellIs" dxfId="12835" priority="2943" operator="notEqual">
      <formula>""</formula>
    </cfRule>
    <cfRule type="cellIs" dxfId="12834" priority="2944" operator="equal">
      <formula>""</formula>
    </cfRule>
  </conditionalFormatting>
  <conditionalFormatting sqref="L2668:L2673">
    <cfRule type="cellIs" dxfId="12833" priority="2941" operator="notEqual">
      <formula>""</formula>
    </cfRule>
    <cfRule type="cellIs" dxfId="12832" priority="2942" operator="equal">
      <formula>""</formula>
    </cfRule>
  </conditionalFormatting>
  <conditionalFormatting sqref="F2668:F2673">
    <cfRule type="cellIs" dxfId="12831" priority="2939" operator="notEqual">
      <formula>""</formula>
    </cfRule>
    <cfRule type="cellIs" dxfId="12830" priority="2940" operator="equal">
      <formula>""</formula>
    </cfRule>
  </conditionalFormatting>
  <conditionalFormatting sqref="M2668:M2678">
    <cfRule type="cellIs" dxfId="12829" priority="2937" operator="notEqual">
      <formula>""</formula>
    </cfRule>
    <cfRule type="cellIs" dxfId="12828" priority="2938" operator="equal">
      <formula>""</formula>
    </cfRule>
  </conditionalFormatting>
  <conditionalFormatting sqref="D2671:D2676">
    <cfRule type="cellIs" dxfId="12827" priority="2935" operator="notEqual">
      <formula>""</formula>
    </cfRule>
    <cfRule type="cellIs" dxfId="12826" priority="2936" operator="equal">
      <formula>""</formula>
    </cfRule>
  </conditionalFormatting>
  <conditionalFormatting sqref="Q2683:U2684 H2694:I2694 R2685 K2693 K2694:M2694 J2692:J2694 H2693 S2685:S2690 O2694:P2694 O2693 N2683:N2694 Q2685:Q2694">
    <cfRule type="cellIs" dxfId="12825" priority="2933" operator="notEqual">
      <formula>""</formula>
    </cfRule>
    <cfRule type="cellIs" dxfId="12824" priority="2934" operator="equal">
      <formula>""</formula>
    </cfRule>
  </conditionalFormatting>
  <conditionalFormatting sqref="B2683:C2692 I2683:J2684 C2693:C2694 E2683:E2687 G2683:G2687 J2685:J2690">
    <cfRule type="cellIs" dxfId="12823" priority="2931" operator="notEqual">
      <formula>""</formula>
    </cfRule>
    <cfRule type="cellIs" dxfId="12822" priority="2932" operator="equal">
      <formula>""</formula>
    </cfRule>
  </conditionalFormatting>
  <conditionalFormatting sqref="K2683:K2692">
    <cfRule type="cellIs" dxfId="12821" priority="2929" operator="notEqual">
      <formula>""</formula>
    </cfRule>
    <cfRule type="cellIs" dxfId="12820" priority="2930" operator="equal">
      <formula>""</formula>
    </cfRule>
  </conditionalFormatting>
  <conditionalFormatting sqref="D2683 D2694">
    <cfRule type="cellIs" dxfId="12819" priority="2927" operator="notEqual">
      <formula>""</formula>
    </cfRule>
    <cfRule type="cellIs" dxfId="12818" priority="2928" operator="equal">
      <formula>""</formula>
    </cfRule>
  </conditionalFormatting>
  <conditionalFormatting sqref="R2693:R2694">
    <cfRule type="cellIs" dxfId="12817" priority="2925" operator="notEqual">
      <formula>""</formula>
    </cfRule>
    <cfRule type="cellIs" dxfId="12816" priority="2926" operator="equal">
      <formula>""</formula>
    </cfRule>
  </conditionalFormatting>
  <conditionalFormatting sqref="O2689:O2692">
    <cfRule type="cellIs" dxfId="12815" priority="2923" operator="notEqual">
      <formula>""</formula>
    </cfRule>
    <cfRule type="cellIs" dxfId="12814" priority="2924" operator="equal">
      <formula>""</formula>
    </cfRule>
  </conditionalFormatting>
  <conditionalFormatting sqref="L2689:L2693">
    <cfRule type="cellIs" dxfId="12813" priority="2921" operator="notEqual">
      <formula>""</formula>
    </cfRule>
    <cfRule type="cellIs" dxfId="12812" priority="2922" operator="equal">
      <formula>""</formula>
    </cfRule>
  </conditionalFormatting>
  <conditionalFormatting sqref="D2684:D2685">
    <cfRule type="cellIs" dxfId="12811" priority="2919" operator="notEqual">
      <formula>""</formula>
    </cfRule>
    <cfRule type="cellIs" dxfId="12810" priority="2920" operator="equal">
      <formula>""</formula>
    </cfRule>
  </conditionalFormatting>
  <conditionalFormatting sqref="U2685:U2694">
    <cfRule type="cellIs" dxfId="12809" priority="2917" operator="notEqual">
      <formula>""</formula>
    </cfRule>
    <cfRule type="cellIs" dxfId="12808" priority="2918" operator="equal">
      <formula>""</formula>
    </cfRule>
  </conditionalFormatting>
  <conditionalFormatting sqref="T2685:T2694">
    <cfRule type="cellIs" dxfId="12807" priority="2915" operator="notEqual">
      <formula>""</formula>
    </cfRule>
    <cfRule type="cellIs" dxfId="12806" priority="2916" operator="equal">
      <formula>""</formula>
    </cfRule>
  </conditionalFormatting>
  <conditionalFormatting sqref="S2691:S2694">
    <cfRule type="cellIs" dxfId="12805" priority="2913" operator="notEqual">
      <formula>""</formula>
    </cfRule>
    <cfRule type="cellIs" dxfId="12804" priority="2914" operator="equal">
      <formula>""</formula>
    </cfRule>
  </conditionalFormatting>
  <conditionalFormatting sqref="H2683 H2690:H2692">
    <cfRule type="cellIs" dxfId="12803" priority="2911" operator="notEqual">
      <formula>""</formula>
    </cfRule>
    <cfRule type="cellIs" dxfId="12802" priority="2912" operator="equal">
      <formula>""</formula>
    </cfRule>
  </conditionalFormatting>
  <conditionalFormatting sqref="B2693:B2694">
    <cfRule type="cellIs" dxfId="12801" priority="2909" operator="notEqual">
      <formula>""</formula>
    </cfRule>
    <cfRule type="cellIs" dxfId="12800" priority="2910" operator="equal">
      <formula>""</formula>
    </cfRule>
  </conditionalFormatting>
  <conditionalFormatting sqref="P2683:P2693">
    <cfRule type="cellIs" dxfId="12799" priority="2907" operator="notEqual">
      <formula>""</formula>
    </cfRule>
    <cfRule type="cellIs" dxfId="12798" priority="2908" operator="equal">
      <formula>""</formula>
    </cfRule>
  </conditionalFormatting>
  <conditionalFormatting sqref="R2686:R2692">
    <cfRule type="cellIs" dxfId="12797" priority="2905" operator="notEqual">
      <formula>""</formula>
    </cfRule>
    <cfRule type="cellIs" dxfId="12796" priority="2906" operator="equal">
      <formula>""</formula>
    </cfRule>
  </conditionalFormatting>
  <conditionalFormatting sqref="I2689">
    <cfRule type="cellIs" dxfId="12795" priority="2903" operator="notEqual">
      <formula>""</formula>
    </cfRule>
    <cfRule type="cellIs" dxfId="12794" priority="2904" operator="equal">
      <formula>""</formula>
    </cfRule>
  </conditionalFormatting>
  <conditionalFormatting sqref="G2688:G2693">
    <cfRule type="cellIs" dxfId="12793" priority="2901" operator="notEqual">
      <formula>""</formula>
    </cfRule>
    <cfRule type="cellIs" dxfId="12792" priority="2902" operator="equal">
      <formula>""</formula>
    </cfRule>
  </conditionalFormatting>
  <conditionalFormatting sqref="G2694">
    <cfRule type="cellIs" dxfId="12791" priority="2899" operator="notEqual">
      <formula>""</formula>
    </cfRule>
    <cfRule type="cellIs" dxfId="12790" priority="2900" operator="equal">
      <formula>""</formula>
    </cfRule>
  </conditionalFormatting>
  <conditionalFormatting sqref="I2685:I2688">
    <cfRule type="cellIs" dxfId="12789" priority="2897" operator="notEqual">
      <formula>""</formula>
    </cfRule>
    <cfRule type="cellIs" dxfId="12788" priority="2898" operator="equal">
      <formula>""</formula>
    </cfRule>
  </conditionalFormatting>
  <conditionalFormatting sqref="I2690:I2693">
    <cfRule type="cellIs" dxfId="12787" priority="2895" operator="notEqual">
      <formula>""</formula>
    </cfRule>
    <cfRule type="cellIs" dxfId="12786" priority="2896" operator="equal">
      <formula>""</formula>
    </cfRule>
  </conditionalFormatting>
  <conditionalFormatting sqref="F2694">
    <cfRule type="cellIs" dxfId="12785" priority="2893" operator="notEqual">
      <formula>""</formula>
    </cfRule>
    <cfRule type="cellIs" dxfId="12784" priority="2894" operator="equal">
      <formula>""</formula>
    </cfRule>
  </conditionalFormatting>
  <conditionalFormatting sqref="J2691">
    <cfRule type="cellIs" dxfId="12783" priority="2891" operator="notEqual">
      <formula>""</formula>
    </cfRule>
    <cfRule type="cellIs" dxfId="12782" priority="2892" operator="equal">
      <formula>""</formula>
    </cfRule>
  </conditionalFormatting>
  <conditionalFormatting sqref="E2688:E2694">
    <cfRule type="cellIs" dxfId="12781" priority="2889" operator="notEqual">
      <formula>""</formula>
    </cfRule>
    <cfRule type="cellIs" dxfId="12780" priority="2890" operator="equal">
      <formula>""</formula>
    </cfRule>
  </conditionalFormatting>
  <conditionalFormatting sqref="F2689:F2693">
    <cfRule type="cellIs" dxfId="12779" priority="2887" operator="notEqual">
      <formula>""</formula>
    </cfRule>
    <cfRule type="cellIs" dxfId="12778" priority="2888" operator="equal">
      <formula>""</formula>
    </cfRule>
  </conditionalFormatting>
  <conditionalFormatting sqref="D2692:D2693">
    <cfRule type="cellIs" dxfId="12777" priority="2885" operator="notEqual">
      <formula>""</formula>
    </cfRule>
    <cfRule type="cellIs" dxfId="12776" priority="2886" operator="equal">
      <formula>""</formula>
    </cfRule>
  </conditionalFormatting>
  <conditionalFormatting sqref="O2683:O2688">
    <cfRule type="cellIs" dxfId="12775" priority="2883" operator="notEqual">
      <formula>""</formula>
    </cfRule>
    <cfRule type="cellIs" dxfId="12774" priority="2884" operator="equal">
      <formula>""</formula>
    </cfRule>
  </conditionalFormatting>
  <conditionalFormatting sqref="H2684">
    <cfRule type="cellIs" dxfId="12773" priority="2881" operator="notEqual">
      <formula>""</formula>
    </cfRule>
    <cfRule type="cellIs" dxfId="12772" priority="2882" operator="equal">
      <formula>""</formula>
    </cfRule>
  </conditionalFormatting>
  <conditionalFormatting sqref="H2685:H2689">
    <cfRule type="cellIs" dxfId="12771" priority="2879" operator="notEqual">
      <formula>""</formula>
    </cfRule>
    <cfRule type="cellIs" dxfId="12770" priority="2880" operator="equal">
      <formula>""</formula>
    </cfRule>
  </conditionalFormatting>
  <conditionalFormatting sqref="L2683:L2688">
    <cfRule type="cellIs" dxfId="12769" priority="2877" operator="notEqual">
      <formula>""</formula>
    </cfRule>
    <cfRule type="cellIs" dxfId="12768" priority="2878" operator="equal">
      <formula>""</formula>
    </cfRule>
  </conditionalFormatting>
  <conditionalFormatting sqref="F2683:F2688">
    <cfRule type="cellIs" dxfId="12767" priority="2875" operator="notEqual">
      <formula>""</formula>
    </cfRule>
    <cfRule type="cellIs" dxfId="12766" priority="2876" operator="equal">
      <formula>""</formula>
    </cfRule>
  </conditionalFormatting>
  <conditionalFormatting sqref="M2683:M2693">
    <cfRule type="cellIs" dxfId="12765" priority="2873" operator="notEqual">
      <formula>""</formula>
    </cfRule>
    <cfRule type="cellIs" dxfId="12764" priority="2874" operator="equal">
      <formula>""</formula>
    </cfRule>
  </conditionalFormatting>
  <conditionalFormatting sqref="D2686:D2691">
    <cfRule type="cellIs" dxfId="12763" priority="2871" operator="notEqual">
      <formula>""</formula>
    </cfRule>
    <cfRule type="cellIs" dxfId="12762" priority="2872" operator="equal">
      <formula>""</formula>
    </cfRule>
  </conditionalFormatting>
  <conditionalFormatting sqref="Q2698:U2699 H2709:I2709 R2700 K2708 K2709:M2709 J2707:J2709 H2708 S2700:S2705 O2709:P2709 O2708 N2698:N2709 Q2700:Q2709">
    <cfRule type="cellIs" dxfId="12761" priority="2869" operator="notEqual">
      <formula>""</formula>
    </cfRule>
    <cfRule type="cellIs" dxfId="12760" priority="2870" operator="equal">
      <formula>""</formula>
    </cfRule>
  </conditionalFormatting>
  <conditionalFormatting sqref="B2698:C2707 I2698:J2699 C2708:C2709 E2698:E2702 G2698:G2702 J2700:J2705">
    <cfRule type="cellIs" dxfId="12759" priority="2867" operator="notEqual">
      <formula>""</formula>
    </cfRule>
    <cfRule type="cellIs" dxfId="12758" priority="2868" operator="equal">
      <formula>""</formula>
    </cfRule>
  </conditionalFormatting>
  <conditionalFormatting sqref="K2698:K2707">
    <cfRule type="cellIs" dxfId="12757" priority="2865" operator="notEqual">
      <formula>""</formula>
    </cfRule>
    <cfRule type="cellIs" dxfId="12756" priority="2866" operator="equal">
      <formula>""</formula>
    </cfRule>
  </conditionalFormatting>
  <conditionalFormatting sqref="D2698 D2709">
    <cfRule type="cellIs" dxfId="12755" priority="2863" operator="notEqual">
      <formula>""</formula>
    </cfRule>
    <cfRule type="cellIs" dxfId="12754" priority="2864" operator="equal">
      <formula>""</formula>
    </cfRule>
  </conditionalFormatting>
  <conditionalFormatting sqref="R2708:R2709">
    <cfRule type="cellIs" dxfId="12753" priority="2861" operator="notEqual">
      <formula>""</formula>
    </cfRule>
    <cfRule type="cellIs" dxfId="12752" priority="2862" operator="equal">
      <formula>""</formula>
    </cfRule>
  </conditionalFormatting>
  <conditionalFormatting sqref="O2704:O2707">
    <cfRule type="cellIs" dxfId="12751" priority="2859" operator="notEqual">
      <formula>""</formula>
    </cfRule>
    <cfRule type="cellIs" dxfId="12750" priority="2860" operator="equal">
      <formula>""</formula>
    </cfRule>
  </conditionalFormatting>
  <conditionalFormatting sqref="L2704:L2708">
    <cfRule type="cellIs" dxfId="12749" priority="2857" operator="notEqual">
      <formula>""</formula>
    </cfRule>
    <cfRule type="cellIs" dxfId="12748" priority="2858" operator="equal">
      <formula>""</formula>
    </cfRule>
  </conditionalFormatting>
  <conditionalFormatting sqref="D2699:D2700">
    <cfRule type="cellIs" dxfId="12747" priority="2855" operator="notEqual">
      <formula>""</formula>
    </cfRule>
    <cfRule type="cellIs" dxfId="12746" priority="2856" operator="equal">
      <formula>""</formula>
    </cfRule>
  </conditionalFormatting>
  <conditionalFormatting sqref="U2700:U2709">
    <cfRule type="cellIs" dxfId="12745" priority="2853" operator="notEqual">
      <formula>""</formula>
    </cfRule>
    <cfRule type="cellIs" dxfId="12744" priority="2854" operator="equal">
      <formula>""</formula>
    </cfRule>
  </conditionalFormatting>
  <conditionalFormatting sqref="T2700:T2709">
    <cfRule type="cellIs" dxfId="12743" priority="2851" operator="notEqual">
      <formula>""</formula>
    </cfRule>
    <cfRule type="cellIs" dxfId="12742" priority="2852" operator="equal">
      <formula>""</formula>
    </cfRule>
  </conditionalFormatting>
  <conditionalFormatting sqref="S2706:S2709">
    <cfRule type="cellIs" dxfId="12741" priority="2849" operator="notEqual">
      <formula>""</formula>
    </cfRule>
    <cfRule type="cellIs" dxfId="12740" priority="2850" operator="equal">
      <formula>""</formula>
    </cfRule>
  </conditionalFormatting>
  <conditionalFormatting sqref="H2698 H2705:H2707">
    <cfRule type="cellIs" dxfId="12739" priority="2847" operator="notEqual">
      <formula>""</formula>
    </cfRule>
    <cfRule type="cellIs" dxfId="12738" priority="2848" operator="equal">
      <formula>""</formula>
    </cfRule>
  </conditionalFormatting>
  <conditionalFormatting sqref="B2708:B2709">
    <cfRule type="cellIs" dxfId="12737" priority="2845" operator="notEqual">
      <formula>""</formula>
    </cfRule>
    <cfRule type="cellIs" dxfId="12736" priority="2846" operator="equal">
      <formula>""</formula>
    </cfRule>
  </conditionalFormatting>
  <conditionalFormatting sqref="P2698:P2708">
    <cfRule type="cellIs" dxfId="12735" priority="2843" operator="notEqual">
      <formula>""</formula>
    </cfRule>
    <cfRule type="cellIs" dxfId="12734" priority="2844" operator="equal">
      <formula>""</formula>
    </cfRule>
  </conditionalFormatting>
  <conditionalFormatting sqref="R2701:R2707">
    <cfRule type="cellIs" dxfId="12733" priority="2841" operator="notEqual">
      <formula>""</formula>
    </cfRule>
    <cfRule type="cellIs" dxfId="12732" priority="2842" operator="equal">
      <formula>""</formula>
    </cfRule>
  </conditionalFormatting>
  <conditionalFormatting sqref="I2704">
    <cfRule type="cellIs" dxfId="12731" priority="2839" operator="notEqual">
      <formula>""</formula>
    </cfRule>
    <cfRule type="cellIs" dxfId="12730" priority="2840" operator="equal">
      <formula>""</formula>
    </cfRule>
  </conditionalFormatting>
  <conditionalFormatting sqref="G2703:G2708">
    <cfRule type="cellIs" dxfId="12729" priority="2837" operator="notEqual">
      <formula>""</formula>
    </cfRule>
    <cfRule type="cellIs" dxfId="12728" priority="2838" operator="equal">
      <formula>""</formula>
    </cfRule>
  </conditionalFormatting>
  <conditionalFormatting sqref="G2709">
    <cfRule type="cellIs" dxfId="12727" priority="2835" operator="notEqual">
      <formula>""</formula>
    </cfRule>
    <cfRule type="cellIs" dxfId="12726" priority="2836" operator="equal">
      <formula>""</formula>
    </cfRule>
  </conditionalFormatting>
  <conditionalFormatting sqref="I2700:I2703">
    <cfRule type="cellIs" dxfId="12725" priority="2833" operator="notEqual">
      <formula>""</formula>
    </cfRule>
    <cfRule type="cellIs" dxfId="12724" priority="2834" operator="equal">
      <formula>""</formula>
    </cfRule>
  </conditionalFormatting>
  <conditionalFormatting sqref="I2705:I2708">
    <cfRule type="cellIs" dxfId="12723" priority="2831" operator="notEqual">
      <formula>""</formula>
    </cfRule>
    <cfRule type="cellIs" dxfId="12722" priority="2832" operator="equal">
      <formula>""</formula>
    </cfRule>
  </conditionalFormatting>
  <conditionalFormatting sqref="F2709">
    <cfRule type="cellIs" dxfId="12721" priority="2829" operator="notEqual">
      <formula>""</formula>
    </cfRule>
    <cfRule type="cellIs" dxfId="12720" priority="2830" operator="equal">
      <formula>""</formula>
    </cfRule>
  </conditionalFormatting>
  <conditionalFormatting sqref="J2706">
    <cfRule type="cellIs" dxfId="12719" priority="2827" operator="notEqual">
      <formula>""</formula>
    </cfRule>
    <cfRule type="cellIs" dxfId="12718" priority="2828" operator="equal">
      <formula>""</formula>
    </cfRule>
  </conditionalFormatting>
  <conditionalFormatting sqref="E2703:E2709">
    <cfRule type="cellIs" dxfId="12717" priority="2825" operator="notEqual">
      <formula>""</formula>
    </cfRule>
    <cfRule type="cellIs" dxfId="12716" priority="2826" operator="equal">
      <formula>""</formula>
    </cfRule>
  </conditionalFormatting>
  <conditionalFormatting sqref="F2704:F2708">
    <cfRule type="cellIs" dxfId="12715" priority="2823" operator="notEqual">
      <formula>""</formula>
    </cfRule>
    <cfRule type="cellIs" dxfId="12714" priority="2824" operator="equal">
      <formula>""</formula>
    </cfRule>
  </conditionalFormatting>
  <conditionalFormatting sqref="D2707:D2708">
    <cfRule type="cellIs" dxfId="12713" priority="2821" operator="notEqual">
      <formula>""</formula>
    </cfRule>
    <cfRule type="cellIs" dxfId="12712" priority="2822" operator="equal">
      <formula>""</formula>
    </cfRule>
  </conditionalFormatting>
  <conditionalFormatting sqref="O2698:O2703">
    <cfRule type="cellIs" dxfId="12711" priority="2819" operator="notEqual">
      <formula>""</formula>
    </cfRule>
    <cfRule type="cellIs" dxfId="12710" priority="2820" operator="equal">
      <formula>""</formula>
    </cfRule>
  </conditionalFormatting>
  <conditionalFormatting sqref="H2699">
    <cfRule type="cellIs" dxfId="12709" priority="2817" operator="notEqual">
      <formula>""</formula>
    </cfRule>
    <cfRule type="cellIs" dxfId="12708" priority="2818" operator="equal">
      <formula>""</formula>
    </cfRule>
  </conditionalFormatting>
  <conditionalFormatting sqref="H2700:H2704">
    <cfRule type="cellIs" dxfId="12707" priority="2815" operator="notEqual">
      <formula>""</formula>
    </cfRule>
    <cfRule type="cellIs" dxfId="12706" priority="2816" operator="equal">
      <formula>""</formula>
    </cfRule>
  </conditionalFormatting>
  <conditionalFormatting sqref="L2698:L2703">
    <cfRule type="cellIs" dxfId="12705" priority="2813" operator="notEqual">
      <formula>""</formula>
    </cfRule>
    <cfRule type="cellIs" dxfId="12704" priority="2814" operator="equal">
      <formula>""</formula>
    </cfRule>
  </conditionalFormatting>
  <conditionalFormatting sqref="F2698:F2703">
    <cfRule type="cellIs" dxfId="12703" priority="2811" operator="notEqual">
      <formula>""</formula>
    </cfRule>
    <cfRule type="cellIs" dxfId="12702" priority="2812" operator="equal">
      <formula>""</formula>
    </cfRule>
  </conditionalFormatting>
  <conditionalFormatting sqref="M2698:M2708">
    <cfRule type="cellIs" dxfId="12701" priority="2809" operator="notEqual">
      <formula>""</formula>
    </cfRule>
    <cfRule type="cellIs" dxfId="12700" priority="2810" operator="equal">
      <formula>""</formula>
    </cfRule>
  </conditionalFormatting>
  <conditionalFormatting sqref="D2701:D2706">
    <cfRule type="cellIs" dxfId="12699" priority="2807" operator="notEqual">
      <formula>""</formula>
    </cfRule>
    <cfRule type="cellIs" dxfId="12698" priority="2808" operator="equal">
      <formula>""</formula>
    </cfRule>
  </conditionalFormatting>
  <conditionalFormatting sqref="Q2713:U2714 H2724:I2724 R2715 K2723 K2724:M2724 J2722:J2724 H2723 S2715:S2720 O2724:P2724 O2723 N2713:N2724 Q2715:Q2724">
    <cfRule type="cellIs" dxfId="12697" priority="2805" operator="notEqual">
      <formula>""</formula>
    </cfRule>
    <cfRule type="cellIs" dxfId="12696" priority="2806" operator="equal">
      <formula>""</formula>
    </cfRule>
  </conditionalFormatting>
  <conditionalFormatting sqref="B2713:C2722 I2713:J2714 C2723:C2724 E2713:E2717 G2713:G2717 J2715:J2720">
    <cfRule type="cellIs" dxfId="12695" priority="2803" operator="notEqual">
      <formula>""</formula>
    </cfRule>
    <cfRule type="cellIs" dxfId="12694" priority="2804" operator="equal">
      <formula>""</formula>
    </cfRule>
  </conditionalFormatting>
  <conditionalFormatting sqref="K2713:K2722">
    <cfRule type="cellIs" dxfId="12693" priority="2801" operator="notEqual">
      <formula>""</formula>
    </cfRule>
    <cfRule type="cellIs" dxfId="12692" priority="2802" operator="equal">
      <formula>""</formula>
    </cfRule>
  </conditionalFormatting>
  <conditionalFormatting sqref="D2713 D2724">
    <cfRule type="cellIs" dxfId="12691" priority="2799" operator="notEqual">
      <formula>""</formula>
    </cfRule>
    <cfRule type="cellIs" dxfId="12690" priority="2800" operator="equal">
      <formula>""</formula>
    </cfRule>
  </conditionalFormatting>
  <conditionalFormatting sqref="R2723:R2724">
    <cfRule type="cellIs" dxfId="12689" priority="2797" operator="notEqual">
      <formula>""</formula>
    </cfRule>
    <cfRule type="cellIs" dxfId="12688" priority="2798" operator="equal">
      <formula>""</formula>
    </cfRule>
  </conditionalFormatting>
  <conditionalFormatting sqref="O2719:O2722">
    <cfRule type="cellIs" dxfId="12687" priority="2795" operator="notEqual">
      <formula>""</formula>
    </cfRule>
    <cfRule type="cellIs" dxfId="12686" priority="2796" operator="equal">
      <formula>""</formula>
    </cfRule>
  </conditionalFormatting>
  <conditionalFormatting sqref="L2719:L2723">
    <cfRule type="cellIs" dxfId="12685" priority="2793" operator="notEqual">
      <formula>""</formula>
    </cfRule>
    <cfRule type="cellIs" dxfId="12684" priority="2794" operator="equal">
      <formula>""</formula>
    </cfRule>
  </conditionalFormatting>
  <conditionalFormatting sqref="D2714:D2715">
    <cfRule type="cellIs" dxfId="12683" priority="2791" operator="notEqual">
      <formula>""</formula>
    </cfRule>
    <cfRule type="cellIs" dxfId="12682" priority="2792" operator="equal">
      <formula>""</formula>
    </cfRule>
  </conditionalFormatting>
  <conditionalFormatting sqref="U2715:U2724">
    <cfRule type="cellIs" dxfId="12681" priority="2789" operator="notEqual">
      <formula>""</formula>
    </cfRule>
    <cfRule type="cellIs" dxfId="12680" priority="2790" operator="equal">
      <formula>""</formula>
    </cfRule>
  </conditionalFormatting>
  <conditionalFormatting sqref="T2715:T2724">
    <cfRule type="cellIs" dxfId="12679" priority="2787" operator="notEqual">
      <formula>""</formula>
    </cfRule>
    <cfRule type="cellIs" dxfId="12678" priority="2788" operator="equal">
      <formula>""</formula>
    </cfRule>
  </conditionalFormatting>
  <conditionalFormatting sqref="S2721:S2724">
    <cfRule type="cellIs" dxfId="12677" priority="2785" operator="notEqual">
      <formula>""</formula>
    </cfRule>
    <cfRule type="cellIs" dxfId="12676" priority="2786" operator="equal">
      <formula>""</formula>
    </cfRule>
  </conditionalFormatting>
  <conditionalFormatting sqref="H2713 H2720:H2722">
    <cfRule type="cellIs" dxfId="12675" priority="2783" operator="notEqual">
      <formula>""</formula>
    </cfRule>
    <cfRule type="cellIs" dxfId="12674" priority="2784" operator="equal">
      <formula>""</formula>
    </cfRule>
  </conditionalFormatting>
  <conditionalFormatting sqref="B2723:B2724">
    <cfRule type="cellIs" dxfId="12673" priority="2781" operator="notEqual">
      <formula>""</formula>
    </cfRule>
    <cfRule type="cellIs" dxfId="12672" priority="2782" operator="equal">
      <formula>""</formula>
    </cfRule>
  </conditionalFormatting>
  <conditionalFormatting sqref="P2713:P2723">
    <cfRule type="cellIs" dxfId="12671" priority="2779" operator="notEqual">
      <formula>""</formula>
    </cfRule>
    <cfRule type="cellIs" dxfId="12670" priority="2780" operator="equal">
      <formula>""</formula>
    </cfRule>
  </conditionalFormatting>
  <conditionalFormatting sqref="R2716:R2722">
    <cfRule type="cellIs" dxfId="12669" priority="2777" operator="notEqual">
      <formula>""</formula>
    </cfRule>
    <cfRule type="cellIs" dxfId="12668" priority="2778" operator="equal">
      <formula>""</formula>
    </cfRule>
  </conditionalFormatting>
  <conditionalFormatting sqref="I2719">
    <cfRule type="cellIs" dxfId="12667" priority="2775" operator="notEqual">
      <formula>""</formula>
    </cfRule>
    <cfRule type="cellIs" dxfId="12666" priority="2776" operator="equal">
      <formula>""</formula>
    </cfRule>
  </conditionalFormatting>
  <conditionalFormatting sqref="G2718:G2723">
    <cfRule type="cellIs" dxfId="12665" priority="2773" operator="notEqual">
      <formula>""</formula>
    </cfRule>
    <cfRule type="cellIs" dxfId="12664" priority="2774" operator="equal">
      <formula>""</formula>
    </cfRule>
  </conditionalFormatting>
  <conditionalFormatting sqref="G2724">
    <cfRule type="cellIs" dxfId="12663" priority="2771" operator="notEqual">
      <formula>""</formula>
    </cfRule>
    <cfRule type="cellIs" dxfId="12662" priority="2772" operator="equal">
      <formula>""</formula>
    </cfRule>
  </conditionalFormatting>
  <conditionalFormatting sqref="I2715:I2718">
    <cfRule type="cellIs" dxfId="12661" priority="2769" operator="notEqual">
      <formula>""</formula>
    </cfRule>
    <cfRule type="cellIs" dxfId="12660" priority="2770" operator="equal">
      <formula>""</formula>
    </cfRule>
  </conditionalFormatting>
  <conditionalFormatting sqref="I2720:I2723">
    <cfRule type="cellIs" dxfId="12659" priority="2767" operator="notEqual">
      <formula>""</formula>
    </cfRule>
    <cfRule type="cellIs" dxfId="12658" priority="2768" operator="equal">
      <formula>""</formula>
    </cfRule>
  </conditionalFormatting>
  <conditionalFormatting sqref="F2724">
    <cfRule type="cellIs" dxfId="12657" priority="2765" operator="notEqual">
      <formula>""</formula>
    </cfRule>
    <cfRule type="cellIs" dxfId="12656" priority="2766" operator="equal">
      <formula>""</formula>
    </cfRule>
  </conditionalFormatting>
  <conditionalFormatting sqref="J2721">
    <cfRule type="cellIs" dxfId="12655" priority="2763" operator="notEqual">
      <formula>""</formula>
    </cfRule>
    <cfRule type="cellIs" dxfId="12654" priority="2764" operator="equal">
      <formula>""</formula>
    </cfRule>
  </conditionalFormatting>
  <conditionalFormatting sqref="E2718:E2724">
    <cfRule type="cellIs" dxfId="12653" priority="2761" operator="notEqual">
      <formula>""</formula>
    </cfRule>
    <cfRule type="cellIs" dxfId="12652" priority="2762" operator="equal">
      <formula>""</formula>
    </cfRule>
  </conditionalFormatting>
  <conditionalFormatting sqref="F2719:F2723">
    <cfRule type="cellIs" dxfId="12651" priority="2759" operator="notEqual">
      <formula>""</formula>
    </cfRule>
    <cfRule type="cellIs" dxfId="12650" priority="2760" operator="equal">
      <formula>""</formula>
    </cfRule>
  </conditionalFormatting>
  <conditionalFormatting sqref="D2722:D2723">
    <cfRule type="cellIs" dxfId="12649" priority="2757" operator="notEqual">
      <formula>""</formula>
    </cfRule>
    <cfRule type="cellIs" dxfId="12648" priority="2758" operator="equal">
      <formula>""</formula>
    </cfRule>
  </conditionalFormatting>
  <conditionalFormatting sqref="O2713:O2718">
    <cfRule type="cellIs" dxfId="12647" priority="2755" operator="notEqual">
      <formula>""</formula>
    </cfRule>
    <cfRule type="cellIs" dxfId="12646" priority="2756" operator="equal">
      <formula>""</formula>
    </cfRule>
  </conditionalFormatting>
  <conditionalFormatting sqref="H2714">
    <cfRule type="cellIs" dxfId="12645" priority="2753" operator="notEqual">
      <formula>""</formula>
    </cfRule>
    <cfRule type="cellIs" dxfId="12644" priority="2754" operator="equal">
      <formula>""</formula>
    </cfRule>
  </conditionalFormatting>
  <conditionalFormatting sqref="H2715:H2719">
    <cfRule type="cellIs" dxfId="12643" priority="2751" operator="notEqual">
      <formula>""</formula>
    </cfRule>
    <cfRule type="cellIs" dxfId="12642" priority="2752" operator="equal">
      <formula>""</formula>
    </cfRule>
  </conditionalFormatting>
  <conditionalFormatting sqref="L2713:L2718">
    <cfRule type="cellIs" dxfId="12641" priority="2749" operator="notEqual">
      <formula>""</formula>
    </cfRule>
    <cfRule type="cellIs" dxfId="12640" priority="2750" operator="equal">
      <formula>""</formula>
    </cfRule>
  </conditionalFormatting>
  <conditionalFormatting sqref="F2713:F2718">
    <cfRule type="cellIs" dxfId="12639" priority="2747" operator="notEqual">
      <formula>""</formula>
    </cfRule>
    <cfRule type="cellIs" dxfId="12638" priority="2748" operator="equal">
      <formula>""</formula>
    </cfRule>
  </conditionalFormatting>
  <conditionalFormatting sqref="M2713:M2723">
    <cfRule type="cellIs" dxfId="12637" priority="2745" operator="notEqual">
      <formula>""</formula>
    </cfRule>
    <cfRule type="cellIs" dxfId="12636" priority="2746" operator="equal">
      <formula>""</formula>
    </cfRule>
  </conditionalFormatting>
  <conditionalFormatting sqref="D2716:D2721">
    <cfRule type="cellIs" dxfId="12635" priority="2743" operator="notEqual">
      <formula>""</formula>
    </cfRule>
    <cfRule type="cellIs" dxfId="12634" priority="2744" operator="equal">
      <formula>""</formula>
    </cfRule>
  </conditionalFormatting>
  <conditionalFormatting sqref="Q2728:U2729 H2739:I2739 R2730 K2738 K2739:M2739 J2737:J2739 H2738 S2730:S2735 O2739:P2739 O2738 N2728:N2739 Q2730:Q2739">
    <cfRule type="cellIs" dxfId="12633" priority="2741" operator="notEqual">
      <formula>""</formula>
    </cfRule>
    <cfRule type="cellIs" dxfId="12632" priority="2742" operator="equal">
      <formula>""</formula>
    </cfRule>
  </conditionalFormatting>
  <conditionalFormatting sqref="B2728:C2737 I2728:J2729 C2738:C2739 E2728:E2732 G2728:G2732 J2730:J2735">
    <cfRule type="cellIs" dxfId="12631" priority="2739" operator="notEqual">
      <formula>""</formula>
    </cfRule>
    <cfRule type="cellIs" dxfId="12630" priority="2740" operator="equal">
      <formula>""</formula>
    </cfRule>
  </conditionalFormatting>
  <conditionalFormatting sqref="K2728:K2737">
    <cfRule type="cellIs" dxfId="12629" priority="2737" operator="notEqual">
      <formula>""</formula>
    </cfRule>
    <cfRule type="cellIs" dxfId="12628" priority="2738" operator="equal">
      <formula>""</formula>
    </cfRule>
  </conditionalFormatting>
  <conditionalFormatting sqref="D2728 D2739">
    <cfRule type="cellIs" dxfId="12627" priority="2735" operator="notEqual">
      <formula>""</formula>
    </cfRule>
    <cfRule type="cellIs" dxfId="12626" priority="2736" operator="equal">
      <formula>""</formula>
    </cfRule>
  </conditionalFormatting>
  <conditionalFormatting sqref="R2738:R2739">
    <cfRule type="cellIs" dxfId="12625" priority="2733" operator="notEqual">
      <formula>""</formula>
    </cfRule>
    <cfRule type="cellIs" dxfId="12624" priority="2734" operator="equal">
      <formula>""</formula>
    </cfRule>
  </conditionalFormatting>
  <conditionalFormatting sqref="O2734:O2737">
    <cfRule type="cellIs" dxfId="12623" priority="2731" operator="notEqual">
      <formula>""</formula>
    </cfRule>
    <cfRule type="cellIs" dxfId="12622" priority="2732" operator="equal">
      <formula>""</formula>
    </cfRule>
  </conditionalFormatting>
  <conditionalFormatting sqref="L2734:L2738">
    <cfRule type="cellIs" dxfId="12621" priority="2729" operator="notEqual">
      <formula>""</formula>
    </cfRule>
    <cfRule type="cellIs" dxfId="12620" priority="2730" operator="equal">
      <formula>""</formula>
    </cfRule>
  </conditionalFormatting>
  <conditionalFormatting sqref="D2729:D2730">
    <cfRule type="cellIs" dxfId="12619" priority="2727" operator="notEqual">
      <formula>""</formula>
    </cfRule>
    <cfRule type="cellIs" dxfId="12618" priority="2728" operator="equal">
      <formula>""</formula>
    </cfRule>
  </conditionalFormatting>
  <conditionalFormatting sqref="U2730:U2739">
    <cfRule type="cellIs" dxfId="12617" priority="2725" operator="notEqual">
      <formula>""</formula>
    </cfRule>
    <cfRule type="cellIs" dxfId="12616" priority="2726" operator="equal">
      <formula>""</formula>
    </cfRule>
  </conditionalFormatting>
  <conditionalFormatting sqref="T2730:T2739">
    <cfRule type="cellIs" dxfId="12615" priority="2723" operator="notEqual">
      <formula>""</formula>
    </cfRule>
    <cfRule type="cellIs" dxfId="12614" priority="2724" operator="equal">
      <formula>""</formula>
    </cfRule>
  </conditionalFormatting>
  <conditionalFormatting sqref="S2736:S2739">
    <cfRule type="cellIs" dxfId="12613" priority="2721" operator="notEqual">
      <formula>""</formula>
    </cfRule>
    <cfRule type="cellIs" dxfId="12612" priority="2722" operator="equal">
      <formula>""</formula>
    </cfRule>
  </conditionalFormatting>
  <conditionalFormatting sqref="H2728 H2735:H2737">
    <cfRule type="cellIs" dxfId="12611" priority="2719" operator="notEqual">
      <formula>""</formula>
    </cfRule>
    <cfRule type="cellIs" dxfId="12610" priority="2720" operator="equal">
      <formula>""</formula>
    </cfRule>
  </conditionalFormatting>
  <conditionalFormatting sqref="B2738:B2739">
    <cfRule type="cellIs" dxfId="12609" priority="2717" operator="notEqual">
      <formula>""</formula>
    </cfRule>
    <cfRule type="cellIs" dxfId="12608" priority="2718" operator="equal">
      <formula>""</formula>
    </cfRule>
  </conditionalFormatting>
  <conditionalFormatting sqref="P2728:P2738">
    <cfRule type="cellIs" dxfId="12607" priority="2715" operator="notEqual">
      <formula>""</formula>
    </cfRule>
    <cfRule type="cellIs" dxfId="12606" priority="2716" operator="equal">
      <formula>""</formula>
    </cfRule>
  </conditionalFormatting>
  <conditionalFormatting sqref="R2731:R2737">
    <cfRule type="cellIs" dxfId="12605" priority="2713" operator="notEqual">
      <formula>""</formula>
    </cfRule>
    <cfRule type="cellIs" dxfId="12604" priority="2714" operator="equal">
      <formula>""</formula>
    </cfRule>
  </conditionalFormatting>
  <conditionalFormatting sqref="I2734">
    <cfRule type="cellIs" dxfId="12603" priority="2711" operator="notEqual">
      <formula>""</formula>
    </cfRule>
    <cfRule type="cellIs" dxfId="12602" priority="2712" operator="equal">
      <formula>""</formula>
    </cfRule>
  </conditionalFormatting>
  <conditionalFormatting sqref="G2733:G2738">
    <cfRule type="cellIs" dxfId="12601" priority="2709" operator="notEqual">
      <formula>""</formula>
    </cfRule>
    <cfRule type="cellIs" dxfId="12600" priority="2710" operator="equal">
      <formula>""</formula>
    </cfRule>
  </conditionalFormatting>
  <conditionalFormatting sqref="G2739">
    <cfRule type="cellIs" dxfId="12599" priority="2707" operator="notEqual">
      <formula>""</formula>
    </cfRule>
    <cfRule type="cellIs" dxfId="12598" priority="2708" operator="equal">
      <formula>""</formula>
    </cfRule>
  </conditionalFormatting>
  <conditionalFormatting sqref="I2730:I2733">
    <cfRule type="cellIs" dxfId="12597" priority="2705" operator="notEqual">
      <formula>""</formula>
    </cfRule>
    <cfRule type="cellIs" dxfId="12596" priority="2706" operator="equal">
      <formula>""</formula>
    </cfRule>
  </conditionalFormatting>
  <conditionalFormatting sqref="I2735:I2738">
    <cfRule type="cellIs" dxfId="12595" priority="2703" operator="notEqual">
      <formula>""</formula>
    </cfRule>
    <cfRule type="cellIs" dxfId="12594" priority="2704" operator="equal">
      <formula>""</formula>
    </cfRule>
  </conditionalFormatting>
  <conditionalFormatting sqref="F2739">
    <cfRule type="cellIs" dxfId="12593" priority="2701" operator="notEqual">
      <formula>""</formula>
    </cfRule>
    <cfRule type="cellIs" dxfId="12592" priority="2702" operator="equal">
      <formula>""</formula>
    </cfRule>
  </conditionalFormatting>
  <conditionalFormatting sqref="J2736">
    <cfRule type="cellIs" dxfId="12591" priority="2699" operator="notEqual">
      <formula>""</formula>
    </cfRule>
    <cfRule type="cellIs" dxfId="12590" priority="2700" operator="equal">
      <formula>""</formula>
    </cfRule>
  </conditionalFormatting>
  <conditionalFormatting sqref="E2733:E2739">
    <cfRule type="cellIs" dxfId="12589" priority="2697" operator="notEqual">
      <formula>""</formula>
    </cfRule>
    <cfRule type="cellIs" dxfId="12588" priority="2698" operator="equal">
      <formula>""</formula>
    </cfRule>
  </conditionalFormatting>
  <conditionalFormatting sqref="F2734:F2738">
    <cfRule type="cellIs" dxfId="12587" priority="2695" operator="notEqual">
      <formula>""</formula>
    </cfRule>
    <cfRule type="cellIs" dxfId="12586" priority="2696" operator="equal">
      <formula>""</formula>
    </cfRule>
  </conditionalFormatting>
  <conditionalFormatting sqref="D2737:D2738">
    <cfRule type="cellIs" dxfId="12585" priority="2693" operator="notEqual">
      <formula>""</formula>
    </cfRule>
    <cfRule type="cellIs" dxfId="12584" priority="2694" operator="equal">
      <formula>""</formula>
    </cfRule>
  </conditionalFormatting>
  <conditionalFormatting sqref="O2728:O2733">
    <cfRule type="cellIs" dxfId="12583" priority="2691" operator="notEqual">
      <formula>""</formula>
    </cfRule>
    <cfRule type="cellIs" dxfId="12582" priority="2692" operator="equal">
      <formula>""</formula>
    </cfRule>
  </conditionalFormatting>
  <conditionalFormatting sqref="H2729">
    <cfRule type="cellIs" dxfId="12581" priority="2689" operator="notEqual">
      <formula>""</formula>
    </cfRule>
    <cfRule type="cellIs" dxfId="12580" priority="2690" operator="equal">
      <formula>""</formula>
    </cfRule>
  </conditionalFormatting>
  <conditionalFormatting sqref="H2730:H2734">
    <cfRule type="cellIs" dxfId="12579" priority="2687" operator="notEqual">
      <formula>""</formula>
    </cfRule>
    <cfRule type="cellIs" dxfId="12578" priority="2688" operator="equal">
      <formula>""</formula>
    </cfRule>
  </conditionalFormatting>
  <conditionalFormatting sqref="L2728:L2733">
    <cfRule type="cellIs" dxfId="12577" priority="2685" operator="notEqual">
      <formula>""</formula>
    </cfRule>
    <cfRule type="cellIs" dxfId="12576" priority="2686" operator="equal">
      <formula>""</formula>
    </cfRule>
  </conditionalFormatting>
  <conditionalFormatting sqref="F2728:F2733">
    <cfRule type="cellIs" dxfId="12575" priority="2683" operator="notEqual">
      <formula>""</formula>
    </cfRule>
    <cfRule type="cellIs" dxfId="12574" priority="2684" operator="equal">
      <formula>""</formula>
    </cfRule>
  </conditionalFormatting>
  <conditionalFormatting sqref="M2728:M2738">
    <cfRule type="cellIs" dxfId="12573" priority="2681" operator="notEqual">
      <formula>""</formula>
    </cfRule>
    <cfRule type="cellIs" dxfId="12572" priority="2682" operator="equal">
      <formula>""</formula>
    </cfRule>
  </conditionalFormatting>
  <conditionalFormatting sqref="D2731:D2736">
    <cfRule type="cellIs" dxfId="12571" priority="2679" operator="notEqual">
      <formula>""</formula>
    </cfRule>
    <cfRule type="cellIs" dxfId="12570" priority="2680" operator="equal">
      <formula>""</formula>
    </cfRule>
  </conditionalFormatting>
  <conditionalFormatting sqref="Q2743:U2744 H2754:I2754 R2745 K2753 K2754:M2754 J2752:J2754 H2753 S2745:S2750 O2754:P2754 O2753 N2743:N2754 Q2745:Q2754">
    <cfRule type="cellIs" dxfId="12569" priority="2677" operator="notEqual">
      <formula>""</formula>
    </cfRule>
    <cfRule type="cellIs" dxfId="12568" priority="2678" operator="equal">
      <formula>""</formula>
    </cfRule>
  </conditionalFormatting>
  <conditionalFormatting sqref="B2743:C2752 I2743:J2744 C2753:C2754 E2743:E2747 G2743:G2747 J2745:J2750">
    <cfRule type="cellIs" dxfId="12567" priority="2675" operator="notEqual">
      <formula>""</formula>
    </cfRule>
    <cfRule type="cellIs" dxfId="12566" priority="2676" operator="equal">
      <formula>""</formula>
    </cfRule>
  </conditionalFormatting>
  <conditionalFormatting sqref="K2743:K2752">
    <cfRule type="cellIs" dxfId="12565" priority="2673" operator="notEqual">
      <formula>""</formula>
    </cfRule>
    <cfRule type="cellIs" dxfId="12564" priority="2674" operator="equal">
      <formula>""</formula>
    </cfRule>
  </conditionalFormatting>
  <conditionalFormatting sqref="D2743 D2754">
    <cfRule type="cellIs" dxfId="12563" priority="2671" operator="notEqual">
      <formula>""</formula>
    </cfRule>
    <cfRule type="cellIs" dxfId="12562" priority="2672" operator="equal">
      <formula>""</formula>
    </cfRule>
  </conditionalFormatting>
  <conditionalFormatting sqref="R2753:R2754">
    <cfRule type="cellIs" dxfId="12561" priority="2669" operator="notEqual">
      <formula>""</formula>
    </cfRule>
    <cfRule type="cellIs" dxfId="12560" priority="2670" operator="equal">
      <formula>""</formula>
    </cfRule>
  </conditionalFormatting>
  <conditionalFormatting sqref="O2749:O2752">
    <cfRule type="cellIs" dxfId="12559" priority="2667" operator="notEqual">
      <formula>""</formula>
    </cfRule>
    <cfRule type="cellIs" dxfId="12558" priority="2668" operator="equal">
      <formula>""</formula>
    </cfRule>
  </conditionalFormatting>
  <conditionalFormatting sqref="L2749:L2753">
    <cfRule type="cellIs" dxfId="12557" priority="2665" operator="notEqual">
      <formula>""</formula>
    </cfRule>
    <cfRule type="cellIs" dxfId="12556" priority="2666" operator="equal">
      <formula>""</formula>
    </cfRule>
  </conditionalFormatting>
  <conditionalFormatting sqref="D2744:D2745">
    <cfRule type="cellIs" dxfId="12555" priority="2663" operator="notEqual">
      <formula>""</formula>
    </cfRule>
    <cfRule type="cellIs" dxfId="12554" priority="2664" operator="equal">
      <formula>""</formula>
    </cfRule>
  </conditionalFormatting>
  <conditionalFormatting sqref="U2745:U2754">
    <cfRule type="cellIs" dxfId="12553" priority="2661" operator="notEqual">
      <formula>""</formula>
    </cfRule>
    <cfRule type="cellIs" dxfId="12552" priority="2662" operator="equal">
      <formula>""</formula>
    </cfRule>
  </conditionalFormatting>
  <conditionalFormatting sqref="T2745:T2754">
    <cfRule type="cellIs" dxfId="12551" priority="2659" operator="notEqual">
      <formula>""</formula>
    </cfRule>
    <cfRule type="cellIs" dxfId="12550" priority="2660" operator="equal">
      <formula>""</formula>
    </cfRule>
  </conditionalFormatting>
  <conditionalFormatting sqref="S2751:S2754">
    <cfRule type="cellIs" dxfId="12549" priority="2657" operator="notEqual">
      <formula>""</formula>
    </cfRule>
    <cfRule type="cellIs" dxfId="12548" priority="2658" operator="equal">
      <formula>""</formula>
    </cfRule>
  </conditionalFormatting>
  <conditionalFormatting sqref="H2743 H2750:H2752">
    <cfRule type="cellIs" dxfId="12547" priority="2655" operator="notEqual">
      <formula>""</formula>
    </cfRule>
    <cfRule type="cellIs" dxfId="12546" priority="2656" operator="equal">
      <formula>""</formula>
    </cfRule>
  </conditionalFormatting>
  <conditionalFormatting sqref="B2753:B2754">
    <cfRule type="cellIs" dxfId="12545" priority="2653" operator="notEqual">
      <formula>""</formula>
    </cfRule>
    <cfRule type="cellIs" dxfId="12544" priority="2654" operator="equal">
      <formula>""</formula>
    </cfRule>
  </conditionalFormatting>
  <conditionalFormatting sqref="P2743:P2753">
    <cfRule type="cellIs" dxfId="12543" priority="2651" operator="notEqual">
      <formula>""</formula>
    </cfRule>
    <cfRule type="cellIs" dxfId="12542" priority="2652" operator="equal">
      <formula>""</formula>
    </cfRule>
  </conditionalFormatting>
  <conditionalFormatting sqref="R2746:R2752">
    <cfRule type="cellIs" dxfId="12541" priority="2649" operator="notEqual">
      <formula>""</formula>
    </cfRule>
    <cfRule type="cellIs" dxfId="12540" priority="2650" operator="equal">
      <formula>""</formula>
    </cfRule>
  </conditionalFormatting>
  <conditionalFormatting sqref="I2749">
    <cfRule type="cellIs" dxfId="12539" priority="2647" operator="notEqual">
      <formula>""</formula>
    </cfRule>
    <cfRule type="cellIs" dxfId="12538" priority="2648" operator="equal">
      <formula>""</formula>
    </cfRule>
  </conditionalFormatting>
  <conditionalFormatting sqref="G2748:G2753">
    <cfRule type="cellIs" dxfId="12537" priority="2645" operator="notEqual">
      <formula>""</formula>
    </cfRule>
    <cfRule type="cellIs" dxfId="12536" priority="2646" operator="equal">
      <formula>""</formula>
    </cfRule>
  </conditionalFormatting>
  <conditionalFormatting sqref="G2754">
    <cfRule type="cellIs" dxfId="12535" priority="2643" operator="notEqual">
      <formula>""</formula>
    </cfRule>
    <cfRule type="cellIs" dxfId="12534" priority="2644" operator="equal">
      <formula>""</formula>
    </cfRule>
  </conditionalFormatting>
  <conditionalFormatting sqref="I2745:I2748">
    <cfRule type="cellIs" dxfId="12533" priority="2641" operator="notEqual">
      <formula>""</formula>
    </cfRule>
    <cfRule type="cellIs" dxfId="12532" priority="2642" operator="equal">
      <formula>""</formula>
    </cfRule>
  </conditionalFormatting>
  <conditionalFormatting sqref="I2750:I2753">
    <cfRule type="cellIs" dxfId="12531" priority="2639" operator="notEqual">
      <formula>""</formula>
    </cfRule>
    <cfRule type="cellIs" dxfId="12530" priority="2640" operator="equal">
      <formula>""</formula>
    </cfRule>
  </conditionalFormatting>
  <conditionalFormatting sqref="F2754">
    <cfRule type="cellIs" dxfId="12529" priority="2637" operator="notEqual">
      <formula>""</formula>
    </cfRule>
    <cfRule type="cellIs" dxfId="12528" priority="2638" operator="equal">
      <formula>""</formula>
    </cfRule>
  </conditionalFormatting>
  <conditionalFormatting sqref="J2751">
    <cfRule type="cellIs" dxfId="12527" priority="2635" operator="notEqual">
      <formula>""</formula>
    </cfRule>
    <cfRule type="cellIs" dxfId="12526" priority="2636" operator="equal">
      <formula>""</formula>
    </cfRule>
  </conditionalFormatting>
  <conditionalFormatting sqref="E2748:E2754">
    <cfRule type="cellIs" dxfId="12525" priority="2633" operator="notEqual">
      <formula>""</formula>
    </cfRule>
    <cfRule type="cellIs" dxfId="12524" priority="2634" operator="equal">
      <formula>""</formula>
    </cfRule>
  </conditionalFormatting>
  <conditionalFormatting sqref="F2749:F2753">
    <cfRule type="cellIs" dxfId="12523" priority="2631" operator="notEqual">
      <formula>""</formula>
    </cfRule>
    <cfRule type="cellIs" dxfId="12522" priority="2632" operator="equal">
      <formula>""</formula>
    </cfRule>
  </conditionalFormatting>
  <conditionalFormatting sqref="D2752:D2753">
    <cfRule type="cellIs" dxfId="12521" priority="2629" operator="notEqual">
      <formula>""</formula>
    </cfRule>
    <cfRule type="cellIs" dxfId="12520" priority="2630" operator="equal">
      <formula>""</formula>
    </cfRule>
  </conditionalFormatting>
  <conditionalFormatting sqref="O2743:O2748">
    <cfRule type="cellIs" dxfId="12519" priority="2627" operator="notEqual">
      <formula>""</formula>
    </cfRule>
    <cfRule type="cellIs" dxfId="12518" priority="2628" operator="equal">
      <formula>""</formula>
    </cfRule>
  </conditionalFormatting>
  <conditionalFormatting sqref="H2744">
    <cfRule type="cellIs" dxfId="12517" priority="2625" operator="notEqual">
      <formula>""</formula>
    </cfRule>
    <cfRule type="cellIs" dxfId="12516" priority="2626" operator="equal">
      <formula>""</formula>
    </cfRule>
  </conditionalFormatting>
  <conditionalFormatting sqref="H2745:H2749">
    <cfRule type="cellIs" dxfId="12515" priority="2623" operator="notEqual">
      <formula>""</formula>
    </cfRule>
    <cfRule type="cellIs" dxfId="12514" priority="2624" operator="equal">
      <formula>""</formula>
    </cfRule>
  </conditionalFormatting>
  <conditionalFormatting sqref="L2743:L2748">
    <cfRule type="cellIs" dxfId="12513" priority="2621" operator="notEqual">
      <formula>""</formula>
    </cfRule>
    <cfRule type="cellIs" dxfId="12512" priority="2622" operator="equal">
      <formula>""</formula>
    </cfRule>
  </conditionalFormatting>
  <conditionalFormatting sqref="F2743:F2748">
    <cfRule type="cellIs" dxfId="12511" priority="2619" operator="notEqual">
      <formula>""</formula>
    </cfRule>
    <cfRule type="cellIs" dxfId="12510" priority="2620" operator="equal">
      <formula>""</formula>
    </cfRule>
  </conditionalFormatting>
  <conditionalFormatting sqref="M2743:M2753">
    <cfRule type="cellIs" dxfId="12509" priority="2617" operator="notEqual">
      <formula>""</formula>
    </cfRule>
    <cfRule type="cellIs" dxfId="12508" priority="2618" operator="equal">
      <formula>""</formula>
    </cfRule>
  </conditionalFormatting>
  <conditionalFormatting sqref="D2746:D2751">
    <cfRule type="cellIs" dxfId="12507" priority="2615" operator="notEqual">
      <formula>""</formula>
    </cfRule>
    <cfRule type="cellIs" dxfId="12506" priority="2616" operator="equal">
      <formula>""</formula>
    </cfRule>
  </conditionalFormatting>
  <conditionalFormatting sqref="Q2758:U2759 H2769:I2769 R2760 K2768 K2769:M2769 J2767:J2769 H2768 S2760:S2765 O2769:P2769 O2768 N2758:N2769 Q2760:Q2769">
    <cfRule type="cellIs" dxfId="12505" priority="2613" operator="notEqual">
      <formula>""</formula>
    </cfRule>
    <cfRule type="cellIs" dxfId="12504" priority="2614" operator="equal">
      <formula>""</formula>
    </cfRule>
  </conditionalFormatting>
  <conditionalFormatting sqref="B2758:C2767 I2758:J2759 C2768:C2769 E2758:E2762 G2758:G2762 J2760:J2765">
    <cfRule type="cellIs" dxfId="12503" priority="2611" operator="notEqual">
      <formula>""</formula>
    </cfRule>
    <cfRule type="cellIs" dxfId="12502" priority="2612" operator="equal">
      <formula>""</formula>
    </cfRule>
  </conditionalFormatting>
  <conditionalFormatting sqref="K2758:K2767">
    <cfRule type="cellIs" dxfId="12501" priority="2609" operator="notEqual">
      <formula>""</formula>
    </cfRule>
    <cfRule type="cellIs" dxfId="12500" priority="2610" operator="equal">
      <formula>""</formula>
    </cfRule>
  </conditionalFormatting>
  <conditionalFormatting sqref="D2758 D2769">
    <cfRule type="cellIs" dxfId="12499" priority="2607" operator="notEqual">
      <formula>""</formula>
    </cfRule>
    <cfRule type="cellIs" dxfId="12498" priority="2608" operator="equal">
      <formula>""</formula>
    </cfRule>
  </conditionalFormatting>
  <conditionalFormatting sqref="R2768:R2769">
    <cfRule type="cellIs" dxfId="12497" priority="2605" operator="notEqual">
      <formula>""</formula>
    </cfRule>
    <cfRule type="cellIs" dxfId="12496" priority="2606" operator="equal">
      <formula>""</formula>
    </cfRule>
  </conditionalFormatting>
  <conditionalFormatting sqref="O2764:O2767">
    <cfRule type="cellIs" dxfId="12495" priority="2603" operator="notEqual">
      <formula>""</formula>
    </cfRule>
    <cfRule type="cellIs" dxfId="12494" priority="2604" operator="equal">
      <formula>""</formula>
    </cfRule>
  </conditionalFormatting>
  <conditionalFormatting sqref="L2764:L2768">
    <cfRule type="cellIs" dxfId="12493" priority="2601" operator="notEqual">
      <formula>""</formula>
    </cfRule>
    <cfRule type="cellIs" dxfId="12492" priority="2602" operator="equal">
      <formula>""</formula>
    </cfRule>
  </conditionalFormatting>
  <conditionalFormatting sqref="D2759:D2760">
    <cfRule type="cellIs" dxfId="12491" priority="2599" operator="notEqual">
      <formula>""</formula>
    </cfRule>
    <cfRule type="cellIs" dxfId="12490" priority="2600" operator="equal">
      <formula>""</formula>
    </cfRule>
  </conditionalFormatting>
  <conditionalFormatting sqref="U2760:U2769">
    <cfRule type="cellIs" dxfId="12489" priority="2597" operator="notEqual">
      <formula>""</formula>
    </cfRule>
    <cfRule type="cellIs" dxfId="12488" priority="2598" operator="equal">
      <formula>""</formula>
    </cfRule>
  </conditionalFormatting>
  <conditionalFormatting sqref="T2760:T2769">
    <cfRule type="cellIs" dxfId="12487" priority="2595" operator="notEqual">
      <formula>""</formula>
    </cfRule>
    <cfRule type="cellIs" dxfId="12486" priority="2596" operator="equal">
      <formula>""</formula>
    </cfRule>
  </conditionalFormatting>
  <conditionalFormatting sqref="S2766:S2769">
    <cfRule type="cellIs" dxfId="12485" priority="2593" operator="notEqual">
      <formula>""</formula>
    </cfRule>
    <cfRule type="cellIs" dxfId="12484" priority="2594" operator="equal">
      <formula>""</formula>
    </cfRule>
  </conditionalFormatting>
  <conditionalFormatting sqref="H2758 H2765:H2767">
    <cfRule type="cellIs" dxfId="12483" priority="2591" operator="notEqual">
      <formula>""</formula>
    </cfRule>
    <cfRule type="cellIs" dxfId="12482" priority="2592" operator="equal">
      <formula>""</formula>
    </cfRule>
  </conditionalFormatting>
  <conditionalFormatting sqref="B2768:B2769">
    <cfRule type="cellIs" dxfId="12481" priority="2589" operator="notEqual">
      <formula>""</formula>
    </cfRule>
    <cfRule type="cellIs" dxfId="12480" priority="2590" operator="equal">
      <formula>""</formula>
    </cfRule>
  </conditionalFormatting>
  <conditionalFormatting sqref="P2758:P2768">
    <cfRule type="cellIs" dxfId="12479" priority="2587" operator="notEqual">
      <formula>""</formula>
    </cfRule>
    <cfRule type="cellIs" dxfId="12478" priority="2588" operator="equal">
      <formula>""</formula>
    </cfRule>
  </conditionalFormatting>
  <conditionalFormatting sqref="R2761:R2767">
    <cfRule type="cellIs" dxfId="12477" priority="2585" operator="notEqual">
      <formula>""</formula>
    </cfRule>
    <cfRule type="cellIs" dxfId="12476" priority="2586" operator="equal">
      <formula>""</formula>
    </cfRule>
  </conditionalFormatting>
  <conditionalFormatting sqref="I2764">
    <cfRule type="cellIs" dxfId="12475" priority="2583" operator="notEqual">
      <formula>""</formula>
    </cfRule>
    <cfRule type="cellIs" dxfId="12474" priority="2584" operator="equal">
      <formula>""</formula>
    </cfRule>
  </conditionalFormatting>
  <conditionalFormatting sqref="G2763:G2768">
    <cfRule type="cellIs" dxfId="12473" priority="2581" operator="notEqual">
      <formula>""</formula>
    </cfRule>
    <cfRule type="cellIs" dxfId="12472" priority="2582" operator="equal">
      <formula>""</formula>
    </cfRule>
  </conditionalFormatting>
  <conditionalFormatting sqref="G2769">
    <cfRule type="cellIs" dxfId="12471" priority="2579" operator="notEqual">
      <formula>""</formula>
    </cfRule>
    <cfRule type="cellIs" dxfId="12470" priority="2580" operator="equal">
      <formula>""</formula>
    </cfRule>
  </conditionalFormatting>
  <conditionalFormatting sqref="I2760:I2763">
    <cfRule type="cellIs" dxfId="12469" priority="2577" operator="notEqual">
      <formula>""</formula>
    </cfRule>
    <cfRule type="cellIs" dxfId="12468" priority="2578" operator="equal">
      <formula>""</formula>
    </cfRule>
  </conditionalFormatting>
  <conditionalFormatting sqref="I2765:I2768">
    <cfRule type="cellIs" dxfId="12467" priority="2575" operator="notEqual">
      <formula>""</formula>
    </cfRule>
    <cfRule type="cellIs" dxfId="12466" priority="2576" operator="equal">
      <formula>""</formula>
    </cfRule>
  </conditionalFormatting>
  <conditionalFormatting sqref="F2769">
    <cfRule type="cellIs" dxfId="12465" priority="2573" operator="notEqual">
      <formula>""</formula>
    </cfRule>
    <cfRule type="cellIs" dxfId="12464" priority="2574" operator="equal">
      <formula>""</formula>
    </cfRule>
  </conditionalFormatting>
  <conditionalFormatting sqref="J2766">
    <cfRule type="cellIs" dxfId="12463" priority="2571" operator="notEqual">
      <formula>""</formula>
    </cfRule>
    <cfRule type="cellIs" dxfId="12462" priority="2572" operator="equal">
      <formula>""</formula>
    </cfRule>
  </conditionalFormatting>
  <conditionalFormatting sqref="E2763:E2769">
    <cfRule type="cellIs" dxfId="12461" priority="2569" operator="notEqual">
      <formula>""</formula>
    </cfRule>
    <cfRule type="cellIs" dxfId="12460" priority="2570" operator="equal">
      <formula>""</formula>
    </cfRule>
  </conditionalFormatting>
  <conditionalFormatting sqref="F2764:F2768">
    <cfRule type="cellIs" dxfId="12459" priority="2567" operator="notEqual">
      <formula>""</formula>
    </cfRule>
    <cfRule type="cellIs" dxfId="12458" priority="2568" operator="equal">
      <formula>""</formula>
    </cfRule>
  </conditionalFormatting>
  <conditionalFormatting sqref="D2767:D2768">
    <cfRule type="cellIs" dxfId="12457" priority="2565" operator="notEqual">
      <formula>""</formula>
    </cfRule>
    <cfRule type="cellIs" dxfId="12456" priority="2566" operator="equal">
      <formula>""</formula>
    </cfRule>
  </conditionalFormatting>
  <conditionalFormatting sqref="O2758:O2763">
    <cfRule type="cellIs" dxfId="12455" priority="2563" operator="notEqual">
      <formula>""</formula>
    </cfRule>
    <cfRule type="cellIs" dxfId="12454" priority="2564" operator="equal">
      <formula>""</formula>
    </cfRule>
  </conditionalFormatting>
  <conditionalFormatting sqref="H2759">
    <cfRule type="cellIs" dxfId="12453" priority="2561" operator="notEqual">
      <formula>""</formula>
    </cfRule>
    <cfRule type="cellIs" dxfId="12452" priority="2562" operator="equal">
      <formula>""</formula>
    </cfRule>
  </conditionalFormatting>
  <conditionalFormatting sqref="H2760:H2764">
    <cfRule type="cellIs" dxfId="12451" priority="2559" operator="notEqual">
      <formula>""</formula>
    </cfRule>
    <cfRule type="cellIs" dxfId="12450" priority="2560" operator="equal">
      <formula>""</formula>
    </cfRule>
  </conditionalFormatting>
  <conditionalFormatting sqref="L2758:L2763">
    <cfRule type="cellIs" dxfId="12449" priority="2557" operator="notEqual">
      <formula>""</formula>
    </cfRule>
    <cfRule type="cellIs" dxfId="12448" priority="2558" operator="equal">
      <formula>""</formula>
    </cfRule>
  </conditionalFormatting>
  <conditionalFormatting sqref="F2758:F2763">
    <cfRule type="cellIs" dxfId="12447" priority="2555" operator="notEqual">
      <formula>""</formula>
    </cfRule>
    <cfRule type="cellIs" dxfId="12446" priority="2556" operator="equal">
      <formula>""</formula>
    </cfRule>
  </conditionalFormatting>
  <conditionalFormatting sqref="M2758:M2768">
    <cfRule type="cellIs" dxfId="12445" priority="2553" operator="notEqual">
      <formula>""</formula>
    </cfRule>
    <cfRule type="cellIs" dxfId="12444" priority="2554" operator="equal">
      <formula>""</formula>
    </cfRule>
  </conditionalFormatting>
  <conditionalFormatting sqref="D2761:D2766">
    <cfRule type="cellIs" dxfId="12443" priority="2551" operator="notEqual">
      <formula>""</formula>
    </cfRule>
    <cfRule type="cellIs" dxfId="12442" priority="2552" operator="equal">
      <formula>""</formula>
    </cfRule>
  </conditionalFormatting>
  <conditionalFormatting sqref="Q2773:U2774 H2784:I2784 R2775 K2783 K2784:M2784 J2782:J2784 H2783 S2775:S2780 O2784:P2784 O2783 N2773:N2784 Q2775:Q2784">
    <cfRule type="cellIs" dxfId="12441" priority="2549" operator="notEqual">
      <formula>""</formula>
    </cfRule>
    <cfRule type="cellIs" dxfId="12440" priority="2550" operator="equal">
      <formula>""</formula>
    </cfRule>
  </conditionalFormatting>
  <conditionalFormatting sqref="B2773:C2782 I2773:J2774 C2783:C2784 E2773:E2777 G2773:G2777 J2775:J2780">
    <cfRule type="cellIs" dxfId="12439" priority="2547" operator="notEqual">
      <formula>""</formula>
    </cfRule>
    <cfRule type="cellIs" dxfId="12438" priority="2548" operator="equal">
      <formula>""</formula>
    </cfRule>
  </conditionalFormatting>
  <conditionalFormatting sqref="K2773:K2782">
    <cfRule type="cellIs" dxfId="12437" priority="2545" operator="notEqual">
      <formula>""</formula>
    </cfRule>
    <cfRule type="cellIs" dxfId="12436" priority="2546" operator="equal">
      <formula>""</formula>
    </cfRule>
  </conditionalFormatting>
  <conditionalFormatting sqref="D2773 D2784">
    <cfRule type="cellIs" dxfId="12435" priority="2543" operator="notEqual">
      <formula>""</formula>
    </cfRule>
    <cfRule type="cellIs" dxfId="12434" priority="2544" operator="equal">
      <formula>""</formula>
    </cfRule>
  </conditionalFormatting>
  <conditionalFormatting sqref="R2783:R2784">
    <cfRule type="cellIs" dxfId="12433" priority="2541" operator="notEqual">
      <formula>""</formula>
    </cfRule>
    <cfRule type="cellIs" dxfId="12432" priority="2542" operator="equal">
      <formula>""</formula>
    </cfRule>
  </conditionalFormatting>
  <conditionalFormatting sqref="O2779:O2782">
    <cfRule type="cellIs" dxfId="12431" priority="2539" operator="notEqual">
      <formula>""</formula>
    </cfRule>
    <cfRule type="cellIs" dxfId="12430" priority="2540" operator="equal">
      <formula>""</formula>
    </cfRule>
  </conditionalFormatting>
  <conditionalFormatting sqref="L2779:L2783">
    <cfRule type="cellIs" dxfId="12429" priority="2537" operator="notEqual">
      <formula>""</formula>
    </cfRule>
    <cfRule type="cellIs" dxfId="12428" priority="2538" operator="equal">
      <formula>""</formula>
    </cfRule>
  </conditionalFormatting>
  <conditionalFormatting sqref="D2774:D2775">
    <cfRule type="cellIs" dxfId="12427" priority="2535" operator="notEqual">
      <formula>""</formula>
    </cfRule>
    <cfRule type="cellIs" dxfId="12426" priority="2536" operator="equal">
      <formula>""</formula>
    </cfRule>
  </conditionalFormatting>
  <conditionalFormatting sqref="U2775:U2784">
    <cfRule type="cellIs" dxfId="12425" priority="2533" operator="notEqual">
      <formula>""</formula>
    </cfRule>
    <cfRule type="cellIs" dxfId="12424" priority="2534" operator="equal">
      <formula>""</formula>
    </cfRule>
  </conditionalFormatting>
  <conditionalFormatting sqref="T2775:T2784">
    <cfRule type="cellIs" dxfId="12423" priority="2531" operator="notEqual">
      <formula>""</formula>
    </cfRule>
    <cfRule type="cellIs" dxfId="12422" priority="2532" operator="equal">
      <formula>""</formula>
    </cfRule>
  </conditionalFormatting>
  <conditionalFormatting sqref="S2781:S2784">
    <cfRule type="cellIs" dxfId="12421" priority="2529" operator="notEqual">
      <formula>""</formula>
    </cfRule>
    <cfRule type="cellIs" dxfId="12420" priority="2530" operator="equal">
      <formula>""</formula>
    </cfRule>
  </conditionalFormatting>
  <conditionalFormatting sqref="H2773 H2780:H2782">
    <cfRule type="cellIs" dxfId="12419" priority="2527" operator="notEqual">
      <formula>""</formula>
    </cfRule>
    <cfRule type="cellIs" dxfId="12418" priority="2528" operator="equal">
      <formula>""</formula>
    </cfRule>
  </conditionalFormatting>
  <conditionalFormatting sqref="B2783:B2784">
    <cfRule type="cellIs" dxfId="12417" priority="2525" operator="notEqual">
      <formula>""</formula>
    </cfRule>
    <cfRule type="cellIs" dxfId="12416" priority="2526" operator="equal">
      <formula>""</formula>
    </cfRule>
  </conditionalFormatting>
  <conditionalFormatting sqref="P2773:P2783">
    <cfRule type="cellIs" dxfId="12415" priority="2523" operator="notEqual">
      <formula>""</formula>
    </cfRule>
    <cfRule type="cellIs" dxfId="12414" priority="2524" operator="equal">
      <formula>""</formula>
    </cfRule>
  </conditionalFormatting>
  <conditionalFormatting sqref="R2776:R2782">
    <cfRule type="cellIs" dxfId="12413" priority="2521" operator="notEqual">
      <formula>""</formula>
    </cfRule>
    <cfRule type="cellIs" dxfId="12412" priority="2522" operator="equal">
      <formula>""</formula>
    </cfRule>
  </conditionalFormatting>
  <conditionalFormatting sqref="I2779">
    <cfRule type="cellIs" dxfId="12411" priority="2519" operator="notEqual">
      <formula>""</formula>
    </cfRule>
    <cfRule type="cellIs" dxfId="12410" priority="2520" operator="equal">
      <formula>""</formula>
    </cfRule>
  </conditionalFormatting>
  <conditionalFormatting sqref="G2778:G2783">
    <cfRule type="cellIs" dxfId="12409" priority="2517" operator="notEqual">
      <formula>""</formula>
    </cfRule>
    <cfRule type="cellIs" dxfId="12408" priority="2518" operator="equal">
      <formula>""</formula>
    </cfRule>
  </conditionalFormatting>
  <conditionalFormatting sqref="G2784">
    <cfRule type="cellIs" dxfId="12407" priority="2515" operator="notEqual">
      <formula>""</formula>
    </cfRule>
    <cfRule type="cellIs" dxfId="12406" priority="2516" operator="equal">
      <formula>""</formula>
    </cfRule>
  </conditionalFormatting>
  <conditionalFormatting sqref="I2775:I2778">
    <cfRule type="cellIs" dxfId="12405" priority="2513" operator="notEqual">
      <formula>""</formula>
    </cfRule>
    <cfRule type="cellIs" dxfId="12404" priority="2514" operator="equal">
      <formula>""</formula>
    </cfRule>
  </conditionalFormatting>
  <conditionalFormatting sqref="I2780:I2783">
    <cfRule type="cellIs" dxfId="12403" priority="2511" operator="notEqual">
      <formula>""</formula>
    </cfRule>
    <cfRule type="cellIs" dxfId="12402" priority="2512" operator="equal">
      <formula>""</formula>
    </cfRule>
  </conditionalFormatting>
  <conditionalFormatting sqref="F2784">
    <cfRule type="cellIs" dxfId="12401" priority="2509" operator="notEqual">
      <formula>""</formula>
    </cfRule>
    <cfRule type="cellIs" dxfId="12400" priority="2510" operator="equal">
      <formula>""</formula>
    </cfRule>
  </conditionalFormatting>
  <conditionalFormatting sqref="J2781">
    <cfRule type="cellIs" dxfId="12399" priority="2507" operator="notEqual">
      <formula>""</formula>
    </cfRule>
    <cfRule type="cellIs" dxfId="12398" priority="2508" operator="equal">
      <formula>""</formula>
    </cfRule>
  </conditionalFormatting>
  <conditionalFormatting sqref="E2778:E2784">
    <cfRule type="cellIs" dxfId="12397" priority="2505" operator="notEqual">
      <formula>""</formula>
    </cfRule>
    <cfRule type="cellIs" dxfId="12396" priority="2506" operator="equal">
      <formula>""</formula>
    </cfRule>
  </conditionalFormatting>
  <conditionalFormatting sqref="F2779:F2783">
    <cfRule type="cellIs" dxfId="12395" priority="2503" operator="notEqual">
      <formula>""</formula>
    </cfRule>
    <cfRule type="cellIs" dxfId="12394" priority="2504" operator="equal">
      <formula>""</formula>
    </cfRule>
  </conditionalFormatting>
  <conditionalFormatting sqref="D2782:D2783">
    <cfRule type="cellIs" dxfId="12393" priority="2501" operator="notEqual">
      <formula>""</formula>
    </cfRule>
    <cfRule type="cellIs" dxfId="12392" priority="2502" operator="equal">
      <formula>""</formula>
    </cfRule>
  </conditionalFormatting>
  <conditionalFormatting sqref="O2773:O2778">
    <cfRule type="cellIs" dxfId="12391" priority="2499" operator="notEqual">
      <formula>""</formula>
    </cfRule>
    <cfRule type="cellIs" dxfId="12390" priority="2500" operator="equal">
      <formula>""</formula>
    </cfRule>
  </conditionalFormatting>
  <conditionalFormatting sqref="H2774">
    <cfRule type="cellIs" dxfId="12389" priority="2497" operator="notEqual">
      <formula>""</formula>
    </cfRule>
    <cfRule type="cellIs" dxfId="12388" priority="2498" operator="equal">
      <formula>""</formula>
    </cfRule>
  </conditionalFormatting>
  <conditionalFormatting sqref="H2775:H2779">
    <cfRule type="cellIs" dxfId="12387" priority="2495" operator="notEqual">
      <formula>""</formula>
    </cfRule>
    <cfRule type="cellIs" dxfId="12386" priority="2496" operator="equal">
      <formula>""</formula>
    </cfRule>
  </conditionalFormatting>
  <conditionalFormatting sqref="L2773:L2778">
    <cfRule type="cellIs" dxfId="12385" priority="2493" operator="notEqual">
      <formula>""</formula>
    </cfRule>
    <cfRule type="cellIs" dxfId="12384" priority="2494" operator="equal">
      <formula>""</formula>
    </cfRule>
  </conditionalFormatting>
  <conditionalFormatting sqref="F2773:F2778">
    <cfRule type="cellIs" dxfId="12383" priority="2491" operator="notEqual">
      <formula>""</formula>
    </cfRule>
    <cfRule type="cellIs" dxfId="12382" priority="2492" operator="equal">
      <formula>""</formula>
    </cfRule>
  </conditionalFormatting>
  <conditionalFormatting sqref="M2773:M2783">
    <cfRule type="cellIs" dxfId="12381" priority="2489" operator="notEqual">
      <formula>""</formula>
    </cfRule>
    <cfRule type="cellIs" dxfId="12380" priority="2490" operator="equal">
      <formula>""</formula>
    </cfRule>
  </conditionalFormatting>
  <conditionalFormatting sqref="D2776:D2781">
    <cfRule type="cellIs" dxfId="12379" priority="2487" operator="notEqual">
      <formula>""</formula>
    </cfRule>
    <cfRule type="cellIs" dxfId="12378" priority="2488" operator="equal">
      <formula>""</formula>
    </cfRule>
  </conditionalFormatting>
  <conditionalFormatting sqref="Q2788:U2789 H2799:I2799 R2790 K2798 K2799:M2799 J2797:J2799 H2798 S2790:S2795 O2799:P2799 O2798 N2788:N2799 Q2790:Q2799">
    <cfRule type="cellIs" dxfId="12377" priority="2485" operator="notEqual">
      <formula>""</formula>
    </cfRule>
    <cfRule type="cellIs" dxfId="12376" priority="2486" operator="equal">
      <formula>""</formula>
    </cfRule>
  </conditionalFormatting>
  <conditionalFormatting sqref="B2788:C2797 I2788:J2789 C2798:C2799 E2788:E2792 G2788:G2792 J2790:J2795">
    <cfRule type="cellIs" dxfId="12375" priority="2483" operator="notEqual">
      <formula>""</formula>
    </cfRule>
    <cfRule type="cellIs" dxfId="12374" priority="2484" operator="equal">
      <formula>""</formula>
    </cfRule>
  </conditionalFormatting>
  <conditionalFormatting sqref="K2788:K2797">
    <cfRule type="cellIs" dxfId="12373" priority="2481" operator="notEqual">
      <formula>""</formula>
    </cfRule>
    <cfRule type="cellIs" dxfId="12372" priority="2482" operator="equal">
      <formula>""</formula>
    </cfRule>
  </conditionalFormatting>
  <conditionalFormatting sqref="D2788 D2799">
    <cfRule type="cellIs" dxfId="12371" priority="2479" operator="notEqual">
      <formula>""</formula>
    </cfRule>
    <cfRule type="cellIs" dxfId="12370" priority="2480" operator="equal">
      <formula>""</formula>
    </cfRule>
  </conditionalFormatting>
  <conditionalFormatting sqref="R2798:R2799">
    <cfRule type="cellIs" dxfId="12369" priority="2477" operator="notEqual">
      <formula>""</formula>
    </cfRule>
    <cfRule type="cellIs" dxfId="12368" priority="2478" operator="equal">
      <formula>""</formula>
    </cfRule>
  </conditionalFormatting>
  <conditionalFormatting sqref="O2794:O2797">
    <cfRule type="cellIs" dxfId="12367" priority="2475" operator="notEqual">
      <formula>""</formula>
    </cfRule>
    <cfRule type="cellIs" dxfId="12366" priority="2476" operator="equal">
      <formula>""</formula>
    </cfRule>
  </conditionalFormatting>
  <conditionalFormatting sqref="L2794:L2798">
    <cfRule type="cellIs" dxfId="12365" priority="2473" operator="notEqual">
      <formula>""</formula>
    </cfRule>
    <cfRule type="cellIs" dxfId="12364" priority="2474" operator="equal">
      <formula>""</formula>
    </cfRule>
  </conditionalFormatting>
  <conditionalFormatting sqref="D2789:D2790">
    <cfRule type="cellIs" dxfId="12363" priority="2471" operator="notEqual">
      <formula>""</formula>
    </cfRule>
    <cfRule type="cellIs" dxfId="12362" priority="2472" operator="equal">
      <formula>""</formula>
    </cfRule>
  </conditionalFormatting>
  <conditionalFormatting sqref="U2790:U2799">
    <cfRule type="cellIs" dxfId="12361" priority="2469" operator="notEqual">
      <formula>""</formula>
    </cfRule>
    <cfRule type="cellIs" dxfId="12360" priority="2470" operator="equal">
      <formula>""</formula>
    </cfRule>
  </conditionalFormatting>
  <conditionalFormatting sqref="T2790:T2799">
    <cfRule type="cellIs" dxfId="12359" priority="2467" operator="notEqual">
      <formula>""</formula>
    </cfRule>
    <cfRule type="cellIs" dxfId="12358" priority="2468" operator="equal">
      <formula>""</formula>
    </cfRule>
  </conditionalFormatting>
  <conditionalFormatting sqref="S2796:S2799">
    <cfRule type="cellIs" dxfId="12357" priority="2465" operator="notEqual">
      <formula>""</formula>
    </cfRule>
    <cfRule type="cellIs" dxfId="12356" priority="2466" operator="equal">
      <formula>""</formula>
    </cfRule>
  </conditionalFormatting>
  <conditionalFormatting sqref="H2788 H2795:H2797">
    <cfRule type="cellIs" dxfId="12355" priority="2463" operator="notEqual">
      <formula>""</formula>
    </cfRule>
    <cfRule type="cellIs" dxfId="12354" priority="2464" operator="equal">
      <formula>""</formula>
    </cfRule>
  </conditionalFormatting>
  <conditionalFormatting sqref="B2798:B2799">
    <cfRule type="cellIs" dxfId="12353" priority="2461" operator="notEqual">
      <formula>""</formula>
    </cfRule>
    <cfRule type="cellIs" dxfId="12352" priority="2462" operator="equal">
      <formula>""</formula>
    </cfRule>
  </conditionalFormatting>
  <conditionalFormatting sqref="P2788:P2798">
    <cfRule type="cellIs" dxfId="12351" priority="2459" operator="notEqual">
      <formula>""</formula>
    </cfRule>
    <cfRule type="cellIs" dxfId="12350" priority="2460" operator="equal">
      <formula>""</formula>
    </cfRule>
  </conditionalFormatting>
  <conditionalFormatting sqref="R2791:R2797">
    <cfRule type="cellIs" dxfId="12349" priority="2457" operator="notEqual">
      <formula>""</formula>
    </cfRule>
    <cfRule type="cellIs" dxfId="12348" priority="2458" operator="equal">
      <formula>""</formula>
    </cfRule>
  </conditionalFormatting>
  <conditionalFormatting sqref="I2794">
    <cfRule type="cellIs" dxfId="12347" priority="2455" operator="notEqual">
      <formula>""</formula>
    </cfRule>
    <cfRule type="cellIs" dxfId="12346" priority="2456" operator="equal">
      <formula>""</formula>
    </cfRule>
  </conditionalFormatting>
  <conditionalFormatting sqref="G2793:G2798">
    <cfRule type="cellIs" dxfId="12345" priority="2453" operator="notEqual">
      <formula>""</formula>
    </cfRule>
    <cfRule type="cellIs" dxfId="12344" priority="2454" operator="equal">
      <formula>""</formula>
    </cfRule>
  </conditionalFormatting>
  <conditionalFormatting sqref="G2799">
    <cfRule type="cellIs" dxfId="12343" priority="2451" operator="notEqual">
      <formula>""</formula>
    </cfRule>
    <cfRule type="cellIs" dxfId="12342" priority="2452" operator="equal">
      <formula>""</formula>
    </cfRule>
  </conditionalFormatting>
  <conditionalFormatting sqref="I2790:I2793">
    <cfRule type="cellIs" dxfId="12341" priority="2449" operator="notEqual">
      <formula>""</formula>
    </cfRule>
    <cfRule type="cellIs" dxfId="12340" priority="2450" operator="equal">
      <formula>""</formula>
    </cfRule>
  </conditionalFormatting>
  <conditionalFormatting sqref="I2795:I2798">
    <cfRule type="cellIs" dxfId="12339" priority="2447" operator="notEqual">
      <formula>""</formula>
    </cfRule>
    <cfRule type="cellIs" dxfId="12338" priority="2448" operator="equal">
      <formula>""</formula>
    </cfRule>
  </conditionalFormatting>
  <conditionalFormatting sqref="F2799">
    <cfRule type="cellIs" dxfId="12337" priority="2445" operator="notEqual">
      <formula>""</formula>
    </cfRule>
    <cfRule type="cellIs" dxfId="12336" priority="2446" operator="equal">
      <formula>""</formula>
    </cfRule>
  </conditionalFormatting>
  <conditionalFormatting sqref="J2796">
    <cfRule type="cellIs" dxfId="12335" priority="2443" operator="notEqual">
      <formula>""</formula>
    </cfRule>
    <cfRule type="cellIs" dxfId="12334" priority="2444" operator="equal">
      <formula>""</formula>
    </cfRule>
  </conditionalFormatting>
  <conditionalFormatting sqref="E2793:E2799">
    <cfRule type="cellIs" dxfId="12333" priority="2441" operator="notEqual">
      <formula>""</formula>
    </cfRule>
    <cfRule type="cellIs" dxfId="12332" priority="2442" operator="equal">
      <formula>""</formula>
    </cfRule>
  </conditionalFormatting>
  <conditionalFormatting sqref="F2794:F2798">
    <cfRule type="cellIs" dxfId="12331" priority="2439" operator="notEqual">
      <formula>""</formula>
    </cfRule>
    <cfRule type="cellIs" dxfId="12330" priority="2440" operator="equal">
      <formula>""</formula>
    </cfRule>
  </conditionalFormatting>
  <conditionalFormatting sqref="D2797:D2798">
    <cfRule type="cellIs" dxfId="12329" priority="2437" operator="notEqual">
      <formula>""</formula>
    </cfRule>
    <cfRule type="cellIs" dxfId="12328" priority="2438" operator="equal">
      <formula>""</formula>
    </cfRule>
  </conditionalFormatting>
  <conditionalFormatting sqref="O2788:O2793">
    <cfRule type="cellIs" dxfId="12327" priority="2435" operator="notEqual">
      <formula>""</formula>
    </cfRule>
    <cfRule type="cellIs" dxfId="12326" priority="2436" operator="equal">
      <formula>""</formula>
    </cfRule>
  </conditionalFormatting>
  <conditionalFormatting sqref="H2789">
    <cfRule type="cellIs" dxfId="12325" priority="2433" operator="notEqual">
      <formula>""</formula>
    </cfRule>
    <cfRule type="cellIs" dxfId="12324" priority="2434" operator="equal">
      <formula>""</formula>
    </cfRule>
  </conditionalFormatting>
  <conditionalFormatting sqref="H2790:H2794">
    <cfRule type="cellIs" dxfId="12323" priority="2431" operator="notEqual">
      <formula>""</formula>
    </cfRule>
    <cfRule type="cellIs" dxfId="12322" priority="2432" operator="equal">
      <formula>""</formula>
    </cfRule>
  </conditionalFormatting>
  <conditionalFormatting sqref="L2788:L2793">
    <cfRule type="cellIs" dxfId="12321" priority="2429" operator="notEqual">
      <formula>""</formula>
    </cfRule>
    <cfRule type="cellIs" dxfId="12320" priority="2430" operator="equal">
      <formula>""</formula>
    </cfRule>
  </conditionalFormatting>
  <conditionalFormatting sqref="F2788:F2793">
    <cfRule type="cellIs" dxfId="12319" priority="2427" operator="notEqual">
      <formula>""</formula>
    </cfRule>
    <cfRule type="cellIs" dxfId="12318" priority="2428" operator="equal">
      <formula>""</formula>
    </cfRule>
  </conditionalFormatting>
  <conditionalFormatting sqref="M2788:M2798">
    <cfRule type="cellIs" dxfId="12317" priority="2425" operator="notEqual">
      <formula>""</formula>
    </cfRule>
    <cfRule type="cellIs" dxfId="12316" priority="2426" operator="equal">
      <formula>""</formula>
    </cfRule>
  </conditionalFormatting>
  <conditionalFormatting sqref="D2791:D2796">
    <cfRule type="cellIs" dxfId="12315" priority="2423" operator="notEqual">
      <formula>""</formula>
    </cfRule>
    <cfRule type="cellIs" dxfId="12314" priority="2424" operator="equal">
      <formula>""</formula>
    </cfRule>
  </conditionalFormatting>
  <conditionalFormatting sqref="Q2803:U2804 H2814:I2814 R2805 K2813 K2814:M2814 J2812:J2814 H2813 S2805:S2810 O2814:P2814 O2813 N2803:N2814 Q2805:Q2814">
    <cfRule type="cellIs" dxfId="12313" priority="2421" operator="notEqual">
      <formula>""</formula>
    </cfRule>
    <cfRule type="cellIs" dxfId="12312" priority="2422" operator="equal">
      <formula>""</formula>
    </cfRule>
  </conditionalFormatting>
  <conditionalFormatting sqref="B2803:C2812 I2803:J2804 C2813:C2814 E2803:E2807 G2803:G2807 J2805:J2810">
    <cfRule type="cellIs" dxfId="12311" priority="2419" operator="notEqual">
      <formula>""</formula>
    </cfRule>
    <cfRule type="cellIs" dxfId="12310" priority="2420" operator="equal">
      <formula>""</formula>
    </cfRule>
  </conditionalFormatting>
  <conditionalFormatting sqref="K2803:K2812">
    <cfRule type="cellIs" dxfId="12309" priority="2417" operator="notEqual">
      <formula>""</formula>
    </cfRule>
    <cfRule type="cellIs" dxfId="12308" priority="2418" operator="equal">
      <formula>""</formula>
    </cfRule>
  </conditionalFormatting>
  <conditionalFormatting sqref="D2803 D2814">
    <cfRule type="cellIs" dxfId="12307" priority="2415" operator="notEqual">
      <formula>""</formula>
    </cfRule>
    <cfRule type="cellIs" dxfId="12306" priority="2416" operator="equal">
      <formula>""</formula>
    </cfRule>
  </conditionalFormatting>
  <conditionalFormatting sqref="R2813:R2814">
    <cfRule type="cellIs" dxfId="12305" priority="2413" operator="notEqual">
      <formula>""</formula>
    </cfRule>
    <cfRule type="cellIs" dxfId="12304" priority="2414" operator="equal">
      <formula>""</formula>
    </cfRule>
  </conditionalFormatting>
  <conditionalFormatting sqref="O2809:O2812">
    <cfRule type="cellIs" dxfId="12303" priority="2411" operator="notEqual">
      <formula>""</formula>
    </cfRule>
    <cfRule type="cellIs" dxfId="12302" priority="2412" operator="equal">
      <formula>""</formula>
    </cfRule>
  </conditionalFormatting>
  <conditionalFormatting sqref="L2809:L2813">
    <cfRule type="cellIs" dxfId="12301" priority="2409" operator="notEqual">
      <formula>""</formula>
    </cfRule>
    <cfRule type="cellIs" dxfId="12300" priority="2410" operator="equal">
      <formula>""</formula>
    </cfRule>
  </conditionalFormatting>
  <conditionalFormatting sqref="D2804:D2805">
    <cfRule type="cellIs" dxfId="12299" priority="2407" operator="notEqual">
      <formula>""</formula>
    </cfRule>
    <cfRule type="cellIs" dxfId="12298" priority="2408" operator="equal">
      <formula>""</formula>
    </cfRule>
  </conditionalFormatting>
  <conditionalFormatting sqref="U2805:U2814">
    <cfRule type="cellIs" dxfId="12297" priority="2405" operator="notEqual">
      <formula>""</formula>
    </cfRule>
    <cfRule type="cellIs" dxfId="12296" priority="2406" operator="equal">
      <formula>""</formula>
    </cfRule>
  </conditionalFormatting>
  <conditionalFormatting sqref="T2805:T2814">
    <cfRule type="cellIs" dxfId="12295" priority="2403" operator="notEqual">
      <formula>""</formula>
    </cfRule>
    <cfRule type="cellIs" dxfId="12294" priority="2404" operator="equal">
      <formula>""</formula>
    </cfRule>
  </conditionalFormatting>
  <conditionalFormatting sqref="S2811:S2814">
    <cfRule type="cellIs" dxfId="12293" priority="2401" operator="notEqual">
      <formula>""</formula>
    </cfRule>
    <cfRule type="cellIs" dxfId="12292" priority="2402" operator="equal">
      <formula>""</formula>
    </cfRule>
  </conditionalFormatting>
  <conditionalFormatting sqref="H2803 H2810:H2812">
    <cfRule type="cellIs" dxfId="12291" priority="2399" operator="notEqual">
      <formula>""</formula>
    </cfRule>
    <cfRule type="cellIs" dxfId="12290" priority="2400" operator="equal">
      <formula>""</formula>
    </cfRule>
  </conditionalFormatting>
  <conditionalFormatting sqref="B2813:B2814">
    <cfRule type="cellIs" dxfId="12289" priority="2397" operator="notEqual">
      <formula>""</formula>
    </cfRule>
    <cfRule type="cellIs" dxfId="12288" priority="2398" operator="equal">
      <formula>""</formula>
    </cfRule>
  </conditionalFormatting>
  <conditionalFormatting sqref="P2803:P2813">
    <cfRule type="cellIs" dxfId="12287" priority="2395" operator="notEqual">
      <formula>""</formula>
    </cfRule>
    <cfRule type="cellIs" dxfId="12286" priority="2396" operator="equal">
      <formula>""</formula>
    </cfRule>
  </conditionalFormatting>
  <conditionalFormatting sqref="R2806:R2812">
    <cfRule type="cellIs" dxfId="12285" priority="2393" operator="notEqual">
      <formula>""</formula>
    </cfRule>
    <cfRule type="cellIs" dxfId="12284" priority="2394" operator="equal">
      <formula>""</formula>
    </cfRule>
  </conditionalFormatting>
  <conditionalFormatting sqref="I2809">
    <cfRule type="cellIs" dxfId="12283" priority="2391" operator="notEqual">
      <formula>""</formula>
    </cfRule>
    <cfRule type="cellIs" dxfId="12282" priority="2392" operator="equal">
      <formula>""</formula>
    </cfRule>
  </conditionalFormatting>
  <conditionalFormatting sqref="G2808:G2813">
    <cfRule type="cellIs" dxfId="12281" priority="2389" operator="notEqual">
      <formula>""</formula>
    </cfRule>
    <cfRule type="cellIs" dxfId="12280" priority="2390" operator="equal">
      <formula>""</formula>
    </cfRule>
  </conditionalFormatting>
  <conditionalFormatting sqref="G2814">
    <cfRule type="cellIs" dxfId="12279" priority="2387" operator="notEqual">
      <formula>""</formula>
    </cfRule>
    <cfRule type="cellIs" dxfId="12278" priority="2388" operator="equal">
      <formula>""</formula>
    </cfRule>
  </conditionalFormatting>
  <conditionalFormatting sqref="I2805:I2808">
    <cfRule type="cellIs" dxfId="12277" priority="2385" operator="notEqual">
      <formula>""</formula>
    </cfRule>
    <cfRule type="cellIs" dxfId="12276" priority="2386" operator="equal">
      <formula>""</formula>
    </cfRule>
  </conditionalFormatting>
  <conditionalFormatting sqref="I2810:I2813">
    <cfRule type="cellIs" dxfId="12275" priority="2383" operator="notEqual">
      <formula>""</formula>
    </cfRule>
    <cfRule type="cellIs" dxfId="12274" priority="2384" operator="equal">
      <formula>""</formula>
    </cfRule>
  </conditionalFormatting>
  <conditionalFormatting sqref="F2814">
    <cfRule type="cellIs" dxfId="12273" priority="2381" operator="notEqual">
      <formula>""</formula>
    </cfRule>
    <cfRule type="cellIs" dxfId="12272" priority="2382" operator="equal">
      <formula>""</formula>
    </cfRule>
  </conditionalFormatting>
  <conditionalFormatting sqref="J2811">
    <cfRule type="cellIs" dxfId="12271" priority="2379" operator="notEqual">
      <formula>""</formula>
    </cfRule>
    <cfRule type="cellIs" dxfId="12270" priority="2380" operator="equal">
      <formula>""</formula>
    </cfRule>
  </conditionalFormatting>
  <conditionalFormatting sqref="E2808:E2814">
    <cfRule type="cellIs" dxfId="12269" priority="2377" operator="notEqual">
      <formula>""</formula>
    </cfRule>
    <cfRule type="cellIs" dxfId="12268" priority="2378" operator="equal">
      <formula>""</formula>
    </cfRule>
  </conditionalFormatting>
  <conditionalFormatting sqref="F2809:F2813">
    <cfRule type="cellIs" dxfId="12267" priority="2375" operator="notEqual">
      <formula>""</formula>
    </cfRule>
    <cfRule type="cellIs" dxfId="12266" priority="2376" operator="equal">
      <formula>""</formula>
    </cfRule>
  </conditionalFormatting>
  <conditionalFormatting sqref="D2812:D2813">
    <cfRule type="cellIs" dxfId="12265" priority="2373" operator="notEqual">
      <formula>""</formula>
    </cfRule>
    <cfRule type="cellIs" dxfId="12264" priority="2374" operator="equal">
      <formula>""</formula>
    </cfRule>
  </conditionalFormatting>
  <conditionalFormatting sqref="O2803:O2808">
    <cfRule type="cellIs" dxfId="12263" priority="2371" operator="notEqual">
      <formula>""</formula>
    </cfRule>
    <cfRule type="cellIs" dxfId="12262" priority="2372" operator="equal">
      <formula>""</formula>
    </cfRule>
  </conditionalFormatting>
  <conditionalFormatting sqref="H2804">
    <cfRule type="cellIs" dxfId="12261" priority="2369" operator="notEqual">
      <formula>""</formula>
    </cfRule>
    <cfRule type="cellIs" dxfId="12260" priority="2370" operator="equal">
      <formula>""</formula>
    </cfRule>
  </conditionalFormatting>
  <conditionalFormatting sqref="H2805:H2809">
    <cfRule type="cellIs" dxfId="12259" priority="2367" operator="notEqual">
      <formula>""</formula>
    </cfRule>
    <cfRule type="cellIs" dxfId="12258" priority="2368" operator="equal">
      <formula>""</formula>
    </cfRule>
  </conditionalFormatting>
  <conditionalFormatting sqref="L2803:L2808">
    <cfRule type="cellIs" dxfId="12257" priority="2365" operator="notEqual">
      <formula>""</formula>
    </cfRule>
    <cfRule type="cellIs" dxfId="12256" priority="2366" operator="equal">
      <formula>""</formula>
    </cfRule>
  </conditionalFormatting>
  <conditionalFormatting sqref="F2803:F2808">
    <cfRule type="cellIs" dxfId="12255" priority="2363" operator="notEqual">
      <formula>""</formula>
    </cfRule>
    <cfRule type="cellIs" dxfId="12254" priority="2364" operator="equal">
      <formula>""</formula>
    </cfRule>
  </conditionalFormatting>
  <conditionalFormatting sqref="M2803:M2813">
    <cfRule type="cellIs" dxfId="12253" priority="2361" operator="notEqual">
      <formula>""</formula>
    </cfRule>
    <cfRule type="cellIs" dxfId="12252" priority="2362" operator="equal">
      <formula>""</formula>
    </cfRule>
  </conditionalFormatting>
  <conditionalFormatting sqref="D2806:D2811">
    <cfRule type="cellIs" dxfId="12251" priority="2359" operator="notEqual">
      <formula>""</formula>
    </cfRule>
    <cfRule type="cellIs" dxfId="12250" priority="2360" operator="equal">
      <formula>""</formula>
    </cfRule>
  </conditionalFormatting>
  <conditionalFormatting sqref="Q2818:U2819 H2829:I2829 R2820 K2828 K2829:M2829 J2827:J2829 H2828 S2820:S2825 O2829:P2829 O2828 N2818:N2829 Q2820:Q2829">
    <cfRule type="cellIs" dxfId="12249" priority="2357" operator="notEqual">
      <formula>""</formula>
    </cfRule>
    <cfRule type="cellIs" dxfId="12248" priority="2358" operator="equal">
      <formula>""</formula>
    </cfRule>
  </conditionalFormatting>
  <conditionalFormatting sqref="B2818:C2827 I2818:J2819 C2828:C2829 E2818:E2822 G2818:G2822 J2820:J2825">
    <cfRule type="cellIs" dxfId="12247" priority="2355" operator="notEqual">
      <formula>""</formula>
    </cfRule>
    <cfRule type="cellIs" dxfId="12246" priority="2356" operator="equal">
      <formula>""</formula>
    </cfRule>
  </conditionalFormatting>
  <conditionalFormatting sqref="K2818:K2827">
    <cfRule type="cellIs" dxfId="12245" priority="2353" operator="notEqual">
      <formula>""</formula>
    </cfRule>
    <cfRule type="cellIs" dxfId="12244" priority="2354" operator="equal">
      <formula>""</formula>
    </cfRule>
  </conditionalFormatting>
  <conditionalFormatting sqref="D2818 D2829">
    <cfRule type="cellIs" dxfId="12243" priority="2351" operator="notEqual">
      <formula>""</formula>
    </cfRule>
    <cfRule type="cellIs" dxfId="12242" priority="2352" operator="equal">
      <formula>""</formula>
    </cfRule>
  </conditionalFormatting>
  <conditionalFormatting sqref="R2828:R2829">
    <cfRule type="cellIs" dxfId="12241" priority="2349" operator="notEqual">
      <formula>""</formula>
    </cfRule>
    <cfRule type="cellIs" dxfId="12240" priority="2350" operator="equal">
      <formula>""</formula>
    </cfRule>
  </conditionalFormatting>
  <conditionalFormatting sqref="O2824:O2827">
    <cfRule type="cellIs" dxfId="12239" priority="2347" operator="notEqual">
      <formula>""</formula>
    </cfRule>
    <cfRule type="cellIs" dxfId="12238" priority="2348" operator="equal">
      <formula>""</formula>
    </cfRule>
  </conditionalFormatting>
  <conditionalFormatting sqref="L2824:L2828">
    <cfRule type="cellIs" dxfId="12237" priority="2345" operator="notEqual">
      <formula>""</formula>
    </cfRule>
    <cfRule type="cellIs" dxfId="12236" priority="2346" operator="equal">
      <formula>""</formula>
    </cfRule>
  </conditionalFormatting>
  <conditionalFormatting sqref="D2819:D2820">
    <cfRule type="cellIs" dxfId="12235" priority="2343" operator="notEqual">
      <formula>""</formula>
    </cfRule>
    <cfRule type="cellIs" dxfId="12234" priority="2344" operator="equal">
      <formula>""</formula>
    </cfRule>
  </conditionalFormatting>
  <conditionalFormatting sqref="U2820:U2829">
    <cfRule type="cellIs" dxfId="12233" priority="2341" operator="notEqual">
      <formula>""</formula>
    </cfRule>
    <cfRule type="cellIs" dxfId="12232" priority="2342" operator="equal">
      <formula>""</formula>
    </cfRule>
  </conditionalFormatting>
  <conditionalFormatting sqref="T2820:T2829">
    <cfRule type="cellIs" dxfId="12231" priority="2339" operator="notEqual">
      <formula>""</formula>
    </cfRule>
    <cfRule type="cellIs" dxfId="12230" priority="2340" operator="equal">
      <formula>""</formula>
    </cfRule>
  </conditionalFormatting>
  <conditionalFormatting sqref="S2826:S2829">
    <cfRule type="cellIs" dxfId="12229" priority="2337" operator="notEqual">
      <formula>""</formula>
    </cfRule>
    <cfRule type="cellIs" dxfId="12228" priority="2338" operator="equal">
      <formula>""</formula>
    </cfRule>
  </conditionalFormatting>
  <conditionalFormatting sqref="H2818 H2825:H2827">
    <cfRule type="cellIs" dxfId="12227" priority="2335" operator="notEqual">
      <formula>""</formula>
    </cfRule>
    <cfRule type="cellIs" dxfId="12226" priority="2336" operator="equal">
      <formula>""</formula>
    </cfRule>
  </conditionalFormatting>
  <conditionalFormatting sqref="B2828:B2829">
    <cfRule type="cellIs" dxfId="12225" priority="2333" operator="notEqual">
      <formula>""</formula>
    </cfRule>
    <cfRule type="cellIs" dxfId="12224" priority="2334" operator="equal">
      <formula>""</formula>
    </cfRule>
  </conditionalFormatting>
  <conditionalFormatting sqref="P2818:P2828">
    <cfRule type="cellIs" dxfId="12223" priority="2331" operator="notEqual">
      <formula>""</formula>
    </cfRule>
    <cfRule type="cellIs" dxfId="12222" priority="2332" operator="equal">
      <formula>""</formula>
    </cfRule>
  </conditionalFormatting>
  <conditionalFormatting sqref="R2821:R2827">
    <cfRule type="cellIs" dxfId="12221" priority="2329" operator="notEqual">
      <formula>""</formula>
    </cfRule>
    <cfRule type="cellIs" dxfId="12220" priority="2330" operator="equal">
      <formula>""</formula>
    </cfRule>
  </conditionalFormatting>
  <conditionalFormatting sqref="I2824">
    <cfRule type="cellIs" dxfId="12219" priority="2327" operator="notEqual">
      <formula>""</formula>
    </cfRule>
    <cfRule type="cellIs" dxfId="12218" priority="2328" operator="equal">
      <formula>""</formula>
    </cfRule>
  </conditionalFormatting>
  <conditionalFormatting sqref="G2823:G2828">
    <cfRule type="cellIs" dxfId="12217" priority="2325" operator="notEqual">
      <formula>""</formula>
    </cfRule>
    <cfRule type="cellIs" dxfId="12216" priority="2326" operator="equal">
      <formula>""</formula>
    </cfRule>
  </conditionalFormatting>
  <conditionalFormatting sqref="G2829">
    <cfRule type="cellIs" dxfId="12215" priority="2323" operator="notEqual">
      <formula>""</formula>
    </cfRule>
    <cfRule type="cellIs" dxfId="12214" priority="2324" operator="equal">
      <formula>""</formula>
    </cfRule>
  </conditionalFormatting>
  <conditionalFormatting sqref="I2820:I2823">
    <cfRule type="cellIs" dxfId="12213" priority="2321" operator="notEqual">
      <formula>""</formula>
    </cfRule>
    <cfRule type="cellIs" dxfId="12212" priority="2322" operator="equal">
      <formula>""</formula>
    </cfRule>
  </conditionalFormatting>
  <conditionalFormatting sqref="I2825:I2828">
    <cfRule type="cellIs" dxfId="12211" priority="2319" operator="notEqual">
      <formula>""</formula>
    </cfRule>
    <cfRule type="cellIs" dxfId="12210" priority="2320" operator="equal">
      <formula>""</formula>
    </cfRule>
  </conditionalFormatting>
  <conditionalFormatting sqref="F2829">
    <cfRule type="cellIs" dxfId="12209" priority="2317" operator="notEqual">
      <formula>""</formula>
    </cfRule>
    <cfRule type="cellIs" dxfId="12208" priority="2318" operator="equal">
      <formula>""</formula>
    </cfRule>
  </conditionalFormatting>
  <conditionalFormatting sqref="J2826">
    <cfRule type="cellIs" dxfId="12207" priority="2315" operator="notEqual">
      <formula>""</formula>
    </cfRule>
    <cfRule type="cellIs" dxfId="12206" priority="2316" operator="equal">
      <formula>""</formula>
    </cfRule>
  </conditionalFormatting>
  <conditionalFormatting sqref="E2823:E2829">
    <cfRule type="cellIs" dxfId="12205" priority="2313" operator="notEqual">
      <formula>""</formula>
    </cfRule>
    <cfRule type="cellIs" dxfId="12204" priority="2314" operator="equal">
      <formula>""</formula>
    </cfRule>
  </conditionalFormatting>
  <conditionalFormatting sqref="F2824:F2828">
    <cfRule type="cellIs" dxfId="12203" priority="2311" operator="notEqual">
      <formula>""</formula>
    </cfRule>
    <cfRule type="cellIs" dxfId="12202" priority="2312" operator="equal">
      <formula>""</formula>
    </cfRule>
  </conditionalFormatting>
  <conditionalFormatting sqref="D2827:D2828">
    <cfRule type="cellIs" dxfId="12201" priority="2309" operator="notEqual">
      <formula>""</formula>
    </cfRule>
    <cfRule type="cellIs" dxfId="12200" priority="2310" operator="equal">
      <formula>""</formula>
    </cfRule>
  </conditionalFormatting>
  <conditionalFormatting sqref="O2818:O2823">
    <cfRule type="cellIs" dxfId="12199" priority="2307" operator="notEqual">
      <formula>""</formula>
    </cfRule>
    <cfRule type="cellIs" dxfId="12198" priority="2308" operator="equal">
      <formula>""</formula>
    </cfRule>
  </conditionalFormatting>
  <conditionalFormatting sqref="H2819">
    <cfRule type="cellIs" dxfId="12197" priority="2305" operator="notEqual">
      <formula>""</formula>
    </cfRule>
    <cfRule type="cellIs" dxfId="12196" priority="2306" operator="equal">
      <formula>""</formula>
    </cfRule>
  </conditionalFormatting>
  <conditionalFormatting sqref="H2820:H2824">
    <cfRule type="cellIs" dxfId="12195" priority="2303" operator="notEqual">
      <formula>""</formula>
    </cfRule>
    <cfRule type="cellIs" dxfId="12194" priority="2304" operator="equal">
      <formula>""</formula>
    </cfRule>
  </conditionalFormatting>
  <conditionalFormatting sqref="L2818:L2823">
    <cfRule type="cellIs" dxfId="12193" priority="2301" operator="notEqual">
      <formula>""</formula>
    </cfRule>
    <cfRule type="cellIs" dxfId="12192" priority="2302" operator="equal">
      <formula>""</formula>
    </cfRule>
  </conditionalFormatting>
  <conditionalFormatting sqref="F2818:F2823">
    <cfRule type="cellIs" dxfId="12191" priority="2299" operator="notEqual">
      <formula>""</formula>
    </cfRule>
    <cfRule type="cellIs" dxfId="12190" priority="2300" operator="equal">
      <formula>""</formula>
    </cfRule>
  </conditionalFormatting>
  <conditionalFormatting sqref="M2818:M2828">
    <cfRule type="cellIs" dxfId="12189" priority="2297" operator="notEqual">
      <formula>""</formula>
    </cfRule>
    <cfRule type="cellIs" dxfId="12188" priority="2298" operator="equal">
      <formula>""</formula>
    </cfRule>
  </conditionalFormatting>
  <conditionalFormatting sqref="D2821:D2826">
    <cfRule type="cellIs" dxfId="12187" priority="2295" operator="notEqual">
      <formula>""</formula>
    </cfRule>
    <cfRule type="cellIs" dxfId="12186" priority="2296" operator="equal">
      <formula>""</formula>
    </cfRule>
  </conditionalFormatting>
  <conditionalFormatting sqref="Q2833:U2834 H2844:I2844 R2835 K2843 K2844:M2844 J2842:J2844 H2843 S2835:S2840 O2844:P2844 O2843 N2833:N2844 Q2835:Q2844">
    <cfRule type="cellIs" dxfId="12185" priority="2293" operator="notEqual">
      <formula>""</formula>
    </cfRule>
    <cfRule type="cellIs" dxfId="12184" priority="2294" operator="equal">
      <formula>""</formula>
    </cfRule>
  </conditionalFormatting>
  <conditionalFormatting sqref="B2833:C2842 I2833:J2834 C2843:C2844 E2833:E2837 G2833:G2837 J2835:J2840">
    <cfRule type="cellIs" dxfId="12183" priority="2291" operator="notEqual">
      <formula>""</formula>
    </cfRule>
    <cfRule type="cellIs" dxfId="12182" priority="2292" operator="equal">
      <formula>""</formula>
    </cfRule>
  </conditionalFormatting>
  <conditionalFormatting sqref="K2833:K2842">
    <cfRule type="cellIs" dxfId="12181" priority="2289" operator="notEqual">
      <formula>""</formula>
    </cfRule>
    <cfRule type="cellIs" dxfId="12180" priority="2290" operator="equal">
      <formula>""</formula>
    </cfRule>
  </conditionalFormatting>
  <conditionalFormatting sqref="D2833 D2844">
    <cfRule type="cellIs" dxfId="12179" priority="2287" operator="notEqual">
      <formula>""</formula>
    </cfRule>
    <cfRule type="cellIs" dxfId="12178" priority="2288" operator="equal">
      <formula>""</formula>
    </cfRule>
  </conditionalFormatting>
  <conditionalFormatting sqref="R2843:R2844">
    <cfRule type="cellIs" dxfId="12177" priority="2285" operator="notEqual">
      <formula>""</formula>
    </cfRule>
    <cfRule type="cellIs" dxfId="12176" priority="2286" operator="equal">
      <formula>""</formula>
    </cfRule>
  </conditionalFormatting>
  <conditionalFormatting sqref="O2839:O2842">
    <cfRule type="cellIs" dxfId="12175" priority="2283" operator="notEqual">
      <formula>""</formula>
    </cfRule>
    <cfRule type="cellIs" dxfId="12174" priority="2284" operator="equal">
      <formula>""</formula>
    </cfRule>
  </conditionalFormatting>
  <conditionalFormatting sqref="L2839:L2843">
    <cfRule type="cellIs" dxfId="12173" priority="2281" operator="notEqual">
      <formula>""</formula>
    </cfRule>
    <cfRule type="cellIs" dxfId="12172" priority="2282" operator="equal">
      <formula>""</formula>
    </cfRule>
  </conditionalFormatting>
  <conditionalFormatting sqref="D2834:D2835">
    <cfRule type="cellIs" dxfId="12171" priority="2279" operator="notEqual">
      <formula>""</formula>
    </cfRule>
    <cfRule type="cellIs" dxfId="12170" priority="2280" operator="equal">
      <formula>""</formula>
    </cfRule>
  </conditionalFormatting>
  <conditionalFormatting sqref="U2835:U2844">
    <cfRule type="cellIs" dxfId="12169" priority="2277" operator="notEqual">
      <formula>""</formula>
    </cfRule>
    <cfRule type="cellIs" dxfId="12168" priority="2278" operator="equal">
      <formula>""</formula>
    </cfRule>
  </conditionalFormatting>
  <conditionalFormatting sqref="T2835:T2844">
    <cfRule type="cellIs" dxfId="12167" priority="2275" operator="notEqual">
      <formula>""</formula>
    </cfRule>
    <cfRule type="cellIs" dxfId="12166" priority="2276" operator="equal">
      <formula>""</formula>
    </cfRule>
  </conditionalFormatting>
  <conditionalFormatting sqref="S2841:S2844">
    <cfRule type="cellIs" dxfId="12165" priority="2273" operator="notEqual">
      <formula>""</formula>
    </cfRule>
    <cfRule type="cellIs" dxfId="12164" priority="2274" operator="equal">
      <formula>""</formula>
    </cfRule>
  </conditionalFormatting>
  <conditionalFormatting sqref="H2833 H2840:H2842">
    <cfRule type="cellIs" dxfId="12163" priority="2271" operator="notEqual">
      <formula>""</formula>
    </cfRule>
    <cfRule type="cellIs" dxfId="12162" priority="2272" operator="equal">
      <formula>""</formula>
    </cfRule>
  </conditionalFormatting>
  <conditionalFormatting sqref="B2843:B2844">
    <cfRule type="cellIs" dxfId="12161" priority="2269" operator="notEqual">
      <formula>""</formula>
    </cfRule>
    <cfRule type="cellIs" dxfId="12160" priority="2270" operator="equal">
      <formula>""</formula>
    </cfRule>
  </conditionalFormatting>
  <conditionalFormatting sqref="P2833:P2843">
    <cfRule type="cellIs" dxfId="12159" priority="2267" operator="notEqual">
      <formula>""</formula>
    </cfRule>
    <cfRule type="cellIs" dxfId="12158" priority="2268" operator="equal">
      <formula>""</formula>
    </cfRule>
  </conditionalFormatting>
  <conditionalFormatting sqref="R2836:R2842">
    <cfRule type="cellIs" dxfId="12157" priority="2265" operator="notEqual">
      <formula>""</formula>
    </cfRule>
    <cfRule type="cellIs" dxfId="12156" priority="2266" operator="equal">
      <formula>""</formula>
    </cfRule>
  </conditionalFormatting>
  <conditionalFormatting sqref="I2839">
    <cfRule type="cellIs" dxfId="12155" priority="2263" operator="notEqual">
      <formula>""</formula>
    </cfRule>
    <cfRule type="cellIs" dxfId="12154" priority="2264" operator="equal">
      <formula>""</formula>
    </cfRule>
  </conditionalFormatting>
  <conditionalFormatting sqref="G2838:G2843">
    <cfRule type="cellIs" dxfId="12153" priority="2261" operator="notEqual">
      <formula>""</formula>
    </cfRule>
    <cfRule type="cellIs" dxfId="12152" priority="2262" operator="equal">
      <formula>""</formula>
    </cfRule>
  </conditionalFormatting>
  <conditionalFormatting sqref="G2844">
    <cfRule type="cellIs" dxfId="12151" priority="2259" operator="notEqual">
      <formula>""</formula>
    </cfRule>
    <cfRule type="cellIs" dxfId="12150" priority="2260" operator="equal">
      <formula>""</formula>
    </cfRule>
  </conditionalFormatting>
  <conditionalFormatting sqref="I2835:I2838">
    <cfRule type="cellIs" dxfId="12149" priority="2257" operator="notEqual">
      <formula>""</formula>
    </cfRule>
    <cfRule type="cellIs" dxfId="12148" priority="2258" operator="equal">
      <formula>""</formula>
    </cfRule>
  </conditionalFormatting>
  <conditionalFormatting sqref="I2840:I2843">
    <cfRule type="cellIs" dxfId="12147" priority="2255" operator="notEqual">
      <formula>""</formula>
    </cfRule>
    <cfRule type="cellIs" dxfId="12146" priority="2256" operator="equal">
      <formula>""</formula>
    </cfRule>
  </conditionalFormatting>
  <conditionalFormatting sqref="F2844">
    <cfRule type="cellIs" dxfId="12145" priority="2253" operator="notEqual">
      <formula>""</formula>
    </cfRule>
    <cfRule type="cellIs" dxfId="12144" priority="2254" operator="equal">
      <formula>""</formula>
    </cfRule>
  </conditionalFormatting>
  <conditionalFormatting sqref="J2841">
    <cfRule type="cellIs" dxfId="12143" priority="2251" operator="notEqual">
      <formula>""</formula>
    </cfRule>
    <cfRule type="cellIs" dxfId="12142" priority="2252" operator="equal">
      <formula>""</formula>
    </cfRule>
  </conditionalFormatting>
  <conditionalFormatting sqref="E2838:E2844">
    <cfRule type="cellIs" dxfId="12141" priority="2249" operator="notEqual">
      <formula>""</formula>
    </cfRule>
    <cfRule type="cellIs" dxfId="12140" priority="2250" operator="equal">
      <formula>""</formula>
    </cfRule>
  </conditionalFormatting>
  <conditionalFormatting sqref="F2839:F2843">
    <cfRule type="cellIs" dxfId="12139" priority="2247" operator="notEqual">
      <formula>""</formula>
    </cfRule>
    <cfRule type="cellIs" dxfId="12138" priority="2248" operator="equal">
      <formula>""</formula>
    </cfRule>
  </conditionalFormatting>
  <conditionalFormatting sqref="D2842:D2843">
    <cfRule type="cellIs" dxfId="12137" priority="2245" operator="notEqual">
      <formula>""</formula>
    </cfRule>
    <cfRule type="cellIs" dxfId="12136" priority="2246" operator="equal">
      <formula>""</formula>
    </cfRule>
  </conditionalFormatting>
  <conditionalFormatting sqref="O2833:O2838">
    <cfRule type="cellIs" dxfId="12135" priority="2243" operator="notEqual">
      <formula>""</formula>
    </cfRule>
    <cfRule type="cellIs" dxfId="12134" priority="2244" operator="equal">
      <formula>""</formula>
    </cfRule>
  </conditionalFormatting>
  <conditionalFormatting sqref="H2834">
    <cfRule type="cellIs" dxfId="12133" priority="2241" operator="notEqual">
      <formula>""</formula>
    </cfRule>
    <cfRule type="cellIs" dxfId="12132" priority="2242" operator="equal">
      <formula>""</formula>
    </cfRule>
  </conditionalFormatting>
  <conditionalFormatting sqref="H2835:H2839">
    <cfRule type="cellIs" dxfId="12131" priority="2239" operator="notEqual">
      <formula>""</formula>
    </cfRule>
    <cfRule type="cellIs" dxfId="12130" priority="2240" operator="equal">
      <formula>""</formula>
    </cfRule>
  </conditionalFormatting>
  <conditionalFormatting sqref="L2833:L2838">
    <cfRule type="cellIs" dxfId="12129" priority="2237" operator="notEqual">
      <formula>""</formula>
    </cfRule>
    <cfRule type="cellIs" dxfId="12128" priority="2238" operator="equal">
      <formula>""</formula>
    </cfRule>
  </conditionalFormatting>
  <conditionalFormatting sqref="F2833:F2838">
    <cfRule type="cellIs" dxfId="12127" priority="2235" operator="notEqual">
      <formula>""</formula>
    </cfRule>
    <cfRule type="cellIs" dxfId="12126" priority="2236" operator="equal">
      <formula>""</formula>
    </cfRule>
  </conditionalFormatting>
  <conditionalFormatting sqref="M2833:M2843">
    <cfRule type="cellIs" dxfId="12125" priority="2233" operator="notEqual">
      <formula>""</formula>
    </cfRule>
    <cfRule type="cellIs" dxfId="12124" priority="2234" operator="equal">
      <formula>""</formula>
    </cfRule>
  </conditionalFormatting>
  <conditionalFormatting sqref="D2836:D2841">
    <cfRule type="cellIs" dxfId="12123" priority="2231" operator="notEqual">
      <formula>""</formula>
    </cfRule>
    <cfRule type="cellIs" dxfId="12122" priority="2232" operator="equal">
      <formula>""</formula>
    </cfRule>
  </conditionalFormatting>
  <conditionalFormatting sqref="Q2848:U2849 H2859:I2859 R2850 K2858 K2859:M2859 J2857:J2859 H2858 S2850:S2855 O2859:P2859 O2858 N2848:N2859 Q2850:Q2859">
    <cfRule type="cellIs" dxfId="12121" priority="2229" operator="notEqual">
      <formula>""</formula>
    </cfRule>
    <cfRule type="cellIs" dxfId="12120" priority="2230" operator="equal">
      <formula>""</formula>
    </cfRule>
  </conditionalFormatting>
  <conditionalFormatting sqref="B2848:C2857 I2848:J2849 C2858:C2859 E2848:E2852 G2848:G2852 J2850:J2855">
    <cfRule type="cellIs" dxfId="12119" priority="2227" operator="notEqual">
      <formula>""</formula>
    </cfRule>
    <cfRule type="cellIs" dxfId="12118" priority="2228" operator="equal">
      <formula>""</formula>
    </cfRule>
  </conditionalFormatting>
  <conditionalFormatting sqref="K2848:K2857">
    <cfRule type="cellIs" dxfId="12117" priority="2225" operator="notEqual">
      <formula>""</formula>
    </cfRule>
    <cfRule type="cellIs" dxfId="12116" priority="2226" operator="equal">
      <formula>""</formula>
    </cfRule>
  </conditionalFormatting>
  <conditionalFormatting sqref="D2848 D2859">
    <cfRule type="cellIs" dxfId="12115" priority="2223" operator="notEqual">
      <formula>""</formula>
    </cfRule>
    <cfRule type="cellIs" dxfId="12114" priority="2224" operator="equal">
      <formula>""</formula>
    </cfRule>
  </conditionalFormatting>
  <conditionalFormatting sqref="R2858:R2859">
    <cfRule type="cellIs" dxfId="12113" priority="2221" operator="notEqual">
      <formula>""</formula>
    </cfRule>
    <cfRule type="cellIs" dxfId="12112" priority="2222" operator="equal">
      <formula>""</formula>
    </cfRule>
  </conditionalFormatting>
  <conditionalFormatting sqref="O2854:O2857">
    <cfRule type="cellIs" dxfId="12111" priority="2219" operator="notEqual">
      <formula>""</formula>
    </cfRule>
    <cfRule type="cellIs" dxfId="12110" priority="2220" operator="equal">
      <formula>""</formula>
    </cfRule>
  </conditionalFormatting>
  <conditionalFormatting sqref="L2854:L2858">
    <cfRule type="cellIs" dxfId="12109" priority="2217" operator="notEqual">
      <formula>""</formula>
    </cfRule>
    <cfRule type="cellIs" dxfId="12108" priority="2218" operator="equal">
      <formula>""</formula>
    </cfRule>
  </conditionalFormatting>
  <conditionalFormatting sqref="D2849:D2850">
    <cfRule type="cellIs" dxfId="12107" priority="2215" operator="notEqual">
      <formula>""</formula>
    </cfRule>
    <cfRule type="cellIs" dxfId="12106" priority="2216" operator="equal">
      <formula>""</formula>
    </cfRule>
  </conditionalFormatting>
  <conditionalFormatting sqref="U2850:U2859">
    <cfRule type="cellIs" dxfId="12105" priority="2213" operator="notEqual">
      <formula>""</formula>
    </cfRule>
    <cfRule type="cellIs" dxfId="12104" priority="2214" operator="equal">
      <formula>""</formula>
    </cfRule>
  </conditionalFormatting>
  <conditionalFormatting sqref="T2850:T2859">
    <cfRule type="cellIs" dxfId="12103" priority="2211" operator="notEqual">
      <formula>""</formula>
    </cfRule>
    <cfRule type="cellIs" dxfId="12102" priority="2212" operator="equal">
      <formula>""</formula>
    </cfRule>
  </conditionalFormatting>
  <conditionalFormatting sqref="S2856:S2859">
    <cfRule type="cellIs" dxfId="12101" priority="2209" operator="notEqual">
      <formula>""</formula>
    </cfRule>
    <cfRule type="cellIs" dxfId="12100" priority="2210" operator="equal">
      <formula>""</formula>
    </cfRule>
  </conditionalFormatting>
  <conditionalFormatting sqref="H2848 H2855:H2857">
    <cfRule type="cellIs" dxfId="12099" priority="2207" operator="notEqual">
      <formula>""</formula>
    </cfRule>
    <cfRule type="cellIs" dxfId="12098" priority="2208" operator="equal">
      <formula>""</formula>
    </cfRule>
  </conditionalFormatting>
  <conditionalFormatting sqref="B2858:B2859">
    <cfRule type="cellIs" dxfId="12097" priority="2205" operator="notEqual">
      <formula>""</formula>
    </cfRule>
    <cfRule type="cellIs" dxfId="12096" priority="2206" operator="equal">
      <formula>""</formula>
    </cfRule>
  </conditionalFormatting>
  <conditionalFormatting sqref="P2848:P2858">
    <cfRule type="cellIs" dxfId="12095" priority="2203" operator="notEqual">
      <formula>""</formula>
    </cfRule>
    <cfRule type="cellIs" dxfId="12094" priority="2204" operator="equal">
      <formula>""</formula>
    </cfRule>
  </conditionalFormatting>
  <conditionalFormatting sqref="R2851:R2857">
    <cfRule type="cellIs" dxfId="12093" priority="2201" operator="notEqual">
      <formula>""</formula>
    </cfRule>
    <cfRule type="cellIs" dxfId="12092" priority="2202" operator="equal">
      <formula>""</formula>
    </cfRule>
  </conditionalFormatting>
  <conditionalFormatting sqref="I2854">
    <cfRule type="cellIs" dxfId="12091" priority="2199" operator="notEqual">
      <formula>""</formula>
    </cfRule>
    <cfRule type="cellIs" dxfId="12090" priority="2200" operator="equal">
      <formula>""</formula>
    </cfRule>
  </conditionalFormatting>
  <conditionalFormatting sqref="G2853:G2858">
    <cfRule type="cellIs" dxfId="12089" priority="2197" operator="notEqual">
      <formula>""</formula>
    </cfRule>
    <cfRule type="cellIs" dxfId="12088" priority="2198" operator="equal">
      <formula>""</formula>
    </cfRule>
  </conditionalFormatting>
  <conditionalFormatting sqref="G2859">
    <cfRule type="cellIs" dxfId="12087" priority="2195" operator="notEqual">
      <formula>""</formula>
    </cfRule>
    <cfRule type="cellIs" dxfId="12086" priority="2196" operator="equal">
      <formula>""</formula>
    </cfRule>
  </conditionalFormatting>
  <conditionalFormatting sqref="I2850:I2853">
    <cfRule type="cellIs" dxfId="12085" priority="2193" operator="notEqual">
      <formula>""</formula>
    </cfRule>
    <cfRule type="cellIs" dxfId="12084" priority="2194" operator="equal">
      <formula>""</formula>
    </cfRule>
  </conditionalFormatting>
  <conditionalFormatting sqref="I2855:I2858">
    <cfRule type="cellIs" dxfId="12083" priority="2191" operator="notEqual">
      <formula>""</formula>
    </cfRule>
    <cfRule type="cellIs" dxfId="12082" priority="2192" operator="equal">
      <formula>""</formula>
    </cfRule>
  </conditionalFormatting>
  <conditionalFormatting sqref="F2859">
    <cfRule type="cellIs" dxfId="12081" priority="2189" operator="notEqual">
      <formula>""</formula>
    </cfRule>
    <cfRule type="cellIs" dxfId="12080" priority="2190" operator="equal">
      <formula>""</formula>
    </cfRule>
  </conditionalFormatting>
  <conditionalFormatting sqref="J2856">
    <cfRule type="cellIs" dxfId="12079" priority="2187" operator="notEqual">
      <formula>""</formula>
    </cfRule>
    <cfRule type="cellIs" dxfId="12078" priority="2188" operator="equal">
      <formula>""</formula>
    </cfRule>
  </conditionalFormatting>
  <conditionalFormatting sqref="E2853:E2859">
    <cfRule type="cellIs" dxfId="12077" priority="2185" operator="notEqual">
      <formula>""</formula>
    </cfRule>
    <cfRule type="cellIs" dxfId="12076" priority="2186" operator="equal">
      <formula>""</formula>
    </cfRule>
  </conditionalFormatting>
  <conditionalFormatting sqref="F2854:F2858">
    <cfRule type="cellIs" dxfId="12075" priority="2183" operator="notEqual">
      <formula>""</formula>
    </cfRule>
    <cfRule type="cellIs" dxfId="12074" priority="2184" operator="equal">
      <formula>""</formula>
    </cfRule>
  </conditionalFormatting>
  <conditionalFormatting sqref="D2857:D2858">
    <cfRule type="cellIs" dxfId="12073" priority="2181" operator="notEqual">
      <formula>""</formula>
    </cfRule>
    <cfRule type="cellIs" dxfId="12072" priority="2182" operator="equal">
      <formula>""</formula>
    </cfRule>
  </conditionalFormatting>
  <conditionalFormatting sqref="O2848:O2853">
    <cfRule type="cellIs" dxfId="12071" priority="2179" operator="notEqual">
      <formula>""</formula>
    </cfRule>
    <cfRule type="cellIs" dxfId="12070" priority="2180" operator="equal">
      <formula>""</formula>
    </cfRule>
  </conditionalFormatting>
  <conditionalFormatting sqref="H2849">
    <cfRule type="cellIs" dxfId="12069" priority="2177" operator="notEqual">
      <formula>""</formula>
    </cfRule>
    <cfRule type="cellIs" dxfId="12068" priority="2178" operator="equal">
      <formula>""</formula>
    </cfRule>
  </conditionalFormatting>
  <conditionalFormatting sqref="H2850:H2854">
    <cfRule type="cellIs" dxfId="12067" priority="2175" operator="notEqual">
      <formula>""</formula>
    </cfRule>
    <cfRule type="cellIs" dxfId="12066" priority="2176" operator="equal">
      <formula>""</formula>
    </cfRule>
  </conditionalFormatting>
  <conditionalFormatting sqref="L2848:L2853">
    <cfRule type="cellIs" dxfId="12065" priority="2173" operator="notEqual">
      <formula>""</formula>
    </cfRule>
    <cfRule type="cellIs" dxfId="12064" priority="2174" operator="equal">
      <formula>""</formula>
    </cfRule>
  </conditionalFormatting>
  <conditionalFormatting sqref="F2848:F2853">
    <cfRule type="cellIs" dxfId="12063" priority="2171" operator="notEqual">
      <formula>""</formula>
    </cfRule>
    <cfRule type="cellIs" dxfId="12062" priority="2172" operator="equal">
      <formula>""</formula>
    </cfRule>
  </conditionalFormatting>
  <conditionalFormatting sqref="M2848:M2858">
    <cfRule type="cellIs" dxfId="12061" priority="2169" operator="notEqual">
      <formula>""</formula>
    </cfRule>
    <cfRule type="cellIs" dxfId="12060" priority="2170" operator="equal">
      <formula>""</formula>
    </cfRule>
  </conditionalFormatting>
  <conditionalFormatting sqref="D2851:D2856">
    <cfRule type="cellIs" dxfId="12059" priority="2167" operator="notEqual">
      <formula>""</formula>
    </cfRule>
    <cfRule type="cellIs" dxfId="12058" priority="2168" operator="equal">
      <formula>""</formula>
    </cfRule>
  </conditionalFormatting>
  <conditionalFormatting sqref="Q2863:U2864 H2874:I2874 R2865 K2873 K2874:M2874 J2872:J2874 H2873 S2865:S2870 O2874:P2874 O2873 N2863:N2874 Q2865:Q2874">
    <cfRule type="cellIs" dxfId="12057" priority="2165" operator="notEqual">
      <formula>""</formula>
    </cfRule>
    <cfRule type="cellIs" dxfId="12056" priority="2166" operator="equal">
      <formula>""</formula>
    </cfRule>
  </conditionalFormatting>
  <conditionalFormatting sqref="B2863:C2872 I2863:J2864 C2873:C2874 E2863:E2867 G2863:G2867 J2865:J2870">
    <cfRule type="cellIs" dxfId="12055" priority="2163" operator="notEqual">
      <formula>""</formula>
    </cfRule>
    <cfRule type="cellIs" dxfId="12054" priority="2164" operator="equal">
      <formula>""</formula>
    </cfRule>
  </conditionalFormatting>
  <conditionalFormatting sqref="K2863:K2872">
    <cfRule type="cellIs" dxfId="12053" priority="2161" operator="notEqual">
      <formula>""</formula>
    </cfRule>
    <cfRule type="cellIs" dxfId="12052" priority="2162" operator="equal">
      <formula>""</formula>
    </cfRule>
  </conditionalFormatting>
  <conditionalFormatting sqref="D2863 D2874">
    <cfRule type="cellIs" dxfId="12051" priority="2159" operator="notEqual">
      <formula>""</formula>
    </cfRule>
    <cfRule type="cellIs" dxfId="12050" priority="2160" operator="equal">
      <formula>""</formula>
    </cfRule>
  </conditionalFormatting>
  <conditionalFormatting sqref="R2873:R2874">
    <cfRule type="cellIs" dxfId="12049" priority="2157" operator="notEqual">
      <formula>""</formula>
    </cfRule>
    <cfRule type="cellIs" dxfId="12048" priority="2158" operator="equal">
      <formula>""</formula>
    </cfRule>
  </conditionalFormatting>
  <conditionalFormatting sqref="O2869:O2872">
    <cfRule type="cellIs" dxfId="12047" priority="2155" operator="notEqual">
      <formula>""</formula>
    </cfRule>
    <cfRule type="cellIs" dxfId="12046" priority="2156" operator="equal">
      <formula>""</formula>
    </cfRule>
  </conditionalFormatting>
  <conditionalFormatting sqref="L2869:L2873">
    <cfRule type="cellIs" dxfId="12045" priority="2153" operator="notEqual">
      <formula>""</formula>
    </cfRule>
    <cfRule type="cellIs" dxfId="12044" priority="2154" operator="equal">
      <formula>""</formula>
    </cfRule>
  </conditionalFormatting>
  <conditionalFormatting sqref="D2864:D2865">
    <cfRule type="cellIs" dxfId="12043" priority="2151" operator="notEqual">
      <formula>""</formula>
    </cfRule>
    <cfRule type="cellIs" dxfId="12042" priority="2152" operator="equal">
      <formula>""</formula>
    </cfRule>
  </conditionalFormatting>
  <conditionalFormatting sqref="U2865:U2874">
    <cfRule type="cellIs" dxfId="12041" priority="2149" operator="notEqual">
      <formula>""</formula>
    </cfRule>
    <cfRule type="cellIs" dxfId="12040" priority="2150" operator="equal">
      <formula>""</formula>
    </cfRule>
  </conditionalFormatting>
  <conditionalFormatting sqref="T2865:T2874">
    <cfRule type="cellIs" dxfId="12039" priority="2147" operator="notEqual">
      <formula>""</formula>
    </cfRule>
    <cfRule type="cellIs" dxfId="12038" priority="2148" operator="equal">
      <formula>""</formula>
    </cfRule>
  </conditionalFormatting>
  <conditionalFormatting sqref="S2871:S2874">
    <cfRule type="cellIs" dxfId="12037" priority="2145" operator="notEqual">
      <formula>""</formula>
    </cfRule>
    <cfRule type="cellIs" dxfId="12036" priority="2146" operator="equal">
      <formula>""</formula>
    </cfRule>
  </conditionalFormatting>
  <conditionalFormatting sqref="H2863 H2870:H2872">
    <cfRule type="cellIs" dxfId="12035" priority="2143" operator="notEqual">
      <formula>""</formula>
    </cfRule>
    <cfRule type="cellIs" dxfId="12034" priority="2144" operator="equal">
      <formula>""</formula>
    </cfRule>
  </conditionalFormatting>
  <conditionalFormatting sqref="B2873:B2874">
    <cfRule type="cellIs" dxfId="12033" priority="2141" operator="notEqual">
      <formula>""</formula>
    </cfRule>
    <cfRule type="cellIs" dxfId="12032" priority="2142" operator="equal">
      <formula>""</formula>
    </cfRule>
  </conditionalFormatting>
  <conditionalFormatting sqref="P2863:P2873">
    <cfRule type="cellIs" dxfId="12031" priority="2139" operator="notEqual">
      <formula>""</formula>
    </cfRule>
    <cfRule type="cellIs" dxfId="12030" priority="2140" operator="equal">
      <formula>""</formula>
    </cfRule>
  </conditionalFormatting>
  <conditionalFormatting sqref="R2866:R2872">
    <cfRule type="cellIs" dxfId="12029" priority="2137" operator="notEqual">
      <formula>""</formula>
    </cfRule>
    <cfRule type="cellIs" dxfId="12028" priority="2138" operator="equal">
      <formula>""</formula>
    </cfRule>
  </conditionalFormatting>
  <conditionalFormatting sqref="I2869">
    <cfRule type="cellIs" dxfId="12027" priority="2135" operator="notEqual">
      <formula>""</formula>
    </cfRule>
    <cfRule type="cellIs" dxfId="12026" priority="2136" operator="equal">
      <formula>""</formula>
    </cfRule>
  </conditionalFormatting>
  <conditionalFormatting sqref="G2868:G2873">
    <cfRule type="cellIs" dxfId="12025" priority="2133" operator="notEqual">
      <formula>""</formula>
    </cfRule>
    <cfRule type="cellIs" dxfId="12024" priority="2134" operator="equal">
      <formula>""</formula>
    </cfRule>
  </conditionalFormatting>
  <conditionalFormatting sqref="G2874">
    <cfRule type="cellIs" dxfId="12023" priority="2131" operator="notEqual">
      <formula>""</formula>
    </cfRule>
    <cfRule type="cellIs" dxfId="12022" priority="2132" operator="equal">
      <formula>""</formula>
    </cfRule>
  </conditionalFormatting>
  <conditionalFormatting sqref="I2865:I2868">
    <cfRule type="cellIs" dxfId="12021" priority="2129" operator="notEqual">
      <formula>""</formula>
    </cfRule>
    <cfRule type="cellIs" dxfId="12020" priority="2130" operator="equal">
      <formula>""</formula>
    </cfRule>
  </conditionalFormatting>
  <conditionalFormatting sqref="I2870:I2873">
    <cfRule type="cellIs" dxfId="12019" priority="2127" operator="notEqual">
      <formula>""</formula>
    </cfRule>
    <cfRule type="cellIs" dxfId="12018" priority="2128" operator="equal">
      <formula>""</formula>
    </cfRule>
  </conditionalFormatting>
  <conditionalFormatting sqref="F2874">
    <cfRule type="cellIs" dxfId="12017" priority="2125" operator="notEqual">
      <formula>""</formula>
    </cfRule>
    <cfRule type="cellIs" dxfId="12016" priority="2126" operator="equal">
      <formula>""</formula>
    </cfRule>
  </conditionalFormatting>
  <conditionalFormatting sqref="J2871">
    <cfRule type="cellIs" dxfId="12015" priority="2123" operator="notEqual">
      <formula>""</formula>
    </cfRule>
    <cfRule type="cellIs" dxfId="12014" priority="2124" operator="equal">
      <formula>""</formula>
    </cfRule>
  </conditionalFormatting>
  <conditionalFormatting sqref="E2868:E2874">
    <cfRule type="cellIs" dxfId="12013" priority="2121" operator="notEqual">
      <formula>""</formula>
    </cfRule>
    <cfRule type="cellIs" dxfId="12012" priority="2122" operator="equal">
      <formula>""</formula>
    </cfRule>
  </conditionalFormatting>
  <conditionalFormatting sqref="F2869:F2873">
    <cfRule type="cellIs" dxfId="12011" priority="2119" operator="notEqual">
      <formula>""</formula>
    </cfRule>
    <cfRule type="cellIs" dxfId="12010" priority="2120" operator="equal">
      <formula>""</formula>
    </cfRule>
  </conditionalFormatting>
  <conditionalFormatting sqref="D2872:D2873">
    <cfRule type="cellIs" dxfId="12009" priority="2117" operator="notEqual">
      <formula>""</formula>
    </cfRule>
    <cfRule type="cellIs" dxfId="12008" priority="2118" operator="equal">
      <formula>""</formula>
    </cfRule>
  </conditionalFormatting>
  <conditionalFormatting sqref="O2863:O2868">
    <cfRule type="cellIs" dxfId="12007" priority="2115" operator="notEqual">
      <formula>""</formula>
    </cfRule>
    <cfRule type="cellIs" dxfId="12006" priority="2116" operator="equal">
      <formula>""</formula>
    </cfRule>
  </conditionalFormatting>
  <conditionalFormatting sqref="H2864">
    <cfRule type="cellIs" dxfId="12005" priority="2113" operator="notEqual">
      <formula>""</formula>
    </cfRule>
    <cfRule type="cellIs" dxfId="12004" priority="2114" operator="equal">
      <formula>""</formula>
    </cfRule>
  </conditionalFormatting>
  <conditionalFormatting sqref="H2865:H2869">
    <cfRule type="cellIs" dxfId="12003" priority="2111" operator="notEqual">
      <formula>""</formula>
    </cfRule>
    <cfRule type="cellIs" dxfId="12002" priority="2112" operator="equal">
      <formula>""</formula>
    </cfRule>
  </conditionalFormatting>
  <conditionalFormatting sqref="L2863:L2868">
    <cfRule type="cellIs" dxfId="12001" priority="2109" operator="notEqual">
      <formula>""</formula>
    </cfRule>
    <cfRule type="cellIs" dxfId="12000" priority="2110" operator="equal">
      <formula>""</formula>
    </cfRule>
  </conditionalFormatting>
  <conditionalFormatting sqref="F2863:F2868">
    <cfRule type="cellIs" dxfId="11999" priority="2107" operator="notEqual">
      <formula>""</formula>
    </cfRule>
    <cfRule type="cellIs" dxfId="11998" priority="2108" operator="equal">
      <formula>""</formula>
    </cfRule>
  </conditionalFormatting>
  <conditionalFormatting sqref="M2863:M2873">
    <cfRule type="cellIs" dxfId="11997" priority="2105" operator="notEqual">
      <formula>""</formula>
    </cfRule>
    <cfRule type="cellIs" dxfId="11996" priority="2106" operator="equal">
      <formula>""</formula>
    </cfRule>
  </conditionalFormatting>
  <conditionalFormatting sqref="D2866:D2871">
    <cfRule type="cellIs" dxfId="11995" priority="2103" operator="notEqual">
      <formula>""</formula>
    </cfRule>
    <cfRule type="cellIs" dxfId="11994" priority="2104" operator="equal">
      <formula>""</formula>
    </cfRule>
  </conditionalFormatting>
  <conditionalFormatting sqref="Q2878:U2879 H2889:I2889 R2880 K2888 K2889:M2889 J2887:J2889 H2888 S2880:S2885 O2889:P2889 O2888 N2878:N2889 Q2880:Q2889">
    <cfRule type="cellIs" dxfId="11993" priority="2101" operator="notEqual">
      <formula>""</formula>
    </cfRule>
    <cfRule type="cellIs" dxfId="11992" priority="2102" operator="equal">
      <formula>""</formula>
    </cfRule>
  </conditionalFormatting>
  <conditionalFormatting sqref="B2878:C2887 I2878:J2879 C2888:C2889 E2878:E2882 G2878:G2882 J2880:J2885">
    <cfRule type="cellIs" dxfId="11991" priority="2099" operator="notEqual">
      <formula>""</formula>
    </cfRule>
    <cfRule type="cellIs" dxfId="11990" priority="2100" operator="equal">
      <formula>""</formula>
    </cfRule>
  </conditionalFormatting>
  <conditionalFormatting sqref="K2878:K2887">
    <cfRule type="cellIs" dxfId="11989" priority="2097" operator="notEqual">
      <formula>""</formula>
    </cfRule>
    <cfRule type="cellIs" dxfId="11988" priority="2098" operator="equal">
      <formula>""</formula>
    </cfRule>
  </conditionalFormatting>
  <conditionalFormatting sqref="D2878 D2889">
    <cfRule type="cellIs" dxfId="11987" priority="2095" operator="notEqual">
      <formula>""</formula>
    </cfRule>
    <cfRule type="cellIs" dxfId="11986" priority="2096" operator="equal">
      <formula>""</formula>
    </cfRule>
  </conditionalFormatting>
  <conditionalFormatting sqref="R2888:R2889">
    <cfRule type="cellIs" dxfId="11985" priority="2093" operator="notEqual">
      <formula>""</formula>
    </cfRule>
    <cfRule type="cellIs" dxfId="11984" priority="2094" operator="equal">
      <formula>""</formula>
    </cfRule>
  </conditionalFormatting>
  <conditionalFormatting sqref="O2884:O2887">
    <cfRule type="cellIs" dxfId="11983" priority="2091" operator="notEqual">
      <formula>""</formula>
    </cfRule>
    <cfRule type="cellIs" dxfId="11982" priority="2092" operator="equal">
      <formula>""</formula>
    </cfRule>
  </conditionalFormatting>
  <conditionalFormatting sqref="L2884:L2888">
    <cfRule type="cellIs" dxfId="11981" priority="2089" operator="notEqual">
      <formula>""</formula>
    </cfRule>
    <cfRule type="cellIs" dxfId="11980" priority="2090" operator="equal">
      <formula>""</formula>
    </cfRule>
  </conditionalFormatting>
  <conditionalFormatting sqref="D2879:D2880">
    <cfRule type="cellIs" dxfId="11979" priority="2087" operator="notEqual">
      <formula>""</formula>
    </cfRule>
    <cfRule type="cellIs" dxfId="11978" priority="2088" operator="equal">
      <formula>""</formula>
    </cfRule>
  </conditionalFormatting>
  <conditionalFormatting sqref="U2880:U2889">
    <cfRule type="cellIs" dxfId="11977" priority="2085" operator="notEqual">
      <formula>""</formula>
    </cfRule>
    <cfRule type="cellIs" dxfId="11976" priority="2086" operator="equal">
      <formula>""</formula>
    </cfRule>
  </conditionalFormatting>
  <conditionalFormatting sqref="T2880:T2889">
    <cfRule type="cellIs" dxfId="11975" priority="2083" operator="notEqual">
      <formula>""</formula>
    </cfRule>
    <cfRule type="cellIs" dxfId="11974" priority="2084" operator="equal">
      <formula>""</formula>
    </cfRule>
  </conditionalFormatting>
  <conditionalFormatting sqref="S2886:S2889">
    <cfRule type="cellIs" dxfId="11973" priority="2081" operator="notEqual">
      <formula>""</formula>
    </cfRule>
    <cfRule type="cellIs" dxfId="11972" priority="2082" operator="equal">
      <formula>""</formula>
    </cfRule>
  </conditionalFormatting>
  <conditionalFormatting sqref="H2878 H2885:H2887">
    <cfRule type="cellIs" dxfId="11971" priority="2079" operator="notEqual">
      <formula>""</formula>
    </cfRule>
    <cfRule type="cellIs" dxfId="11970" priority="2080" operator="equal">
      <formula>""</formula>
    </cfRule>
  </conditionalFormatting>
  <conditionalFormatting sqref="B2888:B2889">
    <cfRule type="cellIs" dxfId="11969" priority="2077" operator="notEqual">
      <formula>""</formula>
    </cfRule>
    <cfRule type="cellIs" dxfId="11968" priority="2078" operator="equal">
      <formula>""</formula>
    </cfRule>
  </conditionalFormatting>
  <conditionalFormatting sqref="P2878:P2888">
    <cfRule type="cellIs" dxfId="11967" priority="2075" operator="notEqual">
      <formula>""</formula>
    </cfRule>
    <cfRule type="cellIs" dxfId="11966" priority="2076" operator="equal">
      <formula>""</formula>
    </cfRule>
  </conditionalFormatting>
  <conditionalFormatting sqref="R2881:R2887">
    <cfRule type="cellIs" dxfId="11965" priority="2073" operator="notEqual">
      <formula>""</formula>
    </cfRule>
    <cfRule type="cellIs" dxfId="11964" priority="2074" operator="equal">
      <formula>""</formula>
    </cfRule>
  </conditionalFormatting>
  <conditionalFormatting sqref="I2884">
    <cfRule type="cellIs" dxfId="11963" priority="2071" operator="notEqual">
      <formula>""</formula>
    </cfRule>
    <cfRule type="cellIs" dxfId="11962" priority="2072" operator="equal">
      <formula>""</formula>
    </cfRule>
  </conditionalFormatting>
  <conditionalFormatting sqref="G2883:G2888">
    <cfRule type="cellIs" dxfId="11961" priority="2069" operator="notEqual">
      <formula>""</formula>
    </cfRule>
    <cfRule type="cellIs" dxfId="11960" priority="2070" operator="equal">
      <formula>""</formula>
    </cfRule>
  </conditionalFormatting>
  <conditionalFormatting sqref="G2889">
    <cfRule type="cellIs" dxfId="11959" priority="2067" operator="notEqual">
      <formula>""</formula>
    </cfRule>
    <cfRule type="cellIs" dxfId="11958" priority="2068" operator="equal">
      <formula>""</formula>
    </cfRule>
  </conditionalFormatting>
  <conditionalFormatting sqref="I2880:I2883">
    <cfRule type="cellIs" dxfId="11957" priority="2065" operator="notEqual">
      <formula>""</formula>
    </cfRule>
    <cfRule type="cellIs" dxfId="11956" priority="2066" operator="equal">
      <formula>""</formula>
    </cfRule>
  </conditionalFormatting>
  <conditionalFormatting sqref="I2885:I2888">
    <cfRule type="cellIs" dxfId="11955" priority="2063" operator="notEqual">
      <formula>""</formula>
    </cfRule>
    <cfRule type="cellIs" dxfId="11954" priority="2064" operator="equal">
      <formula>""</formula>
    </cfRule>
  </conditionalFormatting>
  <conditionalFormatting sqref="F2889">
    <cfRule type="cellIs" dxfId="11953" priority="2061" operator="notEqual">
      <formula>""</formula>
    </cfRule>
    <cfRule type="cellIs" dxfId="11952" priority="2062" operator="equal">
      <formula>""</formula>
    </cfRule>
  </conditionalFormatting>
  <conditionalFormatting sqref="J2886">
    <cfRule type="cellIs" dxfId="11951" priority="2059" operator="notEqual">
      <formula>""</formula>
    </cfRule>
    <cfRule type="cellIs" dxfId="11950" priority="2060" operator="equal">
      <formula>""</formula>
    </cfRule>
  </conditionalFormatting>
  <conditionalFormatting sqref="E2883:E2889">
    <cfRule type="cellIs" dxfId="11949" priority="2057" operator="notEqual">
      <formula>""</formula>
    </cfRule>
    <cfRule type="cellIs" dxfId="11948" priority="2058" operator="equal">
      <formula>""</formula>
    </cfRule>
  </conditionalFormatting>
  <conditionalFormatting sqref="F2884:F2888">
    <cfRule type="cellIs" dxfId="11947" priority="2055" operator="notEqual">
      <formula>""</formula>
    </cfRule>
    <cfRule type="cellIs" dxfId="11946" priority="2056" operator="equal">
      <formula>""</formula>
    </cfRule>
  </conditionalFormatting>
  <conditionalFormatting sqref="D2887:D2888">
    <cfRule type="cellIs" dxfId="11945" priority="2053" operator="notEqual">
      <formula>""</formula>
    </cfRule>
    <cfRule type="cellIs" dxfId="11944" priority="2054" operator="equal">
      <formula>""</formula>
    </cfRule>
  </conditionalFormatting>
  <conditionalFormatting sqref="O2878:O2883">
    <cfRule type="cellIs" dxfId="11943" priority="2051" operator="notEqual">
      <formula>""</formula>
    </cfRule>
    <cfRule type="cellIs" dxfId="11942" priority="2052" operator="equal">
      <formula>""</formula>
    </cfRule>
  </conditionalFormatting>
  <conditionalFormatting sqref="H2879">
    <cfRule type="cellIs" dxfId="11941" priority="2049" operator="notEqual">
      <formula>""</formula>
    </cfRule>
    <cfRule type="cellIs" dxfId="11940" priority="2050" operator="equal">
      <formula>""</formula>
    </cfRule>
  </conditionalFormatting>
  <conditionalFormatting sqref="H2880:H2884">
    <cfRule type="cellIs" dxfId="11939" priority="2047" operator="notEqual">
      <formula>""</formula>
    </cfRule>
    <cfRule type="cellIs" dxfId="11938" priority="2048" operator="equal">
      <formula>""</formula>
    </cfRule>
  </conditionalFormatting>
  <conditionalFormatting sqref="L2878:L2883">
    <cfRule type="cellIs" dxfId="11937" priority="2045" operator="notEqual">
      <formula>""</formula>
    </cfRule>
    <cfRule type="cellIs" dxfId="11936" priority="2046" operator="equal">
      <formula>""</formula>
    </cfRule>
  </conditionalFormatting>
  <conditionalFormatting sqref="F2878:F2883">
    <cfRule type="cellIs" dxfId="11935" priority="2043" operator="notEqual">
      <formula>""</formula>
    </cfRule>
    <cfRule type="cellIs" dxfId="11934" priority="2044" operator="equal">
      <formula>""</formula>
    </cfRule>
  </conditionalFormatting>
  <conditionalFormatting sqref="M2878:M2888">
    <cfRule type="cellIs" dxfId="11933" priority="2041" operator="notEqual">
      <formula>""</formula>
    </cfRule>
    <cfRule type="cellIs" dxfId="11932" priority="2042" operator="equal">
      <formula>""</formula>
    </cfRule>
  </conditionalFormatting>
  <conditionalFormatting sqref="D2881:D2886">
    <cfRule type="cellIs" dxfId="11931" priority="2039" operator="notEqual">
      <formula>""</formula>
    </cfRule>
    <cfRule type="cellIs" dxfId="11930" priority="2040" operator="equal">
      <formula>""</formula>
    </cfRule>
  </conditionalFormatting>
  <conditionalFormatting sqref="Q2893:U2894 H2904:I2904 R2895 K2903 K2904:M2904 J2902:J2904 H2903 S2895:S2900 O2904:P2904 O2903 N2893:N2904 Q2895:Q2904">
    <cfRule type="cellIs" dxfId="11929" priority="2037" operator="notEqual">
      <formula>""</formula>
    </cfRule>
    <cfRule type="cellIs" dxfId="11928" priority="2038" operator="equal">
      <formula>""</formula>
    </cfRule>
  </conditionalFormatting>
  <conditionalFormatting sqref="B2893:C2902 I2893:J2894 C2903:C2904 E2893:E2897 G2893:G2897 J2895:J2900">
    <cfRule type="cellIs" dxfId="11927" priority="2035" operator="notEqual">
      <formula>""</formula>
    </cfRule>
    <cfRule type="cellIs" dxfId="11926" priority="2036" operator="equal">
      <formula>""</formula>
    </cfRule>
  </conditionalFormatting>
  <conditionalFormatting sqref="K2893:K2902">
    <cfRule type="cellIs" dxfId="11925" priority="2033" operator="notEqual">
      <formula>""</formula>
    </cfRule>
    <cfRule type="cellIs" dxfId="11924" priority="2034" operator="equal">
      <formula>""</formula>
    </cfRule>
  </conditionalFormatting>
  <conditionalFormatting sqref="D2893 D2904">
    <cfRule type="cellIs" dxfId="11923" priority="2031" operator="notEqual">
      <formula>""</formula>
    </cfRule>
    <cfRule type="cellIs" dxfId="11922" priority="2032" operator="equal">
      <formula>""</formula>
    </cfRule>
  </conditionalFormatting>
  <conditionalFormatting sqref="R2903:R2904">
    <cfRule type="cellIs" dxfId="11921" priority="2029" operator="notEqual">
      <formula>""</formula>
    </cfRule>
    <cfRule type="cellIs" dxfId="11920" priority="2030" operator="equal">
      <formula>""</formula>
    </cfRule>
  </conditionalFormatting>
  <conditionalFormatting sqref="O2899:O2902">
    <cfRule type="cellIs" dxfId="11919" priority="2027" operator="notEqual">
      <formula>""</formula>
    </cfRule>
    <cfRule type="cellIs" dxfId="11918" priority="2028" operator="equal">
      <formula>""</formula>
    </cfRule>
  </conditionalFormatting>
  <conditionalFormatting sqref="L2899:L2903">
    <cfRule type="cellIs" dxfId="11917" priority="2025" operator="notEqual">
      <formula>""</formula>
    </cfRule>
    <cfRule type="cellIs" dxfId="11916" priority="2026" operator="equal">
      <formula>""</formula>
    </cfRule>
  </conditionalFormatting>
  <conditionalFormatting sqref="D2894:D2895">
    <cfRule type="cellIs" dxfId="11915" priority="2023" operator="notEqual">
      <formula>""</formula>
    </cfRule>
    <cfRule type="cellIs" dxfId="11914" priority="2024" operator="equal">
      <formula>""</formula>
    </cfRule>
  </conditionalFormatting>
  <conditionalFormatting sqref="U2895:U2904">
    <cfRule type="cellIs" dxfId="11913" priority="2021" operator="notEqual">
      <formula>""</formula>
    </cfRule>
    <cfRule type="cellIs" dxfId="11912" priority="2022" operator="equal">
      <formula>""</formula>
    </cfRule>
  </conditionalFormatting>
  <conditionalFormatting sqref="T2895:T2904">
    <cfRule type="cellIs" dxfId="11911" priority="2019" operator="notEqual">
      <formula>""</formula>
    </cfRule>
    <cfRule type="cellIs" dxfId="11910" priority="2020" operator="equal">
      <formula>""</formula>
    </cfRule>
  </conditionalFormatting>
  <conditionalFormatting sqref="S2901:S2904">
    <cfRule type="cellIs" dxfId="11909" priority="2017" operator="notEqual">
      <formula>""</formula>
    </cfRule>
    <cfRule type="cellIs" dxfId="11908" priority="2018" operator="equal">
      <formula>""</formula>
    </cfRule>
  </conditionalFormatting>
  <conditionalFormatting sqref="H2893 H2900:H2902">
    <cfRule type="cellIs" dxfId="11907" priority="2015" operator="notEqual">
      <formula>""</formula>
    </cfRule>
    <cfRule type="cellIs" dxfId="11906" priority="2016" operator="equal">
      <formula>""</formula>
    </cfRule>
  </conditionalFormatting>
  <conditionalFormatting sqref="B2903:B2904">
    <cfRule type="cellIs" dxfId="11905" priority="2013" operator="notEqual">
      <formula>""</formula>
    </cfRule>
    <cfRule type="cellIs" dxfId="11904" priority="2014" operator="equal">
      <formula>""</formula>
    </cfRule>
  </conditionalFormatting>
  <conditionalFormatting sqref="P2893:P2903">
    <cfRule type="cellIs" dxfId="11903" priority="2011" operator="notEqual">
      <formula>""</formula>
    </cfRule>
    <cfRule type="cellIs" dxfId="11902" priority="2012" operator="equal">
      <formula>""</formula>
    </cfRule>
  </conditionalFormatting>
  <conditionalFormatting sqref="R2896:R2902">
    <cfRule type="cellIs" dxfId="11901" priority="2009" operator="notEqual">
      <formula>""</formula>
    </cfRule>
    <cfRule type="cellIs" dxfId="11900" priority="2010" operator="equal">
      <formula>""</formula>
    </cfRule>
  </conditionalFormatting>
  <conditionalFormatting sqref="I2899">
    <cfRule type="cellIs" dxfId="11899" priority="2007" operator="notEqual">
      <formula>""</formula>
    </cfRule>
    <cfRule type="cellIs" dxfId="11898" priority="2008" operator="equal">
      <formula>""</formula>
    </cfRule>
  </conditionalFormatting>
  <conditionalFormatting sqref="G2898:G2903">
    <cfRule type="cellIs" dxfId="11897" priority="2005" operator="notEqual">
      <formula>""</formula>
    </cfRule>
    <cfRule type="cellIs" dxfId="11896" priority="2006" operator="equal">
      <formula>""</formula>
    </cfRule>
  </conditionalFormatting>
  <conditionalFormatting sqref="G2904">
    <cfRule type="cellIs" dxfId="11895" priority="2003" operator="notEqual">
      <formula>""</formula>
    </cfRule>
    <cfRule type="cellIs" dxfId="11894" priority="2004" operator="equal">
      <formula>""</formula>
    </cfRule>
  </conditionalFormatting>
  <conditionalFormatting sqref="I2895:I2898">
    <cfRule type="cellIs" dxfId="11893" priority="2001" operator="notEqual">
      <formula>""</formula>
    </cfRule>
    <cfRule type="cellIs" dxfId="11892" priority="2002" operator="equal">
      <formula>""</formula>
    </cfRule>
  </conditionalFormatting>
  <conditionalFormatting sqref="I2900:I2903">
    <cfRule type="cellIs" dxfId="11891" priority="1999" operator="notEqual">
      <formula>""</formula>
    </cfRule>
    <cfRule type="cellIs" dxfId="11890" priority="2000" operator="equal">
      <formula>""</formula>
    </cfRule>
  </conditionalFormatting>
  <conditionalFormatting sqref="F2904">
    <cfRule type="cellIs" dxfId="11889" priority="1997" operator="notEqual">
      <formula>""</formula>
    </cfRule>
    <cfRule type="cellIs" dxfId="11888" priority="1998" operator="equal">
      <formula>""</formula>
    </cfRule>
  </conditionalFormatting>
  <conditionalFormatting sqref="J2901">
    <cfRule type="cellIs" dxfId="11887" priority="1995" operator="notEqual">
      <formula>""</formula>
    </cfRule>
    <cfRule type="cellIs" dxfId="11886" priority="1996" operator="equal">
      <formula>""</formula>
    </cfRule>
  </conditionalFormatting>
  <conditionalFormatting sqref="E2898:E2904">
    <cfRule type="cellIs" dxfId="11885" priority="1993" operator="notEqual">
      <formula>""</formula>
    </cfRule>
    <cfRule type="cellIs" dxfId="11884" priority="1994" operator="equal">
      <formula>""</formula>
    </cfRule>
  </conditionalFormatting>
  <conditionalFormatting sqref="F2899:F2903">
    <cfRule type="cellIs" dxfId="11883" priority="1991" operator="notEqual">
      <formula>""</formula>
    </cfRule>
    <cfRule type="cellIs" dxfId="11882" priority="1992" operator="equal">
      <formula>""</formula>
    </cfRule>
  </conditionalFormatting>
  <conditionalFormatting sqref="D2902:D2903">
    <cfRule type="cellIs" dxfId="11881" priority="1989" operator="notEqual">
      <formula>""</formula>
    </cfRule>
    <cfRule type="cellIs" dxfId="11880" priority="1990" operator="equal">
      <formula>""</formula>
    </cfRule>
  </conditionalFormatting>
  <conditionalFormatting sqref="O2893:O2898">
    <cfRule type="cellIs" dxfId="11879" priority="1987" operator="notEqual">
      <formula>""</formula>
    </cfRule>
    <cfRule type="cellIs" dxfId="11878" priority="1988" operator="equal">
      <formula>""</formula>
    </cfRule>
  </conditionalFormatting>
  <conditionalFormatting sqref="H2894">
    <cfRule type="cellIs" dxfId="11877" priority="1985" operator="notEqual">
      <formula>""</formula>
    </cfRule>
    <cfRule type="cellIs" dxfId="11876" priority="1986" operator="equal">
      <formula>""</formula>
    </cfRule>
  </conditionalFormatting>
  <conditionalFormatting sqref="H2895:H2899">
    <cfRule type="cellIs" dxfId="11875" priority="1983" operator="notEqual">
      <formula>""</formula>
    </cfRule>
    <cfRule type="cellIs" dxfId="11874" priority="1984" operator="equal">
      <formula>""</formula>
    </cfRule>
  </conditionalFormatting>
  <conditionalFormatting sqref="L2893:L2898">
    <cfRule type="cellIs" dxfId="11873" priority="1981" operator="notEqual">
      <formula>""</formula>
    </cfRule>
    <cfRule type="cellIs" dxfId="11872" priority="1982" operator="equal">
      <formula>""</formula>
    </cfRule>
  </conditionalFormatting>
  <conditionalFormatting sqref="F2893:F2898">
    <cfRule type="cellIs" dxfId="11871" priority="1979" operator="notEqual">
      <formula>""</formula>
    </cfRule>
    <cfRule type="cellIs" dxfId="11870" priority="1980" operator="equal">
      <formula>""</formula>
    </cfRule>
  </conditionalFormatting>
  <conditionalFormatting sqref="M2893:M2903">
    <cfRule type="cellIs" dxfId="11869" priority="1977" operator="notEqual">
      <formula>""</formula>
    </cfRule>
    <cfRule type="cellIs" dxfId="11868" priority="1978" operator="equal">
      <formula>""</formula>
    </cfRule>
  </conditionalFormatting>
  <conditionalFormatting sqref="D2896:D2901">
    <cfRule type="cellIs" dxfId="11867" priority="1975" operator="notEqual">
      <formula>""</formula>
    </cfRule>
    <cfRule type="cellIs" dxfId="11866" priority="1976" operator="equal">
      <formula>""</formula>
    </cfRule>
  </conditionalFormatting>
  <conditionalFormatting sqref="Q2908:U2909 H2919:I2919 R2910 K2918 K2919:M2919 J2917:J2919 H2918 S2910:S2915 O2919:P2919 O2918 N2908:N2919 Q2910:Q2919">
    <cfRule type="cellIs" dxfId="11865" priority="1973" operator="notEqual">
      <formula>""</formula>
    </cfRule>
    <cfRule type="cellIs" dxfId="11864" priority="1974" operator="equal">
      <formula>""</formula>
    </cfRule>
  </conditionalFormatting>
  <conditionalFormatting sqref="B2908:C2917 I2908:J2909 C2918:C2919 E2908:E2912 G2908:G2912 J2910:J2915">
    <cfRule type="cellIs" dxfId="11863" priority="1971" operator="notEqual">
      <formula>""</formula>
    </cfRule>
    <cfRule type="cellIs" dxfId="11862" priority="1972" operator="equal">
      <formula>""</formula>
    </cfRule>
  </conditionalFormatting>
  <conditionalFormatting sqref="K2908:K2917">
    <cfRule type="cellIs" dxfId="11861" priority="1969" operator="notEqual">
      <formula>""</formula>
    </cfRule>
    <cfRule type="cellIs" dxfId="11860" priority="1970" operator="equal">
      <formula>""</formula>
    </cfRule>
  </conditionalFormatting>
  <conditionalFormatting sqref="D2908 D2919">
    <cfRule type="cellIs" dxfId="11859" priority="1967" operator="notEqual">
      <formula>""</formula>
    </cfRule>
    <cfRule type="cellIs" dxfId="11858" priority="1968" operator="equal">
      <formula>""</formula>
    </cfRule>
  </conditionalFormatting>
  <conditionalFormatting sqref="R2918:R2919">
    <cfRule type="cellIs" dxfId="11857" priority="1965" operator="notEqual">
      <formula>""</formula>
    </cfRule>
    <cfRule type="cellIs" dxfId="11856" priority="1966" operator="equal">
      <formula>""</formula>
    </cfRule>
  </conditionalFormatting>
  <conditionalFormatting sqref="O2914:O2917">
    <cfRule type="cellIs" dxfId="11855" priority="1963" operator="notEqual">
      <formula>""</formula>
    </cfRule>
    <cfRule type="cellIs" dxfId="11854" priority="1964" operator="equal">
      <formula>""</formula>
    </cfRule>
  </conditionalFormatting>
  <conditionalFormatting sqref="L2914:L2918">
    <cfRule type="cellIs" dxfId="11853" priority="1961" operator="notEqual">
      <formula>""</formula>
    </cfRule>
    <cfRule type="cellIs" dxfId="11852" priority="1962" operator="equal">
      <formula>""</formula>
    </cfRule>
  </conditionalFormatting>
  <conditionalFormatting sqref="D2909:D2910">
    <cfRule type="cellIs" dxfId="11851" priority="1959" operator="notEqual">
      <formula>""</formula>
    </cfRule>
    <cfRule type="cellIs" dxfId="11850" priority="1960" operator="equal">
      <formula>""</formula>
    </cfRule>
  </conditionalFormatting>
  <conditionalFormatting sqref="U2910:U2919">
    <cfRule type="cellIs" dxfId="11849" priority="1957" operator="notEqual">
      <formula>""</formula>
    </cfRule>
    <cfRule type="cellIs" dxfId="11848" priority="1958" operator="equal">
      <formula>""</formula>
    </cfRule>
  </conditionalFormatting>
  <conditionalFormatting sqref="T2910:T2919">
    <cfRule type="cellIs" dxfId="11847" priority="1955" operator="notEqual">
      <formula>""</formula>
    </cfRule>
    <cfRule type="cellIs" dxfId="11846" priority="1956" operator="equal">
      <formula>""</formula>
    </cfRule>
  </conditionalFormatting>
  <conditionalFormatting sqref="S2916:S2919">
    <cfRule type="cellIs" dxfId="11845" priority="1953" operator="notEqual">
      <formula>""</formula>
    </cfRule>
    <cfRule type="cellIs" dxfId="11844" priority="1954" operator="equal">
      <formula>""</formula>
    </cfRule>
  </conditionalFormatting>
  <conditionalFormatting sqref="H2908 H2915:H2917">
    <cfRule type="cellIs" dxfId="11843" priority="1951" operator="notEqual">
      <formula>""</formula>
    </cfRule>
    <cfRule type="cellIs" dxfId="11842" priority="1952" operator="equal">
      <formula>""</formula>
    </cfRule>
  </conditionalFormatting>
  <conditionalFormatting sqref="B2918:B2919">
    <cfRule type="cellIs" dxfId="11841" priority="1949" operator="notEqual">
      <formula>""</formula>
    </cfRule>
    <cfRule type="cellIs" dxfId="11840" priority="1950" operator="equal">
      <formula>""</formula>
    </cfRule>
  </conditionalFormatting>
  <conditionalFormatting sqref="P2908:P2918">
    <cfRule type="cellIs" dxfId="11839" priority="1947" operator="notEqual">
      <formula>""</formula>
    </cfRule>
    <cfRule type="cellIs" dxfId="11838" priority="1948" operator="equal">
      <formula>""</formula>
    </cfRule>
  </conditionalFormatting>
  <conditionalFormatting sqref="R2911:R2917">
    <cfRule type="cellIs" dxfId="11837" priority="1945" operator="notEqual">
      <formula>""</formula>
    </cfRule>
    <cfRule type="cellIs" dxfId="11836" priority="1946" operator="equal">
      <formula>""</formula>
    </cfRule>
  </conditionalFormatting>
  <conditionalFormatting sqref="I2914">
    <cfRule type="cellIs" dxfId="11835" priority="1943" operator="notEqual">
      <formula>""</formula>
    </cfRule>
    <cfRule type="cellIs" dxfId="11834" priority="1944" operator="equal">
      <formula>""</formula>
    </cfRule>
  </conditionalFormatting>
  <conditionalFormatting sqref="G2913:G2918">
    <cfRule type="cellIs" dxfId="11833" priority="1941" operator="notEqual">
      <formula>""</formula>
    </cfRule>
    <cfRule type="cellIs" dxfId="11832" priority="1942" operator="equal">
      <formula>""</formula>
    </cfRule>
  </conditionalFormatting>
  <conditionalFormatting sqref="G2919">
    <cfRule type="cellIs" dxfId="11831" priority="1939" operator="notEqual">
      <formula>""</formula>
    </cfRule>
    <cfRule type="cellIs" dxfId="11830" priority="1940" operator="equal">
      <formula>""</formula>
    </cfRule>
  </conditionalFormatting>
  <conditionalFormatting sqref="I2910:I2913">
    <cfRule type="cellIs" dxfId="11829" priority="1937" operator="notEqual">
      <formula>""</formula>
    </cfRule>
    <cfRule type="cellIs" dxfId="11828" priority="1938" operator="equal">
      <formula>""</formula>
    </cfRule>
  </conditionalFormatting>
  <conditionalFormatting sqref="I2915:I2918">
    <cfRule type="cellIs" dxfId="11827" priority="1935" operator="notEqual">
      <formula>""</formula>
    </cfRule>
    <cfRule type="cellIs" dxfId="11826" priority="1936" operator="equal">
      <formula>""</formula>
    </cfRule>
  </conditionalFormatting>
  <conditionalFormatting sqref="F2919">
    <cfRule type="cellIs" dxfId="11825" priority="1933" operator="notEqual">
      <formula>""</formula>
    </cfRule>
    <cfRule type="cellIs" dxfId="11824" priority="1934" operator="equal">
      <formula>""</formula>
    </cfRule>
  </conditionalFormatting>
  <conditionalFormatting sqref="J2916">
    <cfRule type="cellIs" dxfId="11823" priority="1931" operator="notEqual">
      <formula>""</formula>
    </cfRule>
    <cfRule type="cellIs" dxfId="11822" priority="1932" operator="equal">
      <formula>""</formula>
    </cfRule>
  </conditionalFormatting>
  <conditionalFormatting sqref="E2913:E2919">
    <cfRule type="cellIs" dxfId="11821" priority="1929" operator="notEqual">
      <formula>""</formula>
    </cfRule>
    <cfRule type="cellIs" dxfId="11820" priority="1930" operator="equal">
      <formula>""</formula>
    </cfRule>
  </conditionalFormatting>
  <conditionalFormatting sqref="F2914:F2918">
    <cfRule type="cellIs" dxfId="11819" priority="1927" operator="notEqual">
      <formula>""</formula>
    </cfRule>
    <cfRule type="cellIs" dxfId="11818" priority="1928" operator="equal">
      <formula>""</formula>
    </cfRule>
  </conditionalFormatting>
  <conditionalFormatting sqref="D2917:D2918">
    <cfRule type="cellIs" dxfId="11817" priority="1925" operator="notEqual">
      <formula>""</formula>
    </cfRule>
    <cfRule type="cellIs" dxfId="11816" priority="1926" operator="equal">
      <formula>""</formula>
    </cfRule>
  </conditionalFormatting>
  <conditionalFormatting sqref="O2908:O2913">
    <cfRule type="cellIs" dxfId="11815" priority="1923" operator="notEqual">
      <formula>""</formula>
    </cfRule>
    <cfRule type="cellIs" dxfId="11814" priority="1924" operator="equal">
      <formula>""</formula>
    </cfRule>
  </conditionalFormatting>
  <conditionalFormatting sqref="H2909">
    <cfRule type="cellIs" dxfId="11813" priority="1921" operator="notEqual">
      <formula>""</formula>
    </cfRule>
    <cfRule type="cellIs" dxfId="11812" priority="1922" operator="equal">
      <formula>""</formula>
    </cfRule>
  </conditionalFormatting>
  <conditionalFormatting sqref="H2910:H2914">
    <cfRule type="cellIs" dxfId="11811" priority="1919" operator="notEqual">
      <formula>""</formula>
    </cfRule>
    <cfRule type="cellIs" dxfId="11810" priority="1920" operator="equal">
      <formula>""</formula>
    </cfRule>
  </conditionalFormatting>
  <conditionalFormatting sqref="L2908:L2913">
    <cfRule type="cellIs" dxfId="11809" priority="1917" operator="notEqual">
      <formula>""</formula>
    </cfRule>
    <cfRule type="cellIs" dxfId="11808" priority="1918" operator="equal">
      <formula>""</formula>
    </cfRule>
  </conditionalFormatting>
  <conditionalFormatting sqref="F2908:F2913">
    <cfRule type="cellIs" dxfId="11807" priority="1915" operator="notEqual">
      <formula>""</formula>
    </cfRule>
    <cfRule type="cellIs" dxfId="11806" priority="1916" operator="equal">
      <formula>""</formula>
    </cfRule>
  </conditionalFormatting>
  <conditionalFormatting sqref="M2908:M2918">
    <cfRule type="cellIs" dxfId="11805" priority="1913" operator="notEqual">
      <formula>""</formula>
    </cfRule>
    <cfRule type="cellIs" dxfId="11804" priority="1914" operator="equal">
      <formula>""</formula>
    </cfRule>
  </conditionalFormatting>
  <conditionalFormatting sqref="D2911:D2916">
    <cfRule type="cellIs" dxfId="11803" priority="1911" operator="notEqual">
      <formula>""</formula>
    </cfRule>
    <cfRule type="cellIs" dxfId="11802" priority="1912" operator="equal">
      <formula>""</formula>
    </cfRule>
  </conditionalFormatting>
  <conditionalFormatting sqref="Q2923:U2924 H2934:I2934 R2925 K2933 K2934:M2934 J2932:J2934 H2933 S2925:S2930 O2934:P2934 O2933 N2923:N2934 Q2925:Q2934">
    <cfRule type="cellIs" dxfId="11801" priority="1909" operator="notEqual">
      <formula>""</formula>
    </cfRule>
    <cfRule type="cellIs" dxfId="11800" priority="1910" operator="equal">
      <formula>""</formula>
    </cfRule>
  </conditionalFormatting>
  <conditionalFormatting sqref="B2923:C2932 I2923:J2924 C2933:C2934 E2923:E2927 G2923:G2927 J2925:J2930">
    <cfRule type="cellIs" dxfId="11799" priority="1907" operator="notEqual">
      <formula>""</formula>
    </cfRule>
    <cfRule type="cellIs" dxfId="11798" priority="1908" operator="equal">
      <formula>""</formula>
    </cfRule>
  </conditionalFormatting>
  <conditionalFormatting sqref="K2923:K2932">
    <cfRule type="cellIs" dxfId="11797" priority="1905" operator="notEqual">
      <formula>""</formula>
    </cfRule>
    <cfRule type="cellIs" dxfId="11796" priority="1906" operator="equal">
      <formula>""</formula>
    </cfRule>
  </conditionalFormatting>
  <conditionalFormatting sqref="D2923 D2934">
    <cfRule type="cellIs" dxfId="11795" priority="1903" operator="notEqual">
      <formula>""</formula>
    </cfRule>
    <cfRule type="cellIs" dxfId="11794" priority="1904" operator="equal">
      <formula>""</formula>
    </cfRule>
  </conditionalFormatting>
  <conditionalFormatting sqref="R2933:R2934">
    <cfRule type="cellIs" dxfId="11793" priority="1901" operator="notEqual">
      <formula>""</formula>
    </cfRule>
    <cfRule type="cellIs" dxfId="11792" priority="1902" operator="equal">
      <formula>""</formula>
    </cfRule>
  </conditionalFormatting>
  <conditionalFormatting sqref="O2929:O2932">
    <cfRule type="cellIs" dxfId="11791" priority="1899" operator="notEqual">
      <formula>""</formula>
    </cfRule>
    <cfRule type="cellIs" dxfId="11790" priority="1900" operator="equal">
      <formula>""</formula>
    </cfRule>
  </conditionalFormatting>
  <conditionalFormatting sqref="L2929:L2933">
    <cfRule type="cellIs" dxfId="11789" priority="1897" operator="notEqual">
      <formula>""</formula>
    </cfRule>
    <cfRule type="cellIs" dxfId="11788" priority="1898" operator="equal">
      <formula>""</formula>
    </cfRule>
  </conditionalFormatting>
  <conditionalFormatting sqref="D2924:D2925">
    <cfRule type="cellIs" dxfId="11787" priority="1895" operator="notEqual">
      <formula>""</formula>
    </cfRule>
    <cfRule type="cellIs" dxfId="11786" priority="1896" operator="equal">
      <formula>""</formula>
    </cfRule>
  </conditionalFormatting>
  <conditionalFormatting sqref="U2925:U2934">
    <cfRule type="cellIs" dxfId="11785" priority="1893" operator="notEqual">
      <formula>""</formula>
    </cfRule>
    <cfRule type="cellIs" dxfId="11784" priority="1894" operator="equal">
      <formula>""</formula>
    </cfRule>
  </conditionalFormatting>
  <conditionalFormatting sqref="T2925:T2934">
    <cfRule type="cellIs" dxfId="11783" priority="1891" operator="notEqual">
      <formula>""</formula>
    </cfRule>
    <cfRule type="cellIs" dxfId="11782" priority="1892" operator="equal">
      <formula>""</formula>
    </cfRule>
  </conditionalFormatting>
  <conditionalFormatting sqref="S2931:S2934">
    <cfRule type="cellIs" dxfId="11781" priority="1889" operator="notEqual">
      <formula>""</formula>
    </cfRule>
    <cfRule type="cellIs" dxfId="11780" priority="1890" operator="equal">
      <formula>""</formula>
    </cfRule>
  </conditionalFormatting>
  <conditionalFormatting sqref="H2923 H2930:H2932">
    <cfRule type="cellIs" dxfId="11779" priority="1887" operator="notEqual">
      <formula>""</formula>
    </cfRule>
    <cfRule type="cellIs" dxfId="11778" priority="1888" operator="equal">
      <formula>""</formula>
    </cfRule>
  </conditionalFormatting>
  <conditionalFormatting sqref="B2933:B2934">
    <cfRule type="cellIs" dxfId="11777" priority="1885" operator="notEqual">
      <formula>""</formula>
    </cfRule>
    <cfRule type="cellIs" dxfId="11776" priority="1886" operator="equal">
      <formula>""</formula>
    </cfRule>
  </conditionalFormatting>
  <conditionalFormatting sqref="P2923:P2933">
    <cfRule type="cellIs" dxfId="11775" priority="1883" operator="notEqual">
      <formula>""</formula>
    </cfRule>
    <cfRule type="cellIs" dxfId="11774" priority="1884" operator="equal">
      <formula>""</formula>
    </cfRule>
  </conditionalFormatting>
  <conditionalFormatting sqref="R2926:R2932">
    <cfRule type="cellIs" dxfId="11773" priority="1881" operator="notEqual">
      <formula>""</formula>
    </cfRule>
    <cfRule type="cellIs" dxfId="11772" priority="1882" operator="equal">
      <formula>""</formula>
    </cfRule>
  </conditionalFormatting>
  <conditionalFormatting sqref="I2929">
    <cfRule type="cellIs" dxfId="11771" priority="1879" operator="notEqual">
      <formula>""</formula>
    </cfRule>
    <cfRule type="cellIs" dxfId="11770" priority="1880" operator="equal">
      <formula>""</formula>
    </cfRule>
  </conditionalFormatting>
  <conditionalFormatting sqref="G2928:G2933">
    <cfRule type="cellIs" dxfId="11769" priority="1877" operator="notEqual">
      <formula>""</formula>
    </cfRule>
    <cfRule type="cellIs" dxfId="11768" priority="1878" operator="equal">
      <formula>""</formula>
    </cfRule>
  </conditionalFormatting>
  <conditionalFormatting sqref="G2934">
    <cfRule type="cellIs" dxfId="11767" priority="1875" operator="notEqual">
      <formula>""</formula>
    </cfRule>
    <cfRule type="cellIs" dxfId="11766" priority="1876" operator="equal">
      <formula>""</formula>
    </cfRule>
  </conditionalFormatting>
  <conditionalFormatting sqref="I2925:I2928">
    <cfRule type="cellIs" dxfId="11765" priority="1873" operator="notEqual">
      <formula>""</formula>
    </cfRule>
    <cfRule type="cellIs" dxfId="11764" priority="1874" operator="equal">
      <formula>""</formula>
    </cfRule>
  </conditionalFormatting>
  <conditionalFormatting sqref="I2930:I2933">
    <cfRule type="cellIs" dxfId="11763" priority="1871" operator="notEqual">
      <formula>""</formula>
    </cfRule>
    <cfRule type="cellIs" dxfId="11762" priority="1872" operator="equal">
      <formula>""</formula>
    </cfRule>
  </conditionalFormatting>
  <conditionalFormatting sqref="F2934">
    <cfRule type="cellIs" dxfId="11761" priority="1869" operator="notEqual">
      <formula>""</formula>
    </cfRule>
    <cfRule type="cellIs" dxfId="11760" priority="1870" operator="equal">
      <formula>""</formula>
    </cfRule>
  </conditionalFormatting>
  <conditionalFormatting sqref="J2931">
    <cfRule type="cellIs" dxfId="11759" priority="1867" operator="notEqual">
      <formula>""</formula>
    </cfRule>
    <cfRule type="cellIs" dxfId="11758" priority="1868" operator="equal">
      <formula>""</formula>
    </cfRule>
  </conditionalFormatting>
  <conditionalFormatting sqref="E2928:E2934">
    <cfRule type="cellIs" dxfId="11757" priority="1865" operator="notEqual">
      <formula>""</formula>
    </cfRule>
    <cfRule type="cellIs" dxfId="11756" priority="1866" operator="equal">
      <formula>""</formula>
    </cfRule>
  </conditionalFormatting>
  <conditionalFormatting sqref="F2929:F2933">
    <cfRule type="cellIs" dxfId="11755" priority="1863" operator="notEqual">
      <formula>""</formula>
    </cfRule>
    <cfRule type="cellIs" dxfId="11754" priority="1864" operator="equal">
      <formula>""</formula>
    </cfRule>
  </conditionalFormatting>
  <conditionalFormatting sqref="D2932:D2933">
    <cfRule type="cellIs" dxfId="11753" priority="1861" operator="notEqual">
      <formula>""</formula>
    </cfRule>
    <cfRule type="cellIs" dxfId="11752" priority="1862" operator="equal">
      <formula>""</formula>
    </cfRule>
  </conditionalFormatting>
  <conditionalFormatting sqref="O2923:O2928">
    <cfRule type="cellIs" dxfId="11751" priority="1859" operator="notEqual">
      <formula>""</formula>
    </cfRule>
    <cfRule type="cellIs" dxfId="11750" priority="1860" operator="equal">
      <formula>""</formula>
    </cfRule>
  </conditionalFormatting>
  <conditionalFormatting sqref="H2924">
    <cfRule type="cellIs" dxfId="11749" priority="1857" operator="notEqual">
      <formula>""</formula>
    </cfRule>
    <cfRule type="cellIs" dxfId="11748" priority="1858" operator="equal">
      <formula>""</formula>
    </cfRule>
  </conditionalFormatting>
  <conditionalFormatting sqref="H2925:H2929">
    <cfRule type="cellIs" dxfId="11747" priority="1855" operator="notEqual">
      <formula>""</formula>
    </cfRule>
    <cfRule type="cellIs" dxfId="11746" priority="1856" operator="equal">
      <formula>""</formula>
    </cfRule>
  </conditionalFormatting>
  <conditionalFormatting sqref="L2923:L2928">
    <cfRule type="cellIs" dxfId="11745" priority="1853" operator="notEqual">
      <formula>""</formula>
    </cfRule>
    <cfRule type="cellIs" dxfId="11744" priority="1854" operator="equal">
      <formula>""</formula>
    </cfRule>
  </conditionalFormatting>
  <conditionalFormatting sqref="F2923:F2928">
    <cfRule type="cellIs" dxfId="11743" priority="1851" operator="notEqual">
      <formula>""</formula>
    </cfRule>
    <cfRule type="cellIs" dxfId="11742" priority="1852" operator="equal">
      <formula>""</formula>
    </cfRule>
  </conditionalFormatting>
  <conditionalFormatting sqref="M2923:M2933">
    <cfRule type="cellIs" dxfId="11741" priority="1849" operator="notEqual">
      <formula>""</formula>
    </cfRule>
    <cfRule type="cellIs" dxfId="11740" priority="1850" operator="equal">
      <formula>""</formula>
    </cfRule>
  </conditionalFormatting>
  <conditionalFormatting sqref="D2926:D2931">
    <cfRule type="cellIs" dxfId="11739" priority="1847" operator="notEqual">
      <formula>""</formula>
    </cfRule>
    <cfRule type="cellIs" dxfId="11738" priority="1848" operator="equal">
      <formula>""</formula>
    </cfRule>
  </conditionalFormatting>
  <conditionalFormatting sqref="Q2938:U2939 H2949:I2949 R2940 K2948 K2949:M2949 J2947:J2949 H2948 S2940:S2945 O2949:P2949 O2948 N2938:N2949 Q2940:Q2949">
    <cfRule type="cellIs" dxfId="11737" priority="1845" operator="notEqual">
      <formula>""</formula>
    </cfRule>
    <cfRule type="cellIs" dxfId="11736" priority="1846" operator="equal">
      <formula>""</formula>
    </cfRule>
  </conditionalFormatting>
  <conditionalFormatting sqref="B2938:C2947 I2938:J2939 C2948:C2949 E2938:E2942 G2938:G2942 J2940:J2945">
    <cfRule type="cellIs" dxfId="11735" priority="1843" operator="notEqual">
      <formula>""</formula>
    </cfRule>
    <cfRule type="cellIs" dxfId="11734" priority="1844" operator="equal">
      <formula>""</formula>
    </cfRule>
  </conditionalFormatting>
  <conditionalFormatting sqref="K2938:K2947">
    <cfRule type="cellIs" dxfId="11733" priority="1841" operator="notEqual">
      <formula>""</formula>
    </cfRule>
    <cfRule type="cellIs" dxfId="11732" priority="1842" operator="equal">
      <formula>""</formula>
    </cfRule>
  </conditionalFormatting>
  <conditionalFormatting sqref="D2938 D2949">
    <cfRule type="cellIs" dxfId="11731" priority="1839" operator="notEqual">
      <formula>""</formula>
    </cfRule>
    <cfRule type="cellIs" dxfId="11730" priority="1840" operator="equal">
      <formula>""</formula>
    </cfRule>
  </conditionalFormatting>
  <conditionalFormatting sqref="R2948:R2949">
    <cfRule type="cellIs" dxfId="11729" priority="1837" operator="notEqual">
      <formula>""</formula>
    </cfRule>
    <cfRule type="cellIs" dxfId="11728" priority="1838" operator="equal">
      <formula>""</formula>
    </cfRule>
  </conditionalFormatting>
  <conditionalFormatting sqref="O2944:O2947">
    <cfRule type="cellIs" dxfId="11727" priority="1835" operator="notEqual">
      <formula>""</formula>
    </cfRule>
    <cfRule type="cellIs" dxfId="11726" priority="1836" operator="equal">
      <formula>""</formula>
    </cfRule>
  </conditionalFormatting>
  <conditionalFormatting sqref="L2944:L2948">
    <cfRule type="cellIs" dxfId="11725" priority="1833" operator="notEqual">
      <formula>""</formula>
    </cfRule>
    <cfRule type="cellIs" dxfId="11724" priority="1834" operator="equal">
      <formula>""</formula>
    </cfRule>
  </conditionalFormatting>
  <conditionalFormatting sqref="D2939:D2940">
    <cfRule type="cellIs" dxfId="11723" priority="1831" operator="notEqual">
      <formula>""</formula>
    </cfRule>
    <cfRule type="cellIs" dxfId="11722" priority="1832" operator="equal">
      <formula>""</formula>
    </cfRule>
  </conditionalFormatting>
  <conditionalFormatting sqref="U2940:U2949">
    <cfRule type="cellIs" dxfId="11721" priority="1829" operator="notEqual">
      <formula>""</formula>
    </cfRule>
    <cfRule type="cellIs" dxfId="11720" priority="1830" operator="equal">
      <formula>""</formula>
    </cfRule>
  </conditionalFormatting>
  <conditionalFormatting sqref="T2940:T2949">
    <cfRule type="cellIs" dxfId="11719" priority="1827" operator="notEqual">
      <formula>""</formula>
    </cfRule>
    <cfRule type="cellIs" dxfId="11718" priority="1828" operator="equal">
      <formula>""</formula>
    </cfRule>
  </conditionalFormatting>
  <conditionalFormatting sqref="S2946:S2949">
    <cfRule type="cellIs" dxfId="11717" priority="1825" operator="notEqual">
      <formula>""</formula>
    </cfRule>
    <cfRule type="cellIs" dxfId="11716" priority="1826" operator="equal">
      <formula>""</formula>
    </cfRule>
  </conditionalFormatting>
  <conditionalFormatting sqref="H2938 H2945:H2947">
    <cfRule type="cellIs" dxfId="11715" priority="1823" operator="notEqual">
      <formula>""</formula>
    </cfRule>
    <cfRule type="cellIs" dxfId="11714" priority="1824" operator="equal">
      <formula>""</formula>
    </cfRule>
  </conditionalFormatting>
  <conditionalFormatting sqref="B2948:B2949">
    <cfRule type="cellIs" dxfId="11713" priority="1821" operator="notEqual">
      <formula>""</formula>
    </cfRule>
    <cfRule type="cellIs" dxfId="11712" priority="1822" operator="equal">
      <formula>""</formula>
    </cfRule>
  </conditionalFormatting>
  <conditionalFormatting sqref="P2938:P2948">
    <cfRule type="cellIs" dxfId="11711" priority="1819" operator="notEqual">
      <formula>""</formula>
    </cfRule>
    <cfRule type="cellIs" dxfId="11710" priority="1820" operator="equal">
      <formula>""</formula>
    </cfRule>
  </conditionalFormatting>
  <conditionalFormatting sqref="R2941:R2947">
    <cfRule type="cellIs" dxfId="11709" priority="1817" operator="notEqual">
      <formula>""</formula>
    </cfRule>
    <cfRule type="cellIs" dxfId="11708" priority="1818" operator="equal">
      <formula>""</formula>
    </cfRule>
  </conditionalFormatting>
  <conditionalFormatting sqref="I2944">
    <cfRule type="cellIs" dxfId="11707" priority="1815" operator="notEqual">
      <formula>""</formula>
    </cfRule>
    <cfRule type="cellIs" dxfId="11706" priority="1816" operator="equal">
      <formula>""</formula>
    </cfRule>
  </conditionalFormatting>
  <conditionalFormatting sqref="G2943:G2948">
    <cfRule type="cellIs" dxfId="11705" priority="1813" operator="notEqual">
      <formula>""</formula>
    </cfRule>
    <cfRule type="cellIs" dxfId="11704" priority="1814" operator="equal">
      <formula>""</formula>
    </cfRule>
  </conditionalFormatting>
  <conditionalFormatting sqref="G2949">
    <cfRule type="cellIs" dxfId="11703" priority="1811" operator="notEqual">
      <formula>""</formula>
    </cfRule>
    <cfRule type="cellIs" dxfId="11702" priority="1812" operator="equal">
      <formula>""</formula>
    </cfRule>
  </conditionalFormatting>
  <conditionalFormatting sqref="I2940:I2943">
    <cfRule type="cellIs" dxfId="11701" priority="1809" operator="notEqual">
      <formula>""</formula>
    </cfRule>
    <cfRule type="cellIs" dxfId="11700" priority="1810" operator="equal">
      <formula>""</formula>
    </cfRule>
  </conditionalFormatting>
  <conditionalFormatting sqref="I2945:I2948">
    <cfRule type="cellIs" dxfId="11699" priority="1807" operator="notEqual">
      <formula>""</formula>
    </cfRule>
    <cfRule type="cellIs" dxfId="11698" priority="1808" operator="equal">
      <formula>""</formula>
    </cfRule>
  </conditionalFormatting>
  <conditionalFormatting sqref="F2949">
    <cfRule type="cellIs" dxfId="11697" priority="1805" operator="notEqual">
      <formula>""</formula>
    </cfRule>
    <cfRule type="cellIs" dxfId="11696" priority="1806" operator="equal">
      <formula>""</formula>
    </cfRule>
  </conditionalFormatting>
  <conditionalFormatting sqref="J2946">
    <cfRule type="cellIs" dxfId="11695" priority="1803" operator="notEqual">
      <formula>""</formula>
    </cfRule>
    <cfRule type="cellIs" dxfId="11694" priority="1804" operator="equal">
      <formula>""</formula>
    </cfRule>
  </conditionalFormatting>
  <conditionalFormatting sqref="E2943:E2949">
    <cfRule type="cellIs" dxfId="11693" priority="1801" operator="notEqual">
      <formula>""</formula>
    </cfRule>
    <cfRule type="cellIs" dxfId="11692" priority="1802" operator="equal">
      <formula>""</formula>
    </cfRule>
  </conditionalFormatting>
  <conditionalFormatting sqref="F2944:F2948">
    <cfRule type="cellIs" dxfId="11691" priority="1799" operator="notEqual">
      <formula>""</formula>
    </cfRule>
    <cfRule type="cellIs" dxfId="11690" priority="1800" operator="equal">
      <formula>""</formula>
    </cfRule>
  </conditionalFormatting>
  <conditionalFormatting sqref="D2947:D2948">
    <cfRule type="cellIs" dxfId="11689" priority="1797" operator="notEqual">
      <formula>""</formula>
    </cfRule>
    <cfRule type="cellIs" dxfId="11688" priority="1798" operator="equal">
      <formula>""</formula>
    </cfRule>
  </conditionalFormatting>
  <conditionalFormatting sqref="O2938:O2943">
    <cfRule type="cellIs" dxfId="11687" priority="1795" operator="notEqual">
      <formula>""</formula>
    </cfRule>
    <cfRule type="cellIs" dxfId="11686" priority="1796" operator="equal">
      <formula>""</formula>
    </cfRule>
  </conditionalFormatting>
  <conditionalFormatting sqref="H2939">
    <cfRule type="cellIs" dxfId="11685" priority="1793" operator="notEqual">
      <formula>""</formula>
    </cfRule>
    <cfRule type="cellIs" dxfId="11684" priority="1794" operator="equal">
      <formula>""</formula>
    </cfRule>
  </conditionalFormatting>
  <conditionalFormatting sqref="H2940:H2944">
    <cfRule type="cellIs" dxfId="11683" priority="1791" operator="notEqual">
      <formula>""</formula>
    </cfRule>
    <cfRule type="cellIs" dxfId="11682" priority="1792" operator="equal">
      <formula>""</formula>
    </cfRule>
  </conditionalFormatting>
  <conditionalFormatting sqref="L2938:L2943">
    <cfRule type="cellIs" dxfId="11681" priority="1789" operator="notEqual">
      <formula>""</formula>
    </cfRule>
    <cfRule type="cellIs" dxfId="11680" priority="1790" operator="equal">
      <formula>""</formula>
    </cfRule>
  </conditionalFormatting>
  <conditionalFormatting sqref="F2938:F2943">
    <cfRule type="cellIs" dxfId="11679" priority="1787" operator="notEqual">
      <formula>""</formula>
    </cfRule>
    <cfRule type="cellIs" dxfId="11678" priority="1788" operator="equal">
      <formula>""</formula>
    </cfRule>
  </conditionalFormatting>
  <conditionalFormatting sqref="M2938:M2948">
    <cfRule type="cellIs" dxfId="11677" priority="1785" operator="notEqual">
      <formula>""</formula>
    </cfRule>
    <cfRule type="cellIs" dxfId="11676" priority="1786" operator="equal">
      <formula>""</formula>
    </cfRule>
  </conditionalFormatting>
  <conditionalFormatting sqref="D2941:D2946">
    <cfRule type="cellIs" dxfId="11675" priority="1783" operator="notEqual">
      <formula>""</formula>
    </cfRule>
    <cfRule type="cellIs" dxfId="11674" priority="1784" operator="equal">
      <formula>""</formula>
    </cfRule>
  </conditionalFormatting>
  <conditionalFormatting sqref="Q2953:U2954 H2964:I2964 R2955 K2963 K2964:M2964 J2962:J2964 H2963 S2955:S2960 O2964:P2964 O2963 N2953:N2964 Q2955:Q2964">
    <cfRule type="cellIs" dxfId="11673" priority="1781" operator="notEqual">
      <formula>""</formula>
    </cfRule>
    <cfRule type="cellIs" dxfId="11672" priority="1782" operator="equal">
      <formula>""</formula>
    </cfRule>
  </conditionalFormatting>
  <conditionalFormatting sqref="B2953:C2962 I2953:J2954 C2963:C2964 E2953:E2957 G2953:G2957 J2955:J2960">
    <cfRule type="cellIs" dxfId="11671" priority="1779" operator="notEqual">
      <formula>""</formula>
    </cfRule>
    <cfRule type="cellIs" dxfId="11670" priority="1780" operator="equal">
      <formula>""</formula>
    </cfRule>
  </conditionalFormatting>
  <conditionalFormatting sqref="K2953:K2962">
    <cfRule type="cellIs" dxfId="11669" priority="1777" operator="notEqual">
      <formula>""</formula>
    </cfRule>
    <cfRule type="cellIs" dxfId="11668" priority="1778" operator="equal">
      <formula>""</formula>
    </cfRule>
  </conditionalFormatting>
  <conditionalFormatting sqref="D2953 D2964">
    <cfRule type="cellIs" dxfId="11667" priority="1775" operator="notEqual">
      <formula>""</formula>
    </cfRule>
    <cfRule type="cellIs" dxfId="11666" priority="1776" operator="equal">
      <formula>""</formula>
    </cfRule>
  </conditionalFormatting>
  <conditionalFormatting sqref="R2963:R2964">
    <cfRule type="cellIs" dxfId="11665" priority="1773" operator="notEqual">
      <formula>""</formula>
    </cfRule>
    <cfRule type="cellIs" dxfId="11664" priority="1774" operator="equal">
      <formula>""</formula>
    </cfRule>
  </conditionalFormatting>
  <conditionalFormatting sqref="O2959:O2962">
    <cfRule type="cellIs" dxfId="11663" priority="1771" operator="notEqual">
      <formula>""</formula>
    </cfRule>
    <cfRule type="cellIs" dxfId="11662" priority="1772" operator="equal">
      <formula>""</formula>
    </cfRule>
  </conditionalFormatting>
  <conditionalFormatting sqref="L2959:L2963">
    <cfRule type="cellIs" dxfId="11661" priority="1769" operator="notEqual">
      <formula>""</formula>
    </cfRule>
    <cfRule type="cellIs" dxfId="11660" priority="1770" operator="equal">
      <formula>""</formula>
    </cfRule>
  </conditionalFormatting>
  <conditionalFormatting sqref="D2954:D2955">
    <cfRule type="cellIs" dxfId="11659" priority="1767" operator="notEqual">
      <formula>""</formula>
    </cfRule>
    <cfRule type="cellIs" dxfId="11658" priority="1768" operator="equal">
      <formula>""</formula>
    </cfRule>
  </conditionalFormatting>
  <conditionalFormatting sqref="U2955:U2964">
    <cfRule type="cellIs" dxfId="11657" priority="1765" operator="notEqual">
      <formula>""</formula>
    </cfRule>
    <cfRule type="cellIs" dxfId="11656" priority="1766" operator="equal">
      <formula>""</formula>
    </cfRule>
  </conditionalFormatting>
  <conditionalFormatting sqref="T2955:T2964">
    <cfRule type="cellIs" dxfId="11655" priority="1763" operator="notEqual">
      <formula>""</formula>
    </cfRule>
    <cfRule type="cellIs" dxfId="11654" priority="1764" operator="equal">
      <formula>""</formula>
    </cfRule>
  </conditionalFormatting>
  <conditionalFormatting sqref="S2961:S2964">
    <cfRule type="cellIs" dxfId="11653" priority="1761" operator="notEqual">
      <formula>""</formula>
    </cfRule>
    <cfRule type="cellIs" dxfId="11652" priority="1762" operator="equal">
      <formula>""</formula>
    </cfRule>
  </conditionalFormatting>
  <conditionalFormatting sqref="H2953 H2960:H2962">
    <cfRule type="cellIs" dxfId="11651" priority="1759" operator="notEqual">
      <formula>""</formula>
    </cfRule>
    <cfRule type="cellIs" dxfId="11650" priority="1760" operator="equal">
      <formula>""</formula>
    </cfRule>
  </conditionalFormatting>
  <conditionalFormatting sqref="B2963:B2964">
    <cfRule type="cellIs" dxfId="11649" priority="1757" operator="notEqual">
      <formula>""</formula>
    </cfRule>
    <cfRule type="cellIs" dxfId="11648" priority="1758" operator="equal">
      <formula>""</formula>
    </cfRule>
  </conditionalFormatting>
  <conditionalFormatting sqref="P2953:P2963">
    <cfRule type="cellIs" dxfId="11647" priority="1755" operator="notEqual">
      <formula>""</formula>
    </cfRule>
    <cfRule type="cellIs" dxfId="11646" priority="1756" operator="equal">
      <formula>""</formula>
    </cfRule>
  </conditionalFormatting>
  <conditionalFormatting sqref="R2956:R2962">
    <cfRule type="cellIs" dxfId="11645" priority="1753" operator="notEqual">
      <formula>""</formula>
    </cfRule>
    <cfRule type="cellIs" dxfId="11644" priority="1754" operator="equal">
      <formula>""</formula>
    </cfRule>
  </conditionalFormatting>
  <conditionalFormatting sqref="I2959">
    <cfRule type="cellIs" dxfId="11643" priority="1751" operator="notEqual">
      <formula>""</formula>
    </cfRule>
    <cfRule type="cellIs" dxfId="11642" priority="1752" operator="equal">
      <formula>""</formula>
    </cfRule>
  </conditionalFormatting>
  <conditionalFormatting sqref="G2958:G2963">
    <cfRule type="cellIs" dxfId="11641" priority="1749" operator="notEqual">
      <formula>""</formula>
    </cfRule>
    <cfRule type="cellIs" dxfId="11640" priority="1750" operator="equal">
      <formula>""</formula>
    </cfRule>
  </conditionalFormatting>
  <conditionalFormatting sqref="G2964">
    <cfRule type="cellIs" dxfId="11639" priority="1747" operator="notEqual">
      <formula>""</formula>
    </cfRule>
    <cfRule type="cellIs" dxfId="11638" priority="1748" operator="equal">
      <formula>""</formula>
    </cfRule>
  </conditionalFormatting>
  <conditionalFormatting sqref="I2955:I2958">
    <cfRule type="cellIs" dxfId="11637" priority="1745" operator="notEqual">
      <formula>""</formula>
    </cfRule>
    <cfRule type="cellIs" dxfId="11636" priority="1746" operator="equal">
      <formula>""</formula>
    </cfRule>
  </conditionalFormatting>
  <conditionalFormatting sqref="I2960:I2963">
    <cfRule type="cellIs" dxfId="11635" priority="1743" operator="notEqual">
      <formula>""</formula>
    </cfRule>
    <cfRule type="cellIs" dxfId="11634" priority="1744" operator="equal">
      <formula>""</formula>
    </cfRule>
  </conditionalFormatting>
  <conditionalFormatting sqref="F2964">
    <cfRule type="cellIs" dxfId="11633" priority="1741" operator="notEqual">
      <formula>""</formula>
    </cfRule>
    <cfRule type="cellIs" dxfId="11632" priority="1742" operator="equal">
      <formula>""</formula>
    </cfRule>
  </conditionalFormatting>
  <conditionalFormatting sqref="J2961">
    <cfRule type="cellIs" dxfId="11631" priority="1739" operator="notEqual">
      <formula>""</formula>
    </cfRule>
    <cfRule type="cellIs" dxfId="11630" priority="1740" operator="equal">
      <formula>""</formula>
    </cfRule>
  </conditionalFormatting>
  <conditionalFormatting sqref="E2958:E2964">
    <cfRule type="cellIs" dxfId="11629" priority="1737" operator="notEqual">
      <formula>""</formula>
    </cfRule>
    <cfRule type="cellIs" dxfId="11628" priority="1738" operator="equal">
      <formula>""</formula>
    </cfRule>
  </conditionalFormatting>
  <conditionalFormatting sqref="F2959:F2963">
    <cfRule type="cellIs" dxfId="11627" priority="1735" operator="notEqual">
      <formula>""</formula>
    </cfRule>
    <cfRule type="cellIs" dxfId="11626" priority="1736" operator="equal">
      <formula>""</formula>
    </cfRule>
  </conditionalFormatting>
  <conditionalFormatting sqref="D2962:D2963">
    <cfRule type="cellIs" dxfId="11625" priority="1733" operator="notEqual">
      <formula>""</formula>
    </cfRule>
    <cfRule type="cellIs" dxfId="11624" priority="1734" operator="equal">
      <formula>""</formula>
    </cfRule>
  </conditionalFormatting>
  <conditionalFormatting sqref="O2953:O2958">
    <cfRule type="cellIs" dxfId="11623" priority="1731" operator="notEqual">
      <formula>""</formula>
    </cfRule>
    <cfRule type="cellIs" dxfId="11622" priority="1732" operator="equal">
      <formula>""</formula>
    </cfRule>
  </conditionalFormatting>
  <conditionalFormatting sqref="H2954">
    <cfRule type="cellIs" dxfId="11621" priority="1729" operator="notEqual">
      <formula>""</formula>
    </cfRule>
    <cfRule type="cellIs" dxfId="11620" priority="1730" operator="equal">
      <formula>""</formula>
    </cfRule>
  </conditionalFormatting>
  <conditionalFormatting sqref="H2955:H2959">
    <cfRule type="cellIs" dxfId="11619" priority="1727" operator="notEqual">
      <formula>""</formula>
    </cfRule>
    <cfRule type="cellIs" dxfId="11618" priority="1728" operator="equal">
      <formula>""</formula>
    </cfRule>
  </conditionalFormatting>
  <conditionalFormatting sqref="L2953:L2958">
    <cfRule type="cellIs" dxfId="11617" priority="1725" operator="notEqual">
      <formula>""</formula>
    </cfRule>
    <cfRule type="cellIs" dxfId="11616" priority="1726" operator="equal">
      <formula>""</formula>
    </cfRule>
  </conditionalFormatting>
  <conditionalFormatting sqref="F2953:F2958">
    <cfRule type="cellIs" dxfId="11615" priority="1723" operator="notEqual">
      <formula>""</formula>
    </cfRule>
    <cfRule type="cellIs" dxfId="11614" priority="1724" operator="equal">
      <formula>""</formula>
    </cfRule>
  </conditionalFormatting>
  <conditionalFormatting sqref="M2953:M2963">
    <cfRule type="cellIs" dxfId="11613" priority="1721" operator="notEqual">
      <formula>""</formula>
    </cfRule>
    <cfRule type="cellIs" dxfId="11612" priority="1722" operator="equal">
      <formula>""</formula>
    </cfRule>
  </conditionalFormatting>
  <conditionalFormatting sqref="D2956:D2961">
    <cfRule type="cellIs" dxfId="11611" priority="1719" operator="notEqual">
      <formula>""</formula>
    </cfRule>
    <cfRule type="cellIs" dxfId="11610" priority="1720" operator="equal">
      <formula>""</formula>
    </cfRule>
  </conditionalFormatting>
  <conditionalFormatting sqref="Q2968:U2969 H2979:I2979 R2970 K2978 K2979:M2979 J2977:J2979 H2978 S2970:S2975 O2979:P2979 O2978 N2968:N2979 Q2970:Q2979">
    <cfRule type="cellIs" dxfId="11609" priority="1717" operator="notEqual">
      <formula>""</formula>
    </cfRule>
    <cfRule type="cellIs" dxfId="11608" priority="1718" operator="equal">
      <formula>""</formula>
    </cfRule>
  </conditionalFormatting>
  <conditionalFormatting sqref="B2968:C2977 I2968:J2969 C2978:C2979 E2968:E2972 G2968:G2972 J2970:J2975">
    <cfRule type="cellIs" dxfId="11607" priority="1715" operator="notEqual">
      <formula>""</formula>
    </cfRule>
    <cfRule type="cellIs" dxfId="11606" priority="1716" operator="equal">
      <formula>""</formula>
    </cfRule>
  </conditionalFormatting>
  <conditionalFormatting sqref="K2968:K2977">
    <cfRule type="cellIs" dxfId="11605" priority="1713" operator="notEqual">
      <formula>""</formula>
    </cfRule>
    <cfRule type="cellIs" dxfId="11604" priority="1714" operator="equal">
      <formula>""</formula>
    </cfRule>
  </conditionalFormatting>
  <conditionalFormatting sqref="D2968 D2979">
    <cfRule type="cellIs" dxfId="11603" priority="1711" operator="notEqual">
      <formula>""</formula>
    </cfRule>
    <cfRule type="cellIs" dxfId="11602" priority="1712" operator="equal">
      <formula>""</formula>
    </cfRule>
  </conditionalFormatting>
  <conditionalFormatting sqref="R2978:R2979">
    <cfRule type="cellIs" dxfId="11601" priority="1709" operator="notEqual">
      <formula>""</formula>
    </cfRule>
    <cfRule type="cellIs" dxfId="11600" priority="1710" operator="equal">
      <formula>""</formula>
    </cfRule>
  </conditionalFormatting>
  <conditionalFormatting sqref="O2974:O2977">
    <cfRule type="cellIs" dxfId="11599" priority="1707" operator="notEqual">
      <formula>""</formula>
    </cfRule>
    <cfRule type="cellIs" dxfId="11598" priority="1708" operator="equal">
      <formula>""</formula>
    </cfRule>
  </conditionalFormatting>
  <conditionalFormatting sqref="L2974:L2978">
    <cfRule type="cellIs" dxfId="11597" priority="1705" operator="notEqual">
      <formula>""</formula>
    </cfRule>
    <cfRule type="cellIs" dxfId="11596" priority="1706" operator="equal">
      <formula>""</formula>
    </cfRule>
  </conditionalFormatting>
  <conditionalFormatting sqref="D2969:D2970">
    <cfRule type="cellIs" dxfId="11595" priority="1703" operator="notEqual">
      <formula>""</formula>
    </cfRule>
    <cfRule type="cellIs" dxfId="11594" priority="1704" operator="equal">
      <formula>""</formula>
    </cfRule>
  </conditionalFormatting>
  <conditionalFormatting sqref="U2970:U2979">
    <cfRule type="cellIs" dxfId="11593" priority="1701" operator="notEqual">
      <formula>""</formula>
    </cfRule>
    <cfRule type="cellIs" dxfId="11592" priority="1702" operator="equal">
      <formula>""</formula>
    </cfRule>
  </conditionalFormatting>
  <conditionalFormatting sqref="T2970:T2979">
    <cfRule type="cellIs" dxfId="11591" priority="1699" operator="notEqual">
      <formula>""</formula>
    </cfRule>
    <cfRule type="cellIs" dxfId="11590" priority="1700" operator="equal">
      <formula>""</formula>
    </cfRule>
  </conditionalFormatting>
  <conditionalFormatting sqref="S2976:S2979">
    <cfRule type="cellIs" dxfId="11589" priority="1697" operator="notEqual">
      <formula>""</formula>
    </cfRule>
    <cfRule type="cellIs" dxfId="11588" priority="1698" operator="equal">
      <formula>""</formula>
    </cfRule>
  </conditionalFormatting>
  <conditionalFormatting sqref="H2968 H2975:H2977">
    <cfRule type="cellIs" dxfId="11587" priority="1695" operator="notEqual">
      <formula>""</formula>
    </cfRule>
    <cfRule type="cellIs" dxfId="11586" priority="1696" operator="equal">
      <formula>""</formula>
    </cfRule>
  </conditionalFormatting>
  <conditionalFormatting sqref="B2978:B2979">
    <cfRule type="cellIs" dxfId="11585" priority="1693" operator="notEqual">
      <formula>""</formula>
    </cfRule>
    <cfRule type="cellIs" dxfId="11584" priority="1694" operator="equal">
      <formula>""</formula>
    </cfRule>
  </conditionalFormatting>
  <conditionalFormatting sqref="P2968:P2978">
    <cfRule type="cellIs" dxfId="11583" priority="1691" operator="notEqual">
      <formula>""</formula>
    </cfRule>
    <cfRule type="cellIs" dxfId="11582" priority="1692" operator="equal">
      <formula>""</formula>
    </cfRule>
  </conditionalFormatting>
  <conditionalFormatting sqref="R2971:R2977">
    <cfRule type="cellIs" dxfId="11581" priority="1689" operator="notEqual">
      <formula>""</formula>
    </cfRule>
    <cfRule type="cellIs" dxfId="11580" priority="1690" operator="equal">
      <formula>""</formula>
    </cfRule>
  </conditionalFormatting>
  <conditionalFormatting sqref="I2974">
    <cfRule type="cellIs" dxfId="11579" priority="1687" operator="notEqual">
      <formula>""</formula>
    </cfRule>
    <cfRule type="cellIs" dxfId="11578" priority="1688" operator="equal">
      <formula>""</formula>
    </cfRule>
  </conditionalFormatting>
  <conditionalFormatting sqref="G2973:G2978">
    <cfRule type="cellIs" dxfId="11577" priority="1685" operator="notEqual">
      <formula>""</formula>
    </cfRule>
    <cfRule type="cellIs" dxfId="11576" priority="1686" operator="equal">
      <formula>""</formula>
    </cfRule>
  </conditionalFormatting>
  <conditionalFormatting sqref="G2979">
    <cfRule type="cellIs" dxfId="11575" priority="1683" operator="notEqual">
      <formula>""</formula>
    </cfRule>
    <cfRule type="cellIs" dxfId="11574" priority="1684" operator="equal">
      <formula>""</formula>
    </cfRule>
  </conditionalFormatting>
  <conditionalFormatting sqref="I2970:I2973">
    <cfRule type="cellIs" dxfId="11573" priority="1681" operator="notEqual">
      <formula>""</formula>
    </cfRule>
    <cfRule type="cellIs" dxfId="11572" priority="1682" operator="equal">
      <formula>""</formula>
    </cfRule>
  </conditionalFormatting>
  <conditionalFormatting sqref="I2975:I2978">
    <cfRule type="cellIs" dxfId="11571" priority="1679" operator="notEqual">
      <formula>""</formula>
    </cfRule>
    <cfRule type="cellIs" dxfId="11570" priority="1680" operator="equal">
      <formula>""</formula>
    </cfRule>
  </conditionalFormatting>
  <conditionalFormatting sqref="F2979">
    <cfRule type="cellIs" dxfId="11569" priority="1677" operator="notEqual">
      <formula>""</formula>
    </cfRule>
    <cfRule type="cellIs" dxfId="11568" priority="1678" operator="equal">
      <formula>""</formula>
    </cfRule>
  </conditionalFormatting>
  <conditionalFormatting sqref="J2976">
    <cfRule type="cellIs" dxfId="11567" priority="1675" operator="notEqual">
      <formula>""</formula>
    </cfRule>
    <cfRule type="cellIs" dxfId="11566" priority="1676" operator="equal">
      <formula>""</formula>
    </cfRule>
  </conditionalFormatting>
  <conditionalFormatting sqref="E2973:E2979">
    <cfRule type="cellIs" dxfId="11565" priority="1673" operator="notEqual">
      <formula>""</formula>
    </cfRule>
    <cfRule type="cellIs" dxfId="11564" priority="1674" operator="equal">
      <formula>""</formula>
    </cfRule>
  </conditionalFormatting>
  <conditionalFormatting sqref="F2974:F2978">
    <cfRule type="cellIs" dxfId="11563" priority="1671" operator="notEqual">
      <formula>""</formula>
    </cfRule>
    <cfRule type="cellIs" dxfId="11562" priority="1672" operator="equal">
      <formula>""</formula>
    </cfRule>
  </conditionalFormatting>
  <conditionalFormatting sqref="D2977:D2978">
    <cfRule type="cellIs" dxfId="11561" priority="1669" operator="notEqual">
      <formula>""</formula>
    </cfRule>
    <cfRule type="cellIs" dxfId="11560" priority="1670" operator="equal">
      <formula>""</formula>
    </cfRule>
  </conditionalFormatting>
  <conditionalFormatting sqref="O2968:O2973">
    <cfRule type="cellIs" dxfId="11559" priority="1667" operator="notEqual">
      <formula>""</formula>
    </cfRule>
    <cfRule type="cellIs" dxfId="11558" priority="1668" operator="equal">
      <formula>""</formula>
    </cfRule>
  </conditionalFormatting>
  <conditionalFormatting sqref="H2969">
    <cfRule type="cellIs" dxfId="11557" priority="1665" operator="notEqual">
      <formula>""</formula>
    </cfRule>
    <cfRule type="cellIs" dxfId="11556" priority="1666" operator="equal">
      <formula>""</formula>
    </cfRule>
  </conditionalFormatting>
  <conditionalFormatting sqref="H2970:H2974">
    <cfRule type="cellIs" dxfId="11555" priority="1663" operator="notEqual">
      <formula>""</formula>
    </cfRule>
    <cfRule type="cellIs" dxfId="11554" priority="1664" operator="equal">
      <formula>""</formula>
    </cfRule>
  </conditionalFormatting>
  <conditionalFormatting sqref="L2968:L2973">
    <cfRule type="cellIs" dxfId="11553" priority="1661" operator="notEqual">
      <formula>""</formula>
    </cfRule>
    <cfRule type="cellIs" dxfId="11552" priority="1662" operator="equal">
      <formula>""</formula>
    </cfRule>
  </conditionalFormatting>
  <conditionalFormatting sqref="F2968:F2973">
    <cfRule type="cellIs" dxfId="11551" priority="1659" operator="notEqual">
      <formula>""</formula>
    </cfRule>
    <cfRule type="cellIs" dxfId="11550" priority="1660" operator="equal">
      <formula>""</formula>
    </cfRule>
  </conditionalFormatting>
  <conditionalFormatting sqref="M2968:M2978">
    <cfRule type="cellIs" dxfId="11549" priority="1657" operator="notEqual">
      <formula>""</formula>
    </cfRule>
    <cfRule type="cellIs" dxfId="11548" priority="1658" operator="equal">
      <formula>""</formula>
    </cfRule>
  </conditionalFormatting>
  <conditionalFormatting sqref="D2971:D2976">
    <cfRule type="cellIs" dxfId="11547" priority="1655" operator="notEqual">
      <formula>""</formula>
    </cfRule>
    <cfRule type="cellIs" dxfId="11546" priority="1656" operator="equal">
      <formula>""</formula>
    </cfRule>
  </conditionalFormatting>
  <conditionalFormatting sqref="Q2983:U2984 H2994:I2994 R2985 K2993 K2994:M2994 J2992:J2994 H2993 S2985:S2990 O2994:P2994 O2993 N2983:N2994 Q2985:Q2994">
    <cfRule type="cellIs" dxfId="11545" priority="1653" operator="notEqual">
      <formula>""</formula>
    </cfRule>
    <cfRule type="cellIs" dxfId="11544" priority="1654" operator="equal">
      <formula>""</formula>
    </cfRule>
  </conditionalFormatting>
  <conditionalFormatting sqref="B2983:C2992 I2983:J2984 C2993:C2994 E2983:E2987 G2983:G2987 J2985:J2990">
    <cfRule type="cellIs" dxfId="11543" priority="1651" operator="notEqual">
      <formula>""</formula>
    </cfRule>
    <cfRule type="cellIs" dxfId="11542" priority="1652" operator="equal">
      <formula>""</formula>
    </cfRule>
  </conditionalFormatting>
  <conditionalFormatting sqref="K2983:K2992">
    <cfRule type="cellIs" dxfId="11541" priority="1649" operator="notEqual">
      <formula>""</formula>
    </cfRule>
    <cfRule type="cellIs" dxfId="11540" priority="1650" operator="equal">
      <formula>""</formula>
    </cfRule>
  </conditionalFormatting>
  <conditionalFormatting sqref="D2983 D2994">
    <cfRule type="cellIs" dxfId="11539" priority="1647" operator="notEqual">
      <formula>""</formula>
    </cfRule>
    <cfRule type="cellIs" dxfId="11538" priority="1648" operator="equal">
      <formula>""</formula>
    </cfRule>
  </conditionalFormatting>
  <conditionalFormatting sqref="R2993:R2994">
    <cfRule type="cellIs" dxfId="11537" priority="1645" operator="notEqual">
      <formula>""</formula>
    </cfRule>
    <cfRule type="cellIs" dxfId="11536" priority="1646" operator="equal">
      <formula>""</formula>
    </cfRule>
  </conditionalFormatting>
  <conditionalFormatting sqref="O2989:O2992">
    <cfRule type="cellIs" dxfId="11535" priority="1643" operator="notEqual">
      <formula>""</formula>
    </cfRule>
    <cfRule type="cellIs" dxfId="11534" priority="1644" operator="equal">
      <formula>""</formula>
    </cfRule>
  </conditionalFormatting>
  <conditionalFormatting sqref="L2989:L2993">
    <cfRule type="cellIs" dxfId="11533" priority="1641" operator="notEqual">
      <formula>""</formula>
    </cfRule>
    <cfRule type="cellIs" dxfId="11532" priority="1642" operator="equal">
      <formula>""</formula>
    </cfRule>
  </conditionalFormatting>
  <conditionalFormatting sqref="D2984:D2985">
    <cfRule type="cellIs" dxfId="11531" priority="1639" operator="notEqual">
      <formula>""</formula>
    </cfRule>
    <cfRule type="cellIs" dxfId="11530" priority="1640" operator="equal">
      <formula>""</formula>
    </cfRule>
  </conditionalFormatting>
  <conditionalFormatting sqref="U2985:U2994">
    <cfRule type="cellIs" dxfId="11529" priority="1637" operator="notEqual">
      <formula>""</formula>
    </cfRule>
    <cfRule type="cellIs" dxfId="11528" priority="1638" operator="equal">
      <formula>""</formula>
    </cfRule>
  </conditionalFormatting>
  <conditionalFormatting sqref="T2985:T2994">
    <cfRule type="cellIs" dxfId="11527" priority="1635" operator="notEqual">
      <formula>""</formula>
    </cfRule>
    <cfRule type="cellIs" dxfId="11526" priority="1636" operator="equal">
      <formula>""</formula>
    </cfRule>
  </conditionalFormatting>
  <conditionalFormatting sqref="S2991:S2994">
    <cfRule type="cellIs" dxfId="11525" priority="1633" operator="notEqual">
      <formula>""</formula>
    </cfRule>
    <cfRule type="cellIs" dxfId="11524" priority="1634" operator="equal">
      <formula>""</formula>
    </cfRule>
  </conditionalFormatting>
  <conditionalFormatting sqref="H2983 H2990:H2992">
    <cfRule type="cellIs" dxfId="11523" priority="1631" operator="notEqual">
      <formula>""</formula>
    </cfRule>
    <cfRule type="cellIs" dxfId="11522" priority="1632" operator="equal">
      <formula>""</formula>
    </cfRule>
  </conditionalFormatting>
  <conditionalFormatting sqref="B2993:B2994">
    <cfRule type="cellIs" dxfId="11521" priority="1629" operator="notEqual">
      <formula>""</formula>
    </cfRule>
    <cfRule type="cellIs" dxfId="11520" priority="1630" operator="equal">
      <formula>""</formula>
    </cfRule>
  </conditionalFormatting>
  <conditionalFormatting sqref="P2983:P2993">
    <cfRule type="cellIs" dxfId="11519" priority="1627" operator="notEqual">
      <formula>""</formula>
    </cfRule>
    <cfRule type="cellIs" dxfId="11518" priority="1628" operator="equal">
      <formula>""</formula>
    </cfRule>
  </conditionalFormatting>
  <conditionalFormatting sqref="R2986:R2992">
    <cfRule type="cellIs" dxfId="11517" priority="1625" operator="notEqual">
      <formula>""</formula>
    </cfRule>
    <cfRule type="cellIs" dxfId="11516" priority="1626" operator="equal">
      <formula>""</formula>
    </cfRule>
  </conditionalFormatting>
  <conditionalFormatting sqref="I2989">
    <cfRule type="cellIs" dxfId="11515" priority="1623" operator="notEqual">
      <formula>""</formula>
    </cfRule>
    <cfRule type="cellIs" dxfId="11514" priority="1624" operator="equal">
      <formula>""</formula>
    </cfRule>
  </conditionalFormatting>
  <conditionalFormatting sqref="G2988:G2993">
    <cfRule type="cellIs" dxfId="11513" priority="1621" operator="notEqual">
      <formula>""</formula>
    </cfRule>
    <cfRule type="cellIs" dxfId="11512" priority="1622" operator="equal">
      <formula>""</formula>
    </cfRule>
  </conditionalFormatting>
  <conditionalFormatting sqref="G2994">
    <cfRule type="cellIs" dxfId="11511" priority="1619" operator="notEqual">
      <formula>""</formula>
    </cfRule>
    <cfRule type="cellIs" dxfId="11510" priority="1620" operator="equal">
      <formula>""</formula>
    </cfRule>
  </conditionalFormatting>
  <conditionalFormatting sqref="I2985:I2988">
    <cfRule type="cellIs" dxfId="11509" priority="1617" operator="notEqual">
      <formula>""</formula>
    </cfRule>
    <cfRule type="cellIs" dxfId="11508" priority="1618" operator="equal">
      <formula>""</formula>
    </cfRule>
  </conditionalFormatting>
  <conditionalFormatting sqref="I2990:I2993">
    <cfRule type="cellIs" dxfId="11507" priority="1615" operator="notEqual">
      <formula>""</formula>
    </cfRule>
    <cfRule type="cellIs" dxfId="11506" priority="1616" operator="equal">
      <formula>""</formula>
    </cfRule>
  </conditionalFormatting>
  <conditionalFormatting sqref="F2994">
    <cfRule type="cellIs" dxfId="11505" priority="1613" operator="notEqual">
      <formula>""</formula>
    </cfRule>
    <cfRule type="cellIs" dxfId="11504" priority="1614" operator="equal">
      <formula>""</formula>
    </cfRule>
  </conditionalFormatting>
  <conditionalFormatting sqref="J2991">
    <cfRule type="cellIs" dxfId="11503" priority="1611" operator="notEqual">
      <formula>""</formula>
    </cfRule>
    <cfRule type="cellIs" dxfId="11502" priority="1612" operator="equal">
      <formula>""</formula>
    </cfRule>
  </conditionalFormatting>
  <conditionalFormatting sqref="E2988:E2994">
    <cfRule type="cellIs" dxfId="11501" priority="1609" operator="notEqual">
      <formula>""</formula>
    </cfRule>
    <cfRule type="cellIs" dxfId="11500" priority="1610" operator="equal">
      <formula>""</formula>
    </cfRule>
  </conditionalFormatting>
  <conditionalFormatting sqref="F2989:F2993">
    <cfRule type="cellIs" dxfId="11499" priority="1607" operator="notEqual">
      <formula>""</formula>
    </cfRule>
    <cfRule type="cellIs" dxfId="11498" priority="1608" operator="equal">
      <formula>""</formula>
    </cfRule>
  </conditionalFormatting>
  <conditionalFormatting sqref="D2992:D2993">
    <cfRule type="cellIs" dxfId="11497" priority="1605" operator="notEqual">
      <formula>""</formula>
    </cfRule>
    <cfRule type="cellIs" dxfId="11496" priority="1606" operator="equal">
      <formula>""</formula>
    </cfRule>
  </conditionalFormatting>
  <conditionalFormatting sqref="O2983:O2988">
    <cfRule type="cellIs" dxfId="11495" priority="1603" operator="notEqual">
      <formula>""</formula>
    </cfRule>
    <cfRule type="cellIs" dxfId="11494" priority="1604" operator="equal">
      <formula>""</formula>
    </cfRule>
  </conditionalFormatting>
  <conditionalFormatting sqref="H2984">
    <cfRule type="cellIs" dxfId="11493" priority="1601" operator="notEqual">
      <formula>""</formula>
    </cfRule>
    <cfRule type="cellIs" dxfId="11492" priority="1602" operator="equal">
      <formula>""</formula>
    </cfRule>
  </conditionalFormatting>
  <conditionalFormatting sqref="H2985:H2989">
    <cfRule type="cellIs" dxfId="11491" priority="1599" operator="notEqual">
      <formula>""</formula>
    </cfRule>
    <cfRule type="cellIs" dxfId="11490" priority="1600" operator="equal">
      <formula>""</formula>
    </cfRule>
  </conditionalFormatting>
  <conditionalFormatting sqref="L2983:L2988">
    <cfRule type="cellIs" dxfId="11489" priority="1597" operator="notEqual">
      <formula>""</formula>
    </cfRule>
    <cfRule type="cellIs" dxfId="11488" priority="1598" operator="equal">
      <formula>""</formula>
    </cfRule>
  </conditionalFormatting>
  <conditionalFormatting sqref="F2983:F2988">
    <cfRule type="cellIs" dxfId="11487" priority="1595" operator="notEqual">
      <formula>""</formula>
    </cfRule>
    <cfRule type="cellIs" dxfId="11486" priority="1596" operator="equal">
      <formula>""</formula>
    </cfRule>
  </conditionalFormatting>
  <conditionalFormatting sqref="M2983:M2993">
    <cfRule type="cellIs" dxfId="11485" priority="1593" operator="notEqual">
      <formula>""</formula>
    </cfRule>
    <cfRule type="cellIs" dxfId="11484" priority="1594" operator="equal">
      <formula>""</formula>
    </cfRule>
  </conditionalFormatting>
  <conditionalFormatting sqref="D2986:D2991">
    <cfRule type="cellIs" dxfId="11483" priority="1591" operator="notEqual">
      <formula>""</formula>
    </cfRule>
    <cfRule type="cellIs" dxfId="11482" priority="1592" operator="equal">
      <formula>""</formula>
    </cfRule>
  </conditionalFormatting>
  <conditionalFormatting sqref="Q2998:U2999 H3009:I3009 R3000 K3008 K3009:M3009 J3007:J3009 H3008 S3000:S3005 O3009:P3009 O3008 N2998:N3009 Q3000:Q3009">
    <cfRule type="cellIs" dxfId="11481" priority="1589" operator="notEqual">
      <formula>""</formula>
    </cfRule>
    <cfRule type="cellIs" dxfId="11480" priority="1590" operator="equal">
      <formula>""</formula>
    </cfRule>
  </conditionalFormatting>
  <conditionalFormatting sqref="B2998:C3007 I2998:J2999 C3008:C3009 E2998:E3002 G2998:G3002 J3000:J3005">
    <cfRule type="cellIs" dxfId="11479" priority="1587" operator="notEqual">
      <formula>""</formula>
    </cfRule>
    <cfRule type="cellIs" dxfId="11478" priority="1588" operator="equal">
      <formula>""</formula>
    </cfRule>
  </conditionalFormatting>
  <conditionalFormatting sqref="K2998:K3007">
    <cfRule type="cellIs" dxfId="11477" priority="1585" operator="notEqual">
      <formula>""</formula>
    </cfRule>
    <cfRule type="cellIs" dxfId="11476" priority="1586" operator="equal">
      <formula>""</formula>
    </cfRule>
  </conditionalFormatting>
  <conditionalFormatting sqref="D2998 D3009">
    <cfRule type="cellIs" dxfId="11475" priority="1583" operator="notEqual">
      <formula>""</formula>
    </cfRule>
    <cfRule type="cellIs" dxfId="11474" priority="1584" operator="equal">
      <formula>""</formula>
    </cfRule>
  </conditionalFormatting>
  <conditionalFormatting sqref="R3008:R3009">
    <cfRule type="cellIs" dxfId="11473" priority="1581" operator="notEqual">
      <formula>""</formula>
    </cfRule>
    <cfRule type="cellIs" dxfId="11472" priority="1582" operator="equal">
      <formula>""</formula>
    </cfRule>
  </conditionalFormatting>
  <conditionalFormatting sqref="O3004:O3007">
    <cfRule type="cellIs" dxfId="11471" priority="1579" operator="notEqual">
      <formula>""</formula>
    </cfRule>
    <cfRule type="cellIs" dxfId="11470" priority="1580" operator="equal">
      <formula>""</formula>
    </cfRule>
  </conditionalFormatting>
  <conditionalFormatting sqref="L3004:L3008">
    <cfRule type="cellIs" dxfId="11469" priority="1577" operator="notEqual">
      <formula>""</formula>
    </cfRule>
    <cfRule type="cellIs" dxfId="11468" priority="1578" operator="equal">
      <formula>""</formula>
    </cfRule>
  </conditionalFormatting>
  <conditionalFormatting sqref="D2999:D3000">
    <cfRule type="cellIs" dxfId="11467" priority="1575" operator="notEqual">
      <formula>""</formula>
    </cfRule>
    <cfRule type="cellIs" dxfId="11466" priority="1576" operator="equal">
      <formula>""</formula>
    </cfRule>
  </conditionalFormatting>
  <conditionalFormatting sqref="U3000:U3009">
    <cfRule type="cellIs" dxfId="11465" priority="1573" operator="notEqual">
      <formula>""</formula>
    </cfRule>
    <cfRule type="cellIs" dxfId="11464" priority="1574" operator="equal">
      <formula>""</formula>
    </cfRule>
  </conditionalFormatting>
  <conditionalFormatting sqref="T3000:T3009">
    <cfRule type="cellIs" dxfId="11463" priority="1571" operator="notEqual">
      <formula>""</formula>
    </cfRule>
    <cfRule type="cellIs" dxfId="11462" priority="1572" operator="equal">
      <formula>""</formula>
    </cfRule>
  </conditionalFormatting>
  <conditionalFormatting sqref="S3006:S3009">
    <cfRule type="cellIs" dxfId="11461" priority="1569" operator="notEqual">
      <formula>""</formula>
    </cfRule>
    <cfRule type="cellIs" dxfId="11460" priority="1570" operator="equal">
      <formula>""</formula>
    </cfRule>
  </conditionalFormatting>
  <conditionalFormatting sqref="H2998 H3005:H3007">
    <cfRule type="cellIs" dxfId="11459" priority="1567" operator="notEqual">
      <formula>""</formula>
    </cfRule>
    <cfRule type="cellIs" dxfId="11458" priority="1568" operator="equal">
      <formula>""</formula>
    </cfRule>
  </conditionalFormatting>
  <conditionalFormatting sqref="B3008:B3009">
    <cfRule type="cellIs" dxfId="11457" priority="1565" operator="notEqual">
      <formula>""</formula>
    </cfRule>
    <cfRule type="cellIs" dxfId="11456" priority="1566" operator="equal">
      <formula>""</formula>
    </cfRule>
  </conditionalFormatting>
  <conditionalFormatting sqref="P2998:P3008">
    <cfRule type="cellIs" dxfId="11455" priority="1563" operator="notEqual">
      <formula>""</formula>
    </cfRule>
    <cfRule type="cellIs" dxfId="11454" priority="1564" operator="equal">
      <formula>""</formula>
    </cfRule>
  </conditionalFormatting>
  <conditionalFormatting sqref="R3001:R3007">
    <cfRule type="cellIs" dxfId="11453" priority="1561" operator="notEqual">
      <formula>""</formula>
    </cfRule>
    <cfRule type="cellIs" dxfId="11452" priority="1562" operator="equal">
      <formula>""</formula>
    </cfRule>
  </conditionalFormatting>
  <conditionalFormatting sqref="I3004">
    <cfRule type="cellIs" dxfId="11451" priority="1559" operator="notEqual">
      <formula>""</formula>
    </cfRule>
    <cfRule type="cellIs" dxfId="11450" priority="1560" operator="equal">
      <formula>""</formula>
    </cfRule>
  </conditionalFormatting>
  <conditionalFormatting sqref="G3003:G3008">
    <cfRule type="cellIs" dxfId="11449" priority="1557" operator="notEqual">
      <formula>""</formula>
    </cfRule>
    <cfRule type="cellIs" dxfId="11448" priority="1558" operator="equal">
      <formula>""</formula>
    </cfRule>
  </conditionalFormatting>
  <conditionalFormatting sqref="G3009">
    <cfRule type="cellIs" dxfId="11447" priority="1555" operator="notEqual">
      <formula>""</formula>
    </cfRule>
    <cfRule type="cellIs" dxfId="11446" priority="1556" operator="equal">
      <formula>""</formula>
    </cfRule>
  </conditionalFormatting>
  <conditionalFormatting sqref="I3000:I3003">
    <cfRule type="cellIs" dxfId="11445" priority="1553" operator="notEqual">
      <formula>""</formula>
    </cfRule>
    <cfRule type="cellIs" dxfId="11444" priority="1554" operator="equal">
      <formula>""</formula>
    </cfRule>
  </conditionalFormatting>
  <conditionalFormatting sqref="I3005:I3008">
    <cfRule type="cellIs" dxfId="11443" priority="1551" operator="notEqual">
      <formula>""</formula>
    </cfRule>
    <cfRule type="cellIs" dxfId="11442" priority="1552" operator="equal">
      <formula>""</formula>
    </cfRule>
  </conditionalFormatting>
  <conditionalFormatting sqref="F3009">
    <cfRule type="cellIs" dxfId="11441" priority="1549" operator="notEqual">
      <formula>""</formula>
    </cfRule>
    <cfRule type="cellIs" dxfId="11440" priority="1550" operator="equal">
      <formula>""</formula>
    </cfRule>
  </conditionalFormatting>
  <conditionalFormatting sqref="J3006">
    <cfRule type="cellIs" dxfId="11439" priority="1547" operator="notEqual">
      <formula>""</formula>
    </cfRule>
    <cfRule type="cellIs" dxfId="11438" priority="1548" operator="equal">
      <formula>""</formula>
    </cfRule>
  </conditionalFormatting>
  <conditionalFormatting sqref="E3003:E3009">
    <cfRule type="cellIs" dxfId="11437" priority="1545" operator="notEqual">
      <formula>""</formula>
    </cfRule>
    <cfRule type="cellIs" dxfId="11436" priority="1546" operator="equal">
      <formula>""</formula>
    </cfRule>
  </conditionalFormatting>
  <conditionalFormatting sqref="F3004:F3008">
    <cfRule type="cellIs" dxfId="11435" priority="1543" operator="notEqual">
      <formula>""</formula>
    </cfRule>
    <cfRule type="cellIs" dxfId="11434" priority="1544" operator="equal">
      <formula>""</formula>
    </cfRule>
  </conditionalFormatting>
  <conditionalFormatting sqref="D3007:D3008">
    <cfRule type="cellIs" dxfId="11433" priority="1541" operator="notEqual">
      <formula>""</formula>
    </cfRule>
    <cfRule type="cellIs" dxfId="11432" priority="1542" operator="equal">
      <formula>""</formula>
    </cfRule>
  </conditionalFormatting>
  <conditionalFormatting sqref="O2998:O3003">
    <cfRule type="cellIs" dxfId="11431" priority="1539" operator="notEqual">
      <formula>""</formula>
    </cfRule>
    <cfRule type="cellIs" dxfId="11430" priority="1540" operator="equal">
      <formula>""</formula>
    </cfRule>
  </conditionalFormatting>
  <conditionalFormatting sqref="H2999">
    <cfRule type="cellIs" dxfId="11429" priority="1537" operator="notEqual">
      <formula>""</formula>
    </cfRule>
    <cfRule type="cellIs" dxfId="11428" priority="1538" operator="equal">
      <formula>""</formula>
    </cfRule>
  </conditionalFormatting>
  <conditionalFormatting sqref="H3000:H3004">
    <cfRule type="cellIs" dxfId="11427" priority="1535" operator="notEqual">
      <formula>""</formula>
    </cfRule>
    <cfRule type="cellIs" dxfId="11426" priority="1536" operator="equal">
      <formula>""</formula>
    </cfRule>
  </conditionalFormatting>
  <conditionalFormatting sqref="L2998:L3003">
    <cfRule type="cellIs" dxfId="11425" priority="1533" operator="notEqual">
      <formula>""</formula>
    </cfRule>
    <cfRule type="cellIs" dxfId="11424" priority="1534" operator="equal">
      <formula>""</formula>
    </cfRule>
  </conditionalFormatting>
  <conditionalFormatting sqref="F2998:F3003">
    <cfRule type="cellIs" dxfId="11423" priority="1531" operator="notEqual">
      <formula>""</formula>
    </cfRule>
    <cfRule type="cellIs" dxfId="11422" priority="1532" operator="equal">
      <formula>""</formula>
    </cfRule>
  </conditionalFormatting>
  <conditionalFormatting sqref="M2998:M3008">
    <cfRule type="cellIs" dxfId="11421" priority="1529" operator="notEqual">
      <formula>""</formula>
    </cfRule>
    <cfRule type="cellIs" dxfId="11420" priority="1530" operator="equal">
      <formula>""</formula>
    </cfRule>
  </conditionalFormatting>
  <conditionalFormatting sqref="D3001:D3006">
    <cfRule type="cellIs" dxfId="11419" priority="1527" operator="notEqual">
      <formula>""</formula>
    </cfRule>
    <cfRule type="cellIs" dxfId="11418" priority="1528" operator="equal">
      <formula>""</formula>
    </cfRule>
  </conditionalFormatting>
  <conditionalFormatting sqref="Q3013:U3014 H3024:I3024 R3015 K3023 K3024:M3024 J3022:J3024 H3023 S3015:S3020 O3024:P3024 O3023 N3013:N3024 Q3015:Q3024">
    <cfRule type="cellIs" dxfId="11417" priority="1525" operator="notEqual">
      <formula>""</formula>
    </cfRule>
    <cfRule type="cellIs" dxfId="11416" priority="1526" operator="equal">
      <formula>""</formula>
    </cfRule>
  </conditionalFormatting>
  <conditionalFormatting sqref="B3013:C3022 I3013:J3014 C3023:C3024 E3013:E3017 G3013:G3017 J3015:J3020">
    <cfRule type="cellIs" dxfId="11415" priority="1523" operator="notEqual">
      <formula>""</formula>
    </cfRule>
    <cfRule type="cellIs" dxfId="11414" priority="1524" operator="equal">
      <formula>""</formula>
    </cfRule>
  </conditionalFormatting>
  <conditionalFormatting sqref="K3013:K3022">
    <cfRule type="cellIs" dxfId="11413" priority="1521" operator="notEqual">
      <formula>""</formula>
    </cfRule>
    <cfRule type="cellIs" dxfId="11412" priority="1522" operator="equal">
      <formula>""</formula>
    </cfRule>
  </conditionalFormatting>
  <conditionalFormatting sqref="D3013 D3024">
    <cfRule type="cellIs" dxfId="11411" priority="1519" operator="notEqual">
      <formula>""</formula>
    </cfRule>
    <cfRule type="cellIs" dxfId="11410" priority="1520" operator="equal">
      <formula>""</formula>
    </cfRule>
  </conditionalFormatting>
  <conditionalFormatting sqref="R3023:R3024">
    <cfRule type="cellIs" dxfId="11409" priority="1517" operator="notEqual">
      <formula>""</formula>
    </cfRule>
    <cfRule type="cellIs" dxfId="11408" priority="1518" operator="equal">
      <formula>""</formula>
    </cfRule>
  </conditionalFormatting>
  <conditionalFormatting sqref="O3019:O3022">
    <cfRule type="cellIs" dxfId="11407" priority="1515" operator="notEqual">
      <formula>""</formula>
    </cfRule>
    <cfRule type="cellIs" dxfId="11406" priority="1516" operator="equal">
      <formula>""</formula>
    </cfRule>
  </conditionalFormatting>
  <conditionalFormatting sqref="L3019:L3023">
    <cfRule type="cellIs" dxfId="11405" priority="1513" operator="notEqual">
      <formula>""</formula>
    </cfRule>
    <cfRule type="cellIs" dxfId="11404" priority="1514" operator="equal">
      <formula>""</formula>
    </cfRule>
  </conditionalFormatting>
  <conditionalFormatting sqref="D3014:D3015">
    <cfRule type="cellIs" dxfId="11403" priority="1511" operator="notEqual">
      <formula>""</formula>
    </cfRule>
    <cfRule type="cellIs" dxfId="11402" priority="1512" operator="equal">
      <formula>""</formula>
    </cfRule>
  </conditionalFormatting>
  <conditionalFormatting sqref="U3015:U3024">
    <cfRule type="cellIs" dxfId="11401" priority="1509" operator="notEqual">
      <formula>""</formula>
    </cfRule>
    <cfRule type="cellIs" dxfId="11400" priority="1510" operator="equal">
      <formula>""</formula>
    </cfRule>
  </conditionalFormatting>
  <conditionalFormatting sqref="T3015:T3024">
    <cfRule type="cellIs" dxfId="11399" priority="1507" operator="notEqual">
      <formula>""</formula>
    </cfRule>
    <cfRule type="cellIs" dxfId="11398" priority="1508" operator="equal">
      <formula>""</formula>
    </cfRule>
  </conditionalFormatting>
  <conditionalFormatting sqref="S3021:S3024">
    <cfRule type="cellIs" dxfId="11397" priority="1505" operator="notEqual">
      <formula>""</formula>
    </cfRule>
    <cfRule type="cellIs" dxfId="11396" priority="1506" operator="equal">
      <formula>""</formula>
    </cfRule>
  </conditionalFormatting>
  <conditionalFormatting sqref="H3013 H3020:H3022">
    <cfRule type="cellIs" dxfId="11395" priority="1503" operator="notEqual">
      <formula>""</formula>
    </cfRule>
    <cfRule type="cellIs" dxfId="11394" priority="1504" operator="equal">
      <formula>""</formula>
    </cfRule>
  </conditionalFormatting>
  <conditionalFormatting sqref="B3023:B3024">
    <cfRule type="cellIs" dxfId="11393" priority="1501" operator="notEqual">
      <formula>""</formula>
    </cfRule>
    <cfRule type="cellIs" dxfId="11392" priority="1502" operator="equal">
      <formula>""</formula>
    </cfRule>
  </conditionalFormatting>
  <conditionalFormatting sqref="P3013:P3023">
    <cfRule type="cellIs" dxfId="11391" priority="1499" operator="notEqual">
      <formula>""</formula>
    </cfRule>
    <cfRule type="cellIs" dxfId="11390" priority="1500" operator="equal">
      <formula>""</formula>
    </cfRule>
  </conditionalFormatting>
  <conditionalFormatting sqref="R3016:R3022">
    <cfRule type="cellIs" dxfId="11389" priority="1497" operator="notEqual">
      <formula>""</formula>
    </cfRule>
    <cfRule type="cellIs" dxfId="11388" priority="1498" operator="equal">
      <formula>""</formula>
    </cfRule>
  </conditionalFormatting>
  <conditionalFormatting sqref="I3019">
    <cfRule type="cellIs" dxfId="11387" priority="1495" operator="notEqual">
      <formula>""</formula>
    </cfRule>
    <cfRule type="cellIs" dxfId="11386" priority="1496" operator="equal">
      <formula>""</formula>
    </cfRule>
  </conditionalFormatting>
  <conditionalFormatting sqref="G3018:G3023">
    <cfRule type="cellIs" dxfId="11385" priority="1493" operator="notEqual">
      <formula>""</formula>
    </cfRule>
    <cfRule type="cellIs" dxfId="11384" priority="1494" operator="equal">
      <formula>""</formula>
    </cfRule>
  </conditionalFormatting>
  <conditionalFormatting sqref="G3024">
    <cfRule type="cellIs" dxfId="11383" priority="1491" operator="notEqual">
      <formula>""</formula>
    </cfRule>
    <cfRule type="cellIs" dxfId="11382" priority="1492" operator="equal">
      <formula>""</formula>
    </cfRule>
  </conditionalFormatting>
  <conditionalFormatting sqref="I3015:I3018">
    <cfRule type="cellIs" dxfId="11381" priority="1489" operator="notEqual">
      <formula>""</formula>
    </cfRule>
    <cfRule type="cellIs" dxfId="11380" priority="1490" operator="equal">
      <formula>""</formula>
    </cfRule>
  </conditionalFormatting>
  <conditionalFormatting sqref="I3020:I3023">
    <cfRule type="cellIs" dxfId="11379" priority="1487" operator="notEqual">
      <formula>""</formula>
    </cfRule>
    <cfRule type="cellIs" dxfId="11378" priority="1488" operator="equal">
      <formula>""</formula>
    </cfRule>
  </conditionalFormatting>
  <conditionalFormatting sqref="F3024">
    <cfRule type="cellIs" dxfId="11377" priority="1485" operator="notEqual">
      <formula>""</formula>
    </cfRule>
    <cfRule type="cellIs" dxfId="11376" priority="1486" operator="equal">
      <formula>""</formula>
    </cfRule>
  </conditionalFormatting>
  <conditionalFormatting sqref="J3021">
    <cfRule type="cellIs" dxfId="11375" priority="1483" operator="notEqual">
      <formula>""</formula>
    </cfRule>
    <cfRule type="cellIs" dxfId="11374" priority="1484" operator="equal">
      <formula>""</formula>
    </cfRule>
  </conditionalFormatting>
  <conditionalFormatting sqref="E3018:E3024">
    <cfRule type="cellIs" dxfId="11373" priority="1481" operator="notEqual">
      <formula>""</formula>
    </cfRule>
    <cfRule type="cellIs" dxfId="11372" priority="1482" operator="equal">
      <formula>""</formula>
    </cfRule>
  </conditionalFormatting>
  <conditionalFormatting sqref="F3019:F3023">
    <cfRule type="cellIs" dxfId="11371" priority="1479" operator="notEqual">
      <formula>""</formula>
    </cfRule>
    <cfRule type="cellIs" dxfId="11370" priority="1480" operator="equal">
      <formula>""</formula>
    </cfRule>
  </conditionalFormatting>
  <conditionalFormatting sqref="D3022:D3023">
    <cfRule type="cellIs" dxfId="11369" priority="1477" operator="notEqual">
      <formula>""</formula>
    </cfRule>
    <cfRule type="cellIs" dxfId="11368" priority="1478" operator="equal">
      <formula>""</formula>
    </cfRule>
  </conditionalFormatting>
  <conditionalFormatting sqref="O3013:O3018">
    <cfRule type="cellIs" dxfId="11367" priority="1475" operator="notEqual">
      <formula>""</formula>
    </cfRule>
    <cfRule type="cellIs" dxfId="11366" priority="1476" operator="equal">
      <formula>""</formula>
    </cfRule>
  </conditionalFormatting>
  <conditionalFormatting sqref="H3014">
    <cfRule type="cellIs" dxfId="11365" priority="1473" operator="notEqual">
      <formula>""</formula>
    </cfRule>
    <cfRule type="cellIs" dxfId="11364" priority="1474" operator="equal">
      <formula>""</formula>
    </cfRule>
  </conditionalFormatting>
  <conditionalFormatting sqref="H3015:H3019">
    <cfRule type="cellIs" dxfId="11363" priority="1471" operator="notEqual">
      <formula>""</formula>
    </cfRule>
    <cfRule type="cellIs" dxfId="11362" priority="1472" operator="equal">
      <formula>""</formula>
    </cfRule>
  </conditionalFormatting>
  <conditionalFormatting sqref="L3013:L3018">
    <cfRule type="cellIs" dxfId="11361" priority="1469" operator="notEqual">
      <formula>""</formula>
    </cfRule>
    <cfRule type="cellIs" dxfId="11360" priority="1470" operator="equal">
      <formula>""</formula>
    </cfRule>
  </conditionalFormatting>
  <conditionalFormatting sqref="F3013:F3018">
    <cfRule type="cellIs" dxfId="11359" priority="1467" operator="notEqual">
      <formula>""</formula>
    </cfRule>
    <cfRule type="cellIs" dxfId="11358" priority="1468" operator="equal">
      <formula>""</formula>
    </cfRule>
  </conditionalFormatting>
  <conditionalFormatting sqref="M3013:M3023">
    <cfRule type="cellIs" dxfId="11357" priority="1465" operator="notEqual">
      <formula>""</formula>
    </cfRule>
    <cfRule type="cellIs" dxfId="11356" priority="1466" operator="equal">
      <formula>""</formula>
    </cfRule>
  </conditionalFormatting>
  <conditionalFormatting sqref="D3016:D3021">
    <cfRule type="cellIs" dxfId="11355" priority="1463" operator="notEqual">
      <formula>""</formula>
    </cfRule>
    <cfRule type="cellIs" dxfId="11354" priority="1464" operator="equal">
      <formula>""</formula>
    </cfRule>
  </conditionalFormatting>
  <conditionalFormatting sqref="Q3028:U3029 H3039:I3039 R3030 K3038 K3039:M3039 J3037:J3039 H3038 S3030:S3035 O3039:P3039 O3038 N3028:N3039 Q3030:Q3039">
    <cfRule type="cellIs" dxfId="11353" priority="1461" operator="notEqual">
      <formula>""</formula>
    </cfRule>
    <cfRule type="cellIs" dxfId="11352" priority="1462" operator="equal">
      <formula>""</formula>
    </cfRule>
  </conditionalFormatting>
  <conditionalFormatting sqref="B3028:C3037 I3028:J3029 C3038:C3039 E3028:E3032 G3028:G3032 J3030:J3035">
    <cfRule type="cellIs" dxfId="11351" priority="1459" operator="notEqual">
      <formula>""</formula>
    </cfRule>
    <cfRule type="cellIs" dxfId="11350" priority="1460" operator="equal">
      <formula>""</formula>
    </cfRule>
  </conditionalFormatting>
  <conditionalFormatting sqref="K3028:K3037">
    <cfRule type="cellIs" dxfId="11349" priority="1457" operator="notEqual">
      <formula>""</formula>
    </cfRule>
    <cfRule type="cellIs" dxfId="11348" priority="1458" operator="equal">
      <formula>""</formula>
    </cfRule>
  </conditionalFormatting>
  <conditionalFormatting sqref="D3028 D3039">
    <cfRule type="cellIs" dxfId="11347" priority="1455" operator="notEqual">
      <formula>""</formula>
    </cfRule>
    <cfRule type="cellIs" dxfId="11346" priority="1456" operator="equal">
      <formula>""</formula>
    </cfRule>
  </conditionalFormatting>
  <conditionalFormatting sqref="R3038:R3039">
    <cfRule type="cellIs" dxfId="11345" priority="1453" operator="notEqual">
      <formula>""</formula>
    </cfRule>
    <cfRule type="cellIs" dxfId="11344" priority="1454" operator="equal">
      <formula>""</formula>
    </cfRule>
  </conditionalFormatting>
  <conditionalFormatting sqref="O3034:O3037">
    <cfRule type="cellIs" dxfId="11343" priority="1451" operator="notEqual">
      <formula>""</formula>
    </cfRule>
    <cfRule type="cellIs" dxfId="11342" priority="1452" operator="equal">
      <formula>""</formula>
    </cfRule>
  </conditionalFormatting>
  <conditionalFormatting sqref="L3034:L3038">
    <cfRule type="cellIs" dxfId="11341" priority="1449" operator="notEqual">
      <formula>""</formula>
    </cfRule>
    <cfRule type="cellIs" dxfId="11340" priority="1450" operator="equal">
      <formula>""</formula>
    </cfRule>
  </conditionalFormatting>
  <conditionalFormatting sqref="D3029:D3030">
    <cfRule type="cellIs" dxfId="11339" priority="1447" operator="notEqual">
      <formula>""</formula>
    </cfRule>
    <cfRule type="cellIs" dxfId="11338" priority="1448" operator="equal">
      <formula>""</formula>
    </cfRule>
  </conditionalFormatting>
  <conditionalFormatting sqref="U3030:U3039">
    <cfRule type="cellIs" dxfId="11337" priority="1445" operator="notEqual">
      <formula>""</formula>
    </cfRule>
    <cfRule type="cellIs" dxfId="11336" priority="1446" operator="equal">
      <formula>""</formula>
    </cfRule>
  </conditionalFormatting>
  <conditionalFormatting sqref="T3030:T3039">
    <cfRule type="cellIs" dxfId="11335" priority="1443" operator="notEqual">
      <formula>""</formula>
    </cfRule>
    <cfRule type="cellIs" dxfId="11334" priority="1444" operator="equal">
      <formula>""</formula>
    </cfRule>
  </conditionalFormatting>
  <conditionalFormatting sqref="S3036:S3039">
    <cfRule type="cellIs" dxfId="11333" priority="1441" operator="notEqual">
      <formula>""</formula>
    </cfRule>
    <cfRule type="cellIs" dxfId="11332" priority="1442" operator="equal">
      <formula>""</formula>
    </cfRule>
  </conditionalFormatting>
  <conditionalFormatting sqref="H3028 H3035:H3037">
    <cfRule type="cellIs" dxfId="11331" priority="1439" operator="notEqual">
      <formula>""</formula>
    </cfRule>
    <cfRule type="cellIs" dxfId="11330" priority="1440" operator="equal">
      <formula>""</formula>
    </cfRule>
  </conditionalFormatting>
  <conditionalFormatting sqref="B3038:B3039">
    <cfRule type="cellIs" dxfId="11329" priority="1437" operator="notEqual">
      <formula>""</formula>
    </cfRule>
    <cfRule type="cellIs" dxfId="11328" priority="1438" operator="equal">
      <formula>""</formula>
    </cfRule>
  </conditionalFormatting>
  <conditionalFormatting sqref="P3028:P3038">
    <cfRule type="cellIs" dxfId="11327" priority="1435" operator="notEqual">
      <formula>""</formula>
    </cfRule>
    <cfRule type="cellIs" dxfId="11326" priority="1436" operator="equal">
      <formula>""</formula>
    </cfRule>
  </conditionalFormatting>
  <conditionalFormatting sqref="R3031:R3037">
    <cfRule type="cellIs" dxfId="11325" priority="1433" operator="notEqual">
      <formula>""</formula>
    </cfRule>
    <cfRule type="cellIs" dxfId="11324" priority="1434" operator="equal">
      <formula>""</formula>
    </cfRule>
  </conditionalFormatting>
  <conditionalFormatting sqref="I3034">
    <cfRule type="cellIs" dxfId="11323" priority="1431" operator="notEqual">
      <formula>""</formula>
    </cfRule>
    <cfRule type="cellIs" dxfId="11322" priority="1432" operator="equal">
      <formula>""</formula>
    </cfRule>
  </conditionalFormatting>
  <conditionalFormatting sqref="G3033:G3038">
    <cfRule type="cellIs" dxfId="11321" priority="1429" operator="notEqual">
      <formula>""</formula>
    </cfRule>
    <cfRule type="cellIs" dxfId="11320" priority="1430" operator="equal">
      <formula>""</formula>
    </cfRule>
  </conditionalFormatting>
  <conditionalFormatting sqref="G3039">
    <cfRule type="cellIs" dxfId="11319" priority="1427" operator="notEqual">
      <formula>""</formula>
    </cfRule>
    <cfRule type="cellIs" dxfId="11318" priority="1428" operator="equal">
      <formula>""</formula>
    </cfRule>
  </conditionalFormatting>
  <conditionalFormatting sqref="I3030:I3033">
    <cfRule type="cellIs" dxfId="11317" priority="1425" operator="notEqual">
      <formula>""</formula>
    </cfRule>
    <cfRule type="cellIs" dxfId="11316" priority="1426" operator="equal">
      <formula>""</formula>
    </cfRule>
  </conditionalFormatting>
  <conditionalFormatting sqref="I3035:I3038">
    <cfRule type="cellIs" dxfId="11315" priority="1423" operator="notEqual">
      <formula>""</formula>
    </cfRule>
    <cfRule type="cellIs" dxfId="11314" priority="1424" operator="equal">
      <formula>""</formula>
    </cfRule>
  </conditionalFormatting>
  <conditionalFormatting sqref="F3039">
    <cfRule type="cellIs" dxfId="11313" priority="1421" operator="notEqual">
      <formula>""</formula>
    </cfRule>
    <cfRule type="cellIs" dxfId="11312" priority="1422" operator="equal">
      <formula>""</formula>
    </cfRule>
  </conditionalFormatting>
  <conditionalFormatting sqref="J3036">
    <cfRule type="cellIs" dxfId="11311" priority="1419" operator="notEqual">
      <formula>""</formula>
    </cfRule>
    <cfRule type="cellIs" dxfId="11310" priority="1420" operator="equal">
      <formula>""</formula>
    </cfRule>
  </conditionalFormatting>
  <conditionalFormatting sqref="E3033:E3039">
    <cfRule type="cellIs" dxfId="11309" priority="1417" operator="notEqual">
      <formula>""</formula>
    </cfRule>
    <cfRule type="cellIs" dxfId="11308" priority="1418" operator="equal">
      <formula>""</formula>
    </cfRule>
  </conditionalFormatting>
  <conditionalFormatting sqref="F3034:F3038">
    <cfRule type="cellIs" dxfId="11307" priority="1415" operator="notEqual">
      <formula>""</formula>
    </cfRule>
    <cfRule type="cellIs" dxfId="11306" priority="1416" operator="equal">
      <formula>""</formula>
    </cfRule>
  </conditionalFormatting>
  <conditionalFormatting sqref="D3037:D3038">
    <cfRule type="cellIs" dxfId="11305" priority="1413" operator="notEqual">
      <formula>""</formula>
    </cfRule>
    <cfRule type="cellIs" dxfId="11304" priority="1414" operator="equal">
      <formula>""</formula>
    </cfRule>
  </conditionalFormatting>
  <conditionalFormatting sqref="O3028:O3033">
    <cfRule type="cellIs" dxfId="11303" priority="1411" operator="notEqual">
      <formula>""</formula>
    </cfRule>
    <cfRule type="cellIs" dxfId="11302" priority="1412" operator="equal">
      <formula>""</formula>
    </cfRule>
  </conditionalFormatting>
  <conditionalFormatting sqref="H3029">
    <cfRule type="cellIs" dxfId="11301" priority="1409" operator="notEqual">
      <formula>""</formula>
    </cfRule>
    <cfRule type="cellIs" dxfId="11300" priority="1410" operator="equal">
      <formula>""</formula>
    </cfRule>
  </conditionalFormatting>
  <conditionalFormatting sqref="H3030:H3034">
    <cfRule type="cellIs" dxfId="11299" priority="1407" operator="notEqual">
      <formula>""</formula>
    </cfRule>
    <cfRule type="cellIs" dxfId="11298" priority="1408" operator="equal">
      <formula>""</formula>
    </cfRule>
  </conditionalFormatting>
  <conditionalFormatting sqref="L3028:L3033">
    <cfRule type="cellIs" dxfId="11297" priority="1405" operator="notEqual">
      <formula>""</formula>
    </cfRule>
    <cfRule type="cellIs" dxfId="11296" priority="1406" operator="equal">
      <formula>""</formula>
    </cfRule>
  </conditionalFormatting>
  <conditionalFormatting sqref="F3028:F3033">
    <cfRule type="cellIs" dxfId="11295" priority="1403" operator="notEqual">
      <formula>""</formula>
    </cfRule>
    <cfRule type="cellIs" dxfId="11294" priority="1404" operator="equal">
      <formula>""</formula>
    </cfRule>
  </conditionalFormatting>
  <conditionalFormatting sqref="M3028:M3038">
    <cfRule type="cellIs" dxfId="11293" priority="1401" operator="notEqual">
      <formula>""</formula>
    </cfRule>
    <cfRule type="cellIs" dxfId="11292" priority="1402" operator="equal">
      <formula>""</formula>
    </cfRule>
  </conditionalFormatting>
  <conditionalFormatting sqref="D3031:D3036">
    <cfRule type="cellIs" dxfId="11291" priority="1399" operator="notEqual">
      <formula>""</formula>
    </cfRule>
    <cfRule type="cellIs" dxfId="11290" priority="1400" operator="equal">
      <formula>""</formula>
    </cfRule>
  </conditionalFormatting>
  <conditionalFormatting sqref="Q3043:U3044 H3054:I3054 R3045 K3053 K3054:M3054 J3052:J3054 H3053 S3045:S3050 O3054:P3054 O3053 N3043:N3054 Q3045:Q3054">
    <cfRule type="cellIs" dxfId="11289" priority="1397" operator="notEqual">
      <formula>""</formula>
    </cfRule>
    <cfRule type="cellIs" dxfId="11288" priority="1398" operator="equal">
      <formula>""</formula>
    </cfRule>
  </conditionalFormatting>
  <conditionalFormatting sqref="B3043:C3052 I3043:J3044 C3053:C3054 E3043:E3047 G3043:G3047 J3045:J3050">
    <cfRule type="cellIs" dxfId="11287" priority="1395" operator="notEqual">
      <formula>""</formula>
    </cfRule>
    <cfRule type="cellIs" dxfId="11286" priority="1396" operator="equal">
      <formula>""</formula>
    </cfRule>
  </conditionalFormatting>
  <conditionalFormatting sqref="K3043:K3052">
    <cfRule type="cellIs" dxfId="11285" priority="1393" operator="notEqual">
      <formula>""</formula>
    </cfRule>
    <cfRule type="cellIs" dxfId="11284" priority="1394" operator="equal">
      <formula>""</formula>
    </cfRule>
  </conditionalFormatting>
  <conditionalFormatting sqref="D3043 D3054">
    <cfRule type="cellIs" dxfId="11283" priority="1391" operator="notEqual">
      <formula>""</formula>
    </cfRule>
    <cfRule type="cellIs" dxfId="11282" priority="1392" operator="equal">
      <formula>""</formula>
    </cfRule>
  </conditionalFormatting>
  <conditionalFormatting sqref="R3053:R3054">
    <cfRule type="cellIs" dxfId="11281" priority="1389" operator="notEqual">
      <formula>""</formula>
    </cfRule>
    <cfRule type="cellIs" dxfId="11280" priority="1390" operator="equal">
      <formula>""</formula>
    </cfRule>
  </conditionalFormatting>
  <conditionalFormatting sqref="O3049:O3052">
    <cfRule type="cellIs" dxfId="11279" priority="1387" operator="notEqual">
      <formula>""</formula>
    </cfRule>
    <cfRule type="cellIs" dxfId="11278" priority="1388" operator="equal">
      <formula>""</formula>
    </cfRule>
  </conditionalFormatting>
  <conditionalFormatting sqref="L3049:L3053">
    <cfRule type="cellIs" dxfId="11277" priority="1385" operator="notEqual">
      <formula>""</formula>
    </cfRule>
    <cfRule type="cellIs" dxfId="11276" priority="1386" operator="equal">
      <formula>""</formula>
    </cfRule>
  </conditionalFormatting>
  <conditionalFormatting sqref="D3044:D3045">
    <cfRule type="cellIs" dxfId="11275" priority="1383" operator="notEqual">
      <formula>""</formula>
    </cfRule>
    <cfRule type="cellIs" dxfId="11274" priority="1384" operator="equal">
      <formula>""</formula>
    </cfRule>
  </conditionalFormatting>
  <conditionalFormatting sqref="U3045:U3054">
    <cfRule type="cellIs" dxfId="11273" priority="1381" operator="notEqual">
      <formula>""</formula>
    </cfRule>
    <cfRule type="cellIs" dxfId="11272" priority="1382" operator="equal">
      <formula>""</formula>
    </cfRule>
  </conditionalFormatting>
  <conditionalFormatting sqref="T3045:T3054">
    <cfRule type="cellIs" dxfId="11271" priority="1379" operator="notEqual">
      <formula>""</formula>
    </cfRule>
    <cfRule type="cellIs" dxfId="11270" priority="1380" operator="equal">
      <formula>""</formula>
    </cfRule>
  </conditionalFormatting>
  <conditionalFormatting sqref="S3051:S3054">
    <cfRule type="cellIs" dxfId="11269" priority="1377" operator="notEqual">
      <formula>""</formula>
    </cfRule>
    <cfRule type="cellIs" dxfId="11268" priority="1378" operator="equal">
      <formula>""</formula>
    </cfRule>
  </conditionalFormatting>
  <conditionalFormatting sqref="H3043 H3050:H3052">
    <cfRule type="cellIs" dxfId="11267" priority="1375" operator="notEqual">
      <formula>""</formula>
    </cfRule>
    <cfRule type="cellIs" dxfId="11266" priority="1376" operator="equal">
      <formula>""</formula>
    </cfRule>
  </conditionalFormatting>
  <conditionalFormatting sqref="B3053:B3054">
    <cfRule type="cellIs" dxfId="11265" priority="1373" operator="notEqual">
      <formula>""</formula>
    </cfRule>
    <cfRule type="cellIs" dxfId="11264" priority="1374" operator="equal">
      <formula>""</formula>
    </cfRule>
  </conditionalFormatting>
  <conditionalFormatting sqref="P3043:P3053">
    <cfRule type="cellIs" dxfId="11263" priority="1371" operator="notEqual">
      <formula>""</formula>
    </cfRule>
    <cfRule type="cellIs" dxfId="11262" priority="1372" operator="equal">
      <formula>""</formula>
    </cfRule>
  </conditionalFormatting>
  <conditionalFormatting sqref="R3046:R3052">
    <cfRule type="cellIs" dxfId="11261" priority="1369" operator="notEqual">
      <formula>""</formula>
    </cfRule>
    <cfRule type="cellIs" dxfId="11260" priority="1370" operator="equal">
      <formula>""</formula>
    </cfRule>
  </conditionalFormatting>
  <conditionalFormatting sqref="I3049">
    <cfRule type="cellIs" dxfId="11259" priority="1367" operator="notEqual">
      <formula>""</formula>
    </cfRule>
    <cfRule type="cellIs" dxfId="11258" priority="1368" operator="equal">
      <formula>""</formula>
    </cfRule>
  </conditionalFormatting>
  <conditionalFormatting sqref="G3048:G3053">
    <cfRule type="cellIs" dxfId="11257" priority="1365" operator="notEqual">
      <formula>""</formula>
    </cfRule>
    <cfRule type="cellIs" dxfId="11256" priority="1366" operator="equal">
      <formula>""</formula>
    </cfRule>
  </conditionalFormatting>
  <conditionalFormatting sqref="G3054">
    <cfRule type="cellIs" dxfId="11255" priority="1363" operator="notEqual">
      <formula>""</formula>
    </cfRule>
    <cfRule type="cellIs" dxfId="11254" priority="1364" operator="equal">
      <formula>""</formula>
    </cfRule>
  </conditionalFormatting>
  <conditionalFormatting sqref="I3045:I3048">
    <cfRule type="cellIs" dxfId="11253" priority="1361" operator="notEqual">
      <formula>""</formula>
    </cfRule>
    <cfRule type="cellIs" dxfId="11252" priority="1362" operator="equal">
      <formula>""</formula>
    </cfRule>
  </conditionalFormatting>
  <conditionalFormatting sqref="I3050:I3053">
    <cfRule type="cellIs" dxfId="11251" priority="1359" operator="notEqual">
      <formula>""</formula>
    </cfRule>
    <cfRule type="cellIs" dxfId="11250" priority="1360" operator="equal">
      <formula>""</formula>
    </cfRule>
  </conditionalFormatting>
  <conditionalFormatting sqref="F3054">
    <cfRule type="cellIs" dxfId="11249" priority="1357" operator="notEqual">
      <formula>""</formula>
    </cfRule>
    <cfRule type="cellIs" dxfId="11248" priority="1358" operator="equal">
      <formula>""</formula>
    </cfRule>
  </conditionalFormatting>
  <conditionalFormatting sqref="J3051">
    <cfRule type="cellIs" dxfId="11247" priority="1355" operator="notEqual">
      <formula>""</formula>
    </cfRule>
    <cfRule type="cellIs" dxfId="11246" priority="1356" operator="equal">
      <formula>""</formula>
    </cfRule>
  </conditionalFormatting>
  <conditionalFormatting sqref="E3048:E3054">
    <cfRule type="cellIs" dxfId="11245" priority="1353" operator="notEqual">
      <formula>""</formula>
    </cfRule>
    <cfRule type="cellIs" dxfId="11244" priority="1354" operator="equal">
      <formula>""</formula>
    </cfRule>
  </conditionalFormatting>
  <conditionalFormatting sqref="F3049:F3053">
    <cfRule type="cellIs" dxfId="11243" priority="1351" operator="notEqual">
      <formula>""</formula>
    </cfRule>
    <cfRule type="cellIs" dxfId="11242" priority="1352" operator="equal">
      <formula>""</formula>
    </cfRule>
  </conditionalFormatting>
  <conditionalFormatting sqref="D3052:D3053">
    <cfRule type="cellIs" dxfId="11241" priority="1349" operator="notEqual">
      <formula>""</formula>
    </cfRule>
    <cfRule type="cellIs" dxfId="11240" priority="1350" operator="equal">
      <formula>""</formula>
    </cfRule>
  </conditionalFormatting>
  <conditionalFormatting sqref="O3043:O3048">
    <cfRule type="cellIs" dxfId="11239" priority="1347" operator="notEqual">
      <formula>""</formula>
    </cfRule>
    <cfRule type="cellIs" dxfId="11238" priority="1348" operator="equal">
      <formula>""</formula>
    </cfRule>
  </conditionalFormatting>
  <conditionalFormatting sqref="H3044">
    <cfRule type="cellIs" dxfId="11237" priority="1345" operator="notEqual">
      <formula>""</formula>
    </cfRule>
    <cfRule type="cellIs" dxfId="11236" priority="1346" operator="equal">
      <formula>""</formula>
    </cfRule>
  </conditionalFormatting>
  <conditionalFormatting sqref="H3045:H3049">
    <cfRule type="cellIs" dxfId="11235" priority="1343" operator="notEqual">
      <formula>""</formula>
    </cfRule>
    <cfRule type="cellIs" dxfId="11234" priority="1344" operator="equal">
      <formula>""</formula>
    </cfRule>
  </conditionalFormatting>
  <conditionalFormatting sqref="L3043:L3048">
    <cfRule type="cellIs" dxfId="11233" priority="1341" operator="notEqual">
      <formula>""</formula>
    </cfRule>
    <cfRule type="cellIs" dxfId="11232" priority="1342" operator="equal">
      <formula>""</formula>
    </cfRule>
  </conditionalFormatting>
  <conditionalFormatting sqref="F3043:F3048">
    <cfRule type="cellIs" dxfId="11231" priority="1339" operator="notEqual">
      <formula>""</formula>
    </cfRule>
    <cfRule type="cellIs" dxfId="11230" priority="1340" operator="equal">
      <formula>""</formula>
    </cfRule>
  </conditionalFormatting>
  <conditionalFormatting sqref="M3043:M3053">
    <cfRule type="cellIs" dxfId="11229" priority="1337" operator="notEqual">
      <formula>""</formula>
    </cfRule>
    <cfRule type="cellIs" dxfId="11228" priority="1338" operator="equal">
      <formula>""</formula>
    </cfRule>
  </conditionalFormatting>
  <conditionalFormatting sqref="D3046:D3051">
    <cfRule type="cellIs" dxfId="11227" priority="1335" operator="notEqual">
      <formula>""</formula>
    </cfRule>
    <cfRule type="cellIs" dxfId="11226" priority="1336" operator="equal">
      <formula>""</formula>
    </cfRule>
  </conditionalFormatting>
  <conditionalFormatting sqref="Q3058:U3059 H3069:I3069 R3060 K3068 K3069:M3069 J3067:J3069 H3068 S3060:S3065 O3069:P3069 O3068 N3058:N3069 Q3060:Q3069">
    <cfRule type="cellIs" dxfId="11225" priority="1333" operator="notEqual">
      <formula>""</formula>
    </cfRule>
    <cfRule type="cellIs" dxfId="11224" priority="1334" operator="equal">
      <formula>""</formula>
    </cfRule>
  </conditionalFormatting>
  <conditionalFormatting sqref="B3058:C3067 I3058:J3059 C3068:C3069 E3058:E3062 G3058:G3062 J3060:J3065">
    <cfRule type="cellIs" dxfId="11223" priority="1331" operator="notEqual">
      <formula>""</formula>
    </cfRule>
    <cfRule type="cellIs" dxfId="11222" priority="1332" operator="equal">
      <formula>""</formula>
    </cfRule>
  </conditionalFormatting>
  <conditionalFormatting sqref="K3058:K3067">
    <cfRule type="cellIs" dxfId="11221" priority="1329" operator="notEqual">
      <formula>""</formula>
    </cfRule>
    <cfRule type="cellIs" dxfId="11220" priority="1330" operator="equal">
      <formula>""</formula>
    </cfRule>
  </conditionalFormatting>
  <conditionalFormatting sqref="D3058 D3069">
    <cfRule type="cellIs" dxfId="11219" priority="1327" operator="notEqual">
      <formula>""</formula>
    </cfRule>
    <cfRule type="cellIs" dxfId="11218" priority="1328" operator="equal">
      <formula>""</formula>
    </cfRule>
  </conditionalFormatting>
  <conditionalFormatting sqref="R3068:R3069">
    <cfRule type="cellIs" dxfId="11217" priority="1325" operator="notEqual">
      <formula>""</formula>
    </cfRule>
    <cfRule type="cellIs" dxfId="11216" priority="1326" operator="equal">
      <formula>""</formula>
    </cfRule>
  </conditionalFormatting>
  <conditionalFormatting sqref="O3064:O3067">
    <cfRule type="cellIs" dxfId="11215" priority="1323" operator="notEqual">
      <formula>""</formula>
    </cfRule>
    <cfRule type="cellIs" dxfId="11214" priority="1324" operator="equal">
      <formula>""</formula>
    </cfRule>
  </conditionalFormatting>
  <conditionalFormatting sqref="L3064:L3068">
    <cfRule type="cellIs" dxfId="11213" priority="1321" operator="notEqual">
      <formula>""</formula>
    </cfRule>
    <cfRule type="cellIs" dxfId="11212" priority="1322" operator="equal">
      <formula>""</formula>
    </cfRule>
  </conditionalFormatting>
  <conditionalFormatting sqref="D3059:D3060">
    <cfRule type="cellIs" dxfId="11211" priority="1319" operator="notEqual">
      <formula>""</formula>
    </cfRule>
    <cfRule type="cellIs" dxfId="11210" priority="1320" operator="equal">
      <formula>""</formula>
    </cfRule>
  </conditionalFormatting>
  <conditionalFormatting sqref="U3060:U3069">
    <cfRule type="cellIs" dxfId="11209" priority="1317" operator="notEqual">
      <formula>""</formula>
    </cfRule>
    <cfRule type="cellIs" dxfId="11208" priority="1318" operator="equal">
      <formula>""</formula>
    </cfRule>
  </conditionalFormatting>
  <conditionalFormatting sqref="T3060:T3069">
    <cfRule type="cellIs" dxfId="11207" priority="1315" operator="notEqual">
      <formula>""</formula>
    </cfRule>
    <cfRule type="cellIs" dxfId="11206" priority="1316" operator="equal">
      <formula>""</formula>
    </cfRule>
  </conditionalFormatting>
  <conditionalFormatting sqref="S3066:S3069">
    <cfRule type="cellIs" dxfId="11205" priority="1313" operator="notEqual">
      <formula>""</formula>
    </cfRule>
    <cfRule type="cellIs" dxfId="11204" priority="1314" operator="equal">
      <formula>""</formula>
    </cfRule>
  </conditionalFormatting>
  <conditionalFormatting sqref="H3058 H3065:H3067">
    <cfRule type="cellIs" dxfId="11203" priority="1311" operator="notEqual">
      <formula>""</formula>
    </cfRule>
    <cfRule type="cellIs" dxfId="11202" priority="1312" operator="equal">
      <formula>""</formula>
    </cfRule>
  </conditionalFormatting>
  <conditionalFormatting sqref="B3068:B3069">
    <cfRule type="cellIs" dxfId="11201" priority="1309" operator="notEqual">
      <formula>""</formula>
    </cfRule>
    <cfRule type="cellIs" dxfId="11200" priority="1310" operator="equal">
      <formula>""</formula>
    </cfRule>
  </conditionalFormatting>
  <conditionalFormatting sqref="P3058:P3068">
    <cfRule type="cellIs" dxfId="11199" priority="1307" operator="notEqual">
      <formula>""</formula>
    </cfRule>
    <cfRule type="cellIs" dxfId="11198" priority="1308" operator="equal">
      <formula>""</formula>
    </cfRule>
  </conditionalFormatting>
  <conditionalFormatting sqref="R3061:R3067">
    <cfRule type="cellIs" dxfId="11197" priority="1305" operator="notEqual">
      <formula>""</formula>
    </cfRule>
    <cfRule type="cellIs" dxfId="11196" priority="1306" operator="equal">
      <formula>""</formula>
    </cfRule>
  </conditionalFormatting>
  <conditionalFormatting sqref="I3064">
    <cfRule type="cellIs" dxfId="11195" priority="1303" operator="notEqual">
      <formula>""</formula>
    </cfRule>
    <cfRule type="cellIs" dxfId="11194" priority="1304" operator="equal">
      <formula>""</formula>
    </cfRule>
  </conditionalFormatting>
  <conditionalFormatting sqref="G3063:G3068">
    <cfRule type="cellIs" dxfId="11193" priority="1301" operator="notEqual">
      <formula>""</formula>
    </cfRule>
    <cfRule type="cellIs" dxfId="11192" priority="1302" operator="equal">
      <formula>""</formula>
    </cfRule>
  </conditionalFormatting>
  <conditionalFormatting sqref="G3069">
    <cfRule type="cellIs" dxfId="11191" priority="1299" operator="notEqual">
      <formula>""</formula>
    </cfRule>
    <cfRule type="cellIs" dxfId="11190" priority="1300" operator="equal">
      <formula>""</formula>
    </cfRule>
  </conditionalFormatting>
  <conditionalFormatting sqref="I3060:I3063">
    <cfRule type="cellIs" dxfId="11189" priority="1297" operator="notEqual">
      <formula>""</formula>
    </cfRule>
    <cfRule type="cellIs" dxfId="11188" priority="1298" operator="equal">
      <formula>""</formula>
    </cfRule>
  </conditionalFormatting>
  <conditionalFormatting sqref="I3065:I3068">
    <cfRule type="cellIs" dxfId="11187" priority="1295" operator="notEqual">
      <formula>""</formula>
    </cfRule>
    <cfRule type="cellIs" dxfId="11186" priority="1296" operator="equal">
      <formula>""</formula>
    </cfRule>
  </conditionalFormatting>
  <conditionalFormatting sqref="F3069">
    <cfRule type="cellIs" dxfId="11185" priority="1293" operator="notEqual">
      <formula>""</formula>
    </cfRule>
    <cfRule type="cellIs" dxfId="11184" priority="1294" operator="equal">
      <formula>""</formula>
    </cfRule>
  </conditionalFormatting>
  <conditionalFormatting sqref="J3066">
    <cfRule type="cellIs" dxfId="11183" priority="1291" operator="notEqual">
      <formula>""</formula>
    </cfRule>
    <cfRule type="cellIs" dxfId="11182" priority="1292" operator="equal">
      <formula>""</formula>
    </cfRule>
  </conditionalFormatting>
  <conditionalFormatting sqref="E3063:E3069">
    <cfRule type="cellIs" dxfId="11181" priority="1289" operator="notEqual">
      <formula>""</formula>
    </cfRule>
    <cfRule type="cellIs" dxfId="11180" priority="1290" operator="equal">
      <formula>""</formula>
    </cfRule>
  </conditionalFormatting>
  <conditionalFormatting sqref="F3064:F3068">
    <cfRule type="cellIs" dxfId="11179" priority="1287" operator="notEqual">
      <formula>""</formula>
    </cfRule>
    <cfRule type="cellIs" dxfId="11178" priority="1288" operator="equal">
      <formula>""</formula>
    </cfRule>
  </conditionalFormatting>
  <conditionalFormatting sqref="D3067:D3068">
    <cfRule type="cellIs" dxfId="11177" priority="1285" operator="notEqual">
      <formula>""</formula>
    </cfRule>
    <cfRule type="cellIs" dxfId="11176" priority="1286" operator="equal">
      <formula>""</formula>
    </cfRule>
  </conditionalFormatting>
  <conditionalFormatting sqref="O3058:O3063">
    <cfRule type="cellIs" dxfId="11175" priority="1283" operator="notEqual">
      <formula>""</formula>
    </cfRule>
    <cfRule type="cellIs" dxfId="11174" priority="1284" operator="equal">
      <formula>""</formula>
    </cfRule>
  </conditionalFormatting>
  <conditionalFormatting sqref="H3059">
    <cfRule type="cellIs" dxfId="11173" priority="1281" operator="notEqual">
      <formula>""</formula>
    </cfRule>
    <cfRule type="cellIs" dxfId="11172" priority="1282" operator="equal">
      <formula>""</formula>
    </cfRule>
  </conditionalFormatting>
  <conditionalFormatting sqref="H3060:H3064">
    <cfRule type="cellIs" dxfId="11171" priority="1279" operator="notEqual">
      <formula>""</formula>
    </cfRule>
    <cfRule type="cellIs" dxfId="11170" priority="1280" operator="equal">
      <formula>""</formula>
    </cfRule>
  </conditionalFormatting>
  <conditionalFormatting sqref="L3058:L3063">
    <cfRule type="cellIs" dxfId="11169" priority="1277" operator="notEqual">
      <formula>""</formula>
    </cfRule>
    <cfRule type="cellIs" dxfId="11168" priority="1278" operator="equal">
      <formula>""</formula>
    </cfRule>
  </conditionalFormatting>
  <conditionalFormatting sqref="F3058:F3063">
    <cfRule type="cellIs" dxfId="11167" priority="1275" operator="notEqual">
      <formula>""</formula>
    </cfRule>
    <cfRule type="cellIs" dxfId="11166" priority="1276" operator="equal">
      <formula>""</formula>
    </cfRule>
  </conditionalFormatting>
  <conditionalFormatting sqref="M3058:M3068">
    <cfRule type="cellIs" dxfId="11165" priority="1273" operator="notEqual">
      <formula>""</formula>
    </cfRule>
    <cfRule type="cellIs" dxfId="11164" priority="1274" operator="equal">
      <formula>""</formula>
    </cfRule>
  </conditionalFormatting>
  <conditionalFormatting sqref="D3061:D3066">
    <cfRule type="cellIs" dxfId="11163" priority="1271" operator="notEqual">
      <formula>""</formula>
    </cfRule>
    <cfRule type="cellIs" dxfId="11162" priority="1272" operator="equal">
      <formula>""</formula>
    </cfRule>
  </conditionalFormatting>
  <conditionalFormatting sqref="Q3073:U3074 H3084:I3084 R3075 K3083 K3084:M3084 J3082:J3084 H3083 S3075:S3080 O3084:P3084 O3083 N3073:N3084 Q3075:Q3084">
    <cfRule type="cellIs" dxfId="11161" priority="1269" operator="notEqual">
      <formula>""</formula>
    </cfRule>
    <cfRule type="cellIs" dxfId="11160" priority="1270" operator="equal">
      <formula>""</formula>
    </cfRule>
  </conditionalFormatting>
  <conditionalFormatting sqref="B3073:C3082 I3073:J3074 C3083:C3084 E3073:E3077 G3073:G3077 J3075:J3080">
    <cfRule type="cellIs" dxfId="11159" priority="1267" operator="notEqual">
      <formula>""</formula>
    </cfRule>
    <cfRule type="cellIs" dxfId="11158" priority="1268" operator="equal">
      <formula>""</formula>
    </cfRule>
  </conditionalFormatting>
  <conditionalFormatting sqref="K3073:K3082">
    <cfRule type="cellIs" dxfId="11157" priority="1265" operator="notEqual">
      <formula>""</formula>
    </cfRule>
    <cfRule type="cellIs" dxfId="11156" priority="1266" operator="equal">
      <formula>""</formula>
    </cfRule>
  </conditionalFormatting>
  <conditionalFormatting sqref="D3073 D3084">
    <cfRule type="cellIs" dxfId="11155" priority="1263" operator="notEqual">
      <formula>""</formula>
    </cfRule>
    <cfRule type="cellIs" dxfId="11154" priority="1264" operator="equal">
      <formula>""</formula>
    </cfRule>
  </conditionalFormatting>
  <conditionalFormatting sqref="R3083:R3084">
    <cfRule type="cellIs" dxfId="11153" priority="1261" operator="notEqual">
      <formula>""</formula>
    </cfRule>
    <cfRule type="cellIs" dxfId="11152" priority="1262" operator="equal">
      <formula>""</formula>
    </cfRule>
  </conditionalFormatting>
  <conditionalFormatting sqref="O3079:O3082">
    <cfRule type="cellIs" dxfId="11151" priority="1259" operator="notEqual">
      <formula>""</formula>
    </cfRule>
    <cfRule type="cellIs" dxfId="11150" priority="1260" operator="equal">
      <formula>""</formula>
    </cfRule>
  </conditionalFormatting>
  <conditionalFormatting sqref="L3079:L3083">
    <cfRule type="cellIs" dxfId="11149" priority="1257" operator="notEqual">
      <formula>""</formula>
    </cfRule>
    <cfRule type="cellIs" dxfId="11148" priority="1258" operator="equal">
      <formula>""</formula>
    </cfRule>
  </conditionalFormatting>
  <conditionalFormatting sqref="D3074:D3075">
    <cfRule type="cellIs" dxfId="11147" priority="1255" operator="notEqual">
      <formula>""</formula>
    </cfRule>
    <cfRule type="cellIs" dxfId="11146" priority="1256" operator="equal">
      <formula>""</formula>
    </cfRule>
  </conditionalFormatting>
  <conditionalFormatting sqref="U3075:U3084">
    <cfRule type="cellIs" dxfId="11145" priority="1253" operator="notEqual">
      <formula>""</formula>
    </cfRule>
    <cfRule type="cellIs" dxfId="11144" priority="1254" operator="equal">
      <formula>""</formula>
    </cfRule>
  </conditionalFormatting>
  <conditionalFormatting sqref="T3075:T3084">
    <cfRule type="cellIs" dxfId="11143" priority="1251" operator="notEqual">
      <formula>""</formula>
    </cfRule>
    <cfRule type="cellIs" dxfId="11142" priority="1252" operator="equal">
      <formula>""</formula>
    </cfRule>
  </conditionalFormatting>
  <conditionalFormatting sqref="S3081:S3084">
    <cfRule type="cellIs" dxfId="11141" priority="1249" operator="notEqual">
      <formula>""</formula>
    </cfRule>
    <cfRule type="cellIs" dxfId="11140" priority="1250" operator="equal">
      <formula>""</formula>
    </cfRule>
  </conditionalFormatting>
  <conditionalFormatting sqref="H3073 H3080:H3082">
    <cfRule type="cellIs" dxfId="11139" priority="1247" operator="notEqual">
      <formula>""</formula>
    </cfRule>
    <cfRule type="cellIs" dxfId="11138" priority="1248" operator="equal">
      <formula>""</formula>
    </cfRule>
  </conditionalFormatting>
  <conditionalFormatting sqref="B3083:B3084">
    <cfRule type="cellIs" dxfId="11137" priority="1245" operator="notEqual">
      <formula>""</formula>
    </cfRule>
    <cfRule type="cellIs" dxfId="11136" priority="1246" operator="equal">
      <formula>""</formula>
    </cfRule>
  </conditionalFormatting>
  <conditionalFormatting sqref="P3073:P3083">
    <cfRule type="cellIs" dxfId="11135" priority="1243" operator="notEqual">
      <formula>""</formula>
    </cfRule>
    <cfRule type="cellIs" dxfId="11134" priority="1244" operator="equal">
      <formula>""</formula>
    </cfRule>
  </conditionalFormatting>
  <conditionalFormatting sqref="R3076:R3082">
    <cfRule type="cellIs" dxfId="11133" priority="1241" operator="notEqual">
      <formula>""</formula>
    </cfRule>
    <cfRule type="cellIs" dxfId="11132" priority="1242" operator="equal">
      <formula>""</formula>
    </cfRule>
  </conditionalFormatting>
  <conditionalFormatting sqref="I3079">
    <cfRule type="cellIs" dxfId="11131" priority="1239" operator="notEqual">
      <formula>""</formula>
    </cfRule>
    <cfRule type="cellIs" dxfId="11130" priority="1240" operator="equal">
      <formula>""</formula>
    </cfRule>
  </conditionalFormatting>
  <conditionalFormatting sqref="G3078:G3083">
    <cfRule type="cellIs" dxfId="11129" priority="1237" operator="notEqual">
      <formula>""</formula>
    </cfRule>
    <cfRule type="cellIs" dxfId="11128" priority="1238" operator="equal">
      <formula>""</formula>
    </cfRule>
  </conditionalFormatting>
  <conditionalFormatting sqref="G3084">
    <cfRule type="cellIs" dxfId="11127" priority="1235" operator="notEqual">
      <formula>""</formula>
    </cfRule>
    <cfRule type="cellIs" dxfId="11126" priority="1236" operator="equal">
      <formula>""</formula>
    </cfRule>
  </conditionalFormatting>
  <conditionalFormatting sqref="I3075:I3078">
    <cfRule type="cellIs" dxfId="11125" priority="1233" operator="notEqual">
      <formula>""</formula>
    </cfRule>
    <cfRule type="cellIs" dxfId="11124" priority="1234" operator="equal">
      <formula>""</formula>
    </cfRule>
  </conditionalFormatting>
  <conditionalFormatting sqref="I3080:I3083">
    <cfRule type="cellIs" dxfId="11123" priority="1231" operator="notEqual">
      <formula>""</formula>
    </cfRule>
    <cfRule type="cellIs" dxfId="11122" priority="1232" operator="equal">
      <formula>""</formula>
    </cfRule>
  </conditionalFormatting>
  <conditionalFormatting sqref="F3084">
    <cfRule type="cellIs" dxfId="11121" priority="1229" operator="notEqual">
      <formula>""</formula>
    </cfRule>
    <cfRule type="cellIs" dxfId="11120" priority="1230" operator="equal">
      <formula>""</formula>
    </cfRule>
  </conditionalFormatting>
  <conditionalFormatting sqref="J3081">
    <cfRule type="cellIs" dxfId="11119" priority="1227" operator="notEqual">
      <formula>""</formula>
    </cfRule>
    <cfRule type="cellIs" dxfId="11118" priority="1228" operator="equal">
      <formula>""</formula>
    </cfRule>
  </conditionalFormatting>
  <conditionalFormatting sqref="E3078:E3084">
    <cfRule type="cellIs" dxfId="11117" priority="1225" operator="notEqual">
      <formula>""</formula>
    </cfRule>
    <cfRule type="cellIs" dxfId="11116" priority="1226" operator="equal">
      <formula>""</formula>
    </cfRule>
  </conditionalFormatting>
  <conditionalFormatting sqref="F3079:F3083">
    <cfRule type="cellIs" dxfId="11115" priority="1223" operator="notEqual">
      <formula>""</formula>
    </cfRule>
    <cfRule type="cellIs" dxfId="11114" priority="1224" operator="equal">
      <formula>""</formula>
    </cfRule>
  </conditionalFormatting>
  <conditionalFormatting sqref="D3082:D3083">
    <cfRule type="cellIs" dxfId="11113" priority="1221" operator="notEqual">
      <formula>""</formula>
    </cfRule>
    <cfRule type="cellIs" dxfId="11112" priority="1222" operator="equal">
      <formula>""</formula>
    </cfRule>
  </conditionalFormatting>
  <conditionalFormatting sqref="O3073:O3078">
    <cfRule type="cellIs" dxfId="11111" priority="1219" operator="notEqual">
      <formula>""</formula>
    </cfRule>
    <cfRule type="cellIs" dxfId="11110" priority="1220" operator="equal">
      <formula>""</formula>
    </cfRule>
  </conditionalFormatting>
  <conditionalFormatting sqref="H3074">
    <cfRule type="cellIs" dxfId="11109" priority="1217" operator="notEqual">
      <formula>""</formula>
    </cfRule>
    <cfRule type="cellIs" dxfId="11108" priority="1218" operator="equal">
      <formula>""</formula>
    </cfRule>
  </conditionalFormatting>
  <conditionalFormatting sqref="H3075:H3079">
    <cfRule type="cellIs" dxfId="11107" priority="1215" operator="notEqual">
      <formula>""</formula>
    </cfRule>
    <cfRule type="cellIs" dxfId="11106" priority="1216" operator="equal">
      <formula>""</formula>
    </cfRule>
  </conditionalFormatting>
  <conditionalFormatting sqref="L3073:L3078">
    <cfRule type="cellIs" dxfId="11105" priority="1213" operator="notEqual">
      <formula>""</formula>
    </cfRule>
    <cfRule type="cellIs" dxfId="11104" priority="1214" operator="equal">
      <formula>""</formula>
    </cfRule>
  </conditionalFormatting>
  <conditionalFormatting sqref="F3073:F3078">
    <cfRule type="cellIs" dxfId="11103" priority="1211" operator="notEqual">
      <formula>""</formula>
    </cfRule>
    <cfRule type="cellIs" dxfId="11102" priority="1212" operator="equal">
      <formula>""</formula>
    </cfRule>
  </conditionalFormatting>
  <conditionalFormatting sqref="M3073:M3083">
    <cfRule type="cellIs" dxfId="11101" priority="1209" operator="notEqual">
      <formula>""</formula>
    </cfRule>
    <cfRule type="cellIs" dxfId="11100" priority="1210" operator="equal">
      <formula>""</formula>
    </cfRule>
  </conditionalFormatting>
  <conditionalFormatting sqref="D3076:D3081">
    <cfRule type="cellIs" dxfId="11099" priority="1207" operator="notEqual">
      <formula>""</formula>
    </cfRule>
    <cfRule type="cellIs" dxfId="11098" priority="1208" operator="equal">
      <formula>""</formula>
    </cfRule>
  </conditionalFormatting>
  <conditionalFormatting sqref="Q3088:U3089 H3099:I3099 R3090 K3098 K3099:M3099 J3097:J3099 H3098 S3090:S3095 O3099:P3099 O3098 N3088:N3099 Q3090:Q3099">
    <cfRule type="cellIs" dxfId="11097" priority="1205" operator="notEqual">
      <formula>""</formula>
    </cfRule>
    <cfRule type="cellIs" dxfId="11096" priority="1206" operator="equal">
      <formula>""</formula>
    </cfRule>
  </conditionalFormatting>
  <conditionalFormatting sqref="B3088:C3097 I3088:J3089 C3098:C3099 E3088:E3092 G3088:G3092 J3090:J3095">
    <cfRule type="cellIs" dxfId="11095" priority="1203" operator="notEqual">
      <formula>""</formula>
    </cfRule>
    <cfRule type="cellIs" dxfId="11094" priority="1204" operator="equal">
      <formula>""</formula>
    </cfRule>
  </conditionalFormatting>
  <conditionalFormatting sqref="K3088:K3097">
    <cfRule type="cellIs" dxfId="11093" priority="1201" operator="notEqual">
      <formula>""</formula>
    </cfRule>
    <cfRule type="cellIs" dxfId="11092" priority="1202" operator="equal">
      <formula>""</formula>
    </cfRule>
  </conditionalFormatting>
  <conditionalFormatting sqref="D3088 D3099">
    <cfRule type="cellIs" dxfId="11091" priority="1199" operator="notEqual">
      <formula>""</formula>
    </cfRule>
    <cfRule type="cellIs" dxfId="11090" priority="1200" operator="equal">
      <formula>""</formula>
    </cfRule>
  </conditionalFormatting>
  <conditionalFormatting sqref="R3098:R3099">
    <cfRule type="cellIs" dxfId="11089" priority="1197" operator="notEqual">
      <formula>""</formula>
    </cfRule>
    <cfRule type="cellIs" dxfId="11088" priority="1198" operator="equal">
      <formula>""</formula>
    </cfRule>
  </conditionalFormatting>
  <conditionalFormatting sqref="O3094:O3097">
    <cfRule type="cellIs" dxfId="11087" priority="1195" operator="notEqual">
      <formula>""</formula>
    </cfRule>
    <cfRule type="cellIs" dxfId="11086" priority="1196" operator="equal">
      <formula>""</formula>
    </cfRule>
  </conditionalFormatting>
  <conditionalFormatting sqref="L3094:L3098">
    <cfRule type="cellIs" dxfId="11085" priority="1193" operator="notEqual">
      <formula>""</formula>
    </cfRule>
    <cfRule type="cellIs" dxfId="11084" priority="1194" operator="equal">
      <formula>""</formula>
    </cfRule>
  </conditionalFormatting>
  <conditionalFormatting sqref="D3089:D3090">
    <cfRule type="cellIs" dxfId="11083" priority="1191" operator="notEqual">
      <formula>""</formula>
    </cfRule>
    <cfRule type="cellIs" dxfId="11082" priority="1192" operator="equal">
      <formula>""</formula>
    </cfRule>
  </conditionalFormatting>
  <conditionalFormatting sqref="U3090:U3099">
    <cfRule type="cellIs" dxfId="11081" priority="1189" operator="notEqual">
      <formula>""</formula>
    </cfRule>
    <cfRule type="cellIs" dxfId="11080" priority="1190" operator="equal">
      <formula>""</formula>
    </cfRule>
  </conditionalFormatting>
  <conditionalFormatting sqref="T3090:T3099">
    <cfRule type="cellIs" dxfId="11079" priority="1187" operator="notEqual">
      <formula>""</formula>
    </cfRule>
    <cfRule type="cellIs" dxfId="11078" priority="1188" operator="equal">
      <formula>""</formula>
    </cfRule>
  </conditionalFormatting>
  <conditionalFormatting sqref="S3096:S3099">
    <cfRule type="cellIs" dxfId="11077" priority="1185" operator="notEqual">
      <formula>""</formula>
    </cfRule>
    <cfRule type="cellIs" dxfId="11076" priority="1186" operator="equal">
      <formula>""</formula>
    </cfRule>
  </conditionalFormatting>
  <conditionalFormatting sqref="H3088 H3095:H3097">
    <cfRule type="cellIs" dxfId="11075" priority="1183" operator="notEqual">
      <formula>""</formula>
    </cfRule>
    <cfRule type="cellIs" dxfId="11074" priority="1184" operator="equal">
      <formula>""</formula>
    </cfRule>
  </conditionalFormatting>
  <conditionalFormatting sqref="B3098:B3099">
    <cfRule type="cellIs" dxfId="11073" priority="1181" operator="notEqual">
      <formula>""</formula>
    </cfRule>
    <cfRule type="cellIs" dxfId="11072" priority="1182" operator="equal">
      <formula>""</formula>
    </cfRule>
  </conditionalFormatting>
  <conditionalFormatting sqref="P3088:P3098">
    <cfRule type="cellIs" dxfId="11071" priority="1179" operator="notEqual">
      <formula>""</formula>
    </cfRule>
    <cfRule type="cellIs" dxfId="11070" priority="1180" operator="equal">
      <formula>""</formula>
    </cfRule>
  </conditionalFormatting>
  <conditionalFormatting sqref="R3091:R3097">
    <cfRule type="cellIs" dxfId="11069" priority="1177" operator="notEqual">
      <formula>""</formula>
    </cfRule>
    <cfRule type="cellIs" dxfId="11068" priority="1178" operator="equal">
      <formula>""</formula>
    </cfRule>
  </conditionalFormatting>
  <conditionalFormatting sqref="I3094">
    <cfRule type="cellIs" dxfId="11067" priority="1175" operator="notEqual">
      <formula>""</formula>
    </cfRule>
    <cfRule type="cellIs" dxfId="11066" priority="1176" operator="equal">
      <formula>""</formula>
    </cfRule>
  </conditionalFormatting>
  <conditionalFormatting sqref="G3093:G3098">
    <cfRule type="cellIs" dxfId="11065" priority="1173" operator="notEqual">
      <formula>""</formula>
    </cfRule>
    <cfRule type="cellIs" dxfId="11064" priority="1174" operator="equal">
      <formula>""</formula>
    </cfRule>
  </conditionalFormatting>
  <conditionalFormatting sqref="G3099">
    <cfRule type="cellIs" dxfId="11063" priority="1171" operator="notEqual">
      <formula>""</formula>
    </cfRule>
    <cfRule type="cellIs" dxfId="11062" priority="1172" operator="equal">
      <formula>""</formula>
    </cfRule>
  </conditionalFormatting>
  <conditionalFormatting sqref="I3090:I3093">
    <cfRule type="cellIs" dxfId="11061" priority="1169" operator="notEqual">
      <formula>""</formula>
    </cfRule>
    <cfRule type="cellIs" dxfId="11060" priority="1170" operator="equal">
      <formula>""</formula>
    </cfRule>
  </conditionalFormatting>
  <conditionalFormatting sqref="I3095:I3098">
    <cfRule type="cellIs" dxfId="11059" priority="1167" operator="notEqual">
      <formula>""</formula>
    </cfRule>
    <cfRule type="cellIs" dxfId="11058" priority="1168" operator="equal">
      <formula>""</formula>
    </cfRule>
  </conditionalFormatting>
  <conditionalFormatting sqref="F3099">
    <cfRule type="cellIs" dxfId="11057" priority="1165" operator="notEqual">
      <formula>""</formula>
    </cfRule>
    <cfRule type="cellIs" dxfId="11056" priority="1166" operator="equal">
      <formula>""</formula>
    </cfRule>
  </conditionalFormatting>
  <conditionalFormatting sqref="J3096">
    <cfRule type="cellIs" dxfId="11055" priority="1163" operator="notEqual">
      <formula>""</formula>
    </cfRule>
    <cfRule type="cellIs" dxfId="11054" priority="1164" operator="equal">
      <formula>""</formula>
    </cfRule>
  </conditionalFormatting>
  <conditionalFormatting sqref="E3093:E3099">
    <cfRule type="cellIs" dxfId="11053" priority="1161" operator="notEqual">
      <formula>""</formula>
    </cfRule>
    <cfRule type="cellIs" dxfId="11052" priority="1162" operator="equal">
      <formula>""</formula>
    </cfRule>
  </conditionalFormatting>
  <conditionalFormatting sqref="F3094:F3098">
    <cfRule type="cellIs" dxfId="11051" priority="1159" operator="notEqual">
      <formula>""</formula>
    </cfRule>
    <cfRule type="cellIs" dxfId="11050" priority="1160" operator="equal">
      <formula>""</formula>
    </cfRule>
  </conditionalFormatting>
  <conditionalFormatting sqref="D3097:D3098">
    <cfRule type="cellIs" dxfId="11049" priority="1157" operator="notEqual">
      <formula>""</formula>
    </cfRule>
    <cfRule type="cellIs" dxfId="11048" priority="1158" operator="equal">
      <formula>""</formula>
    </cfRule>
  </conditionalFormatting>
  <conditionalFormatting sqref="O3088:O3093">
    <cfRule type="cellIs" dxfId="11047" priority="1155" operator="notEqual">
      <formula>""</formula>
    </cfRule>
    <cfRule type="cellIs" dxfId="11046" priority="1156" operator="equal">
      <formula>""</formula>
    </cfRule>
  </conditionalFormatting>
  <conditionalFormatting sqref="H3089">
    <cfRule type="cellIs" dxfId="11045" priority="1153" operator="notEqual">
      <formula>""</formula>
    </cfRule>
    <cfRule type="cellIs" dxfId="11044" priority="1154" operator="equal">
      <formula>""</formula>
    </cfRule>
  </conditionalFormatting>
  <conditionalFormatting sqref="H3090:H3094">
    <cfRule type="cellIs" dxfId="11043" priority="1151" operator="notEqual">
      <formula>""</formula>
    </cfRule>
    <cfRule type="cellIs" dxfId="11042" priority="1152" operator="equal">
      <formula>""</formula>
    </cfRule>
  </conditionalFormatting>
  <conditionalFormatting sqref="L3088:L3093">
    <cfRule type="cellIs" dxfId="11041" priority="1149" operator="notEqual">
      <formula>""</formula>
    </cfRule>
    <cfRule type="cellIs" dxfId="11040" priority="1150" operator="equal">
      <formula>""</formula>
    </cfRule>
  </conditionalFormatting>
  <conditionalFormatting sqref="F3088:F3093">
    <cfRule type="cellIs" dxfId="11039" priority="1147" operator="notEqual">
      <formula>""</formula>
    </cfRule>
    <cfRule type="cellIs" dxfId="11038" priority="1148" operator="equal">
      <formula>""</formula>
    </cfRule>
  </conditionalFormatting>
  <conditionalFormatting sqref="M3088:M3098">
    <cfRule type="cellIs" dxfId="11037" priority="1145" operator="notEqual">
      <formula>""</formula>
    </cfRule>
    <cfRule type="cellIs" dxfId="11036" priority="1146" operator="equal">
      <formula>""</formula>
    </cfRule>
  </conditionalFormatting>
  <conditionalFormatting sqref="D3091:D3096">
    <cfRule type="cellIs" dxfId="11035" priority="1143" operator="notEqual">
      <formula>""</formula>
    </cfRule>
    <cfRule type="cellIs" dxfId="11034" priority="1144" operator="equal">
      <formula>""</formula>
    </cfRule>
  </conditionalFormatting>
  <conditionalFormatting sqref="Q3103:U3104 H3114:I3114 R3105 K3113 K3114:M3114 J3112:J3114 H3113 S3105:S3110 O3114:P3114 O3113 N3103:N3114 Q3105:Q3114">
    <cfRule type="cellIs" dxfId="11033" priority="1141" operator="notEqual">
      <formula>""</formula>
    </cfRule>
    <cfRule type="cellIs" dxfId="11032" priority="1142" operator="equal">
      <formula>""</formula>
    </cfRule>
  </conditionalFormatting>
  <conditionalFormatting sqref="B3103:C3112 I3103:J3104 C3113:C3114 E3103:E3107 G3103:G3107 J3105:J3110">
    <cfRule type="cellIs" dxfId="11031" priority="1139" operator="notEqual">
      <formula>""</formula>
    </cfRule>
    <cfRule type="cellIs" dxfId="11030" priority="1140" operator="equal">
      <formula>""</formula>
    </cfRule>
  </conditionalFormatting>
  <conditionalFormatting sqref="K3103:K3112">
    <cfRule type="cellIs" dxfId="11029" priority="1137" operator="notEqual">
      <formula>""</formula>
    </cfRule>
    <cfRule type="cellIs" dxfId="11028" priority="1138" operator="equal">
      <formula>""</formula>
    </cfRule>
  </conditionalFormatting>
  <conditionalFormatting sqref="D3103 D3114">
    <cfRule type="cellIs" dxfId="11027" priority="1135" operator="notEqual">
      <formula>""</formula>
    </cfRule>
    <cfRule type="cellIs" dxfId="11026" priority="1136" operator="equal">
      <formula>""</formula>
    </cfRule>
  </conditionalFormatting>
  <conditionalFormatting sqref="R3113:R3114">
    <cfRule type="cellIs" dxfId="11025" priority="1133" operator="notEqual">
      <formula>""</formula>
    </cfRule>
    <cfRule type="cellIs" dxfId="11024" priority="1134" operator="equal">
      <formula>""</formula>
    </cfRule>
  </conditionalFormatting>
  <conditionalFormatting sqref="O3109:O3112">
    <cfRule type="cellIs" dxfId="11023" priority="1131" operator="notEqual">
      <formula>""</formula>
    </cfRule>
    <cfRule type="cellIs" dxfId="11022" priority="1132" operator="equal">
      <formula>""</formula>
    </cfRule>
  </conditionalFormatting>
  <conditionalFormatting sqref="L3109:L3113">
    <cfRule type="cellIs" dxfId="11021" priority="1129" operator="notEqual">
      <formula>""</formula>
    </cfRule>
    <cfRule type="cellIs" dxfId="11020" priority="1130" operator="equal">
      <formula>""</formula>
    </cfRule>
  </conditionalFormatting>
  <conditionalFormatting sqref="D3104:D3105">
    <cfRule type="cellIs" dxfId="11019" priority="1127" operator="notEqual">
      <formula>""</formula>
    </cfRule>
    <cfRule type="cellIs" dxfId="11018" priority="1128" operator="equal">
      <formula>""</formula>
    </cfRule>
  </conditionalFormatting>
  <conditionalFormatting sqref="U3105:U3114">
    <cfRule type="cellIs" dxfId="11017" priority="1125" operator="notEqual">
      <formula>""</formula>
    </cfRule>
    <cfRule type="cellIs" dxfId="11016" priority="1126" operator="equal">
      <formula>""</formula>
    </cfRule>
  </conditionalFormatting>
  <conditionalFormatting sqref="T3105:T3114">
    <cfRule type="cellIs" dxfId="11015" priority="1123" operator="notEqual">
      <formula>""</formula>
    </cfRule>
    <cfRule type="cellIs" dxfId="11014" priority="1124" operator="equal">
      <formula>""</formula>
    </cfRule>
  </conditionalFormatting>
  <conditionalFormatting sqref="S3111:S3114">
    <cfRule type="cellIs" dxfId="11013" priority="1121" operator="notEqual">
      <formula>""</formula>
    </cfRule>
    <cfRule type="cellIs" dxfId="11012" priority="1122" operator="equal">
      <formula>""</formula>
    </cfRule>
  </conditionalFormatting>
  <conditionalFormatting sqref="H3103 H3110:H3112">
    <cfRule type="cellIs" dxfId="11011" priority="1119" operator="notEqual">
      <formula>""</formula>
    </cfRule>
    <cfRule type="cellIs" dxfId="11010" priority="1120" operator="equal">
      <formula>""</formula>
    </cfRule>
  </conditionalFormatting>
  <conditionalFormatting sqref="B3113:B3114">
    <cfRule type="cellIs" dxfId="11009" priority="1117" operator="notEqual">
      <formula>""</formula>
    </cfRule>
    <cfRule type="cellIs" dxfId="11008" priority="1118" operator="equal">
      <formula>""</formula>
    </cfRule>
  </conditionalFormatting>
  <conditionalFormatting sqref="P3103:P3113">
    <cfRule type="cellIs" dxfId="11007" priority="1115" operator="notEqual">
      <formula>""</formula>
    </cfRule>
    <cfRule type="cellIs" dxfId="11006" priority="1116" operator="equal">
      <formula>""</formula>
    </cfRule>
  </conditionalFormatting>
  <conditionalFormatting sqref="R3106:R3112">
    <cfRule type="cellIs" dxfId="11005" priority="1113" operator="notEqual">
      <formula>""</formula>
    </cfRule>
    <cfRule type="cellIs" dxfId="11004" priority="1114" operator="equal">
      <formula>""</formula>
    </cfRule>
  </conditionalFormatting>
  <conditionalFormatting sqref="I3109">
    <cfRule type="cellIs" dxfId="11003" priority="1111" operator="notEqual">
      <formula>""</formula>
    </cfRule>
    <cfRule type="cellIs" dxfId="11002" priority="1112" operator="equal">
      <formula>""</formula>
    </cfRule>
  </conditionalFormatting>
  <conditionalFormatting sqref="G3108:G3113">
    <cfRule type="cellIs" dxfId="11001" priority="1109" operator="notEqual">
      <formula>""</formula>
    </cfRule>
    <cfRule type="cellIs" dxfId="11000" priority="1110" operator="equal">
      <formula>""</formula>
    </cfRule>
  </conditionalFormatting>
  <conditionalFormatting sqref="G3114">
    <cfRule type="cellIs" dxfId="10999" priority="1107" operator="notEqual">
      <formula>""</formula>
    </cfRule>
    <cfRule type="cellIs" dxfId="10998" priority="1108" operator="equal">
      <formula>""</formula>
    </cfRule>
  </conditionalFormatting>
  <conditionalFormatting sqref="I3105:I3108">
    <cfRule type="cellIs" dxfId="10997" priority="1105" operator="notEqual">
      <formula>""</formula>
    </cfRule>
    <cfRule type="cellIs" dxfId="10996" priority="1106" operator="equal">
      <formula>""</formula>
    </cfRule>
  </conditionalFormatting>
  <conditionalFormatting sqref="I3110:I3113">
    <cfRule type="cellIs" dxfId="10995" priority="1103" operator="notEqual">
      <formula>""</formula>
    </cfRule>
    <cfRule type="cellIs" dxfId="10994" priority="1104" operator="equal">
      <formula>""</formula>
    </cfRule>
  </conditionalFormatting>
  <conditionalFormatting sqref="F3114">
    <cfRule type="cellIs" dxfId="10993" priority="1101" operator="notEqual">
      <formula>""</formula>
    </cfRule>
    <cfRule type="cellIs" dxfId="10992" priority="1102" operator="equal">
      <formula>""</formula>
    </cfRule>
  </conditionalFormatting>
  <conditionalFormatting sqref="J3111">
    <cfRule type="cellIs" dxfId="10991" priority="1099" operator="notEqual">
      <formula>""</formula>
    </cfRule>
    <cfRule type="cellIs" dxfId="10990" priority="1100" operator="equal">
      <formula>""</formula>
    </cfRule>
  </conditionalFormatting>
  <conditionalFormatting sqref="E3108:E3114">
    <cfRule type="cellIs" dxfId="10989" priority="1097" operator="notEqual">
      <formula>""</formula>
    </cfRule>
    <cfRule type="cellIs" dxfId="10988" priority="1098" operator="equal">
      <formula>""</formula>
    </cfRule>
  </conditionalFormatting>
  <conditionalFormatting sqref="F3109:F3113">
    <cfRule type="cellIs" dxfId="10987" priority="1095" operator="notEqual">
      <formula>""</formula>
    </cfRule>
    <cfRule type="cellIs" dxfId="10986" priority="1096" operator="equal">
      <formula>""</formula>
    </cfRule>
  </conditionalFormatting>
  <conditionalFormatting sqref="D3112:D3113">
    <cfRule type="cellIs" dxfId="10985" priority="1093" operator="notEqual">
      <formula>""</formula>
    </cfRule>
    <cfRule type="cellIs" dxfId="10984" priority="1094" operator="equal">
      <formula>""</formula>
    </cfRule>
  </conditionalFormatting>
  <conditionalFormatting sqref="O3103:O3108">
    <cfRule type="cellIs" dxfId="10983" priority="1091" operator="notEqual">
      <formula>""</formula>
    </cfRule>
    <cfRule type="cellIs" dxfId="10982" priority="1092" operator="equal">
      <formula>""</formula>
    </cfRule>
  </conditionalFormatting>
  <conditionalFormatting sqref="H3104">
    <cfRule type="cellIs" dxfId="10981" priority="1089" operator="notEqual">
      <formula>""</formula>
    </cfRule>
    <cfRule type="cellIs" dxfId="10980" priority="1090" operator="equal">
      <formula>""</formula>
    </cfRule>
  </conditionalFormatting>
  <conditionalFormatting sqref="H3105:H3109">
    <cfRule type="cellIs" dxfId="10979" priority="1087" operator="notEqual">
      <formula>""</formula>
    </cfRule>
    <cfRule type="cellIs" dxfId="10978" priority="1088" operator="equal">
      <formula>""</formula>
    </cfRule>
  </conditionalFormatting>
  <conditionalFormatting sqref="L3103:L3108">
    <cfRule type="cellIs" dxfId="10977" priority="1085" operator="notEqual">
      <formula>""</formula>
    </cfRule>
    <cfRule type="cellIs" dxfId="10976" priority="1086" operator="equal">
      <formula>""</formula>
    </cfRule>
  </conditionalFormatting>
  <conditionalFormatting sqref="F3103:F3108">
    <cfRule type="cellIs" dxfId="10975" priority="1083" operator="notEqual">
      <formula>""</formula>
    </cfRule>
    <cfRule type="cellIs" dxfId="10974" priority="1084" operator="equal">
      <formula>""</formula>
    </cfRule>
  </conditionalFormatting>
  <conditionalFormatting sqref="M3103:M3113">
    <cfRule type="cellIs" dxfId="10973" priority="1081" operator="notEqual">
      <formula>""</formula>
    </cfRule>
    <cfRule type="cellIs" dxfId="10972" priority="1082" operator="equal">
      <formula>""</formula>
    </cfRule>
  </conditionalFormatting>
  <conditionalFormatting sqref="D3106:D3111">
    <cfRule type="cellIs" dxfId="10971" priority="1079" operator="notEqual">
      <formula>""</formula>
    </cfRule>
    <cfRule type="cellIs" dxfId="10970" priority="1080" operator="equal">
      <formula>""</formula>
    </cfRule>
  </conditionalFormatting>
  <conditionalFormatting sqref="Q3118:U3119 H3129:I3129 R3120 K3128 K3129:M3129 J3127:J3129 H3128 S3120:S3125 O3129:P3129 O3128 N3118:N3129 Q3120:Q3129">
    <cfRule type="cellIs" dxfId="10969" priority="1077" operator="notEqual">
      <formula>""</formula>
    </cfRule>
    <cfRule type="cellIs" dxfId="10968" priority="1078" operator="equal">
      <formula>""</formula>
    </cfRule>
  </conditionalFormatting>
  <conditionalFormatting sqref="B3118:C3127 I3118:J3119 C3128:C3129 E3118:E3122 G3118:G3122 J3120:J3125">
    <cfRule type="cellIs" dxfId="10967" priority="1075" operator="notEqual">
      <formula>""</formula>
    </cfRule>
    <cfRule type="cellIs" dxfId="10966" priority="1076" operator="equal">
      <formula>""</formula>
    </cfRule>
  </conditionalFormatting>
  <conditionalFormatting sqref="K3118:K3127">
    <cfRule type="cellIs" dxfId="10965" priority="1073" operator="notEqual">
      <formula>""</formula>
    </cfRule>
    <cfRule type="cellIs" dxfId="10964" priority="1074" operator="equal">
      <formula>""</formula>
    </cfRule>
  </conditionalFormatting>
  <conditionalFormatting sqref="D3118 D3129">
    <cfRule type="cellIs" dxfId="10963" priority="1071" operator="notEqual">
      <formula>""</formula>
    </cfRule>
    <cfRule type="cellIs" dxfId="10962" priority="1072" operator="equal">
      <formula>""</formula>
    </cfRule>
  </conditionalFormatting>
  <conditionalFormatting sqref="R3128:R3129">
    <cfRule type="cellIs" dxfId="10961" priority="1069" operator="notEqual">
      <formula>""</formula>
    </cfRule>
    <cfRule type="cellIs" dxfId="10960" priority="1070" operator="equal">
      <formula>""</formula>
    </cfRule>
  </conditionalFormatting>
  <conditionalFormatting sqref="O3124:O3127">
    <cfRule type="cellIs" dxfId="10959" priority="1067" operator="notEqual">
      <formula>""</formula>
    </cfRule>
    <cfRule type="cellIs" dxfId="10958" priority="1068" operator="equal">
      <formula>""</formula>
    </cfRule>
  </conditionalFormatting>
  <conditionalFormatting sqref="L3124:L3128">
    <cfRule type="cellIs" dxfId="10957" priority="1065" operator="notEqual">
      <formula>""</formula>
    </cfRule>
    <cfRule type="cellIs" dxfId="10956" priority="1066" operator="equal">
      <formula>""</formula>
    </cfRule>
  </conditionalFormatting>
  <conditionalFormatting sqref="D3119:D3120">
    <cfRule type="cellIs" dxfId="10955" priority="1063" operator="notEqual">
      <formula>""</formula>
    </cfRule>
    <cfRule type="cellIs" dxfId="10954" priority="1064" operator="equal">
      <formula>""</formula>
    </cfRule>
  </conditionalFormatting>
  <conditionalFormatting sqref="U3120:U3129">
    <cfRule type="cellIs" dxfId="10953" priority="1061" operator="notEqual">
      <formula>""</formula>
    </cfRule>
    <cfRule type="cellIs" dxfId="10952" priority="1062" operator="equal">
      <formula>""</formula>
    </cfRule>
  </conditionalFormatting>
  <conditionalFormatting sqref="T3120:T3129">
    <cfRule type="cellIs" dxfId="10951" priority="1059" operator="notEqual">
      <formula>""</formula>
    </cfRule>
    <cfRule type="cellIs" dxfId="10950" priority="1060" operator="equal">
      <formula>""</formula>
    </cfRule>
  </conditionalFormatting>
  <conditionalFormatting sqref="S3126:S3129">
    <cfRule type="cellIs" dxfId="10949" priority="1057" operator="notEqual">
      <formula>""</formula>
    </cfRule>
    <cfRule type="cellIs" dxfId="10948" priority="1058" operator="equal">
      <formula>""</formula>
    </cfRule>
  </conditionalFormatting>
  <conditionalFormatting sqref="H3118 H3125:H3127">
    <cfRule type="cellIs" dxfId="10947" priority="1055" operator="notEqual">
      <formula>""</formula>
    </cfRule>
    <cfRule type="cellIs" dxfId="10946" priority="1056" operator="equal">
      <formula>""</formula>
    </cfRule>
  </conditionalFormatting>
  <conditionalFormatting sqref="B3128:B3129">
    <cfRule type="cellIs" dxfId="10945" priority="1053" operator="notEqual">
      <formula>""</formula>
    </cfRule>
    <cfRule type="cellIs" dxfId="10944" priority="1054" operator="equal">
      <formula>""</formula>
    </cfRule>
  </conditionalFormatting>
  <conditionalFormatting sqref="P3118:P3128">
    <cfRule type="cellIs" dxfId="10943" priority="1051" operator="notEqual">
      <formula>""</formula>
    </cfRule>
    <cfRule type="cellIs" dxfId="10942" priority="1052" operator="equal">
      <formula>""</formula>
    </cfRule>
  </conditionalFormatting>
  <conditionalFormatting sqref="R3121:R3127">
    <cfRule type="cellIs" dxfId="10941" priority="1049" operator="notEqual">
      <formula>""</formula>
    </cfRule>
    <cfRule type="cellIs" dxfId="10940" priority="1050" operator="equal">
      <formula>""</formula>
    </cfRule>
  </conditionalFormatting>
  <conditionalFormatting sqref="I3124">
    <cfRule type="cellIs" dxfId="10939" priority="1047" operator="notEqual">
      <formula>""</formula>
    </cfRule>
    <cfRule type="cellIs" dxfId="10938" priority="1048" operator="equal">
      <formula>""</formula>
    </cfRule>
  </conditionalFormatting>
  <conditionalFormatting sqref="G3123:G3128">
    <cfRule type="cellIs" dxfId="10937" priority="1045" operator="notEqual">
      <formula>""</formula>
    </cfRule>
    <cfRule type="cellIs" dxfId="10936" priority="1046" operator="equal">
      <formula>""</formula>
    </cfRule>
  </conditionalFormatting>
  <conditionalFormatting sqref="G3129">
    <cfRule type="cellIs" dxfId="10935" priority="1043" operator="notEqual">
      <formula>""</formula>
    </cfRule>
    <cfRule type="cellIs" dxfId="10934" priority="1044" operator="equal">
      <formula>""</formula>
    </cfRule>
  </conditionalFormatting>
  <conditionalFormatting sqref="I3120:I3123">
    <cfRule type="cellIs" dxfId="10933" priority="1041" operator="notEqual">
      <formula>""</formula>
    </cfRule>
    <cfRule type="cellIs" dxfId="10932" priority="1042" operator="equal">
      <formula>""</formula>
    </cfRule>
  </conditionalFormatting>
  <conditionalFormatting sqref="I3125:I3128">
    <cfRule type="cellIs" dxfId="10931" priority="1039" operator="notEqual">
      <formula>""</formula>
    </cfRule>
    <cfRule type="cellIs" dxfId="10930" priority="1040" operator="equal">
      <formula>""</formula>
    </cfRule>
  </conditionalFormatting>
  <conditionalFormatting sqref="F3129">
    <cfRule type="cellIs" dxfId="10929" priority="1037" operator="notEqual">
      <formula>""</formula>
    </cfRule>
    <cfRule type="cellIs" dxfId="10928" priority="1038" operator="equal">
      <formula>""</formula>
    </cfRule>
  </conditionalFormatting>
  <conditionalFormatting sqref="J3126">
    <cfRule type="cellIs" dxfId="10927" priority="1035" operator="notEqual">
      <formula>""</formula>
    </cfRule>
    <cfRule type="cellIs" dxfId="10926" priority="1036" operator="equal">
      <formula>""</formula>
    </cfRule>
  </conditionalFormatting>
  <conditionalFormatting sqref="E3123:E3129">
    <cfRule type="cellIs" dxfId="10925" priority="1033" operator="notEqual">
      <formula>""</formula>
    </cfRule>
    <cfRule type="cellIs" dxfId="10924" priority="1034" operator="equal">
      <formula>""</formula>
    </cfRule>
  </conditionalFormatting>
  <conditionalFormatting sqref="F3124:F3128">
    <cfRule type="cellIs" dxfId="10923" priority="1031" operator="notEqual">
      <formula>""</formula>
    </cfRule>
    <cfRule type="cellIs" dxfId="10922" priority="1032" operator="equal">
      <formula>""</formula>
    </cfRule>
  </conditionalFormatting>
  <conditionalFormatting sqref="D3127:D3128">
    <cfRule type="cellIs" dxfId="10921" priority="1029" operator="notEqual">
      <formula>""</formula>
    </cfRule>
    <cfRule type="cellIs" dxfId="10920" priority="1030" operator="equal">
      <formula>""</formula>
    </cfRule>
  </conditionalFormatting>
  <conditionalFormatting sqref="O3118:O3123">
    <cfRule type="cellIs" dxfId="10919" priority="1027" operator="notEqual">
      <formula>""</formula>
    </cfRule>
    <cfRule type="cellIs" dxfId="10918" priority="1028" operator="equal">
      <formula>""</formula>
    </cfRule>
  </conditionalFormatting>
  <conditionalFormatting sqref="H3119">
    <cfRule type="cellIs" dxfId="10917" priority="1025" operator="notEqual">
      <formula>""</formula>
    </cfRule>
    <cfRule type="cellIs" dxfId="10916" priority="1026" operator="equal">
      <formula>""</formula>
    </cfRule>
  </conditionalFormatting>
  <conditionalFormatting sqref="H3120:H3124">
    <cfRule type="cellIs" dxfId="10915" priority="1023" operator="notEqual">
      <formula>""</formula>
    </cfRule>
    <cfRule type="cellIs" dxfId="10914" priority="1024" operator="equal">
      <formula>""</formula>
    </cfRule>
  </conditionalFormatting>
  <conditionalFormatting sqref="L3118:L3123">
    <cfRule type="cellIs" dxfId="10913" priority="1021" operator="notEqual">
      <formula>""</formula>
    </cfRule>
    <cfRule type="cellIs" dxfId="10912" priority="1022" operator="equal">
      <formula>""</formula>
    </cfRule>
  </conditionalFormatting>
  <conditionalFormatting sqref="F3118:F3123">
    <cfRule type="cellIs" dxfId="10911" priority="1019" operator="notEqual">
      <formula>""</formula>
    </cfRule>
    <cfRule type="cellIs" dxfId="10910" priority="1020" operator="equal">
      <formula>""</formula>
    </cfRule>
  </conditionalFormatting>
  <conditionalFormatting sqref="M3118:M3128">
    <cfRule type="cellIs" dxfId="10909" priority="1017" operator="notEqual">
      <formula>""</formula>
    </cfRule>
    <cfRule type="cellIs" dxfId="10908" priority="1018" operator="equal">
      <formula>""</formula>
    </cfRule>
  </conditionalFormatting>
  <conditionalFormatting sqref="D3121:D3126">
    <cfRule type="cellIs" dxfId="10907" priority="1015" operator="notEqual">
      <formula>""</formula>
    </cfRule>
    <cfRule type="cellIs" dxfId="10906" priority="1016" operator="equal">
      <formula>""</formula>
    </cfRule>
  </conditionalFormatting>
  <conditionalFormatting sqref="Q3133:U3134 H3144:I3144 R3135 K3143 K3144:M3144 J3142:J3144 H3143 S3135:S3140 O3144:P3144 O3143 N3133:N3144 Q3135:Q3144">
    <cfRule type="cellIs" dxfId="10905" priority="1013" operator="notEqual">
      <formula>""</formula>
    </cfRule>
    <cfRule type="cellIs" dxfId="10904" priority="1014" operator="equal">
      <formula>""</formula>
    </cfRule>
  </conditionalFormatting>
  <conditionalFormatting sqref="B3133:C3142 I3133:J3134 C3143:C3144 E3133:E3137 G3133:G3137 J3135:J3140">
    <cfRule type="cellIs" dxfId="10903" priority="1011" operator="notEqual">
      <formula>""</formula>
    </cfRule>
    <cfRule type="cellIs" dxfId="10902" priority="1012" operator="equal">
      <formula>""</formula>
    </cfRule>
  </conditionalFormatting>
  <conditionalFormatting sqref="K3133:K3142">
    <cfRule type="cellIs" dxfId="10901" priority="1009" operator="notEqual">
      <formula>""</formula>
    </cfRule>
    <cfRule type="cellIs" dxfId="10900" priority="1010" operator="equal">
      <formula>""</formula>
    </cfRule>
  </conditionalFormatting>
  <conditionalFormatting sqref="D3133 D3144">
    <cfRule type="cellIs" dxfId="10899" priority="1007" operator="notEqual">
      <formula>""</formula>
    </cfRule>
    <cfRule type="cellIs" dxfId="10898" priority="1008" operator="equal">
      <formula>""</formula>
    </cfRule>
  </conditionalFormatting>
  <conditionalFormatting sqref="R3143:R3144">
    <cfRule type="cellIs" dxfId="10897" priority="1005" operator="notEqual">
      <formula>""</formula>
    </cfRule>
    <cfRule type="cellIs" dxfId="10896" priority="1006" operator="equal">
      <formula>""</formula>
    </cfRule>
  </conditionalFormatting>
  <conditionalFormatting sqref="O3139:O3142">
    <cfRule type="cellIs" dxfId="10895" priority="1003" operator="notEqual">
      <formula>""</formula>
    </cfRule>
    <cfRule type="cellIs" dxfId="10894" priority="1004" operator="equal">
      <formula>""</formula>
    </cfRule>
  </conditionalFormatting>
  <conditionalFormatting sqref="L3139:L3143">
    <cfRule type="cellIs" dxfId="10893" priority="1001" operator="notEqual">
      <formula>""</formula>
    </cfRule>
    <cfRule type="cellIs" dxfId="10892" priority="1002" operator="equal">
      <formula>""</formula>
    </cfRule>
  </conditionalFormatting>
  <conditionalFormatting sqref="D3134:D3135">
    <cfRule type="cellIs" dxfId="10891" priority="999" operator="notEqual">
      <formula>""</formula>
    </cfRule>
    <cfRule type="cellIs" dxfId="10890" priority="1000" operator="equal">
      <formula>""</formula>
    </cfRule>
  </conditionalFormatting>
  <conditionalFormatting sqref="U3135:U3144">
    <cfRule type="cellIs" dxfId="10889" priority="997" operator="notEqual">
      <formula>""</formula>
    </cfRule>
    <cfRule type="cellIs" dxfId="10888" priority="998" operator="equal">
      <formula>""</formula>
    </cfRule>
  </conditionalFormatting>
  <conditionalFormatting sqref="T3135:T3144">
    <cfRule type="cellIs" dxfId="10887" priority="995" operator="notEqual">
      <formula>""</formula>
    </cfRule>
    <cfRule type="cellIs" dxfId="10886" priority="996" operator="equal">
      <formula>""</formula>
    </cfRule>
  </conditionalFormatting>
  <conditionalFormatting sqref="S3141:S3144">
    <cfRule type="cellIs" dxfId="10885" priority="993" operator="notEqual">
      <formula>""</formula>
    </cfRule>
    <cfRule type="cellIs" dxfId="10884" priority="994" operator="equal">
      <formula>""</formula>
    </cfRule>
  </conditionalFormatting>
  <conditionalFormatting sqref="H3133 H3140:H3142">
    <cfRule type="cellIs" dxfId="10883" priority="991" operator="notEqual">
      <formula>""</formula>
    </cfRule>
    <cfRule type="cellIs" dxfId="10882" priority="992" operator="equal">
      <formula>""</formula>
    </cfRule>
  </conditionalFormatting>
  <conditionalFormatting sqref="B3143:B3144">
    <cfRule type="cellIs" dxfId="10881" priority="989" operator="notEqual">
      <formula>""</formula>
    </cfRule>
    <cfRule type="cellIs" dxfId="10880" priority="990" operator="equal">
      <formula>""</formula>
    </cfRule>
  </conditionalFormatting>
  <conditionalFormatting sqref="P3133:P3143">
    <cfRule type="cellIs" dxfId="10879" priority="987" operator="notEqual">
      <formula>""</formula>
    </cfRule>
    <cfRule type="cellIs" dxfId="10878" priority="988" operator="equal">
      <formula>""</formula>
    </cfRule>
  </conditionalFormatting>
  <conditionalFormatting sqref="R3136:R3142">
    <cfRule type="cellIs" dxfId="10877" priority="985" operator="notEqual">
      <formula>""</formula>
    </cfRule>
    <cfRule type="cellIs" dxfId="10876" priority="986" operator="equal">
      <formula>""</formula>
    </cfRule>
  </conditionalFormatting>
  <conditionalFormatting sqref="I3139">
    <cfRule type="cellIs" dxfId="10875" priority="983" operator="notEqual">
      <formula>""</formula>
    </cfRule>
    <cfRule type="cellIs" dxfId="10874" priority="984" operator="equal">
      <formula>""</formula>
    </cfRule>
  </conditionalFormatting>
  <conditionalFormatting sqref="G3138:G3143">
    <cfRule type="cellIs" dxfId="10873" priority="981" operator="notEqual">
      <formula>""</formula>
    </cfRule>
    <cfRule type="cellIs" dxfId="10872" priority="982" operator="equal">
      <formula>""</formula>
    </cfRule>
  </conditionalFormatting>
  <conditionalFormatting sqref="G3144">
    <cfRule type="cellIs" dxfId="10871" priority="979" operator="notEqual">
      <formula>""</formula>
    </cfRule>
    <cfRule type="cellIs" dxfId="10870" priority="980" operator="equal">
      <formula>""</formula>
    </cfRule>
  </conditionalFormatting>
  <conditionalFormatting sqref="I3135:I3138">
    <cfRule type="cellIs" dxfId="10869" priority="977" operator="notEqual">
      <formula>""</formula>
    </cfRule>
    <cfRule type="cellIs" dxfId="10868" priority="978" operator="equal">
      <formula>""</formula>
    </cfRule>
  </conditionalFormatting>
  <conditionalFormatting sqref="I3140:I3143">
    <cfRule type="cellIs" dxfId="10867" priority="975" operator="notEqual">
      <formula>""</formula>
    </cfRule>
    <cfRule type="cellIs" dxfId="10866" priority="976" operator="equal">
      <formula>""</formula>
    </cfRule>
  </conditionalFormatting>
  <conditionalFormatting sqref="F3144">
    <cfRule type="cellIs" dxfId="10865" priority="973" operator="notEqual">
      <formula>""</formula>
    </cfRule>
    <cfRule type="cellIs" dxfId="10864" priority="974" operator="equal">
      <formula>""</formula>
    </cfRule>
  </conditionalFormatting>
  <conditionalFormatting sqref="J3141">
    <cfRule type="cellIs" dxfId="10863" priority="971" operator="notEqual">
      <formula>""</formula>
    </cfRule>
    <cfRule type="cellIs" dxfId="10862" priority="972" operator="equal">
      <formula>""</formula>
    </cfRule>
  </conditionalFormatting>
  <conditionalFormatting sqref="E3138:E3144">
    <cfRule type="cellIs" dxfId="10861" priority="969" operator="notEqual">
      <formula>""</formula>
    </cfRule>
    <cfRule type="cellIs" dxfId="10860" priority="970" operator="equal">
      <formula>""</formula>
    </cfRule>
  </conditionalFormatting>
  <conditionalFormatting sqref="F3139:F3143">
    <cfRule type="cellIs" dxfId="10859" priority="967" operator="notEqual">
      <formula>""</formula>
    </cfRule>
    <cfRule type="cellIs" dxfId="10858" priority="968" operator="equal">
      <formula>""</formula>
    </cfRule>
  </conditionalFormatting>
  <conditionalFormatting sqref="D3142:D3143">
    <cfRule type="cellIs" dxfId="10857" priority="965" operator="notEqual">
      <formula>""</formula>
    </cfRule>
    <cfRule type="cellIs" dxfId="10856" priority="966" operator="equal">
      <formula>""</formula>
    </cfRule>
  </conditionalFormatting>
  <conditionalFormatting sqref="O3133:O3138">
    <cfRule type="cellIs" dxfId="10855" priority="963" operator="notEqual">
      <formula>""</formula>
    </cfRule>
    <cfRule type="cellIs" dxfId="10854" priority="964" operator="equal">
      <formula>""</formula>
    </cfRule>
  </conditionalFormatting>
  <conditionalFormatting sqref="H3134">
    <cfRule type="cellIs" dxfId="10853" priority="961" operator="notEqual">
      <formula>""</formula>
    </cfRule>
    <cfRule type="cellIs" dxfId="10852" priority="962" operator="equal">
      <formula>""</formula>
    </cfRule>
  </conditionalFormatting>
  <conditionalFormatting sqref="H3135:H3139">
    <cfRule type="cellIs" dxfId="10851" priority="959" operator="notEqual">
      <formula>""</formula>
    </cfRule>
    <cfRule type="cellIs" dxfId="10850" priority="960" operator="equal">
      <formula>""</formula>
    </cfRule>
  </conditionalFormatting>
  <conditionalFormatting sqref="L3133:L3138">
    <cfRule type="cellIs" dxfId="10849" priority="957" operator="notEqual">
      <formula>""</formula>
    </cfRule>
    <cfRule type="cellIs" dxfId="10848" priority="958" operator="equal">
      <formula>""</formula>
    </cfRule>
  </conditionalFormatting>
  <conditionalFormatting sqref="F3133:F3138">
    <cfRule type="cellIs" dxfId="10847" priority="955" operator="notEqual">
      <formula>""</formula>
    </cfRule>
    <cfRule type="cellIs" dxfId="10846" priority="956" operator="equal">
      <formula>""</formula>
    </cfRule>
  </conditionalFormatting>
  <conditionalFormatting sqref="M3133:M3143">
    <cfRule type="cellIs" dxfId="10845" priority="953" operator="notEqual">
      <formula>""</formula>
    </cfRule>
    <cfRule type="cellIs" dxfId="10844" priority="954" operator="equal">
      <formula>""</formula>
    </cfRule>
  </conditionalFormatting>
  <conditionalFormatting sqref="D3136:D3141">
    <cfRule type="cellIs" dxfId="10843" priority="951" operator="notEqual">
      <formula>""</formula>
    </cfRule>
    <cfRule type="cellIs" dxfId="10842" priority="952" operator="equal">
      <formula>""</formula>
    </cfRule>
  </conditionalFormatting>
  <conditionalFormatting sqref="Q3148:U3149 H3159:I3159 R3150 K3158 K3159:M3159 J3157:J3159 H3158 S3150:S3155 O3159:P3159 O3158 N3148:N3159 Q3150:Q3159">
    <cfRule type="cellIs" dxfId="10841" priority="949" operator="notEqual">
      <formula>""</formula>
    </cfRule>
    <cfRule type="cellIs" dxfId="10840" priority="950" operator="equal">
      <formula>""</formula>
    </cfRule>
  </conditionalFormatting>
  <conditionalFormatting sqref="B3148:C3157 I3148:J3149 C3158:C3159 E3148:E3152 G3148:G3152 J3150:J3155">
    <cfRule type="cellIs" dxfId="10839" priority="947" operator="notEqual">
      <formula>""</formula>
    </cfRule>
    <cfRule type="cellIs" dxfId="10838" priority="948" operator="equal">
      <formula>""</formula>
    </cfRule>
  </conditionalFormatting>
  <conditionalFormatting sqref="K3148:K3157">
    <cfRule type="cellIs" dxfId="10837" priority="945" operator="notEqual">
      <formula>""</formula>
    </cfRule>
    <cfRule type="cellIs" dxfId="10836" priority="946" operator="equal">
      <formula>""</formula>
    </cfRule>
  </conditionalFormatting>
  <conditionalFormatting sqref="D3148 D3159">
    <cfRule type="cellIs" dxfId="10835" priority="943" operator="notEqual">
      <formula>""</formula>
    </cfRule>
    <cfRule type="cellIs" dxfId="10834" priority="944" operator="equal">
      <formula>""</formula>
    </cfRule>
  </conditionalFormatting>
  <conditionalFormatting sqref="R3158:R3159">
    <cfRule type="cellIs" dxfId="10833" priority="941" operator="notEqual">
      <formula>""</formula>
    </cfRule>
    <cfRule type="cellIs" dxfId="10832" priority="942" operator="equal">
      <formula>""</formula>
    </cfRule>
  </conditionalFormatting>
  <conditionalFormatting sqref="O3154:O3157">
    <cfRule type="cellIs" dxfId="10831" priority="939" operator="notEqual">
      <formula>""</formula>
    </cfRule>
    <cfRule type="cellIs" dxfId="10830" priority="940" operator="equal">
      <formula>""</formula>
    </cfRule>
  </conditionalFormatting>
  <conditionalFormatting sqref="L3154:L3158">
    <cfRule type="cellIs" dxfId="10829" priority="937" operator="notEqual">
      <formula>""</formula>
    </cfRule>
    <cfRule type="cellIs" dxfId="10828" priority="938" operator="equal">
      <formula>""</formula>
    </cfRule>
  </conditionalFormatting>
  <conditionalFormatting sqref="D3149:D3150">
    <cfRule type="cellIs" dxfId="10827" priority="935" operator="notEqual">
      <formula>""</formula>
    </cfRule>
    <cfRule type="cellIs" dxfId="10826" priority="936" operator="equal">
      <formula>""</formula>
    </cfRule>
  </conditionalFormatting>
  <conditionalFormatting sqref="U3150:U3159">
    <cfRule type="cellIs" dxfId="10825" priority="933" operator="notEqual">
      <formula>""</formula>
    </cfRule>
    <cfRule type="cellIs" dxfId="10824" priority="934" operator="equal">
      <formula>""</formula>
    </cfRule>
  </conditionalFormatting>
  <conditionalFormatting sqref="T3150:T3159">
    <cfRule type="cellIs" dxfId="10823" priority="931" operator="notEqual">
      <formula>""</formula>
    </cfRule>
    <cfRule type="cellIs" dxfId="10822" priority="932" operator="equal">
      <formula>""</formula>
    </cfRule>
  </conditionalFormatting>
  <conditionalFormatting sqref="S3156:S3159">
    <cfRule type="cellIs" dxfId="10821" priority="929" operator="notEqual">
      <formula>""</formula>
    </cfRule>
    <cfRule type="cellIs" dxfId="10820" priority="930" operator="equal">
      <formula>""</formula>
    </cfRule>
  </conditionalFormatting>
  <conditionalFormatting sqref="H3148 H3155:H3157">
    <cfRule type="cellIs" dxfId="10819" priority="927" operator="notEqual">
      <formula>""</formula>
    </cfRule>
    <cfRule type="cellIs" dxfId="10818" priority="928" operator="equal">
      <formula>""</formula>
    </cfRule>
  </conditionalFormatting>
  <conditionalFormatting sqref="B3158:B3159">
    <cfRule type="cellIs" dxfId="10817" priority="925" operator="notEqual">
      <formula>""</formula>
    </cfRule>
    <cfRule type="cellIs" dxfId="10816" priority="926" operator="equal">
      <formula>""</formula>
    </cfRule>
  </conditionalFormatting>
  <conditionalFormatting sqref="P3148:P3158">
    <cfRule type="cellIs" dxfId="10815" priority="923" operator="notEqual">
      <formula>""</formula>
    </cfRule>
    <cfRule type="cellIs" dxfId="10814" priority="924" operator="equal">
      <formula>""</formula>
    </cfRule>
  </conditionalFormatting>
  <conditionalFormatting sqref="R3151:R3157">
    <cfRule type="cellIs" dxfId="10813" priority="921" operator="notEqual">
      <formula>""</formula>
    </cfRule>
    <cfRule type="cellIs" dxfId="10812" priority="922" operator="equal">
      <formula>""</formula>
    </cfRule>
  </conditionalFormatting>
  <conditionalFormatting sqref="I3154">
    <cfRule type="cellIs" dxfId="10811" priority="919" operator="notEqual">
      <formula>""</formula>
    </cfRule>
    <cfRule type="cellIs" dxfId="10810" priority="920" operator="equal">
      <formula>""</formula>
    </cfRule>
  </conditionalFormatting>
  <conditionalFormatting sqref="G3153:G3158">
    <cfRule type="cellIs" dxfId="10809" priority="917" operator="notEqual">
      <formula>""</formula>
    </cfRule>
    <cfRule type="cellIs" dxfId="10808" priority="918" operator="equal">
      <formula>""</formula>
    </cfRule>
  </conditionalFormatting>
  <conditionalFormatting sqref="G3159">
    <cfRule type="cellIs" dxfId="10807" priority="915" operator="notEqual">
      <formula>""</formula>
    </cfRule>
    <cfRule type="cellIs" dxfId="10806" priority="916" operator="equal">
      <formula>""</formula>
    </cfRule>
  </conditionalFormatting>
  <conditionalFormatting sqref="I3150:I3153">
    <cfRule type="cellIs" dxfId="10805" priority="913" operator="notEqual">
      <formula>""</formula>
    </cfRule>
    <cfRule type="cellIs" dxfId="10804" priority="914" operator="equal">
      <formula>""</formula>
    </cfRule>
  </conditionalFormatting>
  <conditionalFormatting sqref="I3155:I3158">
    <cfRule type="cellIs" dxfId="10803" priority="911" operator="notEqual">
      <formula>""</formula>
    </cfRule>
    <cfRule type="cellIs" dxfId="10802" priority="912" operator="equal">
      <formula>""</formula>
    </cfRule>
  </conditionalFormatting>
  <conditionalFormatting sqref="F3159">
    <cfRule type="cellIs" dxfId="10801" priority="909" operator="notEqual">
      <formula>""</formula>
    </cfRule>
    <cfRule type="cellIs" dxfId="10800" priority="910" operator="equal">
      <formula>""</formula>
    </cfRule>
  </conditionalFormatting>
  <conditionalFormatting sqref="J3156">
    <cfRule type="cellIs" dxfId="10799" priority="907" operator="notEqual">
      <formula>""</formula>
    </cfRule>
    <cfRule type="cellIs" dxfId="10798" priority="908" operator="equal">
      <formula>""</formula>
    </cfRule>
  </conditionalFormatting>
  <conditionalFormatting sqref="E3153:E3159">
    <cfRule type="cellIs" dxfId="10797" priority="905" operator="notEqual">
      <formula>""</formula>
    </cfRule>
    <cfRule type="cellIs" dxfId="10796" priority="906" operator="equal">
      <formula>""</formula>
    </cfRule>
  </conditionalFormatting>
  <conditionalFormatting sqref="F3154:F3158">
    <cfRule type="cellIs" dxfId="10795" priority="903" operator="notEqual">
      <formula>""</formula>
    </cfRule>
    <cfRule type="cellIs" dxfId="10794" priority="904" operator="equal">
      <formula>""</formula>
    </cfRule>
  </conditionalFormatting>
  <conditionalFormatting sqref="D3157:D3158">
    <cfRule type="cellIs" dxfId="10793" priority="901" operator="notEqual">
      <formula>""</formula>
    </cfRule>
    <cfRule type="cellIs" dxfId="10792" priority="902" operator="equal">
      <formula>""</formula>
    </cfRule>
  </conditionalFormatting>
  <conditionalFormatting sqref="O3148:O3153">
    <cfRule type="cellIs" dxfId="10791" priority="899" operator="notEqual">
      <formula>""</formula>
    </cfRule>
    <cfRule type="cellIs" dxfId="10790" priority="900" operator="equal">
      <formula>""</formula>
    </cfRule>
  </conditionalFormatting>
  <conditionalFormatting sqref="H3149">
    <cfRule type="cellIs" dxfId="10789" priority="897" operator="notEqual">
      <formula>""</formula>
    </cfRule>
    <cfRule type="cellIs" dxfId="10788" priority="898" operator="equal">
      <formula>""</formula>
    </cfRule>
  </conditionalFormatting>
  <conditionalFormatting sqref="H3150:H3154">
    <cfRule type="cellIs" dxfId="10787" priority="895" operator="notEqual">
      <formula>""</formula>
    </cfRule>
    <cfRule type="cellIs" dxfId="10786" priority="896" operator="equal">
      <formula>""</formula>
    </cfRule>
  </conditionalFormatting>
  <conditionalFormatting sqref="L3148:L3153">
    <cfRule type="cellIs" dxfId="10785" priority="893" operator="notEqual">
      <formula>""</formula>
    </cfRule>
    <cfRule type="cellIs" dxfId="10784" priority="894" operator="equal">
      <formula>""</formula>
    </cfRule>
  </conditionalFormatting>
  <conditionalFormatting sqref="F3148:F3153">
    <cfRule type="cellIs" dxfId="10783" priority="891" operator="notEqual">
      <formula>""</formula>
    </cfRule>
    <cfRule type="cellIs" dxfId="10782" priority="892" operator="equal">
      <formula>""</formula>
    </cfRule>
  </conditionalFormatting>
  <conditionalFormatting sqref="M3148:M3158">
    <cfRule type="cellIs" dxfId="10781" priority="889" operator="notEqual">
      <formula>""</formula>
    </cfRule>
    <cfRule type="cellIs" dxfId="10780" priority="890" operator="equal">
      <formula>""</formula>
    </cfRule>
  </conditionalFormatting>
  <conditionalFormatting sqref="D3151:D3156">
    <cfRule type="cellIs" dxfId="10779" priority="887" operator="notEqual">
      <formula>""</formula>
    </cfRule>
    <cfRule type="cellIs" dxfId="10778" priority="888" operator="equal">
      <formula>""</formula>
    </cfRule>
  </conditionalFormatting>
  <conditionalFormatting sqref="Q3163:U3164 H3174:I3174 R3165 K3173 K3174:M3174 J3172:J3174 H3173 S3165:S3170 O3174:P3174 O3173 N3163:N3174 Q3165:Q3174">
    <cfRule type="cellIs" dxfId="10777" priority="885" operator="notEqual">
      <formula>""</formula>
    </cfRule>
    <cfRule type="cellIs" dxfId="10776" priority="886" operator="equal">
      <formula>""</formula>
    </cfRule>
  </conditionalFormatting>
  <conditionalFormatting sqref="B3163:C3172 I3163:J3164 C3173:C3174 E3163:E3167 G3163:G3167 J3165:J3170">
    <cfRule type="cellIs" dxfId="10775" priority="883" operator="notEqual">
      <formula>""</formula>
    </cfRule>
    <cfRule type="cellIs" dxfId="10774" priority="884" operator="equal">
      <formula>""</formula>
    </cfRule>
  </conditionalFormatting>
  <conditionalFormatting sqref="K3163:K3172">
    <cfRule type="cellIs" dxfId="10773" priority="881" operator="notEqual">
      <formula>""</formula>
    </cfRule>
    <cfRule type="cellIs" dxfId="10772" priority="882" operator="equal">
      <formula>""</formula>
    </cfRule>
  </conditionalFormatting>
  <conditionalFormatting sqref="D3163 D3174">
    <cfRule type="cellIs" dxfId="10771" priority="879" operator="notEqual">
      <formula>""</formula>
    </cfRule>
    <cfRule type="cellIs" dxfId="10770" priority="880" operator="equal">
      <formula>""</formula>
    </cfRule>
  </conditionalFormatting>
  <conditionalFormatting sqref="R3173:R3174">
    <cfRule type="cellIs" dxfId="10769" priority="877" operator="notEqual">
      <formula>""</formula>
    </cfRule>
    <cfRule type="cellIs" dxfId="10768" priority="878" operator="equal">
      <formula>""</formula>
    </cfRule>
  </conditionalFormatting>
  <conditionalFormatting sqref="O3169:O3172">
    <cfRule type="cellIs" dxfId="10767" priority="875" operator="notEqual">
      <formula>""</formula>
    </cfRule>
    <cfRule type="cellIs" dxfId="10766" priority="876" operator="equal">
      <formula>""</formula>
    </cfRule>
  </conditionalFormatting>
  <conditionalFormatting sqref="L3169:L3173">
    <cfRule type="cellIs" dxfId="10765" priority="873" operator="notEqual">
      <formula>""</formula>
    </cfRule>
    <cfRule type="cellIs" dxfId="10764" priority="874" operator="equal">
      <formula>""</formula>
    </cfRule>
  </conditionalFormatting>
  <conditionalFormatting sqref="D3164:D3165">
    <cfRule type="cellIs" dxfId="10763" priority="871" operator="notEqual">
      <formula>""</formula>
    </cfRule>
    <cfRule type="cellIs" dxfId="10762" priority="872" operator="equal">
      <formula>""</formula>
    </cfRule>
  </conditionalFormatting>
  <conditionalFormatting sqref="U3165:U3174">
    <cfRule type="cellIs" dxfId="10761" priority="869" operator="notEqual">
      <formula>""</formula>
    </cfRule>
    <cfRule type="cellIs" dxfId="10760" priority="870" operator="equal">
      <formula>""</formula>
    </cfRule>
  </conditionalFormatting>
  <conditionalFormatting sqref="T3165:T3174">
    <cfRule type="cellIs" dxfId="10759" priority="867" operator="notEqual">
      <formula>""</formula>
    </cfRule>
    <cfRule type="cellIs" dxfId="10758" priority="868" operator="equal">
      <formula>""</formula>
    </cfRule>
  </conditionalFormatting>
  <conditionalFormatting sqref="S3171:S3174">
    <cfRule type="cellIs" dxfId="10757" priority="865" operator="notEqual">
      <formula>""</formula>
    </cfRule>
    <cfRule type="cellIs" dxfId="10756" priority="866" operator="equal">
      <formula>""</formula>
    </cfRule>
  </conditionalFormatting>
  <conditionalFormatting sqref="H3163 H3170:H3172">
    <cfRule type="cellIs" dxfId="10755" priority="863" operator="notEqual">
      <formula>""</formula>
    </cfRule>
    <cfRule type="cellIs" dxfId="10754" priority="864" operator="equal">
      <formula>""</formula>
    </cfRule>
  </conditionalFormatting>
  <conditionalFormatting sqref="B3173:B3174">
    <cfRule type="cellIs" dxfId="10753" priority="861" operator="notEqual">
      <formula>""</formula>
    </cfRule>
    <cfRule type="cellIs" dxfId="10752" priority="862" operator="equal">
      <formula>""</formula>
    </cfRule>
  </conditionalFormatting>
  <conditionalFormatting sqref="P3163:P3173">
    <cfRule type="cellIs" dxfId="10751" priority="859" operator="notEqual">
      <formula>""</formula>
    </cfRule>
    <cfRule type="cellIs" dxfId="10750" priority="860" operator="equal">
      <formula>""</formula>
    </cfRule>
  </conditionalFormatting>
  <conditionalFormatting sqref="R3166:R3172">
    <cfRule type="cellIs" dxfId="10749" priority="857" operator="notEqual">
      <formula>""</formula>
    </cfRule>
    <cfRule type="cellIs" dxfId="10748" priority="858" operator="equal">
      <formula>""</formula>
    </cfRule>
  </conditionalFormatting>
  <conditionalFormatting sqref="I3169">
    <cfRule type="cellIs" dxfId="10747" priority="855" operator="notEqual">
      <formula>""</formula>
    </cfRule>
    <cfRule type="cellIs" dxfId="10746" priority="856" operator="equal">
      <formula>""</formula>
    </cfRule>
  </conditionalFormatting>
  <conditionalFormatting sqref="G3168:G3173">
    <cfRule type="cellIs" dxfId="10745" priority="853" operator="notEqual">
      <formula>""</formula>
    </cfRule>
    <cfRule type="cellIs" dxfId="10744" priority="854" operator="equal">
      <formula>""</formula>
    </cfRule>
  </conditionalFormatting>
  <conditionalFormatting sqref="G3174">
    <cfRule type="cellIs" dxfId="10743" priority="851" operator="notEqual">
      <formula>""</formula>
    </cfRule>
    <cfRule type="cellIs" dxfId="10742" priority="852" operator="equal">
      <formula>""</formula>
    </cfRule>
  </conditionalFormatting>
  <conditionalFormatting sqref="I3165:I3168">
    <cfRule type="cellIs" dxfId="10741" priority="849" operator="notEqual">
      <formula>""</formula>
    </cfRule>
    <cfRule type="cellIs" dxfId="10740" priority="850" operator="equal">
      <formula>""</formula>
    </cfRule>
  </conditionalFormatting>
  <conditionalFormatting sqref="I3170:I3173">
    <cfRule type="cellIs" dxfId="10739" priority="847" operator="notEqual">
      <formula>""</formula>
    </cfRule>
    <cfRule type="cellIs" dxfId="10738" priority="848" operator="equal">
      <formula>""</formula>
    </cfRule>
  </conditionalFormatting>
  <conditionalFormatting sqref="F3174">
    <cfRule type="cellIs" dxfId="10737" priority="845" operator="notEqual">
      <formula>""</formula>
    </cfRule>
    <cfRule type="cellIs" dxfId="10736" priority="846" operator="equal">
      <formula>""</formula>
    </cfRule>
  </conditionalFormatting>
  <conditionalFormatting sqref="J3171">
    <cfRule type="cellIs" dxfId="10735" priority="843" operator="notEqual">
      <formula>""</formula>
    </cfRule>
    <cfRule type="cellIs" dxfId="10734" priority="844" operator="equal">
      <formula>""</formula>
    </cfRule>
  </conditionalFormatting>
  <conditionalFormatting sqref="E3168:E3174">
    <cfRule type="cellIs" dxfId="10733" priority="841" operator="notEqual">
      <formula>""</formula>
    </cfRule>
    <cfRule type="cellIs" dxfId="10732" priority="842" operator="equal">
      <formula>""</formula>
    </cfRule>
  </conditionalFormatting>
  <conditionalFormatting sqref="F3169:F3173">
    <cfRule type="cellIs" dxfId="10731" priority="839" operator="notEqual">
      <formula>""</formula>
    </cfRule>
    <cfRule type="cellIs" dxfId="10730" priority="840" operator="equal">
      <formula>""</formula>
    </cfRule>
  </conditionalFormatting>
  <conditionalFormatting sqref="D3172:D3173">
    <cfRule type="cellIs" dxfId="10729" priority="837" operator="notEqual">
      <formula>""</formula>
    </cfRule>
    <cfRule type="cellIs" dxfId="10728" priority="838" operator="equal">
      <formula>""</formula>
    </cfRule>
  </conditionalFormatting>
  <conditionalFormatting sqref="O3163:O3168">
    <cfRule type="cellIs" dxfId="10727" priority="835" operator="notEqual">
      <formula>""</formula>
    </cfRule>
    <cfRule type="cellIs" dxfId="10726" priority="836" operator="equal">
      <formula>""</formula>
    </cfRule>
  </conditionalFormatting>
  <conditionalFormatting sqref="H3164">
    <cfRule type="cellIs" dxfId="10725" priority="833" operator="notEqual">
      <formula>""</formula>
    </cfRule>
    <cfRule type="cellIs" dxfId="10724" priority="834" operator="equal">
      <formula>""</formula>
    </cfRule>
  </conditionalFormatting>
  <conditionalFormatting sqref="H3165:H3169">
    <cfRule type="cellIs" dxfId="10723" priority="831" operator="notEqual">
      <formula>""</formula>
    </cfRule>
    <cfRule type="cellIs" dxfId="10722" priority="832" operator="equal">
      <formula>""</formula>
    </cfRule>
  </conditionalFormatting>
  <conditionalFormatting sqref="L3163:L3168">
    <cfRule type="cellIs" dxfId="10721" priority="829" operator="notEqual">
      <formula>""</formula>
    </cfRule>
    <cfRule type="cellIs" dxfId="10720" priority="830" operator="equal">
      <formula>""</formula>
    </cfRule>
  </conditionalFormatting>
  <conditionalFormatting sqref="F3163:F3168">
    <cfRule type="cellIs" dxfId="10719" priority="827" operator="notEqual">
      <formula>""</formula>
    </cfRule>
    <cfRule type="cellIs" dxfId="10718" priority="828" operator="equal">
      <formula>""</formula>
    </cfRule>
  </conditionalFormatting>
  <conditionalFormatting sqref="M3163:M3173">
    <cfRule type="cellIs" dxfId="10717" priority="825" operator="notEqual">
      <formula>""</formula>
    </cfRule>
    <cfRule type="cellIs" dxfId="10716" priority="826" operator="equal">
      <formula>""</formula>
    </cfRule>
  </conditionalFormatting>
  <conditionalFormatting sqref="D3166:D3171">
    <cfRule type="cellIs" dxfId="10715" priority="823" operator="notEqual">
      <formula>""</formula>
    </cfRule>
    <cfRule type="cellIs" dxfId="10714" priority="824" operator="equal">
      <formula>""</formula>
    </cfRule>
  </conditionalFormatting>
  <conditionalFormatting sqref="Q3178:U3179 H3189:I3189 R3180 K3188 K3189:M3189 J3187:J3189 H3188 S3180:S3185 O3189:P3189 O3188 N3178:N3189 Q3180:Q3189">
    <cfRule type="cellIs" dxfId="10713" priority="821" operator="notEqual">
      <formula>""</formula>
    </cfRule>
    <cfRule type="cellIs" dxfId="10712" priority="822" operator="equal">
      <formula>""</formula>
    </cfRule>
  </conditionalFormatting>
  <conditionalFormatting sqref="B3178:C3187 I3178:J3179 C3188:C3189 E3178:E3182 G3178:G3182 J3180:J3185">
    <cfRule type="cellIs" dxfId="10711" priority="819" operator="notEqual">
      <formula>""</formula>
    </cfRule>
    <cfRule type="cellIs" dxfId="10710" priority="820" operator="equal">
      <formula>""</formula>
    </cfRule>
  </conditionalFormatting>
  <conditionalFormatting sqref="K3178:K3187">
    <cfRule type="cellIs" dxfId="10709" priority="817" operator="notEqual">
      <formula>""</formula>
    </cfRule>
    <cfRule type="cellIs" dxfId="10708" priority="818" operator="equal">
      <formula>""</formula>
    </cfRule>
  </conditionalFormatting>
  <conditionalFormatting sqref="D3178 D3189">
    <cfRule type="cellIs" dxfId="10707" priority="815" operator="notEqual">
      <formula>""</formula>
    </cfRule>
    <cfRule type="cellIs" dxfId="10706" priority="816" operator="equal">
      <formula>""</formula>
    </cfRule>
  </conditionalFormatting>
  <conditionalFormatting sqref="R3188:R3189">
    <cfRule type="cellIs" dxfId="10705" priority="813" operator="notEqual">
      <formula>""</formula>
    </cfRule>
    <cfRule type="cellIs" dxfId="10704" priority="814" operator="equal">
      <formula>""</formula>
    </cfRule>
  </conditionalFormatting>
  <conditionalFormatting sqref="O3184:O3187">
    <cfRule type="cellIs" dxfId="10703" priority="811" operator="notEqual">
      <formula>""</formula>
    </cfRule>
    <cfRule type="cellIs" dxfId="10702" priority="812" operator="equal">
      <formula>""</formula>
    </cfRule>
  </conditionalFormatting>
  <conditionalFormatting sqref="L3184:L3188">
    <cfRule type="cellIs" dxfId="10701" priority="809" operator="notEqual">
      <formula>""</formula>
    </cfRule>
    <cfRule type="cellIs" dxfId="10700" priority="810" operator="equal">
      <formula>""</formula>
    </cfRule>
  </conditionalFormatting>
  <conditionalFormatting sqref="D3179:D3180">
    <cfRule type="cellIs" dxfId="10699" priority="807" operator="notEqual">
      <formula>""</formula>
    </cfRule>
    <cfRule type="cellIs" dxfId="10698" priority="808" operator="equal">
      <formula>""</formula>
    </cfRule>
  </conditionalFormatting>
  <conditionalFormatting sqref="U3180:U3189">
    <cfRule type="cellIs" dxfId="10697" priority="805" operator="notEqual">
      <formula>""</formula>
    </cfRule>
    <cfRule type="cellIs" dxfId="10696" priority="806" operator="equal">
      <formula>""</formula>
    </cfRule>
  </conditionalFormatting>
  <conditionalFormatting sqref="T3180:T3189">
    <cfRule type="cellIs" dxfId="10695" priority="803" operator="notEqual">
      <formula>""</formula>
    </cfRule>
    <cfRule type="cellIs" dxfId="10694" priority="804" operator="equal">
      <formula>""</formula>
    </cfRule>
  </conditionalFormatting>
  <conditionalFormatting sqref="S3186:S3189">
    <cfRule type="cellIs" dxfId="10693" priority="801" operator="notEqual">
      <formula>""</formula>
    </cfRule>
    <cfRule type="cellIs" dxfId="10692" priority="802" operator="equal">
      <formula>""</formula>
    </cfRule>
  </conditionalFormatting>
  <conditionalFormatting sqref="H3178 H3185:H3187">
    <cfRule type="cellIs" dxfId="10691" priority="799" operator="notEqual">
      <formula>""</formula>
    </cfRule>
    <cfRule type="cellIs" dxfId="10690" priority="800" operator="equal">
      <formula>""</formula>
    </cfRule>
  </conditionalFormatting>
  <conditionalFormatting sqref="B3188:B3189">
    <cfRule type="cellIs" dxfId="10689" priority="797" operator="notEqual">
      <formula>""</formula>
    </cfRule>
    <cfRule type="cellIs" dxfId="10688" priority="798" operator="equal">
      <formula>""</formula>
    </cfRule>
  </conditionalFormatting>
  <conditionalFormatting sqref="P3178:P3188">
    <cfRule type="cellIs" dxfId="10687" priority="795" operator="notEqual">
      <formula>""</formula>
    </cfRule>
    <cfRule type="cellIs" dxfId="10686" priority="796" operator="equal">
      <formula>""</formula>
    </cfRule>
  </conditionalFormatting>
  <conditionalFormatting sqref="R3181:R3187">
    <cfRule type="cellIs" dxfId="10685" priority="793" operator="notEqual">
      <formula>""</formula>
    </cfRule>
    <cfRule type="cellIs" dxfId="10684" priority="794" operator="equal">
      <formula>""</formula>
    </cfRule>
  </conditionalFormatting>
  <conditionalFormatting sqref="I3184">
    <cfRule type="cellIs" dxfId="10683" priority="791" operator="notEqual">
      <formula>""</formula>
    </cfRule>
    <cfRule type="cellIs" dxfId="10682" priority="792" operator="equal">
      <formula>""</formula>
    </cfRule>
  </conditionalFormatting>
  <conditionalFormatting sqref="G3183:G3188">
    <cfRule type="cellIs" dxfId="10681" priority="789" operator="notEqual">
      <formula>""</formula>
    </cfRule>
    <cfRule type="cellIs" dxfId="10680" priority="790" operator="equal">
      <formula>""</formula>
    </cfRule>
  </conditionalFormatting>
  <conditionalFormatting sqref="G3189">
    <cfRule type="cellIs" dxfId="10679" priority="787" operator="notEqual">
      <formula>""</formula>
    </cfRule>
    <cfRule type="cellIs" dxfId="10678" priority="788" operator="equal">
      <formula>""</formula>
    </cfRule>
  </conditionalFormatting>
  <conditionalFormatting sqref="I3180:I3183">
    <cfRule type="cellIs" dxfId="10677" priority="785" operator="notEqual">
      <formula>""</formula>
    </cfRule>
    <cfRule type="cellIs" dxfId="10676" priority="786" operator="equal">
      <formula>""</formula>
    </cfRule>
  </conditionalFormatting>
  <conditionalFormatting sqref="I3185:I3188">
    <cfRule type="cellIs" dxfId="10675" priority="783" operator="notEqual">
      <formula>""</formula>
    </cfRule>
    <cfRule type="cellIs" dxfId="10674" priority="784" operator="equal">
      <formula>""</formula>
    </cfRule>
  </conditionalFormatting>
  <conditionalFormatting sqref="F3189">
    <cfRule type="cellIs" dxfId="10673" priority="781" operator="notEqual">
      <formula>""</formula>
    </cfRule>
    <cfRule type="cellIs" dxfId="10672" priority="782" operator="equal">
      <formula>""</formula>
    </cfRule>
  </conditionalFormatting>
  <conditionalFormatting sqref="J3186">
    <cfRule type="cellIs" dxfId="10671" priority="779" operator="notEqual">
      <formula>""</formula>
    </cfRule>
    <cfRule type="cellIs" dxfId="10670" priority="780" operator="equal">
      <formula>""</formula>
    </cfRule>
  </conditionalFormatting>
  <conditionalFormatting sqref="E3183:E3189">
    <cfRule type="cellIs" dxfId="10669" priority="777" operator="notEqual">
      <formula>""</formula>
    </cfRule>
    <cfRule type="cellIs" dxfId="10668" priority="778" operator="equal">
      <formula>""</formula>
    </cfRule>
  </conditionalFormatting>
  <conditionalFormatting sqref="F3184:F3188">
    <cfRule type="cellIs" dxfId="10667" priority="775" operator="notEqual">
      <formula>""</formula>
    </cfRule>
    <cfRule type="cellIs" dxfId="10666" priority="776" operator="equal">
      <formula>""</formula>
    </cfRule>
  </conditionalFormatting>
  <conditionalFormatting sqref="D3187:D3188">
    <cfRule type="cellIs" dxfId="10665" priority="773" operator="notEqual">
      <formula>""</formula>
    </cfRule>
    <cfRule type="cellIs" dxfId="10664" priority="774" operator="equal">
      <formula>""</formula>
    </cfRule>
  </conditionalFormatting>
  <conditionalFormatting sqref="O3178:O3183">
    <cfRule type="cellIs" dxfId="10663" priority="771" operator="notEqual">
      <formula>""</formula>
    </cfRule>
    <cfRule type="cellIs" dxfId="10662" priority="772" operator="equal">
      <formula>""</formula>
    </cfRule>
  </conditionalFormatting>
  <conditionalFormatting sqref="H3179">
    <cfRule type="cellIs" dxfId="10661" priority="769" operator="notEqual">
      <formula>""</formula>
    </cfRule>
    <cfRule type="cellIs" dxfId="10660" priority="770" operator="equal">
      <formula>""</formula>
    </cfRule>
  </conditionalFormatting>
  <conditionalFormatting sqref="H3180:H3184">
    <cfRule type="cellIs" dxfId="10659" priority="767" operator="notEqual">
      <formula>""</formula>
    </cfRule>
    <cfRule type="cellIs" dxfId="10658" priority="768" operator="equal">
      <formula>""</formula>
    </cfRule>
  </conditionalFormatting>
  <conditionalFormatting sqref="L3178:L3183">
    <cfRule type="cellIs" dxfId="10657" priority="765" operator="notEqual">
      <formula>""</formula>
    </cfRule>
    <cfRule type="cellIs" dxfId="10656" priority="766" operator="equal">
      <formula>""</formula>
    </cfRule>
  </conditionalFormatting>
  <conditionalFormatting sqref="F3178:F3183">
    <cfRule type="cellIs" dxfId="10655" priority="763" operator="notEqual">
      <formula>""</formula>
    </cfRule>
    <cfRule type="cellIs" dxfId="10654" priority="764" operator="equal">
      <formula>""</formula>
    </cfRule>
  </conditionalFormatting>
  <conditionalFormatting sqref="M3178:M3188">
    <cfRule type="cellIs" dxfId="10653" priority="761" operator="notEqual">
      <formula>""</formula>
    </cfRule>
    <cfRule type="cellIs" dxfId="10652" priority="762" operator="equal">
      <formula>""</formula>
    </cfRule>
  </conditionalFormatting>
  <conditionalFormatting sqref="D3181:D3186">
    <cfRule type="cellIs" dxfId="10651" priority="759" operator="notEqual">
      <formula>""</formula>
    </cfRule>
    <cfRule type="cellIs" dxfId="10650" priority="760" operator="equal">
      <formula>""</formula>
    </cfRule>
  </conditionalFormatting>
  <conditionalFormatting sqref="Q3193:U3194 H3204:I3204 R3195 K3203 K3204:M3204 J3202:J3204 H3203 S3195:S3200 O3204:P3204 O3203 N3193:N3204 Q3195:Q3204">
    <cfRule type="cellIs" dxfId="10649" priority="757" operator="notEqual">
      <formula>""</formula>
    </cfRule>
    <cfRule type="cellIs" dxfId="10648" priority="758" operator="equal">
      <formula>""</formula>
    </cfRule>
  </conditionalFormatting>
  <conditionalFormatting sqref="B3193:C3202 I3193:J3194 C3203:C3204 E3193:E3197 G3193:G3197 J3195:J3200">
    <cfRule type="cellIs" dxfId="10647" priority="755" operator="notEqual">
      <formula>""</formula>
    </cfRule>
    <cfRule type="cellIs" dxfId="10646" priority="756" operator="equal">
      <formula>""</formula>
    </cfRule>
  </conditionalFormatting>
  <conditionalFormatting sqref="K3193:K3202">
    <cfRule type="cellIs" dxfId="10645" priority="753" operator="notEqual">
      <formula>""</formula>
    </cfRule>
    <cfRule type="cellIs" dxfId="10644" priority="754" operator="equal">
      <formula>""</formula>
    </cfRule>
  </conditionalFormatting>
  <conditionalFormatting sqref="D3193 D3204">
    <cfRule type="cellIs" dxfId="10643" priority="751" operator="notEqual">
      <formula>""</formula>
    </cfRule>
    <cfRule type="cellIs" dxfId="10642" priority="752" operator="equal">
      <formula>""</formula>
    </cfRule>
  </conditionalFormatting>
  <conditionalFormatting sqref="R3203:R3204">
    <cfRule type="cellIs" dxfId="10641" priority="749" operator="notEqual">
      <formula>""</formula>
    </cfRule>
    <cfRule type="cellIs" dxfId="10640" priority="750" operator="equal">
      <formula>""</formula>
    </cfRule>
  </conditionalFormatting>
  <conditionalFormatting sqref="O3199:O3202">
    <cfRule type="cellIs" dxfId="10639" priority="747" operator="notEqual">
      <formula>""</formula>
    </cfRule>
    <cfRule type="cellIs" dxfId="10638" priority="748" operator="equal">
      <formula>""</formula>
    </cfRule>
  </conditionalFormatting>
  <conditionalFormatting sqref="L3199:L3203">
    <cfRule type="cellIs" dxfId="10637" priority="745" operator="notEqual">
      <formula>""</formula>
    </cfRule>
    <cfRule type="cellIs" dxfId="10636" priority="746" operator="equal">
      <formula>""</formula>
    </cfRule>
  </conditionalFormatting>
  <conditionalFormatting sqref="D3194:D3195">
    <cfRule type="cellIs" dxfId="10635" priority="743" operator="notEqual">
      <formula>""</formula>
    </cfRule>
    <cfRule type="cellIs" dxfId="10634" priority="744" operator="equal">
      <formula>""</formula>
    </cfRule>
  </conditionalFormatting>
  <conditionalFormatting sqref="U3195:U3204">
    <cfRule type="cellIs" dxfId="10633" priority="741" operator="notEqual">
      <formula>""</formula>
    </cfRule>
    <cfRule type="cellIs" dxfId="10632" priority="742" operator="equal">
      <formula>""</formula>
    </cfRule>
  </conditionalFormatting>
  <conditionalFormatting sqref="T3195:T3204">
    <cfRule type="cellIs" dxfId="10631" priority="739" operator="notEqual">
      <formula>""</formula>
    </cfRule>
    <cfRule type="cellIs" dxfId="10630" priority="740" operator="equal">
      <formula>""</formula>
    </cfRule>
  </conditionalFormatting>
  <conditionalFormatting sqref="S3201:S3204">
    <cfRule type="cellIs" dxfId="10629" priority="737" operator="notEqual">
      <formula>""</formula>
    </cfRule>
    <cfRule type="cellIs" dxfId="10628" priority="738" operator="equal">
      <formula>""</formula>
    </cfRule>
  </conditionalFormatting>
  <conditionalFormatting sqref="H3193 H3200:H3202">
    <cfRule type="cellIs" dxfId="10627" priority="735" operator="notEqual">
      <formula>""</formula>
    </cfRule>
    <cfRule type="cellIs" dxfId="10626" priority="736" operator="equal">
      <formula>""</formula>
    </cfRule>
  </conditionalFormatting>
  <conditionalFormatting sqref="B3203:B3204">
    <cfRule type="cellIs" dxfId="10625" priority="733" operator="notEqual">
      <formula>""</formula>
    </cfRule>
    <cfRule type="cellIs" dxfId="10624" priority="734" operator="equal">
      <formula>""</formula>
    </cfRule>
  </conditionalFormatting>
  <conditionalFormatting sqref="P3193:P3203">
    <cfRule type="cellIs" dxfId="10623" priority="731" operator="notEqual">
      <formula>""</formula>
    </cfRule>
    <cfRule type="cellIs" dxfId="10622" priority="732" operator="equal">
      <formula>""</formula>
    </cfRule>
  </conditionalFormatting>
  <conditionalFormatting sqref="R3196:R3202">
    <cfRule type="cellIs" dxfId="10621" priority="729" operator="notEqual">
      <formula>""</formula>
    </cfRule>
    <cfRule type="cellIs" dxfId="10620" priority="730" operator="equal">
      <formula>""</formula>
    </cfRule>
  </conditionalFormatting>
  <conditionalFormatting sqref="I3199">
    <cfRule type="cellIs" dxfId="10619" priority="727" operator="notEqual">
      <formula>""</formula>
    </cfRule>
    <cfRule type="cellIs" dxfId="10618" priority="728" operator="equal">
      <formula>""</formula>
    </cfRule>
  </conditionalFormatting>
  <conditionalFormatting sqref="G3198:G3203">
    <cfRule type="cellIs" dxfId="10617" priority="725" operator="notEqual">
      <formula>""</formula>
    </cfRule>
    <cfRule type="cellIs" dxfId="10616" priority="726" operator="equal">
      <formula>""</formula>
    </cfRule>
  </conditionalFormatting>
  <conditionalFormatting sqref="G3204">
    <cfRule type="cellIs" dxfId="10615" priority="723" operator="notEqual">
      <formula>""</formula>
    </cfRule>
    <cfRule type="cellIs" dxfId="10614" priority="724" operator="equal">
      <formula>""</formula>
    </cfRule>
  </conditionalFormatting>
  <conditionalFormatting sqref="I3195:I3198">
    <cfRule type="cellIs" dxfId="10613" priority="721" operator="notEqual">
      <formula>""</formula>
    </cfRule>
    <cfRule type="cellIs" dxfId="10612" priority="722" operator="equal">
      <formula>""</formula>
    </cfRule>
  </conditionalFormatting>
  <conditionalFormatting sqref="I3200:I3203">
    <cfRule type="cellIs" dxfId="10611" priority="719" operator="notEqual">
      <formula>""</formula>
    </cfRule>
    <cfRule type="cellIs" dxfId="10610" priority="720" operator="equal">
      <formula>""</formula>
    </cfRule>
  </conditionalFormatting>
  <conditionalFormatting sqref="F3204">
    <cfRule type="cellIs" dxfId="10609" priority="717" operator="notEqual">
      <formula>""</formula>
    </cfRule>
    <cfRule type="cellIs" dxfId="10608" priority="718" operator="equal">
      <formula>""</formula>
    </cfRule>
  </conditionalFormatting>
  <conditionalFormatting sqref="J3201">
    <cfRule type="cellIs" dxfId="10607" priority="715" operator="notEqual">
      <formula>""</formula>
    </cfRule>
    <cfRule type="cellIs" dxfId="10606" priority="716" operator="equal">
      <formula>""</formula>
    </cfRule>
  </conditionalFormatting>
  <conditionalFormatting sqref="E3198:E3204">
    <cfRule type="cellIs" dxfId="10605" priority="713" operator="notEqual">
      <formula>""</formula>
    </cfRule>
    <cfRule type="cellIs" dxfId="10604" priority="714" operator="equal">
      <formula>""</formula>
    </cfRule>
  </conditionalFormatting>
  <conditionalFormatting sqref="F3199:F3203">
    <cfRule type="cellIs" dxfId="10603" priority="711" operator="notEqual">
      <formula>""</formula>
    </cfRule>
    <cfRule type="cellIs" dxfId="10602" priority="712" operator="equal">
      <formula>""</formula>
    </cfRule>
  </conditionalFormatting>
  <conditionalFormatting sqref="D3202:D3203">
    <cfRule type="cellIs" dxfId="10601" priority="709" operator="notEqual">
      <formula>""</formula>
    </cfRule>
    <cfRule type="cellIs" dxfId="10600" priority="710" operator="equal">
      <formula>""</formula>
    </cfRule>
  </conditionalFormatting>
  <conditionalFormatting sqref="O3193:O3198">
    <cfRule type="cellIs" dxfId="10599" priority="707" operator="notEqual">
      <formula>""</formula>
    </cfRule>
    <cfRule type="cellIs" dxfId="10598" priority="708" operator="equal">
      <formula>""</formula>
    </cfRule>
  </conditionalFormatting>
  <conditionalFormatting sqref="H3194">
    <cfRule type="cellIs" dxfId="10597" priority="705" operator="notEqual">
      <formula>""</formula>
    </cfRule>
    <cfRule type="cellIs" dxfId="10596" priority="706" operator="equal">
      <formula>""</formula>
    </cfRule>
  </conditionalFormatting>
  <conditionalFormatting sqref="H3195:H3199">
    <cfRule type="cellIs" dxfId="10595" priority="703" operator="notEqual">
      <formula>""</formula>
    </cfRule>
    <cfRule type="cellIs" dxfId="10594" priority="704" operator="equal">
      <formula>""</formula>
    </cfRule>
  </conditionalFormatting>
  <conditionalFormatting sqref="L3193:L3198">
    <cfRule type="cellIs" dxfId="10593" priority="701" operator="notEqual">
      <formula>""</formula>
    </cfRule>
    <cfRule type="cellIs" dxfId="10592" priority="702" operator="equal">
      <formula>""</formula>
    </cfRule>
  </conditionalFormatting>
  <conditionalFormatting sqref="F3193:F3198">
    <cfRule type="cellIs" dxfId="10591" priority="699" operator="notEqual">
      <formula>""</formula>
    </cfRule>
    <cfRule type="cellIs" dxfId="10590" priority="700" operator="equal">
      <formula>""</formula>
    </cfRule>
  </conditionalFormatting>
  <conditionalFormatting sqref="M3193:M3203">
    <cfRule type="cellIs" dxfId="10589" priority="697" operator="notEqual">
      <formula>""</formula>
    </cfRule>
    <cfRule type="cellIs" dxfId="10588" priority="698" operator="equal">
      <formula>""</formula>
    </cfRule>
  </conditionalFormatting>
  <conditionalFormatting sqref="D3196:D3201">
    <cfRule type="cellIs" dxfId="10587" priority="695" operator="notEqual">
      <formula>""</formula>
    </cfRule>
    <cfRule type="cellIs" dxfId="10586" priority="696" operator="equal">
      <formula>""</formula>
    </cfRule>
  </conditionalFormatting>
  <conditionalFormatting sqref="Q3208:U3209 H3219:I3219 R3210 K3218 K3219:M3219 J3217:J3219 H3218 S3210:S3215 O3219:P3219 O3218 N3208:N3219 Q3210:Q3219">
    <cfRule type="cellIs" dxfId="10585" priority="693" operator="notEqual">
      <formula>""</formula>
    </cfRule>
    <cfRule type="cellIs" dxfId="10584" priority="694" operator="equal">
      <formula>""</formula>
    </cfRule>
  </conditionalFormatting>
  <conditionalFormatting sqref="B3208:C3217 I3208:J3209 C3218:C3219 E3208:E3212 G3208:G3212 J3210:J3215">
    <cfRule type="cellIs" dxfId="10583" priority="691" operator="notEqual">
      <formula>""</formula>
    </cfRule>
    <cfRule type="cellIs" dxfId="10582" priority="692" operator="equal">
      <formula>""</formula>
    </cfRule>
  </conditionalFormatting>
  <conditionalFormatting sqref="K3208:K3217">
    <cfRule type="cellIs" dxfId="10581" priority="689" operator="notEqual">
      <formula>""</formula>
    </cfRule>
    <cfRule type="cellIs" dxfId="10580" priority="690" operator="equal">
      <formula>""</formula>
    </cfRule>
  </conditionalFormatting>
  <conditionalFormatting sqref="D3208 D3219">
    <cfRule type="cellIs" dxfId="10579" priority="687" operator="notEqual">
      <formula>""</formula>
    </cfRule>
    <cfRule type="cellIs" dxfId="10578" priority="688" operator="equal">
      <formula>""</formula>
    </cfRule>
  </conditionalFormatting>
  <conditionalFormatting sqref="R3218:R3219">
    <cfRule type="cellIs" dxfId="10577" priority="685" operator="notEqual">
      <formula>""</formula>
    </cfRule>
    <cfRule type="cellIs" dxfId="10576" priority="686" operator="equal">
      <formula>""</formula>
    </cfRule>
  </conditionalFormatting>
  <conditionalFormatting sqref="O3214:O3217">
    <cfRule type="cellIs" dxfId="10575" priority="683" operator="notEqual">
      <formula>""</formula>
    </cfRule>
    <cfRule type="cellIs" dxfId="10574" priority="684" operator="equal">
      <formula>""</formula>
    </cfRule>
  </conditionalFormatting>
  <conditionalFormatting sqref="L3214:L3218">
    <cfRule type="cellIs" dxfId="10573" priority="681" operator="notEqual">
      <formula>""</formula>
    </cfRule>
    <cfRule type="cellIs" dxfId="10572" priority="682" operator="equal">
      <formula>""</formula>
    </cfRule>
  </conditionalFormatting>
  <conditionalFormatting sqref="D3209:D3210">
    <cfRule type="cellIs" dxfId="10571" priority="679" operator="notEqual">
      <formula>""</formula>
    </cfRule>
    <cfRule type="cellIs" dxfId="10570" priority="680" operator="equal">
      <formula>""</formula>
    </cfRule>
  </conditionalFormatting>
  <conditionalFormatting sqref="U3210:U3219">
    <cfRule type="cellIs" dxfId="10569" priority="677" operator="notEqual">
      <formula>""</formula>
    </cfRule>
    <cfRule type="cellIs" dxfId="10568" priority="678" operator="equal">
      <formula>""</formula>
    </cfRule>
  </conditionalFormatting>
  <conditionalFormatting sqref="T3210:T3219">
    <cfRule type="cellIs" dxfId="10567" priority="675" operator="notEqual">
      <formula>""</formula>
    </cfRule>
    <cfRule type="cellIs" dxfId="10566" priority="676" operator="equal">
      <formula>""</formula>
    </cfRule>
  </conditionalFormatting>
  <conditionalFormatting sqref="S3216:S3219">
    <cfRule type="cellIs" dxfId="10565" priority="673" operator="notEqual">
      <formula>""</formula>
    </cfRule>
    <cfRule type="cellIs" dxfId="10564" priority="674" operator="equal">
      <formula>""</formula>
    </cfRule>
  </conditionalFormatting>
  <conditionalFormatting sqref="H3208 H3215:H3217">
    <cfRule type="cellIs" dxfId="10563" priority="671" operator="notEqual">
      <formula>""</formula>
    </cfRule>
    <cfRule type="cellIs" dxfId="10562" priority="672" operator="equal">
      <formula>""</formula>
    </cfRule>
  </conditionalFormatting>
  <conditionalFormatting sqref="B3218:B3219">
    <cfRule type="cellIs" dxfId="10561" priority="669" operator="notEqual">
      <formula>""</formula>
    </cfRule>
    <cfRule type="cellIs" dxfId="10560" priority="670" operator="equal">
      <formula>""</formula>
    </cfRule>
  </conditionalFormatting>
  <conditionalFormatting sqref="P3208:P3218">
    <cfRule type="cellIs" dxfId="10559" priority="667" operator="notEqual">
      <formula>""</formula>
    </cfRule>
    <cfRule type="cellIs" dxfId="10558" priority="668" operator="equal">
      <formula>""</formula>
    </cfRule>
  </conditionalFormatting>
  <conditionalFormatting sqref="R3211:R3217">
    <cfRule type="cellIs" dxfId="10557" priority="665" operator="notEqual">
      <formula>""</formula>
    </cfRule>
    <cfRule type="cellIs" dxfId="10556" priority="666" operator="equal">
      <formula>""</formula>
    </cfRule>
  </conditionalFormatting>
  <conditionalFormatting sqref="I3214">
    <cfRule type="cellIs" dxfId="10555" priority="663" operator="notEqual">
      <formula>""</formula>
    </cfRule>
    <cfRule type="cellIs" dxfId="10554" priority="664" operator="equal">
      <formula>""</formula>
    </cfRule>
  </conditionalFormatting>
  <conditionalFormatting sqref="G3213:G3218">
    <cfRule type="cellIs" dxfId="10553" priority="661" operator="notEqual">
      <formula>""</formula>
    </cfRule>
    <cfRule type="cellIs" dxfId="10552" priority="662" operator="equal">
      <formula>""</formula>
    </cfRule>
  </conditionalFormatting>
  <conditionalFormatting sqref="G3219">
    <cfRule type="cellIs" dxfId="10551" priority="659" operator="notEqual">
      <formula>""</formula>
    </cfRule>
    <cfRule type="cellIs" dxfId="10550" priority="660" operator="equal">
      <formula>""</formula>
    </cfRule>
  </conditionalFormatting>
  <conditionalFormatting sqref="I3210:I3213">
    <cfRule type="cellIs" dxfId="10549" priority="657" operator="notEqual">
      <formula>""</formula>
    </cfRule>
    <cfRule type="cellIs" dxfId="10548" priority="658" operator="equal">
      <formula>""</formula>
    </cfRule>
  </conditionalFormatting>
  <conditionalFormatting sqref="I3215:I3218">
    <cfRule type="cellIs" dxfId="10547" priority="655" operator="notEqual">
      <formula>""</formula>
    </cfRule>
    <cfRule type="cellIs" dxfId="10546" priority="656" operator="equal">
      <formula>""</formula>
    </cfRule>
  </conditionalFormatting>
  <conditionalFormatting sqref="F3219">
    <cfRule type="cellIs" dxfId="10545" priority="653" operator="notEqual">
      <formula>""</formula>
    </cfRule>
    <cfRule type="cellIs" dxfId="10544" priority="654" operator="equal">
      <formula>""</formula>
    </cfRule>
  </conditionalFormatting>
  <conditionalFormatting sqref="J3216">
    <cfRule type="cellIs" dxfId="10543" priority="651" operator="notEqual">
      <formula>""</formula>
    </cfRule>
    <cfRule type="cellIs" dxfId="10542" priority="652" operator="equal">
      <formula>""</formula>
    </cfRule>
  </conditionalFormatting>
  <conditionalFormatting sqref="E3213:E3219">
    <cfRule type="cellIs" dxfId="10541" priority="649" operator="notEqual">
      <formula>""</formula>
    </cfRule>
    <cfRule type="cellIs" dxfId="10540" priority="650" operator="equal">
      <formula>""</formula>
    </cfRule>
  </conditionalFormatting>
  <conditionalFormatting sqref="F3214:F3218">
    <cfRule type="cellIs" dxfId="10539" priority="647" operator="notEqual">
      <formula>""</formula>
    </cfRule>
    <cfRule type="cellIs" dxfId="10538" priority="648" operator="equal">
      <formula>""</formula>
    </cfRule>
  </conditionalFormatting>
  <conditionalFormatting sqref="D3217:D3218">
    <cfRule type="cellIs" dxfId="10537" priority="645" operator="notEqual">
      <formula>""</formula>
    </cfRule>
    <cfRule type="cellIs" dxfId="10536" priority="646" operator="equal">
      <formula>""</formula>
    </cfRule>
  </conditionalFormatting>
  <conditionalFormatting sqref="O3208:O3213">
    <cfRule type="cellIs" dxfId="10535" priority="643" operator="notEqual">
      <formula>""</formula>
    </cfRule>
    <cfRule type="cellIs" dxfId="10534" priority="644" operator="equal">
      <formula>""</formula>
    </cfRule>
  </conditionalFormatting>
  <conditionalFormatting sqref="H3209">
    <cfRule type="cellIs" dxfId="10533" priority="641" operator="notEqual">
      <formula>""</formula>
    </cfRule>
    <cfRule type="cellIs" dxfId="10532" priority="642" operator="equal">
      <formula>""</formula>
    </cfRule>
  </conditionalFormatting>
  <conditionalFormatting sqref="H3210:H3214">
    <cfRule type="cellIs" dxfId="10531" priority="639" operator="notEqual">
      <formula>""</formula>
    </cfRule>
    <cfRule type="cellIs" dxfId="10530" priority="640" operator="equal">
      <formula>""</formula>
    </cfRule>
  </conditionalFormatting>
  <conditionalFormatting sqref="L3208:L3213">
    <cfRule type="cellIs" dxfId="10529" priority="637" operator="notEqual">
      <formula>""</formula>
    </cfRule>
    <cfRule type="cellIs" dxfId="10528" priority="638" operator="equal">
      <formula>""</formula>
    </cfRule>
  </conditionalFormatting>
  <conditionalFormatting sqref="F3208:F3213">
    <cfRule type="cellIs" dxfId="10527" priority="635" operator="notEqual">
      <formula>""</formula>
    </cfRule>
    <cfRule type="cellIs" dxfId="10526" priority="636" operator="equal">
      <formula>""</formula>
    </cfRule>
  </conditionalFormatting>
  <conditionalFormatting sqref="M3208:M3218">
    <cfRule type="cellIs" dxfId="10525" priority="633" operator="notEqual">
      <formula>""</formula>
    </cfRule>
    <cfRule type="cellIs" dxfId="10524" priority="634" operator="equal">
      <formula>""</formula>
    </cfRule>
  </conditionalFormatting>
  <conditionalFormatting sqref="D3211:D3216">
    <cfRule type="cellIs" dxfId="10523" priority="631" operator="notEqual">
      <formula>""</formula>
    </cfRule>
    <cfRule type="cellIs" dxfId="10522" priority="632" operator="equal">
      <formula>""</formula>
    </cfRule>
  </conditionalFormatting>
  <conditionalFormatting sqref="Q3223:U3224 H3234:I3234 R3225 K3233 K3234:M3234 J3232:J3234 H3233 S3225:S3230 O3234:P3234 O3233 N3223:N3234 Q3225:Q3234">
    <cfRule type="cellIs" dxfId="10521" priority="629" operator="notEqual">
      <formula>""</formula>
    </cfRule>
    <cfRule type="cellIs" dxfId="10520" priority="630" operator="equal">
      <formula>""</formula>
    </cfRule>
  </conditionalFormatting>
  <conditionalFormatting sqref="B3223:C3232 I3223:J3224 C3233:C3234 E3223:E3227 G3223:G3227 J3225:J3230">
    <cfRule type="cellIs" dxfId="10519" priority="627" operator="notEqual">
      <formula>""</formula>
    </cfRule>
    <cfRule type="cellIs" dxfId="10518" priority="628" operator="equal">
      <formula>""</formula>
    </cfRule>
  </conditionalFormatting>
  <conditionalFormatting sqref="K3223:K3232">
    <cfRule type="cellIs" dxfId="10517" priority="625" operator="notEqual">
      <formula>""</formula>
    </cfRule>
    <cfRule type="cellIs" dxfId="10516" priority="626" operator="equal">
      <formula>""</formula>
    </cfRule>
  </conditionalFormatting>
  <conditionalFormatting sqref="D3223 D3234">
    <cfRule type="cellIs" dxfId="10515" priority="623" operator="notEqual">
      <formula>""</formula>
    </cfRule>
    <cfRule type="cellIs" dxfId="10514" priority="624" operator="equal">
      <formula>""</formula>
    </cfRule>
  </conditionalFormatting>
  <conditionalFormatting sqref="R3233:R3234">
    <cfRule type="cellIs" dxfId="10513" priority="621" operator="notEqual">
      <formula>""</formula>
    </cfRule>
    <cfRule type="cellIs" dxfId="10512" priority="622" operator="equal">
      <formula>""</formula>
    </cfRule>
  </conditionalFormatting>
  <conditionalFormatting sqref="O3229:O3232">
    <cfRule type="cellIs" dxfId="10511" priority="619" operator="notEqual">
      <formula>""</formula>
    </cfRule>
    <cfRule type="cellIs" dxfId="10510" priority="620" operator="equal">
      <formula>""</formula>
    </cfRule>
  </conditionalFormatting>
  <conditionalFormatting sqref="L3229:L3233">
    <cfRule type="cellIs" dxfId="10509" priority="617" operator="notEqual">
      <formula>""</formula>
    </cfRule>
    <cfRule type="cellIs" dxfId="10508" priority="618" operator="equal">
      <formula>""</formula>
    </cfRule>
  </conditionalFormatting>
  <conditionalFormatting sqref="D3224:D3225">
    <cfRule type="cellIs" dxfId="10507" priority="615" operator="notEqual">
      <formula>""</formula>
    </cfRule>
    <cfRule type="cellIs" dxfId="10506" priority="616" operator="equal">
      <formula>""</formula>
    </cfRule>
  </conditionalFormatting>
  <conditionalFormatting sqref="U3225:U3234">
    <cfRule type="cellIs" dxfId="10505" priority="613" operator="notEqual">
      <formula>""</formula>
    </cfRule>
    <cfRule type="cellIs" dxfId="10504" priority="614" operator="equal">
      <formula>""</formula>
    </cfRule>
  </conditionalFormatting>
  <conditionalFormatting sqref="T3225:T3234">
    <cfRule type="cellIs" dxfId="10503" priority="611" operator="notEqual">
      <formula>""</formula>
    </cfRule>
    <cfRule type="cellIs" dxfId="10502" priority="612" operator="equal">
      <formula>""</formula>
    </cfRule>
  </conditionalFormatting>
  <conditionalFormatting sqref="S3231:S3234">
    <cfRule type="cellIs" dxfId="10501" priority="609" operator="notEqual">
      <formula>""</formula>
    </cfRule>
    <cfRule type="cellIs" dxfId="10500" priority="610" operator="equal">
      <formula>""</formula>
    </cfRule>
  </conditionalFormatting>
  <conditionalFormatting sqref="H3223 H3230:H3232">
    <cfRule type="cellIs" dxfId="10499" priority="607" operator="notEqual">
      <formula>""</formula>
    </cfRule>
    <cfRule type="cellIs" dxfId="10498" priority="608" operator="equal">
      <formula>""</formula>
    </cfRule>
  </conditionalFormatting>
  <conditionalFormatting sqref="B3233:B3234">
    <cfRule type="cellIs" dxfId="10497" priority="605" operator="notEqual">
      <formula>""</formula>
    </cfRule>
    <cfRule type="cellIs" dxfId="10496" priority="606" operator="equal">
      <formula>""</formula>
    </cfRule>
  </conditionalFormatting>
  <conditionalFormatting sqref="P3223:P3233">
    <cfRule type="cellIs" dxfId="10495" priority="603" operator="notEqual">
      <formula>""</formula>
    </cfRule>
    <cfRule type="cellIs" dxfId="10494" priority="604" operator="equal">
      <formula>""</formula>
    </cfRule>
  </conditionalFormatting>
  <conditionalFormatting sqref="R3226:R3232">
    <cfRule type="cellIs" dxfId="10493" priority="601" operator="notEqual">
      <formula>""</formula>
    </cfRule>
    <cfRule type="cellIs" dxfId="10492" priority="602" operator="equal">
      <formula>""</formula>
    </cfRule>
  </conditionalFormatting>
  <conditionalFormatting sqref="I3229">
    <cfRule type="cellIs" dxfId="10491" priority="599" operator="notEqual">
      <formula>""</formula>
    </cfRule>
    <cfRule type="cellIs" dxfId="10490" priority="600" operator="equal">
      <formula>""</formula>
    </cfRule>
  </conditionalFormatting>
  <conditionalFormatting sqref="G3228:G3233">
    <cfRule type="cellIs" dxfId="10489" priority="597" operator="notEqual">
      <formula>""</formula>
    </cfRule>
    <cfRule type="cellIs" dxfId="10488" priority="598" operator="equal">
      <formula>""</formula>
    </cfRule>
  </conditionalFormatting>
  <conditionalFormatting sqref="G3234">
    <cfRule type="cellIs" dxfId="10487" priority="595" operator="notEqual">
      <formula>""</formula>
    </cfRule>
    <cfRule type="cellIs" dxfId="10486" priority="596" operator="equal">
      <formula>""</formula>
    </cfRule>
  </conditionalFormatting>
  <conditionalFormatting sqref="I3225:I3228">
    <cfRule type="cellIs" dxfId="10485" priority="593" operator="notEqual">
      <formula>""</formula>
    </cfRule>
    <cfRule type="cellIs" dxfId="10484" priority="594" operator="equal">
      <formula>""</formula>
    </cfRule>
  </conditionalFormatting>
  <conditionalFormatting sqref="I3230:I3233">
    <cfRule type="cellIs" dxfId="10483" priority="591" operator="notEqual">
      <formula>""</formula>
    </cfRule>
    <cfRule type="cellIs" dxfId="10482" priority="592" operator="equal">
      <formula>""</formula>
    </cfRule>
  </conditionalFormatting>
  <conditionalFormatting sqref="F3234">
    <cfRule type="cellIs" dxfId="10481" priority="589" operator="notEqual">
      <formula>""</formula>
    </cfRule>
    <cfRule type="cellIs" dxfId="10480" priority="590" operator="equal">
      <formula>""</formula>
    </cfRule>
  </conditionalFormatting>
  <conditionalFormatting sqref="J3231">
    <cfRule type="cellIs" dxfId="10479" priority="587" operator="notEqual">
      <formula>""</formula>
    </cfRule>
    <cfRule type="cellIs" dxfId="10478" priority="588" operator="equal">
      <formula>""</formula>
    </cfRule>
  </conditionalFormatting>
  <conditionalFormatting sqref="E3228:E3234">
    <cfRule type="cellIs" dxfId="10477" priority="585" operator="notEqual">
      <formula>""</formula>
    </cfRule>
    <cfRule type="cellIs" dxfId="10476" priority="586" operator="equal">
      <formula>""</formula>
    </cfRule>
  </conditionalFormatting>
  <conditionalFormatting sqref="F3229:F3233">
    <cfRule type="cellIs" dxfId="10475" priority="583" operator="notEqual">
      <formula>""</formula>
    </cfRule>
    <cfRule type="cellIs" dxfId="10474" priority="584" operator="equal">
      <formula>""</formula>
    </cfRule>
  </conditionalFormatting>
  <conditionalFormatting sqref="D3232:D3233">
    <cfRule type="cellIs" dxfId="10473" priority="581" operator="notEqual">
      <formula>""</formula>
    </cfRule>
    <cfRule type="cellIs" dxfId="10472" priority="582" operator="equal">
      <formula>""</formula>
    </cfRule>
  </conditionalFormatting>
  <conditionalFormatting sqref="O3223:O3228">
    <cfRule type="cellIs" dxfId="10471" priority="579" operator="notEqual">
      <formula>""</formula>
    </cfRule>
    <cfRule type="cellIs" dxfId="10470" priority="580" operator="equal">
      <formula>""</formula>
    </cfRule>
  </conditionalFormatting>
  <conditionalFormatting sqref="H3224">
    <cfRule type="cellIs" dxfId="10469" priority="577" operator="notEqual">
      <formula>""</formula>
    </cfRule>
    <cfRule type="cellIs" dxfId="10468" priority="578" operator="equal">
      <formula>""</formula>
    </cfRule>
  </conditionalFormatting>
  <conditionalFormatting sqref="H3225:H3229">
    <cfRule type="cellIs" dxfId="10467" priority="575" operator="notEqual">
      <formula>""</formula>
    </cfRule>
    <cfRule type="cellIs" dxfId="10466" priority="576" operator="equal">
      <formula>""</formula>
    </cfRule>
  </conditionalFormatting>
  <conditionalFormatting sqref="L3223:L3228">
    <cfRule type="cellIs" dxfId="10465" priority="573" operator="notEqual">
      <formula>""</formula>
    </cfRule>
    <cfRule type="cellIs" dxfId="10464" priority="574" operator="equal">
      <formula>""</formula>
    </cfRule>
  </conditionalFormatting>
  <conditionalFormatting sqref="F3223:F3228">
    <cfRule type="cellIs" dxfId="10463" priority="571" operator="notEqual">
      <formula>""</formula>
    </cfRule>
    <cfRule type="cellIs" dxfId="10462" priority="572" operator="equal">
      <formula>""</formula>
    </cfRule>
  </conditionalFormatting>
  <conditionalFormatting sqref="M3223:M3233">
    <cfRule type="cellIs" dxfId="10461" priority="569" operator="notEqual">
      <formula>""</formula>
    </cfRule>
    <cfRule type="cellIs" dxfId="10460" priority="570" operator="equal">
      <formula>""</formula>
    </cfRule>
  </conditionalFormatting>
  <conditionalFormatting sqref="D3226:D3231">
    <cfRule type="cellIs" dxfId="10459" priority="567" operator="notEqual">
      <formula>""</formula>
    </cfRule>
    <cfRule type="cellIs" dxfId="10458" priority="568" operator="equal">
      <formula>""</formula>
    </cfRule>
  </conditionalFormatting>
  <conditionalFormatting sqref="Q3238:U3239 H3249:I3249 R3240 K3248 K3249:M3249 J3247:J3249 H3248 S3240:S3245 O3249:P3249 O3248 N3238:N3249 Q3240:Q3249">
    <cfRule type="cellIs" dxfId="10457" priority="565" operator="notEqual">
      <formula>""</formula>
    </cfRule>
    <cfRule type="cellIs" dxfId="10456" priority="566" operator="equal">
      <formula>""</formula>
    </cfRule>
  </conditionalFormatting>
  <conditionalFormatting sqref="B3238:C3247 I3238:J3239 C3248:C3249 E3238:E3242 G3238:G3242 J3240:J3245">
    <cfRule type="cellIs" dxfId="10455" priority="563" operator="notEqual">
      <formula>""</formula>
    </cfRule>
    <cfRule type="cellIs" dxfId="10454" priority="564" operator="equal">
      <formula>""</formula>
    </cfRule>
  </conditionalFormatting>
  <conditionalFormatting sqref="K3238:K3247">
    <cfRule type="cellIs" dxfId="10453" priority="561" operator="notEqual">
      <formula>""</formula>
    </cfRule>
    <cfRule type="cellIs" dxfId="10452" priority="562" operator="equal">
      <formula>""</formula>
    </cfRule>
  </conditionalFormatting>
  <conditionalFormatting sqref="D3238 D3249">
    <cfRule type="cellIs" dxfId="10451" priority="559" operator="notEqual">
      <formula>""</formula>
    </cfRule>
    <cfRule type="cellIs" dxfId="10450" priority="560" operator="equal">
      <formula>""</formula>
    </cfRule>
  </conditionalFormatting>
  <conditionalFormatting sqref="R3248:R3249">
    <cfRule type="cellIs" dxfId="10449" priority="557" operator="notEqual">
      <formula>""</formula>
    </cfRule>
    <cfRule type="cellIs" dxfId="10448" priority="558" operator="equal">
      <formula>""</formula>
    </cfRule>
  </conditionalFormatting>
  <conditionalFormatting sqref="O3244:O3247">
    <cfRule type="cellIs" dxfId="10447" priority="555" operator="notEqual">
      <formula>""</formula>
    </cfRule>
    <cfRule type="cellIs" dxfId="10446" priority="556" operator="equal">
      <formula>""</formula>
    </cfRule>
  </conditionalFormatting>
  <conditionalFormatting sqref="L3244:L3248">
    <cfRule type="cellIs" dxfId="10445" priority="553" operator="notEqual">
      <formula>""</formula>
    </cfRule>
    <cfRule type="cellIs" dxfId="10444" priority="554" operator="equal">
      <formula>""</formula>
    </cfRule>
  </conditionalFormatting>
  <conditionalFormatting sqref="D3239:D3240">
    <cfRule type="cellIs" dxfId="10443" priority="551" operator="notEqual">
      <formula>""</formula>
    </cfRule>
    <cfRule type="cellIs" dxfId="10442" priority="552" operator="equal">
      <formula>""</formula>
    </cfRule>
  </conditionalFormatting>
  <conditionalFormatting sqref="U3240:U3249">
    <cfRule type="cellIs" dxfId="10441" priority="549" operator="notEqual">
      <formula>""</formula>
    </cfRule>
    <cfRule type="cellIs" dxfId="10440" priority="550" operator="equal">
      <formula>""</formula>
    </cfRule>
  </conditionalFormatting>
  <conditionalFormatting sqref="T3240:T3249">
    <cfRule type="cellIs" dxfId="10439" priority="547" operator="notEqual">
      <formula>""</formula>
    </cfRule>
    <cfRule type="cellIs" dxfId="10438" priority="548" operator="equal">
      <formula>""</formula>
    </cfRule>
  </conditionalFormatting>
  <conditionalFormatting sqref="S3246:S3249">
    <cfRule type="cellIs" dxfId="10437" priority="545" operator="notEqual">
      <formula>""</formula>
    </cfRule>
    <cfRule type="cellIs" dxfId="10436" priority="546" operator="equal">
      <formula>""</formula>
    </cfRule>
  </conditionalFormatting>
  <conditionalFormatting sqref="H3238 H3245:H3247">
    <cfRule type="cellIs" dxfId="10435" priority="543" operator="notEqual">
      <formula>""</formula>
    </cfRule>
    <cfRule type="cellIs" dxfId="10434" priority="544" operator="equal">
      <formula>""</formula>
    </cfRule>
  </conditionalFormatting>
  <conditionalFormatting sqref="B3248:B3249">
    <cfRule type="cellIs" dxfId="10433" priority="541" operator="notEqual">
      <formula>""</formula>
    </cfRule>
    <cfRule type="cellIs" dxfId="10432" priority="542" operator="equal">
      <formula>""</formula>
    </cfRule>
  </conditionalFormatting>
  <conditionalFormatting sqref="P3238:P3248">
    <cfRule type="cellIs" dxfId="10431" priority="539" operator="notEqual">
      <formula>""</formula>
    </cfRule>
    <cfRule type="cellIs" dxfId="10430" priority="540" operator="equal">
      <formula>""</formula>
    </cfRule>
  </conditionalFormatting>
  <conditionalFormatting sqref="R3241:R3247">
    <cfRule type="cellIs" dxfId="10429" priority="537" operator="notEqual">
      <formula>""</formula>
    </cfRule>
    <cfRule type="cellIs" dxfId="10428" priority="538" operator="equal">
      <formula>""</formula>
    </cfRule>
  </conditionalFormatting>
  <conditionalFormatting sqref="I3244">
    <cfRule type="cellIs" dxfId="10427" priority="535" operator="notEqual">
      <formula>""</formula>
    </cfRule>
    <cfRule type="cellIs" dxfId="10426" priority="536" operator="equal">
      <formula>""</formula>
    </cfRule>
  </conditionalFormatting>
  <conditionalFormatting sqref="G3243:G3248">
    <cfRule type="cellIs" dxfId="10425" priority="533" operator="notEqual">
      <formula>""</formula>
    </cfRule>
    <cfRule type="cellIs" dxfId="10424" priority="534" operator="equal">
      <formula>""</formula>
    </cfRule>
  </conditionalFormatting>
  <conditionalFormatting sqref="G3249">
    <cfRule type="cellIs" dxfId="10423" priority="531" operator="notEqual">
      <formula>""</formula>
    </cfRule>
    <cfRule type="cellIs" dxfId="10422" priority="532" operator="equal">
      <formula>""</formula>
    </cfRule>
  </conditionalFormatting>
  <conditionalFormatting sqref="I3240:I3243">
    <cfRule type="cellIs" dxfId="10421" priority="529" operator="notEqual">
      <formula>""</formula>
    </cfRule>
    <cfRule type="cellIs" dxfId="10420" priority="530" operator="equal">
      <formula>""</formula>
    </cfRule>
  </conditionalFormatting>
  <conditionalFormatting sqref="I3245:I3248">
    <cfRule type="cellIs" dxfId="10419" priority="527" operator="notEqual">
      <formula>""</formula>
    </cfRule>
    <cfRule type="cellIs" dxfId="10418" priority="528" operator="equal">
      <formula>""</formula>
    </cfRule>
  </conditionalFormatting>
  <conditionalFormatting sqref="F3249">
    <cfRule type="cellIs" dxfId="10417" priority="525" operator="notEqual">
      <formula>""</formula>
    </cfRule>
    <cfRule type="cellIs" dxfId="10416" priority="526" operator="equal">
      <formula>""</formula>
    </cfRule>
  </conditionalFormatting>
  <conditionalFormatting sqref="J3246">
    <cfRule type="cellIs" dxfId="10415" priority="523" operator="notEqual">
      <formula>""</formula>
    </cfRule>
    <cfRule type="cellIs" dxfId="10414" priority="524" operator="equal">
      <formula>""</formula>
    </cfRule>
  </conditionalFormatting>
  <conditionalFormatting sqref="E3243:E3249">
    <cfRule type="cellIs" dxfId="10413" priority="521" operator="notEqual">
      <formula>""</formula>
    </cfRule>
    <cfRule type="cellIs" dxfId="10412" priority="522" operator="equal">
      <formula>""</formula>
    </cfRule>
  </conditionalFormatting>
  <conditionalFormatting sqref="F3244:F3248">
    <cfRule type="cellIs" dxfId="10411" priority="519" operator="notEqual">
      <formula>""</formula>
    </cfRule>
    <cfRule type="cellIs" dxfId="10410" priority="520" operator="equal">
      <formula>""</formula>
    </cfRule>
  </conditionalFormatting>
  <conditionalFormatting sqref="D3247:D3248">
    <cfRule type="cellIs" dxfId="10409" priority="517" operator="notEqual">
      <formula>""</formula>
    </cfRule>
    <cfRule type="cellIs" dxfId="10408" priority="518" operator="equal">
      <formula>""</formula>
    </cfRule>
  </conditionalFormatting>
  <conditionalFormatting sqref="O3238:O3243">
    <cfRule type="cellIs" dxfId="10407" priority="515" operator="notEqual">
      <formula>""</formula>
    </cfRule>
    <cfRule type="cellIs" dxfId="10406" priority="516" operator="equal">
      <formula>""</formula>
    </cfRule>
  </conditionalFormatting>
  <conditionalFormatting sqref="H3239">
    <cfRule type="cellIs" dxfId="10405" priority="513" operator="notEqual">
      <formula>""</formula>
    </cfRule>
    <cfRule type="cellIs" dxfId="10404" priority="514" operator="equal">
      <formula>""</formula>
    </cfRule>
  </conditionalFormatting>
  <conditionalFormatting sqref="H3240:H3244">
    <cfRule type="cellIs" dxfId="10403" priority="511" operator="notEqual">
      <formula>""</formula>
    </cfRule>
    <cfRule type="cellIs" dxfId="10402" priority="512" operator="equal">
      <formula>""</formula>
    </cfRule>
  </conditionalFormatting>
  <conditionalFormatting sqref="L3238:L3243">
    <cfRule type="cellIs" dxfId="10401" priority="509" operator="notEqual">
      <formula>""</formula>
    </cfRule>
    <cfRule type="cellIs" dxfId="10400" priority="510" operator="equal">
      <formula>""</formula>
    </cfRule>
  </conditionalFormatting>
  <conditionalFormatting sqref="F3238:F3243">
    <cfRule type="cellIs" dxfId="10399" priority="507" operator="notEqual">
      <formula>""</formula>
    </cfRule>
    <cfRule type="cellIs" dxfId="10398" priority="508" operator="equal">
      <formula>""</formula>
    </cfRule>
  </conditionalFormatting>
  <conditionalFormatting sqref="M3238:M3248">
    <cfRule type="cellIs" dxfId="10397" priority="505" operator="notEqual">
      <formula>""</formula>
    </cfRule>
    <cfRule type="cellIs" dxfId="10396" priority="506" operator="equal">
      <formula>""</formula>
    </cfRule>
  </conditionalFormatting>
  <conditionalFormatting sqref="D3241:D3246">
    <cfRule type="cellIs" dxfId="10395" priority="503" operator="notEqual">
      <formula>""</formula>
    </cfRule>
    <cfRule type="cellIs" dxfId="10394" priority="504" operator="equal">
      <formula>""</formula>
    </cfRule>
  </conditionalFormatting>
  <conditionalFormatting sqref="Q3253:U3254 H3264:I3264 R3255 K3263 K3264:M3264 J3262:J3264 H3263 S3255:S3260 O3264:P3264 O3263 N3253:N3264 Q3255:Q3264">
    <cfRule type="cellIs" dxfId="10393" priority="501" operator="notEqual">
      <formula>""</formula>
    </cfRule>
    <cfRule type="cellIs" dxfId="10392" priority="502" operator="equal">
      <formula>""</formula>
    </cfRule>
  </conditionalFormatting>
  <conditionalFormatting sqref="B3253:C3262 I3253:J3254 C3263:C3264 E3253:E3257 G3253:G3257 J3255:J3260">
    <cfRule type="cellIs" dxfId="10391" priority="499" operator="notEqual">
      <formula>""</formula>
    </cfRule>
    <cfRule type="cellIs" dxfId="10390" priority="500" operator="equal">
      <formula>""</formula>
    </cfRule>
  </conditionalFormatting>
  <conditionalFormatting sqref="K3253:K3262">
    <cfRule type="cellIs" dxfId="10389" priority="497" operator="notEqual">
      <formula>""</formula>
    </cfRule>
    <cfRule type="cellIs" dxfId="10388" priority="498" operator="equal">
      <formula>""</formula>
    </cfRule>
  </conditionalFormatting>
  <conditionalFormatting sqref="D3253 D3264">
    <cfRule type="cellIs" dxfId="10387" priority="495" operator="notEqual">
      <formula>""</formula>
    </cfRule>
    <cfRule type="cellIs" dxfId="10386" priority="496" operator="equal">
      <formula>""</formula>
    </cfRule>
  </conditionalFormatting>
  <conditionalFormatting sqref="R3263:R3264">
    <cfRule type="cellIs" dxfId="10385" priority="493" operator="notEqual">
      <formula>""</formula>
    </cfRule>
    <cfRule type="cellIs" dxfId="10384" priority="494" operator="equal">
      <formula>""</formula>
    </cfRule>
  </conditionalFormatting>
  <conditionalFormatting sqref="O3259:O3262">
    <cfRule type="cellIs" dxfId="10383" priority="491" operator="notEqual">
      <formula>""</formula>
    </cfRule>
    <cfRule type="cellIs" dxfId="10382" priority="492" operator="equal">
      <formula>""</formula>
    </cfRule>
  </conditionalFormatting>
  <conditionalFormatting sqref="L3259:L3263">
    <cfRule type="cellIs" dxfId="10381" priority="489" operator="notEqual">
      <formula>""</formula>
    </cfRule>
    <cfRule type="cellIs" dxfId="10380" priority="490" operator="equal">
      <formula>""</formula>
    </cfRule>
  </conditionalFormatting>
  <conditionalFormatting sqref="D3254:D3255">
    <cfRule type="cellIs" dxfId="10379" priority="487" operator="notEqual">
      <formula>""</formula>
    </cfRule>
    <cfRule type="cellIs" dxfId="10378" priority="488" operator="equal">
      <formula>""</formula>
    </cfRule>
  </conditionalFormatting>
  <conditionalFormatting sqref="U3255:U3264">
    <cfRule type="cellIs" dxfId="10377" priority="485" operator="notEqual">
      <formula>""</formula>
    </cfRule>
    <cfRule type="cellIs" dxfId="10376" priority="486" operator="equal">
      <formula>""</formula>
    </cfRule>
  </conditionalFormatting>
  <conditionalFormatting sqref="T3255:T3264">
    <cfRule type="cellIs" dxfId="10375" priority="483" operator="notEqual">
      <formula>""</formula>
    </cfRule>
    <cfRule type="cellIs" dxfId="10374" priority="484" operator="equal">
      <formula>""</formula>
    </cfRule>
  </conditionalFormatting>
  <conditionalFormatting sqref="S3261:S3264">
    <cfRule type="cellIs" dxfId="10373" priority="481" operator="notEqual">
      <formula>""</formula>
    </cfRule>
    <cfRule type="cellIs" dxfId="10372" priority="482" operator="equal">
      <formula>""</formula>
    </cfRule>
  </conditionalFormatting>
  <conditionalFormatting sqref="H3253 H3260:H3262">
    <cfRule type="cellIs" dxfId="10371" priority="479" operator="notEqual">
      <formula>""</formula>
    </cfRule>
    <cfRule type="cellIs" dxfId="10370" priority="480" operator="equal">
      <formula>""</formula>
    </cfRule>
  </conditionalFormatting>
  <conditionalFormatting sqref="B3263:B3264">
    <cfRule type="cellIs" dxfId="10369" priority="477" operator="notEqual">
      <formula>""</formula>
    </cfRule>
    <cfRule type="cellIs" dxfId="10368" priority="478" operator="equal">
      <formula>""</formula>
    </cfRule>
  </conditionalFormatting>
  <conditionalFormatting sqref="P3253:P3263">
    <cfRule type="cellIs" dxfId="10367" priority="475" operator="notEqual">
      <formula>""</formula>
    </cfRule>
    <cfRule type="cellIs" dxfId="10366" priority="476" operator="equal">
      <formula>""</formula>
    </cfRule>
  </conditionalFormatting>
  <conditionalFormatting sqref="R3256:R3262">
    <cfRule type="cellIs" dxfId="10365" priority="473" operator="notEqual">
      <formula>""</formula>
    </cfRule>
    <cfRule type="cellIs" dxfId="10364" priority="474" operator="equal">
      <formula>""</formula>
    </cfRule>
  </conditionalFormatting>
  <conditionalFormatting sqref="I3259">
    <cfRule type="cellIs" dxfId="10363" priority="471" operator="notEqual">
      <formula>""</formula>
    </cfRule>
    <cfRule type="cellIs" dxfId="10362" priority="472" operator="equal">
      <formula>""</formula>
    </cfRule>
  </conditionalFormatting>
  <conditionalFormatting sqref="G3258:G3263">
    <cfRule type="cellIs" dxfId="10361" priority="469" operator="notEqual">
      <formula>""</formula>
    </cfRule>
    <cfRule type="cellIs" dxfId="10360" priority="470" operator="equal">
      <formula>""</formula>
    </cfRule>
  </conditionalFormatting>
  <conditionalFormatting sqref="G3264">
    <cfRule type="cellIs" dxfId="10359" priority="467" operator="notEqual">
      <formula>""</formula>
    </cfRule>
    <cfRule type="cellIs" dxfId="10358" priority="468" operator="equal">
      <formula>""</formula>
    </cfRule>
  </conditionalFormatting>
  <conditionalFormatting sqref="I3255:I3258">
    <cfRule type="cellIs" dxfId="10357" priority="465" operator="notEqual">
      <formula>""</formula>
    </cfRule>
    <cfRule type="cellIs" dxfId="10356" priority="466" operator="equal">
      <formula>""</formula>
    </cfRule>
  </conditionalFormatting>
  <conditionalFormatting sqref="I3260:I3263">
    <cfRule type="cellIs" dxfId="10355" priority="463" operator="notEqual">
      <formula>""</formula>
    </cfRule>
    <cfRule type="cellIs" dxfId="10354" priority="464" operator="equal">
      <formula>""</formula>
    </cfRule>
  </conditionalFormatting>
  <conditionalFormatting sqref="F3264">
    <cfRule type="cellIs" dxfId="10353" priority="461" operator="notEqual">
      <formula>""</formula>
    </cfRule>
    <cfRule type="cellIs" dxfId="10352" priority="462" operator="equal">
      <formula>""</formula>
    </cfRule>
  </conditionalFormatting>
  <conditionalFormatting sqref="J3261">
    <cfRule type="cellIs" dxfId="10351" priority="459" operator="notEqual">
      <formula>""</formula>
    </cfRule>
    <cfRule type="cellIs" dxfId="10350" priority="460" operator="equal">
      <formula>""</formula>
    </cfRule>
  </conditionalFormatting>
  <conditionalFormatting sqref="E3258:E3264">
    <cfRule type="cellIs" dxfId="10349" priority="457" operator="notEqual">
      <formula>""</formula>
    </cfRule>
    <cfRule type="cellIs" dxfId="10348" priority="458" operator="equal">
      <formula>""</formula>
    </cfRule>
  </conditionalFormatting>
  <conditionalFormatting sqref="F3259:F3263">
    <cfRule type="cellIs" dxfId="10347" priority="455" operator="notEqual">
      <formula>""</formula>
    </cfRule>
    <cfRule type="cellIs" dxfId="10346" priority="456" operator="equal">
      <formula>""</formula>
    </cfRule>
  </conditionalFormatting>
  <conditionalFormatting sqref="D3262:D3263">
    <cfRule type="cellIs" dxfId="10345" priority="453" operator="notEqual">
      <formula>""</formula>
    </cfRule>
    <cfRule type="cellIs" dxfId="10344" priority="454" operator="equal">
      <formula>""</formula>
    </cfRule>
  </conditionalFormatting>
  <conditionalFormatting sqref="O3253:O3258">
    <cfRule type="cellIs" dxfId="10343" priority="451" operator="notEqual">
      <formula>""</formula>
    </cfRule>
    <cfRule type="cellIs" dxfId="10342" priority="452" operator="equal">
      <formula>""</formula>
    </cfRule>
  </conditionalFormatting>
  <conditionalFormatting sqref="H3254">
    <cfRule type="cellIs" dxfId="10341" priority="449" operator="notEqual">
      <formula>""</formula>
    </cfRule>
    <cfRule type="cellIs" dxfId="10340" priority="450" operator="equal">
      <formula>""</formula>
    </cfRule>
  </conditionalFormatting>
  <conditionalFormatting sqref="H3255:H3259">
    <cfRule type="cellIs" dxfId="10339" priority="447" operator="notEqual">
      <formula>""</formula>
    </cfRule>
    <cfRule type="cellIs" dxfId="10338" priority="448" operator="equal">
      <formula>""</formula>
    </cfRule>
  </conditionalFormatting>
  <conditionalFormatting sqref="L3253:L3258">
    <cfRule type="cellIs" dxfId="10337" priority="445" operator="notEqual">
      <formula>""</formula>
    </cfRule>
    <cfRule type="cellIs" dxfId="10336" priority="446" operator="equal">
      <formula>""</formula>
    </cfRule>
  </conditionalFormatting>
  <conditionalFormatting sqref="F3253:F3258">
    <cfRule type="cellIs" dxfId="10335" priority="443" operator="notEqual">
      <formula>""</formula>
    </cfRule>
    <cfRule type="cellIs" dxfId="10334" priority="444" operator="equal">
      <formula>""</formula>
    </cfRule>
  </conditionalFormatting>
  <conditionalFormatting sqref="M3253:M3263">
    <cfRule type="cellIs" dxfId="10333" priority="441" operator="notEqual">
      <formula>""</formula>
    </cfRule>
    <cfRule type="cellIs" dxfId="10332" priority="442" operator="equal">
      <formula>""</formula>
    </cfRule>
  </conditionalFormatting>
  <conditionalFormatting sqref="D3256:D3261">
    <cfRule type="cellIs" dxfId="10331" priority="439" operator="notEqual">
      <formula>""</formula>
    </cfRule>
    <cfRule type="cellIs" dxfId="10330" priority="440" operator="equal">
      <formula>""</formula>
    </cfRule>
  </conditionalFormatting>
  <conditionalFormatting sqref="M883:M893">
    <cfRule type="cellIs" dxfId="10329" priority="437" operator="notEqual">
      <formula>""</formula>
    </cfRule>
    <cfRule type="cellIs" dxfId="10328" priority="438" operator="equal">
      <formula>""</formula>
    </cfRule>
  </conditionalFormatting>
  <conditionalFormatting sqref="G883:G887">
    <cfRule type="cellIs" dxfId="10327" priority="435" operator="notEqual">
      <formula>""</formula>
    </cfRule>
    <cfRule type="cellIs" dxfId="10326" priority="436" operator="equal">
      <formula>""</formula>
    </cfRule>
  </conditionalFormatting>
  <conditionalFormatting sqref="H883 H890:H892">
    <cfRule type="cellIs" dxfId="10325" priority="433" operator="notEqual">
      <formula>""</formula>
    </cfRule>
    <cfRule type="cellIs" dxfId="10324" priority="434" operator="equal">
      <formula>""</formula>
    </cfRule>
  </conditionalFormatting>
  <conditionalFormatting sqref="G888:G892">
    <cfRule type="cellIs" dxfId="10323" priority="431" operator="notEqual">
      <formula>""</formula>
    </cfRule>
    <cfRule type="cellIs" dxfId="10322" priority="432" operator="equal">
      <formula>""</formula>
    </cfRule>
  </conditionalFormatting>
  <conditionalFormatting sqref="F889:F892">
    <cfRule type="cellIs" dxfId="10321" priority="429" operator="notEqual">
      <formula>""</formula>
    </cfRule>
    <cfRule type="cellIs" dxfId="10320" priority="430" operator="equal">
      <formula>""</formula>
    </cfRule>
  </conditionalFormatting>
  <conditionalFormatting sqref="H884">
    <cfRule type="cellIs" dxfId="10319" priority="427" operator="notEqual">
      <formula>""</formula>
    </cfRule>
    <cfRule type="cellIs" dxfId="10318" priority="428" operator="equal">
      <formula>""</formula>
    </cfRule>
  </conditionalFormatting>
  <conditionalFormatting sqref="H885:H889">
    <cfRule type="cellIs" dxfId="10317" priority="425" operator="notEqual">
      <formula>""</formula>
    </cfRule>
    <cfRule type="cellIs" dxfId="10316" priority="426" operator="equal">
      <formula>""</formula>
    </cfRule>
  </conditionalFormatting>
  <conditionalFormatting sqref="F883:F888">
    <cfRule type="cellIs" dxfId="10315" priority="423" operator="notEqual">
      <formula>""</formula>
    </cfRule>
    <cfRule type="cellIs" dxfId="10314" priority="424" operator="equal">
      <formula>""</formula>
    </cfRule>
  </conditionalFormatting>
  <conditionalFormatting sqref="L883:L888">
    <cfRule type="cellIs" dxfId="10313" priority="421" operator="notEqual">
      <formula>""</formula>
    </cfRule>
    <cfRule type="cellIs" dxfId="10312" priority="422" operator="equal">
      <formula>""</formula>
    </cfRule>
  </conditionalFormatting>
  <conditionalFormatting sqref="O889">
    <cfRule type="cellIs" dxfId="10311" priority="419" operator="notEqual">
      <formula>""</formula>
    </cfRule>
    <cfRule type="cellIs" dxfId="10310" priority="420" operator="equal">
      <formula>""</formula>
    </cfRule>
  </conditionalFormatting>
  <conditionalFormatting sqref="O883:O888">
    <cfRule type="cellIs" dxfId="10309" priority="417" operator="notEqual">
      <formula>""</formula>
    </cfRule>
    <cfRule type="cellIs" dxfId="10308" priority="418" operator="equal">
      <formula>""</formula>
    </cfRule>
  </conditionalFormatting>
  <conditionalFormatting sqref="K883:K888">
    <cfRule type="cellIs" dxfId="10307" priority="415" operator="notEqual">
      <formula>""</formula>
    </cfRule>
    <cfRule type="cellIs" dxfId="10306" priority="416" operator="equal">
      <formula>""</formula>
    </cfRule>
  </conditionalFormatting>
  <conditionalFormatting sqref="B883:B889">
    <cfRule type="cellIs" dxfId="10305" priority="413" operator="notEqual">
      <formula>""</formula>
    </cfRule>
    <cfRule type="cellIs" dxfId="10304" priority="414" operator="equal">
      <formula>""</formula>
    </cfRule>
  </conditionalFormatting>
  <conditionalFormatting sqref="D888:D893">
    <cfRule type="cellIs" dxfId="10303" priority="411" operator="notEqual">
      <formula>""</formula>
    </cfRule>
    <cfRule type="cellIs" dxfId="10302" priority="412" operator="equal">
      <formula>""</formula>
    </cfRule>
  </conditionalFormatting>
  <conditionalFormatting sqref="O898:O903">
    <cfRule type="cellIs" dxfId="10301" priority="409" operator="notEqual">
      <formula>""</formula>
    </cfRule>
    <cfRule type="cellIs" dxfId="10300" priority="410" operator="equal">
      <formula>""</formula>
    </cfRule>
  </conditionalFormatting>
  <conditionalFormatting sqref="F898:F903">
    <cfRule type="cellIs" dxfId="10299" priority="407" operator="notEqual">
      <formula>""</formula>
    </cfRule>
    <cfRule type="cellIs" dxfId="10298" priority="408" operator="equal">
      <formula>""</formula>
    </cfRule>
  </conditionalFormatting>
  <conditionalFormatting sqref="F913:F918">
    <cfRule type="cellIs" dxfId="10297" priority="405" operator="notEqual">
      <formula>""</formula>
    </cfRule>
    <cfRule type="cellIs" dxfId="10296" priority="406" operator="equal">
      <formula>""</formula>
    </cfRule>
  </conditionalFormatting>
  <conditionalFormatting sqref="F958:F963">
    <cfRule type="cellIs" dxfId="10295" priority="403" operator="notEqual">
      <formula>""</formula>
    </cfRule>
    <cfRule type="cellIs" dxfId="10294" priority="404" operator="equal">
      <formula>""</formula>
    </cfRule>
  </conditionalFormatting>
  <conditionalFormatting sqref="F973:F978">
    <cfRule type="cellIs" dxfId="10293" priority="401" operator="notEqual">
      <formula>""</formula>
    </cfRule>
    <cfRule type="cellIs" dxfId="10292" priority="402" operator="equal">
      <formula>""</formula>
    </cfRule>
  </conditionalFormatting>
  <conditionalFormatting sqref="B973:B978">
    <cfRule type="cellIs" dxfId="10291" priority="399" operator="notEqual">
      <formula>""</formula>
    </cfRule>
    <cfRule type="cellIs" dxfId="10290" priority="400" operator="equal">
      <formula>""</formula>
    </cfRule>
  </conditionalFormatting>
  <conditionalFormatting sqref="H973">
    <cfRule type="cellIs" dxfId="10289" priority="397" operator="notEqual">
      <formula>""</formula>
    </cfRule>
    <cfRule type="cellIs" dxfId="10288" priority="398" operator="equal">
      <formula>""</formula>
    </cfRule>
  </conditionalFormatting>
  <conditionalFormatting sqref="H974:H978">
    <cfRule type="cellIs" dxfId="10287" priority="395" operator="notEqual">
      <formula>""</formula>
    </cfRule>
    <cfRule type="cellIs" dxfId="10286" priority="396" operator="equal">
      <formula>""</formula>
    </cfRule>
  </conditionalFormatting>
  <conditionalFormatting sqref="O973:O974">
    <cfRule type="cellIs" dxfId="10285" priority="393" operator="notEqual">
      <formula>""</formula>
    </cfRule>
    <cfRule type="cellIs" dxfId="10284" priority="394" operator="equal">
      <formula>""</formula>
    </cfRule>
  </conditionalFormatting>
  <conditionalFormatting sqref="O975:O978">
    <cfRule type="cellIs" dxfId="10283" priority="391" operator="notEqual">
      <formula>""</formula>
    </cfRule>
    <cfRule type="cellIs" dxfId="10282" priority="392" operator="equal">
      <formula>""</formula>
    </cfRule>
  </conditionalFormatting>
  <conditionalFormatting sqref="J978:J982">
    <cfRule type="cellIs" dxfId="10281" priority="385" operator="notEqual">
      <formula>""</formula>
    </cfRule>
    <cfRule type="cellIs" dxfId="10280" priority="386" operator="equal">
      <formula>""</formula>
    </cfRule>
  </conditionalFormatting>
  <conditionalFormatting sqref="K979">
    <cfRule type="cellIs" dxfId="10279" priority="375" operator="notEqual">
      <formula>""</formula>
    </cfRule>
    <cfRule type="cellIs" dxfId="10278" priority="376" operator="equal">
      <formula>""</formula>
    </cfRule>
  </conditionalFormatting>
  <conditionalFormatting sqref="L979">
    <cfRule type="cellIs" dxfId="10277" priority="373" operator="notEqual">
      <formula>""</formula>
    </cfRule>
    <cfRule type="cellIs" dxfId="10276" priority="374" operator="equal">
      <formula>""</formula>
    </cfRule>
  </conditionalFormatting>
  <conditionalFormatting sqref="O979">
    <cfRule type="cellIs" dxfId="10275" priority="371" operator="notEqual">
      <formula>""</formula>
    </cfRule>
    <cfRule type="cellIs" dxfId="10274" priority="372" operator="equal">
      <formula>""</formula>
    </cfRule>
  </conditionalFormatting>
  <conditionalFormatting sqref="P981">
    <cfRule type="cellIs" dxfId="10273" priority="369" operator="notEqual">
      <formula>""</formula>
    </cfRule>
    <cfRule type="cellIs" dxfId="10272" priority="370" operator="equal">
      <formula>""</formula>
    </cfRule>
  </conditionalFormatting>
  <conditionalFormatting sqref="F988:F993">
    <cfRule type="cellIs" dxfId="10271" priority="363" operator="notEqual">
      <formula>""</formula>
    </cfRule>
    <cfRule type="cellIs" dxfId="10270" priority="364" operator="equal">
      <formula>""</formula>
    </cfRule>
  </conditionalFormatting>
  <conditionalFormatting sqref="B988:B993">
    <cfRule type="cellIs" dxfId="10269" priority="361" operator="notEqual">
      <formula>""</formula>
    </cfRule>
    <cfRule type="cellIs" dxfId="10268" priority="362" operator="equal">
      <formula>""</formula>
    </cfRule>
  </conditionalFormatting>
  <conditionalFormatting sqref="G989:G994">
    <cfRule type="cellIs" dxfId="10267" priority="359" operator="notEqual">
      <formula>""</formula>
    </cfRule>
    <cfRule type="cellIs" dxfId="10266" priority="360" operator="equal">
      <formula>""</formula>
    </cfRule>
  </conditionalFormatting>
  <conditionalFormatting sqref="H989">
    <cfRule type="cellIs" dxfId="10265" priority="357" operator="notEqual">
      <formula>""</formula>
    </cfRule>
    <cfRule type="cellIs" dxfId="10264" priority="358" operator="equal">
      <formula>""</formula>
    </cfRule>
  </conditionalFormatting>
  <conditionalFormatting sqref="H990:H994">
    <cfRule type="cellIs" dxfId="10263" priority="355" operator="notEqual">
      <formula>""</formula>
    </cfRule>
    <cfRule type="cellIs" dxfId="10262" priority="356" operator="equal">
      <formula>""</formula>
    </cfRule>
  </conditionalFormatting>
  <conditionalFormatting sqref="N989:N995">
    <cfRule type="cellIs" dxfId="10261" priority="353" operator="notEqual">
      <formula>""</formula>
    </cfRule>
    <cfRule type="cellIs" dxfId="10260" priority="354" operator="equal">
      <formula>""</formula>
    </cfRule>
  </conditionalFormatting>
  <conditionalFormatting sqref="I976:I978">
    <cfRule type="cellIs" dxfId="10259" priority="349" operator="notEqual">
      <formula>""</formula>
    </cfRule>
    <cfRule type="cellIs" dxfId="10258" priority="350" operator="equal">
      <formula>""</formula>
    </cfRule>
  </conditionalFormatting>
  <conditionalFormatting sqref="I979">
    <cfRule type="cellIs" dxfId="10257" priority="347" operator="notEqual">
      <formula>""</formula>
    </cfRule>
    <cfRule type="cellIs" dxfId="10256" priority="348" operator="equal">
      <formula>""</formula>
    </cfRule>
  </conditionalFormatting>
  <conditionalFormatting sqref="I980">
    <cfRule type="cellIs" dxfId="10255" priority="345" operator="notEqual">
      <formula>""</formula>
    </cfRule>
    <cfRule type="cellIs" dxfId="10254" priority="346" operator="equal">
      <formula>""</formula>
    </cfRule>
  </conditionalFormatting>
  <conditionalFormatting sqref="I981:I983">
    <cfRule type="cellIs" dxfId="10253" priority="343" operator="notEqual">
      <formula>""</formula>
    </cfRule>
    <cfRule type="cellIs" dxfId="10252" priority="344" operator="equal">
      <formula>""</formula>
    </cfRule>
  </conditionalFormatting>
  <conditionalFormatting sqref="E993:E999">
    <cfRule type="cellIs" dxfId="10251" priority="341" operator="notEqual">
      <formula>""</formula>
    </cfRule>
    <cfRule type="cellIs" dxfId="10250" priority="342" operator="equal">
      <formula>""</formula>
    </cfRule>
  </conditionalFormatting>
  <conditionalFormatting sqref="I990">
    <cfRule type="cellIs" dxfId="10249" priority="339" operator="notEqual">
      <formula>""</formula>
    </cfRule>
    <cfRule type="cellIs" dxfId="10248" priority="340" operator="equal">
      <formula>""</formula>
    </cfRule>
  </conditionalFormatting>
  <conditionalFormatting sqref="I991:I993">
    <cfRule type="cellIs" dxfId="10247" priority="337" operator="notEqual">
      <formula>""</formula>
    </cfRule>
    <cfRule type="cellIs" dxfId="10246" priority="338" operator="equal">
      <formula>""</formula>
    </cfRule>
  </conditionalFormatting>
  <conditionalFormatting sqref="I994">
    <cfRule type="cellIs" dxfId="10245" priority="335" operator="notEqual">
      <formula>""</formula>
    </cfRule>
    <cfRule type="cellIs" dxfId="10244" priority="336" operator="equal">
      <formula>""</formula>
    </cfRule>
  </conditionalFormatting>
  <conditionalFormatting sqref="I995">
    <cfRule type="cellIs" dxfId="10243" priority="333" operator="notEqual">
      <formula>""</formula>
    </cfRule>
    <cfRule type="cellIs" dxfId="10242" priority="334" operator="equal">
      <formula>""</formula>
    </cfRule>
  </conditionalFormatting>
  <conditionalFormatting sqref="I996:I998">
    <cfRule type="cellIs" dxfId="10241" priority="331" operator="notEqual">
      <formula>""</formula>
    </cfRule>
    <cfRule type="cellIs" dxfId="10240" priority="332" operator="equal">
      <formula>""</formula>
    </cfRule>
  </conditionalFormatting>
  <conditionalFormatting sqref="B980:B984">
    <cfRule type="cellIs" dxfId="10239" priority="329" operator="notEqual">
      <formula>""</formula>
    </cfRule>
    <cfRule type="cellIs" dxfId="10238" priority="330" operator="equal">
      <formula>""</formula>
    </cfRule>
  </conditionalFormatting>
  <conditionalFormatting sqref="M999">
    <cfRule type="cellIs" dxfId="10237" priority="327" operator="notEqual">
      <formula>""</formula>
    </cfRule>
    <cfRule type="cellIs" dxfId="10236" priority="328" operator="equal">
      <formula>""</formula>
    </cfRule>
  </conditionalFormatting>
  <conditionalFormatting sqref="M988:M998">
    <cfRule type="cellIs" dxfId="10235" priority="325" operator="notEqual">
      <formula>""</formula>
    </cfRule>
    <cfRule type="cellIs" dxfId="10234" priority="326" operator="equal">
      <formula>""</formula>
    </cfRule>
  </conditionalFormatting>
  <conditionalFormatting sqref="J998:K999">
    <cfRule type="cellIs" dxfId="10233" priority="323" operator="notEqual">
      <formula>""</formula>
    </cfRule>
    <cfRule type="cellIs" dxfId="10232" priority="324" operator="equal">
      <formula>""</formula>
    </cfRule>
  </conditionalFormatting>
  <conditionalFormatting sqref="J988:J992">
    <cfRule type="cellIs" dxfId="10231" priority="321" operator="notEqual">
      <formula>""</formula>
    </cfRule>
    <cfRule type="cellIs" dxfId="10230" priority="322" operator="equal">
      <formula>""</formula>
    </cfRule>
  </conditionalFormatting>
  <conditionalFormatting sqref="K988:K993 K995:K997">
    <cfRule type="cellIs" dxfId="10229" priority="319" operator="notEqual">
      <formula>""</formula>
    </cfRule>
    <cfRule type="cellIs" dxfId="10228" priority="320" operator="equal">
      <formula>""</formula>
    </cfRule>
  </conditionalFormatting>
  <conditionalFormatting sqref="J993:J997">
    <cfRule type="cellIs" dxfId="10227" priority="317" operator="notEqual">
      <formula>""</formula>
    </cfRule>
    <cfRule type="cellIs" dxfId="10226" priority="318" operator="equal">
      <formula>""</formula>
    </cfRule>
  </conditionalFormatting>
  <conditionalFormatting sqref="K994">
    <cfRule type="cellIs" dxfId="10225" priority="315" operator="notEqual">
      <formula>""</formula>
    </cfRule>
    <cfRule type="cellIs" dxfId="10224" priority="316" operator="equal">
      <formula>""</formula>
    </cfRule>
  </conditionalFormatting>
  <conditionalFormatting sqref="B994">
    <cfRule type="cellIs" dxfId="10223" priority="313" operator="notEqual">
      <formula>""</formula>
    </cfRule>
    <cfRule type="cellIs" dxfId="10222" priority="314" operator="equal">
      <formula>""</formula>
    </cfRule>
  </conditionalFormatting>
  <conditionalFormatting sqref="B995:B999">
    <cfRule type="cellIs" dxfId="10221" priority="311" operator="notEqual">
      <formula>""</formula>
    </cfRule>
    <cfRule type="cellIs" dxfId="10220" priority="312" operator="equal">
      <formula>""</formula>
    </cfRule>
  </conditionalFormatting>
  <conditionalFormatting sqref="P999 Q988:Q999">
    <cfRule type="cellIs" dxfId="10219" priority="309" operator="notEqual">
      <formula>""</formula>
    </cfRule>
    <cfRule type="cellIs" dxfId="10218" priority="310" operator="equal">
      <formula>""</formula>
    </cfRule>
  </conditionalFormatting>
  <conditionalFormatting sqref="P997:P998 P988:P995">
    <cfRule type="cellIs" dxfId="10217" priority="307" operator="notEqual">
      <formula>""</formula>
    </cfRule>
    <cfRule type="cellIs" dxfId="10216" priority="308" operator="equal">
      <formula>""</formula>
    </cfRule>
  </conditionalFormatting>
  <conditionalFormatting sqref="P996">
    <cfRule type="cellIs" dxfId="10215" priority="305" operator="notEqual">
      <formula>""</formula>
    </cfRule>
    <cfRule type="cellIs" dxfId="10214" priority="306" operator="equal">
      <formula>""</formula>
    </cfRule>
  </conditionalFormatting>
  <conditionalFormatting sqref="O988:O989">
    <cfRule type="cellIs" dxfId="10213" priority="303" operator="notEqual">
      <formula>""</formula>
    </cfRule>
    <cfRule type="cellIs" dxfId="10212" priority="304" operator="equal">
      <formula>""</formula>
    </cfRule>
  </conditionalFormatting>
  <conditionalFormatting sqref="O990:O993">
    <cfRule type="cellIs" dxfId="10211" priority="301" operator="notEqual">
      <formula>""</formula>
    </cfRule>
    <cfRule type="cellIs" dxfId="10210" priority="302" operator="equal">
      <formula>""</formula>
    </cfRule>
  </conditionalFormatting>
  <conditionalFormatting sqref="O994">
    <cfRule type="cellIs" dxfId="10209" priority="299" operator="notEqual">
      <formula>""</formula>
    </cfRule>
    <cfRule type="cellIs" dxfId="10208" priority="300" operator="equal">
      <formula>""</formula>
    </cfRule>
  </conditionalFormatting>
  <conditionalFormatting sqref="O1003:O1004">
    <cfRule type="cellIs" dxfId="10207" priority="297" operator="notEqual">
      <formula>""</formula>
    </cfRule>
    <cfRule type="cellIs" dxfId="10206" priority="298" operator="equal">
      <formula>""</formula>
    </cfRule>
  </conditionalFormatting>
  <conditionalFormatting sqref="K1003:K1009">
    <cfRule type="cellIs" dxfId="10205" priority="295" operator="notEqual">
      <formula>""</formula>
    </cfRule>
    <cfRule type="cellIs" dxfId="10204" priority="296" operator="equal">
      <formula>""</formula>
    </cfRule>
  </conditionalFormatting>
  <conditionalFormatting sqref="F1003:F1008">
    <cfRule type="cellIs" dxfId="10203" priority="291" operator="notEqual">
      <formula>""</formula>
    </cfRule>
    <cfRule type="cellIs" dxfId="10202" priority="292" operator="equal">
      <formula>""</formula>
    </cfRule>
  </conditionalFormatting>
  <conditionalFormatting sqref="N1005 N1007:N1010">
    <cfRule type="cellIs" dxfId="10201" priority="289" operator="notEqual">
      <formula>""</formula>
    </cfRule>
    <cfRule type="cellIs" dxfId="10200" priority="290" operator="equal">
      <formula>""</formula>
    </cfRule>
  </conditionalFormatting>
  <conditionalFormatting sqref="N1006">
    <cfRule type="cellIs" dxfId="10199" priority="287" operator="notEqual">
      <formula>""</formula>
    </cfRule>
    <cfRule type="cellIs" dxfId="10198" priority="288" operator="equal">
      <formula>""</formula>
    </cfRule>
  </conditionalFormatting>
  <conditionalFormatting sqref="G1004:G1009">
    <cfRule type="cellIs" dxfId="10197" priority="285" operator="notEqual">
      <formula>""</formula>
    </cfRule>
    <cfRule type="cellIs" dxfId="10196" priority="286" operator="equal">
      <formula>""</formula>
    </cfRule>
  </conditionalFormatting>
  <conditionalFormatting sqref="F1018:F1023">
    <cfRule type="cellIs" dxfId="10195" priority="283" operator="notEqual">
      <formula>""</formula>
    </cfRule>
    <cfRule type="cellIs" dxfId="10194" priority="284" operator="equal">
      <formula>""</formula>
    </cfRule>
  </conditionalFormatting>
  <conditionalFormatting sqref="D997:D998">
    <cfRule type="cellIs" dxfId="10193" priority="281" operator="notEqual">
      <formula>""</formula>
    </cfRule>
    <cfRule type="cellIs" dxfId="10192" priority="282" operator="equal">
      <formula>""</formula>
    </cfRule>
  </conditionalFormatting>
  <conditionalFormatting sqref="D993:D996">
    <cfRule type="cellIs" dxfId="10191" priority="279" operator="notEqual">
      <formula>""</formula>
    </cfRule>
    <cfRule type="cellIs" dxfId="10190" priority="280" operator="equal">
      <formula>""</formula>
    </cfRule>
  </conditionalFormatting>
  <conditionalFormatting sqref="D1013:D1014">
    <cfRule type="cellIs" dxfId="10189" priority="277" operator="notEqual">
      <formula>""</formula>
    </cfRule>
    <cfRule type="cellIs" dxfId="10188" priority="278" operator="equal">
      <formula>""</formula>
    </cfRule>
  </conditionalFormatting>
  <conditionalFormatting sqref="D1009:D1012">
    <cfRule type="cellIs" dxfId="10187" priority="275" operator="notEqual">
      <formula>""</formula>
    </cfRule>
    <cfRule type="cellIs" dxfId="10186" priority="276" operator="equal">
      <formula>""</formula>
    </cfRule>
  </conditionalFormatting>
  <conditionalFormatting sqref="D1027:D1028">
    <cfRule type="cellIs" dxfId="10185" priority="273" operator="notEqual">
      <formula>""</formula>
    </cfRule>
    <cfRule type="cellIs" dxfId="10184" priority="274" operator="equal">
      <formula>""</formula>
    </cfRule>
  </conditionalFormatting>
  <conditionalFormatting sqref="D1023:D1026">
    <cfRule type="cellIs" dxfId="10183" priority="271" operator="notEqual">
      <formula>""</formula>
    </cfRule>
    <cfRule type="cellIs" dxfId="10182" priority="272" operator="equal">
      <formula>""</formula>
    </cfRule>
  </conditionalFormatting>
  <conditionalFormatting sqref="B1033:C1038">
    <cfRule type="cellIs" dxfId="10181" priority="269" operator="notEqual">
      <formula>""</formula>
    </cfRule>
    <cfRule type="cellIs" dxfId="10180" priority="270" operator="equal">
      <formula>""</formula>
    </cfRule>
  </conditionalFormatting>
  <conditionalFormatting sqref="O1033:O1034">
    <cfRule type="cellIs" dxfId="10179" priority="267" operator="notEqual">
      <formula>""</formula>
    </cfRule>
    <cfRule type="cellIs" dxfId="10178" priority="268" operator="equal">
      <formula>""</formula>
    </cfRule>
  </conditionalFormatting>
  <conditionalFormatting sqref="F1033:F1038">
    <cfRule type="cellIs" dxfId="10177" priority="265" operator="notEqual">
      <formula>""</formula>
    </cfRule>
    <cfRule type="cellIs" dxfId="10176" priority="266" operator="equal">
      <formula>""</formula>
    </cfRule>
  </conditionalFormatting>
  <conditionalFormatting sqref="N1048:O1053">
    <cfRule type="cellIs" dxfId="10175" priority="263" operator="notEqual">
      <formula>""</formula>
    </cfRule>
    <cfRule type="cellIs" dxfId="10174" priority="264" operator="equal">
      <formula>""</formula>
    </cfRule>
  </conditionalFormatting>
  <conditionalFormatting sqref="F1078:F1083">
    <cfRule type="cellIs" dxfId="10173" priority="261" operator="notEqual">
      <formula>""</formula>
    </cfRule>
    <cfRule type="cellIs" dxfId="10172" priority="262" operator="equal">
      <formula>""</formula>
    </cfRule>
  </conditionalFormatting>
  <conditionalFormatting sqref="G1034:G1038">
    <cfRule type="cellIs" dxfId="10171" priority="259" operator="notEqual">
      <formula>""</formula>
    </cfRule>
    <cfRule type="cellIs" dxfId="10170" priority="260" operator="equal">
      <formula>""</formula>
    </cfRule>
  </conditionalFormatting>
  <conditionalFormatting sqref="G1033">
    <cfRule type="cellIs" dxfId="10169" priority="257" operator="notEqual">
      <formula>""</formula>
    </cfRule>
    <cfRule type="cellIs" dxfId="10168" priority="258" operator="equal">
      <formula>""</formula>
    </cfRule>
  </conditionalFormatting>
  <conditionalFormatting sqref="G1039">
    <cfRule type="cellIs" dxfId="10167" priority="255" operator="notEqual">
      <formula>""</formula>
    </cfRule>
    <cfRule type="cellIs" dxfId="10166" priority="256" operator="equal">
      <formula>""</formula>
    </cfRule>
  </conditionalFormatting>
  <conditionalFormatting sqref="G1040">
    <cfRule type="cellIs" dxfId="10165" priority="253" operator="notEqual">
      <formula>""</formula>
    </cfRule>
    <cfRule type="cellIs" dxfId="10164" priority="254" operator="equal">
      <formula>""</formula>
    </cfRule>
  </conditionalFormatting>
  <conditionalFormatting sqref="I1010">
    <cfRule type="cellIs" dxfId="10163" priority="251" operator="notEqual">
      <formula>""</formula>
    </cfRule>
    <cfRule type="cellIs" dxfId="10162" priority="252" operator="equal">
      <formula>""</formula>
    </cfRule>
  </conditionalFormatting>
  <conditionalFormatting sqref="I1011:I1013">
    <cfRule type="cellIs" dxfId="10161" priority="249" operator="notEqual">
      <formula>""</formula>
    </cfRule>
    <cfRule type="cellIs" dxfId="10160" priority="250" operator="equal">
      <formula>""</formula>
    </cfRule>
  </conditionalFormatting>
  <conditionalFormatting sqref="I1020">
    <cfRule type="cellIs" dxfId="10159" priority="247" operator="notEqual">
      <formula>""</formula>
    </cfRule>
    <cfRule type="cellIs" dxfId="10158" priority="248" operator="equal">
      <formula>""</formula>
    </cfRule>
  </conditionalFormatting>
  <conditionalFormatting sqref="I1021:I1023">
    <cfRule type="cellIs" dxfId="10157" priority="245" operator="notEqual">
      <formula>""</formula>
    </cfRule>
    <cfRule type="cellIs" dxfId="10156" priority="246" operator="equal">
      <formula>""</formula>
    </cfRule>
  </conditionalFormatting>
  <conditionalFormatting sqref="I1024">
    <cfRule type="cellIs" dxfId="10155" priority="243" operator="notEqual">
      <formula>""</formula>
    </cfRule>
    <cfRule type="cellIs" dxfId="10154" priority="244" operator="equal">
      <formula>""</formula>
    </cfRule>
  </conditionalFormatting>
  <conditionalFormatting sqref="I1025">
    <cfRule type="cellIs" dxfId="10153" priority="241" operator="notEqual">
      <formula>""</formula>
    </cfRule>
    <cfRule type="cellIs" dxfId="10152" priority="242" operator="equal">
      <formula>""</formula>
    </cfRule>
  </conditionalFormatting>
  <conditionalFormatting sqref="I1026:I1028">
    <cfRule type="cellIs" dxfId="10151" priority="239" operator="notEqual">
      <formula>""</formula>
    </cfRule>
    <cfRule type="cellIs" dxfId="10150" priority="240" operator="equal">
      <formula>""</formula>
    </cfRule>
  </conditionalFormatting>
  <conditionalFormatting sqref="I1035">
    <cfRule type="cellIs" dxfId="10149" priority="237" operator="notEqual">
      <formula>""</formula>
    </cfRule>
    <cfRule type="cellIs" dxfId="10148" priority="238" operator="equal">
      <formula>""</formula>
    </cfRule>
  </conditionalFormatting>
  <conditionalFormatting sqref="I1036:I1038">
    <cfRule type="cellIs" dxfId="10147" priority="235" operator="notEqual">
      <formula>""</formula>
    </cfRule>
    <cfRule type="cellIs" dxfId="10146" priority="236" operator="equal">
      <formula>""</formula>
    </cfRule>
  </conditionalFormatting>
  <conditionalFormatting sqref="E1023:E1029">
    <cfRule type="cellIs" dxfId="10145" priority="233" operator="notEqual">
      <formula>""</formula>
    </cfRule>
    <cfRule type="cellIs" dxfId="10144" priority="234" operator="equal">
      <formula>""</formula>
    </cfRule>
  </conditionalFormatting>
  <conditionalFormatting sqref="G1078:G1083">
    <cfRule type="cellIs" dxfId="10143" priority="231" operator="notEqual">
      <formula>""</formula>
    </cfRule>
    <cfRule type="cellIs" dxfId="10142" priority="232" operator="equal">
      <formula>""</formula>
    </cfRule>
  </conditionalFormatting>
  <conditionalFormatting sqref="I1080">
    <cfRule type="cellIs" dxfId="10141" priority="229" operator="notEqual">
      <formula>""</formula>
    </cfRule>
    <cfRule type="cellIs" dxfId="10140" priority="230" operator="equal">
      <formula>""</formula>
    </cfRule>
  </conditionalFormatting>
  <conditionalFormatting sqref="I1081:I1083">
    <cfRule type="cellIs" dxfId="10139" priority="227" operator="notEqual">
      <formula>""</formula>
    </cfRule>
    <cfRule type="cellIs" dxfId="10138" priority="228" operator="equal">
      <formula>""</formula>
    </cfRule>
  </conditionalFormatting>
  <conditionalFormatting sqref="I1084">
    <cfRule type="cellIs" dxfId="10137" priority="225" operator="notEqual">
      <formula>""</formula>
    </cfRule>
    <cfRule type="cellIs" dxfId="10136" priority="226" operator="equal">
      <formula>""</formula>
    </cfRule>
  </conditionalFormatting>
  <conditionalFormatting sqref="I1085">
    <cfRule type="cellIs" dxfId="10135" priority="223" operator="notEqual">
      <formula>""</formula>
    </cfRule>
    <cfRule type="cellIs" dxfId="10134" priority="224" operator="equal">
      <formula>""</formula>
    </cfRule>
  </conditionalFormatting>
  <conditionalFormatting sqref="I1086:I1088">
    <cfRule type="cellIs" dxfId="10133" priority="221" operator="notEqual">
      <formula>""</formula>
    </cfRule>
    <cfRule type="cellIs" dxfId="10132" priority="222" operator="equal">
      <formula>""</formula>
    </cfRule>
  </conditionalFormatting>
  <conditionalFormatting sqref="E1078">
    <cfRule type="cellIs" dxfId="10131" priority="219" operator="notEqual">
      <formula>""</formula>
    </cfRule>
    <cfRule type="cellIs" dxfId="10130" priority="220" operator="equal">
      <formula>""</formula>
    </cfRule>
  </conditionalFormatting>
  <conditionalFormatting sqref="E1079:E1083">
    <cfRule type="cellIs" dxfId="10129" priority="217" operator="notEqual">
      <formula>""</formula>
    </cfRule>
    <cfRule type="cellIs" dxfId="10128" priority="218" operator="equal">
      <formula>""</formula>
    </cfRule>
  </conditionalFormatting>
  <conditionalFormatting sqref="D1038">
    <cfRule type="cellIs" dxfId="10127" priority="213" operator="notEqual">
      <formula>""</formula>
    </cfRule>
    <cfRule type="cellIs" dxfId="10126" priority="214" operator="equal">
      <formula>""</formula>
    </cfRule>
  </conditionalFormatting>
  <conditionalFormatting sqref="D1039:D1044">
    <cfRule type="cellIs" dxfId="10125" priority="209" operator="notEqual">
      <formula>""</formula>
    </cfRule>
    <cfRule type="cellIs" dxfId="10124" priority="210" operator="equal">
      <formula>""</formula>
    </cfRule>
  </conditionalFormatting>
  <conditionalFormatting sqref="M1034">
    <cfRule type="cellIs" dxfId="10123" priority="197" operator="notEqual">
      <formula>""</formula>
    </cfRule>
    <cfRule type="cellIs" dxfId="10122" priority="198" operator="equal">
      <formula>""</formula>
    </cfRule>
  </conditionalFormatting>
  <conditionalFormatting sqref="M1035:M1042">
    <cfRule type="cellIs" dxfId="10121" priority="195" operator="notEqual">
      <formula>""</formula>
    </cfRule>
    <cfRule type="cellIs" dxfId="10120" priority="196" operator="equal">
      <formula>""</formula>
    </cfRule>
  </conditionalFormatting>
  <conditionalFormatting sqref="L1041:L1042">
    <cfRule type="cellIs" dxfId="10119" priority="193" operator="notEqual">
      <formula>""</formula>
    </cfRule>
    <cfRule type="cellIs" dxfId="10118" priority="194" operator="equal">
      <formula>""</formula>
    </cfRule>
  </conditionalFormatting>
  <conditionalFormatting sqref="L1034">
    <cfRule type="cellIs" dxfId="10117" priority="191" operator="notEqual">
      <formula>""</formula>
    </cfRule>
    <cfRule type="cellIs" dxfId="10116" priority="192" operator="equal">
      <formula>""</formula>
    </cfRule>
  </conditionalFormatting>
  <conditionalFormatting sqref="L1035:L1040">
    <cfRule type="cellIs" dxfId="10115" priority="189" operator="notEqual">
      <formula>""</formula>
    </cfRule>
    <cfRule type="cellIs" dxfId="10114" priority="190" operator="equal">
      <formula>""</formula>
    </cfRule>
  </conditionalFormatting>
  <conditionalFormatting sqref="K1034:K1040">
    <cfRule type="cellIs" dxfId="10113" priority="187" operator="notEqual">
      <formula>""</formula>
    </cfRule>
    <cfRule type="cellIs" dxfId="10112" priority="188" operator="equal">
      <formula>""</formula>
    </cfRule>
  </conditionalFormatting>
  <conditionalFormatting sqref="M1019:M1025">
    <cfRule type="cellIs" dxfId="10111" priority="185" operator="notEqual">
      <formula>""</formula>
    </cfRule>
    <cfRule type="cellIs" dxfId="10110" priority="186" operator="equal">
      <formula>""</formula>
    </cfRule>
  </conditionalFormatting>
  <conditionalFormatting sqref="L1019:L1022">
    <cfRule type="cellIs" dxfId="10109" priority="183" operator="notEqual">
      <formula>""</formula>
    </cfRule>
    <cfRule type="cellIs" dxfId="10108" priority="184" operator="equal">
      <formula>""</formula>
    </cfRule>
  </conditionalFormatting>
  <conditionalFormatting sqref="L1003:L1009">
    <cfRule type="cellIs" dxfId="10107" priority="181" operator="notEqual">
      <formula>""</formula>
    </cfRule>
    <cfRule type="cellIs" dxfId="10106" priority="182" operator="equal">
      <formula>""</formula>
    </cfRule>
  </conditionalFormatting>
  <conditionalFormatting sqref="L988:L993">
    <cfRule type="cellIs" dxfId="10105" priority="179" operator="notEqual">
      <formula>""</formula>
    </cfRule>
    <cfRule type="cellIs" dxfId="10104" priority="180" operator="equal">
      <formula>""</formula>
    </cfRule>
  </conditionalFormatting>
  <conditionalFormatting sqref="L1023:L1029">
    <cfRule type="cellIs" dxfId="10103" priority="177" operator="notEqual">
      <formula>""</formula>
    </cfRule>
    <cfRule type="cellIs" dxfId="10102" priority="178" operator="equal">
      <formula>""</formula>
    </cfRule>
  </conditionalFormatting>
  <conditionalFormatting sqref="M1005">
    <cfRule type="cellIs" dxfId="10101" priority="173" operator="notEqual">
      <formula>""</formula>
    </cfRule>
    <cfRule type="cellIs" dxfId="10100" priority="174" operator="equal">
      <formula>""</formula>
    </cfRule>
  </conditionalFormatting>
  <conditionalFormatting sqref="M1004">
    <cfRule type="cellIs" dxfId="10099" priority="171" operator="notEqual">
      <formula>""</formula>
    </cfRule>
    <cfRule type="cellIs" dxfId="10098" priority="172" operator="equal">
      <formula>""</formula>
    </cfRule>
  </conditionalFormatting>
  <conditionalFormatting sqref="M1006:M1013">
    <cfRule type="cellIs" dxfId="10097" priority="169" operator="notEqual">
      <formula>""</formula>
    </cfRule>
    <cfRule type="cellIs" dxfId="10096" priority="170" operator="equal">
      <formula>""</formula>
    </cfRule>
  </conditionalFormatting>
  <conditionalFormatting sqref="J1006">
    <cfRule type="cellIs" dxfId="10095" priority="167" operator="notEqual">
      <formula>""</formula>
    </cfRule>
    <cfRule type="cellIs" dxfId="10094" priority="168" operator="equal">
      <formula>""</formula>
    </cfRule>
  </conditionalFormatting>
  <conditionalFormatting sqref="J1007:J1011">
    <cfRule type="cellIs" dxfId="10093" priority="165" operator="notEqual">
      <formula>""</formula>
    </cfRule>
    <cfRule type="cellIs" dxfId="10092" priority="166" operator="equal">
      <formula>""</formula>
    </cfRule>
  </conditionalFormatting>
  <conditionalFormatting sqref="J1021">
    <cfRule type="cellIs" dxfId="10091" priority="163" operator="notEqual">
      <formula>""</formula>
    </cfRule>
    <cfRule type="cellIs" dxfId="10090" priority="164" operator="equal">
      <formula>""</formula>
    </cfRule>
  </conditionalFormatting>
  <conditionalFormatting sqref="J1022:J1026">
    <cfRule type="cellIs" dxfId="10089" priority="161" operator="notEqual">
      <formula>""</formula>
    </cfRule>
    <cfRule type="cellIs" dxfId="10088" priority="162" operator="equal">
      <formula>""</formula>
    </cfRule>
  </conditionalFormatting>
  <conditionalFormatting sqref="J1036">
    <cfRule type="cellIs" dxfId="10087" priority="159" operator="notEqual">
      <formula>""</formula>
    </cfRule>
    <cfRule type="cellIs" dxfId="10086" priority="160" operator="equal">
      <formula>""</formula>
    </cfRule>
  </conditionalFormatting>
  <conditionalFormatting sqref="J1037:J1041">
    <cfRule type="cellIs" dxfId="10085" priority="157" operator="notEqual">
      <formula>""</formula>
    </cfRule>
    <cfRule type="cellIs" dxfId="10084" priority="158" operator="equal">
      <formula>""</formula>
    </cfRule>
  </conditionalFormatting>
  <conditionalFormatting sqref="D1083">
    <cfRule type="cellIs" dxfId="10083" priority="155" operator="notEqual">
      <formula>""</formula>
    </cfRule>
    <cfRule type="cellIs" dxfId="10082" priority="156" operator="equal">
      <formula>""</formula>
    </cfRule>
  </conditionalFormatting>
  <conditionalFormatting sqref="D1084:D1087">
    <cfRule type="cellIs" dxfId="10081" priority="153" operator="notEqual">
      <formula>""</formula>
    </cfRule>
    <cfRule type="cellIs" dxfId="10080" priority="154" operator="equal">
      <formula>""</formula>
    </cfRule>
  </conditionalFormatting>
  <conditionalFormatting sqref="D1089">
    <cfRule type="cellIs" dxfId="10079" priority="151" operator="notEqual">
      <formula>""</formula>
    </cfRule>
    <cfRule type="cellIs" dxfId="10078" priority="152" operator="equal">
      <formula>""</formula>
    </cfRule>
  </conditionalFormatting>
  <conditionalFormatting sqref="D1088">
    <cfRule type="cellIs" dxfId="10077" priority="149" operator="notEqual">
      <formula>""</formula>
    </cfRule>
    <cfRule type="cellIs" dxfId="10076" priority="150" operator="equal">
      <formula>""</formula>
    </cfRule>
  </conditionalFormatting>
  <conditionalFormatting sqref="M1079">
    <cfRule type="cellIs" dxfId="10075" priority="147" operator="notEqual">
      <formula>""</formula>
    </cfRule>
    <cfRule type="cellIs" dxfId="10074" priority="148" operator="equal">
      <formula>""</formula>
    </cfRule>
  </conditionalFormatting>
  <conditionalFormatting sqref="M1080:M1087">
    <cfRule type="cellIs" dxfId="10073" priority="145" operator="notEqual">
      <formula>""</formula>
    </cfRule>
    <cfRule type="cellIs" dxfId="10072" priority="146" operator="equal">
      <formula>""</formula>
    </cfRule>
  </conditionalFormatting>
  <conditionalFormatting sqref="L1086:L1087">
    <cfRule type="cellIs" dxfId="10071" priority="143" operator="notEqual">
      <formula>""</formula>
    </cfRule>
    <cfRule type="cellIs" dxfId="10070" priority="144" operator="equal">
      <formula>""</formula>
    </cfRule>
  </conditionalFormatting>
  <conditionalFormatting sqref="L1079">
    <cfRule type="cellIs" dxfId="10069" priority="141" operator="notEqual">
      <formula>""</formula>
    </cfRule>
    <cfRule type="cellIs" dxfId="10068" priority="142" operator="equal">
      <formula>""</formula>
    </cfRule>
  </conditionalFormatting>
  <conditionalFormatting sqref="L1080:L1085">
    <cfRule type="cellIs" dxfId="10067" priority="139" operator="notEqual">
      <formula>""</formula>
    </cfRule>
    <cfRule type="cellIs" dxfId="10066" priority="140" operator="equal">
      <formula>""</formula>
    </cfRule>
  </conditionalFormatting>
  <conditionalFormatting sqref="K1083">
    <cfRule type="cellIs" dxfId="10065" priority="137" operator="notEqual">
      <formula>""</formula>
    </cfRule>
    <cfRule type="cellIs" dxfId="10064" priority="138" operator="equal">
      <formula>""</formula>
    </cfRule>
  </conditionalFormatting>
  <conditionalFormatting sqref="K1084:K1089">
    <cfRule type="cellIs" dxfId="10063" priority="135" operator="notEqual">
      <formula>""</formula>
    </cfRule>
    <cfRule type="cellIs" dxfId="10062" priority="136" operator="equal">
      <formula>""</formula>
    </cfRule>
  </conditionalFormatting>
  <conditionalFormatting sqref="F1093:F1098">
    <cfRule type="cellIs" dxfId="10061" priority="133" operator="notEqual">
      <formula>""</formula>
    </cfRule>
    <cfRule type="cellIs" dxfId="10060" priority="134" operator="equal">
      <formula>""</formula>
    </cfRule>
  </conditionalFormatting>
  <conditionalFormatting sqref="C1095:C1100">
    <cfRule type="cellIs" dxfId="10059" priority="131" operator="notEqual">
      <formula>""</formula>
    </cfRule>
    <cfRule type="cellIs" dxfId="10058" priority="132" operator="equal">
      <formula>""</formula>
    </cfRule>
  </conditionalFormatting>
  <conditionalFormatting sqref="G1093:G1098">
    <cfRule type="cellIs" dxfId="10057" priority="129" operator="notEqual">
      <formula>""</formula>
    </cfRule>
    <cfRule type="cellIs" dxfId="10056" priority="130" operator="equal">
      <formula>""</formula>
    </cfRule>
  </conditionalFormatting>
  <conditionalFormatting sqref="Q1097:Q1102">
    <cfRule type="cellIs" dxfId="10055" priority="127" operator="notEqual">
      <formula>""</formula>
    </cfRule>
    <cfRule type="cellIs" dxfId="10054" priority="128" operator="equal">
      <formula>""</formula>
    </cfRule>
  </conditionalFormatting>
  <conditionalFormatting sqref="M1094">
    <cfRule type="cellIs" dxfId="10053" priority="125" operator="notEqual">
      <formula>""</formula>
    </cfRule>
    <cfRule type="cellIs" dxfId="10052" priority="126" operator="equal">
      <formula>""</formula>
    </cfRule>
  </conditionalFormatting>
  <conditionalFormatting sqref="M1095:M1102">
    <cfRule type="cellIs" dxfId="10051" priority="123" operator="notEqual">
      <formula>""</formula>
    </cfRule>
    <cfRule type="cellIs" dxfId="10050" priority="124" operator="equal">
      <formula>""</formula>
    </cfRule>
  </conditionalFormatting>
  <conditionalFormatting sqref="L1101:L1102">
    <cfRule type="cellIs" dxfId="10049" priority="121" operator="notEqual">
      <formula>""</formula>
    </cfRule>
    <cfRule type="cellIs" dxfId="10048" priority="122" operator="equal">
      <formula>""</formula>
    </cfRule>
  </conditionalFormatting>
  <conditionalFormatting sqref="L1094">
    <cfRule type="cellIs" dxfId="10047" priority="119" operator="notEqual">
      <formula>""</formula>
    </cfRule>
    <cfRule type="cellIs" dxfId="10046" priority="120" operator="equal">
      <formula>""</formula>
    </cfRule>
  </conditionalFormatting>
  <conditionalFormatting sqref="L1095:L1100">
    <cfRule type="cellIs" dxfId="10045" priority="117" operator="notEqual">
      <formula>""</formula>
    </cfRule>
    <cfRule type="cellIs" dxfId="10044" priority="118" operator="equal">
      <formula>""</formula>
    </cfRule>
  </conditionalFormatting>
  <conditionalFormatting sqref="K1094">
    <cfRule type="cellIs" dxfId="10043" priority="115" operator="notEqual">
      <formula>""</formula>
    </cfRule>
    <cfRule type="cellIs" dxfId="10042" priority="116" operator="equal">
      <formula>""</formula>
    </cfRule>
  </conditionalFormatting>
  <conditionalFormatting sqref="K1095:K1100">
    <cfRule type="cellIs" dxfId="10041" priority="113" operator="notEqual">
      <formula>""</formula>
    </cfRule>
    <cfRule type="cellIs" dxfId="10040" priority="114" operator="equal">
      <formula>""</formula>
    </cfRule>
  </conditionalFormatting>
  <conditionalFormatting sqref="D1093">
    <cfRule type="cellIs" dxfId="10039" priority="111" operator="notEqual">
      <formula>""</formula>
    </cfRule>
    <cfRule type="cellIs" dxfId="10038" priority="112" operator="equal">
      <formula>""</formula>
    </cfRule>
  </conditionalFormatting>
  <conditionalFormatting sqref="D1094:D1095">
    <cfRule type="cellIs" dxfId="10037" priority="109" operator="notEqual">
      <formula>""</formula>
    </cfRule>
    <cfRule type="cellIs" dxfId="10036" priority="110" operator="equal">
      <formula>""</formula>
    </cfRule>
  </conditionalFormatting>
  <conditionalFormatting sqref="E1099:E1102">
    <cfRule type="cellIs" dxfId="10035" priority="107" operator="notEqual">
      <formula>""</formula>
    </cfRule>
    <cfRule type="cellIs" dxfId="10034" priority="108" operator="equal">
      <formula>""</formula>
    </cfRule>
  </conditionalFormatting>
  <conditionalFormatting sqref="D1096:D1097">
    <cfRule type="cellIs" dxfId="10033" priority="105" operator="notEqual">
      <formula>""</formula>
    </cfRule>
    <cfRule type="cellIs" dxfId="10032" priority="106" operator="equal">
      <formula>""</formula>
    </cfRule>
  </conditionalFormatting>
  <conditionalFormatting sqref="E1095:E1100">
    <cfRule type="cellIs" dxfId="10031" priority="101" operator="notEqual">
      <formula>""</formula>
    </cfRule>
    <cfRule type="cellIs" dxfId="10030" priority="102" operator="equal">
      <formula>""</formula>
    </cfRule>
  </conditionalFormatting>
  <conditionalFormatting sqref="D1098">
    <cfRule type="cellIs" dxfId="10029" priority="99" operator="notEqual">
      <formula>""</formula>
    </cfRule>
    <cfRule type="cellIs" dxfId="10028" priority="100" operator="equal">
      <formula>""</formula>
    </cfRule>
  </conditionalFormatting>
  <conditionalFormatting sqref="D1099:D1102">
    <cfRule type="cellIs" dxfId="10027" priority="97" operator="notEqual">
      <formula>""</formula>
    </cfRule>
    <cfRule type="cellIs" dxfId="10026" priority="98" operator="equal">
      <formula>""</formula>
    </cfRule>
  </conditionalFormatting>
  <conditionalFormatting sqref="N1108:N1113">
    <cfRule type="cellIs" dxfId="10025" priority="95" operator="notEqual">
      <formula>""</formula>
    </cfRule>
    <cfRule type="cellIs" dxfId="10024" priority="96" operator="equal">
      <formula>""</formula>
    </cfRule>
  </conditionalFormatting>
  <conditionalFormatting sqref="O1108:O1119">
    <cfRule type="cellIs" dxfId="10023" priority="93" operator="notEqual">
      <formula>""</formula>
    </cfRule>
    <cfRule type="cellIs" dxfId="10022" priority="94" operator="equal">
      <formula>""</formula>
    </cfRule>
  </conditionalFormatting>
  <conditionalFormatting sqref="F1108:F1113">
    <cfRule type="cellIs" dxfId="10021" priority="91" operator="notEqual">
      <formula>""</formula>
    </cfRule>
    <cfRule type="cellIs" dxfId="10020" priority="92" operator="equal">
      <formula>""</formula>
    </cfRule>
  </conditionalFormatting>
  <conditionalFormatting sqref="G1108:G1113">
    <cfRule type="cellIs" dxfId="10019" priority="89" operator="notEqual">
      <formula>""</formula>
    </cfRule>
    <cfRule type="cellIs" dxfId="10018" priority="90" operator="equal">
      <formula>""</formula>
    </cfRule>
  </conditionalFormatting>
  <conditionalFormatting sqref="E1095">
    <cfRule type="cellIs" dxfId="10017" priority="87" operator="notEqual">
      <formula>""</formula>
    </cfRule>
    <cfRule type="cellIs" dxfId="10016" priority="88" operator="equal">
      <formula>""</formula>
    </cfRule>
  </conditionalFormatting>
  <conditionalFormatting sqref="E1093:E1094">
    <cfRule type="cellIs" dxfId="10015" priority="85" operator="notEqual">
      <formula>""</formula>
    </cfRule>
    <cfRule type="cellIs" dxfId="10014" priority="86" operator="equal">
      <formula>""</formula>
    </cfRule>
  </conditionalFormatting>
  <conditionalFormatting sqref="I1115">
    <cfRule type="cellIs" dxfId="10013" priority="83" operator="notEqual">
      <formula>""</formula>
    </cfRule>
    <cfRule type="cellIs" dxfId="10012" priority="84" operator="equal">
      <formula>""</formula>
    </cfRule>
  </conditionalFormatting>
  <conditionalFormatting sqref="I1116:I1118">
    <cfRule type="cellIs" dxfId="10011" priority="81" operator="notEqual">
      <formula>""</formula>
    </cfRule>
    <cfRule type="cellIs" dxfId="10010" priority="82" operator="equal">
      <formula>""</formula>
    </cfRule>
  </conditionalFormatting>
  <conditionalFormatting sqref="D1109:D1110">
    <cfRule type="cellIs" dxfId="10009" priority="79" operator="notEqual">
      <formula>""</formula>
    </cfRule>
    <cfRule type="cellIs" dxfId="10008" priority="80" operator="equal">
      <formula>""</formula>
    </cfRule>
  </conditionalFormatting>
  <conditionalFormatting sqref="D1111:D1112">
    <cfRule type="cellIs" dxfId="10007" priority="77" operator="notEqual">
      <formula>""</formula>
    </cfRule>
    <cfRule type="cellIs" dxfId="10006" priority="78" operator="equal">
      <formula>""</formula>
    </cfRule>
  </conditionalFormatting>
  <conditionalFormatting sqref="D1113">
    <cfRule type="cellIs" dxfId="10005" priority="75" operator="notEqual">
      <formula>""</formula>
    </cfRule>
    <cfRule type="cellIs" dxfId="10004" priority="76" operator="equal">
      <formula>""</formula>
    </cfRule>
  </conditionalFormatting>
  <conditionalFormatting sqref="D1114:D1117">
    <cfRule type="cellIs" dxfId="10003" priority="73" operator="notEqual">
      <formula>""</formula>
    </cfRule>
    <cfRule type="cellIs" dxfId="10002" priority="74" operator="equal">
      <formula>""</formula>
    </cfRule>
  </conditionalFormatting>
  <conditionalFormatting sqref="M1109">
    <cfRule type="cellIs" dxfId="10001" priority="71" operator="notEqual">
      <formula>""</formula>
    </cfRule>
    <cfRule type="cellIs" dxfId="10000" priority="72" operator="equal">
      <formula>""</formula>
    </cfRule>
  </conditionalFormatting>
  <conditionalFormatting sqref="M1110:M1117">
    <cfRule type="cellIs" dxfId="9999" priority="69" operator="notEqual">
      <formula>""</formula>
    </cfRule>
    <cfRule type="cellIs" dxfId="9998" priority="70" operator="equal">
      <formula>""</formula>
    </cfRule>
  </conditionalFormatting>
  <conditionalFormatting sqref="O1098:O1103">
    <cfRule type="cellIs" dxfId="9997" priority="67" operator="notEqual">
      <formula>""</formula>
    </cfRule>
    <cfRule type="cellIs" dxfId="9996" priority="68" operator="equal">
      <formula>""</formula>
    </cfRule>
  </conditionalFormatting>
  <conditionalFormatting sqref="O1083:O1088">
    <cfRule type="cellIs" dxfId="9995" priority="65" operator="notEqual">
      <formula>""</formula>
    </cfRule>
    <cfRule type="cellIs" dxfId="9994" priority="66" operator="equal">
      <formula>""</formula>
    </cfRule>
  </conditionalFormatting>
  <conditionalFormatting sqref="C1112:C1117">
    <cfRule type="cellIs" dxfId="9993" priority="63" operator="notEqual">
      <formula>""</formula>
    </cfRule>
    <cfRule type="cellIs" dxfId="9992" priority="64" operator="equal">
      <formula>""</formula>
    </cfRule>
  </conditionalFormatting>
  <conditionalFormatting sqref="I1134">
    <cfRule type="cellIs" dxfId="9991" priority="61" operator="notEqual">
      <formula>""</formula>
    </cfRule>
    <cfRule type="cellIs" dxfId="9990" priority="62" operator="equal">
      <formula>""</formula>
    </cfRule>
  </conditionalFormatting>
  <conditionalFormatting sqref="I1123:I1124">
    <cfRule type="cellIs" dxfId="9989" priority="59" operator="notEqual">
      <formula>""</formula>
    </cfRule>
    <cfRule type="cellIs" dxfId="9988" priority="60" operator="equal">
      <formula>""</formula>
    </cfRule>
  </conditionalFormatting>
  <conditionalFormatting sqref="I1125">
    <cfRule type="cellIs" dxfId="9987" priority="57" operator="notEqual">
      <formula>""</formula>
    </cfRule>
    <cfRule type="cellIs" dxfId="9986" priority="58" operator="equal">
      <formula>""</formula>
    </cfRule>
  </conditionalFormatting>
  <conditionalFormatting sqref="I1126:I1128">
    <cfRule type="cellIs" dxfId="9985" priority="55" operator="notEqual">
      <formula>""</formula>
    </cfRule>
    <cfRule type="cellIs" dxfId="9984" priority="56" operator="equal">
      <formula>""</formula>
    </cfRule>
  </conditionalFormatting>
  <conditionalFormatting sqref="I1129">
    <cfRule type="cellIs" dxfId="9983" priority="53" operator="notEqual">
      <formula>""</formula>
    </cfRule>
    <cfRule type="cellIs" dxfId="9982" priority="54" operator="equal">
      <formula>""</formula>
    </cfRule>
  </conditionalFormatting>
  <conditionalFormatting sqref="I1130">
    <cfRule type="cellIs" dxfId="9981" priority="51" operator="notEqual">
      <formula>""</formula>
    </cfRule>
    <cfRule type="cellIs" dxfId="9980" priority="52" operator="equal">
      <formula>""</formula>
    </cfRule>
  </conditionalFormatting>
  <conditionalFormatting sqref="I1131:I1133">
    <cfRule type="cellIs" dxfId="9979" priority="49" operator="notEqual">
      <formula>""</formula>
    </cfRule>
    <cfRule type="cellIs" dxfId="9978" priority="50" operator="equal">
      <formula>""</formula>
    </cfRule>
  </conditionalFormatting>
  <conditionalFormatting sqref="I1138:I1139">
    <cfRule type="cellIs" dxfId="9977" priority="47" operator="notEqual">
      <formula>""</formula>
    </cfRule>
    <cfRule type="cellIs" dxfId="9976" priority="48" operator="equal">
      <formula>""</formula>
    </cfRule>
  </conditionalFormatting>
  <conditionalFormatting sqref="I1140">
    <cfRule type="cellIs" dxfId="9975" priority="45" operator="notEqual">
      <formula>""</formula>
    </cfRule>
    <cfRule type="cellIs" dxfId="9974" priority="46" operator="equal">
      <formula>""</formula>
    </cfRule>
  </conditionalFormatting>
  <conditionalFormatting sqref="I1141:I1143">
    <cfRule type="cellIs" dxfId="9973" priority="43" operator="notEqual">
      <formula>""</formula>
    </cfRule>
    <cfRule type="cellIs" dxfId="9972" priority="44" operator="equal">
      <formula>""</formula>
    </cfRule>
  </conditionalFormatting>
  <conditionalFormatting sqref="I1144">
    <cfRule type="cellIs" dxfId="9971" priority="41" operator="notEqual">
      <formula>""</formula>
    </cfRule>
    <cfRule type="cellIs" dxfId="9970" priority="42" operator="equal">
      <formula>""</formula>
    </cfRule>
  </conditionalFormatting>
  <conditionalFormatting sqref="B1099:B1103">
    <cfRule type="cellIs" dxfId="9969" priority="39" operator="notEqual">
      <formula>""</formula>
    </cfRule>
    <cfRule type="cellIs" dxfId="9968" priority="40" operator="equal">
      <formula>""</formula>
    </cfRule>
  </conditionalFormatting>
  <conditionalFormatting sqref="B1108:B1113">
    <cfRule type="cellIs" dxfId="9967" priority="37" operator="notEqual">
      <formula>""</formula>
    </cfRule>
    <cfRule type="cellIs" dxfId="9966" priority="38" operator="equal">
      <formula>""</formula>
    </cfRule>
  </conditionalFormatting>
  <conditionalFormatting sqref="B1119">
    <cfRule type="cellIs" dxfId="9965" priority="35" operator="notEqual">
      <formula>""</formula>
    </cfRule>
    <cfRule type="cellIs" dxfId="9964" priority="36" operator="equal">
      <formula>""</formula>
    </cfRule>
  </conditionalFormatting>
  <conditionalFormatting sqref="B1114:B1118">
    <cfRule type="cellIs" dxfId="9963" priority="33" operator="notEqual">
      <formula>""</formula>
    </cfRule>
    <cfRule type="cellIs" dxfId="9962" priority="34" operator="equal">
      <formula>""</formula>
    </cfRule>
  </conditionalFormatting>
  <conditionalFormatting sqref="B1078:B1083">
    <cfRule type="cellIs" dxfId="9961" priority="31" operator="notEqual">
      <formula>""</formula>
    </cfRule>
    <cfRule type="cellIs" dxfId="9960" priority="32" operator="equal">
      <formula>""</formula>
    </cfRule>
  </conditionalFormatting>
  <conditionalFormatting sqref="B1089">
    <cfRule type="cellIs" dxfId="9959" priority="29" operator="notEqual">
      <formula>""</formula>
    </cfRule>
    <cfRule type="cellIs" dxfId="9958" priority="30" operator="equal">
      <formula>""</formula>
    </cfRule>
  </conditionalFormatting>
  <conditionalFormatting sqref="B1084:B1088">
    <cfRule type="cellIs" dxfId="9957" priority="27" operator="notEqual">
      <formula>""</formula>
    </cfRule>
    <cfRule type="cellIs" dxfId="9956" priority="28" operator="equal">
      <formula>""</formula>
    </cfRule>
  </conditionalFormatting>
  <conditionalFormatting sqref="B1123:B1128">
    <cfRule type="cellIs" dxfId="9955" priority="25" operator="notEqual">
      <formula>""</formula>
    </cfRule>
    <cfRule type="cellIs" dxfId="9954" priority="26" operator="equal">
      <formula>""</formula>
    </cfRule>
  </conditionalFormatting>
  <conditionalFormatting sqref="B1134">
    <cfRule type="cellIs" dxfId="9953" priority="23" operator="notEqual">
      <formula>""</formula>
    </cfRule>
    <cfRule type="cellIs" dxfId="9952" priority="24" operator="equal">
      <formula>""</formula>
    </cfRule>
  </conditionalFormatting>
  <conditionalFormatting sqref="B1129:B1133">
    <cfRule type="cellIs" dxfId="9951" priority="21" operator="notEqual">
      <formula>""</formula>
    </cfRule>
    <cfRule type="cellIs" dxfId="9950" priority="22" operator="equal">
      <formula>""</formula>
    </cfRule>
  </conditionalFormatting>
  <conditionalFormatting sqref="B1138:B1143">
    <cfRule type="cellIs" dxfId="9949" priority="19" operator="notEqual">
      <formula>""</formula>
    </cfRule>
    <cfRule type="cellIs" dxfId="9948" priority="20" operator="equal">
      <formula>""</formula>
    </cfRule>
  </conditionalFormatting>
  <conditionalFormatting sqref="B1149">
    <cfRule type="cellIs" dxfId="9947" priority="17" operator="notEqual">
      <formula>""</formula>
    </cfRule>
    <cfRule type="cellIs" dxfId="9946" priority="18" operator="equal">
      <formula>""</formula>
    </cfRule>
  </conditionalFormatting>
  <conditionalFormatting sqref="B1144:B1148">
    <cfRule type="cellIs" dxfId="9945" priority="15" operator="notEqual">
      <formula>""</formula>
    </cfRule>
    <cfRule type="cellIs" dxfId="9944" priority="16" operator="equal">
      <formula>""</formula>
    </cfRule>
  </conditionalFormatting>
  <conditionalFormatting sqref="F1134">
    <cfRule type="cellIs" dxfId="9943" priority="13" operator="notEqual">
      <formula>""</formula>
    </cfRule>
    <cfRule type="cellIs" dxfId="9942" priority="14" operator="equal">
      <formula>""</formula>
    </cfRule>
  </conditionalFormatting>
  <conditionalFormatting sqref="F1129:F1133">
    <cfRule type="cellIs" dxfId="9941" priority="11" operator="notEqual">
      <formula>""</formula>
    </cfRule>
    <cfRule type="cellIs" dxfId="9940" priority="12" operator="equal">
      <formula>""</formula>
    </cfRule>
  </conditionalFormatting>
  <conditionalFormatting sqref="F1123:F1128">
    <cfRule type="cellIs" dxfId="9939" priority="9" operator="notEqual">
      <formula>""</formula>
    </cfRule>
    <cfRule type="cellIs" dxfId="9938" priority="10" operator="equal">
      <formula>""</formula>
    </cfRule>
  </conditionalFormatting>
  <conditionalFormatting sqref="Q1127:Q1131">
    <cfRule type="cellIs" dxfId="9937" priority="7" operator="notEqual">
      <formula>""</formula>
    </cfRule>
    <cfRule type="cellIs" dxfId="9936" priority="8" operator="equal">
      <formula>""</formula>
    </cfRule>
  </conditionalFormatting>
  <conditionalFormatting sqref="C1126:C1131">
    <cfRule type="cellIs" dxfId="9935" priority="5" operator="notEqual">
      <formula>""</formula>
    </cfRule>
    <cfRule type="cellIs" dxfId="9934" priority="6" operator="equal">
      <formula>""</formula>
    </cfRule>
  </conditionalFormatting>
  <conditionalFormatting sqref="F1138:F1143">
    <cfRule type="cellIs" dxfId="9933" priority="3" operator="notEqual">
      <formula>""</formula>
    </cfRule>
    <cfRule type="cellIs" dxfId="9932" priority="4" operator="equal">
      <formula>""</formula>
    </cfRule>
  </conditionalFormatting>
  <conditionalFormatting sqref="G1138:G1143">
    <cfRule type="cellIs" dxfId="9931" priority="1" operator="notEqual">
      <formula>""</formula>
    </cfRule>
    <cfRule type="cellIs" dxfId="9930" priority="2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&amp;R&amp;"Calibri"&amp;10&amp;K000000#interna&amp;1#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F7E77-1835-4ABC-88EE-D24ED608E56E}">
  <sheetPr codeName="Planilha6"/>
  <dimension ref="A1:AA3179"/>
  <sheetViews>
    <sheetView showGridLines="0" topLeftCell="A894" zoomScale="70" zoomScaleNormal="70" workbookViewId="0">
      <selection activeCell="J3173" sqref="J3173"/>
    </sheetView>
  </sheetViews>
  <sheetFormatPr defaultColWidth="8.85546875" defaultRowHeight="14.45"/>
  <cols>
    <col min="1" max="1" width="14.85546875" bestFit="1" customWidth="1"/>
    <col min="2" max="2" width="15.28515625" bestFit="1" customWidth="1"/>
    <col min="3" max="11" width="15.7109375" bestFit="1" customWidth="1"/>
    <col min="12" max="12" width="15.28515625" bestFit="1" customWidth="1"/>
    <col min="13" max="21" width="15.7109375" bestFit="1" customWidth="1"/>
    <col min="22" max="22" width="15.28515625" bestFit="1" customWidth="1"/>
    <col min="23" max="25" width="15.7109375" bestFit="1" customWidth="1"/>
    <col min="27" max="27" width="38.7109375" bestFit="1" customWidth="1"/>
    <col min="46" max="46" width="8.85546875" customWidth="1"/>
  </cols>
  <sheetData>
    <row r="1" spans="1:25" s="104" customFormat="1" ht="18" hidden="1" customHeight="1">
      <c r="A1" s="117" t="s">
        <v>258</v>
      </c>
      <c r="B1" s="118" t="s">
        <v>259</v>
      </c>
      <c r="C1" s="118" t="s">
        <v>260</v>
      </c>
      <c r="D1" s="118" t="s">
        <v>261</v>
      </c>
      <c r="E1" s="118" t="s">
        <v>262</v>
      </c>
      <c r="F1" s="118" t="s">
        <v>263</v>
      </c>
      <c r="G1" s="118" t="s">
        <v>264</v>
      </c>
      <c r="H1" s="118" t="s">
        <v>265</v>
      </c>
      <c r="I1" s="118" t="s">
        <v>266</v>
      </c>
      <c r="J1" s="118" t="s">
        <v>267</v>
      </c>
      <c r="K1" s="118" t="s">
        <v>268</v>
      </c>
      <c r="L1" s="118" t="s">
        <v>269</v>
      </c>
      <c r="M1" s="118" t="s">
        <v>270</v>
      </c>
      <c r="N1" s="118" t="s">
        <v>271</v>
      </c>
      <c r="O1" s="118" t="s">
        <v>272</v>
      </c>
      <c r="P1" s="118" t="s">
        <v>273</v>
      </c>
      <c r="Q1" s="118" t="s">
        <v>274</v>
      </c>
      <c r="R1" s="118" t="s">
        <v>275</v>
      </c>
      <c r="S1" s="118" t="s">
        <v>276</v>
      </c>
      <c r="T1" s="118" t="s">
        <v>277</v>
      </c>
      <c r="U1" s="118" t="s">
        <v>278</v>
      </c>
      <c r="V1" s="118" t="s">
        <v>279</v>
      </c>
      <c r="W1" s="118" t="s">
        <v>280</v>
      </c>
      <c r="X1" s="118" t="s">
        <v>281</v>
      </c>
      <c r="Y1" s="118" t="s">
        <v>282</v>
      </c>
    </row>
    <row r="2" spans="1:25" s="104" customFormat="1" ht="18" hidden="1" customHeight="1">
      <c r="A2" s="108" t="s">
        <v>168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</row>
    <row r="3" spans="1:25" s="104" customFormat="1" ht="18" hidden="1" customHeight="1">
      <c r="A3" s="108" t="s">
        <v>174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</row>
    <row r="4" spans="1:25" s="104" customFormat="1" ht="18" hidden="1" customHeight="1">
      <c r="A4" s="108" t="s">
        <v>176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</row>
    <row r="5" spans="1:25" s="104" customFormat="1" ht="18" hidden="1" customHeight="1">
      <c r="A5" s="108" t="s">
        <v>181</v>
      </c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</row>
    <row r="6" spans="1:25" s="104" customFormat="1" ht="18" hidden="1" customHeight="1">
      <c r="A6" s="108" t="s">
        <v>184</v>
      </c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</row>
    <row r="7" spans="1:25" s="104" customFormat="1" ht="18" hidden="1" customHeight="1">
      <c r="A7" s="108" t="s">
        <v>208</v>
      </c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</row>
    <row r="8" spans="1:25" s="104" customFormat="1" ht="18" hidden="1" customHeight="1">
      <c r="A8" s="108" t="s">
        <v>209</v>
      </c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</row>
    <row r="9" spans="1:25" s="104" customFormat="1" ht="18" hidden="1" customHeight="1">
      <c r="A9" s="108" t="s">
        <v>198</v>
      </c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</row>
    <row r="10" spans="1:25" s="104" customFormat="1" ht="18" hidden="1" customHeight="1">
      <c r="A10" s="108" t="s">
        <v>200</v>
      </c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</row>
    <row r="11" spans="1:25" s="104" customFormat="1" ht="18" hidden="1" customHeight="1">
      <c r="A11" s="108" t="s">
        <v>201</v>
      </c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</row>
    <row r="12" spans="1:25" s="104" customFormat="1" ht="18" hidden="1" customHeight="1">
      <c r="A12" s="108" t="s">
        <v>202</v>
      </c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</row>
    <row r="13" spans="1:25" s="104" customFormat="1" ht="18" hidden="1" customHeight="1">
      <c r="A13" s="108" t="s">
        <v>203</v>
      </c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</row>
    <row r="14" spans="1:25" s="104" customFormat="1" ht="18" hidden="1" customHeight="1">
      <c r="A14" s="110" t="s">
        <v>204</v>
      </c>
      <c r="B14" s="109" t="str">
        <f>IF(COUNTA(B2:B13)=0,"-",COUNTA(B2:B13)/12)</f>
        <v>-</v>
      </c>
      <c r="C14" s="109" t="str">
        <f t="shared" ref="C14:Y14" si="0">IF(COUNTA(C2:C13)=0,"-",COUNTA(C2:C13)/12)</f>
        <v>-</v>
      </c>
      <c r="D14" s="109" t="str">
        <f t="shared" si="0"/>
        <v>-</v>
      </c>
      <c r="E14" s="109" t="str">
        <f t="shared" si="0"/>
        <v>-</v>
      </c>
      <c r="F14" s="109" t="str">
        <f t="shared" si="0"/>
        <v>-</v>
      </c>
      <c r="G14" s="109" t="str">
        <f t="shared" si="0"/>
        <v>-</v>
      </c>
      <c r="H14" s="109" t="str">
        <f t="shared" si="0"/>
        <v>-</v>
      </c>
      <c r="I14" s="109" t="str">
        <f t="shared" si="0"/>
        <v>-</v>
      </c>
      <c r="J14" s="109" t="str">
        <f t="shared" si="0"/>
        <v>-</v>
      </c>
      <c r="K14" s="109" t="str">
        <f t="shared" si="0"/>
        <v>-</v>
      </c>
      <c r="L14" s="109" t="str">
        <f t="shared" si="0"/>
        <v>-</v>
      </c>
      <c r="M14" s="109" t="str">
        <f t="shared" si="0"/>
        <v>-</v>
      </c>
      <c r="N14" s="109" t="str">
        <f t="shared" si="0"/>
        <v>-</v>
      </c>
      <c r="O14" s="109" t="str">
        <f t="shared" si="0"/>
        <v>-</v>
      </c>
      <c r="P14" s="109" t="str">
        <f t="shared" si="0"/>
        <v>-</v>
      </c>
      <c r="Q14" s="109" t="str">
        <f t="shared" si="0"/>
        <v>-</v>
      </c>
      <c r="R14" s="109" t="str">
        <f t="shared" si="0"/>
        <v>-</v>
      </c>
      <c r="S14" s="109" t="str">
        <f t="shared" si="0"/>
        <v>-</v>
      </c>
      <c r="T14" s="109" t="str">
        <f t="shared" si="0"/>
        <v>-</v>
      </c>
      <c r="U14" s="109" t="str">
        <f t="shared" si="0"/>
        <v>-</v>
      </c>
      <c r="V14" s="109" t="str">
        <f t="shared" si="0"/>
        <v>-</v>
      </c>
      <c r="W14" s="109" t="str">
        <f t="shared" si="0"/>
        <v>-</v>
      </c>
      <c r="X14" s="109" t="str">
        <f t="shared" si="0"/>
        <v>-</v>
      </c>
      <c r="Y14" s="109" t="str">
        <f t="shared" si="0"/>
        <v>-</v>
      </c>
    </row>
    <row r="15" spans="1:25" s="104" customFormat="1" ht="18" hidden="1" customHeight="1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5" s="104" customFormat="1" ht="18" hidden="1" customHeight="1">
      <c r="A16" s="117" t="s">
        <v>283</v>
      </c>
      <c r="B16" s="118" t="s">
        <v>259</v>
      </c>
      <c r="C16" s="118" t="s">
        <v>260</v>
      </c>
      <c r="D16" s="118" t="s">
        <v>261</v>
      </c>
      <c r="E16" s="118" t="s">
        <v>262</v>
      </c>
      <c r="F16" s="118" t="s">
        <v>263</v>
      </c>
      <c r="G16" s="118" t="s">
        <v>264</v>
      </c>
      <c r="H16" s="118" t="s">
        <v>265</v>
      </c>
      <c r="I16" s="118" t="s">
        <v>266</v>
      </c>
      <c r="J16" s="118" t="s">
        <v>267</v>
      </c>
      <c r="K16" s="118" t="s">
        <v>268</v>
      </c>
      <c r="L16" s="118" t="s">
        <v>269</v>
      </c>
      <c r="M16" s="118" t="s">
        <v>270</v>
      </c>
      <c r="N16" s="118" t="s">
        <v>271</v>
      </c>
      <c r="O16" s="118" t="s">
        <v>272</v>
      </c>
      <c r="P16" s="118" t="s">
        <v>273</v>
      </c>
      <c r="Q16" s="118" t="s">
        <v>274</v>
      </c>
      <c r="R16" s="118" t="s">
        <v>275</v>
      </c>
      <c r="S16" s="118" t="s">
        <v>276</v>
      </c>
      <c r="T16" s="118" t="s">
        <v>277</v>
      </c>
      <c r="U16" s="118" t="s">
        <v>278</v>
      </c>
      <c r="V16" s="118" t="s">
        <v>279</v>
      </c>
      <c r="W16" s="118" t="s">
        <v>280</v>
      </c>
      <c r="X16" s="118" t="s">
        <v>281</v>
      </c>
      <c r="Y16" s="118" t="s">
        <v>282</v>
      </c>
    </row>
    <row r="17" spans="1:25" s="104" customFormat="1" ht="18" hidden="1" customHeight="1">
      <c r="A17" s="108" t="s">
        <v>168</v>
      </c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</row>
    <row r="18" spans="1:25" s="104" customFormat="1" ht="18" hidden="1" customHeight="1">
      <c r="A18" s="108" t="s">
        <v>174</v>
      </c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</row>
    <row r="19" spans="1:25" s="104" customFormat="1" ht="18" hidden="1" customHeight="1">
      <c r="A19" s="108" t="s">
        <v>176</v>
      </c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</row>
    <row r="20" spans="1:25" s="104" customFormat="1" ht="18" hidden="1" customHeight="1">
      <c r="A20" s="108" t="s">
        <v>181</v>
      </c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</row>
    <row r="21" spans="1:25" s="104" customFormat="1" ht="18" hidden="1" customHeight="1">
      <c r="A21" s="108" t="s">
        <v>184</v>
      </c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</row>
    <row r="22" spans="1:25" s="104" customFormat="1" ht="18" hidden="1" customHeight="1">
      <c r="A22" s="108" t="s">
        <v>208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</row>
    <row r="23" spans="1:25" s="104" customFormat="1" ht="18" hidden="1" customHeight="1">
      <c r="A23" s="108" t="s">
        <v>209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</row>
    <row r="24" spans="1:25" s="104" customFormat="1" ht="18" hidden="1" customHeight="1">
      <c r="A24" s="108" t="s">
        <v>198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</row>
    <row r="25" spans="1:25" s="104" customFormat="1" ht="18" hidden="1" customHeight="1">
      <c r="A25" s="108" t="s">
        <v>200</v>
      </c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</row>
    <row r="26" spans="1:25" s="104" customFormat="1" ht="18" hidden="1" customHeight="1">
      <c r="A26" s="108" t="s">
        <v>201</v>
      </c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</row>
    <row r="27" spans="1:25" s="104" customFormat="1" ht="18" hidden="1" customHeight="1">
      <c r="A27" s="108" t="s">
        <v>202</v>
      </c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</row>
    <row r="28" spans="1:25" s="104" customFormat="1" ht="18" hidden="1" customHeight="1">
      <c r="A28" s="108" t="s">
        <v>203</v>
      </c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</row>
    <row r="29" spans="1:25" s="104" customFormat="1" ht="18" hidden="1" customHeight="1">
      <c r="A29" s="110" t="s">
        <v>204</v>
      </c>
      <c r="B29" s="109" t="str">
        <f>IF(COUNTA(B17:B28)=0,"-",COUNTA(B17:B28)/12)</f>
        <v>-</v>
      </c>
      <c r="C29" s="109" t="str">
        <f t="shared" ref="C29:Y29" si="1">IF(COUNTA(C17:C28)=0,"-",COUNTA(C17:C28)/12)</f>
        <v>-</v>
      </c>
      <c r="D29" s="109" t="str">
        <f t="shared" si="1"/>
        <v>-</v>
      </c>
      <c r="E29" s="109" t="str">
        <f t="shared" si="1"/>
        <v>-</v>
      </c>
      <c r="F29" s="109" t="str">
        <f t="shared" si="1"/>
        <v>-</v>
      </c>
      <c r="G29" s="109" t="str">
        <f t="shared" si="1"/>
        <v>-</v>
      </c>
      <c r="H29" s="109" t="str">
        <f t="shared" si="1"/>
        <v>-</v>
      </c>
      <c r="I29" s="109" t="str">
        <f t="shared" si="1"/>
        <v>-</v>
      </c>
      <c r="J29" s="109" t="str">
        <f t="shared" si="1"/>
        <v>-</v>
      </c>
      <c r="K29" s="109" t="str">
        <f t="shared" si="1"/>
        <v>-</v>
      </c>
      <c r="L29" s="109" t="str">
        <f t="shared" si="1"/>
        <v>-</v>
      </c>
      <c r="M29" s="109" t="str">
        <f t="shared" si="1"/>
        <v>-</v>
      </c>
      <c r="N29" s="109" t="str">
        <f t="shared" si="1"/>
        <v>-</v>
      </c>
      <c r="O29" s="109" t="str">
        <f t="shared" si="1"/>
        <v>-</v>
      </c>
      <c r="P29" s="109" t="str">
        <f t="shared" si="1"/>
        <v>-</v>
      </c>
      <c r="Q29" s="109" t="str">
        <f t="shared" si="1"/>
        <v>-</v>
      </c>
      <c r="R29" s="109" t="str">
        <f t="shared" si="1"/>
        <v>-</v>
      </c>
      <c r="S29" s="109" t="str">
        <f t="shared" si="1"/>
        <v>-</v>
      </c>
      <c r="T29" s="109" t="str">
        <f t="shared" si="1"/>
        <v>-</v>
      </c>
      <c r="U29" s="109" t="str">
        <f t="shared" si="1"/>
        <v>-</v>
      </c>
      <c r="V29" s="109" t="str">
        <f t="shared" si="1"/>
        <v>-</v>
      </c>
      <c r="W29" s="109" t="str">
        <f t="shared" si="1"/>
        <v>-</v>
      </c>
      <c r="X29" s="109" t="str">
        <f t="shared" si="1"/>
        <v>-</v>
      </c>
      <c r="Y29" s="109" t="str">
        <f t="shared" si="1"/>
        <v>-</v>
      </c>
    </row>
    <row r="30" spans="1:25" s="104" customFormat="1" ht="18" hidden="1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5" s="104" customFormat="1" ht="18" hidden="1" customHeight="1">
      <c r="A31" s="117" t="s">
        <v>284</v>
      </c>
      <c r="B31" s="118" t="s">
        <v>259</v>
      </c>
      <c r="C31" s="118" t="s">
        <v>260</v>
      </c>
      <c r="D31" s="118" t="s">
        <v>261</v>
      </c>
      <c r="E31" s="118" t="s">
        <v>262</v>
      </c>
      <c r="F31" s="118" t="s">
        <v>263</v>
      </c>
      <c r="G31" s="118" t="s">
        <v>264</v>
      </c>
      <c r="H31" s="118" t="s">
        <v>265</v>
      </c>
      <c r="I31" s="118" t="s">
        <v>266</v>
      </c>
      <c r="J31" s="118" t="s">
        <v>267</v>
      </c>
      <c r="K31" s="118" t="s">
        <v>268</v>
      </c>
      <c r="L31" s="118" t="s">
        <v>269</v>
      </c>
      <c r="M31" s="118" t="s">
        <v>270</v>
      </c>
      <c r="N31" s="118" t="s">
        <v>271</v>
      </c>
      <c r="O31" s="118" t="s">
        <v>272</v>
      </c>
      <c r="P31" s="118" t="s">
        <v>273</v>
      </c>
      <c r="Q31" s="118" t="s">
        <v>274</v>
      </c>
      <c r="R31" s="118" t="s">
        <v>275</v>
      </c>
      <c r="S31" s="118" t="s">
        <v>276</v>
      </c>
      <c r="T31" s="118" t="s">
        <v>277</v>
      </c>
      <c r="U31" s="118" t="s">
        <v>278</v>
      </c>
      <c r="V31" s="118" t="s">
        <v>279</v>
      </c>
      <c r="W31" s="118" t="s">
        <v>280</v>
      </c>
      <c r="X31" s="118" t="s">
        <v>281</v>
      </c>
      <c r="Y31" s="118" t="s">
        <v>282</v>
      </c>
    </row>
    <row r="32" spans="1:25" s="104" customFormat="1" ht="18" hidden="1" customHeight="1">
      <c r="A32" s="108" t="s">
        <v>168</v>
      </c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</row>
    <row r="33" spans="1:25" s="104" customFormat="1" ht="18" hidden="1" customHeight="1">
      <c r="A33" s="108" t="s">
        <v>174</v>
      </c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</row>
    <row r="34" spans="1:25" s="104" customFormat="1" ht="18" hidden="1" customHeight="1">
      <c r="A34" s="108" t="s">
        <v>176</v>
      </c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</row>
    <row r="35" spans="1:25" s="104" customFormat="1" ht="18" hidden="1" customHeight="1">
      <c r="A35" s="108" t="s">
        <v>181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</row>
    <row r="36" spans="1:25" s="104" customFormat="1" ht="18" hidden="1" customHeight="1">
      <c r="A36" s="108" t="s">
        <v>184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</row>
    <row r="37" spans="1:25" s="104" customFormat="1" ht="18" hidden="1" customHeight="1">
      <c r="A37" s="108" t="s">
        <v>208</v>
      </c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</row>
    <row r="38" spans="1:25" s="104" customFormat="1" ht="18" hidden="1" customHeight="1">
      <c r="A38" s="108" t="s">
        <v>209</v>
      </c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</row>
    <row r="39" spans="1:25" s="104" customFormat="1" ht="18" hidden="1" customHeight="1">
      <c r="A39" s="108" t="s">
        <v>198</v>
      </c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</row>
    <row r="40" spans="1:25" s="104" customFormat="1" ht="18" hidden="1" customHeight="1">
      <c r="A40" s="108" t="s">
        <v>200</v>
      </c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</row>
    <row r="41" spans="1:25" s="104" customFormat="1" ht="18" hidden="1" customHeight="1">
      <c r="A41" s="108" t="s">
        <v>201</v>
      </c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</row>
    <row r="42" spans="1:25" s="104" customFormat="1" ht="18" hidden="1" customHeight="1">
      <c r="A42" s="108" t="s">
        <v>202</v>
      </c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</row>
    <row r="43" spans="1:25" s="104" customFormat="1" ht="18" hidden="1" customHeight="1">
      <c r="A43" s="108" t="s">
        <v>203</v>
      </c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</row>
    <row r="44" spans="1:25" s="104" customFormat="1" ht="18" hidden="1" customHeight="1">
      <c r="A44" s="110" t="s">
        <v>204</v>
      </c>
      <c r="B44" s="109" t="str">
        <f>IF(COUNTA(B32:B43)=0,"-",COUNTA(B32:B43)/12)</f>
        <v>-</v>
      </c>
      <c r="C44" s="109" t="str">
        <f t="shared" ref="C44:Y44" si="2">IF(COUNTA(C32:C43)=0,"-",COUNTA(C32:C43)/12)</f>
        <v>-</v>
      </c>
      <c r="D44" s="109" t="str">
        <f t="shared" si="2"/>
        <v>-</v>
      </c>
      <c r="E44" s="109" t="str">
        <f t="shared" si="2"/>
        <v>-</v>
      </c>
      <c r="F44" s="109" t="str">
        <f t="shared" si="2"/>
        <v>-</v>
      </c>
      <c r="G44" s="109" t="str">
        <f t="shared" si="2"/>
        <v>-</v>
      </c>
      <c r="H44" s="109" t="str">
        <f t="shared" si="2"/>
        <v>-</v>
      </c>
      <c r="I44" s="109" t="str">
        <f t="shared" si="2"/>
        <v>-</v>
      </c>
      <c r="J44" s="109" t="str">
        <f t="shared" si="2"/>
        <v>-</v>
      </c>
      <c r="K44" s="109" t="str">
        <f t="shared" si="2"/>
        <v>-</v>
      </c>
      <c r="L44" s="109" t="str">
        <f t="shared" si="2"/>
        <v>-</v>
      </c>
      <c r="M44" s="109" t="str">
        <f t="shared" si="2"/>
        <v>-</v>
      </c>
      <c r="N44" s="109" t="str">
        <f t="shared" si="2"/>
        <v>-</v>
      </c>
      <c r="O44" s="109" t="str">
        <f t="shared" si="2"/>
        <v>-</v>
      </c>
      <c r="P44" s="109" t="str">
        <f t="shared" si="2"/>
        <v>-</v>
      </c>
      <c r="Q44" s="109" t="str">
        <f t="shared" si="2"/>
        <v>-</v>
      </c>
      <c r="R44" s="109" t="str">
        <f t="shared" si="2"/>
        <v>-</v>
      </c>
      <c r="S44" s="109" t="str">
        <f t="shared" si="2"/>
        <v>-</v>
      </c>
      <c r="T44" s="109" t="str">
        <f t="shared" si="2"/>
        <v>-</v>
      </c>
      <c r="U44" s="109" t="str">
        <f t="shared" si="2"/>
        <v>-</v>
      </c>
      <c r="V44" s="109" t="str">
        <f t="shared" si="2"/>
        <v>-</v>
      </c>
      <c r="W44" s="109" t="str">
        <f t="shared" si="2"/>
        <v>-</v>
      </c>
      <c r="X44" s="109" t="str">
        <f t="shared" si="2"/>
        <v>-</v>
      </c>
      <c r="Y44" s="109" t="str">
        <f t="shared" si="2"/>
        <v>-</v>
      </c>
    </row>
    <row r="45" spans="1:25" s="104" customFormat="1" ht="18" hidden="1" customHeight="1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</row>
    <row r="46" spans="1:25" s="104" customFormat="1" ht="18" hidden="1" customHeight="1">
      <c r="A46" s="117" t="s">
        <v>285</v>
      </c>
      <c r="B46" s="118" t="s">
        <v>259</v>
      </c>
      <c r="C46" s="118" t="s">
        <v>260</v>
      </c>
      <c r="D46" s="118" t="s">
        <v>261</v>
      </c>
      <c r="E46" s="118" t="s">
        <v>262</v>
      </c>
      <c r="F46" s="118" t="s">
        <v>263</v>
      </c>
      <c r="G46" s="118" t="s">
        <v>264</v>
      </c>
      <c r="H46" s="118" t="s">
        <v>265</v>
      </c>
      <c r="I46" s="118" t="s">
        <v>266</v>
      </c>
      <c r="J46" s="118" t="s">
        <v>267</v>
      </c>
      <c r="K46" s="118" t="s">
        <v>268</v>
      </c>
      <c r="L46" s="118" t="s">
        <v>269</v>
      </c>
      <c r="M46" s="118" t="s">
        <v>270</v>
      </c>
      <c r="N46" s="118" t="s">
        <v>271</v>
      </c>
      <c r="O46" s="118" t="s">
        <v>272</v>
      </c>
      <c r="P46" s="118" t="s">
        <v>273</v>
      </c>
      <c r="Q46" s="118" t="s">
        <v>274</v>
      </c>
      <c r="R46" s="118" t="s">
        <v>275</v>
      </c>
      <c r="S46" s="118" t="s">
        <v>276</v>
      </c>
      <c r="T46" s="118" t="s">
        <v>277</v>
      </c>
      <c r="U46" s="118" t="s">
        <v>278</v>
      </c>
      <c r="V46" s="118" t="s">
        <v>279</v>
      </c>
      <c r="W46" s="118" t="s">
        <v>280</v>
      </c>
      <c r="X46" s="118" t="s">
        <v>281</v>
      </c>
      <c r="Y46" s="118" t="s">
        <v>282</v>
      </c>
    </row>
    <row r="47" spans="1:25" s="104" customFormat="1" ht="18" hidden="1" customHeight="1">
      <c r="A47" s="108" t="s">
        <v>168</v>
      </c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</row>
    <row r="48" spans="1:25" s="104" customFormat="1" ht="18" hidden="1" customHeight="1">
      <c r="A48" s="108" t="s">
        <v>174</v>
      </c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</row>
    <row r="49" spans="1:25" s="104" customFormat="1" ht="18" hidden="1" customHeight="1">
      <c r="A49" s="108" t="s">
        <v>176</v>
      </c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</row>
    <row r="50" spans="1:25" s="104" customFormat="1" ht="18" hidden="1" customHeight="1">
      <c r="A50" s="108" t="s">
        <v>181</v>
      </c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</row>
    <row r="51" spans="1:25" s="104" customFormat="1" ht="18" hidden="1" customHeight="1">
      <c r="A51" s="108" t="s">
        <v>184</v>
      </c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</row>
    <row r="52" spans="1:25" s="104" customFormat="1" ht="18" hidden="1" customHeight="1">
      <c r="A52" s="108" t="s">
        <v>208</v>
      </c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</row>
    <row r="53" spans="1:25" s="104" customFormat="1" ht="18" hidden="1" customHeight="1">
      <c r="A53" s="108" t="s">
        <v>209</v>
      </c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</row>
    <row r="54" spans="1:25" s="104" customFormat="1" ht="18" hidden="1" customHeight="1">
      <c r="A54" s="108" t="s">
        <v>198</v>
      </c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</row>
    <row r="55" spans="1:25" s="104" customFormat="1" ht="18" hidden="1" customHeight="1">
      <c r="A55" s="108" t="s">
        <v>200</v>
      </c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</row>
    <row r="56" spans="1:25" s="104" customFormat="1" ht="18" hidden="1" customHeight="1">
      <c r="A56" s="108" t="s">
        <v>201</v>
      </c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</row>
    <row r="57" spans="1:25" s="104" customFormat="1" ht="18" hidden="1" customHeight="1">
      <c r="A57" s="108" t="s">
        <v>202</v>
      </c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</row>
    <row r="58" spans="1:25" s="104" customFormat="1" ht="18" hidden="1" customHeight="1">
      <c r="A58" s="108" t="s">
        <v>203</v>
      </c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</row>
    <row r="59" spans="1:25" s="104" customFormat="1" ht="18" hidden="1" customHeight="1">
      <c r="A59" s="110" t="s">
        <v>204</v>
      </c>
      <c r="B59" s="109" t="str">
        <f>IF(COUNTA(B47:B58)=0,"-",COUNTA(B47:B58)/12)</f>
        <v>-</v>
      </c>
      <c r="C59" s="109" t="str">
        <f t="shared" ref="C59:Y59" si="3">IF(COUNTA(C47:C58)=0,"-",COUNTA(C47:C58)/12)</f>
        <v>-</v>
      </c>
      <c r="D59" s="109" t="str">
        <f t="shared" si="3"/>
        <v>-</v>
      </c>
      <c r="E59" s="109" t="str">
        <f t="shared" si="3"/>
        <v>-</v>
      </c>
      <c r="F59" s="109" t="str">
        <f t="shared" si="3"/>
        <v>-</v>
      </c>
      <c r="G59" s="109" t="str">
        <f t="shared" si="3"/>
        <v>-</v>
      </c>
      <c r="H59" s="109" t="str">
        <f t="shared" si="3"/>
        <v>-</v>
      </c>
      <c r="I59" s="109" t="str">
        <f t="shared" si="3"/>
        <v>-</v>
      </c>
      <c r="J59" s="109" t="str">
        <f t="shared" si="3"/>
        <v>-</v>
      </c>
      <c r="K59" s="109" t="str">
        <f t="shared" si="3"/>
        <v>-</v>
      </c>
      <c r="L59" s="109" t="str">
        <f t="shared" si="3"/>
        <v>-</v>
      </c>
      <c r="M59" s="109" t="str">
        <f t="shared" si="3"/>
        <v>-</v>
      </c>
      <c r="N59" s="109" t="str">
        <f t="shared" si="3"/>
        <v>-</v>
      </c>
      <c r="O59" s="109" t="str">
        <f t="shared" si="3"/>
        <v>-</v>
      </c>
      <c r="P59" s="109" t="str">
        <f t="shared" si="3"/>
        <v>-</v>
      </c>
      <c r="Q59" s="109" t="str">
        <f t="shared" si="3"/>
        <v>-</v>
      </c>
      <c r="R59" s="109" t="str">
        <f t="shared" si="3"/>
        <v>-</v>
      </c>
      <c r="S59" s="109" t="str">
        <f t="shared" si="3"/>
        <v>-</v>
      </c>
      <c r="T59" s="109" t="str">
        <f t="shared" si="3"/>
        <v>-</v>
      </c>
      <c r="U59" s="109" t="str">
        <f t="shared" si="3"/>
        <v>-</v>
      </c>
      <c r="V59" s="109" t="str">
        <f t="shared" si="3"/>
        <v>-</v>
      </c>
      <c r="W59" s="109" t="str">
        <f t="shared" si="3"/>
        <v>-</v>
      </c>
      <c r="X59" s="109" t="str">
        <f t="shared" si="3"/>
        <v>-</v>
      </c>
      <c r="Y59" s="109" t="str">
        <f t="shared" si="3"/>
        <v>-</v>
      </c>
    </row>
    <row r="60" spans="1:25" s="104" customFormat="1" ht="18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</row>
    <row r="61" spans="1:25" s="104" customFormat="1" ht="18" hidden="1" customHeight="1">
      <c r="A61" s="117" t="s">
        <v>286</v>
      </c>
      <c r="B61" s="118" t="s">
        <v>259</v>
      </c>
      <c r="C61" s="118" t="s">
        <v>260</v>
      </c>
      <c r="D61" s="118" t="s">
        <v>261</v>
      </c>
      <c r="E61" s="118" t="s">
        <v>262</v>
      </c>
      <c r="F61" s="118" t="s">
        <v>263</v>
      </c>
      <c r="G61" s="118" t="s">
        <v>264</v>
      </c>
      <c r="H61" s="118" t="s">
        <v>265</v>
      </c>
      <c r="I61" s="118" t="s">
        <v>266</v>
      </c>
      <c r="J61" s="118" t="s">
        <v>267</v>
      </c>
      <c r="K61" s="118" t="s">
        <v>268</v>
      </c>
      <c r="L61" s="118" t="s">
        <v>269</v>
      </c>
      <c r="M61" s="118" t="s">
        <v>270</v>
      </c>
      <c r="N61" s="118" t="s">
        <v>271</v>
      </c>
      <c r="O61" s="118" t="s">
        <v>272</v>
      </c>
      <c r="P61" s="118" t="s">
        <v>273</v>
      </c>
      <c r="Q61" s="118" t="s">
        <v>274</v>
      </c>
      <c r="R61" s="118" t="s">
        <v>275</v>
      </c>
      <c r="S61" s="118" t="s">
        <v>276</v>
      </c>
      <c r="T61" s="118" t="s">
        <v>277</v>
      </c>
      <c r="U61" s="118" t="s">
        <v>278</v>
      </c>
      <c r="V61" s="118" t="s">
        <v>279</v>
      </c>
      <c r="W61" s="118" t="s">
        <v>280</v>
      </c>
      <c r="X61" s="118" t="s">
        <v>281</v>
      </c>
      <c r="Y61" s="118" t="s">
        <v>282</v>
      </c>
    </row>
    <row r="62" spans="1:25" s="104" customFormat="1" ht="18" hidden="1" customHeight="1">
      <c r="A62" s="108" t="s">
        <v>168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</row>
    <row r="63" spans="1:25" s="104" customFormat="1" ht="18" hidden="1" customHeight="1">
      <c r="A63" s="108" t="s">
        <v>174</v>
      </c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</row>
    <row r="64" spans="1:25" s="104" customFormat="1" ht="18" hidden="1" customHeight="1">
      <c r="A64" s="108" t="s">
        <v>176</v>
      </c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</row>
    <row r="65" spans="1:25" s="104" customFormat="1" ht="18" hidden="1" customHeight="1">
      <c r="A65" s="108" t="s">
        <v>181</v>
      </c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</row>
    <row r="66" spans="1:25" s="104" customFormat="1" ht="18" hidden="1" customHeight="1">
      <c r="A66" s="108" t="s">
        <v>184</v>
      </c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</row>
    <row r="67" spans="1:25" s="104" customFormat="1" ht="18" hidden="1" customHeight="1">
      <c r="A67" s="108" t="s">
        <v>208</v>
      </c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</row>
    <row r="68" spans="1:25" s="104" customFormat="1" ht="18" hidden="1" customHeight="1">
      <c r="A68" s="108" t="s">
        <v>209</v>
      </c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</row>
    <row r="69" spans="1:25" s="104" customFormat="1" ht="18" hidden="1" customHeight="1">
      <c r="A69" s="108" t="s">
        <v>198</v>
      </c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</row>
    <row r="70" spans="1:25" s="104" customFormat="1" ht="18" hidden="1" customHeight="1">
      <c r="A70" s="108" t="s">
        <v>200</v>
      </c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</row>
    <row r="71" spans="1:25" s="104" customFormat="1" ht="18" hidden="1" customHeight="1">
      <c r="A71" s="108" t="s">
        <v>201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</row>
    <row r="72" spans="1:25" s="104" customFormat="1" ht="18" hidden="1" customHeight="1">
      <c r="A72" s="108" t="s">
        <v>202</v>
      </c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</row>
    <row r="73" spans="1:25" s="104" customFormat="1" ht="18" hidden="1" customHeight="1">
      <c r="A73" s="108" t="s">
        <v>203</v>
      </c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</row>
    <row r="74" spans="1:25" s="104" customFormat="1" ht="18" hidden="1" customHeight="1">
      <c r="A74" s="110" t="s">
        <v>204</v>
      </c>
      <c r="B74" s="109" t="str">
        <f>IF(COUNTA(B62:B73)=0,"-",COUNTA(B62:B73)/12)</f>
        <v>-</v>
      </c>
      <c r="C74" s="109" t="str">
        <f t="shared" ref="C74:Y74" si="4">IF(COUNTA(C62:C73)=0,"-",COUNTA(C62:C73)/12)</f>
        <v>-</v>
      </c>
      <c r="D74" s="109" t="str">
        <f t="shared" si="4"/>
        <v>-</v>
      </c>
      <c r="E74" s="109" t="str">
        <f t="shared" si="4"/>
        <v>-</v>
      </c>
      <c r="F74" s="109" t="str">
        <f t="shared" si="4"/>
        <v>-</v>
      </c>
      <c r="G74" s="109" t="str">
        <f t="shared" si="4"/>
        <v>-</v>
      </c>
      <c r="H74" s="109" t="str">
        <f t="shared" si="4"/>
        <v>-</v>
      </c>
      <c r="I74" s="109" t="str">
        <f t="shared" si="4"/>
        <v>-</v>
      </c>
      <c r="J74" s="109" t="str">
        <f t="shared" si="4"/>
        <v>-</v>
      </c>
      <c r="K74" s="109" t="str">
        <f t="shared" si="4"/>
        <v>-</v>
      </c>
      <c r="L74" s="109" t="str">
        <f t="shared" si="4"/>
        <v>-</v>
      </c>
      <c r="M74" s="109" t="str">
        <f t="shared" si="4"/>
        <v>-</v>
      </c>
      <c r="N74" s="109" t="str">
        <f t="shared" si="4"/>
        <v>-</v>
      </c>
      <c r="O74" s="109" t="str">
        <f t="shared" si="4"/>
        <v>-</v>
      </c>
      <c r="P74" s="109" t="str">
        <f t="shared" si="4"/>
        <v>-</v>
      </c>
      <c r="Q74" s="109" t="str">
        <f t="shared" si="4"/>
        <v>-</v>
      </c>
      <c r="R74" s="109" t="str">
        <f t="shared" si="4"/>
        <v>-</v>
      </c>
      <c r="S74" s="109" t="str">
        <f t="shared" si="4"/>
        <v>-</v>
      </c>
      <c r="T74" s="109" t="str">
        <f t="shared" si="4"/>
        <v>-</v>
      </c>
      <c r="U74" s="109" t="str">
        <f t="shared" si="4"/>
        <v>-</v>
      </c>
      <c r="V74" s="109" t="str">
        <f t="shared" si="4"/>
        <v>-</v>
      </c>
      <c r="W74" s="109" t="str">
        <f t="shared" si="4"/>
        <v>-</v>
      </c>
      <c r="X74" s="109" t="str">
        <f t="shared" si="4"/>
        <v>-</v>
      </c>
      <c r="Y74" s="109" t="str">
        <f t="shared" si="4"/>
        <v>-</v>
      </c>
    </row>
    <row r="75" spans="1:25" s="104" customFormat="1" ht="18" hidden="1" customHeight="1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</row>
    <row r="76" spans="1:25" s="104" customFormat="1" ht="18" hidden="1" customHeight="1">
      <c r="A76" s="117" t="s">
        <v>287</v>
      </c>
      <c r="B76" s="118" t="s">
        <v>259</v>
      </c>
      <c r="C76" s="118" t="s">
        <v>260</v>
      </c>
      <c r="D76" s="118" t="s">
        <v>261</v>
      </c>
      <c r="E76" s="118" t="s">
        <v>262</v>
      </c>
      <c r="F76" s="118" t="s">
        <v>263</v>
      </c>
      <c r="G76" s="118" t="s">
        <v>264</v>
      </c>
      <c r="H76" s="118" t="s">
        <v>265</v>
      </c>
      <c r="I76" s="118" t="s">
        <v>266</v>
      </c>
      <c r="J76" s="118" t="s">
        <v>267</v>
      </c>
      <c r="K76" s="118" t="s">
        <v>268</v>
      </c>
      <c r="L76" s="118" t="s">
        <v>269</v>
      </c>
      <c r="M76" s="118" t="s">
        <v>270</v>
      </c>
      <c r="N76" s="118" t="s">
        <v>271</v>
      </c>
      <c r="O76" s="118" t="s">
        <v>272</v>
      </c>
      <c r="P76" s="118" t="s">
        <v>273</v>
      </c>
      <c r="Q76" s="118" t="s">
        <v>274</v>
      </c>
      <c r="R76" s="118" t="s">
        <v>275</v>
      </c>
      <c r="S76" s="118" t="s">
        <v>276</v>
      </c>
      <c r="T76" s="118" t="s">
        <v>277</v>
      </c>
      <c r="U76" s="118" t="s">
        <v>278</v>
      </c>
      <c r="V76" s="118" t="s">
        <v>279</v>
      </c>
      <c r="W76" s="118" t="s">
        <v>280</v>
      </c>
      <c r="X76" s="118" t="s">
        <v>281</v>
      </c>
      <c r="Y76" s="118" t="s">
        <v>282</v>
      </c>
    </row>
    <row r="77" spans="1:25" s="104" customFormat="1" ht="18" hidden="1" customHeight="1">
      <c r="A77" s="108" t="s">
        <v>168</v>
      </c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</row>
    <row r="78" spans="1:25" s="104" customFormat="1" ht="18" hidden="1" customHeight="1">
      <c r="A78" s="108" t="s">
        <v>174</v>
      </c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</row>
    <row r="79" spans="1:25" s="104" customFormat="1" ht="18" hidden="1" customHeight="1">
      <c r="A79" s="108" t="s">
        <v>176</v>
      </c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</row>
    <row r="80" spans="1:25" s="104" customFormat="1" ht="18" hidden="1" customHeight="1">
      <c r="A80" s="108" t="s">
        <v>181</v>
      </c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</row>
    <row r="81" spans="1:25" s="104" customFormat="1" ht="18" hidden="1" customHeight="1">
      <c r="A81" s="108" t="s">
        <v>184</v>
      </c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</row>
    <row r="82" spans="1:25" s="104" customFormat="1" ht="18" hidden="1" customHeight="1">
      <c r="A82" s="108" t="s">
        <v>208</v>
      </c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</row>
    <row r="83" spans="1:25" s="104" customFormat="1" ht="18" hidden="1" customHeight="1">
      <c r="A83" s="108" t="s">
        <v>209</v>
      </c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</row>
    <row r="84" spans="1:25" s="104" customFormat="1" ht="18" hidden="1" customHeight="1">
      <c r="A84" s="108" t="s">
        <v>198</v>
      </c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</row>
    <row r="85" spans="1:25" s="104" customFormat="1" ht="18" hidden="1" customHeight="1">
      <c r="A85" s="108" t="s">
        <v>200</v>
      </c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</row>
    <row r="86" spans="1:25" s="104" customFormat="1" ht="18" hidden="1" customHeight="1">
      <c r="A86" s="108" t="s">
        <v>201</v>
      </c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</row>
    <row r="87" spans="1:25" s="104" customFormat="1" ht="18" hidden="1" customHeight="1">
      <c r="A87" s="108" t="s">
        <v>202</v>
      </c>
      <c r="B87" s="103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</row>
    <row r="88" spans="1:25" s="104" customFormat="1" ht="18" hidden="1" customHeight="1">
      <c r="A88" s="108" t="s">
        <v>203</v>
      </c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</row>
    <row r="89" spans="1:25" s="104" customFormat="1" ht="18" hidden="1" customHeight="1">
      <c r="A89" s="110" t="s">
        <v>204</v>
      </c>
      <c r="B89" s="109" t="str">
        <f>IF(COUNTA(B77:B88)=0,"-",COUNTA(B77:B88)/12)</f>
        <v>-</v>
      </c>
      <c r="C89" s="109" t="str">
        <f t="shared" ref="C89:Y89" si="5">IF(COUNTA(C77:C88)=0,"-",COUNTA(C77:C88)/12)</f>
        <v>-</v>
      </c>
      <c r="D89" s="109" t="str">
        <f t="shared" si="5"/>
        <v>-</v>
      </c>
      <c r="E89" s="109" t="str">
        <f t="shared" si="5"/>
        <v>-</v>
      </c>
      <c r="F89" s="109" t="str">
        <f t="shared" si="5"/>
        <v>-</v>
      </c>
      <c r="G89" s="109" t="str">
        <f t="shared" si="5"/>
        <v>-</v>
      </c>
      <c r="H89" s="109" t="str">
        <f t="shared" si="5"/>
        <v>-</v>
      </c>
      <c r="I89" s="109" t="str">
        <f t="shared" si="5"/>
        <v>-</v>
      </c>
      <c r="J89" s="109" t="str">
        <f t="shared" si="5"/>
        <v>-</v>
      </c>
      <c r="K89" s="109" t="str">
        <f t="shared" si="5"/>
        <v>-</v>
      </c>
      <c r="L89" s="109" t="str">
        <f t="shared" si="5"/>
        <v>-</v>
      </c>
      <c r="M89" s="109" t="str">
        <f t="shared" si="5"/>
        <v>-</v>
      </c>
      <c r="N89" s="109" t="str">
        <f t="shared" si="5"/>
        <v>-</v>
      </c>
      <c r="O89" s="109" t="str">
        <f t="shared" si="5"/>
        <v>-</v>
      </c>
      <c r="P89" s="109" t="str">
        <f t="shared" si="5"/>
        <v>-</v>
      </c>
      <c r="Q89" s="109" t="str">
        <f t="shared" si="5"/>
        <v>-</v>
      </c>
      <c r="R89" s="109" t="str">
        <f t="shared" si="5"/>
        <v>-</v>
      </c>
      <c r="S89" s="109" t="str">
        <f t="shared" si="5"/>
        <v>-</v>
      </c>
      <c r="T89" s="109" t="str">
        <f t="shared" si="5"/>
        <v>-</v>
      </c>
      <c r="U89" s="109" t="str">
        <f t="shared" si="5"/>
        <v>-</v>
      </c>
      <c r="V89" s="109" t="str">
        <f t="shared" si="5"/>
        <v>-</v>
      </c>
      <c r="W89" s="109" t="str">
        <f t="shared" si="5"/>
        <v>-</v>
      </c>
      <c r="X89" s="109" t="str">
        <f t="shared" si="5"/>
        <v>-</v>
      </c>
      <c r="Y89" s="109" t="str">
        <f t="shared" si="5"/>
        <v>-</v>
      </c>
    </row>
    <row r="90" spans="1:25" s="104" customFormat="1" ht="18" hidden="1" customHeight="1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</row>
    <row r="91" spans="1:25" s="104" customFormat="1" ht="18" hidden="1" customHeight="1">
      <c r="A91" s="117" t="s">
        <v>288</v>
      </c>
      <c r="B91" s="118" t="s">
        <v>259</v>
      </c>
      <c r="C91" s="118" t="s">
        <v>260</v>
      </c>
      <c r="D91" s="118" t="s">
        <v>261</v>
      </c>
      <c r="E91" s="118" t="s">
        <v>262</v>
      </c>
      <c r="F91" s="118" t="s">
        <v>263</v>
      </c>
      <c r="G91" s="118" t="s">
        <v>264</v>
      </c>
      <c r="H91" s="118" t="s">
        <v>265</v>
      </c>
      <c r="I91" s="118" t="s">
        <v>266</v>
      </c>
      <c r="J91" s="118" t="s">
        <v>267</v>
      </c>
      <c r="K91" s="118" t="s">
        <v>268</v>
      </c>
      <c r="L91" s="118" t="s">
        <v>269</v>
      </c>
      <c r="M91" s="118" t="s">
        <v>270</v>
      </c>
      <c r="N91" s="118" t="s">
        <v>271</v>
      </c>
      <c r="O91" s="118" t="s">
        <v>272</v>
      </c>
      <c r="P91" s="118" t="s">
        <v>273</v>
      </c>
      <c r="Q91" s="118" t="s">
        <v>274</v>
      </c>
      <c r="R91" s="118" t="s">
        <v>275</v>
      </c>
      <c r="S91" s="118" t="s">
        <v>276</v>
      </c>
      <c r="T91" s="118" t="s">
        <v>277</v>
      </c>
      <c r="U91" s="118" t="s">
        <v>278</v>
      </c>
      <c r="V91" s="118" t="s">
        <v>279</v>
      </c>
      <c r="W91" s="118" t="s">
        <v>280</v>
      </c>
      <c r="X91" s="118" t="s">
        <v>281</v>
      </c>
      <c r="Y91" s="118" t="s">
        <v>282</v>
      </c>
    </row>
    <row r="92" spans="1:25" s="104" customFormat="1" ht="18" hidden="1" customHeight="1">
      <c r="A92" s="108" t="s">
        <v>168</v>
      </c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</row>
    <row r="93" spans="1:25" s="104" customFormat="1" ht="18" hidden="1" customHeight="1">
      <c r="A93" s="108" t="s">
        <v>174</v>
      </c>
      <c r="B93" s="103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</row>
    <row r="94" spans="1:25" s="104" customFormat="1" ht="18" hidden="1" customHeight="1">
      <c r="A94" s="108" t="s">
        <v>176</v>
      </c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</row>
    <row r="95" spans="1:25" s="104" customFormat="1" ht="18" hidden="1" customHeight="1">
      <c r="A95" s="108" t="s">
        <v>181</v>
      </c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</row>
    <row r="96" spans="1:25" s="104" customFormat="1" ht="18" hidden="1" customHeight="1">
      <c r="A96" s="108" t="s">
        <v>184</v>
      </c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</row>
    <row r="97" spans="1:25" s="104" customFormat="1" ht="18" hidden="1" customHeight="1">
      <c r="A97" s="108" t="s">
        <v>208</v>
      </c>
      <c r="B97" s="103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</row>
    <row r="98" spans="1:25" s="104" customFormat="1" ht="18" hidden="1" customHeight="1">
      <c r="A98" s="108" t="s">
        <v>209</v>
      </c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</row>
    <row r="99" spans="1:25" s="104" customFormat="1" ht="18" hidden="1" customHeight="1">
      <c r="A99" s="108" t="s">
        <v>198</v>
      </c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</row>
    <row r="100" spans="1:25" s="104" customFormat="1" ht="18" hidden="1" customHeight="1">
      <c r="A100" s="108" t="s">
        <v>200</v>
      </c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</row>
    <row r="101" spans="1:25" s="104" customFormat="1" ht="18" hidden="1" customHeight="1">
      <c r="A101" s="108" t="s">
        <v>201</v>
      </c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</row>
    <row r="102" spans="1:25" s="104" customFormat="1" ht="18" hidden="1" customHeight="1">
      <c r="A102" s="108" t="s">
        <v>202</v>
      </c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</row>
    <row r="103" spans="1:25" s="104" customFormat="1" ht="18" hidden="1" customHeight="1">
      <c r="A103" s="108" t="s">
        <v>203</v>
      </c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</row>
    <row r="104" spans="1:25" s="104" customFormat="1" ht="18" hidden="1" customHeight="1">
      <c r="A104" s="110" t="s">
        <v>204</v>
      </c>
      <c r="B104" s="109" t="str">
        <f>IF(COUNTA(B92:B103)=0,"-",COUNTA(B92:B103)/12)</f>
        <v>-</v>
      </c>
      <c r="C104" s="109" t="str">
        <f t="shared" ref="C104:Y104" si="6">IF(COUNTA(C92:C103)=0,"-",COUNTA(C92:C103)/12)</f>
        <v>-</v>
      </c>
      <c r="D104" s="109" t="str">
        <f t="shared" si="6"/>
        <v>-</v>
      </c>
      <c r="E104" s="109" t="str">
        <f t="shared" si="6"/>
        <v>-</v>
      </c>
      <c r="F104" s="109" t="str">
        <f t="shared" si="6"/>
        <v>-</v>
      </c>
      <c r="G104" s="109" t="str">
        <f t="shared" si="6"/>
        <v>-</v>
      </c>
      <c r="H104" s="109" t="str">
        <f t="shared" si="6"/>
        <v>-</v>
      </c>
      <c r="I104" s="109" t="str">
        <f t="shared" si="6"/>
        <v>-</v>
      </c>
      <c r="J104" s="109" t="str">
        <f t="shared" si="6"/>
        <v>-</v>
      </c>
      <c r="K104" s="109" t="str">
        <f t="shared" si="6"/>
        <v>-</v>
      </c>
      <c r="L104" s="109" t="str">
        <f t="shared" si="6"/>
        <v>-</v>
      </c>
      <c r="M104" s="109" t="str">
        <f t="shared" si="6"/>
        <v>-</v>
      </c>
      <c r="N104" s="109" t="str">
        <f t="shared" si="6"/>
        <v>-</v>
      </c>
      <c r="O104" s="109" t="str">
        <f t="shared" si="6"/>
        <v>-</v>
      </c>
      <c r="P104" s="109" t="str">
        <f t="shared" si="6"/>
        <v>-</v>
      </c>
      <c r="Q104" s="109" t="str">
        <f t="shared" si="6"/>
        <v>-</v>
      </c>
      <c r="R104" s="109" t="str">
        <f t="shared" si="6"/>
        <v>-</v>
      </c>
      <c r="S104" s="109" t="str">
        <f t="shared" si="6"/>
        <v>-</v>
      </c>
      <c r="T104" s="109" t="str">
        <f t="shared" si="6"/>
        <v>-</v>
      </c>
      <c r="U104" s="109" t="str">
        <f t="shared" si="6"/>
        <v>-</v>
      </c>
      <c r="V104" s="109" t="str">
        <f t="shared" si="6"/>
        <v>-</v>
      </c>
      <c r="W104" s="109" t="str">
        <f t="shared" si="6"/>
        <v>-</v>
      </c>
      <c r="X104" s="109" t="str">
        <f t="shared" si="6"/>
        <v>-</v>
      </c>
      <c r="Y104" s="109" t="str">
        <f t="shared" si="6"/>
        <v>-</v>
      </c>
    </row>
    <row r="106" spans="1:25" s="107" customFormat="1" ht="20.100000000000001" customHeight="1">
      <c r="A106" s="117" t="s">
        <v>289</v>
      </c>
      <c r="B106" s="118" t="s">
        <v>259</v>
      </c>
      <c r="C106" s="118" t="s">
        <v>260</v>
      </c>
      <c r="D106" s="118" t="s">
        <v>261</v>
      </c>
      <c r="E106" s="118" t="s">
        <v>262</v>
      </c>
      <c r="F106" s="118" t="s">
        <v>263</v>
      </c>
      <c r="G106" s="118" t="s">
        <v>264</v>
      </c>
      <c r="H106" s="118" t="s">
        <v>265</v>
      </c>
      <c r="I106" s="118" t="s">
        <v>266</v>
      </c>
      <c r="J106" s="118" t="s">
        <v>267</v>
      </c>
      <c r="K106" s="118" t="s">
        <v>268</v>
      </c>
      <c r="L106" s="118" t="s">
        <v>269</v>
      </c>
      <c r="M106" s="118" t="s">
        <v>270</v>
      </c>
      <c r="N106" s="118" t="s">
        <v>271</v>
      </c>
      <c r="O106" s="118" t="s">
        <v>272</v>
      </c>
      <c r="P106" s="118" t="s">
        <v>273</v>
      </c>
      <c r="Q106" s="118" t="s">
        <v>274</v>
      </c>
      <c r="R106" s="118" t="s">
        <v>275</v>
      </c>
      <c r="S106" s="118" t="s">
        <v>276</v>
      </c>
      <c r="T106" s="118" t="s">
        <v>277</v>
      </c>
      <c r="U106" s="118" t="s">
        <v>278</v>
      </c>
      <c r="V106" s="118" t="s">
        <v>279</v>
      </c>
      <c r="W106" s="118" t="s">
        <v>280</v>
      </c>
      <c r="X106" s="118" t="s">
        <v>281</v>
      </c>
      <c r="Y106" s="118" t="s">
        <v>282</v>
      </c>
    </row>
    <row r="107" spans="1:25" s="104" customFormat="1" ht="18" customHeight="1">
      <c r="A107" s="108" t="s">
        <v>168</v>
      </c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</row>
    <row r="108" spans="1:25" s="104" customFormat="1" ht="18" customHeight="1">
      <c r="A108" s="108" t="s">
        <v>174</v>
      </c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</row>
    <row r="109" spans="1:25" s="104" customFormat="1" ht="18" customHeight="1">
      <c r="A109" s="108" t="s">
        <v>176</v>
      </c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</row>
    <row r="110" spans="1:25" s="104" customFormat="1" ht="18" customHeight="1">
      <c r="A110" s="108" t="s">
        <v>181</v>
      </c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</row>
    <row r="111" spans="1:25" s="104" customFormat="1" ht="18" customHeight="1">
      <c r="A111" s="108" t="s">
        <v>184</v>
      </c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</row>
    <row r="112" spans="1:25" s="104" customFormat="1" ht="18" customHeight="1">
      <c r="A112" s="108" t="s">
        <v>208</v>
      </c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</row>
    <row r="113" spans="1:25" s="104" customFormat="1" ht="18" customHeight="1">
      <c r="A113" s="108" t="s">
        <v>209</v>
      </c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</row>
    <row r="114" spans="1:25" s="104" customFormat="1" ht="18" customHeight="1">
      <c r="A114" s="108" t="s">
        <v>198</v>
      </c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</row>
    <row r="115" spans="1:25" s="104" customFormat="1" ht="18" customHeight="1">
      <c r="A115" s="108" t="s">
        <v>200</v>
      </c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</row>
    <row r="116" spans="1:25" s="104" customFormat="1" ht="18" customHeight="1">
      <c r="A116" s="108" t="s">
        <v>201</v>
      </c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</row>
    <row r="117" spans="1:25" s="104" customFormat="1" ht="18" customHeight="1">
      <c r="A117" s="108" t="s">
        <v>202</v>
      </c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</row>
    <row r="118" spans="1:25" s="104" customFormat="1" ht="18" customHeight="1">
      <c r="A118" s="108" t="s">
        <v>203</v>
      </c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</row>
    <row r="119" spans="1:25" s="8" customFormat="1" ht="20.100000000000001" customHeight="1">
      <c r="A119" s="17" t="s">
        <v>204</v>
      </c>
      <c r="B119" s="109" t="str">
        <f>IF(COUNTA(B107:B118)=0,"-",COUNTA(B107:B118)/12)</f>
        <v>-</v>
      </c>
      <c r="C119" s="109" t="str">
        <f t="shared" ref="C119:Y119" si="7">IF(COUNTA(C107:C118)=0,"-",COUNTA(C107:C118)/12)</f>
        <v>-</v>
      </c>
      <c r="D119" s="109" t="str">
        <f t="shared" si="7"/>
        <v>-</v>
      </c>
      <c r="E119" s="109" t="str">
        <f t="shared" si="7"/>
        <v>-</v>
      </c>
      <c r="F119" s="109" t="str">
        <f t="shared" si="7"/>
        <v>-</v>
      </c>
      <c r="G119" s="109" t="str">
        <f t="shared" si="7"/>
        <v>-</v>
      </c>
      <c r="H119" s="109" t="str">
        <f t="shared" si="7"/>
        <v>-</v>
      </c>
      <c r="I119" s="109" t="str">
        <f t="shared" si="7"/>
        <v>-</v>
      </c>
      <c r="J119" s="109" t="str">
        <f t="shared" si="7"/>
        <v>-</v>
      </c>
      <c r="K119" s="109" t="str">
        <f t="shared" si="7"/>
        <v>-</v>
      </c>
      <c r="L119" s="109" t="str">
        <f t="shared" si="7"/>
        <v>-</v>
      </c>
      <c r="M119" s="109" t="str">
        <f t="shared" si="7"/>
        <v>-</v>
      </c>
      <c r="N119" s="109" t="str">
        <f t="shared" si="7"/>
        <v>-</v>
      </c>
      <c r="O119" s="109" t="str">
        <f t="shared" si="7"/>
        <v>-</v>
      </c>
      <c r="P119" s="109" t="str">
        <f t="shared" si="7"/>
        <v>-</v>
      </c>
      <c r="Q119" s="109" t="str">
        <f t="shared" si="7"/>
        <v>-</v>
      </c>
      <c r="R119" s="109" t="str">
        <f t="shared" si="7"/>
        <v>-</v>
      </c>
      <c r="S119" s="109" t="str">
        <f t="shared" si="7"/>
        <v>-</v>
      </c>
      <c r="T119" s="109" t="str">
        <f t="shared" si="7"/>
        <v>-</v>
      </c>
      <c r="U119" s="109" t="str">
        <f t="shared" si="7"/>
        <v>-</v>
      </c>
      <c r="V119" s="109" t="str">
        <f t="shared" si="7"/>
        <v>-</v>
      </c>
      <c r="W119" s="109" t="str">
        <f t="shared" si="7"/>
        <v>-</v>
      </c>
      <c r="X119" s="109" t="str">
        <f t="shared" si="7"/>
        <v>-</v>
      </c>
      <c r="Y119" s="109" t="str">
        <f t="shared" si="7"/>
        <v>-</v>
      </c>
    </row>
    <row r="120" spans="1:25" s="104" customFormat="1" ht="18" customHeight="1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1:25" s="104" customFormat="1" ht="20.100000000000001" customHeight="1">
      <c r="A121" s="117" t="s">
        <v>290</v>
      </c>
      <c r="B121" s="118" t="s">
        <v>259</v>
      </c>
      <c r="C121" s="118" t="s">
        <v>260</v>
      </c>
      <c r="D121" s="118" t="s">
        <v>261</v>
      </c>
      <c r="E121" s="118" t="s">
        <v>262</v>
      </c>
      <c r="F121" s="118" t="s">
        <v>263</v>
      </c>
      <c r="G121" s="118" t="s">
        <v>264</v>
      </c>
      <c r="H121" s="118" t="s">
        <v>265</v>
      </c>
      <c r="I121" s="118" t="s">
        <v>266</v>
      </c>
      <c r="J121" s="118" t="s">
        <v>267</v>
      </c>
      <c r="K121" s="118" t="s">
        <v>268</v>
      </c>
      <c r="L121" s="118" t="s">
        <v>269</v>
      </c>
      <c r="M121" s="118" t="s">
        <v>270</v>
      </c>
      <c r="N121" s="118" t="s">
        <v>271</v>
      </c>
      <c r="O121" s="118" t="s">
        <v>272</v>
      </c>
      <c r="P121" s="118" t="s">
        <v>273</v>
      </c>
      <c r="Q121" s="118" t="s">
        <v>274</v>
      </c>
      <c r="R121" s="118" t="s">
        <v>275</v>
      </c>
      <c r="S121" s="118" t="s">
        <v>276</v>
      </c>
      <c r="T121" s="118" t="s">
        <v>277</v>
      </c>
      <c r="U121" s="118" t="s">
        <v>278</v>
      </c>
      <c r="V121" s="118" t="s">
        <v>279</v>
      </c>
      <c r="W121" s="118" t="s">
        <v>280</v>
      </c>
      <c r="X121" s="118" t="s">
        <v>281</v>
      </c>
      <c r="Y121" s="118" t="s">
        <v>282</v>
      </c>
    </row>
    <row r="122" spans="1:25" s="104" customFormat="1" ht="18" customHeight="1">
      <c r="A122" s="108" t="s">
        <v>168</v>
      </c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</row>
    <row r="123" spans="1:25" s="104" customFormat="1" ht="18" customHeight="1">
      <c r="A123" s="108" t="s">
        <v>174</v>
      </c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</row>
    <row r="124" spans="1:25" s="104" customFormat="1" ht="18" customHeight="1">
      <c r="A124" s="108" t="s">
        <v>176</v>
      </c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</row>
    <row r="125" spans="1:25" s="104" customFormat="1" ht="18" customHeight="1">
      <c r="A125" s="108" t="s">
        <v>181</v>
      </c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</row>
    <row r="126" spans="1:25" s="104" customFormat="1" ht="18" customHeight="1">
      <c r="A126" s="108" t="s">
        <v>184</v>
      </c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</row>
    <row r="127" spans="1:25" s="104" customFormat="1" ht="18" customHeight="1">
      <c r="A127" s="108" t="s">
        <v>208</v>
      </c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</row>
    <row r="128" spans="1:25" s="104" customFormat="1" ht="18" customHeight="1">
      <c r="A128" s="108" t="s">
        <v>209</v>
      </c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</row>
    <row r="129" spans="1:25" s="104" customFormat="1" ht="18" customHeight="1">
      <c r="A129" s="108" t="s">
        <v>198</v>
      </c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</row>
    <row r="130" spans="1:25" s="104" customFormat="1" ht="18" customHeight="1">
      <c r="A130" s="108" t="s">
        <v>200</v>
      </c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</row>
    <row r="131" spans="1:25" s="104" customFormat="1" ht="18" customHeight="1">
      <c r="A131" s="108" t="s">
        <v>201</v>
      </c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</row>
    <row r="132" spans="1:25" s="104" customFormat="1" ht="18" customHeight="1">
      <c r="A132" s="108" t="s">
        <v>202</v>
      </c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</row>
    <row r="133" spans="1:25" s="104" customFormat="1" ht="18" customHeight="1">
      <c r="A133" s="108" t="s">
        <v>203</v>
      </c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</row>
    <row r="134" spans="1:25" s="104" customFormat="1" ht="18" customHeight="1">
      <c r="A134" s="17" t="s">
        <v>204</v>
      </c>
      <c r="B134" s="109" t="str">
        <f>IF(COUNTA(B122:B133)=0,"-",COUNTA(B122:B133)/12)</f>
        <v>-</v>
      </c>
      <c r="C134" s="109" t="str">
        <f t="shared" ref="C134:Y134" si="8">IF(COUNTA(C122:C133)=0,"-",COUNTA(C122:C133)/12)</f>
        <v>-</v>
      </c>
      <c r="D134" s="109" t="str">
        <f t="shared" si="8"/>
        <v>-</v>
      </c>
      <c r="E134" s="109" t="str">
        <f t="shared" si="8"/>
        <v>-</v>
      </c>
      <c r="F134" s="109" t="str">
        <f t="shared" si="8"/>
        <v>-</v>
      </c>
      <c r="G134" s="109" t="str">
        <f t="shared" si="8"/>
        <v>-</v>
      </c>
      <c r="H134" s="109" t="str">
        <f t="shared" si="8"/>
        <v>-</v>
      </c>
      <c r="I134" s="109" t="str">
        <f t="shared" si="8"/>
        <v>-</v>
      </c>
      <c r="J134" s="109" t="str">
        <f t="shared" si="8"/>
        <v>-</v>
      </c>
      <c r="K134" s="109" t="str">
        <f t="shared" si="8"/>
        <v>-</v>
      </c>
      <c r="L134" s="109" t="str">
        <f t="shared" si="8"/>
        <v>-</v>
      </c>
      <c r="M134" s="109" t="str">
        <f t="shared" si="8"/>
        <v>-</v>
      </c>
      <c r="N134" s="109" t="str">
        <f t="shared" si="8"/>
        <v>-</v>
      </c>
      <c r="O134" s="109" t="str">
        <f t="shared" si="8"/>
        <v>-</v>
      </c>
      <c r="P134" s="109" t="str">
        <f t="shared" si="8"/>
        <v>-</v>
      </c>
      <c r="Q134" s="109" t="str">
        <f t="shared" si="8"/>
        <v>-</v>
      </c>
      <c r="R134" s="109" t="str">
        <f t="shared" si="8"/>
        <v>-</v>
      </c>
      <c r="S134" s="109" t="str">
        <f t="shared" si="8"/>
        <v>-</v>
      </c>
      <c r="T134" s="109" t="str">
        <f t="shared" si="8"/>
        <v>-</v>
      </c>
      <c r="U134" s="109" t="str">
        <f t="shared" si="8"/>
        <v>-</v>
      </c>
      <c r="V134" s="109" t="str">
        <f t="shared" si="8"/>
        <v>-</v>
      </c>
      <c r="W134" s="109" t="str">
        <f t="shared" si="8"/>
        <v>-</v>
      </c>
      <c r="X134" s="109" t="str">
        <f t="shared" si="8"/>
        <v>-</v>
      </c>
      <c r="Y134" s="109" t="str">
        <f t="shared" si="8"/>
        <v>-</v>
      </c>
    </row>
    <row r="135" spans="1:25" s="104" customFormat="1" ht="18" customHeight="1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</row>
    <row r="136" spans="1:25" s="104" customFormat="1" ht="20.100000000000001" customHeight="1">
      <c r="A136" s="117" t="s">
        <v>291</v>
      </c>
      <c r="B136" s="118" t="s">
        <v>259</v>
      </c>
      <c r="C136" s="118" t="s">
        <v>260</v>
      </c>
      <c r="D136" s="118" t="s">
        <v>261</v>
      </c>
      <c r="E136" s="118" t="s">
        <v>262</v>
      </c>
      <c r="F136" s="118" t="s">
        <v>263</v>
      </c>
      <c r="G136" s="118" t="s">
        <v>264</v>
      </c>
      <c r="H136" s="118" t="s">
        <v>265</v>
      </c>
      <c r="I136" s="118" t="s">
        <v>266</v>
      </c>
      <c r="J136" s="118" t="s">
        <v>267</v>
      </c>
      <c r="K136" s="118" t="s">
        <v>268</v>
      </c>
      <c r="L136" s="118" t="s">
        <v>269</v>
      </c>
      <c r="M136" s="118" t="s">
        <v>270</v>
      </c>
      <c r="N136" s="118" t="s">
        <v>271</v>
      </c>
      <c r="O136" s="118" t="s">
        <v>272</v>
      </c>
      <c r="P136" s="118" t="s">
        <v>273</v>
      </c>
      <c r="Q136" s="118" t="s">
        <v>274</v>
      </c>
      <c r="R136" s="118" t="s">
        <v>275</v>
      </c>
      <c r="S136" s="118" t="s">
        <v>276</v>
      </c>
      <c r="T136" s="118" t="s">
        <v>277</v>
      </c>
      <c r="U136" s="118" t="s">
        <v>278</v>
      </c>
      <c r="V136" s="118" t="s">
        <v>279</v>
      </c>
      <c r="W136" s="118" t="s">
        <v>280</v>
      </c>
      <c r="X136" s="118" t="s">
        <v>281</v>
      </c>
      <c r="Y136" s="118" t="s">
        <v>282</v>
      </c>
    </row>
    <row r="137" spans="1:25" s="104" customFormat="1" ht="18" customHeight="1">
      <c r="A137" s="108" t="s">
        <v>168</v>
      </c>
      <c r="B137" s="103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</row>
    <row r="138" spans="1:25" s="104" customFormat="1" ht="18" customHeight="1">
      <c r="A138" s="108" t="s">
        <v>174</v>
      </c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</row>
    <row r="139" spans="1:25" s="104" customFormat="1" ht="18" customHeight="1">
      <c r="A139" s="108" t="s">
        <v>176</v>
      </c>
      <c r="B139" s="103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</row>
    <row r="140" spans="1:25" s="104" customFormat="1" ht="18" customHeight="1">
      <c r="A140" s="108" t="s">
        <v>181</v>
      </c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</row>
    <row r="141" spans="1:25" s="104" customFormat="1" ht="18" customHeight="1">
      <c r="A141" s="108" t="s">
        <v>184</v>
      </c>
      <c r="B141" s="103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</row>
    <row r="142" spans="1:25" s="104" customFormat="1" ht="18" customHeight="1">
      <c r="A142" s="108" t="s">
        <v>208</v>
      </c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</row>
    <row r="143" spans="1:25" s="104" customFormat="1" ht="18" customHeight="1">
      <c r="A143" s="108" t="s">
        <v>209</v>
      </c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</row>
    <row r="144" spans="1:25" s="104" customFormat="1" ht="18" customHeight="1">
      <c r="A144" s="108" t="s">
        <v>198</v>
      </c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</row>
    <row r="145" spans="1:25" s="104" customFormat="1" ht="18" customHeight="1">
      <c r="A145" s="108" t="s">
        <v>200</v>
      </c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</row>
    <row r="146" spans="1:25" s="104" customFormat="1" ht="18" customHeight="1">
      <c r="A146" s="108" t="s">
        <v>201</v>
      </c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</row>
    <row r="147" spans="1:25" s="104" customFormat="1" ht="18" customHeight="1">
      <c r="A147" s="108" t="s">
        <v>202</v>
      </c>
      <c r="B147" s="103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</row>
    <row r="148" spans="1:25" s="104" customFormat="1" ht="18" customHeight="1">
      <c r="A148" s="108" t="s">
        <v>203</v>
      </c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</row>
    <row r="149" spans="1:25" s="104" customFormat="1" ht="18" customHeight="1">
      <c r="A149" s="110" t="s">
        <v>204</v>
      </c>
      <c r="B149" s="109" t="str">
        <f>IF(COUNTA(B137:B148)=0,"-",COUNTA(B137:B148)/12)</f>
        <v>-</v>
      </c>
      <c r="C149" s="109" t="str">
        <f t="shared" ref="C149:Y149" si="9">IF(COUNTA(C137:C148)=0,"-",COUNTA(C137:C148)/12)</f>
        <v>-</v>
      </c>
      <c r="D149" s="109" t="str">
        <f t="shared" si="9"/>
        <v>-</v>
      </c>
      <c r="E149" s="109" t="str">
        <f t="shared" si="9"/>
        <v>-</v>
      </c>
      <c r="F149" s="109" t="str">
        <f t="shared" si="9"/>
        <v>-</v>
      </c>
      <c r="G149" s="109" t="str">
        <f t="shared" si="9"/>
        <v>-</v>
      </c>
      <c r="H149" s="109" t="str">
        <f t="shared" si="9"/>
        <v>-</v>
      </c>
      <c r="I149" s="109" t="str">
        <f t="shared" si="9"/>
        <v>-</v>
      </c>
      <c r="J149" s="109" t="str">
        <f t="shared" si="9"/>
        <v>-</v>
      </c>
      <c r="K149" s="109" t="str">
        <f t="shared" si="9"/>
        <v>-</v>
      </c>
      <c r="L149" s="109" t="str">
        <f t="shared" si="9"/>
        <v>-</v>
      </c>
      <c r="M149" s="109" t="str">
        <f t="shared" si="9"/>
        <v>-</v>
      </c>
      <c r="N149" s="109" t="str">
        <f t="shared" si="9"/>
        <v>-</v>
      </c>
      <c r="O149" s="109" t="str">
        <f t="shared" si="9"/>
        <v>-</v>
      </c>
      <c r="P149" s="109" t="str">
        <f t="shared" si="9"/>
        <v>-</v>
      </c>
      <c r="Q149" s="109" t="str">
        <f t="shared" si="9"/>
        <v>-</v>
      </c>
      <c r="R149" s="109" t="str">
        <f t="shared" si="9"/>
        <v>-</v>
      </c>
      <c r="S149" s="109" t="str">
        <f t="shared" si="9"/>
        <v>-</v>
      </c>
      <c r="T149" s="109" t="str">
        <f t="shared" si="9"/>
        <v>-</v>
      </c>
      <c r="U149" s="109" t="str">
        <f t="shared" si="9"/>
        <v>-</v>
      </c>
      <c r="V149" s="109" t="str">
        <f t="shared" si="9"/>
        <v>-</v>
      </c>
      <c r="W149" s="109" t="str">
        <f t="shared" si="9"/>
        <v>-</v>
      </c>
      <c r="X149" s="109" t="str">
        <f t="shared" si="9"/>
        <v>-</v>
      </c>
      <c r="Y149" s="109" t="str">
        <f t="shared" si="9"/>
        <v>-</v>
      </c>
    </row>
    <row r="150" spans="1:25" s="104" customFormat="1" ht="18" customHeight="1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</row>
    <row r="151" spans="1:25" s="104" customFormat="1" ht="18" customHeight="1">
      <c r="A151" s="117" t="s">
        <v>292</v>
      </c>
      <c r="B151" s="118" t="s">
        <v>259</v>
      </c>
      <c r="C151" s="118" t="s">
        <v>260</v>
      </c>
      <c r="D151" s="118" t="s">
        <v>261</v>
      </c>
      <c r="E151" s="118" t="s">
        <v>262</v>
      </c>
      <c r="F151" s="118" t="s">
        <v>263</v>
      </c>
      <c r="G151" s="118" t="s">
        <v>264</v>
      </c>
      <c r="H151" s="118" t="s">
        <v>265</v>
      </c>
      <c r="I151" s="118" t="s">
        <v>266</v>
      </c>
      <c r="J151" s="118" t="s">
        <v>267</v>
      </c>
      <c r="K151" s="118" t="s">
        <v>268</v>
      </c>
      <c r="L151" s="118" t="s">
        <v>269</v>
      </c>
      <c r="M151" s="118" t="s">
        <v>270</v>
      </c>
      <c r="N151" s="118" t="s">
        <v>271</v>
      </c>
      <c r="O151" s="118" t="s">
        <v>272</v>
      </c>
      <c r="P151" s="118" t="s">
        <v>273</v>
      </c>
      <c r="Q151" s="118" t="s">
        <v>274</v>
      </c>
      <c r="R151" s="118" t="s">
        <v>275</v>
      </c>
      <c r="S151" s="118" t="s">
        <v>276</v>
      </c>
      <c r="T151" s="118" t="s">
        <v>277</v>
      </c>
      <c r="U151" s="118" t="s">
        <v>278</v>
      </c>
      <c r="V151" s="118" t="s">
        <v>279</v>
      </c>
      <c r="W151" s="118" t="s">
        <v>280</v>
      </c>
      <c r="X151" s="118" t="s">
        <v>281</v>
      </c>
      <c r="Y151" s="118" t="s">
        <v>282</v>
      </c>
    </row>
    <row r="152" spans="1:25" s="104" customFormat="1" ht="18" customHeight="1">
      <c r="A152" s="108" t="s">
        <v>168</v>
      </c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</row>
    <row r="153" spans="1:25" s="104" customFormat="1" ht="18" customHeight="1">
      <c r="A153" s="108" t="s">
        <v>174</v>
      </c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</row>
    <row r="154" spans="1:25" s="104" customFormat="1" ht="18" customHeight="1">
      <c r="A154" s="108" t="s">
        <v>176</v>
      </c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</row>
    <row r="155" spans="1:25" s="104" customFormat="1" ht="18" customHeight="1">
      <c r="A155" s="108" t="s">
        <v>181</v>
      </c>
      <c r="B155" s="103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</row>
    <row r="156" spans="1:25" s="104" customFormat="1" ht="18" customHeight="1">
      <c r="A156" s="108" t="s">
        <v>184</v>
      </c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</row>
    <row r="157" spans="1:25" s="104" customFormat="1" ht="18" customHeight="1">
      <c r="A157" s="108" t="s">
        <v>208</v>
      </c>
      <c r="B157" s="103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</row>
    <row r="158" spans="1:25" s="104" customFormat="1" ht="18" customHeight="1">
      <c r="A158" s="108" t="s">
        <v>209</v>
      </c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</row>
    <row r="159" spans="1:25" s="104" customFormat="1" ht="18" customHeight="1">
      <c r="A159" s="108" t="s">
        <v>198</v>
      </c>
      <c r="B159" s="103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</row>
    <row r="160" spans="1:25" s="104" customFormat="1" ht="18" customHeight="1">
      <c r="A160" s="108" t="s">
        <v>200</v>
      </c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</row>
    <row r="161" spans="1:25" s="104" customFormat="1" ht="18" customHeight="1">
      <c r="A161" s="108" t="s">
        <v>201</v>
      </c>
      <c r="B161" s="103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</row>
    <row r="162" spans="1:25" s="104" customFormat="1" ht="18" customHeight="1">
      <c r="A162" s="108" t="s">
        <v>202</v>
      </c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</row>
    <row r="163" spans="1:25" s="104" customFormat="1" ht="18" customHeight="1">
      <c r="A163" s="108" t="s">
        <v>203</v>
      </c>
      <c r="B163" s="103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</row>
    <row r="164" spans="1:25" s="104" customFormat="1" ht="18" customHeight="1">
      <c r="A164" s="110" t="s">
        <v>204</v>
      </c>
      <c r="B164" s="109" t="str">
        <f>IF(COUNTA(B152:B163)=0,"-",COUNTA(B152:B163)/12)</f>
        <v>-</v>
      </c>
      <c r="C164" s="109" t="str">
        <f t="shared" ref="C164:Y164" si="10">IF(COUNTA(C152:C163)=0,"-",COUNTA(C152:C163)/12)</f>
        <v>-</v>
      </c>
      <c r="D164" s="109" t="str">
        <f t="shared" si="10"/>
        <v>-</v>
      </c>
      <c r="E164" s="109" t="str">
        <f t="shared" si="10"/>
        <v>-</v>
      </c>
      <c r="F164" s="109" t="str">
        <f t="shared" si="10"/>
        <v>-</v>
      </c>
      <c r="G164" s="109" t="str">
        <f t="shared" si="10"/>
        <v>-</v>
      </c>
      <c r="H164" s="109" t="str">
        <f t="shared" si="10"/>
        <v>-</v>
      </c>
      <c r="I164" s="109" t="str">
        <f t="shared" si="10"/>
        <v>-</v>
      </c>
      <c r="J164" s="109" t="str">
        <f t="shared" si="10"/>
        <v>-</v>
      </c>
      <c r="K164" s="109" t="str">
        <f t="shared" si="10"/>
        <v>-</v>
      </c>
      <c r="L164" s="109" t="str">
        <f t="shared" si="10"/>
        <v>-</v>
      </c>
      <c r="M164" s="109" t="str">
        <f t="shared" si="10"/>
        <v>-</v>
      </c>
      <c r="N164" s="109" t="str">
        <f t="shared" si="10"/>
        <v>-</v>
      </c>
      <c r="O164" s="109" t="str">
        <f t="shared" si="10"/>
        <v>-</v>
      </c>
      <c r="P164" s="109" t="str">
        <f t="shared" si="10"/>
        <v>-</v>
      </c>
      <c r="Q164" s="109" t="str">
        <f t="shared" si="10"/>
        <v>-</v>
      </c>
      <c r="R164" s="109" t="str">
        <f t="shared" si="10"/>
        <v>-</v>
      </c>
      <c r="S164" s="109" t="str">
        <f t="shared" si="10"/>
        <v>-</v>
      </c>
      <c r="T164" s="109" t="str">
        <f t="shared" si="10"/>
        <v>-</v>
      </c>
      <c r="U164" s="109" t="str">
        <f t="shared" si="10"/>
        <v>-</v>
      </c>
      <c r="V164" s="109" t="str">
        <f t="shared" si="10"/>
        <v>-</v>
      </c>
      <c r="W164" s="109" t="str">
        <f t="shared" si="10"/>
        <v>-</v>
      </c>
      <c r="X164" s="109" t="str">
        <f t="shared" si="10"/>
        <v>-</v>
      </c>
      <c r="Y164" s="109" t="str">
        <f t="shared" si="10"/>
        <v>-</v>
      </c>
    </row>
    <row r="165" spans="1:25" s="104" customFormat="1" ht="18" customHeight="1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</row>
    <row r="166" spans="1:25" s="104" customFormat="1" ht="18" customHeight="1">
      <c r="A166" s="117" t="s">
        <v>293</v>
      </c>
      <c r="B166" s="118" t="s">
        <v>259</v>
      </c>
      <c r="C166" s="118" t="s">
        <v>260</v>
      </c>
      <c r="D166" s="118" t="s">
        <v>261</v>
      </c>
      <c r="E166" s="118" t="s">
        <v>262</v>
      </c>
      <c r="F166" s="118" t="s">
        <v>263</v>
      </c>
      <c r="G166" s="118" t="s">
        <v>264</v>
      </c>
      <c r="H166" s="118" t="s">
        <v>265</v>
      </c>
      <c r="I166" s="118" t="s">
        <v>266</v>
      </c>
      <c r="J166" s="118" t="s">
        <v>267</v>
      </c>
      <c r="K166" s="118" t="s">
        <v>268</v>
      </c>
      <c r="L166" s="118" t="s">
        <v>269</v>
      </c>
      <c r="M166" s="118" t="s">
        <v>270</v>
      </c>
      <c r="N166" s="118" t="s">
        <v>271</v>
      </c>
      <c r="O166" s="118" t="s">
        <v>272</v>
      </c>
      <c r="P166" s="118" t="s">
        <v>273</v>
      </c>
      <c r="Q166" s="118" t="s">
        <v>274</v>
      </c>
      <c r="R166" s="118" t="s">
        <v>275</v>
      </c>
      <c r="S166" s="118" t="s">
        <v>276</v>
      </c>
      <c r="T166" s="118" t="s">
        <v>277</v>
      </c>
      <c r="U166" s="118" t="s">
        <v>278</v>
      </c>
      <c r="V166" s="118" t="s">
        <v>279</v>
      </c>
      <c r="W166" s="118" t="s">
        <v>280</v>
      </c>
      <c r="X166" s="118" t="s">
        <v>281</v>
      </c>
      <c r="Y166" s="118" t="s">
        <v>282</v>
      </c>
    </row>
    <row r="167" spans="1:25" s="104" customFormat="1" ht="18" customHeight="1">
      <c r="A167" s="108" t="s">
        <v>168</v>
      </c>
      <c r="B167" s="103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</row>
    <row r="168" spans="1:25" s="104" customFormat="1" ht="18" customHeight="1">
      <c r="A168" s="108" t="s">
        <v>174</v>
      </c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</row>
    <row r="169" spans="1:25" s="104" customFormat="1" ht="18" customHeight="1">
      <c r="A169" s="108" t="s">
        <v>176</v>
      </c>
      <c r="B169" s="103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</row>
    <row r="170" spans="1:25" s="104" customFormat="1" ht="18" customHeight="1">
      <c r="A170" s="108" t="s">
        <v>181</v>
      </c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</row>
    <row r="171" spans="1:25" s="104" customFormat="1" ht="18" customHeight="1">
      <c r="A171" s="108" t="s">
        <v>184</v>
      </c>
      <c r="B171" s="103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S171" s="103"/>
      <c r="T171" s="103"/>
      <c r="U171" s="103"/>
      <c r="V171" s="103"/>
      <c r="W171" s="103"/>
      <c r="X171" s="103"/>
      <c r="Y171" s="103"/>
    </row>
    <row r="172" spans="1:25" s="104" customFormat="1" ht="18" customHeight="1">
      <c r="A172" s="108" t="s">
        <v>208</v>
      </c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S172" s="103"/>
      <c r="T172" s="103"/>
      <c r="U172" s="103"/>
      <c r="V172" s="103"/>
      <c r="W172" s="103"/>
      <c r="X172" s="103"/>
      <c r="Y172" s="103"/>
    </row>
    <row r="173" spans="1:25" s="104" customFormat="1" ht="18" customHeight="1">
      <c r="A173" s="108" t="s">
        <v>209</v>
      </c>
      <c r="B173" s="103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</row>
    <row r="174" spans="1:25" s="104" customFormat="1" ht="18" customHeight="1">
      <c r="A174" s="108" t="s">
        <v>198</v>
      </c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</row>
    <row r="175" spans="1:25" s="104" customFormat="1" ht="18" customHeight="1">
      <c r="A175" s="108" t="s">
        <v>200</v>
      </c>
      <c r="B175" s="103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S175" s="103"/>
      <c r="T175" s="103"/>
      <c r="U175" s="103"/>
      <c r="V175" s="103"/>
      <c r="W175" s="103"/>
      <c r="X175" s="103"/>
      <c r="Y175" s="103"/>
    </row>
    <row r="176" spans="1:25" s="104" customFormat="1" ht="18" customHeight="1">
      <c r="A176" s="108" t="s">
        <v>201</v>
      </c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</row>
    <row r="177" spans="1:25" s="104" customFormat="1" ht="18" customHeight="1">
      <c r="A177" s="108" t="s">
        <v>202</v>
      </c>
      <c r="B177" s="103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S177" s="103"/>
      <c r="T177" s="103"/>
      <c r="U177" s="103"/>
      <c r="V177" s="103"/>
      <c r="W177" s="103"/>
      <c r="X177" s="103"/>
      <c r="Y177" s="103"/>
    </row>
    <row r="178" spans="1:25" s="104" customFormat="1" ht="18" customHeight="1">
      <c r="A178" s="108" t="s">
        <v>203</v>
      </c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03"/>
      <c r="V178" s="103"/>
      <c r="W178" s="103"/>
      <c r="X178" s="103"/>
      <c r="Y178" s="103"/>
    </row>
    <row r="179" spans="1:25" s="104" customFormat="1" ht="18" customHeight="1">
      <c r="A179" s="110" t="s">
        <v>204</v>
      </c>
      <c r="B179" s="109" t="str">
        <f>IF(COUNTA(B167:B178)=0,"-",COUNTA(B167:B178)/12)</f>
        <v>-</v>
      </c>
      <c r="C179" s="109" t="str">
        <f t="shared" ref="C179:Y179" si="11">IF(COUNTA(C167:C178)=0,"-",COUNTA(C167:C178)/12)</f>
        <v>-</v>
      </c>
      <c r="D179" s="109" t="str">
        <f t="shared" si="11"/>
        <v>-</v>
      </c>
      <c r="E179" s="109" t="str">
        <f t="shared" si="11"/>
        <v>-</v>
      </c>
      <c r="F179" s="109" t="str">
        <f t="shared" si="11"/>
        <v>-</v>
      </c>
      <c r="G179" s="109" t="str">
        <f t="shared" si="11"/>
        <v>-</v>
      </c>
      <c r="H179" s="109" t="str">
        <f t="shared" si="11"/>
        <v>-</v>
      </c>
      <c r="I179" s="109" t="str">
        <f t="shared" si="11"/>
        <v>-</v>
      </c>
      <c r="J179" s="109" t="str">
        <f t="shared" si="11"/>
        <v>-</v>
      </c>
      <c r="K179" s="109" t="str">
        <f t="shared" si="11"/>
        <v>-</v>
      </c>
      <c r="L179" s="109" t="str">
        <f t="shared" si="11"/>
        <v>-</v>
      </c>
      <c r="M179" s="109" t="str">
        <f t="shared" si="11"/>
        <v>-</v>
      </c>
      <c r="N179" s="109" t="str">
        <f t="shared" si="11"/>
        <v>-</v>
      </c>
      <c r="O179" s="109" t="str">
        <f t="shared" si="11"/>
        <v>-</v>
      </c>
      <c r="P179" s="109" t="str">
        <f t="shared" si="11"/>
        <v>-</v>
      </c>
      <c r="Q179" s="109" t="str">
        <f t="shared" si="11"/>
        <v>-</v>
      </c>
      <c r="R179" s="109" t="str">
        <f t="shared" si="11"/>
        <v>-</v>
      </c>
      <c r="S179" s="109" t="str">
        <f t="shared" si="11"/>
        <v>-</v>
      </c>
      <c r="T179" s="109" t="str">
        <f t="shared" si="11"/>
        <v>-</v>
      </c>
      <c r="U179" s="109" t="str">
        <f t="shared" si="11"/>
        <v>-</v>
      </c>
      <c r="V179" s="109" t="str">
        <f t="shared" si="11"/>
        <v>-</v>
      </c>
      <c r="W179" s="109" t="str">
        <f t="shared" si="11"/>
        <v>-</v>
      </c>
      <c r="X179" s="109" t="str">
        <f t="shared" si="11"/>
        <v>-</v>
      </c>
      <c r="Y179" s="109" t="str">
        <f t="shared" si="11"/>
        <v>-</v>
      </c>
    </row>
    <row r="180" spans="1:25" s="104" customFormat="1" ht="18" customHeight="1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</row>
    <row r="181" spans="1:25" s="104" customFormat="1" ht="18" customHeight="1">
      <c r="A181" s="117" t="s">
        <v>294</v>
      </c>
      <c r="B181" s="118" t="s">
        <v>259</v>
      </c>
      <c r="C181" s="118" t="s">
        <v>260</v>
      </c>
      <c r="D181" s="118" t="s">
        <v>261</v>
      </c>
      <c r="E181" s="118" t="s">
        <v>262</v>
      </c>
      <c r="F181" s="118" t="s">
        <v>263</v>
      </c>
      <c r="G181" s="118" t="s">
        <v>264</v>
      </c>
      <c r="H181" s="118" t="s">
        <v>265</v>
      </c>
      <c r="I181" s="118" t="s">
        <v>266</v>
      </c>
      <c r="J181" s="118" t="s">
        <v>267</v>
      </c>
      <c r="K181" s="118" t="s">
        <v>268</v>
      </c>
      <c r="L181" s="118" t="s">
        <v>269</v>
      </c>
      <c r="M181" s="118" t="s">
        <v>270</v>
      </c>
      <c r="N181" s="118" t="s">
        <v>271</v>
      </c>
      <c r="O181" s="118" t="s">
        <v>272</v>
      </c>
      <c r="P181" s="118" t="s">
        <v>273</v>
      </c>
      <c r="Q181" s="118" t="s">
        <v>274</v>
      </c>
      <c r="R181" s="118" t="s">
        <v>275</v>
      </c>
      <c r="S181" s="118" t="s">
        <v>276</v>
      </c>
      <c r="T181" s="118" t="s">
        <v>277</v>
      </c>
      <c r="U181" s="118" t="s">
        <v>278</v>
      </c>
      <c r="V181" s="118" t="s">
        <v>279</v>
      </c>
      <c r="W181" s="118" t="s">
        <v>280</v>
      </c>
      <c r="X181" s="118" t="s">
        <v>281</v>
      </c>
      <c r="Y181" s="118" t="s">
        <v>282</v>
      </c>
    </row>
    <row r="182" spans="1:25" s="104" customFormat="1" ht="18" customHeight="1">
      <c r="A182" s="108" t="s">
        <v>168</v>
      </c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</row>
    <row r="183" spans="1:25" s="104" customFormat="1" ht="18" customHeight="1">
      <c r="A183" s="108" t="s">
        <v>174</v>
      </c>
      <c r="B183" s="103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</row>
    <row r="184" spans="1:25" s="104" customFormat="1" ht="18" customHeight="1">
      <c r="A184" s="108" t="s">
        <v>176</v>
      </c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</row>
    <row r="185" spans="1:25" s="104" customFormat="1" ht="18" customHeight="1">
      <c r="A185" s="108" t="s">
        <v>181</v>
      </c>
      <c r="B185" s="103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</row>
    <row r="186" spans="1:25" s="104" customFormat="1" ht="18" customHeight="1">
      <c r="A186" s="108" t="s">
        <v>184</v>
      </c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</row>
    <row r="187" spans="1:25" s="104" customFormat="1" ht="18" customHeight="1">
      <c r="A187" s="108" t="s">
        <v>208</v>
      </c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</row>
    <row r="188" spans="1:25" s="104" customFormat="1" ht="18" customHeight="1">
      <c r="A188" s="108" t="s">
        <v>209</v>
      </c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</row>
    <row r="189" spans="1:25" s="104" customFormat="1" ht="18" customHeight="1">
      <c r="A189" s="108" t="s">
        <v>198</v>
      </c>
      <c r="B189" s="103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</row>
    <row r="190" spans="1:25" s="104" customFormat="1" ht="18" customHeight="1">
      <c r="A190" s="108" t="s">
        <v>200</v>
      </c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</row>
    <row r="191" spans="1:25" s="104" customFormat="1" ht="18" customHeight="1">
      <c r="A191" s="108" t="s">
        <v>201</v>
      </c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</row>
    <row r="192" spans="1:25" s="104" customFormat="1" ht="18" customHeight="1">
      <c r="A192" s="108" t="s">
        <v>202</v>
      </c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</row>
    <row r="193" spans="1:25" s="104" customFormat="1" ht="18" customHeight="1">
      <c r="A193" s="108" t="s">
        <v>203</v>
      </c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</row>
    <row r="194" spans="1:25" s="104" customFormat="1" ht="18" customHeight="1">
      <c r="A194" s="110" t="s">
        <v>204</v>
      </c>
      <c r="B194" s="109" t="str">
        <f>IF(COUNTA(B182:B193)=0,"-",COUNTA(B182:B193)/12)</f>
        <v>-</v>
      </c>
      <c r="C194" s="109" t="str">
        <f t="shared" ref="C194:Y194" si="12">IF(COUNTA(C182:C193)=0,"-",COUNTA(C182:C193)/12)</f>
        <v>-</v>
      </c>
      <c r="D194" s="109" t="str">
        <f t="shared" si="12"/>
        <v>-</v>
      </c>
      <c r="E194" s="109" t="str">
        <f t="shared" si="12"/>
        <v>-</v>
      </c>
      <c r="F194" s="109" t="str">
        <f t="shared" si="12"/>
        <v>-</v>
      </c>
      <c r="G194" s="109" t="str">
        <f t="shared" si="12"/>
        <v>-</v>
      </c>
      <c r="H194" s="109" t="str">
        <f t="shared" si="12"/>
        <v>-</v>
      </c>
      <c r="I194" s="109" t="str">
        <f t="shared" si="12"/>
        <v>-</v>
      </c>
      <c r="J194" s="109" t="str">
        <f t="shared" si="12"/>
        <v>-</v>
      </c>
      <c r="K194" s="109" t="str">
        <f t="shared" si="12"/>
        <v>-</v>
      </c>
      <c r="L194" s="109" t="str">
        <f t="shared" si="12"/>
        <v>-</v>
      </c>
      <c r="M194" s="109" t="str">
        <f t="shared" si="12"/>
        <v>-</v>
      </c>
      <c r="N194" s="109" t="str">
        <f t="shared" si="12"/>
        <v>-</v>
      </c>
      <c r="O194" s="109" t="str">
        <f t="shared" si="12"/>
        <v>-</v>
      </c>
      <c r="P194" s="109" t="str">
        <f t="shared" si="12"/>
        <v>-</v>
      </c>
      <c r="Q194" s="109" t="str">
        <f t="shared" si="12"/>
        <v>-</v>
      </c>
      <c r="R194" s="109" t="str">
        <f t="shared" si="12"/>
        <v>-</v>
      </c>
      <c r="S194" s="109" t="str">
        <f t="shared" si="12"/>
        <v>-</v>
      </c>
      <c r="T194" s="109" t="str">
        <f t="shared" si="12"/>
        <v>-</v>
      </c>
      <c r="U194" s="109" t="str">
        <f t="shared" si="12"/>
        <v>-</v>
      </c>
      <c r="V194" s="109" t="str">
        <f t="shared" si="12"/>
        <v>-</v>
      </c>
      <c r="W194" s="109" t="str">
        <f t="shared" si="12"/>
        <v>-</v>
      </c>
      <c r="X194" s="109" t="str">
        <f t="shared" si="12"/>
        <v>-</v>
      </c>
      <c r="Y194" s="109" t="str">
        <f t="shared" si="12"/>
        <v>-</v>
      </c>
    </row>
    <row r="195" spans="1:25" s="104" customFormat="1" ht="18" customHeight="1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</row>
    <row r="196" spans="1:25" s="104" customFormat="1" ht="18" customHeight="1">
      <c r="A196" s="117" t="s">
        <v>295</v>
      </c>
      <c r="B196" s="118" t="s">
        <v>259</v>
      </c>
      <c r="C196" s="118" t="s">
        <v>260</v>
      </c>
      <c r="D196" s="118" t="s">
        <v>261</v>
      </c>
      <c r="E196" s="118" t="s">
        <v>262</v>
      </c>
      <c r="F196" s="118" t="s">
        <v>263</v>
      </c>
      <c r="G196" s="118" t="s">
        <v>264</v>
      </c>
      <c r="H196" s="118" t="s">
        <v>265</v>
      </c>
      <c r="I196" s="118" t="s">
        <v>266</v>
      </c>
      <c r="J196" s="118" t="s">
        <v>267</v>
      </c>
      <c r="K196" s="118" t="s">
        <v>268</v>
      </c>
      <c r="L196" s="118" t="s">
        <v>269</v>
      </c>
      <c r="M196" s="118" t="s">
        <v>270</v>
      </c>
      <c r="N196" s="118" t="s">
        <v>271</v>
      </c>
      <c r="O196" s="118" t="s">
        <v>272</v>
      </c>
      <c r="P196" s="118" t="s">
        <v>273</v>
      </c>
      <c r="Q196" s="118" t="s">
        <v>274</v>
      </c>
      <c r="R196" s="118" t="s">
        <v>275</v>
      </c>
      <c r="S196" s="118" t="s">
        <v>276</v>
      </c>
      <c r="T196" s="118" t="s">
        <v>277</v>
      </c>
      <c r="U196" s="118" t="s">
        <v>278</v>
      </c>
      <c r="V196" s="118" t="s">
        <v>279</v>
      </c>
      <c r="W196" s="118" t="s">
        <v>280</v>
      </c>
      <c r="X196" s="118" t="s">
        <v>281</v>
      </c>
      <c r="Y196" s="118" t="s">
        <v>282</v>
      </c>
    </row>
    <row r="197" spans="1:25" s="104" customFormat="1" ht="18" customHeight="1">
      <c r="A197" s="108" t="s">
        <v>168</v>
      </c>
      <c r="B197" s="10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</row>
    <row r="198" spans="1:25" s="104" customFormat="1" ht="18" customHeight="1">
      <c r="A198" s="108" t="s">
        <v>174</v>
      </c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</row>
    <row r="199" spans="1:25" s="104" customFormat="1" ht="18" customHeight="1">
      <c r="A199" s="108" t="s">
        <v>176</v>
      </c>
      <c r="B199" s="103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</row>
    <row r="200" spans="1:25" s="104" customFormat="1" ht="18" customHeight="1">
      <c r="A200" s="108" t="s">
        <v>181</v>
      </c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</row>
    <row r="201" spans="1:25" s="104" customFormat="1" ht="18" customHeight="1">
      <c r="A201" s="108" t="s">
        <v>184</v>
      </c>
      <c r="B201" s="103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</row>
    <row r="202" spans="1:25" s="104" customFormat="1" ht="18" customHeight="1">
      <c r="A202" s="108" t="s">
        <v>208</v>
      </c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</row>
    <row r="203" spans="1:25" s="104" customFormat="1" ht="18" customHeight="1">
      <c r="A203" s="108" t="s">
        <v>209</v>
      </c>
      <c r="B203" s="103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</row>
    <row r="204" spans="1:25" s="104" customFormat="1" ht="18" customHeight="1">
      <c r="A204" s="108" t="s">
        <v>198</v>
      </c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</row>
    <row r="205" spans="1:25" s="104" customFormat="1" ht="18" customHeight="1">
      <c r="A205" s="108" t="s">
        <v>200</v>
      </c>
      <c r="B205" s="103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</row>
    <row r="206" spans="1:25" s="104" customFormat="1" ht="18" customHeight="1">
      <c r="A206" s="108" t="s">
        <v>201</v>
      </c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</row>
    <row r="207" spans="1:25" s="104" customFormat="1" ht="18" customHeight="1">
      <c r="A207" s="108" t="s">
        <v>202</v>
      </c>
      <c r="B207" s="103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</row>
    <row r="208" spans="1:25" s="104" customFormat="1" ht="18" customHeight="1">
      <c r="A208" s="108" t="s">
        <v>203</v>
      </c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</row>
    <row r="209" spans="1:25" s="104" customFormat="1" ht="18" customHeight="1">
      <c r="A209" s="110" t="s">
        <v>204</v>
      </c>
      <c r="B209" s="109" t="str">
        <f>IF(COUNTA(B197:B208)=0,"-",COUNTA(B197:B208)/12)</f>
        <v>-</v>
      </c>
      <c r="C209" s="109" t="str">
        <f t="shared" ref="C209:Y209" si="13">IF(COUNTA(C197:C208)=0,"-",COUNTA(C197:C208)/12)</f>
        <v>-</v>
      </c>
      <c r="D209" s="109" t="str">
        <f t="shared" si="13"/>
        <v>-</v>
      </c>
      <c r="E209" s="109" t="str">
        <f t="shared" si="13"/>
        <v>-</v>
      </c>
      <c r="F209" s="109" t="str">
        <f t="shared" si="13"/>
        <v>-</v>
      </c>
      <c r="G209" s="109" t="str">
        <f t="shared" si="13"/>
        <v>-</v>
      </c>
      <c r="H209" s="109" t="str">
        <f t="shared" si="13"/>
        <v>-</v>
      </c>
      <c r="I209" s="109" t="str">
        <f t="shared" si="13"/>
        <v>-</v>
      </c>
      <c r="J209" s="109" t="str">
        <f t="shared" si="13"/>
        <v>-</v>
      </c>
      <c r="K209" s="109" t="str">
        <f t="shared" si="13"/>
        <v>-</v>
      </c>
      <c r="L209" s="109" t="str">
        <f t="shared" si="13"/>
        <v>-</v>
      </c>
      <c r="M209" s="109" t="str">
        <f t="shared" si="13"/>
        <v>-</v>
      </c>
      <c r="N209" s="109" t="str">
        <f t="shared" si="13"/>
        <v>-</v>
      </c>
      <c r="O209" s="109" t="str">
        <f t="shared" si="13"/>
        <v>-</v>
      </c>
      <c r="P209" s="109" t="str">
        <f t="shared" si="13"/>
        <v>-</v>
      </c>
      <c r="Q209" s="109" t="str">
        <f t="shared" si="13"/>
        <v>-</v>
      </c>
      <c r="R209" s="109" t="str">
        <f t="shared" si="13"/>
        <v>-</v>
      </c>
      <c r="S209" s="109" t="str">
        <f t="shared" si="13"/>
        <v>-</v>
      </c>
      <c r="T209" s="109" t="str">
        <f t="shared" si="13"/>
        <v>-</v>
      </c>
      <c r="U209" s="109" t="str">
        <f t="shared" si="13"/>
        <v>-</v>
      </c>
      <c r="V209" s="109" t="str">
        <f t="shared" si="13"/>
        <v>-</v>
      </c>
      <c r="W209" s="109" t="str">
        <f t="shared" si="13"/>
        <v>-</v>
      </c>
      <c r="X209" s="109" t="str">
        <f t="shared" si="13"/>
        <v>-</v>
      </c>
      <c r="Y209" s="109" t="str">
        <f t="shared" si="13"/>
        <v>-</v>
      </c>
    </row>
    <row r="210" spans="1:25" s="104" customFormat="1" ht="18" customHeight="1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</row>
    <row r="211" spans="1:25" s="104" customFormat="1" ht="18" customHeight="1">
      <c r="A211" s="117" t="s">
        <v>296</v>
      </c>
      <c r="B211" s="118" t="s">
        <v>259</v>
      </c>
      <c r="C211" s="118" t="s">
        <v>260</v>
      </c>
      <c r="D211" s="118" t="s">
        <v>261</v>
      </c>
      <c r="E211" s="118" t="s">
        <v>262</v>
      </c>
      <c r="F211" s="118" t="s">
        <v>263</v>
      </c>
      <c r="G211" s="118" t="s">
        <v>264</v>
      </c>
      <c r="H211" s="118" t="s">
        <v>265</v>
      </c>
      <c r="I211" s="118" t="s">
        <v>266</v>
      </c>
      <c r="J211" s="118" t="s">
        <v>267</v>
      </c>
      <c r="K211" s="118" t="s">
        <v>268</v>
      </c>
      <c r="L211" s="118" t="s">
        <v>269</v>
      </c>
      <c r="M211" s="118" t="s">
        <v>270</v>
      </c>
      <c r="N211" s="118" t="s">
        <v>271</v>
      </c>
      <c r="O211" s="118" t="s">
        <v>272</v>
      </c>
      <c r="P211" s="118" t="s">
        <v>273</v>
      </c>
      <c r="Q211" s="118" t="s">
        <v>274</v>
      </c>
      <c r="R211" s="118" t="s">
        <v>275</v>
      </c>
      <c r="S211" s="118" t="s">
        <v>276</v>
      </c>
      <c r="T211" s="118" t="s">
        <v>277</v>
      </c>
      <c r="U211" s="118" t="s">
        <v>278</v>
      </c>
      <c r="V211" s="118" t="s">
        <v>279</v>
      </c>
      <c r="W211" s="118" t="s">
        <v>280</v>
      </c>
      <c r="X211" s="118" t="s">
        <v>281</v>
      </c>
      <c r="Y211" s="118" t="s">
        <v>282</v>
      </c>
    </row>
    <row r="212" spans="1:25" s="104" customFormat="1" ht="18" customHeight="1">
      <c r="A212" s="108" t="s">
        <v>168</v>
      </c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S212" s="103"/>
      <c r="T212" s="103"/>
      <c r="U212" s="103"/>
      <c r="V212" s="103"/>
      <c r="W212" s="103"/>
      <c r="X212" s="103"/>
      <c r="Y212" s="103"/>
    </row>
    <row r="213" spans="1:25" s="104" customFormat="1" ht="18" customHeight="1">
      <c r="A213" s="108" t="s">
        <v>174</v>
      </c>
      <c r="B213" s="103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</row>
    <row r="214" spans="1:25" s="104" customFormat="1" ht="18" customHeight="1">
      <c r="A214" s="108" t="s">
        <v>176</v>
      </c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S214" s="103"/>
      <c r="T214" s="103"/>
      <c r="U214" s="103"/>
      <c r="V214" s="103"/>
      <c r="W214" s="103"/>
      <c r="X214" s="103"/>
      <c r="Y214" s="103"/>
    </row>
    <row r="215" spans="1:25" s="104" customFormat="1" ht="18" customHeight="1">
      <c r="A215" s="108" t="s">
        <v>181</v>
      </c>
      <c r="B215" s="103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</row>
    <row r="216" spans="1:25" s="104" customFormat="1" ht="18" customHeight="1">
      <c r="A216" s="108" t="s">
        <v>184</v>
      </c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3"/>
      <c r="U216" s="103"/>
      <c r="V216" s="103"/>
      <c r="W216" s="103"/>
      <c r="X216" s="103"/>
      <c r="Y216" s="103"/>
    </row>
    <row r="217" spans="1:25" s="104" customFormat="1" ht="18" customHeight="1">
      <c r="A217" s="108" t="s">
        <v>208</v>
      </c>
      <c r="B217" s="103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3"/>
      <c r="U217" s="103"/>
      <c r="V217" s="103"/>
      <c r="W217" s="103"/>
      <c r="X217" s="103"/>
      <c r="Y217" s="103"/>
    </row>
    <row r="218" spans="1:25" s="104" customFormat="1" ht="18" customHeight="1">
      <c r="A218" s="108" t="s">
        <v>209</v>
      </c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</row>
    <row r="219" spans="1:25" s="104" customFormat="1" ht="18" customHeight="1">
      <c r="A219" s="108" t="s">
        <v>198</v>
      </c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S219" s="103"/>
      <c r="T219" s="103"/>
      <c r="U219" s="103"/>
      <c r="V219" s="103"/>
      <c r="W219" s="103"/>
      <c r="X219" s="103"/>
      <c r="Y219" s="103"/>
    </row>
    <row r="220" spans="1:25" s="104" customFormat="1" ht="18" customHeight="1">
      <c r="A220" s="108" t="s">
        <v>200</v>
      </c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S220" s="103"/>
      <c r="T220" s="103"/>
      <c r="U220" s="103"/>
      <c r="V220" s="103"/>
      <c r="W220" s="103"/>
      <c r="X220" s="103"/>
      <c r="Y220" s="103"/>
    </row>
    <row r="221" spans="1:25" s="104" customFormat="1" ht="18" customHeight="1">
      <c r="A221" s="108" t="s">
        <v>201</v>
      </c>
      <c r="B221" s="103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</row>
    <row r="222" spans="1:25" s="104" customFormat="1" ht="18" customHeight="1">
      <c r="A222" s="108" t="s">
        <v>202</v>
      </c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/>
      <c r="Y222" s="103"/>
    </row>
    <row r="223" spans="1:25" s="104" customFormat="1" ht="18" customHeight="1">
      <c r="A223" s="108" t="s">
        <v>203</v>
      </c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/>
      <c r="Y223" s="103"/>
    </row>
    <row r="224" spans="1:25" s="104" customFormat="1" ht="18" customHeight="1">
      <c r="A224" s="110" t="s">
        <v>204</v>
      </c>
      <c r="B224" s="109" t="str">
        <f>IF(COUNTA(B212:B223)=0,"-",COUNTA(B212:B223)/12)</f>
        <v>-</v>
      </c>
      <c r="C224" s="109" t="str">
        <f t="shared" ref="C224:Y224" si="14">IF(COUNTA(C212:C223)=0,"-",COUNTA(C212:C223)/12)</f>
        <v>-</v>
      </c>
      <c r="D224" s="109" t="str">
        <f t="shared" si="14"/>
        <v>-</v>
      </c>
      <c r="E224" s="109" t="str">
        <f t="shared" si="14"/>
        <v>-</v>
      </c>
      <c r="F224" s="109" t="str">
        <f t="shared" si="14"/>
        <v>-</v>
      </c>
      <c r="G224" s="109" t="str">
        <f t="shared" si="14"/>
        <v>-</v>
      </c>
      <c r="H224" s="109" t="str">
        <f t="shared" si="14"/>
        <v>-</v>
      </c>
      <c r="I224" s="109" t="str">
        <f t="shared" si="14"/>
        <v>-</v>
      </c>
      <c r="J224" s="109" t="str">
        <f t="shared" si="14"/>
        <v>-</v>
      </c>
      <c r="K224" s="109" t="str">
        <f t="shared" si="14"/>
        <v>-</v>
      </c>
      <c r="L224" s="109" t="str">
        <f t="shared" si="14"/>
        <v>-</v>
      </c>
      <c r="M224" s="109" t="str">
        <f t="shared" si="14"/>
        <v>-</v>
      </c>
      <c r="N224" s="109" t="str">
        <f t="shared" si="14"/>
        <v>-</v>
      </c>
      <c r="O224" s="109" t="str">
        <f t="shared" si="14"/>
        <v>-</v>
      </c>
      <c r="P224" s="109" t="str">
        <f t="shared" si="14"/>
        <v>-</v>
      </c>
      <c r="Q224" s="109" t="str">
        <f t="shared" si="14"/>
        <v>-</v>
      </c>
      <c r="R224" s="109" t="str">
        <f t="shared" si="14"/>
        <v>-</v>
      </c>
      <c r="S224" s="109" t="str">
        <f t="shared" si="14"/>
        <v>-</v>
      </c>
      <c r="T224" s="109" t="str">
        <f t="shared" si="14"/>
        <v>-</v>
      </c>
      <c r="U224" s="109" t="str">
        <f t="shared" si="14"/>
        <v>-</v>
      </c>
      <c r="V224" s="109" t="str">
        <f t="shared" si="14"/>
        <v>-</v>
      </c>
      <c r="W224" s="109" t="str">
        <f t="shared" si="14"/>
        <v>-</v>
      </c>
      <c r="X224" s="109" t="str">
        <f t="shared" si="14"/>
        <v>-</v>
      </c>
      <c r="Y224" s="109" t="str">
        <f t="shared" si="14"/>
        <v>-</v>
      </c>
    </row>
    <row r="225" spans="1:25" s="104" customFormat="1" ht="18" customHeight="1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</row>
    <row r="226" spans="1:25" s="104" customFormat="1" ht="18" customHeight="1">
      <c r="A226" s="117" t="s">
        <v>297</v>
      </c>
      <c r="B226" s="118" t="s">
        <v>259</v>
      </c>
      <c r="C226" s="118" t="s">
        <v>260</v>
      </c>
      <c r="D226" s="118" t="s">
        <v>261</v>
      </c>
      <c r="E226" s="118" t="s">
        <v>262</v>
      </c>
      <c r="F226" s="118" t="s">
        <v>263</v>
      </c>
      <c r="G226" s="118" t="s">
        <v>264</v>
      </c>
      <c r="H226" s="118" t="s">
        <v>265</v>
      </c>
      <c r="I226" s="118" t="s">
        <v>266</v>
      </c>
      <c r="J226" s="118" t="s">
        <v>267</v>
      </c>
      <c r="K226" s="118" t="s">
        <v>268</v>
      </c>
      <c r="L226" s="118" t="s">
        <v>269</v>
      </c>
      <c r="M226" s="118" t="s">
        <v>270</v>
      </c>
      <c r="N226" s="118" t="s">
        <v>271</v>
      </c>
      <c r="O226" s="118" t="s">
        <v>272</v>
      </c>
      <c r="P226" s="118" t="s">
        <v>273</v>
      </c>
      <c r="Q226" s="118" t="s">
        <v>274</v>
      </c>
      <c r="R226" s="118" t="s">
        <v>275</v>
      </c>
      <c r="S226" s="118" t="s">
        <v>276</v>
      </c>
      <c r="T226" s="118" t="s">
        <v>277</v>
      </c>
      <c r="U226" s="118" t="s">
        <v>278</v>
      </c>
      <c r="V226" s="118" t="s">
        <v>279</v>
      </c>
      <c r="W226" s="118" t="s">
        <v>280</v>
      </c>
      <c r="X226" s="118" t="s">
        <v>281</v>
      </c>
      <c r="Y226" s="118" t="s">
        <v>282</v>
      </c>
    </row>
    <row r="227" spans="1:25" s="104" customFormat="1" ht="18" customHeight="1">
      <c r="A227" s="108" t="s">
        <v>168</v>
      </c>
      <c r="B227" s="103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</row>
    <row r="228" spans="1:25" s="104" customFormat="1" ht="18" customHeight="1">
      <c r="A228" s="108" t="s">
        <v>174</v>
      </c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S228" s="103"/>
      <c r="T228" s="103"/>
      <c r="U228" s="103"/>
      <c r="V228" s="103"/>
      <c r="W228" s="103"/>
      <c r="X228" s="103"/>
      <c r="Y228" s="103"/>
    </row>
    <row r="229" spans="1:25" s="104" customFormat="1" ht="18" customHeight="1">
      <c r="A229" s="108" t="s">
        <v>176</v>
      </c>
      <c r="B229" s="103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S229" s="103"/>
      <c r="T229" s="103"/>
      <c r="U229" s="103"/>
      <c r="V229" s="103"/>
      <c r="W229" s="103"/>
      <c r="X229" s="103"/>
      <c r="Y229" s="103"/>
    </row>
    <row r="230" spans="1:25" s="104" customFormat="1" ht="18" customHeight="1">
      <c r="A230" s="108" t="s">
        <v>181</v>
      </c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</row>
    <row r="231" spans="1:25" s="104" customFormat="1" ht="18" customHeight="1">
      <c r="A231" s="108" t="s">
        <v>184</v>
      </c>
      <c r="B231" s="103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</row>
    <row r="232" spans="1:25" s="104" customFormat="1" ht="18" customHeight="1">
      <c r="A232" s="108" t="s">
        <v>208</v>
      </c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</row>
    <row r="233" spans="1:25" s="104" customFormat="1" ht="18" customHeight="1">
      <c r="A233" s="108" t="s">
        <v>209</v>
      </c>
      <c r="B233" s="103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</row>
    <row r="234" spans="1:25" s="104" customFormat="1" ht="18" customHeight="1">
      <c r="A234" s="108" t="s">
        <v>198</v>
      </c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</row>
    <row r="235" spans="1:25" s="104" customFormat="1" ht="18" customHeight="1">
      <c r="A235" s="108" t="s">
        <v>200</v>
      </c>
      <c r="B235" s="103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</row>
    <row r="236" spans="1:25" s="104" customFormat="1" ht="18" customHeight="1">
      <c r="A236" s="108" t="s">
        <v>201</v>
      </c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</row>
    <row r="237" spans="1:25" s="104" customFormat="1" ht="18" customHeight="1">
      <c r="A237" s="108" t="s">
        <v>202</v>
      </c>
      <c r="B237" s="103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</row>
    <row r="238" spans="1:25" s="104" customFormat="1" ht="18" customHeight="1">
      <c r="A238" s="108" t="s">
        <v>203</v>
      </c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</row>
    <row r="239" spans="1:25" s="104" customFormat="1" ht="18" customHeight="1">
      <c r="A239" s="110" t="s">
        <v>204</v>
      </c>
      <c r="B239" s="109" t="str">
        <f>IF(COUNTA(B227:B238)=0,"-",COUNTA(B227:B238)/12)</f>
        <v>-</v>
      </c>
      <c r="C239" s="109" t="str">
        <f t="shared" ref="C239:Y239" si="15">IF(COUNTA(C227:C238)=0,"-",COUNTA(C227:C238)/12)</f>
        <v>-</v>
      </c>
      <c r="D239" s="109" t="str">
        <f t="shared" si="15"/>
        <v>-</v>
      </c>
      <c r="E239" s="109" t="str">
        <f t="shared" si="15"/>
        <v>-</v>
      </c>
      <c r="F239" s="109" t="str">
        <f t="shared" si="15"/>
        <v>-</v>
      </c>
      <c r="G239" s="109" t="str">
        <f t="shared" si="15"/>
        <v>-</v>
      </c>
      <c r="H239" s="109" t="str">
        <f t="shared" si="15"/>
        <v>-</v>
      </c>
      <c r="I239" s="109" t="str">
        <f t="shared" si="15"/>
        <v>-</v>
      </c>
      <c r="J239" s="109" t="str">
        <f t="shared" si="15"/>
        <v>-</v>
      </c>
      <c r="K239" s="109" t="str">
        <f t="shared" si="15"/>
        <v>-</v>
      </c>
      <c r="L239" s="109" t="str">
        <f t="shared" si="15"/>
        <v>-</v>
      </c>
      <c r="M239" s="109" t="str">
        <f t="shared" si="15"/>
        <v>-</v>
      </c>
      <c r="N239" s="109" t="str">
        <f t="shared" si="15"/>
        <v>-</v>
      </c>
      <c r="O239" s="109" t="str">
        <f t="shared" si="15"/>
        <v>-</v>
      </c>
      <c r="P239" s="109" t="str">
        <f t="shared" si="15"/>
        <v>-</v>
      </c>
      <c r="Q239" s="109" t="str">
        <f t="shared" si="15"/>
        <v>-</v>
      </c>
      <c r="R239" s="109" t="str">
        <f t="shared" si="15"/>
        <v>-</v>
      </c>
      <c r="S239" s="109" t="str">
        <f t="shared" si="15"/>
        <v>-</v>
      </c>
      <c r="T239" s="109" t="str">
        <f t="shared" si="15"/>
        <v>-</v>
      </c>
      <c r="U239" s="109" t="str">
        <f t="shared" si="15"/>
        <v>-</v>
      </c>
      <c r="V239" s="109" t="str">
        <f t="shared" si="15"/>
        <v>-</v>
      </c>
      <c r="W239" s="109" t="str">
        <f t="shared" si="15"/>
        <v>-</v>
      </c>
      <c r="X239" s="109" t="str">
        <f t="shared" si="15"/>
        <v>-</v>
      </c>
      <c r="Y239" s="109" t="str">
        <f t="shared" si="15"/>
        <v>-</v>
      </c>
    </row>
    <row r="240" spans="1:25" s="104" customFormat="1" ht="18" customHeight="1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</row>
    <row r="241" spans="1:25" s="104" customFormat="1" ht="18" customHeight="1">
      <c r="A241" s="117" t="s">
        <v>298</v>
      </c>
      <c r="B241" s="118" t="s">
        <v>259</v>
      </c>
      <c r="C241" s="118" t="s">
        <v>260</v>
      </c>
      <c r="D241" s="118" t="s">
        <v>261</v>
      </c>
      <c r="E241" s="118" t="s">
        <v>262</v>
      </c>
      <c r="F241" s="118" t="s">
        <v>263</v>
      </c>
      <c r="G241" s="118" t="s">
        <v>264</v>
      </c>
      <c r="H241" s="118" t="s">
        <v>265</v>
      </c>
      <c r="I241" s="118" t="s">
        <v>266</v>
      </c>
      <c r="J241" s="118" t="s">
        <v>267</v>
      </c>
      <c r="K241" s="118" t="s">
        <v>268</v>
      </c>
      <c r="L241" s="118" t="s">
        <v>269</v>
      </c>
      <c r="M241" s="118" t="s">
        <v>270</v>
      </c>
      <c r="N241" s="118" t="s">
        <v>271</v>
      </c>
      <c r="O241" s="118" t="s">
        <v>272</v>
      </c>
      <c r="P241" s="118" t="s">
        <v>273</v>
      </c>
      <c r="Q241" s="118" t="s">
        <v>274</v>
      </c>
      <c r="R241" s="118" t="s">
        <v>275</v>
      </c>
      <c r="S241" s="118" t="s">
        <v>276</v>
      </c>
      <c r="T241" s="118" t="s">
        <v>277</v>
      </c>
      <c r="U241" s="118" t="s">
        <v>278</v>
      </c>
      <c r="V241" s="118" t="s">
        <v>279</v>
      </c>
      <c r="W241" s="118" t="s">
        <v>280</v>
      </c>
      <c r="X241" s="118" t="s">
        <v>281</v>
      </c>
      <c r="Y241" s="118" t="s">
        <v>282</v>
      </c>
    </row>
    <row r="242" spans="1:25" s="104" customFormat="1" ht="18" customHeight="1">
      <c r="A242" s="108" t="s">
        <v>168</v>
      </c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</row>
    <row r="243" spans="1:25" s="104" customFormat="1" ht="18" customHeight="1">
      <c r="A243" s="108" t="s">
        <v>174</v>
      </c>
      <c r="B243" s="103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</row>
    <row r="244" spans="1:25" s="104" customFormat="1" ht="18" customHeight="1">
      <c r="A244" s="108" t="s">
        <v>176</v>
      </c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</row>
    <row r="245" spans="1:25" s="104" customFormat="1" ht="18" customHeight="1">
      <c r="A245" s="108" t="s">
        <v>181</v>
      </c>
      <c r="B245" s="103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</row>
    <row r="246" spans="1:25" s="104" customFormat="1" ht="18" customHeight="1">
      <c r="A246" s="108" t="s">
        <v>184</v>
      </c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</row>
    <row r="247" spans="1:25" s="104" customFormat="1" ht="18" customHeight="1">
      <c r="A247" s="108" t="s">
        <v>208</v>
      </c>
      <c r="B247" s="103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</row>
    <row r="248" spans="1:25" s="104" customFormat="1" ht="18" customHeight="1">
      <c r="A248" s="108" t="s">
        <v>209</v>
      </c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</row>
    <row r="249" spans="1:25" s="104" customFormat="1" ht="18" customHeight="1">
      <c r="A249" s="108" t="s">
        <v>198</v>
      </c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</row>
    <row r="250" spans="1:25" s="104" customFormat="1" ht="18" customHeight="1">
      <c r="A250" s="108" t="s">
        <v>200</v>
      </c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</row>
    <row r="251" spans="1:25" s="104" customFormat="1" ht="18" customHeight="1">
      <c r="A251" s="108" t="s">
        <v>201</v>
      </c>
      <c r="B251" s="103"/>
      <c r="C251" s="103"/>
      <c r="D251" s="103"/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</row>
    <row r="252" spans="1:25" s="104" customFormat="1" ht="18" customHeight="1">
      <c r="A252" s="108" t="s">
        <v>202</v>
      </c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</row>
    <row r="253" spans="1:25" s="104" customFormat="1" ht="18" customHeight="1">
      <c r="A253" s="108" t="s">
        <v>203</v>
      </c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</row>
    <row r="254" spans="1:25" s="104" customFormat="1" ht="18" customHeight="1">
      <c r="A254" s="110" t="s">
        <v>204</v>
      </c>
      <c r="B254" s="109" t="str">
        <f>IF(COUNTA(B242:B253)=0,"-",COUNTA(B242:B253)/12)</f>
        <v>-</v>
      </c>
      <c r="C254" s="109" t="str">
        <f t="shared" ref="C254:Y254" si="16">IF(COUNTA(C242:C253)=0,"-",COUNTA(C242:C253)/12)</f>
        <v>-</v>
      </c>
      <c r="D254" s="109" t="str">
        <f t="shared" si="16"/>
        <v>-</v>
      </c>
      <c r="E254" s="109" t="str">
        <f t="shared" si="16"/>
        <v>-</v>
      </c>
      <c r="F254" s="109" t="str">
        <f t="shared" si="16"/>
        <v>-</v>
      </c>
      <c r="G254" s="109" t="str">
        <f t="shared" si="16"/>
        <v>-</v>
      </c>
      <c r="H254" s="109" t="str">
        <f t="shared" si="16"/>
        <v>-</v>
      </c>
      <c r="I254" s="109" t="str">
        <f t="shared" si="16"/>
        <v>-</v>
      </c>
      <c r="J254" s="109" t="str">
        <f t="shared" si="16"/>
        <v>-</v>
      </c>
      <c r="K254" s="109" t="str">
        <f t="shared" si="16"/>
        <v>-</v>
      </c>
      <c r="L254" s="109" t="str">
        <f t="shared" si="16"/>
        <v>-</v>
      </c>
      <c r="M254" s="109" t="str">
        <f t="shared" si="16"/>
        <v>-</v>
      </c>
      <c r="N254" s="109" t="str">
        <f t="shared" si="16"/>
        <v>-</v>
      </c>
      <c r="O254" s="109" t="str">
        <f t="shared" si="16"/>
        <v>-</v>
      </c>
      <c r="P254" s="109" t="str">
        <f t="shared" si="16"/>
        <v>-</v>
      </c>
      <c r="Q254" s="109" t="str">
        <f t="shared" si="16"/>
        <v>-</v>
      </c>
      <c r="R254" s="109" t="str">
        <f t="shared" si="16"/>
        <v>-</v>
      </c>
      <c r="S254" s="109" t="str">
        <f t="shared" si="16"/>
        <v>-</v>
      </c>
      <c r="T254" s="109" t="str">
        <f t="shared" si="16"/>
        <v>-</v>
      </c>
      <c r="U254" s="109" t="str">
        <f t="shared" si="16"/>
        <v>-</v>
      </c>
      <c r="V254" s="109" t="str">
        <f t="shared" si="16"/>
        <v>-</v>
      </c>
      <c r="W254" s="109" t="str">
        <f t="shared" si="16"/>
        <v>-</v>
      </c>
      <c r="X254" s="109" t="str">
        <f t="shared" si="16"/>
        <v>-</v>
      </c>
      <c r="Y254" s="109" t="str">
        <f t="shared" si="16"/>
        <v>-</v>
      </c>
    </row>
    <row r="255" spans="1:25" s="104" customFormat="1" ht="18" customHeight="1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</row>
    <row r="256" spans="1:25" s="104" customFormat="1" ht="18" customHeight="1">
      <c r="A256" s="117" t="s">
        <v>299</v>
      </c>
      <c r="B256" s="118" t="s">
        <v>259</v>
      </c>
      <c r="C256" s="118" t="s">
        <v>260</v>
      </c>
      <c r="D256" s="118" t="s">
        <v>261</v>
      </c>
      <c r="E256" s="118" t="s">
        <v>262</v>
      </c>
      <c r="F256" s="118" t="s">
        <v>263</v>
      </c>
      <c r="G256" s="118" t="s">
        <v>264</v>
      </c>
      <c r="H256" s="118" t="s">
        <v>265</v>
      </c>
      <c r="I256" s="118" t="s">
        <v>266</v>
      </c>
      <c r="J256" s="118" t="s">
        <v>267</v>
      </c>
      <c r="K256" s="118" t="s">
        <v>268</v>
      </c>
      <c r="L256" s="118" t="s">
        <v>269</v>
      </c>
      <c r="M256" s="118" t="s">
        <v>270</v>
      </c>
      <c r="N256" s="118" t="s">
        <v>271</v>
      </c>
      <c r="O256" s="118" t="s">
        <v>272</v>
      </c>
      <c r="P256" s="118" t="s">
        <v>273</v>
      </c>
      <c r="Q256" s="118" t="s">
        <v>274</v>
      </c>
      <c r="R256" s="118" t="s">
        <v>275</v>
      </c>
      <c r="S256" s="118" t="s">
        <v>276</v>
      </c>
      <c r="T256" s="118" t="s">
        <v>277</v>
      </c>
      <c r="U256" s="118" t="s">
        <v>278</v>
      </c>
      <c r="V256" s="118" t="s">
        <v>279</v>
      </c>
      <c r="W256" s="118" t="s">
        <v>280</v>
      </c>
      <c r="X256" s="118" t="s">
        <v>281</v>
      </c>
      <c r="Y256" s="118" t="s">
        <v>282</v>
      </c>
    </row>
    <row r="257" spans="1:25" s="104" customFormat="1" ht="18" customHeight="1">
      <c r="A257" s="108" t="s">
        <v>168</v>
      </c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</row>
    <row r="258" spans="1:25" s="104" customFormat="1" ht="18" customHeight="1">
      <c r="A258" s="108" t="s">
        <v>174</v>
      </c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</row>
    <row r="259" spans="1:25" s="104" customFormat="1" ht="18" customHeight="1">
      <c r="A259" s="108" t="s">
        <v>176</v>
      </c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</row>
    <row r="260" spans="1:25" s="104" customFormat="1" ht="18" customHeight="1">
      <c r="A260" s="108" t="s">
        <v>181</v>
      </c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</row>
    <row r="261" spans="1:25" s="104" customFormat="1" ht="18" customHeight="1">
      <c r="A261" s="108" t="s">
        <v>184</v>
      </c>
      <c r="B261" s="103"/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</row>
    <row r="262" spans="1:25" s="104" customFormat="1" ht="18" customHeight="1">
      <c r="A262" s="108" t="s">
        <v>208</v>
      </c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</row>
    <row r="263" spans="1:25" s="104" customFormat="1" ht="18" customHeight="1">
      <c r="A263" s="108" t="s">
        <v>209</v>
      </c>
      <c r="B263" s="103"/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</row>
    <row r="264" spans="1:25" s="104" customFormat="1" ht="18" customHeight="1">
      <c r="A264" s="108" t="s">
        <v>198</v>
      </c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</row>
    <row r="265" spans="1:25" s="104" customFormat="1" ht="18" customHeight="1">
      <c r="A265" s="108" t="s">
        <v>200</v>
      </c>
      <c r="B265" s="103"/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</row>
    <row r="266" spans="1:25" s="104" customFormat="1" ht="18" customHeight="1">
      <c r="A266" s="108" t="s">
        <v>201</v>
      </c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</row>
    <row r="267" spans="1:25" s="104" customFormat="1" ht="18" customHeight="1">
      <c r="A267" s="108" t="s">
        <v>202</v>
      </c>
      <c r="B267" s="103"/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</row>
    <row r="268" spans="1:25" s="104" customFormat="1" ht="18" customHeight="1">
      <c r="A268" s="108" t="s">
        <v>203</v>
      </c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</row>
    <row r="269" spans="1:25" s="104" customFormat="1" ht="18" customHeight="1">
      <c r="A269" s="110" t="s">
        <v>204</v>
      </c>
      <c r="B269" s="109" t="str">
        <f>IF(COUNTA(B257:B268)=0,"-",COUNTA(B257:B268)/12)</f>
        <v>-</v>
      </c>
      <c r="C269" s="109" t="str">
        <f t="shared" ref="C269:Y269" si="17">IF(COUNTA(C257:C268)=0,"-",COUNTA(C257:C268)/12)</f>
        <v>-</v>
      </c>
      <c r="D269" s="109" t="str">
        <f t="shared" si="17"/>
        <v>-</v>
      </c>
      <c r="E269" s="109" t="str">
        <f t="shared" si="17"/>
        <v>-</v>
      </c>
      <c r="F269" s="109" t="str">
        <f t="shared" si="17"/>
        <v>-</v>
      </c>
      <c r="G269" s="109" t="str">
        <f t="shared" si="17"/>
        <v>-</v>
      </c>
      <c r="H269" s="109" t="str">
        <f t="shared" si="17"/>
        <v>-</v>
      </c>
      <c r="I269" s="109" t="str">
        <f t="shared" si="17"/>
        <v>-</v>
      </c>
      <c r="J269" s="109" t="str">
        <f t="shared" si="17"/>
        <v>-</v>
      </c>
      <c r="K269" s="109" t="str">
        <f t="shared" si="17"/>
        <v>-</v>
      </c>
      <c r="L269" s="109" t="str">
        <f t="shared" si="17"/>
        <v>-</v>
      </c>
      <c r="M269" s="109" t="str">
        <f t="shared" si="17"/>
        <v>-</v>
      </c>
      <c r="N269" s="109" t="str">
        <f t="shared" si="17"/>
        <v>-</v>
      </c>
      <c r="O269" s="109" t="str">
        <f t="shared" si="17"/>
        <v>-</v>
      </c>
      <c r="P269" s="109" t="str">
        <f t="shared" si="17"/>
        <v>-</v>
      </c>
      <c r="Q269" s="109" t="str">
        <f t="shared" si="17"/>
        <v>-</v>
      </c>
      <c r="R269" s="109" t="str">
        <f t="shared" si="17"/>
        <v>-</v>
      </c>
      <c r="S269" s="109" t="str">
        <f t="shared" si="17"/>
        <v>-</v>
      </c>
      <c r="T269" s="109" t="str">
        <f t="shared" si="17"/>
        <v>-</v>
      </c>
      <c r="U269" s="109" t="str">
        <f t="shared" si="17"/>
        <v>-</v>
      </c>
      <c r="V269" s="109" t="str">
        <f t="shared" si="17"/>
        <v>-</v>
      </c>
      <c r="W269" s="109" t="str">
        <f t="shared" si="17"/>
        <v>-</v>
      </c>
      <c r="X269" s="109" t="str">
        <f t="shared" si="17"/>
        <v>-</v>
      </c>
      <c r="Y269" s="109" t="str">
        <f t="shared" si="17"/>
        <v>-</v>
      </c>
    </row>
    <row r="270" spans="1:25" s="104" customFormat="1" ht="18" customHeight="1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</row>
    <row r="271" spans="1:25" s="104" customFormat="1" ht="18" customHeight="1">
      <c r="A271" s="117" t="s">
        <v>300</v>
      </c>
      <c r="B271" s="118" t="s">
        <v>259</v>
      </c>
      <c r="C271" s="118" t="s">
        <v>260</v>
      </c>
      <c r="D271" s="118" t="s">
        <v>261</v>
      </c>
      <c r="E271" s="118" t="s">
        <v>262</v>
      </c>
      <c r="F271" s="118" t="s">
        <v>263</v>
      </c>
      <c r="G271" s="118" t="s">
        <v>264</v>
      </c>
      <c r="H271" s="118" t="s">
        <v>265</v>
      </c>
      <c r="I271" s="118" t="s">
        <v>266</v>
      </c>
      <c r="J271" s="118" t="s">
        <v>267</v>
      </c>
      <c r="K271" s="118" t="s">
        <v>268</v>
      </c>
      <c r="L271" s="118" t="s">
        <v>269</v>
      </c>
      <c r="M271" s="118" t="s">
        <v>270</v>
      </c>
      <c r="N271" s="118" t="s">
        <v>271</v>
      </c>
      <c r="O271" s="118" t="s">
        <v>272</v>
      </c>
      <c r="P271" s="118" t="s">
        <v>273</v>
      </c>
      <c r="Q271" s="118" t="s">
        <v>274</v>
      </c>
      <c r="R271" s="118" t="s">
        <v>275</v>
      </c>
      <c r="S271" s="118" t="s">
        <v>276</v>
      </c>
      <c r="T271" s="118" t="s">
        <v>277</v>
      </c>
      <c r="U271" s="118" t="s">
        <v>278</v>
      </c>
      <c r="V271" s="118" t="s">
        <v>279</v>
      </c>
      <c r="W271" s="118" t="s">
        <v>280</v>
      </c>
      <c r="X271" s="118" t="s">
        <v>281</v>
      </c>
      <c r="Y271" s="118" t="s">
        <v>282</v>
      </c>
    </row>
    <row r="272" spans="1:25" s="104" customFormat="1" ht="18" customHeight="1">
      <c r="A272" s="108" t="s">
        <v>168</v>
      </c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</row>
    <row r="273" spans="1:25" s="104" customFormat="1" ht="18" customHeight="1">
      <c r="A273" s="108" t="s">
        <v>174</v>
      </c>
      <c r="B273" s="103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</row>
    <row r="274" spans="1:25" s="104" customFormat="1" ht="18" customHeight="1">
      <c r="A274" s="108" t="s">
        <v>176</v>
      </c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</row>
    <row r="275" spans="1:25" s="104" customFormat="1" ht="18" customHeight="1">
      <c r="A275" s="108" t="s">
        <v>181</v>
      </c>
      <c r="B275" s="103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</row>
    <row r="276" spans="1:25" s="104" customFormat="1" ht="18" customHeight="1">
      <c r="A276" s="108" t="s">
        <v>184</v>
      </c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</row>
    <row r="277" spans="1:25" s="104" customFormat="1" ht="18" customHeight="1">
      <c r="A277" s="108" t="s">
        <v>208</v>
      </c>
      <c r="B277" s="103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</row>
    <row r="278" spans="1:25" s="104" customFormat="1" ht="18" customHeight="1">
      <c r="A278" s="108" t="s">
        <v>209</v>
      </c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</row>
    <row r="279" spans="1:25" s="104" customFormat="1" ht="18" customHeight="1">
      <c r="A279" s="108" t="s">
        <v>198</v>
      </c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</row>
    <row r="280" spans="1:25" s="104" customFormat="1" ht="18" customHeight="1">
      <c r="A280" s="108" t="s">
        <v>200</v>
      </c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</row>
    <row r="281" spans="1:25" s="104" customFormat="1" ht="18" customHeight="1">
      <c r="A281" s="108" t="s">
        <v>201</v>
      </c>
      <c r="B281" s="103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</row>
    <row r="282" spans="1:25" s="104" customFormat="1" ht="18" customHeight="1">
      <c r="A282" s="108" t="s">
        <v>202</v>
      </c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</row>
    <row r="283" spans="1:25" s="104" customFormat="1" ht="18" customHeight="1">
      <c r="A283" s="108" t="s">
        <v>203</v>
      </c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</row>
    <row r="284" spans="1:25" s="104" customFormat="1" ht="18" customHeight="1">
      <c r="A284" s="110" t="s">
        <v>204</v>
      </c>
      <c r="B284" s="109" t="str">
        <f>IF(COUNTA(B272:B283)=0,"-",COUNTA(B272:B283)/12)</f>
        <v>-</v>
      </c>
      <c r="C284" s="109" t="str">
        <f t="shared" ref="C284:Y284" si="18">IF(COUNTA(C272:C283)=0,"-",COUNTA(C272:C283)/12)</f>
        <v>-</v>
      </c>
      <c r="D284" s="109" t="str">
        <f t="shared" si="18"/>
        <v>-</v>
      </c>
      <c r="E284" s="109" t="str">
        <f t="shared" si="18"/>
        <v>-</v>
      </c>
      <c r="F284" s="109" t="str">
        <f t="shared" si="18"/>
        <v>-</v>
      </c>
      <c r="G284" s="109" t="str">
        <f t="shared" si="18"/>
        <v>-</v>
      </c>
      <c r="H284" s="109" t="str">
        <f t="shared" si="18"/>
        <v>-</v>
      </c>
      <c r="I284" s="109" t="str">
        <f t="shared" si="18"/>
        <v>-</v>
      </c>
      <c r="J284" s="109" t="str">
        <f t="shared" si="18"/>
        <v>-</v>
      </c>
      <c r="K284" s="109" t="str">
        <f t="shared" si="18"/>
        <v>-</v>
      </c>
      <c r="L284" s="109" t="str">
        <f t="shared" si="18"/>
        <v>-</v>
      </c>
      <c r="M284" s="109" t="str">
        <f t="shared" si="18"/>
        <v>-</v>
      </c>
      <c r="N284" s="109" t="str">
        <f t="shared" si="18"/>
        <v>-</v>
      </c>
      <c r="O284" s="109" t="str">
        <f t="shared" si="18"/>
        <v>-</v>
      </c>
      <c r="P284" s="109" t="str">
        <f t="shared" si="18"/>
        <v>-</v>
      </c>
      <c r="Q284" s="109" t="str">
        <f t="shared" si="18"/>
        <v>-</v>
      </c>
      <c r="R284" s="109" t="str">
        <f t="shared" si="18"/>
        <v>-</v>
      </c>
      <c r="S284" s="109" t="str">
        <f t="shared" si="18"/>
        <v>-</v>
      </c>
      <c r="T284" s="109" t="str">
        <f t="shared" si="18"/>
        <v>-</v>
      </c>
      <c r="U284" s="109" t="str">
        <f t="shared" si="18"/>
        <v>-</v>
      </c>
      <c r="V284" s="109" t="str">
        <f t="shared" si="18"/>
        <v>-</v>
      </c>
      <c r="W284" s="109" t="str">
        <f t="shared" si="18"/>
        <v>-</v>
      </c>
      <c r="X284" s="109" t="str">
        <f t="shared" si="18"/>
        <v>-</v>
      </c>
      <c r="Y284" s="109" t="str">
        <f t="shared" si="18"/>
        <v>-</v>
      </c>
    </row>
    <row r="285" spans="1:25" s="104" customFormat="1" ht="18" customHeight="1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</row>
    <row r="286" spans="1:25" s="104" customFormat="1" ht="18" customHeight="1">
      <c r="A286" s="117" t="s">
        <v>301</v>
      </c>
      <c r="B286" s="118" t="s">
        <v>259</v>
      </c>
      <c r="C286" s="118" t="s">
        <v>260</v>
      </c>
      <c r="D286" s="118" t="s">
        <v>261</v>
      </c>
      <c r="E286" s="118" t="s">
        <v>262</v>
      </c>
      <c r="F286" s="118" t="s">
        <v>263</v>
      </c>
      <c r="G286" s="118" t="s">
        <v>264</v>
      </c>
      <c r="H286" s="118" t="s">
        <v>265</v>
      </c>
      <c r="I286" s="118" t="s">
        <v>266</v>
      </c>
      <c r="J286" s="118" t="s">
        <v>267</v>
      </c>
      <c r="K286" s="118" t="s">
        <v>268</v>
      </c>
      <c r="L286" s="118" t="s">
        <v>269</v>
      </c>
      <c r="M286" s="118" t="s">
        <v>270</v>
      </c>
      <c r="N286" s="118" t="s">
        <v>271</v>
      </c>
      <c r="O286" s="118" t="s">
        <v>272</v>
      </c>
      <c r="P286" s="118" t="s">
        <v>273</v>
      </c>
      <c r="Q286" s="118" t="s">
        <v>274</v>
      </c>
      <c r="R286" s="118" t="s">
        <v>275</v>
      </c>
      <c r="S286" s="118" t="s">
        <v>276</v>
      </c>
      <c r="T286" s="118" t="s">
        <v>277</v>
      </c>
      <c r="U286" s="118" t="s">
        <v>278</v>
      </c>
      <c r="V286" s="118" t="s">
        <v>279</v>
      </c>
      <c r="W286" s="118" t="s">
        <v>280</v>
      </c>
      <c r="X286" s="118" t="s">
        <v>281</v>
      </c>
      <c r="Y286" s="118" t="s">
        <v>282</v>
      </c>
    </row>
    <row r="287" spans="1:25" s="104" customFormat="1" ht="18" customHeight="1">
      <c r="A287" s="108" t="s">
        <v>168</v>
      </c>
      <c r="B287" s="103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</row>
    <row r="288" spans="1:25" s="104" customFormat="1" ht="18" customHeight="1">
      <c r="A288" s="108" t="s">
        <v>174</v>
      </c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</row>
    <row r="289" spans="1:25" s="104" customFormat="1" ht="18" customHeight="1">
      <c r="A289" s="108" t="s">
        <v>176</v>
      </c>
      <c r="B289" s="103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</row>
    <row r="290" spans="1:25" s="104" customFormat="1" ht="18" customHeight="1">
      <c r="A290" s="108" t="s">
        <v>181</v>
      </c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</row>
    <row r="291" spans="1:25" s="104" customFormat="1" ht="18" customHeight="1">
      <c r="A291" s="108" t="s">
        <v>184</v>
      </c>
      <c r="B291" s="103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</row>
    <row r="292" spans="1:25" s="104" customFormat="1" ht="18" customHeight="1">
      <c r="A292" s="108" t="s">
        <v>208</v>
      </c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</row>
    <row r="293" spans="1:25" s="104" customFormat="1" ht="18" customHeight="1">
      <c r="A293" s="108" t="s">
        <v>209</v>
      </c>
      <c r="B293" s="103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</row>
    <row r="294" spans="1:25" s="104" customFormat="1" ht="18" customHeight="1">
      <c r="A294" s="108" t="s">
        <v>198</v>
      </c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</row>
    <row r="295" spans="1:25" s="104" customFormat="1" ht="18" customHeight="1">
      <c r="A295" s="108" t="s">
        <v>200</v>
      </c>
      <c r="B295" s="103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</row>
    <row r="296" spans="1:25" s="104" customFormat="1" ht="18" customHeight="1">
      <c r="A296" s="108" t="s">
        <v>201</v>
      </c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</row>
    <row r="297" spans="1:25" s="104" customFormat="1" ht="18" customHeight="1">
      <c r="A297" s="108" t="s">
        <v>202</v>
      </c>
      <c r="B297" s="103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</row>
    <row r="298" spans="1:25" s="104" customFormat="1" ht="18" customHeight="1">
      <c r="A298" s="108" t="s">
        <v>203</v>
      </c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</row>
    <row r="299" spans="1:25" s="104" customFormat="1" ht="18" customHeight="1">
      <c r="A299" s="110" t="s">
        <v>204</v>
      </c>
      <c r="B299" s="109" t="str">
        <f>IF(COUNTA(B287:B298)=0,"-",COUNTA(B287:B298)/12)</f>
        <v>-</v>
      </c>
      <c r="C299" s="109" t="str">
        <f t="shared" ref="C299:Y299" si="19">IF(COUNTA(C287:C298)=0,"-",COUNTA(C287:C298)/12)</f>
        <v>-</v>
      </c>
      <c r="D299" s="109" t="str">
        <f t="shared" si="19"/>
        <v>-</v>
      </c>
      <c r="E299" s="109" t="str">
        <f t="shared" si="19"/>
        <v>-</v>
      </c>
      <c r="F299" s="109" t="str">
        <f t="shared" si="19"/>
        <v>-</v>
      </c>
      <c r="G299" s="109" t="str">
        <f t="shared" si="19"/>
        <v>-</v>
      </c>
      <c r="H299" s="109" t="str">
        <f t="shared" si="19"/>
        <v>-</v>
      </c>
      <c r="I299" s="109" t="str">
        <f t="shared" si="19"/>
        <v>-</v>
      </c>
      <c r="J299" s="109" t="str">
        <f t="shared" si="19"/>
        <v>-</v>
      </c>
      <c r="K299" s="109" t="str">
        <f t="shared" si="19"/>
        <v>-</v>
      </c>
      <c r="L299" s="109" t="str">
        <f t="shared" si="19"/>
        <v>-</v>
      </c>
      <c r="M299" s="109" t="str">
        <f t="shared" si="19"/>
        <v>-</v>
      </c>
      <c r="N299" s="109" t="str">
        <f t="shared" si="19"/>
        <v>-</v>
      </c>
      <c r="O299" s="109" t="str">
        <f t="shared" si="19"/>
        <v>-</v>
      </c>
      <c r="P299" s="109" t="str">
        <f t="shared" si="19"/>
        <v>-</v>
      </c>
      <c r="Q299" s="109" t="str">
        <f t="shared" si="19"/>
        <v>-</v>
      </c>
      <c r="R299" s="109" t="str">
        <f t="shared" si="19"/>
        <v>-</v>
      </c>
      <c r="S299" s="109" t="str">
        <f t="shared" si="19"/>
        <v>-</v>
      </c>
      <c r="T299" s="109" t="str">
        <f t="shared" si="19"/>
        <v>-</v>
      </c>
      <c r="U299" s="109" t="str">
        <f t="shared" si="19"/>
        <v>-</v>
      </c>
      <c r="V299" s="109" t="str">
        <f t="shared" si="19"/>
        <v>-</v>
      </c>
      <c r="W299" s="109" t="str">
        <f t="shared" si="19"/>
        <v>-</v>
      </c>
      <c r="X299" s="109" t="str">
        <f t="shared" si="19"/>
        <v>-</v>
      </c>
      <c r="Y299" s="109" t="str">
        <f t="shared" si="19"/>
        <v>-</v>
      </c>
    </row>
    <row r="300" spans="1:25" s="104" customFormat="1" ht="18" customHeight="1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</row>
    <row r="301" spans="1:25" s="104" customFormat="1" ht="18" customHeight="1">
      <c r="A301" s="117" t="s">
        <v>302</v>
      </c>
      <c r="B301" s="118" t="s">
        <v>259</v>
      </c>
      <c r="C301" s="118" t="s">
        <v>260</v>
      </c>
      <c r="D301" s="118" t="s">
        <v>261</v>
      </c>
      <c r="E301" s="118" t="s">
        <v>262</v>
      </c>
      <c r="F301" s="118" t="s">
        <v>263</v>
      </c>
      <c r="G301" s="118" t="s">
        <v>264</v>
      </c>
      <c r="H301" s="118" t="s">
        <v>265</v>
      </c>
      <c r="I301" s="118" t="s">
        <v>266</v>
      </c>
      <c r="J301" s="118" t="s">
        <v>267</v>
      </c>
      <c r="K301" s="118" t="s">
        <v>268</v>
      </c>
      <c r="L301" s="118" t="s">
        <v>269</v>
      </c>
      <c r="M301" s="118" t="s">
        <v>270</v>
      </c>
      <c r="N301" s="118" t="s">
        <v>271</v>
      </c>
      <c r="O301" s="118" t="s">
        <v>272</v>
      </c>
      <c r="P301" s="118" t="s">
        <v>273</v>
      </c>
      <c r="Q301" s="118" t="s">
        <v>274</v>
      </c>
      <c r="R301" s="118" t="s">
        <v>275</v>
      </c>
      <c r="S301" s="118" t="s">
        <v>276</v>
      </c>
      <c r="T301" s="118" t="s">
        <v>277</v>
      </c>
      <c r="U301" s="118" t="s">
        <v>278</v>
      </c>
      <c r="V301" s="118" t="s">
        <v>279</v>
      </c>
      <c r="W301" s="118" t="s">
        <v>280</v>
      </c>
      <c r="X301" s="118" t="s">
        <v>281</v>
      </c>
      <c r="Y301" s="118" t="s">
        <v>282</v>
      </c>
    </row>
    <row r="302" spans="1:25" s="104" customFormat="1" ht="18" customHeight="1">
      <c r="A302" s="108" t="s">
        <v>168</v>
      </c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</row>
    <row r="303" spans="1:25" s="104" customFormat="1" ht="18" customHeight="1">
      <c r="A303" s="108" t="s">
        <v>174</v>
      </c>
      <c r="B303" s="103"/>
      <c r="C303" s="103"/>
      <c r="D303" s="103"/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</row>
    <row r="304" spans="1:25" s="104" customFormat="1" ht="18" customHeight="1">
      <c r="A304" s="108" t="s">
        <v>176</v>
      </c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</row>
    <row r="305" spans="1:25" s="104" customFormat="1" ht="18" customHeight="1">
      <c r="A305" s="108" t="s">
        <v>181</v>
      </c>
      <c r="B305" s="103"/>
      <c r="C305" s="103"/>
      <c r="D305" s="103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</row>
    <row r="306" spans="1:25" s="104" customFormat="1" ht="18" customHeight="1">
      <c r="A306" s="108" t="s">
        <v>184</v>
      </c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  <c r="Q306" s="103"/>
      <c r="R306" s="103"/>
      <c r="S306" s="103"/>
      <c r="T306" s="103"/>
      <c r="U306" s="103"/>
      <c r="V306" s="103"/>
      <c r="W306" s="103"/>
      <c r="X306" s="103"/>
      <c r="Y306" s="103"/>
    </row>
    <row r="307" spans="1:25" s="104" customFormat="1" ht="18" customHeight="1">
      <c r="A307" s="108" t="s">
        <v>208</v>
      </c>
      <c r="B307" s="103"/>
      <c r="C307" s="103"/>
      <c r="D307" s="103"/>
      <c r="E307" s="103"/>
      <c r="F307" s="103"/>
      <c r="G307" s="103"/>
      <c r="H307" s="103"/>
      <c r="I307" s="103"/>
      <c r="J307" s="103"/>
      <c r="K307" s="103"/>
      <c r="L307" s="103"/>
      <c r="M307" s="103"/>
      <c r="N307" s="103"/>
      <c r="O307" s="103"/>
      <c r="P307" s="103"/>
      <c r="Q307" s="103"/>
      <c r="R307" s="103"/>
      <c r="S307" s="103"/>
      <c r="T307" s="103"/>
      <c r="U307" s="103"/>
      <c r="V307" s="103"/>
      <c r="W307" s="103"/>
      <c r="X307" s="103"/>
      <c r="Y307" s="103"/>
    </row>
    <row r="308" spans="1:25" s="104" customFormat="1" ht="18" customHeight="1">
      <c r="A308" s="108" t="s">
        <v>209</v>
      </c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3"/>
      <c r="N308" s="103"/>
      <c r="O308" s="103"/>
      <c r="P308" s="103"/>
      <c r="Q308" s="103"/>
      <c r="R308" s="103"/>
      <c r="S308" s="103"/>
      <c r="T308" s="103"/>
      <c r="U308" s="103"/>
      <c r="V308" s="103"/>
      <c r="W308" s="103"/>
      <c r="X308" s="103"/>
      <c r="Y308" s="103"/>
    </row>
    <row r="309" spans="1:25" s="104" customFormat="1" ht="18" customHeight="1">
      <c r="A309" s="108" t="s">
        <v>198</v>
      </c>
      <c r="B309" s="103"/>
      <c r="C309" s="103"/>
      <c r="D309" s="103"/>
      <c r="E309" s="103"/>
      <c r="F309" s="103"/>
      <c r="G309" s="103"/>
      <c r="H309" s="103"/>
      <c r="I309" s="103"/>
      <c r="J309" s="103"/>
      <c r="K309" s="103"/>
      <c r="L309" s="103"/>
      <c r="M309" s="103"/>
      <c r="N309" s="103"/>
      <c r="O309" s="103"/>
      <c r="P309" s="103"/>
      <c r="Q309" s="103"/>
      <c r="R309" s="103"/>
      <c r="S309" s="103"/>
      <c r="T309" s="103"/>
      <c r="U309" s="103"/>
      <c r="V309" s="103"/>
      <c r="W309" s="103"/>
      <c r="X309" s="103"/>
      <c r="Y309" s="103"/>
    </row>
    <row r="310" spans="1:25" s="104" customFormat="1" ht="18" customHeight="1">
      <c r="A310" s="108" t="s">
        <v>200</v>
      </c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3"/>
      <c r="N310" s="103"/>
      <c r="O310" s="103"/>
      <c r="P310" s="103"/>
      <c r="Q310" s="103"/>
      <c r="R310" s="103"/>
      <c r="S310" s="103"/>
      <c r="T310" s="103"/>
      <c r="U310" s="103"/>
      <c r="V310" s="103"/>
      <c r="W310" s="103"/>
      <c r="X310" s="103"/>
      <c r="Y310" s="103"/>
    </row>
    <row r="311" spans="1:25" s="104" customFormat="1" ht="18" customHeight="1">
      <c r="A311" s="108" t="s">
        <v>201</v>
      </c>
      <c r="B311" s="103"/>
      <c r="C311" s="103"/>
      <c r="D311" s="103"/>
      <c r="E311" s="103"/>
      <c r="F311" s="103"/>
      <c r="G311" s="103"/>
      <c r="H311" s="103"/>
      <c r="I311" s="103"/>
      <c r="J311" s="103"/>
      <c r="K311" s="103"/>
      <c r="L311" s="103"/>
      <c r="M311" s="103"/>
      <c r="N311" s="103"/>
      <c r="O311" s="103"/>
      <c r="P311" s="103"/>
      <c r="Q311" s="103"/>
      <c r="R311" s="103"/>
      <c r="S311" s="103"/>
      <c r="T311" s="103"/>
      <c r="U311" s="103"/>
      <c r="V311" s="103"/>
      <c r="W311" s="103"/>
      <c r="X311" s="103"/>
      <c r="Y311" s="103"/>
    </row>
    <row r="312" spans="1:25" s="104" customFormat="1" ht="18" customHeight="1">
      <c r="A312" s="108" t="s">
        <v>202</v>
      </c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3"/>
      <c r="N312" s="103"/>
      <c r="O312" s="103"/>
      <c r="P312" s="103"/>
      <c r="Q312" s="103"/>
      <c r="R312" s="103"/>
      <c r="S312" s="103"/>
      <c r="T312" s="103"/>
      <c r="U312" s="103"/>
      <c r="V312" s="103"/>
      <c r="W312" s="103"/>
      <c r="X312" s="103"/>
      <c r="Y312" s="103"/>
    </row>
    <row r="313" spans="1:25" s="104" customFormat="1" ht="18" customHeight="1">
      <c r="A313" s="108" t="s">
        <v>203</v>
      </c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</row>
    <row r="314" spans="1:25" s="104" customFormat="1" ht="18" customHeight="1">
      <c r="A314" s="110" t="s">
        <v>204</v>
      </c>
      <c r="B314" s="109" t="str">
        <f>IF(COUNTA(B302:B313)=0,"-",COUNTA(B302:B313)/12)</f>
        <v>-</v>
      </c>
      <c r="C314" s="109" t="str">
        <f t="shared" ref="C314:Y314" si="20">IF(COUNTA(C302:C313)=0,"-",COUNTA(C302:C313)/12)</f>
        <v>-</v>
      </c>
      <c r="D314" s="109" t="str">
        <f t="shared" si="20"/>
        <v>-</v>
      </c>
      <c r="E314" s="109" t="str">
        <f t="shared" si="20"/>
        <v>-</v>
      </c>
      <c r="F314" s="109" t="str">
        <f t="shared" si="20"/>
        <v>-</v>
      </c>
      <c r="G314" s="109" t="str">
        <f t="shared" si="20"/>
        <v>-</v>
      </c>
      <c r="H314" s="109" t="str">
        <f t="shared" si="20"/>
        <v>-</v>
      </c>
      <c r="I314" s="109" t="str">
        <f t="shared" si="20"/>
        <v>-</v>
      </c>
      <c r="J314" s="109" t="str">
        <f t="shared" si="20"/>
        <v>-</v>
      </c>
      <c r="K314" s="109" t="str">
        <f t="shared" si="20"/>
        <v>-</v>
      </c>
      <c r="L314" s="109" t="str">
        <f t="shared" si="20"/>
        <v>-</v>
      </c>
      <c r="M314" s="109" t="str">
        <f t="shared" si="20"/>
        <v>-</v>
      </c>
      <c r="N314" s="109" t="str">
        <f t="shared" si="20"/>
        <v>-</v>
      </c>
      <c r="O314" s="109" t="str">
        <f t="shared" si="20"/>
        <v>-</v>
      </c>
      <c r="P314" s="109" t="str">
        <f t="shared" si="20"/>
        <v>-</v>
      </c>
      <c r="Q314" s="109" t="str">
        <f t="shared" si="20"/>
        <v>-</v>
      </c>
      <c r="R314" s="109" t="str">
        <f t="shared" si="20"/>
        <v>-</v>
      </c>
      <c r="S314" s="109" t="str">
        <f t="shared" si="20"/>
        <v>-</v>
      </c>
      <c r="T314" s="109" t="str">
        <f t="shared" si="20"/>
        <v>-</v>
      </c>
      <c r="U314" s="109" t="str">
        <f t="shared" si="20"/>
        <v>-</v>
      </c>
      <c r="V314" s="109" t="str">
        <f t="shared" si="20"/>
        <v>-</v>
      </c>
      <c r="W314" s="109" t="str">
        <f t="shared" si="20"/>
        <v>-</v>
      </c>
      <c r="X314" s="109" t="str">
        <f t="shared" si="20"/>
        <v>-</v>
      </c>
      <c r="Y314" s="109" t="str">
        <f t="shared" si="20"/>
        <v>-</v>
      </c>
    </row>
    <row r="315" spans="1:25" s="104" customFormat="1" ht="18" customHeight="1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</row>
    <row r="316" spans="1:25" s="104" customFormat="1" ht="18" customHeight="1">
      <c r="A316" s="117" t="s">
        <v>303</v>
      </c>
      <c r="B316" s="118" t="s">
        <v>259</v>
      </c>
      <c r="C316" s="118" t="s">
        <v>260</v>
      </c>
      <c r="D316" s="118" t="s">
        <v>261</v>
      </c>
      <c r="E316" s="118" t="s">
        <v>262</v>
      </c>
      <c r="F316" s="118" t="s">
        <v>263</v>
      </c>
      <c r="G316" s="118" t="s">
        <v>264</v>
      </c>
      <c r="H316" s="118" t="s">
        <v>265</v>
      </c>
      <c r="I316" s="118" t="s">
        <v>266</v>
      </c>
      <c r="J316" s="118" t="s">
        <v>267</v>
      </c>
      <c r="K316" s="118" t="s">
        <v>268</v>
      </c>
      <c r="L316" s="118" t="s">
        <v>269</v>
      </c>
      <c r="M316" s="118" t="s">
        <v>270</v>
      </c>
      <c r="N316" s="118" t="s">
        <v>271</v>
      </c>
      <c r="O316" s="118" t="s">
        <v>272</v>
      </c>
      <c r="P316" s="118" t="s">
        <v>273</v>
      </c>
      <c r="Q316" s="118" t="s">
        <v>274</v>
      </c>
      <c r="R316" s="118" t="s">
        <v>275</v>
      </c>
      <c r="S316" s="118" t="s">
        <v>276</v>
      </c>
      <c r="T316" s="118" t="s">
        <v>277</v>
      </c>
      <c r="U316" s="118" t="s">
        <v>278</v>
      </c>
      <c r="V316" s="118" t="s">
        <v>279</v>
      </c>
      <c r="W316" s="118" t="s">
        <v>280</v>
      </c>
      <c r="X316" s="118" t="s">
        <v>281</v>
      </c>
      <c r="Y316" s="118" t="s">
        <v>282</v>
      </c>
    </row>
    <row r="317" spans="1:25" s="104" customFormat="1" ht="18" customHeight="1">
      <c r="A317" s="108" t="s">
        <v>168</v>
      </c>
      <c r="B317" s="103"/>
      <c r="C317" s="103"/>
      <c r="D317" s="103"/>
      <c r="E317" s="103"/>
      <c r="F317" s="103"/>
      <c r="G317" s="103"/>
      <c r="H317" s="103"/>
      <c r="I317" s="103"/>
      <c r="J317" s="103"/>
      <c r="K317" s="103"/>
      <c r="L317" s="103"/>
      <c r="M317" s="103"/>
      <c r="N317" s="103"/>
      <c r="O317" s="103"/>
      <c r="P317" s="103"/>
      <c r="Q317" s="103"/>
      <c r="R317" s="103"/>
      <c r="S317" s="103"/>
      <c r="T317" s="103"/>
      <c r="U317" s="103"/>
      <c r="V317" s="103"/>
      <c r="W317" s="103"/>
      <c r="X317" s="103"/>
      <c r="Y317" s="103"/>
    </row>
    <row r="318" spans="1:25" s="104" customFormat="1" ht="18" customHeight="1">
      <c r="A318" s="108" t="s">
        <v>174</v>
      </c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3"/>
      <c r="N318" s="103"/>
      <c r="O318" s="103"/>
      <c r="P318" s="103"/>
      <c r="Q318" s="103"/>
      <c r="R318" s="103"/>
      <c r="S318" s="103"/>
      <c r="T318" s="103"/>
      <c r="U318" s="103"/>
      <c r="V318" s="103"/>
      <c r="W318" s="103"/>
      <c r="X318" s="103"/>
      <c r="Y318" s="103"/>
    </row>
    <row r="319" spans="1:25" s="104" customFormat="1" ht="18" customHeight="1">
      <c r="A319" s="108" t="s">
        <v>176</v>
      </c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3"/>
      <c r="N319" s="103"/>
      <c r="O319" s="103"/>
      <c r="P319" s="103"/>
      <c r="Q319" s="103"/>
      <c r="R319" s="103"/>
      <c r="S319" s="103"/>
      <c r="T319" s="103"/>
      <c r="U319" s="103"/>
      <c r="V319" s="103"/>
      <c r="W319" s="103"/>
      <c r="X319" s="103"/>
      <c r="Y319" s="103"/>
    </row>
    <row r="320" spans="1:25" s="104" customFormat="1" ht="18" customHeight="1">
      <c r="A320" s="108" t="s">
        <v>181</v>
      </c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/>
      <c r="N320" s="103"/>
      <c r="O320" s="103"/>
      <c r="P320" s="103"/>
      <c r="Q320" s="103"/>
      <c r="R320" s="103"/>
      <c r="S320" s="103"/>
      <c r="T320" s="103"/>
      <c r="U320" s="103"/>
      <c r="V320" s="103"/>
      <c r="W320" s="103"/>
      <c r="X320" s="103"/>
      <c r="Y320" s="103"/>
    </row>
    <row r="321" spans="1:25" s="104" customFormat="1" ht="18" customHeight="1">
      <c r="A321" s="108" t="s">
        <v>184</v>
      </c>
      <c r="B321" s="103"/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3"/>
      <c r="N321" s="103"/>
      <c r="O321" s="103"/>
      <c r="P321" s="103"/>
      <c r="Q321" s="103"/>
      <c r="R321" s="103"/>
      <c r="S321" s="103"/>
      <c r="T321" s="103"/>
      <c r="U321" s="103"/>
      <c r="V321" s="103"/>
      <c r="W321" s="103"/>
      <c r="X321" s="103"/>
      <c r="Y321" s="103"/>
    </row>
    <row r="322" spans="1:25" s="104" customFormat="1" ht="18" customHeight="1">
      <c r="A322" s="108" t="s">
        <v>208</v>
      </c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/>
      <c r="N322" s="103"/>
      <c r="O322" s="103"/>
      <c r="P322" s="103"/>
      <c r="Q322" s="103"/>
      <c r="R322" s="103"/>
      <c r="S322" s="103"/>
      <c r="T322" s="103"/>
      <c r="U322" s="103"/>
      <c r="V322" s="103"/>
      <c r="W322" s="103"/>
      <c r="X322" s="103"/>
      <c r="Y322" s="103"/>
    </row>
    <row r="323" spans="1:25" s="104" customFormat="1" ht="18" customHeight="1">
      <c r="A323" s="108" t="s">
        <v>209</v>
      </c>
      <c r="B323" s="103"/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3"/>
      <c r="N323" s="103"/>
      <c r="O323" s="103"/>
      <c r="P323" s="103"/>
      <c r="Q323" s="103"/>
      <c r="R323" s="103"/>
      <c r="S323" s="103"/>
      <c r="T323" s="103"/>
      <c r="U323" s="103"/>
      <c r="V323" s="103"/>
      <c r="W323" s="103"/>
      <c r="X323" s="103"/>
      <c r="Y323" s="103"/>
    </row>
    <row r="324" spans="1:25" s="104" customFormat="1" ht="18" customHeight="1">
      <c r="A324" s="108" t="s">
        <v>198</v>
      </c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  <c r="R324" s="103"/>
      <c r="S324" s="103"/>
      <c r="T324" s="103"/>
      <c r="U324" s="103"/>
      <c r="V324" s="103"/>
      <c r="W324" s="103"/>
      <c r="X324" s="103"/>
      <c r="Y324" s="103"/>
    </row>
    <row r="325" spans="1:25" s="104" customFormat="1" ht="18" customHeight="1">
      <c r="A325" s="108" t="s">
        <v>200</v>
      </c>
      <c r="B325" s="103"/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3"/>
      <c r="N325" s="103"/>
      <c r="O325" s="103"/>
      <c r="P325" s="103"/>
      <c r="Q325" s="103"/>
      <c r="R325" s="103"/>
      <c r="S325" s="103"/>
      <c r="T325" s="103"/>
      <c r="U325" s="103"/>
      <c r="V325" s="103"/>
      <c r="W325" s="103"/>
      <c r="X325" s="103"/>
      <c r="Y325" s="103"/>
    </row>
    <row r="326" spans="1:25" s="104" customFormat="1" ht="18" customHeight="1">
      <c r="A326" s="108" t="s">
        <v>201</v>
      </c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103"/>
      <c r="Q326" s="103"/>
      <c r="R326" s="103"/>
      <c r="S326" s="103"/>
      <c r="T326" s="103"/>
      <c r="U326" s="103"/>
      <c r="V326" s="103"/>
      <c r="W326" s="103"/>
      <c r="X326" s="103"/>
      <c r="Y326" s="103"/>
    </row>
    <row r="327" spans="1:25" s="104" customFormat="1" ht="18" customHeight="1">
      <c r="A327" s="108" t="s">
        <v>202</v>
      </c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/>
      <c r="R327" s="103"/>
      <c r="S327" s="103"/>
      <c r="T327" s="103"/>
      <c r="U327" s="103"/>
      <c r="V327" s="103"/>
      <c r="W327" s="103"/>
      <c r="X327" s="103"/>
      <c r="Y327" s="103"/>
    </row>
    <row r="328" spans="1:25" s="104" customFormat="1" ht="18" customHeight="1">
      <c r="A328" s="108" t="s">
        <v>203</v>
      </c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  <c r="V328" s="103"/>
      <c r="W328" s="103"/>
      <c r="X328" s="103"/>
      <c r="Y328" s="103"/>
    </row>
    <row r="329" spans="1:25" s="104" customFormat="1" ht="18" customHeight="1">
      <c r="A329" s="110" t="s">
        <v>204</v>
      </c>
      <c r="B329" s="109" t="str">
        <f>IF(COUNTA(B317:B328)=0,"-",COUNTA(B317:B328)/12)</f>
        <v>-</v>
      </c>
      <c r="C329" s="109" t="str">
        <f t="shared" ref="C329:Y329" si="21">IF(COUNTA(C317:C328)=0,"-",COUNTA(C317:C328)/12)</f>
        <v>-</v>
      </c>
      <c r="D329" s="109" t="str">
        <f t="shared" si="21"/>
        <v>-</v>
      </c>
      <c r="E329" s="109" t="str">
        <f t="shared" si="21"/>
        <v>-</v>
      </c>
      <c r="F329" s="109" t="str">
        <f t="shared" si="21"/>
        <v>-</v>
      </c>
      <c r="G329" s="109" t="str">
        <f t="shared" si="21"/>
        <v>-</v>
      </c>
      <c r="H329" s="109" t="str">
        <f t="shared" si="21"/>
        <v>-</v>
      </c>
      <c r="I329" s="109" t="str">
        <f t="shared" si="21"/>
        <v>-</v>
      </c>
      <c r="J329" s="109" t="str">
        <f t="shared" si="21"/>
        <v>-</v>
      </c>
      <c r="K329" s="109" t="str">
        <f t="shared" si="21"/>
        <v>-</v>
      </c>
      <c r="L329" s="109" t="str">
        <f t="shared" si="21"/>
        <v>-</v>
      </c>
      <c r="M329" s="109" t="str">
        <f t="shared" si="21"/>
        <v>-</v>
      </c>
      <c r="N329" s="109" t="str">
        <f t="shared" si="21"/>
        <v>-</v>
      </c>
      <c r="O329" s="109" t="str">
        <f t="shared" si="21"/>
        <v>-</v>
      </c>
      <c r="P329" s="109" t="str">
        <f t="shared" si="21"/>
        <v>-</v>
      </c>
      <c r="Q329" s="109" t="str">
        <f t="shared" si="21"/>
        <v>-</v>
      </c>
      <c r="R329" s="109" t="str">
        <f t="shared" si="21"/>
        <v>-</v>
      </c>
      <c r="S329" s="109" t="str">
        <f t="shared" si="21"/>
        <v>-</v>
      </c>
      <c r="T329" s="109" t="str">
        <f t="shared" si="21"/>
        <v>-</v>
      </c>
      <c r="U329" s="109" t="str">
        <f t="shared" si="21"/>
        <v>-</v>
      </c>
      <c r="V329" s="109" t="str">
        <f t="shared" si="21"/>
        <v>-</v>
      </c>
      <c r="W329" s="109" t="str">
        <f t="shared" si="21"/>
        <v>-</v>
      </c>
      <c r="X329" s="109" t="str">
        <f t="shared" si="21"/>
        <v>-</v>
      </c>
      <c r="Y329" s="109" t="str">
        <f t="shared" si="21"/>
        <v>-</v>
      </c>
    </row>
    <row r="330" spans="1:25" s="104" customFormat="1" ht="18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</row>
    <row r="331" spans="1:25" s="104" customFormat="1" ht="18" customHeight="1">
      <c r="A331" s="117" t="s">
        <v>304</v>
      </c>
      <c r="B331" s="118" t="s">
        <v>259</v>
      </c>
      <c r="C331" s="118" t="s">
        <v>260</v>
      </c>
      <c r="D331" s="118" t="s">
        <v>261</v>
      </c>
      <c r="E331" s="118" t="s">
        <v>262</v>
      </c>
      <c r="F331" s="118" t="s">
        <v>263</v>
      </c>
      <c r="G331" s="118" t="s">
        <v>264</v>
      </c>
      <c r="H331" s="118" t="s">
        <v>265</v>
      </c>
      <c r="I331" s="118" t="s">
        <v>266</v>
      </c>
      <c r="J331" s="118" t="s">
        <v>267</v>
      </c>
      <c r="K331" s="118" t="s">
        <v>268</v>
      </c>
      <c r="L331" s="118" t="s">
        <v>269</v>
      </c>
      <c r="M331" s="118" t="s">
        <v>270</v>
      </c>
      <c r="N331" s="118" t="s">
        <v>271</v>
      </c>
      <c r="O331" s="118" t="s">
        <v>272</v>
      </c>
      <c r="P331" s="118" t="s">
        <v>273</v>
      </c>
      <c r="Q331" s="118" t="s">
        <v>274</v>
      </c>
      <c r="R331" s="118" t="s">
        <v>275</v>
      </c>
      <c r="S331" s="118" t="s">
        <v>276</v>
      </c>
      <c r="T331" s="118" t="s">
        <v>277</v>
      </c>
      <c r="U331" s="118" t="s">
        <v>278</v>
      </c>
      <c r="V331" s="118" t="s">
        <v>279</v>
      </c>
      <c r="W331" s="118" t="s">
        <v>280</v>
      </c>
      <c r="X331" s="118" t="s">
        <v>281</v>
      </c>
      <c r="Y331" s="118" t="s">
        <v>282</v>
      </c>
    </row>
    <row r="332" spans="1:25" s="104" customFormat="1" ht="18" customHeight="1">
      <c r="A332" s="108" t="s">
        <v>168</v>
      </c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/>
      <c r="N332" s="103"/>
      <c r="O332" s="103"/>
      <c r="P332" s="103"/>
      <c r="Q332" s="103"/>
      <c r="R332" s="103"/>
      <c r="S332" s="103"/>
      <c r="T332" s="103"/>
      <c r="U332" s="103"/>
      <c r="V332" s="103"/>
      <c r="W332" s="103"/>
      <c r="X332" s="103"/>
      <c r="Y332" s="103"/>
    </row>
    <row r="333" spans="1:25" s="104" customFormat="1" ht="18" customHeight="1">
      <c r="A333" s="108" t="s">
        <v>174</v>
      </c>
      <c r="B333" s="103"/>
      <c r="C333" s="103"/>
      <c r="D333" s="103"/>
      <c r="E333" s="103"/>
      <c r="F333" s="103"/>
      <c r="G333" s="103"/>
      <c r="H333" s="103"/>
      <c r="I333" s="103"/>
      <c r="J333" s="103"/>
      <c r="K333" s="103"/>
      <c r="L333" s="103"/>
      <c r="M333" s="103"/>
      <c r="N333" s="103"/>
      <c r="O333" s="103"/>
      <c r="P333" s="103"/>
      <c r="Q333" s="103"/>
      <c r="R333" s="103"/>
      <c r="S333" s="103"/>
      <c r="T333" s="103"/>
      <c r="U333" s="103"/>
      <c r="V333" s="103"/>
      <c r="W333" s="103"/>
      <c r="X333" s="103"/>
      <c r="Y333" s="103"/>
    </row>
    <row r="334" spans="1:25" s="104" customFormat="1" ht="18" customHeight="1">
      <c r="A334" s="108" t="s">
        <v>176</v>
      </c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3"/>
      <c r="N334" s="103"/>
      <c r="O334" s="103"/>
      <c r="P334" s="103"/>
      <c r="Q334" s="103"/>
      <c r="R334" s="103"/>
      <c r="S334" s="103"/>
      <c r="T334" s="103"/>
      <c r="U334" s="103"/>
      <c r="V334" s="103"/>
      <c r="W334" s="103"/>
      <c r="X334" s="103"/>
      <c r="Y334" s="103"/>
    </row>
    <row r="335" spans="1:25" s="104" customFormat="1" ht="18" customHeight="1">
      <c r="A335" s="108" t="s">
        <v>181</v>
      </c>
      <c r="B335" s="103"/>
      <c r="C335" s="103"/>
      <c r="D335" s="103"/>
      <c r="E335" s="103"/>
      <c r="F335" s="103"/>
      <c r="G335" s="103"/>
      <c r="H335" s="103"/>
      <c r="I335" s="103"/>
      <c r="J335" s="103"/>
      <c r="K335" s="103"/>
      <c r="L335" s="103"/>
      <c r="M335" s="103"/>
      <c r="N335" s="103"/>
      <c r="O335" s="103"/>
      <c r="P335" s="103"/>
      <c r="Q335" s="103"/>
      <c r="R335" s="103"/>
      <c r="S335" s="103"/>
      <c r="T335" s="103"/>
      <c r="U335" s="103"/>
      <c r="V335" s="103"/>
      <c r="W335" s="103"/>
      <c r="X335" s="103"/>
      <c r="Y335" s="103"/>
    </row>
    <row r="336" spans="1:25" s="104" customFormat="1" ht="18" customHeight="1">
      <c r="A336" s="108" t="s">
        <v>184</v>
      </c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3"/>
      <c r="N336" s="103"/>
      <c r="O336" s="103"/>
      <c r="P336" s="103"/>
      <c r="Q336" s="103"/>
      <c r="R336" s="103"/>
      <c r="S336" s="103"/>
      <c r="T336" s="103"/>
      <c r="U336" s="103"/>
      <c r="V336" s="103"/>
      <c r="W336" s="103"/>
      <c r="X336" s="103"/>
      <c r="Y336" s="103"/>
    </row>
    <row r="337" spans="1:25" s="104" customFormat="1" ht="18" customHeight="1">
      <c r="A337" s="108" t="s">
        <v>208</v>
      </c>
      <c r="B337" s="103"/>
      <c r="C337" s="103"/>
      <c r="D337" s="103"/>
      <c r="E337" s="103"/>
      <c r="F337" s="103"/>
      <c r="G337" s="103"/>
      <c r="H337" s="103"/>
      <c r="I337" s="103"/>
      <c r="J337" s="103"/>
      <c r="K337" s="103"/>
      <c r="L337" s="103"/>
      <c r="M337" s="103"/>
      <c r="N337" s="103"/>
      <c r="O337" s="103"/>
      <c r="P337" s="103"/>
      <c r="Q337" s="103"/>
      <c r="R337" s="103"/>
      <c r="S337" s="103"/>
      <c r="T337" s="103"/>
      <c r="U337" s="103"/>
      <c r="V337" s="103"/>
      <c r="W337" s="103"/>
      <c r="X337" s="103"/>
      <c r="Y337" s="103"/>
    </row>
    <row r="338" spans="1:25" s="104" customFormat="1" ht="18" customHeight="1">
      <c r="A338" s="108" t="s">
        <v>209</v>
      </c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3"/>
      <c r="N338" s="103"/>
      <c r="O338" s="103"/>
      <c r="P338" s="103"/>
      <c r="Q338" s="103"/>
      <c r="R338" s="103"/>
      <c r="S338" s="103"/>
      <c r="T338" s="103"/>
      <c r="U338" s="103"/>
      <c r="V338" s="103"/>
      <c r="W338" s="103"/>
      <c r="X338" s="103"/>
      <c r="Y338" s="103"/>
    </row>
    <row r="339" spans="1:25" s="104" customFormat="1" ht="18" customHeight="1">
      <c r="A339" s="108" t="s">
        <v>198</v>
      </c>
      <c r="B339" s="103"/>
      <c r="C339" s="103"/>
      <c r="D339" s="103"/>
      <c r="E339" s="103"/>
      <c r="F339" s="103"/>
      <c r="G339" s="103"/>
      <c r="H339" s="103"/>
      <c r="I339" s="103"/>
      <c r="J339" s="103"/>
      <c r="K339" s="103"/>
      <c r="L339" s="103"/>
      <c r="M339" s="103"/>
      <c r="N339" s="103"/>
      <c r="O339" s="103"/>
      <c r="P339" s="103"/>
      <c r="Q339" s="103"/>
      <c r="R339" s="103"/>
      <c r="S339" s="103"/>
      <c r="T339" s="103"/>
      <c r="U339" s="103"/>
      <c r="V339" s="103"/>
      <c r="W339" s="103"/>
      <c r="X339" s="103"/>
      <c r="Y339" s="103"/>
    </row>
    <row r="340" spans="1:25" s="104" customFormat="1" ht="18" customHeight="1">
      <c r="A340" s="108" t="s">
        <v>200</v>
      </c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/>
      <c r="M340" s="103"/>
      <c r="N340" s="103"/>
      <c r="O340" s="103"/>
      <c r="P340" s="103"/>
      <c r="Q340" s="103"/>
      <c r="R340" s="103"/>
      <c r="S340" s="103"/>
      <c r="T340" s="103"/>
      <c r="U340" s="103"/>
      <c r="V340" s="103"/>
      <c r="W340" s="103"/>
      <c r="X340" s="103"/>
      <c r="Y340" s="103"/>
    </row>
    <row r="341" spans="1:25" s="104" customFormat="1" ht="18" customHeight="1">
      <c r="A341" s="108" t="s">
        <v>201</v>
      </c>
      <c r="B341" s="103"/>
      <c r="C341" s="103"/>
      <c r="D341" s="103"/>
      <c r="E341" s="103"/>
      <c r="F341" s="103"/>
      <c r="G341" s="103"/>
      <c r="H341" s="103"/>
      <c r="I341" s="103"/>
      <c r="J341" s="103"/>
      <c r="K341" s="103"/>
      <c r="L341" s="103"/>
      <c r="M341" s="103"/>
      <c r="N341" s="103"/>
      <c r="O341" s="103"/>
      <c r="P341" s="103"/>
      <c r="Q341" s="103"/>
      <c r="R341" s="103"/>
      <c r="S341" s="103"/>
      <c r="T341" s="103"/>
      <c r="U341" s="103"/>
      <c r="V341" s="103"/>
      <c r="W341" s="103"/>
      <c r="X341" s="103"/>
      <c r="Y341" s="103"/>
    </row>
    <row r="342" spans="1:25" s="104" customFormat="1" ht="18" customHeight="1">
      <c r="A342" s="108" t="s">
        <v>202</v>
      </c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3"/>
      <c r="N342" s="103"/>
      <c r="O342" s="103"/>
      <c r="P342" s="103"/>
      <c r="Q342" s="103"/>
      <c r="R342" s="103"/>
      <c r="S342" s="103"/>
      <c r="T342" s="103"/>
      <c r="U342" s="103"/>
      <c r="V342" s="103"/>
      <c r="W342" s="103"/>
      <c r="X342" s="103"/>
      <c r="Y342" s="103"/>
    </row>
    <row r="343" spans="1:25" s="104" customFormat="1" ht="18" customHeight="1">
      <c r="A343" s="108" t="s">
        <v>203</v>
      </c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103"/>
      <c r="Q343" s="103"/>
      <c r="R343" s="103"/>
      <c r="S343" s="103"/>
      <c r="T343" s="103"/>
      <c r="U343" s="103"/>
      <c r="V343" s="103"/>
      <c r="W343" s="103"/>
      <c r="X343" s="103"/>
      <c r="Y343" s="103"/>
    </row>
    <row r="344" spans="1:25" s="104" customFormat="1" ht="18" customHeight="1">
      <c r="A344" s="110" t="s">
        <v>204</v>
      </c>
      <c r="B344" s="109" t="str">
        <f>IF(COUNTA(B332:B343)=0,"-",COUNTA(B332:B343)/12)</f>
        <v>-</v>
      </c>
      <c r="C344" s="109" t="str">
        <f t="shared" ref="C344:Y344" si="22">IF(COUNTA(C332:C343)=0,"-",COUNTA(C332:C343)/12)</f>
        <v>-</v>
      </c>
      <c r="D344" s="109" t="str">
        <f t="shared" si="22"/>
        <v>-</v>
      </c>
      <c r="E344" s="109" t="str">
        <f t="shared" si="22"/>
        <v>-</v>
      </c>
      <c r="F344" s="109" t="str">
        <f t="shared" si="22"/>
        <v>-</v>
      </c>
      <c r="G344" s="109" t="str">
        <f t="shared" si="22"/>
        <v>-</v>
      </c>
      <c r="H344" s="109" t="str">
        <f t="shared" si="22"/>
        <v>-</v>
      </c>
      <c r="I344" s="109" t="str">
        <f t="shared" si="22"/>
        <v>-</v>
      </c>
      <c r="J344" s="109" t="str">
        <f t="shared" si="22"/>
        <v>-</v>
      </c>
      <c r="K344" s="109" t="str">
        <f t="shared" si="22"/>
        <v>-</v>
      </c>
      <c r="L344" s="109" t="str">
        <f t="shared" si="22"/>
        <v>-</v>
      </c>
      <c r="M344" s="109" t="str">
        <f t="shared" si="22"/>
        <v>-</v>
      </c>
      <c r="N344" s="109" t="str">
        <f t="shared" si="22"/>
        <v>-</v>
      </c>
      <c r="O344" s="109" t="str">
        <f t="shared" si="22"/>
        <v>-</v>
      </c>
      <c r="P344" s="109" t="str">
        <f t="shared" si="22"/>
        <v>-</v>
      </c>
      <c r="Q344" s="109" t="str">
        <f t="shared" si="22"/>
        <v>-</v>
      </c>
      <c r="R344" s="109" t="str">
        <f t="shared" si="22"/>
        <v>-</v>
      </c>
      <c r="S344" s="109" t="str">
        <f t="shared" si="22"/>
        <v>-</v>
      </c>
      <c r="T344" s="109" t="str">
        <f t="shared" si="22"/>
        <v>-</v>
      </c>
      <c r="U344" s="109" t="str">
        <f t="shared" si="22"/>
        <v>-</v>
      </c>
      <c r="V344" s="109" t="str">
        <f t="shared" si="22"/>
        <v>-</v>
      </c>
      <c r="W344" s="109" t="str">
        <f t="shared" si="22"/>
        <v>-</v>
      </c>
      <c r="X344" s="109" t="str">
        <f t="shared" si="22"/>
        <v>-</v>
      </c>
      <c r="Y344" s="109" t="str">
        <f t="shared" si="22"/>
        <v>-</v>
      </c>
    </row>
    <row r="345" spans="1:25" s="104" customFormat="1" ht="18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</row>
    <row r="346" spans="1:25" s="104" customFormat="1" ht="18" customHeight="1">
      <c r="A346" s="117" t="s">
        <v>305</v>
      </c>
      <c r="B346" s="118" t="s">
        <v>259</v>
      </c>
      <c r="C346" s="118" t="s">
        <v>260</v>
      </c>
      <c r="D346" s="118" t="s">
        <v>261</v>
      </c>
      <c r="E346" s="118" t="s">
        <v>262</v>
      </c>
      <c r="F346" s="118" t="s">
        <v>263</v>
      </c>
      <c r="G346" s="118" t="s">
        <v>264</v>
      </c>
      <c r="H346" s="118" t="s">
        <v>265</v>
      </c>
      <c r="I346" s="118" t="s">
        <v>266</v>
      </c>
      <c r="J346" s="118" t="s">
        <v>267</v>
      </c>
      <c r="K346" s="118" t="s">
        <v>268</v>
      </c>
      <c r="L346" s="118" t="s">
        <v>269</v>
      </c>
      <c r="M346" s="118" t="s">
        <v>270</v>
      </c>
      <c r="N346" s="118" t="s">
        <v>271</v>
      </c>
      <c r="O346" s="118" t="s">
        <v>272</v>
      </c>
      <c r="P346" s="118" t="s">
        <v>273</v>
      </c>
      <c r="Q346" s="118" t="s">
        <v>274</v>
      </c>
      <c r="R346" s="118" t="s">
        <v>275</v>
      </c>
      <c r="S346" s="118" t="s">
        <v>276</v>
      </c>
      <c r="T346" s="118" t="s">
        <v>277</v>
      </c>
      <c r="U346" s="118" t="s">
        <v>278</v>
      </c>
      <c r="V346" s="118" t="s">
        <v>279</v>
      </c>
      <c r="W346" s="118" t="s">
        <v>280</v>
      </c>
      <c r="X346" s="118" t="s">
        <v>281</v>
      </c>
      <c r="Y346" s="118" t="s">
        <v>282</v>
      </c>
    </row>
    <row r="347" spans="1:25" s="104" customFormat="1" ht="18" customHeight="1">
      <c r="A347" s="108" t="s">
        <v>168</v>
      </c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3"/>
      <c r="N347" s="103"/>
      <c r="O347" s="103"/>
      <c r="P347" s="103"/>
      <c r="Q347" s="103"/>
      <c r="R347" s="103"/>
      <c r="S347" s="103"/>
      <c r="T347" s="103"/>
      <c r="U347" s="103"/>
      <c r="V347" s="103"/>
      <c r="W347" s="103"/>
      <c r="X347" s="103"/>
      <c r="Y347" s="103"/>
    </row>
    <row r="348" spans="1:25" s="104" customFormat="1" ht="18" customHeight="1">
      <c r="A348" s="108" t="s">
        <v>174</v>
      </c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/>
      <c r="Q348" s="103"/>
      <c r="R348" s="103"/>
      <c r="S348" s="103"/>
      <c r="T348" s="103"/>
      <c r="U348" s="103"/>
      <c r="V348" s="103"/>
      <c r="W348" s="103"/>
      <c r="X348" s="103"/>
      <c r="Y348" s="103"/>
    </row>
    <row r="349" spans="1:25" s="104" customFormat="1" ht="18" customHeight="1">
      <c r="A349" s="108" t="s">
        <v>176</v>
      </c>
      <c r="B349" s="103"/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3"/>
      <c r="N349" s="103"/>
      <c r="O349" s="103"/>
      <c r="P349" s="103"/>
      <c r="Q349" s="103"/>
      <c r="R349" s="103"/>
      <c r="S349" s="103"/>
      <c r="T349" s="103"/>
      <c r="U349" s="103"/>
      <c r="V349" s="103"/>
      <c r="W349" s="103"/>
      <c r="X349" s="103"/>
      <c r="Y349" s="103"/>
    </row>
    <row r="350" spans="1:25" s="104" customFormat="1" ht="18" customHeight="1">
      <c r="A350" s="108" t="s">
        <v>181</v>
      </c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3"/>
      <c r="O350" s="103"/>
      <c r="P350" s="103"/>
      <c r="Q350" s="103"/>
      <c r="R350" s="103"/>
      <c r="S350" s="103"/>
      <c r="T350" s="103"/>
      <c r="U350" s="103"/>
      <c r="V350" s="103"/>
      <c r="W350" s="103"/>
      <c r="X350" s="103"/>
      <c r="Y350" s="103"/>
    </row>
    <row r="351" spans="1:25" s="104" customFormat="1" ht="18" customHeight="1">
      <c r="A351" s="108" t="s">
        <v>184</v>
      </c>
      <c r="B351" s="103"/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  <c r="R351" s="103"/>
      <c r="S351" s="103"/>
      <c r="T351" s="103"/>
      <c r="U351" s="103"/>
      <c r="V351" s="103"/>
      <c r="W351" s="103"/>
      <c r="X351" s="103"/>
      <c r="Y351" s="103"/>
    </row>
    <row r="352" spans="1:25" s="104" customFormat="1" ht="18" customHeight="1">
      <c r="A352" s="108" t="s">
        <v>208</v>
      </c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  <c r="R352" s="103"/>
      <c r="S352" s="103"/>
      <c r="T352" s="103"/>
      <c r="U352" s="103"/>
      <c r="V352" s="103"/>
      <c r="W352" s="103"/>
      <c r="X352" s="103"/>
      <c r="Y352" s="103"/>
    </row>
    <row r="353" spans="1:25" s="104" customFormat="1" ht="18" customHeight="1">
      <c r="A353" s="108" t="s">
        <v>209</v>
      </c>
      <c r="B353" s="103"/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  <c r="R353" s="103"/>
      <c r="S353" s="103"/>
      <c r="T353" s="103"/>
      <c r="U353" s="103"/>
      <c r="V353" s="103"/>
      <c r="W353" s="103"/>
      <c r="X353" s="103"/>
      <c r="Y353" s="103"/>
    </row>
    <row r="354" spans="1:25" s="104" customFormat="1" ht="18" customHeight="1">
      <c r="A354" s="108" t="s">
        <v>198</v>
      </c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  <c r="R354" s="103"/>
      <c r="S354" s="103"/>
      <c r="T354" s="103"/>
      <c r="U354" s="103"/>
      <c r="V354" s="103"/>
      <c r="W354" s="103"/>
      <c r="X354" s="103"/>
      <c r="Y354" s="103"/>
    </row>
    <row r="355" spans="1:25" s="104" customFormat="1" ht="18" customHeight="1">
      <c r="A355" s="108" t="s">
        <v>200</v>
      </c>
      <c r="B355" s="103"/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3"/>
      <c r="N355" s="103"/>
      <c r="O355" s="103"/>
      <c r="P355" s="103"/>
      <c r="Q355" s="103"/>
      <c r="R355" s="103"/>
      <c r="S355" s="103"/>
      <c r="T355" s="103"/>
      <c r="U355" s="103"/>
      <c r="V355" s="103"/>
      <c r="W355" s="103"/>
      <c r="X355" s="103"/>
      <c r="Y355" s="103"/>
    </row>
    <row r="356" spans="1:25" s="104" customFormat="1" ht="18" customHeight="1">
      <c r="A356" s="108" t="s">
        <v>201</v>
      </c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3"/>
      <c r="O356" s="103"/>
      <c r="P356" s="103"/>
      <c r="Q356" s="103"/>
      <c r="R356" s="103"/>
      <c r="S356" s="103"/>
      <c r="T356" s="103"/>
      <c r="U356" s="103"/>
      <c r="V356" s="103"/>
      <c r="W356" s="103"/>
      <c r="X356" s="103"/>
      <c r="Y356" s="103"/>
    </row>
    <row r="357" spans="1:25" s="104" customFormat="1" ht="18" customHeight="1">
      <c r="A357" s="108" t="s">
        <v>202</v>
      </c>
      <c r="B357" s="103"/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3"/>
      <c r="N357" s="103"/>
      <c r="O357" s="103"/>
      <c r="P357" s="103"/>
      <c r="Q357" s="103"/>
      <c r="R357" s="103"/>
      <c r="S357" s="103"/>
      <c r="T357" s="103"/>
      <c r="U357" s="103"/>
      <c r="V357" s="103"/>
      <c r="W357" s="103"/>
      <c r="X357" s="103"/>
      <c r="Y357" s="103"/>
    </row>
    <row r="358" spans="1:25" s="104" customFormat="1" ht="18" customHeight="1">
      <c r="A358" s="108" t="s">
        <v>203</v>
      </c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  <c r="R358" s="103"/>
      <c r="S358" s="103"/>
      <c r="T358" s="103"/>
      <c r="U358" s="103"/>
      <c r="V358" s="103"/>
      <c r="W358" s="103"/>
      <c r="X358" s="103"/>
      <c r="Y358" s="103"/>
    </row>
    <row r="359" spans="1:25" s="104" customFormat="1" ht="18" customHeight="1">
      <c r="A359" s="110" t="s">
        <v>204</v>
      </c>
      <c r="B359" s="109" t="str">
        <f>IF(COUNTA(B347:B358)=0,"-",COUNTA(B347:B358)/12)</f>
        <v>-</v>
      </c>
      <c r="C359" s="109" t="str">
        <f t="shared" ref="C359:Y359" si="23">IF(COUNTA(C347:C358)=0,"-",COUNTA(C347:C358)/12)</f>
        <v>-</v>
      </c>
      <c r="D359" s="109" t="str">
        <f t="shared" si="23"/>
        <v>-</v>
      </c>
      <c r="E359" s="109" t="str">
        <f t="shared" si="23"/>
        <v>-</v>
      </c>
      <c r="F359" s="109" t="str">
        <f t="shared" si="23"/>
        <v>-</v>
      </c>
      <c r="G359" s="109" t="str">
        <f t="shared" si="23"/>
        <v>-</v>
      </c>
      <c r="H359" s="109" t="str">
        <f t="shared" si="23"/>
        <v>-</v>
      </c>
      <c r="I359" s="109" t="str">
        <f t="shared" si="23"/>
        <v>-</v>
      </c>
      <c r="J359" s="109" t="str">
        <f t="shared" si="23"/>
        <v>-</v>
      </c>
      <c r="K359" s="109" t="str">
        <f t="shared" si="23"/>
        <v>-</v>
      </c>
      <c r="L359" s="109" t="str">
        <f t="shared" si="23"/>
        <v>-</v>
      </c>
      <c r="M359" s="109" t="str">
        <f t="shared" si="23"/>
        <v>-</v>
      </c>
      <c r="N359" s="109" t="str">
        <f t="shared" si="23"/>
        <v>-</v>
      </c>
      <c r="O359" s="109" t="str">
        <f t="shared" si="23"/>
        <v>-</v>
      </c>
      <c r="P359" s="109" t="str">
        <f t="shared" si="23"/>
        <v>-</v>
      </c>
      <c r="Q359" s="109" t="str">
        <f t="shared" si="23"/>
        <v>-</v>
      </c>
      <c r="R359" s="109" t="str">
        <f t="shared" si="23"/>
        <v>-</v>
      </c>
      <c r="S359" s="109" t="str">
        <f t="shared" si="23"/>
        <v>-</v>
      </c>
      <c r="T359" s="109" t="str">
        <f t="shared" si="23"/>
        <v>-</v>
      </c>
      <c r="U359" s="109" t="str">
        <f t="shared" si="23"/>
        <v>-</v>
      </c>
      <c r="V359" s="109" t="str">
        <f t="shared" si="23"/>
        <v>-</v>
      </c>
      <c r="W359" s="109" t="str">
        <f t="shared" si="23"/>
        <v>-</v>
      </c>
      <c r="X359" s="109" t="str">
        <f t="shared" si="23"/>
        <v>-</v>
      </c>
      <c r="Y359" s="109" t="str">
        <f t="shared" si="23"/>
        <v>-</v>
      </c>
    </row>
    <row r="360" spans="1:25" s="104" customFormat="1" ht="18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</row>
    <row r="361" spans="1:25" s="104" customFormat="1" ht="18" customHeight="1">
      <c r="A361" s="117" t="s">
        <v>306</v>
      </c>
      <c r="B361" s="118" t="s">
        <v>259</v>
      </c>
      <c r="C361" s="118" t="s">
        <v>260</v>
      </c>
      <c r="D361" s="118" t="s">
        <v>261</v>
      </c>
      <c r="E361" s="118" t="s">
        <v>262</v>
      </c>
      <c r="F361" s="118" t="s">
        <v>263</v>
      </c>
      <c r="G361" s="118" t="s">
        <v>264</v>
      </c>
      <c r="H361" s="118" t="s">
        <v>265</v>
      </c>
      <c r="I361" s="118" t="s">
        <v>266</v>
      </c>
      <c r="J361" s="118" t="s">
        <v>267</v>
      </c>
      <c r="K361" s="118" t="s">
        <v>268</v>
      </c>
      <c r="L361" s="118" t="s">
        <v>269</v>
      </c>
      <c r="M361" s="118" t="s">
        <v>270</v>
      </c>
      <c r="N361" s="118" t="s">
        <v>271</v>
      </c>
      <c r="O361" s="118" t="s">
        <v>272</v>
      </c>
      <c r="P361" s="118" t="s">
        <v>273</v>
      </c>
      <c r="Q361" s="118" t="s">
        <v>274</v>
      </c>
      <c r="R361" s="118" t="s">
        <v>275</v>
      </c>
      <c r="S361" s="118" t="s">
        <v>276</v>
      </c>
      <c r="T361" s="118" t="s">
        <v>277</v>
      </c>
      <c r="U361" s="118" t="s">
        <v>278</v>
      </c>
      <c r="V361" s="118" t="s">
        <v>279</v>
      </c>
      <c r="W361" s="118" t="s">
        <v>280</v>
      </c>
      <c r="X361" s="118" t="s">
        <v>281</v>
      </c>
      <c r="Y361" s="118" t="s">
        <v>282</v>
      </c>
    </row>
    <row r="362" spans="1:25" s="104" customFormat="1" ht="18" customHeight="1">
      <c r="A362" s="108" t="s">
        <v>168</v>
      </c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/>
      <c r="R362" s="103"/>
      <c r="S362" s="103"/>
      <c r="T362" s="103"/>
      <c r="U362" s="103"/>
      <c r="V362" s="103"/>
      <c r="W362" s="103"/>
      <c r="X362" s="103"/>
      <c r="Y362" s="103"/>
    </row>
    <row r="363" spans="1:25" s="104" customFormat="1" ht="18" customHeight="1">
      <c r="A363" s="108" t="s">
        <v>174</v>
      </c>
      <c r="B363" s="103"/>
      <c r="C363" s="103"/>
      <c r="D363" s="103"/>
      <c r="E363" s="103"/>
      <c r="F363" s="103"/>
      <c r="G363" s="103"/>
      <c r="H363" s="103"/>
      <c r="I363" s="103"/>
      <c r="J363" s="103"/>
      <c r="K363" s="103"/>
      <c r="L363" s="103"/>
      <c r="M363" s="103"/>
      <c r="N363" s="103"/>
      <c r="O363" s="103"/>
      <c r="P363" s="103"/>
      <c r="Q363" s="103"/>
      <c r="R363" s="103"/>
      <c r="S363" s="103"/>
      <c r="T363" s="103"/>
      <c r="U363" s="103"/>
      <c r="V363" s="103"/>
      <c r="W363" s="103"/>
      <c r="X363" s="103"/>
      <c r="Y363" s="103"/>
    </row>
    <row r="364" spans="1:25" s="104" customFormat="1" ht="18" customHeight="1">
      <c r="A364" s="108" t="s">
        <v>176</v>
      </c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3"/>
      <c r="O364" s="103"/>
      <c r="P364" s="103"/>
      <c r="Q364" s="103"/>
      <c r="R364" s="103"/>
      <c r="S364" s="103"/>
      <c r="T364" s="103"/>
      <c r="U364" s="103"/>
      <c r="V364" s="103"/>
      <c r="W364" s="103"/>
      <c r="X364" s="103"/>
      <c r="Y364" s="103"/>
    </row>
    <row r="365" spans="1:25" s="104" customFormat="1" ht="18" customHeight="1">
      <c r="A365" s="108" t="s">
        <v>181</v>
      </c>
      <c r="B365" s="103"/>
      <c r="C365" s="103"/>
      <c r="D365" s="103"/>
      <c r="E365" s="103"/>
      <c r="F365" s="103"/>
      <c r="G365" s="103"/>
      <c r="H365" s="103"/>
      <c r="I365" s="103"/>
      <c r="J365" s="103"/>
      <c r="K365" s="103"/>
      <c r="L365" s="103"/>
      <c r="M365" s="103"/>
      <c r="N365" s="103"/>
      <c r="O365" s="103"/>
      <c r="P365" s="103"/>
      <c r="Q365" s="103"/>
      <c r="R365" s="103"/>
      <c r="S365" s="103"/>
      <c r="T365" s="103"/>
      <c r="U365" s="103"/>
      <c r="V365" s="103"/>
      <c r="W365" s="103"/>
      <c r="X365" s="103"/>
      <c r="Y365" s="103"/>
    </row>
    <row r="366" spans="1:25" s="104" customFormat="1" ht="18" customHeight="1">
      <c r="A366" s="108" t="s">
        <v>184</v>
      </c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3"/>
      <c r="N366" s="103"/>
      <c r="O366" s="103"/>
      <c r="P366" s="103"/>
      <c r="Q366" s="103"/>
      <c r="R366" s="103"/>
      <c r="S366" s="103"/>
      <c r="T366" s="103"/>
      <c r="U366" s="103"/>
      <c r="V366" s="103"/>
      <c r="W366" s="103"/>
      <c r="X366" s="103"/>
      <c r="Y366" s="103"/>
    </row>
    <row r="367" spans="1:25" s="104" customFormat="1" ht="18" customHeight="1">
      <c r="A367" s="108" t="s">
        <v>208</v>
      </c>
      <c r="B367" s="103"/>
      <c r="C367" s="103"/>
      <c r="D367" s="103"/>
      <c r="E367" s="103"/>
      <c r="F367" s="103"/>
      <c r="G367" s="103"/>
      <c r="H367" s="103"/>
      <c r="I367" s="103"/>
      <c r="J367" s="103"/>
      <c r="K367" s="103"/>
      <c r="L367" s="103"/>
      <c r="M367" s="103"/>
      <c r="N367" s="103"/>
      <c r="O367" s="103"/>
      <c r="P367" s="103"/>
      <c r="Q367" s="103"/>
      <c r="R367" s="103"/>
      <c r="S367" s="103"/>
      <c r="T367" s="103"/>
      <c r="U367" s="103"/>
      <c r="V367" s="103"/>
      <c r="W367" s="103"/>
      <c r="X367" s="103"/>
      <c r="Y367" s="103"/>
    </row>
    <row r="368" spans="1:25" s="104" customFormat="1" ht="18" customHeight="1">
      <c r="A368" s="108" t="s">
        <v>209</v>
      </c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3"/>
      <c r="N368" s="103"/>
      <c r="O368" s="103"/>
      <c r="P368" s="103"/>
      <c r="Q368" s="103"/>
      <c r="R368" s="103"/>
      <c r="S368" s="103"/>
      <c r="T368" s="103"/>
      <c r="U368" s="103"/>
      <c r="V368" s="103"/>
      <c r="W368" s="103"/>
      <c r="X368" s="103"/>
      <c r="Y368" s="103"/>
    </row>
    <row r="369" spans="1:25" s="104" customFormat="1" ht="18" customHeight="1">
      <c r="A369" s="108" t="s">
        <v>198</v>
      </c>
      <c r="B369" s="103"/>
      <c r="C369" s="103"/>
      <c r="D369" s="103"/>
      <c r="E369" s="103"/>
      <c r="F369" s="103"/>
      <c r="G369" s="103"/>
      <c r="H369" s="103"/>
      <c r="I369" s="103"/>
      <c r="J369" s="103"/>
      <c r="K369" s="103"/>
      <c r="L369" s="103"/>
      <c r="M369" s="103"/>
      <c r="N369" s="103"/>
      <c r="O369" s="103"/>
      <c r="P369" s="103"/>
      <c r="Q369" s="103"/>
      <c r="R369" s="103"/>
      <c r="S369" s="103"/>
      <c r="T369" s="103"/>
      <c r="U369" s="103"/>
      <c r="V369" s="103"/>
      <c r="W369" s="103"/>
      <c r="X369" s="103"/>
      <c r="Y369" s="103"/>
    </row>
    <row r="370" spans="1:25" s="104" customFormat="1" ht="18" customHeight="1">
      <c r="A370" s="108" t="s">
        <v>200</v>
      </c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3"/>
      <c r="O370" s="103"/>
      <c r="P370" s="103"/>
      <c r="Q370" s="103"/>
      <c r="R370" s="103"/>
      <c r="S370" s="103"/>
      <c r="T370" s="103"/>
      <c r="U370" s="103"/>
      <c r="V370" s="103"/>
      <c r="W370" s="103"/>
      <c r="X370" s="103"/>
      <c r="Y370" s="103"/>
    </row>
    <row r="371" spans="1:25" s="104" customFormat="1" ht="18" customHeight="1">
      <c r="A371" s="108" t="s">
        <v>201</v>
      </c>
      <c r="B371" s="103"/>
      <c r="C371" s="103"/>
      <c r="D371" s="103"/>
      <c r="E371" s="103"/>
      <c r="F371" s="103"/>
      <c r="G371" s="103"/>
      <c r="H371" s="103"/>
      <c r="I371" s="103"/>
      <c r="J371" s="103"/>
      <c r="K371" s="103"/>
      <c r="L371" s="103"/>
      <c r="M371" s="103"/>
      <c r="N371" s="103"/>
      <c r="O371" s="103"/>
      <c r="P371" s="103"/>
      <c r="Q371" s="103"/>
      <c r="R371" s="103"/>
      <c r="S371" s="103"/>
      <c r="T371" s="103"/>
      <c r="U371" s="103"/>
      <c r="V371" s="103"/>
      <c r="W371" s="103"/>
      <c r="X371" s="103"/>
      <c r="Y371" s="103"/>
    </row>
    <row r="372" spans="1:25" s="104" customFormat="1" ht="18" customHeight="1">
      <c r="A372" s="108" t="s">
        <v>202</v>
      </c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3"/>
      <c r="N372" s="103"/>
      <c r="O372" s="103"/>
      <c r="P372" s="103"/>
      <c r="Q372" s="103"/>
      <c r="R372" s="103"/>
      <c r="S372" s="103"/>
      <c r="T372" s="103"/>
      <c r="U372" s="103"/>
      <c r="V372" s="103"/>
      <c r="W372" s="103"/>
      <c r="X372" s="103"/>
      <c r="Y372" s="103"/>
    </row>
    <row r="373" spans="1:25" s="104" customFormat="1" ht="18" customHeight="1">
      <c r="A373" s="108" t="s">
        <v>203</v>
      </c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103"/>
      <c r="S373" s="103"/>
      <c r="T373" s="103"/>
      <c r="U373" s="103"/>
      <c r="V373" s="103"/>
      <c r="W373" s="103"/>
      <c r="X373" s="103"/>
      <c r="Y373" s="103"/>
    </row>
    <row r="374" spans="1:25" s="104" customFormat="1" ht="18" customHeight="1">
      <c r="A374" s="110" t="s">
        <v>204</v>
      </c>
      <c r="B374" s="109" t="str">
        <f>IF(COUNTA(B362:B373)=0,"-",COUNTA(B362:B373)/12)</f>
        <v>-</v>
      </c>
      <c r="C374" s="109" t="str">
        <f t="shared" ref="C374:Y374" si="24">IF(COUNTA(C362:C373)=0,"-",COUNTA(C362:C373)/12)</f>
        <v>-</v>
      </c>
      <c r="D374" s="109" t="str">
        <f t="shared" si="24"/>
        <v>-</v>
      </c>
      <c r="E374" s="109" t="str">
        <f t="shared" si="24"/>
        <v>-</v>
      </c>
      <c r="F374" s="109" t="str">
        <f t="shared" si="24"/>
        <v>-</v>
      </c>
      <c r="G374" s="109" t="str">
        <f t="shared" si="24"/>
        <v>-</v>
      </c>
      <c r="H374" s="109" t="str">
        <f t="shared" si="24"/>
        <v>-</v>
      </c>
      <c r="I374" s="109" t="str">
        <f t="shared" si="24"/>
        <v>-</v>
      </c>
      <c r="J374" s="109" t="str">
        <f t="shared" si="24"/>
        <v>-</v>
      </c>
      <c r="K374" s="109" t="str">
        <f t="shared" si="24"/>
        <v>-</v>
      </c>
      <c r="L374" s="109" t="str">
        <f t="shared" si="24"/>
        <v>-</v>
      </c>
      <c r="M374" s="109" t="str">
        <f t="shared" si="24"/>
        <v>-</v>
      </c>
      <c r="N374" s="109" t="str">
        <f t="shared" si="24"/>
        <v>-</v>
      </c>
      <c r="O374" s="109" t="str">
        <f t="shared" si="24"/>
        <v>-</v>
      </c>
      <c r="P374" s="109" t="str">
        <f t="shared" si="24"/>
        <v>-</v>
      </c>
      <c r="Q374" s="109" t="str">
        <f t="shared" si="24"/>
        <v>-</v>
      </c>
      <c r="R374" s="109" t="str">
        <f t="shared" si="24"/>
        <v>-</v>
      </c>
      <c r="S374" s="109" t="str">
        <f t="shared" si="24"/>
        <v>-</v>
      </c>
      <c r="T374" s="109" t="str">
        <f t="shared" si="24"/>
        <v>-</v>
      </c>
      <c r="U374" s="109" t="str">
        <f t="shared" si="24"/>
        <v>-</v>
      </c>
      <c r="V374" s="109" t="str">
        <f t="shared" si="24"/>
        <v>-</v>
      </c>
      <c r="W374" s="109" t="str">
        <f t="shared" si="24"/>
        <v>-</v>
      </c>
      <c r="X374" s="109" t="str">
        <f t="shared" si="24"/>
        <v>-</v>
      </c>
      <c r="Y374" s="109" t="str">
        <f t="shared" si="24"/>
        <v>-</v>
      </c>
    </row>
    <row r="375" spans="1:25" s="104" customFormat="1" ht="18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</row>
    <row r="376" spans="1:25" s="104" customFormat="1" ht="18" customHeight="1">
      <c r="A376" s="117" t="s">
        <v>307</v>
      </c>
      <c r="B376" s="118" t="s">
        <v>259</v>
      </c>
      <c r="C376" s="118" t="s">
        <v>260</v>
      </c>
      <c r="D376" s="118" t="s">
        <v>261</v>
      </c>
      <c r="E376" s="118" t="s">
        <v>262</v>
      </c>
      <c r="F376" s="118" t="s">
        <v>263</v>
      </c>
      <c r="G376" s="118" t="s">
        <v>264</v>
      </c>
      <c r="H376" s="118" t="s">
        <v>265</v>
      </c>
      <c r="I376" s="118" t="s">
        <v>266</v>
      </c>
      <c r="J376" s="118" t="s">
        <v>267</v>
      </c>
      <c r="K376" s="118" t="s">
        <v>268</v>
      </c>
      <c r="L376" s="118" t="s">
        <v>269</v>
      </c>
      <c r="M376" s="118" t="s">
        <v>270</v>
      </c>
      <c r="N376" s="118" t="s">
        <v>271</v>
      </c>
      <c r="O376" s="118" t="s">
        <v>272</v>
      </c>
      <c r="P376" s="118" t="s">
        <v>273</v>
      </c>
      <c r="Q376" s="118" t="s">
        <v>274</v>
      </c>
      <c r="R376" s="118" t="s">
        <v>275</v>
      </c>
      <c r="S376" s="118" t="s">
        <v>276</v>
      </c>
      <c r="T376" s="118" t="s">
        <v>277</v>
      </c>
      <c r="U376" s="118" t="s">
        <v>278</v>
      </c>
      <c r="V376" s="118" t="s">
        <v>279</v>
      </c>
      <c r="W376" s="118" t="s">
        <v>280</v>
      </c>
      <c r="X376" s="118" t="s">
        <v>281</v>
      </c>
      <c r="Y376" s="118" t="s">
        <v>282</v>
      </c>
    </row>
    <row r="377" spans="1:25" s="104" customFormat="1" ht="18" customHeight="1">
      <c r="A377" s="108" t="s">
        <v>168</v>
      </c>
      <c r="B377" s="103"/>
      <c r="C377" s="103"/>
      <c r="D377" s="103"/>
      <c r="E377" s="103"/>
      <c r="F377" s="103"/>
      <c r="G377" s="103"/>
      <c r="H377" s="103"/>
      <c r="I377" s="103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</row>
    <row r="378" spans="1:25" s="104" customFormat="1" ht="18" customHeight="1">
      <c r="A378" s="108" t="s">
        <v>174</v>
      </c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3"/>
      <c r="O378" s="103"/>
      <c r="P378" s="103"/>
      <c r="Q378" s="103"/>
      <c r="R378" s="103"/>
      <c r="S378" s="103"/>
      <c r="T378" s="103"/>
      <c r="U378" s="103"/>
      <c r="V378" s="103"/>
      <c r="W378" s="103"/>
      <c r="X378" s="103"/>
      <c r="Y378" s="103"/>
    </row>
    <row r="379" spans="1:25" s="104" customFormat="1" ht="18" customHeight="1">
      <c r="A379" s="108" t="s">
        <v>176</v>
      </c>
      <c r="B379" s="103"/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3"/>
      <c r="N379" s="103"/>
      <c r="O379" s="103"/>
      <c r="P379" s="103"/>
      <c r="Q379" s="103"/>
      <c r="R379" s="103"/>
      <c r="S379" s="103"/>
      <c r="T379" s="103"/>
      <c r="U379" s="103"/>
      <c r="V379" s="103"/>
      <c r="W379" s="103"/>
      <c r="X379" s="103"/>
      <c r="Y379" s="103"/>
    </row>
    <row r="380" spans="1:25" s="104" customFormat="1" ht="18" customHeight="1">
      <c r="A380" s="108" t="s">
        <v>181</v>
      </c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3"/>
      <c r="O380" s="103"/>
      <c r="P380" s="103"/>
      <c r="Q380" s="103"/>
      <c r="R380" s="103"/>
      <c r="S380" s="103"/>
      <c r="T380" s="103"/>
      <c r="U380" s="103"/>
      <c r="V380" s="103"/>
      <c r="W380" s="103"/>
      <c r="X380" s="103"/>
      <c r="Y380" s="103"/>
    </row>
    <row r="381" spans="1:25" s="104" customFormat="1" ht="18" customHeight="1">
      <c r="A381" s="108" t="s">
        <v>184</v>
      </c>
      <c r="B381" s="103"/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3"/>
      <c r="N381" s="103"/>
      <c r="O381" s="103"/>
      <c r="P381" s="103"/>
      <c r="Q381" s="103"/>
      <c r="R381" s="103"/>
      <c r="S381" s="103"/>
      <c r="T381" s="103"/>
      <c r="U381" s="103"/>
      <c r="V381" s="103"/>
      <c r="W381" s="103"/>
      <c r="X381" s="103"/>
      <c r="Y381" s="103"/>
    </row>
    <row r="382" spans="1:25" s="104" customFormat="1" ht="18" customHeight="1">
      <c r="A382" s="108" t="s">
        <v>208</v>
      </c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/>
      <c r="N382" s="103"/>
      <c r="O382" s="103"/>
      <c r="P382" s="103"/>
      <c r="Q382" s="103"/>
      <c r="R382" s="103"/>
      <c r="S382" s="103"/>
      <c r="T382" s="103"/>
      <c r="U382" s="103"/>
      <c r="V382" s="103"/>
      <c r="W382" s="103"/>
      <c r="X382" s="103"/>
      <c r="Y382" s="103"/>
    </row>
    <row r="383" spans="1:25" s="104" customFormat="1" ht="18" customHeight="1">
      <c r="A383" s="108" t="s">
        <v>209</v>
      </c>
      <c r="B383" s="103"/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3"/>
      <c r="N383" s="103"/>
      <c r="O383" s="103"/>
      <c r="P383" s="103"/>
      <c r="Q383" s="103"/>
      <c r="R383" s="103"/>
      <c r="S383" s="103"/>
      <c r="T383" s="103"/>
      <c r="U383" s="103"/>
      <c r="V383" s="103"/>
      <c r="W383" s="103"/>
      <c r="X383" s="103"/>
      <c r="Y383" s="103"/>
    </row>
    <row r="384" spans="1:25" s="104" customFormat="1" ht="18" customHeight="1">
      <c r="A384" s="108" t="s">
        <v>198</v>
      </c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/>
      <c r="R384" s="103"/>
      <c r="S384" s="103"/>
      <c r="T384" s="103"/>
      <c r="U384" s="103"/>
      <c r="V384" s="103"/>
      <c r="W384" s="103"/>
      <c r="X384" s="103"/>
      <c r="Y384" s="103"/>
    </row>
    <row r="385" spans="1:25" s="104" customFormat="1" ht="18" customHeight="1">
      <c r="A385" s="108" t="s">
        <v>200</v>
      </c>
      <c r="B385" s="103"/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3"/>
      <c r="N385" s="103"/>
      <c r="O385" s="103"/>
      <c r="P385" s="103"/>
      <c r="Q385" s="103"/>
      <c r="R385" s="103"/>
      <c r="S385" s="103"/>
      <c r="T385" s="103"/>
      <c r="U385" s="103"/>
      <c r="V385" s="103"/>
      <c r="W385" s="103"/>
      <c r="X385" s="103"/>
      <c r="Y385" s="103"/>
    </row>
    <row r="386" spans="1:25" s="104" customFormat="1" ht="18" customHeight="1">
      <c r="A386" s="108" t="s">
        <v>201</v>
      </c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3"/>
      <c r="O386" s="103"/>
      <c r="P386" s="103"/>
      <c r="Q386" s="103"/>
      <c r="R386" s="103"/>
      <c r="S386" s="103"/>
      <c r="T386" s="103"/>
      <c r="U386" s="103"/>
      <c r="V386" s="103"/>
      <c r="W386" s="103"/>
      <c r="X386" s="103"/>
      <c r="Y386" s="103"/>
    </row>
    <row r="387" spans="1:25" s="104" customFormat="1" ht="18" customHeight="1">
      <c r="A387" s="108" t="s">
        <v>202</v>
      </c>
      <c r="B387" s="103"/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3"/>
      <c r="N387" s="103"/>
      <c r="O387" s="103"/>
      <c r="P387" s="103"/>
      <c r="Q387" s="103"/>
      <c r="R387" s="103"/>
      <c r="S387" s="103"/>
      <c r="T387" s="103"/>
      <c r="U387" s="103"/>
      <c r="V387" s="103"/>
      <c r="W387" s="103"/>
      <c r="X387" s="103"/>
      <c r="Y387" s="103"/>
    </row>
    <row r="388" spans="1:25" s="104" customFormat="1" ht="18" customHeight="1">
      <c r="A388" s="108" t="s">
        <v>203</v>
      </c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  <c r="R388" s="103"/>
      <c r="S388" s="103"/>
      <c r="T388" s="103"/>
      <c r="U388" s="103"/>
      <c r="V388" s="103"/>
      <c r="W388" s="103"/>
      <c r="X388" s="103"/>
      <c r="Y388" s="103"/>
    </row>
    <row r="389" spans="1:25" s="104" customFormat="1" ht="18" customHeight="1">
      <c r="A389" s="110" t="s">
        <v>204</v>
      </c>
      <c r="B389" s="109" t="str">
        <f>IF(COUNTA(B377:B388)=0,"-",COUNTA(B377:B388)/12)</f>
        <v>-</v>
      </c>
      <c r="C389" s="109" t="str">
        <f t="shared" ref="C389:Y389" si="25">IF(COUNTA(C377:C388)=0,"-",COUNTA(C377:C388)/12)</f>
        <v>-</v>
      </c>
      <c r="D389" s="109" t="str">
        <f t="shared" si="25"/>
        <v>-</v>
      </c>
      <c r="E389" s="109" t="str">
        <f t="shared" si="25"/>
        <v>-</v>
      </c>
      <c r="F389" s="109" t="str">
        <f t="shared" si="25"/>
        <v>-</v>
      </c>
      <c r="G389" s="109" t="str">
        <f t="shared" si="25"/>
        <v>-</v>
      </c>
      <c r="H389" s="109" t="str">
        <f t="shared" si="25"/>
        <v>-</v>
      </c>
      <c r="I389" s="109" t="str">
        <f t="shared" si="25"/>
        <v>-</v>
      </c>
      <c r="J389" s="109" t="str">
        <f t="shared" si="25"/>
        <v>-</v>
      </c>
      <c r="K389" s="109" t="str">
        <f t="shared" si="25"/>
        <v>-</v>
      </c>
      <c r="L389" s="109" t="str">
        <f t="shared" si="25"/>
        <v>-</v>
      </c>
      <c r="M389" s="109" t="str">
        <f t="shared" si="25"/>
        <v>-</v>
      </c>
      <c r="N389" s="109" t="str">
        <f t="shared" si="25"/>
        <v>-</v>
      </c>
      <c r="O389" s="109" t="str">
        <f t="shared" si="25"/>
        <v>-</v>
      </c>
      <c r="P389" s="109" t="str">
        <f t="shared" si="25"/>
        <v>-</v>
      </c>
      <c r="Q389" s="109" t="str">
        <f t="shared" si="25"/>
        <v>-</v>
      </c>
      <c r="R389" s="109" t="str">
        <f t="shared" si="25"/>
        <v>-</v>
      </c>
      <c r="S389" s="109" t="str">
        <f t="shared" si="25"/>
        <v>-</v>
      </c>
      <c r="T389" s="109" t="str">
        <f t="shared" si="25"/>
        <v>-</v>
      </c>
      <c r="U389" s="109" t="str">
        <f t="shared" si="25"/>
        <v>-</v>
      </c>
      <c r="V389" s="109" t="str">
        <f t="shared" si="25"/>
        <v>-</v>
      </c>
      <c r="W389" s="109" t="str">
        <f t="shared" si="25"/>
        <v>-</v>
      </c>
      <c r="X389" s="109" t="str">
        <f t="shared" si="25"/>
        <v>-</v>
      </c>
      <c r="Y389" s="109" t="str">
        <f t="shared" si="25"/>
        <v>-</v>
      </c>
    </row>
    <row r="390" spans="1:25" s="104" customFormat="1" ht="18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</row>
    <row r="391" spans="1:25" s="104" customFormat="1" ht="18" customHeight="1">
      <c r="A391" s="117" t="s">
        <v>308</v>
      </c>
      <c r="B391" s="118" t="s">
        <v>259</v>
      </c>
      <c r="C391" s="118" t="s">
        <v>260</v>
      </c>
      <c r="D391" s="118" t="s">
        <v>261</v>
      </c>
      <c r="E391" s="118" t="s">
        <v>262</v>
      </c>
      <c r="F391" s="118" t="s">
        <v>263</v>
      </c>
      <c r="G391" s="118" t="s">
        <v>264</v>
      </c>
      <c r="H391" s="118" t="s">
        <v>265</v>
      </c>
      <c r="I391" s="118" t="s">
        <v>266</v>
      </c>
      <c r="J391" s="118" t="s">
        <v>267</v>
      </c>
      <c r="K391" s="118" t="s">
        <v>268</v>
      </c>
      <c r="L391" s="118" t="s">
        <v>269</v>
      </c>
      <c r="M391" s="118" t="s">
        <v>270</v>
      </c>
      <c r="N391" s="118" t="s">
        <v>271</v>
      </c>
      <c r="O391" s="118" t="s">
        <v>272</v>
      </c>
      <c r="P391" s="118" t="s">
        <v>273</v>
      </c>
      <c r="Q391" s="118" t="s">
        <v>274</v>
      </c>
      <c r="R391" s="118" t="s">
        <v>275</v>
      </c>
      <c r="S391" s="118" t="s">
        <v>276</v>
      </c>
      <c r="T391" s="118" t="s">
        <v>277</v>
      </c>
      <c r="U391" s="118" t="s">
        <v>278</v>
      </c>
      <c r="V391" s="118" t="s">
        <v>279</v>
      </c>
      <c r="W391" s="118" t="s">
        <v>280</v>
      </c>
      <c r="X391" s="118" t="s">
        <v>281</v>
      </c>
      <c r="Y391" s="118" t="s">
        <v>282</v>
      </c>
    </row>
    <row r="392" spans="1:25" s="104" customFormat="1" ht="18" customHeight="1">
      <c r="A392" s="108" t="s">
        <v>168</v>
      </c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103"/>
      <c r="R392" s="103"/>
      <c r="S392" s="103"/>
      <c r="T392" s="103"/>
      <c r="U392" s="103"/>
      <c r="V392" s="103"/>
      <c r="W392" s="103"/>
      <c r="X392" s="103"/>
      <c r="Y392" s="103"/>
    </row>
    <row r="393" spans="1:25" s="104" customFormat="1" ht="18" customHeight="1">
      <c r="A393" s="108" t="s">
        <v>174</v>
      </c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</row>
    <row r="394" spans="1:25" s="104" customFormat="1" ht="18" customHeight="1">
      <c r="A394" s="108" t="s">
        <v>176</v>
      </c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</row>
    <row r="395" spans="1:25" s="104" customFormat="1" ht="18" customHeight="1">
      <c r="A395" s="108" t="s">
        <v>181</v>
      </c>
      <c r="B395" s="103"/>
      <c r="C395" s="103"/>
      <c r="D395" s="103"/>
      <c r="E395" s="103"/>
      <c r="F395" s="103"/>
      <c r="G395" s="103"/>
      <c r="H395" s="103"/>
      <c r="I395" s="103"/>
      <c r="J395" s="103"/>
      <c r="K395" s="103"/>
      <c r="L395" s="103"/>
      <c r="M395" s="103"/>
      <c r="N395" s="103"/>
      <c r="O395" s="103"/>
      <c r="P395" s="103"/>
      <c r="Q395" s="103"/>
      <c r="R395" s="103"/>
      <c r="S395" s="103"/>
      <c r="T395" s="103"/>
      <c r="U395" s="103"/>
      <c r="V395" s="103"/>
      <c r="W395" s="103"/>
      <c r="X395" s="103"/>
      <c r="Y395" s="103"/>
    </row>
    <row r="396" spans="1:25" s="104" customFormat="1" ht="18" customHeight="1">
      <c r="A396" s="108" t="s">
        <v>184</v>
      </c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3"/>
      <c r="N396" s="103"/>
      <c r="O396" s="103"/>
      <c r="P396" s="103"/>
      <c r="Q396" s="103"/>
      <c r="R396" s="103"/>
      <c r="S396" s="103"/>
      <c r="T396" s="103"/>
      <c r="U396" s="103"/>
      <c r="V396" s="103"/>
      <c r="W396" s="103"/>
      <c r="X396" s="103"/>
      <c r="Y396" s="103"/>
    </row>
    <row r="397" spans="1:25" s="104" customFormat="1" ht="18" customHeight="1">
      <c r="A397" s="108" t="s">
        <v>208</v>
      </c>
      <c r="B397" s="103"/>
      <c r="C397" s="103"/>
      <c r="D397" s="103"/>
      <c r="E397" s="103"/>
      <c r="F397" s="103"/>
      <c r="G397" s="103"/>
      <c r="H397" s="103"/>
      <c r="I397" s="103"/>
      <c r="J397" s="103"/>
      <c r="K397" s="103"/>
      <c r="L397" s="103"/>
      <c r="M397" s="103"/>
      <c r="N397" s="103"/>
      <c r="O397" s="103"/>
      <c r="P397" s="103"/>
      <c r="Q397" s="103"/>
      <c r="R397" s="103"/>
      <c r="S397" s="103"/>
      <c r="T397" s="103"/>
      <c r="U397" s="103"/>
      <c r="V397" s="103"/>
      <c r="W397" s="103"/>
      <c r="X397" s="103"/>
      <c r="Y397" s="103"/>
    </row>
    <row r="398" spans="1:25" s="104" customFormat="1" ht="18" customHeight="1">
      <c r="A398" s="108" t="s">
        <v>209</v>
      </c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3"/>
      <c r="N398" s="103"/>
      <c r="O398" s="103"/>
      <c r="P398" s="103"/>
      <c r="Q398" s="103"/>
      <c r="R398" s="103"/>
      <c r="S398" s="103"/>
      <c r="T398" s="103"/>
      <c r="U398" s="103"/>
      <c r="V398" s="103"/>
      <c r="W398" s="103"/>
      <c r="X398" s="103"/>
      <c r="Y398" s="103"/>
    </row>
    <row r="399" spans="1:25" s="104" customFormat="1" ht="18" customHeight="1">
      <c r="A399" s="108" t="s">
        <v>198</v>
      </c>
      <c r="B399" s="103"/>
      <c r="C399" s="103"/>
      <c r="D399" s="103"/>
      <c r="E399" s="103"/>
      <c r="F399" s="103"/>
      <c r="G399" s="103"/>
      <c r="H399" s="103"/>
      <c r="I399" s="103"/>
      <c r="J399" s="103"/>
      <c r="K399" s="103"/>
      <c r="L399" s="103"/>
      <c r="M399" s="103"/>
      <c r="N399" s="103"/>
      <c r="O399" s="103"/>
      <c r="P399" s="103"/>
      <c r="Q399" s="103"/>
      <c r="R399" s="103"/>
      <c r="S399" s="103"/>
      <c r="T399" s="103"/>
      <c r="U399" s="103"/>
      <c r="V399" s="103"/>
      <c r="W399" s="103"/>
      <c r="X399" s="103"/>
      <c r="Y399" s="103"/>
    </row>
    <row r="400" spans="1:25" s="104" customFormat="1" ht="18" customHeight="1">
      <c r="A400" s="108" t="s">
        <v>200</v>
      </c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3"/>
      <c r="N400" s="103"/>
      <c r="O400" s="103"/>
      <c r="P400" s="103"/>
      <c r="Q400" s="103"/>
      <c r="R400" s="103"/>
      <c r="S400" s="103"/>
      <c r="T400" s="103"/>
      <c r="U400" s="103"/>
      <c r="V400" s="103"/>
      <c r="W400" s="103"/>
      <c r="X400" s="103"/>
      <c r="Y400" s="103"/>
    </row>
    <row r="401" spans="1:27" s="104" customFormat="1" ht="18" customHeight="1">
      <c r="A401" s="108" t="s">
        <v>201</v>
      </c>
      <c r="B401" s="103"/>
      <c r="C401" s="103"/>
      <c r="D401" s="103"/>
      <c r="E401" s="103"/>
      <c r="F401" s="103"/>
      <c r="G401" s="103"/>
      <c r="H401" s="103"/>
      <c r="I401" s="103"/>
      <c r="J401" s="103"/>
      <c r="K401" s="103"/>
      <c r="L401" s="103"/>
      <c r="M401" s="103"/>
      <c r="N401" s="103"/>
      <c r="O401" s="103"/>
      <c r="P401" s="103"/>
      <c r="Q401" s="103"/>
      <c r="R401" s="103"/>
      <c r="S401" s="103"/>
      <c r="T401" s="103"/>
      <c r="U401" s="103"/>
      <c r="V401" s="103"/>
      <c r="W401" s="103"/>
      <c r="X401" s="103"/>
      <c r="Y401" s="103"/>
    </row>
    <row r="402" spans="1:27" s="104" customFormat="1" ht="18" customHeight="1">
      <c r="A402" s="108" t="s">
        <v>202</v>
      </c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3"/>
      <c r="N402" s="103"/>
      <c r="O402" s="103"/>
      <c r="P402" s="103"/>
      <c r="Q402" s="103"/>
      <c r="R402" s="103"/>
      <c r="S402" s="103"/>
      <c r="T402" s="103"/>
      <c r="U402" s="103"/>
      <c r="V402" s="103"/>
      <c r="W402" s="103"/>
      <c r="X402" s="103"/>
      <c r="Y402" s="103"/>
    </row>
    <row r="403" spans="1:27" s="104" customFormat="1" ht="18" customHeight="1">
      <c r="A403" s="108" t="s">
        <v>203</v>
      </c>
      <c r="B403" s="103"/>
      <c r="C403" s="103"/>
      <c r="D403" s="103"/>
      <c r="E403" s="103"/>
      <c r="F403" s="103"/>
      <c r="G403" s="103"/>
      <c r="H403" s="103"/>
      <c r="I403" s="103"/>
      <c r="J403" s="103"/>
      <c r="K403" s="103"/>
      <c r="L403" s="103"/>
      <c r="M403" s="103"/>
      <c r="N403" s="103"/>
      <c r="O403" s="103"/>
      <c r="P403" s="103"/>
      <c r="Q403" s="103"/>
      <c r="R403" s="103"/>
      <c r="S403" s="103"/>
      <c r="T403" s="103"/>
      <c r="U403" s="103"/>
      <c r="V403" s="103"/>
      <c r="W403" s="103"/>
      <c r="X403" s="103"/>
      <c r="Y403" s="103"/>
    </row>
    <row r="404" spans="1:27" s="104" customFormat="1" ht="18" customHeight="1">
      <c r="A404" s="110" t="s">
        <v>204</v>
      </c>
      <c r="B404" s="109" t="str">
        <f>IF(COUNTA(B392:B403)=0,"-",COUNTA(B392:B403)/12)</f>
        <v>-</v>
      </c>
      <c r="C404" s="109" t="str">
        <f t="shared" ref="C404:Y404" si="26">IF(COUNTA(C392:C403)=0,"-",COUNTA(C392:C403)/12)</f>
        <v>-</v>
      </c>
      <c r="D404" s="109" t="str">
        <f t="shared" si="26"/>
        <v>-</v>
      </c>
      <c r="E404" s="109" t="str">
        <f t="shared" si="26"/>
        <v>-</v>
      </c>
      <c r="F404" s="109" t="str">
        <f t="shared" si="26"/>
        <v>-</v>
      </c>
      <c r="G404" s="109" t="str">
        <f t="shared" si="26"/>
        <v>-</v>
      </c>
      <c r="H404" s="109" t="str">
        <f t="shared" si="26"/>
        <v>-</v>
      </c>
      <c r="I404" s="109" t="str">
        <f t="shared" si="26"/>
        <v>-</v>
      </c>
      <c r="J404" s="109" t="str">
        <f t="shared" si="26"/>
        <v>-</v>
      </c>
      <c r="K404" s="109" t="str">
        <f t="shared" si="26"/>
        <v>-</v>
      </c>
      <c r="L404" s="109" t="str">
        <f t="shared" si="26"/>
        <v>-</v>
      </c>
      <c r="M404" s="109" t="str">
        <f t="shared" si="26"/>
        <v>-</v>
      </c>
      <c r="N404" s="109" t="str">
        <f t="shared" si="26"/>
        <v>-</v>
      </c>
      <c r="O404" s="109" t="str">
        <f t="shared" si="26"/>
        <v>-</v>
      </c>
      <c r="P404" s="109" t="str">
        <f t="shared" si="26"/>
        <v>-</v>
      </c>
      <c r="Q404" s="109" t="str">
        <f t="shared" si="26"/>
        <v>-</v>
      </c>
      <c r="R404" s="109" t="str">
        <f t="shared" si="26"/>
        <v>-</v>
      </c>
      <c r="S404" s="109" t="str">
        <f t="shared" si="26"/>
        <v>-</v>
      </c>
      <c r="T404" s="109" t="str">
        <f t="shared" si="26"/>
        <v>-</v>
      </c>
      <c r="U404" s="109" t="str">
        <f t="shared" si="26"/>
        <v>-</v>
      </c>
      <c r="V404" s="109" t="str">
        <f t="shared" si="26"/>
        <v>-</v>
      </c>
      <c r="W404" s="109" t="str">
        <f t="shared" si="26"/>
        <v>-</v>
      </c>
      <c r="X404" s="109" t="str">
        <f t="shared" si="26"/>
        <v>-</v>
      </c>
      <c r="Y404" s="109" t="str">
        <f t="shared" si="26"/>
        <v>-</v>
      </c>
    </row>
    <row r="405" spans="1:27" s="104" customFormat="1" ht="18" customHeight="1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</row>
    <row r="406" spans="1:27" s="104" customFormat="1" ht="18" customHeight="1">
      <c r="A406" s="117" t="s">
        <v>309</v>
      </c>
      <c r="B406" s="118" t="s">
        <v>259</v>
      </c>
      <c r="C406" s="118" t="s">
        <v>260</v>
      </c>
      <c r="D406" s="118" t="s">
        <v>261</v>
      </c>
      <c r="E406" s="118" t="s">
        <v>262</v>
      </c>
      <c r="F406" s="118" t="s">
        <v>263</v>
      </c>
      <c r="G406" s="118" t="s">
        <v>264</v>
      </c>
      <c r="H406" s="118" t="s">
        <v>265</v>
      </c>
      <c r="I406" s="118" t="s">
        <v>266</v>
      </c>
      <c r="J406" s="118" t="s">
        <v>267</v>
      </c>
      <c r="K406" s="118" t="s">
        <v>268</v>
      </c>
      <c r="L406" s="118" t="s">
        <v>269</v>
      </c>
      <c r="M406" s="118" t="s">
        <v>270</v>
      </c>
      <c r="N406" s="118" t="s">
        <v>271</v>
      </c>
      <c r="O406" s="118" t="s">
        <v>272</v>
      </c>
      <c r="P406" s="118" t="s">
        <v>273</v>
      </c>
      <c r="Q406" s="118" t="s">
        <v>274</v>
      </c>
      <c r="R406" s="118" t="s">
        <v>275</v>
      </c>
      <c r="S406" s="118" t="s">
        <v>276</v>
      </c>
      <c r="T406" s="118" t="s">
        <v>277</v>
      </c>
      <c r="U406" s="118" t="s">
        <v>278</v>
      </c>
      <c r="V406" s="118" t="s">
        <v>279</v>
      </c>
      <c r="W406" s="118" t="s">
        <v>280</v>
      </c>
      <c r="X406" s="118" t="s">
        <v>281</v>
      </c>
      <c r="Y406" s="118" t="s">
        <v>282</v>
      </c>
    </row>
    <row r="407" spans="1:27" s="104" customFormat="1" ht="18" customHeight="1">
      <c r="A407" s="108" t="s">
        <v>168</v>
      </c>
      <c r="B407" s="103"/>
      <c r="C407" s="103"/>
      <c r="D407" s="103"/>
      <c r="E407" s="103"/>
      <c r="F407" s="103"/>
      <c r="G407" s="103"/>
      <c r="H407" s="103"/>
      <c r="I407" s="103"/>
      <c r="J407" s="103"/>
      <c r="K407" s="103"/>
      <c r="L407" s="103"/>
      <c r="M407" s="103"/>
      <c r="N407" s="103"/>
      <c r="O407" s="103"/>
      <c r="P407" s="103"/>
      <c r="Q407" s="103"/>
      <c r="R407" s="103"/>
      <c r="S407" s="103"/>
      <c r="T407" s="103"/>
      <c r="U407" s="103"/>
      <c r="V407" s="103"/>
      <c r="W407" s="103"/>
      <c r="X407" s="103"/>
      <c r="Y407" s="103"/>
    </row>
    <row r="408" spans="1:27" s="104" customFormat="1" ht="18" customHeight="1">
      <c r="A408" s="108" t="s">
        <v>174</v>
      </c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3"/>
      <c r="O408" s="103"/>
      <c r="P408" s="103"/>
      <c r="Q408" s="103"/>
      <c r="R408" s="103"/>
      <c r="S408" s="103"/>
      <c r="T408" s="103"/>
      <c r="U408" s="103"/>
      <c r="V408" s="103"/>
      <c r="W408" s="103"/>
      <c r="X408" s="103"/>
      <c r="Y408" s="103"/>
    </row>
    <row r="409" spans="1:27" s="104" customFormat="1" ht="18" customHeight="1">
      <c r="A409" s="108" t="s">
        <v>176</v>
      </c>
      <c r="B409" s="103"/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</row>
    <row r="410" spans="1:27" s="104" customFormat="1" ht="18" customHeight="1">
      <c r="A410" s="108" t="s">
        <v>181</v>
      </c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  <c r="AA410" s="116" t="s">
        <v>250</v>
      </c>
    </row>
    <row r="411" spans="1:27" s="104" customFormat="1" ht="18" customHeight="1">
      <c r="A411" s="108" t="s">
        <v>184</v>
      </c>
      <c r="B411" s="103"/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  <c r="AA411" s="271">
        <f>COUNTIF($B419:$Y419,"-")</f>
        <v>24</v>
      </c>
    </row>
    <row r="412" spans="1:27" s="104" customFormat="1" ht="18" customHeight="1">
      <c r="A412" s="108" t="s">
        <v>208</v>
      </c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/>
      <c r="N412" s="103"/>
      <c r="O412" s="103"/>
      <c r="P412" s="103"/>
      <c r="Q412" s="103"/>
      <c r="R412" s="103"/>
      <c r="S412" s="103"/>
      <c r="T412" s="103"/>
      <c r="U412" s="103"/>
      <c r="V412" s="103"/>
      <c r="W412" s="103"/>
      <c r="X412" s="103"/>
      <c r="Y412" s="103"/>
      <c r="AA412" s="271"/>
    </row>
    <row r="413" spans="1:27" s="104" customFormat="1" ht="18" customHeight="1">
      <c r="A413" s="108" t="s">
        <v>209</v>
      </c>
      <c r="B413" s="103"/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</row>
    <row r="414" spans="1:27" s="104" customFormat="1" ht="18" customHeight="1">
      <c r="A414" s="108" t="s">
        <v>198</v>
      </c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</row>
    <row r="415" spans="1:27" s="104" customFormat="1" ht="18" customHeight="1">
      <c r="A415" s="108" t="s">
        <v>200</v>
      </c>
      <c r="B415" s="103"/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3"/>
      <c r="N415" s="103"/>
      <c r="O415" s="103"/>
      <c r="P415" s="103"/>
      <c r="Q415" s="103"/>
      <c r="R415" s="103"/>
      <c r="S415" s="103"/>
      <c r="T415" s="103"/>
      <c r="U415" s="103"/>
      <c r="V415" s="103"/>
      <c r="W415" s="103"/>
      <c r="X415" s="103"/>
      <c r="Y415" s="103"/>
    </row>
    <row r="416" spans="1:27" s="104" customFormat="1" ht="18" customHeight="1">
      <c r="A416" s="108" t="s">
        <v>201</v>
      </c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3"/>
      <c r="O416" s="103"/>
      <c r="P416" s="103"/>
      <c r="Q416" s="103"/>
      <c r="R416" s="103"/>
      <c r="S416" s="103"/>
      <c r="T416" s="103"/>
      <c r="U416" s="103"/>
      <c r="V416" s="103"/>
      <c r="W416" s="103"/>
      <c r="X416" s="103"/>
      <c r="Y416" s="103"/>
    </row>
    <row r="417" spans="1:27" s="104" customFormat="1" ht="18" customHeight="1">
      <c r="A417" s="108" t="s">
        <v>202</v>
      </c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  <c r="R417" s="103"/>
      <c r="S417" s="103"/>
      <c r="T417" s="103"/>
      <c r="U417" s="103"/>
      <c r="V417" s="103"/>
      <c r="W417" s="103"/>
      <c r="X417" s="103"/>
      <c r="Y417" s="103"/>
    </row>
    <row r="418" spans="1:27" s="104" customFormat="1" ht="18" customHeight="1">
      <c r="A418" s="108" t="s">
        <v>203</v>
      </c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  <c r="R418" s="103"/>
      <c r="S418" s="103"/>
      <c r="T418" s="103"/>
      <c r="U418" s="103"/>
      <c r="V418" s="103"/>
      <c r="W418" s="103"/>
      <c r="X418" s="103"/>
      <c r="Y418" s="103"/>
    </row>
    <row r="419" spans="1:27" s="104" customFormat="1" ht="18" customHeight="1">
      <c r="A419" s="110" t="s">
        <v>204</v>
      </c>
      <c r="B419" s="109" t="str">
        <f>IF(COUNTA(B407:B418)=0,"-",COUNTA(B407:B418)/12)</f>
        <v>-</v>
      </c>
      <c r="C419" s="109" t="str">
        <f t="shared" ref="C419:Y419" si="27">IF(COUNTA(C407:C418)=0,"-",COUNTA(C407:C418)/12)</f>
        <v>-</v>
      </c>
      <c r="D419" s="109" t="str">
        <f t="shared" si="27"/>
        <v>-</v>
      </c>
      <c r="E419" s="109" t="str">
        <f t="shared" si="27"/>
        <v>-</v>
      </c>
      <c r="F419" s="109" t="str">
        <f t="shared" si="27"/>
        <v>-</v>
      </c>
      <c r="G419" s="109" t="str">
        <f t="shared" si="27"/>
        <v>-</v>
      </c>
      <c r="H419" s="109" t="str">
        <f t="shared" si="27"/>
        <v>-</v>
      </c>
      <c r="I419" s="109" t="str">
        <f t="shared" si="27"/>
        <v>-</v>
      </c>
      <c r="J419" s="109" t="str">
        <f t="shared" si="27"/>
        <v>-</v>
      </c>
      <c r="K419" s="109" t="str">
        <f t="shared" si="27"/>
        <v>-</v>
      </c>
      <c r="L419" s="109" t="str">
        <f t="shared" si="27"/>
        <v>-</v>
      </c>
      <c r="M419" s="109" t="str">
        <f t="shared" si="27"/>
        <v>-</v>
      </c>
      <c r="N419" s="109" t="str">
        <f t="shared" si="27"/>
        <v>-</v>
      </c>
      <c r="O419" s="109" t="str">
        <f t="shared" si="27"/>
        <v>-</v>
      </c>
      <c r="P419" s="109" t="str">
        <f t="shared" si="27"/>
        <v>-</v>
      </c>
      <c r="Q419" s="109" t="str">
        <f t="shared" si="27"/>
        <v>-</v>
      </c>
      <c r="R419" s="109" t="str">
        <f t="shared" si="27"/>
        <v>-</v>
      </c>
      <c r="S419" s="109" t="str">
        <f t="shared" si="27"/>
        <v>-</v>
      </c>
      <c r="T419" s="109" t="str">
        <f t="shared" si="27"/>
        <v>-</v>
      </c>
      <c r="U419" s="109" t="str">
        <f t="shared" si="27"/>
        <v>-</v>
      </c>
      <c r="V419" s="109" t="str">
        <f t="shared" si="27"/>
        <v>-</v>
      </c>
      <c r="W419" s="109" t="str">
        <f t="shared" si="27"/>
        <v>-</v>
      </c>
      <c r="X419" s="109" t="str">
        <f t="shared" si="27"/>
        <v>-</v>
      </c>
      <c r="Y419" s="109" t="str">
        <f t="shared" si="27"/>
        <v>-</v>
      </c>
    </row>
    <row r="421" spans="1:27" s="104" customFormat="1" ht="18" customHeight="1">
      <c r="A421" s="127">
        <v>44743</v>
      </c>
      <c r="B421" s="118" t="s">
        <v>259</v>
      </c>
      <c r="C421" s="118" t="s">
        <v>260</v>
      </c>
      <c r="D421" s="118" t="s">
        <v>261</v>
      </c>
      <c r="E421" s="118" t="s">
        <v>262</v>
      </c>
      <c r="F421" s="118" t="s">
        <v>263</v>
      </c>
      <c r="G421" s="118" t="s">
        <v>264</v>
      </c>
      <c r="H421" s="118" t="s">
        <v>265</v>
      </c>
      <c r="I421" s="118" t="s">
        <v>266</v>
      </c>
      <c r="J421" s="118" t="s">
        <v>267</v>
      </c>
      <c r="K421" s="118" t="s">
        <v>268</v>
      </c>
      <c r="L421" s="118" t="s">
        <v>269</v>
      </c>
      <c r="M421" s="118" t="s">
        <v>270</v>
      </c>
      <c r="N421" s="118" t="s">
        <v>271</v>
      </c>
      <c r="O421" s="118" t="s">
        <v>272</v>
      </c>
      <c r="P421" s="118" t="s">
        <v>273</v>
      </c>
      <c r="Q421" s="118" t="s">
        <v>274</v>
      </c>
      <c r="R421" s="118" t="s">
        <v>275</v>
      </c>
      <c r="S421" s="118" t="s">
        <v>276</v>
      </c>
      <c r="T421" s="118" t="s">
        <v>277</v>
      </c>
      <c r="U421" s="118" t="s">
        <v>278</v>
      </c>
      <c r="V421" s="118" t="s">
        <v>279</v>
      </c>
      <c r="W421" s="118" t="s">
        <v>280</v>
      </c>
      <c r="X421" s="118" t="s">
        <v>281</v>
      </c>
      <c r="Y421" s="118" t="s">
        <v>282</v>
      </c>
    </row>
    <row r="422" spans="1:27" s="104" customFormat="1" ht="18" customHeight="1">
      <c r="A422" s="108" t="s">
        <v>168</v>
      </c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103"/>
      <c r="R422" s="103"/>
      <c r="S422" s="103"/>
      <c r="T422" s="103"/>
      <c r="U422" s="103"/>
      <c r="V422" s="103"/>
      <c r="W422" s="103"/>
      <c r="X422" s="103"/>
      <c r="Y422" s="103"/>
    </row>
    <row r="423" spans="1:27" s="104" customFormat="1" ht="18" customHeight="1">
      <c r="A423" s="108" t="s">
        <v>174</v>
      </c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103"/>
      <c r="R423" s="103"/>
      <c r="S423" s="103"/>
      <c r="T423" s="103"/>
      <c r="U423" s="103"/>
      <c r="V423" s="103"/>
      <c r="W423" s="103"/>
      <c r="X423" s="103"/>
      <c r="Y423" s="103"/>
    </row>
    <row r="424" spans="1:27" s="104" customFormat="1" ht="18" customHeight="1">
      <c r="A424" s="108" t="s">
        <v>176</v>
      </c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103"/>
      <c r="S424" s="103"/>
      <c r="T424" s="103"/>
      <c r="U424" s="103"/>
      <c r="V424" s="103"/>
      <c r="W424" s="103"/>
      <c r="X424" s="103"/>
      <c r="Y424" s="103"/>
    </row>
    <row r="425" spans="1:27" s="104" customFormat="1" ht="18" customHeight="1">
      <c r="A425" s="108" t="s">
        <v>181</v>
      </c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3"/>
      <c r="N425" s="103"/>
      <c r="O425" s="103"/>
      <c r="P425" s="103"/>
      <c r="Q425" s="103"/>
      <c r="R425" s="103"/>
      <c r="S425" s="103"/>
      <c r="T425" s="103"/>
      <c r="U425" s="103"/>
      <c r="V425" s="103"/>
      <c r="W425" s="103"/>
      <c r="X425" s="103"/>
      <c r="Y425" s="103"/>
      <c r="AA425" s="116" t="s">
        <v>250</v>
      </c>
    </row>
    <row r="426" spans="1:27" s="104" customFormat="1" ht="18" customHeight="1">
      <c r="A426" s="108" t="s">
        <v>184</v>
      </c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/>
      <c r="N426" s="103"/>
      <c r="O426" s="103"/>
      <c r="P426" s="103"/>
      <c r="Q426" s="103"/>
      <c r="R426" s="103"/>
      <c r="S426" s="103"/>
      <c r="T426" s="103"/>
      <c r="U426" s="103"/>
      <c r="V426" s="103"/>
      <c r="W426" s="103"/>
      <c r="X426" s="103"/>
      <c r="Y426" s="103"/>
      <c r="AA426" s="271">
        <f>COUNTIF($B434:$Y434,"-")</f>
        <v>24</v>
      </c>
    </row>
    <row r="427" spans="1:27" s="104" customFormat="1" ht="18" customHeight="1">
      <c r="A427" s="108" t="s">
        <v>208</v>
      </c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3"/>
      <c r="N427" s="103"/>
      <c r="O427" s="103"/>
      <c r="P427" s="103"/>
      <c r="Q427" s="103"/>
      <c r="R427" s="103"/>
      <c r="S427" s="103"/>
      <c r="T427" s="103"/>
      <c r="U427" s="103"/>
      <c r="V427" s="103"/>
      <c r="W427" s="103"/>
      <c r="X427" s="103"/>
      <c r="Y427" s="103"/>
      <c r="AA427" s="271"/>
    </row>
    <row r="428" spans="1:27" s="104" customFormat="1" ht="18" customHeight="1">
      <c r="A428" s="108" t="s">
        <v>209</v>
      </c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3"/>
      <c r="O428" s="103"/>
      <c r="P428" s="103"/>
      <c r="Q428" s="103"/>
      <c r="R428" s="103"/>
      <c r="S428" s="103"/>
      <c r="T428" s="103"/>
      <c r="U428" s="103"/>
      <c r="V428" s="103"/>
      <c r="W428" s="103"/>
      <c r="X428" s="103"/>
      <c r="Y428" s="103"/>
    </row>
    <row r="429" spans="1:27" s="104" customFormat="1" ht="18" customHeight="1">
      <c r="A429" s="108" t="s">
        <v>198</v>
      </c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3"/>
      <c r="N429" s="103"/>
      <c r="O429" s="103"/>
      <c r="P429" s="103"/>
      <c r="Q429" s="103"/>
      <c r="R429" s="103"/>
      <c r="S429" s="103"/>
      <c r="T429" s="103"/>
      <c r="U429" s="103"/>
      <c r="V429" s="103"/>
      <c r="W429" s="103"/>
      <c r="X429" s="103"/>
      <c r="Y429" s="103"/>
    </row>
    <row r="430" spans="1:27" s="104" customFormat="1" ht="18" customHeight="1">
      <c r="A430" s="108" t="s">
        <v>200</v>
      </c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3"/>
      <c r="O430" s="103"/>
      <c r="P430" s="103"/>
      <c r="Q430" s="103"/>
      <c r="R430" s="103"/>
      <c r="S430" s="103"/>
      <c r="T430" s="103"/>
      <c r="U430" s="103"/>
      <c r="V430" s="103"/>
      <c r="W430" s="103"/>
      <c r="X430" s="103"/>
      <c r="Y430" s="103"/>
    </row>
    <row r="431" spans="1:27" s="104" customFormat="1" ht="18" customHeight="1">
      <c r="A431" s="108" t="s">
        <v>201</v>
      </c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3"/>
      <c r="N431" s="103"/>
      <c r="O431" s="103"/>
      <c r="P431" s="103"/>
      <c r="Q431" s="103"/>
      <c r="R431" s="103"/>
      <c r="S431" s="103"/>
      <c r="T431" s="103"/>
      <c r="U431" s="103"/>
      <c r="V431" s="103"/>
      <c r="W431" s="103"/>
      <c r="X431" s="103"/>
      <c r="Y431" s="103"/>
    </row>
    <row r="432" spans="1:27" s="104" customFormat="1" ht="18" customHeight="1">
      <c r="A432" s="108" t="s">
        <v>202</v>
      </c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3"/>
      <c r="O432" s="103"/>
      <c r="P432" s="103"/>
      <c r="Q432" s="103"/>
      <c r="R432" s="103"/>
      <c r="S432" s="103"/>
      <c r="T432" s="103"/>
      <c r="U432" s="103"/>
      <c r="V432" s="103"/>
      <c r="W432" s="103"/>
      <c r="X432" s="103"/>
      <c r="Y432" s="103"/>
    </row>
    <row r="433" spans="1:27" s="104" customFormat="1" ht="18" customHeight="1">
      <c r="A433" s="108" t="s">
        <v>203</v>
      </c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</row>
    <row r="434" spans="1:27" s="104" customFormat="1" ht="18" customHeight="1">
      <c r="A434" s="110" t="s">
        <v>204</v>
      </c>
      <c r="B434" s="109" t="str">
        <f>IF(COUNTA(B422:B433)=0,"-",COUNTA(B422:B433)/12)</f>
        <v>-</v>
      </c>
      <c r="C434" s="109" t="str">
        <f t="shared" ref="C434:Y434" si="28">IF(COUNTA(C422:C433)=0,"-",COUNTA(C422:C433)/12)</f>
        <v>-</v>
      </c>
      <c r="D434" s="109" t="str">
        <f t="shared" si="28"/>
        <v>-</v>
      </c>
      <c r="E434" s="109" t="str">
        <f t="shared" si="28"/>
        <v>-</v>
      </c>
      <c r="F434" s="109" t="str">
        <f t="shared" si="28"/>
        <v>-</v>
      </c>
      <c r="G434" s="109" t="str">
        <f t="shared" si="28"/>
        <v>-</v>
      </c>
      <c r="H434" s="109" t="str">
        <f t="shared" si="28"/>
        <v>-</v>
      </c>
      <c r="I434" s="109" t="str">
        <f t="shared" si="28"/>
        <v>-</v>
      </c>
      <c r="J434" s="109" t="str">
        <f t="shared" si="28"/>
        <v>-</v>
      </c>
      <c r="K434" s="109" t="str">
        <f t="shared" si="28"/>
        <v>-</v>
      </c>
      <c r="L434" s="109" t="str">
        <f t="shared" si="28"/>
        <v>-</v>
      </c>
      <c r="M434" s="109" t="str">
        <f t="shared" si="28"/>
        <v>-</v>
      </c>
      <c r="N434" s="109" t="str">
        <f t="shared" si="28"/>
        <v>-</v>
      </c>
      <c r="O434" s="109" t="str">
        <f t="shared" si="28"/>
        <v>-</v>
      </c>
      <c r="P434" s="109" t="str">
        <f t="shared" si="28"/>
        <v>-</v>
      </c>
      <c r="Q434" s="109" t="str">
        <f t="shared" si="28"/>
        <v>-</v>
      </c>
      <c r="R434" s="109" t="str">
        <f t="shared" si="28"/>
        <v>-</v>
      </c>
      <c r="S434" s="109" t="str">
        <f t="shared" si="28"/>
        <v>-</v>
      </c>
      <c r="T434" s="109" t="str">
        <f t="shared" si="28"/>
        <v>-</v>
      </c>
      <c r="U434" s="109" t="str">
        <f t="shared" si="28"/>
        <v>-</v>
      </c>
      <c r="V434" s="109" t="str">
        <f t="shared" si="28"/>
        <v>-</v>
      </c>
      <c r="W434" s="109" t="str">
        <f t="shared" si="28"/>
        <v>-</v>
      </c>
      <c r="X434" s="109" t="str">
        <f t="shared" si="28"/>
        <v>-</v>
      </c>
      <c r="Y434" s="109" t="str">
        <f t="shared" si="28"/>
        <v>-</v>
      </c>
    </row>
    <row r="436" spans="1:27" s="104" customFormat="1" ht="18" customHeight="1">
      <c r="A436" s="127">
        <f>A421+1</f>
        <v>44744</v>
      </c>
      <c r="B436" s="118" t="s">
        <v>259</v>
      </c>
      <c r="C436" s="118" t="s">
        <v>260</v>
      </c>
      <c r="D436" s="118" t="s">
        <v>261</v>
      </c>
      <c r="E436" s="118" t="s">
        <v>262</v>
      </c>
      <c r="F436" s="118" t="s">
        <v>263</v>
      </c>
      <c r="G436" s="118" t="s">
        <v>264</v>
      </c>
      <c r="H436" s="118" t="s">
        <v>265</v>
      </c>
      <c r="I436" s="118" t="s">
        <v>266</v>
      </c>
      <c r="J436" s="118" t="s">
        <v>267</v>
      </c>
      <c r="K436" s="118" t="s">
        <v>268</v>
      </c>
      <c r="L436" s="118" t="s">
        <v>269</v>
      </c>
      <c r="M436" s="118" t="s">
        <v>270</v>
      </c>
      <c r="N436" s="118" t="s">
        <v>271</v>
      </c>
      <c r="O436" s="118" t="s">
        <v>272</v>
      </c>
      <c r="P436" s="118" t="s">
        <v>273</v>
      </c>
      <c r="Q436" s="118" t="s">
        <v>274</v>
      </c>
      <c r="R436" s="118" t="s">
        <v>275</v>
      </c>
      <c r="S436" s="118" t="s">
        <v>276</v>
      </c>
      <c r="T436" s="118" t="s">
        <v>277</v>
      </c>
      <c r="U436" s="118" t="s">
        <v>278</v>
      </c>
      <c r="V436" s="118" t="s">
        <v>279</v>
      </c>
      <c r="W436" s="118" t="s">
        <v>280</v>
      </c>
      <c r="X436" s="118" t="s">
        <v>281</v>
      </c>
      <c r="Y436" s="118" t="s">
        <v>282</v>
      </c>
    </row>
    <row r="437" spans="1:27" s="104" customFormat="1" ht="18" customHeight="1">
      <c r="A437" s="108" t="s">
        <v>168</v>
      </c>
      <c r="B437" s="103"/>
      <c r="C437" s="103"/>
      <c r="D437" s="103"/>
      <c r="E437" s="103"/>
      <c r="F437" s="103"/>
      <c r="G437" s="103"/>
      <c r="H437" s="103"/>
      <c r="I437" s="103"/>
      <c r="J437" s="103"/>
      <c r="K437" s="103"/>
      <c r="L437" s="103"/>
      <c r="M437" s="103"/>
      <c r="N437" s="103"/>
      <c r="O437" s="103"/>
      <c r="P437" s="103"/>
      <c r="Q437" s="103"/>
      <c r="R437" s="103"/>
      <c r="S437" s="103"/>
      <c r="T437" s="103"/>
      <c r="U437" s="103"/>
      <c r="V437" s="103"/>
      <c r="W437" s="103"/>
      <c r="X437" s="103"/>
      <c r="Y437" s="103"/>
    </row>
    <row r="438" spans="1:27" s="104" customFormat="1" ht="18" customHeight="1">
      <c r="A438" s="108" t="s">
        <v>174</v>
      </c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  <c r="R438" s="103"/>
      <c r="S438" s="103"/>
      <c r="T438" s="103"/>
      <c r="U438" s="103"/>
      <c r="V438" s="103"/>
      <c r="W438" s="103"/>
      <c r="X438" s="103"/>
      <c r="Y438" s="103"/>
    </row>
    <row r="439" spans="1:27" s="104" customFormat="1" ht="18" customHeight="1">
      <c r="A439" s="108" t="s">
        <v>176</v>
      </c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  <c r="R439" s="103"/>
      <c r="S439" s="103"/>
      <c r="T439" s="103"/>
      <c r="U439" s="103"/>
      <c r="V439" s="103"/>
      <c r="W439" s="103"/>
      <c r="X439" s="103"/>
      <c r="Y439" s="103"/>
    </row>
    <row r="440" spans="1:27" s="104" customFormat="1" ht="18" customHeight="1">
      <c r="A440" s="108" t="s">
        <v>181</v>
      </c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  <c r="R440" s="103"/>
      <c r="S440" s="103"/>
      <c r="T440" s="103"/>
      <c r="U440" s="103"/>
      <c r="V440" s="103"/>
      <c r="W440" s="103"/>
      <c r="X440" s="103"/>
      <c r="Y440" s="103"/>
      <c r="AA440" s="116" t="s">
        <v>250</v>
      </c>
    </row>
    <row r="441" spans="1:27" s="104" customFormat="1" ht="18" customHeight="1">
      <c r="A441" s="108" t="s">
        <v>184</v>
      </c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  <c r="R441" s="103"/>
      <c r="S441" s="103"/>
      <c r="T441" s="103"/>
      <c r="U441" s="103"/>
      <c r="V441" s="103"/>
      <c r="W441" s="103"/>
      <c r="X441" s="103"/>
      <c r="Y441" s="103"/>
      <c r="AA441" s="271">
        <f>COUNTIF($B449:$Y449,"-")</f>
        <v>24</v>
      </c>
    </row>
    <row r="442" spans="1:27" s="104" customFormat="1" ht="18" customHeight="1">
      <c r="A442" s="108" t="s">
        <v>208</v>
      </c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  <c r="R442" s="103"/>
      <c r="S442" s="103"/>
      <c r="T442" s="103"/>
      <c r="U442" s="103"/>
      <c r="V442" s="103"/>
      <c r="W442" s="103"/>
      <c r="X442" s="103"/>
      <c r="Y442" s="103"/>
      <c r="AA442" s="271"/>
    </row>
    <row r="443" spans="1:27" s="104" customFormat="1" ht="18" customHeight="1">
      <c r="A443" s="108" t="s">
        <v>209</v>
      </c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  <c r="R443" s="103"/>
      <c r="S443" s="103"/>
      <c r="T443" s="103"/>
      <c r="U443" s="103"/>
      <c r="V443" s="103"/>
      <c r="W443" s="103"/>
      <c r="X443" s="103"/>
      <c r="Y443" s="103"/>
    </row>
    <row r="444" spans="1:27" s="104" customFormat="1" ht="18" customHeight="1">
      <c r="A444" s="108" t="s">
        <v>198</v>
      </c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  <c r="R444" s="103"/>
      <c r="S444" s="103"/>
      <c r="T444" s="103"/>
      <c r="U444" s="103"/>
      <c r="V444" s="103"/>
      <c r="W444" s="103"/>
      <c r="X444" s="103"/>
      <c r="Y444" s="103"/>
    </row>
    <row r="445" spans="1:27" s="104" customFormat="1" ht="18" customHeight="1">
      <c r="A445" s="108" t="s">
        <v>200</v>
      </c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  <c r="R445" s="103"/>
      <c r="S445" s="103"/>
      <c r="T445" s="103"/>
      <c r="U445" s="103"/>
      <c r="V445" s="103"/>
      <c r="W445" s="103"/>
      <c r="X445" s="103"/>
      <c r="Y445" s="103"/>
    </row>
    <row r="446" spans="1:27" s="104" customFormat="1" ht="18" customHeight="1">
      <c r="A446" s="108" t="s">
        <v>201</v>
      </c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  <c r="R446" s="103"/>
      <c r="S446" s="103"/>
      <c r="T446" s="103"/>
      <c r="U446" s="103"/>
      <c r="V446" s="103"/>
      <c r="W446" s="103"/>
      <c r="X446" s="103"/>
      <c r="Y446" s="103"/>
    </row>
    <row r="447" spans="1:27" s="104" customFormat="1" ht="18" customHeight="1">
      <c r="A447" s="108" t="s">
        <v>202</v>
      </c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  <c r="R447" s="103"/>
      <c r="S447" s="103"/>
      <c r="T447" s="103"/>
      <c r="U447" s="103"/>
      <c r="V447" s="103"/>
      <c r="W447" s="103"/>
      <c r="X447" s="103"/>
      <c r="Y447" s="103"/>
    </row>
    <row r="448" spans="1:27" s="104" customFormat="1" ht="18" customHeight="1">
      <c r="A448" s="108" t="s">
        <v>203</v>
      </c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</row>
    <row r="449" spans="1:27" s="104" customFormat="1" ht="18" customHeight="1">
      <c r="A449" s="110" t="s">
        <v>204</v>
      </c>
      <c r="B449" s="109" t="str">
        <f>IF(COUNTA(B437:B448)=0,"-",COUNTA(B437:B448)/12)</f>
        <v>-</v>
      </c>
      <c r="C449" s="109" t="str">
        <f t="shared" ref="C449:Y449" si="29">IF(COUNTA(C437:C448)=0,"-",COUNTA(C437:C448)/12)</f>
        <v>-</v>
      </c>
      <c r="D449" s="109" t="str">
        <f t="shared" si="29"/>
        <v>-</v>
      </c>
      <c r="E449" s="109" t="str">
        <f t="shared" si="29"/>
        <v>-</v>
      </c>
      <c r="F449" s="109" t="str">
        <f t="shared" si="29"/>
        <v>-</v>
      </c>
      <c r="G449" s="109" t="str">
        <f t="shared" si="29"/>
        <v>-</v>
      </c>
      <c r="H449" s="109" t="str">
        <f t="shared" si="29"/>
        <v>-</v>
      </c>
      <c r="I449" s="109" t="str">
        <f t="shared" si="29"/>
        <v>-</v>
      </c>
      <c r="J449" s="109" t="str">
        <f t="shared" si="29"/>
        <v>-</v>
      </c>
      <c r="K449" s="109" t="str">
        <f t="shared" si="29"/>
        <v>-</v>
      </c>
      <c r="L449" s="109" t="str">
        <f t="shared" si="29"/>
        <v>-</v>
      </c>
      <c r="M449" s="109" t="str">
        <f t="shared" si="29"/>
        <v>-</v>
      </c>
      <c r="N449" s="109" t="str">
        <f t="shared" si="29"/>
        <v>-</v>
      </c>
      <c r="O449" s="109" t="str">
        <f t="shared" si="29"/>
        <v>-</v>
      </c>
      <c r="P449" s="109" t="str">
        <f t="shared" si="29"/>
        <v>-</v>
      </c>
      <c r="Q449" s="109" t="str">
        <f t="shared" si="29"/>
        <v>-</v>
      </c>
      <c r="R449" s="109" t="str">
        <f t="shared" si="29"/>
        <v>-</v>
      </c>
      <c r="S449" s="109" t="str">
        <f t="shared" si="29"/>
        <v>-</v>
      </c>
      <c r="T449" s="109" t="str">
        <f t="shared" si="29"/>
        <v>-</v>
      </c>
      <c r="U449" s="109" t="str">
        <f t="shared" si="29"/>
        <v>-</v>
      </c>
      <c r="V449" s="109" t="str">
        <f t="shared" si="29"/>
        <v>-</v>
      </c>
      <c r="W449" s="109" t="str">
        <f t="shared" si="29"/>
        <v>-</v>
      </c>
      <c r="X449" s="109" t="str">
        <f t="shared" si="29"/>
        <v>-</v>
      </c>
      <c r="Y449" s="109" t="str">
        <f t="shared" si="29"/>
        <v>-</v>
      </c>
    </row>
    <row r="451" spans="1:27" s="104" customFormat="1" ht="18" customHeight="1">
      <c r="A451" s="127">
        <f>A436+1</f>
        <v>44745</v>
      </c>
      <c r="B451" s="118" t="s">
        <v>259</v>
      </c>
      <c r="C451" s="118" t="s">
        <v>260</v>
      </c>
      <c r="D451" s="118" t="s">
        <v>261</v>
      </c>
      <c r="E451" s="118" t="s">
        <v>262</v>
      </c>
      <c r="F451" s="118" t="s">
        <v>263</v>
      </c>
      <c r="G451" s="118" t="s">
        <v>264</v>
      </c>
      <c r="H451" s="118" t="s">
        <v>265</v>
      </c>
      <c r="I451" s="118" t="s">
        <v>266</v>
      </c>
      <c r="J451" s="118" t="s">
        <v>267</v>
      </c>
      <c r="K451" s="118" t="s">
        <v>268</v>
      </c>
      <c r="L451" s="118" t="s">
        <v>269</v>
      </c>
      <c r="M451" s="118" t="s">
        <v>270</v>
      </c>
      <c r="N451" s="118" t="s">
        <v>271</v>
      </c>
      <c r="O451" s="118" t="s">
        <v>272</v>
      </c>
      <c r="P451" s="118" t="s">
        <v>273</v>
      </c>
      <c r="Q451" s="118" t="s">
        <v>274</v>
      </c>
      <c r="R451" s="118" t="s">
        <v>275</v>
      </c>
      <c r="S451" s="118" t="s">
        <v>276</v>
      </c>
      <c r="T451" s="118" t="s">
        <v>277</v>
      </c>
      <c r="U451" s="118" t="s">
        <v>278</v>
      </c>
      <c r="V451" s="118" t="s">
        <v>279</v>
      </c>
      <c r="W451" s="118" t="s">
        <v>280</v>
      </c>
      <c r="X451" s="118" t="s">
        <v>281</v>
      </c>
      <c r="Y451" s="118" t="s">
        <v>282</v>
      </c>
    </row>
    <row r="452" spans="1:27" s="104" customFormat="1" ht="18" customHeight="1">
      <c r="A452" s="108" t="s">
        <v>168</v>
      </c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3"/>
      <c r="O452" s="103"/>
      <c r="P452" s="103"/>
      <c r="Q452" s="103"/>
      <c r="R452" s="103"/>
      <c r="S452" s="103"/>
      <c r="T452" s="103"/>
      <c r="U452" s="103"/>
      <c r="V452" s="103"/>
      <c r="W452" s="103"/>
      <c r="X452" s="103"/>
      <c r="Y452" s="103"/>
    </row>
    <row r="453" spans="1:27" s="104" customFormat="1" ht="18" customHeight="1">
      <c r="A453" s="108" t="s">
        <v>174</v>
      </c>
      <c r="B453" s="103"/>
      <c r="C453" s="103"/>
      <c r="D453" s="103"/>
      <c r="E453" s="103"/>
      <c r="F453" s="103"/>
      <c r="G453" s="103"/>
      <c r="H453" s="103"/>
      <c r="I453" s="103"/>
      <c r="J453" s="103"/>
      <c r="K453" s="103"/>
      <c r="L453" s="103"/>
      <c r="M453" s="103"/>
      <c r="N453" s="103"/>
      <c r="O453" s="103"/>
      <c r="P453" s="103"/>
      <c r="Q453" s="103"/>
      <c r="R453" s="103"/>
      <c r="S453" s="103"/>
      <c r="T453" s="103"/>
      <c r="U453" s="103"/>
      <c r="V453" s="103"/>
      <c r="W453" s="103"/>
      <c r="X453" s="103"/>
      <c r="Y453" s="103"/>
    </row>
    <row r="454" spans="1:27" s="104" customFormat="1" ht="18" customHeight="1">
      <c r="A454" s="108" t="s">
        <v>176</v>
      </c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3"/>
      <c r="N454" s="103"/>
      <c r="O454" s="103"/>
      <c r="P454" s="103"/>
      <c r="Q454" s="103"/>
      <c r="R454" s="103"/>
      <c r="S454" s="103"/>
      <c r="T454" s="103"/>
      <c r="U454" s="103"/>
      <c r="V454" s="103"/>
      <c r="W454" s="103"/>
      <c r="X454" s="103"/>
      <c r="Y454" s="103"/>
    </row>
    <row r="455" spans="1:27" s="104" customFormat="1" ht="18" customHeight="1">
      <c r="A455" s="108" t="s">
        <v>181</v>
      </c>
      <c r="B455" s="103"/>
      <c r="C455" s="103"/>
      <c r="D455" s="103"/>
      <c r="E455" s="103"/>
      <c r="F455" s="103"/>
      <c r="G455" s="103"/>
      <c r="H455" s="103"/>
      <c r="I455" s="103"/>
      <c r="J455" s="103"/>
      <c r="K455" s="103"/>
      <c r="L455" s="103"/>
      <c r="M455" s="103"/>
      <c r="N455" s="103"/>
      <c r="O455" s="103"/>
      <c r="P455" s="103"/>
      <c r="Q455" s="103"/>
      <c r="R455" s="103"/>
      <c r="S455" s="103"/>
      <c r="T455" s="103"/>
      <c r="U455" s="103"/>
      <c r="V455" s="103"/>
      <c r="W455" s="103"/>
      <c r="X455" s="103"/>
      <c r="Y455" s="103"/>
      <c r="AA455" s="116" t="s">
        <v>250</v>
      </c>
    </row>
    <row r="456" spans="1:27" s="104" customFormat="1" ht="18" customHeight="1">
      <c r="A456" s="108" t="s">
        <v>184</v>
      </c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3"/>
      <c r="N456" s="103"/>
      <c r="O456" s="103"/>
      <c r="P456" s="103"/>
      <c r="Q456" s="103"/>
      <c r="R456" s="103"/>
      <c r="S456" s="103"/>
      <c r="T456" s="103"/>
      <c r="U456" s="103"/>
      <c r="V456" s="103"/>
      <c r="W456" s="103"/>
      <c r="X456" s="103"/>
      <c r="Y456" s="103"/>
      <c r="AA456" s="271">
        <f>COUNTIF($B464:$Y464,"-")</f>
        <v>24</v>
      </c>
    </row>
    <row r="457" spans="1:27" s="104" customFormat="1" ht="18" customHeight="1">
      <c r="A457" s="108" t="s">
        <v>208</v>
      </c>
      <c r="B457" s="103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3"/>
      <c r="N457" s="103"/>
      <c r="O457" s="103"/>
      <c r="P457" s="103"/>
      <c r="Q457" s="103"/>
      <c r="R457" s="103"/>
      <c r="S457" s="103"/>
      <c r="T457" s="103"/>
      <c r="U457" s="103"/>
      <c r="V457" s="103"/>
      <c r="W457" s="103"/>
      <c r="X457" s="103"/>
      <c r="Y457" s="103"/>
      <c r="AA457" s="271"/>
    </row>
    <row r="458" spans="1:27" s="104" customFormat="1" ht="18" customHeight="1">
      <c r="A458" s="108" t="s">
        <v>209</v>
      </c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3"/>
      <c r="N458" s="103"/>
      <c r="O458" s="103"/>
      <c r="P458" s="103"/>
      <c r="Q458" s="103"/>
      <c r="R458" s="103"/>
      <c r="S458" s="103"/>
      <c r="T458" s="103"/>
      <c r="U458" s="103"/>
      <c r="V458" s="103"/>
      <c r="W458" s="103"/>
      <c r="X458" s="103"/>
      <c r="Y458" s="103"/>
    </row>
    <row r="459" spans="1:27" s="104" customFormat="1" ht="18" customHeight="1">
      <c r="A459" s="108" t="s">
        <v>198</v>
      </c>
      <c r="B459" s="103"/>
      <c r="C459" s="103"/>
      <c r="D459" s="103"/>
      <c r="E459" s="103"/>
      <c r="F459" s="103"/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103"/>
      <c r="R459" s="103"/>
      <c r="S459" s="103"/>
      <c r="T459" s="103"/>
      <c r="U459" s="103"/>
      <c r="V459" s="103"/>
      <c r="W459" s="103"/>
      <c r="X459" s="103"/>
      <c r="Y459" s="103"/>
    </row>
    <row r="460" spans="1:27" s="104" customFormat="1" ht="18" customHeight="1">
      <c r="A460" s="108" t="s">
        <v>200</v>
      </c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3"/>
      <c r="N460" s="103"/>
      <c r="O460" s="103"/>
      <c r="P460" s="103"/>
      <c r="Q460" s="103"/>
      <c r="R460" s="103"/>
      <c r="S460" s="103"/>
      <c r="T460" s="103"/>
      <c r="U460" s="103"/>
      <c r="V460" s="103"/>
      <c r="W460" s="103"/>
      <c r="X460" s="103"/>
      <c r="Y460" s="103"/>
    </row>
    <row r="461" spans="1:27" s="104" customFormat="1" ht="18" customHeight="1">
      <c r="A461" s="108" t="s">
        <v>201</v>
      </c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/>
      <c r="M461" s="103"/>
      <c r="N461" s="103"/>
      <c r="O461" s="103"/>
      <c r="P461" s="103"/>
      <c r="Q461" s="103"/>
      <c r="R461" s="103"/>
      <c r="S461" s="103"/>
      <c r="T461" s="103"/>
      <c r="U461" s="103"/>
      <c r="V461" s="103"/>
      <c r="W461" s="103"/>
      <c r="X461" s="103"/>
      <c r="Y461" s="103"/>
    </row>
    <row r="462" spans="1:27" s="104" customFormat="1" ht="18" customHeight="1">
      <c r="A462" s="108" t="s">
        <v>202</v>
      </c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/>
      <c r="N462" s="103"/>
      <c r="O462" s="103"/>
      <c r="P462" s="103"/>
      <c r="Q462" s="103"/>
      <c r="R462" s="103"/>
      <c r="S462" s="103"/>
      <c r="T462" s="103"/>
      <c r="U462" s="103"/>
      <c r="V462" s="103"/>
      <c r="W462" s="103"/>
      <c r="X462" s="103"/>
      <c r="Y462" s="103"/>
    </row>
    <row r="463" spans="1:27" s="104" customFormat="1" ht="18" customHeight="1">
      <c r="A463" s="108" t="s">
        <v>203</v>
      </c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3"/>
      <c r="N463" s="103"/>
      <c r="O463" s="103"/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</row>
    <row r="464" spans="1:27" s="104" customFormat="1" ht="18" customHeight="1">
      <c r="A464" s="110" t="s">
        <v>204</v>
      </c>
      <c r="B464" s="109" t="str">
        <f>IF(COUNTA(B452:B463)=0,"-",COUNTA(B452:B463)/12)</f>
        <v>-</v>
      </c>
      <c r="C464" s="109" t="str">
        <f t="shared" ref="C464:Y464" si="30">IF(COUNTA(C452:C463)=0,"-",COUNTA(C452:C463)/12)</f>
        <v>-</v>
      </c>
      <c r="D464" s="109" t="str">
        <f t="shared" si="30"/>
        <v>-</v>
      </c>
      <c r="E464" s="109" t="str">
        <f t="shared" si="30"/>
        <v>-</v>
      </c>
      <c r="F464" s="109" t="str">
        <f t="shared" si="30"/>
        <v>-</v>
      </c>
      <c r="G464" s="109" t="str">
        <f t="shared" si="30"/>
        <v>-</v>
      </c>
      <c r="H464" s="109" t="str">
        <f t="shared" si="30"/>
        <v>-</v>
      </c>
      <c r="I464" s="109" t="str">
        <f t="shared" si="30"/>
        <v>-</v>
      </c>
      <c r="J464" s="109" t="str">
        <f t="shared" si="30"/>
        <v>-</v>
      </c>
      <c r="K464" s="109" t="str">
        <f t="shared" si="30"/>
        <v>-</v>
      </c>
      <c r="L464" s="109" t="str">
        <f t="shared" si="30"/>
        <v>-</v>
      </c>
      <c r="M464" s="109" t="str">
        <f t="shared" si="30"/>
        <v>-</v>
      </c>
      <c r="N464" s="109" t="str">
        <f t="shared" si="30"/>
        <v>-</v>
      </c>
      <c r="O464" s="109" t="str">
        <f t="shared" si="30"/>
        <v>-</v>
      </c>
      <c r="P464" s="109" t="str">
        <f t="shared" si="30"/>
        <v>-</v>
      </c>
      <c r="Q464" s="109" t="str">
        <f t="shared" si="30"/>
        <v>-</v>
      </c>
      <c r="R464" s="109" t="str">
        <f t="shared" si="30"/>
        <v>-</v>
      </c>
      <c r="S464" s="109" t="str">
        <f t="shared" si="30"/>
        <v>-</v>
      </c>
      <c r="T464" s="109" t="str">
        <f t="shared" si="30"/>
        <v>-</v>
      </c>
      <c r="U464" s="109" t="str">
        <f t="shared" si="30"/>
        <v>-</v>
      </c>
      <c r="V464" s="109" t="str">
        <f t="shared" si="30"/>
        <v>-</v>
      </c>
      <c r="W464" s="109" t="str">
        <f t="shared" si="30"/>
        <v>-</v>
      </c>
      <c r="X464" s="109" t="str">
        <f t="shared" si="30"/>
        <v>-</v>
      </c>
      <c r="Y464" s="109" t="str">
        <f t="shared" si="30"/>
        <v>-</v>
      </c>
    </row>
    <row r="466" spans="1:27" s="104" customFormat="1" ht="18" customHeight="1">
      <c r="A466" s="127">
        <f>A451+1</f>
        <v>44746</v>
      </c>
      <c r="B466" s="118" t="s">
        <v>259</v>
      </c>
      <c r="C466" s="118" t="s">
        <v>260</v>
      </c>
      <c r="D466" s="118" t="s">
        <v>261</v>
      </c>
      <c r="E466" s="118" t="s">
        <v>262</v>
      </c>
      <c r="F466" s="118" t="s">
        <v>263</v>
      </c>
      <c r="G466" s="118" t="s">
        <v>264</v>
      </c>
      <c r="H466" s="118" t="s">
        <v>265</v>
      </c>
      <c r="I466" s="118" t="s">
        <v>266</v>
      </c>
      <c r="J466" s="118" t="s">
        <v>267</v>
      </c>
      <c r="K466" s="118" t="s">
        <v>268</v>
      </c>
      <c r="L466" s="118" t="s">
        <v>269</v>
      </c>
      <c r="M466" s="118" t="s">
        <v>270</v>
      </c>
      <c r="N466" s="118" t="s">
        <v>271</v>
      </c>
      <c r="O466" s="118" t="s">
        <v>272</v>
      </c>
      <c r="P466" s="118" t="s">
        <v>273</v>
      </c>
      <c r="Q466" s="118" t="s">
        <v>274</v>
      </c>
      <c r="R466" s="118" t="s">
        <v>275</v>
      </c>
      <c r="S466" s="118" t="s">
        <v>276</v>
      </c>
      <c r="T466" s="118" t="s">
        <v>277</v>
      </c>
      <c r="U466" s="118" t="s">
        <v>278</v>
      </c>
      <c r="V466" s="118" t="s">
        <v>279</v>
      </c>
      <c r="W466" s="118" t="s">
        <v>280</v>
      </c>
      <c r="X466" s="118" t="s">
        <v>281</v>
      </c>
      <c r="Y466" s="118" t="s">
        <v>282</v>
      </c>
    </row>
    <row r="467" spans="1:27" s="104" customFormat="1" ht="18" customHeight="1">
      <c r="A467" s="108" t="s">
        <v>168</v>
      </c>
      <c r="B467" s="103"/>
      <c r="C467" s="103"/>
      <c r="D467" s="103"/>
      <c r="E467" s="103"/>
      <c r="F467" s="103"/>
      <c r="G467" s="103"/>
      <c r="H467" s="103"/>
      <c r="I467" s="103"/>
      <c r="J467" s="103"/>
      <c r="K467" s="103"/>
      <c r="L467" s="103"/>
      <c r="M467" s="103"/>
      <c r="N467" s="103"/>
      <c r="O467" s="103"/>
      <c r="P467" s="103"/>
      <c r="Q467" s="103"/>
      <c r="R467" s="103"/>
      <c r="S467" s="103"/>
      <c r="T467" s="103"/>
      <c r="U467" s="103"/>
      <c r="V467" s="103"/>
      <c r="W467" s="103"/>
      <c r="X467" s="103"/>
      <c r="Y467" s="103"/>
    </row>
    <row r="468" spans="1:27" s="104" customFormat="1" ht="18" customHeight="1">
      <c r="A468" s="108" t="s">
        <v>174</v>
      </c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/>
      <c r="N468" s="103"/>
      <c r="O468" s="103"/>
      <c r="P468" s="103"/>
      <c r="Q468" s="103"/>
      <c r="R468" s="103"/>
      <c r="S468" s="103"/>
      <c r="T468" s="103"/>
      <c r="U468" s="103"/>
      <c r="V468" s="103"/>
      <c r="W468" s="103"/>
      <c r="X468" s="103"/>
      <c r="Y468" s="103"/>
    </row>
    <row r="469" spans="1:27" s="104" customFormat="1" ht="18" customHeight="1">
      <c r="A469" s="108" t="s">
        <v>176</v>
      </c>
      <c r="B469" s="103"/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3"/>
      <c r="N469" s="103"/>
      <c r="O469" s="103"/>
      <c r="P469" s="103"/>
      <c r="Q469" s="103"/>
      <c r="R469" s="103"/>
      <c r="S469" s="103"/>
      <c r="T469" s="103"/>
      <c r="U469" s="103"/>
      <c r="V469" s="103"/>
      <c r="W469" s="103"/>
      <c r="X469" s="103"/>
      <c r="Y469" s="103"/>
    </row>
    <row r="470" spans="1:27" s="104" customFormat="1" ht="18" customHeight="1">
      <c r="A470" s="108" t="s">
        <v>181</v>
      </c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/>
      <c r="N470" s="103"/>
      <c r="O470" s="103"/>
      <c r="P470" s="103"/>
      <c r="Q470" s="103"/>
      <c r="R470" s="103"/>
      <c r="S470" s="103"/>
      <c r="T470" s="103"/>
      <c r="U470" s="103"/>
      <c r="V470" s="103"/>
      <c r="W470" s="103"/>
      <c r="X470" s="103"/>
      <c r="Y470" s="103"/>
      <c r="AA470" s="116" t="s">
        <v>250</v>
      </c>
    </row>
    <row r="471" spans="1:27" s="104" customFormat="1" ht="18" customHeight="1">
      <c r="A471" s="108" t="s">
        <v>184</v>
      </c>
      <c r="B471" s="103"/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3"/>
      <c r="N471" s="103"/>
      <c r="O471" s="103"/>
      <c r="P471" s="103"/>
      <c r="Q471" s="103"/>
      <c r="R471" s="103"/>
      <c r="S471" s="103"/>
      <c r="T471" s="103"/>
      <c r="U471" s="103"/>
      <c r="V471" s="103"/>
      <c r="W471" s="103"/>
      <c r="X471" s="103"/>
      <c r="Y471" s="103"/>
      <c r="AA471" s="271">
        <f>COUNTIF($B479:$Y479,"-")</f>
        <v>24</v>
      </c>
    </row>
    <row r="472" spans="1:27" s="104" customFormat="1" ht="18" customHeight="1">
      <c r="A472" s="108" t="s">
        <v>208</v>
      </c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3"/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AA472" s="271"/>
    </row>
    <row r="473" spans="1:27" s="104" customFormat="1" ht="18" customHeight="1">
      <c r="A473" s="108" t="s">
        <v>209</v>
      </c>
      <c r="B473" s="103"/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3"/>
      <c r="N473" s="103"/>
      <c r="O473" s="103"/>
      <c r="P473" s="103"/>
      <c r="Q473" s="103"/>
      <c r="R473" s="103"/>
      <c r="S473" s="103"/>
      <c r="T473" s="103"/>
      <c r="U473" s="103"/>
      <c r="V473" s="103"/>
      <c r="W473" s="103"/>
      <c r="X473" s="103"/>
      <c r="Y473" s="103"/>
    </row>
    <row r="474" spans="1:27" s="104" customFormat="1" ht="18" customHeight="1">
      <c r="A474" s="108" t="s">
        <v>198</v>
      </c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/>
      <c r="R474" s="103"/>
      <c r="S474" s="103"/>
      <c r="T474" s="103"/>
      <c r="U474" s="103"/>
      <c r="V474" s="103"/>
      <c r="W474" s="103"/>
      <c r="X474" s="103"/>
      <c r="Y474" s="103"/>
    </row>
    <row r="475" spans="1:27" s="104" customFormat="1" ht="18" customHeight="1">
      <c r="A475" s="108" t="s">
        <v>200</v>
      </c>
      <c r="B475" s="103"/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3"/>
      <c r="N475" s="103"/>
      <c r="O475" s="103"/>
      <c r="P475" s="103"/>
      <c r="Q475" s="103"/>
      <c r="R475" s="103"/>
      <c r="S475" s="103"/>
      <c r="T475" s="103"/>
      <c r="U475" s="103"/>
      <c r="V475" s="103"/>
      <c r="W475" s="103"/>
      <c r="X475" s="103"/>
      <c r="Y475" s="103"/>
    </row>
    <row r="476" spans="1:27" s="104" customFormat="1" ht="18" customHeight="1">
      <c r="A476" s="108" t="s">
        <v>201</v>
      </c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3"/>
      <c r="O476" s="103"/>
      <c r="P476" s="103"/>
      <c r="Q476" s="103"/>
      <c r="R476" s="103"/>
      <c r="S476" s="103"/>
      <c r="T476" s="103"/>
      <c r="U476" s="103"/>
      <c r="V476" s="103"/>
      <c r="W476" s="103"/>
      <c r="X476" s="103"/>
      <c r="Y476" s="103"/>
    </row>
    <row r="477" spans="1:27" s="104" customFormat="1" ht="18" customHeight="1">
      <c r="A477" s="108" t="s">
        <v>202</v>
      </c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/>
      <c r="N477" s="103"/>
      <c r="O477" s="103"/>
      <c r="P477" s="103"/>
      <c r="Q477" s="103"/>
      <c r="R477" s="103"/>
      <c r="S477" s="103"/>
      <c r="T477" s="103"/>
      <c r="U477" s="103"/>
      <c r="V477" s="103"/>
      <c r="W477" s="103"/>
      <c r="X477" s="103"/>
      <c r="Y477" s="103"/>
    </row>
    <row r="478" spans="1:27" s="104" customFormat="1" ht="18" customHeight="1">
      <c r="A478" s="108" t="s">
        <v>203</v>
      </c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  <c r="R478" s="103"/>
      <c r="S478" s="103"/>
      <c r="T478" s="103"/>
      <c r="U478" s="103"/>
      <c r="V478" s="103"/>
      <c r="W478" s="103"/>
      <c r="X478" s="103"/>
      <c r="Y478" s="103"/>
    </row>
    <row r="479" spans="1:27" s="104" customFormat="1" ht="18" customHeight="1">
      <c r="A479" s="110" t="s">
        <v>204</v>
      </c>
      <c r="B479" s="109" t="str">
        <f>IF(COUNTA(B467:B478)=0,"-",COUNTA(B467:B478)/12)</f>
        <v>-</v>
      </c>
      <c r="C479" s="109" t="str">
        <f t="shared" ref="C479:Y479" si="31">IF(COUNTA(C467:C478)=0,"-",COUNTA(C467:C478)/12)</f>
        <v>-</v>
      </c>
      <c r="D479" s="109" t="str">
        <f t="shared" si="31"/>
        <v>-</v>
      </c>
      <c r="E479" s="109" t="str">
        <f t="shared" si="31"/>
        <v>-</v>
      </c>
      <c r="F479" s="109" t="str">
        <f t="shared" si="31"/>
        <v>-</v>
      </c>
      <c r="G479" s="109" t="str">
        <f t="shared" si="31"/>
        <v>-</v>
      </c>
      <c r="H479" s="109" t="str">
        <f t="shared" si="31"/>
        <v>-</v>
      </c>
      <c r="I479" s="109" t="str">
        <f t="shared" si="31"/>
        <v>-</v>
      </c>
      <c r="J479" s="109" t="str">
        <f t="shared" si="31"/>
        <v>-</v>
      </c>
      <c r="K479" s="109" t="str">
        <f t="shared" si="31"/>
        <v>-</v>
      </c>
      <c r="L479" s="109" t="str">
        <f t="shared" si="31"/>
        <v>-</v>
      </c>
      <c r="M479" s="109" t="str">
        <f t="shared" si="31"/>
        <v>-</v>
      </c>
      <c r="N479" s="109" t="str">
        <f t="shared" si="31"/>
        <v>-</v>
      </c>
      <c r="O479" s="109" t="str">
        <f t="shared" si="31"/>
        <v>-</v>
      </c>
      <c r="P479" s="109" t="str">
        <f t="shared" si="31"/>
        <v>-</v>
      </c>
      <c r="Q479" s="109" t="str">
        <f t="shared" si="31"/>
        <v>-</v>
      </c>
      <c r="R479" s="109" t="str">
        <f t="shared" si="31"/>
        <v>-</v>
      </c>
      <c r="S479" s="109" t="str">
        <f t="shared" si="31"/>
        <v>-</v>
      </c>
      <c r="T479" s="109" t="str">
        <f t="shared" si="31"/>
        <v>-</v>
      </c>
      <c r="U479" s="109" t="str">
        <f t="shared" si="31"/>
        <v>-</v>
      </c>
      <c r="V479" s="109" t="str">
        <f t="shared" si="31"/>
        <v>-</v>
      </c>
      <c r="W479" s="109" t="str">
        <f t="shared" si="31"/>
        <v>-</v>
      </c>
      <c r="X479" s="109" t="str">
        <f t="shared" si="31"/>
        <v>-</v>
      </c>
      <c r="Y479" s="109" t="str">
        <f t="shared" si="31"/>
        <v>-</v>
      </c>
    </row>
    <row r="481" spans="1:27" s="104" customFormat="1" ht="18" customHeight="1">
      <c r="A481" s="127">
        <f>A466+1</f>
        <v>44747</v>
      </c>
      <c r="B481" s="118" t="s">
        <v>259</v>
      </c>
      <c r="C481" s="118" t="s">
        <v>260</v>
      </c>
      <c r="D481" s="118" t="s">
        <v>261</v>
      </c>
      <c r="E481" s="118" t="s">
        <v>262</v>
      </c>
      <c r="F481" s="118" t="s">
        <v>263</v>
      </c>
      <c r="G481" s="118" t="s">
        <v>264</v>
      </c>
      <c r="H481" s="118" t="s">
        <v>265</v>
      </c>
      <c r="I481" s="118" t="s">
        <v>266</v>
      </c>
      <c r="J481" s="118" t="s">
        <v>267</v>
      </c>
      <c r="K481" s="118" t="s">
        <v>268</v>
      </c>
      <c r="L481" s="118" t="s">
        <v>269</v>
      </c>
      <c r="M481" s="118" t="s">
        <v>270</v>
      </c>
      <c r="N481" s="118" t="s">
        <v>271</v>
      </c>
      <c r="O481" s="118" t="s">
        <v>272</v>
      </c>
      <c r="P481" s="118" t="s">
        <v>273</v>
      </c>
      <c r="Q481" s="118" t="s">
        <v>274</v>
      </c>
      <c r="R481" s="118" t="s">
        <v>275</v>
      </c>
      <c r="S481" s="118" t="s">
        <v>276</v>
      </c>
      <c r="T481" s="118" t="s">
        <v>277</v>
      </c>
      <c r="U481" s="118" t="s">
        <v>278</v>
      </c>
      <c r="V481" s="118" t="s">
        <v>279</v>
      </c>
      <c r="W481" s="118" t="s">
        <v>280</v>
      </c>
      <c r="X481" s="118" t="s">
        <v>281</v>
      </c>
      <c r="Y481" s="118" t="s">
        <v>282</v>
      </c>
    </row>
    <row r="482" spans="1:27" s="104" customFormat="1" ht="18" customHeight="1">
      <c r="A482" s="108" t="s">
        <v>168</v>
      </c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3"/>
      <c r="O482" s="103"/>
      <c r="P482" s="103"/>
      <c r="Q482" s="103"/>
      <c r="R482" s="103"/>
      <c r="S482" s="103"/>
      <c r="T482" s="103"/>
      <c r="U482" s="103"/>
      <c r="V482" s="103"/>
      <c r="W482" s="103"/>
      <c r="X482" s="103"/>
      <c r="Y482" s="103"/>
    </row>
    <row r="483" spans="1:27" s="104" customFormat="1" ht="18" customHeight="1">
      <c r="A483" s="108" t="s">
        <v>174</v>
      </c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/>
      <c r="Q483" s="103"/>
      <c r="R483" s="103"/>
      <c r="S483" s="103"/>
      <c r="T483" s="103"/>
      <c r="U483" s="103"/>
      <c r="V483" s="103"/>
      <c r="W483" s="103"/>
      <c r="X483" s="103"/>
      <c r="Y483" s="103"/>
    </row>
    <row r="484" spans="1:27" s="104" customFormat="1" ht="18" customHeight="1">
      <c r="A484" s="108" t="s">
        <v>176</v>
      </c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/>
      <c r="P484" s="103"/>
      <c r="Q484" s="103"/>
      <c r="R484" s="103"/>
      <c r="S484" s="103"/>
      <c r="T484" s="103"/>
      <c r="U484" s="103"/>
      <c r="V484" s="103"/>
      <c r="W484" s="103"/>
      <c r="X484" s="103"/>
      <c r="Y484" s="103"/>
    </row>
    <row r="485" spans="1:27" s="104" customFormat="1" ht="18" customHeight="1">
      <c r="A485" s="108" t="s">
        <v>181</v>
      </c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3"/>
      <c r="N485" s="103"/>
      <c r="O485" s="103"/>
      <c r="P485" s="103"/>
      <c r="Q485" s="103"/>
      <c r="R485" s="103"/>
      <c r="S485" s="103"/>
      <c r="T485" s="103"/>
      <c r="U485" s="103"/>
      <c r="V485" s="103"/>
      <c r="W485" s="103"/>
      <c r="X485" s="103"/>
      <c r="Y485" s="103"/>
      <c r="AA485" s="116" t="s">
        <v>250</v>
      </c>
    </row>
    <row r="486" spans="1:27" s="104" customFormat="1" ht="18" customHeight="1">
      <c r="A486" s="108" t="s">
        <v>184</v>
      </c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3"/>
      <c r="O486" s="103"/>
      <c r="P486" s="103"/>
      <c r="Q486" s="103"/>
      <c r="R486" s="103"/>
      <c r="S486" s="103"/>
      <c r="T486" s="103"/>
      <c r="U486" s="103"/>
      <c r="V486" s="103"/>
      <c r="W486" s="103"/>
      <c r="X486" s="103"/>
      <c r="Y486" s="103"/>
      <c r="AA486" s="271">
        <f>COUNTIF($B494:$Y494,"-")</f>
        <v>24</v>
      </c>
    </row>
    <row r="487" spans="1:27" s="104" customFormat="1" ht="18" customHeight="1">
      <c r="A487" s="108" t="s">
        <v>208</v>
      </c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3"/>
      <c r="N487" s="103"/>
      <c r="O487" s="103"/>
      <c r="P487" s="103"/>
      <c r="Q487" s="103"/>
      <c r="R487" s="103"/>
      <c r="S487" s="103"/>
      <c r="T487" s="103"/>
      <c r="U487" s="103"/>
      <c r="V487" s="103"/>
      <c r="W487" s="103"/>
      <c r="X487" s="103"/>
      <c r="Y487" s="103"/>
      <c r="AA487" s="271"/>
    </row>
    <row r="488" spans="1:27" s="104" customFormat="1" ht="18" customHeight="1">
      <c r="A488" s="108" t="s">
        <v>209</v>
      </c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3"/>
      <c r="N488" s="103"/>
      <c r="O488" s="103"/>
      <c r="P488" s="103"/>
      <c r="Q488" s="103"/>
      <c r="R488" s="103"/>
      <c r="S488" s="103"/>
      <c r="T488" s="103"/>
      <c r="U488" s="103"/>
      <c r="V488" s="103"/>
      <c r="W488" s="103"/>
      <c r="X488" s="103"/>
      <c r="Y488" s="103"/>
    </row>
    <row r="489" spans="1:27" s="104" customFormat="1" ht="18" customHeight="1">
      <c r="A489" s="108" t="s">
        <v>198</v>
      </c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103"/>
      <c r="R489" s="103"/>
      <c r="S489" s="103"/>
      <c r="T489" s="103"/>
      <c r="U489" s="103"/>
      <c r="V489" s="103"/>
      <c r="W489" s="103"/>
      <c r="X489" s="103"/>
      <c r="Y489" s="103"/>
    </row>
    <row r="490" spans="1:27" s="104" customFormat="1" ht="18" customHeight="1">
      <c r="A490" s="108" t="s">
        <v>200</v>
      </c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3"/>
      <c r="N490" s="103"/>
      <c r="O490" s="103"/>
      <c r="P490" s="103"/>
      <c r="Q490" s="103"/>
      <c r="R490" s="103"/>
      <c r="S490" s="103"/>
      <c r="T490" s="103"/>
      <c r="U490" s="103"/>
      <c r="V490" s="103"/>
      <c r="W490" s="103"/>
      <c r="X490" s="103"/>
      <c r="Y490" s="103"/>
    </row>
    <row r="491" spans="1:27" s="104" customFormat="1" ht="18" customHeight="1">
      <c r="A491" s="108" t="s">
        <v>201</v>
      </c>
      <c r="B491" s="103"/>
      <c r="C491" s="103"/>
      <c r="D491" s="103"/>
      <c r="E491" s="103"/>
      <c r="F491" s="103"/>
      <c r="G491" s="103"/>
      <c r="H491" s="103"/>
      <c r="I491" s="103"/>
      <c r="J491" s="103"/>
      <c r="K491" s="103"/>
      <c r="L491" s="103"/>
      <c r="M491" s="103"/>
      <c r="N491" s="103"/>
      <c r="O491" s="103"/>
      <c r="P491" s="103"/>
      <c r="Q491" s="103"/>
      <c r="R491" s="103"/>
      <c r="S491" s="103"/>
      <c r="T491" s="103"/>
      <c r="U491" s="103"/>
      <c r="V491" s="103"/>
      <c r="W491" s="103"/>
      <c r="X491" s="103"/>
      <c r="Y491" s="103"/>
    </row>
    <row r="492" spans="1:27" s="104" customFormat="1" ht="18" customHeight="1">
      <c r="A492" s="108" t="s">
        <v>202</v>
      </c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3"/>
      <c r="M492" s="103"/>
      <c r="N492" s="103"/>
      <c r="O492" s="103"/>
      <c r="P492" s="103"/>
      <c r="Q492" s="103"/>
      <c r="R492" s="103"/>
      <c r="S492" s="103"/>
      <c r="T492" s="103"/>
      <c r="U492" s="103"/>
      <c r="V492" s="103"/>
      <c r="W492" s="103"/>
      <c r="X492" s="103"/>
      <c r="Y492" s="103"/>
    </row>
    <row r="493" spans="1:27" s="104" customFormat="1" ht="18" customHeight="1">
      <c r="A493" s="108" t="s">
        <v>203</v>
      </c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3"/>
      <c r="N493" s="103"/>
      <c r="O493" s="103"/>
      <c r="P493" s="103"/>
      <c r="Q493" s="103"/>
      <c r="R493" s="103"/>
      <c r="S493" s="103"/>
      <c r="T493" s="103"/>
      <c r="U493" s="103"/>
      <c r="V493" s="103"/>
      <c r="W493" s="103"/>
      <c r="X493" s="103"/>
      <c r="Y493" s="103"/>
    </row>
    <row r="494" spans="1:27" s="104" customFormat="1" ht="18" customHeight="1">
      <c r="A494" s="110" t="s">
        <v>204</v>
      </c>
      <c r="B494" s="109" t="str">
        <f>IF(COUNTA(B482:B493)=0,"-",COUNTA(B482:B493)/12)</f>
        <v>-</v>
      </c>
      <c r="C494" s="109" t="str">
        <f t="shared" ref="C494:Y494" si="32">IF(COUNTA(C482:C493)=0,"-",COUNTA(C482:C493)/12)</f>
        <v>-</v>
      </c>
      <c r="D494" s="109" t="str">
        <f t="shared" si="32"/>
        <v>-</v>
      </c>
      <c r="E494" s="109" t="str">
        <f t="shared" si="32"/>
        <v>-</v>
      </c>
      <c r="F494" s="109" t="str">
        <f t="shared" si="32"/>
        <v>-</v>
      </c>
      <c r="G494" s="109" t="str">
        <f t="shared" si="32"/>
        <v>-</v>
      </c>
      <c r="H494" s="109" t="str">
        <f t="shared" si="32"/>
        <v>-</v>
      </c>
      <c r="I494" s="109" t="str">
        <f t="shared" si="32"/>
        <v>-</v>
      </c>
      <c r="J494" s="109" t="str">
        <f t="shared" si="32"/>
        <v>-</v>
      </c>
      <c r="K494" s="109" t="str">
        <f t="shared" si="32"/>
        <v>-</v>
      </c>
      <c r="L494" s="109" t="str">
        <f t="shared" si="32"/>
        <v>-</v>
      </c>
      <c r="M494" s="109" t="str">
        <f t="shared" si="32"/>
        <v>-</v>
      </c>
      <c r="N494" s="109" t="str">
        <f t="shared" si="32"/>
        <v>-</v>
      </c>
      <c r="O494" s="109" t="str">
        <f t="shared" si="32"/>
        <v>-</v>
      </c>
      <c r="P494" s="109" t="str">
        <f t="shared" si="32"/>
        <v>-</v>
      </c>
      <c r="Q494" s="109" t="str">
        <f t="shared" si="32"/>
        <v>-</v>
      </c>
      <c r="R494" s="109" t="str">
        <f t="shared" si="32"/>
        <v>-</v>
      </c>
      <c r="S494" s="109" t="str">
        <f t="shared" si="32"/>
        <v>-</v>
      </c>
      <c r="T494" s="109" t="str">
        <f t="shared" si="32"/>
        <v>-</v>
      </c>
      <c r="U494" s="109" t="str">
        <f t="shared" si="32"/>
        <v>-</v>
      </c>
      <c r="V494" s="109" t="str">
        <f t="shared" si="32"/>
        <v>-</v>
      </c>
      <c r="W494" s="109" t="str">
        <f t="shared" si="32"/>
        <v>-</v>
      </c>
      <c r="X494" s="109" t="str">
        <f t="shared" si="32"/>
        <v>-</v>
      </c>
      <c r="Y494" s="109" t="str">
        <f t="shared" si="32"/>
        <v>-</v>
      </c>
    </row>
    <row r="496" spans="1:27" s="104" customFormat="1" ht="18" customHeight="1">
      <c r="A496" s="127">
        <f>A481+1</f>
        <v>44748</v>
      </c>
      <c r="B496" s="118" t="s">
        <v>259</v>
      </c>
      <c r="C496" s="118" t="s">
        <v>260</v>
      </c>
      <c r="D496" s="118" t="s">
        <v>261</v>
      </c>
      <c r="E496" s="118" t="s">
        <v>262</v>
      </c>
      <c r="F496" s="118" t="s">
        <v>263</v>
      </c>
      <c r="G496" s="118" t="s">
        <v>264</v>
      </c>
      <c r="H496" s="118" t="s">
        <v>265</v>
      </c>
      <c r="I496" s="118" t="s">
        <v>266</v>
      </c>
      <c r="J496" s="118" t="s">
        <v>267</v>
      </c>
      <c r="K496" s="118" t="s">
        <v>268</v>
      </c>
      <c r="L496" s="118" t="s">
        <v>269</v>
      </c>
      <c r="M496" s="118" t="s">
        <v>270</v>
      </c>
      <c r="N496" s="118" t="s">
        <v>271</v>
      </c>
      <c r="O496" s="118" t="s">
        <v>272</v>
      </c>
      <c r="P496" s="118" t="s">
        <v>273</v>
      </c>
      <c r="Q496" s="118" t="s">
        <v>274</v>
      </c>
      <c r="R496" s="118" t="s">
        <v>275</v>
      </c>
      <c r="S496" s="118" t="s">
        <v>276</v>
      </c>
      <c r="T496" s="118" t="s">
        <v>277</v>
      </c>
      <c r="U496" s="118" t="s">
        <v>278</v>
      </c>
      <c r="V496" s="118" t="s">
        <v>279</v>
      </c>
      <c r="W496" s="118" t="s">
        <v>280</v>
      </c>
      <c r="X496" s="118" t="s">
        <v>281</v>
      </c>
      <c r="Y496" s="118" t="s">
        <v>282</v>
      </c>
    </row>
    <row r="497" spans="1:27" s="104" customFormat="1" ht="18" customHeight="1">
      <c r="A497" s="108" t="s">
        <v>168</v>
      </c>
      <c r="B497" s="103"/>
      <c r="C497" s="103"/>
      <c r="D497" s="103"/>
      <c r="E497" s="103"/>
      <c r="F497" s="103"/>
      <c r="G497" s="103"/>
      <c r="H497" s="103"/>
      <c r="I497" s="103"/>
      <c r="J497" s="103"/>
      <c r="K497" s="103"/>
      <c r="L497" s="103"/>
      <c r="M497" s="103"/>
      <c r="N497" s="103"/>
      <c r="O497" s="103"/>
      <c r="P497" s="103"/>
      <c r="Q497" s="103"/>
      <c r="R497" s="103"/>
      <c r="S497" s="103"/>
      <c r="T497" s="103"/>
      <c r="U497" s="103"/>
      <c r="V497" s="103"/>
      <c r="W497" s="103"/>
      <c r="X497" s="103"/>
      <c r="Y497" s="103"/>
    </row>
    <row r="498" spans="1:27" s="104" customFormat="1" ht="18" customHeight="1">
      <c r="A498" s="108" t="s">
        <v>174</v>
      </c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/>
      <c r="Q498" s="103"/>
      <c r="R498" s="103"/>
      <c r="S498" s="103"/>
      <c r="T498" s="103"/>
      <c r="U498" s="103"/>
      <c r="V498" s="103"/>
      <c r="W498" s="103"/>
      <c r="X498" s="103"/>
      <c r="Y498" s="103"/>
    </row>
    <row r="499" spans="1:27" s="104" customFormat="1" ht="18" customHeight="1">
      <c r="A499" s="108" t="s">
        <v>176</v>
      </c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103"/>
      <c r="R499" s="103"/>
      <c r="S499" s="103"/>
      <c r="T499" s="103"/>
      <c r="U499" s="103"/>
      <c r="V499" s="103"/>
      <c r="W499" s="103"/>
      <c r="X499" s="103"/>
      <c r="Y499" s="103"/>
    </row>
    <row r="500" spans="1:27" s="104" customFormat="1" ht="18" customHeight="1">
      <c r="A500" s="108" t="s">
        <v>181</v>
      </c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103"/>
      <c r="R500" s="103"/>
      <c r="S500" s="103"/>
      <c r="T500" s="103"/>
      <c r="U500" s="103"/>
      <c r="V500" s="103"/>
      <c r="W500" s="103"/>
      <c r="X500" s="103"/>
      <c r="Y500" s="103"/>
      <c r="AA500" s="116" t="s">
        <v>250</v>
      </c>
    </row>
    <row r="501" spans="1:27" s="104" customFormat="1" ht="18" customHeight="1">
      <c r="A501" s="108" t="s">
        <v>184</v>
      </c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/>
      <c r="Q501" s="103"/>
      <c r="R501" s="103"/>
      <c r="S501" s="103"/>
      <c r="T501" s="103"/>
      <c r="U501" s="103"/>
      <c r="V501" s="103"/>
      <c r="W501" s="103"/>
      <c r="X501" s="103"/>
      <c r="Y501" s="103"/>
      <c r="AA501" s="271">
        <f>COUNTIF($B509:$Y509,"-")</f>
        <v>24</v>
      </c>
    </row>
    <row r="502" spans="1:27" s="104" customFormat="1" ht="18" customHeight="1">
      <c r="A502" s="108" t="s">
        <v>208</v>
      </c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/>
      <c r="Q502" s="103"/>
      <c r="R502" s="103"/>
      <c r="S502" s="103"/>
      <c r="T502" s="103"/>
      <c r="U502" s="103"/>
      <c r="V502" s="103"/>
      <c r="W502" s="103"/>
      <c r="X502" s="103"/>
      <c r="Y502" s="103"/>
      <c r="AA502" s="271"/>
    </row>
    <row r="503" spans="1:27" s="104" customFormat="1" ht="18" customHeight="1">
      <c r="A503" s="108" t="s">
        <v>209</v>
      </c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/>
      <c r="Q503" s="103"/>
      <c r="R503" s="103"/>
      <c r="S503" s="103"/>
      <c r="T503" s="103"/>
      <c r="U503" s="103"/>
      <c r="V503" s="103"/>
      <c r="W503" s="103"/>
      <c r="X503" s="103"/>
      <c r="Y503" s="103"/>
    </row>
    <row r="504" spans="1:27" s="104" customFormat="1" ht="18" customHeight="1">
      <c r="A504" s="108" t="s">
        <v>198</v>
      </c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103"/>
      <c r="R504" s="103"/>
      <c r="S504" s="103"/>
      <c r="T504" s="103"/>
      <c r="U504" s="103"/>
      <c r="V504" s="103"/>
      <c r="W504" s="103"/>
      <c r="X504" s="103"/>
      <c r="Y504" s="103"/>
    </row>
    <row r="505" spans="1:27" s="104" customFormat="1" ht="18" customHeight="1">
      <c r="A505" s="108" t="s">
        <v>200</v>
      </c>
      <c r="B505" s="103"/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</row>
    <row r="506" spans="1:27" s="104" customFormat="1" ht="18" customHeight="1">
      <c r="A506" s="108" t="s">
        <v>201</v>
      </c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</row>
    <row r="507" spans="1:27" s="104" customFormat="1" ht="18" customHeight="1">
      <c r="A507" s="108" t="s">
        <v>202</v>
      </c>
      <c r="B507" s="103"/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3"/>
      <c r="N507" s="103"/>
      <c r="O507" s="103"/>
      <c r="P507" s="103"/>
      <c r="Q507" s="103"/>
      <c r="R507" s="103"/>
      <c r="S507" s="103"/>
      <c r="T507" s="103"/>
      <c r="U507" s="103"/>
      <c r="V507" s="103"/>
      <c r="W507" s="103"/>
      <c r="X507" s="103"/>
      <c r="Y507" s="103"/>
    </row>
    <row r="508" spans="1:27" s="104" customFormat="1" ht="18" customHeight="1">
      <c r="A508" s="108" t="s">
        <v>203</v>
      </c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/>
      <c r="N508" s="103"/>
      <c r="O508" s="103"/>
      <c r="P508" s="103"/>
      <c r="Q508" s="103"/>
      <c r="R508" s="103"/>
      <c r="S508" s="103"/>
      <c r="T508" s="103"/>
      <c r="U508" s="103"/>
      <c r="V508" s="103"/>
      <c r="W508" s="103"/>
      <c r="X508" s="103"/>
      <c r="Y508" s="103"/>
    </row>
    <row r="509" spans="1:27" s="104" customFormat="1" ht="18" customHeight="1">
      <c r="A509" s="110" t="s">
        <v>204</v>
      </c>
      <c r="B509" s="109" t="str">
        <f>IF(COUNTA(B497:B508)=0,"-",COUNTA(B497:B508)/12)</f>
        <v>-</v>
      </c>
      <c r="C509" s="109" t="str">
        <f t="shared" ref="C509:Y509" si="33">IF(COUNTA(C497:C508)=0,"-",COUNTA(C497:C508)/12)</f>
        <v>-</v>
      </c>
      <c r="D509" s="109" t="str">
        <f t="shared" si="33"/>
        <v>-</v>
      </c>
      <c r="E509" s="109" t="str">
        <f t="shared" si="33"/>
        <v>-</v>
      </c>
      <c r="F509" s="109" t="str">
        <f t="shared" si="33"/>
        <v>-</v>
      </c>
      <c r="G509" s="109" t="str">
        <f t="shared" si="33"/>
        <v>-</v>
      </c>
      <c r="H509" s="109" t="str">
        <f t="shared" si="33"/>
        <v>-</v>
      </c>
      <c r="I509" s="109" t="str">
        <f t="shared" si="33"/>
        <v>-</v>
      </c>
      <c r="J509" s="109" t="str">
        <f t="shared" si="33"/>
        <v>-</v>
      </c>
      <c r="K509" s="109" t="str">
        <f t="shared" si="33"/>
        <v>-</v>
      </c>
      <c r="L509" s="109" t="str">
        <f t="shared" si="33"/>
        <v>-</v>
      </c>
      <c r="M509" s="109" t="str">
        <f t="shared" si="33"/>
        <v>-</v>
      </c>
      <c r="N509" s="109" t="str">
        <f t="shared" si="33"/>
        <v>-</v>
      </c>
      <c r="O509" s="109" t="str">
        <f t="shared" si="33"/>
        <v>-</v>
      </c>
      <c r="P509" s="109" t="str">
        <f t="shared" si="33"/>
        <v>-</v>
      </c>
      <c r="Q509" s="109" t="str">
        <f t="shared" si="33"/>
        <v>-</v>
      </c>
      <c r="R509" s="109" t="str">
        <f t="shared" si="33"/>
        <v>-</v>
      </c>
      <c r="S509" s="109" t="str">
        <f t="shared" si="33"/>
        <v>-</v>
      </c>
      <c r="T509" s="109" t="str">
        <f t="shared" si="33"/>
        <v>-</v>
      </c>
      <c r="U509" s="109" t="str">
        <f t="shared" si="33"/>
        <v>-</v>
      </c>
      <c r="V509" s="109" t="str">
        <f t="shared" si="33"/>
        <v>-</v>
      </c>
      <c r="W509" s="109" t="str">
        <f t="shared" si="33"/>
        <v>-</v>
      </c>
      <c r="X509" s="109" t="str">
        <f t="shared" si="33"/>
        <v>-</v>
      </c>
      <c r="Y509" s="109" t="str">
        <f t="shared" si="33"/>
        <v>-</v>
      </c>
    </row>
    <row r="511" spans="1:27" s="104" customFormat="1" ht="18" customHeight="1">
      <c r="A511" s="127">
        <f>A496+1</f>
        <v>44749</v>
      </c>
      <c r="B511" s="118" t="s">
        <v>259</v>
      </c>
      <c r="C511" s="118" t="s">
        <v>260</v>
      </c>
      <c r="D511" s="118" t="s">
        <v>261</v>
      </c>
      <c r="E511" s="118" t="s">
        <v>262</v>
      </c>
      <c r="F511" s="118" t="s">
        <v>263</v>
      </c>
      <c r="G511" s="118" t="s">
        <v>264</v>
      </c>
      <c r="H511" s="118" t="s">
        <v>265</v>
      </c>
      <c r="I511" s="118" t="s">
        <v>266</v>
      </c>
      <c r="J511" s="118" t="s">
        <v>267</v>
      </c>
      <c r="K511" s="118" t="s">
        <v>268</v>
      </c>
      <c r="L511" s="118" t="s">
        <v>269</v>
      </c>
      <c r="M511" s="118" t="s">
        <v>270</v>
      </c>
      <c r="N511" s="118" t="s">
        <v>271</v>
      </c>
      <c r="O511" s="118" t="s">
        <v>272</v>
      </c>
      <c r="P511" s="118" t="s">
        <v>273</v>
      </c>
      <c r="Q511" s="118" t="s">
        <v>274</v>
      </c>
      <c r="R511" s="118" t="s">
        <v>275</v>
      </c>
      <c r="S511" s="118" t="s">
        <v>276</v>
      </c>
      <c r="T511" s="118" t="s">
        <v>277</v>
      </c>
      <c r="U511" s="118" t="s">
        <v>278</v>
      </c>
      <c r="V511" s="118" t="s">
        <v>279</v>
      </c>
      <c r="W511" s="118" t="s">
        <v>280</v>
      </c>
      <c r="X511" s="118" t="s">
        <v>281</v>
      </c>
      <c r="Y511" s="118" t="s">
        <v>282</v>
      </c>
    </row>
    <row r="512" spans="1:27" s="104" customFormat="1" ht="18" customHeight="1">
      <c r="A512" s="108" t="s">
        <v>168</v>
      </c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103"/>
      <c r="S512" s="103"/>
      <c r="T512" s="103"/>
      <c r="U512" s="103"/>
      <c r="V512" s="103"/>
      <c r="W512" s="103"/>
      <c r="X512" s="103"/>
      <c r="Y512" s="103"/>
    </row>
    <row r="513" spans="1:27" s="104" customFormat="1" ht="18" customHeight="1">
      <c r="A513" s="108" t="s">
        <v>174</v>
      </c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3"/>
      <c r="N513" s="103"/>
      <c r="O513" s="103"/>
      <c r="P513" s="103"/>
      <c r="Q513" s="103"/>
      <c r="R513" s="103"/>
      <c r="S513" s="103"/>
      <c r="T513" s="103"/>
      <c r="U513" s="103"/>
      <c r="V513" s="103"/>
      <c r="W513" s="103"/>
      <c r="X513" s="103"/>
      <c r="Y513" s="103"/>
    </row>
    <row r="514" spans="1:27" s="104" customFormat="1" ht="18" customHeight="1">
      <c r="A514" s="108" t="s">
        <v>176</v>
      </c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3"/>
      <c r="O514" s="103"/>
      <c r="P514" s="103"/>
      <c r="Q514" s="103"/>
      <c r="R514" s="103"/>
      <c r="S514" s="103"/>
      <c r="T514" s="103"/>
      <c r="U514" s="103"/>
      <c r="V514" s="103"/>
      <c r="W514" s="103"/>
      <c r="X514" s="103"/>
      <c r="Y514" s="103"/>
    </row>
    <row r="515" spans="1:27" s="104" customFormat="1" ht="18" customHeight="1">
      <c r="A515" s="108" t="s">
        <v>181</v>
      </c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3"/>
      <c r="N515" s="103"/>
      <c r="O515" s="103"/>
      <c r="P515" s="103"/>
      <c r="Q515" s="103"/>
      <c r="R515" s="103"/>
      <c r="S515" s="103"/>
      <c r="T515" s="103"/>
      <c r="U515" s="103"/>
      <c r="V515" s="103"/>
      <c r="W515" s="103"/>
      <c r="X515" s="103"/>
      <c r="Y515" s="103"/>
      <c r="AA515" s="116" t="s">
        <v>250</v>
      </c>
    </row>
    <row r="516" spans="1:27" s="104" customFormat="1" ht="18" customHeight="1">
      <c r="A516" s="108" t="s">
        <v>184</v>
      </c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3"/>
      <c r="O516" s="103"/>
      <c r="P516" s="103"/>
      <c r="Q516" s="103"/>
      <c r="R516" s="103"/>
      <c r="S516" s="103"/>
      <c r="T516" s="103"/>
      <c r="U516" s="103"/>
      <c r="V516" s="103"/>
      <c r="W516" s="103"/>
      <c r="X516" s="103"/>
      <c r="Y516" s="103"/>
      <c r="AA516" s="271">
        <f>COUNTIF($B524:$Y524,"-")</f>
        <v>24</v>
      </c>
    </row>
    <row r="517" spans="1:27" s="104" customFormat="1" ht="18" customHeight="1">
      <c r="A517" s="108" t="s">
        <v>208</v>
      </c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3"/>
      <c r="N517" s="103"/>
      <c r="O517" s="103"/>
      <c r="P517" s="103"/>
      <c r="Q517" s="103"/>
      <c r="R517" s="103"/>
      <c r="S517" s="103"/>
      <c r="T517" s="103"/>
      <c r="U517" s="103"/>
      <c r="V517" s="103"/>
      <c r="W517" s="103"/>
      <c r="X517" s="103"/>
      <c r="Y517" s="103"/>
      <c r="AA517" s="271"/>
    </row>
    <row r="518" spans="1:27" s="104" customFormat="1" ht="18" customHeight="1">
      <c r="A518" s="108" t="s">
        <v>209</v>
      </c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3"/>
      <c r="O518" s="103"/>
      <c r="P518" s="103"/>
      <c r="Q518" s="103"/>
      <c r="R518" s="103"/>
      <c r="S518" s="103"/>
      <c r="T518" s="103"/>
      <c r="U518" s="103"/>
      <c r="V518" s="103"/>
      <c r="W518" s="103"/>
      <c r="X518" s="103"/>
      <c r="Y518" s="103"/>
    </row>
    <row r="519" spans="1:27" s="104" customFormat="1" ht="18" customHeight="1">
      <c r="A519" s="108" t="s">
        <v>198</v>
      </c>
      <c r="B519" s="103"/>
      <c r="C519" s="103"/>
      <c r="D519" s="103"/>
      <c r="E519" s="103"/>
      <c r="F519" s="103"/>
      <c r="G519" s="103"/>
      <c r="H519" s="103"/>
      <c r="I519" s="103"/>
      <c r="J519" s="103"/>
      <c r="K519" s="103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</row>
    <row r="520" spans="1:27" s="104" customFormat="1" ht="18" customHeight="1">
      <c r="A520" s="108" t="s">
        <v>200</v>
      </c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</row>
    <row r="521" spans="1:27" s="104" customFormat="1" ht="18" customHeight="1">
      <c r="A521" s="108" t="s">
        <v>201</v>
      </c>
      <c r="B521" s="103"/>
      <c r="C521" s="103"/>
      <c r="D521" s="103"/>
      <c r="E521" s="103"/>
      <c r="F521" s="103"/>
      <c r="G521" s="103"/>
      <c r="H521" s="103"/>
      <c r="I521" s="103"/>
      <c r="J521" s="103"/>
      <c r="K521" s="103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</row>
    <row r="522" spans="1:27" s="104" customFormat="1" ht="18" customHeight="1">
      <c r="A522" s="108" t="s">
        <v>202</v>
      </c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</row>
    <row r="523" spans="1:27" s="104" customFormat="1" ht="18" customHeight="1">
      <c r="A523" s="108" t="s">
        <v>203</v>
      </c>
      <c r="B523" s="103"/>
      <c r="C523" s="103"/>
      <c r="D523" s="103"/>
      <c r="E523" s="103"/>
      <c r="F523" s="103"/>
      <c r="G523" s="103"/>
      <c r="H523" s="103"/>
      <c r="I523" s="103"/>
      <c r="J523" s="103"/>
      <c r="K523" s="103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</row>
    <row r="524" spans="1:27" s="104" customFormat="1" ht="18" customHeight="1">
      <c r="A524" s="110" t="s">
        <v>204</v>
      </c>
      <c r="B524" s="109" t="str">
        <f>IF(COUNTA(B512:B523)=0,"-",COUNTA(B512:B523)/12)</f>
        <v>-</v>
      </c>
      <c r="C524" s="109" t="str">
        <f t="shared" ref="C524:Y524" si="34">IF(COUNTA(C512:C523)=0,"-",COUNTA(C512:C523)/12)</f>
        <v>-</v>
      </c>
      <c r="D524" s="109" t="str">
        <f t="shared" si="34"/>
        <v>-</v>
      </c>
      <c r="E524" s="109" t="str">
        <f t="shared" si="34"/>
        <v>-</v>
      </c>
      <c r="F524" s="109" t="str">
        <f t="shared" si="34"/>
        <v>-</v>
      </c>
      <c r="G524" s="109" t="str">
        <f t="shared" si="34"/>
        <v>-</v>
      </c>
      <c r="H524" s="109" t="str">
        <f t="shared" si="34"/>
        <v>-</v>
      </c>
      <c r="I524" s="109" t="str">
        <f t="shared" si="34"/>
        <v>-</v>
      </c>
      <c r="J524" s="109" t="str">
        <f t="shared" si="34"/>
        <v>-</v>
      </c>
      <c r="K524" s="109" t="str">
        <f t="shared" si="34"/>
        <v>-</v>
      </c>
      <c r="L524" s="109" t="str">
        <f t="shared" si="34"/>
        <v>-</v>
      </c>
      <c r="M524" s="109" t="str">
        <f t="shared" si="34"/>
        <v>-</v>
      </c>
      <c r="N524" s="109" t="str">
        <f t="shared" si="34"/>
        <v>-</v>
      </c>
      <c r="O524" s="109" t="str">
        <f t="shared" si="34"/>
        <v>-</v>
      </c>
      <c r="P524" s="109" t="str">
        <f t="shared" si="34"/>
        <v>-</v>
      </c>
      <c r="Q524" s="109" t="str">
        <f t="shared" si="34"/>
        <v>-</v>
      </c>
      <c r="R524" s="109" t="str">
        <f t="shared" si="34"/>
        <v>-</v>
      </c>
      <c r="S524" s="109" t="str">
        <f t="shared" si="34"/>
        <v>-</v>
      </c>
      <c r="T524" s="109" t="str">
        <f t="shared" si="34"/>
        <v>-</v>
      </c>
      <c r="U524" s="109" t="str">
        <f t="shared" si="34"/>
        <v>-</v>
      </c>
      <c r="V524" s="109" t="str">
        <f t="shared" si="34"/>
        <v>-</v>
      </c>
      <c r="W524" s="109" t="str">
        <f t="shared" si="34"/>
        <v>-</v>
      </c>
      <c r="X524" s="109" t="str">
        <f t="shared" si="34"/>
        <v>-</v>
      </c>
      <c r="Y524" s="109" t="str">
        <f t="shared" si="34"/>
        <v>-</v>
      </c>
    </row>
    <row r="526" spans="1:27" s="104" customFormat="1" ht="18" customHeight="1">
      <c r="A526" s="127">
        <f>A511+1</f>
        <v>44750</v>
      </c>
      <c r="B526" s="118" t="s">
        <v>259</v>
      </c>
      <c r="C526" s="118" t="s">
        <v>260</v>
      </c>
      <c r="D526" s="118" t="s">
        <v>261</v>
      </c>
      <c r="E526" s="118" t="s">
        <v>262</v>
      </c>
      <c r="F526" s="118" t="s">
        <v>263</v>
      </c>
      <c r="G526" s="118" t="s">
        <v>264</v>
      </c>
      <c r="H526" s="118" t="s">
        <v>265</v>
      </c>
      <c r="I526" s="118" t="s">
        <v>266</v>
      </c>
      <c r="J526" s="118" t="s">
        <v>267</v>
      </c>
      <c r="K526" s="118" t="s">
        <v>268</v>
      </c>
      <c r="L526" s="118" t="s">
        <v>269</v>
      </c>
      <c r="M526" s="118" t="s">
        <v>270</v>
      </c>
      <c r="N526" s="118" t="s">
        <v>271</v>
      </c>
      <c r="O526" s="118" t="s">
        <v>272</v>
      </c>
      <c r="P526" s="118" t="s">
        <v>273</v>
      </c>
      <c r="Q526" s="118" t="s">
        <v>274</v>
      </c>
      <c r="R526" s="118" t="s">
        <v>275</v>
      </c>
      <c r="S526" s="118" t="s">
        <v>276</v>
      </c>
      <c r="T526" s="118" t="s">
        <v>277</v>
      </c>
      <c r="U526" s="118" t="s">
        <v>278</v>
      </c>
      <c r="V526" s="118" t="s">
        <v>279</v>
      </c>
      <c r="W526" s="118" t="s">
        <v>280</v>
      </c>
      <c r="X526" s="118" t="s">
        <v>281</v>
      </c>
      <c r="Y526" s="118" t="s">
        <v>282</v>
      </c>
    </row>
    <row r="527" spans="1:27" s="104" customFormat="1" ht="18" customHeight="1">
      <c r="A527" s="108" t="s">
        <v>168</v>
      </c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</row>
    <row r="528" spans="1:27" s="104" customFormat="1" ht="18" customHeight="1">
      <c r="A528" s="108" t="s">
        <v>174</v>
      </c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  <c r="R528" s="103"/>
      <c r="S528" s="103"/>
      <c r="T528" s="103"/>
      <c r="U528" s="103"/>
      <c r="V528" s="103"/>
      <c r="W528" s="103"/>
      <c r="X528" s="103"/>
      <c r="Y528" s="103"/>
    </row>
    <row r="529" spans="1:27" s="104" customFormat="1" ht="18" customHeight="1">
      <c r="A529" s="108" t="s">
        <v>176</v>
      </c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  <c r="R529" s="103"/>
      <c r="S529" s="103"/>
      <c r="T529" s="103"/>
      <c r="U529" s="103"/>
      <c r="V529" s="103"/>
      <c r="W529" s="103"/>
      <c r="X529" s="103"/>
      <c r="Y529" s="103"/>
    </row>
    <row r="530" spans="1:27" s="104" customFormat="1" ht="18" customHeight="1">
      <c r="A530" s="108" t="s">
        <v>181</v>
      </c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  <c r="R530" s="103"/>
      <c r="S530" s="103"/>
      <c r="T530" s="103"/>
      <c r="U530" s="103"/>
      <c r="V530" s="103"/>
      <c r="W530" s="103"/>
      <c r="X530" s="103"/>
      <c r="Y530" s="103"/>
      <c r="AA530" s="116" t="s">
        <v>250</v>
      </c>
    </row>
    <row r="531" spans="1:27" s="104" customFormat="1" ht="18" customHeight="1">
      <c r="A531" s="108" t="s">
        <v>184</v>
      </c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  <c r="R531" s="103"/>
      <c r="S531" s="103"/>
      <c r="T531" s="103"/>
      <c r="U531" s="103"/>
      <c r="V531" s="103"/>
      <c r="W531" s="103"/>
      <c r="X531" s="103"/>
      <c r="Y531" s="103"/>
      <c r="AA531" s="271">
        <f>COUNTIF($B539:$Y539,"-")</f>
        <v>24</v>
      </c>
    </row>
    <row r="532" spans="1:27" s="104" customFormat="1" ht="18" customHeight="1">
      <c r="A532" s="108" t="s">
        <v>208</v>
      </c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  <c r="R532" s="103"/>
      <c r="S532" s="103"/>
      <c r="T532" s="103"/>
      <c r="U532" s="103"/>
      <c r="V532" s="103"/>
      <c r="W532" s="103"/>
      <c r="X532" s="103"/>
      <c r="Y532" s="103"/>
      <c r="AA532" s="271"/>
    </row>
    <row r="533" spans="1:27" s="104" customFormat="1" ht="18" customHeight="1">
      <c r="A533" s="108" t="s">
        <v>209</v>
      </c>
      <c r="B533" s="103"/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  <c r="R533" s="103"/>
      <c r="S533" s="103"/>
      <c r="T533" s="103"/>
      <c r="U533" s="103"/>
      <c r="V533" s="103"/>
      <c r="W533" s="103"/>
      <c r="X533" s="103"/>
      <c r="Y533" s="103"/>
    </row>
    <row r="534" spans="1:27" s="104" customFormat="1" ht="18" customHeight="1">
      <c r="A534" s="108" t="s">
        <v>198</v>
      </c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  <c r="R534" s="103"/>
      <c r="S534" s="103"/>
      <c r="T534" s="103"/>
      <c r="U534" s="103"/>
      <c r="V534" s="103"/>
      <c r="W534" s="103"/>
      <c r="X534" s="103"/>
      <c r="Y534" s="103"/>
    </row>
    <row r="535" spans="1:27" s="104" customFormat="1" ht="18" customHeight="1">
      <c r="A535" s="108" t="s">
        <v>200</v>
      </c>
      <c r="B535" s="103"/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  <c r="R535" s="103"/>
      <c r="S535" s="103"/>
      <c r="T535" s="103"/>
      <c r="U535" s="103"/>
      <c r="V535" s="103"/>
      <c r="W535" s="103"/>
      <c r="X535" s="103"/>
      <c r="Y535" s="103"/>
    </row>
    <row r="536" spans="1:27" s="104" customFormat="1" ht="18" customHeight="1">
      <c r="A536" s="108" t="s">
        <v>201</v>
      </c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  <c r="R536" s="103"/>
      <c r="S536" s="103"/>
      <c r="T536" s="103"/>
      <c r="U536" s="103"/>
      <c r="V536" s="103"/>
      <c r="W536" s="103"/>
      <c r="X536" s="103"/>
      <c r="Y536" s="103"/>
    </row>
    <row r="537" spans="1:27" s="104" customFormat="1" ht="18" customHeight="1">
      <c r="A537" s="108" t="s">
        <v>202</v>
      </c>
      <c r="B537" s="103"/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  <c r="R537" s="103"/>
      <c r="S537" s="103"/>
      <c r="T537" s="103"/>
      <c r="U537" s="103"/>
      <c r="V537" s="103"/>
      <c r="W537" s="103"/>
      <c r="X537" s="103"/>
      <c r="Y537" s="103"/>
    </row>
    <row r="538" spans="1:27" s="104" customFormat="1" ht="18" customHeight="1">
      <c r="A538" s="108" t="s">
        <v>203</v>
      </c>
      <c r="B538" s="103"/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3"/>
      <c r="N538" s="103"/>
      <c r="O538" s="103"/>
      <c r="P538" s="103"/>
      <c r="Q538" s="103"/>
      <c r="R538" s="103"/>
      <c r="S538" s="103"/>
      <c r="T538" s="103"/>
      <c r="U538" s="103"/>
      <c r="V538" s="103"/>
      <c r="W538" s="103"/>
      <c r="X538" s="103"/>
      <c r="Y538" s="103"/>
    </row>
    <row r="539" spans="1:27" s="104" customFormat="1" ht="18" customHeight="1">
      <c r="A539" s="110" t="s">
        <v>204</v>
      </c>
      <c r="B539" s="109" t="str">
        <f>IF(COUNTA(B527:B538)=0,"-",COUNTA(B527:B538)/12)</f>
        <v>-</v>
      </c>
      <c r="C539" s="109" t="str">
        <f t="shared" ref="C539:Y539" si="35">IF(COUNTA(C527:C538)=0,"-",COUNTA(C527:C538)/12)</f>
        <v>-</v>
      </c>
      <c r="D539" s="109" t="str">
        <f t="shared" si="35"/>
        <v>-</v>
      </c>
      <c r="E539" s="109" t="str">
        <f t="shared" si="35"/>
        <v>-</v>
      </c>
      <c r="F539" s="109" t="str">
        <f t="shared" si="35"/>
        <v>-</v>
      </c>
      <c r="G539" s="109" t="str">
        <f t="shared" si="35"/>
        <v>-</v>
      </c>
      <c r="H539" s="109" t="str">
        <f t="shared" si="35"/>
        <v>-</v>
      </c>
      <c r="I539" s="109" t="str">
        <f t="shared" si="35"/>
        <v>-</v>
      </c>
      <c r="J539" s="109" t="str">
        <f t="shared" si="35"/>
        <v>-</v>
      </c>
      <c r="K539" s="109" t="str">
        <f t="shared" si="35"/>
        <v>-</v>
      </c>
      <c r="L539" s="109" t="str">
        <f t="shared" si="35"/>
        <v>-</v>
      </c>
      <c r="M539" s="109" t="str">
        <f t="shared" si="35"/>
        <v>-</v>
      </c>
      <c r="N539" s="109" t="str">
        <f t="shared" si="35"/>
        <v>-</v>
      </c>
      <c r="O539" s="109" t="str">
        <f t="shared" si="35"/>
        <v>-</v>
      </c>
      <c r="P539" s="109" t="str">
        <f t="shared" si="35"/>
        <v>-</v>
      </c>
      <c r="Q539" s="109" t="str">
        <f t="shared" si="35"/>
        <v>-</v>
      </c>
      <c r="R539" s="109" t="str">
        <f t="shared" si="35"/>
        <v>-</v>
      </c>
      <c r="S539" s="109" t="str">
        <f t="shared" si="35"/>
        <v>-</v>
      </c>
      <c r="T539" s="109" t="str">
        <f t="shared" si="35"/>
        <v>-</v>
      </c>
      <c r="U539" s="109" t="str">
        <f t="shared" si="35"/>
        <v>-</v>
      </c>
      <c r="V539" s="109" t="str">
        <f t="shared" si="35"/>
        <v>-</v>
      </c>
      <c r="W539" s="109" t="str">
        <f t="shared" si="35"/>
        <v>-</v>
      </c>
      <c r="X539" s="109" t="str">
        <f t="shared" si="35"/>
        <v>-</v>
      </c>
      <c r="Y539" s="109" t="str">
        <f t="shared" si="35"/>
        <v>-</v>
      </c>
    </row>
    <row r="541" spans="1:27" s="104" customFormat="1" ht="18" customHeight="1">
      <c r="A541" s="127">
        <f>A526+1</f>
        <v>44751</v>
      </c>
      <c r="B541" s="118" t="s">
        <v>259</v>
      </c>
      <c r="C541" s="118" t="s">
        <v>260</v>
      </c>
      <c r="D541" s="118" t="s">
        <v>261</v>
      </c>
      <c r="E541" s="118" t="s">
        <v>262</v>
      </c>
      <c r="F541" s="118" t="s">
        <v>263</v>
      </c>
      <c r="G541" s="118" t="s">
        <v>264</v>
      </c>
      <c r="H541" s="118" t="s">
        <v>265</v>
      </c>
      <c r="I541" s="118" t="s">
        <v>266</v>
      </c>
      <c r="J541" s="118" t="s">
        <v>267</v>
      </c>
      <c r="K541" s="118" t="s">
        <v>268</v>
      </c>
      <c r="L541" s="118" t="s">
        <v>269</v>
      </c>
      <c r="M541" s="118" t="s">
        <v>270</v>
      </c>
      <c r="N541" s="118" t="s">
        <v>271</v>
      </c>
      <c r="O541" s="118" t="s">
        <v>272</v>
      </c>
      <c r="P541" s="118" t="s">
        <v>273</v>
      </c>
      <c r="Q541" s="118" t="s">
        <v>274</v>
      </c>
      <c r="R541" s="118" t="s">
        <v>275</v>
      </c>
      <c r="S541" s="118" t="s">
        <v>276</v>
      </c>
      <c r="T541" s="118" t="s">
        <v>277</v>
      </c>
      <c r="U541" s="118" t="s">
        <v>278</v>
      </c>
      <c r="V541" s="118" t="s">
        <v>279</v>
      </c>
      <c r="W541" s="118" t="s">
        <v>280</v>
      </c>
      <c r="X541" s="118" t="s">
        <v>281</v>
      </c>
      <c r="Y541" s="118" t="s">
        <v>282</v>
      </c>
    </row>
    <row r="542" spans="1:27" s="104" customFormat="1" ht="18" customHeight="1">
      <c r="A542" s="108" t="s">
        <v>168</v>
      </c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  <c r="R542" s="103"/>
      <c r="S542" s="103"/>
      <c r="T542" s="103"/>
      <c r="U542" s="103"/>
      <c r="V542" s="103"/>
      <c r="W542" s="103"/>
      <c r="X542" s="103"/>
      <c r="Y542" s="103"/>
    </row>
    <row r="543" spans="1:27" s="104" customFormat="1" ht="18" customHeight="1">
      <c r="A543" s="108" t="s">
        <v>174</v>
      </c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/>
      <c r="Q543" s="103"/>
      <c r="R543" s="103"/>
      <c r="S543" s="103"/>
      <c r="T543" s="103"/>
      <c r="U543" s="103"/>
      <c r="V543" s="103"/>
      <c r="W543" s="103"/>
      <c r="X543" s="103"/>
      <c r="Y543" s="103"/>
    </row>
    <row r="544" spans="1:27" s="104" customFormat="1" ht="18" customHeight="1">
      <c r="A544" s="108" t="s">
        <v>176</v>
      </c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/>
      <c r="Q544" s="103"/>
      <c r="R544" s="103"/>
      <c r="S544" s="103"/>
      <c r="T544" s="103"/>
      <c r="U544" s="103"/>
      <c r="V544" s="103"/>
      <c r="W544" s="103"/>
      <c r="X544" s="103"/>
      <c r="Y544" s="103"/>
    </row>
    <row r="545" spans="1:27" s="104" customFormat="1" ht="18" customHeight="1">
      <c r="A545" s="108" t="s">
        <v>181</v>
      </c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AA545" s="116" t="s">
        <v>250</v>
      </c>
    </row>
    <row r="546" spans="1:27" s="104" customFormat="1" ht="18" customHeight="1">
      <c r="A546" s="108" t="s">
        <v>184</v>
      </c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AA546" s="271">
        <f>COUNTIF($B554:$Y554,"-")</f>
        <v>24</v>
      </c>
    </row>
    <row r="547" spans="1:27" s="104" customFormat="1" ht="18" customHeight="1">
      <c r="A547" s="108" t="s">
        <v>208</v>
      </c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AA547" s="271"/>
    </row>
    <row r="548" spans="1:27" s="104" customFormat="1" ht="18" customHeight="1">
      <c r="A548" s="108" t="s">
        <v>209</v>
      </c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</row>
    <row r="549" spans="1:27" s="104" customFormat="1" ht="18" customHeight="1">
      <c r="A549" s="108" t="s">
        <v>198</v>
      </c>
      <c r="B549" s="103"/>
      <c r="C549" s="103"/>
      <c r="D549" s="103"/>
      <c r="E549" s="103"/>
      <c r="F549" s="103"/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</row>
    <row r="550" spans="1:27" s="104" customFormat="1" ht="18" customHeight="1">
      <c r="A550" s="108" t="s">
        <v>200</v>
      </c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</row>
    <row r="551" spans="1:27" s="104" customFormat="1" ht="18" customHeight="1">
      <c r="A551" s="108" t="s">
        <v>201</v>
      </c>
      <c r="B551" s="103"/>
      <c r="C551" s="103"/>
      <c r="D551" s="103"/>
      <c r="E551" s="103"/>
      <c r="F551" s="103"/>
      <c r="G551" s="103"/>
      <c r="H551" s="103"/>
      <c r="I551" s="103"/>
      <c r="J551" s="103"/>
      <c r="K551" s="103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</row>
    <row r="552" spans="1:27" s="104" customFormat="1" ht="18" customHeight="1">
      <c r="A552" s="108" t="s">
        <v>202</v>
      </c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</row>
    <row r="553" spans="1:27" s="104" customFormat="1" ht="18" customHeight="1">
      <c r="A553" s="108" t="s">
        <v>203</v>
      </c>
      <c r="B553" s="103"/>
      <c r="C553" s="103"/>
      <c r="D553" s="103"/>
      <c r="E553" s="103"/>
      <c r="F553" s="103"/>
      <c r="G553" s="103"/>
      <c r="H553" s="103"/>
      <c r="I553" s="103"/>
      <c r="J553" s="103"/>
      <c r="K553" s="103"/>
      <c r="L553" s="103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</row>
    <row r="554" spans="1:27" s="104" customFormat="1" ht="18" customHeight="1">
      <c r="A554" s="110" t="s">
        <v>204</v>
      </c>
      <c r="B554" s="109" t="str">
        <f>IF(COUNTA(B542:B553)=0,"-",COUNTA(B542:B553)/12)</f>
        <v>-</v>
      </c>
      <c r="C554" s="109" t="str">
        <f t="shared" ref="C554:Y554" si="36">IF(COUNTA(C542:C553)=0,"-",COUNTA(C542:C553)/12)</f>
        <v>-</v>
      </c>
      <c r="D554" s="109" t="str">
        <f t="shared" si="36"/>
        <v>-</v>
      </c>
      <c r="E554" s="109" t="str">
        <f t="shared" si="36"/>
        <v>-</v>
      </c>
      <c r="F554" s="109" t="str">
        <f t="shared" si="36"/>
        <v>-</v>
      </c>
      <c r="G554" s="109" t="str">
        <f t="shared" si="36"/>
        <v>-</v>
      </c>
      <c r="H554" s="109" t="str">
        <f t="shared" si="36"/>
        <v>-</v>
      </c>
      <c r="I554" s="109" t="str">
        <f t="shared" si="36"/>
        <v>-</v>
      </c>
      <c r="J554" s="109" t="str">
        <f t="shared" si="36"/>
        <v>-</v>
      </c>
      <c r="K554" s="109" t="str">
        <f t="shared" si="36"/>
        <v>-</v>
      </c>
      <c r="L554" s="109" t="str">
        <f t="shared" si="36"/>
        <v>-</v>
      </c>
      <c r="M554" s="109" t="str">
        <f t="shared" si="36"/>
        <v>-</v>
      </c>
      <c r="N554" s="109" t="str">
        <f t="shared" si="36"/>
        <v>-</v>
      </c>
      <c r="O554" s="109" t="str">
        <f t="shared" si="36"/>
        <v>-</v>
      </c>
      <c r="P554" s="109" t="str">
        <f t="shared" si="36"/>
        <v>-</v>
      </c>
      <c r="Q554" s="109" t="str">
        <f t="shared" si="36"/>
        <v>-</v>
      </c>
      <c r="R554" s="109" t="str">
        <f t="shared" si="36"/>
        <v>-</v>
      </c>
      <c r="S554" s="109" t="str">
        <f t="shared" si="36"/>
        <v>-</v>
      </c>
      <c r="T554" s="109" t="str">
        <f t="shared" si="36"/>
        <v>-</v>
      </c>
      <c r="U554" s="109" t="str">
        <f t="shared" si="36"/>
        <v>-</v>
      </c>
      <c r="V554" s="109" t="str">
        <f t="shared" si="36"/>
        <v>-</v>
      </c>
      <c r="W554" s="109" t="str">
        <f t="shared" si="36"/>
        <v>-</v>
      </c>
      <c r="X554" s="109" t="str">
        <f t="shared" si="36"/>
        <v>-</v>
      </c>
      <c r="Y554" s="109" t="str">
        <f t="shared" si="36"/>
        <v>-</v>
      </c>
    </row>
    <row r="556" spans="1:27" s="104" customFormat="1" ht="18" customHeight="1">
      <c r="A556" s="127">
        <f>A541+1</f>
        <v>44752</v>
      </c>
      <c r="B556" s="118" t="s">
        <v>259</v>
      </c>
      <c r="C556" s="118" t="s">
        <v>260</v>
      </c>
      <c r="D556" s="118" t="s">
        <v>261</v>
      </c>
      <c r="E556" s="118" t="s">
        <v>262</v>
      </c>
      <c r="F556" s="118" t="s">
        <v>263</v>
      </c>
      <c r="G556" s="118" t="s">
        <v>264</v>
      </c>
      <c r="H556" s="118" t="s">
        <v>265</v>
      </c>
      <c r="I556" s="118" t="s">
        <v>266</v>
      </c>
      <c r="J556" s="118" t="s">
        <v>267</v>
      </c>
      <c r="K556" s="118" t="s">
        <v>268</v>
      </c>
      <c r="L556" s="118" t="s">
        <v>269</v>
      </c>
      <c r="M556" s="118" t="s">
        <v>270</v>
      </c>
      <c r="N556" s="118" t="s">
        <v>271</v>
      </c>
      <c r="O556" s="118" t="s">
        <v>272</v>
      </c>
      <c r="P556" s="118" t="s">
        <v>273</v>
      </c>
      <c r="Q556" s="118" t="s">
        <v>274</v>
      </c>
      <c r="R556" s="118" t="s">
        <v>275</v>
      </c>
      <c r="S556" s="118" t="s">
        <v>276</v>
      </c>
      <c r="T556" s="118" t="s">
        <v>277</v>
      </c>
      <c r="U556" s="118" t="s">
        <v>278</v>
      </c>
      <c r="V556" s="118" t="s">
        <v>279</v>
      </c>
      <c r="W556" s="118" t="s">
        <v>280</v>
      </c>
      <c r="X556" s="118" t="s">
        <v>281</v>
      </c>
      <c r="Y556" s="118" t="s">
        <v>282</v>
      </c>
    </row>
    <row r="557" spans="1:27" s="104" customFormat="1" ht="18" customHeight="1">
      <c r="A557" s="108" t="s">
        <v>168</v>
      </c>
      <c r="B557" s="103"/>
      <c r="C557" s="103"/>
      <c r="D557" s="103"/>
      <c r="E557" s="103"/>
      <c r="F557" s="103"/>
      <c r="G557" s="103"/>
      <c r="H557" s="103"/>
      <c r="I557" s="103"/>
      <c r="J557" s="103"/>
      <c r="K557" s="103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</row>
    <row r="558" spans="1:27" s="104" customFormat="1" ht="18" customHeight="1">
      <c r="A558" s="108" t="s">
        <v>174</v>
      </c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</row>
    <row r="559" spans="1:27" s="104" customFormat="1" ht="18" customHeight="1">
      <c r="A559" s="108" t="s">
        <v>176</v>
      </c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</row>
    <row r="560" spans="1:27" s="104" customFormat="1" ht="18" customHeight="1">
      <c r="A560" s="108" t="s">
        <v>181</v>
      </c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AA560" s="116" t="s">
        <v>250</v>
      </c>
    </row>
    <row r="561" spans="1:27" s="104" customFormat="1" ht="18" customHeight="1">
      <c r="A561" s="108" t="s">
        <v>184</v>
      </c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AA561" s="271">
        <f>COUNTIF($B569:$Y569,"-")</f>
        <v>24</v>
      </c>
    </row>
    <row r="562" spans="1:27" s="104" customFormat="1" ht="18" customHeight="1">
      <c r="A562" s="108" t="s">
        <v>208</v>
      </c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AA562" s="271"/>
    </row>
    <row r="563" spans="1:27" s="104" customFormat="1" ht="18" customHeight="1">
      <c r="A563" s="108" t="s">
        <v>209</v>
      </c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</row>
    <row r="564" spans="1:27" s="104" customFormat="1" ht="18" customHeight="1">
      <c r="A564" s="108" t="s">
        <v>198</v>
      </c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</row>
    <row r="565" spans="1:27" s="104" customFormat="1" ht="18" customHeight="1">
      <c r="A565" s="108" t="s">
        <v>200</v>
      </c>
      <c r="B565" s="103"/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</row>
    <row r="566" spans="1:27" s="104" customFormat="1" ht="18" customHeight="1">
      <c r="A566" s="108" t="s">
        <v>201</v>
      </c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</row>
    <row r="567" spans="1:27" s="104" customFormat="1" ht="18" customHeight="1">
      <c r="A567" s="108" t="s">
        <v>202</v>
      </c>
      <c r="B567" s="103"/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</row>
    <row r="568" spans="1:27" s="104" customFormat="1" ht="18" customHeight="1">
      <c r="A568" s="108" t="s">
        <v>203</v>
      </c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</row>
    <row r="569" spans="1:27" s="104" customFormat="1" ht="18" customHeight="1">
      <c r="A569" s="110" t="s">
        <v>204</v>
      </c>
      <c r="B569" s="109" t="str">
        <f>IF(COUNTA(B557:B568)=0,"-",COUNTA(B557:B568)/12)</f>
        <v>-</v>
      </c>
      <c r="C569" s="109" t="str">
        <f t="shared" ref="C569:Y569" si="37">IF(COUNTA(C557:C568)=0,"-",COUNTA(C557:C568)/12)</f>
        <v>-</v>
      </c>
      <c r="D569" s="109" t="str">
        <f t="shared" si="37"/>
        <v>-</v>
      </c>
      <c r="E569" s="109" t="str">
        <f t="shared" si="37"/>
        <v>-</v>
      </c>
      <c r="F569" s="109" t="str">
        <f t="shared" si="37"/>
        <v>-</v>
      </c>
      <c r="G569" s="109" t="str">
        <f t="shared" si="37"/>
        <v>-</v>
      </c>
      <c r="H569" s="109" t="str">
        <f t="shared" si="37"/>
        <v>-</v>
      </c>
      <c r="I569" s="109" t="str">
        <f t="shared" si="37"/>
        <v>-</v>
      </c>
      <c r="J569" s="109" t="str">
        <f t="shared" si="37"/>
        <v>-</v>
      </c>
      <c r="K569" s="109" t="str">
        <f t="shared" si="37"/>
        <v>-</v>
      </c>
      <c r="L569" s="109" t="str">
        <f t="shared" si="37"/>
        <v>-</v>
      </c>
      <c r="M569" s="109" t="str">
        <f t="shared" si="37"/>
        <v>-</v>
      </c>
      <c r="N569" s="109" t="str">
        <f t="shared" si="37"/>
        <v>-</v>
      </c>
      <c r="O569" s="109" t="str">
        <f t="shared" si="37"/>
        <v>-</v>
      </c>
      <c r="P569" s="109" t="str">
        <f t="shared" si="37"/>
        <v>-</v>
      </c>
      <c r="Q569" s="109" t="str">
        <f t="shared" si="37"/>
        <v>-</v>
      </c>
      <c r="R569" s="109" t="str">
        <f t="shared" si="37"/>
        <v>-</v>
      </c>
      <c r="S569" s="109" t="str">
        <f t="shared" si="37"/>
        <v>-</v>
      </c>
      <c r="T569" s="109" t="str">
        <f t="shared" si="37"/>
        <v>-</v>
      </c>
      <c r="U569" s="109" t="str">
        <f t="shared" si="37"/>
        <v>-</v>
      </c>
      <c r="V569" s="109" t="str">
        <f t="shared" si="37"/>
        <v>-</v>
      </c>
      <c r="W569" s="109" t="str">
        <f t="shared" si="37"/>
        <v>-</v>
      </c>
      <c r="X569" s="109" t="str">
        <f t="shared" si="37"/>
        <v>-</v>
      </c>
      <c r="Y569" s="109" t="str">
        <f t="shared" si="37"/>
        <v>-</v>
      </c>
    </row>
    <row r="571" spans="1:27" s="104" customFormat="1" ht="18" customHeight="1">
      <c r="A571" s="127">
        <f>A556+1</f>
        <v>44753</v>
      </c>
      <c r="B571" s="118" t="s">
        <v>259</v>
      </c>
      <c r="C571" s="118" t="s">
        <v>260</v>
      </c>
      <c r="D571" s="118" t="s">
        <v>261</v>
      </c>
      <c r="E571" s="118" t="s">
        <v>262</v>
      </c>
      <c r="F571" s="118" t="s">
        <v>263</v>
      </c>
      <c r="G571" s="118" t="s">
        <v>264</v>
      </c>
      <c r="H571" s="118" t="s">
        <v>265</v>
      </c>
      <c r="I571" s="118" t="s">
        <v>266</v>
      </c>
      <c r="J571" s="118" t="s">
        <v>267</v>
      </c>
      <c r="K571" s="118" t="s">
        <v>268</v>
      </c>
      <c r="L571" s="118" t="s">
        <v>269</v>
      </c>
      <c r="M571" s="118" t="s">
        <v>270</v>
      </c>
      <c r="N571" s="118" t="s">
        <v>271</v>
      </c>
      <c r="O571" s="118" t="s">
        <v>272</v>
      </c>
      <c r="P571" s="118" t="s">
        <v>273</v>
      </c>
      <c r="Q571" s="118" t="s">
        <v>274</v>
      </c>
      <c r="R571" s="118" t="s">
        <v>275</v>
      </c>
      <c r="S571" s="118" t="s">
        <v>276</v>
      </c>
      <c r="T571" s="118" t="s">
        <v>277</v>
      </c>
      <c r="U571" s="118" t="s">
        <v>278</v>
      </c>
      <c r="V571" s="118" t="s">
        <v>279</v>
      </c>
      <c r="W571" s="118" t="s">
        <v>280</v>
      </c>
      <c r="X571" s="118" t="s">
        <v>281</v>
      </c>
      <c r="Y571" s="118" t="s">
        <v>282</v>
      </c>
    </row>
    <row r="572" spans="1:27" s="104" customFormat="1" ht="18" customHeight="1">
      <c r="A572" s="108" t="s">
        <v>168</v>
      </c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</row>
    <row r="573" spans="1:27" s="104" customFormat="1" ht="18" customHeight="1">
      <c r="A573" s="108" t="s">
        <v>174</v>
      </c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</row>
    <row r="574" spans="1:27" s="104" customFormat="1" ht="18" customHeight="1">
      <c r="A574" s="108" t="s">
        <v>176</v>
      </c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</row>
    <row r="575" spans="1:27" s="104" customFormat="1" ht="18" customHeight="1">
      <c r="A575" s="108" t="s">
        <v>181</v>
      </c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AA575" s="116" t="s">
        <v>250</v>
      </c>
    </row>
    <row r="576" spans="1:27" s="104" customFormat="1" ht="18" customHeight="1">
      <c r="A576" s="108" t="s">
        <v>184</v>
      </c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AA576" s="271">
        <f>COUNTIF($B584:$Y584,"-")</f>
        <v>24</v>
      </c>
    </row>
    <row r="577" spans="1:27" s="104" customFormat="1" ht="18" customHeight="1">
      <c r="A577" s="108" t="s">
        <v>208</v>
      </c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AA577" s="271"/>
    </row>
    <row r="578" spans="1:27" s="104" customFormat="1" ht="18" customHeight="1">
      <c r="A578" s="108" t="s">
        <v>209</v>
      </c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</row>
    <row r="579" spans="1:27" s="104" customFormat="1" ht="18" customHeight="1">
      <c r="A579" s="108" t="s">
        <v>198</v>
      </c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</row>
    <row r="580" spans="1:27" s="104" customFormat="1" ht="18" customHeight="1">
      <c r="A580" s="108" t="s">
        <v>200</v>
      </c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</row>
    <row r="581" spans="1:27" s="104" customFormat="1" ht="18" customHeight="1">
      <c r="A581" s="108" t="s">
        <v>201</v>
      </c>
      <c r="B581" s="103"/>
      <c r="C581" s="103"/>
      <c r="D581" s="103"/>
      <c r="E581" s="103"/>
      <c r="F581" s="103"/>
      <c r="G581" s="103"/>
      <c r="H581" s="103"/>
      <c r="I581" s="103"/>
      <c r="J581" s="103"/>
      <c r="K581" s="103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</row>
    <row r="582" spans="1:27" s="104" customFormat="1" ht="18" customHeight="1">
      <c r="A582" s="108" t="s">
        <v>202</v>
      </c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</row>
    <row r="583" spans="1:27" s="104" customFormat="1" ht="18" customHeight="1">
      <c r="A583" s="108" t="s">
        <v>203</v>
      </c>
      <c r="B583" s="103"/>
      <c r="C583" s="103"/>
      <c r="D583" s="103"/>
      <c r="E583" s="103"/>
      <c r="F583" s="103"/>
      <c r="G583" s="103"/>
      <c r="H583" s="103"/>
      <c r="I583" s="103"/>
      <c r="J583" s="103"/>
      <c r="K583" s="103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</row>
    <row r="584" spans="1:27" s="104" customFormat="1" ht="18" customHeight="1">
      <c r="A584" s="110" t="s">
        <v>204</v>
      </c>
      <c r="B584" s="109" t="str">
        <f>IF(COUNTA(B572:B583)=0,"-",COUNTA(B572:B583)/12)</f>
        <v>-</v>
      </c>
      <c r="C584" s="109" t="str">
        <f t="shared" ref="C584:Y584" si="38">IF(COUNTA(C572:C583)=0,"-",COUNTA(C572:C583)/12)</f>
        <v>-</v>
      </c>
      <c r="D584" s="109" t="str">
        <f t="shared" si="38"/>
        <v>-</v>
      </c>
      <c r="E584" s="109" t="str">
        <f t="shared" si="38"/>
        <v>-</v>
      </c>
      <c r="F584" s="109" t="str">
        <f t="shared" si="38"/>
        <v>-</v>
      </c>
      <c r="G584" s="109" t="str">
        <f t="shared" si="38"/>
        <v>-</v>
      </c>
      <c r="H584" s="109" t="str">
        <f t="shared" si="38"/>
        <v>-</v>
      </c>
      <c r="I584" s="109" t="str">
        <f t="shared" si="38"/>
        <v>-</v>
      </c>
      <c r="J584" s="109" t="str">
        <f t="shared" si="38"/>
        <v>-</v>
      </c>
      <c r="K584" s="109" t="str">
        <f t="shared" si="38"/>
        <v>-</v>
      </c>
      <c r="L584" s="109" t="str">
        <f t="shared" si="38"/>
        <v>-</v>
      </c>
      <c r="M584" s="109" t="str">
        <f t="shared" si="38"/>
        <v>-</v>
      </c>
      <c r="N584" s="109" t="str">
        <f t="shared" si="38"/>
        <v>-</v>
      </c>
      <c r="O584" s="109" t="str">
        <f t="shared" si="38"/>
        <v>-</v>
      </c>
      <c r="P584" s="109" t="str">
        <f t="shared" si="38"/>
        <v>-</v>
      </c>
      <c r="Q584" s="109" t="str">
        <f t="shared" si="38"/>
        <v>-</v>
      </c>
      <c r="R584" s="109" t="str">
        <f t="shared" si="38"/>
        <v>-</v>
      </c>
      <c r="S584" s="109" t="str">
        <f t="shared" si="38"/>
        <v>-</v>
      </c>
      <c r="T584" s="109" t="str">
        <f t="shared" si="38"/>
        <v>-</v>
      </c>
      <c r="U584" s="109" t="str">
        <f t="shared" si="38"/>
        <v>-</v>
      </c>
      <c r="V584" s="109" t="str">
        <f t="shared" si="38"/>
        <v>-</v>
      </c>
      <c r="W584" s="109" t="str">
        <f t="shared" si="38"/>
        <v>-</v>
      </c>
      <c r="X584" s="109" t="str">
        <f t="shared" si="38"/>
        <v>-</v>
      </c>
      <c r="Y584" s="109" t="str">
        <f t="shared" si="38"/>
        <v>-</v>
      </c>
    </row>
    <row r="586" spans="1:27" s="104" customFormat="1" ht="18" customHeight="1">
      <c r="A586" s="127">
        <f>A571+1</f>
        <v>44754</v>
      </c>
      <c r="B586" s="118" t="s">
        <v>259</v>
      </c>
      <c r="C586" s="118" t="s">
        <v>260</v>
      </c>
      <c r="D586" s="118" t="s">
        <v>261</v>
      </c>
      <c r="E586" s="118" t="s">
        <v>262</v>
      </c>
      <c r="F586" s="118" t="s">
        <v>263</v>
      </c>
      <c r="G586" s="118" t="s">
        <v>264</v>
      </c>
      <c r="H586" s="118" t="s">
        <v>265</v>
      </c>
      <c r="I586" s="118" t="s">
        <v>266</v>
      </c>
      <c r="J586" s="118" t="s">
        <v>267</v>
      </c>
      <c r="K586" s="118" t="s">
        <v>268</v>
      </c>
      <c r="L586" s="118" t="s">
        <v>269</v>
      </c>
      <c r="M586" s="118" t="s">
        <v>270</v>
      </c>
      <c r="N586" s="118" t="s">
        <v>271</v>
      </c>
      <c r="O586" s="118" t="s">
        <v>272</v>
      </c>
      <c r="P586" s="118" t="s">
        <v>273</v>
      </c>
      <c r="Q586" s="118" t="s">
        <v>274</v>
      </c>
      <c r="R586" s="118" t="s">
        <v>275</v>
      </c>
      <c r="S586" s="118" t="s">
        <v>276</v>
      </c>
      <c r="T586" s="118" t="s">
        <v>277</v>
      </c>
      <c r="U586" s="118" t="s">
        <v>278</v>
      </c>
      <c r="V586" s="118" t="s">
        <v>279</v>
      </c>
      <c r="W586" s="118" t="s">
        <v>280</v>
      </c>
      <c r="X586" s="118" t="s">
        <v>281</v>
      </c>
      <c r="Y586" s="118" t="s">
        <v>282</v>
      </c>
    </row>
    <row r="587" spans="1:27" s="104" customFormat="1" ht="18" customHeight="1">
      <c r="A587" s="108" t="s">
        <v>168</v>
      </c>
      <c r="B587" s="103"/>
      <c r="C587" s="103"/>
      <c r="D587" s="103"/>
      <c r="E587" s="103"/>
      <c r="F587" s="103"/>
      <c r="G587" s="103"/>
      <c r="H587" s="103"/>
      <c r="I587" s="103"/>
      <c r="J587" s="103"/>
      <c r="K587" s="103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</row>
    <row r="588" spans="1:27" s="104" customFormat="1" ht="18" customHeight="1">
      <c r="A588" s="108" t="s">
        <v>174</v>
      </c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</row>
    <row r="589" spans="1:27" s="104" customFormat="1" ht="18" customHeight="1">
      <c r="A589" s="108" t="s">
        <v>176</v>
      </c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</row>
    <row r="590" spans="1:27" s="104" customFormat="1" ht="18" customHeight="1">
      <c r="A590" s="108" t="s">
        <v>181</v>
      </c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AA590" s="116" t="s">
        <v>250</v>
      </c>
    </row>
    <row r="591" spans="1:27" s="104" customFormat="1" ht="18" customHeight="1">
      <c r="A591" s="108" t="s">
        <v>184</v>
      </c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AA591" s="271">
        <f>COUNTIF($B599:$Y599,"-")</f>
        <v>24</v>
      </c>
    </row>
    <row r="592" spans="1:27" s="104" customFormat="1" ht="18" customHeight="1">
      <c r="A592" s="108" t="s">
        <v>208</v>
      </c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AA592" s="271"/>
    </row>
    <row r="593" spans="1:27" s="104" customFormat="1" ht="18" customHeight="1">
      <c r="A593" s="108" t="s">
        <v>209</v>
      </c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</row>
    <row r="594" spans="1:27" s="104" customFormat="1" ht="18" customHeight="1">
      <c r="A594" s="108" t="s">
        <v>198</v>
      </c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</row>
    <row r="595" spans="1:27" s="104" customFormat="1" ht="18" customHeight="1">
      <c r="A595" s="108" t="s">
        <v>200</v>
      </c>
      <c r="B595" s="103"/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</row>
    <row r="596" spans="1:27" s="104" customFormat="1" ht="18" customHeight="1">
      <c r="A596" s="108" t="s">
        <v>201</v>
      </c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</row>
    <row r="597" spans="1:27" s="104" customFormat="1" ht="18" customHeight="1">
      <c r="A597" s="108" t="s">
        <v>202</v>
      </c>
      <c r="B597" s="103"/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</row>
    <row r="598" spans="1:27" s="104" customFormat="1" ht="18" customHeight="1">
      <c r="A598" s="108" t="s">
        <v>203</v>
      </c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</row>
    <row r="599" spans="1:27" s="104" customFormat="1" ht="18" customHeight="1">
      <c r="A599" s="110" t="s">
        <v>204</v>
      </c>
      <c r="B599" s="109" t="str">
        <f>IF(COUNTA(B587:B598)=0,"-",COUNTA(B587:B598)/12)</f>
        <v>-</v>
      </c>
      <c r="C599" s="109" t="str">
        <f t="shared" ref="C599:Y599" si="39">IF(COUNTA(C587:C598)=0,"-",COUNTA(C587:C598)/12)</f>
        <v>-</v>
      </c>
      <c r="D599" s="109" t="str">
        <f t="shared" si="39"/>
        <v>-</v>
      </c>
      <c r="E599" s="109" t="str">
        <f t="shared" si="39"/>
        <v>-</v>
      </c>
      <c r="F599" s="109" t="str">
        <f t="shared" si="39"/>
        <v>-</v>
      </c>
      <c r="G599" s="109" t="str">
        <f t="shared" si="39"/>
        <v>-</v>
      </c>
      <c r="H599" s="109" t="str">
        <f t="shared" si="39"/>
        <v>-</v>
      </c>
      <c r="I599" s="109" t="str">
        <f t="shared" si="39"/>
        <v>-</v>
      </c>
      <c r="J599" s="109" t="str">
        <f t="shared" si="39"/>
        <v>-</v>
      </c>
      <c r="K599" s="109" t="str">
        <f t="shared" si="39"/>
        <v>-</v>
      </c>
      <c r="L599" s="109" t="str">
        <f t="shared" si="39"/>
        <v>-</v>
      </c>
      <c r="M599" s="109" t="str">
        <f t="shared" si="39"/>
        <v>-</v>
      </c>
      <c r="N599" s="109" t="str">
        <f t="shared" si="39"/>
        <v>-</v>
      </c>
      <c r="O599" s="109" t="str">
        <f t="shared" si="39"/>
        <v>-</v>
      </c>
      <c r="P599" s="109" t="str">
        <f t="shared" si="39"/>
        <v>-</v>
      </c>
      <c r="Q599" s="109" t="str">
        <f t="shared" si="39"/>
        <v>-</v>
      </c>
      <c r="R599" s="109" t="str">
        <f t="shared" si="39"/>
        <v>-</v>
      </c>
      <c r="S599" s="109" t="str">
        <f t="shared" si="39"/>
        <v>-</v>
      </c>
      <c r="T599" s="109" t="str">
        <f t="shared" si="39"/>
        <v>-</v>
      </c>
      <c r="U599" s="109" t="str">
        <f t="shared" si="39"/>
        <v>-</v>
      </c>
      <c r="V599" s="109" t="str">
        <f t="shared" si="39"/>
        <v>-</v>
      </c>
      <c r="W599" s="109" t="str">
        <f t="shared" si="39"/>
        <v>-</v>
      </c>
      <c r="X599" s="109" t="str">
        <f t="shared" si="39"/>
        <v>-</v>
      </c>
      <c r="Y599" s="109" t="str">
        <f t="shared" si="39"/>
        <v>-</v>
      </c>
    </row>
    <row r="601" spans="1:27" s="104" customFormat="1" ht="18" customHeight="1">
      <c r="A601" s="127">
        <f>A586+1</f>
        <v>44755</v>
      </c>
      <c r="B601" s="118" t="s">
        <v>259</v>
      </c>
      <c r="C601" s="118" t="s">
        <v>260</v>
      </c>
      <c r="D601" s="118" t="s">
        <v>261</v>
      </c>
      <c r="E601" s="118" t="s">
        <v>262</v>
      </c>
      <c r="F601" s="118" t="s">
        <v>263</v>
      </c>
      <c r="G601" s="118" t="s">
        <v>264</v>
      </c>
      <c r="H601" s="118" t="s">
        <v>265</v>
      </c>
      <c r="I601" s="118" t="s">
        <v>266</v>
      </c>
      <c r="J601" s="118" t="s">
        <v>267</v>
      </c>
      <c r="K601" s="118" t="s">
        <v>268</v>
      </c>
      <c r="L601" s="118" t="s">
        <v>269</v>
      </c>
      <c r="M601" s="118" t="s">
        <v>270</v>
      </c>
      <c r="N601" s="118" t="s">
        <v>271</v>
      </c>
      <c r="O601" s="118" t="s">
        <v>272</v>
      </c>
      <c r="P601" s="118" t="s">
        <v>273</v>
      </c>
      <c r="Q601" s="118" t="s">
        <v>274</v>
      </c>
      <c r="R601" s="118" t="s">
        <v>275</v>
      </c>
      <c r="S601" s="118" t="s">
        <v>276</v>
      </c>
      <c r="T601" s="118" t="s">
        <v>277</v>
      </c>
      <c r="U601" s="118" t="s">
        <v>278</v>
      </c>
      <c r="V601" s="118" t="s">
        <v>279</v>
      </c>
      <c r="W601" s="118" t="s">
        <v>280</v>
      </c>
      <c r="X601" s="118" t="s">
        <v>281</v>
      </c>
      <c r="Y601" s="118" t="s">
        <v>282</v>
      </c>
    </row>
    <row r="602" spans="1:27" s="104" customFormat="1" ht="18" customHeight="1">
      <c r="A602" s="108" t="s">
        <v>168</v>
      </c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</row>
    <row r="603" spans="1:27" s="104" customFormat="1" ht="18" customHeight="1">
      <c r="A603" s="108" t="s">
        <v>174</v>
      </c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</row>
    <row r="604" spans="1:27" s="104" customFormat="1" ht="18" customHeight="1">
      <c r="A604" s="108" t="s">
        <v>176</v>
      </c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</row>
    <row r="605" spans="1:27" s="104" customFormat="1" ht="18" customHeight="1">
      <c r="A605" s="108" t="s">
        <v>181</v>
      </c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AA605" s="116" t="s">
        <v>250</v>
      </c>
    </row>
    <row r="606" spans="1:27" s="104" customFormat="1" ht="18" customHeight="1">
      <c r="A606" s="108" t="s">
        <v>184</v>
      </c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AA606" s="271">
        <f>COUNTIF($B614:$Y614,"-")</f>
        <v>24</v>
      </c>
    </row>
    <row r="607" spans="1:27" s="104" customFormat="1" ht="18" customHeight="1">
      <c r="A607" s="108" t="s">
        <v>208</v>
      </c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AA607" s="271"/>
    </row>
    <row r="608" spans="1:27" s="104" customFormat="1" ht="18" customHeight="1">
      <c r="A608" s="108" t="s">
        <v>209</v>
      </c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</row>
    <row r="609" spans="1:27" s="104" customFormat="1" ht="18" customHeight="1">
      <c r="A609" s="108" t="s">
        <v>198</v>
      </c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</row>
    <row r="610" spans="1:27" s="104" customFormat="1" ht="18" customHeight="1">
      <c r="A610" s="108" t="s">
        <v>200</v>
      </c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</row>
    <row r="611" spans="1:27" s="104" customFormat="1" ht="18" customHeight="1">
      <c r="A611" s="108" t="s">
        <v>201</v>
      </c>
      <c r="B611" s="103"/>
      <c r="C611" s="103"/>
      <c r="D611" s="103"/>
      <c r="E611" s="103"/>
      <c r="F611" s="103"/>
      <c r="G611" s="103"/>
      <c r="H611" s="103"/>
      <c r="I611" s="103"/>
      <c r="J611" s="103"/>
      <c r="K611" s="103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</row>
    <row r="612" spans="1:27" s="104" customFormat="1" ht="18" customHeight="1">
      <c r="A612" s="108" t="s">
        <v>202</v>
      </c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</row>
    <row r="613" spans="1:27" s="104" customFormat="1" ht="18" customHeight="1">
      <c r="A613" s="108" t="s">
        <v>203</v>
      </c>
      <c r="B613" s="103"/>
      <c r="C613" s="103"/>
      <c r="D613" s="103"/>
      <c r="E613" s="103"/>
      <c r="F613" s="103"/>
      <c r="G613" s="103"/>
      <c r="H613" s="103"/>
      <c r="I613" s="103"/>
      <c r="J613" s="103"/>
      <c r="K613" s="103"/>
      <c r="L613" s="103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</row>
    <row r="614" spans="1:27" s="104" customFormat="1" ht="18" customHeight="1">
      <c r="A614" s="110" t="s">
        <v>204</v>
      </c>
      <c r="B614" s="109" t="str">
        <f>IF(COUNTA(B602:B613)=0,"-",COUNTA(B602:B613)/12)</f>
        <v>-</v>
      </c>
      <c r="C614" s="109" t="str">
        <f t="shared" ref="C614:Y614" si="40">IF(COUNTA(C602:C613)=0,"-",COUNTA(C602:C613)/12)</f>
        <v>-</v>
      </c>
      <c r="D614" s="109" t="str">
        <f t="shared" si="40"/>
        <v>-</v>
      </c>
      <c r="E614" s="109" t="str">
        <f t="shared" si="40"/>
        <v>-</v>
      </c>
      <c r="F614" s="109" t="str">
        <f t="shared" si="40"/>
        <v>-</v>
      </c>
      <c r="G614" s="109" t="str">
        <f t="shared" si="40"/>
        <v>-</v>
      </c>
      <c r="H614" s="109" t="str">
        <f t="shared" si="40"/>
        <v>-</v>
      </c>
      <c r="I614" s="109" t="str">
        <f t="shared" si="40"/>
        <v>-</v>
      </c>
      <c r="J614" s="109" t="str">
        <f t="shared" si="40"/>
        <v>-</v>
      </c>
      <c r="K614" s="109" t="str">
        <f t="shared" si="40"/>
        <v>-</v>
      </c>
      <c r="L614" s="109" t="str">
        <f t="shared" si="40"/>
        <v>-</v>
      </c>
      <c r="M614" s="109" t="str">
        <f t="shared" si="40"/>
        <v>-</v>
      </c>
      <c r="N614" s="109" t="str">
        <f t="shared" si="40"/>
        <v>-</v>
      </c>
      <c r="O614" s="109" t="str">
        <f t="shared" si="40"/>
        <v>-</v>
      </c>
      <c r="P614" s="109" t="str">
        <f t="shared" si="40"/>
        <v>-</v>
      </c>
      <c r="Q614" s="109" t="str">
        <f t="shared" si="40"/>
        <v>-</v>
      </c>
      <c r="R614" s="109" t="str">
        <f t="shared" si="40"/>
        <v>-</v>
      </c>
      <c r="S614" s="109" t="str">
        <f t="shared" si="40"/>
        <v>-</v>
      </c>
      <c r="T614" s="109" t="str">
        <f t="shared" si="40"/>
        <v>-</v>
      </c>
      <c r="U614" s="109" t="str">
        <f t="shared" si="40"/>
        <v>-</v>
      </c>
      <c r="V614" s="109" t="str">
        <f t="shared" si="40"/>
        <v>-</v>
      </c>
      <c r="W614" s="109" t="str">
        <f t="shared" si="40"/>
        <v>-</v>
      </c>
      <c r="X614" s="109" t="str">
        <f t="shared" si="40"/>
        <v>-</v>
      </c>
      <c r="Y614" s="109" t="str">
        <f t="shared" si="40"/>
        <v>-</v>
      </c>
    </row>
    <row r="616" spans="1:27" s="104" customFormat="1" ht="18" customHeight="1">
      <c r="A616" s="127">
        <f>A601+1</f>
        <v>44756</v>
      </c>
      <c r="B616" s="118" t="s">
        <v>259</v>
      </c>
      <c r="C616" s="118" t="s">
        <v>260</v>
      </c>
      <c r="D616" s="118" t="s">
        <v>261</v>
      </c>
      <c r="E616" s="118" t="s">
        <v>262</v>
      </c>
      <c r="F616" s="118" t="s">
        <v>263</v>
      </c>
      <c r="G616" s="118" t="s">
        <v>264</v>
      </c>
      <c r="H616" s="118" t="s">
        <v>265</v>
      </c>
      <c r="I616" s="118" t="s">
        <v>266</v>
      </c>
      <c r="J616" s="118" t="s">
        <v>267</v>
      </c>
      <c r="K616" s="118" t="s">
        <v>268</v>
      </c>
      <c r="L616" s="118" t="s">
        <v>269</v>
      </c>
      <c r="M616" s="118" t="s">
        <v>270</v>
      </c>
      <c r="N616" s="118" t="s">
        <v>271</v>
      </c>
      <c r="O616" s="118" t="s">
        <v>272</v>
      </c>
      <c r="P616" s="118" t="s">
        <v>273</v>
      </c>
      <c r="Q616" s="118" t="s">
        <v>274</v>
      </c>
      <c r="R616" s="118" t="s">
        <v>275</v>
      </c>
      <c r="S616" s="118" t="s">
        <v>276</v>
      </c>
      <c r="T616" s="118" t="s">
        <v>277</v>
      </c>
      <c r="U616" s="118" t="s">
        <v>278</v>
      </c>
      <c r="V616" s="118" t="s">
        <v>279</v>
      </c>
      <c r="W616" s="118" t="s">
        <v>280</v>
      </c>
      <c r="X616" s="118" t="s">
        <v>281</v>
      </c>
      <c r="Y616" s="118" t="s">
        <v>282</v>
      </c>
    </row>
    <row r="617" spans="1:27" s="104" customFormat="1" ht="18" customHeight="1">
      <c r="A617" s="108" t="s">
        <v>168</v>
      </c>
      <c r="B617" s="103"/>
      <c r="C617" s="103"/>
      <c r="D617" s="103"/>
      <c r="E617" s="103"/>
      <c r="F617" s="103"/>
      <c r="G617" s="103"/>
      <c r="H617" s="103"/>
      <c r="I617" s="103"/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</row>
    <row r="618" spans="1:27" s="104" customFormat="1" ht="18" customHeight="1">
      <c r="A618" s="108" t="s">
        <v>174</v>
      </c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</row>
    <row r="619" spans="1:27" s="104" customFormat="1" ht="18" customHeight="1">
      <c r="A619" s="108" t="s">
        <v>176</v>
      </c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</row>
    <row r="620" spans="1:27" s="104" customFormat="1" ht="18" customHeight="1">
      <c r="A620" s="108" t="s">
        <v>181</v>
      </c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AA620" s="116" t="s">
        <v>250</v>
      </c>
    </row>
    <row r="621" spans="1:27" s="104" customFormat="1" ht="18" customHeight="1">
      <c r="A621" s="108" t="s">
        <v>184</v>
      </c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AA621" s="271">
        <f>COUNTIF($B629:$Y629,"-")</f>
        <v>24</v>
      </c>
    </row>
    <row r="622" spans="1:27" s="104" customFormat="1" ht="18" customHeight="1">
      <c r="A622" s="108" t="s">
        <v>208</v>
      </c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AA622" s="271"/>
    </row>
    <row r="623" spans="1:27" s="104" customFormat="1" ht="18" customHeight="1">
      <c r="A623" s="108" t="s">
        <v>209</v>
      </c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</row>
    <row r="624" spans="1:27" s="104" customFormat="1" ht="18" customHeight="1">
      <c r="A624" s="108" t="s">
        <v>198</v>
      </c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</row>
    <row r="625" spans="1:27" s="104" customFormat="1" ht="18" customHeight="1">
      <c r="A625" s="108" t="s">
        <v>200</v>
      </c>
      <c r="B625" s="103"/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</row>
    <row r="626" spans="1:27" s="104" customFormat="1" ht="18" customHeight="1">
      <c r="A626" s="108" t="s">
        <v>201</v>
      </c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</row>
    <row r="627" spans="1:27" s="104" customFormat="1" ht="18" customHeight="1">
      <c r="A627" s="108" t="s">
        <v>202</v>
      </c>
      <c r="B627" s="103"/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</row>
    <row r="628" spans="1:27" s="104" customFormat="1" ht="18" customHeight="1">
      <c r="A628" s="108" t="s">
        <v>203</v>
      </c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</row>
    <row r="629" spans="1:27" s="104" customFormat="1" ht="18" customHeight="1">
      <c r="A629" s="110" t="s">
        <v>204</v>
      </c>
      <c r="B629" s="109" t="str">
        <f>IF(COUNTA(B617:B628)=0,"-",COUNTA(B617:B628)/12)</f>
        <v>-</v>
      </c>
      <c r="C629" s="109" t="str">
        <f t="shared" ref="C629:Y629" si="41">IF(COUNTA(C617:C628)=0,"-",COUNTA(C617:C628)/12)</f>
        <v>-</v>
      </c>
      <c r="D629" s="109" t="str">
        <f t="shared" si="41"/>
        <v>-</v>
      </c>
      <c r="E629" s="109" t="str">
        <f t="shared" si="41"/>
        <v>-</v>
      </c>
      <c r="F629" s="109" t="str">
        <f t="shared" si="41"/>
        <v>-</v>
      </c>
      <c r="G629" s="109" t="str">
        <f t="shared" si="41"/>
        <v>-</v>
      </c>
      <c r="H629" s="109" t="str">
        <f t="shared" si="41"/>
        <v>-</v>
      </c>
      <c r="I629" s="109" t="str">
        <f t="shared" si="41"/>
        <v>-</v>
      </c>
      <c r="J629" s="109" t="str">
        <f t="shared" si="41"/>
        <v>-</v>
      </c>
      <c r="K629" s="109" t="str">
        <f t="shared" si="41"/>
        <v>-</v>
      </c>
      <c r="L629" s="109" t="str">
        <f t="shared" si="41"/>
        <v>-</v>
      </c>
      <c r="M629" s="109" t="str">
        <f t="shared" si="41"/>
        <v>-</v>
      </c>
      <c r="N629" s="109" t="str">
        <f t="shared" si="41"/>
        <v>-</v>
      </c>
      <c r="O629" s="109" t="str">
        <f t="shared" si="41"/>
        <v>-</v>
      </c>
      <c r="P629" s="109" t="str">
        <f t="shared" si="41"/>
        <v>-</v>
      </c>
      <c r="Q629" s="109" t="str">
        <f t="shared" si="41"/>
        <v>-</v>
      </c>
      <c r="R629" s="109" t="str">
        <f t="shared" si="41"/>
        <v>-</v>
      </c>
      <c r="S629" s="109" t="str">
        <f t="shared" si="41"/>
        <v>-</v>
      </c>
      <c r="T629" s="109" t="str">
        <f t="shared" si="41"/>
        <v>-</v>
      </c>
      <c r="U629" s="109" t="str">
        <f t="shared" si="41"/>
        <v>-</v>
      </c>
      <c r="V629" s="109" t="str">
        <f t="shared" si="41"/>
        <v>-</v>
      </c>
      <c r="W629" s="109" t="str">
        <f t="shared" si="41"/>
        <v>-</v>
      </c>
      <c r="X629" s="109" t="str">
        <f t="shared" si="41"/>
        <v>-</v>
      </c>
      <c r="Y629" s="109" t="str">
        <f t="shared" si="41"/>
        <v>-</v>
      </c>
    </row>
    <row r="631" spans="1:27" s="104" customFormat="1" ht="18" customHeight="1">
      <c r="A631" s="127">
        <f>A616+1</f>
        <v>44757</v>
      </c>
      <c r="B631" s="118" t="s">
        <v>259</v>
      </c>
      <c r="C631" s="118" t="s">
        <v>260</v>
      </c>
      <c r="D631" s="118" t="s">
        <v>261</v>
      </c>
      <c r="E631" s="118" t="s">
        <v>262</v>
      </c>
      <c r="F631" s="118" t="s">
        <v>263</v>
      </c>
      <c r="G631" s="118" t="s">
        <v>264</v>
      </c>
      <c r="H631" s="118" t="s">
        <v>265</v>
      </c>
      <c r="I631" s="118" t="s">
        <v>266</v>
      </c>
      <c r="J631" s="118" t="s">
        <v>267</v>
      </c>
      <c r="K631" s="118" t="s">
        <v>268</v>
      </c>
      <c r="L631" s="118" t="s">
        <v>269</v>
      </c>
      <c r="M631" s="118" t="s">
        <v>270</v>
      </c>
      <c r="N631" s="118" t="s">
        <v>271</v>
      </c>
      <c r="O631" s="118" t="s">
        <v>272</v>
      </c>
      <c r="P631" s="118" t="s">
        <v>273</v>
      </c>
      <c r="Q631" s="118" t="s">
        <v>274</v>
      </c>
      <c r="R631" s="118" t="s">
        <v>275</v>
      </c>
      <c r="S631" s="118" t="s">
        <v>276</v>
      </c>
      <c r="T631" s="118" t="s">
        <v>277</v>
      </c>
      <c r="U631" s="118" t="s">
        <v>278</v>
      </c>
      <c r="V631" s="118" t="s">
        <v>279</v>
      </c>
      <c r="W631" s="118" t="s">
        <v>280</v>
      </c>
      <c r="X631" s="118" t="s">
        <v>281</v>
      </c>
      <c r="Y631" s="118" t="s">
        <v>282</v>
      </c>
    </row>
    <row r="632" spans="1:27" s="104" customFormat="1" ht="18" customHeight="1">
      <c r="A632" s="108" t="s">
        <v>168</v>
      </c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</row>
    <row r="633" spans="1:27" s="104" customFormat="1" ht="18" customHeight="1">
      <c r="A633" s="108" t="s">
        <v>174</v>
      </c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</row>
    <row r="634" spans="1:27" s="104" customFormat="1" ht="18" customHeight="1">
      <c r="A634" s="108" t="s">
        <v>176</v>
      </c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</row>
    <row r="635" spans="1:27" s="104" customFormat="1" ht="18" customHeight="1">
      <c r="A635" s="108" t="s">
        <v>181</v>
      </c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AA635" s="116" t="s">
        <v>250</v>
      </c>
    </row>
    <row r="636" spans="1:27" s="104" customFormat="1" ht="18" customHeight="1">
      <c r="A636" s="108" t="s">
        <v>184</v>
      </c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/>
      <c r="Q636" s="103"/>
      <c r="R636" s="103"/>
      <c r="S636" s="103"/>
      <c r="T636" s="103"/>
      <c r="U636" s="103"/>
      <c r="V636" s="103"/>
      <c r="W636" s="103"/>
      <c r="X636" s="103"/>
      <c r="Y636" s="103"/>
      <c r="AA636" s="271">
        <f>COUNTIF($B644:$Y644,"-")</f>
        <v>24</v>
      </c>
    </row>
    <row r="637" spans="1:27" s="104" customFormat="1" ht="18" customHeight="1">
      <c r="A637" s="108" t="s">
        <v>208</v>
      </c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AA637" s="271"/>
    </row>
    <row r="638" spans="1:27" s="104" customFormat="1" ht="18" customHeight="1">
      <c r="A638" s="108" t="s">
        <v>209</v>
      </c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</row>
    <row r="639" spans="1:27" s="104" customFormat="1" ht="18" customHeight="1">
      <c r="A639" s="108" t="s">
        <v>198</v>
      </c>
      <c r="B639" s="103"/>
      <c r="C639" s="103"/>
      <c r="D639" s="103"/>
      <c r="E639" s="103"/>
      <c r="F639" s="103"/>
      <c r="G639" s="103"/>
      <c r="H639" s="103"/>
      <c r="I639" s="103"/>
      <c r="J639" s="103"/>
      <c r="K639" s="103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</row>
    <row r="640" spans="1:27" s="104" customFormat="1" ht="18" customHeight="1">
      <c r="A640" s="108" t="s">
        <v>200</v>
      </c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</row>
    <row r="641" spans="1:27" s="104" customFormat="1" ht="18" customHeight="1">
      <c r="A641" s="108" t="s">
        <v>201</v>
      </c>
      <c r="B641" s="103"/>
      <c r="C641" s="103"/>
      <c r="D641" s="103"/>
      <c r="E641" s="103"/>
      <c r="F641" s="103"/>
      <c r="G641" s="103"/>
      <c r="H641" s="103"/>
      <c r="I641" s="103"/>
      <c r="J641" s="103"/>
      <c r="K641" s="103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</row>
    <row r="642" spans="1:27" s="104" customFormat="1" ht="18" customHeight="1">
      <c r="A642" s="108" t="s">
        <v>202</v>
      </c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</row>
    <row r="643" spans="1:27" s="104" customFormat="1" ht="18" customHeight="1">
      <c r="A643" s="108" t="s">
        <v>203</v>
      </c>
      <c r="B643" s="103"/>
      <c r="C643" s="103"/>
      <c r="D643" s="103"/>
      <c r="E643" s="103"/>
      <c r="F643" s="103"/>
      <c r="G643" s="103"/>
      <c r="H643" s="103"/>
      <c r="I643" s="103"/>
      <c r="J643" s="103"/>
      <c r="K643" s="103"/>
      <c r="L643" s="103"/>
      <c r="M643" s="103"/>
      <c r="N643" s="103"/>
      <c r="O643" s="103"/>
      <c r="P643" s="103"/>
      <c r="Q643" s="103"/>
      <c r="R643" s="103"/>
      <c r="S643" s="103"/>
      <c r="T643" s="103"/>
      <c r="U643" s="103"/>
      <c r="V643" s="103"/>
      <c r="W643" s="103"/>
      <c r="X643" s="103"/>
      <c r="Y643" s="103"/>
    </row>
    <row r="644" spans="1:27" s="104" customFormat="1" ht="18" customHeight="1">
      <c r="A644" s="110" t="s">
        <v>204</v>
      </c>
      <c r="B644" s="109" t="str">
        <f>IF(COUNTA(B632:B643)=0,"-",COUNTA(B632:B643)/12)</f>
        <v>-</v>
      </c>
      <c r="C644" s="109" t="str">
        <f t="shared" ref="C644:Y644" si="42">IF(COUNTA(C632:C643)=0,"-",COUNTA(C632:C643)/12)</f>
        <v>-</v>
      </c>
      <c r="D644" s="109" t="str">
        <f t="shared" si="42"/>
        <v>-</v>
      </c>
      <c r="E644" s="109" t="str">
        <f t="shared" si="42"/>
        <v>-</v>
      </c>
      <c r="F644" s="109" t="str">
        <f t="shared" si="42"/>
        <v>-</v>
      </c>
      <c r="G644" s="109" t="str">
        <f t="shared" si="42"/>
        <v>-</v>
      </c>
      <c r="H644" s="109" t="str">
        <f t="shared" si="42"/>
        <v>-</v>
      </c>
      <c r="I644" s="109" t="str">
        <f t="shared" si="42"/>
        <v>-</v>
      </c>
      <c r="J644" s="109" t="str">
        <f t="shared" si="42"/>
        <v>-</v>
      </c>
      <c r="K644" s="109" t="str">
        <f t="shared" si="42"/>
        <v>-</v>
      </c>
      <c r="L644" s="109" t="str">
        <f t="shared" si="42"/>
        <v>-</v>
      </c>
      <c r="M644" s="109" t="str">
        <f t="shared" si="42"/>
        <v>-</v>
      </c>
      <c r="N644" s="109" t="str">
        <f t="shared" si="42"/>
        <v>-</v>
      </c>
      <c r="O644" s="109" t="str">
        <f t="shared" si="42"/>
        <v>-</v>
      </c>
      <c r="P644" s="109" t="str">
        <f t="shared" si="42"/>
        <v>-</v>
      </c>
      <c r="Q644" s="109" t="str">
        <f t="shared" si="42"/>
        <v>-</v>
      </c>
      <c r="R644" s="109" t="str">
        <f t="shared" si="42"/>
        <v>-</v>
      </c>
      <c r="S644" s="109" t="str">
        <f t="shared" si="42"/>
        <v>-</v>
      </c>
      <c r="T644" s="109" t="str">
        <f t="shared" si="42"/>
        <v>-</v>
      </c>
      <c r="U644" s="109" t="str">
        <f t="shared" si="42"/>
        <v>-</v>
      </c>
      <c r="V644" s="109" t="str">
        <f t="shared" si="42"/>
        <v>-</v>
      </c>
      <c r="W644" s="109" t="str">
        <f t="shared" si="42"/>
        <v>-</v>
      </c>
      <c r="X644" s="109" t="str">
        <f t="shared" si="42"/>
        <v>-</v>
      </c>
      <c r="Y644" s="109" t="str">
        <f t="shared" si="42"/>
        <v>-</v>
      </c>
    </row>
    <row r="646" spans="1:27" s="104" customFormat="1" ht="18" customHeight="1">
      <c r="A646" s="127">
        <f>A631+1</f>
        <v>44758</v>
      </c>
      <c r="B646" s="118" t="s">
        <v>259</v>
      </c>
      <c r="C646" s="118" t="s">
        <v>260</v>
      </c>
      <c r="D646" s="118" t="s">
        <v>261</v>
      </c>
      <c r="E646" s="118" t="s">
        <v>262</v>
      </c>
      <c r="F646" s="118" t="s">
        <v>263</v>
      </c>
      <c r="G646" s="118" t="s">
        <v>264</v>
      </c>
      <c r="H646" s="118" t="s">
        <v>265</v>
      </c>
      <c r="I646" s="118" t="s">
        <v>266</v>
      </c>
      <c r="J646" s="118" t="s">
        <v>267</v>
      </c>
      <c r="K646" s="118" t="s">
        <v>268</v>
      </c>
      <c r="L646" s="118" t="s">
        <v>269</v>
      </c>
      <c r="M646" s="118" t="s">
        <v>270</v>
      </c>
      <c r="N646" s="118" t="s">
        <v>271</v>
      </c>
      <c r="O646" s="118" t="s">
        <v>272</v>
      </c>
      <c r="P646" s="118" t="s">
        <v>273</v>
      </c>
      <c r="Q646" s="118" t="s">
        <v>274</v>
      </c>
      <c r="R646" s="118" t="s">
        <v>275</v>
      </c>
      <c r="S646" s="118" t="s">
        <v>276</v>
      </c>
      <c r="T646" s="118" t="s">
        <v>277</v>
      </c>
      <c r="U646" s="118" t="s">
        <v>278</v>
      </c>
      <c r="V646" s="118" t="s">
        <v>279</v>
      </c>
      <c r="W646" s="118" t="s">
        <v>280</v>
      </c>
      <c r="X646" s="118" t="s">
        <v>281</v>
      </c>
      <c r="Y646" s="118" t="s">
        <v>282</v>
      </c>
    </row>
    <row r="647" spans="1:27" s="104" customFormat="1" ht="18" customHeight="1">
      <c r="A647" s="108" t="s">
        <v>168</v>
      </c>
      <c r="B647" s="103"/>
      <c r="C647" s="103"/>
      <c r="D647" s="103"/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</row>
    <row r="648" spans="1:27" s="104" customFormat="1" ht="18" customHeight="1">
      <c r="A648" s="108" t="s">
        <v>174</v>
      </c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</row>
    <row r="649" spans="1:27" s="104" customFormat="1" ht="18" customHeight="1">
      <c r="A649" s="108" t="s">
        <v>176</v>
      </c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</row>
    <row r="650" spans="1:27" s="104" customFormat="1" ht="18" customHeight="1">
      <c r="A650" s="108" t="s">
        <v>181</v>
      </c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AA650" s="116" t="s">
        <v>250</v>
      </c>
    </row>
    <row r="651" spans="1:27" s="104" customFormat="1" ht="18" customHeight="1">
      <c r="A651" s="108" t="s">
        <v>184</v>
      </c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/>
      <c r="Q651" s="103"/>
      <c r="R651" s="103"/>
      <c r="S651" s="103"/>
      <c r="T651" s="103"/>
      <c r="U651" s="103"/>
      <c r="V651" s="103"/>
      <c r="W651" s="103"/>
      <c r="X651" s="103"/>
      <c r="Y651" s="103"/>
      <c r="AA651" s="271">
        <f>COUNTIF($B659:$Y659,"-")</f>
        <v>24</v>
      </c>
    </row>
    <row r="652" spans="1:27" s="104" customFormat="1" ht="18" customHeight="1">
      <c r="A652" s="108" t="s">
        <v>208</v>
      </c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/>
      <c r="Q652" s="103"/>
      <c r="R652" s="103"/>
      <c r="S652" s="103"/>
      <c r="T652" s="103"/>
      <c r="U652" s="103"/>
      <c r="V652" s="103"/>
      <c r="W652" s="103"/>
      <c r="X652" s="103"/>
      <c r="Y652" s="103"/>
      <c r="AA652" s="271"/>
    </row>
    <row r="653" spans="1:27" s="104" customFormat="1" ht="18" customHeight="1">
      <c r="A653" s="108" t="s">
        <v>209</v>
      </c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/>
      <c r="Q653" s="103"/>
      <c r="R653" s="103"/>
      <c r="S653" s="103"/>
      <c r="T653" s="103"/>
      <c r="U653" s="103"/>
      <c r="V653" s="103"/>
      <c r="W653" s="103"/>
      <c r="X653" s="103"/>
      <c r="Y653" s="103"/>
    </row>
    <row r="654" spans="1:27" s="104" customFormat="1" ht="18" customHeight="1">
      <c r="A654" s="108" t="s">
        <v>198</v>
      </c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3"/>
      <c r="O654" s="103"/>
      <c r="P654" s="103"/>
      <c r="Q654" s="103"/>
      <c r="R654" s="103"/>
      <c r="S654" s="103"/>
      <c r="T654" s="103"/>
      <c r="U654" s="103"/>
      <c r="V654" s="103"/>
      <c r="W654" s="103"/>
      <c r="X654" s="103"/>
      <c r="Y654" s="103"/>
    </row>
    <row r="655" spans="1:27" s="104" customFormat="1" ht="18" customHeight="1">
      <c r="A655" s="108" t="s">
        <v>200</v>
      </c>
      <c r="B655" s="103"/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3"/>
      <c r="N655" s="103"/>
      <c r="O655" s="103"/>
      <c r="P655" s="103"/>
      <c r="Q655" s="103"/>
      <c r="R655" s="103"/>
      <c r="S655" s="103"/>
      <c r="T655" s="103"/>
      <c r="U655" s="103"/>
      <c r="V655" s="103"/>
      <c r="W655" s="103"/>
      <c r="X655" s="103"/>
      <c r="Y655" s="103"/>
    </row>
    <row r="656" spans="1:27" s="104" customFormat="1" ht="18" customHeight="1">
      <c r="A656" s="108" t="s">
        <v>201</v>
      </c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3"/>
      <c r="O656" s="103"/>
      <c r="P656" s="103"/>
      <c r="Q656" s="103"/>
      <c r="R656" s="103"/>
      <c r="S656" s="103"/>
      <c r="T656" s="103"/>
      <c r="U656" s="103"/>
      <c r="V656" s="103"/>
      <c r="W656" s="103"/>
      <c r="X656" s="103"/>
      <c r="Y656" s="103"/>
    </row>
    <row r="657" spans="1:27" s="104" customFormat="1" ht="18" customHeight="1">
      <c r="A657" s="108" t="s">
        <v>202</v>
      </c>
      <c r="B657" s="103"/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3"/>
      <c r="N657" s="103"/>
      <c r="O657" s="103"/>
      <c r="P657" s="103"/>
      <c r="Q657" s="103"/>
      <c r="R657" s="103"/>
      <c r="S657" s="103"/>
      <c r="T657" s="103"/>
      <c r="U657" s="103"/>
      <c r="V657" s="103"/>
      <c r="W657" s="103"/>
      <c r="X657" s="103"/>
      <c r="Y657" s="103"/>
    </row>
    <row r="658" spans="1:27" s="104" customFormat="1" ht="18" customHeight="1">
      <c r="A658" s="108" t="s">
        <v>203</v>
      </c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3"/>
      <c r="N658" s="103"/>
      <c r="O658" s="103"/>
      <c r="P658" s="103"/>
      <c r="Q658" s="103"/>
      <c r="R658" s="103"/>
      <c r="S658" s="103"/>
      <c r="T658" s="103"/>
      <c r="U658" s="103"/>
      <c r="V658" s="103"/>
      <c r="W658" s="103"/>
      <c r="X658" s="103"/>
      <c r="Y658" s="103"/>
    </row>
    <row r="659" spans="1:27" s="104" customFormat="1" ht="18" customHeight="1">
      <c r="A659" s="110" t="s">
        <v>204</v>
      </c>
      <c r="B659" s="109" t="str">
        <f>IF(COUNTA(B647:B658)=0,"-",COUNTA(B647:B658)/12)</f>
        <v>-</v>
      </c>
      <c r="C659" s="109" t="str">
        <f t="shared" ref="C659:Y659" si="43">IF(COUNTA(C647:C658)=0,"-",COUNTA(C647:C658)/12)</f>
        <v>-</v>
      </c>
      <c r="D659" s="109" t="str">
        <f t="shared" si="43"/>
        <v>-</v>
      </c>
      <c r="E659" s="109" t="str">
        <f t="shared" si="43"/>
        <v>-</v>
      </c>
      <c r="F659" s="109" t="str">
        <f t="shared" si="43"/>
        <v>-</v>
      </c>
      <c r="G659" s="109" t="str">
        <f t="shared" si="43"/>
        <v>-</v>
      </c>
      <c r="H659" s="109" t="str">
        <f t="shared" si="43"/>
        <v>-</v>
      </c>
      <c r="I659" s="109" t="str">
        <f t="shared" si="43"/>
        <v>-</v>
      </c>
      <c r="J659" s="109" t="str">
        <f t="shared" si="43"/>
        <v>-</v>
      </c>
      <c r="K659" s="109" t="str">
        <f t="shared" si="43"/>
        <v>-</v>
      </c>
      <c r="L659" s="109" t="str">
        <f t="shared" si="43"/>
        <v>-</v>
      </c>
      <c r="M659" s="109" t="str">
        <f t="shared" si="43"/>
        <v>-</v>
      </c>
      <c r="N659" s="109" t="str">
        <f t="shared" si="43"/>
        <v>-</v>
      </c>
      <c r="O659" s="109" t="str">
        <f t="shared" si="43"/>
        <v>-</v>
      </c>
      <c r="P659" s="109" t="str">
        <f t="shared" si="43"/>
        <v>-</v>
      </c>
      <c r="Q659" s="109" t="str">
        <f t="shared" si="43"/>
        <v>-</v>
      </c>
      <c r="R659" s="109" t="str">
        <f t="shared" si="43"/>
        <v>-</v>
      </c>
      <c r="S659" s="109" t="str">
        <f t="shared" si="43"/>
        <v>-</v>
      </c>
      <c r="T659" s="109" t="str">
        <f t="shared" si="43"/>
        <v>-</v>
      </c>
      <c r="U659" s="109" t="str">
        <f t="shared" si="43"/>
        <v>-</v>
      </c>
      <c r="V659" s="109" t="str">
        <f t="shared" si="43"/>
        <v>-</v>
      </c>
      <c r="W659" s="109" t="str">
        <f t="shared" si="43"/>
        <v>-</v>
      </c>
      <c r="X659" s="109" t="str">
        <f t="shared" si="43"/>
        <v>-</v>
      </c>
      <c r="Y659" s="109" t="str">
        <f t="shared" si="43"/>
        <v>-</v>
      </c>
    </row>
    <row r="661" spans="1:27" s="104" customFormat="1" ht="18" customHeight="1">
      <c r="A661" s="127">
        <f>A646+1</f>
        <v>44759</v>
      </c>
      <c r="B661" s="118" t="s">
        <v>259</v>
      </c>
      <c r="C661" s="118" t="s">
        <v>260</v>
      </c>
      <c r="D661" s="118" t="s">
        <v>261</v>
      </c>
      <c r="E661" s="118" t="s">
        <v>262</v>
      </c>
      <c r="F661" s="118" t="s">
        <v>263</v>
      </c>
      <c r="G661" s="118" t="s">
        <v>264</v>
      </c>
      <c r="H661" s="118" t="s">
        <v>265</v>
      </c>
      <c r="I661" s="118" t="s">
        <v>266</v>
      </c>
      <c r="J661" s="118" t="s">
        <v>267</v>
      </c>
      <c r="K661" s="118" t="s">
        <v>268</v>
      </c>
      <c r="L661" s="118" t="s">
        <v>269</v>
      </c>
      <c r="M661" s="118" t="s">
        <v>270</v>
      </c>
      <c r="N661" s="118" t="s">
        <v>271</v>
      </c>
      <c r="O661" s="118" t="s">
        <v>272</v>
      </c>
      <c r="P661" s="118" t="s">
        <v>273</v>
      </c>
      <c r="Q661" s="118" t="s">
        <v>274</v>
      </c>
      <c r="R661" s="118" t="s">
        <v>275</v>
      </c>
      <c r="S661" s="118" t="s">
        <v>276</v>
      </c>
      <c r="T661" s="118" t="s">
        <v>277</v>
      </c>
      <c r="U661" s="118" t="s">
        <v>278</v>
      </c>
      <c r="V661" s="118" t="s">
        <v>279</v>
      </c>
      <c r="W661" s="118" t="s">
        <v>280</v>
      </c>
      <c r="X661" s="118" t="s">
        <v>281</v>
      </c>
      <c r="Y661" s="118" t="s">
        <v>282</v>
      </c>
    </row>
    <row r="662" spans="1:27" s="104" customFormat="1" ht="18" customHeight="1">
      <c r="A662" s="108" t="s">
        <v>168</v>
      </c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3"/>
      <c r="O662" s="103"/>
      <c r="P662" s="103"/>
      <c r="Q662" s="103"/>
      <c r="R662" s="103"/>
      <c r="S662" s="103"/>
      <c r="T662" s="103"/>
      <c r="U662" s="103"/>
      <c r="V662" s="103"/>
      <c r="W662" s="103"/>
      <c r="X662" s="103"/>
      <c r="Y662" s="103"/>
    </row>
    <row r="663" spans="1:27" s="104" customFormat="1" ht="18" customHeight="1">
      <c r="A663" s="108" t="s">
        <v>174</v>
      </c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3"/>
      <c r="N663" s="103"/>
      <c r="O663" s="103"/>
      <c r="P663" s="103"/>
      <c r="Q663" s="103"/>
      <c r="R663" s="103"/>
      <c r="S663" s="103"/>
      <c r="T663" s="103"/>
      <c r="U663" s="103"/>
      <c r="V663" s="103"/>
      <c r="W663" s="103"/>
      <c r="X663" s="103"/>
      <c r="Y663" s="103"/>
    </row>
    <row r="664" spans="1:27" s="104" customFormat="1" ht="18" customHeight="1">
      <c r="A664" s="108" t="s">
        <v>176</v>
      </c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3"/>
      <c r="O664" s="103"/>
      <c r="P664" s="103"/>
      <c r="Q664" s="103"/>
      <c r="R664" s="103"/>
      <c r="S664" s="103"/>
      <c r="T664" s="103"/>
      <c r="U664" s="103"/>
      <c r="V664" s="103"/>
      <c r="W664" s="103"/>
      <c r="X664" s="103"/>
      <c r="Y664" s="103"/>
    </row>
    <row r="665" spans="1:27" s="104" customFormat="1" ht="18" customHeight="1">
      <c r="A665" s="108" t="s">
        <v>181</v>
      </c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3"/>
      <c r="N665" s="103"/>
      <c r="O665" s="103"/>
      <c r="P665" s="103"/>
      <c r="Q665" s="103"/>
      <c r="R665" s="103"/>
      <c r="S665" s="103"/>
      <c r="T665" s="103"/>
      <c r="U665" s="103"/>
      <c r="V665" s="103"/>
      <c r="W665" s="103"/>
      <c r="X665" s="103"/>
      <c r="Y665" s="103"/>
      <c r="AA665" s="116" t="s">
        <v>250</v>
      </c>
    </row>
    <row r="666" spans="1:27" s="104" customFormat="1" ht="18" customHeight="1">
      <c r="A666" s="108" t="s">
        <v>184</v>
      </c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3"/>
      <c r="O666" s="103"/>
      <c r="P666" s="103"/>
      <c r="Q666" s="103"/>
      <c r="R666" s="103"/>
      <c r="S666" s="103"/>
      <c r="T666" s="103"/>
      <c r="U666" s="103"/>
      <c r="V666" s="103"/>
      <c r="W666" s="103"/>
      <c r="X666" s="103"/>
      <c r="Y666" s="103"/>
      <c r="AA666" s="271">
        <f>COUNTIF($B674:$Y674,"-")</f>
        <v>24</v>
      </c>
    </row>
    <row r="667" spans="1:27" s="104" customFormat="1" ht="18" customHeight="1">
      <c r="A667" s="108" t="s">
        <v>208</v>
      </c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3"/>
      <c r="N667" s="103"/>
      <c r="O667" s="103"/>
      <c r="P667" s="103"/>
      <c r="Q667" s="103"/>
      <c r="R667" s="103"/>
      <c r="S667" s="103"/>
      <c r="T667" s="103"/>
      <c r="U667" s="103"/>
      <c r="V667" s="103"/>
      <c r="W667" s="103"/>
      <c r="X667" s="103"/>
      <c r="Y667" s="103"/>
      <c r="AA667" s="271"/>
    </row>
    <row r="668" spans="1:27" s="104" customFormat="1" ht="18" customHeight="1">
      <c r="A668" s="108" t="s">
        <v>209</v>
      </c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3"/>
      <c r="O668" s="103"/>
      <c r="P668" s="103"/>
      <c r="Q668" s="103"/>
      <c r="R668" s="103"/>
      <c r="S668" s="103"/>
      <c r="T668" s="103"/>
      <c r="U668" s="103"/>
      <c r="V668" s="103"/>
      <c r="W668" s="103"/>
      <c r="X668" s="103"/>
      <c r="Y668" s="103"/>
    </row>
    <row r="669" spans="1:27" s="104" customFormat="1" ht="18" customHeight="1">
      <c r="A669" s="108" t="s">
        <v>198</v>
      </c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/>
      <c r="M669" s="103"/>
      <c r="N669" s="103"/>
      <c r="O669" s="103"/>
      <c r="P669" s="103"/>
      <c r="Q669" s="103"/>
      <c r="R669" s="103"/>
      <c r="S669" s="103"/>
      <c r="T669" s="103"/>
      <c r="U669" s="103"/>
      <c r="V669" s="103"/>
      <c r="W669" s="103"/>
      <c r="X669" s="103"/>
      <c r="Y669" s="103"/>
    </row>
    <row r="670" spans="1:27" s="104" customFormat="1" ht="18" customHeight="1">
      <c r="A670" s="108" t="s">
        <v>200</v>
      </c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3"/>
      <c r="N670" s="103"/>
      <c r="O670" s="103"/>
      <c r="P670" s="103"/>
      <c r="Q670" s="103"/>
      <c r="R670" s="103"/>
      <c r="S670" s="103"/>
      <c r="T670" s="103"/>
      <c r="U670" s="103"/>
      <c r="V670" s="103"/>
      <c r="W670" s="103"/>
      <c r="X670" s="103"/>
      <c r="Y670" s="103"/>
    </row>
    <row r="671" spans="1:27" s="104" customFormat="1" ht="18" customHeight="1">
      <c r="A671" s="108" t="s">
        <v>201</v>
      </c>
      <c r="B671" s="103"/>
      <c r="C671" s="103"/>
      <c r="D671" s="103"/>
      <c r="E671" s="103"/>
      <c r="F671" s="103"/>
      <c r="G671" s="103"/>
      <c r="H671" s="103"/>
      <c r="I671" s="103"/>
      <c r="J671" s="103"/>
      <c r="K671" s="103"/>
      <c r="L671" s="103"/>
      <c r="M671" s="103"/>
      <c r="N671" s="103"/>
      <c r="O671" s="103"/>
      <c r="P671" s="103"/>
      <c r="Q671" s="103"/>
      <c r="R671" s="103"/>
      <c r="S671" s="103"/>
      <c r="T671" s="103"/>
      <c r="U671" s="103"/>
      <c r="V671" s="103"/>
      <c r="W671" s="103"/>
      <c r="X671" s="103"/>
      <c r="Y671" s="103"/>
    </row>
    <row r="672" spans="1:27" s="104" customFormat="1" ht="18" customHeight="1">
      <c r="A672" s="108" t="s">
        <v>202</v>
      </c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3"/>
      <c r="N672" s="103"/>
      <c r="O672" s="103"/>
      <c r="P672" s="103"/>
      <c r="Q672" s="103"/>
      <c r="R672" s="103"/>
      <c r="S672" s="103"/>
      <c r="T672" s="103"/>
      <c r="U672" s="103"/>
      <c r="V672" s="103"/>
      <c r="W672" s="103"/>
      <c r="X672" s="103"/>
      <c r="Y672" s="103"/>
    </row>
    <row r="673" spans="1:27" s="104" customFormat="1" ht="18" customHeight="1">
      <c r="A673" s="108" t="s">
        <v>203</v>
      </c>
      <c r="B673" s="103"/>
      <c r="C673" s="103"/>
      <c r="D673" s="103"/>
      <c r="E673" s="103"/>
      <c r="F673" s="103"/>
      <c r="G673" s="103"/>
      <c r="H673" s="103"/>
      <c r="I673" s="103"/>
      <c r="J673" s="103"/>
      <c r="K673" s="103"/>
      <c r="L673" s="103"/>
      <c r="M673" s="103"/>
      <c r="N673" s="103"/>
      <c r="O673" s="103"/>
      <c r="P673" s="103"/>
      <c r="Q673" s="103"/>
      <c r="R673" s="103"/>
      <c r="S673" s="103"/>
      <c r="T673" s="103"/>
      <c r="U673" s="103"/>
      <c r="V673" s="103"/>
      <c r="W673" s="103"/>
      <c r="X673" s="103"/>
      <c r="Y673" s="103"/>
    </row>
    <row r="674" spans="1:27" s="104" customFormat="1" ht="18" customHeight="1">
      <c r="A674" s="110" t="s">
        <v>204</v>
      </c>
      <c r="B674" s="109" t="str">
        <f>IF(COUNTA(B662:B673)=0,"-",COUNTA(B662:B673)/12)</f>
        <v>-</v>
      </c>
      <c r="C674" s="109" t="str">
        <f t="shared" ref="C674:Y674" si="44">IF(COUNTA(C662:C673)=0,"-",COUNTA(C662:C673)/12)</f>
        <v>-</v>
      </c>
      <c r="D674" s="109" t="str">
        <f t="shared" si="44"/>
        <v>-</v>
      </c>
      <c r="E674" s="109" t="str">
        <f t="shared" si="44"/>
        <v>-</v>
      </c>
      <c r="F674" s="109" t="str">
        <f t="shared" si="44"/>
        <v>-</v>
      </c>
      <c r="G674" s="109" t="str">
        <f t="shared" si="44"/>
        <v>-</v>
      </c>
      <c r="H674" s="109" t="str">
        <f t="shared" si="44"/>
        <v>-</v>
      </c>
      <c r="I674" s="109" t="str">
        <f t="shared" si="44"/>
        <v>-</v>
      </c>
      <c r="J674" s="109" t="str">
        <f t="shared" si="44"/>
        <v>-</v>
      </c>
      <c r="K674" s="109" t="str">
        <f t="shared" si="44"/>
        <v>-</v>
      </c>
      <c r="L674" s="109" t="str">
        <f t="shared" si="44"/>
        <v>-</v>
      </c>
      <c r="M674" s="109" t="str">
        <f t="shared" si="44"/>
        <v>-</v>
      </c>
      <c r="N674" s="109" t="str">
        <f t="shared" si="44"/>
        <v>-</v>
      </c>
      <c r="O674" s="109" t="str">
        <f t="shared" si="44"/>
        <v>-</v>
      </c>
      <c r="P674" s="109" t="str">
        <f t="shared" si="44"/>
        <v>-</v>
      </c>
      <c r="Q674" s="109" t="str">
        <f t="shared" si="44"/>
        <v>-</v>
      </c>
      <c r="R674" s="109" t="str">
        <f t="shared" si="44"/>
        <v>-</v>
      </c>
      <c r="S674" s="109" t="str">
        <f t="shared" si="44"/>
        <v>-</v>
      </c>
      <c r="T674" s="109" t="str">
        <f t="shared" si="44"/>
        <v>-</v>
      </c>
      <c r="U674" s="109" t="str">
        <f t="shared" si="44"/>
        <v>-</v>
      </c>
      <c r="V674" s="109" t="str">
        <f t="shared" si="44"/>
        <v>-</v>
      </c>
      <c r="W674" s="109" t="str">
        <f t="shared" si="44"/>
        <v>-</v>
      </c>
      <c r="X674" s="109" t="str">
        <f t="shared" si="44"/>
        <v>-</v>
      </c>
      <c r="Y674" s="109" t="str">
        <f t="shared" si="44"/>
        <v>-</v>
      </c>
    </row>
    <row r="676" spans="1:27" s="104" customFormat="1" ht="18" customHeight="1">
      <c r="A676" s="127">
        <f>A661+1</f>
        <v>44760</v>
      </c>
      <c r="B676" s="118" t="s">
        <v>259</v>
      </c>
      <c r="C676" s="118" t="s">
        <v>260</v>
      </c>
      <c r="D676" s="118" t="s">
        <v>261</v>
      </c>
      <c r="E676" s="118" t="s">
        <v>262</v>
      </c>
      <c r="F676" s="118" t="s">
        <v>263</v>
      </c>
      <c r="G676" s="118" t="s">
        <v>264</v>
      </c>
      <c r="H676" s="118" t="s">
        <v>265</v>
      </c>
      <c r="I676" s="118" t="s">
        <v>266</v>
      </c>
      <c r="J676" s="118" t="s">
        <v>267</v>
      </c>
      <c r="K676" s="118" t="s">
        <v>268</v>
      </c>
      <c r="L676" s="118" t="s">
        <v>269</v>
      </c>
      <c r="M676" s="118" t="s">
        <v>270</v>
      </c>
      <c r="N676" s="118" t="s">
        <v>271</v>
      </c>
      <c r="O676" s="118" t="s">
        <v>272</v>
      </c>
      <c r="P676" s="118" t="s">
        <v>273</v>
      </c>
      <c r="Q676" s="118" t="s">
        <v>274</v>
      </c>
      <c r="R676" s="118" t="s">
        <v>275</v>
      </c>
      <c r="S676" s="118" t="s">
        <v>276</v>
      </c>
      <c r="T676" s="118" t="s">
        <v>277</v>
      </c>
      <c r="U676" s="118" t="s">
        <v>278</v>
      </c>
      <c r="V676" s="118" t="s">
        <v>279</v>
      </c>
      <c r="W676" s="118" t="s">
        <v>280</v>
      </c>
      <c r="X676" s="118" t="s">
        <v>281</v>
      </c>
      <c r="Y676" s="118" t="s">
        <v>282</v>
      </c>
    </row>
    <row r="677" spans="1:27" s="104" customFormat="1" ht="18" customHeight="1">
      <c r="A677" s="108" t="s">
        <v>168</v>
      </c>
      <c r="B677" s="103"/>
      <c r="C677" s="103"/>
      <c r="D677" s="103"/>
      <c r="E677" s="103"/>
      <c r="F677" s="103"/>
      <c r="G677" s="103"/>
      <c r="H677" s="103"/>
      <c r="I677" s="103"/>
      <c r="J677" s="103"/>
      <c r="K677" s="103"/>
      <c r="L677" s="103"/>
      <c r="M677" s="103"/>
      <c r="N677" s="103"/>
      <c r="O677" s="103"/>
      <c r="P677" s="103"/>
      <c r="Q677" s="103"/>
      <c r="R677" s="103"/>
      <c r="S677" s="103"/>
      <c r="T677" s="103"/>
      <c r="U677" s="103"/>
      <c r="V677" s="103"/>
      <c r="W677" s="103"/>
      <c r="X677" s="103"/>
      <c r="Y677" s="103"/>
    </row>
    <row r="678" spans="1:27" s="104" customFormat="1" ht="18" customHeight="1">
      <c r="A678" s="108" t="s">
        <v>174</v>
      </c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/>
      <c r="Q678" s="103"/>
      <c r="R678" s="103"/>
      <c r="S678" s="103"/>
      <c r="T678" s="103"/>
      <c r="U678" s="103"/>
      <c r="V678" s="103"/>
      <c r="W678" s="103"/>
      <c r="X678" s="103"/>
      <c r="Y678" s="103"/>
    </row>
    <row r="679" spans="1:27" s="104" customFormat="1" ht="18" customHeight="1">
      <c r="A679" s="108" t="s">
        <v>176</v>
      </c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/>
      <c r="Q679" s="103"/>
      <c r="R679" s="103"/>
      <c r="S679" s="103"/>
      <c r="T679" s="103"/>
      <c r="U679" s="103"/>
      <c r="V679" s="103"/>
      <c r="W679" s="103"/>
      <c r="X679" s="103"/>
      <c r="Y679" s="103"/>
    </row>
    <row r="680" spans="1:27" s="104" customFormat="1" ht="18" customHeight="1">
      <c r="A680" s="108" t="s">
        <v>181</v>
      </c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/>
      <c r="Q680" s="103"/>
      <c r="R680" s="103"/>
      <c r="S680" s="103"/>
      <c r="T680" s="103"/>
      <c r="U680" s="103"/>
      <c r="V680" s="103"/>
      <c r="W680" s="103"/>
      <c r="X680" s="103"/>
      <c r="Y680" s="103"/>
      <c r="AA680" s="116" t="s">
        <v>250</v>
      </c>
    </row>
    <row r="681" spans="1:27" s="104" customFormat="1" ht="18" customHeight="1">
      <c r="A681" s="108" t="s">
        <v>184</v>
      </c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/>
      <c r="Q681" s="103"/>
      <c r="R681" s="103"/>
      <c r="S681" s="103"/>
      <c r="T681" s="103"/>
      <c r="U681" s="103"/>
      <c r="V681" s="103"/>
      <c r="W681" s="103"/>
      <c r="X681" s="103"/>
      <c r="Y681" s="103"/>
      <c r="AA681" s="271">
        <f>COUNTIF($B689:$Y689,"-")</f>
        <v>24</v>
      </c>
    </row>
    <row r="682" spans="1:27" s="104" customFormat="1" ht="18" customHeight="1">
      <c r="A682" s="108" t="s">
        <v>208</v>
      </c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/>
      <c r="Q682" s="103"/>
      <c r="R682" s="103"/>
      <c r="S682" s="103"/>
      <c r="T682" s="103"/>
      <c r="U682" s="103"/>
      <c r="V682" s="103"/>
      <c r="W682" s="103"/>
      <c r="X682" s="103"/>
      <c r="Y682" s="103"/>
      <c r="AA682" s="271"/>
    </row>
    <row r="683" spans="1:27" s="104" customFormat="1" ht="18" customHeight="1">
      <c r="A683" s="108" t="s">
        <v>209</v>
      </c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/>
      <c r="Q683" s="103"/>
      <c r="R683" s="103"/>
      <c r="S683" s="103"/>
      <c r="T683" s="103"/>
      <c r="U683" s="103"/>
      <c r="V683" s="103"/>
      <c r="W683" s="103"/>
      <c r="X683" s="103"/>
      <c r="Y683" s="103"/>
    </row>
    <row r="684" spans="1:27" s="104" customFormat="1" ht="18" customHeight="1">
      <c r="A684" s="108" t="s">
        <v>198</v>
      </c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/>
      <c r="R684" s="103"/>
      <c r="S684" s="103"/>
      <c r="T684" s="103"/>
      <c r="U684" s="103"/>
      <c r="V684" s="103"/>
      <c r="W684" s="103"/>
      <c r="X684" s="103"/>
      <c r="Y684" s="103"/>
    </row>
    <row r="685" spans="1:27" s="104" customFormat="1" ht="18" customHeight="1">
      <c r="A685" s="108" t="s">
        <v>200</v>
      </c>
      <c r="B685" s="103"/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103"/>
      <c r="R685" s="103"/>
      <c r="S685" s="103"/>
      <c r="T685" s="103"/>
      <c r="U685" s="103"/>
      <c r="V685" s="103"/>
      <c r="W685" s="103"/>
      <c r="X685" s="103"/>
      <c r="Y685" s="103"/>
    </row>
    <row r="686" spans="1:27" s="104" customFormat="1" ht="18" customHeight="1">
      <c r="A686" s="108" t="s">
        <v>201</v>
      </c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3"/>
      <c r="O686" s="103"/>
      <c r="P686" s="103"/>
      <c r="Q686" s="103"/>
      <c r="R686" s="103"/>
      <c r="S686" s="103"/>
      <c r="T686" s="103"/>
      <c r="U686" s="103"/>
      <c r="V686" s="103"/>
      <c r="W686" s="103"/>
      <c r="X686" s="103"/>
      <c r="Y686" s="103"/>
    </row>
    <row r="687" spans="1:27" s="104" customFormat="1" ht="18" customHeight="1">
      <c r="A687" s="108" t="s">
        <v>202</v>
      </c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  <c r="R687" s="103"/>
      <c r="S687" s="103"/>
      <c r="T687" s="103"/>
      <c r="U687" s="103"/>
      <c r="V687" s="103"/>
      <c r="W687" s="103"/>
      <c r="X687" s="103"/>
      <c r="Y687" s="103"/>
    </row>
    <row r="688" spans="1:27" s="104" customFormat="1" ht="18" customHeight="1">
      <c r="A688" s="108" t="s">
        <v>203</v>
      </c>
      <c r="B688" s="103"/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3"/>
      <c r="O688" s="103"/>
      <c r="P688" s="103"/>
      <c r="Q688" s="103"/>
      <c r="R688" s="103"/>
      <c r="S688" s="103"/>
      <c r="T688" s="103"/>
      <c r="U688" s="103"/>
      <c r="V688" s="103"/>
      <c r="W688" s="103"/>
      <c r="X688" s="103"/>
      <c r="Y688" s="103"/>
    </row>
    <row r="689" spans="1:27" s="104" customFormat="1" ht="18" customHeight="1">
      <c r="A689" s="110" t="s">
        <v>204</v>
      </c>
      <c r="B689" s="109" t="str">
        <f>IF(COUNTA(B677:B688)=0,"-",COUNTA(B677:B688)/12)</f>
        <v>-</v>
      </c>
      <c r="C689" s="109" t="str">
        <f t="shared" ref="C689:Y689" si="45">IF(COUNTA(C677:C688)=0,"-",COUNTA(C677:C688)/12)</f>
        <v>-</v>
      </c>
      <c r="D689" s="109" t="str">
        <f t="shared" si="45"/>
        <v>-</v>
      </c>
      <c r="E689" s="109" t="str">
        <f t="shared" si="45"/>
        <v>-</v>
      </c>
      <c r="F689" s="109" t="str">
        <f t="shared" si="45"/>
        <v>-</v>
      </c>
      <c r="G689" s="109" t="str">
        <f t="shared" si="45"/>
        <v>-</v>
      </c>
      <c r="H689" s="109" t="str">
        <f t="shared" si="45"/>
        <v>-</v>
      </c>
      <c r="I689" s="109" t="str">
        <f t="shared" si="45"/>
        <v>-</v>
      </c>
      <c r="J689" s="109" t="str">
        <f t="shared" si="45"/>
        <v>-</v>
      </c>
      <c r="K689" s="109" t="str">
        <f t="shared" si="45"/>
        <v>-</v>
      </c>
      <c r="L689" s="109" t="str">
        <f t="shared" si="45"/>
        <v>-</v>
      </c>
      <c r="M689" s="109" t="str">
        <f t="shared" si="45"/>
        <v>-</v>
      </c>
      <c r="N689" s="109" t="str">
        <f t="shared" si="45"/>
        <v>-</v>
      </c>
      <c r="O689" s="109" t="str">
        <f t="shared" si="45"/>
        <v>-</v>
      </c>
      <c r="P689" s="109" t="str">
        <f t="shared" si="45"/>
        <v>-</v>
      </c>
      <c r="Q689" s="109" t="str">
        <f t="shared" si="45"/>
        <v>-</v>
      </c>
      <c r="R689" s="109" t="str">
        <f t="shared" si="45"/>
        <v>-</v>
      </c>
      <c r="S689" s="109" t="str">
        <f t="shared" si="45"/>
        <v>-</v>
      </c>
      <c r="T689" s="109" t="str">
        <f t="shared" si="45"/>
        <v>-</v>
      </c>
      <c r="U689" s="109" t="str">
        <f t="shared" si="45"/>
        <v>-</v>
      </c>
      <c r="V689" s="109" t="str">
        <f t="shared" si="45"/>
        <v>-</v>
      </c>
      <c r="W689" s="109" t="str">
        <f t="shared" si="45"/>
        <v>-</v>
      </c>
      <c r="X689" s="109" t="str">
        <f t="shared" si="45"/>
        <v>-</v>
      </c>
      <c r="Y689" s="109" t="str">
        <f t="shared" si="45"/>
        <v>-</v>
      </c>
    </row>
    <row r="691" spans="1:27" s="104" customFormat="1" ht="18" customHeight="1">
      <c r="A691" s="127">
        <f>A676+1</f>
        <v>44761</v>
      </c>
      <c r="B691" s="118" t="s">
        <v>259</v>
      </c>
      <c r="C691" s="118" t="s">
        <v>260</v>
      </c>
      <c r="D691" s="118" t="s">
        <v>261</v>
      </c>
      <c r="E691" s="118" t="s">
        <v>262</v>
      </c>
      <c r="F691" s="118" t="s">
        <v>263</v>
      </c>
      <c r="G691" s="118" t="s">
        <v>264</v>
      </c>
      <c r="H691" s="118" t="s">
        <v>265</v>
      </c>
      <c r="I691" s="118" t="s">
        <v>266</v>
      </c>
      <c r="J691" s="118" t="s">
        <v>267</v>
      </c>
      <c r="K691" s="118" t="s">
        <v>268</v>
      </c>
      <c r="L691" s="118" t="s">
        <v>269</v>
      </c>
      <c r="M691" s="118" t="s">
        <v>270</v>
      </c>
      <c r="N691" s="118" t="s">
        <v>271</v>
      </c>
      <c r="O691" s="118" t="s">
        <v>272</v>
      </c>
      <c r="P691" s="118" t="s">
        <v>273</v>
      </c>
      <c r="Q691" s="118" t="s">
        <v>274</v>
      </c>
      <c r="R691" s="118" t="s">
        <v>275</v>
      </c>
      <c r="S691" s="118" t="s">
        <v>276</v>
      </c>
      <c r="T691" s="118" t="s">
        <v>277</v>
      </c>
      <c r="U691" s="118" t="s">
        <v>278</v>
      </c>
      <c r="V691" s="118" t="s">
        <v>279</v>
      </c>
      <c r="W691" s="118" t="s">
        <v>280</v>
      </c>
      <c r="X691" s="118" t="s">
        <v>281</v>
      </c>
      <c r="Y691" s="118" t="s">
        <v>282</v>
      </c>
    </row>
    <row r="692" spans="1:27" s="104" customFormat="1" ht="18" customHeight="1">
      <c r="A692" s="108" t="s">
        <v>168</v>
      </c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3"/>
      <c r="O692" s="103"/>
      <c r="P692" s="103"/>
      <c r="Q692" s="103"/>
      <c r="R692" s="103"/>
      <c r="S692" s="103"/>
      <c r="T692" s="103"/>
      <c r="U692" s="103"/>
      <c r="V692" s="103"/>
      <c r="W692" s="103"/>
      <c r="X692" s="103"/>
      <c r="Y692" s="103"/>
    </row>
    <row r="693" spans="1:27" s="104" customFormat="1" ht="18" customHeight="1">
      <c r="A693" s="108" t="s">
        <v>174</v>
      </c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3"/>
      <c r="N693" s="103"/>
      <c r="O693" s="103"/>
      <c r="P693" s="103"/>
      <c r="Q693" s="103"/>
      <c r="R693" s="103"/>
      <c r="S693" s="103"/>
      <c r="T693" s="103"/>
      <c r="U693" s="103"/>
      <c r="V693" s="103"/>
      <c r="W693" s="103"/>
      <c r="X693" s="103"/>
      <c r="Y693" s="103"/>
    </row>
    <row r="694" spans="1:27" s="104" customFormat="1" ht="18" customHeight="1">
      <c r="A694" s="108" t="s">
        <v>176</v>
      </c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/>
      <c r="N694" s="103"/>
      <c r="O694" s="103"/>
      <c r="P694" s="103"/>
      <c r="Q694" s="103"/>
      <c r="R694" s="103"/>
      <c r="S694" s="103"/>
      <c r="T694" s="103"/>
      <c r="U694" s="103"/>
      <c r="V694" s="103"/>
      <c r="W694" s="103"/>
      <c r="X694" s="103"/>
      <c r="Y694" s="103"/>
    </row>
    <row r="695" spans="1:27" s="104" customFormat="1" ht="18" customHeight="1">
      <c r="A695" s="108" t="s">
        <v>181</v>
      </c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3"/>
      <c r="N695" s="103"/>
      <c r="O695" s="103"/>
      <c r="P695" s="103"/>
      <c r="Q695" s="103"/>
      <c r="R695" s="103"/>
      <c r="S695" s="103"/>
      <c r="T695" s="103"/>
      <c r="U695" s="103"/>
      <c r="V695" s="103"/>
      <c r="W695" s="103"/>
      <c r="X695" s="103"/>
      <c r="Y695" s="103"/>
      <c r="AA695" s="116" t="s">
        <v>250</v>
      </c>
    </row>
    <row r="696" spans="1:27" s="104" customFormat="1" ht="18" customHeight="1">
      <c r="A696" s="108" t="s">
        <v>184</v>
      </c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3"/>
      <c r="O696" s="103"/>
      <c r="P696" s="103"/>
      <c r="Q696" s="103"/>
      <c r="R696" s="103"/>
      <c r="S696" s="103"/>
      <c r="T696" s="103"/>
      <c r="U696" s="103"/>
      <c r="V696" s="103"/>
      <c r="W696" s="103"/>
      <c r="X696" s="103"/>
      <c r="Y696" s="103"/>
      <c r="AA696" s="271">
        <f>COUNTIF($B704:$Y704,"-")</f>
        <v>24</v>
      </c>
    </row>
    <row r="697" spans="1:27" s="104" customFormat="1" ht="18" customHeight="1">
      <c r="A697" s="108" t="s">
        <v>208</v>
      </c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3"/>
      <c r="N697" s="103"/>
      <c r="O697" s="103"/>
      <c r="P697" s="103"/>
      <c r="Q697" s="103"/>
      <c r="R697" s="103"/>
      <c r="S697" s="103"/>
      <c r="T697" s="103"/>
      <c r="U697" s="103"/>
      <c r="V697" s="103"/>
      <c r="W697" s="103"/>
      <c r="X697" s="103"/>
      <c r="Y697" s="103"/>
      <c r="AA697" s="271"/>
    </row>
    <row r="698" spans="1:27" s="104" customFormat="1" ht="18" customHeight="1">
      <c r="A698" s="108" t="s">
        <v>209</v>
      </c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3"/>
      <c r="O698" s="103"/>
      <c r="P698" s="103"/>
      <c r="Q698" s="103"/>
      <c r="R698" s="103"/>
      <c r="S698" s="103"/>
      <c r="T698" s="103"/>
      <c r="U698" s="103"/>
      <c r="V698" s="103"/>
      <c r="W698" s="103"/>
      <c r="X698" s="103"/>
      <c r="Y698" s="103"/>
    </row>
    <row r="699" spans="1:27" s="104" customFormat="1" ht="18" customHeight="1">
      <c r="A699" s="108" t="s">
        <v>198</v>
      </c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3"/>
      <c r="N699" s="103"/>
      <c r="O699" s="103"/>
      <c r="P699" s="103"/>
      <c r="Q699" s="103"/>
      <c r="R699" s="103"/>
      <c r="S699" s="103"/>
      <c r="T699" s="103"/>
      <c r="U699" s="103"/>
      <c r="V699" s="103"/>
      <c r="W699" s="103"/>
      <c r="X699" s="103"/>
      <c r="Y699" s="103"/>
    </row>
    <row r="700" spans="1:27" s="104" customFormat="1" ht="18" customHeight="1">
      <c r="A700" s="108" t="s">
        <v>200</v>
      </c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3"/>
      <c r="N700" s="103"/>
      <c r="O700" s="103"/>
      <c r="P700" s="103"/>
      <c r="Q700" s="103"/>
      <c r="R700" s="103"/>
      <c r="S700" s="103"/>
      <c r="T700" s="103"/>
      <c r="U700" s="103"/>
      <c r="V700" s="103"/>
      <c r="W700" s="103"/>
      <c r="X700" s="103"/>
      <c r="Y700" s="103"/>
    </row>
    <row r="701" spans="1:27" s="104" customFormat="1" ht="18" customHeight="1">
      <c r="A701" s="108" t="s">
        <v>201</v>
      </c>
      <c r="B701" s="103"/>
      <c r="C701" s="103"/>
      <c r="D701" s="103"/>
      <c r="E701" s="103"/>
      <c r="F701" s="103"/>
      <c r="G701" s="103"/>
      <c r="H701" s="103"/>
      <c r="I701" s="103"/>
      <c r="J701" s="103"/>
      <c r="K701" s="103"/>
      <c r="L701" s="103"/>
      <c r="M701" s="103"/>
      <c r="N701" s="103"/>
      <c r="O701" s="103"/>
      <c r="P701" s="103"/>
      <c r="Q701" s="103"/>
      <c r="R701" s="103"/>
      <c r="S701" s="103"/>
      <c r="T701" s="103"/>
      <c r="U701" s="103"/>
      <c r="V701" s="103"/>
      <c r="W701" s="103"/>
      <c r="X701" s="103"/>
      <c r="Y701" s="103"/>
    </row>
    <row r="702" spans="1:27" s="104" customFormat="1" ht="18" customHeight="1">
      <c r="A702" s="108" t="s">
        <v>202</v>
      </c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3"/>
      <c r="N702" s="103"/>
      <c r="O702" s="103"/>
      <c r="P702" s="103"/>
      <c r="Q702" s="103"/>
      <c r="R702" s="103"/>
      <c r="S702" s="103"/>
      <c r="T702" s="103"/>
      <c r="U702" s="103"/>
      <c r="V702" s="103"/>
      <c r="W702" s="103"/>
      <c r="X702" s="103"/>
      <c r="Y702" s="103"/>
    </row>
    <row r="703" spans="1:27" s="104" customFormat="1" ht="18" customHeight="1">
      <c r="A703" s="108" t="s">
        <v>203</v>
      </c>
      <c r="B703" s="103"/>
      <c r="C703" s="103"/>
      <c r="D703" s="103"/>
      <c r="E703" s="103"/>
      <c r="F703" s="103"/>
      <c r="G703" s="103"/>
      <c r="H703" s="103"/>
      <c r="I703" s="103"/>
      <c r="J703" s="103"/>
      <c r="K703" s="103"/>
      <c r="L703" s="103"/>
      <c r="M703" s="103"/>
      <c r="N703" s="103"/>
      <c r="O703" s="103"/>
      <c r="P703" s="103"/>
      <c r="Q703" s="103"/>
      <c r="R703" s="103"/>
      <c r="S703" s="103"/>
      <c r="T703" s="103"/>
      <c r="U703" s="103"/>
      <c r="V703" s="103"/>
      <c r="W703" s="103"/>
      <c r="X703" s="103"/>
      <c r="Y703" s="103"/>
    </row>
    <row r="704" spans="1:27" s="104" customFormat="1" ht="18" customHeight="1">
      <c r="A704" s="110" t="s">
        <v>204</v>
      </c>
      <c r="B704" s="109" t="str">
        <f>IF(COUNTA(B692:B703)=0,"-",COUNTA(B692:B703)/12)</f>
        <v>-</v>
      </c>
      <c r="C704" s="109" t="str">
        <f t="shared" ref="C704:Y704" si="46">IF(COUNTA(C692:C703)=0,"-",COUNTA(C692:C703)/12)</f>
        <v>-</v>
      </c>
      <c r="D704" s="109" t="str">
        <f t="shared" si="46"/>
        <v>-</v>
      </c>
      <c r="E704" s="109" t="str">
        <f t="shared" si="46"/>
        <v>-</v>
      </c>
      <c r="F704" s="109" t="str">
        <f t="shared" si="46"/>
        <v>-</v>
      </c>
      <c r="G704" s="109" t="str">
        <f t="shared" si="46"/>
        <v>-</v>
      </c>
      <c r="H704" s="109" t="str">
        <f t="shared" si="46"/>
        <v>-</v>
      </c>
      <c r="I704" s="109" t="str">
        <f t="shared" si="46"/>
        <v>-</v>
      </c>
      <c r="J704" s="109" t="str">
        <f t="shared" si="46"/>
        <v>-</v>
      </c>
      <c r="K704" s="109" t="str">
        <f t="shared" si="46"/>
        <v>-</v>
      </c>
      <c r="L704" s="109" t="str">
        <f t="shared" si="46"/>
        <v>-</v>
      </c>
      <c r="M704" s="109" t="str">
        <f t="shared" si="46"/>
        <v>-</v>
      </c>
      <c r="N704" s="109" t="str">
        <f t="shared" si="46"/>
        <v>-</v>
      </c>
      <c r="O704" s="109" t="str">
        <f t="shared" si="46"/>
        <v>-</v>
      </c>
      <c r="P704" s="109" t="str">
        <f t="shared" si="46"/>
        <v>-</v>
      </c>
      <c r="Q704" s="109" t="str">
        <f t="shared" si="46"/>
        <v>-</v>
      </c>
      <c r="R704" s="109" t="str">
        <f t="shared" si="46"/>
        <v>-</v>
      </c>
      <c r="S704" s="109" t="str">
        <f t="shared" si="46"/>
        <v>-</v>
      </c>
      <c r="T704" s="109" t="str">
        <f t="shared" si="46"/>
        <v>-</v>
      </c>
      <c r="U704" s="109" t="str">
        <f t="shared" si="46"/>
        <v>-</v>
      </c>
      <c r="V704" s="109" t="str">
        <f t="shared" si="46"/>
        <v>-</v>
      </c>
      <c r="W704" s="109" t="str">
        <f t="shared" si="46"/>
        <v>-</v>
      </c>
      <c r="X704" s="109" t="str">
        <f t="shared" si="46"/>
        <v>-</v>
      </c>
      <c r="Y704" s="109" t="str">
        <f t="shared" si="46"/>
        <v>-</v>
      </c>
    </row>
    <row r="706" spans="1:27" s="104" customFormat="1" ht="18" customHeight="1">
      <c r="A706" s="127">
        <f>A691+1</f>
        <v>44762</v>
      </c>
      <c r="B706" s="118" t="s">
        <v>259</v>
      </c>
      <c r="C706" s="118" t="s">
        <v>260</v>
      </c>
      <c r="D706" s="118" t="s">
        <v>261</v>
      </c>
      <c r="E706" s="118" t="s">
        <v>262</v>
      </c>
      <c r="F706" s="118" t="s">
        <v>263</v>
      </c>
      <c r="G706" s="118" t="s">
        <v>264</v>
      </c>
      <c r="H706" s="118" t="s">
        <v>265</v>
      </c>
      <c r="I706" s="118" t="s">
        <v>266</v>
      </c>
      <c r="J706" s="118" t="s">
        <v>267</v>
      </c>
      <c r="K706" s="118" t="s">
        <v>268</v>
      </c>
      <c r="L706" s="118" t="s">
        <v>269</v>
      </c>
      <c r="M706" s="118" t="s">
        <v>270</v>
      </c>
      <c r="N706" s="118" t="s">
        <v>271</v>
      </c>
      <c r="O706" s="118" t="s">
        <v>272</v>
      </c>
      <c r="P706" s="118" t="s">
        <v>273</v>
      </c>
      <c r="Q706" s="118" t="s">
        <v>274</v>
      </c>
      <c r="R706" s="118" t="s">
        <v>275</v>
      </c>
      <c r="S706" s="118" t="s">
        <v>276</v>
      </c>
      <c r="T706" s="118" t="s">
        <v>277</v>
      </c>
      <c r="U706" s="118" t="s">
        <v>278</v>
      </c>
      <c r="V706" s="118" t="s">
        <v>279</v>
      </c>
      <c r="W706" s="118" t="s">
        <v>280</v>
      </c>
      <c r="X706" s="118" t="s">
        <v>281</v>
      </c>
      <c r="Y706" s="118" t="s">
        <v>282</v>
      </c>
    </row>
    <row r="707" spans="1:27" s="104" customFormat="1" ht="18" customHeight="1">
      <c r="A707" s="108" t="s">
        <v>168</v>
      </c>
      <c r="B707" s="103"/>
      <c r="C707" s="103"/>
      <c r="D707" s="103"/>
      <c r="E707" s="103"/>
      <c r="F707" s="103"/>
      <c r="G707" s="103"/>
      <c r="H707" s="103"/>
      <c r="I707" s="103"/>
      <c r="J707" s="103"/>
      <c r="K707" s="103"/>
      <c r="L707" s="103"/>
      <c r="M707" s="103"/>
      <c r="N707" s="103"/>
      <c r="O707" s="103"/>
      <c r="P707" s="103"/>
      <c r="Q707" s="103"/>
      <c r="R707" s="103"/>
      <c r="S707" s="103"/>
      <c r="T707" s="103"/>
      <c r="U707" s="103"/>
      <c r="V707" s="103"/>
      <c r="W707" s="103"/>
      <c r="X707" s="103"/>
      <c r="Y707" s="103"/>
    </row>
    <row r="708" spans="1:27" s="104" customFormat="1" ht="18" customHeight="1">
      <c r="A708" s="108" t="s">
        <v>174</v>
      </c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/>
      <c r="Q708" s="103"/>
      <c r="R708" s="103"/>
      <c r="S708" s="103"/>
      <c r="T708" s="103"/>
      <c r="U708" s="103"/>
      <c r="V708" s="103"/>
      <c r="W708" s="103"/>
      <c r="X708" s="103"/>
      <c r="Y708" s="103"/>
    </row>
    <row r="709" spans="1:27" s="104" customFormat="1" ht="18" customHeight="1">
      <c r="A709" s="108" t="s">
        <v>176</v>
      </c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/>
      <c r="Q709" s="103"/>
      <c r="R709" s="103"/>
      <c r="S709" s="103"/>
      <c r="T709" s="103"/>
      <c r="U709" s="103"/>
      <c r="V709" s="103"/>
      <c r="W709" s="103"/>
      <c r="X709" s="103"/>
      <c r="Y709" s="103"/>
    </row>
    <row r="710" spans="1:27" s="104" customFormat="1" ht="18" customHeight="1">
      <c r="A710" s="108" t="s">
        <v>181</v>
      </c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/>
      <c r="Q710" s="103"/>
      <c r="R710" s="103"/>
      <c r="S710" s="103"/>
      <c r="T710" s="103"/>
      <c r="U710" s="103"/>
      <c r="V710" s="103"/>
      <c r="W710" s="103"/>
      <c r="X710" s="103"/>
      <c r="Y710" s="103"/>
      <c r="AA710" s="116" t="s">
        <v>250</v>
      </c>
    </row>
    <row r="711" spans="1:27" s="104" customFormat="1" ht="18" customHeight="1">
      <c r="A711" s="108" t="s">
        <v>184</v>
      </c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/>
      <c r="Q711" s="103"/>
      <c r="R711" s="103"/>
      <c r="S711" s="103"/>
      <c r="T711" s="103"/>
      <c r="U711" s="103"/>
      <c r="V711" s="103"/>
      <c r="W711" s="103"/>
      <c r="X711" s="103"/>
      <c r="Y711" s="103"/>
      <c r="AA711" s="271">
        <f>COUNTIF($B719:$Y719,"-")</f>
        <v>24</v>
      </c>
    </row>
    <row r="712" spans="1:27" s="104" customFormat="1" ht="18" customHeight="1">
      <c r="A712" s="108" t="s">
        <v>208</v>
      </c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/>
      <c r="Q712" s="103"/>
      <c r="R712" s="103"/>
      <c r="S712" s="103"/>
      <c r="T712" s="103"/>
      <c r="U712" s="103"/>
      <c r="V712" s="103"/>
      <c r="W712" s="103"/>
      <c r="X712" s="103"/>
      <c r="Y712" s="103"/>
      <c r="AA712" s="271"/>
    </row>
    <row r="713" spans="1:27" s="104" customFormat="1" ht="18" customHeight="1">
      <c r="A713" s="108" t="s">
        <v>209</v>
      </c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/>
      <c r="Q713" s="103"/>
      <c r="R713" s="103"/>
      <c r="S713" s="103"/>
      <c r="T713" s="103"/>
      <c r="U713" s="103"/>
      <c r="V713" s="103"/>
      <c r="W713" s="103"/>
      <c r="X713" s="103"/>
      <c r="Y713" s="103"/>
    </row>
    <row r="714" spans="1:27" s="104" customFormat="1" ht="18" customHeight="1">
      <c r="A714" s="108" t="s">
        <v>198</v>
      </c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/>
      <c r="R714" s="103"/>
      <c r="S714" s="103"/>
      <c r="T714" s="103"/>
      <c r="U714" s="103"/>
      <c r="V714" s="103"/>
      <c r="W714" s="103"/>
      <c r="X714" s="103"/>
      <c r="Y714" s="103"/>
    </row>
    <row r="715" spans="1:27" s="104" customFormat="1" ht="18" customHeight="1">
      <c r="A715" s="108" t="s">
        <v>200</v>
      </c>
      <c r="B715" s="103"/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3"/>
      <c r="N715" s="103"/>
      <c r="O715" s="103"/>
      <c r="P715" s="103"/>
      <c r="Q715" s="103"/>
      <c r="R715" s="103"/>
      <c r="S715" s="103"/>
      <c r="T715" s="103"/>
      <c r="U715" s="103"/>
      <c r="V715" s="103"/>
      <c r="W715" s="103"/>
      <c r="X715" s="103"/>
      <c r="Y715" s="103"/>
    </row>
    <row r="716" spans="1:27" s="104" customFormat="1" ht="18" customHeight="1">
      <c r="A716" s="108" t="s">
        <v>201</v>
      </c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/>
      <c r="N716" s="103"/>
      <c r="O716" s="103"/>
      <c r="P716" s="103"/>
      <c r="Q716" s="103"/>
      <c r="R716" s="103"/>
      <c r="S716" s="103"/>
      <c r="T716" s="103"/>
      <c r="U716" s="103"/>
      <c r="V716" s="103"/>
      <c r="W716" s="103"/>
      <c r="X716" s="103"/>
      <c r="Y716" s="103"/>
    </row>
    <row r="717" spans="1:27" s="104" customFormat="1" ht="18" customHeight="1">
      <c r="A717" s="108" t="s">
        <v>202</v>
      </c>
      <c r="B717" s="103"/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3"/>
      <c r="N717" s="103"/>
      <c r="O717" s="103"/>
      <c r="P717" s="103"/>
      <c r="Q717" s="103"/>
      <c r="R717" s="103"/>
      <c r="S717" s="103"/>
      <c r="T717" s="103"/>
      <c r="U717" s="103"/>
      <c r="V717" s="103"/>
      <c r="W717" s="103"/>
      <c r="X717" s="103"/>
      <c r="Y717" s="103"/>
    </row>
    <row r="718" spans="1:27" s="104" customFormat="1" ht="18" customHeight="1">
      <c r="A718" s="108" t="s">
        <v>203</v>
      </c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3"/>
      <c r="N718" s="103"/>
      <c r="O718" s="103"/>
      <c r="P718" s="103"/>
      <c r="Q718" s="103"/>
      <c r="R718" s="103"/>
      <c r="S718" s="103"/>
      <c r="T718" s="103"/>
      <c r="U718" s="103"/>
      <c r="V718" s="103"/>
      <c r="W718" s="103"/>
      <c r="X718" s="103"/>
      <c r="Y718" s="103"/>
    </row>
    <row r="719" spans="1:27" s="104" customFormat="1" ht="18" customHeight="1">
      <c r="A719" s="110" t="s">
        <v>204</v>
      </c>
      <c r="B719" s="109" t="str">
        <f>IF(COUNTA(B707:B718)=0,"-",COUNTA(B707:B718)/12)</f>
        <v>-</v>
      </c>
      <c r="C719" s="109" t="str">
        <f t="shared" ref="C719:Y719" si="47">IF(COUNTA(C707:C718)=0,"-",COUNTA(C707:C718)/12)</f>
        <v>-</v>
      </c>
      <c r="D719" s="109" t="str">
        <f t="shared" si="47"/>
        <v>-</v>
      </c>
      <c r="E719" s="109" t="str">
        <f t="shared" si="47"/>
        <v>-</v>
      </c>
      <c r="F719" s="109" t="str">
        <f t="shared" si="47"/>
        <v>-</v>
      </c>
      <c r="G719" s="109" t="str">
        <f t="shared" si="47"/>
        <v>-</v>
      </c>
      <c r="H719" s="109" t="str">
        <f t="shared" si="47"/>
        <v>-</v>
      </c>
      <c r="I719" s="109" t="str">
        <f t="shared" si="47"/>
        <v>-</v>
      </c>
      <c r="J719" s="109" t="str">
        <f t="shared" si="47"/>
        <v>-</v>
      </c>
      <c r="K719" s="109" t="str">
        <f t="shared" si="47"/>
        <v>-</v>
      </c>
      <c r="L719" s="109" t="str">
        <f t="shared" si="47"/>
        <v>-</v>
      </c>
      <c r="M719" s="109" t="str">
        <f t="shared" si="47"/>
        <v>-</v>
      </c>
      <c r="N719" s="109" t="str">
        <f t="shared" si="47"/>
        <v>-</v>
      </c>
      <c r="O719" s="109" t="str">
        <f t="shared" si="47"/>
        <v>-</v>
      </c>
      <c r="P719" s="109" t="str">
        <f t="shared" si="47"/>
        <v>-</v>
      </c>
      <c r="Q719" s="109" t="str">
        <f t="shared" si="47"/>
        <v>-</v>
      </c>
      <c r="R719" s="109" t="str">
        <f t="shared" si="47"/>
        <v>-</v>
      </c>
      <c r="S719" s="109" t="str">
        <f t="shared" si="47"/>
        <v>-</v>
      </c>
      <c r="T719" s="109" t="str">
        <f t="shared" si="47"/>
        <v>-</v>
      </c>
      <c r="U719" s="109" t="str">
        <f t="shared" si="47"/>
        <v>-</v>
      </c>
      <c r="V719" s="109" t="str">
        <f t="shared" si="47"/>
        <v>-</v>
      </c>
      <c r="W719" s="109" t="str">
        <f t="shared" si="47"/>
        <v>-</v>
      </c>
      <c r="X719" s="109" t="str">
        <f t="shared" si="47"/>
        <v>-</v>
      </c>
      <c r="Y719" s="109" t="str">
        <f t="shared" si="47"/>
        <v>-</v>
      </c>
    </row>
    <row r="721" spans="1:27" s="104" customFormat="1" ht="18" customHeight="1">
      <c r="A721" s="127">
        <f>A706+1</f>
        <v>44763</v>
      </c>
      <c r="B721" s="118" t="s">
        <v>259</v>
      </c>
      <c r="C721" s="118" t="s">
        <v>260</v>
      </c>
      <c r="D721" s="118" t="s">
        <v>261</v>
      </c>
      <c r="E721" s="118" t="s">
        <v>262</v>
      </c>
      <c r="F721" s="118" t="s">
        <v>263</v>
      </c>
      <c r="G721" s="118" t="s">
        <v>264</v>
      </c>
      <c r="H721" s="118" t="s">
        <v>265</v>
      </c>
      <c r="I721" s="118" t="s">
        <v>266</v>
      </c>
      <c r="J721" s="118" t="s">
        <v>267</v>
      </c>
      <c r="K721" s="118" t="s">
        <v>268</v>
      </c>
      <c r="L721" s="118" t="s">
        <v>269</v>
      </c>
      <c r="M721" s="118" t="s">
        <v>270</v>
      </c>
      <c r="N721" s="118" t="s">
        <v>271</v>
      </c>
      <c r="O721" s="118" t="s">
        <v>272</v>
      </c>
      <c r="P721" s="118" t="s">
        <v>273</v>
      </c>
      <c r="Q721" s="118" t="s">
        <v>274</v>
      </c>
      <c r="R721" s="118" t="s">
        <v>275</v>
      </c>
      <c r="S721" s="118" t="s">
        <v>276</v>
      </c>
      <c r="T721" s="118" t="s">
        <v>277</v>
      </c>
      <c r="U721" s="118" t="s">
        <v>278</v>
      </c>
      <c r="V721" s="118" t="s">
        <v>279</v>
      </c>
      <c r="W721" s="118" t="s">
        <v>280</v>
      </c>
      <c r="X721" s="118" t="s">
        <v>281</v>
      </c>
      <c r="Y721" s="118" t="s">
        <v>282</v>
      </c>
    </row>
    <row r="722" spans="1:27" s="104" customFormat="1" ht="18" customHeight="1">
      <c r="A722" s="108" t="s">
        <v>168</v>
      </c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3"/>
      <c r="O722" s="103"/>
      <c r="P722" s="103"/>
      <c r="Q722" s="103"/>
      <c r="R722" s="103"/>
      <c r="S722" s="103"/>
      <c r="T722" s="103"/>
      <c r="U722" s="103"/>
      <c r="V722" s="103"/>
      <c r="W722" s="103"/>
      <c r="X722" s="103"/>
      <c r="Y722" s="103"/>
    </row>
    <row r="723" spans="1:27" s="104" customFormat="1" ht="18" customHeight="1">
      <c r="A723" s="108" t="s">
        <v>174</v>
      </c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/>
      <c r="Q723" s="103"/>
      <c r="R723" s="103"/>
      <c r="S723" s="103"/>
      <c r="T723" s="103"/>
      <c r="U723" s="103"/>
      <c r="V723" s="103"/>
      <c r="W723" s="103"/>
      <c r="X723" s="103"/>
      <c r="Y723" s="103"/>
    </row>
    <row r="724" spans="1:27" s="104" customFormat="1" ht="18" customHeight="1">
      <c r="A724" s="108" t="s">
        <v>176</v>
      </c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3"/>
      <c r="O724" s="103"/>
      <c r="P724" s="103"/>
      <c r="Q724" s="103"/>
      <c r="R724" s="103"/>
      <c r="S724" s="103"/>
      <c r="T724" s="103"/>
      <c r="U724" s="103"/>
      <c r="V724" s="103"/>
      <c r="W724" s="103"/>
      <c r="X724" s="103"/>
      <c r="Y724" s="103"/>
    </row>
    <row r="725" spans="1:27" s="104" customFormat="1" ht="18" customHeight="1">
      <c r="A725" s="108" t="s">
        <v>181</v>
      </c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3"/>
      <c r="N725" s="103"/>
      <c r="O725" s="103"/>
      <c r="P725" s="103"/>
      <c r="Q725" s="103"/>
      <c r="R725" s="103"/>
      <c r="S725" s="103"/>
      <c r="T725" s="103"/>
      <c r="U725" s="103"/>
      <c r="V725" s="103"/>
      <c r="W725" s="103"/>
      <c r="X725" s="103"/>
      <c r="Y725" s="103"/>
      <c r="AA725" s="116" t="s">
        <v>250</v>
      </c>
    </row>
    <row r="726" spans="1:27" s="104" customFormat="1" ht="18" customHeight="1">
      <c r="A726" s="108" t="s">
        <v>184</v>
      </c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/>
      <c r="Q726" s="103"/>
      <c r="R726" s="103"/>
      <c r="S726" s="103"/>
      <c r="T726" s="103"/>
      <c r="U726" s="103"/>
      <c r="V726" s="103"/>
      <c r="W726" s="103"/>
      <c r="X726" s="103"/>
      <c r="Y726" s="103"/>
      <c r="AA726" s="271">
        <f>COUNTIF($B734:$Y734,"-")</f>
        <v>24</v>
      </c>
    </row>
    <row r="727" spans="1:27" s="104" customFormat="1" ht="18" customHeight="1">
      <c r="A727" s="108" t="s">
        <v>208</v>
      </c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3"/>
      <c r="N727" s="103"/>
      <c r="O727" s="103"/>
      <c r="P727" s="103"/>
      <c r="Q727" s="103"/>
      <c r="R727" s="103"/>
      <c r="S727" s="103"/>
      <c r="T727" s="103"/>
      <c r="U727" s="103"/>
      <c r="V727" s="103"/>
      <c r="W727" s="103"/>
      <c r="X727" s="103"/>
      <c r="Y727" s="103"/>
      <c r="AA727" s="271"/>
    </row>
    <row r="728" spans="1:27" s="104" customFormat="1" ht="18" customHeight="1">
      <c r="A728" s="108" t="s">
        <v>209</v>
      </c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3"/>
      <c r="O728" s="103"/>
      <c r="P728" s="103"/>
      <c r="Q728" s="103"/>
      <c r="R728" s="103"/>
      <c r="S728" s="103"/>
      <c r="T728" s="103"/>
      <c r="U728" s="103"/>
      <c r="V728" s="103"/>
      <c r="W728" s="103"/>
      <c r="X728" s="103"/>
      <c r="Y728" s="103"/>
    </row>
    <row r="729" spans="1:27" s="104" customFormat="1" ht="18" customHeight="1">
      <c r="A729" s="108" t="s">
        <v>198</v>
      </c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103"/>
      <c r="R729" s="103"/>
      <c r="S729" s="103"/>
      <c r="T729" s="103"/>
      <c r="U729" s="103"/>
      <c r="V729" s="103"/>
      <c r="W729" s="103"/>
      <c r="X729" s="103"/>
      <c r="Y729" s="103"/>
    </row>
    <row r="730" spans="1:27" s="104" customFormat="1" ht="18" customHeight="1">
      <c r="A730" s="108" t="s">
        <v>200</v>
      </c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3"/>
      <c r="O730" s="103"/>
      <c r="P730" s="103"/>
      <c r="Q730" s="103"/>
      <c r="R730" s="103"/>
      <c r="S730" s="103"/>
      <c r="T730" s="103"/>
      <c r="U730" s="103"/>
      <c r="V730" s="103"/>
      <c r="W730" s="103"/>
      <c r="X730" s="103"/>
      <c r="Y730" s="103"/>
    </row>
    <row r="731" spans="1:27" s="104" customFormat="1" ht="18" customHeight="1">
      <c r="A731" s="108" t="s">
        <v>201</v>
      </c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3"/>
      <c r="N731" s="103"/>
      <c r="O731" s="103"/>
      <c r="P731" s="103"/>
      <c r="Q731" s="103"/>
      <c r="R731" s="103"/>
      <c r="S731" s="103"/>
      <c r="T731" s="103"/>
      <c r="U731" s="103"/>
      <c r="V731" s="103"/>
      <c r="W731" s="103"/>
      <c r="X731" s="103"/>
      <c r="Y731" s="103"/>
    </row>
    <row r="732" spans="1:27" s="104" customFormat="1" ht="18" customHeight="1">
      <c r="A732" s="108" t="s">
        <v>202</v>
      </c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3"/>
      <c r="O732" s="103"/>
      <c r="P732" s="103"/>
      <c r="Q732" s="103"/>
      <c r="R732" s="103"/>
      <c r="S732" s="103"/>
      <c r="T732" s="103"/>
      <c r="U732" s="103"/>
      <c r="V732" s="103"/>
      <c r="W732" s="103"/>
      <c r="X732" s="103"/>
      <c r="Y732" s="103"/>
    </row>
    <row r="733" spans="1:27" s="104" customFormat="1" ht="18" customHeight="1">
      <c r="A733" s="108" t="s">
        <v>203</v>
      </c>
      <c r="B733" s="103"/>
      <c r="C733" s="103"/>
      <c r="D733" s="103"/>
      <c r="E733" s="103"/>
      <c r="F733" s="103"/>
      <c r="G733" s="103"/>
      <c r="H733" s="103"/>
      <c r="I733" s="103"/>
      <c r="J733" s="103"/>
      <c r="K733" s="103"/>
      <c r="L733" s="103"/>
      <c r="M733" s="103"/>
      <c r="N733" s="103"/>
      <c r="O733" s="103"/>
      <c r="P733" s="103"/>
      <c r="Q733" s="103"/>
      <c r="R733" s="103"/>
      <c r="S733" s="103"/>
      <c r="T733" s="103"/>
      <c r="U733" s="103"/>
      <c r="V733" s="103"/>
      <c r="W733" s="103"/>
      <c r="X733" s="103"/>
      <c r="Y733" s="103"/>
    </row>
    <row r="734" spans="1:27" s="104" customFormat="1" ht="18" customHeight="1">
      <c r="A734" s="110" t="s">
        <v>204</v>
      </c>
      <c r="B734" s="109" t="str">
        <f>IF(COUNTA(B722:B733)=0,"-",COUNTA(B722:B733)/12)</f>
        <v>-</v>
      </c>
      <c r="C734" s="109" t="str">
        <f t="shared" ref="C734:Y734" si="48">IF(COUNTA(C722:C733)=0,"-",COUNTA(C722:C733)/12)</f>
        <v>-</v>
      </c>
      <c r="D734" s="109" t="str">
        <f t="shared" si="48"/>
        <v>-</v>
      </c>
      <c r="E734" s="109" t="str">
        <f t="shared" si="48"/>
        <v>-</v>
      </c>
      <c r="F734" s="109" t="str">
        <f t="shared" si="48"/>
        <v>-</v>
      </c>
      <c r="G734" s="109" t="str">
        <f t="shared" si="48"/>
        <v>-</v>
      </c>
      <c r="H734" s="109" t="str">
        <f t="shared" si="48"/>
        <v>-</v>
      </c>
      <c r="I734" s="109" t="str">
        <f t="shared" si="48"/>
        <v>-</v>
      </c>
      <c r="J734" s="109" t="str">
        <f t="shared" si="48"/>
        <v>-</v>
      </c>
      <c r="K734" s="109" t="str">
        <f t="shared" si="48"/>
        <v>-</v>
      </c>
      <c r="L734" s="109" t="str">
        <f t="shared" si="48"/>
        <v>-</v>
      </c>
      <c r="M734" s="109" t="str">
        <f t="shared" si="48"/>
        <v>-</v>
      </c>
      <c r="N734" s="109" t="str">
        <f t="shared" si="48"/>
        <v>-</v>
      </c>
      <c r="O734" s="109" t="str">
        <f t="shared" si="48"/>
        <v>-</v>
      </c>
      <c r="P734" s="109" t="str">
        <f t="shared" si="48"/>
        <v>-</v>
      </c>
      <c r="Q734" s="109" t="str">
        <f t="shared" si="48"/>
        <v>-</v>
      </c>
      <c r="R734" s="109" t="str">
        <f t="shared" si="48"/>
        <v>-</v>
      </c>
      <c r="S734" s="109" t="str">
        <f t="shared" si="48"/>
        <v>-</v>
      </c>
      <c r="T734" s="109" t="str">
        <f t="shared" si="48"/>
        <v>-</v>
      </c>
      <c r="U734" s="109" t="str">
        <f t="shared" si="48"/>
        <v>-</v>
      </c>
      <c r="V734" s="109" t="str">
        <f t="shared" si="48"/>
        <v>-</v>
      </c>
      <c r="W734" s="109" t="str">
        <f t="shared" si="48"/>
        <v>-</v>
      </c>
      <c r="X734" s="109" t="str">
        <f t="shared" si="48"/>
        <v>-</v>
      </c>
      <c r="Y734" s="109" t="str">
        <f t="shared" si="48"/>
        <v>-</v>
      </c>
    </row>
    <row r="736" spans="1:27" s="104" customFormat="1" ht="18" customHeight="1">
      <c r="A736" s="127">
        <f>A721+1</f>
        <v>44764</v>
      </c>
      <c r="B736" s="118" t="s">
        <v>259</v>
      </c>
      <c r="C736" s="118" t="s">
        <v>260</v>
      </c>
      <c r="D736" s="118" t="s">
        <v>261</v>
      </c>
      <c r="E736" s="118" t="s">
        <v>262</v>
      </c>
      <c r="F736" s="118" t="s">
        <v>263</v>
      </c>
      <c r="G736" s="118" t="s">
        <v>264</v>
      </c>
      <c r="H736" s="118" t="s">
        <v>265</v>
      </c>
      <c r="I736" s="118" t="s">
        <v>266</v>
      </c>
      <c r="J736" s="118" t="s">
        <v>267</v>
      </c>
      <c r="K736" s="118" t="s">
        <v>268</v>
      </c>
      <c r="L736" s="118" t="s">
        <v>269</v>
      </c>
      <c r="M736" s="118" t="s">
        <v>270</v>
      </c>
      <c r="N736" s="118" t="s">
        <v>271</v>
      </c>
      <c r="O736" s="118" t="s">
        <v>272</v>
      </c>
      <c r="P736" s="118" t="s">
        <v>273</v>
      </c>
      <c r="Q736" s="118" t="s">
        <v>274</v>
      </c>
      <c r="R736" s="118" t="s">
        <v>275</v>
      </c>
      <c r="S736" s="118" t="s">
        <v>276</v>
      </c>
      <c r="T736" s="118" t="s">
        <v>277</v>
      </c>
      <c r="U736" s="118" t="s">
        <v>278</v>
      </c>
      <c r="V736" s="118" t="s">
        <v>279</v>
      </c>
      <c r="W736" s="118" t="s">
        <v>280</v>
      </c>
      <c r="X736" s="118" t="s">
        <v>281</v>
      </c>
      <c r="Y736" s="118" t="s">
        <v>282</v>
      </c>
    </row>
    <row r="737" spans="1:27" s="104" customFormat="1" ht="18" customHeight="1">
      <c r="A737" s="108" t="s">
        <v>168</v>
      </c>
      <c r="B737" s="103"/>
      <c r="C737" s="103"/>
      <c r="D737" s="103"/>
      <c r="E737" s="103"/>
      <c r="F737" s="103"/>
      <c r="G737" s="103"/>
      <c r="H737" s="103"/>
      <c r="I737" s="103"/>
      <c r="J737" s="103"/>
      <c r="K737" s="103"/>
      <c r="L737" s="103"/>
      <c r="M737" s="103"/>
      <c r="N737" s="103"/>
      <c r="O737" s="103"/>
      <c r="P737" s="103"/>
      <c r="Q737" s="103"/>
      <c r="R737" s="103"/>
      <c r="S737" s="103"/>
      <c r="T737" s="103"/>
      <c r="U737" s="103"/>
      <c r="V737" s="103"/>
      <c r="W737" s="103"/>
      <c r="X737" s="103"/>
      <c r="Y737" s="103"/>
    </row>
    <row r="738" spans="1:27" s="104" customFormat="1" ht="18" customHeight="1">
      <c r="A738" s="108" t="s">
        <v>174</v>
      </c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3"/>
      <c r="O738" s="103"/>
      <c r="P738" s="103"/>
      <c r="Q738" s="103"/>
      <c r="R738" s="103"/>
      <c r="S738" s="103"/>
      <c r="T738" s="103"/>
      <c r="U738" s="103"/>
      <c r="V738" s="103"/>
      <c r="W738" s="103"/>
      <c r="X738" s="103"/>
      <c r="Y738" s="103"/>
    </row>
    <row r="739" spans="1:27" s="104" customFormat="1" ht="18" customHeight="1">
      <c r="A739" s="108" t="s">
        <v>176</v>
      </c>
      <c r="B739" s="103"/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103"/>
      <c r="R739" s="103"/>
      <c r="S739" s="103"/>
      <c r="T739" s="103"/>
      <c r="U739" s="103"/>
      <c r="V739" s="103"/>
      <c r="W739" s="103"/>
      <c r="X739" s="103"/>
      <c r="Y739" s="103"/>
    </row>
    <row r="740" spans="1:27" s="104" customFormat="1" ht="18" customHeight="1">
      <c r="A740" s="108" t="s">
        <v>181</v>
      </c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/>
      <c r="N740" s="103"/>
      <c r="O740" s="103"/>
      <c r="P740" s="103"/>
      <c r="Q740" s="103"/>
      <c r="R740" s="103"/>
      <c r="S740" s="103"/>
      <c r="T740" s="103"/>
      <c r="U740" s="103"/>
      <c r="V740" s="103"/>
      <c r="W740" s="103"/>
      <c r="X740" s="103"/>
      <c r="Y740" s="103"/>
      <c r="AA740" s="116" t="s">
        <v>250</v>
      </c>
    </row>
    <row r="741" spans="1:27" s="104" customFormat="1" ht="18" customHeight="1">
      <c r="A741" s="108" t="s">
        <v>184</v>
      </c>
      <c r="B741" s="103"/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3"/>
      <c r="N741" s="103"/>
      <c r="O741" s="103"/>
      <c r="P741" s="103"/>
      <c r="Q741" s="103"/>
      <c r="R741" s="103"/>
      <c r="S741" s="103"/>
      <c r="T741" s="103"/>
      <c r="U741" s="103"/>
      <c r="V741" s="103"/>
      <c r="W741" s="103"/>
      <c r="X741" s="103"/>
      <c r="Y741" s="103"/>
      <c r="AA741" s="271">
        <f>COUNTIF($B749:$Y749,"-")</f>
        <v>24</v>
      </c>
    </row>
    <row r="742" spans="1:27" s="104" customFormat="1" ht="18" customHeight="1">
      <c r="A742" s="108" t="s">
        <v>208</v>
      </c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3"/>
      <c r="O742" s="103"/>
      <c r="P742" s="103"/>
      <c r="Q742" s="103"/>
      <c r="R742" s="103"/>
      <c r="S742" s="103"/>
      <c r="T742" s="103"/>
      <c r="U742" s="103"/>
      <c r="V742" s="103"/>
      <c r="W742" s="103"/>
      <c r="X742" s="103"/>
      <c r="Y742" s="103"/>
      <c r="AA742" s="271"/>
    </row>
    <row r="743" spans="1:27" s="104" customFormat="1" ht="18" customHeight="1">
      <c r="A743" s="108" t="s">
        <v>209</v>
      </c>
      <c r="B743" s="103"/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3"/>
      <c r="N743" s="103"/>
      <c r="O743" s="103"/>
      <c r="P743" s="103"/>
      <c r="Q743" s="103"/>
      <c r="R743" s="103"/>
      <c r="S743" s="103"/>
      <c r="T743" s="103"/>
      <c r="U743" s="103"/>
      <c r="V743" s="103"/>
      <c r="W743" s="103"/>
      <c r="X743" s="103"/>
      <c r="Y743" s="103"/>
    </row>
    <row r="744" spans="1:27" s="104" customFormat="1" ht="18" customHeight="1">
      <c r="A744" s="108" t="s">
        <v>198</v>
      </c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/>
      <c r="R744" s="103"/>
      <c r="S744" s="103"/>
      <c r="T744" s="103"/>
      <c r="U744" s="103"/>
      <c r="V744" s="103"/>
      <c r="W744" s="103"/>
      <c r="X744" s="103"/>
      <c r="Y744" s="103"/>
    </row>
    <row r="745" spans="1:27" s="104" customFormat="1" ht="18" customHeight="1">
      <c r="A745" s="108" t="s">
        <v>200</v>
      </c>
      <c r="B745" s="103"/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3"/>
      <c r="N745" s="103"/>
      <c r="O745" s="103"/>
      <c r="P745" s="103"/>
      <c r="Q745" s="103"/>
      <c r="R745" s="103"/>
      <c r="S745" s="103"/>
      <c r="T745" s="103"/>
      <c r="U745" s="103"/>
      <c r="V745" s="103"/>
      <c r="W745" s="103"/>
      <c r="X745" s="103"/>
      <c r="Y745" s="103"/>
    </row>
    <row r="746" spans="1:27" s="104" customFormat="1" ht="18" customHeight="1">
      <c r="A746" s="108" t="s">
        <v>201</v>
      </c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103"/>
      <c r="R746" s="103"/>
      <c r="S746" s="103"/>
      <c r="T746" s="103"/>
      <c r="U746" s="103"/>
      <c r="V746" s="103"/>
      <c r="W746" s="103"/>
      <c r="X746" s="103"/>
      <c r="Y746" s="103"/>
    </row>
    <row r="747" spans="1:27" s="104" customFormat="1" ht="18" customHeight="1">
      <c r="A747" s="108" t="s">
        <v>202</v>
      </c>
      <c r="B747" s="103"/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3"/>
      <c r="N747" s="103"/>
      <c r="O747" s="103"/>
      <c r="P747" s="103"/>
      <c r="Q747" s="103"/>
      <c r="R747" s="103"/>
      <c r="S747" s="103"/>
      <c r="T747" s="103"/>
      <c r="U747" s="103"/>
      <c r="V747" s="103"/>
      <c r="W747" s="103"/>
      <c r="X747" s="103"/>
      <c r="Y747" s="103"/>
    </row>
    <row r="748" spans="1:27" s="104" customFormat="1" ht="18" customHeight="1">
      <c r="A748" s="108" t="s">
        <v>203</v>
      </c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3"/>
      <c r="N748" s="103"/>
      <c r="O748" s="103"/>
      <c r="P748" s="103"/>
      <c r="Q748" s="103"/>
      <c r="R748" s="103"/>
      <c r="S748" s="103"/>
      <c r="T748" s="103"/>
      <c r="U748" s="103"/>
      <c r="V748" s="103"/>
      <c r="W748" s="103"/>
      <c r="X748" s="103"/>
      <c r="Y748" s="103"/>
    </row>
    <row r="749" spans="1:27" s="104" customFormat="1" ht="18" customHeight="1">
      <c r="A749" s="110" t="s">
        <v>204</v>
      </c>
      <c r="B749" s="109" t="str">
        <f>IF(COUNTA(B737:B748)=0,"-",COUNTA(B737:B748)/12)</f>
        <v>-</v>
      </c>
      <c r="C749" s="109" t="str">
        <f t="shared" ref="C749:Y749" si="49">IF(COUNTA(C737:C748)=0,"-",COUNTA(C737:C748)/12)</f>
        <v>-</v>
      </c>
      <c r="D749" s="109" t="str">
        <f t="shared" si="49"/>
        <v>-</v>
      </c>
      <c r="E749" s="109" t="str">
        <f t="shared" si="49"/>
        <v>-</v>
      </c>
      <c r="F749" s="109" t="str">
        <f t="shared" si="49"/>
        <v>-</v>
      </c>
      <c r="G749" s="109" t="str">
        <f t="shared" si="49"/>
        <v>-</v>
      </c>
      <c r="H749" s="109" t="str">
        <f t="shared" si="49"/>
        <v>-</v>
      </c>
      <c r="I749" s="109" t="str">
        <f t="shared" si="49"/>
        <v>-</v>
      </c>
      <c r="J749" s="109" t="str">
        <f t="shared" si="49"/>
        <v>-</v>
      </c>
      <c r="K749" s="109" t="str">
        <f t="shared" si="49"/>
        <v>-</v>
      </c>
      <c r="L749" s="109" t="str">
        <f t="shared" si="49"/>
        <v>-</v>
      </c>
      <c r="M749" s="109" t="str">
        <f t="shared" si="49"/>
        <v>-</v>
      </c>
      <c r="N749" s="109" t="str">
        <f t="shared" si="49"/>
        <v>-</v>
      </c>
      <c r="O749" s="109" t="str">
        <f t="shared" si="49"/>
        <v>-</v>
      </c>
      <c r="P749" s="109" t="str">
        <f t="shared" si="49"/>
        <v>-</v>
      </c>
      <c r="Q749" s="109" t="str">
        <f t="shared" si="49"/>
        <v>-</v>
      </c>
      <c r="R749" s="109" t="str">
        <f t="shared" si="49"/>
        <v>-</v>
      </c>
      <c r="S749" s="109" t="str">
        <f t="shared" si="49"/>
        <v>-</v>
      </c>
      <c r="T749" s="109" t="str">
        <f t="shared" si="49"/>
        <v>-</v>
      </c>
      <c r="U749" s="109" t="str">
        <f t="shared" si="49"/>
        <v>-</v>
      </c>
      <c r="V749" s="109" t="str">
        <f t="shared" si="49"/>
        <v>-</v>
      </c>
      <c r="W749" s="109" t="str">
        <f t="shared" si="49"/>
        <v>-</v>
      </c>
      <c r="X749" s="109" t="str">
        <f t="shared" si="49"/>
        <v>-</v>
      </c>
      <c r="Y749" s="109" t="str">
        <f t="shared" si="49"/>
        <v>-</v>
      </c>
    </row>
    <row r="751" spans="1:27" s="104" customFormat="1" ht="18" customHeight="1">
      <c r="A751" s="127">
        <f>A736+1</f>
        <v>44765</v>
      </c>
      <c r="B751" s="118" t="s">
        <v>259</v>
      </c>
      <c r="C751" s="118" t="s">
        <v>260</v>
      </c>
      <c r="D751" s="118" t="s">
        <v>261</v>
      </c>
      <c r="E751" s="118" t="s">
        <v>262</v>
      </c>
      <c r="F751" s="118" t="s">
        <v>263</v>
      </c>
      <c r="G751" s="118" t="s">
        <v>264</v>
      </c>
      <c r="H751" s="118" t="s">
        <v>265</v>
      </c>
      <c r="I751" s="118" t="s">
        <v>266</v>
      </c>
      <c r="J751" s="118" t="s">
        <v>267</v>
      </c>
      <c r="K751" s="118" t="s">
        <v>268</v>
      </c>
      <c r="L751" s="118" t="s">
        <v>269</v>
      </c>
      <c r="M751" s="118" t="s">
        <v>270</v>
      </c>
      <c r="N751" s="118" t="s">
        <v>271</v>
      </c>
      <c r="O751" s="118" t="s">
        <v>272</v>
      </c>
      <c r="P751" s="118" t="s">
        <v>273</v>
      </c>
      <c r="Q751" s="118" t="s">
        <v>274</v>
      </c>
      <c r="R751" s="118" t="s">
        <v>275</v>
      </c>
      <c r="S751" s="118" t="s">
        <v>276</v>
      </c>
      <c r="T751" s="118" t="s">
        <v>277</v>
      </c>
      <c r="U751" s="118" t="s">
        <v>278</v>
      </c>
      <c r="V751" s="118" t="s">
        <v>279</v>
      </c>
      <c r="W751" s="118" t="s">
        <v>280</v>
      </c>
      <c r="X751" s="118" t="s">
        <v>281</v>
      </c>
      <c r="Y751" s="118" t="s">
        <v>282</v>
      </c>
    </row>
    <row r="752" spans="1:27" s="104" customFormat="1" ht="18" customHeight="1">
      <c r="A752" s="108" t="s">
        <v>168</v>
      </c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/>
      <c r="N752" s="103"/>
      <c r="O752" s="103"/>
      <c r="P752" s="103"/>
      <c r="Q752" s="103"/>
      <c r="R752" s="103"/>
      <c r="S752" s="103"/>
      <c r="T752" s="103"/>
      <c r="U752" s="103"/>
      <c r="V752" s="103"/>
      <c r="W752" s="103"/>
      <c r="X752" s="103"/>
      <c r="Y752" s="103"/>
    </row>
    <row r="753" spans="1:27" s="104" customFormat="1" ht="18" customHeight="1">
      <c r="A753" s="108" t="s">
        <v>174</v>
      </c>
      <c r="B753" s="103"/>
      <c r="C753" s="103"/>
      <c r="D753" s="103"/>
      <c r="E753" s="103"/>
      <c r="F753" s="103"/>
      <c r="G753" s="103"/>
      <c r="H753" s="103"/>
      <c r="I753" s="103"/>
      <c r="J753" s="103"/>
      <c r="K753" s="103"/>
      <c r="L753" s="103"/>
      <c r="M753" s="103"/>
      <c r="N753" s="103"/>
      <c r="O753" s="103"/>
      <c r="P753" s="103"/>
      <c r="Q753" s="103"/>
      <c r="R753" s="103"/>
      <c r="S753" s="103"/>
      <c r="T753" s="103"/>
      <c r="U753" s="103"/>
      <c r="V753" s="103"/>
      <c r="W753" s="103"/>
      <c r="X753" s="103"/>
      <c r="Y753" s="103"/>
    </row>
    <row r="754" spans="1:27" s="104" customFormat="1" ht="18" customHeight="1">
      <c r="A754" s="108" t="s">
        <v>176</v>
      </c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3"/>
      <c r="N754" s="103"/>
      <c r="O754" s="103"/>
      <c r="P754" s="103"/>
      <c r="Q754" s="103"/>
      <c r="R754" s="103"/>
      <c r="S754" s="103"/>
      <c r="T754" s="103"/>
      <c r="U754" s="103"/>
      <c r="V754" s="103"/>
      <c r="W754" s="103"/>
      <c r="X754" s="103"/>
      <c r="Y754" s="103"/>
    </row>
    <row r="755" spans="1:27" s="104" customFormat="1" ht="18" customHeight="1">
      <c r="A755" s="108" t="s">
        <v>181</v>
      </c>
      <c r="B755" s="103"/>
      <c r="C755" s="103"/>
      <c r="D755" s="103"/>
      <c r="E755" s="103"/>
      <c r="F755" s="103"/>
      <c r="G755" s="103"/>
      <c r="H755" s="103"/>
      <c r="I755" s="103"/>
      <c r="J755" s="103"/>
      <c r="K755" s="103"/>
      <c r="L755" s="103"/>
      <c r="M755" s="103"/>
      <c r="N755" s="103"/>
      <c r="O755" s="103"/>
      <c r="P755" s="103"/>
      <c r="Q755" s="103"/>
      <c r="R755" s="103"/>
      <c r="S755" s="103"/>
      <c r="T755" s="103"/>
      <c r="U755" s="103"/>
      <c r="V755" s="103"/>
      <c r="W755" s="103"/>
      <c r="X755" s="103"/>
      <c r="Y755" s="103"/>
      <c r="AA755" s="116" t="s">
        <v>250</v>
      </c>
    </row>
    <row r="756" spans="1:27" s="104" customFormat="1" ht="18" customHeight="1">
      <c r="A756" s="108" t="s">
        <v>184</v>
      </c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3"/>
      <c r="N756" s="103"/>
      <c r="O756" s="103"/>
      <c r="P756" s="103"/>
      <c r="Q756" s="103"/>
      <c r="R756" s="103"/>
      <c r="S756" s="103"/>
      <c r="T756" s="103"/>
      <c r="U756" s="103"/>
      <c r="V756" s="103"/>
      <c r="W756" s="103"/>
      <c r="X756" s="103"/>
      <c r="Y756" s="103"/>
      <c r="AA756" s="271">
        <f>COUNTIF($B764:$Y764,"-")</f>
        <v>24</v>
      </c>
    </row>
    <row r="757" spans="1:27" s="104" customFormat="1" ht="18" customHeight="1">
      <c r="A757" s="108" t="s">
        <v>208</v>
      </c>
      <c r="B757" s="103"/>
      <c r="C757" s="103"/>
      <c r="D757" s="103"/>
      <c r="E757" s="103"/>
      <c r="F757" s="103"/>
      <c r="G757" s="103"/>
      <c r="H757" s="103"/>
      <c r="I757" s="103"/>
      <c r="J757" s="103"/>
      <c r="K757" s="103"/>
      <c r="L757" s="103"/>
      <c r="M757" s="103"/>
      <c r="N757" s="103"/>
      <c r="O757" s="103"/>
      <c r="P757" s="103"/>
      <c r="Q757" s="103"/>
      <c r="R757" s="103"/>
      <c r="S757" s="103"/>
      <c r="T757" s="103"/>
      <c r="U757" s="103"/>
      <c r="V757" s="103"/>
      <c r="W757" s="103"/>
      <c r="X757" s="103"/>
      <c r="Y757" s="103"/>
      <c r="AA757" s="271"/>
    </row>
    <row r="758" spans="1:27" s="104" customFormat="1" ht="18" customHeight="1">
      <c r="A758" s="108" t="s">
        <v>209</v>
      </c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3"/>
      <c r="N758" s="103"/>
      <c r="O758" s="103"/>
      <c r="P758" s="103"/>
      <c r="Q758" s="103"/>
      <c r="R758" s="103"/>
      <c r="S758" s="103"/>
      <c r="T758" s="103"/>
      <c r="U758" s="103"/>
      <c r="V758" s="103"/>
      <c r="W758" s="103"/>
      <c r="X758" s="103"/>
      <c r="Y758" s="103"/>
    </row>
    <row r="759" spans="1:27" s="104" customFormat="1" ht="18" customHeight="1">
      <c r="A759" s="108" t="s">
        <v>198</v>
      </c>
      <c r="B759" s="103"/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3"/>
      <c r="N759" s="103"/>
      <c r="O759" s="103"/>
      <c r="P759" s="103"/>
      <c r="Q759" s="103"/>
      <c r="R759" s="103"/>
      <c r="S759" s="103"/>
      <c r="T759" s="103"/>
      <c r="U759" s="103"/>
      <c r="V759" s="103"/>
      <c r="W759" s="103"/>
      <c r="X759" s="103"/>
      <c r="Y759" s="103"/>
    </row>
    <row r="760" spans="1:27" s="104" customFormat="1" ht="18" customHeight="1">
      <c r="A760" s="108" t="s">
        <v>200</v>
      </c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/>
      <c r="M760" s="103"/>
      <c r="N760" s="103"/>
      <c r="O760" s="103"/>
      <c r="P760" s="103"/>
      <c r="Q760" s="103"/>
      <c r="R760" s="103"/>
      <c r="S760" s="103"/>
      <c r="T760" s="103"/>
      <c r="U760" s="103"/>
      <c r="V760" s="103"/>
      <c r="W760" s="103"/>
      <c r="X760" s="103"/>
      <c r="Y760" s="103"/>
    </row>
    <row r="761" spans="1:27" s="104" customFormat="1" ht="18" customHeight="1">
      <c r="A761" s="108" t="s">
        <v>201</v>
      </c>
      <c r="B761" s="103"/>
      <c r="C761" s="103"/>
      <c r="D761" s="103"/>
      <c r="E761" s="103"/>
      <c r="F761" s="103"/>
      <c r="G761" s="103"/>
      <c r="H761" s="103"/>
      <c r="I761" s="103"/>
      <c r="J761" s="103"/>
      <c r="K761" s="103"/>
      <c r="L761" s="103"/>
      <c r="M761" s="103"/>
      <c r="N761" s="103"/>
      <c r="O761" s="103"/>
      <c r="P761" s="103"/>
      <c r="Q761" s="103"/>
      <c r="R761" s="103"/>
      <c r="S761" s="103"/>
      <c r="T761" s="103"/>
      <c r="U761" s="103"/>
      <c r="V761" s="103"/>
      <c r="W761" s="103"/>
      <c r="X761" s="103"/>
      <c r="Y761" s="103"/>
    </row>
    <row r="762" spans="1:27" s="104" customFormat="1" ht="18" customHeight="1">
      <c r="A762" s="108" t="s">
        <v>202</v>
      </c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3"/>
      <c r="N762" s="103"/>
      <c r="O762" s="103"/>
      <c r="P762" s="103"/>
      <c r="Q762" s="103"/>
      <c r="R762" s="103"/>
      <c r="S762" s="103"/>
      <c r="T762" s="103"/>
      <c r="U762" s="103"/>
      <c r="V762" s="103"/>
      <c r="W762" s="103"/>
      <c r="X762" s="103"/>
      <c r="Y762" s="103"/>
    </row>
    <row r="763" spans="1:27" s="104" customFormat="1" ht="18" customHeight="1">
      <c r="A763" s="108" t="s">
        <v>203</v>
      </c>
      <c r="B763" s="103"/>
      <c r="C763" s="103"/>
      <c r="D763" s="103"/>
      <c r="E763" s="103"/>
      <c r="F763" s="103"/>
      <c r="G763" s="103"/>
      <c r="H763" s="103"/>
      <c r="I763" s="103"/>
      <c r="J763" s="103"/>
      <c r="K763" s="103"/>
      <c r="L763" s="103"/>
      <c r="M763" s="103"/>
      <c r="N763" s="103"/>
      <c r="O763" s="103"/>
      <c r="P763" s="103"/>
      <c r="Q763" s="103"/>
      <c r="R763" s="103"/>
      <c r="S763" s="103"/>
      <c r="T763" s="103"/>
      <c r="U763" s="103"/>
      <c r="V763" s="103"/>
      <c r="W763" s="103"/>
      <c r="X763" s="103"/>
      <c r="Y763" s="103"/>
    </row>
    <row r="764" spans="1:27" s="104" customFormat="1" ht="18" customHeight="1">
      <c r="A764" s="110" t="s">
        <v>204</v>
      </c>
      <c r="B764" s="109" t="str">
        <f>IF(COUNTA(B752:B763)=0,"-",COUNTA(B752:B763)/12)</f>
        <v>-</v>
      </c>
      <c r="C764" s="109" t="str">
        <f t="shared" ref="C764:Y764" si="50">IF(COUNTA(C752:C763)=0,"-",COUNTA(C752:C763)/12)</f>
        <v>-</v>
      </c>
      <c r="D764" s="109" t="str">
        <f t="shared" si="50"/>
        <v>-</v>
      </c>
      <c r="E764" s="109" t="str">
        <f t="shared" si="50"/>
        <v>-</v>
      </c>
      <c r="F764" s="109" t="str">
        <f t="shared" si="50"/>
        <v>-</v>
      </c>
      <c r="G764" s="109" t="str">
        <f t="shared" si="50"/>
        <v>-</v>
      </c>
      <c r="H764" s="109" t="str">
        <f t="shared" si="50"/>
        <v>-</v>
      </c>
      <c r="I764" s="109" t="str">
        <f t="shared" si="50"/>
        <v>-</v>
      </c>
      <c r="J764" s="109" t="str">
        <f t="shared" si="50"/>
        <v>-</v>
      </c>
      <c r="K764" s="109" t="str">
        <f t="shared" si="50"/>
        <v>-</v>
      </c>
      <c r="L764" s="109" t="str">
        <f t="shared" si="50"/>
        <v>-</v>
      </c>
      <c r="M764" s="109" t="str">
        <f t="shared" si="50"/>
        <v>-</v>
      </c>
      <c r="N764" s="109" t="str">
        <f t="shared" si="50"/>
        <v>-</v>
      </c>
      <c r="O764" s="109" t="str">
        <f t="shared" si="50"/>
        <v>-</v>
      </c>
      <c r="P764" s="109" t="str">
        <f t="shared" si="50"/>
        <v>-</v>
      </c>
      <c r="Q764" s="109" t="str">
        <f t="shared" si="50"/>
        <v>-</v>
      </c>
      <c r="R764" s="109" t="str">
        <f t="shared" si="50"/>
        <v>-</v>
      </c>
      <c r="S764" s="109" t="str">
        <f t="shared" si="50"/>
        <v>-</v>
      </c>
      <c r="T764" s="109" t="str">
        <f t="shared" si="50"/>
        <v>-</v>
      </c>
      <c r="U764" s="109" t="str">
        <f t="shared" si="50"/>
        <v>-</v>
      </c>
      <c r="V764" s="109" t="str">
        <f t="shared" si="50"/>
        <v>-</v>
      </c>
      <c r="W764" s="109" t="str">
        <f t="shared" si="50"/>
        <v>-</v>
      </c>
      <c r="X764" s="109" t="str">
        <f t="shared" si="50"/>
        <v>-</v>
      </c>
      <c r="Y764" s="109" t="str">
        <f t="shared" si="50"/>
        <v>-</v>
      </c>
    </row>
    <row r="766" spans="1:27" s="104" customFormat="1" ht="18" customHeight="1">
      <c r="A766" s="127">
        <f>A751+1</f>
        <v>44766</v>
      </c>
      <c r="B766" s="118" t="s">
        <v>259</v>
      </c>
      <c r="C766" s="118" t="s">
        <v>260</v>
      </c>
      <c r="D766" s="118" t="s">
        <v>261</v>
      </c>
      <c r="E766" s="118" t="s">
        <v>262</v>
      </c>
      <c r="F766" s="118" t="s">
        <v>263</v>
      </c>
      <c r="G766" s="118" t="s">
        <v>264</v>
      </c>
      <c r="H766" s="118" t="s">
        <v>265</v>
      </c>
      <c r="I766" s="118" t="s">
        <v>266</v>
      </c>
      <c r="J766" s="118" t="s">
        <v>267</v>
      </c>
      <c r="K766" s="118" t="s">
        <v>268</v>
      </c>
      <c r="L766" s="118" t="s">
        <v>269</v>
      </c>
      <c r="M766" s="118" t="s">
        <v>270</v>
      </c>
      <c r="N766" s="118" t="s">
        <v>271</v>
      </c>
      <c r="O766" s="118" t="s">
        <v>272</v>
      </c>
      <c r="P766" s="118" t="s">
        <v>273</v>
      </c>
      <c r="Q766" s="118" t="s">
        <v>274</v>
      </c>
      <c r="R766" s="118" t="s">
        <v>275</v>
      </c>
      <c r="S766" s="118" t="s">
        <v>276</v>
      </c>
      <c r="T766" s="118" t="s">
        <v>277</v>
      </c>
      <c r="U766" s="118" t="s">
        <v>278</v>
      </c>
      <c r="V766" s="118" t="s">
        <v>279</v>
      </c>
      <c r="W766" s="118" t="s">
        <v>280</v>
      </c>
      <c r="X766" s="118" t="s">
        <v>281</v>
      </c>
      <c r="Y766" s="118" t="s">
        <v>282</v>
      </c>
    </row>
    <row r="767" spans="1:27" s="104" customFormat="1" ht="18" customHeight="1">
      <c r="A767" s="108" t="s">
        <v>168</v>
      </c>
      <c r="B767" s="103"/>
      <c r="C767" s="103"/>
      <c r="D767" s="103"/>
      <c r="E767" s="103"/>
      <c r="F767" s="103"/>
      <c r="G767" s="103"/>
      <c r="H767" s="103"/>
      <c r="I767" s="103"/>
      <c r="J767" s="103"/>
      <c r="K767" s="103"/>
      <c r="L767" s="103"/>
      <c r="M767" s="103"/>
      <c r="N767" s="103"/>
      <c r="O767" s="103"/>
      <c r="P767" s="103"/>
      <c r="Q767" s="103"/>
      <c r="R767" s="103"/>
      <c r="S767" s="103"/>
      <c r="T767" s="103"/>
      <c r="U767" s="103"/>
      <c r="V767" s="103"/>
      <c r="W767" s="103"/>
      <c r="X767" s="103"/>
      <c r="Y767" s="103"/>
    </row>
    <row r="768" spans="1:27" s="104" customFormat="1" ht="18" customHeight="1">
      <c r="A768" s="108" t="s">
        <v>174</v>
      </c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/>
      <c r="N768" s="103"/>
      <c r="O768" s="103"/>
      <c r="P768" s="103"/>
      <c r="Q768" s="103"/>
      <c r="R768" s="103"/>
      <c r="S768" s="103"/>
      <c r="T768" s="103"/>
      <c r="U768" s="103"/>
      <c r="V768" s="103"/>
      <c r="W768" s="103"/>
      <c r="X768" s="103"/>
      <c r="Y768" s="103"/>
    </row>
    <row r="769" spans="1:27" s="104" customFormat="1" ht="18" customHeight="1">
      <c r="A769" s="108" t="s">
        <v>176</v>
      </c>
      <c r="B769" s="103"/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3"/>
      <c r="N769" s="103"/>
      <c r="O769" s="103"/>
      <c r="P769" s="103"/>
      <c r="Q769" s="103"/>
      <c r="R769" s="103"/>
      <c r="S769" s="103"/>
      <c r="T769" s="103"/>
      <c r="U769" s="103"/>
      <c r="V769" s="103"/>
      <c r="W769" s="103"/>
      <c r="X769" s="103"/>
      <c r="Y769" s="103"/>
    </row>
    <row r="770" spans="1:27" s="104" customFormat="1" ht="18" customHeight="1">
      <c r="A770" s="108" t="s">
        <v>181</v>
      </c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103"/>
      <c r="R770" s="103"/>
      <c r="S770" s="103"/>
      <c r="T770" s="103"/>
      <c r="U770" s="103"/>
      <c r="V770" s="103"/>
      <c r="W770" s="103"/>
      <c r="X770" s="103"/>
      <c r="Y770" s="103"/>
      <c r="AA770" s="116" t="s">
        <v>250</v>
      </c>
    </row>
    <row r="771" spans="1:27" s="104" customFormat="1" ht="18" customHeight="1">
      <c r="A771" s="108" t="s">
        <v>184</v>
      </c>
      <c r="B771" s="103"/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103"/>
      <c r="R771" s="103"/>
      <c r="S771" s="103"/>
      <c r="T771" s="103"/>
      <c r="U771" s="103"/>
      <c r="V771" s="103"/>
      <c r="W771" s="103"/>
      <c r="X771" s="103"/>
      <c r="Y771" s="103"/>
      <c r="AA771" s="271">
        <f>COUNTIF($B779:$Y779,"-")</f>
        <v>24</v>
      </c>
    </row>
    <row r="772" spans="1:27" s="104" customFormat="1" ht="18" customHeight="1">
      <c r="A772" s="108" t="s">
        <v>208</v>
      </c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3"/>
      <c r="O772" s="103"/>
      <c r="P772" s="103"/>
      <c r="Q772" s="103"/>
      <c r="R772" s="103"/>
      <c r="S772" s="103"/>
      <c r="T772" s="103"/>
      <c r="U772" s="103"/>
      <c r="V772" s="103"/>
      <c r="W772" s="103"/>
      <c r="X772" s="103"/>
      <c r="Y772" s="103"/>
      <c r="AA772" s="271"/>
    </row>
    <row r="773" spans="1:27" s="104" customFormat="1" ht="18" customHeight="1">
      <c r="A773" s="108" t="s">
        <v>209</v>
      </c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  <c r="R773" s="103"/>
      <c r="S773" s="103"/>
      <c r="T773" s="103"/>
      <c r="U773" s="103"/>
      <c r="V773" s="103"/>
      <c r="W773" s="103"/>
      <c r="X773" s="103"/>
      <c r="Y773" s="103"/>
    </row>
    <row r="774" spans="1:27" s="104" customFormat="1" ht="18" customHeight="1">
      <c r="A774" s="108" t="s">
        <v>198</v>
      </c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/>
      <c r="R774" s="103"/>
      <c r="S774" s="103"/>
      <c r="T774" s="103"/>
      <c r="U774" s="103"/>
      <c r="V774" s="103"/>
      <c r="W774" s="103"/>
      <c r="X774" s="103"/>
      <c r="Y774" s="103"/>
    </row>
    <row r="775" spans="1:27" s="104" customFormat="1" ht="18" customHeight="1">
      <c r="A775" s="108" t="s">
        <v>200</v>
      </c>
      <c r="B775" s="103"/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3"/>
      <c r="N775" s="103"/>
      <c r="O775" s="103"/>
      <c r="P775" s="103"/>
      <c r="Q775" s="103"/>
      <c r="R775" s="103"/>
      <c r="S775" s="103"/>
      <c r="T775" s="103"/>
      <c r="U775" s="103"/>
      <c r="V775" s="103"/>
      <c r="W775" s="103"/>
      <c r="X775" s="103"/>
      <c r="Y775" s="103"/>
    </row>
    <row r="776" spans="1:27" s="104" customFormat="1" ht="18" customHeight="1">
      <c r="A776" s="108" t="s">
        <v>201</v>
      </c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/>
      <c r="N776" s="103"/>
      <c r="O776" s="103"/>
      <c r="P776" s="103"/>
      <c r="Q776" s="103"/>
      <c r="R776" s="103"/>
      <c r="S776" s="103"/>
      <c r="T776" s="103"/>
      <c r="U776" s="103"/>
      <c r="V776" s="103"/>
      <c r="W776" s="103"/>
      <c r="X776" s="103"/>
      <c r="Y776" s="103"/>
    </row>
    <row r="777" spans="1:27" s="104" customFormat="1" ht="18" customHeight="1">
      <c r="A777" s="108" t="s">
        <v>202</v>
      </c>
      <c r="B777" s="103"/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3"/>
      <c r="N777" s="103"/>
      <c r="O777" s="103"/>
      <c r="P777" s="103"/>
      <c r="Q777" s="103"/>
      <c r="R777" s="103"/>
      <c r="S777" s="103"/>
      <c r="T777" s="103"/>
      <c r="U777" s="103"/>
      <c r="V777" s="103"/>
      <c r="W777" s="103"/>
      <c r="X777" s="103"/>
      <c r="Y777" s="103"/>
    </row>
    <row r="778" spans="1:27" s="104" customFormat="1" ht="18" customHeight="1">
      <c r="A778" s="108" t="s">
        <v>203</v>
      </c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3"/>
      <c r="O778" s="103"/>
      <c r="P778" s="103"/>
      <c r="Q778" s="103"/>
      <c r="R778" s="103"/>
      <c r="S778" s="103"/>
      <c r="T778" s="103"/>
      <c r="U778" s="103"/>
      <c r="V778" s="103"/>
      <c r="W778" s="103"/>
      <c r="X778" s="103"/>
      <c r="Y778" s="103"/>
    </row>
    <row r="779" spans="1:27" s="104" customFormat="1" ht="18" customHeight="1">
      <c r="A779" s="110" t="s">
        <v>204</v>
      </c>
      <c r="B779" s="109" t="str">
        <f>IF(COUNTA(B767:B778)=0,"-",COUNTA(B767:B778)/12)</f>
        <v>-</v>
      </c>
      <c r="C779" s="109" t="str">
        <f t="shared" ref="C779:Y779" si="51">IF(COUNTA(C767:C778)=0,"-",COUNTA(C767:C778)/12)</f>
        <v>-</v>
      </c>
      <c r="D779" s="109" t="str">
        <f t="shared" si="51"/>
        <v>-</v>
      </c>
      <c r="E779" s="109" t="str">
        <f t="shared" si="51"/>
        <v>-</v>
      </c>
      <c r="F779" s="109" t="str">
        <f t="shared" si="51"/>
        <v>-</v>
      </c>
      <c r="G779" s="109" t="str">
        <f t="shared" si="51"/>
        <v>-</v>
      </c>
      <c r="H779" s="109" t="str">
        <f t="shared" si="51"/>
        <v>-</v>
      </c>
      <c r="I779" s="109" t="str">
        <f t="shared" si="51"/>
        <v>-</v>
      </c>
      <c r="J779" s="109" t="str">
        <f t="shared" si="51"/>
        <v>-</v>
      </c>
      <c r="K779" s="109" t="str">
        <f t="shared" si="51"/>
        <v>-</v>
      </c>
      <c r="L779" s="109" t="str">
        <f t="shared" si="51"/>
        <v>-</v>
      </c>
      <c r="M779" s="109" t="str">
        <f t="shared" si="51"/>
        <v>-</v>
      </c>
      <c r="N779" s="109" t="str">
        <f t="shared" si="51"/>
        <v>-</v>
      </c>
      <c r="O779" s="109" t="str">
        <f t="shared" si="51"/>
        <v>-</v>
      </c>
      <c r="P779" s="109" t="str">
        <f t="shared" si="51"/>
        <v>-</v>
      </c>
      <c r="Q779" s="109" t="str">
        <f t="shared" si="51"/>
        <v>-</v>
      </c>
      <c r="R779" s="109" t="str">
        <f t="shared" si="51"/>
        <v>-</v>
      </c>
      <c r="S779" s="109" t="str">
        <f t="shared" si="51"/>
        <v>-</v>
      </c>
      <c r="T779" s="109" t="str">
        <f t="shared" si="51"/>
        <v>-</v>
      </c>
      <c r="U779" s="109" t="str">
        <f t="shared" si="51"/>
        <v>-</v>
      </c>
      <c r="V779" s="109" t="str">
        <f t="shared" si="51"/>
        <v>-</v>
      </c>
      <c r="W779" s="109" t="str">
        <f t="shared" si="51"/>
        <v>-</v>
      </c>
      <c r="X779" s="109" t="str">
        <f t="shared" si="51"/>
        <v>-</v>
      </c>
      <c r="Y779" s="109" t="str">
        <f t="shared" si="51"/>
        <v>-</v>
      </c>
    </row>
    <row r="781" spans="1:27" s="104" customFormat="1" ht="18" customHeight="1">
      <c r="A781" s="127">
        <f>A766+1</f>
        <v>44767</v>
      </c>
      <c r="B781" s="118" t="s">
        <v>259</v>
      </c>
      <c r="C781" s="118" t="s">
        <v>260</v>
      </c>
      <c r="D781" s="118" t="s">
        <v>261</v>
      </c>
      <c r="E781" s="118" t="s">
        <v>262</v>
      </c>
      <c r="F781" s="118" t="s">
        <v>263</v>
      </c>
      <c r="G781" s="118" t="s">
        <v>264</v>
      </c>
      <c r="H781" s="118" t="s">
        <v>265</v>
      </c>
      <c r="I781" s="118" t="s">
        <v>266</v>
      </c>
      <c r="J781" s="118" t="s">
        <v>267</v>
      </c>
      <c r="K781" s="118" t="s">
        <v>268</v>
      </c>
      <c r="L781" s="118" t="s">
        <v>269</v>
      </c>
      <c r="M781" s="118" t="s">
        <v>270</v>
      </c>
      <c r="N781" s="118" t="s">
        <v>271</v>
      </c>
      <c r="O781" s="118" t="s">
        <v>272</v>
      </c>
      <c r="P781" s="118" t="s">
        <v>273</v>
      </c>
      <c r="Q781" s="118" t="s">
        <v>274</v>
      </c>
      <c r="R781" s="118" t="s">
        <v>275</v>
      </c>
      <c r="S781" s="118" t="s">
        <v>276</v>
      </c>
      <c r="T781" s="118" t="s">
        <v>277</v>
      </c>
      <c r="U781" s="118" t="s">
        <v>278</v>
      </c>
      <c r="V781" s="118" t="s">
        <v>279</v>
      </c>
      <c r="W781" s="118" t="s">
        <v>280</v>
      </c>
      <c r="X781" s="118" t="s">
        <v>281</v>
      </c>
      <c r="Y781" s="118" t="s">
        <v>282</v>
      </c>
    </row>
    <row r="782" spans="1:27" s="104" customFormat="1" ht="18" customHeight="1">
      <c r="A782" s="108" t="s">
        <v>168</v>
      </c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/>
      <c r="N782" s="103"/>
      <c r="O782" s="103"/>
      <c r="P782" s="103"/>
      <c r="Q782" s="103"/>
      <c r="R782" s="103"/>
      <c r="S782" s="103"/>
      <c r="T782" s="103"/>
      <c r="U782" s="103"/>
      <c r="V782" s="103"/>
      <c r="W782" s="103"/>
      <c r="X782" s="103"/>
      <c r="Y782" s="103"/>
    </row>
    <row r="783" spans="1:27" s="104" customFormat="1" ht="18" customHeight="1">
      <c r="A783" s="108" t="s">
        <v>174</v>
      </c>
      <c r="B783" s="103"/>
      <c r="C783" s="103"/>
      <c r="D783" s="103"/>
      <c r="E783" s="103"/>
      <c r="F783" s="103"/>
      <c r="G783" s="103"/>
      <c r="H783" s="103"/>
      <c r="I783" s="103"/>
      <c r="J783" s="103"/>
      <c r="K783" s="103"/>
      <c r="L783" s="103"/>
      <c r="M783" s="103"/>
      <c r="N783" s="103"/>
      <c r="O783" s="103"/>
      <c r="P783" s="103"/>
      <c r="Q783" s="103"/>
      <c r="R783" s="103"/>
      <c r="S783" s="103"/>
      <c r="T783" s="103"/>
      <c r="U783" s="103"/>
      <c r="V783" s="103"/>
      <c r="W783" s="103"/>
      <c r="X783" s="103"/>
      <c r="Y783" s="103"/>
    </row>
    <row r="784" spans="1:27" s="104" customFormat="1" ht="18" customHeight="1">
      <c r="A784" s="108" t="s">
        <v>176</v>
      </c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3"/>
      <c r="N784" s="103"/>
      <c r="O784" s="103"/>
      <c r="P784" s="103"/>
      <c r="Q784" s="103"/>
      <c r="R784" s="103"/>
      <c r="S784" s="103"/>
      <c r="T784" s="103"/>
      <c r="U784" s="103"/>
      <c r="V784" s="103"/>
      <c r="W784" s="103"/>
      <c r="X784" s="103"/>
      <c r="Y784" s="103"/>
    </row>
    <row r="785" spans="1:27" s="104" customFormat="1" ht="18" customHeight="1">
      <c r="A785" s="108" t="s">
        <v>181</v>
      </c>
      <c r="B785" s="103"/>
      <c r="C785" s="103"/>
      <c r="D785" s="103"/>
      <c r="E785" s="103"/>
      <c r="F785" s="103"/>
      <c r="G785" s="103"/>
      <c r="H785" s="103"/>
      <c r="I785" s="103"/>
      <c r="J785" s="103"/>
      <c r="K785" s="103"/>
      <c r="L785" s="103"/>
      <c r="M785" s="103"/>
      <c r="N785" s="103"/>
      <c r="O785" s="103"/>
      <c r="P785" s="103"/>
      <c r="Q785" s="103"/>
      <c r="R785" s="103"/>
      <c r="S785" s="103"/>
      <c r="T785" s="103"/>
      <c r="U785" s="103"/>
      <c r="V785" s="103"/>
      <c r="W785" s="103"/>
      <c r="X785" s="103"/>
      <c r="Y785" s="103"/>
      <c r="AA785" s="116" t="s">
        <v>250</v>
      </c>
    </row>
    <row r="786" spans="1:27" s="104" customFormat="1" ht="18" customHeight="1">
      <c r="A786" s="108" t="s">
        <v>184</v>
      </c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3"/>
      <c r="N786" s="103"/>
      <c r="O786" s="103"/>
      <c r="P786" s="103"/>
      <c r="Q786" s="103"/>
      <c r="R786" s="103"/>
      <c r="S786" s="103"/>
      <c r="T786" s="103"/>
      <c r="U786" s="103"/>
      <c r="V786" s="103"/>
      <c r="W786" s="103"/>
      <c r="X786" s="103"/>
      <c r="Y786" s="103"/>
      <c r="AA786" s="271">
        <f>COUNTIF($B794:$Y794,"-")</f>
        <v>24</v>
      </c>
    </row>
    <row r="787" spans="1:27" s="104" customFormat="1" ht="18" customHeight="1">
      <c r="A787" s="108" t="s">
        <v>208</v>
      </c>
      <c r="B787" s="103"/>
      <c r="C787" s="103"/>
      <c r="D787" s="103"/>
      <c r="E787" s="103"/>
      <c r="F787" s="103"/>
      <c r="G787" s="103"/>
      <c r="H787" s="103"/>
      <c r="I787" s="103"/>
      <c r="J787" s="103"/>
      <c r="K787" s="103"/>
      <c r="L787" s="103"/>
      <c r="M787" s="103"/>
      <c r="N787" s="103"/>
      <c r="O787" s="103"/>
      <c r="P787" s="103"/>
      <c r="Q787" s="103"/>
      <c r="R787" s="103"/>
      <c r="S787" s="103"/>
      <c r="T787" s="103"/>
      <c r="U787" s="103"/>
      <c r="V787" s="103"/>
      <c r="W787" s="103"/>
      <c r="X787" s="103"/>
      <c r="Y787" s="103"/>
      <c r="AA787" s="271"/>
    </row>
    <row r="788" spans="1:27" s="104" customFormat="1" ht="18" customHeight="1">
      <c r="A788" s="108" t="s">
        <v>209</v>
      </c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3"/>
      <c r="N788" s="103"/>
      <c r="O788" s="103"/>
      <c r="P788" s="103"/>
      <c r="Q788" s="103"/>
      <c r="R788" s="103"/>
      <c r="S788" s="103"/>
      <c r="T788" s="103"/>
      <c r="U788" s="103"/>
      <c r="V788" s="103"/>
      <c r="W788" s="103"/>
      <c r="X788" s="103"/>
      <c r="Y788" s="103"/>
    </row>
    <row r="789" spans="1:27" s="104" customFormat="1" ht="18" customHeight="1">
      <c r="A789" s="108" t="s">
        <v>198</v>
      </c>
      <c r="B789" s="103"/>
      <c r="C789" s="103"/>
      <c r="D789" s="103"/>
      <c r="E789" s="103"/>
      <c r="F789" s="103"/>
      <c r="G789" s="103"/>
      <c r="H789" s="103"/>
      <c r="I789" s="103"/>
      <c r="J789" s="103"/>
      <c r="K789" s="103"/>
      <c r="L789" s="103"/>
      <c r="M789" s="103"/>
      <c r="N789" s="103"/>
      <c r="O789" s="103"/>
      <c r="P789" s="103"/>
      <c r="Q789" s="103"/>
      <c r="R789" s="103"/>
      <c r="S789" s="103"/>
      <c r="T789" s="103"/>
      <c r="U789" s="103"/>
      <c r="V789" s="103"/>
      <c r="W789" s="103"/>
      <c r="X789" s="103"/>
      <c r="Y789" s="103"/>
    </row>
    <row r="790" spans="1:27" s="104" customFormat="1" ht="18" customHeight="1">
      <c r="A790" s="108" t="s">
        <v>200</v>
      </c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3"/>
      <c r="N790" s="103"/>
      <c r="O790" s="103"/>
      <c r="P790" s="103"/>
      <c r="Q790" s="103"/>
      <c r="R790" s="103"/>
      <c r="S790" s="103"/>
      <c r="T790" s="103"/>
      <c r="U790" s="103"/>
      <c r="V790" s="103"/>
      <c r="W790" s="103"/>
      <c r="X790" s="103"/>
      <c r="Y790" s="103"/>
    </row>
    <row r="791" spans="1:27" s="104" customFormat="1" ht="18" customHeight="1">
      <c r="A791" s="108" t="s">
        <v>201</v>
      </c>
      <c r="B791" s="103"/>
      <c r="C791" s="103"/>
      <c r="D791" s="103"/>
      <c r="E791" s="103"/>
      <c r="F791" s="103"/>
      <c r="G791" s="103"/>
      <c r="H791" s="103"/>
      <c r="I791" s="103"/>
      <c r="J791" s="103"/>
      <c r="K791" s="103"/>
      <c r="L791" s="103"/>
      <c r="M791" s="103"/>
      <c r="N791" s="103"/>
      <c r="O791" s="103"/>
      <c r="P791" s="103"/>
      <c r="Q791" s="103"/>
      <c r="R791" s="103"/>
      <c r="S791" s="103"/>
      <c r="T791" s="103"/>
      <c r="U791" s="103"/>
      <c r="V791" s="103"/>
      <c r="W791" s="103"/>
      <c r="X791" s="103"/>
      <c r="Y791" s="103"/>
    </row>
    <row r="792" spans="1:27" s="104" customFormat="1" ht="18" customHeight="1">
      <c r="A792" s="108" t="s">
        <v>202</v>
      </c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3"/>
      <c r="N792" s="103"/>
      <c r="O792" s="103"/>
      <c r="P792" s="103"/>
      <c r="Q792" s="103"/>
      <c r="R792" s="103"/>
      <c r="S792" s="103"/>
      <c r="T792" s="103"/>
      <c r="U792" s="103"/>
      <c r="V792" s="103"/>
      <c r="W792" s="103"/>
      <c r="X792" s="103"/>
      <c r="Y792" s="103"/>
    </row>
    <row r="793" spans="1:27" s="104" customFormat="1" ht="18" customHeight="1">
      <c r="A793" s="108" t="s">
        <v>203</v>
      </c>
      <c r="B793" s="103"/>
      <c r="C793" s="103"/>
      <c r="D793" s="103"/>
      <c r="E793" s="103"/>
      <c r="F793" s="103"/>
      <c r="G793" s="103"/>
      <c r="H793" s="103"/>
      <c r="I793" s="103"/>
      <c r="J793" s="103"/>
      <c r="K793" s="103"/>
      <c r="L793" s="103"/>
      <c r="M793" s="103"/>
      <c r="N793" s="103"/>
      <c r="O793" s="103"/>
      <c r="P793" s="103"/>
      <c r="Q793" s="103"/>
      <c r="R793" s="103"/>
      <c r="S793" s="103"/>
      <c r="T793" s="103"/>
      <c r="U793" s="103"/>
      <c r="V793" s="103"/>
      <c r="W793" s="103"/>
      <c r="X793" s="103"/>
      <c r="Y793" s="103"/>
    </row>
    <row r="794" spans="1:27" s="104" customFormat="1" ht="18" customHeight="1">
      <c r="A794" s="110" t="s">
        <v>204</v>
      </c>
      <c r="B794" s="109" t="str">
        <f>IF(COUNTA(B782:B793)=0,"-",COUNTA(B782:B793)/12)</f>
        <v>-</v>
      </c>
      <c r="C794" s="109" t="str">
        <f t="shared" ref="C794:Y794" si="52">IF(COUNTA(C782:C793)=0,"-",COUNTA(C782:C793)/12)</f>
        <v>-</v>
      </c>
      <c r="D794" s="109" t="str">
        <f t="shared" si="52"/>
        <v>-</v>
      </c>
      <c r="E794" s="109" t="str">
        <f t="shared" si="52"/>
        <v>-</v>
      </c>
      <c r="F794" s="109" t="str">
        <f t="shared" si="52"/>
        <v>-</v>
      </c>
      <c r="G794" s="109" t="str">
        <f t="shared" si="52"/>
        <v>-</v>
      </c>
      <c r="H794" s="109" t="str">
        <f t="shared" si="52"/>
        <v>-</v>
      </c>
      <c r="I794" s="109" t="str">
        <f t="shared" si="52"/>
        <v>-</v>
      </c>
      <c r="J794" s="109" t="str">
        <f t="shared" si="52"/>
        <v>-</v>
      </c>
      <c r="K794" s="109" t="str">
        <f t="shared" si="52"/>
        <v>-</v>
      </c>
      <c r="L794" s="109" t="str">
        <f t="shared" si="52"/>
        <v>-</v>
      </c>
      <c r="M794" s="109" t="str">
        <f t="shared" si="52"/>
        <v>-</v>
      </c>
      <c r="N794" s="109" t="str">
        <f t="shared" si="52"/>
        <v>-</v>
      </c>
      <c r="O794" s="109" t="str">
        <f t="shared" si="52"/>
        <v>-</v>
      </c>
      <c r="P794" s="109" t="str">
        <f t="shared" si="52"/>
        <v>-</v>
      </c>
      <c r="Q794" s="109" t="str">
        <f t="shared" si="52"/>
        <v>-</v>
      </c>
      <c r="R794" s="109" t="str">
        <f t="shared" si="52"/>
        <v>-</v>
      </c>
      <c r="S794" s="109" t="str">
        <f t="shared" si="52"/>
        <v>-</v>
      </c>
      <c r="T794" s="109" t="str">
        <f t="shared" si="52"/>
        <v>-</v>
      </c>
      <c r="U794" s="109" t="str">
        <f t="shared" si="52"/>
        <v>-</v>
      </c>
      <c r="V794" s="109" t="str">
        <f t="shared" si="52"/>
        <v>-</v>
      </c>
      <c r="W794" s="109" t="str">
        <f t="shared" si="52"/>
        <v>-</v>
      </c>
      <c r="X794" s="109" t="str">
        <f t="shared" si="52"/>
        <v>-</v>
      </c>
      <c r="Y794" s="109" t="str">
        <f t="shared" si="52"/>
        <v>-</v>
      </c>
    </row>
    <row r="796" spans="1:27" s="104" customFormat="1" ht="18" customHeight="1">
      <c r="A796" s="127">
        <f>A781+1</f>
        <v>44768</v>
      </c>
      <c r="B796" s="118" t="s">
        <v>259</v>
      </c>
      <c r="C796" s="118" t="s">
        <v>260</v>
      </c>
      <c r="D796" s="118" t="s">
        <v>261</v>
      </c>
      <c r="E796" s="118" t="s">
        <v>262</v>
      </c>
      <c r="F796" s="118" t="s">
        <v>263</v>
      </c>
      <c r="G796" s="118" t="s">
        <v>264</v>
      </c>
      <c r="H796" s="118" t="s">
        <v>265</v>
      </c>
      <c r="I796" s="118" t="s">
        <v>266</v>
      </c>
      <c r="J796" s="118" t="s">
        <v>267</v>
      </c>
      <c r="K796" s="118" t="s">
        <v>268</v>
      </c>
      <c r="L796" s="118" t="s">
        <v>269</v>
      </c>
      <c r="M796" s="118" t="s">
        <v>270</v>
      </c>
      <c r="N796" s="118" t="s">
        <v>271</v>
      </c>
      <c r="O796" s="118" t="s">
        <v>272</v>
      </c>
      <c r="P796" s="118" t="s">
        <v>273</v>
      </c>
      <c r="Q796" s="118" t="s">
        <v>274</v>
      </c>
      <c r="R796" s="118" t="s">
        <v>275</v>
      </c>
      <c r="S796" s="118" t="s">
        <v>276</v>
      </c>
      <c r="T796" s="118" t="s">
        <v>277</v>
      </c>
      <c r="U796" s="118" t="s">
        <v>278</v>
      </c>
      <c r="V796" s="118" t="s">
        <v>279</v>
      </c>
      <c r="W796" s="118" t="s">
        <v>280</v>
      </c>
      <c r="X796" s="118" t="s">
        <v>281</v>
      </c>
      <c r="Y796" s="118" t="s">
        <v>282</v>
      </c>
    </row>
    <row r="797" spans="1:27" s="104" customFormat="1" ht="18" customHeight="1">
      <c r="A797" s="108" t="s">
        <v>168</v>
      </c>
      <c r="B797" s="103"/>
      <c r="C797" s="103"/>
      <c r="D797" s="103"/>
      <c r="E797" s="103"/>
      <c r="F797" s="103"/>
      <c r="G797" s="103"/>
      <c r="H797" s="103"/>
      <c r="I797" s="103"/>
      <c r="J797" s="103"/>
      <c r="K797" s="103"/>
      <c r="L797" s="103"/>
      <c r="M797" s="103"/>
      <c r="N797" s="103"/>
      <c r="O797" s="103"/>
      <c r="P797" s="103"/>
      <c r="Q797" s="103"/>
      <c r="R797" s="103"/>
      <c r="S797" s="103"/>
      <c r="T797" s="103"/>
      <c r="U797" s="103"/>
      <c r="V797" s="103"/>
      <c r="W797" s="103"/>
      <c r="X797" s="103"/>
      <c r="Y797" s="103"/>
    </row>
    <row r="798" spans="1:27" s="104" customFormat="1" ht="18" customHeight="1">
      <c r="A798" s="108" t="s">
        <v>174</v>
      </c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3"/>
      <c r="O798" s="103"/>
      <c r="P798" s="103"/>
      <c r="Q798" s="103"/>
      <c r="R798" s="103"/>
      <c r="S798" s="103"/>
      <c r="T798" s="103"/>
      <c r="U798" s="103"/>
      <c r="V798" s="103"/>
      <c r="W798" s="103"/>
      <c r="X798" s="103"/>
      <c r="Y798" s="103"/>
    </row>
    <row r="799" spans="1:27" s="104" customFormat="1" ht="18" customHeight="1">
      <c r="A799" s="108" t="s">
        <v>176</v>
      </c>
      <c r="B799" s="103"/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3"/>
      <c r="N799" s="103"/>
      <c r="O799" s="103"/>
      <c r="P799" s="103"/>
      <c r="Q799" s="103"/>
      <c r="R799" s="103"/>
      <c r="S799" s="103"/>
      <c r="T799" s="103"/>
      <c r="U799" s="103"/>
      <c r="V799" s="103"/>
      <c r="W799" s="103"/>
      <c r="X799" s="103"/>
      <c r="Y799" s="103"/>
    </row>
    <row r="800" spans="1:27" s="104" customFormat="1" ht="18" customHeight="1">
      <c r="A800" s="108" t="s">
        <v>181</v>
      </c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3"/>
      <c r="O800" s="103"/>
      <c r="P800" s="103"/>
      <c r="Q800" s="103"/>
      <c r="R800" s="103"/>
      <c r="S800" s="103"/>
      <c r="T800" s="103"/>
      <c r="U800" s="103"/>
      <c r="V800" s="103"/>
      <c r="W800" s="103"/>
      <c r="X800" s="103"/>
      <c r="Y800" s="103"/>
      <c r="AA800" s="116" t="s">
        <v>250</v>
      </c>
    </row>
    <row r="801" spans="1:27" s="104" customFormat="1" ht="18" customHeight="1">
      <c r="A801" s="108" t="s">
        <v>184</v>
      </c>
      <c r="B801" s="103"/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3"/>
      <c r="N801" s="103"/>
      <c r="O801" s="103"/>
      <c r="P801" s="103"/>
      <c r="Q801" s="103"/>
      <c r="R801" s="103"/>
      <c r="S801" s="103"/>
      <c r="T801" s="103"/>
      <c r="U801" s="103"/>
      <c r="V801" s="103"/>
      <c r="W801" s="103"/>
      <c r="X801" s="103"/>
      <c r="Y801" s="103"/>
      <c r="AA801" s="271">
        <f>COUNTIF($B809:$Y809,"-")</f>
        <v>24</v>
      </c>
    </row>
    <row r="802" spans="1:27" s="104" customFormat="1" ht="18" customHeight="1">
      <c r="A802" s="108" t="s">
        <v>208</v>
      </c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103"/>
      <c r="R802" s="103"/>
      <c r="S802" s="103"/>
      <c r="T802" s="103"/>
      <c r="U802" s="103"/>
      <c r="V802" s="103"/>
      <c r="W802" s="103"/>
      <c r="X802" s="103"/>
      <c r="Y802" s="103"/>
      <c r="AA802" s="271"/>
    </row>
    <row r="803" spans="1:27" s="104" customFormat="1" ht="18" customHeight="1">
      <c r="A803" s="108" t="s">
        <v>209</v>
      </c>
      <c r="B803" s="103"/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3"/>
      <c r="N803" s="103"/>
      <c r="O803" s="103"/>
      <c r="P803" s="103"/>
      <c r="Q803" s="103"/>
      <c r="R803" s="103"/>
      <c r="S803" s="103"/>
      <c r="T803" s="103"/>
      <c r="U803" s="103"/>
      <c r="V803" s="103"/>
      <c r="W803" s="103"/>
      <c r="X803" s="103"/>
      <c r="Y803" s="103"/>
    </row>
    <row r="804" spans="1:27" s="104" customFormat="1" ht="18" customHeight="1">
      <c r="A804" s="108" t="s">
        <v>198</v>
      </c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/>
      <c r="R804" s="103"/>
      <c r="S804" s="103"/>
      <c r="T804" s="103"/>
      <c r="U804" s="103"/>
      <c r="V804" s="103"/>
      <c r="W804" s="103"/>
      <c r="X804" s="103"/>
      <c r="Y804" s="103"/>
    </row>
    <row r="805" spans="1:27" s="104" customFormat="1" ht="18" customHeight="1">
      <c r="A805" s="108" t="s">
        <v>200</v>
      </c>
      <c r="B805" s="103"/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103"/>
      <c r="R805" s="103"/>
      <c r="S805" s="103"/>
      <c r="T805" s="103"/>
      <c r="U805" s="103"/>
      <c r="V805" s="103"/>
      <c r="W805" s="103"/>
      <c r="X805" s="103"/>
      <c r="Y805" s="103"/>
    </row>
    <row r="806" spans="1:27" s="104" customFormat="1" ht="18" customHeight="1">
      <c r="A806" s="108" t="s">
        <v>201</v>
      </c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/>
      <c r="N806" s="103"/>
      <c r="O806" s="103"/>
      <c r="P806" s="103"/>
      <c r="Q806" s="103"/>
      <c r="R806" s="103"/>
      <c r="S806" s="103"/>
      <c r="T806" s="103"/>
      <c r="U806" s="103"/>
      <c r="V806" s="103"/>
      <c r="W806" s="103"/>
      <c r="X806" s="103"/>
      <c r="Y806" s="103"/>
    </row>
    <row r="807" spans="1:27" s="104" customFormat="1" ht="18" customHeight="1">
      <c r="A807" s="108" t="s">
        <v>202</v>
      </c>
      <c r="B807" s="103"/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3"/>
      <c r="N807" s="103"/>
      <c r="O807" s="103"/>
      <c r="P807" s="103"/>
      <c r="Q807" s="103"/>
      <c r="R807" s="103"/>
      <c r="S807" s="103"/>
      <c r="T807" s="103"/>
      <c r="U807" s="103"/>
      <c r="V807" s="103"/>
      <c r="W807" s="103"/>
      <c r="X807" s="103"/>
      <c r="Y807" s="103"/>
    </row>
    <row r="808" spans="1:27" s="104" customFormat="1" ht="18" customHeight="1">
      <c r="A808" s="108" t="s">
        <v>203</v>
      </c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3"/>
      <c r="N808" s="103"/>
      <c r="O808" s="103"/>
      <c r="P808" s="103"/>
      <c r="Q808" s="103"/>
      <c r="R808" s="103"/>
      <c r="S808" s="103"/>
      <c r="T808" s="103"/>
      <c r="U808" s="103"/>
      <c r="V808" s="103"/>
      <c r="W808" s="103"/>
      <c r="X808" s="103"/>
      <c r="Y808" s="103"/>
    </row>
    <row r="809" spans="1:27" s="104" customFormat="1" ht="18" customHeight="1">
      <c r="A809" s="110" t="s">
        <v>204</v>
      </c>
      <c r="B809" s="109" t="str">
        <f>IF(COUNTA(B797:B808)=0,"-",COUNTA(B797:B808)/12)</f>
        <v>-</v>
      </c>
      <c r="C809" s="109" t="str">
        <f t="shared" ref="C809:Y809" si="53">IF(COUNTA(C797:C808)=0,"-",COUNTA(C797:C808)/12)</f>
        <v>-</v>
      </c>
      <c r="D809" s="109" t="str">
        <f t="shared" si="53"/>
        <v>-</v>
      </c>
      <c r="E809" s="109" t="str">
        <f t="shared" si="53"/>
        <v>-</v>
      </c>
      <c r="F809" s="109" t="str">
        <f t="shared" si="53"/>
        <v>-</v>
      </c>
      <c r="G809" s="109" t="str">
        <f t="shared" si="53"/>
        <v>-</v>
      </c>
      <c r="H809" s="109" t="str">
        <f t="shared" si="53"/>
        <v>-</v>
      </c>
      <c r="I809" s="109" t="str">
        <f t="shared" si="53"/>
        <v>-</v>
      </c>
      <c r="J809" s="109" t="str">
        <f t="shared" si="53"/>
        <v>-</v>
      </c>
      <c r="K809" s="109" t="str">
        <f t="shared" si="53"/>
        <v>-</v>
      </c>
      <c r="L809" s="109" t="str">
        <f t="shared" si="53"/>
        <v>-</v>
      </c>
      <c r="M809" s="109" t="str">
        <f t="shared" si="53"/>
        <v>-</v>
      </c>
      <c r="N809" s="109" t="str">
        <f t="shared" si="53"/>
        <v>-</v>
      </c>
      <c r="O809" s="109" t="str">
        <f t="shared" si="53"/>
        <v>-</v>
      </c>
      <c r="P809" s="109" t="str">
        <f t="shared" si="53"/>
        <v>-</v>
      </c>
      <c r="Q809" s="109" t="str">
        <f t="shared" si="53"/>
        <v>-</v>
      </c>
      <c r="R809" s="109" t="str">
        <f t="shared" si="53"/>
        <v>-</v>
      </c>
      <c r="S809" s="109" t="str">
        <f t="shared" si="53"/>
        <v>-</v>
      </c>
      <c r="T809" s="109" t="str">
        <f t="shared" si="53"/>
        <v>-</v>
      </c>
      <c r="U809" s="109" t="str">
        <f t="shared" si="53"/>
        <v>-</v>
      </c>
      <c r="V809" s="109" t="str">
        <f t="shared" si="53"/>
        <v>-</v>
      </c>
      <c r="W809" s="109" t="str">
        <f t="shared" si="53"/>
        <v>-</v>
      </c>
      <c r="X809" s="109" t="str">
        <f t="shared" si="53"/>
        <v>-</v>
      </c>
      <c r="Y809" s="109" t="str">
        <f t="shared" si="53"/>
        <v>-</v>
      </c>
    </row>
    <row r="811" spans="1:27" s="104" customFormat="1" ht="18" customHeight="1">
      <c r="A811" s="127">
        <f>A796+1</f>
        <v>44769</v>
      </c>
      <c r="B811" s="118" t="s">
        <v>259</v>
      </c>
      <c r="C811" s="118" t="s">
        <v>260</v>
      </c>
      <c r="D811" s="118" t="s">
        <v>261</v>
      </c>
      <c r="E811" s="118" t="s">
        <v>262</v>
      </c>
      <c r="F811" s="118" t="s">
        <v>263</v>
      </c>
      <c r="G811" s="118" t="s">
        <v>264</v>
      </c>
      <c r="H811" s="118" t="s">
        <v>265</v>
      </c>
      <c r="I811" s="118" t="s">
        <v>266</v>
      </c>
      <c r="J811" s="118" t="s">
        <v>267</v>
      </c>
      <c r="K811" s="118" t="s">
        <v>268</v>
      </c>
      <c r="L811" s="118" t="s">
        <v>269</v>
      </c>
      <c r="M811" s="118" t="s">
        <v>270</v>
      </c>
      <c r="N811" s="118" t="s">
        <v>271</v>
      </c>
      <c r="O811" s="118" t="s">
        <v>272</v>
      </c>
      <c r="P811" s="118" t="s">
        <v>273</v>
      </c>
      <c r="Q811" s="118" t="s">
        <v>274</v>
      </c>
      <c r="R811" s="118" t="s">
        <v>275</v>
      </c>
      <c r="S811" s="118" t="s">
        <v>276</v>
      </c>
      <c r="T811" s="118" t="s">
        <v>277</v>
      </c>
      <c r="U811" s="118" t="s">
        <v>278</v>
      </c>
      <c r="V811" s="118" t="s">
        <v>279</v>
      </c>
      <c r="W811" s="118" t="s">
        <v>280</v>
      </c>
      <c r="X811" s="118" t="s">
        <v>281</v>
      </c>
      <c r="Y811" s="118" t="s">
        <v>282</v>
      </c>
    </row>
    <row r="812" spans="1:27" s="104" customFormat="1" ht="18" customHeight="1">
      <c r="A812" s="108" t="s">
        <v>168</v>
      </c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/>
      <c r="N812" s="103"/>
      <c r="O812" s="103"/>
      <c r="P812" s="103"/>
      <c r="Q812" s="103"/>
      <c r="R812" s="103"/>
      <c r="S812" s="103"/>
      <c r="T812" s="103"/>
      <c r="U812" s="103"/>
      <c r="V812" s="103"/>
      <c r="W812" s="103"/>
      <c r="X812" s="103"/>
      <c r="Y812" s="103"/>
    </row>
    <row r="813" spans="1:27" s="104" customFormat="1" ht="18" customHeight="1">
      <c r="A813" s="108" t="s">
        <v>174</v>
      </c>
      <c r="B813" s="103"/>
      <c r="C813" s="103"/>
      <c r="D813" s="103"/>
      <c r="E813" s="103"/>
      <c r="F813" s="103"/>
      <c r="G813" s="103"/>
      <c r="H813" s="103"/>
      <c r="I813" s="103"/>
      <c r="J813" s="103"/>
      <c r="K813" s="103"/>
      <c r="L813" s="103"/>
      <c r="M813" s="103"/>
      <c r="N813" s="103"/>
      <c r="O813" s="103"/>
      <c r="P813" s="103"/>
      <c r="Q813" s="103"/>
      <c r="R813" s="103"/>
      <c r="S813" s="103"/>
      <c r="T813" s="103"/>
      <c r="U813" s="103"/>
      <c r="V813" s="103"/>
      <c r="W813" s="103"/>
      <c r="X813" s="103"/>
      <c r="Y813" s="103"/>
    </row>
    <row r="814" spans="1:27" s="104" customFormat="1" ht="18" customHeight="1">
      <c r="A814" s="108" t="s">
        <v>176</v>
      </c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3"/>
      <c r="N814" s="103"/>
      <c r="O814" s="103"/>
      <c r="P814" s="103"/>
      <c r="Q814" s="103"/>
      <c r="R814" s="103"/>
      <c r="S814" s="103"/>
      <c r="T814" s="103"/>
      <c r="U814" s="103"/>
      <c r="V814" s="103"/>
      <c r="W814" s="103"/>
      <c r="X814" s="103"/>
      <c r="Y814" s="103"/>
    </row>
    <row r="815" spans="1:27" s="104" customFormat="1" ht="18" customHeight="1">
      <c r="A815" s="108" t="s">
        <v>181</v>
      </c>
      <c r="B815" s="103"/>
      <c r="C815" s="103"/>
      <c r="D815" s="103"/>
      <c r="E815" s="103"/>
      <c r="F815" s="103"/>
      <c r="G815" s="103"/>
      <c r="H815" s="103"/>
      <c r="I815" s="103"/>
      <c r="J815" s="103"/>
      <c r="K815" s="103"/>
      <c r="L815" s="103"/>
      <c r="M815" s="103"/>
      <c r="N815" s="103"/>
      <c r="O815" s="103"/>
      <c r="P815" s="103"/>
      <c r="Q815" s="103"/>
      <c r="R815" s="103"/>
      <c r="S815" s="103"/>
      <c r="T815" s="103"/>
      <c r="U815" s="103"/>
      <c r="V815" s="103"/>
      <c r="W815" s="103"/>
      <c r="X815" s="103"/>
      <c r="Y815" s="103"/>
      <c r="AA815" s="116" t="s">
        <v>250</v>
      </c>
    </row>
    <row r="816" spans="1:27" s="104" customFormat="1" ht="18" customHeight="1">
      <c r="A816" s="108" t="s">
        <v>184</v>
      </c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3"/>
      <c r="M816" s="103"/>
      <c r="N816" s="103"/>
      <c r="O816" s="103"/>
      <c r="P816" s="103"/>
      <c r="Q816" s="103"/>
      <c r="R816" s="103"/>
      <c r="S816" s="103"/>
      <c r="T816" s="103"/>
      <c r="U816" s="103"/>
      <c r="V816" s="103"/>
      <c r="W816" s="103"/>
      <c r="X816" s="103"/>
      <c r="Y816" s="103"/>
      <c r="AA816" s="271">
        <f>COUNTIF($B824:$Y824,"-")</f>
        <v>24</v>
      </c>
    </row>
    <row r="817" spans="1:27" s="104" customFormat="1" ht="18" customHeight="1">
      <c r="A817" s="108" t="s">
        <v>208</v>
      </c>
      <c r="B817" s="103"/>
      <c r="C817" s="103"/>
      <c r="D817" s="103"/>
      <c r="E817" s="103"/>
      <c r="F817" s="103"/>
      <c r="G817" s="103"/>
      <c r="H817" s="103"/>
      <c r="I817" s="103"/>
      <c r="J817" s="103"/>
      <c r="K817" s="103"/>
      <c r="L817" s="103"/>
      <c r="M817" s="103"/>
      <c r="N817" s="103"/>
      <c r="O817" s="103"/>
      <c r="P817" s="103"/>
      <c r="Q817" s="103"/>
      <c r="R817" s="103"/>
      <c r="S817" s="103"/>
      <c r="T817" s="103"/>
      <c r="U817" s="103"/>
      <c r="V817" s="103"/>
      <c r="W817" s="103"/>
      <c r="X817" s="103"/>
      <c r="Y817" s="103"/>
      <c r="AA817" s="271"/>
    </row>
    <row r="818" spans="1:27" s="104" customFormat="1" ht="18" customHeight="1">
      <c r="A818" s="108" t="s">
        <v>209</v>
      </c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3"/>
      <c r="N818" s="103"/>
      <c r="O818" s="103"/>
      <c r="P818" s="103"/>
      <c r="Q818" s="103"/>
      <c r="R818" s="103"/>
      <c r="S818" s="103"/>
      <c r="T818" s="103"/>
      <c r="U818" s="103"/>
      <c r="V818" s="103"/>
      <c r="W818" s="103"/>
      <c r="X818" s="103"/>
      <c r="Y818" s="103"/>
    </row>
    <row r="819" spans="1:27" s="104" customFormat="1" ht="18" customHeight="1">
      <c r="A819" s="108" t="s">
        <v>198</v>
      </c>
      <c r="B819" s="103"/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/>
      <c r="Q819" s="103"/>
      <c r="R819" s="103"/>
      <c r="S819" s="103"/>
      <c r="T819" s="103"/>
      <c r="U819" s="103"/>
      <c r="V819" s="103"/>
      <c r="W819" s="103"/>
      <c r="X819" s="103"/>
      <c r="Y819" s="103"/>
    </row>
    <row r="820" spans="1:27" s="104" customFormat="1" ht="18" customHeight="1">
      <c r="A820" s="108" t="s">
        <v>200</v>
      </c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3"/>
      <c r="N820" s="103"/>
      <c r="O820" s="103"/>
      <c r="P820" s="103"/>
      <c r="Q820" s="103"/>
      <c r="R820" s="103"/>
      <c r="S820" s="103"/>
      <c r="T820" s="103"/>
      <c r="U820" s="103"/>
      <c r="V820" s="103"/>
      <c r="W820" s="103"/>
      <c r="X820" s="103"/>
      <c r="Y820" s="103"/>
    </row>
    <row r="821" spans="1:27" s="104" customFormat="1" ht="18" customHeight="1">
      <c r="A821" s="108" t="s">
        <v>201</v>
      </c>
      <c r="B821" s="103"/>
      <c r="C821" s="103"/>
      <c r="D821" s="103"/>
      <c r="E821" s="103"/>
      <c r="F821" s="103"/>
      <c r="G821" s="103"/>
      <c r="H821" s="103"/>
      <c r="I821" s="103"/>
      <c r="J821" s="103"/>
      <c r="K821" s="103"/>
      <c r="L821" s="103"/>
      <c r="M821" s="103"/>
      <c r="N821" s="103"/>
      <c r="O821" s="103"/>
      <c r="P821" s="103"/>
      <c r="Q821" s="103"/>
      <c r="R821" s="103"/>
      <c r="S821" s="103"/>
      <c r="T821" s="103"/>
      <c r="U821" s="103"/>
      <c r="V821" s="103"/>
      <c r="W821" s="103"/>
      <c r="X821" s="103"/>
      <c r="Y821" s="103"/>
    </row>
    <row r="822" spans="1:27" s="104" customFormat="1" ht="18" customHeight="1">
      <c r="A822" s="108" t="s">
        <v>202</v>
      </c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3"/>
      <c r="N822" s="103"/>
      <c r="O822" s="103"/>
      <c r="P822" s="103"/>
      <c r="Q822" s="103"/>
      <c r="R822" s="103"/>
      <c r="S822" s="103"/>
      <c r="T822" s="103"/>
      <c r="U822" s="103"/>
      <c r="V822" s="103"/>
      <c r="W822" s="103"/>
      <c r="X822" s="103"/>
      <c r="Y822" s="103"/>
    </row>
    <row r="823" spans="1:27" s="104" customFormat="1" ht="18" customHeight="1">
      <c r="A823" s="108" t="s">
        <v>203</v>
      </c>
      <c r="B823" s="103"/>
      <c r="C823" s="103"/>
      <c r="D823" s="103"/>
      <c r="E823" s="103"/>
      <c r="F823" s="103"/>
      <c r="G823" s="103"/>
      <c r="H823" s="103"/>
      <c r="I823" s="103"/>
      <c r="J823" s="103"/>
      <c r="K823" s="103"/>
      <c r="L823" s="103"/>
      <c r="M823" s="103"/>
      <c r="N823" s="103"/>
      <c r="O823" s="103"/>
      <c r="P823" s="103"/>
      <c r="Q823" s="103"/>
      <c r="R823" s="103"/>
      <c r="S823" s="103"/>
      <c r="T823" s="103"/>
      <c r="U823" s="103"/>
      <c r="V823" s="103"/>
      <c r="W823" s="103"/>
      <c r="X823" s="103"/>
      <c r="Y823" s="103"/>
    </row>
    <row r="824" spans="1:27" s="104" customFormat="1" ht="18" customHeight="1">
      <c r="A824" s="110" t="s">
        <v>204</v>
      </c>
      <c r="B824" s="109" t="str">
        <f>IF(COUNTA(B812:B823)=0,"-",COUNTA(B812:B823)/12)</f>
        <v>-</v>
      </c>
      <c r="C824" s="109" t="str">
        <f t="shared" ref="C824:Y824" si="54">IF(COUNTA(C812:C823)=0,"-",COUNTA(C812:C823)/12)</f>
        <v>-</v>
      </c>
      <c r="D824" s="109" t="str">
        <f t="shared" si="54"/>
        <v>-</v>
      </c>
      <c r="E824" s="109" t="str">
        <f t="shared" si="54"/>
        <v>-</v>
      </c>
      <c r="F824" s="109" t="str">
        <f t="shared" si="54"/>
        <v>-</v>
      </c>
      <c r="G824" s="109" t="str">
        <f t="shared" si="54"/>
        <v>-</v>
      </c>
      <c r="H824" s="109" t="str">
        <f t="shared" si="54"/>
        <v>-</v>
      </c>
      <c r="I824" s="109" t="str">
        <f t="shared" si="54"/>
        <v>-</v>
      </c>
      <c r="J824" s="109" t="str">
        <f t="shared" si="54"/>
        <v>-</v>
      </c>
      <c r="K824" s="109" t="str">
        <f t="shared" si="54"/>
        <v>-</v>
      </c>
      <c r="L824" s="109" t="str">
        <f t="shared" si="54"/>
        <v>-</v>
      </c>
      <c r="M824" s="109" t="str">
        <f t="shared" si="54"/>
        <v>-</v>
      </c>
      <c r="N824" s="109" t="str">
        <f t="shared" si="54"/>
        <v>-</v>
      </c>
      <c r="O824" s="109" t="str">
        <f t="shared" si="54"/>
        <v>-</v>
      </c>
      <c r="P824" s="109" t="str">
        <f t="shared" si="54"/>
        <v>-</v>
      </c>
      <c r="Q824" s="109" t="str">
        <f t="shared" si="54"/>
        <v>-</v>
      </c>
      <c r="R824" s="109" t="str">
        <f t="shared" si="54"/>
        <v>-</v>
      </c>
      <c r="S824" s="109" t="str">
        <f t="shared" si="54"/>
        <v>-</v>
      </c>
      <c r="T824" s="109" t="str">
        <f t="shared" si="54"/>
        <v>-</v>
      </c>
      <c r="U824" s="109" t="str">
        <f t="shared" si="54"/>
        <v>-</v>
      </c>
      <c r="V824" s="109" t="str">
        <f t="shared" si="54"/>
        <v>-</v>
      </c>
      <c r="W824" s="109" t="str">
        <f t="shared" si="54"/>
        <v>-</v>
      </c>
      <c r="X824" s="109" t="str">
        <f t="shared" si="54"/>
        <v>-</v>
      </c>
      <c r="Y824" s="109" t="str">
        <f t="shared" si="54"/>
        <v>-</v>
      </c>
    </row>
    <row r="826" spans="1:27" s="104" customFormat="1" ht="18" customHeight="1">
      <c r="A826" s="127">
        <f>A811+1</f>
        <v>44770</v>
      </c>
      <c r="B826" s="118" t="s">
        <v>259</v>
      </c>
      <c r="C826" s="118" t="s">
        <v>260</v>
      </c>
      <c r="D826" s="118" t="s">
        <v>261</v>
      </c>
      <c r="E826" s="118" t="s">
        <v>262</v>
      </c>
      <c r="F826" s="118" t="s">
        <v>263</v>
      </c>
      <c r="G826" s="118" t="s">
        <v>264</v>
      </c>
      <c r="H826" s="118" t="s">
        <v>265</v>
      </c>
      <c r="I826" s="118" t="s">
        <v>266</v>
      </c>
      <c r="J826" s="118" t="s">
        <v>267</v>
      </c>
      <c r="K826" s="118" t="s">
        <v>268</v>
      </c>
      <c r="L826" s="118" t="s">
        <v>269</v>
      </c>
      <c r="M826" s="118" t="s">
        <v>270</v>
      </c>
      <c r="N826" s="118" t="s">
        <v>271</v>
      </c>
      <c r="O826" s="118" t="s">
        <v>272</v>
      </c>
      <c r="P826" s="118" t="s">
        <v>273</v>
      </c>
      <c r="Q826" s="118" t="s">
        <v>274</v>
      </c>
      <c r="R826" s="118" t="s">
        <v>275</v>
      </c>
      <c r="S826" s="118" t="s">
        <v>276</v>
      </c>
      <c r="T826" s="118" t="s">
        <v>277</v>
      </c>
      <c r="U826" s="118" t="s">
        <v>278</v>
      </c>
      <c r="V826" s="118" t="s">
        <v>279</v>
      </c>
      <c r="W826" s="118" t="s">
        <v>280</v>
      </c>
      <c r="X826" s="118" t="s">
        <v>281</v>
      </c>
      <c r="Y826" s="118" t="s">
        <v>282</v>
      </c>
    </row>
    <row r="827" spans="1:27" s="104" customFormat="1" ht="18" customHeight="1">
      <c r="A827" s="108" t="s">
        <v>168</v>
      </c>
      <c r="B827" s="103"/>
      <c r="C827" s="103"/>
      <c r="D827" s="103"/>
      <c r="E827" s="103"/>
      <c r="F827" s="103"/>
      <c r="G827" s="103"/>
      <c r="H827" s="103"/>
      <c r="I827" s="103"/>
      <c r="J827" s="103"/>
      <c r="K827" s="103"/>
      <c r="L827" s="103"/>
      <c r="M827" s="103"/>
      <c r="N827" s="103"/>
      <c r="O827" s="103"/>
      <c r="P827" s="103"/>
      <c r="Q827" s="103"/>
      <c r="R827" s="103"/>
      <c r="S827" s="103"/>
      <c r="T827" s="103"/>
      <c r="U827" s="103"/>
      <c r="V827" s="103"/>
      <c r="W827" s="103"/>
      <c r="X827" s="103"/>
      <c r="Y827" s="103"/>
    </row>
    <row r="828" spans="1:27" s="104" customFormat="1" ht="18" customHeight="1">
      <c r="A828" s="108" t="s">
        <v>174</v>
      </c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103"/>
      <c r="R828" s="103"/>
      <c r="S828" s="103"/>
      <c r="T828" s="103"/>
      <c r="U828" s="103"/>
      <c r="V828" s="103"/>
      <c r="W828" s="103"/>
      <c r="X828" s="103"/>
      <c r="Y828" s="103"/>
    </row>
    <row r="829" spans="1:27" s="104" customFormat="1" ht="18" customHeight="1">
      <c r="A829" s="108" t="s">
        <v>176</v>
      </c>
      <c r="B829" s="103"/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3"/>
      <c r="N829" s="103"/>
      <c r="O829" s="103"/>
      <c r="P829" s="103"/>
      <c r="Q829" s="103"/>
      <c r="R829" s="103"/>
      <c r="S829" s="103"/>
      <c r="T829" s="103"/>
      <c r="U829" s="103"/>
      <c r="V829" s="103"/>
      <c r="W829" s="103"/>
      <c r="X829" s="103"/>
      <c r="Y829" s="103"/>
    </row>
    <row r="830" spans="1:27" s="104" customFormat="1" ht="18" customHeight="1">
      <c r="A830" s="108" t="s">
        <v>181</v>
      </c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/>
      <c r="N830" s="103"/>
      <c r="O830" s="103"/>
      <c r="P830" s="103"/>
      <c r="Q830" s="103"/>
      <c r="R830" s="103"/>
      <c r="S830" s="103"/>
      <c r="T830" s="103"/>
      <c r="U830" s="103"/>
      <c r="V830" s="103"/>
      <c r="W830" s="103"/>
      <c r="X830" s="103"/>
      <c r="Y830" s="103"/>
      <c r="AA830" s="116" t="s">
        <v>250</v>
      </c>
    </row>
    <row r="831" spans="1:27" s="104" customFormat="1" ht="18" customHeight="1">
      <c r="A831" s="108" t="s">
        <v>184</v>
      </c>
      <c r="B831" s="103"/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3"/>
      <c r="N831" s="103"/>
      <c r="O831" s="103"/>
      <c r="P831" s="103"/>
      <c r="Q831" s="103"/>
      <c r="R831" s="103"/>
      <c r="S831" s="103"/>
      <c r="T831" s="103"/>
      <c r="U831" s="103"/>
      <c r="V831" s="103"/>
      <c r="W831" s="103"/>
      <c r="X831" s="103"/>
      <c r="Y831" s="103"/>
      <c r="AA831" s="271">
        <f>COUNTIF($B839:$Y839,"-")</f>
        <v>24</v>
      </c>
    </row>
    <row r="832" spans="1:27" s="104" customFormat="1" ht="18" customHeight="1">
      <c r="A832" s="108" t="s">
        <v>208</v>
      </c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103"/>
      <c r="R832" s="103"/>
      <c r="S832" s="103"/>
      <c r="T832" s="103"/>
      <c r="U832" s="103"/>
      <c r="V832" s="103"/>
      <c r="W832" s="103"/>
      <c r="X832" s="103"/>
      <c r="Y832" s="103"/>
      <c r="AA832" s="271"/>
    </row>
    <row r="833" spans="1:27" s="104" customFormat="1" ht="18" customHeight="1">
      <c r="A833" s="108" t="s">
        <v>209</v>
      </c>
      <c r="B833" s="103"/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103"/>
      <c r="R833" s="103"/>
      <c r="S833" s="103"/>
      <c r="T833" s="103"/>
      <c r="U833" s="103"/>
      <c r="V833" s="103"/>
      <c r="W833" s="103"/>
      <c r="X833" s="103"/>
      <c r="Y833" s="103"/>
    </row>
    <row r="834" spans="1:27" s="104" customFormat="1" ht="18" customHeight="1">
      <c r="A834" s="108" t="s">
        <v>198</v>
      </c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/>
      <c r="R834" s="103"/>
      <c r="S834" s="103"/>
      <c r="T834" s="103"/>
      <c r="U834" s="103"/>
      <c r="V834" s="103"/>
      <c r="W834" s="103"/>
      <c r="X834" s="103"/>
      <c r="Y834" s="103"/>
    </row>
    <row r="835" spans="1:27" s="104" customFormat="1" ht="18" customHeight="1">
      <c r="A835" s="108" t="s">
        <v>200</v>
      </c>
      <c r="B835" s="103"/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3"/>
      <c r="N835" s="103"/>
      <c r="O835" s="103"/>
      <c r="P835" s="103"/>
      <c r="Q835" s="103"/>
      <c r="R835" s="103"/>
      <c r="S835" s="103"/>
      <c r="T835" s="103"/>
      <c r="U835" s="103"/>
      <c r="V835" s="103"/>
      <c r="W835" s="103"/>
      <c r="X835" s="103"/>
      <c r="Y835" s="103"/>
    </row>
    <row r="836" spans="1:27" s="104" customFormat="1" ht="18" customHeight="1">
      <c r="A836" s="108" t="s">
        <v>201</v>
      </c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/>
      <c r="N836" s="103"/>
      <c r="O836" s="103"/>
      <c r="P836" s="103"/>
      <c r="Q836" s="103"/>
      <c r="R836" s="103"/>
      <c r="S836" s="103"/>
      <c r="T836" s="103"/>
      <c r="U836" s="103"/>
      <c r="V836" s="103"/>
      <c r="W836" s="103"/>
      <c r="X836" s="103"/>
      <c r="Y836" s="103"/>
    </row>
    <row r="837" spans="1:27" s="104" customFormat="1" ht="18" customHeight="1">
      <c r="A837" s="108" t="s">
        <v>202</v>
      </c>
      <c r="B837" s="103"/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103"/>
      <c r="R837" s="103"/>
      <c r="S837" s="103"/>
      <c r="T837" s="103"/>
      <c r="U837" s="103"/>
      <c r="V837" s="103"/>
      <c r="W837" s="103"/>
      <c r="X837" s="103"/>
      <c r="Y837" s="103"/>
    </row>
    <row r="838" spans="1:27" s="104" customFormat="1" ht="18" customHeight="1">
      <c r="A838" s="108" t="s">
        <v>203</v>
      </c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3"/>
      <c r="N838" s="103"/>
      <c r="O838" s="103"/>
      <c r="P838" s="103"/>
      <c r="Q838" s="103"/>
      <c r="R838" s="103"/>
      <c r="S838" s="103"/>
      <c r="T838" s="103"/>
      <c r="U838" s="103"/>
      <c r="V838" s="103"/>
      <c r="W838" s="103"/>
      <c r="X838" s="103"/>
      <c r="Y838" s="103"/>
    </row>
    <row r="839" spans="1:27" s="104" customFormat="1" ht="18" customHeight="1">
      <c r="A839" s="110" t="s">
        <v>204</v>
      </c>
      <c r="B839" s="109" t="str">
        <f>IF(COUNTA(B827:B838)=0,"-",COUNTA(B827:B838)/12)</f>
        <v>-</v>
      </c>
      <c r="C839" s="109" t="str">
        <f t="shared" ref="C839:Y839" si="55">IF(COUNTA(C827:C838)=0,"-",COUNTA(C827:C838)/12)</f>
        <v>-</v>
      </c>
      <c r="D839" s="109" t="str">
        <f t="shared" si="55"/>
        <v>-</v>
      </c>
      <c r="E839" s="109" t="str">
        <f t="shared" si="55"/>
        <v>-</v>
      </c>
      <c r="F839" s="109" t="str">
        <f t="shared" si="55"/>
        <v>-</v>
      </c>
      <c r="G839" s="109" t="str">
        <f t="shared" si="55"/>
        <v>-</v>
      </c>
      <c r="H839" s="109" t="str">
        <f t="shared" si="55"/>
        <v>-</v>
      </c>
      <c r="I839" s="109" t="str">
        <f t="shared" si="55"/>
        <v>-</v>
      </c>
      <c r="J839" s="109" t="str">
        <f t="shared" si="55"/>
        <v>-</v>
      </c>
      <c r="K839" s="109" t="str">
        <f t="shared" si="55"/>
        <v>-</v>
      </c>
      <c r="L839" s="109" t="str">
        <f t="shared" si="55"/>
        <v>-</v>
      </c>
      <c r="M839" s="109" t="str">
        <f t="shared" si="55"/>
        <v>-</v>
      </c>
      <c r="N839" s="109" t="str">
        <f t="shared" si="55"/>
        <v>-</v>
      </c>
      <c r="O839" s="109" t="str">
        <f t="shared" si="55"/>
        <v>-</v>
      </c>
      <c r="P839" s="109" t="str">
        <f t="shared" si="55"/>
        <v>-</v>
      </c>
      <c r="Q839" s="109" t="str">
        <f t="shared" si="55"/>
        <v>-</v>
      </c>
      <c r="R839" s="109" t="str">
        <f t="shared" si="55"/>
        <v>-</v>
      </c>
      <c r="S839" s="109" t="str">
        <f t="shared" si="55"/>
        <v>-</v>
      </c>
      <c r="T839" s="109" t="str">
        <f t="shared" si="55"/>
        <v>-</v>
      </c>
      <c r="U839" s="109" t="str">
        <f t="shared" si="55"/>
        <v>-</v>
      </c>
      <c r="V839" s="109" t="str">
        <f t="shared" si="55"/>
        <v>-</v>
      </c>
      <c r="W839" s="109" t="str">
        <f t="shared" si="55"/>
        <v>-</v>
      </c>
      <c r="X839" s="109" t="str">
        <f t="shared" si="55"/>
        <v>-</v>
      </c>
      <c r="Y839" s="109" t="str">
        <f t="shared" si="55"/>
        <v>-</v>
      </c>
    </row>
    <row r="841" spans="1:27" s="104" customFormat="1" ht="18" customHeight="1">
      <c r="A841" s="127">
        <f>A826+1</f>
        <v>44771</v>
      </c>
      <c r="B841" s="118" t="s">
        <v>259</v>
      </c>
      <c r="C841" s="118" t="s">
        <v>260</v>
      </c>
      <c r="D841" s="118" t="s">
        <v>261</v>
      </c>
      <c r="E841" s="118" t="s">
        <v>262</v>
      </c>
      <c r="F841" s="118" t="s">
        <v>263</v>
      </c>
      <c r="G841" s="118" t="s">
        <v>264</v>
      </c>
      <c r="H841" s="118" t="s">
        <v>265</v>
      </c>
      <c r="I841" s="118" t="s">
        <v>266</v>
      </c>
      <c r="J841" s="118" t="s">
        <v>267</v>
      </c>
      <c r="K841" s="118" t="s">
        <v>268</v>
      </c>
      <c r="L841" s="118" t="s">
        <v>269</v>
      </c>
      <c r="M841" s="118" t="s">
        <v>270</v>
      </c>
      <c r="N841" s="118" t="s">
        <v>271</v>
      </c>
      <c r="O841" s="118" t="s">
        <v>272</v>
      </c>
      <c r="P841" s="118" t="s">
        <v>273</v>
      </c>
      <c r="Q841" s="118" t="s">
        <v>274</v>
      </c>
      <c r="R841" s="118" t="s">
        <v>275</v>
      </c>
      <c r="S841" s="118" t="s">
        <v>276</v>
      </c>
      <c r="T841" s="118" t="s">
        <v>277</v>
      </c>
      <c r="U841" s="118" t="s">
        <v>278</v>
      </c>
      <c r="V841" s="118" t="s">
        <v>279</v>
      </c>
      <c r="W841" s="118" t="s">
        <v>280</v>
      </c>
      <c r="X841" s="118" t="s">
        <v>281</v>
      </c>
      <c r="Y841" s="118" t="s">
        <v>282</v>
      </c>
    </row>
    <row r="842" spans="1:27" s="104" customFormat="1" ht="18" customHeight="1">
      <c r="A842" s="108" t="s">
        <v>168</v>
      </c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103"/>
      <c r="R842" s="103"/>
      <c r="S842" s="103"/>
      <c r="T842" s="103"/>
      <c r="U842" s="103"/>
      <c r="V842" s="103"/>
      <c r="W842" s="103"/>
      <c r="X842" s="103"/>
      <c r="Y842" s="103"/>
    </row>
    <row r="843" spans="1:27" s="104" customFormat="1" ht="18" customHeight="1">
      <c r="A843" s="108" t="s">
        <v>174</v>
      </c>
      <c r="B843" s="103"/>
      <c r="C843" s="103"/>
      <c r="D843" s="103"/>
      <c r="E843" s="103"/>
      <c r="F843" s="103"/>
      <c r="G843" s="103"/>
      <c r="H843" s="103"/>
      <c r="I843" s="103"/>
      <c r="J843" s="103"/>
      <c r="K843" s="103"/>
      <c r="L843" s="103"/>
      <c r="M843" s="103"/>
      <c r="N843" s="103"/>
      <c r="O843" s="103"/>
      <c r="P843" s="103"/>
      <c r="Q843" s="103"/>
      <c r="R843" s="103"/>
      <c r="S843" s="103"/>
      <c r="T843" s="103"/>
      <c r="U843" s="103"/>
      <c r="V843" s="103"/>
      <c r="W843" s="103"/>
      <c r="X843" s="103"/>
      <c r="Y843" s="103"/>
    </row>
    <row r="844" spans="1:27" s="104" customFormat="1" ht="18" customHeight="1">
      <c r="A844" s="108" t="s">
        <v>176</v>
      </c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3"/>
      <c r="N844" s="103"/>
      <c r="O844" s="103"/>
      <c r="P844" s="103"/>
      <c r="Q844" s="103"/>
      <c r="R844" s="103"/>
      <c r="S844" s="103"/>
      <c r="T844" s="103"/>
      <c r="U844" s="103"/>
      <c r="V844" s="103"/>
      <c r="W844" s="103"/>
      <c r="X844" s="103"/>
      <c r="Y844" s="103"/>
    </row>
    <row r="845" spans="1:27" s="104" customFormat="1" ht="18" customHeight="1">
      <c r="A845" s="108" t="s">
        <v>181</v>
      </c>
      <c r="B845" s="103"/>
      <c r="C845" s="103"/>
      <c r="D845" s="103"/>
      <c r="E845" s="103"/>
      <c r="F845" s="103"/>
      <c r="G845" s="103"/>
      <c r="H845" s="103"/>
      <c r="I845" s="103"/>
      <c r="J845" s="103"/>
      <c r="K845" s="103"/>
      <c r="L845" s="103"/>
      <c r="M845" s="103"/>
      <c r="N845" s="103"/>
      <c r="O845" s="103"/>
      <c r="P845" s="103"/>
      <c r="Q845" s="103"/>
      <c r="R845" s="103"/>
      <c r="S845" s="103"/>
      <c r="T845" s="103"/>
      <c r="U845" s="103"/>
      <c r="V845" s="103"/>
      <c r="W845" s="103"/>
      <c r="X845" s="103"/>
      <c r="Y845" s="103"/>
      <c r="AA845" s="116" t="s">
        <v>250</v>
      </c>
    </row>
    <row r="846" spans="1:27" s="104" customFormat="1" ht="18" customHeight="1">
      <c r="A846" s="108" t="s">
        <v>184</v>
      </c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3"/>
      <c r="N846" s="103"/>
      <c r="O846" s="103"/>
      <c r="P846" s="103"/>
      <c r="Q846" s="103"/>
      <c r="R846" s="103"/>
      <c r="S846" s="103"/>
      <c r="T846" s="103"/>
      <c r="U846" s="103"/>
      <c r="V846" s="103"/>
      <c r="W846" s="103"/>
      <c r="X846" s="103"/>
      <c r="Y846" s="103"/>
      <c r="AA846" s="271">
        <f>COUNTIF($B854:$Y854,"-")</f>
        <v>24</v>
      </c>
    </row>
    <row r="847" spans="1:27" s="104" customFormat="1" ht="18" customHeight="1">
      <c r="A847" s="108" t="s">
        <v>208</v>
      </c>
      <c r="B847" s="103"/>
      <c r="C847" s="103"/>
      <c r="D847" s="103"/>
      <c r="E847" s="103"/>
      <c r="F847" s="103"/>
      <c r="G847" s="103"/>
      <c r="H847" s="103"/>
      <c r="I847" s="103"/>
      <c r="J847" s="103"/>
      <c r="K847" s="103"/>
      <c r="L847" s="103"/>
      <c r="M847" s="103"/>
      <c r="N847" s="103"/>
      <c r="O847" s="103"/>
      <c r="P847" s="103"/>
      <c r="Q847" s="103"/>
      <c r="R847" s="103"/>
      <c r="S847" s="103"/>
      <c r="T847" s="103"/>
      <c r="U847" s="103"/>
      <c r="V847" s="103"/>
      <c r="W847" s="103"/>
      <c r="X847" s="103"/>
      <c r="Y847" s="103"/>
      <c r="AA847" s="271"/>
    </row>
    <row r="848" spans="1:27" s="104" customFormat="1" ht="18" customHeight="1">
      <c r="A848" s="108" t="s">
        <v>209</v>
      </c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/>
      <c r="M848" s="103"/>
      <c r="N848" s="103"/>
      <c r="O848" s="103"/>
      <c r="P848" s="103"/>
      <c r="Q848" s="103"/>
      <c r="R848" s="103"/>
      <c r="S848" s="103"/>
      <c r="T848" s="103"/>
      <c r="U848" s="103"/>
      <c r="V848" s="103"/>
      <c r="W848" s="103"/>
      <c r="X848" s="103"/>
      <c r="Y848" s="103"/>
    </row>
    <row r="849" spans="1:27" s="104" customFormat="1" ht="18" customHeight="1">
      <c r="A849" s="108" t="s">
        <v>198</v>
      </c>
      <c r="B849" s="103"/>
      <c r="C849" s="103"/>
      <c r="D849" s="103"/>
      <c r="E849" s="103"/>
      <c r="F849" s="103"/>
      <c r="G849" s="103"/>
      <c r="H849" s="103"/>
      <c r="I849" s="103"/>
      <c r="J849" s="103"/>
      <c r="K849" s="103"/>
      <c r="L849" s="103"/>
      <c r="M849" s="103"/>
      <c r="N849" s="103"/>
      <c r="O849" s="103"/>
      <c r="P849" s="103"/>
      <c r="Q849" s="103"/>
      <c r="R849" s="103"/>
      <c r="S849" s="103"/>
      <c r="T849" s="103"/>
      <c r="U849" s="103"/>
      <c r="V849" s="103"/>
      <c r="W849" s="103"/>
      <c r="X849" s="103"/>
      <c r="Y849" s="103"/>
    </row>
    <row r="850" spans="1:27" s="104" customFormat="1" ht="18" customHeight="1">
      <c r="A850" s="108" t="s">
        <v>200</v>
      </c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3"/>
      <c r="N850" s="103"/>
      <c r="O850" s="103"/>
      <c r="P850" s="103"/>
      <c r="Q850" s="103"/>
      <c r="R850" s="103"/>
      <c r="S850" s="103"/>
      <c r="T850" s="103"/>
      <c r="U850" s="103"/>
      <c r="V850" s="103"/>
      <c r="W850" s="103"/>
      <c r="X850" s="103"/>
      <c r="Y850" s="103"/>
    </row>
    <row r="851" spans="1:27" s="104" customFormat="1" ht="18" customHeight="1">
      <c r="A851" s="108" t="s">
        <v>201</v>
      </c>
      <c r="B851" s="103"/>
      <c r="C851" s="103"/>
      <c r="D851" s="103"/>
      <c r="E851" s="103"/>
      <c r="F851" s="103"/>
      <c r="G851" s="103"/>
      <c r="H851" s="103"/>
      <c r="I851" s="103"/>
      <c r="J851" s="103"/>
      <c r="K851" s="103"/>
      <c r="L851" s="103"/>
      <c r="M851" s="103"/>
      <c r="N851" s="103"/>
      <c r="O851" s="103"/>
      <c r="P851" s="103"/>
      <c r="Q851" s="103"/>
      <c r="R851" s="103"/>
      <c r="S851" s="103"/>
      <c r="T851" s="103"/>
      <c r="U851" s="103"/>
      <c r="V851" s="103"/>
      <c r="W851" s="103"/>
      <c r="X851" s="103"/>
      <c r="Y851" s="103"/>
    </row>
    <row r="852" spans="1:27" s="104" customFormat="1" ht="18" customHeight="1">
      <c r="A852" s="108" t="s">
        <v>202</v>
      </c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/>
      <c r="M852" s="103"/>
      <c r="N852" s="103"/>
      <c r="O852" s="103"/>
      <c r="P852" s="103"/>
      <c r="Q852" s="103"/>
      <c r="R852" s="103"/>
      <c r="S852" s="103"/>
      <c r="T852" s="103"/>
      <c r="U852" s="103"/>
      <c r="V852" s="103"/>
      <c r="W852" s="103"/>
      <c r="X852" s="103"/>
      <c r="Y852" s="103"/>
    </row>
    <row r="853" spans="1:27" s="104" customFormat="1" ht="18" customHeight="1">
      <c r="A853" s="108" t="s">
        <v>203</v>
      </c>
      <c r="B853" s="103"/>
      <c r="C853" s="103"/>
      <c r="D853" s="103"/>
      <c r="E853" s="103"/>
      <c r="F853" s="103"/>
      <c r="G853" s="103"/>
      <c r="H853" s="103"/>
      <c r="I853" s="103"/>
      <c r="J853" s="103"/>
      <c r="K853" s="103"/>
      <c r="L853" s="103"/>
      <c r="M853" s="103"/>
      <c r="N853" s="103"/>
      <c r="O853" s="103"/>
      <c r="P853" s="103"/>
      <c r="Q853" s="103"/>
      <c r="R853" s="103"/>
      <c r="S853" s="103"/>
      <c r="T853" s="103"/>
      <c r="U853" s="103"/>
      <c r="V853" s="103"/>
      <c r="W853" s="103"/>
      <c r="X853" s="103"/>
      <c r="Y853" s="103"/>
    </row>
    <row r="854" spans="1:27" s="104" customFormat="1" ht="18" customHeight="1">
      <c r="A854" s="110" t="s">
        <v>204</v>
      </c>
      <c r="B854" s="109" t="str">
        <f>IF(COUNTA(B842:B853)=0,"-",COUNTA(B842:B853)/12)</f>
        <v>-</v>
      </c>
      <c r="C854" s="109" t="str">
        <f t="shared" ref="C854:Y854" si="56">IF(COUNTA(C842:C853)=0,"-",COUNTA(C842:C853)/12)</f>
        <v>-</v>
      </c>
      <c r="D854" s="109" t="str">
        <f t="shared" si="56"/>
        <v>-</v>
      </c>
      <c r="E854" s="109" t="str">
        <f t="shared" si="56"/>
        <v>-</v>
      </c>
      <c r="F854" s="109" t="str">
        <f t="shared" si="56"/>
        <v>-</v>
      </c>
      <c r="G854" s="109" t="str">
        <f t="shared" si="56"/>
        <v>-</v>
      </c>
      <c r="H854" s="109" t="str">
        <f t="shared" si="56"/>
        <v>-</v>
      </c>
      <c r="I854" s="109" t="str">
        <f t="shared" si="56"/>
        <v>-</v>
      </c>
      <c r="J854" s="109" t="str">
        <f t="shared" si="56"/>
        <v>-</v>
      </c>
      <c r="K854" s="109" t="str">
        <f t="shared" si="56"/>
        <v>-</v>
      </c>
      <c r="L854" s="109" t="str">
        <f t="shared" si="56"/>
        <v>-</v>
      </c>
      <c r="M854" s="109" t="str">
        <f t="shared" si="56"/>
        <v>-</v>
      </c>
      <c r="N854" s="109" t="str">
        <f t="shared" si="56"/>
        <v>-</v>
      </c>
      <c r="O854" s="109" t="str">
        <f t="shared" si="56"/>
        <v>-</v>
      </c>
      <c r="P854" s="109" t="str">
        <f t="shared" si="56"/>
        <v>-</v>
      </c>
      <c r="Q854" s="109" t="str">
        <f t="shared" si="56"/>
        <v>-</v>
      </c>
      <c r="R854" s="109" t="str">
        <f t="shared" si="56"/>
        <v>-</v>
      </c>
      <c r="S854" s="109" t="str">
        <f t="shared" si="56"/>
        <v>-</v>
      </c>
      <c r="T854" s="109" t="str">
        <f t="shared" si="56"/>
        <v>-</v>
      </c>
      <c r="U854" s="109" t="str">
        <f t="shared" si="56"/>
        <v>-</v>
      </c>
      <c r="V854" s="109" t="str">
        <f t="shared" si="56"/>
        <v>-</v>
      </c>
      <c r="W854" s="109" t="str">
        <f t="shared" si="56"/>
        <v>-</v>
      </c>
      <c r="X854" s="109" t="str">
        <f t="shared" si="56"/>
        <v>-</v>
      </c>
      <c r="Y854" s="109" t="str">
        <f t="shared" si="56"/>
        <v>-</v>
      </c>
    </row>
    <row r="856" spans="1:27" s="104" customFormat="1" ht="18" customHeight="1">
      <c r="A856" s="127">
        <f>A841+1</f>
        <v>44772</v>
      </c>
      <c r="B856" s="118" t="s">
        <v>259</v>
      </c>
      <c r="C856" s="118" t="s">
        <v>260</v>
      </c>
      <c r="D856" s="118" t="s">
        <v>261</v>
      </c>
      <c r="E856" s="118" t="s">
        <v>262</v>
      </c>
      <c r="F856" s="118" t="s">
        <v>263</v>
      </c>
      <c r="G856" s="118" t="s">
        <v>264</v>
      </c>
      <c r="H856" s="118" t="s">
        <v>265</v>
      </c>
      <c r="I856" s="118" t="s">
        <v>266</v>
      </c>
      <c r="J856" s="118" t="s">
        <v>267</v>
      </c>
      <c r="K856" s="118" t="s">
        <v>268</v>
      </c>
      <c r="L856" s="118" t="s">
        <v>269</v>
      </c>
      <c r="M856" s="118" t="s">
        <v>270</v>
      </c>
      <c r="N856" s="118" t="s">
        <v>271</v>
      </c>
      <c r="O856" s="118" t="s">
        <v>272</v>
      </c>
      <c r="P856" s="118" t="s">
        <v>273</v>
      </c>
      <c r="Q856" s="118" t="s">
        <v>274</v>
      </c>
      <c r="R856" s="118" t="s">
        <v>275</v>
      </c>
      <c r="S856" s="118" t="s">
        <v>276</v>
      </c>
      <c r="T856" s="118" t="s">
        <v>277</v>
      </c>
      <c r="U856" s="118" t="s">
        <v>278</v>
      </c>
      <c r="V856" s="118" t="s">
        <v>279</v>
      </c>
      <c r="W856" s="118" t="s">
        <v>280</v>
      </c>
      <c r="X856" s="118" t="s">
        <v>281</v>
      </c>
      <c r="Y856" s="118" t="s">
        <v>282</v>
      </c>
    </row>
    <row r="857" spans="1:27" s="104" customFormat="1" ht="18" customHeight="1">
      <c r="A857" s="108" t="s">
        <v>168</v>
      </c>
      <c r="B857" s="103"/>
      <c r="C857" s="103"/>
      <c r="D857" s="103"/>
      <c r="E857" s="103"/>
      <c r="F857" s="103"/>
      <c r="G857" s="103"/>
      <c r="H857" s="103"/>
      <c r="I857" s="103"/>
      <c r="J857" s="103"/>
      <c r="K857" s="103"/>
      <c r="L857" s="103"/>
      <c r="M857" s="103"/>
      <c r="N857" s="103"/>
      <c r="O857" s="103"/>
      <c r="P857" s="103"/>
      <c r="Q857" s="103"/>
      <c r="R857" s="103"/>
      <c r="S857" s="103"/>
      <c r="T857" s="103"/>
      <c r="U857" s="103"/>
      <c r="V857" s="103"/>
      <c r="W857" s="103"/>
      <c r="X857" s="103"/>
      <c r="Y857" s="103"/>
    </row>
    <row r="858" spans="1:27" s="104" customFormat="1" ht="18" customHeight="1">
      <c r="A858" s="108" t="s">
        <v>174</v>
      </c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  <c r="R858" s="103"/>
      <c r="S858" s="103"/>
      <c r="T858" s="103"/>
      <c r="U858" s="103"/>
      <c r="V858" s="103"/>
      <c r="W858" s="103"/>
      <c r="X858" s="103"/>
      <c r="Y858" s="103"/>
    </row>
    <row r="859" spans="1:27" s="104" customFormat="1" ht="18" customHeight="1">
      <c r="A859" s="108" t="s">
        <v>176</v>
      </c>
      <c r="B859" s="103"/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3"/>
      <c r="N859" s="103"/>
      <c r="O859" s="103"/>
      <c r="P859" s="103"/>
      <c r="Q859" s="103"/>
      <c r="R859" s="103"/>
      <c r="S859" s="103"/>
      <c r="T859" s="103"/>
      <c r="U859" s="103"/>
      <c r="V859" s="103"/>
      <c r="W859" s="103"/>
      <c r="X859" s="103"/>
      <c r="Y859" s="103"/>
    </row>
    <row r="860" spans="1:27" s="104" customFormat="1" ht="18" customHeight="1">
      <c r="A860" s="108" t="s">
        <v>181</v>
      </c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/>
      <c r="N860" s="103"/>
      <c r="O860" s="103"/>
      <c r="P860" s="103"/>
      <c r="Q860" s="103"/>
      <c r="R860" s="103"/>
      <c r="S860" s="103"/>
      <c r="T860" s="103"/>
      <c r="U860" s="103"/>
      <c r="V860" s="103"/>
      <c r="W860" s="103"/>
      <c r="X860" s="103"/>
      <c r="Y860" s="103"/>
      <c r="AA860" s="116" t="s">
        <v>250</v>
      </c>
    </row>
    <row r="861" spans="1:27" s="104" customFormat="1" ht="18" customHeight="1">
      <c r="A861" s="108" t="s">
        <v>184</v>
      </c>
      <c r="B861" s="103"/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3"/>
      <c r="N861" s="103"/>
      <c r="O861" s="103"/>
      <c r="P861" s="103"/>
      <c r="Q861" s="103"/>
      <c r="R861" s="103"/>
      <c r="S861" s="103"/>
      <c r="T861" s="103"/>
      <c r="U861" s="103"/>
      <c r="V861" s="103"/>
      <c r="W861" s="103"/>
      <c r="X861" s="103"/>
      <c r="Y861" s="103"/>
      <c r="AA861" s="271">
        <f>COUNTIF($B869:$Y869,"-")</f>
        <v>24</v>
      </c>
    </row>
    <row r="862" spans="1:27" s="104" customFormat="1" ht="18" customHeight="1">
      <c r="A862" s="108" t="s">
        <v>208</v>
      </c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/>
      <c r="N862" s="103"/>
      <c r="O862" s="103"/>
      <c r="P862" s="103"/>
      <c r="Q862" s="103"/>
      <c r="R862" s="103"/>
      <c r="S862" s="103"/>
      <c r="T862" s="103"/>
      <c r="U862" s="103"/>
      <c r="V862" s="103"/>
      <c r="W862" s="103"/>
      <c r="X862" s="103"/>
      <c r="Y862" s="103"/>
      <c r="AA862" s="271"/>
    </row>
    <row r="863" spans="1:27" s="104" customFormat="1" ht="18" customHeight="1">
      <c r="A863" s="108" t="s">
        <v>209</v>
      </c>
      <c r="B863" s="103"/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3"/>
      <c r="N863" s="103"/>
      <c r="O863" s="103"/>
      <c r="P863" s="103"/>
      <c r="Q863" s="103"/>
      <c r="R863" s="103"/>
      <c r="S863" s="103"/>
      <c r="T863" s="103"/>
      <c r="U863" s="103"/>
      <c r="V863" s="103"/>
      <c r="W863" s="103"/>
      <c r="X863" s="103"/>
      <c r="Y863" s="103"/>
    </row>
    <row r="864" spans="1:27" s="104" customFormat="1" ht="18" customHeight="1">
      <c r="A864" s="108" t="s">
        <v>198</v>
      </c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  <c r="R864" s="103"/>
      <c r="S864" s="103"/>
      <c r="T864" s="103"/>
      <c r="U864" s="103"/>
      <c r="V864" s="103"/>
      <c r="W864" s="103"/>
      <c r="X864" s="103"/>
      <c r="Y864" s="103"/>
    </row>
    <row r="865" spans="1:27" s="104" customFormat="1" ht="18" customHeight="1">
      <c r="A865" s="108" t="s">
        <v>200</v>
      </c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  <c r="R865" s="103"/>
      <c r="S865" s="103"/>
      <c r="T865" s="103"/>
      <c r="U865" s="103"/>
      <c r="V865" s="103"/>
      <c r="W865" s="103"/>
      <c r="X865" s="103"/>
      <c r="Y865" s="103"/>
    </row>
    <row r="866" spans="1:27" s="104" customFormat="1" ht="18" customHeight="1">
      <c r="A866" s="108" t="s">
        <v>201</v>
      </c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  <c r="R866" s="103"/>
      <c r="S866" s="103"/>
      <c r="T866" s="103"/>
      <c r="U866" s="103"/>
      <c r="V866" s="103"/>
      <c r="W866" s="103"/>
      <c r="X866" s="103"/>
      <c r="Y866" s="103"/>
    </row>
    <row r="867" spans="1:27" s="104" customFormat="1" ht="18" customHeight="1">
      <c r="A867" s="108" t="s">
        <v>202</v>
      </c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  <c r="R867" s="103"/>
      <c r="S867" s="103"/>
      <c r="T867" s="103"/>
      <c r="U867" s="103"/>
      <c r="V867" s="103"/>
      <c r="W867" s="103"/>
      <c r="X867" s="103"/>
      <c r="Y867" s="103"/>
    </row>
    <row r="868" spans="1:27" s="104" customFormat="1" ht="18" customHeight="1">
      <c r="A868" s="108" t="s">
        <v>203</v>
      </c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3"/>
      <c r="O868" s="103"/>
      <c r="P868" s="103"/>
      <c r="Q868" s="103"/>
      <c r="R868" s="103"/>
      <c r="S868" s="103"/>
      <c r="T868" s="103"/>
      <c r="U868" s="103"/>
      <c r="V868" s="103"/>
      <c r="W868" s="103"/>
      <c r="X868" s="103"/>
      <c r="Y868" s="103"/>
    </row>
    <row r="869" spans="1:27" s="104" customFormat="1" ht="18" customHeight="1">
      <c r="A869" s="110" t="s">
        <v>204</v>
      </c>
      <c r="B869" s="109" t="str">
        <f>IF(COUNTA(B857:B868)=0,"-",COUNTA(B857:B868)/12)</f>
        <v>-</v>
      </c>
      <c r="C869" s="109" t="str">
        <f t="shared" ref="C869:Y869" si="57">IF(COUNTA(C857:C868)=0,"-",COUNTA(C857:C868)/12)</f>
        <v>-</v>
      </c>
      <c r="D869" s="109" t="str">
        <f t="shared" si="57"/>
        <v>-</v>
      </c>
      <c r="E869" s="109" t="str">
        <f t="shared" si="57"/>
        <v>-</v>
      </c>
      <c r="F869" s="109" t="str">
        <f t="shared" si="57"/>
        <v>-</v>
      </c>
      <c r="G869" s="109" t="str">
        <f t="shared" si="57"/>
        <v>-</v>
      </c>
      <c r="H869" s="109" t="str">
        <f t="shared" si="57"/>
        <v>-</v>
      </c>
      <c r="I869" s="109" t="str">
        <f t="shared" si="57"/>
        <v>-</v>
      </c>
      <c r="J869" s="109" t="str">
        <f t="shared" si="57"/>
        <v>-</v>
      </c>
      <c r="K869" s="109" t="str">
        <f t="shared" si="57"/>
        <v>-</v>
      </c>
      <c r="L869" s="109" t="str">
        <f t="shared" si="57"/>
        <v>-</v>
      </c>
      <c r="M869" s="109" t="str">
        <f t="shared" si="57"/>
        <v>-</v>
      </c>
      <c r="N869" s="109" t="str">
        <f t="shared" si="57"/>
        <v>-</v>
      </c>
      <c r="O869" s="109" t="str">
        <f t="shared" si="57"/>
        <v>-</v>
      </c>
      <c r="P869" s="109" t="str">
        <f t="shared" si="57"/>
        <v>-</v>
      </c>
      <c r="Q869" s="109" t="str">
        <f t="shared" si="57"/>
        <v>-</v>
      </c>
      <c r="R869" s="109" t="str">
        <f t="shared" si="57"/>
        <v>-</v>
      </c>
      <c r="S869" s="109" t="str">
        <f t="shared" si="57"/>
        <v>-</v>
      </c>
      <c r="T869" s="109" t="str">
        <f t="shared" si="57"/>
        <v>-</v>
      </c>
      <c r="U869" s="109" t="str">
        <f t="shared" si="57"/>
        <v>-</v>
      </c>
      <c r="V869" s="109" t="str">
        <f t="shared" si="57"/>
        <v>-</v>
      </c>
      <c r="W869" s="109" t="str">
        <f t="shared" si="57"/>
        <v>-</v>
      </c>
      <c r="X869" s="109" t="str">
        <f t="shared" si="57"/>
        <v>-</v>
      </c>
      <c r="Y869" s="109" t="str">
        <f t="shared" si="57"/>
        <v>-</v>
      </c>
    </row>
    <row r="871" spans="1:27" s="104" customFormat="1" ht="18" customHeight="1">
      <c r="A871" s="127">
        <f>A856+1</f>
        <v>44773</v>
      </c>
      <c r="B871" s="118" t="s">
        <v>259</v>
      </c>
      <c r="C871" s="118" t="s">
        <v>260</v>
      </c>
      <c r="D871" s="118" t="s">
        <v>261</v>
      </c>
      <c r="E871" s="118" t="s">
        <v>262</v>
      </c>
      <c r="F871" s="118" t="s">
        <v>263</v>
      </c>
      <c r="G871" s="118" t="s">
        <v>264</v>
      </c>
      <c r="H871" s="118" t="s">
        <v>265</v>
      </c>
      <c r="I871" s="118" t="s">
        <v>266</v>
      </c>
      <c r="J871" s="118" t="s">
        <v>267</v>
      </c>
      <c r="K871" s="118" t="s">
        <v>268</v>
      </c>
      <c r="L871" s="118" t="s">
        <v>269</v>
      </c>
      <c r="M871" s="118" t="s">
        <v>270</v>
      </c>
      <c r="N871" s="118" t="s">
        <v>271</v>
      </c>
      <c r="O871" s="118" t="s">
        <v>272</v>
      </c>
      <c r="P871" s="118" t="s">
        <v>273</v>
      </c>
      <c r="Q871" s="118" t="s">
        <v>274</v>
      </c>
      <c r="R871" s="118" t="s">
        <v>275</v>
      </c>
      <c r="S871" s="118" t="s">
        <v>276</v>
      </c>
      <c r="T871" s="118" t="s">
        <v>277</v>
      </c>
      <c r="U871" s="118" t="s">
        <v>278</v>
      </c>
      <c r="V871" s="118" t="s">
        <v>279</v>
      </c>
      <c r="W871" s="118" t="s">
        <v>280</v>
      </c>
      <c r="X871" s="118" t="s">
        <v>281</v>
      </c>
      <c r="Y871" s="118" t="s">
        <v>282</v>
      </c>
    </row>
    <row r="872" spans="1:27" s="104" customFormat="1" ht="18" customHeight="1">
      <c r="A872" s="108" t="s">
        <v>168</v>
      </c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3"/>
      <c r="N872" s="103"/>
      <c r="O872" s="103"/>
      <c r="P872" s="103"/>
      <c r="Q872" s="103"/>
      <c r="R872" s="103"/>
      <c r="S872" s="103"/>
      <c r="T872" s="103"/>
      <c r="U872" s="103"/>
      <c r="V872" s="103"/>
      <c r="W872" s="103"/>
      <c r="X872" s="103"/>
      <c r="Y872" s="103"/>
    </row>
    <row r="873" spans="1:27" s="104" customFormat="1" ht="18" customHeight="1">
      <c r="A873" s="108" t="s">
        <v>174</v>
      </c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3"/>
      <c r="N873" s="103"/>
      <c r="O873" s="103"/>
      <c r="P873" s="103"/>
      <c r="Q873" s="103"/>
      <c r="R873" s="103"/>
      <c r="S873" s="103"/>
      <c r="T873" s="103"/>
      <c r="U873" s="103"/>
      <c r="V873" s="103"/>
      <c r="W873" s="103"/>
      <c r="X873" s="103"/>
      <c r="Y873" s="103"/>
    </row>
    <row r="874" spans="1:27" s="104" customFormat="1" ht="18" customHeight="1">
      <c r="A874" s="108" t="s">
        <v>176</v>
      </c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/>
      <c r="N874" s="103"/>
      <c r="O874" s="103"/>
      <c r="P874" s="103"/>
      <c r="Q874" s="103"/>
      <c r="R874" s="103"/>
      <c r="S874" s="103"/>
      <c r="T874" s="103"/>
      <c r="U874" s="103"/>
      <c r="V874" s="103"/>
      <c r="W874" s="103"/>
      <c r="X874" s="103"/>
      <c r="Y874" s="103"/>
    </row>
    <row r="875" spans="1:27" s="104" customFormat="1" ht="18" customHeight="1">
      <c r="A875" s="108" t="s">
        <v>181</v>
      </c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103"/>
      <c r="R875" s="103"/>
      <c r="S875" s="103"/>
      <c r="T875" s="103"/>
      <c r="U875" s="103"/>
      <c r="V875" s="103"/>
      <c r="W875" s="103"/>
      <c r="X875" s="103"/>
      <c r="Y875" s="103"/>
      <c r="AA875" s="116" t="s">
        <v>250</v>
      </c>
    </row>
    <row r="876" spans="1:27" s="104" customFormat="1" ht="18" customHeight="1">
      <c r="A876" s="108" t="s">
        <v>184</v>
      </c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103"/>
      <c r="R876" s="103"/>
      <c r="S876" s="103"/>
      <c r="T876" s="103"/>
      <c r="U876" s="103"/>
      <c r="V876" s="103"/>
      <c r="W876" s="103"/>
      <c r="X876" s="103"/>
      <c r="Y876" s="103"/>
      <c r="AA876" s="271">
        <f>COUNTIF($B884:$Y884,"-")</f>
        <v>24</v>
      </c>
    </row>
    <row r="877" spans="1:27" s="104" customFormat="1" ht="18" customHeight="1">
      <c r="A877" s="108" t="s">
        <v>208</v>
      </c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3"/>
      <c r="N877" s="103"/>
      <c r="O877" s="103"/>
      <c r="P877" s="103"/>
      <c r="Q877" s="103"/>
      <c r="R877" s="103"/>
      <c r="S877" s="103"/>
      <c r="T877" s="103"/>
      <c r="U877" s="103"/>
      <c r="V877" s="103"/>
      <c r="W877" s="103"/>
      <c r="X877" s="103"/>
      <c r="Y877" s="103"/>
      <c r="AA877" s="271"/>
    </row>
    <row r="878" spans="1:27" s="104" customFormat="1" ht="18" customHeight="1">
      <c r="A878" s="108" t="s">
        <v>209</v>
      </c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/>
      <c r="N878" s="103"/>
      <c r="O878" s="103"/>
      <c r="P878" s="103"/>
      <c r="Q878" s="103"/>
      <c r="R878" s="103"/>
      <c r="S878" s="103"/>
      <c r="T878" s="103"/>
      <c r="U878" s="103"/>
      <c r="V878" s="103"/>
      <c r="W878" s="103"/>
      <c r="X878" s="103"/>
      <c r="Y878" s="103"/>
    </row>
    <row r="879" spans="1:27" s="104" customFormat="1" ht="18" customHeight="1">
      <c r="A879" s="108" t="s">
        <v>198</v>
      </c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/>
      <c r="O879" s="103"/>
      <c r="P879" s="103"/>
      <c r="Q879" s="103"/>
      <c r="R879" s="103"/>
      <c r="S879" s="103"/>
      <c r="T879" s="103"/>
      <c r="U879" s="103"/>
      <c r="V879" s="103"/>
      <c r="W879" s="103"/>
      <c r="X879" s="103"/>
      <c r="Y879" s="103"/>
    </row>
    <row r="880" spans="1:27" s="104" customFormat="1" ht="18" customHeight="1">
      <c r="A880" s="108" t="s">
        <v>200</v>
      </c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3"/>
      <c r="O880" s="103"/>
      <c r="P880" s="103"/>
      <c r="Q880" s="103"/>
      <c r="R880" s="103"/>
      <c r="S880" s="103"/>
      <c r="T880" s="103"/>
      <c r="U880" s="103"/>
      <c r="V880" s="103"/>
      <c r="W880" s="103"/>
      <c r="X880" s="103"/>
      <c r="Y880" s="103"/>
    </row>
    <row r="881" spans="1:27" s="104" customFormat="1" ht="18" customHeight="1">
      <c r="A881" s="108" t="s">
        <v>201</v>
      </c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</row>
    <row r="882" spans="1:27" s="104" customFormat="1" ht="18" customHeight="1">
      <c r="A882" s="108" t="s">
        <v>202</v>
      </c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</row>
    <row r="883" spans="1:27" s="104" customFormat="1" ht="18" customHeight="1">
      <c r="A883" s="108" t="s">
        <v>203</v>
      </c>
      <c r="B883" s="103"/>
      <c r="C883" s="103"/>
      <c r="D883" s="103"/>
      <c r="E883" s="103"/>
      <c r="F883" s="103"/>
      <c r="G883" s="103"/>
      <c r="H883" s="103"/>
      <c r="I883" s="103"/>
      <c r="J883" s="103"/>
      <c r="K883" s="103"/>
      <c r="L883" s="103"/>
      <c r="M883" s="103"/>
      <c r="N883" s="103"/>
      <c r="O883" s="103"/>
      <c r="P883" s="103"/>
      <c r="Q883" s="103"/>
      <c r="R883" s="103"/>
      <c r="S883" s="103"/>
      <c r="T883" s="103"/>
      <c r="U883" s="103"/>
      <c r="V883" s="103"/>
      <c r="W883" s="103"/>
      <c r="X883" s="103"/>
      <c r="Y883" s="103"/>
    </row>
    <row r="884" spans="1:27" s="104" customFormat="1" ht="18" customHeight="1">
      <c r="A884" s="110" t="s">
        <v>204</v>
      </c>
      <c r="B884" s="109" t="str">
        <f>IF(COUNTA(B872:B883)=0,"-",COUNTA(B872:B883)/12)</f>
        <v>-</v>
      </c>
      <c r="C884" s="109" t="str">
        <f t="shared" ref="C884:Y884" si="58">IF(COUNTA(C872:C883)=0,"-",COUNTA(C872:C883)/12)</f>
        <v>-</v>
      </c>
      <c r="D884" s="109" t="str">
        <f t="shared" si="58"/>
        <v>-</v>
      </c>
      <c r="E884" s="109" t="str">
        <f t="shared" si="58"/>
        <v>-</v>
      </c>
      <c r="F884" s="109" t="str">
        <f t="shared" si="58"/>
        <v>-</v>
      </c>
      <c r="G884" s="109" t="str">
        <f t="shared" si="58"/>
        <v>-</v>
      </c>
      <c r="H884" s="109" t="str">
        <f t="shared" si="58"/>
        <v>-</v>
      </c>
      <c r="I884" s="109" t="str">
        <f t="shared" si="58"/>
        <v>-</v>
      </c>
      <c r="J884" s="109" t="str">
        <f t="shared" si="58"/>
        <v>-</v>
      </c>
      <c r="K884" s="109" t="str">
        <f t="shared" si="58"/>
        <v>-</v>
      </c>
      <c r="L884" s="109" t="str">
        <f t="shared" si="58"/>
        <v>-</v>
      </c>
      <c r="M884" s="109" t="str">
        <f t="shared" si="58"/>
        <v>-</v>
      </c>
      <c r="N884" s="109" t="str">
        <f t="shared" si="58"/>
        <v>-</v>
      </c>
      <c r="O884" s="109" t="str">
        <f t="shared" si="58"/>
        <v>-</v>
      </c>
      <c r="P884" s="109" t="str">
        <f t="shared" si="58"/>
        <v>-</v>
      </c>
      <c r="Q884" s="109" t="str">
        <f t="shared" si="58"/>
        <v>-</v>
      </c>
      <c r="R884" s="109" t="str">
        <f t="shared" si="58"/>
        <v>-</v>
      </c>
      <c r="S884" s="109" t="str">
        <f t="shared" si="58"/>
        <v>-</v>
      </c>
      <c r="T884" s="109" t="str">
        <f t="shared" si="58"/>
        <v>-</v>
      </c>
      <c r="U884" s="109" t="str">
        <f t="shared" si="58"/>
        <v>-</v>
      </c>
      <c r="V884" s="109" t="str">
        <f t="shared" si="58"/>
        <v>-</v>
      </c>
      <c r="W884" s="109" t="str">
        <f t="shared" si="58"/>
        <v>-</v>
      </c>
      <c r="X884" s="109" t="str">
        <f t="shared" si="58"/>
        <v>-</v>
      </c>
      <c r="Y884" s="109" t="str">
        <f t="shared" si="58"/>
        <v>-</v>
      </c>
    </row>
    <row r="886" spans="1:27" s="104" customFormat="1" ht="18" customHeight="1">
      <c r="A886" s="127">
        <f>A871+1</f>
        <v>44774</v>
      </c>
      <c r="B886" s="118" t="s">
        <v>259</v>
      </c>
      <c r="C886" s="118" t="s">
        <v>260</v>
      </c>
      <c r="D886" s="118" t="s">
        <v>261</v>
      </c>
      <c r="E886" s="118" t="s">
        <v>262</v>
      </c>
      <c r="F886" s="118" t="s">
        <v>263</v>
      </c>
      <c r="G886" s="118" t="s">
        <v>264</v>
      </c>
      <c r="H886" s="118" t="s">
        <v>265</v>
      </c>
      <c r="I886" s="118" t="s">
        <v>266</v>
      </c>
      <c r="J886" s="118" t="s">
        <v>267</v>
      </c>
      <c r="K886" s="118" t="s">
        <v>268</v>
      </c>
      <c r="L886" s="118" t="s">
        <v>269</v>
      </c>
      <c r="M886" s="118" t="s">
        <v>270</v>
      </c>
      <c r="N886" s="118" t="s">
        <v>271</v>
      </c>
      <c r="O886" s="118" t="s">
        <v>272</v>
      </c>
      <c r="P886" s="118" t="s">
        <v>273</v>
      </c>
      <c r="Q886" s="118" t="s">
        <v>274</v>
      </c>
      <c r="R886" s="118" t="s">
        <v>275</v>
      </c>
      <c r="S886" s="118" t="s">
        <v>276</v>
      </c>
      <c r="T886" s="118" t="s">
        <v>277</v>
      </c>
      <c r="U886" s="118" t="s">
        <v>278</v>
      </c>
      <c r="V886" s="118" t="s">
        <v>279</v>
      </c>
      <c r="W886" s="118" t="s">
        <v>280</v>
      </c>
      <c r="X886" s="118" t="s">
        <v>281</v>
      </c>
      <c r="Y886" s="118" t="s">
        <v>282</v>
      </c>
    </row>
    <row r="887" spans="1:27" s="104" customFormat="1" ht="18" customHeight="1">
      <c r="A887" s="108" t="s">
        <v>168</v>
      </c>
      <c r="B887" s="103"/>
      <c r="C887" s="103"/>
      <c r="D887" s="103"/>
      <c r="E887" s="103"/>
      <c r="F887" s="103"/>
      <c r="G887" s="103"/>
      <c r="H887" s="103"/>
      <c r="I887" s="103"/>
      <c r="J887" s="103"/>
      <c r="K887" s="103"/>
      <c r="L887" s="103"/>
      <c r="M887" s="103"/>
      <c r="N887" s="103"/>
      <c r="O887" s="103"/>
      <c r="P887" s="103"/>
      <c r="Q887" s="103"/>
      <c r="R887" s="103"/>
      <c r="S887" s="103"/>
      <c r="T887" s="103"/>
      <c r="U887" s="103"/>
      <c r="V887" s="103"/>
      <c r="W887" s="103"/>
      <c r="X887" s="103"/>
      <c r="Y887" s="103"/>
    </row>
    <row r="888" spans="1:27" s="104" customFormat="1" ht="18" customHeight="1">
      <c r="A888" s="108" t="s">
        <v>174</v>
      </c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  <c r="R888" s="103"/>
      <c r="S888" s="103"/>
      <c r="T888" s="103"/>
      <c r="U888" s="103"/>
      <c r="V888" s="103"/>
      <c r="W888" s="103"/>
      <c r="X888" s="103"/>
      <c r="Y888" s="103"/>
    </row>
    <row r="889" spans="1:27" s="104" customFormat="1" ht="18" customHeight="1">
      <c r="A889" s="108" t="s">
        <v>176</v>
      </c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  <c r="R889" s="103"/>
      <c r="S889" s="103"/>
      <c r="T889" s="103"/>
      <c r="U889" s="103"/>
      <c r="V889" s="103"/>
      <c r="W889" s="103"/>
      <c r="X889" s="103"/>
      <c r="Y889" s="103"/>
    </row>
    <row r="890" spans="1:27" s="104" customFormat="1" ht="18" customHeight="1">
      <c r="A890" s="108" t="s">
        <v>181</v>
      </c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  <c r="R890" s="103"/>
      <c r="S890" s="103"/>
      <c r="T890" s="103"/>
      <c r="U890" s="103"/>
      <c r="V890" s="103"/>
      <c r="W890" s="103"/>
      <c r="X890" s="103"/>
      <c r="Y890" s="103"/>
      <c r="AA890" s="116" t="s">
        <v>250</v>
      </c>
    </row>
    <row r="891" spans="1:27" s="104" customFormat="1" ht="18" customHeight="1">
      <c r="A891" s="108" t="s">
        <v>184</v>
      </c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  <c r="R891" s="103"/>
      <c r="S891" s="103"/>
      <c r="T891" s="103"/>
      <c r="U891" s="103"/>
      <c r="V891" s="103"/>
      <c r="W891" s="103"/>
      <c r="X891" s="103"/>
      <c r="Y891" s="103"/>
      <c r="AA891" s="271">
        <f>COUNTIF($B899:$Y899,"-")</f>
        <v>24</v>
      </c>
    </row>
    <row r="892" spans="1:27" s="104" customFormat="1" ht="18" customHeight="1">
      <c r="A892" s="108" t="s">
        <v>208</v>
      </c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  <c r="R892" s="103"/>
      <c r="S892" s="103"/>
      <c r="T892" s="103"/>
      <c r="U892" s="103"/>
      <c r="V892" s="103"/>
      <c r="W892" s="103"/>
      <c r="X892" s="103"/>
      <c r="Y892" s="103"/>
      <c r="AA892" s="271"/>
    </row>
    <row r="893" spans="1:27" s="104" customFormat="1" ht="18" customHeight="1">
      <c r="A893" s="108" t="s">
        <v>209</v>
      </c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  <c r="R893" s="103"/>
      <c r="S893" s="103"/>
      <c r="T893" s="103"/>
      <c r="U893" s="103"/>
      <c r="V893" s="103"/>
      <c r="W893" s="103"/>
      <c r="X893" s="103"/>
      <c r="Y893" s="103"/>
    </row>
    <row r="894" spans="1:27" s="104" customFormat="1" ht="18" customHeight="1">
      <c r="A894" s="108" t="s">
        <v>198</v>
      </c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  <c r="R894" s="103"/>
      <c r="S894" s="103"/>
      <c r="T894" s="103"/>
      <c r="U894" s="103"/>
      <c r="V894" s="103"/>
      <c r="W894" s="103"/>
      <c r="X894" s="103"/>
      <c r="Y894" s="103"/>
    </row>
    <row r="895" spans="1:27" s="104" customFormat="1" ht="18" customHeight="1">
      <c r="A895" s="108" t="s">
        <v>200</v>
      </c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103"/>
      <c r="S895" s="103"/>
      <c r="T895" s="103"/>
      <c r="U895" s="103"/>
      <c r="V895" s="103"/>
      <c r="W895" s="103"/>
      <c r="X895" s="103"/>
      <c r="Y895" s="103"/>
    </row>
    <row r="896" spans="1:27" s="104" customFormat="1" ht="18" customHeight="1">
      <c r="A896" s="108" t="s">
        <v>201</v>
      </c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  <c r="R896" s="103"/>
      <c r="S896" s="103"/>
      <c r="T896" s="103"/>
      <c r="U896" s="103"/>
      <c r="V896" s="103"/>
      <c r="W896" s="103"/>
      <c r="X896" s="103"/>
      <c r="Y896" s="103"/>
    </row>
    <row r="897" spans="1:27" s="104" customFormat="1" ht="18" customHeight="1">
      <c r="A897" s="108" t="s">
        <v>202</v>
      </c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  <c r="R897" s="103"/>
      <c r="S897" s="103"/>
      <c r="T897" s="103"/>
      <c r="U897" s="103"/>
      <c r="V897" s="103"/>
      <c r="W897" s="103"/>
      <c r="X897" s="103"/>
      <c r="Y897" s="103"/>
    </row>
    <row r="898" spans="1:27" s="104" customFormat="1" ht="18" customHeight="1">
      <c r="A898" s="108" t="s">
        <v>203</v>
      </c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3"/>
      <c r="O898" s="103"/>
      <c r="P898" s="103"/>
      <c r="Q898" s="103"/>
      <c r="R898" s="103"/>
      <c r="S898" s="103"/>
      <c r="T898" s="103"/>
      <c r="U898" s="103"/>
      <c r="V898" s="103"/>
      <c r="W898" s="103"/>
      <c r="X898" s="103"/>
      <c r="Y898" s="103"/>
    </row>
    <row r="899" spans="1:27" s="104" customFormat="1" ht="18" customHeight="1">
      <c r="A899" s="110" t="s">
        <v>204</v>
      </c>
      <c r="B899" s="109" t="str">
        <f>IF(COUNTA(B887:B898)=0,"-",COUNTA(B887:B898)/12)</f>
        <v>-</v>
      </c>
      <c r="C899" s="109" t="str">
        <f t="shared" ref="C899:Y899" si="59">IF(COUNTA(C887:C898)=0,"-",COUNTA(C887:C898)/12)</f>
        <v>-</v>
      </c>
      <c r="D899" s="109" t="str">
        <f t="shared" si="59"/>
        <v>-</v>
      </c>
      <c r="E899" s="109" t="str">
        <f t="shared" si="59"/>
        <v>-</v>
      </c>
      <c r="F899" s="109" t="str">
        <f t="shared" si="59"/>
        <v>-</v>
      </c>
      <c r="G899" s="109" t="str">
        <f t="shared" si="59"/>
        <v>-</v>
      </c>
      <c r="H899" s="109" t="str">
        <f t="shared" si="59"/>
        <v>-</v>
      </c>
      <c r="I899" s="109" t="str">
        <f t="shared" si="59"/>
        <v>-</v>
      </c>
      <c r="J899" s="109" t="str">
        <f t="shared" si="59"/>
        <v>-</v>
      </c>
      <c r="K899" s="109" t="str">
        <f t="shared" si="59"/>
        <v>-</v>
      </c>
      <c r="L899" s="109" t="str">
        <f t="shared" si="59"/>
        <v>-</v>
      </c>
      <c r="M899" s="109" t="str">
        <f t="shared" si="59"/>
        <v>-</v>
      </c>
      <c r="N899" s="109" t="str">
        <f t="shared" si="59"/>
        <v>-</v>
      </c>
      <c r="O899" s="109" t="str">
        <f t="shared" si="59"/>
        <v>-</v>
      </c>
      <c r="P899" s="109" t="str">
        <f t="shared" si="59"/>
        <v>-</v>
      </c>
      <c r="Q899" s="109" t="str">
        <f t="shared" si="59"/>
        <v>-</v>
      </c>
      <c r="R899" s="109" t="str">
        <f t="shared" si="59"/>
        <v>-</v>
      </c>
      <c r="S899" s="109" t="str">
        <f t="shared" si="59"/>
        <v>-</v>
      </c>
      <c r="T899" s="109" t="str">
        <f t="shared" si="59"/>
        <v>-</v>
      </c>
      <c r="U899" s="109" t="str">
        <f t="shared" si="59"/>
        <v>-</v>
      </c>
      <c r="V899" s="109" t="str">
        <f t="shared" si="59"/>
        <v>-</v>
      </c>
      <c r="W899" s="109" t="str">
        <f t="shared" si="59"/>
        <v>-</v>
      </c>
      <c r="X899" s="109" t="str">
        <f t="shared" si="59"/>
        <v>-</v>
      </c>
      <c r="Y899" s="109" t="str">
        <f t="shared" si="59"/>
        <v>-</v>
      </c>
    </row>
    <row r="901" spans="1:27" s="104" customFormat="1" ht="18" customHeight="1">
      <c r="A901" s="127">
        <f>A886+1</f>
        <v>44775</v>
      </c>
      <c r="B901" s="118" t="s">
        <v>259</v>
      </c>
      <c r="C901" s="118" t="s">
        <v>260</v>
      </c>
      <c r="D901" s="118" t="s">
        <v>261</v>
      </c>
      <c r="E901" s="118" t="s">
        <v>262</v>
      </c>
      <c r="F901" s="118" t="s">
        <v>263</v>
      </c>
      <c r="G901" s="118" t="s">
        <v>264</v>
      </c>
      <c r="H901" s="118" t="s">
        <v>265</v>
      </c>
      <c r="I901" s="118" t="s">
        <v>266</v>
      </c>
      <c r="J901" s="118" t="s">
        <v>267</v>
      </c>
      <c r="K901" s="118" t="s">
        <v>268</v>
      </c>
      <c r="L901" s="118" t="s">
        <v>269</v>
      </c>
      <c r="M901" s="118" t="s">
        <v>270</v>
      </c>
      <c r="N901" s="118" t="s">
        <v>271</v>
      </c>
      <c r="O901" s="118" t="s">
        <v>272</v>
      </c>
      <c r="P901" s="118" t="s">
        <v>273</v>
      </c>
      <c r="Q901" s="118" t="s">
        <v>274</v>
      </c>
      <c r="R901" s="118" t="s">
        <v>275</v>
      </c>
      <c r="S901" s="118" t="s">
        <v>276</v>
      </c>
      <c r="T901" s="118" t="s">
        <v>277</v>
      </c>
      <c r="U901" s="118" t="s">
        <v>278</v>
      </c>
      <c r="V901" s="118" t="s">
        <v>279</v>
      </c>
      <c r="W901" s="118" t="s">
        <v>280</v>
      </c>
      <c r="X901" s="118" t="s">
        <v>281</v>
      </c>
      <c r="Y901" s="118" t="s">
        <v>282</v>
      </c>
    </row>
    <row r="902" spans="1:27" s="104" customFormat="1" ht="18" customHeight="1">
      <c r="A902" s="108" t="s">
        <v>168</v>
      </c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3"/>
      <c r="O902" s="103"/>
      <c r="P902" s="103"/>
      <c r="Q902" s="103"/>
      <c r="R902" s="103"/>
      <c r="S902" s="103"/>
      <c r="T902" s="103"/>
      <c r="U902" s="103"/>
      <c r="V902" s="103"/>
      <c r="W902" s="103"/>
      <c r="X902" s="103"/>
      <c r="Y902" s="103"/>
    </row>
    <row r="903" spans="1:27" s="104" customFormat="1" ht="18" customHeight="1">
      <c r="A903" s="108" t="s">
        <v>174</v>
      </c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3"/>
      <c r="N903" s="103"/>
      <c r="O903" s="103"/>
      <c r="P903" s="103"/>
      <c r="Q903" s="103"/>
      <c r="R903" s="103"/>
      <c r="S903" s="103"/>
      <c r="T903" s="103"/>
      <c r="U903" s="103"/>
      <c r="V903" s="103"/>
      <c r="W903" s="103"/>
      <c r="X903" s="103"/>
      <c r="Y903" s="103"/>
    </row>
    <row r="904" spans="1:27" s="104" customFormat="1" ht="18" customHeight="1">
      <c r="A904" s="108" t="s">
        <v>176</v>
      </c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/>
      <c r="N904" s="103"/>
      <c r="O904" s="103"/>
      <c r="P904" s="103"/>
      <c r="Q904" s="103"/>
      <c r="R904" s="103"/>
      <c r="S904" s="103"/>
      <c r="T904" s="103"/>
      <c r="U904" s="103"/>
      <c r="V904" s="103"/>
      <c r="W904" s="103"/>
      <c r="X904" s="103"/>
      <c r="Y904" s="103"/>
    </row>
    <row r="905" spans="1:27" s="104" customFormat="1" ht="18" customHeight="1">
      <c r="A905" s="108" t="s">
        <v>181</v>
      </c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3"/>
      <c r="N905" s="103"/>
      <c r="O905" s="103"/>
      <c r="P905" s="103"/>
      <c r="Q905" s="103"/>
      <c r="R905" s="103"/>
      <c r="S905" s="103"/>
      <c r="T905" s="103"/>
      <c r="U905" s="103"/>
      <c r="V905" s="103"/>
      <c r="W905" s="103"/>
      <c r="X905" s="103"/>
      <c r="Y905" s="103"/>
      <c r="AA905" s="116" t="s">
        <v>250</v>
      </c>
    </row>
    <row r="906" spans="1:27" s="104" customFormat="1" ht="18" customHeight="1">
      <c r="A906" s="108" t="s">
        <v>184</v>
      </c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3"/>
      <c r="O906" s="103"/>
      <c r="P906" s="103"/>
      <c r="Q906" s="103"/>
      <c r="R906" s="103"/>
      <c r="S906" s="103"/>
      <c r="T906" s="103"/>
      <c r="U906" s="103"/>
      <c r="V906" s="103"/>
      <c r="W906" s="103"/>
      <c r="X906" s="103"/>
      <c r="Y906" s="103"/>
      <c r="AA906" s="271">
        <f>COUNTIF($B914:$Y914,"-")</f>
        <v>24</v>
      </c>
    </row>
    <row r="907" spans="1:27" s="104" customFormat="1" ht="18" customHeight="1">
      <c r="A907" s="108" t="s">
        <v>208</v>
      </c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3"/>
      <c r="N907" s="103"/>
      <c r="O907" s="103"/>
      <c r="P907" s="103"/>
      <c r="Q907" s="103"/>
      <c r="R907" s="103"/>
      <c r="S907" s="103"/>
      <c r="T907" s="103"/>
      <c r="U907" s="103"/>
      <c r="V907" s="103"/>
      <c r="W907" s="103"/>
      <c r="X907" s="103"/>
      <c r="Y907" s="103"/>
      <c r="AA907" s="271"/>
    </row>
    <row r="908" spans="1:27" s="104" customFormat="1" ht="18" customHeight="1">
      <c r="A908" s="108" t="s">
        <v>209</v>
      </c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3"/>
      <c r="O908" s="103"/>
      <c r="P908" s="103"/>
      <c r="Q908" s="103"/>
      <c r="R908" s="103"/>
      <c r="S908" s="103"/>
      <c r="T908" s="103"/>
      <c r="U908" s="103"/>
      <c r="V908" s="103"/>
      <c r="W908" s="103"/>
      <c r="X908" s="103"/>
      <c r="Y908" s="103"/>
    </row>
    <row r="909" spans="1:27" s="104" customFormat="1" ht="18" customHeight="1">
      <c r="A909" s="108" t="s">
        <v>198</v>
      </c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/>
      <c r="O909" s="103"/>
      <c r="P909" s="103"/>
      <c r="Q909" s="103"/>
      <c r="R909" s="103"/>
      <c r="S909" s="103"/>
      <c r="T909" s="103"/>
      <c r="U909" s="103"/>
      <c r="V909" s="103"/>
      <c r="W909" s="103"/>
      <c r="X909" s="103"/>
      <c r="Y909" s="103"/>
    </row>
    <row r="910" spans="1:27" s="104" customFormat="1" ht="18" customHeight="1">
      <c r="A910" s="108" t="s">
        <v>200</v>
      </c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3"/>
      <c r="O910" s="103"/>
      <c r="P910" s="103"/>
      <c r="Q910" s="103"/>
      <c r="R910" s="103"/>
      <c r="S910" s="103"/>
      <c r="T910" s="103"/>
      <c r="U910" s="103"/>
      <c r="V910" s="103"/>
      <c r="W910" s="103"/>
      <c r="X910" s="103"/>
      <c r="Y910" s="103"/>
    </row>
    <row r="911" spans="1:27" s="104" customFormat="1" ht="18" customHeight="1">
      <c r="A911" s="108" t="s">
        <v>201</v>
      </c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3"/>
      <c r="N911" s="103"/>
      <c r="O911" s="103"/>
      <c r="P911" s="103"/>
      <c r="Q911" s="103"/>
      <c r="R911" s="103"/>
      <c r="S911" s="103"/>
      <c r="T911" s="103"/>
      <c r="U911" s="103"/>
      <c r="V911" s="103"/>
      <c r="W911" s="103"/>
      <c r="X911" s="103"/>
      <c r="Y911" s="103"/>
    </row>
    <row r="912" spans="1:27" s="104" customFormat="1" ht="18" customHeight="1">
      <c r="A912" s="108" t="s">
        <v>202</v>
      </c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3"/>
      <c r="O912" s="103"/>
      <c r="P912" s="103"/>
      <c r="Q912" s="103"/>
      <c r="R912" s="103"/>
      <c r="S912" s="103"/>
      <c r="T912" s="103"/>
      <c r="U912" s="103"/>
      <c r="V912" s="103"/>
      <c r="W912" s="103"/>
      <c r="X912" s="103"/>
      <c r="Y912" s="103"/>
    </row>
    <row r="913" spans="1:27" s="104" customFormat="1" ht="18" customHeight="1">
      <c r="A913" s="108" t="s">
        <v>203</v>
      </c>
      <c r="B913" s="103"/>
      <c r="C913" s="103"/>
      <c r="D913" s="103"/>
      <c r="E913" s="103"/>
      <c r="F913" s="103"/>
      <c r="G913" s="103"/>
      <c r="H913" s="103"/>
      <c r="I913" s="103"/>
      <c r="J913" s="103"/>
      <c r="K913" s="103"/>
      <c r="L913" s="103"/>
      <c r="M913" s="103"/>
      <c r="N913" s="103"/>
      <c r="O913" s="103"/>
      <c r="P913" s="103"/>
      <c r="Q913" s="103"/>
      <c r="R913" s="103"/>
      <c r="S913" s="103"/>
      <c r="T913" s="103"/>
      <c r="U913" s="103"/>
      <c r="V913" s="103"/>
      <c r="W913" s="103"/>
      <c r="X913" s="103"/>
      <c r="Y913" s="103"/>
    </row>
    <row r="914" spans="1:27" s="104" customFormat="1" ht="18" customHeight="1">
      <c r="A914" s="110" t="s">
        <v>204</v>
      </c>
      <c r="B914" s="109" t="str">
        <f>IF(COUNTA(B902:B913)=0,"-",COUNTA(B902:B913)/12)</f>
        <v>-</v>
      </c>
      <c r="C914" s="109" t="str">
        <f t="shared" ref="C914:Y914" si="60">IF(COUNTA(C902:C913)=0,"-",COUNTA(C902:C913)/12)</f>
        <v>-</v>
      </c>
      <c r="D914" s="109" t="str">
        <f t="shared" si="60"/>
        <v>-</v>
      </c>
      <c r="E914" s="109" t="str">
        <f t="shared" si="60"/>
        <v>-</v>
      </c>
      <c r="F914" s="109" t="str">
        <f t="shared" si="60"/>
        <v>-</v>
      </c>
      <c r="G914" s="109" t="str">
        <f t="shared" si="60"/>
        <v>-</v>
      </c>
      <c r="H914" s="109" t="str">
        <f t="shared" si="60"/>
        <v>-</v>
      </c>
      <c r="I914" s="109" t="str">
        <f t="shared" si="60"/>
        <v>-</v>
      </c>
      <c r="J914" s="109" t="str">
        <f t="shared" si="60"/>
        <v>-</v>
      </c>
      <c r="K914" s="109" t="str">
        <f t="shared" si="60"/>
        <v>-</v>
      </c>
      <c r="L914" s="109" t="str">
        <f t="shared" si="60"/>
        <v>-</v>
      </c>
      <c r="M914" s="109" t="str">
        <f t="shared" si="60"/>
        <v>-</v>
      </c>
      <c r="N914" s="109" t="str">
        <f t="shared" si="60"/>
        <v>-</v>
      </c>
      <c r="O914" s="109" t="str">
        <f t="shared" si="60"/>
        <v>-</v>
      </c>
      <c r="P914" s="109" t="str">
        <f t="shared" si="60"/>
        <v>-</v>
      </c>
      <c r="Q914" s="109" t="str">
        <f t="shared" si="60"/>
        <v>-</v>
      </c>
      <c r="R914" s="109" t="str">
        <f t="shared" si="60"/>
        <v>-</v>
      </c>
      <c r="S914" s="109" t="str">
        <f t="shared" si="60"/>
        <v>-</v>
      </c>
      <c r="T914" s="109" t="str">
        <f t="shared" si="60"/>
        <v>-</v>
      </c>
      <c r="U914" s="109" t="str">
        <f t="shared" si="60"/>
        <v>-</v>
      </c>
      <c r="V914" s="109" t="str">
        <f t="shared" si="60"/>
        <v>-</v>
      </c>
      <c r="W914" s="109" t="str">
        <f t="shared" si="60"/>
        <v>-</v>
      </c>
      <c r="X914" s="109" t="str">
        <f t="shared" si="60"/>
        <v>-</v>
      </c>
      <c r="Y914" s="109" t="str">
        <f t="shared" si="60"/>
        <v>-</v>
      </c>
    </row>
    <row r="916" spans="1:27" s="104" customFormat="1" ht="18" customHeight="1">
      <c r="A916" s="127">
        <f>A901+1</f>
        <v>44776</v>
      </c>
      <c r="B916" s="118" t="s">
        <v>259</v>
      </c>
      <c r="C916" s="118" t="s">
        <v>260</v>
      </c>
      <c r="D916" s="118" t="s">
        <v>261</v>
      </c>
      <c r="E916" s="118" t="s">
        <v>262</v>
      </c>
      <c r="F916" s="118" t="s">
        <v>263</v>
      </c>
      <c r="G916" s="118" t="s">
        <v>264</v>
      </c>
      <c r="H916" s="118" t="s">
        <v>265</v>
      </c>
      <c r="I916" s="118" t="s">
        <v>266</v>
      </c>
      <c r="J916" s="118" t="s">
        <v>267</v>
      </c>
      <c r="K916" s="118" t="s">
        <v>268</v>
      </c>
      <c r="L916" s="118" t="s">
        <v>269</v>
      </c>
      <c r="M916" s="118" t="s">
        <v>270</v>
      </c>
      <c r="N916" s="118" t="s">
        <v>271</v>
      </c>
      <c r="O916" s="118" t="s">
        <v>272</v>
      </c>
      <c r="P916" s="118" t="s">
        <v>273</v>
      </c>
      <c r="Q916" s="118" t="s">
        <v>274</v>
      </c>
      <c r="R916" s="118" t="s">
        <v>275</v>
      </c>
      <c r="S916" s="118" t="s">
        <v>276</v>
      </c>
      <c r="T916" s="118" t="s">
        <v>277</v>
      </c>
      <c r="U916" s="118" t="s">
        <v>278</v>
      </c>
      <c r="V916" s="118" t="s">
        <v>279</v>
      </c>
      <c r="W916" s="118" t="s">
        <v>280</v>
      </c>
      <c r="X916" s="118" t="s">
        <v>281</v>
      </c>
      <c r="Y916" s="118" t="s">
        <v>282</v>
      </c>
    </row>
    <row r="917" spans="1:27" s="104" customFormat="1" ht="18" customHeight="1">
      <c r="A917" s="108" t="s">
        <v>168</v>
      </c>
      <c r="B917" s="103"/>
      <c r="C917" s="103"/>
      <c r="D917" s="103"/>
      <c r="E917" s="103"/>
      <c r="F917" s="103"/>
      <c r="G917" s="103"/>
      <c r="H917" s="103"/>
      <c r="I917" s="103"/>
      <c r="J917" s="103"/>
      <c r="K917" s="103"/>
      <c r="L917" s="103"/>
      <c r="M917" s="103"/>
      <c r="N917" s="103"/>
      <c r="O917" s="103"/>
      <c r="P917" s="103"/>
      <c r="Q917" s="103"/>
      <c r="R917" s="103"/>
      <c r="S917" s="103"/>
      <c r="T917" s="103"/>
      <c r="U917" s="103"/>
      <c r="V917" s="103"/>
      <c r="W917" s="103"/>
      <c r="X917" s="103"/>
      <c r="Y917" s="103"/>
    </row>
    <row r="918" spans="1:27" s="104" customFormat="1" ht="18" customHeight="1">
      <c r="A918" s="108" t="s">
        <v>174</v>
      </c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  <c r="R918" s="103"/>
      <c r="S918" s="103"/>
      <c r="T918" s="103"/>
      <c r="U918" s="103"/>
      <c r="V918" s="103"/>
      <c r="W918" s="103"/>
      <c r="X918" s="103"/>
      <c r="Y918" s="103"/>
    </row>
    <row r="919" spans="1:27" s="104" customFormat="1" ht="18" customHeight="1">
      <c r="A919" s="108" t="s">
        <v>176</v>
      </c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103"/>
      <c r="S919" s="103"/>
      <c r="T919" s="103"/>
      <c r="U919" s="103"/>
      <c r="V919" s="103"/>
      <c r="W919" s="103"/>
      <c r="X919" s="103"/>
      <c r="Y919" s="103"/>
    </row>
    <row r="920" spans="1:27" s="104" customFormat="1" ht="18" customHeight="1">
      <c r="A920" s="108" t="s">
        <v>181</v>
      </c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  <c r="R920" s="103"/>
      <c r="S920" s="103"/>
      <c r="T920" s="103"/>
      <c r="U920" s="103"/>
      <c r="V920" s="103"/>
      <c r="W920" s="103"/>
      <c r="X920" s="103"/>
      <c r="Y920" s="103"/>
      <c r="AA920" s="116" t="s">
        <v>250</v>
      </c>
    </row>
    <row r="921" spans="1:27" s="104" customFormat="1" ht="18" customHeight="1">
      <c r="A921" s="108" t="s">
        <v>184</v>
      </c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  <c r="R921" s="103"/>
      <c r="S921" s="103"/>
      <c r="T921" s="103"/>
      <c r="U921" s="103"/>
      <c r="V921" s="103"/>
      <c r="W921" s="103"/>
      <c r="X921" s="103"/>
      <c r="Y921" s="103"/>
      <c r="AA921" s="271">
        <f>COUNTIF($B929:$Y929,"-")</f>
        <v>24</v>
      </c>
    </row>
    <row r="922" spans="1:27" s="104" customFormat="1" ht="18" customHeight="1">
      <c r="A922" s="108" t="s">
        <v>208</v>
      </c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  <c r="R922" s="103"/>
      <c r="S922" s="103"/>
      <c r="T922" s="103"/>
      <c r="U922" s="103"/>
      <c r="V922" s="103"/>
      <c r="W922" s="103"/>
      <c r="X922" s="103"/>
      <c r="Y922" s="103"/>
      <c r="AA922" s="271"/>
    </row>
    <row r="923" spans="1:27" s="104" customFormat="1" ht="18" customHeight="1">
      <c r="A923" s="108" t="s">
        <v>209</v>
      </c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  <c r="R923" s="103"/>
      <c r="S923" s="103"/>
      <c r="T923" s="103"/>
      <c r="U923" s="103"/>
      <c r="V923" s="103"/>
      <c r="W923" s="103"/>
      <c r="X923" s="103"/>
      <c r="Y923" s="103"/>
    </row>
    <row r="924" spans="1:27" s="104" customFormat="1" ht="18" customHeight="1">
      <c r="A924" s="108" t="s">
        <v>198</v>
      </c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  <c r="R924" s="103"/>
      <c r="S924" s="103"/>
      <c r="T924" s="103"/>
      <c r="U924" s="103"/>
      <c r="V924" s="103"/>
      <c r="W924" s="103"/>
      <c r="X924" s="103"/>
      <c r="Y924" s="103"/>
    </row>
    <row r="925" spans="1:27" s="104" customFormat="1" ht="18" customHeight="1">
      <c r="A925" s="108" t="s">
        <v>200</v>
      </c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  <c r="R925" s="103"/>
      <c r="S925" s="103"/>
      <c r="T925" s="103"/>
      <c r="U925" s="103"/>
      <c r="V925" s="103"/>
      <c r="W925" s="103"/>
      <c r="X925" s="103"/>
      <c r="Y925" s="103"/>
    </row>
    <row r="926" spans="1:27" s="104" customFormat="1" ht="18" customHeight="1">
      <c r="A926" s="108" t="s">
        <v>201</v>
      </c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  <c r="R926" s="103"/>
      <c r="S926" s="103"/>
      <c r="T926" s="103"/>
      <c r="U926" s="103"/>
      <c r="V926" s="103"/>
      <c r="W926" s="103"/>
      <c r="X926" s="103"/>
      <c r="Y926" s="103"/>
    </row>
    <row r="927" spans="1:27" s="104" customFormat="1" ht="18" customHeight="1">
      <c r="A927" s="108" t="s">
        <v>202</v>
      </c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  <c r="R927" s="103"/>
      <c r="S927" s="103"/>
      <c r="T927" s="103"/>
      <c r="U927" s="103"/>
      <c r="V927" s="103"/>
      <c r="W927" s="103"/>
      <c r="X927" s="103"/>
      <c r="Y927" s="103"/>
    </row>
    <row r="928" spans="1:27" s="104" customFormat="1" ht="18" customHeight="1">
      <c r="A928" s="108" t="s">
        <v>203</v>
      </c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/>
      <c r="N928" s="103"/>
      <c r="O928" s="103"/>
      <c r="P928" s="103"/>
      <c r="Q928" s="103"/>
      <c r="R928" s="103"/>
      <c r="S928" s="103"/>
      <c r="T928" s="103"/>
      <c r="U928" s="103"/>
      <c r="V928" s="103"/>
      <c r="W928" s="103"/>
      <c r="X928" s="103"/>
      <c r="Y928" s="103"/>
    </row>
    <row r="929" spans="1:27" s="104" customFormat="1" ht="18" customHeight="1">
      <c r="A929" s="110" t="s">
        <v>204</v>
      </c>
      <c r="B929" s="109" t="str">
        <f>IF(COUNTA(B917:B928)=0,"-",COUNTA(B917:B928)/12)</f>
        <v>-</v>
      </c>
      <c r="C929" s="109" t="str">
        <f t="shared" ref="C929:Y929" si="61">IF(COUNTA(C917:C928)=0,"-",COUNTA(C917:C928)/12)</f>
        <v>-</v>
      </c>
      <c r="D929" s="109" t="str">
        <f t="shared" si="61"/>
        <v>-</v>
      </c>
      <c r="E929" s="109" t="str">
        <f t="shared" si="61"/>
        <v>-</v>
      </c>
      <c r="F929" s="109" t="str">
        <f t="shared" si="61"/>
        <v>-</v>
      </c>
      <c r="G929" s="109" t="str">
        <f t="shared" si="61"/>
        <v>-</v>
      </c>
      <c r="H929" s="109" t="str">
        <f t="shared" si="61"/>
        <v>-</v>
      </c>
      <c r="I929" s="109" t="str">
        <f t="shared" si="61"/>
        <v>-</v>
      </c>
      <c r="J929" s="109" t="str">
        <f t="shared" si="61"/>
        <v>-</v>
      </c>
      <c r="K929" s="109" t="str">
        <f t="shared" si="61"/>
        <v>-</v>
      </c>
      <c r="L929" s="109" t="str">
        <f t="shared" si="61"/>
        <v>-</v>
      </c>
      <c r="M929" s="109" t="str">
        <f t="shared" si="61"/>
        <v>-</v>
      </c>
      <c r="N929" s="109" t="str">
        <f t="shared" si="61"/>
        <v>-</v>
      </c>
      <c r="O929" s="109" t="str">
        <f t="shared" si="61"/>
        <v>-</v>
      </c>
      <c r="P929" s="109" t="str">
        <f t="shared" si="61"/>
        <v>-</v>
      </c>
      <c r="Q929" s="109" t="str">
        <f t="shared" si="61"/>
        <v>-</v>
      </c>
      <c r="R929" s="109" t="str">
        <f t="shared" si="61"/>
        <v>-</v>
      </c>
      <c r="S929" s="109" t="str">
        <f t="shared" si="61"/>
        <v>-</v>
      </c>
      <c r="T929" s="109" t="str">
        <f t="shared" si="61"/>
        <v>-</v>
      </c>
      <c r="U929" s="109" t="str">
        <f t="shared" si="61"/>
        <v>-</v>
      </c>
      <c r="V929" s="109" t="str">
        <f t="shared" si="61"/>
        <v>-</v>
      </c>
      <c r="W929" s="109" t="str">
        <f t="shared" si="61"/>
        <v>-</v>
      </c>
      <c r="X929" s="109" t="str">
        <f t="shared" si="61"/>
        <v>-</v>
      </c>
      <c r="Y929" s="109" t="str">
        <f t="shared" si="61"/>
        <v>-</v>
      </c>
    </row>
    <row r="931" spans="1:27" s="104" customFormat="1" ht="18" customHeight="1">
      <c r="A931" s="127">
        <f>A916+1</f>
        <v>44777</v>
      </c>
      <c r="B931" s="118" t="s">
        <v>259</v>
      </c>
      <c r="C931" s="118" t="s">
        <v>260</v>
      </c>
      <c r="D931" s="118" t="s">
        <v>261</v>
      </c>
      <c r="E931" s="118" t="s">
        <v>262</v>
      </c>
      <c r="F931" s="118" t="s">
        <v>263</v>
      </c>
      <c r="G931" s="118" t="s">
        <v>264</v>
      </c>
      <c r="H931" s="118" t="s">
        <v>265</v>
      </c>
      <c r="I931" s="118" t="s">
        <v>266</v>
      </c>
      <c r="J931" s="118" t="s">
        <v>267</v>
      </c>
      <c r="K931" s="118" t="s">
        <v>268</v>
      </c>
      <c r="L931" s="118" t="s">
        <v>269</v>
      </c>
      <c r="M931" s="118" t="s">
        <v>270</v>
      </c>
      <c r="N931" s="118" t="s">
        <v>271</v>
      </c>
      <c r="O931" s="118" t="s">
        <v>272</v>
      </c>
      <c r="P931" s="118" t="s">
        <v>273</v>
      </c>
      <c r="Q931" s="118" t="s">
        <v>274</v>
      </c>
      <c r="R931" s="118" t="s">
        <v>275</v>
      </c>
      <c r="S931" s="118" t="s">
        <v>276</v>
      </c>
      <c r="T931" s="118" t="s">
        <v>277</v>
      </c>
      <c r="U931" s="118" t="s">
        <v>278</v>
      </c>
      <c r="V931" s="118" t="s">
        <v>279</v>
      </c>
      <c r="W931" s="118" t="s">
        <v>280</v>
      </c>
      <c r="X931" s="118" t="s">
        <v>281</v>
      </c>
      <c r="Y931" s="118" t="s">
        <v>282</v>
      </c>
    </row>
    <row r="932" spans="1:27" s="104" customFormat="1" ht="18" customHeight="1">
      <c r="A932" s="108" t="s">
        <v>168</v>
      </c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3"/>
      <c r="N932" s="103"/>
      <c r="O932" s="103"/>
      <c r="P932" s="103"/>
      <c r="Q932" s="103"/>
      <c r="R932" s="103"/>
      <c r="S932" s="103"/>
      <c r="T932" s="103"/>
      <c r="U932" s="103"/>
      <c r="V932" s="103"/>
      <c r="W932" s="103"/>
      <c r="X932" s="103"/>
      <c r="Y932" s="103"/>
    </row>
    <row r="933" spans="1:27" s="104" customFormat="1" ht="18" customHeight="1">
      <c r="A933" s="108" t="s">
        <v>174</v>
      </c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3"/>
      <c r="N933" s="103"/>
      <c r="O933" s="103"/>
      <c r="P933" s="103"/>
      <c r="Q933" s="103"/>
      <c r="R933" s="103"/>
      <c r="S933" s="103"/>
      <c r="T933" s="103"/>
      <c r="U933" s="103"/>
      <c r="V933" s="103"/>
      <c r="W933" s="103"/>
      <c r="X933" s="103"/>
      <c r="Y933" s="103"/>
    </row>
    <row r="934" spans="1:27" s="104" customFormat="1" ht="18" customHeight="1">
      <c r="A934" s="108" t="s">
        <v>176</v>
      </c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3"/>
      <c r="O934" s="103"/>
      <c r="P934" s="103"/>
      <c r="Q934" s="103"/>
      <c r="R934" s="103"/>
      <c r="S934" s="103"/>
      <c r="T934" s="103"/>
      <c r="U934" s="103"/>
      <c r="V934" s="103"/>
      <c r="W934" s="103"/>
      <c r="X934" s="103"/>
      <c r="Y934" s="103"/>
    </row>
    <row r="935" spans="1:27" s="104" customFormat="1" ht="18" customHeight="1">
      <c r="A935" s="108" t="s">
        <v>181</v>
      </c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103"/>
      <c r="R935" s="103"/>
      <c r="S935" s="103"/>
      <c r="T935" s="103"/>
      <c r="U935" s="103"/>
      <c r="V935" s="103"/>
      <c r="W935" s="103"/>
      <c r="X935" s="103"/>
      <c r="Y935" s="103"/>
      <c r="AA935" s="116" t="s">
        <v>250</v>
      </c>
    </row>
    <row r="936" spans="1:27" s="104" customFormat="1" ht="18" customHeight="1">
      <c r="A936" s="108" t="s">
        <v>184</v>
      </c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/>
      <c r="N936" s="103"/>
      <c r="O936" s="103"/>
      <c r="P936" s="103"/>
      <c r="Q936" s="103"/>
      <c r="R936" s="103"/>
      <c r="S936" s="103"/>
      <c r="T936" s="103"/>
      <c r="U936" s="103"/>
      <c r="V936" s="103"/>
      <c r="W936" s="103"/>
      <c r="X936" s="103"/>
      <c r="Y936" s="103"/>
      <c r="AA936" s="271">
        <f>COUNTIF($B944:$Y944,"-")</f>
        <v>24</v>
      </c>
    </row>
    <row r="937" spans="1:27" s="104" customFormat="1" ht="18" customHeight="1">
      <c r="A937" s="108" t="s">
        <v>208</v>
      </c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3"/>
      <c r="N937" s="103"/>
      <c r="O937" s="103"/>
      <c r="P937" s="103"/>
      <c r="Q937" s="103"/>
      <c r="R937" s="103"/>
      <c r="S937" s="103"/>
      <c r="T937" s="103"/>
      <c r="U937" s="103"/>
      <c r="V937" s="103"/>
      <c r="W937" s="103"/>
      <c r="X937" s="103"/>
      <c r="Y937" s="103"/>
      <c r="AA937" s="271"/>
    </row>
    <row r="938" spans="1:27" s="104" customFormat="1" ht="18" customHeight="1">
      <c r="A938" s="108" t="s">
        <v>209</v>
      </c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/>
      <c r="N938" s="103"/>
      <c r="O938" s="103"/>
      <c r="P938" s="103"/>
      <c r="Q938" s="103"/>
      <c r="R938" s="103"/>
      <c r="S938" s="103"/>
      <c r="T938" s="103"/>
      <c r="U938" s="103"/>
      <c r="V938" s="103"/>
      <c r="W938" s="103"/>
      <c r="X938" s="103"/>
      <c r="Y938" s="103"/>
    </row>
    <row r="939" spans="1:27" s="104" customFormat="1" ht="18" customHeight="1">
      <c r="A939" s="108" t="s">
        <v>198</v>
      </c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103"/>
      <c r="R939" s="103"/>
      <c r="S939" s="103"/>
      <c r="T939" s="103"/>
      <c r="U939" s="103"/>
      <c r="V939" s="103"/>
      <c r="W939" s="103"/>
      <c r="X939" s="103"/>
      <c r="Y939" s="103"/>
    </row>
    <row r="940" spans="1:27" s="104" customFormat="1" ht="18" customHeight="1">
      <c r="A940" s="108" t="s">
        <v>200</v>
      </c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/>
      <c r="N940" s="103"/>
      <c r="O940" s="103"/>
      <c r="P940" s="103"/>
      <c r="Q940" s="103"/>
      <c r="R940" s="103"/>
      <c r="S940" s="103"/>
      <c r="T940" s="103"/>
      <c r="U940" s="103"/>
      <c r="V940" s="103"/>
      <c r="W940" s="103"/>
      <c r="X940" s="103"/>
      <c r="Y940" s="103"/>
    </row>
    <row r="941" spans="1:27" s="104" customFormat="1" ht="18" customHeight="1">
      <c r="A941" s="108" t="s">
        <v>201</v>
      </c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3"/>
      <c r="N941" s="103"/>
      <c r="O941" s="103"/>
      <c r="P941" s="103"/>
      <c r="Q941" s="103"/>
      <c r="R941" s="103"/>
      <c r="S941" s="103"/>
      <c r="T941" s="103"/>
      <c r="U941" s="103"/>
      <c r="V941" s="103"/>
      <c r="W941" s="103"/>
      <c r="X941" s="103"/>
      <c r="Y941" s="103"/>
    </row>
    <row r="942" spans="1:27" s="104" customFormat="1" ht="18" customHeight="1">
      <c r="A942" s="108" t="s">
        <v>202</v>
      </c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103"/>
      <c r="R942" s="103"/>
      <c r="S942" s="103"/>
      <c r="T942" s="103"/>
      <c r="U942" s="103"/>
      <c r="V942" s="103"/>
      <c r="W942" s="103"/>
      <c r="X942" s="103"/>
      <c r="Y942" s="103"/>
    </row>
    <row r="943" spans="1:27" s="104" customFormat="1" ht="18" customHeight="1">
      <c r="A943" s="108" t="s">
        <v>203</v>
      </c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3"/>
      <c r="N943" s="103"/>
      <c r="O943" s="103"/>
      <c r="P943" s="103"/>
      <c r="Q943" s="103"/>
      <c r="R943" s="103"/>
      <c r="S943" s="103"/>
      <c r="T943" s="103"/>
      <c r="U943" s="103"/>
      <c r="V943" s="103"/>
      <c r="W943" s="103"/>
      <c r="X943" s="103"/>
      <c r="Y943" s="103"/>
    </row>
    <row r="944" spans="1:27" s="104" customFormat="1" ht="18" customHeight="1">
      <c r="A944" s="110" t="s">
        <v>204</v>
      </c>
      <c r="B944" s="109" t="str">
        <f>IF(COUNTA(B932:B943)=0,"-",COUNTA(B932:B943)/12)</f>
        <v>-</v>
      </c>
      <c r="C944" s="109" t="str">
        <f t="shared" ref="C944:Y944" si="62">IF(COUNTA(C932:C943)=0,"-",COUNTA(C932:C943)/12)</f>
        <v>-</v>
      </c>
      <c r="D944" s="109" t="str">
        <f t="shared" si="62"/>
        <v>-</v>
      </c>
      <c r="E944" s="109" t="str">
        <f t="shared" si="62"/>
        <v>-</v>
      </c>
      <c r="F944" s="109" t="str">
        <f t="shared" si="62"/>
        <v>-</v>
      </c>
      <c r="G944" s="109" t="str">
        <f t="shared" si="62"/>
        <v>-</v>
      </c>
      <c r="H944" s="109" t="str">
        <f t="shared" si="62"/>
        <v>-</v>
      </c>
      <c r="I944" s="109" t="str">
        <f t="shared" si="62"/>
        <v>-</v>
      </c>
      <c r="J944" s="109" t="str">
        <f t="shared" si="62"/>
        <v>-</v>
      </c>
      <c r="K944" s="109" t="str">
        <f t="shared" si="62"/>
        <v>-</v>
      </c>
      <c r="L944" s="109" t="str">
        <f t="shared" si="62"/>
        <v>-</v>
      </c>
      <c r="M944" s="109" t="str">
        <f t="shared" si="62"/>
        <v>-</v>
      </c>
      <c r="N944" s="109" t="str">
        <f t="shared" si="62"/>
        <v>-</v>
      </c>
      <c r="O944" s="109" t="str">
        <f t="shared" si="62"/>
        <v>-</v>
      </c>
      <c r="P944" s="109" t="str">
        <f t="shared" si="62"/>
        <v>-</v>
      </c>
      <c r="Q944" s="109" t="str">
        <f t="shared" si="62"/>
        <v>-</v>
      </c>
      <c r="R944" s="109" t="str">
        <f t="shared" si="62"/>
        <v>-</v>
      </c>
      <c r="S944" s="109" t="str">
        <f t="shared" si="62"/>
        <v>-</v>
      </c>
      <c r="T944" s="109" t="str">
        <f t="shared" si="62"/>
        <v>-</v>
      </c>
      <c r="U944" s="109" t="str">
        <f t="shared" si="62"/>
        <v>-</v>
      </c>
      <c r="V944" s="109" t="str">
        <f t="shared" si="62"/>
        <v>-</v>
      </c>
      <c r="W944" s="109" t="str">
        <f t="shared" si="62"/>
        <v>-</v>
      </c>
      <c r="X944" s="109" t="str">
        <f t="shared" si="62"/>
        <v>-</v>
      </c>
      <c r="Y944" s="109" t="str">
        <f t="shared" si="62"/>
        <v>-</v>
      </c>
    </row>
    <row r="946" spans="1:27" s="104" customFormat="1" ht="18" customHeight="1">
      <c r="A946" s="127">
        <f>A931+1</f>
        <v>44778</v>
      </c>
      <c r="B946" s="118" t="s">
        <v>259</v>
      </c>
      <c r="C946" s="118" t="s">
        <v>260</v>
      </c>
      <c r="D946" s="118" t="s">
        <v>261</v>
      </c>
      <c r="E946" s="118" t="s">
        <v>262</v>
      </c>
      <c r="F946" s="118" t="s">
        <v>263</v>
      </c>
      <c r="G946" s="118" t="s">
        <v>264</v>
      </c>
      <c r="H946" s="118" t="s">
        <v>265</v>
      </c>
      <c r="I946" s="118" t="s">
        <v>266</v>
      </c>
      <c r="J946" s="118" t="s">
        <v>267</v>
      </c>
      <c r="K946" s="118" t="s">
        <v>268</v>
      </c>
      <c r="L946" s="118" t="s">
        <v>269</v>
      </c>
      <c r="M946" s="118" t="s">
        <v>270</v>
      </c>
      <c r="N946" s="118" t="s">
        <v>271</v>
      </c>
      <c r="O946" s="118" t="s">
        <v>272</v>
      </c>
      <c r="P946" s="118" t="s">
        <v>273</v>
      </c>
      <c r="Q946" s="118" t="s">
        <v>274</v>
      </c>
      <c r="R946" s="118" t="s">
        <v>275</v>
      </c>
      <c r="S946" s="118" t="s">
        <v>276</v>
      </c>
      <c r="T946" s="118" t="s">
        <v>277</v>
      </c>
      <c r="U946" s="118" t="s">
        <v>278</v>
      </c>
      <c r="V946" s="118" t="s">
        <v>279</v>
      </c>
      <c r="W946" s="118" t="s">
        <v>280</v>
      </c>
      <c r="X946" s="118" t="s">
        <v>281</v>
      </c>
      <c r="Y946" s="118" t="s">
        <v>282</v>
      </c>
    </row>
    <row r="947" spans="1:27" s="104" customFormat="1" ht="18" customHeight="1">
      <c r="A947" s="108" t="s">
        <v>168</v>
      </c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103"/>
      <c r="R947" s="103"/>
      <c r="S947" s="103"/>
      <c r="T947" s="103"/>
      <c r="U947" s="103"/>
      <c r="V947" s="103"/>
      <c r="W947" s="103"/>
      <c r="X947" s="103"/>
      <c r="Y947" s="103"/>
    </row>
    <row r="948" spans="1:27" s="104" customFormat="1" ht="18" customHeight="1">
      <c r="A948" s="108" t="s">
        <v>174</v>
      </c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V948" s="103"/>
      <c r="W948" s="103"/>
      <c r="X948" s="103"/>
      <c r="Y948" s="103"/>
    </row>
    <row r="949" spans="1:27" s="104" customFormat="1" ht="18" customHeight="1">
      <c r="A949" s="108" t="s">
        <v>176</v>
      </c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  <c r="V949" s="103"/>
      <c r="W949" s="103"/>
      <c r="X949" s="103"/>
      <c r="Y949" s="103"/>
    </row>
    <row r="950" spans="1:27" s="104" customFormat="1" ht="18" customHeight="1">
      <c r="A950" s="108" t="s">
        <v>181</v>
      </c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V950" s="103"/>
      <c r="W950" s="103"/>
      <c r="X950" s="103"/>
      <c r="Y950" s="103"/>
      <c r="AA950" s="116" t="s">
        <v>250</v>
      </c>
    </row>
    <row r="951" spans="1:27" s="104" customFormat="1" ht="18" customHeight="1">
      <c r="A951" s="108" t="s">
        <v>184</v>
      </c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V951" s="103"/>
      <c r="W951" s="103"/>
      <c r="X951" s="103"/>
      <c r="Y951" s="103"/>
      <c r="AA951" s="271">
        <f>COUNTIF($B959:$Y959,"-")</f>
        <v>24</v>
      </c>
    </row>
    <row r="952" spans="1:27" s="104" customFormat="1" ht="18" customHeight="1">
      <c r="A952" s="108" t="s">
        <v>208</v>
      </c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V952" s="103"/>
      <c r="W952" s="103"/>
      <c r="X952" s="103"/>
      <c r="Y952" s="103"/>
      <c r="AA952" s="271"/>
    </row>
    <row r="953" spans="1:27" s="104" customFormat="1" ht="18" customHeight="1">
      <c r="A953" s="108" t="s">
        <v>209</v>
      </c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  <c r="V953" s="103"/>
      <c r="W953" s="103"/>
      <c r="X953" s="103"/>
      <c r="Y953" s="103"/>
    </row>
    <row r="954" spans="1:27" s="104" customFormat="1" ht="18" customHeight="1">
      <c r="A954" s="108" t="s">
        <v>198</v>
      </c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  <c r="V954" s="103"/>
      <c r="W954" s="103"/>
      <c r="X954" s="103"/>
      <c r="Y954" s="103"/>
    </row>
    <row r="955" spans="1:27" s="104" customFormat="1" ht="18" customHeight="1">
      <c r="A955" s="108" t="s">
        <v>200</v>
      </c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  <c r="R955" s="103"/>
      <c r="S955" s="103"/>
      <c r="T955" s="103"/>
      <c r="U955" s="103"/>
      <c r="V955" s="103"/>
      <c r="W955" s="103"/>
      <c r="X955" s="103"/>
      <c r="Y955" s="103"/>
    </row>
    <row r="956" spans="1:27" s="104" customFormat="1" ht="18" customHeight="1">
      <c r="A956" s="108" t="s">
        <v>201</v>
      </c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  <c r="R956" s="103"/>
      <c r="S956" s="103"/>
      <c r="T956" s="103"/>
      <c r="U956" s="103"/>
      <c r="V956" s="103"/>
      <c r="W956" s="103"/>
      <c r="X956" s="103"/>
      <c r="Y956" s="103"/>
    </row>
    <row r="957" spans="1:27" s="104" customFormat="1" ht="18" customHeight="1">
      <c r="A957" s="108" t="s">
        <v>202</v>
      </c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  <c r="R957" s="103"/>
      <c r="S957" s="103"/>
      <c r="T957" s="103"/>
      <c r="U957" s="103"/>
      <c r="V957" s="103"/>
      <c r="W957" s="103"/>
      <c r="X957" s="103"/>
      <c r="Y957" s="103"/>
    </row>
    <row r="958" spans="1:27" s="104" customFormat="1" ht="18" customHeight="1">
      <c r="A958" s="108" t="s">
        <v>203</v>
      </c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  <c r="R958" s="103"/>
      <c r="S958" s="103"/>
      <c r="T958" s="103"/>
      <c r="U958" s="103"/>
      <c r="V958" s="103"/>
      <c r="W958" s="103"/>
      <c r="X958" s="103"/>
      <c r="Y958" s="103"/>
    </row>
    <row r="959" spans="1:27" s="104" customFormat="1" ht="18" customHeight="1">
      <c r="A959" s="110" t="s">
        <v>204</v>
      </c>
      <c r="B959" s="109" t="str">
        <f>IF(COUNTA(B947:B958)=0,"-",COUNTA(B947:B958)/12)</f>
        <v>-</v>
      </c>
      <c r="C959" s="109" t="str">
        <f t="shared" ref="C959:Y959" si="63">IF(COUNTA(C947:C958)=0,"-",COUNTA(C947:C958)/12)</f>
        <v>-</v>
      </c>
      <c r="D959" s="109" t="str">
        <f t="shared" si="63"/>
        <v>-</v>
      </c>
      <c r="E959" s="109" t="str">
        <f t="shared" si="63"/>
        <v>-</v>
      </c>
      <c r="F959" s="109" t="str">
        <f t="shared" si="63"/>
        <v>-</v>
      </c>
      <c r="G959" s="109" t="str">
        <f t="shared" si="63"/>
        <v>-</v>
      </c>
      <c r="H959" s="109" t="str">
        <f t="shared" si="63"/>
        <v>-</v>
      </c>
      <c r="I959" s="109" t="str">
        <f t="shared" si="63"/>
        <v>-</v>
      </c>
      <c r="J959" s="109" t="str">
        <f t="shared" si="63"/>
        <v>-</v>
      </c>
      <c r="K959" s="109" t="str">
        <f t="shared" si="63"/>
        <v>-</v>
      </c>
      <c r="L959" s="109" t="str">
        <f t="shared" si="63"/>
        <v>-</v>
      </c>
      <c r="M959" s="109" t="str">
        <f t="shared" si="63"/>
        <v>-</v>
      </c>
      <c r="N959" s="109" t="str">
        <f t="shared" si="63"/>
        <v>-</v>
      </c>
      <c r="O959" s="109" t="str">
        <f t="shared" si="63"/>
        <v>-</v>
      </c>
      <c r="P959" s="109" t="str">
        <f t="shared" si="63"/>
        <v>-</v>
      </c>
      <c r="Q959" s="109" t="str">
        <f t="shared" si="63"/>
        <v>-</v>
      </c>
      <c r="R959" s="109" t="str">
        <f t="shared" si="63"/>
        <v>-</v>
      </c>
      <c r="S959" s="109" t="str">
        <f t="shared" si="63"/>
        <v>-</v>
      </c>
      <c r="T959" s="109" t="str">
        <f t="shared" si="63"/>
        <v>-</v>
      </c>
      <c r="U959" s="109" t="str">
        <f t="shared" si="63"/>
        <v>-</v>
      </c>
      <c r="V959" s="109" t="str">
        <f t="shared" si="63"/>
        <v>-</v>
      </c>
      <c r="W959" s="109" t="str">
        <f t="shared" si="63"/>
        <v>-</v>
      </c>
      <c r="X959" s="109" t="str">
        <f t="shared" si="63"/>
        <v>-</v>
      </c>
      <c r="Y959" s="109" t="str">
        <f t="shared" si="63"/>
        <v>-</v>
      </c>
    </row>
    <row r="961" spans="1:27" s="104" customFormat="1" ht="18" customHeight="1">
      <c r="A961" s="127">
        <f>A946+1</f>
        <v>44779</v>
      </c>
      <c r="B961" s="118" t="s">
        <v>259</v>
      </c>
      <c r="C961" s="118" t="s">
        <v>260</v>
      </c>
      <c r="D961" s="118" t="s">
        <v>261</v>
      </c>
      <c r="E961" s="118" t="s">
        <v>262</v>
      </c>
      <c r="F961" s="118" t="s">
        <v>263</v>
      </c>
      <c r="G961" s="118" t="s">
        <v>264</v>
      </c>
      <c r="H961" s="118" t="s">
        <v>265</v>
      </c>
      <c r="I961" s="118" t="s">
        <v>266</v>
      </c>
      <c r="J961" s="118" t="s">
        <v>267</v>
      </c>
      <c r="K961" s="118" t="s">
        <v>268</v>
      </c>
      <c r="L961" s="118" t="s">
        <v>269</v>
      </c>
      <c r="M961" s="118" t="s">
        <v>270</v>
      </c>
      <c r="N961" s="118" t="s">
        <v>271</v>
      </c>
      <c r="O961" s="118" t="s">
        <v>272</v>
      </c>
      <c r="P961" s="118" t="s">
        <v>273</v>
      </c>
      <c r="Q961" s="118" t="s">
        <v>274</v>
      </c>
      <c r="R961" s="118" t="s">
        <v>275</v>
      </c>
      <c r="S961" s="118" t="s">
        <v>276</v>
      </c>
      <c r="T961" s="118" t="s">
        <v>277</v>
      </c>
      <c r="U961" s="118" t="s">
        <v>278</v>
      </c>
      <c r="V961" s="118" t="s">
        <v>279</v>
      </c>
      <c r="W961" s="118" t="s">
        <v>280</v>
      </c>
      <c r="X961" s="118" t="s">
        <v>281</v>
      </c>
      <c r="Y961" s="118" t="s">
        <v>282</v>
      </c>
    </row>
    <row r="962" spans="1:27" s="104" customFormat="1" ht="18" customHeight="1">
      <c r="A962" s="108" t="s">
        <v>168</v>
      </c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  <c r="R962" s="103"/>
      <c r="S962" s="103"/>
      <c r="T962" s="103"/>
      <c r="U962" s="103"/>
      <c r="V962" s="103"/>
      <c r="W962" s="103"/>
      <c r="X962" s="103"/>
      <c r="Y962" s="103"/>
    </row>
    <row r="963" spans="1:27" s="104" customFormat="1" ht="18" customHeight="1">
      <c r="A963" s="108" t="s">
        <v>174</v>
      </c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V963" s="103"/>
      <c r="W963" s="103"/>
      <c r="X963" s="103"/>
      <c r="Y963" s="103"/>
    </row>
    <row r="964" spans="1:27" s="104" customFormat="1" ht="18" customHeight="1">
      <c r="A964" s="108" t="s">
        <v>176</v>
      </c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  <c r="V964" s="103"/>
      <c r="W964" s="103"/>
      <c r="X964" s="103"/>
      <c r="Y964" s="103"/>
    </row>
    <row r="965" spans="1:27" s="104" customFormat="1" ht="18" customHeight="1">
      <c r="A965" s="108" t="s">
        <v>181</v>
      </c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V965" s="103"/>
      <c r="W965" s="103"/>
      <c r="X965" s="103"/>
      <c r="Y965" s="103"/>
      <c r="AA965" s="116" t="s">
        <v>250</v>
      </c>
    </row>
    <row r="966" spans="1:27" s="104" customFormat="1" ht="18" customHeight="1">
      <c r="A966" s="108" t="s">
        <v>184</v>
      </c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V966" s="103"/>
      <c r="W966" s="103"/>
      <c r="X966" s="103"/>
      <c r="Y966" s="103"/>
      <c r="AA966" s="271">
        <f>COUNTIF($B974:$Y974,"-")</f>
        <v>24</v>
      </c>
    </row>
    <row r="967" spans="1:27" s="104" customFormat="1" ht="18" customHeight="1">
      <c r="A967" s="108" t="s">
        <v>208</v>
      </c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V967" s="103"/>
      <c r="W967" s="103"/>
      <c r="X967" s="103"/>
      <c r="Y967" s="103"/>
      <c r="AA967" s="271"/>
    </row>
    <row r="968" spans="1:27" s="104" customFormat="1" ht="18" customHeight="1">
      <c r="A968" s="108" t="s">
        <v>209</v>
      </c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  <c r="V968" s="103"/>
      <c r="W968" s="103"/>
      <c r="X968" s="103"/>
      <c r="Y968" s="103"/>
    </row>
    <row r="969" spans="1:27" s="104" customFormat="1" ht="18" customHeight="1">
      <c r="A969" s="108" t="s">
        <v>198</v>
      </c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  <c r="V969" s="103"/>
      <c r="W969" s="103"/>
      <c r="X969" s="103"/>
      <c r="Y969" s="103"/>
    </row>
    <row r="970" spans="1:27" s="104" customFormat="1" ht="18" customHeight="1">
      <c r="A970" s="108" t="s">
        <v>200</v>
      </c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/>
      <c r="N970" s="103"/>
      <c r="O970" s="103"/>
      <c r="P970" s="103"/>
      <c r="Q970" s="103"/>
      <c r="R970" s="103"/>
      <c r="S970" s="103"/>
      <c r="T970" s="103"/>
      <c r="U970" s="103"/>
      <c r="V970" s="103"/>
      <c r="W970" s="103"/>
      <c r="X970" s="103"/>
      <c r="Y970" s="103"/>
    </row>
    <row r="971" spans="1:27" s="104" customFormat="1" ht="18" customHeight="1">
      <c r="A971" s="108" t="s">
        <v>201</v>
      </c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3"/>
      <c r="N971" s="103"/>
      <c r="O971" s="103"/>
      <c r="P971" s="103"/>
      <c r="Q971" s="103"/>
      <c r="R971" s="103"/>
      <c r="S971" s="103"/>
      <c r="T971" s="103"/>
      <c r="U971" s="103"/>
      <c r="V971" s="103"/>
      <c r="W971" s="103"/>
      <c r="X971" s="103"/>
      <c r="Y971" s="103"/>
    </row>
    <row r="972" spans="1:27" s="104" customFormat="1" ht="18" customHeight="1">
      <c r="A972" s="108" t="s">
        <v>202</v>
      </c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3"/>
      <c r="O972" s="103"/>
      <c r="P972" s="103"/>
      <c r="Q972" s="103"/>
      <c r="R972" s="103"/>
      <c r="S972" s="103"/>
      <c r="T972" s="103"/>
      <c r="U972" s="103"/>
      <c r="V972" s="103"/>
      <c r="W972" s="103"/>
      <c r="X972" s="103"/>
      <c r="Y972" s="103"/>
    </row>
    <row r="973" spans="1:27" s="104" customFormat="1" ht="18" customHeight="1">
      <c r="A973" s="108" t="s">
        <v>203</v>
      </c>
      <c r="B973" s="103"/>
      <c r="C973" s="103"/>
      <c r="D973" s="103"/>
      <c r="E973" s="103"/>
      <c r="F973" s="103"/>
      <c r="G973" s="103"/>
      <c r="H973" s="103"/>
      <c r="I973" s="103"/>
      <c r="J973" s="103"/>
      <c r="K973" s="103"/>
      <c r="L973" s="103"/>
      <c r="M973" s="103"/>
      <c r="N973" s="103"/>
      <c r="O973" s="103"/>
      <c r="P973" s="103"/>
      <c r="Q973" s="103"/>
      <c r="R973" s="103"/>
      <c r="S973" s="103"/>
      <c r="T973" s="103"/>
      <c r="U973" s="103"/>
      <c r="V973" s="103"/>
      <c r="W973" s="103"/>
      <c r="X973" s="103"/>
      <c r="Y973" s="103"/>
    </row>
    <row r="974" spans="1:27" s="104" customFormat="1" ht="18" customHeight="1">
      <c r="A974" s="110" t="s">
        <v>204</v>
      </c>
      <c r="B974" s="109" t="str">
        <f>IF(COUNTA(B962:B973)=0,"-",COUNTA(B962:B973)/12)</f>
        <v>-</v>
      </c>
      <c r="C974" s="109" t="str">
        <f t="shared" ref="C974:Y974" si="64">IF(COUNTA(C962:C973)=0,"-",COUNTA(C962:C973)/12)</f>
        <v>-</v>
      </c>
      <c r="D974" s="109" t="str">
        <f t="shared" si="64"/>
        <v>-</v>
      </c>
      <c r="E974" s="109" t="str">
        <f t="shared" si="64"/>
        <v>-</v>
      </c>
      <c r="F974" s="109" t="str">
        <f t="shared" si="64"/>
        <v>-</v>
      </c>
      <c r="G974" s="109" t="str">
        <f t="shared" si="64"/>
        <v>-</v>
      </c>
      <c r="H974" s="109" t="str">
        <f t="shared" si="64"/>
        <v>-</v>
      </c>
      <c r="I974" s="109" t="str">
        <f t="shared" si="64"/>
        <v>-</v>
      </c>
      <c r="J974" s="109" t="str">
        <f t="shared" si="64"/>
        <v>-</v>
      </c>
      <c r="K974" s="109" t="str">
        <f t="shared" si="64"/>
        <v>-</v>
      </c>
      <c r="L974" s="109" t="str">
        <f t="shared" si="64"/>
        <v>-</v>
      </c>
      <c r="M974" s="109" t="str">
        <f t="shared" si="64"/>
        <v>-</v>
      </c>
      <c r="N974" s="109" t="str">
        <f t="shared" si="64"/>
        <v>-</v>
      </c>
      <c r="O974" s="109" t="str">
        <f t="shared" si="64"/>
        <v>-</v>
      </c>
      <c r="P974" s="109" t="str">
        <f t="shared" si="64"/>
        <v>-</v>
      </c>
      <c r="Q974" s="109" t="str">
        <f t="shared" si="64"/>
        <v>-</v>
      </c>
      <c r="R974" s="109" t="str">
        <f t="shared" si="64"/>
        <v>-</v>
      </c>
      <c r="S974" s="109" t="str">
        <f t="shared" si="64"/>
        <v>-</v>
      </c>
      <c r="T974" s="109" t="str">
        <f t="shared" si="64"/>
        <v>-</v>
      </c>
      <c r="U974" s="109" t="str">
        <f t="shared" si="64"/>
        <v>-</v>
      </c>
      <c r="V974" s="109" t="str">
        <f t="shared" si="64"/>
        <v>-</v>
      </c>
      <c r="W974" s="109" t="str">
        <f t="shared" si="64"/>
        <v>-</v>
      </c>
      <c r="X974" s="109" t="str">
        <f t="shared" si="64"/>
        <v>-</v>
      </c>
      <c r="Y974" s="109" t="str">
        <f t="shared" si="64"/>
        <v>-</v>
      </c>
    </row>
    <row r="976" spans="1:27" s="104" customFormat="1" ht="18" customHeight="1">
      <c r="A976" s="127">
        <f>A961+1</f>
        <v>44780</v>
      </c>
      <c r="B976" s="118" t="s">
        <v>259</v>
      </c>
      <c r="C976" s="118" t="s">
        <v>260</v>
      </c>
      <c r="D976" s="118" t="s">
        <v>261</v>
      </c>
      <c r="E976" s="118" t="s">
        <v>262</v>
      </c>
      <c r="F976" s="118" t="s">
        <v>263</v>
      </c>
      <c r="G976" s="118" t="s">
        <v>264</v>
      </c>
      <c r="H976" s="118" t="s">
        <v>265</v>
      </c>
      <c r="I976" s="118" t="s">
        <v>266</v>
      </c>
      <c r="J976" s="118" t="s">
        <v>267</v>
      </c>
      <c r="K976" s="118" t="s">
        <v>268</v>
      </c>
      <c r="L976" s="118" t="s">
        <v>269</v>
      </c>
      <c r="M976" s="118" t="s">
        <v>270</v>
      </c>
      <c r="N976" s="118" t="s">
        <v>271</v>
      </c>
      <c r="O976" s="118" t="s">
        <v>272</v>
      </c>
      <c r="P976" s="118" t="s">
        <v>273</v>
      </c>
      <c r="Q976" s="118" t="s">
        <v>274</v>
      </c>
      <c r="R976" s="118" t="s">
        <v>275</v>
      </c>
      <c r="S976" s="118" t="s">
        <v>276</v>
      </c>
      <c r="T976" s="118" t="s">
        <v>277</v>
      </c>
      <c r="U976" s="118" t="s">
        <v>278</v>
      </c>
      <c r="V976" s="118" t="s">
        <v>279</v>
      </c>
      <c r="W976" s="118" t="s">
        <v>280</v>
      </c>
      <c r="X976" s="118" t="s">
        <v>281</v>
      </c>
      <c r="Y976" s="118" t="s">
        <v>282</v>
      </c>
    </row>
    <row r="977" spans="1:27" s="104" customFormat="1" ht="18" customHeight="1">
      <c r="A977" s="108" t="s">
        <v>168</v>
      </c>
      <c r="B977" s="103"/>
      <c r="C977" s="103"/>
      <c r="D977" s="103"/>
      <c r="E977" s="103"/>
      <c r="F977" s="103"/>
      <c r="G977" s="103"/>
      <c r="H977" s="103"/>
      <c r="I977" s="103"/>
      <c r="J977" s="103"/>
      <c r="K977" s="103"/>
      <c r="L977" s="103"/>
      <c r="M977" s="103"/>
      <c r="N977" s="103"/>
      <c r="O977" s="103"/>
      <c r="P977" s="103"/>
      <c r="Q977" s="103"/>
      <c r="R977" s="103"/>
      <c r="S977" s="103"/>
      <c r="T977" s="103"/>
      <c r="U977" s="103"/>
      <c r="V977" s="103"/>
      <c r="W977" s="103"/>
      <c r="X977" s="103"/>
      <c r="Y977" s="103"/>
    </row>
    <row r="978" spans="1:27" s="104" customFormat="1" ht="18" customHeight="1">
      <c r="A978" s="108" t="s">
        <v>174</v>
      </c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  <c r="R978" s="103"/>
      <c r="S978" s="103"/>
      <c r="T978" s="103"/>
      <c r="U978" s="103"/>
      <c r="V978" s="103"/>
      <c r="W978" s="103"/>
      <c r="X978" s="103"/>
      <c r="Y978" s="103"/>
    </row>
    <row r="979" spans="1:27" s="104" customFormat="1" ht="18" customHeight="1">
      <c r="A979" s="108" t="s">
        <v>176</v>
      </c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  <c r="R979" s="103"/>
      <c r="S979" s="103"/>
      <c r="T979" s="103"/>
      <c r="U979" s="103"/>
      <c r="V979" s="103"/>
      <c r="W979" s="103"/>
      <c r="X979" s="103"/>
      <c r="Y979" s="103"/>
    </row>
    <row r="980" spans="1:27" s="104" customFormat="1" ht="18" customHeight="1">
      <c r="A980" s="108" t="s">
        <v>181</v>
      </c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  <c r="R980" s="103"/>
      <c r="S980" s="103"/>
      <c r="T980" s="103"/>
      <c r="U980" s="103"/>
      <c r="V980" s="103"/>
      <c r="W980" s="103"/>
      <c r="X980" s="103"/>
      <c r="Y980" s="103"/>
      <c r="AA980" s="116" t="s">
        <v>250</v>
      </c>
    </row>
    <row r="981" spans="1:27" s="104" customFormat="1" ht="18" customHeight="1">
      <c r="A981" s="108" t="s">
        <v>184</v>
      </c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  <c r="R981" s="103"/>
      <c r="S981" s="103"/>
      <c r="T981" s="103"/>
      <c r="U981" s="103"/>
      <c r="V981" s="103"/>
      <c r="W981" s="103"/>
      <c r="X981" s="103"/>
      <c r="Y981" s="103"/>
      <c r="AA981" s="271">
        <f>COUNTIF($B989:$Y989,"-")</f>
        <v>24</v>
      </c>
    </row>
    <row r="982" spans="1:27" s="104" customFormat="1" ht="18" customHeight="1">
      <c r="A982" s="108" t="s">
        <v>208</v>
      </c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  <c r="R982" s="103"/>
      <c r="S982" s="103"/>
      <c r="T982" s="103"/>
      <c r="U982" s="103"/>
      <c r="V982" s="103"/>
      <c r="W982" s="103"/>
      <c r="X982" s="103"/>
      <c r="Y982" s="103"/>
      <c r="AA982" s="271"/>
    </row>
    <row r="983" spans="1:27" s="104" customFormat="1" ht="18" customHeight="1">
      <c r="A983" s="108" t="s">
        <v>209</v>
      </c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  <c r="R983" s="103"/>
      <c r="S983" s="103"/>
      <c r="T983" s="103"/>
      <c r="U983" s="103"/>
      <c r="V983" s="103"/>
      <c r="W983" s="103"/>
      <c r="X983" s="103"/>
      <c r="Y983" s="103"/>
    </row>
    <row r="984" spans="1:27" s="104" customFormat="1" ht="18" customHeight="1">
      <c r="A984" s="108" t="s">
        <v>198</v>
      </c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/>
      <c r="U984" s="103"/>
      <c r="V984" s="103"/>
      <c r="W984" s="103"/>
      <c r="X984" s="103"/>
      <c r="Y984" s="103"/>
    </row>
    <row r="985" spans="1:27" s="104" customFormat="1" ht="18" customHeight="1">
      <c r="A985" s="108" t="s">
        <v>200</v>
      </c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  <c r="R985" s="103"/>
      <c r="S985" s="103"/>
      <c r="T985" s="103"/>
      <c r="U985" s="103"/>
      <c r="V985" s="103"/>
      <c r="W985" s="103"/>
      <c r="X985" s="103"/>
      <c r="Y985" s="103"/>
    </row>
    <row r="986" spans="1:27" s="104" customFormat="1" ht="18" customHeight="1">
      <c r="A986" s="108" t="s">
        <v>201</v>
      </c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  <c r="R986" s="103"/>
      <c r="S986" s="103"/>
      <c r="T986" s="103"/>
      <c r="U986" s="103"/>
      <c r="V986" s="103"/>
      <c r="W986" s="103"/>
      <c r="X986" s="103"/>
      <c r="Y986" s="103"/>
    </row>
    <row r="987" spans="1:27" s="104" customFormat="1" ht="18" customHeight="1">
      <c r="A987" s="108" t="s">
        <v>202</v>
      </c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  <c r="R987" s="103"/>
      <c r="S987" s="103"/>
      <c r="T987" s="103"/>
      <c r="U987" s="103"/>
      <c r="V987" s="103"/>
      <c r="W987" s="103"/>
      <c r="X987" s="103"/>
      <c r="Y987" s="103"/>
    </row>
    <row r="988" spans="1:27" s="104" customFormat="1" ht="18" customHeight="1">
      <c r="A988" s="108" t="s">
        <v>203</v>
      </c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3"/>
      <c r="O988" s="103"/>
      <c r="P988" s="103"/>
      <c r="Q988" s="103"/>
      <c r="R988" s="103"/>
      <c r="S988" s="103"/>
      <c r="T988" s="103"/>
      <c r="U988" s="103"/>
      <c r="V988" s="103"/>
      <c r="W988" s="103"/>
      <c r="X988" s="103"/>
      <c r="Y988" s="103"/>
    </row>
    <row r="989" spans="1:27" s="104" customFormat="1" ht="18" customHeight="1">
      <c r="A989" s="110" t="s">
        <v>204</v>
      </c>
      <c r="B989" s="109" t="str">
        <f>IF(COUNTA(B977:B988)=0,"-",COUNTA(B977:B988)/12)</f>
        <v>-</v>
      </c>
      <c r="C989" s="109" t="str">
        <f t="shared" ref="C989:Y989" si="65">IF(COUNTA(C977:C988)=0,"-",COUNTA(C977:C988)/12)</f>
        <v>-</v>
      </c>
      <c r="D989" s="109" t="str">
        <f t="shared" si="65"/>
        <v>-</v>
      </c>
      <c r="E989" s="109" t="str">
        <f t="shared" si="65"/>
        <v>-</v>
      </c>
      <c r="F989" s="109" t="str">
        <f t="shared" si="65"/>
        <v>-</v>
      </c>
      <c r="G989" s="109" t="str">
        <f t="shared" si="65"/>
        <v>-</v>
      </c>
      <c r="H989" s="109" t="str">
        <f t="shared" si="65"/>
        <v>-</v>
      </c>
      <c r="I989" s="109" t="str">
        <f t="shared" si="65"/>
        <v>-</v>
      </c>
      <c r="J989" s="109" t="str">
        <f t="shared" si="65"/>
        <v>-</v>
      </c>
      <c r="K989" s="109" t="str">
        <f t="shared" si="65"/>
        <v>-</v>
      </c>
      <c r="L989" s="109" t="str">
        <f t="shared" si="65"/>
        <v>-</v>
      </c>
      <c r="M989" s="109" t="str">
        <f t="shared" si="65"/>
        <v>-</v>
      </c>
      <c r="N989" s="109" t="str">
        <f t="shared" si="65"/>
        <v>-</v>
      </c>
      <c r="O989" s="109" t="str">
        <f t="shared" si="65"/>
        <v>-</v>
      </c>
      <c r="P989" s="109" t="str">
        <f t="shared" si="65"/>
        <v>-</v>
      </c>
      <c r="Q989" s="109" t="str">
        <f t="shared" si="65"/>
        <v>-</v>
      </c>
      <c r="R989" s="109" t="str">
        <f t="shared" si="65"/>
        <v>-</v>
      </c>
      <c r="S989" s="109" t="str">
        <f t="shared" si="65"/>
        <v>-</v>
      </c>
      <c r="T989" s="109" t="str">
        <f t="shared" si="65"/>
        <v>-</v>
      </c>
      <c r="U989" s="109" t="str">
        <f t="shared" si="65"/>
        <v>-</v>
      </c>
      <c r="V989" s="109" t="str">
        <f t="shared" si="65"/>
        <v>-</v>
      </c>
      <c r="W989" s="109" t="str">
        <f t="shared" si="65"/>
        <v>-</v>
      </c>
      <c r="X989" s="109" t="str">
        <f t="shared" si="65"/>
        <v>-</v>
      </c>
      <c r="Y989" s="109" t="str">
        <f t="shared" si="65"/>
        <v>-</v>
      </c>
    </row>
    <row r="991" spans="1:27" s="104" customFormat="1" ht="18" customHeight="1">
      <c r="A991" s="127">
        <f>A976+1</f>
        <v>44781</v>
      </c>
      <c r="B991" s="118" t="s">
        <v>259</v>
      </c>
      <c r="C991" s="118" t="s">
        <v>260</v>
      </c>
      <c r="D991" s="118" t="s">
        <v>261</v>
      </c>
      <c r="E991" s="118" t="s">
        <v>262</v>
      </c>
      <c r="F991" s="118" t="s">
        <v>263</v>
      </c>
      <c r="G991" s="118" t="s">
        <v>264</v>
      </c>
      <c r="H991" s="118" t="s">
        <v>265</v>
      </c>
      <c r="I991" s="118" t="s">
        <v>266</v>
      </c>
      <c r="J991" s="118" t="s">
        <v>267</v>
      </c>
      <c r="K991" s="118" t="s">
        <v>268</v>
      </c>
      <c r="L991" s="118" t="s">
        <v>269</v>
      </c>
      <c r="M991" s="118" t="s">
        <v>270</v>
      </c>
      <c r="N991" s="118" t="s">
        <v>271</v>
      </c>
      <c r="O991" s="118" t="s">
        <v>272</v>
      </c>
      <c r="P991" s="118" t="s">
        <v>273</v>
      </c>
      <c r="Q991" s="118" t="s">
        <v>274</v>
      </c>
      <c r="R991" s="118" t="s">
        <v>275</v>
      </c>
      <c r="S991" s="118" t="s">
        <v>276</v>
      </c>
      <c r="T991" s="118" t="s">
        <v>277</v>
      </c>
      <c r="U991" s="118" t="s">
        <v>278</v>
      </c>
      <c r="V991" s="118" t="s">
        <v>279</v>
      </c>
      <c r="W991" s="118" t="s">
        <v>280</v>
      </c>
      <c r="X991" s="118" t="s">
        <v>281</v>
      </c>
      <c r="Y991" s="118" t="s">
        <v>282</v>
      </c>
    </row>
    <row r="992" spans="1:27" s="104" customFormat="1" ht="18" customHeight="1">
      <c r="A992" s="108" t="s">
        <v>168</v>
      </c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3"/>
      <c r="O992" s="103"/>
      <c r="P992" s="103"/>
      <c r="Q992" s="103"/>
      <c r="R992" s="103"/>
      <c r="S992" s="103"/>
      <c r="T992" s="103"/>
      <c r="U992" s="103"/>
      <c r="V992" s="103"/>
      <c r="W992" s="103"/>
      <c r="X992" s="103"/>
      <c r="Y992" s="103"/>
    </row>
    <row r="993" spans="1:27" s="104" customFormat="1" ht="18" customHeight="1">
      <c r="A993" s="108" t="s">
        <v>174</v>
      </c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3"/>
      <c r="N993" s="103"/>
      <c r="O993" s="103"/>
      <c r="P993" s="103"/>
      <c r="Q993" s="103"/>
      <c r="R993" s="103"/>
      <c r="S993" s="103"/>
      <c r="T993" s="103"/>
      <c r="U993" s="103"/>
      <c r="V993" s="103"/>
      <c r="W993" s="103"/>
      <c r="X993" s="103"/>
      <c r="Y993" s="103"/>
    </row>
    <row r="994" spans="1:27" s="104" customFormat="1" ht="18" customHeight="1">
      <c r="A994" s="108" t="s">
        <v>176</v>
      </c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3"/>
      <c r="O994" s="103"/>
      <c r="P994" s="103"/>
      <c r="Q994" s="103"/>
      <c r="R994" s="103"/>
      <c r="S994" s="103"/>
      <c r="T994" s="103"/>
      <c r="U994" s="103"/>
      <c r="V994" s="103"/>
      <c r="W994" s="103"/>
      <c r="X994" s="103"/>
      <c r="Y994" s="103"/>
    </row>
    <row r="995" spans="1:27" s="104" customFormat="1" ht="18" customHeight="1">
      <c r="A995" s="108" t="s">
        <v>181</v>
      </c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103"/>
      <c r="R995" s="103"/>
      <c r="S995" s="103"/>
      <c r="T995" s="103"/>
      <c r="U995" s="103"/>
      <c r="V995" s="103"/>
      <c r="W995" s="103"/>
      <c r="X995" s="103"/>
      <c r="Y995" s="103"/>
      <c r="AA995" s="116" t="s">
        <v>250</v>
      </c>
    </row>
    <row r="996" spans="1:27" s="104" customFormat="1" ht="18" customHeight="1">
      <c r="A996" s="108" t="s">
        <v>184</v>
      </c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/>
      <c r="N996" s="103"/>
      <c r="O996" s="103"/>
      <c r="P996" s="103"/>
      <c r="Q996" s="103"/>
      <c r="R996" s="103"/>
      <c r="S996" s="103"/>
      <c r="T996" s="103"/>
      <c r="U996" s="103"/>
      <c r="V996" s="103"/>
      <c r="W996" s="103"/>
      <c r="X996" s="103"/>
      <c r="Y996" s="103"/>
      <c r="AA996" s="271">
        <f>COUNTIF($B1004:$Y1004,"-")</f>
        <v>24</v>
      </c>
    </row>
    <row r="997" spans="1:27" s="104" customFormat="1" ht="18" customHeight="1">
      <c r="A997" s="108" t="s">
        <v>208</v>
      </c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3"/>
      <c r="N997" s="103"/>
      <c r="O997" s="103"/>
      <c r="P997" s="103"/>
      <c r="Q997" s="103"/>
      <c r="R997" s="103"/>
      <c r="S997" s="103"/>
      <c r="T997" s="103"/>
      <c r="U997" s="103"/>
      <c r="V997" s="103"/>
      <c r="W997" s="103"/>
      <c r="X997" s="103"/>
      <c r="Y997" s="103"/>
      <c r="AA997" s="271"/>
    </row>
    <row r="998" spans="1:27" s="104" customFormat="1" ht="18" customHeight="1">
      <c r="A998" s="108" t="s">
        <v>209</v>
      </c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/>
      <c r="N998" s="103"/>
      <c r="O998" s="103"/>
      <c r="P998" s="103"/>
      <c r="Q998" s="103"/>
      <c r="R998" s="103"/>
      <c r="S998" s="103"/>
      <c r="T998" s="103"/>
      <c r="U998" s="103"/>
      <c r="V998" s="103"/>
      <c r="W998" s="103"/>
      <c r="X998" s="103"/>
      <c r="Y998" s="103"/>
    </row>
    <row r="999" spans="1:27" s="104" customFormat="1" ht="18" customHeight="1">
      <c r="A999" s="108" t="s">
        <v>198</v>
      </c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/>
      <c r="S999" s="103"/>
      <c r="T999" s="103"/>
      <c r="U999" s="103"/>
      <c r="V999" s="103"/>
      <c r="W999" s="103"/>
      <c r="X999" s="103"/>
      <c r="Y999" s="103"/>
    </row>
    <row r="1000" spans="1:27" s="104" customFormat="1" ht="18" customHeight="1">
      <c r="A1000" s="108" t="s">
        <v>200</v>
      </c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/>
      <c r="N1000" s="103"/>
      <c r="O1000" s="103"/>
      <c r="P1000" s="103"/>
      <c r="Q1000" s="103"/>
      <c r="R1000" s="103"/>
      <c r="S1000" s="103"/>
      <c r="T1000" s="103"/>
      <c r="U1000" s="103"/>
      <c r="V1000" s="103"/>
      <c r="W1000" s="103"/>
      <c r="X1000" s="103"/>
      <c r="Y1000" s="103"/>
    </row>
    <row r="1001" spans="1:27" s="104" customFormat="1" ht="18" customHeight="1">
      <c r="A1001" s="108" t="s">
        <v>201</v>
      </c>
      <c r="B1001" s="103"/>
      <c r="C1001" s="103"/>
      <c r="D1001" s="103"/>
      <c r="E1001" s="103"/>
      <c r="F1001" s="103"/>
      <c r="G1001" s="103"/>
      <c r="H1001" s="103"/>
      <c r="I1001" s="103"/>
      <c r="J1001" s="103"/>
      <c r="K1001" s="103"/>
      <c r="L1001" s="103"/>
      <c r="M1001" s="103"/>
      <c r="N1001" s="103"/>
      <c r="O1001" s="103"/>
      <c r="P1001" s="103"/>
      <c r="Q1001" s="103"/>
      <c r="R1001" s="103"/>
      <c r="S1001" s="103"/>
      <c r="T1001" s="103"/>
      <c r="U1001" s="103"/>
      <c r="V1001" s="103"/>
      <c r="W1001" s="103"/>
      <c r="X1001" s="103"/>
      <c r="Y1001" s="103"/>
    </row>
    <row r="1002" spans="1:27" s="104" customFormat="1" ht="18" customHeight="1">
      <c r="A1002" s="108" t="s">
        <v>202</v>
      </c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3"/>
      <c r="M1002" s="103"/>
      <c r="N1002" s="103"/>
      <c r="O1002" s="103"/>
      <c r="P1002" s="103"/>
      <c r="Q1002" s="103"/>
      <c r="R1002" s="103"/>
      <c r="S1002" s="103"/>
      <c r="T1002" s="103"/>
      <c r="U1002" s="103"/>
      <c r="V1002" s="103"/>
      <c r="W1002" s="103"/>
      <c r="X1002" s="103"/>
      <c r="Y1002" s="103"/>
    </row>
    <row r="1003" spans="1:27" s="104" customFormat="1" ht="18" customHeight="1">
      <c r="A1003" s="108" t="s">
        <v>203</v>
      </c>
      <c r="B1003" s="103"/>
      <c r="C1003" s="103"/>
      <c r="D1003" s="103"/>
      <c r="E1003" s="103"/>
      <c r="F1003" s="103"/>
      <c r="G1003" s="103"/>
      <c r="H1003" s="103"/>
      <c r="I1003" s="103"/>
      <c r="J1003" s="103"/>
      <c r="K1003" s="103"/>
      <c r="L1003" s="103"/>
      <c r="M1003" s="103"/>
      <c r="N1003" s="103"/>
      <c r="O1003" s="103"/>
      <c r="P1003" s="103"/>
      <c r="Q1003" s="103"/>
      <c r="R1003" s="103"/>
      <c r="S1003" s="103"/>
      <c r="T1003" s="103"/>
      <c r="U1003" s="103"/>
      <c r="V1003" s="103"/>
      <c r="W1003" s="103"/>
      <c r="X1003" s="103"/>
      <c r="Y1003" s="103"/>
    </row>
    <row r="1004" spans="1:27" s="104" customFormat="1" ht="18" customHeight="1">
      <c r="A1004" s="110" t="s">
        <v>204</v>
      </c>
      <c r="B1004" s="109" t="str">
        <f>IF(COUNTA(B992:B1003)=0,"-",COUNTA(B992:B1003)/12)</f>
        <v>-</v>
      </c>
      <c r="C1004" s="109" t="str">
        <f t="shared" ref="C1004:Y1004" si="66">IF(COUNTA(C992:C1003)=0,"-",COUNTA(C992:C1003)/12)</f>
        <v>-</v>
      </c>
      <c r="D1004" s="109" t="str">
        <f t="shared" si="66"/>
        <v>-</v>
      </c>
      <c r="E1004" s="109" t="str">
        <f t="shared" si="66"/>
        <v>-</v>
      </c>
      <c r="F1004" s="109" t="str">
        <f t="shared" si="66"/>
        <v>-</v>
      </c>
      <c r="G1004" s="109" t="str">
        <f t="shared" si="66"/>
        <v>-</v>
      </c>
      <c r="H1004" s="109" t="str">
        <f t="shared" si="66"/>
        <v>-</v>
      </c>
      <c r="I1004" s="109" t="str">
        <f t="shared" si="66"/>
        <v>-</v>
      </c>
      <c r="J1004" s="109" t="str">
        <f t="shared" si="66"/>
        <v>-</v>
      </c>
      <c r="K1004" s="109" t="str">
        <f t="shared" si="66"/>
        <v>-</v>
      </c>
      <c r="L1004" s="109" t="str">
        <f t="shared" si="66"/>
        <v>-</v>
      </c>
      <c r="M1004" s="109" t="str">
        <f t="shared" si="66"/>
        <v>-</v>
      </c>
      <c r="N1004" s="109" t="str">
        <f t="shared" si="66"/>
        <v>-</v>
      </c>
      <c r="O1004" s="109" t="str">
        <f t="shared" si="66"/>
        <v>-</v>
      </c>
      <c r="P1004" s="109" t="str">
        <f t="shared" si="66"/>
        <v>-</v>
      </c>
      <c r="Q1004" s="109" t="str">
        <f t="shared" si="66"/>
        <v>-</v>
      </c>
      <c r="R1004" s="109" t="str">
        <f t="shared" si="66"/>
        <v>-</v>
      </c>
      <c r="S1004" s="109" t="str">
        <f t="shared" si="66"/>
        <v>-</v>
      </c>
      <c r="T1004" s="109" t="str">
        <f t="shared" si="66"/>
        <v>-</v>
      </c>
      <c r="U1004" s="109" t="str">
        <f t="shared" si="66"/>
        <v>-</v>
      </c>
      <c r="V1004" s="109" t="str">
        <f t="shared" si="66"/>
        <v>-</v>
      </c>
      <c r="W1004" s="109" t="str">
        <f t="shared" si="66"/>
        <v>-</v>
      </c>
      <c r="X1004" s="109" t="str">
        <f t="shared" si="66"/>
        <v>-</v>
      </c>
      <c r="Y1004" s="109" t="str">
        <f t="shared" si="66"/>
        <v>-</v>
      </c>
    </row>
    <row r="1006" spans="1:27" s="104" customFormat="1" ht="18" customHeight="1">
      <c r="A1006" s="127">
        <f>A991+1</f>
        <v>44782</v>
      </c>
      <c r="B1006" s="118" t="s">
        <v>259</v>
      </c>
      <c r="C1006" s="118" t="s">
        <v>260</v>
      </c>
      <c r="D1006" s="118" t="s">
        <v>261</v>
      </c>
      <c r="E1006" s="118" t="s">
        <v>262</v>
      </c>
      <c r="F1006" s="118" t="s">
        <v>263</v>
      </c>
      <c r="G1006" s="118" t="s">
        <v>264</v>
      </c>
      <c r="H1006" s="118" t="s">
        <v>265</v>
      </c>
      <c r="I1006" s="118" t="s">
        <v>266</v>
      </c>
      <c r="J1006" s="118" t="s">
        <v>267</v>
      </c>
      <c r="K1006" s="118" t="s">
        <v>268</v>
      </c>
      <c r="L1006" s="118" t="s">
        <v>269</v>
      </c>
      <c r="M1006" s="118" t="s">
        <v>270</v>
      </c>
      <c r="N1006" s="118" t="s">
        <v>271</v>
      </c>
      <c r="O1006" s="118" t="s">
        <v>272</v>
      </c>
      <c r="P1006" s="118" t="s">
        <v>273</v>
      </c>
      <c r="Q1006" s="118" t="s">
        <v>274</v>
      </c>
      <c r="R1006" s="118" t="s">
        <v>275</v>
      </c>
      <c r="S1006" s="118" t="s">
        <v>276</v>
      </c>
      <c r="T1006" s="118" t="s">
        <v>277</v>
      </c>
      <c r="U1006" s="118" t="s">
        <v>278</v>
      </c>
      <c r="V1006" s="118" t="s">
        <v>279</v>
      </c>
      <c r="W1006" s="118" t="s">
        <v>280</v>
      </c>
      <c r="X1006" s="118" t="s">
        <v>281</v>
      </c>
      <c r="Y1006" s="118" t="s">
        <v>282</v>
      </c>
    </row>
    <row r="1007" spans="1:27" s="104" customFormat="1" ht="18" customHeight="1">
      <c r="A1007" s="108" t="s">
        <v>168</v>
      </c>
      <c r="B1007" s="103"/>
      <c r="C1007" s="103"/>
      <c r="D1007" s="103"/>
      <c r="E1007" s="103"/>
      <c r="F1007" s="103"/>
      <c r="G1007" s="103"/>
      <c r="H1007" s="103"/>
      <c r="I1007" s="103"/>
      <c r="J1007" s="103"/>
      <c r="K1007" s="103"/>
      <c r="L1007" s="103"/>
      <c r="M1007" s="103"/>
      <c r="N1007" s="103"/>
      <c r="O1007" s="103"/>
      <c r="P1007" s="103"/>
      <c r="Q1007" s="103"/>
      <c r="R1007" s="103"/>
      <c r="S1007" s="103"/>
      <c r="T1007" s="103"/>
      <c r="U1007" s="103"/>
      <c r="V1007" s="103"/>
      <c r="W1007" s="103"/>
      <c r="X1007" s="103"/>
      <c r="Y1007" s="103"/>
    </row>
    <row r="1008" spans="1:27" s="104" customFormat="1" ht="18" customHeight="1">
      <c r="A1008" s="108" t="s">
        <v>174</v>
      </c>
      <c r="B1008" s="103"/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3"/>
      <c r="N1008" s="103"/>
      <c r="O1008" s="103"/>
      <c r="P1008" s="103"/>
      <c r="Q1008" s="103"/>
      <c r="R1008" s="103"/>
      <c r="S1008" s="103"/>
      <c r="T1008" s="103"/>
      <c r="U1008" s="103"/>
      <c r="V1008" s="103"/>
      <c r="W1008" s="103"/>
      <c r="X1008" s="103"/>
      <c r="Y1008" s="103"/>
    </row>
    <row r="1009" spans="1:27" s="104" customFormat="1" ht="18" customHeight="1">
      <c r="A1009" s="108" t="s">
        <v>176</v>
      </c>
      <c r="B1009" s="103"/>
      <c r="C1009" s="103"/>
      <c r="D1009" s="103"/>
      <c r="E1009" s="103"/>
      <c r="F1009" s="103"/>
      <c r="G1009" s="103"/>
      <c r="H1009" s="103"/>
      <c r="I1009" s="103"/>
      <c r="J1009" s="103"/>
      <c r="K1009" s="103"/>
      <c r="L1009" s="103"/>
      <c r="M1009" s="103"/>
      <c r="N1009" s="103"/>
      <c r="O1009" s="103"/>
      <c r="P1009" s="103"/>
      <c r="Q1009" s="103"/>
      <c r="R1009" s="103"/>
      <c r="S1009" s="103"/>
      <c r="T1009" s="103"/>
      <c r="U1009" s="103"/>
      <c r="V1009" s="103"/>
      <c r="W1009" s="103"/>
      <c r="X1009" s="103"/>
      <c r="Y1009" s="103"/>
    </row>
    <row r="1010" spans="1:27" s="104" customFormat="1" ht="18" customHeight="1">
      <c r="A1010" s="108" t="s">
        <v>181</v>
      </c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3"/>
      <c r="O1010" s="103"/>
      <c r="P1010" s="103"/>
      <c r="Q1010" s="103"/>
      <c r="R1010" s="103"/>
      <c r="S1010" s="103"/>
      <c r="T1010" s="103"/>
      <c r="U1010" s="103"/>
      <c r="V1010" s="103"/>
      <c r="W1010" s="103"/>
      <c r="X1010" s="103"/>
      <c r="Y1010" s="103"/>
      <c r="AA1010" s="116" t="s">
        <v>250</v>
      </c>
    </row>
    <row r="1011" spans="1:27" s="104" customFormat="1" ht="18" customHeight="1">
      <c r="A1011" s="108" t="s">
        <v>184</v>
      </c>
      <c r="B1011" s="103"/>
      <c r="C1011" s="103"/>
      <c r="D1011" s="103"/>
      <c r="E1011" s="103"/>
      <c r="F1011" s="103"/>
      <c r="G1011" s="103"/>
      <c r="H1011" s="103"/>
      <c r="I1011" s="103"/>
      <c r="J1011" s="103"/>
      <c r="K1011" s="103"/>
      <c r="L1011" s="103"/>
      <c r="M1011" s="103"/>
      <c r="N1011" s="103"/>
      <c r="O1011" s="103"/>
      <c r="P1011" s="103"/>
      <c r="Q1011" s="103"/>
      <c r="R1011" s="103"/>
      <c r="S1011" s="103"/>
      <c r="T1011" s="103"/>
      <c r="U1011" s="103"/>
      <c r="V1011" s="103"/>
      <c r="W1011" s="103"/>
      <c r="X1011" s="103"/>
      <c r="Y1011" s="103"/>
      <c r="AA1011" s="271">
        <f>COUNTIF($B1019:$Y1019,"-")</f>
        <v>24</v>
      </c>
    </row>
    <row r="1012" spans="1:27" s="104" customFormat="1" ht="18" customHeight="1">
      <c r="A1012" s="108" t="s">
        <v>208</v>
      </c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3"/>
      <c r="N1012" s="103"/>
      <c r="O1012" s="103"/>
      <c r="P1012" s="103"/>
      <c r="Q1012" s="103"/>
      <c r="R1012" s="103"/>
      <c r="S1012" s="103"/>
      <c r="T1012" s="103"/>
      <c r="U1012" s="103"/>
      <c r="V1012" s="103"/>
      <c r="W1012" s="103"/>
      <c r="X1012" s="103"/>
      <c r="Y1012" s="103"/>
      <c r="AA1012" s="271"/>
    </row>
    <row r="1013" spans="1:27" s="104" customFormat="1" ht="18" customHeight="1">
      <c r="A1013" s="108" t="s">
        <v>209</v>
      </c>
      <c r="B1013" s="103"/>
      <c r="C1013" s="103"/>
      <c r="D1013" s="103"/>
      <c r="E1013" s="103"/>
      <c r="F1013" s="103"/>
      <c r="G1013" s="103"/>
      <c r="H1013" s="103"/>
      <c r="I1013" s="103"/>
      <c r="J1013" s="103"/>
      <c r="K1013" s="103"/>
      <c r="L1013" s="103"/>
      <c r="M1013" s="103"/>
      <c r="N1013" s="103"/>
      <c r="O1013" s="103"/>
      <c r="P1013" s="103"/>
      <c r="Q1013" s="103"/>
      <c r="R1013" s="103"/>
      <c r="S1013" s="103"/>
      <c r="T1013" s="103"/>
      <c r="U1013" s="103"/>
      <c r="V1013" s="103"/>
      <c r="W1013" s="103"/>
      <c r="X1013" s="103"/>
      <c r="Y1013" s="103"/>
    </row>
    <row r="1014" spans="1:27" s="104" customFormat="1" ht="18" customHeight="1">
      <c r="A1014" s="108" t="s">
        <v>198</v>
      </c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103"/>
      <c r="R1014" s="103"/>
      <c r="S1014" s="103"/>
      <c r="T1014" s="103"/>
      <c r="U1014" s="103"/>
      <c r="V1014" s="103"/>
      <c r="W1014" s="103"/>
      <c r="X1014" s="103"/>
      <c r="Y1014" s="103"/>
    </row>
    <row r="1015" spans="1:27" s="104" customFormat="1" ht="18" customHeight="1">
      <c r="A1015" s="108" t="s">
        <v>200</v>
      </c>
      <c r="B1015" s="103"/>
      <c r="C1015" s="103"/>
      <c r="D1015" s="103"/>
      <c r="E1015" s="103"/>
      <c r="F1015" s="103"/>
      <c r="G1015" s="103"/>
      <c r="H1015" s="103"/>
      <c r="I1015" s="103"/>
      <c r="J1015" s="103"/>
      <c r="K1015" s="103"/>
      <c r="L1015" s="103"/>
      <c r="M1015" s="103"/>
      <c r="N1015" s="103"/>
      <c r="O1015" s="103"/>
      <c r="P1015" s="103"/>
      <c r="Q1015" s="103"/>
      <c r="R1015" s="103"/>
      <c r="S1015" s="103"/>
      <c r="T1015" s="103"/>
      <c r="U1015" s="103"/>
      <c r="V1015" s="103"/>
      <c r="W1015" s="103"/>
      <c r="X1015" s="103"/>
      <c r="Y1015" s="103"/>
    </row>
    <row r="1016" spans="1:27" s="104" customFormat="1" ht="18" customHeight="1">
      <c r="A1016" s="108" t="s">
        <v>201</v>
      </c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3"/>
      <c r="N1016" s="103"/>
      <c r="O1016" s="103"/>
      <c r="P1016" s="103"/>
      <c r="Q1016" s="103"/>
      <c r="R1016" s="103"/>
      <c r="S1016" s="103"/>
      <c r="T1016" s="103"/>
      <c r="U1016" s="103"/>
      <c r="V1016" s="103"/>
      <c r="W1016" s="103"/>
      <c r="X1016" s="103"/>
      <c r="Y1016" s="103"/>
    </row>
    <row r="1017" spans="1:27" s="104" customFormat="1" ht="18" customHeight="1">
      <c r="A1017" s="108" t="s">
        <v>202</v>
      </c>
      <c r="B1017" s="103"/>
      <c r="C1017" s="103"/>
      <c r="D1017" s="103"/>
      <c r="E1017" s="103"/>
      <c r="F1017" s="103"/>
      <c r="G1017" s="103"/>
      <c r="H1017" s="103"/>
      <c r="I1017" s="103"/>
      <c r="J1017" s="103"/>
      <c r="K1017" s="103"/>
      <c r="L1017" s="103"/>
      <c r="M1017" s="103"/>
      <c r="N1017" s="103"/>
      <c r="O1017" s="103"/>
      <c r="P1017" s="103"/>
      <c r="Q1017" s="103"/>
      <c r="R1017" s="103"/>
      <c r="S1017" s="103"/>
      <c r="T1017" s="103"/>
      <c r="U1017" s="103"/>
      <c r="V1017" s="103"/>
      <c r="W1017" s="103"/>
      <c r="X1017" s="103"/>
      <c r="Y1017" s="103"/>
    </row>
    <row r="1018" spans="1:27" s="104" customFormat="1" ht="18" customHeight="1">
      <c r="A1018" s="108" t="s">
        <v>203</v>
      </c>
      <c r="B1018" s="103"/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3"/>
      <c r="M1018" s="103"/>
      <c r="N1018" s="103"/>
      <c r="O1018" s="103"/>
      <c r="P1018" s="103"/>
      <c r="Q1018" s="103"/>
      <c r="R1018" s="103"/>
      <c r="S1018" s="103"/>
      <c r="T1018" s="103"/>
      <c r="U1018" s="103"/>
      <c r="V1018" s="103"/>
      <c r="W1018" s="103"/>
      <c r="X1018" s="103"/>
      <c r="Y1018" s="103"/>
    </row>
    <row r="1019" spans="1:27" s="104" customFormat="1" ht="18" customHeight="1">
      <c r="A1019" s="110" t="s">
        <v>204</v>
      </c>
      <c r="B1019" s="109" t="str">
        <f>IF(COUNTA(B1007:B1018)=0,"-",COUNTA(B1007:B1018)/12)</f>
        <v>-</v>
      </c>
      <c r="C1019" s="109" t="str">
        <f t="shared" ref="C1019:Y1019" si="67">IF(COUNTA(C1007:C1018)=0,"-",COUNTA(C1007:C1018)/12)</f>
        <v>-</v>
      </c>
      <c r="D1019" s="109" t="str">
        <f t="shared" si="67"/>
        <v>-</v>
      </c>
      <c r="E1019" s="109" t="str">
        <f t="shared" si="67"/>
        <v>-</v>
      </c>
      <c r="F1019" s="109" t="str">
        <f t="shared" si="67"/>
        <v>-</v>
      </c>
      <c r="G1019" s="109" t="str">
        <f t="shared" si="67"/>
        <v>-</v>
      </c>
      <c r="H1019" s="109" t="str">
        <f t="shared" si="67"/>
        <v>-</v>
      </c>
      <c r="I1019" s="109" t="str">
        <f t="shared" si="67"/>
        <v>-</v>
      </c>
      <c r="J1019" s="109" t="str">
        <f t="shared" si="67"/>
        <v>-</v>
      </c>
      <c r="K1019" s="109" t="str">
        <f t="shared" si="67"/>
        <v>-</v>
      </c>
      <c r="L1019" s="109" t="str">
        <f t="shared" si="67"/>
        <v>-</v>
      </c>
      <c r="M1019" s="109" t="str">
        <f t="shared" si="67"/>
        <v>-</v>
      </c>
      <c r="N1019" s="109" t="str">
        <f t="shared" si="67"/>
        <v>-</v>
      </c>
      <c r="O1019" s="109" t="str">
        <f t="shared" si="67"/>
        <v>-</v>
      </c>
      <c r="P1019" s="109" t="str">
        <f t="shared" si="67"/>
        <v>-</v>
      </c>
      <c r="Q1019" s="109" t="str">
        <f t="shared" si="67"/>
        <v>-</v>
      </c>
      <c r="R1019" s="109" t="str">
        <f t="shared" si="67"/>
        <v>-</v>
      </c>
      <c r="S1019" s="109" t="str">
        <f t="shared" si="67"/>
        <v>-</v>
      </c>
      <c r="T1019" s="109" t="str">
        <f t="shared" si="67"/>
        <v>-</v>
      </c>
      <c r="U1019" s="109" t="str">
        <f t="shared" si="67"/>
        <v>-</v>
      </c>
      <c r="V1019" s="109" t="str">
        <f t="shared" si="67"/>
        <v>-</v>
      </c>
      <c r="W1019" s="109" t="str">
        <f t="shared" si="67"/>
        <v>-</v>
      </c>
      <c r="X1019" s="109" t="str">
        <f t="shared" si="67"/>
        <v>-</v>
      </c>
      <c r="Y1019" s="109" t="str">
        <f t="shared" si="67"/>
        <v>-</v>
      </c>
    </row>
    <row r="1021" spans="1:27" s="104" customFormat="1" ht="18" customHeight="1">
      <c r="A1021" s="127">
        <f>A1006+1</f>
        <v>44783</v>
      </c>
      <c r="B1021" s="118" t="s">
        <v>259</v>
      </c>
      <c r="C1021" s="118" t="s">
        <v>260</v>
      </c>
      <c r="D1021" s="118" t="s">
        <v>261</v>
      </c>
      <c r="E1021" s="118" t="s">
        <v>262</v>
      </c>
      <c r="F1021" s="118" t="s">
        <v>263</v>
      </c>
      <c r="G1021" s="118" t="s">
        <v>264</v>
      </c>
      <c r="H1021" s="118" t="s">
        <v>265</v>
      </c>
      <c r="I1021" s="118" t="s">
        <v>266</v>
      </c>
      <c r="J1021" s="118" t="s">
        <v>267</v>
      </c>
      <c r="K1021" s="118" t="s">
        <v>268</v>
      </c>
      <c r="L1021" s="118" t="s">
        <v>269</v>
      </c>
      <c r="M1021" s="118" t="s">
        <v>270</v>
      </c>
      <c r="N1021" s="118" t="s">
        <v>271</v>
      </c>
      <c r="O1021" s="118" t="s">
        <v>272</v>
      </c>
      <c r="P1021" s="118" t="s">
        <v>273</v>
      </c>
      <c r="Q1021" s="118" t="s">
        <v>274</v>
      </c>
      <c r="R1021" s="118" t="s">
        <v>275</v>
      </c>
      <c r="S1021" s="118" t="s">
        <v>276</v>
      </c>
      <c r="T1021" s="118" t="s">
        <v>277</v>
      </c>
      <c r="U1021" s="118" t="s">
        <v>278</v>
      </c>
      <c r="V1021" s="118" t="s">
        <v>279</v>
      </c>
      <c r="W1021" s="118" t="s">
        <v>280</v>
      </c>
      <c r="X1021" s="118" t="s">
        <v>281</v>
      </c>
      <c r="Y1021" s="118" t="s">
        <v>282</v>
      </c>
    </row>
    <row r="1022" spans="1:27" s="104" customFormat="1" ht="18" customHeight="1">
      <c r="A1022" s="108" t="s">
        <v>168</v>
      </c>
      <c r="B1022" s="103"/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3"/>
      <c r="M1022" s="103"/>
      <c r="N1022" s="103"/>
      <c r="O1022" s="103"/>
      <c r="P1022" s="103"/>
      <c r="Q1022" s="103"/>
      <c r="R1022" s="103"/>
      <c r="S1022" s="103"/>
      <c r="T1022" s="103"/>
      <c r="U1022" s="103"/>
      <c r="V1022" s="103"/>
      <c r="W1022" s="103"/>
      <c r="X1022" s="103"/>
      <c r="Y1022" s="103"/>
    </row>
    <row r="1023" spans="1:27" s="104" customFormat="1" ht="18" customHeight="1">
      <c r="A1023" s="108" t="s">
        <v>174</v>
      </c>
      <c r="B1023" s="103"/>
      <c r="C1023" s="103"/>
      <c r="D1023" s="103"/>
      <c r="E1023" s="103"/>
      <c r="F1023" s="103"/>
      <c r="G1023" s="103"/>
      <c r="H1023" s="103"/>
      <c r="I1023" s="103"/>
      <c r="J1023" s="103"/>
      <c r="K1023" s="103"/>
      <c r="L1023" s="103"/>
      <c r="M1023" s="103"/>
      <c r="N1023" s="103"/>
      <c r="O1023" s="103"/>
      <c r="P1023" s="103"/>
      <c r="Q1023" s="103"/>
      <c r="R1023" s="103"/>
      <c r="S1023" s="103"/>
      <c r="T1023" s="103"/>
      <c r="U1023" s="103"/>
      <c r="V1023" s="103"/>
      <c r="W1023" s="103"/>
      <c r="X1023" s="103"/>
      <c r="Y1023" s="103"/>
    </row>
    <row r="1024" spans="1:27" s="104" customFormat="1" ht="18" customHeight="1">
      <c r="A1024" s="108" t="s">
        <v>176</v>
      </c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3"/>
      <c r="M1024" s="103"/>
      <c r="N1024" s="103"/>
      <c r="O1024" s="103"/>
      <c r="P1024" s="103"/>
      <c r="Q1024" s="103"/>
      <c r="R1024" s="103"/>
      <c r="S1024" s="103"/>
      <c r="T1024" s="103"/>
      <c r="U1024" s="103"/>
      <c r="V1024" s="103"/>
      <c r="W1024" s="103"/>
      <c r="X1024" s="103"/>
      <c r="Y1024" s="103"/>
    </row>
    <row r="1025" spans="1:27" s="104" customFormat="1" ht="18" customHeight="1">
      <c r="A1025" s="108" t="s">
        <v>181</v>
      </c>
      <c r="B1025" s="103"/>
      <c r="C1025" s="103"/>
      <c r="D1025" s="103"/>
      <c r="E1025" s="103"/>
      <c r="F1025" s="103"/>
      <c r="G1025" s="103"/>
      <c r="H1025" s="103"/>
      <c r="I1025" s="103"/>
      <c r="J1025" s="103"/>
      <c r="K1025" s="103"/>
      <c r="L1025" s="103"/>
      <c r="M1025" s="103"/>
      <c r="N1025" s="103"/>
      <c r="O1025" s="103"/>
      <c r="P1025" s="103"/>
      <c r="Q1025" s="103"/>
      <c r="R1025" s="103"/>
      <c r="S1025" s="103"/>
      <c r="T1025" s="103"/>
      <c r="U1025" s="103"/>
      <c r="V1025" s="103"/>
      <c r="W1025" s="103"/>
      <c r="X1025" s="103"/>
      <c r="Y1025" s="103"/>
      <c r="AA1025" s="116" t="s">
        <v>250</v>
      </c>
    </row>
    <row r="1026" spans="1:27" s="104" customFormat="1" ht="18" customHeight="1">
      <c r="A1026" s="108" t="s">
        <v>184</v>
      </c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3"/>
      <c r="M1026" s="103"/>
      <c r="N1026" s="103"/>
      <c r="O1026" s="103"/>
      <c r="P1026" s="103"/>
      <c r="Q1026" s="103"/>
      <c r="R1026" s="103"/>
      <c r="S1026" s="103"/>
      <c r="T1026" s="103"/>
      <c r="U1026" s="103"/>
      <c r="V1026" s="103"/>
      <c r="W1026" s="103"/>
      <c r="X1026" s="103"/>
      <c r="Y1026" s="103"/>
      <c r="AA1026" s="271">
        <f>COUNTIF($B1034:$Y1034,"-")</f>
        <v>24</v>
      </c>
    </row>
    <row r="1027" spans="1:27" s="104" customFormat="1" ht="18" customHeight="1">
      <c r="A1027" s="108" t="s">
        <v>208</v>
      </c>
      <c r="B1027" s="103"/>
      <c r="C1027" s="103"/>
      <c r="D1027" s="103"/>
      <c r="E1027" s="103"/>
      <c r="F1027" s="103"/>
      <c r="G1027" s="103"/>
      <c r="H1027" s="103"/>
      <c r="I1027" s="103"/>
      <c r="J1027" s="103"/>
      <c r="K1027" s="103"/>
      <c r="L1027" s="103"/>
      <c r="M1027" s="103"/>
      <c r="N1027" s="103"/>
      <c r="O1027" s="103"/>
      <c r="P1027" s="103"/>
      <c r="Q1027" s="103"/>
      <c r="R1027" s="103"/>
      <c r="S1027" s="103"/>
      <c r="T1027" s="103"/>
      <c r="U1027" s="103"/>
      <c r="V1027" s="103"/>
      <c r="W1027" s="103"/>
      <c r="X1027" s="103"/>
      <c r="Y1027" s="103"/>
      <c r="AA1027" s="271"/>
    </row>
    <row r="1028" spans="1:27" s="104" customFormat="1" ht="18" customHeight="1">
      <c r="A1028" s="108" t="s">
        <v>209</v>
      </c>
      <c r="B1028" s="103"/>
      <c r="C1028" s="103"/>
      <c r="D1028" s="103"/>
      <c r="E1028" s="103"/>
      <c r="F1028" s="103"/>
      <c r="G1028" s="103"/>
      <c r="H1028" s="103"/>
      <c r="I1028" s="103"/>
      <c r="J1028" s="103"/>
      <c r="K1028" s="103"/>
      <c r="L1028" s="103"/>
      <c r="M1028" s="103"/>
      <c r="N1028" s="103"/>
      <c r="O1028" s="103"/>
      <c r="P1028" s="103"/>
      <c r="Q1028" s="103"/>
      <c r="R1028" s="103"/>
      <c r="S1028" s="103"/>
      <c r="T1028" s="103"/>
      <c r="U1028" s="103"/>
      <c r="V1028" s="103"/>
      <c r="W1028" s="103"/>
      <c r="X1028" s="103"/>
      <c r="Y1028" s="103"/>
    </row>
    <row r="1029" spans="1:27" s="104" customFormat="1" ht="18" customHeight="1">
      <c r="A1029" s="108" t="s">
        <v>198</v>
      </c>
      <c r="B1029" s="103"/>
      <c r="C1029" s="103"/>
      <c r="D1029" s="103"/>
      <c r="E1029" s="103"/>
      <c r="F1029" s="103"/>
      <c r="G1029" s="103"/>
      <c r="H1029" s="103"/>
      <c r="I1029" s="103"/>
      <c r="J1029" s="103"/>
      <c r="K1029" s="103"/>
      <c r="L1029" s="103"/>
      <c r="M1029" s="103"/>
      <c r="N1029" s="103"/>
      <c r="O1029" s="103"/>
      <c r="P1029" s="103"/>
      <c r="Q1029" s="103"/>
      <c r="R1029" s="103"/>
      <c r="S1029" s="103"/>
      <c r="T1029" s="103"/>
      <c r="U1029" s="103"/>
      <c r="V1029" s="103"/>
      <c r="W1029" s="103"/>
      <c r="X1029" s="103"/>
      <c r="Y1029" s="103"/>
    </row>
    <row r="1030" spans="1:27" s="104" customFormat="1" ht="18" customHeight="1">
      <c r="A1030" s="108" t="s">
        <v>200</v>
      </c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3"/>
      <c r="M1030" s="103"/>
      <c r="N1030" s="103"/>
      <c r="O1030" s="103"/>
      <c r="P1030" s="103"/>
      <c r="Q1030" s="103"/>
      <c r="R1030" s="103"/>
      <c r="S1030" s="103"/>
      <c r="T1030" s="103"/>
      <c r="U1030" s="103"/>
      <c r="V1030" s="103"/>
      <c r="W1030" s="103"/>
      <c r="X1030" s="103"/>
      <c r="Y1030" s="103"/>
    </row>
    <row r="1031" spans="1:27" s="104" customFormat="1" ht="18" customHeight="1">
      <c r="A1031" s="108" t="s">
        <v>201</v>
      </c>
      <c r="B1031" s="103"/>
      <c r="C1031" s="103"/>
      <c r="D1031" s="103"/>
      <c r="E1031" s="103"/>
      <c r="F1031" s="103"/>
      <c r="G1031" s="103"/>
      <c r="H1031" s="103"/>
      <c r="I1031" s="103"/>
      <c r="J1031" s="103"/>
      <c r="K1031" s="103"/>
      <c r="L1031" s="103"/>
      <c r="M1031" s="103"/>
      <c r="N1031" s="103"/>
      <c r="O1031" s="103"/>
      <c r="P1031" s="103"/>
      <c r="Q1031" s="103"/>
      <c r="R1031" s="103"/>
      <c r="S1031" s="103"/>
      <c r="T1031" s="103"/>
      <c r="U1031" s="103"/>
      <c r="V1031" s="103"/>
      <c r="W1031" s="103"/>
      <c r="X1031" s="103"/>
      <c r="Y1031" s="103"/>
    </row>
    <row r="1032" spans="1:27" s="104" customFormat="1" ht="18" customHeight="1">
      <c r="A1032" s="108" t="s">
        <v>202</v>
      </c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3"/>
      <c r="M1032" s="103"/>
      <c r="N1032" s="103"/>
      <c r="O1032" s="103"/>
      <c r="P1032" s="103"/>
      <c r="Q1032" s="103"/>
      <c r="R1032" s="103"/>
      <c r="S1032" s="103"/>
      <c r="T1032" s="103"/>
      <c r="U1032" s="103"/>
      <c r="V1032" s="103"/>
      <c r="W1032" s="103"/>
      <c r="X1032" s="103"/>
      <c r="Y1032" s="103"/>
    </row>
    <row r="1033" spans="1:27" s="104" customFormat="1" ht="18" customHeight="1">
      <c r="A1033" s="108" t="s">
        <v>203</v>
      </c>
      <c r="B1033" s="103"/>
      <c r="C1033" s="103"/>
      <c r="D1033" s="103"/>
      <c r="E1033" s="103"/>
      <c r="F1033" s="103"/>
      <c r="G1033" s="103"/>
      <c r="H1033" s="103"/>
      <c r="I1033" s="103"/>
      <c r="J1033" s="103"/>
      <c r="K1033" s="103"/>
      <c r="L1033" s="103"/>
      <c r="M1033" s="103"/>
      <c r="N1033" s="103"/>
      <c r="O1033" s="103"/>
      <c r="P1033" s="103"/>
      <c r="Q1033" s="103"/>
      <c r="R1033" s="103"/>
      <c r="S1033" s="103"/>
      <c r="T1033" s="103"/>
      <c r="U1033" s="103"/>
      <c r="V1033" s="103"/>
      <c r="W1033" s="103"/>
      <c r="X1033" s="103"/>
      <c r="Y1033" s="103"/>
    </row>
    <row r="1034" spans="1:27" s="104" customFormat="1" ht="18" customHeight="1">
      <c r="A1034" s="110" t="s">
        <v>204</v>
      </c>
      <c r="B1034" s="109" t="str">
        <f>IF(COUNTA(B1022:B1033)=0,"-",COUNTA(B1022:B1033)/12)</f>
        <v>-</v>
      </c>
      <c r="C1034" s="109" t="str">
        <f t="shared" ref="C1034:Y1034" si="68">IF(COUNTA(C1022:C1033)=0,"-",COUNTA(C1022:C1033)/12)</f>
        <v>-</v>
      </c>
      <c r="D1034" s="109" t="str">
        <f t="shared" si="68"/>
        <v>-</v>
      </c>
      <c r="E1034" s="109" t="str">
        <f t="shared" si="68"/>
        <v>-</v>
      </c>
      <c r="F1034" s="109" t="str">
        <f t="shared" si="68"/>
        <v>-</v>
      </c>
      <c r="G1034" s="109" t="str">
        <f t="shared" si="68"/>
        <v>-</v>
      </c>
      <c r="H1034" s="109" t="str">
        <f t="shared" si="68"/>
        <v>-</v>
      </c>
      <c r="I1034" s="109" t="str">
        <f t="shared" si="68"/>
        <v>-</v>
      </c>
      <c r="J1034" s="109" t="str">
        <f t="shared" si="68"/>
        <v>-</v>
      </c>
      <c r="K1034" s="109" t="str">
        <f t="shared" si="68"/>
        <v>-</v>
      </c>
      <c r="L1034" s="109" t="str">
        <f t="shared" si="68"/>
        <v>-</v>
      </c>
      <c r="M1034" s="109" t="str">
        <f t="shared" si="68"/>
        <v>-</v>
      </c>
      <c r="N1034" s="109" t="str">
        <f t="shared" si="68"/>
        <v>-</v>
      </c>
      <c r="O1034" s="109" t="str">
        <f t="shared" si="68"/>
        <v>-</v>
      </c>
      <c r="P1034" s="109" t="str">
        <f t="shared" si="68"/>
        <v>-</v>
      </c>
      <c r="Q1034" s="109" t="str">
        <f t="shared" si="68"/>
        <v>-</v>
      </c>
      <c r="R1034" s="109" t="str">
        <f t="shared" si="68"/>
        <v>-</v>
      </c>
      <c r="S1034" s="109" t="str">
        <f t="shared" si="68"/>
        <v>-</v>
      </c>
      <c r="T1034" s="109" t="str">
        <f t="shared" si="68"/>
        <v>-</v>
      </c>
      <c r="U1034" s="109" t="str">
        <f t="shared" si="68"/>
        <v>-</v>
      </c>
      <c r="V1034" s="109" t="str">
        <f t="shared" si="68"/>
        <v>-</v>
      </c>
      <c r="W1034" s="109" t="str">
        <f t="shared" si="68"/>
        <v>-</v>
      </c>
      <c r="X1034" s="109" t="str">
        <f t="shared" si="68"/>
        <v>-</v>
      </c>
      <c r="Y1034" s="109" t="str">
        <f t="shared" si="68"/>
        <v>-</v>
      </c>
    </row>
    <row r="1036" spans="1:27" s="104" customFormat="1" ht="18" customHeight="1">
      <c r="A1036" s="127">
        <f>A1021+1</f>
        <v>44784</v>
      </c>
      <c r="B1036" s="118" t="s">
        <v>259</v>
      </c>
      <c r="C1036" s="118" t="s">
        <v>260</v>
      </c>
      <c r="D1036" s="118" t="s">
        <v>261</v>
      </c>
      <c r="E1036" s="118" t="s">
        <v>262</v>
      </c>
      <c r="F1036" s="118" t="s">
        <v>263</v>
      </c>
      <c r="G1036" s="118" t="s">
        <v>264</v>
      </c>
      <c r="H1036" s="118" t="s">
        <v>265</v>
      </c>
      <c r="I1036" s="118" t="s">
        <v>266</v>
      </c>
      <c r="J1036" s="118" t="s">
        <v>267</v>
      </c>
      <c r="K1036" s="118" t="s">
        <v>268</v>
      </c>
      <c r="L1036" s="118" t="s">
        <v>269</v>
      </c>
      <c r="M1036" s="118" t="s">
        <v>270</v>
      </c>
      <c r="N1036" s="118" t="s">
        <v>271</v>
      </c>
      <c r="O1036" s="118" t="s">
        <v>272</v>
      </c>
      <c r="P1036" s="118" t="s">
        <v>273</v>
      </c>
      <c r="Q1036" s="118" t="s">
        <v>274</v>
      </c>
      <c r="R1036" s="118" t="s">
        <v>275</v>
      </c>
      <c r="S1036" s="118" t="s">
        <v>276</v>
      </c>
      <c r="T1036" s="118" t="s">
        <v>277</v>
      </c>
      <c r="U1036" s="118" t="s">
        <v>278</v>
      </c>
      <c r="V1036" s="118" t="s">
        <v>279</v>
      </c>
      <c r="W1036" s="118" t="s">
        <v>280</v>
      </c>
      <c r="X1036" s="118" t="s">
        <v>281</v>
      </c>
      <c r="Y1036" s="118" t="s">
        <v>282</v>
      </c>
    </row>
    <row r="1037" spans="1:27" s="104" customFormat="1" ht="18" customHeight="1">
      <c r="A1037" s="108" t="s">
        <v>168</v>
      </c>
      <c r="B1037" s="103"/>
      <c r="C1037" s="103"/>
      <c r="D1037" s="103"/>
      <c r="E1037" s="103"/>
      <c r="F1037" s="103"/>
      <c r="G1037" s="103"/>
      <c r="H1037" s="103"/>
      <c r="I1037" s="103"/>
      <c r="J1037" s="103"/>
      <c r="K1037" s="103"/>
      <c r="L1037" s="103"/>
      <c r="M1037" s="103"/>
      <c r="N1037" s="103"/>
      <c r="O1037" s="103"/>
      <c r="P1037" s="103"/>
      <c r="Q1037" s="103"/>
      <c r="R1037" s="103"/>
      <c r="S1037" s="103"/>
      <c r="T1037" s="103"/>
      <c r="U1037" s="103"/>
      <c r="V1037" s="103"/>
      <c r="W1037" s="103"/>
      <c r="X1037" s="103"/>
      <c r="Y1037" s="103"/>
    </row>
    <row r="1038" spans="1:27" s="104" customFormat="1" ht="18" customHeight="1">
      <c r="A1038" s="108" t="s">
        <v>174</v>
      </c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3"/>
      <c r="N1038" s="103"/>
      <c r="O1038" s="103"/>
      <c r="P1038" s="103"/>
      <c r="Q1038" s="103"/>
      <c r="R1038" s="103"/>
      <c r="S1038" s="103"/>
      <c r="T1038" s="103"/>
      <c r="U1038" s="103"/>
      <c r="V1038" s="103"/>
      <c r="W1038" s="103"/>
      <c r="X1038" s="103"/>
      <c r="Y1038" s="103"/>
    </row>
    <row r="1039" spans="1:27" s="104" customFormat="1" ht="18" customHeight="1">
      <c r="A1039" s="108" t="s">
        <v>176</v>
      </c>
      <c r="B1039" s="103"/>
      <c r="C1039" s="103"/>
      <c r="D1039" s="103"/>
      <c r="E1039" s="103"/>
      <c r="F1039" s="103"/>
      <c r="G1039" s="103"/>
      <c r="H1039" s="103"/>
      <c r="I1039" s="103"/>
      <c r="J1039" s="103"/>
      <c r="K1039" s="103"/>
      <c r="L1039" s="103"/>
      <c r="M1039" s="103"/>
      <c r="N1039" s="103"/>
      <c r="O1039" s="103"/>
      <c r="P1039" s="103"/>
      <c r="Q1039" s="103"/>
      <c r="R1039" s="103"/>
      <c r="S1039" s="103"/>
      <c r="T1039" s="103"/>
      <c r="U1039" s="103"/>
      <c r="V1039" s="103"/>
      <c r="W1039" s="103"/>
      <c r="X1039" s="103"/>
      <c r="Y1039" s="103"/>
    </row>
    <row r="1040" spans="1:27" s="104" customFormat="1" ht="18" customHeight="1">
      <c r="A1040" s="108" t="s">
        <v>181</v>
      </c>
      <c r="B1040" s="103"/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3"/>
      <c r="N1040" s="103"/>
      <c r="O1040" s="103"/>
      <c r="P1040" s="103"/>
      <c r="Q1040" s="103"/>
      <c r="R1040" s="103"/>
      <c r="S1040" s="103"/>
      <c r="T1040" s="103"/>
      <c r="U1040" s="103"/>
      <c r="V1040" s="103"/>
      <c r="W1040" s="103"/>
      <c r="X1040" s="103"/>
      <c r="Y1040" s="103"/>
      <c r="AA1040" s="116" t="s">
        <v>250</v>
      </c>
    </row>
    <row r="1041" spans="1:27" s="104" customFormat="1" ht="18" customHeight="1">
      <c r="A1041" s="108" t="s">
        <v>184</v>
      </c>
      <c r="B1041" s="103"/>
      <c r="C1041" s="103"/>
      <c r="D1041" s="103"/>
      <c r="E1041" s="103"/>
      <c r="F1041" s="103"/>
      <c r="G1041" s="103"/>
      <c r="H1041" s="103"/>
      <c r="I1041" s="103"/>
      <c r="J1041" s="103"/>
      <c r="K1041" s="103"/>
      <c r="L1041" s="103"/>
      <c r="M1041" s="103"/>
      <c r="N1041" s="103"/>
      <c r="O1041" s="103"/>
      <c r="P1041" s="103"/>
      <c r="Q1041" s="103"/>
      <c r="R1041" s="103"/>
      <c r="S1041" s="103"/>
      <c r="T1041" s="103"/>
      <c r="U1041" s="103"/>
      <c r="V1041" s="103"/>
      <c r="W1041" s="103"/>
      <c r="X1041" s="103"/>
      <c r="Y1041" s="103"/>
      <c r="AA1041" s="271">
        <f>COUNTIF($B1049:$Y1049,"-")</f>
        <v>24</v>
      </c>
    </row>
    <row r="1042" spans="1:27" s="104" customFormat="1" ht="18" customHeight="1">
      <c r="A1042" s="108" t="s">
        <v>208</v>
      </c>
      <c r="B1042" s="103"/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3"/>
      <c r="N1042" s="103"/>
      <c r="O1042" s="103"/>
      <c r="P1042" s="103"/>
      <c r="Q1042" s="103"/>
      <c r="R1042" s="103"/>
      <c r="S1042" s="103"/>
      <c r="T1042" s="103"/>
      <c r="U1042" s="103"/>
      <c r="V1042" s="103"/>
      <c r="W1042" s="103"/>
      <c r="X1042" s="103"/>
      <c r="Y1042" s="103"/>
      <c r="AA1042" s="271"/>
    </row>
    <row r="1043" spans="1:27" s="104" customFormat="1" ht="18" customHeight="1">
      <c r="A1043" s="108" t="s">
        <v>209</v>
      </c>
      <c r="B1043" s="103"/>
      <c r="C1043" s="103"/>
      <c r="D1043" s="103"/>
      <c r="E1043" s="103"/>
      <c r="F1043" s="103"/>
      <c r="G1043" s="103"/>
      <c r="H1043" s="103"/>
      <c r="I1043" s="103"/>
      <c r="J1043" s="103"/>
      <c r="K1043" s="103"/>
      <c r="L1043" s="103"/>
      <c r="M1043" s="103"/>
      <c r="N1043" s="103"/>
      <c r="O1043" s="103"/>
      <c r="P1043" s="103"/>
      <c r="Q1043" s="103"/>
      <c r="R1043" s="103"/>
      <c r="S1043" s="103"/>
      <c r="T1043" s="103"/>
      <c r="U1043" s="103"/>
      <c r="V1043" s="103"/>
      <c r="W1043" s="103"/>
      <c r="X1043" s="103"/>
      <c r="Y1043" s="103"/>
    </row>
    <row r="1044" spans="1:27" s="104" customFormat="1" ht="18" customHeight="1">
      <c r="A1044" s="108" t="s">
        <v>198</v>
      </c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/>
      <c r="Q1044" s="103"/>
      <c r="R1044" s="103"/>
      <c r="S1044" s="103"/>
      <c r="T1044" s="103"/>
      <c r="U1044" s="103"/>
      <c r="V1044" s="103"/>
      <c r="W1044" s="103"/>
      <c r="X1044" s="103"/>
      <c r="Y1044" s="103"/>
    </row>
    <row r="1045" spans="1:27" s="104" customFormat="1" ht="18" customHeight="1">
      <c r="A1045" s="108" t="s">
        <v>200</v>
      </c>
      <c r="B1045" s="103"/>
      <c r="C1045" s="103"/>
      <c r="D1045" s="103"/>
      <c r="E1045" s="103"/>
      <c r="F1045" s="103"/>
      <c r="G1045" s="103"/>
      <c r="H1045" s="103"/>
      <c r="I1045" s="103"/>
      <c r="J1045" s="103"/>
      <c r="K1045" s="103"/>
      <c r="L1045" s="103"/>
      <c r="M1045" s="103"/>
      <c r="N1045" s="103"/>
      <c r="O1045" s="103"/>
      <c r="P1045" s="103"/>
      <c r="Q1045" s="103"/>
      <c r="R1045" s="103"/>
      <c r="S1045" s="103"/>
      <c r="T1045" s="103"/>
      <c r="U1045" s="103"/>
      <c r="V1045" s="103"/>
      <c r="W1045" s="103"/>
      <c r="X1045" s="103"/>
      <c r="Y1045" s="103"/>
    </row>
    <row r="1046" spans="1:27" s="104" customFormat="1" ht="18" customHeight="1">
      <c r="A1046" s="108" t="s">
        <v>201</v>
      </c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/>
      <c r="M1046" s="103"/>
      <c r="N1046" s="103"/>
      <c r="O1046" s="103"/>
      <c r="P1046" s="103"/>
      <c r="Q1046" s="103"/>
      <c r="R1046" s="103"/>
      <c r="S1046" s="103"/>
      <c r="T1046" s="103"/>
      <c r="U1046" s="103"/>
      <c r="V1046" s="103"/>
      <c r="W1046" s="103"/>
      <c r="X1046" s="103"/>
      <c r="Y1046" s="103"/>
    </row>
    <row r="1047" spans="1:27" s="104" customFormat="1" ht="18" customHeight="1">
      <c r="A1047" s="108" t="s">
        <v>202</v>
      </c>
      <c r="B1047" s="103"/>
      <c r="C1047" s="103"/>
      <c r="D1047" s="103"/>
      <c r="E1047" s="103"/>
      <c r="F1047" s="103"/>
      <c r="G1047" s="103"/>
      <c r="H1047" s="103"/>
      <c r="I1047" s="103"/>
      <c r="J1047" s="103"/>
      <c r="K1047" s="103"/>
      <c r="L1047" s="103"/>
      <c r="M1047" s="103"/>
      <c r="N1047" s="103"/>
      <c r="O1047" s="103"/>
      <c r="P1047" s="103"/>
      <c r="Q1047" s="103"/>
      <c r="R1047" s="103"/>
      <c r="S1047" s="103"/>
      <c r="T1047" s="103"/>
      <c r="U1047" s="103"/>
      <c r="V1047" s="103"/>
      <c r="W1047" s="103"/>
      <c r="X1047" s="103"/>
      <c r="Y1047" s="103"/>
    </row>
    <row r="1048" spans="1:27" s="104" customFormat="1" ht="18" customHeight="1">
      <c r="A1048" s="108" t="s">
        <v>203</v>
      </c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3"/>
      <c r="M1048" s="103"/>
      <c r="N1048" s="103"/>
      <c r="O1048" s="103"/>
      <c r="P1048" s="103"/>
      <c r="Q1048" s="103"/>
      <c r="R1048" s="103"/>
      <c r="S1048" s="103"/>
      <c r="T1048" s="103"/>
      <c r="U1048" s="103"/>
      <c r="V1048" s="103"/>
      <c r="W1048" s="103"/>
      <c r="X1048" s="103"/>
      <c r="Y1048" s="103"/>
    </row>
    <row r="1049" spans="1:27" s="104" customFormat="1" ht="18" customHeight="1">
      <c r="A1049" s="110" t="s">
        <v>204</v>
      </c>
      <c r="B1049" s="109" t="str">
        <f>IF(COUNTA(B1037:B1048)=0,"-",COUNTA(B1037:B1048)/12)</f>
        <v>-</v>
      </c>
      <c r="C1049" s="109" t="str">
        <f t="shared" ref="C1049:Y1049" si="69">IF(COUNTA(C1037:C1048)=0,"-",COUNTA(C1037:C1048)/12)</f>
        <v>-</v>
      </c>
      <c r="D1049" s="109" t="str">
        <f t="shared" si="69"/>
        <v>-</v>
      </c>
      <c r="E1049" s="109" t="str">
        <f t="shared" si="69"/>
        <v>-</v>
      </c>
      <c r="F1049" s="109" t="str">
        <f t="shared" si="69"/>
        <v>-</v>
      </c>
      <c r="G1049" s="109" t="str">
        <f t="shared" si="69"/>
        <v>-</v>
      </c>
      <c r="H1049" s="109" t="str">
        <f t="shared" si="69"/>
        <v>-</v>
      </c>
      <c r="I1049" s="109" t="str">
        <f t="shared" si="69"/>
        <v>-</v>
      </c>
      <c r="J1049" s="109" t="str">
        <f t="shared" si="69"/>
        <v>-</v>
      </c>
      <c r="K1049" s="109" t="str">
        <f t="shared" si="69"/>
        <v>-</v>
      </c>
      <c r="L1049" s="109" t="str">
        <f t="shared" si="69"/>
        <v>-</v>
      </c>
      <c r="M1049" s="109" t="str">
        <f t="shared" si="69"/>
        <v>-</v>
      </c>
      <c r="N1049" s="109" t="str">
        <f t="shared" si="69"/>
        <v>-</v>
      </c>
      <c r="O1049" s="109" t="str">
        <f t="shared" si="69"/>
        <v>-</v>
      </c>
      <c r="P1049" s="109" t="str">
        <f t="shared" si="69"/>
        <v>-</v>
      </c>
      <c r="Q1049" s="109" t="str">
        <f t="shared" si="69"/>
        <v>-</v>
      </c>
      <c r="R1049" s="109" t="str">
        <f t="shared" si="69"/>
        <v>-</v>
      </c>
      <c r="S1049" s="109" t="str">
        <f t="shared" si="69"/>
        <v>-</v>
      </c>
      <c r="T1049" s="109" t="str">
        <f t="shared" si="69"/>
        <v>-</v>
      </c>
      <c r="U1049" s="109" t="str">
        <f t="shared" si="69"/>
        <v>-</v>
      </c>
      <c r="V1049" s="109" t="str">
        <f t="shared" si="69"/>
        <v>-</v>
      </c>
      <c r="W1049" s="109" t="str">
        <f t="shared" si="69"/>
        <v>-</v>
      </c>
      <c r="X1049" s="109" t="str">
        <f t="shared" si="69"/>
        <v>-</v>
      </c>
      <c r="Y1049" s="109" t="str">
        <f t="shared" si="69"/>
        <v>-</v>
      </c>
    </row>
    <row r="1051" spans="1:27" s="104" customFormat="1" ht="18" customHeight="1">
      <c r="A1051" s="127">
        <f>A1036+1</f>
        <v>44785</v>
      </c>
      <c r="B1051" s="118" t="s">
        <v>259</v>
      </c>
      <c r="C1051" s="118" t="s">
        <v>260</v>
      </c>
      <c r="D1051" s="118" t="s">
        <v>261</v>
      </c>
      <c r="E1051" s="118" t="s">
        <v>262</v>
      </c>
      <c r="F1051" s="118" t="s">
        <v>263</v>
      </c>
      <c r="G1051" s="118" t="s">
        <v>264</v>
      </c>
      <c r="H1051" s="118" t="s">
        <v>265</v>
      </c>
      <c r="I1051" s="118" t="s">
        <v>266</v>
      </c>
      <c r="J1051" s="118" t="s">
        <v>267</v>
      </c>
      <c r="K1051" s="118" t="s">
        <v>268</v>
      </c>
      <c r="L1051" s="118" t="s">
        <v>269</v>
      </c>
      <c r="M1051" s="118" t="s">
        <v>270</v>
      </c>
      <c r="N1051" s="118" t="s">
        <v>271</v>
      </c>
      <c r="O1051" s="118" t="s">
        <v>272</v>
      </c>
      <c r="P1051" s="118" t="s">
        <v>273</v>
      </c>
      <c r="Q1051" s="118" t="s">
        <v>274</v>
      </c>
      <c r="R1051" s="118" t="s">
        <v>275</v>
      </c>
      <c r="S1051" s="118" t="s">
        <v>276</v>
      </c>
      <c r="T1051" s="118" t="s">
        <v>277</v>
      </c>
      <c r="U1051" s="118" t="s">
        <v>278</v>
      </c>
      <c r="V1051" s="118" t="s">
        <v>279</v>
      </c>
      <c r="W1051" s="118" t="s">
        <v>280</v>
      </c>
      <c r="X1051" s="118" t="s">
        <v>281</v>
      </c>
      <c r="Y1051" s="118" t="s">
        <v>282</v>
      </c>
    </row>
    <row r="1052" spans="1:27" s="104" customFormat="1" ht="18" customHeight="1">
      <c r="A1052" s="108" t="s">
        <v>168</v>
      </c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3"/>
      <c r="N1052" s="103"/>
      <c r="O1052" s="103"/>
      <c r="P1052" s="103"/>
      <c r="Q1052" s="103"/>
      <c r="R1052" s="103"/>
      <c r="S1052" s="103"/>
      <c r="T1052" s="103"/>
      <c r="U1052" s="103"/>
      <c r="V1052" s="103"/>
      <c r="W1052" s="103"/>
      <c r="X1052" s="103"/>
      <c r="Y1052" s="103"/>
    </row>
    <row r="1053" spans="1:27" s="104" customFormat="1" ht="18" customHeight="1">
      <c r="A1053" s="108" t="s">
        <v>174</v>
      </c>
      <c r="B1053" s="103"/>
      <c r="C1053" s="103"/>
      <c r="D1053" s="103"/>
      <c r="E1053" s="103"/>
      <c r="F1053" s="103"/>
      <c r="G1053" s="103"/>
      <c r="H1053" s="103"/>
      <c r="I1053" s="103"/>
      <c r="J1053" s="103"/>
      <c r="K1053" s="103"/>
      <c r="L1053" s="103"/>
      <c r="M1053" s="103"/>
      <c r="N1053" s="103"/>
      <c r="O1053" s="103"/>
      <c r="P1053" s="103"/>
      <c r="Q1053" s="103"/>
      <c r="R1053" s="103"/>
      <c r="S1053" s="103"/>
      <c r="T1053" s="103"/>
      <c r="U1053" s="103"/>
      <c r="V1053" s="103"/>
      <c r="W1053" s="103"/>
      <c r="X1053" s="103"/>
      <c r="Y1053" s="103"/>
    </row>
    <row r="1054" spans="1:27" s="104" customFormat="1" ht="18" customHeight="1">
      <c r="A1054" s="108" t="s">
        <v>176</v>
      </c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3"/>
      <c r="N1054" s="103"/>
      <c r="O1054" s="103"/>
      <c r="P1054" s="103"/>
      <c r="Q1054" s="103"/>
      <c r="R1054" s="103"/>
      <c r="S1054" s="103"/>
      <c r="T1054" s="103"/>
      <c r="U1054" s="103"/>
      <c r="V1054" s="103"/>
      <c r="W1054" s="103"/>
      <c r="X1054" s="103"/>
      <c r="Y1054" s="103"/>
    </row>
    <row r="1055" spans="1:27" s="104" customFormat="1" ht="18" customHeight="1">
      <c r="A1055" s="108" t="s">
        <v>181</v>
      </c>
      <c r="B1055" s="103"/>
      <c r="C1055" s="103"/>
      <c r="D1055" s="103"/>
      <c r="E1055" s="103"/>
      <c r="F1055" s="103"/>
      <c r="G1055" s="103"/>
      <c r="H1055" s="103"/>
      <c r="I1055" s="103"/>
      <c r="J1055" s="103"/>
      <c r="K1055" s="103"/>
      <c r="L1055" s="103"/>
      <c r="M1055" s="103"/>
      <c r="N1055" s="103"/>
      <c r="O1055" s="103"/>
      <c r="P1055" s="103"/>
      <c r="Q1055" s="103"/>
      <c r="R1055" s="103"/>
      <c r="S1055" s="103"/>
      <c r="T1055" s="103"/>
      <c r="U1055" s="103"/>
      <c r="V1055" s="103"/>
      <c r="W1055" s="103"/>
      <c r="X1055" s="103"/>
      <c r="Y1055" s="103"/>
      <c r="AA1055" s="116" t="s">
        <v>250</v>
      </c>
    </row>
    <row r="1056" spans="1:27" s="104" customFormat="1" ht="18" customHeight="1">
      <c r="A1056" s="108" t="s">
        <v>184</v>
      </c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3"/>
      <c r="M1056" s="103"/>
      <c r="N1056" s="103"/>
      <c r="O1056" s="103"/>
      <c r="P1056" s="103"/>
      <c r="Q1056" s="103"/>
      <c r="R1056" s="103"/>
      <c r="S1056" s="103"/>
      <c r="T1056" s="103"/>
      <c r="U1056" s="103"/>
      <c r="V1056" s="103"/>
      <c r="W1056" s="103"/>
      <c r="X1056" s="103"/>
      <c r="Y1056" s="103"/>
      <c r="AA1056" s="271">
        <f>COUNTIF($B1064:$Y1064,"-")</f>
        <v>24</v>
      </c>
    </row>
    <row r="1057" spans="1:27" s="104" customFormat="1" ht="18" customHeight="1">
      <c r="A1057" s="108" t="s">
        <v>208</v>
      </c>
      <c r="B1057" s="103"/>
      <c r="C1057" s="103"/>
      <c r="D1057" s="103"/>
      <c r="E1057" s="103"/>
      <c r="F1057" s="103"/>
      <c r="G1057" s="103"/>
      <c r="H1057" s="103"/>
      <c r="I1057" s="103"/>
      <c r="J1057" s="103"/>
      <c r="K1057" s="103"/>
      <c r="L1057" s="103"/>
      <c r="M1057" s="103"/>
      <c r="N1057" s="103"/>
      <c r="O1057" s="103"/>
      <c r="P1057" s="103"/>
      <c r="Q1057" s="103"/>
      <c r="R1057" s="103"/>
      <c r="S1057" s="103"/>
      <c r="T1057" s="103"/>
      <c r="U1057" s="103"/>
      <c r="V1057" s="103"/>
      <c r="W1057" s="103"/>
      <c r="X1057" s="103"/>
      <c r="Y1057" s="103"/>
      <c r="AA1057" s="271"/>
    </row>
    <row r="1058" spans="1:27" s="104" customFormat="1" ht="18" customHeight="1">
      <c r="A1058" s="108" t="s">
        <v>209</v>
      </c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3"/>
      <c r="N1058" s="103"/>
      <c r="O1058" s="103"/>
      <c r="P1058" s="103"/>
      <c r="Q1058" s="103"/>
      <c r="R1058" s="103"/>
      <c r="S1058" s="103"/>
      <c r="T1058" s="103"/>
      <c r="U1058" s="103"/>
      <c r="V1058" s="103"/>
      <c r="W1058" s="103"/>
      <c r="X1058" s="103"/>
      <c r="Y1058" s="103"/>
    </row>
    <row r="1059" spans="1:27" s="104" customFormat="1" ht="18" customHeight="1">
      <c r="A1059" s="108" t="s">
        <v>198</v>
      </c>
      <c r="B1059" s="103"/>
      <c r="C1059" s="103"/>
      <c r="D1059" s="103"/>
      <c r="E1059" s="103"/>
      <c r="F1059" s="103"/>
      <c r="G1059" s="103"/>
      <c r="H1059" s="103"/>
      <c r="I1059" s="103"/>
      <c r="J1059" s="103"/>
      <c r="K1059" s="103"/>
      <c r="L1059" s="103"/>
      <c r="M1059" s="103"/>
      <c r="N1059" s="103"/>
      <c r="O1059" s="103"/>
      <c r="P1059" s="103"/>
      <c r="Q1059" s="103"/>
      <c r="R1059" s="103"/>
      <c r="S1059" s="103"/>
      <c r="T1059" s="103"/>
      <c r="U1059" s="103"/>
      <c r="V1059" s="103"/>
      <c r="W1059" s="103"/>
      <c r="X1059" s="103"/>
      <c r="Y1059" s="103"/>
    </row>
    <row r="1060" spans="1:27" s="104" customFormat="1" ht="18" customHeight="1">
      <c r="A1060" s="108" t="s">
        <v>200</v>
      </c>
      <c r="B1060" s="103"/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3"/>
      <c r="M1060" s="103"/>
      <c r="N1060" s="103"/>
      <c r="O1060" s="103"/>
      <c r="P1060" s="103"/>
      <c r="Q1060" s="103"/>
      <c r="R1060" s="103"/>
      <c r="S1060" s="103"/>
      <c r="T1060" s="103"/>
      <c r="U1060" s="103"/>
      <c r="V1060" s="103"/>
      <c r="W1060" s="103"/>
      <c r="X1060" s="103"/>
      <c r="Y1060" s="103"/>
    </row>
    <row r="1061" spans="1:27" s="104" customFormat="1" ht="18" customHeight="1">
      <c r="A1061" s="108" t="s">
        <v>201</v>
      </c>
      <c r="B1061" s="103"/>
      <c r="C1061" s="103"/>
      <c r="D1061" s="103"/>
      <c r="E1061" s="103"/>
      <c r="F1061" s="103"/>
      <c r="G1061" s="103"/>
      <c r="H1061" s="103"/>
      <c r="I1061" s="103"/>
      <c r="J1061" s="103"/>
      <c r="K1061" s="103"/>
      <c r="L1061" s="103"/>
      <c r="M1061" s="103"/>
      <c r="N1061" s="103"/>
      <c r="O1061" s="103"/>
      <c r="P1061" s="103"/>
      <c r="Q1061" s="103"/>
      <c r="R1061" s="103"/>
      <c r="S1061" s="103"/>
      <c r="T1061" s="103"/>
      <c r="U1061" s="103"/>
      <c r="V1061" s="103"/>
      <c r="W1061" s="103"/>
      <c r="X1061" s="103"/>
      <c r="Y1061" s="103"/>
    </row>
    <row r="1062" spans="1:27" s="104" customFormat="1" ht="18" customHeight="1">
      <c r="A1062" s="108" t="s">
        <v>202</v>
      </c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/>
      <c r="L1062" s="103"/>
      <c r="M1062" s="103"/>
      <c r="N1062" s="103"/>
      <c r="O1062" s="103"/>
      <c r="P1062" s="103"/>
      <c r="Q1062" s="103"/>
      <c r="R1062" s="103"/>
      <c r="S1062" s="103"/>
      <c r="T1062" s="103"/>
      <c r="U1062" s="103"/>
      <c r="V1062" s="103"/>
      <c r="W1062" s="103"/>
      <c r="X1062" s="103"/>
      <c r="Y1062" s="103"/>
    </row>
    <row r="1063" spans="1:27" s="104" customFormat="1" ht="18" customHeight="1">
      <c r="A1063" s="108" t="s">
        <v>203</v>
      </c>
      <c r="B1063" s="103"/>
      <c r="C1063" s="103"/>
      <c r="D1063" s="103"/>
      <c r="E1063" s="103"/>
      <c r="F1063" s="103"/>
      <c r="G1063" s="103"/>
      <c r="H1063" s="103"/>
      <c r="I1063" s="103"/>
      <c r="J1063" s="103"/>
      <c r="K1063" s="103"/>
      <c r="L1063" s="103"/>
      <c r="M1063" s="103"/>
      <c r="N1063" s="103"/>
      <c r="O1063" s="103"/>
      <c r="P1063" s="103"/>
      <c r="Q1063" s="103"/>
      <c r="R1063" s="103"/>
      <c r="S1063" s="103"/>
      <c r="T1063" s="103"/>
      <c r="U1063" s="103"/>
      <c r="V1063" s="103"/>
      <c r="W1063" s="103"/>
      <c r="X1063" s="103"/>
      <c r="Y1063" s="103"/>
    </row>
    <row r="1064" spans="1:27" s="104" customFormat="1" ht="18" customHeight="1">
      <c r="A1064" s="110" t="s">
        <v>204</v>
      </c>
      <c r="B1064" s="109" t="str">
        <f>IF(COUNTA(B1052:B1063)=0,"-",COUNTA(B1052:B1063)/12)</f>
        <v>-</v>
      </c>
      <c r="C1064" s="109" t="str">
        <f t="shared" ref="C1064:Y1064" si="70">IF(COUNTA(C1052:C1063)=0,"-",COUNTA(C1052:C1063)/12)</f>
        <v>-</v>
      </c>
      <c r="D1064" s="109" t="str">
        <f t="shared" si="70"/>
        <v>-</v>
      </c>
      <c r="E1064" s="109" t="str">
        <f t="shared" si="70"/>
        <v>-</v>
      </c>
      <c r="F1064" s="109" t="str">
        <f t="shared" si="70"/>
        <v>-</v>
      </c>
      <c r="G1064" s="109" t="str">
        <f t="shared" si="70"/>
        <v>-</v>
      </c>
      <c r="H1064" s="109" t="str">
        <f t="shared" si="70"/>
        <v>-</v>
      </c>
      <c r="I1064" s="109" t="str">
        <f t="shared" si="70"/>
        <v>-</v>
      </c>
      <c r="J1064" s="109" t="str">
        <f t="shared" si="70"/>
        <v>-</v>
      </c>
      <c r="K1064" s="109" t="str">
        <f t="shared" si="70"/>
        <v>-</v>
      </c>
      <c r="L1064" s="109" t="str">
        <f t="shared" si="70"/>
        <v>-</v>
      </c>
      <c r="M1064" s="109" t="str">
        <f t="shared" si="70"/>
        <v>-</v>
      </c>
      <c r="N1064" s="109" t="str">
        <f t="shared" si="70"/>
        <v>-</v>
      </c>
      <c r="O1064" s="109" t="str">
        <f t="shared" si="70"/>
        <v>-</v>
      </c>
      <c r="P1064" s="109" t="str">
        <f t="shared" si="70"/>
        <v>-</v>
      </c>
      <c r="Q1064" s="109" t="str">
        <f t="shared" si="70"/>
        <v>-</v>
      </c>
      <c r="R1064" s="109" t="str">
        <f t="shared" si="70"/>
        <v>-</v>
      </c>
      <c r="S1064" s="109" t="str">
        <f t="shared" si="70"/>
        <v>-</v>
      </c>
      <c r="T1064" s="109" t="str">
        <f t="shared" si="70"/>
        <v>-</v>
      </c>
      <c r="U1064" s="109" t="str">
        <f t="shared" si="70"/>
        <v>-</v>
      </c>
      <c r="V1064" s="109" t="str">
        <f t="shared" si="70"/>
        <v>-</v>
      </c>
      <c r="W1064" s="109" t="str">
        <f t="shared" si="70"/>
        <v>-</v>
      </c>
      <c r="X1064" s="109" t="str">
        <f t="shared" si="70"/>
        <v>-</v>
      </c>
      <c r="Y1064" s="109" t="str">
        <f t="shared" si="70"/>
        <v>-</v>
      </c>
    </row>
    <row r="1066" spans="1:27" s="104" customFormat="1" ht="18" customHeight="1">
      <c r="A1066" s="127">
        <f>A1051+1</f>
        <v>44786</v>
      </c>
      <c r="B1066" s="118" t="s">
        <v>259</v>
      </c>
      <c r="C1066" s="118" t="s">
        <v>260</v>
      </c>
      <c r="D1066" s="118" t="s">
        <v>261</v>
      </c>
      <c r="E1066" s="118" t="s">
        <v>262</v>
      </c>
      <c r="F1066" s="118" t="s">
        <v>263</v>
      </c>
      <c r="G1066" s="118" t="s">
        <v>264</v>
      </c>
      <c r="H1066" s="118" t="s">
        <v>265</v>
      </c>
      <c r="I1066" s="118" t="s">
        <v>266</v>
      </c>
      <c r="J1066" s="118" t="s">
        <v>267</v>
      </c>
      <c r="K1066" s="118" t="s">
        <v>268</v>
      </c>
      <c r="L1066" s="118" t="s">
        <v>269</v>
      </c>
      <c r="M1066" s="118" t="s">
        <v>270</v>
      </c>
      <c r="N1066" s="118" t="s">
        <v>271</v>
      </c>
      <c r="O1066" s="118" t="s">
        <v>272</v>
      </c>
      <c r="P1066" s="118" t="s">
        <v>273</v>
      </c>
      <c r="Q1066" s="118" t="s">
        <v>274</v>
      </c>
      <c r="R1066" s="118" t="s">
        <v>275</v>
      </c>
      <c r="S1066" s="118" t="s">
        <v>276</v>
      </c>
      <c r="T1066" s="118" t="s">
        <v>277</v>
      </c>
      <c r="U1066" s="118" t="s">
        <v>278</v>
      </c>
      <c r="V1066" s="118" t="s">
        <v>279</v>
      </c>
      <c r="W1066" s="118" t="s">
        <v>280</v>
      </c>
      <c r="X1066" s="118" t="s">
        <v>281</v>
      </c>
      <c r="Y1066" s="118" t="s">
        <v>282</v>
      </c>
    </row>
    <row r="1067" spans="1:27" s="104" customFormat="1" ht="18" customHeight="1">
      <c r="A1067" s="108" t="s">
        <v>168</v>
      </c>
      <c r="B1067" s="103"/>
      <c r="C1067" s="103"/>
      <c r="D1067" s="103"/>
      <c r="E1067" s="103"/>
      <c r="F1067" s="103"/>
      <c r="G1067" s="103"/>
      <c r="H1067" s="103"/>
      <c r="I1067" s="103"/>
      <c r="J1067" s="103"/>
      <c r="K1067" s="103"/>
      <c r="L1067" s="103"/>
      <c r="M1067" s="103"/>
      <c r="N1067" s="103"/>
      <c r="O1067" s="103"/>
      <c r="P1067" s="103"/>
      <c r="Q1067" s="103"/>
      <c r="R1067" s="103"/>
      <c r="S1067" s="103"/>
      <c r="T1067" s="103"/>
      <c r="U1067" s="103"/>
      <c r="V1067" s="103"/>
      <c r="W1067" s="103"/>
      <c r="X1067" s="103"/>
      <c r="Y1067" s="103"/>
    </row>
    <row r="1068" spans="1:27" s="104" customFormat="1" ht="18" customHeight="1">
      <c r="A1068" s="108" t="s">
        <v>174</v>
      </c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3"/>
      <c r="O1068" s="103"/>
      <c r="P1068" s="103"/>
      <c r="Q1068" s="103"/>
      <c r="R1068" s="103"/>
      <c r="S1068" s="103"/>
      <c r="T1068" s="103"/>
      <c r="U1068" s="103"/>
      <c r="V1068" s="103"/>
      <c r="W1068" s="103"/>
      <c r="X1068" s="103"/>
      <c r="Y1068" s="103"/>
    </row>
    <row r="1069" spans="1:27" s="104" customFormat="1" ht="18" customHeight="1">
      <c r="A1069" s="108" t="s">
        <v>176</v>
      </c>
      <c r="B1069" s="103"/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  <c r="Q1069" s="103"/>
      <c r="R1069" s="103"/>
      <c r="S1069" s="103"/>
      <c r="T1069" s="103"/>
      <c r="U1069" s="103"/>
      <c r="V1069" s="103"/>
      <c r="W1069" s="103"/>
      <c r="X1069" s="103"/>
      <c r="Y1069" s="103"/>
    </row>
    <row r="1070" spans="1:27" s="104" customFormat="1" ht="18" customHeight="1">
      <c r="A1070" s="108" t="s">
        <v>181</v>
      </c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3"/>
      <c r="O1070" s="103"/>
      <c r="P1070" s="103"/>
      <c r="Q1070" s="103"/>
      <c r="R1070" s="103"/>
      <c r="S1070" s="103"/>
      <c r="T1070" s="103"/>
      <c r="U1070" s="103"/>
      <c r="V1070" s="103"/>
      <c r="W1070" s="103"/>
      <c r="X1070" s="103"/>
      <c r="Y1070" s="103"/>
      <c r="AA1070" s="116" t="s">
        <v>250</v>
      </c>
    </row>
    <row r="1071" spans="1:27" s="104" customFormat="1" ht="18" customHeight="1">
      <c r="A1071" s="108" t="s">
        <v>184</v>
      </c>
      <c r="B1071" s="103"/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3"/>
      <c r="N1071" s="103"/>
      <c r="O1071" s="103"/>
      <c r="P1071" s="103"/>
      <c r="Q1071" s="103"/>
      <c r="R1071" s="103"/>
      <c r="S1071" s="103"/>
      <c r="T1071" s="103"/>
      <c r="U1071" s="103"/>
      <c r="V1071" s="103"/>
      <c r="W1071" s="103"/>
      <c r="X1071" s="103"/>
      <c r="Y1071" s="103"/>
      <c r="AA1071" s="271">
        <f>COUNTIF($B1079:$Y1079,"-")</f>
        <v>24</v>
      </c>
    </row>
    <row r="1072" spans="1:27" s="104" customFormat="1" ht="18" customHeight="1">
      <c r="A1072" s="108" t="s">
        <v>208</v>
      </c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3"/>
      <c r="O1072" s="103"/>
      <c r="P1072" s="103"/>
      <c r="Q1072" s="103"/>
      <c r="R1072" s="103"/>
      <c r="S1072" s="103"/>
      <c r="T1072" s="103"/>
      <c r="U1072" s="103"/>
      <c r="V1072" s="103"/>
      <c r="W1072" s="103"/>
      <c r="X1072" s="103"/>
      <c r="Y1072" s="103"/>
      <c r="AA1072" s="271"/>
    </row>
    <row r="1073" spans="1:27" s="104" customFormat="1" ht="18" customHeight="1">
      <c r="A1073" s="108" t="s">
        <v>209</v>
      </c>
      <c r="B1073" s="103"/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3"/>
      <c r="N1073" s="103"/>
      <c r="O1073" s="103"/>
      <c r="P1073" s="103"/>
      <c r="Q1073" s="103"/>
      <c r="R1073" s="103"/>
      <c r="S1073" s="103"/>
      <c r="T1073" s="103"/>
      <c r="U1073" s="103"/>
      <c r="V1073" s="103"/>
      <c r="W1073" s="103"/>
      <c r="X1073" s="103"/>
      <c r="Y1073" s="103"/>
    </row>
    <row r="1074" spans="1:27" s="104" customFormat="1" ht="18" customHeight="1">
      <c r="A1074" s="108" t="s">
        <v>198</v>
      </c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3"/>
      <c r="O1074" s="103"/>
      <c r="P1074" s="103"/>
      <c r="Q1074" s="103"/>
      <c r="R1074" s="103"/>
      <c r="S1074" s="103"/>
      <c r="T1074" s="103"/>
      <c r="U1074" s="103"/>
      <c r="V1074" s="103"/>
      <c r="W1074" s="103"/>
      <c r="X1074" s="103"/>
      <c r="Y1074" s="103"/>
    </row>
    <row r="1075" spans="1:27" s="104" customFormat="1" ht="18" customHeight="1">
      <c r="A1075" s="108" t="s">
        <v>200</v>
      </c>
      <c r="B1075" s="103"/>
      <c r="C1075" s="103"/>
      <c r="D1075" s="103"/>
      <c r="E1075" s="103"/>
      <c r="F1075" s="103"/>
      <c r="G1075" s="103"/>
      <c r="H1075" s="103"/>
      <c r="I1075" s="103"/>
      <c r="J1075" s="103"/>
      <c r="K1075" s="103"/>
      <c r="L1075" s="103"/>
      <c r="M1075" s="103"/>
      <c r="N1075" s="103"/>
      <c r="O1075" s="103"/>
      <c r="P1075" s="103"/>
      <c r="Q1075" s="103"/>
      <c r="R1075" s="103"/>
      <c r="S1075" s="103"/>
      <c r="T1075" s="103"/>
      <c r="U1075" s="103"/>
      <c r="V1075" s="103"/>
      <c r="W1075" s="103"/>
      <c r="X1075" s="103"/>
      <c r="Y1075" s="103"/>
    </row>
    <row r="1076" spans="1:27" s="104" customFormat="1" ht="18" customHeight="1">
      <c r="A1076" s="108" t="s">
        <v>201</v>
      </c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3"/>
      <c r="N1076" s="103"/>
      <c r="O1076" s="103"/>
      <c r="P1076" s="103"/>
      <c r="Q1076" s="103"/>
      <c r="R1076" s="103"/>
      <c r="S1076" s="103"/>
      <c r="T1076" s="103"/>
      <c r="U1076" s="103"/>
      <c r="V1076" s="103"/>
      <c r="W1076" s="103"/>
      <c r="X1076" s="103"/>
      <c r="Y1076" s="103"/>
    </row>
    <row r="1077" spans="1:27" s="104" customFormat="1" ht="18" customHeight="1">
      <c r="A1077" s="108" t="s">
        <v>202</v>
      </c>
      <c r="B1077" s="103"/>
      <c r="C1077" s="103"/>
      <c r="D1077" s="103"/>
      <c r="E1077" s="103"/>
      <c r="F1077" s="103"/>
      <c r="G1077" s="103"/>
      <c r="H1077" s="103"/>
      <c r="I1077" s="103"/>
      <c r="J1077" s="103"/>
      <c r="K1077" s="103"/>
      <c r="L1077" s="103"/>
      <c r="M1077" s="103"/>
      <c r="N1077" s="103"/>
      <c r="O1077" s="103"/>
      <c r="P1077" s="103"/>
      <c r="Q1077" s="103"/>
      <c r="R1077" s="103"/>
      <c r="S1077" s="103"/>
      <c r="T1077" s="103"/>
      <c r="U1077" s="103"/>
      <c r="V1077" s="103"/>
      <c r="W1077" s="103"/>
      <c r="X1077" s="103"/>
      <c r="Y1077" s="103"/>
    </row>
    <row r="1078" spans="1:27" s="104" customFormat="1" ht="18" customHeight="1">
      <c r="A1078" s="108" t="s">
        <v>203</v>
      </c>
      <c r="B1078" s="103"/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3"/>
      <c r="M1078" s="103"/>
      <c r="N1078" s="103"/>
      <c r="O1078" s="103"/>
      <c r="P1078" s="103"/>
      <c r="Q1078" s="103"/>
      <c r="R1078" s="103"/>
      <c r="S1078" s="103"/>
      <c r="T1078" s="103"/>
      <c r="U1078" s="103"/>
      <c r="V1078" s="103"/>
      <c r="W1078" s="103"/>
      <c r="X1078" s="103"/>
      <c r="Y1078" s="103"/>
    </row>
    <row r="1079" spans="1:27" s="104" customFormat="1" ht="18" customHeight="1">
      <c r="A1079" s="110" t="s">
        <v>204</v>
      </c>
      <c r="B1079" s="109" t="str">
        <f>IF(COUNTA(B1067:B1078)=0,"-",COUNTA(B1067:B1078)/12)</f>
        <v>-</v>
      </c>
      <c r="C1079" s="109" t="str">
        <f t="shared" ref="C1079:Y1079" si="71">IF(COUNTA(C1067:C1078)=0,"-",COUNTA(C1067:C1078)/12)</f>
        <v>-</v>
      </c>
      <c r="D1079" s="109" t="str">
        <f t="shared" si="71"/>
        <v>-</v>
      </c>
      <c r="E1079" s="109" t="str">
        <f t="shared" si="71"/>
        <v>-</v>
      </c>
      <c r="F1079" s="109" t="str">
        <f t="shared" si="71"/>
        <v>-</v>
      </c>
      <c r="G1079" s="109" t="str">
        <f t="shared" si="71"/>
        <v>-</v>
      </c>
      <c r="H1079" s="109" t="str">
        <f t="shared" si="71"/>
        <v>-</v>
      </c>
      <c r="I1079" s="109" t="str">
        <f t="shared" si="71"/>
        <v>-</v>
      </c>
      <c r="J1079" s="109" t="str">
        <f t="shared" si="71"/>
        <v>-</v>
      </c>
      <c r="K1079" s="109" t="str">
        <f t="shared" si="71"/>
        <v>-</v>
      </c>
      <c r="L1079" s="109" t="str">
        <f t="shared" si="71"/>
        <v>-</v>
      </c>
      <c r="M1079" s="109" t="str">
        <f t="shared" si="71"/>
        <v>-</v>
      </c>
      <c r="N1079" s="109" t="str">
        <f t="shared" si="71"/>
        <v>-</v>
      </c>
      <c r="O1079" s="109" t="str">
        <f t="shared" si="71"/>
        <v>-</v>
      </c>
      <c r="P1079" s="109" t="str">
        <f t="shared" si="71"/>
        <v>-</v>
      </c>
      <c r="Q1079" s="109" t="str">
        <f t="shared" si="71"/>
        <v>-</v>
      </c>
      <c r="R1079" s="109" t="str">
        <f t="shared" si="71"/>
        <v>-</v>
      </c>
      <c r="S1079" s="109" t="str">
        <f t="shared" si="71"/>
        <v>-</v>
      </c>
      <c r="T1079" s="109" t="str">
        <f t="shared" si="71"/>
        <v>-</v>
      </c>
      <c r="U1079" s="109" t="str">
        <f t="shared" si="71"/>
        <v>-</v>
      </c>
      <c r="V1079" s="109" t="str">
        <f t="shared" si="71"/>
        <v>-</v>
      </c>
      <c r="W1079" s="109" t="str">
        <f t="shared" si="71"/>
        <v>-</v>
      </c>
      <c r="X1079" s="109" t="str">
        <f t="shared" si="71"/>
        <v>-</v>
      </c>
      <c r="Y1079" s="109" t="str">
        <f t="shared" si="71"/>
        <v>-</v>
      </c>
    </row>
    <row r="1081" spans="1:27" s="104" customFormat="1" ht="18" customHeight="1">
      <c r="A1081" s="127">
        <f>A1066+1</f>
        <v>44787</v>
      </c>
      <c r="B1081" s="118" t="s">
        <v>259</v>
      </c>
      <c r="C1081" s="118" t="s">
        <v>260</v>
      </c>
      <c r="D1081" s="118" t="s">
        <v>261</v>
      </c>
      <c r="E1081" s="118" t="s">
        <v>262</v>
      </c>
      <c r="F1081" s="118" t="s">
        <v>263</v>
      </c>
      <c r="G1081" s="118" t="s">
        <v>264</v>
      </c>
      <c r="H1081" s="118" t="s">
        <v>265</v>
      </c>
      <c r="I1081" s="118" t="s">
        <v>266</v>
      </c>
      <c r="J1081" s="118" t="s">
        <v>267</v>
      </c>
      <c r="K1081" s="118" t="s">
        <v>268</v>
      </c>
      <c r="L1081" s="118" t="s">
        <v>269</v>
      </c>
      <c r="M1081" s="118" t="s">
        <v>270</v>
      </c>
      <c r="N1081" s="118" t="s">
        <v>271</v>
      </c>
      <c r="O1081" s="118" t="s">
        <v>272</v>
      </c>
      <c r="P1081" s="118" t="s">
        <v>273</v>
      </c>
      <c r="Q1081" s="118" t="s">
        <v>274</v>
      </c>
      <c r="R1081" s="118" t="s">
        <v>275</v>
      </c>
      <c r="S1081" s="118" t="s">
        <v>276</v>
      </c>
      <c r="T1081" s="118" t="s">
        <v>277</v>
      </c>
      <c r="U1081" s="118" t="s">
        <v>278</v>
      </c>
      <c r="V1081" s="118" t="s">
        <v>279</v>
      </c>
      <c r="W1081" s="118" t="s">
        <v>280</v>
      </c>
      <c r="X1081" s="118" t="s">
        <v>281</v>
      </c>
      <c r="Y1081" s="118" t="s">
        <v>282</v>
      </c>
    </row>
    <row r="1082" spans="1:27" s="104" customFormat="1" ht="18" customHeight="1">
      <c r="A1082" s="108" t="s">
        <v>168</v>
      </c>
      <c r="B1082" s="103"/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3"/>
      <c r="M1082" s="103"/>
      <c r="N1082" s="103"/>
      <c r="O1082" s="103"/>
      <c r="P1082" s="103"/>
      <c r="Q1082" s="103"/>
      <c r="R1082" s="103"/>
      <c r="S1082" s="103"/>
      <c r="T1082" s="103"/>
      <c r="U1082" s="103"/>
      <c r="V1082" s="103"/>
      <c r="W1082" s="103"/>
      <c r="X1082" s="103"/>
      <c r="Y1082" s="103"/>
    </row>
    <row r="1083" spans="1:27" s="104" customFormat="1" ht="18" customHeight="1">
      <c r="A1083" s="108" t="s">
        <v>174</v>
      </c>
      <c r="B1083" s="103"/>
      <c r="C1083" s="103"/>
      <c r="D1083" s="103"/>
      <c r="E1083" s="103"/>
      <c r="F1083" s="103"/>
      <c r="G1083" s="103"/>
      <c r="H1083" s="103"/>
      <c r="I1083" s="103"/>
      <c r="J1083" s="103"/>
      <c r="K1083" s="103"/>
      <c r="L1083" s="103"/>
      <c r="M1083" s="103"/>
      <c r="N1083" s="103"/>
      <c r="O1083" s="103"/>
      <c r="P1083" s="103"/>
      <c r="Q1083" s="103"/>
      <c r="R1083" s="103"/>
      <c r="S1083" s="103"/>
      <c r="T1083" s="103"/>
      <c r="U1083" s="103"/>
      <c r="V1083" s="103"/>
      <c r="W1083" s="103"/>
      <c r="X1083" s="103"/>
      <c r="Y1083" s="103"/>
    </row>
    <row r="1084" spans="1:27" s="104" customFormat="1" ht="18" customHeight="1">
      <c r="A1084" s="108" t="s">
        <v>176</v>
      </c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3"/>
      <c r="M1084" s="103"/>
      <c r="N1084" s="103"/>
      <c r="O1084" s="103"/>
      <c r="P1084" s="103"/>
      <c r="Q1084" s="103"/>
      <c r="R1084" s="103"/>
      <c r="S1084" s="103"/>
      <c r="T1084" s="103"/>
      <c r="U1084" s="103"/>
      <c r="V1084" s="103"/>
      <c r="W1084" s="103"/>
      <c r="X1084" s="103"/>
      <c r="Y1084" s="103"/>
    </row>
    <row r="1085" spans="1:27" s="104" customFormat="1" ht="18" customHeight="1">
      <c r="A1085" s="108" t="s">
        <v>181</v>
      </c>
      <c r="B1085" s="103"/>
      <c r="C1085" s="103"/>
      <c r="D1085" s="103"/>
      <c r="E1085" s="103"/>
      <c r="F1085" s="103"/>
      <c r="G1085" s="103"/>
      <c r="H1085" s="103"/>
      <c r="I1085" s="103"/>
      <c r="J1085" s="103"/>
      <c r="K1085" s="103"/>
      <c r="L1085" s="103"/>
      <c r="M1085" s="103"/>
      <c r="N1085" s="103"/>
      <c r="O1085" s="103"/>
      <c r="P1085" s="103"/>
      <c r="Q1085" s="103"/>
      <c r="R1085" s="103"/>
      <c r="S1085" s="103"/>
      <c r="T1085" s="103"/>
      <c r="U1085" s="103"/>
      <c r="V1085" s="103"/>
      <c r="W1085" s="103"/>
      <c r="X1085" s="103"/>
      <c r="Y1085" s="103"/>
      <c r="AA1085" s="116" t="s">
        <v>250</v>
      </c>
    </row>
    <row r="1086" spans="1:27" s="104" customFormat="1" ht="18" customHeight="1">
      <c r="A1086" s="108" t="s">
        <v>184</v>
      </c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3"/>
      <c r="M1086" s="103"/>
      <c r="N1086" s="103"/>
      <c r="O1086" s="103"/>
      <c r="P1086" s="103"/>
      <c r="Q1086" s="103"/>
      <c r="R1086" s="103"/>
      <c r="S1086" s="103"/>
      <c r="T1086" s="103"/>
      <c r="U1086" s="103"/>
      <c r="V1086" s="103"/>
      <c r="W1086" s="103"/>
      <c r="X1086" s="103"/>
      <c r="Y1086" s="103"/>
      <c r="AA1086" s="271">
        <f>COUNTIF($B1094:$Y1094,"-")</f>
        <v>24</v>
      </c>
    </row>
    <row r="1087" spans="1:27" s="104" customFormat="1" ht="18" customHeight="1">
      <c r="A1087" s="108" t="s">
        <v>208</v>
      </c>
      <c r="B1087" s="103"/>
      <c r="C1087" s="103"/>
      <c r="D1087" s="103"/>
      <c r="E1087" s="103"/>
      <c r="F1087" s="103"/>
      <c r="G1087" s="103"/>
      <c r="H1087" s="103"/>
      <c r="I1087" s="103"/>
      <c r="J1087" s="103"/>
      <c r="K1087" s="103"/>
      <c r="L1087" s="103"/>
      <c r="M1087" s="103"/>
      <c r="N1087" s="103"/>
      <c r="O1087" s="103"/>
      <c r="P1087" s="103"/>
      <c r="Q1087" s="103"/>
      <c r="R1087" s="103"/>
      <c r="S1087" s="103"/>
      <c r="T1087" s="103"/>
      <c r="U1087" s="103"/>
      <c r="V1087" s="103"/>
      <c r="W1087" s="103"/>
      <c r="X1087" s="103"/>
      <c r="Y1087" s="103"/>
      <c r="AA1087" s="271"/>
    </row>
    <row r="1088" spans="1:27" s="104" customFormat="1" ht="18" customHeight="1">
      <c r="A1088" s="108" t="s">
        <v>209</v>
      </c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3"/>
      <c r="M1088" s="103"/>
      <c r="N1088" s="103"/>
      <c r="O1088" s="103"/>
      <c r="P1088" s="103"/>
      <c r="Q1088" s="103"/>
      <c r="R1088" s="103"/>
      <c r="S1088" s="103"/>
      <c r="T1088" s="103"/>
      <c r="U1088" s="103"/>
      <c r="V1088" s="103"/>
      <c r="W1088" s="103"/>
      <c r="X1088" s="103"/>
      <c r="Y1088" s="103"/>
    </row>
    <row r="1089" spans="1:27" s="104" customFormat="1" ht="18" customHeight="1">
      <c r="A1089" s="108" t="s">
        <v>198</v>
      </c>
      <c r="B1089" s="103"/>
      <c r="C1089" s="103"/>
      <c r="D1089" s="103"/>
      <c r="E1089" s="103"/>
      <c r="F1089" s="103"/>
      <c r="G1089" s="103"/>
      <c r="H1089" s="103"/>
      <c r="I1089" s="103"/>
      <c r="J1089" s="103"/>
      <c r="K1089" s="103"/>
      <c r="L1089" s="103"/>
      <c r="M1089" s="103"/>
      <c r="N1089" s="103"/>
      <c r="O1089" s="103"/>
      <c r="P1089" s="103"/>
      <c r="Q1089" s="103"/>
      <c r="R1089" s="103"/>
      <c r="S1089" s="103"/>
      <c r="T1089" s="103"/>
      <c r="U1089" s="103"/>
      <c r="V1089" s="103"/>
      <c r="W1089" s="103"/>
      <c r="X1089" s="103"/>
      <c r="Y1089" s="103"/>
    </row>
    <row r="1090" spans="1:27" s="104" customFormat="1" ht="18" customHeight="1">
      <c r="A1090" s="108" t="s">
        <v>200</v>
      </c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3"/>
      <c r="M1090" s="103"/>
      <c r="N1090" s="103"/>
      <c r="O1090" s="103"/>
      <c r="P1090" s="103"/>
      <c r="Q1090" s="103"/>
      <c r="R1090" s="103"/>
      <c r="S1090" s="103"/>
      <c r="T1090" s="103"/>
      <c r="U1090" s="103"/>
      <c r="V1090" s="103"/>
      <c r="W1090" s="103"/>
      <c r="X1090" s="103"/>
      <c r="Y1090" s="103"/>
    </row>
    <row r="1091" spans="1:27" s="104" customFormat="1" ht="18" customHeight="1">
      <c r="A1091" s="108" t="s">
        <v>201</v>
      </c>
      <c r="B1091" s="103"/>
      <c r="C1091" s="103"/>
      <c r="D1091" s="103"/>
      <c r="E1091" s="103"/>
      <c r="F1091" s="103"/>
      <c r="G1091" s="103"/>
      <c r="H1091" s="103"/>
      <c r="I1091" s="103"/>
      <c r="J1091" s="103"/>
      <c r="K1091" s="103"/>
      <c r="L1091" s="103"/>
      <c r="M1091" s="103"/>
      <c r="N1091" s="103"/>
      <c r="O1091" s="103"/>
      <c r="P1091" s="103"/>
      <c r="Q1091" s="103"/>
      <c r="R1091" s="103"/>
      <c r="S1091" s="103"/>
      <c r="T1091" s="103"/>
      <c r="U1091" s="103"/>
      <c r="V1091" s="103"/>
      <c r="W1091" s="103"/>
      <c r="X1091" s="103"/>
      <c r="Y1091" s="103"/>
    </row>
    <row r="1092" spans="1:27" s="104" customFormat="1" ht="18" customHeight="1">
      <c r="A1092" s="108" t="s">
        <v>202</v>
      </c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3"/>
      <c r="M1092" s="103"/>
      <c r="N1092" s="103"/>
      <c r="O1092" s="103"/>
      <c r="P1092" s="103"/>
      <c r="Q1092" s="103"/>
      <c r="R1092" s="103"/>
      <c r="S1092" s="103"/>
      <c r="T1092" s="103"/>
      <c r="U1092" s="103"/>
      <c r="V1092" s="103"/>
      <c r="W1092" s="103"/>
      <c r="X1092" s="103"/>
      <c r="Y1092" s="103"/>
    </row>
    <row r="1093" spans="1:27" s="104" customFormat="1" ht="18" customHeight="1">
      <c r="A1093" s="108" t="s">
        <v>203</v>
      </c>
      <c r="B1093" s="103"/>
      <c r="C1093" s="103"/>
      <c r="D1093" s="103"/>
      <c r="E1093" s="103"/>
      <c r="F1093" s="103"/>
      <c r="G1093" s="103"/>
      <c r="H1093" s="103"/>
      <c r="I1093" s="103"/>
      <c r="J1093" s="103"/>
      <c r="K1093" s="103"/>
      <c r="L1093" s="103"/>
      <c r="M1093" s="103"/>
      <c r="N1093" s="103"/>
      <c r="O1093" s="103"/>
      <c r="P1093" s="103"/>
      <c r="Q1093" s="103"/>
      <c r="R1093" s="103"/>
      <c r="S1093" s="103"/>
      <c r="T1093" s="103"/>
      <c r="U1093" s="103"/>
      <c r="V1093" s="103"/>
      <c r="W1093" s="103"/>
      <c r="X1093" s="103"/>
      <c r="Y1093" s="103"/>
    </row>
    <row r="1094" spans="1:27" s="104" customFormat="1" ht="18" customHeight="1">
      <c r="A1094" s="110" t="s">
        <v>204</v>
      </c>
      <c r="B1094" s="109" t="str">
        <f>IF(COUNTA(B1082:B1093)=0,"-",COUNTA(B1082:B1093)/12)</f>
        <v>-</v>
      </c>
      <c r="C1094" s="109" t="str">
        <f t="shared" ref="C1094:Y1094" si="72">IF(COUNTA(C1082:C1093)=0,"-",COUNTA(C1082:C1093)/12)</f>
        <v>-</v>
      </c>
      <c r="D1094" s="109" t="str">
        <f t="shared" si="72"/>
        <v>-</v>
      </c>
      <c r="E1094" s="109" t="str">
        <f t="shared" si="72"/>
        <v>-</v>
      </c>
      <c r="F1094" s="109" t="str">
        <f t="shared" si="72"/>
        <v>-</v>
      </c>
      <c r="G1094" s="109" t="str">
        <f t="shared" si="72"/>
        <v>-</v>
      </c>
      <c r="H1094" s="109" t="str">
        <f t="shared" si="72"/>
        <v>-</v>
      </c>
      <c r="I1094" s="109" t="str">
        <f t="shared" si="72"/>
        <v>-</v>
      </c>
      <c r="J1094" s="109" t="str">
        <f t="shared" si="72"/>
        <v>-</v>
      </c>
      <c r="K1094" s="109" t="str">
        <f t="shared" si="72"/>
        <v>-</v>
      </c>
      <c r="L1094" s="109" t="str">
        <f t="shared" si="72"/>
        <v>-</v>
      </c>
      <c r="M1094" s="109" t="str">
        <f t="shared" si="72"/>
        <v>-</v>
      </c>
      <c r="N1094" s="109" t="str">
        <f t="shared" si="72"/>
        <v>-</v>
      </c>
      <c r="O1094" s="109" t="str">
        <f t="shared" si="72"/>
        <v>-</v>
      </c>
      <c r="P1094" s="109" t="str">
        <f t="shared" si="72"/>
        <v>-</v>
      </c>
      <c r="Q1094" s="109" t="str">
        <f t="shared" si="72"/>
        <v>-</v>
      </c>
      <c r="R1094" s="109" t="str">
        <f t="shared" si="72"/>
        <v>-</v>
      </c>
      <c r="S1094" s="109" t="str">
        <f t="shared" si="72"/>
        <v>-</v>
      </c>
      <c r="T1094" s="109" t="str">
        <f t="shared" si="72"/>
        <v>-</v>
      </c>
      <c r="U1094" s="109" t="str">
        <f t="shared" si="72"/>
        <v>-</v>
      </c>
      <c r="V1094" s="109" t="str">
        <f t="shared" si="72"/>
        <v>-</v>
      </c>
      <c r="W1094" s="109" t="str">
        <f t="shared" si="72"/>
        <v>-</v>
      </c>
      <c r="X1094" s="109" t="str">
        <f t="shared" si="72"/>
        <v>-</v>
      </c>
      <c r="Y1094" s="109" t="str">
        <f t="shared" si="72"/>
        <v>-</v>
      </c>
    </row>
    <row r="1096" spans="1:27" s="104" customFormat="1" ht="18" customHeight="1">
      <c r="A1096" s="127">
        <f>A1081+1</f>
        <v>44788</v>
      </c>
      <c r="B1096" s="118" t="s">
        <v>259</v>
      </c>
      <c r="C1096" s="118" t="s">
        <v>260</v>
      </c>
      <c r="D1096" s="118" t="s">
        <v>261</v>
      </c>
      <c r="E1096" s="118" t="s">
        <v>262</v>
      </c>
      <c r="F1096" s="118" t="s">
        <v>263</v>
      </c>
      <c r="G1096" s="118" t="s">
        <v>264</v>
      </c>
      <c r="H1096" s="118" t="s">
        <v>265</v>
      </c>
      <c r="I1096" s="118" t="s">
        <v>266</v>
      </c>
      <c r="J1096" s="118" t="s">
        <v>267</v>
      </c>
      <c r="K1096" s="118" t="s">
        <v>268</v>
      </c>
      <c r="L1096" s="118" t="s">
        <v>269</v>
      </c>
      <c r="M1096" s="118" t="s">
        <v>270</v>
      </c>
      <c r="N1096" s="118" t="s">
        <v>271</v>
      </c>
      <c r="O1096" s="118" t="s">
        <v>272</v>
      </c>
      <c r="P1096" s="118" t="s">
        <v>273</v>
      </c>
      <c r="Q1096" s="118" t="s">
        <v>274</v>
      </c>
      <c r="R1096" s="118" t="s">
        <v>275</v>
      </c>
      <c r="S1096" s="118" t="s">
        <v>276</v>
      </c>
      <c r="T1096" s="118" t="s">
        <v>277</v>
      </c>
      <c r="U1096" s="118" t="s">
        <v>278</v>
      </c>
      <c r="V1096" s="118" t="s">
        <v>279</v>
      </c>
      <c r="W1096" s="118" t="s">
        <v>280</v>
      </c>
      <c r="X1096" s="118" t="s">
        <v>281</v>
      </c>
      <c r="Y1096" s="118" t="s">
        <v>282</v>
      </c>
    </row>
    <row r="1097" spans="1:27" s="104" customFormat="1" ht="18" customHeight="1">
      <c r="A1097" s="108" t="s">
        <v>168</v>
      </c>
      <c r="B1097" s="103"/>
      <c r="C1097" s="103"/>
      <c r="D1097" s="103"/>
      <c r="E1097" s="103"/>
      <c r="F1097" s="103"/>
      <c r="G1097" s="103"/>
      <c r="H1097" s="103"/>
      <c r="I1097" s="103"/>
      <c r="J1097" s="103"/>
      <c r="K1097" s="103"/>
      <c r="L1097" s="103"/>
      <c r="M1097" s="103"/>
      <c r="N1097" s="103"/>
      <c r="O1097" s="103"/>
      <c r="P1097" s="103"/>
      <c r="Q1097" s="103"/>
      <c r="R1097" s="103"/>
      <c r="S1097" s="103"/>
      <c r="T1097" s="103"/>
      <c r="U1097" s="103"/>
      <c r="V1097" s="103"/>
      <c r="W1097" s="103"/>
      <c r="X1097" s="103"/>
      <c r="Y1097" s="103"/>
    </row>
    <row r="1098" spans="1:27" s="104" customFormat="1" ht="18" customHeight="1">
      <c r="A1098" s="108" t="s">
        <v>174</v>
      </c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3"/>
      <c r="N1098" s="103"/>
      <c r="O1098" s="103"/>
      <c r="P1098" s="103"/>
      <c r="Q1098" s="103"/>
      <c r="R1098" s="103"/>
      <c r="S1098" s="103"/>
      <c r="T1098" s="103"/>
      <c r="U1098" s="103"/>
      <c r="V1098" s="103"/>
      <c r="W1098" s="103"/>
      <c r="X1098" s="103"/>
      <c r="Y1098" s="103"/>
    </row>
    <row r="1099" spans="1:27" s="104" customFormat="1" ht="18" customHeight="1">
      <c r="A1099" s="108" t="s">
        <v>176</v>
      </c>
      <c r="B1099" s="103"/>
      <c r="C1099" s="103"/>
      <c r="D1099" s="103"/>
      <c r="E1099" s="103"/>
      <c r="F1099" s="103"/>
      <c r="G1099" s="103"/>
      <c r="H1099" s="103"/>
      <c r="I1099" s="103"/>
      <c r="J1099" s="103"/>
      <c r="K1099" s="103"/>
      <c r="L1099" s="103"/>
      <c r="M1099" s="103"/>
      <c r="N1099" s="103"/>
      <c r="O1099" s="103"/>
      <c r="P1099" s="103"/>
      <c r="Q1099" s="103"/>
      <c r="R1099" s="103"/>
      <c r="S1099" s="103"/>
      <c r="T1099" s="103"/>
      <c r="U1099" s="103"/>
      <c r="V1099" s="103"/>
      <c r="W1099" s="103"/>
      <c r="X1099" s="103"/>
      <c r="Y1099" s="103"/>
    </row>
    <row r="1100" spans="1:27" s="104" customFormat="1" ht="18" customHeight="1">
      <c r="A1100" s="108" t="s">
        <v>181</v>
      </c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3"/>
      <c r="O1100" s="103"/>
      <c r="P1100" s="103"/>
      <c r="Q1100" s="103"/>
      <c r="R1100" s="103"/>
      <c r="S1100" s="103"/>
      <c r="T1100" s="103"/>
      <c r="U1100" s="103"/>
      <c r="V1100" s="103"/>
      <c r="W1100" s="103"/>
      <c r="X1100" s="103"/>
      <c r="Y1100" s="103"/>
      <c r="AA1100" s="116" t="s">
        <v>250</v>
      </c>
    </row>
    <row r="1101" spans="1:27" s="104" customFormat="1" ht="18" customHeight="1">
      <c r="A1101" s="108" t="s">
        <v>184</v>
      </c>
      <c r="B1101" s="103"/>
      <c r="C1101" s="103"/>
      <c r="D1101" s="103"/>
      <c r="E1101" s="103"/>
      <c r="F1101" s="103"/>
      <c r="G1101" s="103"/>
      <c r="H1101" s="103"/>
      <c r="I1101" s="103"/>
      <c r="J1101" s="103"/>
      <c r="K1101" s="103"/>
      <c r="L1101" s="103"/>
      <c r="M1101" s="103"/>
      <c r="N1101" s="103"/>
      <c r="O1101" s="103"/>
      <c r="P1101" s="103"/>
      <c r="Q1101" s="103"/>
      <c r="R1101" s="103"/>
      <c r="S1101" s="103"/>
      <c r="T1101" s="103"/>
      <c r="U1101" s="103"/>
      <c r="V1101" s="103"/>
      <c r="W1101" s="103"/>
      <c r="X1101" s="103"/>
      <c r="Y1101" s="103"/>
      <c r="AA1101" s="271">
        <f>COUNTIF($B1109:$Y1109,"-")</f>
        <v>24</v>
      </c>
    </row>
    <row r="1102" spans="1:27" s="104" customFormat="1" ht="18" customHeight="1">
      <c r="A1102" s="108" t="s">
        <v>208</v>
      </c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3"/>
      <c r="N1102" s="103"/>
      <c r="O1102" s="103"/>
      <c r="P1102" s="103"/>
      <c r="Q1102" s="103"/>
      <c r="R1102" s="103"/>
      <c r="S1102" s="103"/>
      <c r="T1102" s="103"/>
      <c r="U1102" s="103"/>
      <c r="V1102" s="103"/>
      <c r="W1102" s="103"/>
      <c r="X1102" s="103"/>
      <c r="Y1102" s="103"/>
      <c r="AA1102" s="271"/>
    </row>
    <row r="1103" spans="1:27" s="104" customFormat="1" ht="18" customHeight="1">
      <c r="A1103" s="108" t="s">
        <v>209</v>
      </c>
      <c r="B1103" s="103"/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3"/>
      <c r="N1103" s="103"/>
      <c r="O1103" s="103"/>
      <c r="P1103" s="103"/>
      <c r="Q1103" s="103"/>
      <c r="R1103" s="103"/>
      <c r="S1103" s="103"/>
      <c r="T1103" s="103"/>
      <c r="U1103" s="103"/>
      <c r="V1103" s="103"/>
      <c r="W1103" s="103"/>
      <c r="X1103" s="103"/>
      <c r="Y1103" s="103"/>
    </row>
    <row r="1104" spans="1:27" s="104" customFormat="1" ht="18" customHeight="1">
      <c r="A1104" s="108" t="s">
        <v>198</v>
      </c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3"/>
      <c r="O1104" s="103"/>
      <c r="P1104" s="103"/>
      <c r="Q1104" s="103"/>
      <c r="R1104" s="103"/>
      <c r="S1104" s="103"/>
      <c r="T1104" s="103"/>
      <c r="U1104" s="103"/>
      <c r="V1104" s="103"/>
      <c r="W1104" s="103"/>
      <c r="X1104" s="103"/>
      <c r="Y1104" s="103"/>
    </row>
    <row r="1105" spans="1:27" s="104" customFormat="1" ht="18" customHeight="1">
      <c r="A1105" s="108" t="s">
        <v>200</v>
      </c>
      <c r="B1105" s="103"/>
      <c r="C1105" s="103"/>
      <c r="D1105" s="103"/>
      <c r="E1105" s="103"/>
      <c r="F1105" s="103"/>
      <c r="G1105" s="103"/>
      <c r="H1105" s="103"/>
      <c r="I1105" s="103"/>
      <c r="J1105" s="103"/>
      <c r="K1105" s="103"/>
      <c r="L1105" s="103"/>
      <c r="M1105" s="103"/>
      <c r="N1105" s="103"/>
      <c r="O1105" s="103"/>
      <c r="P1105" s="103"/>
      <c r="Q1105" s="103"/>
      <c r="R1105" s="103"/>
      <c r="S1105" s="103"/>
      <c r="T1105" s="103"/>
      <c r="U1105" s="103"/>
      <c r="V1105" s="103"/>
      <c r="W1105" s="103"/>
      <c r="X1105" s="103"/>
      <c r="Y1105" s="103"/>
    </row>
    <row r="1106" spans="1:27" s="104" customFormat="1" ht="18" customHeight="1">
      <c r="A1106" s="108" t="s">
        <v>201</v>
      </c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3"/>
      <c r="O1106" s="103"/>
      <c r="P1106" s="103"/>
      <c r="Q1106" s="103"/>
      <c r="R1106" s="103"/>
      <c r="S1106" s="103"/>
      <c r="T1106" s="103"/>
      <c r="U1106" s="103"/>
      <c r="V1106" s="103"/>
      <c r="W1106" s="103"/>
      <c r="X1106" s="103"/>
      <c r="Y1106" s="103"/>
    </row>
    <row r="1107" spans="1:27" s="104" customFormat="1" ht="18" customHeight="1">
      <c r="A1107" s="108" t="s">
        <v>202</v>
      </c>
      <c r="B1107" s="103"/>
      <c r="C1107" s="103"/>
      <c r="D1107" s="103"/>
      <c r="E1107" s="103"/>
      <c r="F1107" s="103"/>
      <c r="G1107" s="103"/>
      <c r="H1107" s="103"/>
      <c r="I1107" s="103"/>
      <c r="J1107" s="103"/>
      <c r="K1107" s="103"/>
      <c r="L1107" s="103"/>
      <c r="M1107" s="103"/>
      <c r="N1107" s="103"/>
      <c r="O1107" s="103"/>
      <c r="P1107" s="103"/>
      <c r="Q1107" s="103"/>
      <c r="R1107" s="103"/>
      <c r="S1107" s="103"/>
      <c r="T1107" s="103"/>
      <c r="U1107" s="103"/>
      <c r="V1107" s="103"/>
      <c r="W1107" s="103"/>
      <c r="X1107" s="103"/>
      <c r="Y1107" s="103"/>
    </row>
    <row r="1108" spans="1:27" s="104" customFormat="1" ht="18" customHeight="1">
      <c r="A1108" s="108" t="s">
        <v>203</v>
      </c>
      <c r="B1108" s="103"/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3"/>
      <c r="M1108" s="103"/>
      <c r="N1108" s="103"/>
      <c r="O1108" s="103"/>
      <c r="P1108" s="103"/>
      <c r="Q1108" s="103"/>
      <c r="R1108" s="103"/>
      <c r="S1108" s="103"/>
      <c r="T1108" s="103"/>
      <c r="U1108" s="103"/>
      <c r="V1108" s="103"/>
      <c r="W1108" s="103"/>
      <c r="X1108" s="103"/>
      <c r="Y1108" s="103"/>
    </row>
    <row r="1109" spans="1:27" s="104" customFormat="1" ht="18" customHeight="1">
      <c r="A1109" s="110" t="s">
        <v>204</v>
      </c>
      <c r="B1109" s="109" t="str">
        <f>IF(COUNTA(B1097:B1108)=0,"-",COUNTA(B1097:B1108)/12)</f>
        <v>-</v>
      </c>
      <c r="C1109" s="109" t="str">
        <f t="shared" ref="C1109:Y1109" si="73">IF(COUNTA(C1097:C1108)=0,"-",COUNTA(C1097:C1108)/12)</f>
        <v>-</v>
      </c>
      <c r="D1109" s="109" t="str">
        <f t="shared" si="73"/>
        <v>-</v>
      </c>
      <c r="E1109" s="109" t="str">
        <f t="shared" si="73"/>
        <v>-</v>
      </c>
      <c r="F1109" s="109" t="str">
        <f t="shared" si="73"/>
        <v>-</v>
      </c>
      <c r="G1109" s="109" t="str">
        <f t="shared" si="73"/>
        <v>-</v>
      </c>
      <c r="H1109" s="109" t="str">
        <f t="shared" si="73"/>
        <v>-</v>
      </c>
      <c r="I1109" s="109" t="str">
        <f t="shared" si="73"/>
        <v>-</v>
      </c>
      <c r="J1109" s="109" t="str">
        <f t="shared" si="73"/>
        <v>-</v>
      </c>
      <c r="K1109" s="109" t="str">
        <f t="shared" si="73"/>
        <v>-</v>
      </c>
      <c r="L1109" s="109" t="str">
        <f t="shared" si="73"/>
        <v>-</v>
      </c>
      <c r="M1109" s="109" t="str">
        <f t="shared" si="73"/>
        <v>-</v>
      </c>
      <c r="N1109" s="109" t="str">
        <f t="shared" si="73"/>
        <v>-</v>
      </c>
      <c r="O1109" s="109" t="str">
        <f t="shared" si="73"/>
        <v>-</v>
      </c>
      <c r="P1109" s="109" t="str">
        <f t="shared" si="73"/>
        <v>-</v>
      </c>
      <c r="Q1109" s="109" t="str">
        <f t="shared" si="73"/>
        <v>-</v>
      </c>
      <c r="R1109" s="109" t="str">
        <f t="shared" si="73"/>
        <v>-</v>
      </c>
      <c r="S1109" s="109" t="str">
        <f t="shared" si="73"/>
        <v>-</v>
      </c>
      <c r="T1109" s="109" t="str">
        <f t="shared" si="73"/>
        <v>-</v>
      </c>
      <c r="U1109" s="109" t="str">
        <f t="shared" si="73"/>
        <v>-</v>
      </c>
      <c r="V1109" s="109" t="str">
        <f t="shared" si="73"/>
        <v>-</v>
      </c>
      <c r="W1109" s="109" t="str">
        <f t="shared" si="73"/>
        <v>-</v>
      </c>
      <c r="X1109" s="109" t="str">
        <f t="shared" si="73"/>
        <v>-</v>
      </c>
      <c r="Y1109" s="109" t="str">
        <f t="shared" si="73"/>
        <v>-</v>
      </c>
    </row>
    <row r="1111" spans="1:27" s="104" customFormat="1" ht="18" customHeight="1">
      <c r="A1111" s="127">
        <f>A1096+1</f>
        <v>44789</v>
      </c>
      <c r="B1111" s="118" t="s">
        <v>259</v>
      </c>
      <c r="C1111" s="118" t="s">
        <v>260</v>
      </c>
      <c r="D1111" s="118" t="s">
        <v>261</v>
      </c>
      <c r="E1111" s="118" t="s">
        <v>262</v>
      </c>
      <c r="F1111" s="118" t="s">
        <v>263</v>
      </c>
      <c r="G1111" s="118" t="s">
        <v>264</v>
      </c>
      <c r="H1111" s="118" t="s">
        <v>265</v>
      </c>
      <c r="I1111" s="118" t="s">
        <v>266</v>
      </c>
      <c r="J1111" s="118" t="s">
        <v>267</v>
      </c>
      <c r="K1111" s="118" t="s">
        <v>268</v>
      </c>
      <c r="L1111" s="118" t="s">
        <v>269</v>
      </c>
      <c r="M1111" s="118" t="s">
        <v>270</v>
      </c>
      <c r="N1111" s="118" t="s">
        <v>271</v>
      </c>
      <c r="O1111" s="118" t="s">
        <v>272</v>
      </c>
      <c r="P1111" s="118" t="s">
        <v>273</v>
      </c>
      <c r="Q1111" s="118" t="s">
        <v>274</v>
      </c>
      <c r="R1111" s="118" t="s">
        <v>275</v>
      </c>
      <c r="S1111" s="118" t="s">
        <v>276</v>
      </c>
      <c r="T1111" s="118" t="s">
        <v>277</v>
      </c>
      <c r="U1111" s="118" t="s">
        <v>278</v>
      </c>
      <c r="V1111" s="118" t="s">
        <v>279</v>
      </c>
      <c r="W1111" s="118" t="s">
        <v>280</v>
      </c>
      <c r="X1111" s="118" t="s">
        <v>281</v>
      </c>
      <c r="Y1111" s="118" t="s">
        <v>282</v>
      </c>
    </row>
    <row r="1112" spans="1:27" s="104" customFormat="1" ht="18" customHeight="1">
      <c r="A1112" s="108" t="s">
        <v>168</v>
      </c>
      <c r="B1112" s="103"/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3"/>
      <c r="M1112" s="103"/>
      <c r="N1112" s="103"/>
      <c r="O1112" s="103"/>
      <c r="P1112" s="103"/>
      <c r="Q1112" s="103"/>
      <c r="R1112" s="103"/>
      <c r="S1112" s="103"/>
      <c r="T1112" s="103"/>
      <c r="U1112" s="103"/>
      <c r="V1112" s="103"/>
      <c r="W1112" s="103"/>
      <c r="X1112" s="103"/>
      <c r="Y1112" s="103"/>
    </row>
    <row r="1113" spans="1:27" s="104" customFormat="1" ht="18" customHeight="1">
      <c r="A1113" s="108" t="s">
        <v>174</v>
      </c>
      <c r="B1113" s="103"/>
      <c r="C1113" s="103"/>
      <c r="D1113" s="103"/>
      <c r="E1113" s="103"/>
      <c r="F1113" s="103"/>
      <c r="G1113" s="103"/>
      <c r="H1113" s="103"/>
      <c r="I1113" s="103"/>
      <c r="J1113" s="103"/>
      <c r="K1113" s="103"/>
      <c r="L1113" s="103"/>
      <c r="M1113" s="103"/>
      <c r="N1113" s="103"/>
      <c r="O1113" s="103"/>
      <c r="P1113" s="103"/>
      <c r="Q1113" s="103"/>
      <c r="R1113" s="103"/>
      <c r="S1113" s="103"/>
      <c r="T1113" s="103"/>
      <c r="U1113" s="103"/>
      <c r="V1113" s="103"/>
      <c r="W1113" s="103"/>
      <c r="X1113" s="103"/>
      <c r="Y1113" s="103"/>
    </row>
    <row r="1114" spans="1:27" s="104" customFormat="1" ht="18" customHeight="1">
      <c r="A1114" s="108" t="s">
        <v>176</v>
      </c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3"/>
      <c r="M1114" s="103"/>
      <c r="N1114" s="103"/>
      <c r="O1114" s="103"/>
      <c r="P1114" s="103"/>
      <c r="Q1114" s="103"/>
      <c r="R1114" s="103"/>
      <c r="S1114" s="103"/>
      <c r="T1114" s="103"/>
      <c r="U1114" s="103"/>
      <c r="V1114" s="103"/>
      <c r="W1114" s="103"/>
      <c r="X1114" s="103"/>
      <c r="Y1114" s="103"/>
    </row>
    <row r="1115" spans="1:27" s="104" customFormat="1" ht="18" customHeight="1">
      <c r="A1115" s="108" t="s">
        <v>181</v>
      </c>
      <c r="B1115" s="103"/>
      <c r="C1115" s="103"/>
      <c r="D1115" s="103"/>
      <c r="E1115" s="103"/>
      <c r="F1115" s="103"/>
      <c r="G1115" s="103"/>
      <c r="H1115" s="103"/>
      <c r="I1115" s="103"/>
      <c r="J1115" s="103"/>
      <c r="K1115" s="103"/>
      <c r="L1115" s="103"/>
      <c r="M1115" s="103"/>
      <c r="N1115" s="103"/>
      <c r="O1115" s="103"/>
      <c r="P1115" s="103"/>
      <c r="Q1115" s="103"/>
      <c r="R1115" s="103"/>
      <c r="S1115" s="103"/>
      <c r="T1115" s="103"/>
      <c r="U1115" s="103"/>
      <c r="V1115" s="103"/>
      <c r="W1115" s="103"/>
      <c r="X1115" s="103"/>
      <c r="Y1115" s="103"/>
      <c r="AA1115" s="116" t="s">
        <v>250</v>
      </c>
    </row>
    <row r="1116" spans="1:27" s="104" customFormat="1" ht="18" customHeight="1">
      <c r="A1116" s="108" t="s">
        <v>184</v>
      </c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3"/>
      <c r="M1116" s="103"/>
      <c r="N1116" s="103"/>
      <c r="O1116" s="103"/>
      <c r="P1116" s="103"/>
      <c r="Q1116" s="103"/>
      <c r="R1116" s="103"/>
      <c r="S1116" s="103"/>
      <c r="T1116" s="103"/>
      <c r="U1116" s="103"/>
      <c r="V1116" s="103"/>
      <c r="W1116" s="103"/>
      <c r="X1116" s="103"/>
      <c r="Y1116" s="103"/>
      <c r="AA1116" s="271">
        <f>COUNTIF($B1124:$Y1124,"-")</f>
        <v>24</v>
      </c>
    </row>
    <row r="1117" spans="1:27" s="104" customFormat="1" ht="18" customHeight="1">
      <c r="A1117" s="108" t="s">
        <v>208</v>
      </c>
      <c r="B1117" s="103"/>
      <c r="C1117" s="103"/>
      <c r="D1117" s="103"/>
      <c r="E1117" s="103"/>
      <c r="F1117" s="103"/>
      <c r="G1117" s="103"/>
      <c r="H1117" s="103"/>
      <c r="I1117" s="103"/>
      <c r="J1117" s="103"/>
      <c r="K1117" s="103"/>
      <c r="L1117" s="103"/>
      <c r="M1117" s="103"/>
      <c r="N1117" s="103"/>
      <c r="O1117" s="103"/>
      <c r="P1117" s="103"/>
      <c r="Q1117" s="103"/>
      <c r="R1117" s="103"/>
      <c r="S1117" s="103"/>
      <c r="T1117" s="103"/>
      <c r="U1117" s="103"/>
      <c r="V1117" s="103"/>
      <c r="W1117" s="103"/>
      <c r="X1117" s="103"/>
      <c r="Y1117" s="103"/>
      <c r="AA1117" s="271"/>
    </row>
    <row r="1118" spans="1:27" s="104" customFormat="1" ht="18" customHeight="1">
      <c r="A1118" s="108" t="s">
        <v>209</v>
      </c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3"/>
      <c r="M1118" s="103"/>
      <c r="N1118" s="103"/>
      <c r="O1118" s="103"/>
      <c r="P1118" s="103"/>
      <c r="Q1118" s="103"/>
      <c r="R1118" s="103"/>
      <c r="S1118" s="103"/>
      <c r="T1118" s="103"/>
      <c r="U1118" s="103"/>
      <c r="V1118" s="103"/>
      <c r="W1118" s="103"/>
      <c r="X1118" s="103"/>
      <c r="Y1118" s="103"/>
    </row>
    <row r="1119" spans="1:27" s="104" customFormat="1" ht="18" customHeight="1">
      <c r="A1119" s="108" t="s">
        <v>198</v>
      </c>
      <c r="B1119" s="103"/>
      <c r="C1119" s="103"/>
      <c r="D1119" s="103"/>
      <c r="E1119" s="103"/>
      <c r="F1119" s="103"/>
      <c r="G1119" s="103"/>
      <c r="H1119" s="103"/>
      <c r="I1119" s="103"/>
      <c r="J1119" s="103"/>
      <c r="K1119" s="103"/>
      <c r="L1119" s="103"/>
      <c r="M1119" s="103"/>
      <c r="N1119" s="103"/>
      <c r="O1119" s="103"/>
      <c r="P1119" s="103"/>
      <c r="Q1119" s="103"/>
      <c r="R1119" s="103"/>
      <c r="S1119" s="103"/>
      <c r="T1119" s="103"/>
      <c r="U1119" s="103"/>
      <c r="V1119" s="103"/>
      <c r="W1119" s="103"/>
      <c r="X1119" s="103"/>
      <c r="Y1119" s="103"/>
    </row>
    <row r="1120" spans="1:27" s="104" customFormat="1" ht="18" customHeight="1">
      <c r="A1120" s="108" t="s">
        <v>200</v>
      </c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3"/>
      <c r="M1120" s="103"/>
      <c r="N1120" s="103"/>
      <c r="O1120" s="103"/>
      <c r="P1120" s="103"/>
      <c r="Q1120" s="103"/>
      <c r="R1120" s="103"/>
      <c r="S1120" s="103"/>
      <c r="T1120" s="103"/>
      <c r="U1120" s="103"/>
      <c r="V1120" s="103"/>
      <c r="W1120" s="103"/>
      <c r="X1120" s="103"/>
      <c r="Y1120" s="103"/>
    </row>
    <row r="1121" spans="1:27" s="104" customFormat="1" ht="18" customHeight="1">
      <c r="A1121" s="108" t="s">
        <v>201</v>
      </c>
      <c r="B1121" s="103"/>
      <c r="C1121" s="103"/>
      <c r="D1121" s="103"/>
      <c r="E1121" s="103"/>
      <c r="F1121" s="103"/>
      <c r="G1121" s="103"/>
      <c r="H1121" s="103"/>
      <c r="I1121" s="103"/>
      <c r="J1121" s="103"/>
      <c r="K1121" s="103"/>
      <c r="L1121" s="103"/>
      <c r="M1121" s="103"/>
      <c r="N1121" s="103"/>
      <c r="O1121" s="103"/>
      <c r="P1121" s="103"/>
      <c r="Q1121" s="103"/>
      <c r="R1121" s="103"/>
      <c r="S1121" s="103"/>
      <c r="T1121" s="103"/>
      <c r="U1121" s="103"/>
      <c r="V1121" s="103"/>
      <c r="W1121" s="103"/>
      <c r="X1121" s="103"/>
      <c r="Y1121" s="103"/>
    </row>
    <row r="1122" spans="1:27" s="104" customFormat="1" ht="18" customHeight="1">
      <c r="A1122" s="108" t="s">
        <v>202</v>
      </c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3"/>
      <c r="M1122" s="103"/>
      <c r="N1122" s="103"/>
      <c r="O1122" s="103"/>
      <c r="P1122" s="103"/>
      <c r="Q1122" s="103"/>
      <c r="R1122" s="103"/>
      <c r="S1122" s="103"/>
      <c r="T1122" s="103"/>
      <c r="U1122" s="103"/>
      <c r="V1122" s="103"/>
      <c r="W1122" s="103"/>
      <c r="X1122" s="103"/>
      <c r="Y1122" s="103"/>
    </row>
    <row r="1123" spans="1:27" s="104" customFormat="1" ht="18" customHeight="1">
      <c r="A1123" s="108" t="s">
        <v>203</v>
      </c>
      <c r="B1123" s="103"/>
      <c r="C1123" s="103"/>
      <c r="D1123" s="103"/>
      <c r="E1123" s="103"/>
      <c r="F1123" s="103"/>
      <c r="G1123" s="103"/>
      <c r="H1123" s="103"/>
      <c r="I1123" s="103"/>
      <c r="J1123" s="103"/>
      <c r="K1123" s="103"/>
      <c r="L1123" s="103"/>
      <c r="M1123" s="103"/>
      <c r="N1123" s="103"/>
      <c r="O1123" s="103"/>
      <c r="P1123" s="103"/>
      <c r="Q1123" s="103"/>
      <c r="R1123" s="103"/>
      <c r="S1123" s="103"/>
      <c r="T1123" s="103"/>
      <c r="U1123" s="103"/>
      <c r="V1123" s="103"/>
      <c r="W1123" s="103"/>
      <c r="X1123" s="103"/>
      <c r="Y1123" s="103"/>
    </row>
    <row r="1124" spans="1:27" s="104" customFormat="1" ht="18" customHeight="1">
      <c r="A1124" s="110" t="s">
        <v>204</v>
      </c>
      <c r="B1124" s="109" t="str">
        <f>IF(COUNTA(B1112:B1123)=0,"-",COUNTA(B1112:B1123)/12)</f>
        <v>-</v>
      </c>
      <c r="C1124" s="109" t="str">
        <f t="shared" ref="C1124:Y1124" si="74">IF(COUNTA(C1112:C1123)=0,"-",COUNTA(C1112:C1123)/12)</f>
        <v>-</v>
      </c>
      <c r="D1124" s="109" t="str">
        <f t="shared" si="74"/>
        <v>-</v>
      </c>
      <c r="E1124" s="109" t="str">
        <f t="shared" si="74"/>
        <v>-</v>
      </c>
      <c r="F1124" s="109" t="str">
        <f t="shared" si="74"/>
        <v>-</v>
      </c>
      <c r="G1124" s="109" t="str">
        <f t="shared" si="74"/>
        <v>-</v>
      </c>
      <c r="H1124" s="109" t="str">
        <f t="shared" si="74"/>
        <v>-</v>
      </c>
      <c r="I1124" s="109" t="str">
        <f t="shared" si="74"/>
        <v>-</v>
      </c>
      <c r="J1124" s="109" t="str">
        <f t="shared" si="74"/>
        <v>-</v>
      </c>
      <c r="K1124" s="109" t="str">
        <f t="shared" si="74"/>
        <v>-</v>
      </c>
      <c r="L1124" s="109" t="str">
        <f t="shared" si="74"/>
        <v>-</v>
      </c>
      <c r="M1124" s="109" t="str">
        <f t="shared" si="74"/>
        <v>-</v>
      </c>
      <c r="N1124" s="109" t="str">
        <f t="shared" si="74"/>
        <v>-</v>
      </c>
      <c r="O1124" s="109" t="str">
        <f t="shared" si="74"/>
        <v>-</v>
      </c>
      <c r="P1124" s="109" t="str">
        <f t="shared" si="74"/>
        <v>-</v>
      </c>
      <c r="Q1124" s="109" t="str">
        <f t="shared" si="74"/>
        <v>-</v>
      </c>
      <c r="R1124" s="109" t="str">
        <f t="shared" si="74"/>
        <v>-</v>
      </c>
      <c r="S1124" s="109" t="str">
        <f t="shared" si="74"/>
        <v>-</v>
      </c>
      <c r="T1124" s="109" t="str">
        <f t="shared" si="74"/>
        <v>-</v>
      </c>
      <c r="U1124" s="109" t="str">
        <f t="shared" si="74"/>
        <v>-</v>
      </c>
      <c r="V1124" s="109" t="str">
        <f t="shared" si="74"/>
        <v>-</v>
      </c>
      <c r="W1124" s="109" t="str">
        <f t="shared" si="74"/>
        <v>-</v>
      </c>
      <c r="X1124" s="109" t="str">
        <f t="shared" si="74"/>
        <v>-</v>
      </c>
      <c r="Y1124" s="109" t="str">
        <f t="shared" si="74"/>
        <v>-</v>
      </c>
    </row>
    <row r="1126" spans="1:27" s="104" customFormat="1" ht="18" customHeight="1">
      <c r="A1126" s="127">
        <f>A1111+1</f>
        <v>44790</v>
      </c>
      <c r="B1126" s="118" t="s">
        <v>259</v>
      </c>
      <c r="C1126" s="118" t="s">
        <v>260</v>
      </c>
      <c r="D1126" s="118" t="s">
        <v>261</v>
      </c>
      <c r="E1126" s="118" t="s">
        <v>262</v>
      </c>
      <c r="F1126" s="118" t="s">
        <v>263</v>
      </c>
      <c r="G1126" s="118" t="s">
        <v>264</v>
      </c>
      <c r="H1126" s="118" t="s">
        <v>265</v>
      </c>
      <c r="I1126" s="118" t="s">
        <v>266</v>
      </c>
      <c r="J1126" s="118" t="s">
        <v>267</v>
      </c>
      <c r="K1126" s="118" t="s">
        <v>268</v>
      </c>
      <c r="L1126" s="118" t="s">
        <v>269</v>
      </c>
      <c r="M1126" s="118" t="s">
        <v>270</v>
      </c>
      <c r="N1126" s="118" t="s">
        <v>271</v>
      </c>
      <c r="O1126" s="118" t="s">
        <v>272</v>
      </c>
      <c r="P1126" s="118" t="s">
        <v>273</v>
      </c>
      <c r="Q1126" s="118" t="s">
        <v>274</v>
      </c>
      <c r="R1126" s="118" t="s">
        <v>275</v>
      </c>
      <c r="S1126" s="118" t="s">
        <v>276</v>
      </c>
      <c r="T1126" s="118" t="s">
        <v>277</v>
      </c>
      <c r="U1126" s="118" t="s">
        <v>278</v>
      </c>
      <c r="V1126" s="118" t="s">
        <v>279</v>
      </c>
      <c r="W1126" s="118" t="s">
        <v>280</v>
      </c>
      <c r="X1126" s="118" t="s">
        <v>281</v>
      </c>
      <c r="Y1126" s="118" t="s">
        <v>282</v>
      </c>
    </row>
    <row r="1127" spans="1:27" s="104" customFormat="1" ht="18" customHeight="1">
      <c r="A1127" s="108" t="s">
        <v>168</v>
      </c>
      <c r="B1127" s="103"/>
      <c r="C1127" s="103"/>
      <c r="D1127" s="103"/>
      <c r="E1127" s="103"/>
      <c r="F1127" s="103"/>
      <c r="G1127" s="103"/>
      <c r="H1127" s="103"/>
      <c r="I1127" s="103"/>
      <c r="J1127" s="103"/>
      <c r="K1127" s="103"/>
      <c r="L1127" s="103"/>
      <c r="M1127" s="103"/>
      <c r="N1127" s="103"/>
      <c r="O1127" s="103"/>
      <c r="P1127" s="103"/>
      <c r="Q1127" s="103"/>
      <c r="R1127" s="103"/>
      <c r="S1127" s="103"/>
      <c r="T1127" s="103"/>
      <c r="U1127" s="103"/>
      <c r="V1127" s="103"/>
      <c r="W1127" s="103"/>
      <c r="X1127" s="103"/>
      <c r="Y1127" s="103"/>
    </row>
    <row r="1128" spans="1:27" s="104" customFormat="1" ht="18" customHeight="1">
      <c r="A1128" s="108" t="s">
        <v>174</v>
      </c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3"/>
      <c r="N1128" s="103"/>
      <c r="O1128" s="103"/>
      <c r="P1128" s="103"/>
      <c r="Q1128" s="103"/>
      <c r="R1128" s="103"/>
      <c r="S1128" s="103"/>
      <c r="T1128" s="103"/>
      <c r="U1128" s="103"/>
      <c r="V1128" s="103"/>
      <c r="W1128" s="103"/>
      <c r="X1128" s="103"/>
      <c r="Y1128" s="103"/>
    </row>
    <row r="1129" spans="1:27" s="104" customFormat="1" ht="18" customHeight="1">
      <c r="A1129" s="108" t="s">
        <v>176</v>
      </c>
      <c r="B1129" s="103"/>
      <c r="C1129" s="103"/>
      <c r="D1129" s="103"/>
      <c r="E1129" s="103"/>
      <c r="F1129" s="103"/>
      <c r="G1129" s="103"/>
      <c r="H1129" s="103"/>
      <c r="I1129" s="103"/>
      <c r="J1129" s="103"/>
      <c r="K1129" s="103"/>
      <c r="L1129" s="103"/>
      <c r="M1129" s="103"/>
      <c r="N1129" s="103"/>
      <c r="O1129" s="103"/>
      <c r="P1129" s="103"/>
      <c r="Q1129" s="103"/>
      <c r="R1129" s="103"/>
      <c r="S1129" s="103"/>
      <c r="T1129" s="103"/>
      <c r="U1129" s="103"/>
      <c r="V1129" s="103"/>
      <c r="W1129" s="103"/>
      <c r="X1129" s="103"/>
      <c r="Y1129" s="103"/>
    </row>
    <row r="1130" spans="1:27" s="104" customFormat="1" ht="18" customHeight="1">
      <c r="A1130" s="108" t="s">
        <v>181</v>
      </c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3"/>
      <c r="N1130" s="103"/>
      <c r="O1130" s="103"/>
      <c r="P1130" s="103"/>
      <c r="Q1130" s="103"/>
      <c r="R1130" s="103"/>
      <c r="S1130" s="103"/>
      <c r="T1130" s="103"/>
      <c r="U1130" s="103"/>
      <c r="V1130" s="103"/>
      <c r="W1130" s="103"/>
      <c r="X1130" s="103"/>
      <c r="Y1130" s="103"/>
      <c r="AA1130" s="116" t="s">
        <v>250</v>
      </c>
    </row>
    <row r="1131" spans="1:27" s="104" customFormat="1" ht="18" customHeight="1">
      <c r="A1131" s="108" t="s">
        <v>184</v>
      </c>
      <c r="B1131" s="103"/>
      <c r="C1131" s="103"/>
      <c r="D1131" s="103"/>
      <c r="E1131" s="103"/>
      <c r="F1131" s="103"/>
      <c r="G1131" s="103"/>
      <c r="H1131" s="103"/>
      <c r="I1131" s="103"/>
      <c r="J1131" s="103"/>
      <c r="K1131" s="103"/>
      <c r="L1131" s="103"/>
      <c r="M1131" s="103"/>
      <c r="N1131" s="103"/>
      <c r="O1131" s="103"/>
      <c r="P1131" s="103"/>
      <c r="Q1131" s="103"/>
      <c r="R1131" s="103"/>
      <c r="S1131" s="103"/>
      <c r="T1131" s="103"/>
      <c r="U1131" s="103"/>
      <c r="V1131" s="103"/>
      <c r="W1131" s="103"/>
      <c r="X1131" s="103"/>
      <c r="Y1131" s="103"/>
      <c r="AA1131" s="271">
        <f>COUNTIF($B1139:$Y1139,"-")</f>
        <v>24</v>
      </c>
    </row>
    <row r="1132" spans="1:27" s="104" customFormat="1" ht="18" customHeight="1">
      <c r="A1132" s="108" t="s">
        <v>208</v>
      </c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3"/>
      <c r="N1132" s="103"/>
      <c r="O1132" s="103"/>
      <c r="P1132" s="103"/>
      <c r="Q1132" s="103"/>
      <c r="R1132" s="103"/>
      <c r="S1132" s="103"/>
      <c r="T1132" s="103"/>
      <c r="U1132" s="103"/>
      <c r="V1132" s="103"/>
      <c r="W1132" s="103"/>
      <c r="X1132" s="103"/>
      <c r="Y1132" s="103"/>
      <c r="AA1132" s="271"/>
    </row>
    <row r="1133" spans="1:27" s="104" customFormat="1" ht="18" customHeight="1">
      <c r="A1133" s="108" t="s">
        <v>209</v>
      </c>
      <c r="B1133" s="103"/>
      <c r="C1133" s="103"/>
      <c r="D1133" s="103"/>
      <c r="E1133" s="103"/>
      <c r="F1133" s="103"/>
      <c r="G1133" s="103"/>
      <c r="H1133" s="103"/>
      <c r="I1133" s="103"/>
      <c r="J1133" s="103"/>
      <c r="K1133" s="103"/>
      <c r="L1133" s="103"/>
      <c r="M1133" s="103"/>
      <c r="N1133" s="103"/>
      <c r="O1133" s="103"/>
      <c r="P1133" s="103"/>
      <c r="Q1133" s="103"/>
      <c r="R1133" s="103"/>
      <c r="S1133" s="103"/>
      <c r="T1133" s="103"/>
      <c r="U1133" s="103"/>
      <c r="V1133" s="103"/>
      <c r="W1133" s="103"/>
      <c r="X1133" s="103"/>
      <c r="Y1133" s="103"/>
    </row>
    <row r="1134" spans="1:27" s="104" customFormat="1" ht="18" customHeight="1">
      <c r="A1134" s="108" t="s">
        <v>198</v>
      </c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3"/>
      <c r="O1134" s="103"/>
      <c r="P1134" s="103"/>
      <c r="Q1134" s="103"/>
      <c r="R1134" s="103"/>
      <c r="S1134" s="103"/>
      <c r="T1134" s="103"/>
      <c r="U1134" s="103"/>
      <c r="V1134" s="103"/>
      <c r="W1134" s="103"/>
      <c r="X1134" s="103"/>
      <c r="Y1134" s="103"/>
    </row>
    <row r="1135" spans="1:27" s="104" customFormat="1" ht="18" customHeight="1">
      <c r="A1135" s="108" t="s">
        <v>200</v>
      </c>
      <c r="B1135" s="103"/>
      <c r="C1135" s="103"/>
      <c r="D1135" s="103"/>
      <c r="E1135" s="103"/>
      <c r="F1135" s="103"/>
      <c r="G1135" s="103"/>
      <c r="H1135" s="103"/>
      <c r="I1135" s="103"/>
      <c r="J1135" s="103"/>
      <c r="K1135" s="103"/>
      <c r="L1135" s="103"/>
      <c r="M1135" s="103"/>
      <c r="N1135" s="103"/>
      <c r="O1135" s="103"/>
      <c r="P1135" s="103"/>
      <c r="Q1135" s="103"/>
      <c r="R1135" s="103"/>
      <c r="S1135" s="103"/>
      <c r="T1135" s="103"/>
      <c r="U1135" s="103"/>
      <c r="V1135" s="103"/>
      <c r="W1135" s="103"/>
      <c r="X1135" s="103"/>
      <c r="Y1135" s="103"/>
    </row>
    <row r="1136" spans="1:27" s="104" customFormat="1" ht="18" customHeight="1">
      <c r="A1136" s="108" t="s">
        <v>201</v>
      </c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3"/>
      <c r="O1136" s="103"/>
      <c r="P1136" s="103"/>
      <c r="Q1136" s="103"/>
      <c r="R1136" s="103"/>
      <c r="S1136" s="103"/>
      <c r="T1136" s="103"/>
      <c r="U1136" s="103"/>
      <c r="V1136" s="103"/>
      <c r="W1136" s="103"/>
      <c r="X1136" s="103"/>
      <c r="Y1136" s="103"/>
    </row>
    <row r="1137" spans="1:27" s="104" customFormat="1" ht="18" customHeight="1">
      <c r="A1137" s="108" t="s">
        <v>202</v>
      </c>
      <c r="B1137" s="103"/>
      <c r="C1137" s="103"/>
      <c r="D1137" s="103"/>
      <c r="E1137" s="103"/>
      <c r="F1137" s="103"/>
      <c r="G1137" s="103"/>
      <c r="H1137" s="103"/>
      <c r="I1137" s="103"/>
      <c r="J1137" s="103"/>
      <c r="K1137" s="103"/>
      <c r="L1137" s="103"/>
      <c r="M1137" s="103"/>
      <c r="N1137" s="103"/>
      <c r="O1137" s="103"/>
      <c r="P1137" s="103"/>
      <c r="Q1137" s="103"/>
      <c r="R1137" s="103"/>
      <c r="S1137" s="103"/>
      <c r="T1137" s="103"/>
      <c r="U1137" s="103"/>
      <c r="V1137" s="103"/>
      <c r="W1137" s="103"/>
      <c r="X1137" s="103"/>
      <c r="Y1137" s="103"/>
    </row>
    <row r="1138" spans="1:27" s="104" customFormat="1" ht="18" customHeight="1">
      <c r="A1138" s="108" t="s">
        <v>203</v>
      </c>
      <c r="B1138" s="103"/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3"/>
      <c r="M1138" s="103"/>
      <c r="N1138" s="103"/>
      <c r="O1138" s="103"/>
      <c r="P1138" s="103"/>
      <c r="Q1138" s="103"/>
      <c r="R1138" s="103"/>
      <c r="S1138" s="103"/>
      <c r="T1138" s="103"/>
      <c r="U1138" s="103"/>
      <c r="V1138" s="103"/>
      <c r="W1138" s="103"/>
      <c r="X1138" s="103"/>
      <c r="Y1138" s="103"/>
    </row>
    <row r="1139" spans="1:27" s="104" customFormat="1" ht="18" customHeight="1">
      <c r="A1139" s="110" t="s">
        <v>204</v>
      </c>
      <c r="B1139" s="109" t="str">
        <f>IF(COUNTA(B1127:B1138)=0,"-",COUNTA(B1127:B1138)/12)</f>
        <v>-</v>
      </c>
      <c r="C1139" s="109" t="str">
        <f t="shared" ref="C1139:Y1139" si="75">IF(COUNTA(C1127:C1138)=0,"-",COUNTA(C1127:C1138)/12)</f>
        <v>-</v>
      </c>
      <c r="D1139" s="109" t="str">
        <f t="shared" si="75"/>
        <v>-</v>
      </c>
      <c r="E1139" s="109" t="str">
        <f t="shared" si="75"/>
        <v>-</v>
      </c>
      <c r="F1139" s="109" t="str">
        <f t="shared" si="75"/>
        <v>-</v>
      </c>
      <c r="G1139" s="109" t="str">
        <f t="shared" si="75"/>
        <v>-</v>
      </c>
      <c r="H1139" s="109" t="str">
        <f t="shared" si="75"/>
        <v>-</v>
      </c>
      <c r="I1139" s="109" t="str">
        <f t="shared" si="75"/>
        <v>-</v>
      </c>
      <c r="J1139" s="109" t="str">
        <f t="shared" si="75"/>
        <v>-</v>
      </c>
      <c r="K1139" s="109" t="str">
        <f t="shared" si="75"/>
        <v>-</v>
      </c>
      <c r="L1139" s="109" t="str">
        <f t="shared" si="75"/>
        <v>-</v>
      </c>
      <c r="M1139" s="109" t="str">
        <f t="shared" si="75"/>
        <v>-</v>
      </c>
      <c r="N1139" s="109" t="str">
        <f t="shared" si="75"/>
        <v>-</v>
      </c>
      <c r="O1139" s="109" t="str">
        <f t="shared" si="75"/>
        <v>-</v>
      </c>
      <c r="P1139" s="109" t="str">
        <f t="shared" si="75"/>
        <v>-</v>
      </c>
      <c r="Q1139" s="109" t="str">
        <f t="shared" si="75"/>
        <v>-</v>
      </c>
      <c r="R1139" s="109" t="str">
        <f t="shared" si="75"/>
        <v>-</v>
      </c>
      <c r="S1139" s="109" t="str">
        <f t="shared" si="75"/>
        <v>-</v>
      </c>
      <c r="T1139" s="109" t="str">
        <f t="shared" si="75"/>
        <v>-</v>
      </c>
      <c r="U1139" s="109" t="str">
        <f t="shared" si="75"/>
        <v>-</v>
      </c>
      <c r="V1139" s="109" t="str">
        <f t="shared" si="75"/>
        <v>-</v>
      </c>
      <c r="W1139" s="109" t="str">
        <f t="shared" si="75"/>
        <v>-</v>
      </c>
      <c r="X1139" s="109" t="str">
        <f t="shared" si="75"/>
        <v>-</v>
      </c>
      <c r="Y1139" s="109" t="str">
        <f t="shared" si="75"/>
        <v>-</v>
      </c>
    </row>
    <row r="1141" spans="1:27" s="104" customFormat="1" ht="18" customHeight="1">
      <c r="A1141" s="127">
        <f>A1126+1</f>
        <v>44791</v>
      </c>
      <c r="B1141" s="118" t="s">
        <v>259</v>
      </c>
      <c r="C1141" s="118" t="s">
        <v>260</v>
      </c>
      <c r="D1141" s="118" t="s">
        <v>261</v>
      </c>
      <c r="E1141" s="118" t="s">
        <v>262</v>
      </c>
      <c r="F1141" s="118" t="s">
        <v>263</v>
      </c>
      <c r="G1141" s="118" t="s">
        <v>264</v>
      </c>
      <c r="H1141" s="118" t="s">
        <v>265</v>
      </c>
      <c r="I1141" s="118" t="s">
        <v>266</v>
      </c>
      <c r="J1141" s="118" t="s">
        <v>267</v>
      </c>
      <c r="K1141" s="118" t="s">
        <v>268</v>
      </c>
      <c r="L1141" s="118" t="s">
        <v>269</v>
      </c>
      <c r="M1141" s="118" t="s">
        <v>270</v>
      </c>
      <c r="N1141" s="118" t="s">
        <v>271</v>
      </c>
      <c r="O1141" s="118" t="s">
        <v>272</v>
      </c>
      <c r="P1141" s="118" t="s">
        <v>273</v>
      </c>
      <c r="Q1141" s="118" t="s">
        <v>274</v>
      </c>
      <c r="R1141" s="118" t="s">
        <v>275</v>
      </c>
      <c r="S1141" s="118" t="s">
        <v>276</v>
      </c>
      <c r="T1141" s="118" t="s">
        <v>277</v>
      </c>
      <c r="U1141" s="118" t="s">
        <v>278</v>
      </c>
      <c r="V1141" s="118" t="s">
        <v>279</v>
      </c>
      <c r="W1141" s="118" t="s">
        <v>280</v>
      </c>
      <c r="X1141" s="118" t="s">
        <v>281</v>
      </c>
      <c r="Y1141" s="118" t="s">
        <v>282</v>
      </c>
    </row>
    <row r="1142" spans="1:27" s="104" customFormat="1" ht="18" customHeight="1">
      <c r="A1142" s="108" t="s">
        <v>168</v>
      </c>
      <c r="B1142" s="103"/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3"/>
      <c r="M1142" s="103"/>
      <c r="N1142" s="103"/>
      <c r="O1142" s="103"/>
      <c r="P1142" s="103"/>
      <c r="Q1142" s="103"/>
      <c r="R1142" s="103"/>
      <c r="S1142" s="103"/>
      <c r="T1142" s="103"/>
      <c r="U1142" s="103"/>
      <c r="V1142" s="103"/>
      <c r="W1142" s="103"/>
      <c r="X1142" s="103"/>
      <c r="Y1142" s="103"/>
    </row>
    <row r="1143" spans="1:27" s="104" customFormat="1" ht="18" customHeight="1">
      <c r="A1143" s="108" t="s">
        <v>174</v>
      </c>
      <c r="B1143" s="103"/>
      <c r="C1143" s="103"/>
      <c r="D1143" s="103"/>
      <c r="E1143" s="103"/>
      <c r="F1143" s="103"/>
      <c r="G1143" s="103"/>
      <c r="H1143" s="103"/>
      <c r="I1143" s="103"/>
      <c r="J1143" s="103"/>
      <c r="K1143" s="103"/>
      <c r="L1143" s="103"/>
      <c r="M1143" s="103"/>
      <c r="N1143" s="103"/>
      <c r="O1143" s="103"/>
      <c r="P1143" s="103"/>
      <c r="Q1143" s="103"/>
      <c r="R1143" s="103"/>
      <c r="S1143" s="103"/>
      <c r="T1143" s="103"/>
      <c r="U1143" s="103"/>
      <c r="V1143" s="103"/>
      <c r="W1143" s="103"/>
      <c r="X1143" s="103"/>
      <c r="Y1143" s="103"/>
    </row>
    <row r="1144" spans="1:27" s="104" customFormat="1" ht="18" customHeight="1">
      <c r="A1144" s="108" t="s">
        <v>176</v>
      </c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3"/>
      <c r="M1144" s="103"/>
      <c r="N1144" s="103"/>
      <c r="O1144" s="103"/>
      <c r="P1144" s="103"/>
      <c r="Q1144" s="103"/>
      <c r="R1144" s="103"/>
      <c r="S1144" s="103"/>
      <c r="T1144" s="103"/>
      <c r="U1144" s="103"/>
      <c r="V1144" s="103"/>
      <c r="W1144" s="103"/>
      <c r="X1144" s="103"/>
      <c r="Y1144" s="103"/>
    </row>
    <row r="1145" spans="1:27" s="104" customFormat="1" ht="18" customHeight="1">
      <c r="A1145" s="108" t="s">
        <v>181</v>
      </c>
      <c r="B1145" s="103"/>
      <c r="C1145" s="103"/>
      <c r="D1145" s="103"/>
      <c r="E1145" s="103"/>
      <c r="F1145" s="103"/>
      <c r="G1145" s="103"/>
      <c r="H1145" s="103"/>
      <c r="I1145" s="103"/>
      <c r="J1145" s="103"/>
      <c r="K1145" s="103"/>
      <c r="L1145" s="103"/>
      <c r="M1145" s="103"/>
      <c r="N1145" s="103"/>
      <c r="O1145" s="103"/>
      <c r="P1145" s="103"/>
      <c r="Q1145" s="103"/>
      <c r="R1145" s="103"/>
      <c r="S1145" s="103"/>
      <c r="T1145" s="103"/>
      <c r="U1145" s="103"/>
      <c r="V1145" s="103"/>
      <c r="W1145" s="103"/>
      <c r="X1145" s="103"/>
      <c r="Y1145" s="103"/>
      <c r="AA1145" s="116" t="s">
        <v>250</v>
      </c>
    </row>
    <row r="1146" spans="1:27" s="104" customFormat="1" ht="18" customHeight="1">
      <c r="A1146" s="108" t="s">
        <v>184</v>
      </c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3"/>
      <c r="N1146" s="103"/>
      <c r="O1146" s="103"/>
      <c r="P1146" s="103"/>
      <c r="Q1146" s="103"/>
      <c r="R1146" s="103"/>
      <c r="S1146" s="103"/>
      <c r="T1146" s="103"/>
      <c r="U1146" s="103"/>
      <c r="V1146" s="103"/>
      <c r="W1146" s="103"/>
      <c r="X1146" s="103"/>
      <c r="Y1146" s="103"/>
      <c r="AA1146" s="271">
        <f>COUNTIF($B1154:$Y1154,"-")</f>
        <v>24</v>
      </c>
    </row>
    <row r="1147" spans="1:27" s="104" customFormat="1" ht="18" customHeight="1">
      <c r="A1147" s="108" t="s">
        <v>208</v>
      </c>
      <c r="B1147" s="103"/>
      <c r="C1147" s="103"/>
      <c r="D1147" s="103"/>
      <c r="E1147" s="103"/>
      <c r="F1147" s="103"/>
      <c r="G1147" s="103"/>
      <c r="H1147" s="103"/>
      <c r="I1147" s="103"/>
      <c r="J1147" s="103"/>
      <c r="K1147" s="103"/>
      <c r="L1147" s="103"/>
      <c r="M1147" s="103"/>
      <c r="N1147" s="103"/>
      <c r="O1147" s="103"/>
      <c r="P1147" s="103"/>
      <c r="Q1147" s="103"/>
      <c r="R1147" s="103"/>
      <c r="S1147" s="103"/>
      <c r="T1147" s="103"/>
      <c r="U1147" s="103"/>
      <c r="V1147" s="103"/>
      <c r="W1147" s="103"/>
      <c r="X1147" s="103"/>
      <c r="Y1147" s="103"/>
      <c r="AA1147" s="271"/>
    </row>
    <row r="1148" spans="1:27" s="104" customFormat="1" ht="18" customHeight="1">
      <c r="A1148" s="108" t="s">
        <v>209</v>
      </c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3"/>
      <c r="N1148" s="103"/>
      <c r="O1148" s="103"/>
      <c r="P1148" s="103"/>
      <c r="Q1148" s="103"/>
      <c r="R1148" s="103"/>
      <c r="S1148" s="103"/>
      <c r="T1148" s="103"/>
      <c r="U1148" s="103"/>
      <c r="V1148" s="103"/>
      <c r="W1148" s="103"/>
      <c r="X1148" s="103"/>
      <c r="Y1148" s="103"/>
    </row>
    <row r="1149" spans="1:27" s="104" customFormat="1" ht="18" customHeight="1">
      <c r="A1149" s="108" t="s">
        <v>198</v>
      </c>
      <c r="B1149" s="103"/>
      <c r="C1149" s="103"/>
      <c r="D1149" s="103"/>
      <c r="E1149" s="103"/>
      <c r="F1149" s="103"/>
      <c r="G1149" s="103"/>
      <c r="H1149" s="103"/>
      <c r="I1149" s="103"/>
      <c r="J1149" s="103"/>
      <c r="K1149" s="103"/>
      <c r="L1149" s="103"/>
      <c r="M1149" s="103"/>
      <c r="N1149" s="103"/>
      <c r="O1149" s="103"/>
      <c r="P1149" s="103"/>
      <c r="Q1149" s="103"/>
      <c r="R1149" s="103"/>
      <c r="S1149" s="103"/>
      <c r="T1149" s="103"/>
      <c r="U1149" s="103"/>
      <c r="V1149" s="103"/>
      <c r="W1149" s="103"/>
      <c r="X1149" s="103"/>
      <c r="Y1149" s="103"/>
    </row>
    <row r="1150" spans="1:27" s="104" customFormat="1" ht="18" customHeight="1">
      <c r="A1150" s="108" t="s">
        <v>200</v>
      </c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3"/>
      <c r="M1150" s="103"/>
      <c r="N1150" s="103"/>
      <c r="O1150" s="103"/>
      <c r="P1150" s="103"/>
      <c r="Q1150" s="103"/>
      <c r="R1150" s="103"/>
      <c r="S1150" s="103"/>
      <c r="T1150" s="103"/>
      <c r="U1150" s="103"/>
      <c r="V1150" s="103"/>
      <c r="W1150" s="103"/>
      <c r="X1150" s="103"/>
      <c r="Y1150" s="103"/>
    </row>
    <row r="1151" spans="1:27" s="104" customFormat="1" ht="18" customHeight="1">
      <c r="A1151" s="108" t="s">
        <v>201</v>
      </c>
      <c r="B1151" s="103"/>
      <c r="C1151" s="103"/>
      <c r="D1151" s="103"/>
      <c r="E1151" s="103"/>
      <c r="F1151" s="103"/>
      <c r="G1151" s="103"/>
      <c r="H1151" s="103"/>
      <c r="I1151" s="103"/>
      <c r="J1151" s="103"/>
      <c r="K1151" s="103"/>
      <c r="L1151" s="103"/>
      <c r="M1151" s="103"/>
      <c r="N1151" s="103"/>
      <c r="O1151" s="103"/>
      <c r="P1151" s="103"/>
      <c r="Q1151" s="103"/>
      <c r="R1151" s="103"/>
      <c r="S1151" s="103"/>
      <c r="T1151" s="103"/>
      <c r="U1151" s="103"/>
      <c r="V1151" s="103"/>
      <c r="W1151" s="103"/>
      <c r="X1151" s="103"/>
      <c r="Y1151" s="103"/>
    </row>
    <row r="1152" spans="1:27" s="104" customFormat="1" ht="18" customHeight="1">
      <c r="A1152" s="108" t="s">
        <v>202</v>
      </c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3"/>
      <c r="M1152" s="103"/>
      <c r="N1152" s="103"/>
      <c r="O1152" s="103"/>
      <c r="P1152" s="103"/>
      <c r="Q1152" s="103"/>
      <c r="R1152" s="103"/>
      <c r="S1152" s="103"/>
      <c r="T1152" s="103"/>
      <c r="U1152" s="103"/>
      <c r="V1152" s="103"/>
      <c r="W1152" s="103"/>
      <c r="X1152" s="103"/>
      <c r="Y1152" s="103"/>
    </row>
    <row r="1153" spans="1:27" s="104" customFormat="1" ht="18" customHeight="1">
      <c r="A1153" s="108" t="s">
        <v>203</v>
      </c>
      <c r="B1153" s="103"/>
      <c r="C1153" s="103"/>
      <c r="D1153" s="103"/>
      <c r="E1153" s="103"/>
      <c r="F1153" s="103"/>
      <c r="G1153" s="103"/>
      <c r="H1153" s="103"/>
      <c r="I1153" s="103"/>
      <c r="J1153" s="103"/>
      <c r="K1153" s="103"/>
      <c r="L1153" s="103"/>
      <c r="M1153" s="103"/>
      <c r="N1153" s="103"/>
      <c r="O1153" s="103"/>
      <c r="P1153" s="103"/>
      <c r="Q1153" s="103"/>
      <c r="R1153" s="103"/>
      <c r="S1153" s="103"/>
      <c r="T1153" s="103"/>
      <c r="U1153" s="103"/>
      <c r="V1153" s="103"/>
      <c r="W1153" s="103"/>
      <c r="X1153" s="103"/>
      <c r="Y1153" s="103"/>
    </row>
    <row r="1154" spans="1:27" s="104" customFormat="1" ht="18" customHeight="1">
      <c r="A1154" s="110" t="s">
        <v>204</v>
      </c>
      <c r="B1154" s="109" t="str">
        <f>IF(COUNTA(B1142:B1153)=0,"-",COUNTA(B1142:B1153)/12)</f>
        <v>-</v>
      </c>
      <c r="C1154" s="109" t="str">
        <f t="shared" ref="C1154:Y1154" si="76">IF(COUNTA(C1142:C1153)=0,"-",COUNTA(C1142:C1153)/12)</f>
        <v>-</v>
      </c>
      <c r="D1154" s="109" t="str">
        <f t="shared" si="76"/>
        <v>-</v>
      </c>
      <c r="E1154" s="109" t="str">
        <f t="shared" si="76"/>
        <v>-</v>
      </c>
      <c r="F1154" s="109" t="str">
        <f t="shared" si="76"/>
        <v>-</v>
      </c>
      <c r="G1154" s="109" t="str">
        <f t="shared" si="76"/>
        <v>-</v>
      </c>
      <c r="H1154" s="109" t="str">
        <f t="shared" si="76"/>
        <v>-</v>
      </c>
      <c r="I1154" s="109" t="str">
        <f t="shared" si="76"/>
        <v>-</v>
      </c>
      <c r="J1154" s="109" t="str">
        <f t="shared" si="76"/>
        <v>-</v>
      </c>
      <c r="K1154" s="109" t="str">
        <f t="shared" si="76"/>
        <v>-</v>
      </c>
      <c r="L1154" s="109" t="str">
        <f t="shared" si="76"/>
        <v>-</v>
      </c>
      <c r="M1154" s="109" t="str">
        <f t="shared" si="76"/>
        <v>-</v>
      </c>
      <c r="N1154" s="109" t="str">
        <f t="shared" si="76"/>
        <v>-</v>
      </c>
      <c r="O1154" s="109" t="str">
        <f t="shared" si="76"/>
        <v>-</v>
      </c>
      <c r="P1154" s="109" t="str">
        <f t="shared" si="76"/>
        <v>-</v>
      </c>
      <c r="Q1154" s="109" t="str">
        <f t="shared" si="76"/>
        <v>-</v>
      </c>
      <c r="R1154" s="109" t="str">
        <f t="shared" si="76"/>
        <v>-</v>
      </c>
      <c r="S1154" s="109" t="str">
        <f t="shared" si="76"/>
        <v>-</v>
      </c>
      <c r="T1154" s="109" t="str">
        <f t="shared" si="76"/>
        <v>-</v>
      </c>
      <c r="U1154" s="109" t="str">
        <f t="shared" si="76"/>
        <v>-</v>
      </c>
      <c r="V1154" s="109" t="str">
        <f t="shared" si="76"/>
        <v>-</v>
      </c>
      <c r="W1154" s="109" t="str">
        <f t="shared" si="76"/>
        <v>-</v>
      </c>
      <c r="X1154" s="109" t="str">
        <f t="shared" si="76"/>
        <v>-</v>
      </c>
      <c r="Y1154" s="109" t="str">
        <f t="shared" si="76"/>
        <v>-</v>
      </c>
    </row>
    <row r="1156" spans="1:27" s="104" customFormat="1" ht="18" customHeight="1">
      <c r="A1156" s="127">
        <f>A1141+1</f>
        <v>44792</v>
      </c>
      <c r="B1156" s="118" t="s">
        <v>259</v>
      </c>
      <c r="C1156" s="118" t="s">
        <v>260</v>
      </c>
      <c r="D1156" s="118" t="s">
        <v>261</v>
      </c>
      <c r="E1156" s="118" t="s">
        <v>262</v>
      </c>
      <c r="F1156" s="118" t="s">
        <v>263</v>
      </c>
      <c r="G1156" s="118" t="s">
        <v>264</v>
      </c>
      <c r="H1156" s="118" t="s">
        <v>265</v>
      </c>
      <c r="I1156" s="118" t="s">
        <v>266</v>
      </c>
      <c r="J1156" s="118" t="s">
        <v>267</v>
      </c>
      <c r="K1156" s="118" t="s">
        <v>268</v>
      </c>
      <c r="L1156" s="118" t="s">
        <v>269</v>
      </c>
      <c r="M1156" s="118" t="s">
        <v>270</v>
      </c>
      <c r="N1156" s="118" t="s">
        <v>271</v>
      </c>
      <c r="O1156" s="118" t="s">
        <v>272</v>
      </c>
      <c r="P1156" s="118" t="s">
        <v>273</v>
      </c>
      <c r="Q1156" s="118" t="s">
        <v>274</v>
      </c>
      <c r="R1156" s="118" t="s">
        <v>275</v>
      </c>
      <c r="S1156" s="118" t="s">
        <v>276</v>
      </c>
      <c r="T1156" s="118" t="s">
        <v>277</v>
      </c>
      <c r="U1156" s="118" t="s">
        <v>278</v>
      </c>
      <c r="V1156" s="118" t="s">
        <v>279</v>
      </c>
      <c r="W1156" s="118" t="s">
        <v>280</v>
      </c>
      <c r="X1156" s="118" t="s">
        <v>281</v>
      </c>
      <c r="Y1156" s="118" t="s">
        <v>282</v>
      </c>
    </row>
    <row r="1157" spans="1:27" s="104" customFormat="1" ht="18" customHeight="1">
      <c r="A1157" s="108" t="s">
        <v>168</v>
      </c>
      <c r="B1157" s="103"/>
      <c r="C1157" s="103"/>
      <c r="D1157" s="103"/>
      <c r="E1157" s="103"/>
      <c r="F1157" s="103"/>
      <c r="G1157" s="103"/>
      <c r="H1157" s="103"/>
      <c r="I1157" s="103"/>
      <c r="J1157" s="103"/>
      <c r="K1157" s="103"/>
      <c r="L1157" s="103"/>
      <c r="M1157" s="103"/>
      <c r="N1157" s="103"/>
      <c r="O1157" s="103"/>
      <c r="P1157" s="103"/>
      <c r="Q1157" s="103"/>
      <c r="R1157" s="103"/>
      <c r="S1157" s="103"/>
      <c r="T1157" s="103"/>
      <c r="U1157" s="103"/>
      <c r="V1157" s="103"/>
      <c r="W1157" s="103"/>
      <c r="X1157" s="103"/>
      <c r="Y1157" s="103"/>
    </row>
    <row r="1158" spans="1:27" s="104" customFormat="1" ht="18" customHeight="1">
      <c r="A1158" s="108" t="s">
        <v>174</v>
      </c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3"/>
      <c r="O1158" s="103"/>
      <c r="P1158" s="103"/>
      <c r="Q1158" s="103"/>
      <c r="R1158" s="103"/>
      <c r="S1158" s="103"/>
      <c r="T1158" s="103"/>
      <c r="U1158" s="103"/>
      <c r="V1158" s="103"/>
      <c r="W1158" s="103"/>
      <c r="X1158" s="103"/>
      <c r="Y1158" s="103"/>
    </row>
    <row r="1159" spans="1:27" s="104" customFormat="1" ht="18" customHeight="1">
      <c r="A1159" s="108" t="s">
        <v>176</v>
      </c>
      <c r="B1159" s="103"/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3"/>
      <c r="N1159" s="103"/>
      <c r="O1159" s="103"/>
      <c r="P1159" s="103"/>
      <c r="Q1159" s="103"/>
      <c r="R1159" s="103"/>
      <c r="S1159" s="103"/>
      <c r="T1159" s="103"/>
      <c r="U1159" s="103"/>
      <c r="V1159" s="103"/>
      <c r="W1159" s="103"/>
      <c r="X1159" s="103"/>
      <c r="Y1159" s="103"/>
    </row>
    <row r="1160" spans="1:27" s="104" customFormat="1" ht="18" customHeight="1">
      <c r="A1160" s="108" t="s">
        <v>181</v>
      </c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3"/>
      <c r="O1160" s="103"/>
      <c r="P1160" s="103"/>
      <c r="Q1160" s="103"/>
      <c r="R1160" s="103"/>
      <c r="S1160" s="103"/>
      <c r="T1160" s="103"/>
      <c r="U1160" s="103"/>
      <c r="V1160" s="103"/>
      <c r="W1160" s="103"/>
      <c r="X1160" s="103"/>
      <c r="Y1160" s="103"/>
      <c r="AA1160" s="116" t="s">
        <v>250</v>
      </c>
    </row>
    <row r="1161" spans="1:27" s="104" customFormat="1" ht="18" customHeight="1">
      <c r="A1161" s="108" t="s">
        <v>184</v>
      </c>
      <c r="B1161" s="103"/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3"/>
      <c r="N1161" s="103"/>
      <c r="O1161" s="103"/>
      <c r="P1161" s="103"/>
      <c r="Q1161" s="103"/>
      <c r="R1161" s="103"/>
      <c r="S1161" s="103"/>
      <c r="T1161" s="103"/>
      <c r="U1161" s="103"/>
      <c r="V1161" s="103"/>
      <c r="W1161" s="103"/>
      <c r="X1161" s="103"/>
      <c r="Y1161" s="103"/>
      <c r="AA1161" s="271">
        <f>COUNTIF($B1169:$Y1169,"-")</f>
        <v>24</v>
      </c>
    </row>
    <row r="1162" spans="1:27" s="104" customFormat="1" ht="18" customHeight="1">
      <c r="A1162" s="108" t="s">
        <v>208</v>
      </c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3"/>
      <c r="O1162" s="103"/>
      <c r="P1162" s="103"/>
      <c r="Q1162" s="103"/>
      <c r="R1162" s="103"/>
      <c r="S1162" s="103"/>
      <c r="T1162" s="103"/>
      <c r="U1162" s="103"/>
      <c r="V1162" s="103"/>
      <c r="W1162" s="103"/>
      <c r="X1162" s="103"/>
      <c r="Y1162" s="103"/>
      <c r="AA1162" s="271"/>
    </row>
    <row r="1163" spans="1:27" s="104" customFormat="1" ht="18" customHeight="1">
      <c r="A1163" s="108" t="s">
        <v>209</v>
      </c>
      <c r="B1163" s="103"/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103"/>
      <c r="R1163" s="103"/>
      <c r="S1163" s="103"/>
      <c r="T1163" s="103"/>
      <c r="U1163" s="103"/>
      <c r="V1163" s="103"/>
      <c r="W1163" s="103"/>
      <c r="X1163" s="103"/>
      <c r="Y1163" s="103"/>
    </row>
    <row r="1164" spans="1:27" s="104" customFormat="1" ht="18" customHeight="1">
      <c r="A1164" s="108" t="s">
        <v>198</v>
      </c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103"/>
      <c r="R1164" s="103"/>
      <c r="S1164" s="103"/>
      <c r="T1164" s="103"/>
      <c r="U1164" s="103"/>
      <c r="V1164" s="103"/>
      <c r="W1164" s="103"/>
      <c r="X1164" s="103"/>
      <c r="Y1164" s="103"/>
    </row>
    <row r="1165" spans="1:27" s="104" customFormat="1" ht="18" customHeight="1">
      <c r="A1165" s="108" t="s">
        <v>200</v>
      </c>
      <c r="B1165" s="103"/>
      <c r="C1165" s="103"/>
      <c r="D1165" s="103"/>
      <c r="E1165" s="103"/>
      <c r="F1165" s="103"/>
      <c r="G1165" s="103"/>
      <c r="H1165" s="103"/>
      <c r="I1165" s="103"/>
      <c r="J1165" s="103"/>
      <c r="K1165" s="103"/>
      <c r="L1165" s="103"/>
      <c r="M1165" s="103"/>
      <c r="N1165" s="103"/>
      <c r="O1165" s="103"/>
      <c r="P1165" s="103"/>
      <c r="Q1165" s="103"/>
      <c r="R1165" s="103"/>
      <c r="S1165" s="103"/>
      <c r="T1165" s="103"/>
      <c r="U1165" s="103"/>
      <c r="V1165" s="103"/>
      <c r="W1165" s="103"/>
      <c r="X1165" s="103"/>
      <c r="Y1165" s="103"/>
    </row>
    <row r="1166" spans="1:27" s="104" customFormat="1" ht="18" customHeight="1">
      <c r="A1166" s="108" t="s">
        <v>201</v>
      </c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3"/>
      <c r="N1166" s="103"/>
      <c r="O1166" s="103"/>
      <c r="P1166" s="103"/>
      <c r="Q1166" s="103"/>
      <c r="R1166" s="103"/>
      <c r="S1166" s="103"/>
      <c r="T1166" s="103"/>
      <c r="U1166" s="103"/>
      <c r="V1166" s="103"/>
      <c r="W1166" s="103"/>
      <c r="X1166" s="103"/>
      <c r="Y1166" s="103"/>
    </row>
    <row r="1167" spans="1:27" s="104" customFormat="1" ht="18" customHeight="1">
      <c r="A1167" s="108" t="s">
        <v>202</v>
      </c>
      <c r="B1167" s="103"/>
      <c r="C1167" s="103"/>
      <c r="D1167" s="103"/>
      <c r="E1167" s="103"/>
      <c r="F1167" s="103"/>
      <c r="G1167" s="103"/>
      <c r="H1167" s="103"/>
      <c r="I1167" s="103"/>
      <c r="J1167" s="103"/>
      <c r="K1167" s="103"/>
      <c r="L1167" s="103"/>
      <c r="M1167" s="103"/>
      <c r="N1167" s="103"/>
      <c r="O1167" s="103"/>
      <c r="P1167" s="103"/>
      <c r="Q1167" s="103"/>
      <c r="R1167" s="103"/>
      <c r="S1167" s="103"/>
      <c r="T1167" s="103"/>
      <c r="U1167" s="103"/>
      <c r="V1167" s="103"/>
      <c r="W1167" s="103"/>
      <c r="X1167" s="103"/>
      <c r="Y1167" s="103"/>
    </row>
    <row r="1168" spans="1:27" s="104" customFormat="1" ht="18" customHeight="1">
      <c r="A1168" s="108" t="s">
        <v>203</v>
      </c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3"/>
      <c r="O1168" s="103"/>
      <c r="P1168" s="103"/>
      <c r="Q1168" s="103"/>
      <c r="R1168" s="103"/>
      <c r="S1168" s="103"/>
      <c r="T1168" s="103"/>
      <c r="U1168" s="103"/>
      <c r="V1168" s="103"/>
      <c r="W1168" s="103"/>
      <c r="X1168" s="103"/>
      <c r="Y1168" s="103"/>
    </row>
    <row r="1169" spans="1:27" s="104" customFormat="1" ht="18" customHeight="1">
      <c r="A1169" s="110" t="s">
        <v>204</v>
      </c>
      <c r="B1169" s="109" t="str">
        <f>IF(COUNTA(B1157:B1168)=0,"-",COUNTA(B1157:B1168)/12)</f>
        <v>-</v>
      </c>
      <c r="C1169" s="109" t="str">
        <f t="shared" ref="C1169:Y1169" si="77">IF(COUNTA(C1157:C1168)=0,"-",COUNTA(C1157:C1168)/12)</f>
        <v>-</v>
      </c>
      <c r="D1169" s="109" t="str">
        <f t="shared" si="77"/>
        <v>-</v>
      </c>
      <c r="E1169" s="109" t="str">
        <f t="shared" si="77"/>
        <v>-</v>
      </c>
      <c r="F1169" s="109" t="str">
        <f t="shared" si="77"/>
        <v>-</v>
      </c>
      <c r="G1169" s="109" t="str">
        <f t="shared" si="77"/>
        <v>-</v>
      </c>
      <c r="H1169" s="109" t="str">
        <f t="shared" si="77"/>
        <v>-</v>
      </c>
      <c r="I1169" s="109" t="str">
        <f t="shared" si="77"/>
        <v>-</v>
      </c>
      <c r="J1169" s="109" t="str">
        <f t="shared" si="77"/>
        <v>-</v>
      </c>
      <c r="K1169" s="109" t="str">
        <f t="shared" si="77"/>
        <v>-</v>
      </c>
      <c r="L1169" s="109" t="str">
        <f t="shared" si="77"/>
        <v>-</v>
      </c>
      <c r="M1169" s="109" t="str">
        <f t="shared" si="77"/>
        <v>-</v>
      </c>
      <c r="N1169" s="109" t="str">
        <f t="shared" si="77"/>
        <v>-</v>
      </c>
      <c r="O1169" s="109" t="str">
        <f t="shared" si="77"/>
        <v>-</v>
      </c>
      <c r="P1169" s="109" t="str">
        <f t="shared" si="77"/>
        <v>-</v>
      </c>
      <c r="Q1169" s="109" t="str">
        <f t="shared" si="77"/>
        <v>-</v>
      </c>
      <c r="R1169" s="109" t="str">
        <f t="shared" si="77"/>
        <v>-</v>
      </c>
      <c r="S1169" s="109" t="str">
        <f t="shared" si="77"/>
        <v>-</v>
      </c>
      <c r="T1169" s="109" t="str">
        <f t="shared" si="77"/>
        <v>-</v>
      </c>
      <c r="U1169" s="109" t="str">
        <f t="shared" si="77"/>
        <v>-</v>
      </c>
      <c r="V1169" s="109" t="str">
        <f t="shared" si="77"/>
        <v>-</v>
      </c>
      <c r="W1169" s="109" t="str">
        <f t="shared" si="77"/>
        <v>-</v>
      </c>
      <c r="X1169" s="109" t="str">
        <f t="shared" si="77"/>
        <v>-</v>
      </c>
      <c r="Y1169" s="109" t="str">
        <f t="shared" si="77"/>
        <v>-</v>
      </c>
    </row>
    <row r="1171" spans="1:27" s="104" customFormat="1" ht="18" customHeight="1">
      <c r="A1171" s="127">
        <f>A1156+1</f>
        <v>44793</v>
      </c>
      <c r="B1171" s="118" t="s">
        <v>259</v>
      </c>
      <c r="C1171" s="118" t="s">
        <v>260</v>
      </c>
      <c r="D1171" s="118" t="s">
        <v>261</v>
      </c>
      <c r="E1171" s="118" t="s">
        <v>262</v>
      </c>
      <c r="F1171" s="118" t="s">
        <v>263</v>
      </c>
      <c r="G1171" s="118" t="s">
        <v>264</v>
      </c>
      <c r="H1171" s="118" t="s">
        <v>265</v>
      </c>
      <c r="I1171" s="118" t="s">
        <v>266</v>
      </c>
      <c r="J1171" s="118" t="s">
        <v>267</v>
      </c>
      <c r="K1171" s="118" t="s">
        <v>268</v>
      </c>
      <c r="L1171" s="118" t="s">
        <v>269</v>
      </c>
      <c r="M1171" s="118" t="s">
        <v>270</v>
      </c>
      <c r="N1171" s="118" t="s">
        <v>271</v>
      </c>
      <c r="O1171" s="118" t="s">
        <v>272</v>
      </c>
      <c r="P1171" s="118" t="s">
        <v>273</v>
      </c>
      <c r="Q1171" s="118" t="s">
        <v>274</v>
      </c>
      <c r="R1171" s="118" t="s">
        <v>275</v>
      </c>
      <c r="S1171" s="118" t="s">
        <v>276</v>
      </c>
      <c r="T1171" s="118" t="s">
        <v>277</v>
      </c>
      <c r="U1171" s="118" t="s">
        <v>278</v>
      </c>
      <c r="V1171" s="118" t="s">
        <v>279</v>
      </c>
      <c r="W1171" s="118" t="s">
        <v>280</v>
      </c>
      <c r="X1171" s="118" t="s">
        <v>281</v>
      </c>
      <c r="Y1171" s="118" t="s">
        <v>282</v>
      </c>
    </row>
    <row r="1172" spans="1:27" s="104" customFormat="1" ht="18" customHeight="1">
      <c r="A1172" s="108" t="s">
        <v>168</v>
      </c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3"/>
      <c r="N1172" s="103"/>
      <c r="O1172" s="103"/>
      <c r="P1172" s="103"/>
      <c r="Q1172" s="103"/>
      <c r="R1172" s="103"/>
      <c r="S1172" s="103"/>
      <c r="T1172" s="103"/>
      <c r="U1172" s="103"/>
      <c r="V1172" s="103"/>
      <c r="W1172" s="103"/>
      <c r="X1172" s="103"/>
      <c r="Y1172" s="103"/>
    </row>
    <row r="1173" spans="1:27" s="104" customFormat="1" ht="18" customHeight="1">
      <c r="A1173" s="108" t="s">
        <v>174</v>
      </c>
      <c r="B1173" s="103"/>
      <c r="C1173" s="103"/>
      <c r="D1173" s="103"/>
      <c r="E1173" s="103"/>
      <c r="F1173" s="103"/>
      <c r="G1173" s="103"/>
      <c r="H1173" s="103"/>
      <c r="I1173" s="103"/>
      <c r="J1173" s="103"/>
      <c r="K1173" s="103"/>
      <c r="L1173" s="103"/>
      <c r="M1173" s="103"/>
      <c r="N1173" s="103"/>
      <c r="O1173" s="103"/>
      <c r="P1173" s="103"/>
      <c r="Q1173" s="103"/>
      <c r="R1173" s="103"/>
      <c r="S1173" s="103"/>
      <c r="T1173" s="103"/>
      <c r="U1173" s="103"/>
      <c r="V1173" s="103"/>
      <c r="W1173" s="103"/>
      <c r="X1173" s="103"/>
      <c r="Y1173" s="103"/>
    </row>
    <row r="1174" spans="1:27" s="104" customFormat="1" ht="18" customHeight="1">
      <c r="A1174" s="108" t="s">
        <v>176</v>
      </c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3"/>
      <c r="N1174" s="103"/>
      <c r="O1174" s="103"/>
      <c r="P1174" s="103"/>
      <c r="Q1174" s="103"/>
      <c r="R1174" s="103"/>
      <c r="S1174" s="103"/>
      <c r="T1174" s="103"/>
      <c r="U1174" s="103"/>
      <c r="V1174" s="103"/>
      <c r="W1174" s="103"/>
      <c r="X1174" s="103"/>
      <c r="Y1174" s="103"/>
    </row>
    <row r="1175" spans="1:27" s="104" customFormat="1" ht="18" customHeight="1">
      <c r="A1175" s="108" t="s">
        <v>181</v>
      </c>
      <c r="B1175" s="103"/>
      <c r="C1175" s="103"/>
      <c r="D1175" s="103"/>
      <c r="E1175" s="103"/>
      <c r="F1175" s="103"/>
      <c r="G1175" s="103"/>
      <c r="H1175" s="103"/>
      <c r="I1175" s="103"/>
      <c r="J1175" s="103"/>
      <c r="K1175" s="103"/>
      <c r="L1175" s="103"/>
      <c r="M1175" s="103"/>
      <c r="N1175" s="103"/>
      <c r="O1175" s="103"/>
      <c r="P1175" s="103"/>
      <c r="Q1175" s="103"/>
      <c r="R1175" s="103"/>
      <c r="S1175" s="103"/>
      <c r="T1175" s="103"/>
      <c r="U1175" s="103"/>
      <c r="V1175" s="103"/>
      <c r="W1175" s="103"/>
      <c r="X1175" s="103"/>
      <c r="Y1175" s="103"/>
      <c r="AA1175" s="116" t="s">
        <v>250</v>
      </c>
    </row>
    <row r="1176" spans="1:27" s="104" customFormat="1" ht="18" customHeight="1">
      <c r="A1176" s="108" t="s">
        <v>184</v>
      </c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3"/>
      <c r="O1176" s="103"/>
      <c r="P1176" s="103"/>
      <c r="Q1176" s="103"/>
      <c r="R1176" s="103"/>
      <c r="S1176" s="103"/>
      <c r="T1176" s="103"/>
      <c r="U1176" s="103"/>
      <c r="V1176" s="103"/>
      <c r="W1176" s="103"/>
      <c r="X1176" s="103"/>
      <c r="Y1176" s="103"/>
      <c r="AA1176" s="271">
        <f>COUNTIF($B1184:$Y1184,"-")</f>
        <v>24</v>
      </c>
    </row>
    <row r="1177" spans="1:27" s="104" customFormat="1" ht="18" customHeight="1">
      <c r="A1177" s="108" t="s">
        <v>208</v>
      </c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3"/>
      <c r="N1177" s="103"/>
      <c r="O1177" s="103"/>
      <c r="P1177" s="103"/>
      <c r="Q1177" s="103"/>
      <c r="R1177" s="103"/>
      <c r="S1177" s="103"/>
      <c r="T1177" s="103"/>
      <c r="U1177" s="103"/>
      <c r="V1177" s="103"/>
      <c r="W1177" s="103"/>
      <c r="X1177" s="103"/>
      <c r="Y1177" s="103"/>
      <c r="AA1177" s="271"/>
    </row>
    <row r="1178" spans="1:27" s="104" customFormat="1" ht="18" customHeight="1">
      <c r="A1178" s="108" t="s">
        <v>209</v>
      </c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3"/>
      <c r="N1178" s="103"/>
      <c r="O1178" s="103"/>
      <c r="P1178" s="103"/>
      <c r="Q1178" s="103"/>
      <c r="R1178" s="103"/>
      <c r="S1178" s="103"/>
      <c r="T1178" s="103"/>
      <c r="U1178" s="103"/>
      <c r="V1178" s="103"/>
      <c r="W1178" s="103"/>
      <c r="X1178" s="103"/>
      <c r="Y1178" s="103"/>
    </row>
    <row r="1179" spans="1:27" s="104" customFormat="1" ht="18" customHeight="1">
      <c r="A1179" s="108" t="s">
        <v>198</v>
      </c>
      <c r="B1179" s="103"/>
      <c r="C1179" s="103"/>
      <c r="D1179" s="103"/>
      <c r="E1179" s="103"/>
      <c r="F1179" s="103"/>
      <c r="G1179" s="103"/>
      <c r="H1179" s="103"/>
      <c r="I1179" s="103"/>
      <c r="J1179" s="103"/>
      <c r="K1179" s="103"/>
      <c r="L1179" s="103"/>
      <c r="M1179" s="103"/>
      <c r="N1179" s="103"/>
      <c r="O1179" s="103"/>
      <c r="P1179" s="103"/>
      <c r="Q1179" s="103"/>
      <c r="R1179" s="103"/>
      <c r="S1179" s="103"/>
      <c r="T1179" s="103"/>
      <c r="U1179" s="103"/>
      <c r="V1179" s="103"/>
      <c r="W1179" s="103"/>
      <c r="X1179" s="103"/>
      <c r="Y1179" s="103"/>
    </row>
    <row r="1180" spans="1:27" s="104" customFormat="1" ht="18" customHeight="1">
      <c r="A1180" s="108" t="s">
        <v>200</v>
      </c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3"/>
      <c r="M1180" s="103"/>
      <c r="N1180" s="103"/>
      <c r="O1180" s="103"/>
      <c r="P1180" s="103"/>
      <c r="Q1180" s="103"/>
      <c r="R1180" s="103"/>
      <c r="S1180" s="103"/>
      <c r="T1180" s="103"/>
      <c r="U1180" s="103"/>
      <c r="V1180" s="103"/>
      <c r="W1180" s="103"/>
      <c r="X1180" s="103"/>
      <c r="Y1180" s="103"/>
    </row>
    <row r="1181" spans="1:27" s="104" customFormat="1" ht="18" customHeight="1">
      <c r="A1181" s="108" t="s">
        <v>201</v>
      </c>
      <c r="B1181" s="103"/>
      <c r="C1181" s="103"/>
      <c r="D1181" s="103"/>
      <c r="E1181" s="103"/>
      <c r="F1181" s="103"/>
      <c r="G1181" s="103"/>
      <c r="H1181" s="103"/>
      <c r="I1181" s="103"/>
      <c r="J1181" s="103"/>
      <c r="K1181" s="103"/>
      <c r="L1181" s="103"/>
      <c r="M1181" s="103"/>
      <c r="N1181" s="103"/>
      <c r="O1181" s="103"/>
      <c r="P1181" s="103"/>
      <c r="Q1181" s="103"/>
      <c r="R1181" s="103"/>
      <c r="S1181" s="103"/>
      <c r="T1181" s="103"/>
      <c r="U1181" s="103"/>
      <c r="V1181" s="103"/>
      <c r="W1181" s="103"/>
      <c r="X1181" s="103"/>
      <c r="Y1181" s="103"/>
    </row>
    <row r="1182" spans="1:27" s="104" customFormat="1" ht="18" customHeight="1">
      <c r="A1182" s="108" t="s">
        <v>202</v>
      </c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3"/>
      <c r="M1182" s="103"/>
      <c r="N1182" s="103"/>
      <c r="O1182" s="103"/>
      <c r="P1182" s="103"/>
      <c r="Q1182" s="103"/>
      <c r="R1182" s="103"/>
      <c r="S1182" s="103"/>
      <c r="T1182" s="103"/>
      <c r="U1182" s="103"/>
      <c r="V1182" s="103"/>
      <c r="W1182" s="103"/>
      <c r="X1182" s="103"/>
      <c r="Y1182" s="103"/>
    </row>
    <row r="1183" spans="1:27" s="104" customFormat="1" ht="18" customHeight="1">
      <c r="A1183" s="108" t="s">
        <v>203</v>
      </c>
      <c r="B1183" s="103"/>
      <c r="C1183" s="103"/>
      <c r="D1183" s="103"/>
      <c r="E1183" s="103"/>
      <c r="F1183" s="103"/>
      <c r="G1183" s="103"/>
      <c r="H1183" s="103"/>
      <c r="I1183" s="103"/>
      <c r="J1183" s="103"/>
      <c r="K1183" s="103"/>
      <c r="L1183" s="103"/>
      <c r="M1183" s="103"/>
      <c r="N1183" s="103"/>
      <c r="O1183" s="103"/>
      <c r="P1183" s="103"/>
      <c r="Q1183" s="103"/>
      <c r="R1183" s="103"/>
      <c r="S1183" s="103"/>
      <c r="T1183" s="103"/>
      <c r="U1183" s="103"/>
      <c r="V1183" s="103"/>
      <c r="W1183" s="103"/>
      <c r="X1183" s="103"/>
      <c r="Y1183" s="103"/>
    </row>
    <row r="1184" spans="1:27" s="104" customFormat="1" ht="18" customHeight="1">
      <c r="A1184" s="110" t="s">
        <v>204</v>
      </c>
      <c r="B1184" s="109" t="str">
        <f>IF(COUNTA(B1172:B1183)=0,"-",COUNTA(B1172:B1183)/12)</f>
        <v>-</v>
      </c>
      <c r="C1184" s="109" t="str">
        <f t="shared" ref="C1184:Y1184" si="78">IF(COUNTA(C1172:C1183)=0,"-",COUNTA(C1172:C1183)/12)</f>
        <v>-</v>
      </c>
      <c r="D1184" s="109" t="str">
        <f t="shared" si="78"/>
        <v>-</v>
      </c>
      <c r="E1184" s="109" t="str">
        <f t="shared" si="78"/>
        <v>-</v>
      </c>
      <c r="F1184" s="109" t="str">
        <f t="shared" si="78"/>
        <v>-</v>
      </c>
      <c r="G1184" s="109" t="str">
        <f t="shared" si="78"/>
        <v>-</v>
      </c>
      <c r="H1184" s="109" t="str">
        <f t="shared" si="78"/>
        <v>-</v>
      </c>
      <c r="I1184" s="109" t="str">
        <f t="shared" si="78"/>
        <v>-</v>
      </c>
      <c r="J1184" s="109" t="str">
        <f t="shared" si="78"/>
        <v>-</v>
      </c>
      <c r="K1184" s="109" t="str">
        <f t="shared" si="78"/>
        <v>-</v>
      </c>
      <c r="L1184" s="109" t="str">
        <f t="shared" si="78"/>
        <v>-</v>
      </c>
      <c r="M1184" s="109" t="str">
        <f t="shared" si="78"/>
        <v>-</v>
      </c>
      <c r="N1184" s="109" t="str">
        <f t="shared" si="78"/>
        <v>-</v>
      </c>
      <c r="O1184" s="109" t="str">
        <f t="shared" si="78"/>
        <v>-</v>
      </c>
      <c r="P1184" s="109" t="str">
        <f t="shared" si="78"/>
        <v>-</v>
      </c>
      <c r="Q1184" s="109" t="str">
        <f t="shared" si="78"/>
        <v>-</v>
      </c>
      <c r="R1184" s="109" t="str">
        <f t="shared" si="78"/>
        <v>-</v>
      </c>
      <c r="S1184" s="109" t="str">
        <f t="shared" si="78"/>
        <v>-</v>
      </c>
      <c r="T1184" s="109" t="str">
        <f t="shared" si="78"/>
        <v>-</v>
      </c>
      <c r="U1184" s="109" t="str">
        <f t="shared" si="78"/>
        <v>-</v>
      </c>
      <c r="V1184" s="109" t="str">
        <f t="shared" si="78"/>
        <v>-</v>
      </c>
      <c r="W1184" s="109" t="str">
        <f t="shared" si="78"/>
        <v>-</v>
      </c>
      <c r="X1184" s="109" t="str">
        <f t="shared" si="78"/>
        <v>-</v>
      </c>
      <c r="Y1184" s="109" t="str">
        <f t="shared" si="78"/>
        <v>-</v>
      </c>
    </row>
    <row r="1186" spans="1:27" s="104" customFormat="1" ht="18" customHeight="1">
      <c r="A1186" s="127">
        <f>A1171+1</f>
        <v>44794</v>
      </c>
      <c r="B1186" s="118" t="s">
        <v>259</v>
      </c>
      <c r="C1186" s="118" t="s">
        <v>260</v>
      </c>
      <c r="D1186" s="118" t="s">
        <v>261</v>
      </c>
      <c r="E1186" s="118" t="s">
        <v>262</v>
      </c>
      <c r="F1186" s="118" t="s">
        <v>263</v>
      </c>
      <c r="G1186" s="118" t="s">
        <v>264</v>
      </c>
      <c r="H1186" s="118" t="s">
        <v>265</v>
      </c>
      <c r="I1186" s="118" t="s">
        <v>266</v>
      </c>
      <c r="J1186" s="118" t="s">
        <v>267</v>
      </c>
      <c r="K1186" s="118" t="s">
        <v>268</v>
      </c>
      <c r="L1186" s="118" t="s">
        <v>269</v>
      </c>
      <c r="M1186" s="118" t="s">
        <v>270</v>
      </c>
      <c r="N1186" s="118" t="s">
        <v>271</v>
      </c>
      <c r="O1186" s="118" t="s">
        <v>272</v>
      </c>
      <c r="P1186" s="118" t="s">
        <v>273</v>
      </c>
      <c r="Q1186" s="118" t="s">
        <v>274</v>
      </c>
      <c r="R1186" s="118" t="s">
        <v>275</v>
      </c>
      <c r="S1186" s="118" t="s">
        <v>276</v>
      </c>
      <c r="T1186" s="118" t="s">
        <v>277</v>
      </c>
      <c r="U1186" s="118" t="s">
        <v>278</v>
      </c>
      <c r="V1186" s="118" t="s">
        <v>279</v>
      </c>
      <c r="W1186" s="118" t="s">
        <v>280</v>
      </c>
      <c r="X1186" s="118" t="s">
        <v>281</v>
      </c>
      <c r="Y1186" s="118" t="s">
        <v>282</v>
      </c>
    </row>
    <row r="1187" spans="1:27" s="104" customFormat="1" ht="18" customHeight="1">
      <c r="A1187" s="108" t="s">
        <v>168</v>
      </c>
      <c r="B1187" s="103"/>
      <c r="C1187" s="103"/>
      <c r="D1187" s="103"/>
      <c r="E1187" s="103"/>
      <c r="F1187" s="103"/>
      <c r="G1187" s="103"/>
      <c r="H1187" s="103"/>
      <c r="I1187" s="103"/>
      <c r="J1187" s="103"/>
      <c r="K1187" s="103"/>
      <c r="L1187" s="103"/>
      <c r="M1187" s="103"/>
      <c r="N1187" s="103"/>
      <c r="O1187" s="103"/>
      <c r="P1187" s="103"/>
      <c r="Q1187" s="103"/>
      <c r="R1187" s="103"/>
      <c r="S1187" s="103"/>
      <c r="T1187" s="103"/>
      <c r="U1187" s="103"/>
      <c r="V1187" s="103"/>
      <c r="W1187" s="103"/>
      <c r="X1187" s="103"/>
      <c r="Y1187" s="103"/>
    </row>
    <row r="1188" spans="1:27" s="104" customFormat="1" ht="18" customHeight="1">
      <c r="A1188" s="108" t="s">
        <v>174</v>
      </c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3"/>
      <c r="O1188" s="103"/>
      <c r="P1188" s="103"/>
      <c r="Q1188" s="103"/>
      <c r="R1188" s="103"/>
      <c r="S1188" s="103"/>
      <c r="T1188" s="103"/>
      <c r="U1188" s="103"/>
      <c r="V1188" s="103"/>
      <c r="W1188" s="103"/>
      <c r="X1188" s="103"/>
      <c r="Y1188" s="103"/>
    </row>
    <row r="1189" spans="1:27" s="104" customFormat="1" ht="18" customHeight="1">
      <c r="A1189" s="108" t="s">
        <v>176</v>
      </c>
      <c r="B1189" s="103"/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  <c r="Q1189" s="103"/>
      <c r="R1189" s="103"/>
      <c r="S1189" s="103"/>
      <c r="T1189" s="103"/>
      <c r="U1189" s="103"/>
      <c r="V1189" s="103"/>
      <c r="W1189" s="103"/>
      <c r="X1189" s="103"/>
      <c r="Y1189" s="103"/>
    </row>
    <row r="1190" spans="1:27" s="104" customFormat="1" ht="18" customHeight="1">
      <c r="A1190" s="108" t="s">
        <v>181</v>
      </c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3"/>
      <c r="O1190" s="103"/>
      <c r="P1190" s="103"/>
      <c r="Q1190" s="103"/>
      <c r="R1190" s="103"/>
      <c r="S1190" s="103"/>
      <c r="T1190" s="103"/>
      <c r="U1190" s="103"/>
      <c r="V1190" s="103"/>
      <c r="W1190" s="103"/>
      <c r="X1190" s="103"/>
      <c r="Y1190" s="103"/>
      <c r="AA1190" s="116" t="s">
        <v>250</v>
      </c>
    </row>
    <row r="1191" spans="1:27" s="104" customFormat="1" ht="18" customHeight="1">
      <c r="A1191" s="108" t="s">
        <v>184</v>
      </c>
      <c r="B1191" s="103"/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3"/>
      <c r="N1191" s="103"/>
      <c r="O1191" s="103"/>
      <c r="P1191" s="103"/>
      <c r="Q1191" s="103"/>
      <c r="R1191" s="103"/>
      <c r="S1191" s="103"/>
      <c r="T1191" s="103"/>
      <c r="U1191" s="103"/>
      <c r="V1191" s="103"/>
      <c r="W1191" s="103"/>
      <c r="X1191" s="103"/>
      <c r="Y1191" s="103"/>
      <c r="AA1191" s="271">
        <f>COUNTIF($B1199:$Y1199,"-")</f>
        <v>24</v>
      </c>
    </row>
    <row r="1192" spans="1:27" s="104" customFormat="1" ht="18" customHeight="1">
      <c r="A1192" s="108" t="s">
        <v>208</v>
      </c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3"/>
      <c r="O1192" s="103"/>
      <c r="P1192" s="103"/>
      <c r="Q1192" s="103"/>
      <c r="R1192" s="103"/>
      <c r="S1192" s="103"/>
      <c r="T1192" s="103"/>
      <c r="U1192" s="103"/>
      <c r="V1192" s="103"/>
      <c r="W1192" s="103"/>
      <c r="X1192" s="103"/>
      <c r="Y1192" s="103"/>
      <c r="AA1192" s="271"/>
    </row>
    <row r="1193" spans="1:27" s="104" customFormat="1" ht="18" customHeight="1">
      <c r="A1193" s="108" t="s">
        <v>209</v>
      </c>
      <c r="B1193" s="103"/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3"/>
      <c r="N1193" s="103"/>
      <c r="O1193" s="103"/>
      <c r="P1193" s="103"/>
      <c r="Q1193" s="103"/>
      <c r="R1193" s="103"/>
      <c r="S1193" s="103"/>
      <c r="T1193" s="103"/>
      <c r="U1193" s="103"/>
      <c r="V1193" s="103"/>
      <c r="W1193" s="103"/>
      <c r="X1193" s="103"/>
      <c r="Y1193" s="103"/>
    </row>
    <row r="1194" spans="1:27" s="104" customFormat="1" ht="18" customHeight="1">
      <c r="A1194" s="108" t="s">
        <v>198</v>
      </c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3"/>
      <c r="O1194" s="103"/>
      <c r="P1194" s="103"/>
      <c r="Q1194" s="103"/>
      <c r="R1194" s="103"/>
      <c r="S1194" s="103"/>
      <c r="T1194" s="103"/>
      <c r="U1194" s="103"/>
      <c r="V1194" s="103"/>
      <c r="W1194" s="103"/>
      <c r="X1194" s="103"/>
      <c r="Y1194" s="103"/>
    </row>
    <row r="1195" spans="1:27" s="104" customFormat="1" ht="18" customHeight="1">
      <c r="A1195" s="108" t="s">
        <v>200</v>
      </c>
      <c r="B1195" s="103"/>
      <c r="C1195" s="103"/>
      <c r="D1195" s="103"/>
      <c r="E1195" s="103"/>
      <c r="F1195" s="103"/>
      <c r="G1195" s="103"/>
      <c r="H1195" s="103"/>
      <c r="I1195" s="103"/>
      <c r="J1195" s="103"/>
      <c r="K1195" s="103"/>
      <c r="L1195" s="103"/>
      <c r="M1195" s="103"/>
      <c r="N1195" s="103"/>
      <c r="O1195" s="103"/>
      <c r="P1195" s="103"/>
      <c r="Q1195" s="103"/>
      <c r="R1195" s="103"/>
      <c r="S1195" s="103"/>
      <c r="T1195" s="103"/>
      <c r="U1195" s="103"/>
      <c r="V1195" s="103"/>
      <c r="W1195" s="103"/>
      <c r="X1195" s="103"/>
      <c r="Y1195" s="103"/>
    </row>
    <row r="1196" spans="1:27" s="104" customFormat="1" ht="18" customHeight="1">
      <c r="A1196" s="108" t="s">
        <v>201</v>
      </c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3"/>
      <c r="O1196" s="103"/>
      <c r="P1196" s="103"/>
      <c r="Q1196" s="103"/>
      <c r="R1196" s="103"/>
      <c r="S1196" s="103"/>
      <c r="T1196" s="103"/>
      <c r="U1196" s="103"/>
      <c r="V1196" s="103"/>
      <c r="W1196" s="103"/>
      <c r="X1196" s="103"/>
      <c r="Y1196" s="103"/>
    </row>
    <row r="1197" spans="1:27" s="104" customFormat="1" ht="18" customHeight="1">
      <c r="A1197" s="108" t="s">
        <v>202</v>
      </c>
      <c r="B1197" s="103"/>
      <c r="C1197" s="103"/>
      <c r="D1197" s="103"/>
      <c r="E1197" s="103"/>
      <c r="F1197" s="103"/>
      <c r="G1197" s="103"/>
      <c r="H1197" s="103"/>
      <c r="I1197" s="103"/>
      <c r="J1197" s="103"/>
      <c r="K1197" s="103"/>
      <c r="L1197" s="103"/>
      <c r="M1197" s="103"/>
      <c r="N1197" s="103"/>
      <c r="O1197" s="103"/>
      <c r="P1197" s="103"/>
      <c r="Q1197" s="103"/>
      <c r="R1197" s="103"/>
      <c r="S1197" s="103"/>
      <c r="T1197" s="103"/>
      <c r="U1197" s="103"/>
      <c r="V1197" s="103"/>
      <c r="W1197" s="103"/>
      <c r="X1197" s="103"/>
      <c r="Y1197" s="103"/>
    </row>
    <row r="1198" spans="1:27" s="104" customFormat="1" ht="18" customHeight="1">
      <c r="A1198" s="108" t="s">
        <v>203</v>
      </c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3"/>
      <c r="N1198" s="103"/>
      <c r="O1198" s="103"/>
      <c r="P1198" s="103"/>
      <c r="Q1198" s="103"/>
      <c r="R1198" s="103"/>
      <c r="S1198" s="103"/>
      <c r="T1198" s="103"/>
      <c r="U1198" s="103"/>
      <c r="V1198" s="103"/>
      <c r="W1198" s="103"/>
      <c r="X1198" s="103"/>
      <c r="Y1198" s="103"/>
    </row>
    <row r="1199" spans="1:27" s="104" customFormat="1" ht="18" customHeight="1">
      <c r="A1199" s="110" t="s">
        <v>204</v>
      </c>
      <c r="B1199" s="109" t="str">
        <f>IF(COUNTA(B1187:B1198)=0,"-",COUNTA(B1187:B1198)/12)</f>
        <v>-</v>
      </c>
      <c r="C1199" s="109" t="str">
        <f t="shared" ref="C1199:Y1199" si="79">IF(COUNTA(C1187:C1198)=0,"-",COUNTA(C1187:C1198)/12)</f>
        <v>-</v>
      </c>
      <c r="D1199" s="109" t="str">
        <f t="shared" si="79"/>
        <v>-</v>
      </c>
      <c r="E1199" s="109" t="str">
        <f t="shared" si="79"/>
        <v>-</v>
      </c>
      <c r="F1199" s="109" t="str">
        <f t="shared" si="79"/>
        <v>-</v>
      </c>
      <c r="G1199" s="109" t="str">
        <f t="shared" si="79"/>
        <v>-</v>
      </c>
      <c r="H1199" s="109" t="str">
        <f t="shared" si="79"/>
        <v>-</v>
      </c>
      <c r="I1199" s="109" t="str">
        <f t="shared" si="79"/>
        <v>-</v>
      </c>
      <c r="J1199" s="109" t="str">
        <f t="shared" si="79"/>
        <v>-</v>
      </c>
      <c r="K1199" s="109" t="str">
        <f t="shared" si="79"/>
        <v>-</v>
      </c>
      <c r="L1199" s="109" t="str">
        <f t="shared" si="79"/>
        <v>-</v>
      </c>
      <c r="M1199" s="109" t="str">
        <f t="shared" si="79"/>
        <v>-</v>
      </c>
      <c r="N1199" s="109" t="str">
        <f t="shared" si="79"/>
        <v>-</v>
      </c>
      <c r="O1199" s="109" t="str">
        <f t="shared" si="79"/>
        <v>-</v>
      </c>
      <c r="P1199" s="109" t="str">
        <f t="shared" si="79"/>
        <v>-</v>
      </c>
      <c r="Q1199" s="109" t="str">
        <f t="shared" si="79"/>
        <v>-</v>
      </c>
      <c r="R1199" s="109" t="str">
        <f t="shared" si="79"/>
        <v>-</v>
      </c>
      <c r="S1199" s="109" t="str">
        <f t="shared" si="79"/>
        <v>-</v>
      </c>
      <c r="T1199" s="109" t="str">
        <f t="shared" si="79"/>
        <v>-</v>
      </c>
      <c r="U1199" s="109" t="str">
        <f t="shared" si="79"/>
        <v>-</v>
      </c>
      <c r="V1199" s="109" t="str">
        <f t="shared" si="79"/>
        <v>-</v>
      </c>
      <c r="W1199" s="109" t="str">
        <f t="shared" si="79"/>
        <v>-</v>
      </c>
      <c r="X1199" s="109" t="str">
        <f t="shared" si="79"/>
        <v>-</v>
      </c>
      <c r="Y1199" s="109" t="str">
        <f t="shared" si="79"/>
        <v>-</v>
      </c>
    </row>
    <row r="1201" spans="1:27" s="104" customFormat="1" ht="18" customHeight="1">
      <c r="A1201" s="127">
        <f>A1186+1</f>
        <v>44795</v>
      </c>
      <c r="B1201" s="118" t="s">
        <v>259</v>
      </c>
      <c r="C1201" s="118" t="s">
        <v>260</v>
      </c>
      <c r="D1201" s="118" t="s">
        <v>261</v>
      </c>
      <c r="E1201" s="118" t="s">
        <v>262</v>
      </c>
      <c r="F1201" s="118" t="s">
        <v>263</v>
      </c>
      <c r="G1201" s="118" t="s">
        <v>264</v>
      </c>
      <c r="H1201" s="118" t="s">
        <v>265</v>
      </c>
      <c r="I1201" s="118" t="s">
        <v>266</v>
      </c>
      <c r="J1201" s="118" t="s">
        <v>267</v>
      </c>
      <c r="K1201" s="118" t="s">
        <v>268</v>
      </c>
      <c r="L1201" s="118" t="s">
        <v>269</v>
      </c>
      <c r="M1201" s="118" t="s">
        <v>270</v>
      </c>
      <c r="N1201" s="118" t="s">
        <v>271</v>
      </c>
      <c r="O1201" s="118" t="s">
        <v>272</v>
      </c>
      <c r="P1201" s="118" t="s">
        <v>273</v>
      </c>
      <c r="Q1201" s="118" t="s">
        <v>274</v>
      </c>
      <c r="R1201" s="118" t="s">
        <v>275</v>
      </c>
      <c r="S1201" s="118" t="s">
        <v>276</v>
      </c>
      <c r="T1201" s="118" t="s">
        <v>277</v>
      </c>
      <c r="U1201" s="118" t="s">
        <v>278</v>
      </c>
      <c r="V1201" s="118" t="s">
        <v>279</v>
      </c>
      <c r="W1201" s="118" t="s">
        <v>280</v>
      </c>
      <c r="X1201" s="118" t="s">
        <v>281</v>
      </c>
      <c r="Y1201" s="118" t="s">
        <v>282</v>
      </c>
    </row>
    <row r="1202" spans="1:27" s="104" customFormat="1" ht="18" customHeight="1">
      <c r="A1202" s="108" t="s">
        <v>168</v>
      </c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3"/>
      <c r="N1202" s="103"/>
      <c r="O1202" s="103"/>
      <c r="P1202" s="103"/>
      <c r="Q1202" s="103"/>
      <c r="R1202" s="103"/>
      <c r="S1202" s="103"/>
      <c r="T1202" s="103"/>
      <c r="U1202" s="103"/>
      <c r="V1202" s="103"/>
      <c r="W1202" s="103"/>
      <c r="X1202" s="103"/>
      <c r="Y1202" s="103"/>
    </row>
    <row r="1203" spans="1:27" s="104" customFormat="1" ht="18" customHeight="1">
      <c r="A1203" s="108" t="s">
        <v>174</v>
      </c>
      <c r="B1203" s="103"/>
      <c r="C1203" s="103"/>
      <c r="D1203" s="103"/>
      <c r="E1203" s="103"/>
      <c r="F1203" s="103"/>
      <c r="G1203" s="103"/>
      <c r="H1203" s="103"/>
      <c r="I1203" s="103"/>
      <c r="J1203" s="103"/>
      <c r="K1203" s="103"/>
      <c r="L1203" s="103"/>
      <c r="M1203" s="103"/>
      <c r="N1203" s="103"/>
      <c r="O1203" s="103"/>
      <c r="P1203" s="103"/>
      <c r="Q1203" s="103"/>
      <c r="R1203" s="103"/>
      <c r="S1203" s="103"/>
      <c r="T1203" s="103"/>
      <c r="U1203" s="103"/>
      <c r="V1203" s="103"/>
      <c r="W1203" s="103"/>
      <c r="X1203" s="103"/>
      <c r="Y1203" s="103"/>
    </row>
    <row r="1204" spans="1:27" s="104" customFormat="1" ht="18" customHeight="1">
      <c r="A1204" s="108" t="s">
        <v>176</v>
      </c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3"/>
      <c r="O1204" s="103"/>
      <c r="P1204" s="103"/>
      <c r="Q1204" s="103"/>
      <c r="R1204" s="103"/>
      <c r="S1204" s="103"/>
      <c r="T1204" s="103"/>
      <c r="U1204" s="103"/>
      <c r="V1204" s="103"/>
      <c r="W1204" s="103"/>
      <c r="X1204" s="103"/>
      <c r="Y1204" s="103"/>
    </row>
    <row r="1205" spans="1:27" s="104" customFormat="1" ht="18" customHeight="1">
      <c r="A1205" s="108" t="s">
        <v>181</v>
      </c>
      <c r="B1205" s="103"/>
      <c r="C1205" s="103"/>
      <c r="D1205" s="103"/>
      <c r="E1205" s="103"/>
      <c r="F1205" s="103"/>
      <c r="G1205" s="103"/>
      <c r="H1205" s="103"/>
      <c r="I1205" s="103"/>
      <c r="J1205" s="103"/>
      <c r="K1205" s="103"/>
      <c r="L1205" s="103"/>
      <c r="M1205" s="103"/>
      <c r="N1205" s="103"/>
      <c r="O1205" s="103"/>
      <c r="P1205" s="103"/>
      <c r="Q1205" s="103"/>
      <c r="R1205" s="103"/>
      <c r="S1205" s="103"/>
      <c r="T1205" s="103"/>
      <c r="U1205" s="103"/>
      <c r="V1205" s="103"/>
      <c r="W1205" s="103"/>
      <c r="X1205" s="103"/>
      <c r="Y1205" s="103"/>
      <c r="AA1205" s="116" t="s">
        <v>250</v>
      </c>
    </row>
    <row r="1206" spans="1:27" s="104" customFormat="1" ht="18" customHeight="1">
      <c r="A1206" s="108" t="s">
        <v>184</v>
      </c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3"/>
      <c r="O1206" s="103"/>
      <c r="P1206" s="103"/>
      <c r="Q1206" s="103"/>
      <c r="R1206" s="103"/>
      <c r="S1206" s="103"/>
      <c r="T1206" s="103"/>
      <c r="U1206" s="103"/>
      <c r="V1206" s="103"/>
      <c r="W1206" s="103"/>
      <c r="X1206" s="103"/>
      <c r="Y1206" s="103"/>
      <c r="AA1206" s="271">
        <f>COUNTIF($B1214:$Y1214,"-")</f>
        <v>24</v>
      </c>
    </row>
    <row r="1207" spans="1:27" s="104" customFormat="1" ht="18" customHeight="1">
      <c r="A1207" s="108" t="s">
        <v>208</v>
      </c>
      <c r="B1207" s="103"/>
      <c r="C1207" s="103"/>
      <c r="D1207" s="103"/>
      <c r="E1207" s="103"/>
      <c r="F1207" s="103"/>
      <c r="G1207" s="103"/>
      <c r="H1207" s="103"/>
      <c r="I1207" s="103"/>
      <c r="J1207" s="103"/>
      <c r="K1207" s="103"/>
      <c r="L1207" s="103"/>
      <c r="M1207" s="103"/>
      <c r="N1207" s="103"/>
      <c r="O1207" s="103"/>
      <c r="P1207" s="103"/>
      <c r="Q1207" s="103"/>
      <c r="R1207" s="103"/>
      <c r="S1207" s="103"/>
      <c r="T1207" s="103"/>
      <c r="U1207" s="103"/>
      <c r="V1207" s="103"/>
      <c r="W1207" s="103"/>
      <c r="X1207" s="103"/>
      <c r="Y1207" s="103"/>
      <c r="AA1207" s="271"/>
    </row>
    <row r="1208" spans="1:27" s="104" customFormat="1" ht="18" customHeight="1">
      <c r="A1208" s="108" t="s">
        <v>209</v>
      </c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3"/>
      <c r="N1208" s="103"/>
      <c r="O1208" s="103"/>
      <c r="P1208" s="103"/>
      <c r="Q1208" s="103"/>
      <c r="R1208" s="103"/>
      <c r="S1208" s="103"/>
      <c r="T1208" s="103"/>
      <c r="U1208" s="103"/>
      <c r="V1208" s="103"/>
      <c r="W1208" s="103"/>
      <c r="X1208" s="103"/>
      <c r="Y1208" s="103"/>
    </row>
    <row r="1209" spans="1:27" s="104" customFormat="1" ht="18" customHeight="1">
      <c r="A1209" s="108" t="s">
        <v>198</v>
      </c>
      <c r="B1209" s="103"/>
      <c r="C1209" s="103"/>
      <c r="D1209" s="103"/>
      <c r="E1209" s="103"/>
      <c r="F1209" s="103"/>
      <c r="G1209" s="103"/>
      <c r="H1209" s="103"/>
      <c r="I1209" s="103"/>
      <c r="J1209" s="103"/>
      <c r="K1209" s="103"/>
      <c r="L1209" s="103"/>
      <c r="M1209" s="103"/>
      <c r="N1209" s="103"/>
      <c r="O1209" s="103"/>
      <c r="P1209" s="103"/>
      <c r="Q1209" s="103"/>
      <c r="R1209" s="103"/>
      <c r="S1209" s="103"/>
      <c r="T1209" s="103"/>
      <c r="U1209" s="103"/>
      <c r="V1209" s="103"/>
      <c r="W1209" s="103"/>
      <c r="X1209" s="103"/>
      <c r="Y1209" s="103"/>
    </row>
    <row r="1210" spans="1:27" s="104" customFormat="1" ht="18" customHeight="1">
      <c r="A1210" s="108" t="s">
        <v>200</v>
      </c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3"/>
      <c r="M1210" s="103"/>
      <c r="N1210" s="103"/>
      <c r="O1210" s="103"/>
      <c r="P1210" s="103"/>
      <c r="Q1210" s="103"/>
      <c r="R1210" s="103"/>
      <c r="S1210" s="103"/>
      <c r="T1210" s="103"/>
      <c r="U1210" s="103"/>
      <c r="V1210" s="103"/>
      <c r="W1210" s="103"/>
      <c r="X1210" s="103"/>
      <c r="Y1210" s="103"/>
    </row>
    <row r="1211" spans="1:27" s="104" customFormat="1" ht="18" customHeight="1">
      <c r="A1211" s="108" t="s">
        <v>201</v>
      </c>
      <c r="B1211" s="103"/>
      <c r="C1211" s="103"/>
      <c r="D1211" s="103"/>
      <c r="E1211" s="103"/>
      <c r="F1211" s="103"/>
      <c r="G1211" s="103"/>
      <c r="H1211" s="103"/>
      <c r="I1211" s="103"/>
      <c r="J1211" s="103"/>
      <c r="K1211" s="103"/>
      <c r="L1211" s="103"/>
      <c r="M1211" s="103"/>
      <c r="N1211" s="103"/>
      <c r="O1211" s="103"/>
      <c r="P1211" s="103"/>
      <c r="Q1211" s="103"/>
      <c r="R1211" s="103"/>
      <c r="S1211" s="103"/>
      <c r="T1211" s="103"/>
      <c r="U1211" s="103"/>
      <c r="V1211" s="103"/>
      <c r="W1211" s="103"/>
      <c r="X1211" s="103"/>
      <c r="Y1211" s="103"/>
    </row>
    <row r="1212" spans="1:27" s="104" customFormat="1" ht="18" customHeight="1">
      <c r="A1212" s="108" t="s">
        <v>202</v>
      </c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3"/>
      <c r="M1212" s="103"/>
      <c r="N1212" s="103"/>
      <c r="O1212" s="103"/>
      <c r="P1212" s="103"/>
      <c r="Q1212" s="103"/>
      <c r="R1212" s="103"/>
      <c r="S1212" s="103"/>
      <c r="T1212" s="103"/>
      <c r="U1212" s="103"/>
      <c r="V1212" s="103"/>
      <c r="W1212" s="103"/>
      <c r="X1212" s="103"/>
      <c r="Y1212" s="103"/>
    </row>
    <row r="1213" spans="1:27" s="104" customFormat="1" ht="18" customHeight="1">
      <c r="A1213" s="108" t="s">
        <v>203</v>
      </c>
      <c r="B1213" s="103"/>
      <c r="C1213" s="103"/>
      <c r="D1213" s="103"/>
      <c r="E1213" s="103"/>
      <c r="F1213" s="103"/>
      <c r="G1213" s="103"/>
      <c r="H1213" s="103"/>
      <c r="I1213" s="103"/>
      <c r="J1213" s="103"/>
      <c r="K1213" s="103"/>
      <c r="L1213" s="103"/>
      <c r="M1213" s="103"/>
      <c r="N1213" s="103"/>
      <c r="O1213" s="103"/>
      <c r="P1213" s="103"/>
      <c r="Q1213" s="103"/>
      <c r="R1213" s="103"/>
      <c r="S1213" s="103"/>
      <c r="T1213" s="103"/>
      <c r="U1213" s="103"/>
      <c r="V1213" s="103"/>
      <c r="W1213" s="103"/>
      <c r="X1213" s="103"/>
      <c r="Y1213" s="103"/>
    </row>
    <row r="1214" spans="1:27" s="104" customFormat="1" ht="18" customHeight="1">
      <c r="A1214" s="110" t="s">
        <v>204</v>
      </c>
      <c r="B1214" s="109" t="str">
        <f>IF(COUNTA(B1202:B1213)=0,"-",COUNTA(B1202:B1213)/12)</f>
        <v>-</v>
      </c>
      <c r="C1214" s="109" t="str">
        <f t="shared" ref="C1214:Y1214" si="80">IF(COUNTA(C1202:C1213)=0,"-",COUNTA(C1202:C1213)/12)</f>
        <v>-</v>
      </c>
      <c r="D1214" s="109" t="str">
        <f t="shared" si="80"/>
        <v>-</v>
      </c>
      <c r="E1214" s="109" t="str">
        <f t="shared" si="80"/>
        <v>-</v>
      </c>
      <c r="F1214" s="109" t="str">
        <f t="shared" si="80"/>
        <v>-</v>
      </c>
      <c r="G1214" s="109" t="str">
        <f t="shared" si="80"/>
        <v>-</v>
      </c>
      <c r="H1214" s="109" t="str">
        <f t="shared" si="80"/>
        <v>-</v>
      </c>
      <c r="I1214" s="109" t="str">
        <f t="shared" si="80"/>
        <v>-</v>
      </c>
      <c r="J1214" s="109" t="str">
        <f t="shared" si="80"/>
        <v>-</v>
      </c>
      <c r="K1214" s="109" t="str">
        <f t="shared" si="80"/>
        <v>-</v>
      </c>
      <c r="L1214" s="109" t="str">
        <f t="shared" si="80"/>
        <v>-</v>
      </c>
      <c r="M1214" s="109" t="str">
        <f t="shared" si="80"/>
        <v>-</v>
      </c>
      <c r="N1214" s="109" t="str">
        <f t="shared" si="80"/>
        <v>-</v>
      </c>
      <c r="O1214" s="109" t="str">
        <f t="shared" si="80"/>
        <v>-</v>
      </c>
      <c r="P1214" s="109" t="str">
        <f t="shared" si="80"/>
        <v>-</v>
      </c>
      <c r="Q1214" s="109" t="str">
        <f t="shared" si="80"/>
        <v>-</v>
      </c>
      <c r="R1214" s="109" t="str">
        <f t="shared" si="80"/>
        <v>-</v>
      </c>
      <c r="S1214" s="109" t="str">
        <f t="shared" si="80"/>
        <v>-</v>
      </c>
      <c r="T1214" s="109" t="str">
        <f t="shared" si="80"/>
        <v>-</v>
      </c>
      <c r="U1214" s="109" t="str">
        <f t="shared" si="80"/>
        <v>-</v>
      </c>
      <c r="V1214" s="109" t="str">
        <f t="shared" si="80"/>
        <v>-</v>
      </c>
      <c r="W1214" s="109" t="str">
        <f t="shared" si="80"/>
        <v>-</v>
      </c>
      <c r="X1214" s="109" t="str">
        <f t="shared" si="80"/>
        <v>-</v>
      </c>
      <c r="Y1214" s="109" t="str">
        <f t="shared" si="80"/>
        <v>-</v>
      </c>
    </row>
    <row r="1216" spans="1:27" s="104" customFormat="1" ht="18" customHeight="1">
      <c r="A1216" s="127">
        <f>A1201+1</f>
        <v>44796</v>
      </c>
      <c r="B1216" s="118" t="s">
        <v>259</v>
      </c>
      <c r="C1216" s="118" t="s">
        <v>260</v>
      </c>
      <c r="D1216" s="118" t="s">
        <v>261</v>
      </c>
      <c r="E1216" s="118" t="s">
        <v>262</v>
      </c>
      <c r="F1216" s="118" t="s">
        <v>263</v>
      </c>
      <c r="G1216" s="118" t="s">
        <v>264</v>
      </c>
      <c r="H1216" s="118" t="s">
        <v>265</v>
      </c>
      <c r="I1216" s="118" t="s">
        <v>266</v>
      </c>
      <c r="J1216" s="118" t="s">
        <v>267</v>
      </c>
      <c r="K1216" s="118" t="s">
        <v>268</v>
      </c>
      <c r="L1216" s="118" t="s">
        <v>269</v>
      </c>
      <c r="M1216" s="118" t="s">
        <v>270</v>
      </c>
      <c r="N1216" s="118" t="s">
        <v>271</v>
      </c>
      <c r="O1216" s="118" t="s">
        <v>272</v>
      </c>
      <c r="P1216" s="118" t="s">
        <v>273</v>
      </c>
      <c r="Q1216" s="118" t="s">
        <v>274</v>
      </c>
      <c r="R1216" s="118" t="s">
        <v>275</v>
      </c>
      <c r="S1216" s="118" t="s">
        <v>276</v>
      </c>
      <c r="T1216" s="118" t="s">
        <v>277</v>
      </c>
      <c r="U1216" s="118" t="s">
        <v>278</v>
      </c>
      <c r="V1216" s="118" t="s">
        <v>279</v>
      </c>
      <c r="W1216" s="118" t="s">
        <v>280</v>
      </c>
      <c r="X1216" s="118" t="s">
        <v>281</v>
      </c>
      <c r="Y1216" s="118" t="s">
        <v>282</v>
      </c>
    </row>
    <row r="1217" spans="1:27" s="104" customFormat="1" ht="18" customHeight="1">
      <c r="A1217" s="108" t="s">
        <v>168</v>
      </c>
      <c r="B1217" s="103"/>
      <c r="C1217" s="103"/>
      <c r="D1217" s="103"/>
      <c r="E1217" s="103"/>
      <c r="F1217" s="103"/>
      <c r="G1217" s="103"/>
      <c r="H1217" s="103"/>
      <c r="I1217" s="103"/>
      <c r="J1217" s="103"/>
      <c r="K1217" s="103"/>
      <c r="L1217" s="103"/>
      <c r="M1217" s="103"/>
      <c r="N1217" s="103"/>
      <c r="O1217" s="103"/>
      <c r="P1217" s="103"/>
      <c r="Q1217" s="103"/>
      <c r="R1217" s="103"/>
      <c r="S1217" s="103"/>
      <c r="T1217" s="103"/>
      <c r="U1217" s="103"/>
      <c r="V1217" s="103"/>
      <c r="W1217" s="103"/>
      <c r="X1217" s="103"/>
      <c r="Y1217" s="103"/>
    </row>
    <row r="1218" spans="1:27" s="104" customFormat="1" ht="18" customHeight="1">
      <c r="A1218" s="108" t="s">
        <v>174</v>
      </c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3"/>
      <c r="O1218" s="103"/>
      <c r="P1218" s="103"/>
      <c r="Q1218" s="103"/>
      <c r="R1218" s="103"/>
      <c r="S1218" s="103"/>
      <c r="T1218" s="103"/>
      <c r="U1218" s="103"/>
      <c r="V1218" s="103"/>
      <c r="W1218" s="103"/>
      <c r="X1218" s="103"/>
      <c r="Y1218" s="103"/>
    </row>
    <row r="1219" spans="1:27" s="104" customFormat="1" ht="18" customHeight="1">
      <c r="A1219" s="108" t="s">
        <v>176</v>
      </c>
      <c r="B1219" s="103"/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3"/>
      <c r="N1219" s="103"/>
      <c r="O1219" s="103"/>
      <c r="P1219" s="103"/>
      <c r="Q1219" s="103"/>
      <c r="R1219" s="103"/>
      <c r="S1219" s="103"/>
      <c r="T1219" s="103"/>
      <c r="U1219" s="103"/>
      <c r="V1219" s="103"/>
      <c r="W1219" s="103"/>
      <c r="X1219" s="103"/>
      <c r="Y1219" s="103"/>
    </row>
    <row r="1220" spans="1:27" s="104" customFormat="1" ht="18" customHeight="1">
      <c r="A1220" s="108" t="s">
        <v>181</v>
      </c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3"/>
      <c r="O1220" s="103"/>
      <c r="P1220" s="103"/>
      <c r="Q1220" s="103"/>
      <c r="R1220" s="103"/>
      <c r="S1220" s="103"/>
      <c r="T1220" s="103"/>
      <c r="U1220" s="103"/>
      <c r="V1220" s="103"/>
      <c r="W1220" s="103"/>
      <c r="X1220" s="103"/>
      <c r="Y1220" s="103"/>
      <c r="AA1220" s="116" t="s">
        <v>250</v>
      </c>
    </row>
    <row r="1221" spans="1:27" s="104" customFormat="1" ht="18" customHeight="1">
      <c r="A1221" s="108" t="s">
        <v>184</v>
      </c>
      <c r="B1221" s="103"/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3"/>
      <c r="N1221" s="103"/>
      <c r="O1221" s="103"/>
      <c r="P1221" s="103"/>
      <c r="Q1221" s="103"/>
      <c r="R1221" s="103"/>
      <c r="S1221" s="103"/>
      <c r="T1221" s="103"/>
      <c r="U1221" s="103"/>
      <c r="V1221" s="103"/>
      <c r="W1221" s="103"/>
      <c r="X1221" s="103"/>
      <c r="Y1221" s="103"/>
      <c r="AA1221" s="271">
        <f>COUNTIF($B1229:$Y1229,"-")</f>
        <v>24</v>
      </c>
    </row>
    <row r="1222" spans="1:27" s="104" customFormat="1" ht="18" customHeight="1">
      <c r="A1222" s="108" t="s">
        <v>208</v>
      </c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103"/>
      <c r="R1222" s="103"/>
      <c r="S1222" s="103"/>
      <c r="T1222" s="103"/>
      <c r="U1222" s="103"/>
      <c r="V1222" s="103"/>
      <c r="W1222" s="103"/>
      <c r="X1222" s="103"/>
      <c r="Y1222" s="103"/>
      <c r="AA1222" s="271"/>
    </row>
    <row r="1223" spans="1:27" s="104" customFormat="1" ht="18" customHeight="1">
      <c r="A1223" s="108" t="s">
        <v>209</v>
      </c>
      <c r="B1223" s="103"/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103"/>
      <c r="R1223" s="103"/>
      <c r="S1223" s="103"/>
      <c r="T1223" s="103"/>
      <c r="U1223" s="103"/>
      <c r="V1223" s="103"/>
      <c r="W1223" s="103"/>
      <c r="X1223" s="103"/>
      <c r="Y1223" s="103"/>
    </row>
    <row r="1224" spans="1:27" s="104" customFormat="1" ht="18" customHeight="1">
      <c r="A1224" s="108" t="s">
        <v>198</v>
      </c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  <c r="R1224" s="103"/>
      <c r="S1224" s="103"/>
      <c r="T1224" s="103"/>
      <c r="U1224" s="103"/>
      <c r="V1224" s="103"/>
      <c r="W1224" s="103"/>
      <c r="X1224" s="103"/>
      <c r="Y1224" s="103"/>
    </row>
    <row r="1225" spans="1:27" s="104" customFormat="1" ht="18" customHeight="1">
      <c r="A1225" s="108" t="s">
        <v>200</v>
      </c>
      <c r="B1225" s="103"/>
      <c r="C1225" s="103"/>
      <c r="D1225" s="103"/>
      <c r="E1225" s="103"/>
      <c r="F1225" s="103"/>
      <c r="G1225" s="103"/>
      <c r="H1225" s="103"/>
      <c r="I1225" s="103"/>
      <c r="J1225" s="103"/>
      <c r="K1225" s="103"/>
      <c r="L1225" s="103"/>
      <c r="M1225" s="103"/>
      <c r="N1225" s="103"/>
      <c r="O1225" s="103"/>
      <c r="P1225" s="103"/>
      <c r="Q1225" s="103"/>
      <c r="R1225" s="103"/>
      <c r="S1225" s="103"/>
      <c r="T1225" s="103"/>
      <c r="U1225" s="103"/>
      <c r="V1225" s="103"/>
      <c r="W1225" s="103"/>
      <c r="X1225" s="103"/>
      <c r="Y1225" s="103"/>
    </row>
    <row r="1226" spans="1:27" s="104" customFormat="1" ht="18" customHeight="1">
      <c r="A1226" s="108" t="s">
        <v>201</v>
      </c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3"/>
      <c r="N1226" s="103"/>
      <c r="O1226" s="103"/>
      <c r="P1226" s="103"/>
      <c r="Q1226" s="103"/>
      <c r="R1226" s="103"/>
      <c r="S1226" s="103"/>
      <c r="T1226" s="103"/>
      <c r="U1226" s="103"/>
      <c r="V1226" s="103"/>
      <c r="W1226" s="103"/>
      <c r="X1226" s="103"/>
      <c r="Y1226" s="103"/>
    </row>
    <row r="1227" spans="1:27" s="104" customFormat="1" ht="18" customHeight="1">
      <c r="A1227" s="108" t="s">
        <v>202</v>
      </c>
      <c r="B1227" s="103"/>
      <c r="C1227" s="103"/>
      <c r="D1227" s="103"/>
      <c r="E1227" s="103"/>
      <c r="F1227" s="103"/>
      <c r="G1227" s="103"/>
      <c r="H1227" s="103"/>
      <c r="I1227" s="103"/>
      <c r="J1227" s="103"/>
      <c r="K1227" s="103"/>
      <c r="L1227" s="103"/>
      <c r="M1227" s="103"/>
      <c r="N1227" s="103"/>
      <c r="O1227" s="103"/>
      <c r="P1227" s="103"/>
      <c r="Q1227" s="103"/>
      <c r="R1227" s="103"/>
      <c r="S1227" s="103"/>
      <c r="T1227" s="103"/>
      <c r="U1227" s="103"/>
      <c r="V1227" s="103"/>
      <c r="W1227" s="103"/>
      <c r="X1227" s="103"/>
      <c r="Y1227" s="103"/>
    </row>
    <row r="1228" spans="1:27" s="104" customFormat="1" ht="18" customHeight="1">
      <c r="A1228" s="108" t="s">
        <v>203</v>
      </c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3"/>
      <c r="N1228" s="103"/>
      <c r="O1228" s="103"/>
      <c r="P1228" s="103"/>
      <c r="Q1228" s="103"/>
      <c r="R1228" s="103"/>
      <c r="S1228" s="103"/>
      <c r="T1228" s="103"/>
      <c r="U1228" s="103"/>
      <c r="V1228" s="103"/>
      <c r="W1228" s="103"/>
      <c r="X1228" s="103"/>
      <c r="Y1228" s="103"/>
    </row>
    <row r="1229" spans="1:27" s="104" customFormat="1" ht="18" customHeight="1">
      <c r="A1229" s="110" t="s">
        <v>204</v>
      </c>
      <c r="B1229" s="109" t="str">
        <f>IF(COUNTA(B1217:B1228)=0,"-",COUNTA(B1217:B1228)/12)</f>
        <v>-</v>
      </c>
      <c r="C1229" s="109" t="str">
        <f t="shared" ref="C1229:Y1229" si="81">IF(COUNTA(C1217:C1228)=0,"-",COUNTA(C1217:C1228)/12)</f>
        <v>-</v>
      </c>
      <c r="D1229" s="109" t="str">
        <f t="shared" si="81"/>
        <v>-</v>
      </c>
      <c r="E1229" s="109" t="str">
        <f t="shared" si="81"/>
        <v>-</v>
      </c>
      <c r="F1229" s="109" t="str">
        <f t="shared" si="81"/>
        <v>-</v>
      </c>
      <c r="G1229" s="109" t="str">
        <f t="shared" si="81"/>
        <v>-</v>
      </c>
      <c r="H1229" s="109" t="str">
        <f t="shared" si="81"/>
        <v>-</v>
      </c>
      <c r="I1229" s="109" t="str">
        <f t="shared" si="81"/>
        <v>-</v>
      </c>
      <c r="J1229" s="109" t="str">
        <f t="shared" si="81"/>
        <v>-</v>
      </c>
      <c r="K1229" s="109" t="str">
        <f t="shared" si="81"/>
        <v>-</v>
      </c>
      <c r="L1229" s="109" t="str">
        <f t="shared" si="81"/>
        <v>-</v>
      </c>
      <c r="M1229" s="109" t="str">
        <f t="shared" si="81"/>
        <v>-</v>
      </c>
      <c r="N1229" s="109" t="str">
        <f t="shared" si="81"/>
        <v>-</v>
      </c>
      <c r="O1229" s="109" t="str">
        <f t="shared" si="81"/>
        <v>-</v>
      </c>
      <c r="P1229" s="109" t="str">
        <f t="shared" si="81"/>
        <v>-</v>
      </c>
      <c r="Q1229" s="109" t="str">
        <f t="shared" si="81"/>
        <v>-</v>
      </c>
      <c r="R1229" s="109" t="str">
        <f t="shared" si="81"/>
        <v>-</v>
      </c>
      <c r="S1229" s="109" t="str">
        <f t="shared" si="81"/>
        <v>-</v>
      </c>
      <c r="T1229" s="109" t="str">
        <f t="shared" si="81"/>
        <v>-</v>
      </c>
      <c r="U1229" s="109" t="str">
        <f t="shared" si="81"/>
        <v>-</v>
      </c>
      <c r="V1229" s="109" t="str">
        <f t="shared" si="81"/>
        <v>-</v>
      </c>
      <c r="W1229" s="109" t="str">
        <f t="shared" si="81"/>
        <v>-</v>
      </c>
      <c r="X1229" s="109" t="str">
        <f t="shared" si="81"/>
        <v>-</v>
      </c>
      <c r="Y1229" s="109" t="str">
        <f t="shared" si="81"/>
        <v>-</v>
      </c>
    </row>
    <row r="1231" spans="1:27" s="104" customFormat="1" ht="18" customHeight="1">
      <c r="A1231" s="127">
        <f>A1216+1</f>
        <v>44797</v>
      </c>
      <c r="B1231" s="118" t="s">
        <v>259</v>
      </c>
      <c r="C1231" s="118" t="s">
        <v>260</v>
      </c>
      <c r="D1231" s="118" t="s">
        <v>261</v>
      </c>
      <c r="E1231" s="118" t="s">
        <v>262</v>
      </c>
      <c r="F1231" s="118" t="s">
        <v>263</v>
      </c>
      <c r="G1231" s="118" t="s">
        <v>264</v>
      </c>
      <c r="H1231" s="118" t="s">
        <v>265</v>
      </c>
      <c r="I1231" s="118" t="s">
        <v>266</v>
      </c>
      <c r="J1231" s="118" t="s">
        <v>267</v>
      </c>
      <c r="K1231" s="118" t="s">
        <v>268</v>
      </c>
      <c r="L1231" s="118" t="s">
        <v>269</v>
      </c>
      <c r="M1231" s="118" t="s">
        <v>270</v>
      </c>
      <c r="N1231" s="118" t="s">
        <v>271</v>
      </c>
      <c r="O1231" s="118" t="s">
        <v>272</v>
      </c>
      <c r="P1231" s="118" t="s">
        <v>273</v>
      </c>
      <c r="Q1231" s="118" t="s">
        <v>274</v>
      </c>
      <c r="R1231" s="118" t="s">
        <v>275</v>
      </c>
      <c r="S1231" s="118" t="s">
        <v>276</v>
      </c>
      <c r="T1231" s="118" t="s">
        <v>277</v>
      </c>
      <c r="U1231" s="118" t="s">
        <v>278</v>
      </c>
      <c r="V1231" s="118" t="s">
        <v>279</v>
      </c>
      <c r="W1231" s="118" t="s">
        <v>280</v>
      </c>
      <c r="X1231" s="118" t="s">
        <v>281</v>
      </c>
      <c r="Y1231" s="118" t="s">
        <v>282</v>
      </c>
    </row>
    <row r="1232" spans="1:27" s="104" customFormat="1" ht="18" customHeight="1">
      <c r="A1232" s="108" t="s">
        <v>168</v>
      </c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3"/>
      <c r="N1232" s="103"/>
      <c r="O1232" s="103"/>
      <c r="P1232" s="103"/>
      <c r="Q1232" s="103"/>
      <c r="R1232" s="103"/>
      <c r="S1232" s="103"/>
      <c r="T1232" s="103"/>
      <c r="U1232" s="103"/>
      <c r="V1232" s="103"/>
      <c r="W1232" s="103"/>
      <c r="X1232" s="103"/>
      <c r="Y1232" s="103"/>
    </row>
    <row r="1233" spans="1:27" s="104" customFormat="1" ht="18" customHeight="1">
      <c r="A1233" s="108" t="s">
        <v>174</v>
      </c>
      <c r="B1233" s="103"/>
      <c r="C1233" s="103"/>
      <c r="D1233" s="103"/>
      <c r="E1233" s="103"/>
      <c r="F1233" s="103"/>
      <c r="G1233" s="103"/>
      <c r="H1233" s="103"/>
      <c r="I1233" s="103"/>
      <c r="J1233" s="103"/>
      <c r="K1233" s="103"/>
      <c r="L1233" s="103"/>
      <c r="M1233" s="103"/>
      <c r="N1233" s="103"/>
      <c r="O1233" s="103"/>
      <c r="P1233" s="103"/>
      <c r="Q1233" s="103"/>
      <c r="R1233" s="103"/>
      <c r="S1233" s="103"/>
      <c r="T1233" s="103"/>
      <c r="U1233" s="103"/>
      <c r="V1233" s="103"/>
      <c r="W1233" s="103"/>
      <c r="X1233" s="103"/>
      <c r="Y1233" s="103"/>
    </row>
    <row r="1234" spans="1:27" s="104" customFormat="1" ht="18" customHeight="1">
      <c r="A1234" s="108" t="s">
        <v>176</v>
      </c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3"/>
      <c r="N1234" s="103"/>
      <c r="O1234" s="103"/>
      <c r="P1234" s="103"/>
      <c r="Q1234" s="103"/>
      <c r="R1234" s="103"/>
      <c r="S1234" s="103"/>
      <c r="T1234" s="103"/>
      <c r="U1234" s="103"/>
      <c r="V1234" s="103"/>
      <c r="W1234" s="103"/>
      <c r="X1234" s="103"/>
      <c r="Y1234" s="103"/>
    </row>
    <row r="1235" spans="1:27" s="104" customFormat="1" ht="18" customHeight="1">
      <c r="A1235" s="108" t="s">
        <v>181</v>
      </c>
      <c r="B1235" s="103"/>
      <c r="C1235" s="103"/>
      <c r="D1235" s="103"/>
      <c r="E1235" s="103"/>
      <c r="F1235" s="103"/>
      <c r="G1235" s="103"/>
      <c r="H1235" s="103"/>
      <c r="I1235" s="103"/>
      <c r="J1235" s="103"/>
      <c r="K1235" s="103"/>
      <c r="L1235" s="103"/>
      <c r="M1235" s="103"/>
      <c r="N1235" s="103"/>
      <c r="O1235" s="103"/>
      <c r="P1235" s="103"/>
      <c r="Q1235" s="103"/>
      <c r="R1235" s="103"/>
      <c r="S1235" s="103"/>
      <c r="T1235" s="103"/>
      <c r="U1235" s="103"/>
      <c r="V1235" s="103"/>
      <c r="W1235" s="103"/>
      <c r="X1235" s="103"/>
      <c r="Y1235" s="103"/>
      <c r="AA1235" s="116" t="s">
        <v>250</v>
      </c>
    </row>
    <row r="1236" spans="1:27" s="104" customFormat="1" ht="18" customHeight="1">
      <c r="A1236" s="108" t="s">
        <v>184</v>
      </c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3"/>
      <c r="N1236" s="103"/>
      <c r="O1236" s="103"/>
      <c r="P1236" s="103"/>
      <c r="Q1236" s="103"/>
      <c r="R1236" s="103"/>
      <c r="S1236" s="103"/>
      <c r="T1236" s="103"/>
      <c r="U1236" s="103"/>
      <c r="V1236" s="103"/>
      <c r="W1236" s="103"/>
      <c r="X1236" s="103"/>
      <c r="Y1236" s="103"/>
      <c r="AA1236" s="271">
        <f>COUNTIF($B1244:$Y1244,"-")</f>
        <v>24</v>
      </c>
    </row>
    <row r="1237" spans="1:27" s="104" customFormat="1" ht="18" customHeight="1">
      <c r="A1237" s="108" t="s">
        <v>208</v>
      </c>
      <c r="B1237" s="103"/>
      <c r="C1237" s="103"/>
      <c r="D1237" s="103"/>
      <c r="E1237" s="103"/>
      <c r="F1237" s="103"/>
      <c r="G1237" s="103"/>
      <c r="H1237" s="103"/>
      <c r="I1237" s="103"/>
      <c r="J1237" s="103"/>
      <c r="K1237" s="103"/>
      <c r="L1237" s="103"/>
      <c r="M1237" s="103"/>
      <c r="N1237" s="103"/>
      <c r="O1237" s="103"/>
      <c r="P1237" s="103"/>
      <c r="Q1237" s="103"/>
      <c r="R1237" s="103"/>
      <c r="S1237" s="103"/>
      <c r="T1237" s="103"/>
      <c r="U1237" s="103"/>
      <c r="V1237" s="103"/>
      <c r="W1237" s="103"/>
      <c r="X1237" s="103"/>
      <c r="Y1237" s="103"/>
      <c r="AA1237" s="271"/>
    </row>
    <row r="1238" spans="1:27" s="104" customFormat="1" ht="18" customHeight="1">
      <c r="A1238" s="108" t="s">
        <v>209</v>
      </c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3"/>
      <c r="N1238" s="103"/>
      <c r="O1238" s="103"/>
      <c r="P1238" s="103"/>
      <c r="Q1238" s="103"/>
      <c r="R1238" s="103"/>
      <c r="S1238" s="103"/>
      <c r="T1238" s="103"/>
      <c r="U1238" s="103"/>
      <c r="V1238" s="103"/>
      <c r="W1238" s="103"/>
      <c r="X1238" s="103"/>
      <c r="Y1238" s="103"/>
    </row>
    <row r="1239" spans="1:27" s="104" customFormat="1" ht="18" customHeight="1">
      <c r="A1239" s="108" t="s">
        <v>198</v>
      </c>
      <c r="B1239" s="103"/>
      <c r="C1239" s="103"/>
      <c r="D1239" s="103"/>
      <c r="E1239" s="103"/>
      <c r="F1239" s="103"/>
      <c r="G1239" s="103"/>
      <c r="H1239" s="103"/>
      <c r="I1239" s="103"/>
      <c r="J1239" s="103"/>
      <c r="K1239" s="103"/>
      <c r="L1239" s="103"/>
      <c r="M1239" s="103"/>
      <c r="N1239" s="103"/>
      <c r="O1239" s="103"/>
      <c r="P1239" s="103"/>
      <c r="Q1239" s="103"/>
      <c r="R1239" s="103"/>
      <c r="S1239" s="103"/>
      <c r="T1239" s="103"/>
      <c r="U1239" s="103"/>
      <c r="V1239" s="103"/>
      <c r="W1239" s="103"/>
      <c r="X1239" s="103"/>
      <c r="Y1239" s="103"/>
    </row>
    <row r="1240" spans="1:27" s="104" customFormat="1" ht="18" customHeight="1">
      <c r="A1240" s="108" t="s">
        <v>200</v>
      </c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3"/>
      <c r="M1240" s="103"/>
      <c r="N1240" s="103"/>
      <c r="O1240" s="103"/>
      <c r="P1240" s="103"/>
      <c r="Q1240" s="103"/>
      <c r="R1240" s="103"/>
      <c r="S1240" s="103"/>
      <c r="T1240" s="103"/>
      <c r="U1240" s="103"/>
      <c r="V1240" s="103"/>
      <c r="W1240" s="103"/>
      <c r="X1240" s="103"/>
      <c r="Y1240" s="103"/>
    </row>
    <row r="1241" spans="1:27" s="104" customFormat="1" ht="18" customHeight="1">
      <c r="A1241" s="108" t="s">
        <v>201</v>
      </c>
      <c r="B1241" s="103"/>
      <c r="C1241" s="103"/>
      <c r="D1241" s="103"/>
      <c r="E1241" s="103"/>
      <c r="F1241" s="103"/>
      <c r="G1241" s="103"/>
      <c r="H1241" s="103"/>
      <c r="I1241" s="103"/>
      <c r="J1241" s="103"/>
      <c r="K1241" s="103"/>
      <c r="L1241" s="103"/>
      <c r="M1241" s="103"/>
      <c r="N1241" s="103"/>
      <c r="O1241" s="103"/>
      <c r="P1241" s="103"/>
      <c r="Q1241" s="103"/>
      <c r="R1241" s="103"/>
      <c r="S1241" s="103"/>
      <c r="T1241" s="103"/>
      <c r="U1241" s="103"/>
      <c r="V1241" s="103"/>
      <c r="W1241" s="103"/>
      <c r="X1241" s="103"/>
      <c r="Y1241" s="103"/>
    </row>
    <row r="1242" spans="1:27" s="104" customFormat="1" ht="18" customHeight="1">
      <c r="A1242" s="108" t="s">
        <v>202</v>
      </c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3"/>
      <c r="N1242" s="103"/>
      <c r="O1242" s="103"/>
      <c r="P1242" s="103"/>
      <c r="Q1242" s="103"/>
      <c r="R1242" s="103"/>
      <c r="S1242" s="103"/>
      <c r="T1242" s="103"/>
      <c r="U1242" s="103"/>
      <c r="V1242" s="103"/>
      <c r="W1242" s="103"/>
      <c r="X1242" s="103"/>
      <c r="Y1242" s="103"/>
    </row>
    <row r="1243" spans="1:27" s="104" customFormat="1" ht="18" customHeight="1">
      <c r="A1243" s="108" t="s">
        <v>203</v>
      </c>
      <c r="B1243" s="103"/>
      <c r="C1243" s="103"/>
      <c r="D1243" s="103"/>
      <c r="E1243" s="103"/>
      <c r="F1243" s="103"/>
      <c r="G1243" s="103"/>
      <c r="H1243" s="103"/>
      <c r="I1243" s="103"/>
      <c r="J1243" s="103"/>
      <c r="K1243" s="103"/>
      <c r="L1243" s="103"/>
      <c r="M1243" s="103"/>
      <c r="N1243" s="103"/>
      <c r="O1243" s="103"/>
      <c r="P1243" s="103"/>
      <c r="Q1243" s="103"/>
      <c r="R1243" s="103"/>
      <c r="S1243" s="103"/>
      <c r="T1243" s="103"/>
      <c r="U1243" s="103"/>
      <c r="V1243" s="103"/>
      <c r="W1243" s="103"/>
      <c r="X1243" s="103"/>
      <c r="Y1243" s="103"/>
    </row>
    <row r="1244" spans="1:27" s="104" customFormat="1" ht="18" customHeight="1">
      <c r="A1244" s="110" t="s">
        <v>204</v>
      </c>
      <c r="B1244" s="109" t="str">
        <f>IF(COUNTA(B1232:B1243)=0,"-",COUNTA(B1232:B1243)/12)</f>
        <v>-</v>
      </c>
      <c r="C1244" s="109" t="str">
        <f t="shared" ref="C1244:Y1244" si="82">IF(COUNTA(C1232:C1243)=0,"-",COUNTA(C1232:C1243)/12)</f>
        <v>-</v>
      </c>
      <c r="D1244" s="109" t="str">
        <f t="shared" si="82"/>
        <v>-</v>
      </c>
      <c r="E1244" s="109" t="str">
        <f t="shared" si="82"/>
        <v>-</v>
      </c>
      <c r="F1244" s="109" t="str">
        <f t="shared" si="82"/>
        <v>-</v>
      </c>
      <c r="G1244" s="109" t="str">
        <f t="shared" si="82"/>
        <v>-</v>
      </c>
      <c r="H1244" s="109" t="str">
        <f t="shared" si="82"/>
        <v>-</v>
      </c>
      <c r="I1244" s="109" t="str">
        <f t="shared" si="82"/>
        <v>-</v>
      </c>
      <c r="J1244" s="109" t="str">
        <f t="shared" si="82"/>
        <v>-</v>
      </c>
      <c r="K1244" s="109" t="str">
        <f t="shared" si="82"/>
        <v>-</v>
      </c>
      <c r="L1244" s="109" t="str">
        <f t="shared" si="82"/>
        <v>-</v>
      </c>
      <c r="M1244" s="109" t="str">
        <f t="shared" si="82"/>
        <v>-</v>
      </c>
      <c r="N1244" s="109" t="str">
        <f t="shared" si="82"/>
        <v>-</v>
      </c>
      <c r="O1244" s="109" t="str">
        <f t="shared" si="82"/>
        <v>-</v>
      </c>
      <c r="P1244" s="109" t="str">
        <f t="shared" si="82"/>
        <v>-</v>
      </c>
      <c r="Q1244" s="109" t="str">
        <f t="shared" si="82"/>
        <v>-</v>
      </c>
      <c r="R1244" s="109" t="str">
        <f t="shared" si="82"/>
        <v>-</v>
      </c>
      <c r="S1244" s="109" t="str">
        <f t="shared" si="82"/>
        <v>-</v>
      </c>
      <c r="T1244" s="109" t="str">
        <f t="shared" si="82"/>
        <v>-</v>
      </c>
      <c r="U1244" s="109" t="str">
        <f t="shared" si="82"/>
        <v>-</v>
      </c>
      <c r="V1244" s="109" t="str">
        <f t="shared" si="82"/>
        <v>-</v>
      </c>
      <c r="W1244" s="109" t="str">
        <f t="shared" si="82"/>
        <v>-</v>
      </c>
      <c r="X1244" s="109" t="str">
        <f t="shared" si="82"/>
        <v>-</v>
      </c>
      <c r="Y1244" s="109" t="str">
        <f t="shared" si="82"/>
        <v>-</v>
      </c>
    </row>
    <row r="1246" spans="1:27" s="104" customFormat="1" ht="18" customHeight="1">
      <c r="A1246" s="127">
        <f>A1231+1</f>
        <v>44798</v>
      </c>
      <c r="B1246" s="118" t="s">
        <v>259</v>
      </c>
      <c r="C1246" s="118" t="s">
        <v>260</v>
      </c>
      <c r="D1246" s="118" t="s">
        <v>261</v>
      </c>
      <c r="E1246" s="118" t="s">
        <v>262</v>
      </c>
      <c r="F1246" s="118" t="s">
        <v>263</v>
      </c>
      <c r="G1246" s="118" t="s">
        <v>264</v>
      </c>
      <c r="H1246" s="118" t="s">
        <v>265</v>
      </c>
      <c r="I1246" s="118" t="s">
        <v>266</v>
      </c>
      <c r="J1246" s="118" t="s">
        <v>267</v>
      </c>
      <c r="K1246" s="118" t="s">
        <v>268</v>
      </c>
      <c r="L1246" s="118" t="s">
        <v>269</v>
      </c>
      <c r="M1246" s="118" t="s">
        <v>270</v>
      </c>
      <c r="N1246" s="118" t="s">
        <v>271</v>
      </c>
      <c r="O1246" s="118" t="s">
        <v>272</v>
      </c>
      <c r="P1246" s="118" t="s">
        <v>273</v>
      </c>
      <c r="Q1246" s="118" t="s">
        <v>274</v>
      </c>
      <c r="R1246" s="118" t="s">
        <v>275</v>
      </c>
      <c r="S1246" s="118" t="s">
        <v>276</v>
      </c>
      <c r="T1246" s="118" t="s">
        <v>277</v>
      </c>
      <c r="U1246" s="118" t="s">
        <v>278</v>
      </c>
      <c r="V1246" s="118" t="s">
        <v>279</v>
      </c>
      <c r="W1246" s="118" t="s">
        <v>280</v>
      </c>
      <c r="X1246" s="118" t="s">
        <v>281</v>
      </c>
      <c r="Y1246" s="118" t="s">
        <v>282</v>
      </c>
    </row>
    <row r="1247" spans="1:27" s="104" customFormat="1" ht="18" customHeight="1">
      <c r="A1247" s="108" t="s">
        <v>168</v>
      </c>
      <c r="B1247" s="103"/>
      <c r="C1247" s="103"/>
      <c r="D1247" s="103"/>
      <c r="E1247" s="103"/>
      <c r="F1247" s="103"/>
      <c r="G1247" s="103"/>
      <c r="H1247" s="103"/>
      <c r="I1247" s="103"/>
      <c r="J1247" s="103"/>
      <c r="K1247" s="103"/>
      <c r="L1247" s="103"/>
      <c r="M1247" s="103"/>
      <c r="N1247" s="103"/>
      <c r="O1247" s="103"/>
      <c r="P1247" s="103"/>
      <c r="Q1247" s="103"/>
      <c r="R1247" s="103"/>
      <c r="S1247" s="103"/>
      <c r="T1247" s="103"/>
      <c r="U1247" s="103"/>
      <c r="V1247" s="103"/>
      <c r="W1247" s="103"/>
      <c r="X1247" s="103"/>
      <c r="Y1247" s="103"/>
    </row>
    <row r="1248" spans="1:27" s="104" customFormat="1" ht="18" customHeight="1">
      <c r="A1248" s="108" t="s">
        <v>174</v>
      </c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3"/>
      <c r="O1248" s="103"/>
      <c r="P1248" s="103"/>
      <c r="Q1248" s="103"/>
      <c r="R1248" s="103"/>
      <c r="S1248" s="103"/>
      <c r="T1248" s="103"/>
      <c r="U1248" s="103"/>
      <c r="V1248" s="103"/>
      <c r="W1248" s="103"/>
      <c r="X1248" s="103"/>
      <c r="Y1248" s="103"/>
    </row>
    <row r="1249" spans="1:27" s="104" customFormat="1" ht="18" customHeight="1">
      <c r="A1249" s="108" t="s">
        <v>176</v>
      </c>
      <c r="B1249" s="103"/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3"/>
      <c r="N1249" s="103"/>
      <c r="O1249" s="103"/>
      <c r="P1249" s="103"/>
      <c r="Q1249" s="103"/>
      <c r="R1249" s="103"/>
      <c r="S1249" s="103"/>
      <c r="T1249" s="103"/>
      <c r="U1249" s="103"/>
      <c r="V1249" s="103"/>
      <c r="W1249" s="103"/>
      <c r="X1249" s="103"/>
      <c r="Y1249" s="103"/>
    </row>
    <row r="1250" spans="1:27" s="104" customFormat="1" ht="18" customHeight="1">
      <c r="A1250" s="108" t="s">
        <v>181</v>
      </c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3"/>
      <c r="O1250" s="103"/>
      <c r="P1250" s="103"/>
      <c r="Q1250" s="103"/>
      <c r="R1250" s="103"/>
      <c r="S1250" s="103"/>
      <c r="T1250" s="103"/>
      <c r="U1250" s="103"/>
      <c r="V1250" s="103"/>
      <c r="W1250" s="103"/>
      <c r="X1250" s="103"/>
      <c r="Y1250" s="103"/>
      <c r="AA1250" s="116" t="s">
        <v>250</v>
      </c>
    </row>
    <row r="1251" spans="1:27" s="104" customFormat="1" ht="18" customHeight="1">
      <c r="A1251" s="108" t="s">
        <v>184</v>
      </c>
      <c r="B1251" s="103"/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3"/>
      <c r="N1251" s="103"/>
      <c r="O1251" s="103"/>
      <c r="P1251" s="103"/>
      <c r="Q1251" s="103"/>
      <c r="R1251" s="103"/>
      <c r="S1251" s="103"/>
      <c r="T1251" s="103"/>
      <c r="U1251" s="103"/>
      <c r="V1251" s="103"/>
      <c r="W1251" s="103"/>
      <c r="X1251" s="103"/>
      <c r="Y1251" s="103"/>
      <c r="AA1251" s="271">
        <f>COUNTIF($B1259:$Y1259,"-")</f>
        <v>24</v>
      </c>
    </row>
    <row r="1252" spans="1:27" s="104" customFormat="1" ht="18" customHeight="1">
      <c r="A1252" s="108" t="s">
        <v>208</v>
      </c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3"/>
      <c r="O1252" s="103"/>
      <c r="P1252" s="103"/>
      <c r="Q1252" s="103"/>
      <c r="R1252" s="103"/>
      <c r="S1252" s="103"/>
      <c r="T1252" s="103"/>
      <c r="U1252" s="103"/>
      <c r="V1252" s="103"/>
      <c r="W1252" s="103"/>
      <c r="X1252" s="103"/>
      <c r="Y1252" s="103"/>
      <c r="AA1252" s="271"/>
    </row>
    <row r="1253" spans="1:27" s="104" customFormat="1" ht="18" customHeight="1">
      <c r="A1253" s="108" t="s">
        <v>209</v>
      </c>
      <c r="B1253" s="103"/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3"/>
      <c r="N1253" s="103"/>
      <c r="O1253" s="103"/>
      <c r="P1253" s="103"/>
      <c r="Q1253" s="103"/>
      <c r="R1253" s="103"/>
      <c r="S1253" s="103"/>
      <c r="T1253" s="103"/>
      <c r="U1253" s="103"/>
      <c r="V1253" s="103"/>
      <c r="W1253" s="103"/>
      <c r="X1253" s="103"/>
      <c r="Y1253" s="103"/>
    </row>
    <row r="1254" spans="1:27" s="104" customFormat="1" ht="18" customHeight="1">
      <c r="A1254" s="108" t="s">
        <v>198</v>
      </c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3"/>
      <c r="O1254" s="103"/>
      <c r="P1254" s="103"/>
      <c r="Q1254" s="103"/>
      <c r="R1254" s="103"/>
      <c r="S1254" s="103"/>
      <c r="T1254" s="103"/>
      <c r="U1254" s="103"/>
      <c r="V1254" s="103"/>
      <c r="W1254" s="103"/>
      <c r="X1254" s="103"/>
      <c r="Y1254" s="103"/>
    </row>
    <row r="1255" spans="1:27" s="104" customFormat="1" ht="18" customHeight="1">
      <c r="A1255" s="108" t="s">
        <v>200</v>
      </c>
      <c r="B1255" s="103"/>
      <c r="C1255" s="103"/>
      <c r="D1255" s="103"/>
      <c r="E1255" s="103"/>
      <c r="F1255" s="103"/>
      <c r="G1255" s="103"/>
      <c r="H1255" s="103"/>
      <c r="I1255" s="103"/>
      <c r="J1255" s="103"/>
      <c r="K1255" s="103"/>
      <c r="L1255" s="103"/>
      <c r="M1255" s="103"/>
      <c r="N1255" s="103"/>
      <c r="O1255" s="103"/>
      <c r="P1255" s="103"/>
      <c r="Q1255" s="103"/>
      <c r="R1255" s="103"/>
      <c r="S1255" s="103"/>
      <c r="T1255" s="103"/>
      <c r="U1255" s="103"/>
      <c r="V1255" s="103"/>
      <c r="W1255" s="103"/>
      <c r="X1255" s="103"/>
      <c r="Y1255" s="103"/>
    </row>
    <row r="1256" spans="1:27" s="104" customFormat="1" ht="18" customHeight="1">
      <c r="A1256" s="108" t="s">
        <v>201</v>
      </c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3"/>
      <c r="N1256" s="103"/>
      <c r="O1256" s="103"/>
      <c r="P1256" s="103"/>
      <c r="Q1256" s="103"/>
      <c r="R1256" s="103"/>
      <c r="S1256" s="103"/>
      <c r="T1256" s="103"/>
      <c r="U1256" s="103"/>
      <c r="V1256" s="103"/>
      <c r="W1256" s="103"/>
      <c r="X1256" s="103"/>
      <c r="Y1256" s="103"/>
    </row>
    <row r="1257" spans="1:27" s="104" customFormat="1" ht="18" customHeight="1">
      <c r="A1257" s="108" t="s">
        <v>202</v>
      </c>
      <c r="B1257" s="103"/>
      <c r="C1257" s="103"/>
      <c r="D1257" s="103"/>
      <c r="E1257" s="103"/>
      <c r="F1257" s="103"/>
      <c r="G1257" s="103"/>
      <c r="H1257" s="103"/>
      <c r="I1257" s="103"/>
      <c r="J1257" s="103"/>
      <c r="K1257" s="103"/>
      <c r="L1257" s="103"/>
      <c r="M1257" s="103"/>
      <c r="N1257" s="103"/>
      <c r="O1257" s="103"/>
      <c r="P1257" s="103"/>
      <c r="Q1257" s="103"/>
      <c r="R1257" s="103"/>
      <c r="S1257" s="103"/>
      <c r="T1257" s="103"/>
      <c r="U1257" s="103"/>
      <c r="V1257" s="103"/>
      <c r="W1257" s="103"/>
      <c r="X1257" s="103"/>
      <c r="Y1257" s="103"/>
    </row>
    <row r="1258" spans="1:27" s="104" customFormat="1" ht="18" customHeight="1">
      <c r="A1258" s="108" t="s">
        <v>203</v>
      </c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3"/>
      <c r="N1258" s="103"/>
      <c r="O1258" s="103"/>
      <c r="P1258" s="103"/>
      <c r="Q1258" s="103"/>
      <c r="R1258" s="103"/>
      <c r="S1258" s="103"/>
      <c r="T1258" s="103"/>
      <c r="U1258" s="103"/>
      <c r="V1258" s="103"/>
      <c r="W1258" s="103"/>
      <c r="X1258" s="103"/>
      <c r="Y1258" s="103"/>
    </row>
    <row r="1259" spans="1:27" s="104" customFormat="1" ht="18" customHeight="1">
      <c r="A1259" s="110" t="s">
        <v>204</v>
      </c>
      <c r="B1259" s="109" t="str">
        <f>IF(COUNTA(B1247:B1258)=0,"-",COUNTA(B1247:B1258)/12)</f>
        <v>-</v>
      </c>
      <c r="C1259" s="109" t="str">
        <f t="shared" ref="C1259:Y1259" si="83">IF(COUNTA(C1247:C1258)=0,"-",COUNTA(C1247:C1258)/12)</f>
        <v>-</v>
      </c>
      <c r="D1259" s="109" t="str">
        <f t="shared" si="83"/>
        <v>-</v>
      </c>
      <c r="E1259" s="109" t="str">
        <f t="shared" si="83"/>
        <v>-</v>
      </c>
      <c r="F1259" s="109" t="str">
        <f t="shared" si="83"/>
        <v>-</v>
      </c>
      <c r="G1259" s="109" t="str">
        <f t="shared" si="83"/>
        <v>-</v>
      </c>
      <c r="H1259" s="109" t="str">
        <f t="shared" si="83"/>
        <v>-</v>
      </c>
      <c r="I1259" s="109" t="str">
        <f t="shared" si="83"/>
        <v>-</v>
      </c>
      <c r="J1259" s="109" t="str">
        <f t="shared" si="83"/>
        <v>-</v>
      </c>
      <c r="K1259" s="109" t="str">
        <f t="shared" si="83"/>
        <v>-</v>
      </c>
      <c r="L1259" s="109" t="str">
        <f t="shared" si="83"/>
        <v>-</v>
      </c>
      <c r="M1259" s="109" t="str">
        <f t="shared" si="83"/>
        <v>-</v>
      </c>
      <c r="N1259" s="109" t="str">
        <f t="shared" si="83"/>
        <v>-</v>
      </c>
      <c r="O1259" s="109" t="str">
        <f t="shared" si="83"/>
        <v>-</v>
      </c>
      <c r="P1259" s="109" t="str">
        <f t="shared" si="83"/>
        <v>-</v>
      </c>
      <c r="Q1259" s="109" t="str">
        <f t="shared" si="83"/>
        <v>-</v>
      </c>
      <c r="R1259" s="109" t="str">
        <f t="shared" si="83"/>
        <v>-</v>
      </c>
      <c r="S1259" s="109" t="str">
        <f t="shared" si="83"/>
        <v>-</v>
      </c>
      <c r="T1259" s="109" t="str">
        <f t="shared" si="83"/>
        <v>-</v>
      </c>
      <c r="U1259" s="109" t="str">
        <f t="shared" si="83"/>
        <v>-</v>
      </c>
      <c r="V1259" s="109" t="str">
        <f t="shared" si="83"/>
        <v>-</v>
      </c>
      <c r="W1259" s="109" t="str">
        <f t="shared" si="83"/>
        <v>-</v>
      </c>
      <c r="X1259" s="109" t="str">
        <f t="shared" si="83"/>
        <v>-</v>
      </c>
      <c r="Y1259" s="109" t="str">
        <f t="shared" si="83"/>
        <v>-</v>
      </c>
    </row>
    <row r="1261" spans="1:27" s="104" customFormat="1" ht="18" customHeight="1">
      <c r="A1261" s="127">
        <f>A1246+1</f>
        <v>44799</v>
      </c>
      <c r="B1261" s="118" t="s">
        <v>259</v>
      </c>
      <c r="C1261" s="118" t="s">
        <v>260</v>
      </c>
      <c r="D1261" s="118" t="s">
        <v>261</v>
      </c>
      <c r="E1261" s="118" t="s">
        <v>262</v>
      </c>
      <c r="F1261" s="118" t="s">
        <v>263</v>
      </c>
      <c r="G1261" s="118" t="s">
        <v>264</v>
      </c>
      <c r="H1261" s="118" t="s">
        <v>265</v>
      </c>
      <c r="I1261" s="118" t="s">
        <v>266</v>
      </c>
      <c r="J1261" s="118" t="s">
        <v>267</v>
      </c>
      <c r="K1261" s="118" t="s">
        <v>268</v>
      </c>
      <c r="L1261" s="118" t="s">
        <v>269</v>
      </c>
      <c r="M1261" s="118" t="s">
        <v>270</v>
      </c>
      <c r="N1261" s="118" t="s">
        <v>271</v>
      </c>
      <c r="O1261" s="118" t="s">
        <v>272</v>
      </c>
      <c r="P1261" s="118" t="s">
        <v>273</v>
      </c>
      <c r="Q1261" s="118" t="s">
        <v>274</v>
      </c>
      <c r="R1261" s="118" t="s">
        <v>275</v>
      </c>
      <c r="S1261" s="118" t="s">
        <v>276</v>
      </c>
      <c r="T1261" s="118" t="s">
        <v>277</v>
      </c>
      <c r="U1261" s="118" t="s">
        <v>278</v>
      </c>
      <c r="V1261" s="118" t="s">
        <v>279</v>
      </c>
      <c r="W1261" s="118" t="s">
        <v>280</v>
      </c>
      <c r="X1261" s="118" t="s">
        <v>281</v>
      </c>
      <c r="Y1261" s="118" t="s">
        <v>282</v>
      </c>
    </row>
    <row r="1262" spans="1:27" s="104" customFormat="1" ht="18" customHeight="1">
      <c r="A1262" s="108" t="s">
        <v>168</v>
      </c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3"/>
      <c r="N1262" s="103"/>
      <c r="O1262" s="103"/>
      <c r="P1262" s="103"/>
      <c r="Q1262" s="103"/>
      <c r="R1262" s="103"/>
      <c r="S1262" s="103"/>
      <c r="T1262" s="103"/>
      <c r="U1262" s="103"/>
      <c r="V1262" s="103"/>
      <c r="W1262" s="103"/>
      <c r="X1262" s="103"/>
      <c r="Y1262" s="103"/>
    </row>
    <row r="1263" spans="1:27" s="104" customFormat="1" ht="18" customHeight="1">
      <c r="A1263" s="108" t="s">
        <v>174</v>
      </c>
      <c r="B1263" s="103"/>
      <c r="C1263" s="103"/>
      <c r="D1263" s="103"/>
      <c r="E1263" s="103"/>
      <c r="F1263" s="103"/>
      <c r="G1263" s="103"/>
      <c r="H1263" s="103"/>
      <c r="I1263" s="103"/>
      <c r="J1263" s="103"/>
      <c r="K1263" s="103"/>
      <c r="L1263" s="103"/>
      <c r="M1263" s="103"/>
      <c r="N1263" s="103"/>
      <c r="O1263" s="103"/>
      <c r="P1263" s="103"/>
      <c r="Q1263" s="103"/>
      <c r="R1263" s="103"/>
      <c r="S1263" s="103"/>
      <c r="T1263" s="103"/>
      <c r="U1263" s="103"/>
      <c r="V1263" s="103"/>
      <c r="W1263" s="103"/>
      <c r="X1263" s="103"/>
      <c r="Y1263" s="103"/>
    </row>
    <row r="1264" spans="1:27" s="104" customFormat="1" ht="18" customHeight="1">
      <c r="A1264" s="108" t="s">
        <v>176</v>
      </c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3"/>
      <c r="N1264" s="103"/>
      <c r="O1264" s="103"/>
      <c r="P1264" s="103"/>
      <c r="Q1264" s="103"/>
      <c r="R1264" s="103"/>
      <c r="S1264" s="103"/>
      <c r="T1264" s="103"/>
      <c r="U1264" s="103"/>
      <c r="V1264" s="103"/>
      <c r="W1264" s="103"/>
      <c r="X1264" s="103"/>
      <c r="Y1264" s="103"/>
    </row>
    <row r="1265" spans="1:27" s="104" customFormat="1" ht="18" customHeight="1">
      <c r="A1265" s="108" t="s">
        <v>181</v>
      </c>
      <c r="B1265" s="103"/>
      <c r="C1265" s="103"/>
      <c r="D1265" s="103"/>
      <c r="E1265" s="103"/>
      <c r="F1265" s="103"/>
      <c r="G1265" s="103"/>
      <c r="H1265" s="103"/>
      <c r="I1265" s="103"/>
      <c r="J1265" s="103"/>
      <c r="K1265" s="103"/>
      <c r="L1265" s="103"/>
      <c r="M1265" s="103"/>
      <c r="N1265" s="103"/>
      <c r="O1265" s="103"/>
      <c r="P1265" s="103"/>
      <c r="Q1265" s="103"/>
      <c r="R1265" s="103"/>
      <c r="S1265" s="103"/>
      <c r="T1265" s="103"/>
      <c r="U1265" s="103"/>
      <c r="V1265" s="103"/>
      <c r="W1265" s="103"/>
      <c r="X1265" s="103"/>
      <c r="Y1265" s="103"/>
      <c r="AA1265" s="116" t="s">
        <v>250</v>
      </c>
    </row>
    <row r="1266" spans="1:27" s="104" customFormat="1" ht="18" customHeight="1">
      <c r="A1266" s="108" t="s">
        <v>184</v>
      </c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3"/>
      <c r="N1266" s="103"/>
      <c r="O1266" s="103"/>
      <c r="P1266" s="103"/>
      <c r="Q1266" s="103"/>
      <c r="R1266" s="103"/>
      <c r="S1266" s="103"/>
      <c r="T1266" s="103"/>
      <c r="U1266" s="103"/>
      <c r="V1266" s="103"/>
      <c r="W1266" s="103"/>
      <c r="X1266" s="103"/>
      <c r="Y1266" s="103"/>
      <c r="AA1266" s="271">
        <f>COUNTIF($B1274:$Y1274,"-")</f>
        <v>24</v>
      </c>
    </row>
    <row r="1267" spans="1:27" s="104" customFormat="1" ht="18" customHeight="1">
      <c r="A1267" s="108" t="s">
        <v>208</v>
      </c>
      <c r="B1267" s="103"/>
      <c r="C1267" s="103"/>
      <c r="D1267" s="103"/>
      <c r="E1267" s="103"/>
      <c r="F1267" s="103"/>
      <c r="G1267" s="103"/>
      <c r="H1267" s="103"/>
      <c r="I1267" s="103"/>
      <c r="J1267" s="103"/>
      <c r="K1267" s="103"/>
      <c r="L1267" s="103"/>
      <c r="M1267" s="103"/>
      <c r="N1267" s="103"/>
      <c r="O1267" s="103"/>
      <c r="P1267" s="103"/>
      <c r="Q1267" s="103"/>
      <c r="R1267" s="103"/>
      <c r="S1267" s="103"/>
      <c r="T1267" s="103"/>
      <c r="U1267" s="103"/>
      <c r="V1267" s="103"/>
      <c r="W1267" s="103"/>
      <c r="X1267" s="103"/>
      <c r="Y1267" s="103"/>
      <c r="AA1267" s="271"/>
    </row>
    <row r="1268" spans="1:27" s="104" customFormat="1" ht="18" customHeight="1">
      <c r="A1268" s="108" t="s">
        <v>209</v>
      </c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3"/>
      <c r="N1268" s="103"/>
      <c r="O1268" s="103"/>
      <c r="P1268" s="103"/>
      <c r="Q1268" s="103"/>
      <c r="R1268" s="103"/>
      <c r="S1268" s="103"/>
      <c r="T1268" s="103"/>
      <c r="U1268" s="103"/>
      <c r="V1268" s="103"/>
      <c r="W1268" s="103"/>
      <c r="X1268" s="103"/>
      <c r="Y1268" s="103"/>
    </row>
    <row r="1269" spans="1:27" s="104" customFormat="1" ht="18" customHeight="1">
      <c r="A1269" s="108" t="s">
        <v>198</v>
      </c>
      <c r="B1269" s="103"/>
      <c r="C1269" s="103"/>
      <c r="D1269" s="103"/>
      <c r="E1269" s="103"/>
      <c r="F1269" s="103"/>
      <c r="G1269" s="103"/>
      <c r="H1269" s="103"/>
      <c r="I1269" s="103"/>
      <c r="J1269" s="103"/>
      <c r="K1269" s="103"/>
      <c r="L1269" s="103"/>
      <c r="M1269" s="103"/>
      <c r="N1269" s="103"/>
      <c r="O1269" s="103"/>
      <c r="P1269" s="103"/>
      <c r="Q1269" s="103"/>
      <c r="R1269" s="103"/>
      <c r="S1269" s="103"/>
      <c r="T1269" s="103"/>
      <c r="U1269" s="103"/>
      <c r="V1269" s="103"/>
      <c r="W1269" s="103"/>
      <c r="X1269" s="103"/>
      <c r="Y1269" s="103"/>
    </row>
    <row r="1270" spans="1:27" s="104" customFormat="1" ht="18" customHeight="1">
      <c r="A1270" s="108" t="s">
        <v>200</v>
      </c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3"/>
      <c r="M1270" s="103"/>
      <c r="N1270" s="103"/>
      <c r="O1270" s="103"/>
      <c r="P1270" s="103"/>
      <c r="Q1270" s="103"/>
      <c r="R1270" s="103"/>
      <c r="S1270" s="103"/>
      <c r="T1270" s="103"/>
      <c r="U1270" s="103"/>
      <c r="V1270" s="103"/>
      <c r="W1270" s="103"/>
      <c r="X1270" s="103"/>
      <c r="Y1270" s="103"/>
    </row>
    <row r="1271" spans="1:27" s="104" customFormat="1" ht="18" customHeight="1">
      <c r="A1271" s="108" t="s">
        <v>201</v>
      </c>
      <c r="B1271" s="103"/>
      <c r="C1271" s="103"/>
      <c r="D1271" s="103"/>
      <c r="E1271" s="103"/>
      <c r="F1271" s="103"/>
      <c r="G1271" s="103"/>
      <c r="H1271" s="103"/>
      <c r="I1271" s="103"/>
      <c r="J1271" s="103"/>
      <c r="K1271" s="103"/>
      <c r="L1271" s="103"/>
      <c r="M1271" s="103"/>
      <c r="N1271" s="103"/>
      <c r="O1271" s="103"/>
      <c r="P1271" s="103"/>
      <c r="Q1271" s="103"/>
      <c r="R1271" s="103"/>
      <c r="S1271" s="103"/>
      <c r="T1271" s="103"/>
      <c r="U1271" s="103"/>
      <c r="V1271" s="103"/>
      <c r="W1271" s="103"/>
      <c r="X1271" s="103"/>
      <c r="Y1271" s="103"/>
    </row>
    <row r="1272" spans="1:27" s="104" customFormat="1" ht="18" customHeight="1">
      <c r="A1272" s="108" t="s">
        <v>202</v>
      </c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3"/>
      <c r="M1272" s="103"/>
      <c r="N1272" s="103"/>
      <c r="O1272" s="103"/>
      <c r="P1272" s="103"/>
      <c r="Q1272" s="103"/>
      <c r="R1272" s="103"/>
      <c r="S1272" s="103"/>
      <c r="T1272" s="103"/>
      <c r="U1272" s="103"/>
      <c r="V1272" s="103"/>
      <c r="W1272" s="103"/>
      <c r="X1272" s="103"/>
      <c r="Y1272" s="103"/>
    </row>
    <row r="1273" spans="1:27" s="104" customFormat="1" ht="18" customHeight="1">
      <c r="A1273" s="108" t="s">
        <v>203</v>
      </c>
      <c r="B1273" s="103"/>
      <c r="C1273" s="103"/>
      <c r="D1273" s="103"/>
      <c r="E1273" s="103"/>
      <c r="F1273" s="103"/>
      <c r="G1273" s="103"/>
      <c r="H1273" s="103"/>
      <c r="I1273" s="103"/>
      <c r="J1273" s="103"/>
      <c r="K1273" s="103"/>
      <c r="L1273" s="103"/>
      <c r="M1273" s="103"/>
      <c r="N1273" s="103"/>
      <c r="O1273" s="103"/>
      <c r="P1273" s="103"/>
      <c r="Q1273" s="103"/>
      <c r="R1273" s="103"/>
      <c r="S1273" s="103"/>
      <c r="T1273" s="103"/>
      <c r="U1273" s="103"/>
      <c r="V1273" s="103"/>
      <c r="W1273" s="103"/>
      <c r="X1273" s="103"/>
      <c r="Y1273" s="103"/>
    </row>
    <row r="1274" spans="1:27" s="104" customFormat="1" ht="18" customHeight="1">
      <c r="A1274" s="110" t="s">
        <v>204</v>
      </c>
      <c r="B1274" s="109" t="str">
        <f>IF(COUNTA(B1262:B1273)=0,"-",COUNTA(B1262:B1273)/12)</f>
        <v>-</v>
      </c>
      <c r="C1274" s="109" t="str">
        <f t="shared" ref="C1274:Y1274" si="84">IF(COUNTA(C1262:C1273)=0,"-",COUNTA(C1262:C1273)/12)</f>
        <v>-</v>
      </c>
      <c r="D1274" s="109" t="str">
        <f t="shared" si="84"/>
        <v>-</v>
      </c>
      <c r="E1274" s="109" t="str">
        <f t="shared" si="84"/>
        <v>-</v>
      </c>
      <c r="F1274" s="109" t="str">
        <f t="shared" si="84"/>
        <v>-</v>
      </c>
      <c r="G1274" s="109" t="str">
        <f t="shared" si="84"/>
        <v>-</v>
      </c>
      <c r="H1274" s="109" t="str">
        <f t="shared" si="84"/>
        <v>-</v>
      </c>
      <c r="I1274" s="109" t="str">
        <f t="shared" si="84"/>
        <v>-</v>
      </c>
      <c r="J1274" s="109" t="str">
        <f t="shared" si="84"/>
        <v>-</v>
      </c>
      <c r="K1274" s="109" t="str">
        <f t="shared" si="84"/>
        <v>-</v>
      </c>
      <c r="L1274" s="109" t="str">
        <f t="shared" si="84"/>
        <v>-</v>
      </c>
      <c r="M1274" s="109" t="str">
        <f t="shared" si="84"/>
        <v>-</v>
      </c>
      <c r="N1274" s="109" t="str">
        <f t="shared" si="84"/>
        <v>-</v>
      </c>
      <c r="O1274" s="109" t="str">
        <f t="shared" si="84"/>
        <v>-</v>
      </c>
      <c r="P1274" s="109" t="str">
        <f t="shared" si="84"/>
        <v>-</v>
      </c>
      <c r="Q1274" s="109" t="str">
        <f t="shared" si="84"/>
        <v>-</v>
      </c>
      <c r="R1274" s="109" t="str">
        <f t="shared" si="84"/>
        <v>-</v>
      </c>
      <c r="S1274" s="109" t="str">
        <f t="shared" si="84"/>
        <v>-</v>
      </c>
      <c r="T1274" s="109" t="str">
        <f t="shared" si="84"/>
        <v>-</v>
      </c>
      <c r="U1274" s="109" t="str">
        <f t="shared" si="84"/>
        <v>-</v>
      </c>
      <c r="V1274" s="109" t="str">
        <f t="shared" si="84"/>
        <v>-</v>
      </c>
      <c r="W1274" s="109" t="str">
        <f t="shared" si="84"/>
        <v>-</v>
      </c>
      <c r="X1274" s="109" t="str">
        <f t="shared" si="84"/>
        <v>-</v>
      </c>
      <c r="Y1274" s="109" t="str">
        <f t="shared" si="84"/>
        <v>-</v>
      </c>
    </row>
    <row r="1276" spans="1:27" s="104" customFormat="1" ht="18" customHeight="1">
      <c r="A1276" s="127">
        <f>A1261+1</f>
        <v>44800</v>
      </c>
      <c r="B1276" s="118" t="s">
        <v>259</v>
      </c>
      <c r="C1276" s="118" t="s">
        <v>260</v>
      </c>
      <c r="D1276" s="118" t="s">
        <v>261</v>
      </c>
      <c r="E1276" s="118" t="s">
        <v>262</v>
      </c>
      <c r="F1276" s="118" t="s">
        <v>263</v>
      </c>
      <c r="G1276" s="118" t="s">
        <v>264</v>
      </c>
      <c r="H1276" s="118" t="s">
        <v>265</v>
      </c>
      <c r="I1276" s="118" t="s">
        <v>266</v>
      </c>
      <c r="J1276" s="118" t="s">
        <v>267</v>
      </c>
      <c r="K1276" s="118" t="s">
        <v>268</v>
      </c>
      <c r="L1276" s="118" t="s">
        <v>269</v>
      </c>
      <c r="M1276" s="118" t="s">
        <v>270</v>
      </c>
      <c r="N1276" s="118" t="s">
        <v>271</v>
      </c>
      <c r="O1276" s="118" t="s">
        <v>272</v>
      </c>
      <c r="P1276" s="118" t="s">
        <v>273</v>
      </c>
      <c r="Q1276" s="118" t="s">
        <v>274</v>
      </c>
      <c r="R1276" s="118" t="s">
        <v>275</v>
      </c>
      <c r="S1276" s="118" t="s">
        <v>276</v>
      </c>
      <c r="T1276" s="118" t="s">
        <v>277</v>
      </c>
      <c r="U1276" s="118" t="s">
        <v>278</v>
      </c>
      <c r="V1276" s="118" t="s">
        <v>279</v>
      </c>
      <c r="W1276" s="118" t="s">
        <v>280</v>
      </c>
      <c r="X1276" s="118" t="s">
        <v>281</v>
      </c>
      <c r="Y1276" s="118" t="s">
        <v>282</v>
      </c>
    </row>
    <row r="1277" spans="1:27" s="104" customFormat="1" ht="18" customHeight="1">
      <c r="A1277" s="108" t="s">
        <v>168</v>
      </c>
      <c r="B1277" s="103"/>
      <c r="C1277" s="103"/>
      <c r="D1277" s="103"/>
      <c r="E1277" s="103"/>
      <c r="F1277" s="103"/>
      <c r="G1277" s="103"/>
      <c r="H1277" s="103"/>
      <c r="I1277" s="103"/>
      <c r="J1277" s="103"/>
      <c r="K1277" s="103"/>
      <c r="L1277" s="103"/>
      <c r="M1277" s="103"/>
      <c r="N1277" s="103"/>
      <c r="O1277" s="103"/>
      <c r="P1277" s="103"/>
      <c r="Q1277" s="103"/>
      <c r="R1277" s="103"/>
      <c r="S1277" s="103"/>
      <c r="T1277" s="103"/>
      <c r="U1277" s="103"/>
      <c r="V1277" s="103"/>
      <c r="W1277" s="103"/>
      <c r="X1277" s="103"/>
      <c r="Y1277" s="103"/>
    </row>
    <row r="1278" spans="1:27" s="104" customFormat="1" ht="18" customHeight="1">
      <c r="A1278" s="108" t="s">
        <v>174</v>
      </c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3"/>
      <c r="O1278" s="103"/>
      <c r="P1278" s="103"/>
      <c r="Q1278" s="103"/>
      <c r="R1278" s="103"/>
      <c r="S1278" s="103"/>
      <c r="T1278" s="103"/>
      <c r="U1278" s="103"/>
      <c r="V1278" s="103"/>
      <c r="W1278" s="103"/>
      <c r="X1278" s="103"/>
      <c r="Y1278" s="103"/>
    </row>
    <row r="1279" spans="1:27" s="104" customFormat="1" ht="18" customHeight="1">
      <c r="A1279" s="108" t="s">
        <v>176</v>
      </c>
      <c r="B1279" s="103"/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3"/>
      <c r="N1279" s="103"/>
      <c r="O1279" s="103"/>
      <c r="P1279" s="103"/>
      <c r="Q1279" s="103"/>
      <c r="R1279" s="103"/>
      <c r="S1279" s="103"/>
      <c r="T1279" s="103"/>
      <c r="U1279" s="103"/>
      <c r="V1279" s="103"/>
      <c r="W1279" s="103"/>
      <c r="X1279" s="103"/>
      <c r="Y1279" s="103"/>
    </row>
    <row r="1280" spans="1:27" s="104" customFormat="1" ht="18" customHeight="1">
      <c r="A1280" s="108" t="s">
        <v>181</v>
      </c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3"/>
      <c r="O1280" s="103"/>
      <c r="P1280" s="103"/>
      <c r="Q1280" s="103"/>
      <c r="R1280" s="103"/>
      <c r="S1280" s="103"/>
      <c r="T1280" s="103"/>
      <c r="U1280" s="103"/>
      <c r="V1280" s="103"/>
      <c r="W1280" s="103"/>
      <c r="X1280" s="103"/>
      <c r="Y1280" s="103"/>
      <c r="AA1280" s="116" t="s">
        <v>250</v>
      </c>
    </row>
    <row r="1281" spans="1:27" s="104" customFormat="1" ht="18" customHeight="1">
      <c r="A1281" s="108" t="s">
        <v>184</v>
      </c>
      <c r="B1281" s="103"/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3"/>
      <c r="N1281" s="103"/>
      <c r="O1281" s="103"/>
      <c r="P1281" s="103"/>
      <c r="Q1281" s="103"/>
      <c r="R1281" s="103"/>
      <c r="S1281" s="103"/>
      <c r="T1281" s="103"/>
      <c r="U1281" s="103"/>
      <c r="V1281" s="103"/>
      <c r="W1281" s="103"/>
      <c r="X1281" s="103"/>
      <c r="Y1281" s="103"/>
      <c r="AA1281" s="271">
        <f>COUNTIF($B1289:$Y1289,"-")</f>
        <v>24</v>
      </c>
    </row>
    <row r="1282" spans="1:27" s="104" customFormat="1" ht="18" customHeight="1">
      <c r="A1282" s="108" t="s">
        <v>208</v>
      </c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3"/>
      <c r="O1282" s="103"/>
      <c r="P1282" s="103"/>
      <c r="Q1282" s="103"/>
      <c r="R1282" s="103"/>
      <c r="S1282" s="103"/>
      <c r="T1282" s="103"/>
      <c r="U1282" s="103"/>
      <c r="V1282" s="103"/>
      <c r="W1282" s="103"/>
      <c r="X1282" s="103"/>
      <c r="Y1282" s="103"/>
      <c r="AA1282" s="271"/>
    </row>
    <row r="1283" spans="1:27" s="104" customFormat="1" ht="18" customHeight="1">
      <c r="A1283" s="108" t="s">
        <v>209</v>
      </c>
      <c r="B1283" s="103"/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3"/>
      <c r="N1283" s="103"/>
      <c r="O1283" s="103"/>
      <c r="P1283" s="103"/>
      <c r="Q1283" s="103"/>
      <c r="R1283" s="103"/>
      <c r="S1283" s="103"/>
      <c r="T1283" s="103"/>
      <c r="U1283" s="103"/>
      <c r="V1283" s="103"/>
      <c r="W1283" s="103"/>
      <c r="X1283" s="103"/>
      <c r="Y1283" s="103"/>
    </row>
    <row r="1284" spans="1:27" s="104" customFormat="1" ht="18" customHeight="1">
      <c r="A1284" s="108" t="s">
        <v>198</v>
      </c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3"/>
      <c r="O1284" s="103"/>
      <c r="P1284" s="103"/>
      <c r="Q1284" s="103"/>
      <c r="R1284" s="103"/>
      <c r="S1284" s="103"/>
      <c r="T1284" s="103"/>
      <c r="U1284" s="103"/>
      <c r="V1284" s="103"/>
      <c r="W1284" s="103"/>
      <c r="X1284" s="103"/>
      <c r="Y1284" s="103"/>
    </row>
    <row r="1285" spans="1:27" s="104" customFormat="1" ht="18" customHeight="1">
      <c r="A1285" s="108" t="s">
        <v>200</v>
      </c>
      <c r="B1285" s="103"/>
      <c r="C1285" s="103"/>
      <c r="D1285" s="103"/>
      <c r="E1285" s="103"/>
      <c r="F1285" s="103"/>
      <c r="G1285" s="103"/>
      <c r="H1285" s="103"/>
      <c r="I1285" s="103"/>
      <c r="J1285" s="103"/>
      <c r="K1285" s="103"/>
      <c r="L1285" s="103"/>
      <c r="M1285" s="103"/>
      <c r="N1285" s="103"/>
      <c r="O1285" s="103"/>
      <c r="P1285" s="103"/>
      <c r="Q1285" s="103"/>
      <c r="R1285" s="103"/>
      <c r="S1285" s="103"/>
      <c r="T1285" s="103"/>
      <c r="U1285" s="103"/>
      <c r="V1285" s="103"/>
      <c r="W1285" s="103"/>
      <c r="X1285" s="103"/>
      <c r="Y1285" s="103"/>
    </row>
    <row r="1286" spans="1:27" s="104" customFormat="1" ht="18" customHeight="1">
      <c r="A1286" s="108" t="s">
        <v>201</v>
      </c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3"/>
      <c r="N1286" s="103"/>
      <c r="O1286" s="103"/>
      <c r="P1286" s="103"/>
      <c r="Q1286" s="103"/>
      <c r="R1286" s="103"/>
      <c r="S1286" s="103"/>
      <c r="T1286" s="103"/>
      <c r="U1286" s="103"/>
      <c r="V1286" s="103"/>
      <c r="W1286" s="103"/>
      <c r="X1286" s="103"/>
      <c r="Y1286" s="103"/>
    </row>
    <row r="1287" spans="1:27" s="104" customFormat="1" ht="18" customHeight="1">
      <c r="A1287" s="108" t="s">
        <v>202</v>
      </c>
      <c r="B1287" s="103"/>
      <c r="C1287" s="103"/>
      <c r="D1287" s="103"/>
      <c r="E1287" s="103"/>
      <c r="F1287" s="103"/>
      <c r="G1287" s="103"/>
      <c r="H1287" s="103"/>
      <c r="I1287" s="103"/>
      <c r="J1287" s="103"/>
      <c r="K1287" s="103"/>
      <c r="L1287" s="103"/>
      <c r="M1287" s="103"/>
      <c r="N1287" s="103"/>
      <c r="O1287" s="103"/>
      <c r="P1287" s="103"/>
      <c r="Q1287" s="103"/>
      <c r="R1287" s="103"/>
      <c r="S1287" s="103"/>
      <c r="T1287" s="103"/>
      <c r="U1287" s="103"/>
      <c r="V1287" s="103"/>
      <c r="W1287" s="103"/>
      <c r="X1287" s="103"/>
      <c r="Y1287" s="103"/>
    </row>
    <row r="1288" spans="1:27" s="104" customFormat="1" ht="18" customHeight="1">
      <c r="A1288" s="108" t="s">
        <v>203</v>
      </c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3"/>
      <c r="N1288" s="103"/>
      <c r="O1288" s="103"/>
      <c r="P1288" s="103"/>
      <c r="Q1288" s="103"/>
      <c r="R1288" s="103"/>
      <c r="S1288" s="103"/>
      <c r="T1288" s="103"/>
      <c r="U1288" s="103"/>
      <c r="V1288" s="103"/>
      <c r="W1288" s="103"/>
      <c r="X1288" s="103"/>
      <c r="Y1288" s="103"/>
    </row>
    <row r="1289" spans="1:27" s="104" customFormat="1" ht="18" customHeight="1">
      <c r="A1289" s="110" t="s">
        <v>204</v>
      </c>
      <c r="B1289" s="109" t="str">
        <f>IF(COUNTA(B1277:B1288)=0,"-",COUNTA(B1277:B1288)/12)</f>
        <v>-</v>
      </c>
      <c r="C1289" s="109" t="str">
        <f t="shared" ref="C1289:Y1289" si="85">IF(COUNTA(C1277:C1288)=0,"-",COUNTA(C1277:C1288)/12)</f>
        <v>-</v>
      </c>
      <c r="D1289" s="109" t="str">
        <f t="shared" si="85"/>
        <v>-</v>
      </c>
      <c r="E1289" s="109" t="str">
        <f t="shared" si="85"/>
        <v>-</v>
      </c>
      <c r="F1289" s="109" t="str">
        <f t="shared" si="85"/>
        <v>-</v>
      </c>
      <c r="G1289" s="109" t="str">
        <f t="shared" si="85"/>
        <v>-</v>
      </c>
      <c r="H1289" s="109" t="str">
        <f t="shared" si="85"/>
        <v>-</v>
      </c>
      <c r="I1289" s="109" t="str">
        <f t="shared" si="85"/>
        <v>-</v>
      </c>
      <c r="J1289" s="109" t="str">
        <f t="shared" si="85"/>
        <v>-</v>
      </c>
      <c r="K1289" s="109" t="str">
        <f t="shared" si="85"/>
        <v>-</v>
      </c>
      <c r="L1289" s="109" t="str">
        <f t="shared" si="85"/>
        <v>-</v>
      </c>
      <c r="M1289" s="109" t="str">
        <f t="shared" si="85"/>
        <v>-</v>
      </c>
      <c r="N1289" s="109" t="str">
        <f t="shared" si="85"/>
        <v>-</v>
      </c>
      <c r="O1289" s="109" t="str">
        <f t="shared" si="85"/>
        <v>-</v>
      </c>
      <c r="P1289" s="109" t="str">
        <f t="shared" si="85"/>
        <v>-</v>
      </c>
      <c r="Q1289" s="109" t="str">
        <f t="shared" si="85"/>
        <v>-</v>
      </c>
      <c r="R1289" s="109" t="str">
        <f t="shared" si="85"/>
        <v>-</v>
      </c>
      <c r="S1289" s="109" t="str">
        <f t="shared" si="85"/>
        <v>-</v>
      </c>
      <c r="T1289" s="109" t="str">
        <f t="shared" si="85"/>
        <v>-</v>
      </c>
      <c r="U1289" s="109" t="str">
        <f t="shared" si="85"/>
        <v>-</v>
      </c>
      <c r="V1289" s="109" t="str">
        <f t="shared" si="85"/>
        <v>-</v>
      </c>
      <c r="W1289" s="109" t="str">
        <f t="shared" si="85"/>
        <v>-</v>
      </c>
      <c r="X1289" s="109" t="str">
        <f t="shared" si="85"/>
        <v>-</v>
      </c>
      <c r="Y1289" s="109" t="str">
        <f t="shared" si="85"/>
        <v>-</v>
      </c>
    </row>
    <row r="1291" spans="1:27" s="104" customFormat="1" ht="18" customHeight="1">
      <c r="A1291" s="127">
        <f>A1276+1</f>
        <v>44801</v>
      </c>
      <c r="B1291" s="118" t="s">
        <v>259</v>
      </c>
      <c r="C1291" s="118" t="s">
        <v>260</v>
      </c>
      <c r="D1291" s="118" t="s">
        <v>261</v>
      </c>
      <c r="E1291" s="118" t="s">
        <v>262</v>
      </c>
      <c r="F1291" s="118" t="s">
        <v>263</v>
      </c>
      <c r="G1291" s="118" t="s">
        <v>264</v>
      </c>
      <c r="H1291" s="118" t="s">
        <v>265</v>
      </c>
      <c r="I1291" s="118" t="s">
        <v>266</v>
      </c>
      <c r="J1291" s="118" t="s">
        <v>267</v>
      </c>
      <c r="K1291" s="118" t="s">
        <v>268</v>
      </c>
      <c r="L1291" s="118" t="s">
        <v>269</v>
      </c>
      <c r="M1291" s="118" t="s">
        <v>270</v>
      </c>
      <c r="N1291" s="118" t="s">
        <v>271</v>
      </c>
      <c r="O1291" s="118" t="s">
        <v>272</v>
      </c>
      <c r="P1291" s="118" t="s">
        <v>273</v>
      </c>
      <c r="Q1291" s="118" t="s">
        <v>274</v>
      </c>
      <c r="R1291" s="118" t="s">
        <v>275</v>
      </c>
      <c r="S1291" s="118" t="s">
        <v>276</v>
      </c>
      <c r="T1291" s="118" t="s">
        <v>277</v>
      </c>
      <c r="U1291" s="118" t="s">
        <v>278</v>
      </c>
      <c r="V1291" s="118" t="s">
        <v>279</v>
      </c>
      <c r="W1291" s="118" t="s">
        <v>280</v>
      </c>
      <c r="X1291" s="118" t="s">
        <v>281</v>
      </c>
      <c r="Y1291" s="118" t="s">
        <v>282</v>
      </c>
    </row>
    <row r="1292" spans="1:27" s="104" customFormat="1" ht="18" customHeight="1">
      <c r="A1292" s="108" t="s">
        <v>168</v>
      </c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3"/>
      <c r="O1292" s="103"/>
      <c r="P1292" s="103"/>
      <c r="Q1292" s="103"/>
      <c r="R1292" s="103"/>
      <c r="S1292" s="103"/>
      <c r="T1292" s="103"/>
      <c r="U1292" s="103"/>
      <c r="V1292" s="103"/>
      <c r="W1292" s="103"/>
      <c r="X1292" s="103"/>
      <c r="Y1292" s="103"/>
    </row>
    <row r="1293" spans="1:27" s="104" customFormat="1" ht="18" customHeight="1">
      <c r="A1293" s="108" t="s">
        <v>174</v>
      </c>
      <c r="B1293" s="103"/>
      <c r="C1293" s="103"/>
      <c r="D1293" s="103"/>
      <c r="E1293" s="103"/>
      <c r="F1293" s="103"/>
      <c r="G1293" s="103"/>
      <c r="H1293" s="103"/>
      <c r="I1293" s="103"/>
      <c r="J1293" s="103"/>
      <c r="K1293" s="103"/>
      <c r="L1293" s="103"/>
      <c r="M1293" s="103"/>
      <c r="N1293" s="103"/>
      <c r="O1293" s="103"/>
      <c r="P1293" s="103"/>
      <c r="Q1293" s="103"/>
      <c r="R1293" s="103"/>
      <c r="S1293" s="103"/>
      <c r="T1293" s="103"/>
      <c r="U1293" s="103"/>
      <c r="V1293" s="103"/>
      <c r="W1293" s="103"/>
      <c r="X1293" s="103"/>
      <c r="Y1293" s="103"/>
    </row>
    <row r="1294" spans="1:27" s="104" customFormat="1" ht="18" customHeight="1">
      <c r="A1294" s="108" t="s">
        <v>176</v>
      </c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3"/>
      <c r="N1294" s="103"/>
      <c r="O1294" s="103"/>
      <c r="P1294" s="103"/>
      <c r="Q1294" s="103"/>
      <c r="R1294" s="103"/>
      <c r="S1294" s="103"/>
      <c r="T1294" s="103"/>
      <c r="U1294" s="103"/>
      <c r="V1294" s="103"/>
      <c r="W1294" s="103"/>
      <c r="X1294" s="103"/>
      <c r="Y1294" s="103"/>
    </row>
    <row r="1295" spans="1:27" s="104" customFormat="1" ht="18" customHeight="1">
      <c r="A1295" s="108" t="s">
        <v>181</v>
      </c>
      <c r="B1295" s="103"/>
      <c r="C1295" s="103"/>
      <c r="D1295" s="103"/>
      <c r="E1295" s="103"/>
      <c r="F1295" s="103"/>
      <c r="G1295" s="103"/>
      <c r="H1295" s="103"/>
      <c r="I1295" s="103"/>
      <c r="J1295" s="103"/>
      <c r="K1295" s="103"/>
      <c r="L1295" s="103"/>
      <c r="M1295" s="103"/>
      <c r="N1295" s="103"/>
      <c r="O1295" s="103"/>
      <c r="P1295" s="103"/>
      <c r="Q1295" s="103"/>
      <c r="R1295" s="103"/>
      <c r="S1295" s="103"/>
      <c r="T1295" s="103"/>
      <c r="U1295" s="103"/>
      <c r="V1295" s="103"/>
      <c r="W1295" s="103"/>
      <c r="X1295" s="103"/>
      <c r="Y1295" s="103"/>
      <c r="AA1295" s="116" t="s">
        <v>250</v>
      </c>
    </row>
    <row r="1296" spans="1:27" s="104" customFormat="1" ht="18" customHeight="1">
      <c r="A1296" s="108" t="s">
        <v>184</v>
      </c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3"/>
      <c r="N1296" s="103"/>
      <c r="O1296" s="103"/>
      <c r="P1296" s="103"/>
      <c r="Q1296" s="103"/>
      <c r="R1296" s="103"/>
      <c r="S1296" s="103"/>
      <c r="T1296" s="103"/>
      <c r="U1296" s="103"/>
      <c r="V1296" s="103"/>
      <c r="W1296" s="103"/>
      <c r="X1296" s="103"/>
      <c r="Y1296" s="103"/>
      <c r="AA1296" s="271">
        <f>COUNTIF($B1304:$Y1304,"-")</f>
        <v>24</v>
      </c>
    </row>
    <row r="1297" spans="1:27" s="104" customFormat="1" ht="18" customHeight="1">
      <c r="A1297" s="108" t="s">
        <v>208</v>
      </c>
      <c r="B1297" s="103"/>
      <c r="C1297" s="103"/>
      <c r="D1297" s="103"/>
      <c r="E1297" s="103"/>
      <c r="F1297" s="103"/>
      <c r="G1297" s="103"/>
      <c r="H1297" s="103"/>
      <c r="I1297" s="103"/>
      <c r="J1297" s="103"/>
      <c r="K1297" s="103"/>
      <c r="L1297" s="103"/>
      <c r="M1297" s="103"/>
      <c r="N1297" s="103"/>
      <c r="O1297" s="103"/>
      <c r="P1297" s="103"/>
      <c r="Q1297" s="103"/>
      <c r="R1297" s="103"/>
      <c r="S1297" s="103"/>
      <c r="T1297" s="103"/>
      <c r="U1297" s="103"/>
      <c r="V1297" s="103"/>
      <c r="W1297" s="103"/>
      <c r="X1297" s="103"/>
      <c r="Y1297" s="103"/>
      <c r="AA1297" s="271"/>
    </row>
    <row r="1298" spans="1:27" s="104" customFormat="1" ht="18" customHeight="1">
      <c r="A1298" s="108" t="s">
        <v>209</v>
      </c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3"/>
      <c r="N1298" s="103"/>
      <c r="O1298" s="103"/>
      <c r="P1298" s="103"/>
      <c r="Q1298" s="103"/>
      <c r="R1298" s="103"/>
      <c r="S1298" s="103"/>
      <c r="T1298" s="103"/>
      <c r="U1298" s="103"/>
      <c r="V1298" s="103"/>
      <c r="W1298" s="103"/>
      <c r="X1298" s="103"/>
      <c r="Y1298" s="103"/>
    </row>
    <row r="1299" spans="1:27" s="104" customFormat="1" ht="18" customHeight="1">
      <c r="A1299" s="108" t="s">
        <v>198</v>
      </c>
      <c r="B1299" s="103"/>
      <c r="C1299" s="103"/>
      <c r="D1299" s="103"/>
      <c r="E1299" s="103"/>
      <c r="F1299" s="103"/>
      <c r="G1299" s="103"/>
      <c r="H1299" s="103"/>
      <c r="I1299" s="103"/>
      <c r="J1299" s="103"/>
      <c r="K1299" s="103"/>
      <c r="L1299" s="103"/>
      <c r="M1299" s="103"/>
      <c r="N1299" s="103"/>
      <c r="O1299" s="103"/>
      <c r="P1299" s="103"/>
      <c r="Q1299" s="103"/>
      <c r="R1299" s="103"/>
      <c r="S1299" s="103"/>
      <c r="T1299" s="103"/>
      <c r="U1299" s="103"/>
      <c r="V1299" s="103"/>
      <c r="W1299" s="103"/>
      <c r="X1299" s="103"/>
      <c r="Y1299" s="103"/>
    </row>
    <row r="1300" spans="1:27" s="104" customFormat="1" ht="18" customHeight="1">
      <c r="A1300" s="108" t="s">
        <v>200</v>
      </c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3"/>
      <c r="M1300" s="103"/>
      <c r="N1300" s="103"/>
      <c r="O1300" s="103"/>
      <c r="P1300" s="103"/>
      <c r="Q1300" s="103"/>
      <c r="R1300" s="103"/>
      <c r="S1300" s="103"/>
      <c r="T1300" s="103"/>
      <c r="U1300" s="103"/>
      <c r="V1300" s="103"/>
      <c r="W1300" s="103"/>
      <c r="X1300" s="103"/>
      <c r="Y1300" s="103"/>
    </row>
    <row r="1301" spans="1:27" s="104" customFormat="1" ht="18" customHeight="1">
      <c r="A1301" s="108" t="s">
        <v>201</v>
      </c>
      <c r="B1301" s="103"/>
      <c r="C1301" s="103"/>
      <c r="D1301" s="103"/>
      <c r="E1301" s="103"/>
      <c r="F1301" s="103"/>
      <c r="G1301" s="103"/>
      <c r="H1301" s="103"/>
      <c r="I1301" s="103"/>
      <c r="J1301" s="103"/>
      <c r="K1301" s="103"/>
      <c r="L1301" s="103"/>
      <c r="M1301" s="103"/>
      <c r="N1301" s="103"/>
      <c r="O1301" s="103"/>
      <c r="P1301" s="103"/>
      <c r="Q1301" s="103"/>
      <c r="R1301" s="103"/>
      <c r="S1301" s="103"/>
      <c r="T1301" s="103"/>
      <c r="U1301" s="103"/>
      <c r="V1301" s="103"/>
      <c r="W1301" s="103"/>
      <c r="X1301" s="103"/>
      <c r="Y1301" s="103"/>
    </row>
    <row r="1302" spans="1:27" s="104" customFormat="1" ht="18" customHeight="1">
      <c r="A1302" s="108" t="s">
        <v>202</v>
      </c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3"/>
      <c r="M1302" s="103"/>
      <c r="N1302" s="103"/>
      <c r="O1302" s="103"/>
      <c r="P1302" s="103"/>
      <c r="Q1302" s="103"/>
      <c r="R1302" s="103"/>
      <c r="S1302" s="103"/>
      <c r="T1302" s="103"/>
      <c r="U1302" s="103"/>
      <c r="V1302" s="103"/>
      <c r="W1302" s="103"/>
      <c r="X1302" s="103"/>
      <c r="Y1302" s="103"/>
    </row>
    <row r="1303" spans="1:27" s="104" customFormat="1" ht="18" customHeight="1">
      <c r="A1303" s="108" t="s">
        <v>203</v>
      </c>
      <c r="B1303" s="103"/>
      <c r="C1303" s="103"/>
      <c r="D1303" s="103"/>
      <c r="E1303" s="103"/>
      <c r="F1303" s="103"/>
      <c r="G1303" s="103"/>
      <c r="H1303" s="103"/>
      <c r="I1303" s="103"/>
      <c r="J1303" s="103"/>
      <c r="K1303" s="103"/>
      <c r="L1303" s="103"/>
      <c r="M1303" s="103"/>
      <c r="N1303" s="103"/>
      <c r="O1303" s="103"/>
      <c r="P1303" s="103"/>
      <c r="Q1303" s="103"/>
      <c r="R1303" s="103"/>
      <c r="S1303" s="103"/>
      <c r="T1303" s="103"/>
      <c r="U1303" s="103"/>
      <c r="V1303" s="103"/>
      <c r="W1303" s="103"/>
      <c r="X1303" s="103"/>
      <c r="Y1303" s="103"/>
    </row>
    <row r="1304" spans="1:27" s="104" customFormat="1" ht="18" customHeight="1">
      <c r="A1304" s="110" t="s">
        <v>204</v>
      </c>
      <c r="B1304" s="109" t="str">
        <f>IF(COUNTA(B1292:B1303)=0,"-",COUNTA(B1292:B1303)/12)</f>
        <v>-</v>
      </c>
      <c r="C1304" s="109" t="str">
        <f t="shared" ref="C1304:Y1304" si="86">IF(COUNTA(C1292:C1303)=0,"-",COUNTA(C1292:C1303)/12)</f>
        <v>-</v>
      </c>
      <c r="D1304" s="109" t="str">
        <f t="shared" si="86"/>
        <v>-</v>
      </c>
      <c r="E1304" s="109" t="str">
        <f t="shared" si="86"/>
        <v>-</v>
      </c>
      <c r="F1304" s="109" t="str">
        <f t="shared" si="86"/>
        <v>-</v>
      </c>
      <c r="G1304" s="109" t="str">
        <f t="shared" si="86"/>
        <v>-</v>
      </c>
      <c r="H1304" s="109" t="str">
        <f t="shared" si="86"/>
        <v>-</v>
      </c>
      <c r="I1304" s="109" t="str">
        <f t="shared" si="86"/>
        <v>-</v>
      </c>
      <c r="J1304" s="109" t="str">
        <f t="shared" si="86"/>
        <v>-</v>
      </c>
      <c r="K1304" s="109" t="str">
        <f t="shared" si="86"/>
        <v>-</v>
      </c>
      <c r="L1304" s="109" t="str">
        <f t="shared" si="86"/>
        <v>-</v>
      </c>
      <c r="M1304" s="109" t="str">
        <f t="shared" si="86"/>
        <v>-</v>
      </c>
      <c r="N1304" s="109" t="str">
        <f t="shared" si="86"/>
        <v>-</v>
      </c>
      <c r="O1304" s="109" t="str">
        <f t="shared" si="86"/>
        <v>-</v>
      </c>
      <c r="P1304" s="109" t="str">
        <f t="shared" si="86"/>
        <v>-</v>
      </c>
      <c r="Q1304" s="109" t="str">
        <f t="shared" si="86"/>
        <v>-</v>
      </c>
      <c r="R1304" s="109" t="str">
        <f t="shared" si="86"/>
        <v>-</v>
      </c>
      <c r="S1304" s="109" t="str">
        <f t="shared" si="86"/>
        <v>-</v>
      </c>
      <c r="T1304" s="109" t="str">
        <f t="shared" si="86"/>
        <v>-</v>
      </c>
      <c r="U1304" s="109" t="str">
        <f t="shared" si="86"/>
        <v>-</v>
      </c>
      <c r="V1304" s="109" t="str">
        <f t="shared" si="86"/>
        <v>-</v>
      </c>
      <c r="W1304" s="109" t="str">
        <f t="shared" si="86"/>
        <v>-</v>
      </c>
      <c r="X1304" s="109" t="str">
        <f t="shared" si="86"/>
        <v>-</v>
      </c>
      <c r="Y1304" s="109" t="str">
        <f t="shared" si="86"/>
        <v>-</v>
      </c>
    </row>
    <row r="1306" spans="1:27" s="104" customFormat="1" ht="18" customHeight="1">
      <c r="A1306" s="127">
        <f>A1291+1</f>
        <v>44802</v>
      </c>
      <c r="B1306" s="118" t="s">
        <v>259</v>
      </c>
      <c r="C1306" s="118" t="s">
        <v>260</v>
      </c>
      <c r="D1306" s="118" t="s">
        <v>261</v>
      </c>
      <c r="E1306" s="118" t="s">
        <v>262</v>
      </c>
      <c r="F1306" s="118" t="s">
        <v>263</v>
      </c>
      <c r="G1306" s="118" t="s">
        <v>264</v>
      </c>
      <c r="H1306" s="118" t="s">
        <v>265</v>
      </c>
      <c r="I1306" s="118" t="s">
        <v>266</v>
      </c>
      <c r="J1306" s="118" t="s">
        <v>267</v>
      </c>
      <c r="K1306" s="118" t="s">
        <v>268</v>
      </c>
      <c r="L1306" s="118" t="s">
        <v>269</v>
      </c>
      <c r="M1306" s="118" t="s">
        <v>270</v>
      </c>
      <c r="N1306" s="118" t="s">
        <v>271</v>
      </c>
      <c r="O1306" s="118" t="s">
        <v>272</v>
      </c>
      <c r="P1306" s="118" t="s">
        <v>273</v>
      </c>
      <c r="Q1306" s="118" t="s">
        <v>274</v>
      </c>
      <c r="R1306" s="118" t="s">
        <v>275</v>
      </c>
      <c r="S1306" s="118" t="s">
        <v>276</v>
      </c>
      <c r="T1306" s="118" t="s">
        <v>277</v>
      </c>
      <c r="U1306" s="118" t="s">
        <v>278</v>
      </c>
      <c r="V1306" s="118" t="s">
        <v>279</v>
      </c>
      <c r="W1306" s="118" t="s">
        <v>280</v>
      </c>
      <c r="X1306" s="118" t="s">
        <v>281</v>
      </c>
      <c r="Y1306" s="118" t="s">
        <v>282</v>
      </c>
    </row>
    <row r="1307" spans="1:27" s="104" customFormat="1" ht="18" customHeight="1">
      <c r="A1307" s="108" t="s">
        <v>168</v>
      </c>
      <c r="B1307" s="103"/>
      <c r="C1307" s="103"/>
      <c r="D1307" s="103"/>
      <c r="E1307" s="103"/>
      <c r="F1307" s="103"/>
      <c r="G1307" s="103"/>
      <c r="H1307" s="103"/>
      <c r="I1307" s="103"/>
      <c r="J1307" s="103"/>
      <c r="K1307" s="103"/>
      <c r="L1307" s="103"/>
      <c r="M1307" s="103"/>
      <c r="N1307" s="103"/>
      <c r="O1307" s="103"/>
      <c r="P1307" s="103"/>
      <c r="Q1307" s="103"/>
      <c r="R1307" s="103"/>
      <c r="S1307" s="103"/>
      <c r="T1307" s="103"/>
      <c r="U1307" s="103"/>
      <c r="V1307" s="103"/>
      <c r="W1307" s="103"/>
      <c r="X1307" s="103"/>
      <c r="Y1307" s="103"/>
    </row>
    <row r="1308" spans="1:27" s="104" customFormat="1" ht="18" customHeight="1">
      <c r="A1308" s="108" t="s">
        <v>174</v>
      </c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3"/>
      <c r="O1308" s="103"/>
      <c r="P1308" s="103"/>
      <c r="Q1308" s="103"/>
      <c r="R1308" s="103"/>
      <c r="S1308" s="103"/>
      <c r="T1308" s="103"/>
      <c r="U1308" s="103"/>
      <c r="V1308" s="103"/>
      <c r="W1308" s="103"/>
      <c r="X1308" s="103"/>
      <c r="Y1308" s="103"/>
    </row>
    <row r="1309" spans="1:27" s="104" customFormat="1" ht="18" customHeight="1">
      <c r="A1309" s="108" t="s">
        <v>176</v>
      </c>
      <c r="B1309" s="103"/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3"/>
      <c r="N1309" s="103"/>
      <c r="O1309" s="103"/>
      <c r="P1309" s="103"/>
      <c r="Q1309" s="103"/>
      <c r="R1309" s="103"/>
      <c r="S1309" s="103"/>
      <c r="T1309" s="103"/>
      <c r="U1309" s="103"/>
      <c r="V1309" s="103"/>
      <c r="W1309" s="103"/>
      <c r="X1309" s="103"/>
      <c r="Y1309" s="103"/>
    </row>
    <row r="1310" spans="1:27" s="104" customFormat="1" ht="18" customHeight="1">
      <c r="A1310" s="108" t="s">
        <v>181</v>
      </c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3"/>
      <c r="O1310" s="103"/>
      <c r="P1310" s="103"/>
      <c r="Q1310" s="103"/>
      <c r="R1310" s="103"/>
      <c r="S1310" s="103"/>
      <c r="T1310" s="103"/>
      <c r="U1310" s="103"/>
      <c r="V1310" s="103"/>
      <c r="W1310" s="103"/>
      <c r="X1310" s="103"/>
      <c r="Y1310" s="103"/>
      <c r="AA1310" s="116" t="s">
        <v>250</v>
      </c>
    </row>
    <row r="1311" spans="1:27" s="104" customFormat="1" ht="18" customHeight="1">
      <c r="A1311" s="108" t="s">
        <v>184</v>
      </c>
      <c r="B1311" s="103"/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3"/>
      <c r="N1311" s="103"/>
      <c r="O1311" s="103"/>
      <c r="P1311" s="103"/>
      <c r="Q1311" s="103"/>
      <c r="R1311" s="103"/>
      <c r="S1311" s="103"/>
      <c r="T1311" s="103"/>
      <c r="U1311" s="103"/>
      <c r="V1311" s="103"/>
      <c r="W1311" s="103"/>
      <c r="X1311" s="103"/>
      <c r="Y1311" s="103"/>
      <c r="AA1311" s="271">
        <f>COUNTIF($B1319:$Y1319,"-")</f>
        <v>24</v>
      </c>
    </row>
    <row r="1312" spans="1:27" s="104" customFormat="1" ht="18" customHeight="1">
      <c r="A1312" s="108" t="s">
        <v>208</v>
      </c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3"/>
      <c r="O1312" s="103"/>
      <c r="P1312" s="103"/>
      <c r="Q1312" s="103"/>
      <c r="R1312" s="103"/>
      <c r="S1312" s="103"/>
      <c r="T1312" s="103"/>
      <c r="U1312" s="103"/>
      <c r="V1312" s="103"/>
      <c r="W1312" s="103"/>
      <c r="X1312" s="103"/>
      <c r="Y1312" s="103"/>
      <c r="AA1312" s="271"/>
    </row>
    <row r="1313" spans="1:27" s="104" customFormat="1" ht="18" customHeight="1">
      <c r="A1313" s="108" t="s">
        <v>209</v>
      </c>
      <c r="B1313" s="103"/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  <c r="Q1313" s="103"/>
      <c r="R1313" s="103"/>
      <c r="S1313" s="103"/>
      <c r="T1313" s="103"/>
      <c r="U1313" s="103"/>
      <c r="V1313" s="103"/>
      <c r="W1313" s="103"/>
      <c r="X1313" s="103"/>
      <c r="Y1313" s="103"/>
    </row>
    <row r="1314" spans="1:27" s="104" customFormat="1" ht="18" customHeight="1">
      <c r="A1314" s="108" t="s">
        <v>198</v>
      </c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3"/>
      <c r="O1314" s="103"/>
      <c r="P1314" s="103"/>
      <c r="Q1314" s="103"/>
      <c r="R1314" s="103"/>
      <c r="S1314" s="103"/>
      <c r="T1314" s="103"/>
      <c r="U1314" s="103"/>
      <c r="V1314" s="103"/>
      <c r="W1314" s="103"/>
      <c r="X1314" s="103"/>
      <c r="Y1314" s="103"/>
    </row>
    <row r="1315" spans="1:27" s="104" customFormat="1" ht="18" customHeight="1">
      <c r="A1315" s="108" t="s">
        <v>200</v>
      </c>
      <c r="B1315" s="103"/>
      <c r="C1315" s="103"/>
      <c r="D1315" s="103"/>
      <c r="E1315" s="103"/>
      <c r="F1315" s="103"/>
      <c r="G1315" s="103"/>
      <c r="H1315" s="103"/>
      <c r="I1315" s="103"/>
      <c r="J1315" s="103"/>
      <c r="K1315" s="103"/>
      <c r="L1315" s="103"/>
      <c r="M1315" s="103"/>
      <c r="N1315" s="103"/>
      <c r="O1315" s="103"/>
      <c r="P1315" s="103"/>
      <c r="Q1315" s="103"/>
      <c r="R1315" s="103"/>
      <c r="S1315" s="103"/>
      <c r="T1315" s="103"/>
      <c r="U1315" s="103"/>
      <c r="V1315" s="103"/>
      <c r="W1315" s="103"/>
      <c r="X1315" s="103"/>
      <c r="Y1315" s="103"/>
    </row>
    <row r="1316" spans="1:27" s="104" customFormat="1" ht="18" customHeight="1">
      <c r="A1316" s="108" t="s">
        <v>201</v>
      </c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3"/>
      <c r="N1316" s="103"/>
      <c r="O1316" s="103"/>
      <c r="P1316" s="103"/>
      <c r="Q1316" s="103"/>
      <c r="R1316" s="103"/>
      <c r="S1316" s="103"/>
      <c r="T1316" s="103"/>
      <c r="U1316" s="103"/>
      <c r="V1316" s="103"/>
      <c r="W1316" s="103"/>
      <c r="X1316" s="103"/>
      <c r="Y1316" s="103"/>
    </row>
    <row r="1317" spans="1:27" s="104" customFormat="1" ht="18" customHeight="1">
      <c r="A1317" s="108" t="s">
        <v>202</v>
      </c>
      <c r="B1317" s="103"/>
      <c r="C1317" s="103"/>
      <c r="D1317" s="103"/>
      <c r="E1317" s="103"/>
      <c r="F1317" s="103"/>
      <c r="G1317" s="103"/>
      <c r="H1317" s="103"/>
      <c r="I1317" s="103"/>
      <c r="J1317" s="103"/>
      <c r="K1317" s="103"/>
      <c r="L1317" s="103"/>
      <c r="M1317" s="103"/>
      <c r="N1317" s="103"/>
      <c r="O1317" s="103"/>
      <c r="P1317" s="103"/>
      <c r="Q1317" s="103"/>
      <c r="R1317" s="103"/>
      <c r="S1317" s="103"/>
      <c r="T1317" s="103"/>
      <c r="U1317" s="103"/>
      <c r="V1317" s="103"/>
      <c r="W1317" s="103"/>
      <c r="X1317" s="103"/>
      <c r="Y1317" s="103"/>
    </row>
    <row r="1318" spans="1:27" s="104" customFormat="1" ht="18" customHeight="1">
      <c r="A1318" s="108" t="s">
        <v>203</v>
      </c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3"/>
      <c r="N1318" s="103"/>
      <c r="O1318" s="103"/>
      <c r="P1318" s="103"/>
      <c r="Q1318" s="103"/>
      <c r="R1318" s="103"/>
      <c r="S1318" s="103"/>
      <c r="T1318" s="103"/>
      <c r="U1318" s="103"/>
      <c r="V1318" s="103"/>
      <c r="W1318" s="103"/>
      <c r="X1318" s="103"/>
      <c r="Y1318" s="103"/>
    </row>
    <row r="1319" spans="1:27" s="104" customFormat="1" ht="18" customHeight="1">
      <c r="A1319" s="110" t="s">
        <v>204</v>
      </c>
      <c r="B1319" s="109" t="str">
        <f>IF(COUNTA(B1307:B1318)=0,"-",COUNTA(B1307:B1318)/12)</f>
        <v>-</v>
      </c>
      <c r="C1319" s="109" t="str">
        <f t="shared" ref="C1319:Y1319" si="87">IF(COUNTA(C1307:C1318)=0,"-",COUNTA(C1307:C1318)/12)</f>
        <v>-</v>
      </c>
      <c r="D1319" s="109" t="str">
        <f t="shared" si="87"/>
        <v>-</v>
      </c>
      <c r="E1319" s="109" t="str">
        <f t="shared" si="87"/>
        <v>-</v>
      </c>
      <c r="F1319" s="109" t="str">
        <f t="shared" si="87"/>
        <v>-</v>
      </c>
      <c r="G1319" s="109" t="str">
        <f t="shared" si="87"/>
        <v>-</v>
      </c>
      <c r="H1319" s="109" t="str">
        <f t="shared" si="87"/>
        <v>-</v>
      </c>
      <c r="I1319" s="109" t="str">
        <f t="shared" si="87"/>
        <v>-</v>
      </c>
      <c r="J1319" s="109" t="str">
        <f t="shared" si="87"/>
        <v>-</v>
      </c>
      <c r="K1319" s="109" t="str">
        <f t="shared" si="87"/>
        <v>-</v>
      </c>
      <c r="L1319" s="109" t="str">
        <f t="shared" si="87"/>
        <v>-</v>
      </c>
      <c r="M1319" s="109" t="str">
        <f t="shared" si="87"/>
        <v>-</v>
      </c>
      <c r="N1319" s="109" t="str">
        <f t="shared" si="87"/>
        <v>-</v>
      </c>
      <c r="O1319" s="109" t="str">
        <f t="shared" si="87"/>
        <v>-</v>
      </c>
      <c r="P1319" s="109" t="str">
        <f t="shared" si="87"/>
        <v>-</v>
      </c>
      <c r="Q1319" s="109" t="str">
        <f t="shared" si="87"/>
        <v>-</v>
      </c>
      <c r="R1319" s="109" t="str">
        <f t="shared" si="87"/>
        <v>-</v>
      </c>
      <c r="S1319" s="109" t="str">
        <f t="shared" si="87"/>
        <v>-</v>
      </c>
      <c r="T1319" s="109" t="str">
        <f t="shared" si="87"/>
        <v>-</v>
      </c>
      <c r="U1319" s="109" t="str">
        <f t="shared" si="87"/>
        <v>-</v>
      </c>
      <c r="V1319" s="109" t="str">
        <f t="shared" si="87"/>
        <v>-</v>
      </c>
      <c r="W1319" s="109" t="str">
        <f t="shared" si="87"/>
        <v>-</v>
      </c>
      <c r="X1319" s="109" t="str">
        <f t="shared" si="87"/>
        <v>-</v>
      </c>
      <c r="Y1319" s="109" t="str">
        <f t="shared" si="87"/>
        <v>-</v>
      </c>
    </row>
    <row r="1321" spans="1:27" s="104" customFormat="1" ht="18" customHeight="1">
      <c r="A1321" s="127">
        <f>A1306+1</f>
        <v>44803</v>
      </c>
      <c r="B1321" s="118" t="s">
        <v>259</v>
      </c>
      <c r="C1321" s="118" t="s">
        <v>260</v>
      </c>
      <c r="D1321" s="118" t="s">
        <v>261</v>
      </c>
      <c r="E1321" s="118" t="s">
        <v>262</v>
      </c>
      <c r="F1321" s="118" t="s">
        <v>263</v>
      </c>
      <c r="G1321" s="118" t="s">
        <v>264</v>
      </c>
      <c r="H1321" s="118" t="s">
        <v>265</v>
      </c>
      <c r="I1321" s="118" t="s">
        <v>266</v>
      </c>
      <c r="J1321" s="118" t="s">
        <v>267</v>
      </c>
      <c r="K1321" s="118" t="s">
        <v>268</v>
      </c>
      <c r="L1321" s="118" t="s">
        <v>269</v>
      </c>
      <c r="M1321" s="118" t="s">
        <v>270</v>
      </c>
      <c r="N1321" s="118" t="s">
        <v>271</v>
      </c>
      <c r="O1321" s="118" t="s">
        <v>272</v>
      </c>
      <c r="P1321" s="118" t="s">
        <v>273</v>
      </c>
      <c r="Q1321" s="118" t="s">
        <v>274</v>
      </c>
      <c r="R1321" s="118" t="s">
        <v>275</v>
      </c>
      <c r="S1321" s="118" t="s">
        <v>276</v>
      </c>
      <c r="T1321" s="118" t="s">
        <v>277</v>
      </c>
      <c r="U1321" s="118" t="s">
        <v>278</v>
      </c>
      <c r="V1321" s="118" t="s">
        <v>279</v>
      </c>
      <c r="W1321" s="118" t="s">
        <v>280</v>
      </c>
      <c r="X1321" s="118" t="s">
        <v>281</v>
      </c>
      <c r="Y1321" s="118" t="s">
        <v>282</v>
      </c>
    </row>
    <row r="1322" spans="1:27" s="104" customFormat="1" ht="18" customHeight="1">
      <c r="A1322" s="108" t="s">
        <v>168</v>
      </c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3"/>
      <c r="N1322" s="103"/>
      <c r="O1322" s="103"/>
      <c r="P1322" s="103"/>
      <c r="Q1322" s="103"/>
      <c r="R1322" s="103"/>
      <c r="S1322" s="103"/>
      <c r="T1322" s="103"/>
      <c r="U1322" s="103"/>
      <c r="V1322" s="103"/>
      <c r="W1322" s="103"/>
      <c r="X1322" s="103"/>
      <c r="Y1322" s="103"/>
    </row>
    <row r="1323" spans="1:27" s="104" customFormat="1" ht="18" customHeight="1">
      <c r="A1323" s="108" t="s">
        <v>174</v>
      </c>
      <c r="B1323" s="103"/>
      <c r="C1323" s="103"/>
      <c r="D1323" s="103"/>
      <c r="E1323" s="103"/>
      <c r="F1323" s="103"/>
      <c r="G1323" s="103"/>
      <c r="H1323" s="103"/>
      <c r="I1323" s="103"/>
      <c r="J1323" s="103"/>
      <c r="K1323" s="103"/>
      <c r="L1323" s="103"/>
      <c r="M1323" s="103"/>
      <c r="N1323" s="103"/>
      <c r="O1323" s="103"/>
      <c r="P1323" s="103"/>
      <c r="Q1323" s="103"/>
      <c r="R1323" s="103"/>
      <c r="S1323" s="103"/>
      <c r="T1323" s="103"/>
      <c r="U1323" s="103"/>
      <c r="V1323" s="103"/>
      <c r="W1323" s="103"/>
      <c r="X1323" s="103"/>
      <c r="Y1323" s="103"/>
    </row>
    <row r="1324" spans="1:27" s="104" customFormat="1" ht="18" customHeight="1">
      <c r="A1324" s="108" t="s">
        <v>176</v>
      </c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3"/>
      <c r="N1324" s="103"/>
      <c r="O1324" s="103"/>
      <c r="P1324" s="103"/>
      <c r="Q1324" s="103"/>
      <c r="R1324" s="103"/>
      <c r="S1324" s="103"/>
      <c r="T1324" s="103"/>
      <c r="U1324" s="103"/>
      <c r="V1324" s="103"/>
      <c r="W1324" s="103"/>
      <c r="X1324" s="103"/>
      <c r="Y1324" s="103"/>
    </row>
    <row r="1325" spans="1:27" s="104" customFormat="1" ht="18" customHeight="1">
      <c r="A1325" s="108" t="s">
        <v>181</v>
      </c>
      <c r="B1325" s="103"/>
      <c r="C1325" s="103"/>
      <c r="D1325" s="103"/>
      <c r="E1325" s="103"/>
      <c r="F1325" s="103"/>
      <c r="G1325" s="103"/>
      <c r="H1325" s="103"/>
      <c r="I1325" s="103"/>
      <c r="J1325" s="103"/>
      <c r="K1325" s="103"/>
      <c r="L1325" s="103"/>
      <c r="M1325" s="103"/>
      <c r="N1325" s="103"/>
      <c r="O1325" s="103"/>
      <c r="P1325" s="103"/>
      <c r="Q1325" s="103"/>
      <c r="R1325" s="103"/>
      <c r="S1325" s="103"/>
      <c r="T1325" s="103"/>
      <c r="U1325" s="103"/>
      <c r="V1325" s="103"/>
      <c r="W1325" s="103"/>
      <c r="X1325" s="103"/>
      <c r="Y1325" s="103"/>
      <c r="AA1325" s="116" t="s">
        <v>250</v>
      </c>
    </row>
    <row r="1326" spans="1:27" s="104" customFormat="1" ht="18" customHeight="1">
      <c r="A1326" s="108" t="s">
        <v>184</v>
      </c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3"/>
      <c r="O1326" s="103"/>
      <c r="P1326" s="103"/>
      <c r="Q1326" s="103"/>
      <c r="R1326" s="103"/>
      <c r="S1326" s="103"/>
      <c r="T1326" s="103"/>
      <c r="U1326" s="103"/>
      <c r="V1326" s="103"/>
      <c r="W1326" s="103"/>
      <c r="X1326" s="103"/>
      <c r="Y1326" s="103"/>
      <c r="AA1326" s="271">
        <f>COUNTIF($B1334:$Y1334,"-")</f>
        <v>24</v>
      </c>
    </row>
    <row r="1327" spans="1:27" s="104" customFormat="1" ht="18" customHeight="1">
      <c r="A1327" s="108" t="s">
        <v>208</v>
      </c>
      <c r="B1327" s="103"/>
      <c r="C1327" s="103"/>
      <c r="D1327" s="103"/>
      <c r="E1327" s="103"/>
      <c r="F1327" s="103"/>
      <c r="G1327" s="103"/>
      <c r="H1327" s="103"/>
      <c r="I1327" s="103"/>
      <c r="J1327" s="103"/>
      <c r="K1327" s="103"/>
      <c r="L1327" s="103"/>
      <c r="M1327" s="103"/>
      <c r="N1327" s="103"/>
      <c r="O1327" s="103"/>
      <c r="P1327" s="103"/>
      <c r="Q1327" s="103"/>
      <c r="R1327" s="103"/>
      <c r="S1327" s="103"/>
      <c r="T1327" s="103"/>
      <c r="U1327" s="103"/>
      <c r="V1327" s="103"/>
      <c r="W1327" s="103"/>
      <c r="X1327" s="103"/>
      <c r="Y1327" s="103"/>
      <c r="AA1327" s="271"/>
    </row>
    <row r="1328" spans="1:27" s="104" customFormat="1" ht="18" customHeight="1">
      <c r="A1328" s="108" t="s">
        <v>209</v>
      </c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3"/>
      <c r="N1328" s="103"/>
      <c r="O1328" s="103"/>
      <c r="P1328" s="103"/>
      <c r="Q1328" s="103"/>
      <c r="R1328" s="103"/>
      <c r="S1328" s="103"/>
      <c r="T1328" s="103"/>
      <c r="U1328" s="103"/>
      <c r="V1328" s="103"/>
      <c r="W1328" s="103"/>
      <c r="X1328" s="103"/>
      <c r="Y1328" s="103"/>
    </row>
    <row r="1329" spans="1:27" s="104" customFormat="1" ht="18" customHeight="1">
      <c r="A1329" s="108" t="s">
        <v>198</v>
      </c>
      <c r="B1329" s="103"/>
      <c r="C1329" s="103"/>
      <c r="D1329" s="103"/>
      <c r="E1329" s="103"/>
      <c r="F1329" s="103"/>
      <c r="G1329" s="103"/>
      <c r="H1329" s="103"/>
      <c r="I1329" s="103"/>
      <c r="J1329" s="103"/>
      <c r="K1329" s="103"/>
      <c r="L1329" s="103"/>
      <c r="M1329" s="103"/>
      <c r="N1329" s="103"/>
      <c r="O1329" s="103"/>
      <c r="P1329" s="103"/>
      <c r="Q1329" s="103"/>
      <c r="R1329" s="103"/>
      <c r="S1329" s="103"/>
      <c r="T1329" s="103"/>
      <c r="U1329" s="103"/>
      <c r="V1329" s="103"/>
      <c r="W1329" s="103"/>
      <c r="X1329" s="103"/>
      <c r="Y1329" s="103"/>
    </row>
    <row r="1330" spans="1:27" s="104" customFormat="1" ht="18" customHeight="1">
      <c r="A1330" s="108" t="s">
        <v>200</v>
      </c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3"/>
      <c r="M1330" s="103"/>
      <c r="N1330" s="103"/>
      <c r="O1330" s="103"/>
      <c r="P1330" s="103"/>
      <c r="Q1330" s="103"/>
      <c r="R1330" s="103"/>
      <c r="S1330" s="103"/>
      <c r="T1330" s="103"/>
      <c r="U1330" s="103"/>
      <c r="V1330" s="103"/>
      <c r="W1330" s="103"/>
      <c r="X1330" s="103"/>
      <c r="Y1330" s="103"/>
    </row>
    <row r="1331" spans="1:27" s="104" customFormat="1" ht="18" customHeight="1">
      <c r="A1331" s="108" t="s">
        <v>201</v>
      </c>
      <c r="B1331" s="103"/>
      <c r="C1331" s="103"/>
      <c r="D1331" s="103"/>
      <c r="E1331" s="103"/>
      <c r="F1331" s="103"/>
      <c r="G1331" s="103"/>
      <c r="H1331" s="103"/>
      <c r="I1331" s="103"/>
      <c r="J1331" s="103"/>
      <c r="K1331" s="103"/>
      <c r="L1331" s="103"/>
      <c r="M1331" s="103"/>
      <c r="N1331" s="103"/>
      <c r="O1331" s="103"/>
      <c r="P1331" s="103"/>
      <c r="Q1331" s="103"/>
      <c r="R1331" s="103"/>
      <c r="S1331" s="103"/>
      <c r="T1331" s="103"/>
      <c r="U1331" s="103"/>
      <c r="V1331" s="103"/>
      <c r="W1331" s="103"/>
      <c r="X1331" s="103"/>
      <c r="Y1331" s="103"/>
    </row>
    <row r="1332" spans="1:27" s="104" customFormat="1" ht="18" customHeight="1">
      <c r="A1332" s="108" t="s">
        <v>202</v>
      </c>
      <c r="B1332" s="103"/>
      <c r="C1332" s="103"/>
      <c r="D1332" s="103"/>
      <c r="E1332" s="103"/>
      <c r="F1332" s="103"/>
      <c r="G1332" s="103"/>
      <c r="H1332" s="103"/>
      <c r="I1332" s="103"/>
      <c r="J1332" s="103"/>
      <c r="K1332" s="103"/>
      <c r="L1332" s="103"/>
      <c r="M1332" s="103"/>
      <c r="N1332" s="103"/>
      <c r="O1332" s="103"/>
      <c r="P1332" s="103"/>
      <c r="Q1332" s="103"/>
      <c r="R1332" s="103"/>
      <c r="S1332" s="103"/>
      <c r="T1332" s="103"/>
      <c r="U1332" s="103"/>
      <c r="V1332" s="103"/>
      <c r="W1332" s="103"/>
      <c r="X1332" s="103"/>
      <c r="Y1332" s="103"/>
    </row>
    <row r="1333" spans="1:27" s="104" customFormat="1" ht="18" customHeight="1">
      <c r="A1333" s="108" t="s">
        <v>203</v>
      </c>
      <c r="B1333" s="103"/>
      <c r="C1333" s="103"/>
      <c r="D1333" s="103"/>
      <c r="E1333" s="103"/>
      <c r="F1333" s="103"/>
      <c r="G1333" s="103"/>
      <c r="H1333" s="103"/>
      <c r="I1333" s="103"/>
      <c r="J1333" s="103"/>
      <c r="K1333" s="103"/>
      <c r="L1333" s="103"/>
      <c r="M1333" s="103"/>
      <c r="N1333" s="103"/>
      <c r="O1333" s="103"/>
      <c r="P1333" s="103"/>
      <c r="Q1333" s="103"/>
      <c r="R1333" s="103"/>
      <c r="S1333" s="103"/>
      <c r="T1333" s="103"/>
      <c r="U1333" s="103"/>
      <c r="V1333" s="103"/>
      <c r="W1333" s="103"/>
      <c r="X1333" s="103"/>
      <c r="Y1333" s="103"/>
    </row>
    <row r="1334" spans="1:27" s="104" customFormat="1" ht="18" customHeight="1">
      <c r="A1334" s="110" t="s">
        <v>204</v>
      </c>
      <c r="B1334" s="109" t="str">
        <f>IF(COUNTA(B1322:B1333)=0,"-",COUNTA(B1322:B1333)/12)</f>
        <v>-</v>
      </c>
      <c r="C1334" s="109" t="str">
        <f t="shared" ref="C1334:Y1334" si="88">IF(COUNTA(C1322:C1333)=0,"-",COUNTA(C1322:C1333)/12)</f>
        <v>-</v>
      </c>
      <c r="D1334" s="109" t="str">
        <f t="shared" si="88"/>
        <v>-</v>
      </c>
      <c r="E1334" s="109" t="str">
        <f t="shared" si="88"/>
        <v>-</v>
      </c>
      <c r="F1334" s="109" t="str">
        <f t="shared" si="88"/>
        <v>-</v>
      </c>
      <c r="G1334" s="109" t="str">
        <f t="shared" si="88"/>
        <v>-</v>
      </c>
      <c r="H1334" s="109" t="str">
        <f t="shared" si="88"/>
        <v>-</v>
      </c>
      <c r="I1334" s="109" t="str">
        <f t="shared" si="88"/>
        <v>-</v>
      </c>
      <c r="J1334" s="109" t="str">
        <f t="shared" si="88"/>
        <v>-</v>
      </c>
      <c r="K1334" s="109" t="str">
        <f t="shared" si="88"/>
        <v>-</v>
      </c>
      <c r="L1334" s="109" t="str">
        <f t="shared" si="88"/>
        <v>-</v>
      </c>
      <c r="M1334" s="109" t="str">
        <f t="shared" si="88"/>
        <v>-</v>
      </c>
      <c r="N1334" s="109" t="str">
        <f t="shared" si="88"/>
        <v>-</v>
      </c>
      <c r="O1334" s="109" t="str">
        <f t="shared" si="88"/>
        <v>-</v>
      </c>
      <c r="P1334" s="109" t="str">
        <f t="shared" si="88"/>
        <v>-</v>
      </c>
      <c r="Q1334" s="109" t="str">
        <f t="shared" si="88"/>
        <v>-</v>
      </c>
      <c r="R1334" s="109" t="str">
        <f t="shared" si="88"/>
        <v>-</v>
      </c>
      <c r="S1334" s="109" t="str">
        <f t="shared" si="88"/>
        <v>-</v>
      </c>
      <c r="T1334" s="109" t="str">
        <f t="shared" si="88"/>
        <v>-</v>
      </c>
      <c r="U1334" s="109" t="str">
        <f t="shared" si="88"/>
        <v>-</v>
      </c>
      <c r="V1334" s="109" t="str">
        <f t="shared" si="88"/>
        <v>-</v>
      </c>
      <c r="W1334" s="109" t="str">
        <f t="shared" si="88"/>
        <v>-</v>
      </c>
      <c r="X1334" s="109" t="str">
        <f t="shared" si="88"/>
        <v>-</v>
      </c>
      <c r="Y1334" s="109" t="str">
        <f t="shared" si="88"/>
        <v>-</v>
      </c>
    </row>
    <row r="1336" spans="1:27" s="104" customFormat="1" ht="18" customHeight="1">
      <c r="A1336" s="127">
        <f>A1321+1</f>
        <v>44804</v>
      </c>
      <c r="B1336" s="118" t="s">
        <v>259</v>
      </c>
      <c r="C1336" s="118" t="s">
        <v>260</v>
      </c>
      <c r="D1336" s="118" t="s">
        <v>261</v>
      </c>
      <c r="E1336" s="118" t="s">
        <v>262</v>
      </c>
      <c r="F1336" s="118" t="s">
        <v>263</v>
      </c>
      <c r="G1336" s="118" t="s">
        <v>264</v>
      </c>
      <c r="H1336" s="118" t="s">
        <v>265</v>
      </c>
      <c r="I1336" s="118" t="s">
        <v>266</v>
      </c>
      <c r="J1336" s="118" t="s">
        <v>267</v>
      </c>
      <c r="K1336" s="118" t="s">
        <v>268</v>
      </c>
      <c r="L1336" s="118" t="s">
        <v>269</v>
      </c>
      <c r="M1336" s="118" t="s">
        <v>270</v>
      </c>
      <c r="N1336" s="118" t="s">
        <v>271</v>
      </c>
      <c r="O1336" s="118" t="s">
        <v>272</v>
      </c>
      <c r="P1336" s="118" t="s">
        <v>273</v>
      </c>
      <c r="Q1336" s="118" t="s">
        <v>274</v>
      </c>
      <c r="R1336" s="118" t="s">
        <v>275</v>
      </c>
      <c r="S1336" s="118" t="s">
        <v>276</v>
      </c>
      <c r="T1336" s="118" t="s">
        <v>277</v>
      </c>
      <c r="U1336" s="118" t="s">
        <v>278</v>
      </c>
      <c r="V1336" s="118" t="s">
        <v>279</v>
      </c>
      <c r="W1336" s="118" t="s">
        <v>280</v>
      </c>
      <c r="X1336" s="118" t="s">
        <v>281</v>
      </c>
      <c r="Y1336" s="118" t="s">
        <v>282</v>
      </c>
    </row>
    <row r="1337" spans="1:27" s="104" customFormat="1" ht="18" customHeight="1">
      <c r="A1337" s="108" t="s">
        <v>168</v>
      </c>
      <c r="B1337" s="103"/>
      <c r="C1337" s="103"/>
      <c r="D1337" s="103"/>
      <c r="E1337" s="103"/>
      <c r="F1337" s="103"/>
      <c r="G1337" s="103"/>
      <c r="H1337" s="103"/>
      <c r="I1337" s="103"/>
      <c r="J1337" s="103"/>
      <c r="K1337" s="103"/>
      <c r="L1337" s="103"/>
      <c r="M1337" s="103"/>
      <c r="N1337" s="103"/>
      <c r="O1337" s="103"/>
      <c r="P1337" s="103"/>
      <c r="Q1337" s="103"/>
      <c r="R1337" s="103"/>
      <c r="S1337" s="103"/>
      <c r="T1337" s="103"/>
      <c r="U1337" s="103"/>
      <c r="V1337" s="103"/>
      <c r="W1337" s="103"/>
      <c r="X1337" s="103"/>
      <c r="Y1337" s="103"/>
    </row>
    <row r="1338" spans="1:27" s="104" customFormat="1" ht="18" customHeight="1">
      <c r="A1338" s="108" t="s">
        <v>174</v>
      </c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3"/>
      <c r="N1338" s="103"/>
      <c r="O1338" s="103"/>
      <c r="P1338" s="103"/>
      <c r="Q1338" s="103"/>
      <c r="R1338" s="103"/>
      <c r="S1338" s="103"/>
      <c r="T1338" s="103"/>
      <c r="U1338" s="103"/>
      <c r="V1338" s="103"/>
      <c r="W1338" s="103"/>
      <c r="X1338" s="103"/>
      <c r="Y1338" s="103"/>
    </row>
    <row r="1339" spans="1:27" s="104" customFormat="1" ht="18" customHeight="1">
      <c r="A1339" s="108" t="s">
        <v>176</v>
      </c>
      <c r="B1339" s="103"/>
      <c r="C1339" s="103"/>
      <c r="D1339" s="103"/>
      <c r="E1339" s="103"/>
      <c r="F1339" s="103"/>
      <c r="G1339" s="103"/>
      <c r="H1339" s="103"/>
      <c r="I1339" s="103"/>
      <c r="J1339" s="103"/>
      <c r="K1339" s="103"/>
      <c r="L1339" s="103"/>
      <c r="M1339" s="103"/>
      <c r="N1339" s="103"/>
      <c r="O1339" s="103"/>
      <c r="P1339" s="103"/>
      <c r="Q1339" s="103"/>
      <c r="R1339" s="103"/>
      <c r="S1339" s="103"/>
      <c r="T1339" s="103"/>
      <c r="U1339" s="103"/>
      <c r="V1339" s="103"/>
      <c r="W1339" s="103"/>
      <c r="X1339" s="103"/>
      <c r="Y1339" s="103"/>
    </row>
    <row r="1340" spans="1:27" s="104" customFormat="1" ht="18" customHeight="1">
      <c r="A1340" s="108" t="s">
        <v>181</v>
      </c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3"/>
      <c r="O1340" s="103"/>
      <c r="P1340" s="103"/>
      <c r="Q1340" s="103"/>
      <c r="R1340" s="103"/>
      <c r="S1340" s="103"/>
      <c r="T1340" s="103"/>
      <c r="U1340" s="103"/>
      <c r="V1340" s="103"/>
      <c r="W1340" s="103"/>
      <c r="X1340" s="103"/>
      <c r="Y1340" s="103"/>
      <c r="AA1340" s="116" t="s">
        <v>250</v>
      </c>
    </row>
    <row r="1341" spans="1:27" s="104" customFormat="1" ht="18" customHeight="1">
      <c r="A1341" s="108" t="s">
        <v>184</v>
      </c>
      <c r="B1341" s="103"/>
      <c r="C1341" s="103"/>
      <c r="D1341" s="103"/>
      <c r="E1341" s="103"/>
      <c r="F1341" s="103"/>
      <c r="G1341" s="103"/>
      <c r="H1341" s="103"/>
      <c r="I1341" s="103"/>
      <c r="J1341" s="103"/>
      <c r="K1341" s="103"/>
      <c r="L1341" s="103"/>
      <c r="M1341" s="103"/>
      <c r="N1341" s="103"/>
      <c r="O1341" s="103"/>
      <c r="P1341" s="103"/>
      <c r="Q1341" s="103"/>
      <c r="R1341" s="103"/>
      <c r="S1341" s="103"/>
      <c r="T1341" s="103"/>
      <c r="U1341" s="103"/>
      <c r="V1341" s="103"/>
      <c r="W1341" s="103"/>
      <c r="X1341" s="103"/>
      <c r="Y1341" s="103"/>
      <c r="AA1341" s="271">
        <f>COUNTIF($B1349:$Y1349,"-")</f>
        <v>24</v>
      </c>
    </row>
    <row r="1342" spans="1:27" s="104" customFormat="1" ht="18" customHeight="1">
      <c r="A1342" s="108" t="s">
        <v>208</v>
      </c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3"/>
      <c r="N1342" s="103"/>
      <c r="O1342" s="103"/>
      <c r="P1342" s="103"/>
      <c r="Q1342" s="103"/>
      <c r="R1342" s="103"/>
      <c r="S1342" s="103"/>
      <c r="T1342" s="103"/>
      <c r="U1342" s="103"/>
      <c r="V1342" s="103"/>
      <c r="W1342" s="103"/>
      <c r="X1342" s="103"/>
      <c r="Y1342" s="103"/>
      <c r="AA1342" s="271"/>
    </row>
    <row r="1343" spans="1:27" s="104" customFormat="1" ht="18" customHeight="1">
      <c r="A1343" s="108" t="s">
        <v>209</v>
      </c>
      <c r="B1343" s="103"/>
      <c r="C1343" s="103"/>
      <c r="D1343" s="103"/>
      <c r="E1343" s="103"/>
      <c r="F1343" s="103"/>
      <c r="G1343" s="103"/>
      <c r="H1343" s="103"/>
      <c r="I1343" s="103"/>
      <c r="J1343" s="103"/>
      <c r="K1343" s="103"/>
      <c r="L1343" s="103"/>
      <c r="M1343" s="103"/>
      <c r="N1343" s="103"/>
      <c r="O1343" s="103"/>
      <c r="P1343" s="103"/>
      <c r="Q1343" s="103"/>
      <c r="R1343" s="103"/>
      <c r="S1343" s="103"/>
      <c r="T1343" s="103"/>
      <c r="U1343" s="103"/>
      <c r="V1343" s="103"/>
      <c r="W1343" s="103"/>
      <c r="X1343" s="103"/>
      <c r="Y1343" s="103"/>
    </row>
    <row r="1344" spans="1:27" s="104" customFormat="1" ht="18" customHeight="1">
      <c r="A1344" s="108" t="s">
        <v>198</v>
      </c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3"/>
      <c r="O1344" s="103"/>
      <c r="P1344" s="103"/>
      <c r="Q1344" s="103"/>
      <c r="R1344" s="103"/>
      <c r="S1344" s="103"/>
      <c r="T1344" s="103"/>
      <c r="U1344" s="103"/>
      <c r="V1344" s="103"/>
      <c r="W1344" s="103"/>
      <c r="X1344" s="103"/>
      <c r="Y1344" s="103"/>
    </row>
    <row r="1345" spans="1:27" s="104" customFormat="1" ht="18" customHeight="1">
      <c r="A1345" s="108" t="s">
        <v>200</v>
      </c>
      <c r="B1345" s="103"/>
      <c r="C1345" s="103"/>
      <c r="D1345" s="103"/>
      <c r="E1345" s="103"/>
      <c r="F1345" s="103"/>
      <c r="G1345" s="103"/>
      <c r="H1345" s="103"/>
      <c r="I1345" s="103"/>
      <c r="J1345" s="103"/>
      <c r="K1345" s="103"/>
      <c r="L1345" s="103"/>
      <c r="M1345" s="103"/>
      <c r="N1345" s="103"/>
      <c r="O1345" s="103"/>
      <c r="P1345" s="103"/>
      <c r="Q1345" s="103"/>
      <c r="R1345" s="103"/>
      <c r="S1345" s="103"/>
      <c r="T1345" s="103"/>
      <c r="U1345" s="103"/>
      <c r="V1345" s="103"/>
      <c r="W1345" s="103"/>
      <c r="X1345" s="103"/>
      <c r="Y1345" s="103"/>
    </row>
    <row r="1346" spans="1:27" s="104" customFormat="1" ht="18" customHeight="1">
      <c r="A1346" s="108" t="s">
        <v>201</v>
      </c>
      <c r="B1346" s="103"/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3"/>
      <c r="M1346" s="103"/>
      <c r="N1346" s="103"/>
      <c r="O1346" s="103"/>
      <c r="P1346" s="103"/>
      <c r="Q1346" s="103"/>
      <c r="R1346" s="103"/>
      <c r="S1346" s="103"/>
      <c r="T1346" s="103"/>
      <c r="U1346" s="103"/>
      <c r="V1346" s="103"/>
      <c r="W1346" s="103"/>
      <c r="X1346" s="103"/>
      <c r="Y1346" s="103"/>
    </row>
    <row r="1347" spans="1:27" s="104" customFormat="1" ht="18" customHeight="1">
      <c r="A1347" s="108" t="s">
        <v>202</v>
      </c>
      <c r="B1347" s="103"/>
      <c r="C1347" s="103"/>
      <c r="D1347" s="103"/>
      <c r="E1347" s="103"/>
      <c r="F1347" s="103"/>
      <c r="G1347" s="103"/>
      <c r="H1347" s="103"/>
      <c r="I1347" s="103"/>
      <c r="J1347" s="103"/>
      <c r="K1347" s="103"/>
      <c r="L1347" s="103"/>
      <c r="M1347" s="103"/>
      <c r="N1347" s="103"/>
      <c r="O1347" s="103"/>
      <c r="P1347" s="103"/>
      <c r="Q1347" s="103"/>
      <c r="R1347" s="103"/>
      <c r="S1347" s="103"/>
      <c r="T1347" s="103"/>
      <c r="U1347" s="103"/>
      <c r="V1347" s="103"/>
      <c r="W1347" s="103"/>
      <c r="X1347" s="103"/>
      <c r="Y1347" s="103"/>
    </row>
    <row r="1348" spans="1:27" s="104" customFormat="1" ht="18" customHeight="1">
      <c r="A1348" s="108" t="s">
        <v>203</v>
      </c>
      <c r="B1348" s="103"/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3"/>
      <c r="M1348" s="103"/>
      <c r="N1348" s="103"/>
      <c r="O1348" s="103"/>
      <c r="P1348" s="103"/>
      <c r="Q1348" s="103"/>
      <c r="R1348" s="103"/>
      <c r="S1348" s="103"/>
      <c r="T1348" s="103"/>
      <c r="U1348" s="103"/>
      <c r="V1348" s="103"/>
      <c r="W1348" s="103"/>
      <c r="X1348" s="103"/>
      <c r="Y1348" s="103"/>
    </row>
    <row r="1349" spans="1:27" s="104" customFormat="1" ht="18" customHeight="1">
      <c r="A1349" s="110" t="s">
        <v>204</v>
      </c>
      <c r="B1349" s="109" t="str">
        <f>IF(COUNTA(B1337:B1348)=0,"-",COUNTA(B1337:B1348)/12)</f>
        <v>-</v>
      </c>
      <c r="C1349" s="109" t="str">
        <f t="shared" ref="C1349:Y1349" si="89">IF(COUNTA(C1337:C1348)=0,"-",COUNTA(C1337:C1348)/12)</f>
        <v>-</v>
      </c>
      <c r="D1349" s="109" t="str">
        <f t="shared" si="89"/>
        <v>-</v>
      </c>
      <c r="E1349" s="109" t="str">
        <f t="shared" si="89"/>
        <v>-</v>
      </c>
      <c r="F1349" s="109" t="str">
        <f t="shared" si="89"/>
        <v>-</v>
      </c>
      <c r="G1349" s="109" t="str">
        <f t="shared" si="89"/>
        <v>-</v>
      </c>
      <c r="H1349" s="109" t="str">
        <f t="shared" si="89"/>
        <v>-</v>
      </c>
      <c r="I1349" s="109" t="str">
        <f t="shared" si="89"/>
        <v>-</v>
      </c>
      <c r="J1349" s="109" t="str">
        <f t="shared" si="89"/>
        <v>-</v>
      </c>
      <c r="K1349" s="109" t="str">
        <f t="shared" si="89"/>
        <v>-</v>
      </c>
      <c r="L1349" s="109" t="str">
        <f t="shared" si="89"/>
        <v>-</v>
      </c>
      <c r="M1349" s="109" t="str">
        <f t="shared" si="89"/>
        <v>-</v>
      </c>
      <c r="N1349" s="109" t="str">
        <f t="shared" si="89"/>
        <v>-</v>
      </c>
      <c r="O1349" s="109" t="str">
        <f t="shared" si="89"/>
        <v>-</v>
      </c>
      <c r="P1349" s="109" t="str">
        <f t="shared" si="89"/>
        <v>-</v>
      </c>
      <c r="Q1349" s="109" t="str">
        <f t="shared" si="89"/>
        <v>-</v>
      </c>
      <c r="R1349" s="109" t="str">
        <f t="shared" si="89"/>
        <v>-</v>
      </c>
      <c r="S1349" s="109" t="str">
        <f t="shared" si="89"/>
        <v>-</v>
      </c>
      <c r="T1349" s="109" t="str">
        <f t="shared" si="89"/>
        <v>-</v>
      </c>
      <c r="U1349" s="109" t="str">
        <f t="shared" si="89"/>
        <v>-</v>
      </c>
      <c r="V1349" s="109" t="str">
        <f t="shared" si="89"/>
        <v>-</v>
      </c>
      <c r="W1349" s="109" t="str">
        <f t="shared" si="89"/>
        <v>-</v>
      </c>
      <c r="X1349" s="109" t="str">
        <f t="shared" si="89"/>
        <v>-</v>
      </c>
      <c r="Y1349" s="109" t="str">
        <f t="shared" si="89"/>
        <v>-</v>
      </c>
    </row>
    <row r="1351" spans="1:27" s="104" customFormat="1" ht="18" customHeight="1">
      <c r="A1351" s="127">
        <f>A1336+1</f>
        <v>44805</v>
      </c>
      <c r="B1351" s="118" t="s">
        <v>259</v>
      </c>
      <c r="C1351" s="118" t="s">
        <v>260</v>
      </c>
      <c r="D1351" s="118" t="s">
        <v>261</v>
      </c>
      <c r="E1351" s="118" t="s">
        <v>262</v>
      </c>
      <c r="F1351" s="118" t="s">
        <v>263</v>
      </c>
      <c r="G1351" s="118" t="s">
        <v>264</v>
      </c>
      <c r="H1351" s="118" t="s">
        <v>265</v>
      </c>
      <c r="I1351" s="118" t="s">
        <v>266</v>
      </c>
      <c r="J1351" s="118" t="s">
        <v>267</v>
      </c>
      <c r="K1351" s="118" t="s">
        <v>268</v>
      </c>
      <c r="L1351" s="118" t="s">
        <v>269</v>
      </c>
      <c r="M1351" s="118" t="s">
        <v>270</v>
      </c>
      <c r="N1351" s="118" t="s">
        <v>271</v>
      </c>
      <c r="O1351" s="118" t="s">
        <v>272</v>
      </c>
      <c r="P1351" s="118" t="s">
        <v>273</v>
      </c>
      <c r="Q1351" s="118" t="s">
        <v>274</v>
      </c>
      <c r="R1351" s="118" t="s">
        <v>275</v>
      </c>
      <c r="S1351" s="118" t="s">
        <v>276</v>
      </c>
      <c r="T1351" s="118" t="s">
        <v>277</v>
      </c>
      <c r="U1351" s="118" t="s">
        <v>278</v>
      </c>
      <c r="V1351" s="118" t="s">
        <v>279</v>
      </c>
      <c r="W1351" s="118" t="s">
        <v>280</v>
      </c>
      <c r="X1351" s="118" t="s">
        <v>281</v>
      </c>
      <c r="Y1351" s="118" t="s">
        <v>282</v>
      </c>
    </row>
    <row r="1352" spans="1:27" s="104" customFormat="1" ht="18" customHeight="1">
      <c r="A1352" s="108" t="s">
        <v>168</v>
      </c>
      <c r="B1352" s="103"/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3"/>
      <c r="M1352" s="103"/>
      <c r="N1352" s="103"/>
      <c r="O1352" s="103"/>
      <c r="P1352" s="103"/>
      <c r="Q1352" s="103"/>
      <c r="R1352" s="103"/>
      <c r="S1352" s="103"/>
      <c r="T1352" s="103"/>
      <c r="U1352" s="103"/>
      <c r="V1352" s="103"/>
      <c r="W1352" s="103"/>
      <c r="X1352" s="103"/>
      <c r="Y1352" s="103"/>
    </row>
    <row r="1353" spans="1:27" s="104" customFormat="1" ht="18" customHeight="1">
      <c r="A1353" s="108" t="s">
        <v>174</v>
      </c>
      <c r="B1353" s="103"/>
      <c r="C1353" s="103"/>
      <c r="D1353" s="103"/>
      <c r="E1353" s="103"/>
      <c r="F1353" s="103"/>
      <c r="G1353" s="103"/>
      <c r="H1353" s="103"/>
      <c r="I1353" s="103"/>
      <c r="J1353" s="103"/>
      <c r="K1353" s="103"/>
      <c r="L1353" s="103"/>
      <c r="M1353" s="103"/>
      <c r="N1353" s="103"/>
      <c r="O1353" s="103"/>
      <c r="P1353" s="103"/>
      <c r="Q1353" s="103"/>
      <c r="R1353" s="103"/>
      <c r="S1353" s="103"/>
      <c r="T1353" s="103"/>
      <c r="U1353" s="103"/>
      <c r="V1353" s="103"/>
      <c r="W1353" s="103"/>
      <c r="X1353" s="103"/>
      <c r="Y1353" s="103"/>
    </row>
    <row r="1354" spans="1:27" s="104" customFormat="1" ht="18" customHeight="1">
      <c r="A1354" s="108" t="s">
        <v>176</v>
      </c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3"/>
      <c r="M1354" s="103"/>
      <c r="N1354" s="103"/>
      <c r="O1354" s="103"/>
      <c r="P1354" s="103"/>
      <c r="Q1354" s="103"/>
      <c r="R1354" s="103"/>
      <c r="S1354" s="103"/>
      <c r="T1354" s="103"/>
      <c r="U1354" s="103"/>
      <c r="V1354" s="103"/>
      <c r="W1354" s="103"/>
      <c r="X1354" s="103"/>
      <c r="Y1354" s="103"/>
    </row>
    <row r="1355" spans="1:27" s="104" customFormat="1" ht="18" customHeight="1">
      <c r="A1355" s="108" t="s">
        <v>181</v>
      </c>
      <c r="B1355" s="103"/>
      <c r="C1355" s="103"/>
      <c r="D1355" s="103"/>
      <c r="E1355" s="103"/>
      <c r="F1355" s="103"/>
      <c r="G1355" s="103"/>
      <c r="H1355" s="103"/>
      <c r="I1355" s="103"/>
      <c r="J1355" s="103"/>
      <c r="K1355" s="103"/>
      <c r="L1355" s="103"/>
      <c r="M1355" s="103"/>
      <c r="N1355" s="103"/>
      <c r="O1355" s="103"/>
      <c r="P1355" s="103"/>
      <c r="Q1355" s="103"/>
      <c r="R1355" s="103"/>
      <c r="S1355" s="103"/>
      <c r="T1355" s="103"/>
      <c r="U1355" s="103"/>
      <c r="V1355" s="103"/>
      <c r="W1355" s="103"/>
      <c r="X1355" s="103"/>
      <c r="Y1355" s="103"/>
      <c r="AA1355" s="116" t="s">
        <v>250</v>
      </c>
    </row>
    <row r="1356" spans="1:27" s="104" customFormat="1" ht="18" customHeight="1">
      <c r="A1356" s="108" t="s">
        <v>184</v>
      </c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3"/>
      <c r="M1356" s="103"/>
      <c r="N1356" s="103"/>
      <c r="O1356" s="103"/>
      <c r="P1356" s="103"/>
      <c r="Q1356" s="103"/>
      <c r="R1356" s="103"/>
      <c r="S1356" s="103"/>
      <c r="T1356" s="103"/>
      <c r="U1356" s="103"/>
      <c r="V1356" s="103"/>
      <c r="W1356" s="103"/>
      <c r="X1356" s="103"/>
      <c r="Y1356" s="103"/>
      <c r="AA1356" s="271">
        <f>COUNTIF($B1364:$Y1364,"-")</f>
        <v>24</v>
      </c>
    </row>
    <row r="1357" spans="1:27" s="104" customFormat="1" ht="18" customHeight="1">
      <c r="A1357" s="108" t="s">
        <v>208</v>
      </c>
      <c r="B1357" s="103"/>
      <c r="C1357" s="103"/>
      <c r="D1357" s="103"/>
      <c r="E1357" s="103"/>
      <c r="F1357" s="103"/>
      <c r="G1357" s="103"/>
      <c r="H1357" s="103"/>
      <c r="I1357" s="103"/>
      <c r="J1357" s="103"/>
      <c r="K1357" s="103"/>
      <c r="L1357" s="103"/>
      <c r="M1357" s="103"/>
      <c r="N1357" s="103"/>
      <c r="O1357" s="103"/>
      <c r="P1357" s="103"/>
      <c r="Q1357" s="103"/>
      <c r="R1357" s="103"/>
      <c r="S1357" s="103"/>
      <c r="T1357" s="103"/>
      <c r="U1357" s="103"/>
      <c r="V1357" s="103"/>
      <c r="W1357" s="103"/>
      <c r="X1357" s="103"/>
      <c r="Y1357" s="103"/>
      <c r="AA1357" s="271"/>
    </row>
    <row r="1358" spans="1:27" s="104" customFormat="1" ht="18" customHeight="1">
      <c r="A1358" s="108" t="s">
        <v>209</v>
      </c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3"/>
      <c r="M1358" s="103"/>
      <c r="N1358" s="103"/>
      <c r="O1358" s="103"/>
      <c r="P1358" s="103"/>
      <c r="Q1358" s="103"/>
      <c r="R1358" s="103"/>
      <c r="S1358" s="103"/>
      <c r="T1358" s="103"/>
      <c r="U1358" s="103"/>
      <c r="V1358" s="103"/>
      <c r="W1358" s="103"/>
      <c r="X1358" s="103"/>
      <c r="Y1358" s="103"/>
    </row>
    <row r="1359" spans="1:27" s="104" customFormat="1" ht="18" customHeight="1">
      <c r="A1359" s="108" t="s">
        <v>198</v>
      </c>
      <c r="B1359" s="103"/>
      <c r="C1359" s="103"/>
      <c r="D1359" s="103"/>
      <c r="E1359" s="103"/>
      <c r="F1359" s="103"/>
      <c r="G1359" s="103"/>
      <c r="H1359" s="103"/>
      <c r="I1359" s="103"/>
      <c r="J1359" s="103"/>
      <c r="K1359" s="103"/>
      <c r="L1359" s="103"/>
      <c r="M1359" s="103"/>
      <c r="N1359" s="103"/>
      <c r="O1359" s="103"/>
      <c r="P1359" s="103"/>
      <c r="Q1359" s="103"/>
      <c r="R1359" s="103"/>
      <c r="S1359" s="103"/>
      <c r="T1359" s="103"/>
      <c r="U1359" s="103"/>
      <c r="V1359" s="103"/>
      <c r="W1359" s="103"/>
      <c r="X1359" s="103"/>
      <c r="Y1359" s="103"/>
    </row>
    <row r="1360" spans="1:27" s="104" customFormat="1" ht="18" customHeight="1">
      <c r="A1360" s="108" t="s">
        <v>200</v>
      </c>
      <c r="B1360" s="103"/>
      <c r="C1360" s="103"/>
      <c r="D1360" s="103"/>
      <c r="E1360" s="103"/>
      <c r="F1360" s="103"/>
      <c r="G1360" s="103"/>
      <c r="H1360" s="103"/>
      <c r="I1360" s="103"/>
      <c r="J1360" s="103"/>
      <c r="K1360" s="103"/>
      <c r="L1360" s="103"/>
      <c r="M1360" s="103"/>
      <c r="N1360" s="103"/>
      <c r="O1360" s="103"/>
      <c r="P1360" s="103"/>
      <c r="Q1360" s="103"/>
      <c r="R1360" s="103"/>
      <c r="S1360" s="103"/>
      <c r="T1360" s="103"/>
      <c r="U1360" s="103"/>
      <c r="V1360" s="103"/>
      <c r="W1360" s="103"/>
      <c r="X1360" s="103"/>
      <c r="Y1360" s="103"/>
    </row>
    <row r="1361" spans="1:27" s="104" customFormat="1" ht="18" customHeight="1">
      <c r="A1361" s="108" t="s">
        <v>201</v>
      </c>
      <c r="B1361" s="103"/>
      <c r="C1361" s="103"/>
      <c r="D1361" s="103"/>
      <c r="E1361" s="103"/>
      <c r="F1361" s="103"/>
      <c r="G1361" s="103"/>
      <c r="H1361" s="103"/>
      <c r="I1361" s="103"/>
      <c r="J1361" s="103"/>
      <c r="K1361" s="103"/>
      <c r="L1361" s="103"/>
      <c r="M1361" s="103"/>
      <c r="N1361" s="103"/>
      <c r="O1361" s="103"/>
      <c r="P1361" s="103"/>
      <c r="Q1361" s="103"/>
      <c r="R1361" s="103"/>
      <c r="S1361" s="103"/>
      <c r="T1361" s="103"/>
      <c r="U1361" s="103"/>
      <c r="V1361" s="103"/>
      <c r="W1361" s="103"/>
      <c r="X1361" s="103"/>
      <c r="Y1361" s="103"/>
    </row>
    <row r="1362" spans="1:27" s="104" customFormat="1" ht="18" customHeight="1">
      <c r="A1362" s="108" t="s">
        <v>202</v>
      </c>
      <c r="B1362" s="103"/>
      <c r="C1362" s="103"/>
      <c r="D1362" s="103"/>
      <c r="E1362" s="103"/>
      <c r="F1362" s="103"/>
      <c r="G1362" s="103"/>
      <c r="H1362" s="103"/>
      <c r="I1362" s="103"/>
      <c r="J1362" s="103"/>
      <c r="K1362" s="103"/>
      <c r="L1362" s="103"/>
      <c r="M1362" s="103"/>
      <c r="N1362" s="103"/>
      <c r="O1362" s="103"/>
      <c r="P1362" s="103"/>
      <c r="Q1362" s="103"/>
      <c r="R1362" s="103"/>
      <c r="S1362" s="103"/>
      <c r="T1362" s="103"/>
      <c r="U1362" s="103"/>
      <c r="V1362" s="103"/>
      <c r="W1362" s="103"/>
      <c r="X1362" s="103"/>
      <c r="Y1362" s="103"/>
    </row>
    <row r="1363" spans="1:27" s="104" customFormat="1" ht="18" customHeight="1">
      <c r="A1363" s="108" t="s">
        <v>203</v>
      </c>
      <c r="B1363" s="103"/>
      <c r="C1363" s="103"/>
      <c r="D1363" s="103"/>
      <c r="E1363" s="103"/>
      <c r="F1363" s="103"/>
      <c r="G1363" s="103"/>
      <c r="H1363" s="103"/>
      <c r="I1363" s="103"/>
      <c r="J1363" s="103"/>
      <c r="K1363" s="103"/>
      <c r="L1363" s="103"/>
      <c r="M1363" s="103"/>
      <c r="N1363" s="103"/>
      <c r="O1363" s="103"/>
      <c r="P1363" s="103"/>
      <c r="Q1363" s="103"/>
      <c r="R1363" s="103"/>
      <c r="S1363" s="103"/>
      <c r="T1363" s="103"/>
      <c r="U1363" s="103"/>
      <c r="V1363" s="103"/>
      <c r="W1363" s="103"/>
      <c r="X1363" s="103"/>
      <c r="Y1363" s="103"/>
    </row>
    <row r="1364" spans="1:27" s="104" customFormat="1" ht="18" customHeight="1">
      <c r="A1364" s="110" t="s">
        <v>204</v>
      </c>
      <c r="B1364" s="109" t="str">
        <f>IF(COUNTA(B1352:B1363)=0,"-",COUNTA(B1352:B1363)/12)</f>
        <v>-</v>
      </c>
      <c r="C1364" s="109" t="str">
        <f t="shared" ref="C1364:Y1364" si="90">IF(COUNTA(C1352:C1363)=0,"-",COUNTA(C1352:C1363)/12)</f>
        <v>-</v>
      </c>
      <c r="D1364" s="109" t="str">
        <f t="shared" si="90"/>
        <v>-</v>
      </c>
      <c r="E1364" s="109" t="str">
        <f t="shared" si="90"/>
        <v>-</v>
      </c>
      <c r="F1364" s="109" t="str">
        <f t="shared" si="90"/>
        <v>-</v>
      </c>
      <c r="G1364" s="109" t="str">
        <f t="shared" si="90"/>
        <v>-</v>
      </c>
      <c r="H1364" s="109" t="str">
        <f t="shared" si="90"/>
        <v>-</v>
      </c>
      <c r="I1364" s="109" t="str">
        <f t="shared" si="90"/>
        <v>-</v>
      </c>
      <c r="J1364" s="109" t="str">
        <f t="shared" si="90"/>
        <v>-</v>
      </c>
      <c r="K1364" s="109" t="str">
        <f t="shared" si="90"/>
        <v>-</v>
      </c>
      <c r="L1364" s="109" t="str">
        <f t="shared" si="90"/>
        <v>-</v>
      </c>
      <c r="M1364" s="109" t="str">
        <f t="shared" si="90"/>
        <v>-</v>
      </c>
      <c r="N1364" s="109" t="str">
        <f t="shared" si="90"/>
        <v>-</v>
      </c>
      <c r="O1364" s="109" t="str">
        <f t="shared" si="90"/>
        <v>-</v>
      </c>
      <c r="P1364" s="109" t="str">
        <f t="shared" si="90"/>
        <v>-</v>
      </c>
      <c r="Q1364" s="109" t="str">
        <f t="shared" si="90"/>
        <v>-</v>
      </c>
      <c r="R1364" s="109" t="str">
        <f t="shared" si="90"/>
        <v>-</v>
      </c>
      <c r="S1364" s="109" t="str">
        <f t="shared" si="90"/>
        <v>-</v>
      </c>
      <c r="T1364" s="109" t="str">
        <f t="shared" si="90"/>
        <v>-</v>
      </c>
      <c r="U1364" s="109" t="str">
        <f t="shared" si="90"/>
        <v>-</v>
      </c>
      <c r="V1364" s="109" t="str">
        <f t="shared" si="90"/>
        <v>-</v>
      </c>
      <c r="W1364" s="109" t="str">
        <f t="shared" si="90"/>
        <v>-</v>
      </c>
      <c r="X1364" s="109" t="str">
        <f t="shared" si="90"/>
        <v>-</v>
      </c>
      <c r="Y1364" s="109" t="str">
        <f t="shared" si="90"/>
        <v>-</v>
      </c>
    </row>
    <row r="1366" spans="1:27" s="104" customFormat="1" ht="18" customHeight="1">
      <c r="A1366" s="127">
        <f>A1351+1</f>
        <v>44806</v>
      </c>
      <c r="B1366" s="118" t="s">
        <v>259</v>
      </c>
      <c r="C1366" s="118" t="s">
        <v>260</v>
      </c>
      <c r="D1366" s="118" t="s">
        <v>261</v>
      </c>
      <c r="E1366" s="118" t="s">
        <v>262</v>
      </c>
      <c r="F1366" s="118" t="s">
        <v>263</v>
      </c>
      <c r="G1366" s="118" t="s">
        <v>264</v>
      </c>
      <c r="H1366" s="118" t="s">
        <v>265</v>
      </c>
      <c r="I1366" s="118" t="s">
        <v>266</v>
      </c>
      <c r="J1366" s="118" t="s">
        <v>267</v>
      </c>
      <c r="K1366" s="118" t="s">
        <v>268</v>
      </c>
      <c r="L1366" s="118" t="s">
        <v>269</v>
      </c>
      <c r="M1366" s="118" t="s">
        <v>270</v>
      </c>
      <c r="N1366" s="118" t="s">
        <v>271</v>
      </c>
      <c r="O1366" s="118" t="s">
        <v>272</v>
      </c>
      <c r="P1366" s="118" t="s">
        <v>273</v>
      </c>
      <c r="Q1366" s="118" t="s">
        <v>274</v>
      </c>
      <c r="R1366" s="118" t="s">
        <v>275</v>
      </c>
      <c r="S1366" s="118" t="s">
        <v>276</v>
      </c>
      <c r="T1366" s="118" t="s">
        <v>277</v>
      </c>
      <c r="U1366" s="118" t="s">
        <v>278</v>
      </c>
      <c r="V1366" s="118" t="s">
        <v>279</v>
      </c>
      <c r="W1366" s="118" t="s">
        <v>280</v>
      </c>
      <c r="X1366" s="118" t="s">
        <v>281</v>
      </c>
      <c r="Y1366" s="118" t="s">
        <v>282</v>
      </c>
    </row>
    <row r="1367" spans="1:27" s="104" customFormat="1" ht="18" customHeight="1">
      <c r="A1367" s="108" t="s">
        <v>168</v>
      </c>
      <c r="B1367" s="103"/>
      <c r="C1367" s="103"/>
      <c r="D1367" s="103"/>
      <c r="E1367" s="103"/>
      <c r="F1367" s="103"/>
      <c r="G1367" s="103"/>
      <c r="H1367" s="103"/>
      <c r="I1367" s="103"/>
      <c r="J1367" s="103"/>
      <c r="K1367" s="103"/>
      <c r="L1367" s="103"/>
      <c r="M1367" s="103"/>
      <c r="N1367" s="103"/>
      <c r="O1367" s="103"/>
      <c r="P1367" s="103"/>
      <c r="Q1367" s="103"/>
      <c r="R1367" s="103"/>
      <c r="S1367" s="103"/>
      <c r="T1367" s="103"/>
      <c r="U1367" s="103"/>
      <c r="V1367" s="103"/>
      <c r="W1367" s="103"/>
      <c r="X1367" s="103"/>
      <c r="Y1367" s="103"/>
    </row>
    <row r="1368" spans="1:27" s="104" customFormat="1" ht="18" customHeight="1">
      <c r="A1368" s="108" t="s">
        <v>174</v>
      </c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3"/>
      <c r="N1368" s="103"/>
      <c r="O1368" s="103"/>
      <c r="P1368" s="103"/>
      <c r="Q1368" s="103"/>
      <c r="R1368" s="103"/>
      <c r="S1368" s="103"/>
      <c r="T1368" s="103"/>
      <c r="U1368" s="103"/>
      <c r="V1368" s="103"/>
      <c r="W1368" s="103"/>
      <c r="X1368" s="103"/>
      <c r="Y1368" s="103"/>
    </row>
    <row r="1369" spans="1:27" s="104" customFormat="1" ht="18" customHeight="1">
      <c r="A1369" s="108" t="s">
        <v>176</v>
      </c>
      <c r="B1369" s="103"/>
      <c r="C1369" s="103"/>
      <c r="D1369" s="103"/>
      <c r="E1369" s="103"/>
      <c r="F1369" s="103"/>
      <c r="G1369" s="103"/>
      <c r="H1369" s="103"/>
      <c r="I1369" s="103"/>
      <c r="J1369" s="103"/>
      <c r="K1369" s="103"/>
      <c r="L1369" s="103"/>
      <c r="M1369" s="103"/>
      <c r="N1369" s="103"/>
      <c r="O1369" s="103"/>
      <c r="P1369" s="103"/>
      <c r="Q1369" s="103"/>
      <c r="R1369" s="103"/>
      <c r="S1369" s="103"/>
      <c r="T1369" s="103"/>
      <c r="U1369" s="103"/>
      <c r="V1369" s="103"/>
      <c r="W1369" s="103"/>
      <c r="X1369" s="103"/>
      <c r="Y1369" s="103"/>
    </row>
    <row r="1370" spans="1:27" s="104" customFormat="1" ht="18" customHeight="1">
      <c r="A1370" s="108" t="s">
        <v>181</v>
      </c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3"/>
      <c r="N1370" s="103"/>
      <c r="O1370" s="103"/>
      <c r="P1370" s="103"/>
      <c r="Q1370" s="103"/>
      <c r="R1370" s="103"/>
      <c r="S1370" s="103"/>
      <c r="T1370" s="103"/>
      <c r="U1370" s="103"/>
      <c r="V1370" s="103"/>
      <c r="W1370" s="103"/>
      <c r="X1370" s="103"/>
      <c r="Y1370" s="103"/>
      <c r="AA1370" s="116" t="s">
        <v>250</v>
      </c>
    </row>
    <row r="1371" spans="1:27" s="104" customFormat="1" ht="18" customHeight="1">
      <c r="A1371" s="108" t="s">
        <v>184</v>
      </c>
      <c r="B1371" s="103"/>
      <c r="C1371" s="103"/>
      <c r="D1371" s="103"/>
      <c r="E1371" s="103"/>
      <c r="F1371" s="103"/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  <c r="Q1371" s="103"/>
      <c r="R1371" s="103"/>
      <c r="S1371" s="103"/>
      <c r="T1371" s="103"/>
      <c r="U1371" s="103"/>
      <c r="V1371" s="103"/>
      <c r="W1371" s="103"/>
      <c r="X1371" s="103"/>
      <c r="Y1371" s="103"/>
      <c r="AA1371" s="271">
        <f>COUNTIF($B1379:$Y1379,"-")</f>
        <v>24</v>
      </c>
    </row>
    <row r="1372" spans="1:27" s="104" customFormat="1" ht="18" customHeight="1">
      <c r="A1372" s="108" t="s">
        <v>208</v>
      </c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3"/>
      <c r="N1372" s="103"/>
      <c r="O1372" s="103"/>
      <c r="P1372" s="103"/>
      <c r="Q1372" s="103"/>
      <c r="R1372" s="103"/>
      <c r="S1372" s="103"/>
      <c r="T1372" s="103"/>
      <c r="U1372" s="103"/>
      <c r="V1372" s="103"/>
      <c r="W1372" s="103"/>
      <c r="X1372" s="103"/>
      <c r="Y1372" s="103"/>
      <c r="AA1372" s="271"/>
    </row>
    <row r="1373" spans="1:27" s="104" customFormat="1" ht="18" customHeight="1">
      <c r="A1373" s="108" t="s">
        <v>209</v>
      </c>
      <c r="B1373" s="103"/>
      <c r="C1373" s="103"/>
      <c r="D1373" s="103"/>
      <c r="E1373" s="103"/>
      <c r="F1373" s="103"/>
      <c r="G1373" s="103"/>
      <c r="H1373" s="103"/>
      <c r="I1373" s="103"/>
      <c r="J1373" s="103"/>
      <c r="K1373" s="103"/>
      <c r="L1373" s="103"/>
      <c r="M1373" s="103"/>
      <c r="N1373" s="103"/>
      <c r="O1373" s="103"/>
      <c r="P1373" s="103"/>
      <c r="Q1373" s="103"/>
      <c r="R1373" s="103"/>
      <c r="S1373" s="103"/>
      <c r="T1373" s="103"/>
      <c r="U1373" s="103"/>
      <c r="V1373" s="103"/>
      <c r="W1373" s="103"/>
      <c r="X1373" s="103"/>
      <c r="Y1373" s="103"/>
    </row>
    <row r="1374" spans="1:27" s="104" customFormat="1" ht="18" customHeight="1">
      <c r="A1374" s="108" t="s">
        <v>198</v>
      </c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3"/>
      <c r="O1374" s="103"/>
      <c r="P1374" s="103"/>
      <c r="Q1374" s="103"/>
      <c r="R1374" s="103"/>
      <c r="S1374" s="103"/>
      <c r="T1374" s="103"/>
      <c r="U1374" s="103"/>
      <c r="V1374" s="103"/>
      <c r="W1374" s="103"/>
      <c r="X1374" s="103"/>
      <c r="Y1374" s="103"/>
    </row>
    <row r="1375" spans="1:27" s="104" customFormat="1" ht="18" customHeight="1">
      <c r="A1375" s="108" t="s">
        <v>200</v>
      </c>
      <c r="B1375" s="103"/>
      <c r="C1375" s="103"/>
      <c r="D1375" s="103"/>
      <c r="E1375" s="103"/>
      <c r="F1375" s="103"/>
      <c r="G1375" s="103"/>
      <c r="H1375" s="103"/>
      <c r="I1375" s="103"/>
      <c r="J1375" s="103"/>
      <c r="K1375" s="103"/>
      <c r="L1375" s="103"/>
      <c r="M1375" s="103"/>
      <c r="N1375" s="103"/>
      <c r="O1375" s="103"/>
      <c r="P1375" s="103"/>
      <c r="Q1375" s="103"/>
      <c r="R1375" s="103"/>
      <c r="S1375" s="103"/>
      <c r="T1375" s="103"/>
      <c r="U1375" s="103"/>
      <c r="V1375" s="103"/>
      <c r="W1375" s="103"/>
      <c r="X1375" s="103"/>
      <c r="Y1375" s="103"/>
    </row>
    <row r="1376" spans="1:27" s="104" customFormat="1" ht="18" customHeight="1">
      <c r="A1376" s="108" t="s">
        <v>201</v>
      </c>
      <c r="B1376" s="103"/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3"/>
      <c r="M1376" s="103"/>
      <c r="N1376" s="103"/>
      <c r="O1376" s="103"/>
      <c r="P1376" s="103"/>
      <c r="Q1376" s="103"/>
      <c r="R1376" s="103"/>
      <c r="S1376" s="103"/>
      <c r="T1376" s="103"/>
      <c r="U1376" s="103"/>
      <c r="V1376" s="103"/>
      <c r="W1376" s="103"/>
      <c r="X1376" s="103"/>
      <c r="Y1376" s="103"/>
    </row>
    <row r="1377" spans="1:27" s="104" customFormat="1" ht="18" customHeight="1">
      <c r="A1377" s="108" t="s">
        <v>202</v>
      </c>
      <c r="B1377" s="103"/>
      <c r="C1377" s="103"/>
      <c r="D1377" s="103"/>
      <c r="E1377" s="103"/>
      <c r="F1377" s="103"/>
      <c r="G1377" s="103"/>
      <c r="H1377" s="103"/>
      <c r="I1377" s="103"/>
      <c r="J1377" s="103"/>
      <c r="K1377" s="103"/>
      <c r="L1377" s="103"/>
      <c r="M1377" s="103"/>
      <c r="N1377" s="103"/>
      <c r="O1377" s="103"/>
      <c r="P1377" s="103"/>
      <c r="Q1377" s="103"/>
      <c r="R1377" s="103"/>
      <c r="S1377" s="103"/>
      <c r="T1377" s="103"/>
      <c r="U1377" s="103"/>
      <c r="V1377" s="103"/>
      <c r="W1377" s="103"/>
      <c r="X1377" s="103"/>
      <c r="Y1377" s="103"/>
    </row>
    <row r="1378" spans="1:27" s="104" customFormat="1" ht="18" customHeight="1">
      <c r="A1378" s="108" t="s">
        <v>203</v>
      </c>
      <c r="B1378" s="103"/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3"/>
      <c r="M1378" s="103"/>
      <c r="N1378" s="103"/>
      <c r="O1378" s="103"/>
      <c r="P1378" s="103"/>
      <c r="Q1378" s="103"/>
      <c r="R1378" s="103"/>
      <c r="S1378" s="103"/>
      <c r="T1378" s="103"/>
      <c r="U1378" s="103"/>
      <c r="V1378" s="103"/>
      <c r="W1378" s="103"/>
      <c r="X1378" s="103"/>
      <c r="Y1378" s="103"/>
    </row>
    <row r="1379" spans="1:27" s="104" customFormat="1" ht="18" customHeight="1">
      <c r="A1379" s="110" t="s">
        <v>204</v>
      </c>
      <c r="B1379" s="109" t="str">
        <f>IF(COUNTA(B1367:B1378)=0,"-",COUNTA(B1367:B1378)/12)</f>
        <v>-</v>
      </c>
      <c r="C1379" s="109" t="str">
        <f t="shared" ref="C1379:Y1379" si="91">IF(COUNTA(C1367:C1378)=0,"-",COUNTA(C1367:C1378)/12)</f>
        <v>-</v>
      </c>
      <c r="D1379" s="109" t="str">
        <f t="shared" si="91"/>
        <v>-</v>
      </c>
      <c r="E1379" s="109" t="str">
        <f t="shared" si="91"/>
        <v>-</v>
      </c>
      <c r="F1379" s="109" t="str">
        <f t="shared" si="91"/>
        <v>-</v>
      </c>
      <c r="G1379" s="109" t="str">
        <f t="shared" si="91"/>
        <v>-</v>
      </c>
      <c r="H1379" s="109" t="str">
        <f t="shared" si="91"/>
        <v>-</v>
      </c>
      <c r="I1379" s="109" t="str">
        <f t="shared" si="91"/>
        <v>-</v>
      </c>
      <c r="J1379" s="109" t="str">
        <f t="shared" si="91"/>
        <v>-</v>
      </c>
      <c r="K1379" s="109" t="str">
        <f t="shared" si="91"/>
        <v>-</v>
      </c>
      <c r="L1379" s="109" t="str">
        <f t="shared" si="91"/>
        <v>-</v>
      </c>
      <c r="M1379" s="109" t="str">
        <f t="shared" si="91"/>
        <v>-</v>
      </c>
      <c r="N1379" s="109" t="str">
        <f t="shared" si="91"/>
        <v>-</v>
      </c>
      <c r="O1379" s="109" t="str">
        <f t="shared" si="91"/>
        <v>-</v>
      </c>
      <c r="P1379" s="109" t="str">
        <f t="shared" si="91"/>
        <v>-</v>
      </c>
      <c r="Q1379" s="109" t="str">
        <f t="shared" si="91"/>
        <v>-</v>
      </c>
      <c r="R1379" s="109" t="str">
        <f t="shared" si="91"/>
        <v>-</v>
      </c>
      <c r="S1379" s="109" t="str">
        <f t="shared" si="91"/>
        <v>-</v>
      </c>
      <c r="T1379" s="109" t="str">
        <f t="shared" si="91"/>
        <v>-</v>
      </c>
      <c r="U1379" s="109" t="str">
        <f t="shared" si="91"/>
        <v>-</v>
      </c>
      <c r="V1379" s="109" t="str">
        <f t="shared" si="91"/>
        <v>-</v>
      </c>
      <c r="W1379" s="109" t="str">
        <f t="shared" si="91"/>
        <v>-</v>
      </c>
      <c r="X1379" s="109" t="str">
        <f t="shared" si="91"/>
        <v>-</v>
      </c>
      <c r="Y1379" s="109" t="str">
        <f t="shared" si="91"/>
        <v>-</v>
      </c>
    </row>
    <row r="1381" spans="1:27" s="104" customFormat="1" ht="18" customHeight="1">
      <c r="A1381" s="127">
        <f>A1366+1</f>
        <v>44807</v>
      </c>
      <c r="B1381" s="118" t="s">
        <v>259</v>
      </c>
      <c r="C1381" s="118" t="s">
        <v>260</v>
      </c>
      <c r="D1381" s="118" t="s">
        <v>261</v>
      </c>
      <c r="E1381" s="118" t="s">
        <v>262</v>
      </c>
      <c r="F1381" s="118" t="s">
        <v>263</v>
      </c>
      <c r="G1381" s="118" t="s">
        <v>264</v>
      </c>
      <c r="H1381" s="118" t="s">
        <v>265</v>
      </c>
      <c r="I1381" s="118" t="s">
        <v>266</v>
      </c>
      <c r="J1381" s="118" t="s">
        <v>267</v>
      </c>
      <c r="K1381" s="118" t="s">
        <v>268</v>
      </c>
      <c r="L1381" s="118" t="s">
        <v>269</v>
      </c>
      <c r="M1381" s="118" t="s">
        <v>270</v>
      </c>
      <c r="N1381" s="118" t="s">
        <v>271</v>
      </c>
      <c r="O1381" s="118" t="s">
        <v>272</v>
      </c>
      <c r="P1381" s="118" t="s">
        <v>273</v>
      </c>
      <c r="Q1381" s="118" t="s">
        <v>274</v>
      </c>
      <c r="R1381" s="118" t="s">
        <v>275</v>
      </c>
      <c r="S1381" s="118" t="s">
        <v>276</v>
      </c>
      <c r="T1381" s="118" t="s">
        <v>277</v>
      </c>
      <c r="U1381" s="118" t="s">
        <v>278</v>
      </c>
      <c r="V1381" s="118" t="s">
        <v>279</v>
      </c>
      <c r="W1381" s="118" t="s">
        <v>280</v>
      </c>
      <c r="X1381" s="118" t="s">
        <v>281</v>
      </c>
      <c r="Y1381" s="118" t="s">
        <v>282</v>
      </c>
    </row>
    <row r="1382" spans="1:27" s="104" customFormat="1" ht="18" customHeight="1">
      <c r="A1382" s="108" t="s">
        <v>168</v>
      </c>
      <c r="B1382" s="103"/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3"/>
      <c r="M1382" s="103"/>
      <c r="N1382" s="103"/>
      <c r="O1382" s="103"/>
      <c r="P1382" s="103"/>
      <c r="Q1382" s="103"/>
      <c r="R1382" s="103"/>
      <c r="S1382" s="103"/>
      <c r="T1382" s="103"/>
      <c r="U1382" s="103"/>
      <c r="V1382" s="103"/>
      <c r="W1382" s="103"/>
      <c r="X1382" s="103"/>
      <c r="Y1382" s="103"/>
    </row>
    <row r="1383" spans="1:27" s="104" customFormat="1" ht="18" customHeight="1">
      <c r="A1383" s="108" t="s">
        <v>174</v>
      </c>
      <c r="B1383" s="103"/>
      <c r="C1383" s="103"/>
      <c r="D1383" s="103"/>
      <c r="E1383" s="103"/>
      <c r="F1383" s="103"/>
      <c r="G1383" s="103"/>
      <c r="H1383" s="103"/>
      <c r="I1383" s="103"/>
      <c r="J1383" s="103"/>
      <c r="K1383" s="103"/>
      <c r="L1383" s="103"/>
      <c r="M1383" s="103"/>
      <c r="N1383" s="103"/>
      <c r="O1383" s="103"/>
      <c r="P1383" s="103"/>
      <c r="Q1383" s="103"/>
      <c r="R1383" s="103"/>
      <c r="S1383" s="103"/>
      <c r="T1383" s="103"/>
      <c r="U1383" s="103"/>
      <c r="V1383" s="103"/>
      <c r="W1383" s="103"/>
      <c r="X1383" s="103"/>
      <c r="Y1383" s="103"/>
    </row>
    <row r="1384" spans="1:27" s="104" customFormat="1" ht="18" customHeight="1">
      <c r="A1384" s="108" t="s">
        <v>176</v>
      </c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3"/>
      <c r="M1384" s="103"/>
      <c r="N1384" s="103"/>
      <c r="O1384" s="103"/>
      <c r="P1384" s="103"/>
      <c r="Q1384" s="103"/>
      <c r="R1384" s="103"/>
      <c r="S1384" s="103"/>
      <c r="T1384" s="103"/>
      <c r="U1384" s="103"/>
      <c r="V1384" s="103"/>
      <c r="W1384" s="103"/>
      <c r="X1384" s="103"/>
      <c r="Y1384" s="103"/>
    </row>
    <row r="1385" spans="1:27" s="104" customFormat="1" ht="18" customHeight="1">
      <c r="A1385" s="108" t="s">
        <v>181</v>
      </c>
      <c r="B1385" s="103"/>
      <c r="C1385" s="103"/>
      <c r="D1385" s="103"/>
      <c r="E1385" s="103"/>
      <c r="F1385" s="103"/>
      <c r="G1385" s="103"/>
      <c r="H1385" s="103"/>
      <c r="I1385" s="103"/>
      <c r="J1385" s="103"/>
      <c r="K1385" s="103"/>
      <c r="L1385" s="103"/>
      <c r="M1385" s="103"/>
      <c r="N1385" s="103"/>
      <c r="O1385" s="103"/>
      <c r="P1385" s="103"/>
      <c r="Q1385" s="103"/>
      <c r="R1385" s="103"/>
      <c r="S1385" s="103"/>
      <c r="T1385" s="103"/>
      <c r="U1385" s="103"/>
      <c r="V1385" s="103"/>
      <c r="W1385" s="103"/>
      <c r="X1385" s="103"/>
      <c r="Y1385" s="103"/>
      <c r="AA1385" s="116" t="s">
        <v>250</v>
      </c>
    </row>
    <row r="1386" spans="1:27" s="104" customFormat="1" ht="18" customHeight="1">
      <c r="A1386" s="108" t="s">
        <v>184</v>
      </c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3"/>
      <c r="M1386" s="103"/>
      <c r="N1386" s="103"/>
      <c r="O1386" s="103"/>
      <c r="P1386" s="103"/>
      <c r="Q1386" s="103"/>
      <c r="R1386" s="103"/>
      <c r="S1386" s="103"/>
      <c r="T1386" s="103"/>
      <c r="U1386" s="103"/>
      <c r="V1386" s="103"/>
      <c r="W1386" s="103"/>
      <c r="X1386" s="103"/>
      <c r="Y1386" s="103"/>
      <c r="AA1386" s="271">
        <f>COUNTIF($B1394:$Y1394,"-")</f>
        <v>24</v>
      </c>
    </row>
    <row r="1387" spans="1:27" s="104" customFormat="1" ht="18" customHeight="1">
      <c r="A1387" s="108" t="s">
        <v>208</v>
      </c>
      <c r="B1387" s="103"/>
      <c r="C1387" s="103"/>
      <c r="D1387" s="103"/>
      <c r="E1387" s="103"/>
      <c r="F1387" s="103"/>
      <c r="G1387" s="103"/>
      <c r="H1387" s="103"/>
      <c r="I1387" s="103"/>
      <c r="J1387" s="103"/>
      <c r="K1387" s="103"/>
      <c r="L1387" s="103"/>
      <c r="M1387" s="103"/>
      <c r="N1387" s="103"/>
      <c r="O1387" s="103"/>
      <c r="P1387" s="103"/>
      <c r="Q1387" s="103"/>
      <c r="R1387" s="103"/>
      <c r="S1387" s="103"/>
      <c r="T1387" s="103"/>
      <c r="U1387" s="103"/>
      <c r="V1387" s="103"/>
      <c r="W1387" s="103"/>
      <c r="X1387" s="103"/>
      <c r="Y1387" s="103"/>
      <c r="AA1387" s="271"/>
    </row>
    <row r="1388" spans="1:27" s="104" customFormat="1" ht="18" customHeight="1">
      <c r="A1388" s="108" t="s">
        <v>209</v>
      </c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3"/>
      <c r="M1388" s="103"/>
      <c r="N1388" s="103"/>
      <c r="O1388" s="103"/>
      <c r="P1388" s="103"/>
      <c r="Q1388" s="103"/>
      <c r="R1388" s="103"/>
      <c r="S1388" s="103"/>
      <c r="T1388" s="103"/>
      <c r="U1388" s="103"/>
      <c r="V1388" s="103"/>
      <c r="W1388" s="103"/>
      <c r="X1388" s="103"/>
      <c r="Y1388" s="103"/>
    </row>
    <row r="1389" spans="1:27" s="104" customFormat="1" ht="18" customHeight="1">
      <c r="A1389" s="108" t="s">
        <v>198</v>
      </c>
      <c r="B1389" s="103"/>
      <c r="C1389" s="103"/>
      <c r="D1389" s="103"/>
      <c r="E1389" s="103"/>
      <c r="F1389" s="103"/>
      <c r="G1389" s="103"/>
      <c r="H1389" s="103"/>
      <c r="I1389" s="103"/>
      <c r="J1389" s="103"/>
      <c r="K1389" s="103"/>
      <c r="L1389" s="103"/>
      <c r="M1389" s="103"/>
      <c r="N1389" s="103"/>
      <c r="O1389" s="103"/>
      <c r="P1389" s="103"/>
      <c r="Q1389" s="103"/>
      <c r="R1389" s="103"/>
      <c r="S1389" s="103"/>
      <c r="T1389" s="103"/>
      <c r="U1389" s="103"/>
      <c r="V1389" s="103"/>
      <c r="W1389" s="103"/>
      <c r="X1389" s="103"/>
      <c r="Y1389" s="103"/>
    </row>
    <row r="1390" spans="1:27" s="104" customFormat="1" ht="18" customHeight="1">
      <c r="A1390" s="108" t="s">
        <v>200</v>
      </c>
      <c r="B1390" s="103"/>
      <c r="C1390" s="103"/>
      <c r="D1390" s="103"/>
      <c r="E1390" s="103"/>
      <c r="F1390" s="103"/>
      <c r="G1390" s="103"/>
      <c r="H1390" s="103"/>
      <c r="I1390" s="103"/>
      <c r="J1390" s="103"/>
      <c r="K1390" s="103"/>
      <c r="L1390" s="103"/>
      <c r="M1390" s="103"/>
      <c r="N1390" s="103"/>
      <c r="O1390" s="103"/>
      <c r="P1390" s="103"/>
      <c r="Q1390" s="103"/>
      <c r="R1390" s="103"/>
      <c r="S1390" s="103"/>
      <c r="T1390" s="103"/>
      <c r="U1390" s="103"/>
      <c r="V1390" s="103"/>
      <c r="W1390" s="103"/>
      <c r="X1390" s="103"/>
      <c r="Y1390" s="103"/>
    </row>
    <row r="1391" spans="1:27" s="104" customFormat="1" ht="18" customHeight="1">
      <c r="A1391" s="108" t="s">
        <v>201</v>
      </c>
      <c r="B1391" s="103"/>
      <c r="C1391" s="103"/>
      <c r="D1391" s="103"/>
      <c r="E1391" s="103"/>
      <c r="F1391" s="103"/>
      <c r="G1391" s="103"/>
      <c r="H1391" s="103"/>
      <c r="I1391" s="103"/>
      <c r="J1391" s="103"/>
      <c r="K1391" s="103"/>
      <c r="L1391" s="103"/>
      <c r="M1391" s="103"/>
      <c r="N1391" s="103"/>
      <c r="O1391" s="103"/>
      <c r="P1391" s="103"/>
      <c r="Q1391" s="103"/>
      <c r="R1391" s="103"/>
      <c r="S1391" s="103"/>
      <c r="T1391" s="103"/>
      <c r="U1391" s="103"/>
      <c r="V1391" s="103"/>
      <c r="W1391" s="103"/>
      <c r="X1391" s="103"/>
      <c r="Y1391" s="103"/>
    </row>
    <row r="1392" spans="1:27" s="104" customFormat="1" ht="18" customHeight="1">
      <c r="A1392" s="108" t="s">
        <v>202</v>
      </c>
      <c r="B1392" s="103"/>
      <c r="C1392" s="103"/>
      <c r="D1392" s="103"/>
      <c r="E1392" s="103"/>
      <c r="F1392" s="103"/>
      <c r="G1392" s="103"/>
      <c r="H1392" s="103"/>
      <c r="I1392" s="103"/>
      <c r="J1392" s="103"/>
      <c r="K1392" s="103"/>
      <c r="L1392" s="103"/>
      <c r="M1392" s="103"/>
      <c r="N1392" s="103"/>
      <c r="O1392" s="103"/>
      <c r="P1392" s="103"/>
      <c r="Q1392" s="103"/>
      <c r="R1392" s="103"/>
      <c r="S1392" s="103"/>
      <c r="T1392" s="103"/>
      <c r="U1392" s="103"/>
      <c r="V1392" s="103"/>
      <c r="W1392" s="103"/>
      <c r="X1392" s="103"/>
      <c r="Y1392" s="103"/>
    </row>
    <row r="1393" spans="1:27" s="104" customFormat="1" ht="18" customHeight="1">
      <c r="A1393" s="108" t="s">
        <v>203</v>
      </c>
      <c r="B1393" s="103"/>
      <c r="C1393" s="103"/>
      <c r="D1393" s="103"/>
      <c r="E1393" s="103"/>
      <c r="F1393" s="103"/>
      <c r="G1393" s="103"/>
      <c r="H1393" s="103"/>
      <c r="I1393" s="103"/>
      <c r="J1393" s="103"/>
      <c r="K1393" s="103"/>
      <c r="L1393" s="103"/>
      <c r="M1393" s="103"/>
      <c r="N1393" s="103"/>
      <c r="O1393" s="103"/>
      <c r="P1393" s="103"/>
      <c r="Q1393" s="103"/>
      <c r="R1393" s="103"/>
      <c r="S1393" s="103"/>
      <c r="T1393" s="103"/>
      <c r="U1393" s="103"/>
      <c r="V1393" s="103"/>
      <c r="W1393" s="103"/>
      <c r="X1393" s="103"/>
      <c r="Y1393" s="103"/>
    </row>
    <row r="1394" spans="1:27" s="104" customFormat="1" ht="18" customHeight="1">
      <c r="A1394" s="110" t="s">
        <v>204</v>
      </c>
      <c r="B1394" s="109" t="str">
        <f>IF(COUNTA(B1382:B1393)=0,"-",COUNTA(B1382:B1393)/12)</f>
        <v>-</v>
      </c>
      <c r="C1394" s="109" t="str">
        <f t="shared" ref="C1394:Y1394" si="92">IF(COUNTA(C1382:C1393)=0,"-",COUNTA(C1382:C1393)/12)</f>
        <v>-</v>
      </c>
      <c r="D1394" s="109" t="str">
        <f t="shared" si="92"/>
        <v>-</v>
      </c>
      <c r="E1394" s="109" t="str">
        <f t="shared" si="92"/>
        <v>-</v>
      </c>
      <c r="F1394" s="109" t="str">
        <f t="shared" si="92"/>
        <v>-</v>
      </c>
      <c r="G1394" s="109" t="str">
        <f t="shared" si="92"/>
        <v>-</v>
      </c>
      <c r="H1394" s="109" t="str">
        <f t="shared" si="92"/>
        <v>-</v>
      </c>
      <c r="I1394" s="109" t="str">
        <f t="shared" si="92"/>
        <v>-</v>
      </c>
      <c r="J1394" s="109" t="str">
        <f t="shared" si="92"/>
        <v>-</v>
      </c>
      <c r="K1394" s="109" t="str">
        <f t="shared" si="92"/>
        <v>-</v>
      </c>
      <c r="L1394" s="109" t="str">
        <f t="shared" si="92"/>
        <v>-</v>
      </c>
      <c r="M1394" s="109" t="str">
        <f t="shared" si="92"/>
        <v>-</v>
      </c>
      <c r="N1394" s="109" t="str">
        <f t="shared" si="92"/>
        <v>-</v>
      </c>
      <c r="O1394" s="109" t="str">
        <f t="shared" si="92"/>
        <v>-</v>
      </c>
      <c r="P1394" s="109" t="str">
        <f t="shared" si="92"/>
        <v>-</v>
      </c>
      <c r="Q1394" s="109" t="str">
        <f t="shared" si="92"/>
        <v>-</v>
      </c>
      <c r="R1394" s="109" t="str">
        <f t="shared" si="92"/>
        <v>-</v>
      </c>
      <c r="S1394" s="109" t="str">
        <f t="shared" si="92"/>
        <v>-</v>
      </c>
      <c r="T1394" s="109" t="str">
        <f t="shared" si="92"/>
        <v>-</v>
      </c>
      <c r="U1394" s="109" t="str">
        <f t="shared" si="92"/>
        <v>-</v>
      </c>
      <c r="V1394" s="109" t="str">
        <f t="shared" si="92"/>
        <v>-</v>
      </c>
      <c r="W1394" s="109" t="str">
        <f t="shared" si="92"/>
        <v>-</v>
      </c>
      <c r="X1394" s="109" t="str">
        <f t="shared" si="92"/>
        <v>-</v>
      </c>
      <c r="Y1394" s="109" t="str">
        <f t="shared" si="92"/>
        <v>-</v>
      </c>
    </row>
    <row r="1396" spans="1:27" s="104" customFormat="1" ht="18" customHeight="1">
      <c r="A1396" s="127">
        <f>A1381+1</f>
        <v>44808</v>
      </c>
      <c r="B1396" s="118" t="s">
        <v>259</v>
      </c>
      <c r="C1396" s="118" t="s">
        <v>260</v>
      </c>
      <c r="D1396" s="118" t="s">
        <v>261</v>
      </c>
      <c r="E1396" s="118" t="s">
        <v>262</v>
      </c>
      <c r="F1396" s="118" t="s">
        <v>263</v>
      </c>
      <c r="G1396" s="118" t="s">
        <v>264</v>
      </c>
      <c r="H1396" s="118" t="s">
        <v>265</v>
      </c>
      <c r="I1396" s="118" t="s">
        <v>266</v>
      </c>
      <c r="J1396" s="118" t="s">
        <v>267</v>
      </c>
      <c r="K1396" s="118" t="s">
        <v>268</v>
      </c>
      <c r="L1396" s="118" t="s">
        <v>269</v>
      </c>
      <c r="M1396" s="118" t="s">
        <v>270</v>
      </c>
      <c r="N1396" s="118" t="s">
        <v>271</v>
      </c>
      <c r="O1396" s="118" t="s">
        <v>272</v>
      </c>
      <c r="P1396" s="118" t="s">
        <v>273</v>
      </c>
      <c r="Q1396" s="118" t="s">
        <v>274</v>
      </c>
      <c r="R1396" s="118" t="s">
        <v>275</v>
      </c>
      <c r="S1396" s="118" t="s">
        <v>276</v>
      </c>
      <c r="T1396" s="118" t="s">
        <v>277</v>
      </c>
      <c r="U1396" s="118" t="s">
        <v>278</v>
      </c>
      <c r="V1396" s="118" t="s">
        <v>279</v>
      </c>
      <c r="W1396" s="118" t="s">
        <v>280</v>
      </c>
      <c r="X1396" s="118" t="s">
        <v>281</v>
      </c>
      <c r="Y1396" s="118" t="s">
        <v>282</v>
      </c>
    </row>
    <row r="1397" spans="1:27" s="104" customFormat="1" ht="18" customHeight="1">
      <c r="A1397" s="108" t="s">
        <v>168</v>
      </c>
      <c r="B1397" s="103"/>
      <c r="C1397" s="103"/>
      <c r="D1397" s="103"/>
      <c r="E1397" s="103"/>
      <c r="F1397" s="103"/>
      <c r="G1397" s="103"/>
      <c r="H1397" s="103"/>
      <c r="I1397" s="103"/>
      <c r="J1397" s="103"/>
      <c r="K1397" s="103"/>
      <c r="L1397" s="103"/>
      <c r="M1397" s="103"/>
      <c r="N1397" s="103"/>
      <c r="O1397" s="103"/>
      <c r="P1397" s="103"/>
      <c r="Q1397" s="103"/>
      <c r="R1397" s="103"/>
      <c r="S1397" s="103"/>
      <c r="T1397" s="103"/>
      <c r="U1397" s="103"/>
      <c r="V1397" s="103"/>
      <c r="W1397" s="103"/>
      <c r="X1397" s="103"/>
      <c r="Y1397" s="103"/>
    </row>
    <row r="1398" spans="1:27" s="104" customFormat="1" ht="18" customHeight="1">
      <c r="A1398" s="108" t="s">
        <v>174</v>
      </c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3"/>
      <c r="O1398" s="103"/>
      <c r="P1398" s="103"/>
      <c r="Q1398" s="103"/>
      <c r="R1398" s="103"/>
      <c r="S1398" s="103"/>
      <c r="T1398" s="103"/>
      <c r="U1398" s="103"/>
      <c r="V1398" s="103"/>
      <c r="W1398" s="103"/>
      <c r="X1398" s="103"/>
      <c r="Y1398" s="103"/>
    </row>
    <row r="1399" spans="1:27" s="104" customFormat="1" ht="18" customHeight="1">
      <c r="A1399" s="108" t="s">
        <v>176</v>
      </c>
      <c r="B1399" s="103"/>
      <c r="C1399" s="103"/>
      <c r="D1399" s="103"/>
      <c r="E1399" s="103"/>
      <c r="F1399" s="103"/>
      <c r="G1399" s="103"/>
      <c r="H1399" s="103"/>
      <c r="I1399" s="103"/>
      <c r="J1399" s="103"/>
      <c r="K1399" s="103"/>
      <c r="L1399" s="103"/>
      <c r="M1399" s="103"/>
      <c r="N1399" s="103"/>
      <c r="O1399" s="103"/>
      <c r="P1399" s="103"/>
      <c r="Q1399" s="103"/>
      <c r="R1399" s="103"/>
      <c r="S1399" s="103"/>
      <c r="T1399" s="103"/>
      <c r="U1399" s="103"/>
      <c r="V1399" s="103"/>
      <c r="W1399" s="103"/>
      <c r="X1399" s="103"/>
      <c r="Y1399" s="103"/>
    </row>
    <row r="1400" spans="1:27" s="104" customFormat="1" ht="18" customHeight="1">
      <c r="A1400" s="108" t="s">
        <v>181</v>
      </c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3"/>
      <c r="N1400" s="103"/>
      <c r="O1400" s="103"/>
      <c r="P1400" s="103"/>
      <c r="Q1400" s="103"/>
      <c r="R1400" s="103"/>
      <c r="S1400" s="103"/>
      <c r="T1400" s="103"/>
      <c r="U1400" s="103"/>
      <c r="V1400" s="103"/>
      <c r="W1400" s="103"/>
      <c r="X1400" s="103"/>
      <c r="Y1400" s="103"/>
      <c r="AA1400" s="116" t="s">
        <v>250</v>
      </c>
    </row>
    <row r="1401" spans="1:27" s="104" customFormat="1" ht="18" customHeight="1">
      <c r="A1401" s="108" t="s">
        <v>184</v>
      </c>
      <c r="B1401" s="103"/>
      <c r="C1401" s="103"/>
      <c r="D1401" s="103"/>
      <c r="E1401" s="103"/>
      <c r="F1401" s="103"/>
      <c r="G1401" s="103"/>
      <c r="H1401" s="103"/>
      <c r="I1401" s="103"/>
      <c r="J1401" s="103"/>
      <c r="K1401" s="103"/>
      <c r="L1401" s="103"/>
      <c r="M1401" s="103"/>
      <c r="N1401" s="103"/>
      <c r="O1401" s="103"/>
      <c r="P1401" s="103"/>
      <c r="Q1401" s="103"/>
      <c r="R1401" s="103"/>
      <c r="S1401" s="103"/>
      <c r="T1401" s="103"/>
      <c r="U1401" s="103"/>
      <c r="V1401" s="103"/>
      <c r="W1401" s="103"/>
      <c r="X1401" s="103"/>
      <c r="Y1401" s="103"/>
      <c r="AA1401" s="271">
        <f>COUNTIF($B1409:$Y1409,"-")</f>
        <v>24</v>
      </c>
    </row>
    <row r="1402" spans="1:27" s="104" customFormat="1" ht="18" customHeight="1">
      <c r="A1402" s="108" t="s">
        <v>208</v>
      </c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3"/>
      <c r="N1402" s="103"/>
      <c r="O1402" s="103"/>
      <c r="P1402" s="103"/>
      <c r="Q1402" s="103"/>
      <c r="R1402" s="103"/>
      <c r="S1402" s="103"/>
      <c r="T1402" s="103"/>
      <c r="U1402" s="103"/>
      <c r="V1402" s="103"/>
      <c r="W1402" s="103"/>
      <c r="X1402" s="103"/>
      <c r="Y1402" s="103"/>
      <c r="AA1402" s="271"/>
    </row>
    <row r="1403" spans="1:27" s="104" customFormat="1" ht="18" customHeight="1">
      <c r="A1403" s="108" t="s">
        <v>209</v>
      </c>
      <c r="B1403" s="103"/>
      <c r="C1403" s="103"/>
      <c r="D1403" s="103"/>
      <c r="E1403" s="103"/>
      <c r="F1403" s="103"/>
      <c r="G1403" s="103"/>
      <c r="H1403" s="103"/>
      <c r="I1403" s="103"/>
      <c r="J1403" s="103"/>
      <c r="K1403" s="103"/>
      <c r="L1403" s="103"/>
      <c r="M1403" s="103"/>
      <c r="N1403" s="103"/>
      <c r="O1403" s="103"/>
      <c r="P1403" s="103"/>
      <c r="Q1403" s="103"/>
      <c r="R1403" s="103"/>
      <c r="S1403" s="103"/>
      <c r="T1403" s="103"/>
      <c r="U1403" s="103"/>
      <c r="V1403" s="103"/>
      <c r="W1403" s="103"/>
      <c r="X1403" s="103"/>
      <c r="Y1403" s="103"/>
    </row>
    <row r="1404" spans="1:27" s="104" customFormat="1" ht="18" customHeight="1">
      <c r="A1404" s="108" t="s">
        <v>198</v>
      </c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3"/>
      <c r="O1404" s="103"/>
      <c r="P1404" s="103"/>
      <c r="Q1404" s="103"/>
      <c r="R1404" s="103"/>
      <c r="S1404" s="103"/>
      <c r="T1404" s="103"/>
      <c r="U1404" s="103"/>
      <c r="V1404" s="103"/>
      <c r="W1404" s="103"/>
      <c r="X1404" s="103"/>
      <c r="Y1404" s="103"/>
    </row>
    <row r="1405" spans="1:27" s="104" customFormat="1" ht="18" customHeight="1">
      <c r="A1405" s="108" t="s">
        <v>200</v>
      </c>
      <c r="B1405" s="103"/>
      <c r="C1405" s="103"/>
      <c r="D1405" s="103"/>
      <c r="E1405" s="103"/>
      <c r="F1405" s="103"/>
      <c r="G1405" s="103"/>
      <c r="H1405" s="103"/>
      <c r="I1405" s="103"/>
      <c r="J1405" s="103"/>
      <c r="K1405" s="103"/>
      <c r="L1405" s="103"/>
      <c r="M1405" s="103"/>
      <c r="N1405" s="103"/>
      <c r="O1405" s="103"/>
      <c r="P1405" s="103"/>
      <c r="Q1405" s="103"/>
      <c r="R1405" s="103"/>
      <c r="S1405" s="103"/>
      <c r="T1405" s="103"/>
      <c r="U1405" s="103"/>
      <c r="V1405" s="103"/>
      <c r="W1405" s="103"/>
      <c r="X1405" s="103"/>
      <c r="Y1405" s="103"/>
    </row>
    <row r="1406" spans="1:27" s="104" customFormat="1" ht="18" customHeight="1">
      <c r="A1406" s="108" t="s">
        <v>201</v>
      </c>
      <c r="B1406" s="103"/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3"/>
      <c r="M1406" s="103"/>
      <c r="N1406" s="103"/>
      <c r="O1406" s="103"/>
      <c r="P1406" s="103"/>
      <c r="Q1406" s="103"/>
      <c r="R1406" s="103"/>
      <c r="S1406" s="103"/>
      <c r="T1406" s="103"/>
      <c r="U1406" s="103"/>
      <c r="V1406" s="103"/>
      <c r="W1406" s="103"/>
      <c r="X1406" s="103"/>
      <c r="Y1406" s="103"/>
    </row>
    <row r="1407" spans="1:27" s="104" customFormat="1" ht="18" customHeight="1">
      <c r="A1407" s="108" t="s">
        <v>202</v>
      </c>
      <c r="B1407" s="103"/>
      <c r="C1407" s="103"/>
      <c r="D1407" s="103"/>
      <c r="E1407" s="103"/>
      <c r="F1407" s="103"/>
      <c r="G1407" s="103"/>
      <c r="H1407" s="103"/>
      <c r="I1407" s="103"/>
      <c r="J1407" s="103"/>
      <c r="K1407" s="103"/>
      <c r="L1407" s="103"/>
      <c r="M1407" s="103"/>
      <c r="N1407" s="103"/>
      <c r="O1407" s="103"/>
      <c r="P1407" s="103"/>
      <c r="Q1407" s="103"/>
      <c r="R1407" s="103"/>
      <c r="S1407" s="103"/>
      <c r="T1407" s="103"/>
      <c r="U1407" s="103"/>
      <c r="V1407" s="103"/>
      <c r="W1407" s="103"/>
      <c r="X1407" s="103"/>
      <c r="Y1407" s="103"/>
    </row>
    <row r="1408" spans="1:27" s="104" customFormat="1" ht="18" customHeight="1">
      <c r="A1408" s="108" t="s">
        <v>203</v>
      </c>
      <c r="B1408" s="103"/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3"/>
      <c r="M1408" s="103"/>
      <c r="N1408" s="103"/>
      <c r="O1408" s="103"/>
      <c r="P1408" s="103"/>
      <c r="Q1408" s="103"/>
      <c r="R1408" s="103"/>
      <c r="S1408" s="103"/>
      <c r="T1408" s="103"/>
      <c r="U1408" s="103"/>
      <c r="V1408" s="103"/>
      <c r="W1408" s="103"/>
      <c r="X1408" s="103"/>
      <c r="Y1408" s="103"/>
    </row>
    <row r="1409" spans="1:27" s="104" customFormat="1" ht="18" customHeight="1">
      <c r="A1409" s="110" t="s">
        <v>204</v>
      </c>
      <c r="B1409" s="109" t="str">
        <f>IF(COUNTA(B1397:B1408)=0,"-",COUNTA(B1397:B1408)/12)</f>
        <v>-</v>
      </c>
      <c r="C1409" s="109" t="str">
        <f t="shared" ref="C1409:Y1409" si="93">IF(COUNTA(C1397:C1408)=0,"-",COUNTA(C1397:C1408)/12)</f>
        <v>-</v>
      </c>
      <c r="D1409" s="109" t="str">
        <f t="shared" si="93"/>
        <v>-</v>
      </c>
      <c r="E1409" s="109" t="str">
        <f t="shared" si="93"/>
        <v>-</v>
      </c>
      <c r="F1409" s="109" t="str">
        <f t="shared" si="93"/>
        <v>-</v>
      </c>
      <c r="G1409" s="109" t="str">
        <f t="shared" si="93"/>
        <v>-</v>
      </c>
      <c r="H1409" s="109" t="str">
        <f t="shared" si="93"/>
        <v>-</v>
      </c>
      <c r="I1409" s="109" t="str">
        <f t="shared" si="93"/>
        <v>-</v>
      </c>
      <c r="J1409" s="109" t="str">
        <f t="shared" si="93"/>
        <v>-</v>
      </c>
      <c r="K1409" s="109" t="str">
        <f t="shared" si="93"/>
        <v>-</v>
      </c>
      <c r="L1409" s="109" t="str">
        <f t="shared" si="93"/>
        <v>-</v>
      </c>
      <c r="M1409" s="109" t="str">
        <f t="shared" si="93"/>
        <v>-</v>
      </c>
      <c r="N1409" s="109" t="str">
        <f t="shared" si="93"/>
        <v>-</v>
      </c>
      <c r="O1409" s="109" t="str">
        <f t="shared" si="93"/>
        <v>-</v>
      </c>
      <c r="P1409" s="109" t="str">
        <f t="shared" si="93"/>
        <v>-</v>
      </c>
      <c r="Q1409" s="109" t="str">
        <f t="shared" si="93"/>
        <v>-</v>
      </c>
      <c r="R1409" s="109" t="str">
        <f t="shared" si="93"/>
        <v>-</v>
      </c>
      <c r="S1409" s="109" t="str">
        <f t="shared" si="93"/>
        <v>-</v>
      </c>
      <c r="T1409" s="109" t="str">
        <f t="shared" si="93"/>
        <v>-</v>
      </c>
      <c r="U1409" s="109" t="str">
        <f t="shared" si="93"/>
        <v>-</v>
      </c>
      <c r="V1409" s="109" t="str">
        <f t="shared" si="93"/>
        <v>-</v>
      </c>
      <c r="W1409" s="109" t="str">
        <f t="shared" si="93"/>
        <v>-</v>
      </c>
      <c r="X1409" s="109" t="str">
        <f t="shared" si="93"/>
        <v>-</v>
      </c>
      <c r="Y1409" s="109" t="str">
        <f t="shared" si="93"/>
        <v>-</v>
      </c>
    </row>
    <row r="1411" spans="1:27" s="104" customFormat="1" ht="18" customHeight="1">
      <c r="A1411" s="127">
        <f>A1396+1</f>
        <v>44809</v>
      </c>
      <c r="B1411" s="118" t="s">
        <v>259</v>
      </c>
      <c r="C1411" s="118" t="s">
        <v>260</v>
      </c>
      <c r="D1411" s="118" t="s">
        <v>261</v>
      </c>
      <c r="E1411" s="118" t="s">
        <v>262</v>
      </c>
      <c r="F1411" s="118" t="s">
        <v>263</v>
      </c>
      <c r="G1411" s="118" t="s">
        <v>264</v>
      </c>
      <c r="H1411" s="118" t="s">
        <v>265</v>
      </c>
      <c r="I1411" s="118" t="s">
        <v>266</v>
      </c>
      <c r="J1411" s="118" t="s">
        <v>267</v>
      </c>
      <c r="K1411" s="118" t="s">
        <v>268</v>
      </c>
      <c r="L1411" s="118" t="s">
        <v>269</v>
      </c>
      <c r="M1411" s="118" t="s">
        <v>270</v>
      </c>
      <c r="N1411" s="118" t="s">
        <v>271</v>
      </c>
      <c r="O1411" s="118" t="s">
        <v>272</v>
      </c>
      <c r="P1411" s="118" t="s">
        <v>273</v>
      </c>
      <c r="Q1411" s="118" t="s">
        <v>274</v>
      </c>
      <c r="R1411" s="118" t="s">
        <v>275</v>
      </c>
      <c r="S1411" s="118" t="s">
        <v>276</v>
      </c>
      <c r="T1411" s="118" t="s">
        <v>277</v>
      </c>
      <c r="U1411" s="118" t="s">
        <v>278</v>
      </c>
      <c r="V1411" s="118" t="s">
        <v>279</v>
      </c>
      <c r="W1411" s="118" t="s">
        <v>280</v>
      </c>
      <c r="X1411" s="118" t="s">
        <v>281</v>
      </c>
      <c r="Y1411" s="118" t="s">
        <v>282</v>
      </c>
    </row>
    <row r="1412" spans="1:27" s="104" customFormat="1" ht="18" customHeight="1">
      <c r="A1412" s="108" t="s">
        <v>168</v>
      </c>
      <c r="B1412" s="103"/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3"/>
      <c r="M1412" s="103"/>
      <c r="N1412" s="103"/>
      <c r="O1412" s="103"/>
      <c r="P1412" s="103"/>
      <c r="Q1412" s="103"/>
      <c r="R1412" s="103"/>
      <c r="S1412" s="103"/>
      <c r="T1412" s="103"/>
      <c r="U1412" s="103"/>
      <c r="V1412" s="103"/>
      <c r="W1412" s="103"/>
      <c r="X1412" s="103"/>
      <c r="Y1412" s="103"/>
    </row>
    <row r="1413" spans="1:27" s="104" customFormat="1" ht="18" customHeight="1">
      <c r="A1413" s="108" t="s">
        <v>174</v>
      </c>
      <c r="B1413" s="103"/>
      <c r="C1413" s="103"/>
      <c r="D1413" s="103"/>
      <c r="E1413" s="103"/>
      <c r="F1413" s="103"/>
      <c r="G1413" s="103"/>
      <c r="H1413" s="103"/>
      <c r="I1413" s="103"/>
      <c r="J1413" s="103"/>
      <c r="K1413" s="103"/>
      <c r="L1413" s="103"/>
      <c r="M1413" s="103"/>
      <c r="N1413" s="103"/>
      <c r="O1413" s="103"/>
      <c r="P1413" s="103"/>
      <c r="Q1413" s="103"/>
      <c r="R1413" s="103"/>
      <c r="S1413" s="103"/>
      <c r="T1413" s="103"/>
      <c r="U1413" s="103"/>
      <c r="V1413" s="103"/>
      <c r="W1413" s="103"/>
      <c r="X1413" s="103"/>
      <c r="Y1413" s="103"/>
    </row>
    <row r="1414" spans="1:27" s="104" customFormat="1" ht="18" customHeight="1">
      <c r="A1414" s="108" t="s">
        <v>176</v>
      </c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3"/>
      <c r="M1414" s="103"/>
      <c r="N1414" s="103"/>
      <c r="O1414" s="103"/>
      <c r="P1414" s="103"/>
      <c r="Q1414" s="103"/>
      <c r="R1414" s="103"/>
      <c r="S1414" s="103"/>
      <c r="T1414" s="103"/>
      <c r="U1414" s="103"/>
      <c r="V1414" s="103"/>
      <c r="W1414" s="103"/>
      <c r="X1414" s="103"/>
      <c r="Y1414" s="103"/>
    </row>
    <row r="1415" spans="1:27" s="104" customFormat="1" ht="18" customHeight="1">
      <c r="A1415" s="108" t="s">
        <v>181</v>
      </c>
      <c r="B1415" s="103"/>
      <c r="C1415" s="103"/>
      <c r="D1415" s="103"/>
      <c r="E1415" s="103"/>
      <c r="F1415" s="103"/>
      <c r="G1415" s="103"/>
      <c r="H1415" s="103"/>
      <c r="I1415" s="103"/>
      <c r="J1415" s="103"/>
      <c r="K1415" s="103"/>
      <c r="L1415" s="103"/>
      <c r="M1415" s="103"/>
      <c r="N1415" s="103"/>
      <c r="O1415" s="103"/>
      <c r="P1415" s="103"/>
      <c r="Q1415" s="103"/>
      <c r="R1415" s="103"/>
      <c r="S1415" s="103"/>
      <c r="T1415" s="103"/>
      <c r="U1415" s="103"/>
      <c r="V1415" s="103"/>
      <c r="W1415" s="103"/>
      <c r="X1415" s="103"/>
      <c r="Y1415" s="103"/>
      <c r="AA1415" s="116" t="s">
        <v>250</v>
      </c>
    </row>
    <row r="1416" spans="1:27" s="104" customFormat="1" ht="18" customHeight="1">
      <c r="A1416" s="108" t="s">
        <v>184</v>
      </c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3"/>
      <c r="M1416" s="103"/>
      <c r="N1416" s="103"/>
      <c r="O1416" s="103"/>
      <c r="P1416" s="103"/>
      <c r="Q1416" s="103"/>
      <c r="R1416" s="103"/>
      <c r="S1416" s="103"/>
      <c r="T1416" s="103"/>
      <c r="U1416" s="103"/>
      <c r="V1416" s="103"/>
      <c r="W1416" s="103"/>
      <c r="X1416" s="103"/>
      <c r="Y1416" s="103"/>
      <c r="AA1416" s="271">
        <f>COUNTIF($B1424:$Y1424,"-")</f>
        <v>24</v>
      </c>
    </row>
    <row r="1417" spans="1:27" s="104" customFormat="1" ht="18" customHeight="1">
      <c r="A1417" s="108" t="s">
        <v>208</v>
      </c>
      <c r="B1417" s="103"/>
      <c r="C1417" s="103"/>
      <c r="D1417" s="103"/>
      <c r="E1417" s="103"/>
      <c r="F1417" s="103"/>
      <c r="G1417" s="103"/>
      <c r="H1417" s="103"/>
      <c r="I1417" s="103"/>
      <c r="J1417" s="103"/>
      <c r="K1417" s="103"/>
      <c r="L1417" s="103"/>
      <c r="M1417" s="103"/>
      <c r="N1417" s="103"/>
      <c r="O1417" s="103"/>
      <c r="P1417" s="103"/>
      <c r="Q1417" s="103"/>
      <c r="R1417" s="103"/>
      <c r="S1417" s="103"/>
      <c r="T1417" s="103"/>
      <c r="U1417" s="103"/>
      <c r="V1417" s="103"/>
      <c r="W1417" s="103"/>
      <c r="X1417" s="103"/>
      <c r="Y1417" s="103"/>
      <c r="AA1417" s="271"/>
    </row>
    <row r="1418" spans="1:27" s="104" customFormat="1" ht="18" customHeight="1">
      <c r="A1418" s="108" t="s">
        <v>209</v>
      </c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3"/>
      <c r="M1418" s="103"/>
      <c r="N1418" s="103"/>
      <c r="O1418" s="103"/>
      <c r="P1418" s="103"/>
      <c r="Q1418" s="103"/>
      <c r="R1418" s="103"/>
      <c r="S1418" s="103"/>
      <c r="T1418" s="103"/>
      <c r="U1418" s="103"/>
      <c r="V1418" s="103"/>
      <c r="W1418" s="103"/>
      <c r="X1418" s="103"/>
      <c r="Y1418" s="103"/>
    </row>
    <row r="1419" spans="1:27" s="104" customFormat="1" ht="18" customHeight="1">
      <c r="A1419" s="108" t="s">
        <v>198</v>
      </c>
      <c r="B1419" s="103"/>
      <c r="C1419" s="103"/>
      <c r="D1419" s="103"/>
      <c r="E1419" s="103"/>
      <c r="F1419" s="103"/>
      <c r="G1419" s="103"/>
      <c r="H1419" s="103"/>
      <c r="I1419" s="103"/>
      <c r="J1419" s="103"/>
      <c r="K1419" s="103"/>
      <c r="L1419" s="103"/>
      <c r="M1419" s="103"/>
      <c r="N1419" s="103"/>
      <c r="O1419" s="103"/>
      <c r="P1419" s="103"/>
      <c r="Q1419" s="103"/>
      <c r="R1419" s="103"/>
      <c r="S1419" s="103"/>
      <c r="T1419" s="103"/>
      <c r="U1419" s="103"/>
      <c r="V1419" s="103"/>
      <c r="W1419" s="103"/>
      <c r="X1419" s="103"/>
      <c r="Y1419" s="103"/>
    </row>
    <row r="1420" spans="1:27" s="104" customFormat="1" ht="18" customHeight="1">
      <c r="A1420" s="108" t="s">
        <v>200</v>
      </c>
      <c r="B1420" s="103"/>
      <c r="C1420" s="103"/>
      <c r="D1420" s="103"/>
      <c r="E1420" s="103"/>
      <c r="F1420" s="103"/>
      <c r="G1420" s="103"/>
      <c r="H1420" s="103"/>
      <c r="I1420" s="103"/>
      <c r="J1420" s="103"/>
      <c r="K1420" s="103"/>
      <c r="L1420" s="103"/>
      <c r="M1420" s="103"/>
      <c r="N1420" s="103"/>
      <c r="O1420" s="103"/>
      <c r="P1420" s="103"/>
      <c r="Q1420" s="103"/>
      <c r="R1420" s="103"/>
      <c r="S1420" s="103"/>
      <c r="T1420" s="103"/>
      <c r="U1420" s="103"/>
      <c r="V1420" s="103"/>
      <c r="W1420" s="103"/>
      <c r="X1420" s="103"/>
      <c r="Y1420" s="103"/>
    </row>
    <row r="1421" spans="1:27" s="104" customFormat="1" ht="18" customHeight="1">
      <c r="A1421" s="108" t="s">
        <v>201</v>
      </c>
      <c r="B1421" s="103"/>
      <c r="C1421" s="103"/>
      <c r="D1421" s="103"/>
      <c r="E1421" s="103"/>
      <c r="F1421" s="103"/>
      <c r="G1421" s="103"/>
      <c r="H1421" s="103"/>
      <c r="I1421" s="103"/>
      <c r="J1421" s="103"/>
      <c r="K1421" s="103"/>
      <c r="L1421" s="103"/>
      <c r="M1421" s="103"/>
      <c r="N1421" s="103"/>
      <c r="O1421" s="103"/>
      <c r="P1421" s="103"/>
      <c r="Q1421" s="103"/>
      <c r="R1421" s="103"/>
      <c r="S1421" s="103"/>
      <c r="T1421" s="103"/>
      <c r="U1421" s="103"/>
      <c r="V1421" s="103"/>
      <c r="W1421" s="103"/>
      <c r="X1421" s="103"/>
      <c r="Y1421" s="103"/>
    </row>
    <row r="1422" spans="1:27" s="104" customFormat="1" ht="18" customHeight="1">
      <c r="A1422" s="108" t="s">
        <v>202</v>
      </c>
      <c r="B1422" s="103"/>
      <c r="C1422" s="103"/>
      <c r="D1422" s="103"/>
      <c r="E1422" s="103"/>
      <c r="F1422" s="103"/>
      <c r="G1422" s="103"/>
      <c r="H1422" s="103"/>
      <c r="I1422" s="103"/>
      <c r="J1422" s="103"/>
      <c r="K1422" s="103"/>
      <c r="L1422" s="103"/>
      <c r="M1422" s="103"/>
      <c r="N1422" s="103"/>
      <c r="O1422" s="103"/>
      <c r="P1422" s="103"/>
      <c r="Q1422" s="103"/>
      <c r="R1422" s="103"/>
      <c r="S1422" s="103"/>
      <c r="T1422" s="103"/>
      <c r="U1422" s="103"/>
      <c r="V1422" s="103"/>
      <c r="W1422" s="103"/>
      <c r="X1422" s="103"/>
      <c r="Y1422" s="103"/>
    </row>
    <row r="1423" spans="1:27" s="104" customFormat="1" ht="18" customHeight="1">
      <c r="A1423" s="108" t="s">
        <v>203</v>
      </c>
      <c r="B1423" s="103"/>
      <c r="C1423" s="103"/>
      <c r="D1423" s="103"/>
      <c r="E1423" s="103"/>
      <c r="F1423" s="103"/>
      <c r="G1423" s="103"/>
      <c r="H1423" s="103"/>
      <c r="I1423" s="103"/>
      <c r="J1423" s="103"/>
      <c r="K1423" s="103"/>
      <c r="L1423" s="103"/>
      <c r="M1423" s="103"/>
      <c r="N1423" s="103"/>
      <c r="O1423" s="103"/>
      <c r="P1423" s="103"/>
      <c r="Q1423" s="103"/>
      <c r="R1423" s="103"/>
      <c r="S1423" s="103"/>
      <c r="T1423" s="103"/>
      <c r="U1423" s="103"/>
      <c r="V1423" s="103"/>
      <c r="W1423" s="103"/>
      <c r="X1423" s="103"/>
      <c r="Y1423" s="103"/>
    </row>
    <row r="1424" spans="1:27" s="104" customFormat="1" ht="18" customHeight="1">
      <c r="A1424" s="110" t="s">
        <v>204</v>
      </c>
      <c r="B1424" s="109" t="str">
        <f>IF(COUNTA(B1412:B1423)=0,"-",COUNTA(B1412:B1423)/12)</f>
        <v>-</v>
      </c>
      <c r="C1424" s="109" t="str">
        <f t="shared" ref="C1424:Y1424" si="94">IF(COUNTA(C1412:C1423)=0,"-",COUNTA(C1412:C1423)/12)</f>
        <v>-</v>
      </c>
      <c r="D1424" s="109" t="str">
        <f t="shared" si="94"/>
        <v>-</v>
      </c>
      <c r="E1424" s="109" t="str">
        <f t="shared" si="94"/>
        <v>-</v>
      </c>
      <c r="F1424" s="109" t="str">
        <f t="shared" si="94"/>
        <v>-</v>
      </c>
      <c r="G1424" s="109" t="str">
        <f t="shared" si="94"/>
        <v>-</v>
      </c>
      <c r="H1424" s="109" t="str">
        <f t="shared" si="94"/>
        <v>-</v>
      </c>
      <c r="I1424" s="109" t="str">
        <f t="shared" si="94"/>
        <v>-</v>
      </c>
      <c r="J1424" s="109" t="str">
        <f t="shared" si="94"/>
        <v>-</v>
      </c>
      <c r="K1424" s="109" t="str">
        <f t="shared" si="94"/>
        <v>-</v>
      </c>
      <c r="L1424" s="109" t="str">
        <f t="shared" si="94"/>
        <v>-</v>
      </c>
      <c r="M1424" s="109" t="str">
        <f t="shared" si="94"/>
        <v>-</v>
      </c>
      <c r="N1424" s="109" t="str">
        <f t="shared" si="94"/>
        <v>-</v>
      </c>
      <c r="O1424" s="109" t="str">
        <f t="shared" si="94"/>
        <v>-</v>
      </c>
      <c r="P1424" s="109" t="str">
        <f t="shared" si="94"/>
        <v>-</v>
      </c>
      <c r="Q1424" s="109" t="str">
        <f t="shared" si="94"/>
        <v>-</v>
      </c>
      <c r="R1424" s="109" t="str">
        <f t="shared" si="94"/>
        <v>-</v>
      </c>
      <c r="S1424" s="109" t="str">
        <f t="shared" si="94"/>
        <v>-</v>
      </c>
      <c r="T1424" s="109" t="str">
        <f t="shared" si="94"/>
        <v>-</v>
      </c>
      <c r="U1424" s="109" t="str">
        <f t="shared" si="94"/>
        <v>-</v>
      </c>
      <c r="V1424" s="109" t="str">
        <f t="shared" si="94"/>
        <v>-</v>
      </c>
      <c r="W1424" s="109" t="str">
        <f t="shared" si="94"/>
        <v>-</v>
      </c>
      <c r="X1424" s="109" t="str">
        <f t="shared" si="94"/>
        <v>-</v>
      </c>
      <c r="Y1424" s="109" t="str">
        <f t="shared" si="94"/>
        <v>-</v>
      </c>
    </row>
    <row r="1426" spans="1:27" s="104" customFormat="1" ht="18" customHeight="1">
      <c r="A1426" s="127">
        <f>A1411+1</f>
        <v>44810</v>
      </c>
      <c r="B1426" s="118" t="s">
        <v>259</v>
      </c>
      <c r="C1426" s="118" t="s">
        <v>260</v>
      </c>
      <c r="D1426" s="118" t="s">
        <v>261</v>
      </c>
      <c r="E1426" s="118" t="s">
        <v>262</v>
      </c>
      <c r="F1426" s="118" t="s">
        <v>263</v>
      </c>
      <c r="G1426" s="118" t="s">
        <v>264</v>
      </c>
      <c r="H1426" s="118" t="s">
        <v>265</v>
      </c>
      <c r="I1426" s="118" t="s">
        <v>266</v>
      </c>
      <c r="J1426" s="118" t="s">
        <v>267</v>
      </c>
      <c r="K1426" s="118" t="s">
        <v>268</v>
      </c>
      <c r="L1426" s="118" t="s">
        <v>269</v>
      </c>
      <c r="M1426" s="118" t="s">
        <v>270</v>
      </c>
      <c r="N1426" s="118" t="s">
        <v>271</v>
      </c>
      <c r="O1426" s="118" t="s">
        <v>272</v>
      </c>
      <c r="P1426" s="118" t="s">
        <v>273</v>
      </c>
      <c r="Q1426" s="118" t="s">
        <v>274</v>
      </c>
      <c r="R1426" s="118" t="s">
        <v>275</v>
      </c>
      <c r="S1426" s="118" t="s">
        <v>276</v>
      </c>
      <c r="T1426" s="118" t="s">
        <v>277</v>
      </c>
      <c r="U1426" s="118" t="s">
        <v>278</v>
      </c>
      <c r="V1426" s="118" t="s">
        <v>279</v>
      </c>
      <c r="W1426" s="118" t="s">
        <v>280</v>
      </c>
      <c r="X1426" s="118" t="s">
        <v>281</v>
      </c>
      <c r="Y1426" s="118" t="s">
        <v>282</v>
      </c>
    </row>
    <row r="1427" spans="1:27" s="104" customFormat="1" ht="18" customHeight="1">
      <c r="A1427" s="108" t="s">
        <v>168</v>
      </c>
      <c r="B1427" s="103"/>
      <c r="C1427" s="103"/>
      <c r="D1427" s="103"/>
      <c r="E1427" s="103"/>
      <c r="F1427" s="103"/>
      <c r="G1427" s="103"/>
      <c r="H1427" s="103"/>
      <c r="I1427" s="103"/>
      <c r="J1427" s="103"/>
      <c r="K1427" s="103"/>
      <c r="L1427" s="103"/>
      <c r="M1427" s="103"/>
      <c r="N1427" s="103"/>
      <c r="O1427" s="103"/>
      <c r="P1427" s="103"/>
      <c r="Q1427" s="103"/>
      <c r="R1427" s="103"/>
      <c r="S1427" s="103"/>
      <c r="T1427" s="103"/>
      <c r="U1427" s="103"/>
      <c r="V1427" s="103"/>
      <c r="W1427" s="103"/>
      <c r="X1427" s="103"/>
      <c r="Y1427" s="103"/>
    </row>
    <row r="1428" spans="1:27" s="104" customFormat="1" ht="18" customHeight="1">
      <c r="A1428" s="108" t="s">
        <v>174</v>
      </c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3"/>
      <c r="N1428" s="103"/>
      <c r="O1428" s="103"/>
      <c r="P1428" s="103"/>
      <c r="Q1428" s="103"/>
      <c r="R1428" s="103"/>
      <c r="S1428" s="103"/>
      <c r="T1428" s="103"/>
      <c r="U1428" s="103"/>
      <c r="V1428" s="103"/>
      <c r="W1428" s="103"/>
      <c r="X1428" s="103"/>
      <c r="Y1428" s="103"/>
    </row>
    <row r="1429" spans="1:27" s="104" customFormat="1" ht="18" customHeight="1">
      <c r="A1429" s="108" t="s">
        <v>176</v>
      </c>
      <c r="B1429" s="103"/>
      <c r="C1429" s="103"/>
      <c r="D1429" s="103"/>
      <c r="E1429" s="103"/>
      <c r="F1429" s="103"/>
      <c r="G1429" s="103"/>
      <c r="H1429" s="103"/>
      <c r="I1429" s="103"/>
      <c r="J1429" s="103"/>
      <c r="K1429" s="103"/>
      <c r="L1429" s="103"/>
      <c r="M1429" s="103"/>
      <c r="N1429" s="103"/>
      <c r="O1429" s="103"/>
      <c r="P1429" s="103"/>
      <c r="Q1429" s="103"/>
      <c r="R1429" s="103"/>
      <c r="S1429" s="103"/>
      <c r="T1429" s="103"/>
      <c r="U1429" s="103"/>
      <c r="V1429" s="103"/>
      <c r="W1429" s="103"/>
      <c r="X1429" s="103"/>
      <c r="Y1429" s="103"/>
    </row>
    <row r="1430" spans="1:27" s="104" customFormat="1" ht="18" customHeight="1">
      <c r="A1430" s="108" t="s">
        <v>181</v>
      </c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3"/>
      <c r="O1430" s="103"/>
      <c r="P1430" s="103"/>
      <c r="Q1430" s="103"/>
      <c r="R1430" s="103"/>
      <c r="S1430" s="103"/>
      <c r="T1430" s="103"/>
      <c r="U1430" s="103"/>
      <c r="V1430" s="103"/>
      <c r="W1430" s="103"/>
      <c r="X1430" s="103"/>
      <c r="Y1430" s="103"/>
      <c r="AA1430" s="116" t="s">
        <v>250</v>
      </c>
    </row>
    <row r="1431" spans="1:27" s="104" customFormat="1" ht="18" customHeight="1">
      <c r="A1431" s="108" t="s">
        <v>184</v>
      </c>
      <c r="B1431" s="103"/>
      <c r="C1431" s="103"/>
      <c r="D1431" s="103"/>
      <c r="E1431" s="103"/>
      <c r="F1431" s="103"/>
      <c r="G1431" s="103"/>
      <c r="H1431" s="103"/>
      <c r="I1431" s="103"/>
      <c r="J1431" s="103"/>
      <c r="K1431" s="103"/>
      <c r="L1431" s="103"/>
      <c r="M1431" s="103"/>
      <c r="N1431" s="103"/>
      <c r="O1431" s="103"/>
      <c r="P1431" s="103"/>
      <c r="Q1431" s="103"/>
      <c r="R1431" s="103"/>
      <c r="S1431" s="103"/>
      <c r="T1431" s="103"/>
      <c r="U1431" s="103"/>
      <c r="V1431" s="103"/>
      <c r="W1431" s="103"/>
      <c r="X1431" s="103"/>
      <c r="Y1431" s="103"/>
      <c r="AA1431" s="271">
        <f>COUNTIF($B1439:$Y1439,"-")</f>
        <v>24</v>
      </c>
    </row>
    <row r="1432" spans="1:27" s="104" customFormat="1" ht="18" customHeight="1">
      <c r="A1432" s="108" t="s">
        <v>208</v>
      </c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3"/>
      <c r="N1432" s="103"/>
      <c r="O1432" s="103"/>
      <c r="P1432" s="103"/>
      <c r="Q1432" s="103"/>
      <c r="R1432" s="103"/>
      <c r="S1432" s="103"/>
      <c r="T1432" s="103"/>
      <c r="U1432" s="103"/>
      <c r="V1432" s="103"/>
      <c r="W1432" s="103"/>
      <c r="X1432" s="103"/>
      <c r="Y1432" s="103"/>
      <c r="AA1432" s="271"/>
    </row>
    <row r="1433" spans="1:27" s="104" customFormat="1" ht="18" customHeight="1">
      <c r="A1433" s="108" t="s">
        <v>209</v>
      </c>
      <c r="B1433" s="103"/>
      <c r="C1433" s="103"/>
      <c r="D1433" s="103"/>
      <c r="E1433" s="103"/>
      <c r="F1433" s="103"/>
      <c r="G1433" s="103"/>
      <c r="H1433" s="103"/>
      <c r="I1433" s="103"/>
      <c r="J1433" s="103"/>
      <c r="K1433" s="103"/>
      <c r="L1433" s="103"/>
      <c r="M1433" s="103"/>
      <c r="N1433" s="103"/>
      <c r="O1433" s="103"/>
      <c r="P1433" s="103"/>
      <c r="Q1433" s="103"/>
      <c r="R1433" s="103"/>
      <c r="S1433" s="103"/>
      <c r="T1433" s="103"/>
      <c r="U1433" s="103"/>
      <c r="V1433" s="103"/>
      <c r="W1433" s="103"/>
      <c r="X1433" s="103"/>
      <c r="Y1433" s="103"/>
    </row>
    <row r="1434" spans="1:27" s="104" customFormat="1" ht="18" customHeight="1">
      <c r="A1434" s="108" t="s">
        <v>198</v>
      </c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3"/>
      <c r="O1434" s="103"/>
      <c r="P1434" s="103"/>
      <c r="Q1434" s="103"/>
      <c r="R1434" s="103"/>
      <c r="S1434" s="103"/>
      <c r="T1434" s="103"/>
      <c r="U1434" s="103"/>
      <c r="V1434" s="103"/>
      <c r="W1434" s="103"/>
      <c r="X1434" s="103"/>
      <c r="Y1434" s="103"/>
    </row>
    <row r="1435" spans="1:27" s="104" customFormat="1" ht="18" customHeight="1">
      <c r="A1435" s="108" t="s">
        <v>200</v>
      </c>
      <c r="B1435" s="103"/>
      <c r="C1435" s="103"/>
      <c r="D1435" s="103"/>
      <c r="E1435" s="103"/>
      <c r="F1435" s="103"/>
      <c r="G1435" s="103"/>
      <c r="H1435" s="103"/>
      <c r="I1435" s="103"/>
      <c r="J1435" s="103"/>
      <c r="K1435" s="103"/>
      <c r="L1435" s="103"/>
      <c r="M1435" s="103"/>
      <c r="N1435" s="103"/>
      <c r="O1435" s="103"/>
      <c r="P1435" s="103"/>
      <c r="Q1435" s="103"/>
      <c r="R1435" s="103"/>
      <c r="S1435" s="103"/>
      <c r="T1435" s="103"/>
      <c r="U1435" s="103"/>
      <c r="V1435" s="103"/>
      <c r="W1435" s="103"/>
      <c r="X1435" s="103"/>
      <c r="Y1435" s="103"/>
    </row>
    <row r="1436" spans="1:27" s="104" customFormat="1" ht="18" customHeight="1">
      <c r="A1436" s="108" t="s">
        <v>201</v>
      </c>
      <c r="B1436" s="103"/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3"/>
      <c r="M1436" s="103"/>
      <c r="N1436" s="103"/>
      <c r="O1436" s="103"/>
      <c r="P1436" s="103"/>
      <c r="Q1436" s="103"/>
      <c r="R1436" s="103"/>
      <c r="S1436" s="103"/>
      <c r="T1436" s="103"/>
      <c r="U1436" s="103"/>
      <c r="V1436" s="103"/>
      <c r="W1436" s="103"/>
      <c r="X1436" s="103"/>
      <c r="Y1436" s="103"/>
    </row>
    <row r="1437" spans="1:27" s="104" customFormat="1" ht="18" customHeight="1">
      <c r="A1437" s="108" t="s">
        <v>202</v>
      </c>
      <c r="B1437" s="103"/>
      <c r="C1437" s="103"/>
      <c r="D1437" s="103"/>
      <c r="E1437" s="103"/>
      <c r="F1437" s="103"/>
      <c r="G1437" s="103"/>
      <c r="H1437" s="103"/>
      <c r="I1437" s="103"/>
      <c r="J1437" s="103"/>
      <c r="K1437" s="103"/>
      <c r="L1437" s="103"/>
      <c r="M1437" s="103"/>
      <c r="N1437" s="103"/>
      <c r="O1437" s="103"/>
      <c r="P1437" s="103"/>
      <c r="Q1437" s="103"/>
      <c r="R1437" s="103"/>
      <c r="S1437" s="103"/>
      <c r="T1437" s="103"/>
      <c r="U1437" s="103"/>
      <c r="V1437" s="103"/>
      <c r="W1437" s="103"/>
      <c r="X1437" s="103"/>
      <c r="Y1437" s="103"/>
    </row>
    <row r="1438" spans="1:27" s="104" customFormat="1" ht="18" customHeight="1">
      <c r="A1438" s="108" t="s">
        <v>203</v>
      </c>
      <c r="B1438" s="103"/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3"/>
      <c r="M1438" s="103"/>
      <c r="N1438" s="103"/>
      <c r="O1438" s="103"/>
      <c r="P1438" s="103"/>
      <c r="Q1438" s="103"/>
      <c r="R1438" s="103"/>
      <c r="S1438" s="103"/>
      <c r="T1438" s="103"/>
      <c r="U1438" s="103"/>
      <c r="V1438" s="103"/>
      <c r="W1438" s="103"/>
      <c r="X1438" s="103"/>
      <c r="Y1438" s="103"/>
    </row>
    <row r="1439" spans="1:27" s="104" customFormat="1" ht="18" customHeight="1">
      <c r="A1439" s="110" t="s">
        <v>204</v>
      </c>
      <c r="B1439" s="109" t="str">
        <f>IF(COUNTA(B1427:B1438)=0,"-",COUNTA(B1427:B1438)/12)</f>
        <v>-</v>
      </c>
      <c r="C1439" s="109" t="str">
        <f t="shared" ref="C1439:Y1439" si="95">IF(COUNTA(C1427:C1438)=0,"-",COUNTA(C1427:C1438)/12)</f>
        <v>-</v>
      </c>
      <c r="D1439" s="109" t="str">
        <f t="shared" si="95"/>
        <v>-</v>
      </c>
      <c r="E1439" s="109" t="str">
        <f t="shared" si="95"/>
        <v>-</v>
      </c>
      <c r="F1439" s="109" t="str">
        <f t="shared" si="95"/>
        <v>-</v>
      </c>
      <c r="G1439" s="109" t="str">
        <f t="shared" si="95"/>
        <v>-</v>
      </c>
      <c r="H1439" s="109" t="str">
        <f t="shared" si="95"/>
        <v>-</v>
      </c>
      <c r="I1439" s="109" t="str">
        <f t="shared" si="95"/>
        <v>-</v>
      </c>
      <c r="J1439" s="109" t="str">
        <f t="shared" si="95"/>
        <v>-</v>
      </c>
      <c r="K1439" s="109" t="str">
        <f t="shared" si="95"/>
        <v>-</v>
      </c>
      <c r="L1439" s="109" t="str">
        <f t="shared" si="95"/>
        <v>-</v>
      </c>
      <c r="M1439" s="109" t="str">
        <f t="shared" si="95"/>
        <v>-</v>
      </c>
      <c r="N1439" s="109" t="str">
        <f t="shared" si="95"/>
        <v>-</v>
      </c>
      <c r="O1439" s="109" t="str">
        <f t="shared" si="95"/>
        <v>-</v>
      </c>
      <c r="P1439" s="109" t="str">
        <f t="shared" si="95"/>
        <v>-</v>
      </c>
      <c r="Q1439" s="109" t="str">
        <f t="shared" si="95"/>
        <v>-</v>
      </c>
      <c r="R1439" s="109" t="str">
        <f t="shared" si="95"/>
        <v>-</v>
      </c>
      <c r="S1439" s="109" t="str">
        <f t="shared" si="95"/>
        <v>-</v>
      </c>
      <c r="T1439" s="109" t="str">
        <f t="shared" si="95"/>
        <v>-</v>
      </c>
      <c r="U1439" s="109" t="str">
        <f t="shared" si="95"/>
        <v>-</v>
      </c>
      <c r="V1439" s="109" t="str">
        <f t="shared" si="95"/>
        <v>-</v>
      </c>
      <c r="W1439" s="109" t="str">
        <f t="shared" si="95"/>
        <v>-</v>
      </c>
      <c r="X1439" s="109" t="str">
        <f t="shared" si="95"/>
        <v>-</v>
      </c>
      <c r="Y1439" s="109" t="str">
        <f t="shared" si="95"/>
        <v>-</v>
      </c>
    </row>
    <row r="1441" spans="1:27" s="104" customFormat="1" ht="18" customHeight="1">
      <c r="A1441" s="127">
        <f>A1426+1</f>
        <v>44811</v>
      </c>
      <c r="B1441" s="118" t="s">
        <v>259</v>
      </c>
      <c r="C1441" s="118" t="s">
        <v>260</v>
      </c>
      <c r="D1441" s="118" t="s">
        <v>261</v>
      </c>
      <c r="E1441" s="118" t="s">
        <v>262</v>
      </c>
      <c r="F1441" s="118" t="s">
        <v>263</v>
      </c>
      <c r="G1441" s="118" t="s">
        <v>264</v>
      </c>
      <c r="H1441" s="118" t="s">
        <v>265</v>
      </c>
      <c r="I1441" s="118" t="s">
        <v>266</v>
      </c>
      <c r="J1441" s="118" t="s">
        <v>267</v>
      </c>
      <c r="K1441" s="118" t="s">
        <v>268</v>
      </c>
      <c r="L1441" s="118" t="s">
        <v>269</v>
      </c>
      <c r="M1441" s="118" t="s">
        <v>270</v>
      </c>
      <c r="N1441" s="118" t="s">
        <v>271</v>
      </c>
      <c r="O1441" s="118" t="s">
        <v>272</v>
      </c>
      <c r="P1441" s="118" t="s">
        <v>273</v>
      </c>
      <c r="Q1441" s="118" t="s">
        <v>274</v>
      </c>
      <c r="R1441" s="118" t="s">
        <v>275</v>
      </c>
      <c r="S1441" s="118" t="s">
        <v>276</v>
      </c>
      <c r="T1441" s="118" t="s">
        <v>277</v>
      </c>
      <c r="U1441" s="118" t="s">
        <v>278</v>
      </c>
      <c r="V1441" s="118" t="s">
        <v>279</v>
      </c>
      <c r="W1441" s="118" t="s">
        <v>280</v>
      </c>
      <c r="X1441" s="118" t="s">
        <v>281</v>
      </c>
      <c r="Y1441" s="118" t="s">
        <v>282</v>
      </c>
    </row>
    <row r="1442" spans="1:27" s="104" customFormat="1" ht="18" customHeight="1">
      <c r="A1442" s="108" t="s">
        <v>168</v>
      </c>
      <c r="B1442" s="103"/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3"/>
      <c r="M1442" s="103"/>
      <c r="N1442" s="103"/>
      <c r="O1442" s="103"/>
      <c r="P1442" s="103"/>
      <c r="Q1442" s="103"/>
      <c r="R1442" s="103"/>
      <c r="S1442" s="103"/>
      <c r="T1442" s="103"/>
      <c r="U1442" s="103"/>
      <c r="V1442" s="103"/>
      <c r="W1442" s="103"/>
      <c r="X1442" s="103"/>
      <c r="Y1442" s="103"/>
    </row>
    <row r="1443" spans="1:27" s="104" customFormat="1" ht="18" customHeight="1">
      <c r="A1443" s="108" t="s">
        <v>174</v>
      </c>
      <c r="B1443" s="103"/>
      <c r="C1443" s="103"/>
      <c r="D1443" s="103"/>
      <c r="E1443" s="103"/>
      <c r="F1443" s="103"/>
      <c r="G1443" s="103"/>
      <c r="H1443" s="103"/>
      <c r="I1443" s="103"/>
      <c r="J1443" s="103"/>
      <c r="K1443" s="103"/>
      <c r="L1443" s="103"/>
      <c r="M1443" s="103"/>
      <c r="N1443" s="103"/>
      <c r="O1443" s="103"/>
      <c r="P1443" s="103"/>
      <c r="Q1443" s="103"/>
      <c r="R1443" s="103"/>
      <c r="S1443" s="103"/>
      <c r="T1443" s="103"/>
      <c r="U1443" s="103"/>
      <c r="V1443" s="103"/>
      <c r="W1443" s="103"/>
      <c r="X1443" s="103"/>
      <c r="Y1443" s="103"/>
    </row>
    <row r="1444" spans="1:27" s="104" customFormat="1" ht="18" customHeight="1">
      <c r="A1444" s="108" t="s">
        <v>176</v>
      </c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3"/>
      <c r="M1444" s="103"/>
      <c r="N1444" s="103"/>
      <c r="O1444" s="103"/>
      <c r="P1444" s="103"/>
      <c r="Q1444" s="103"/>
      <c r="R1444" s="103"/>
      <c r="S1444" s="103"/>
      <c r="T1444" s="103"/>
      <c r="U1444" s="103"/>
      <c r="V1444" s="103"/>
      <c r="W1444" s="103"/>
      <c r="X1444" s="103"/>
      <c r="Y1444" s="103"/>
    </row>
    <row r="1445" spans="1:27" s="104" customFormat="1" ht="18" customHeight="1">
      <c r="A1445" s="108" t="s">
        <v>181</v>
      </c>
      <c r="B1445" s="103"/>
      <c r="C1445" s="103"/>
      <c r="D1445" s="103"/>
      <c r="E1445" s="103"/>
      <c r="F1445" s="103"/>
      <c r="G1445" s="103"/>
      <c r="H1445" s="103"/>
      <c r="I1445" s="103"/>
      <c r="J1445" s="103"/>
      <c r="K1445" s="103"/>
      <c r="L1445" s="103"/>
      <c r="M1445" s="103"/>
      <c r="N1445" s="103"/>
      <c r="O1445" s="103"/>
      <c r="P1445" s="103"/>
      <c r="Q1445" s="103"/>
      <c r="R1445" s="103"/>
      <c r="S1445" s="103"/>
      <c r="T1445" s="103"/>
      <c r="U1445" s="103"/>
      <c r="V1445" s="103"/>
      <c r="W1445" s="103"/>
      <c r="X1445" s="103"/>
      <c r="Y1445" s="103"/>
      <c r="AA1445" s="116" t="s">
        <v>250</v>
      </c>
    </row>
    <row r="1446" spans="1:27" s="104" customFormat="1" ht="18" customHeight="1">
      <c r="A1446" s="108" t="s">
        <v>184</v>
      </c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3"/>
      <c r="M1446" s="103"/>
      <c r="N1446" s="103"/>
      <c r="O1446" s="103"/>
      <c r="P1446" s="103"/>
      <c r="Q1446" s="103"/>
      <c r="R1446" s="103"/>
      <c r="S1446" s="103"/>
      <c r="T1446" s="103"/>
      <c r="U1446" s="103"/>
      <c r="V1446" s="103"/>
      <c r="W1446" s="103"/>
      <c r="X1446" s="103"/>
      <c r="Y1446" s="103"/>
      <c r="AA1446" s="271">
        <f>COUNTIF($B1454:$Y1454,"-")</f>
        <v>24</v>
      </c>
    </row>
    <row r="1447" spans="1:27" s="104" customFormat="1" ht="18" customHeight="1">
      <c r="A1447" s="108" t="s">
        <v>208</v>
      </c>
      <c r="B1447" s="103"/>
      <c r="C1447" s="103"/>
      <c r="D1447" s="103"/>
      <c r="E1447" s="103"/>
      <c r="F1447" s="103"/>
      <c r="G1447" s="103"/>
      <c r="H1447" s="103"/>
      <c r="I1447" s="103"/>
      <c r="J1447" s="103"/>
      <c r="K1447" s="103"/>
      <c r="L1447" s="103"/>
      <c r="M1447" s="103"/>
      <c r="N1447" s="103"/>
      <c r="O1447" s="103"/>
      <c r="P1447" s="103"/>
      <c r="Q1447" s="103"/>
      <c r="R1447" s="103"/>
      <c r="S1447" s="103"/>
      <c r="T1447" s="103"/>
      <c r="U1447" s="103"/>
      <c r="V1447" s="103"/>
      <c r="W1447" s="103"/>
      <c r="X1447" s="103"/>
      <c r="Y1447" s="103"/>
      <c r="AA1447" s="271"/>
    </row>
    <row r="1448" spans="1:27" s="104" customFormat="1" ht="18" customHeight="1">
      <c r="A1448" s="108" t="s">
        <v>209</v>
      </c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3"/>
      <c r="M1448" s="103"/>
      <c r="N1448" s="103"/>
      <c r="O1448" s="103"/>
      <c r="P1448" s="103"/>
      <c r="Q1448" s="103"/>
      <c r="R1448" s="103"/>
      <c r="S1448" s="103"/>
      <c r="T1448" s="103"/>
      <c r="U1448" s="103"/>
      <c r="V1448" s="103"/>
      <c r="W1448" s="103"/>
      <c r="X1448" s="103"/>
      <c r="Y1448" s="103"/>
    </row>
    <row r="1449" spans="1:27" s="104" customFormat="1" ht="18" customHeight="1">
      <c r="A1449" s="108" t="s">
        <v>198</v>
      </c>
      <c r="B1449" s="103"/>
      <c r="C1449" s="103"/>
      <c r="D1449" s="103"/>
      <c r="E1449" s="103"/>
      <c r="F1449" s="103"/>
      <c r="G1449" s="103"/>
      <c r="H1449" s="103"/>
      <c r="I1449" s="103"/>
      <c r="J1449" s="103"/>
      <c r="K1449" s="103"/>
      <c r="L1449" s="103"/>
      <c r="M1449" s="103"/>
      <c r="N1449" s="103"/>
      <c r="O1449" s="103"/>
      <c r="P1449" s="103"/>
      <c r="Q1449" s="103"/>
      <c r="R1449" s="103"/>
      <c r="S1449" s="103"/>
      <c r="T1449" s="103"/>
      <c r="U1449" s="103"/>
      <c r="V1449" s="103"/>
      <c r="W1449" s="103"/>
      <c r="X1449" s="103"/>
      <c r="Y1449" s="103"/>
    </row>
    <row r="1450" spans="1:27" s="104" customFormat="1" ht="18" customHeight="1">
      <c r="A1450" s="108" t="s">
        <v>200</v>
      </c>
      <c r="B1450" s="103"/>
      <c r="C1450" s="103"/>
      <c r="D1450" s="103"/>
      <c r="E1450" s="103"/>
      <c r="F1450" s="103"/>
      <c r="G1450" s="103"/>
      <c r="H1450" s="103"/>
      <c r="I1450" s="103"/>
      <c r="J1450" s="103"/>
      <c r="K1450" s="103"/>
      <c r="L1450" s="103"/>
      <c r="M1450" s="103"/>
      <c r="N1450" s="103"/>
      <c r="O1450" s="103"/>
      <c r="P1450" s="103"/>
      <c r="Q1450" s="103"/>
      <c r="R1450" s="103"/>
      <c r="S1450" s="103"/>
      <c r="T1450" s="103"/>
      <c r="U1450" s="103"/>
      <c r="V1450" s="103"/>
      <c r="W1450" s="103"/>
      <c r="X1450" s="103"/>
      <c r="Y1450" s="103"/>
    </row>
    <row r="1451" spans="1:27" s="104" customFormat="1" ht="18" customHeight="1">
      <c r="A1451" s="108" t="s">
        <v>201</v>
      </c>
      <c r="B1451" s="103"/>
      <c r="C1451" s="103"/>
      <c r="D1451" s="103"/>
      <c r="E1451" s="103"/>
      <c r="F1451" s="103"/>
      <c r="G1451" s="103"/>
      <c r="H1451" s="103"/>
      <c r="I1451" s="103"/>
      <c r="J1451" s="103"/>
      <c r="K1451" s="103"/>
      <c r="L1451" s="103"/>
      <c r="M1451" s="103"/>
      <c r="N1451" s="103"/>
      <c r="O1451" s="103"/>
      <c r="P1451" s="103"/>
      <c r="Q1451" s="103"/>
      <c r="R1451" s="103"/>
      <c r="S1451" s="103"/>
      <c r="T1451" s="103"/>
      <c r="U1451" s="103"/>
      <c r="V1451" s="103"/>
      <c r="W1451" s="103"/>
      <c r="X1451" s="103"/>
      <c r="Y1451" s="103"/>
    </row>
    <row r="1452" spans="1:27" s="104" customFormat="1" ht="18" customHeight="1">
      <c r="A1452" s="108" t="s">
        <v>202</v>
      </c>
      <c r="B1452" s="103"/>
      <c r="C1452" s="103"/>
      <c r="D1452" s="103"/>
      <c r="E1452" s="103"/>
      <c r="F1452" s="103"/>
      <c r="G1452" s="103"/>
      <c r="H1452" s="103"/>
      <c r="I1452" s="103"/>
      <c r="J1452" s="103"/>
      <c r="K1452" s="103"/>
      <c r="L1452" s="103"/>
      <c r="M1452" s="103"/>
      <c r="N1452" s="103"/>
      <c r="O1452" s="103"/>
      <c r="P1452" s="103"/>
      <c r="Q1452" s="103"/>
      <c r="R1452" s="103"/>
      <c r="S1452" s="103"/>
      <c r="T1452" s="103"/>
      <c r="U1452" s="103"/>
      <c r="V1452" s="103"/>
      <c r="W1452" s="103"/>
      <c r="X1452" s="103"/>
      <c r="Y1452" s="103"/>
    </row>
    <row r="1453" spans="1:27" s="104" customFormat="1" ht="18" customHeight="1">
      <c r="A1453" s="108" t="s">
        <v>203</v>
      </c>
      <c r="B1453" s="103"/>
      <c r="C1453" s="103"/>
      <c r="D1453" s="103"/>
      <c r="E1453" s="103"/>
      <c r="F1453" s="103"/>
      <c r="G1453" s="103"/>
      <c r="H1453" s="103"/>
      <c r="I1453" s="103"/>
      <c r="J1453" s="103"/>
      <c r="K1453" s="103"/>
      <c r="L1453" s="103"/>
      <c r="M1453" s="103"/>
      <c r="N1453" s="103"/>
      <c r="O1453" s="103"/>
      <c r="P1453" s="103"/>
      <c r="Q1453" s="103"/>
      <c r="R1453" s="103"/>
      <c r="S1453" s="103"/>
      <c r="T1453" s="103"/>
      <c r="U1453" s="103"/>
      <c r="V1453" s="103"/>
      <c r="W1453" s="103"/>
      <c r="X1453" s="103"/>
      <c r="Y1453" s="103"/>
    </row>
    <row r="1454" spans="1:27" s="104" customFormat="1" ht="18" customHeight="1">
      <c r="A1454" s="110" t="s">
        <v>204</v>
      </c>
      <c r="B1454" s="109" t="str">
        <f>IF(COUNTA(B1442:B1453)=0,"-",COUNTA(B1442:B1453)/12)</f>
        <v>-</v>
      </c>
      <c r="C1454" s="109" t="str">
        <f t="shared" ref="C1454:Y1454" si="96">IF(COUNTA(C1442:C1453)=0,"-",COUNTA(C1442:C1453)/12)</f>
        <v>-</v>
      </c>
      <c r="D1454" s="109" t="str">
        <f t="shared" si="96"/>
        <v>-</v>
      </c>
      <c r="E1454" s="109" t="str">
        <f t="shared" si="96"/>
        <v>-</v>
      </c>
      <c r="F1454" s="109" t="str">
        <f t="shared" si="96"/>
        <v>-</v>
      </c>
      <c r="G1454" s="109" t="str">
        <f t="shared" si="96"/>
        <v>-</v>
      </c>
      <c r="H1454" s="109" t="str">
        <f t="shared" si="96"/>
        <v>-</v>
      </c>
      <c r="I1454" s="109" t="str">
        <f t="shared" si="96"/>
        <v>-</v>
      </c>
      <c r="J1454" s="109" t="str">
        <f t="shared" si="96"/>
        <v>-</v>
      </c>
      <c r="K1454" s="109" t="str">
        <f t="shared" si="96"/>
        <v>-</v>
      </c>
      <c r="L1454" s="109" t="str">
        <f t="shared" si="96"/>
        <v>-</v>
      </c>
      <c r="M1454" s="109" t="str">
        <f t="shared" si="96"/>
        <v>-</v>
      </c>
      <c r="N1454" s="109" t="str">
        <f t="shared" si="96"/>
        <v>-</v>
      </c>
      <c r="O1454" s="109" t="str">
        <f t="shared" si="96"/>
        <v>-</v>
      </c>
      <c r="P1454" s="109" t="str">
        <f t="shared" si="96"/>
        <v>-</v>
      </c>
      <c r="Q1454" s="109" t="str">
        <f t="shared" si="96"/>
        <v>-</v>
      </c>
      <c r="R1454" s="109" t="str">
        <f t="shared" si="96"/>
        <v>-</v>
      </c>
      <c r="S1454" s="109" t="str">
        <f t="shared" si="96"/>
        <v>-</v>
      </c>
      <c r="T1454" s="109" t="str">
        <f t="shared" si="96"/>
        <v>-</v>
      </c>
      <c r="U1454" s="109" t="str">
        <f t="shared" si="96"/>
        <v>-</v>
      </c>
      <c r="V1454" s="109" t="str">
        <f t="shared" si="96"/>
        <v>-</v>
      </c>
      <c r="W1454" s="109" t="str">
        <f t="shared" si="96"/>
        <v>-</v>
      </c>
      <c r="X1454" s="109" t="str">
        <f t="shared" si="96"/>
        <v>-</v>
      </c>
      <c r="Y1454" s="109" t="str">
        <f t="shared" si="96"/>
        <v>-</v>
      </c>
    </row>
    <row r="1456" spans="1:27" s="104" customFormat="1" ht="18" customHeight="1">
      <c r="A1456" s="127">
        <f>A1441+1</f>
        <v>44812</v>
      </c>
      <c r="B1456" s="118" t="s">
        <v>259</v>
      </c>
      <c r="C1456" s="118" t="s">
        <v>260</v>
      </c>
      <c r="D1456" s="118" t="s">
        <v>261</v>
      </c>
      <c r="E1456" s="118" t="s">
        <v>262</v>
      </c>
      <c r="F1456" s="118" t="s">
        <v>263</v>
      </c>
      <c r="G1456" s="118" t="s">
        <v>264</v>
      </c>
      <c r="H1456" s="118" t="s">
        <v>265</v>
      </c>
      <c r="I1456" s="118" t="s">
        <v>266</v>
      </c>
      <c r="J1456" s="118" t="s">
        <v>267</v>
      </c>
      <c r="K1456" s="118" t="s">
        <v>268</v>
      </c>
      <c r="L1456" s="118" t="s">
        <v>269</v>
      </c>
      <c r="M1456" s="118" t="s">
        <v>270</v>
      </c>
      <c r="N1456" s="118" t="s">
        <v>271</v>
      </c>
      <c r="O1456" s="118" t="s">
        <v>272</v>
      </c>
      <c r="P1456" s="118" t="s">
        <v>273</v>
      </c>
      <c r="Q1456" s="118" t="s">
        <v>274</v>
      </c>
      <c r="R1456" s="118" t="s">
        <v>275</v>
      </c>
      <c r="S1456" s="118" t="s">
        <v>276</v>
      </c>
      <c r="T1456" s="118" t="s">
        <v>277</v>
      </c>
      <c r="U1456" s="118" t="s">
        <v>278</v>
      </c>
      <c r="V1456" s="118" t="s">
        <v>279</v>
      </c>
      <c r="W1456" s="118" t="s">
        <v>280</v>
      </c>
      <c r="X1456" s="118" t="s">
        <v>281</v>
      </c>
      <c r="Y1456" s="118" t="s">
        <v>282</v>
      </c>
    </row>
    <row r="1457" spans="1:27" s="104" customFormat="1" ht="18" customHeight="1">
      <c r="A1457" s="108" t="s">
        <v>168</v>
      </c>
      <c r="B1457" s="103"/>
      <c r="C1457" s="103"/>
      <c r="D1457" s="103"/>
      <c r="E1457" s="103"/>
      <c r="F1457" s="103"/>
      <c r="G1457" s="103"/>
      <c r="H1457" s="103"/>
      <c r="I1457" s="103"/>
      <c r="J1457" s="103"/>
      <c r="K1457" s="103"/>
      <c r="L1457" s="103"/>
      <c r="M1457" s="103"/>
      <c r="N1457" s="103"/>
      <c r="O1457" s="103"/>
      <c r="P1457" s="103"/>
      <c r="Q1457" s="103"/>
      <c r="R1457" s="103"/>
      <c r="S1457" s="103"/>
      <c r="T1457" s="103"/>
      <c r="U1457" s="103"/>
      <c r="V1457" s="103"/>
      <c r="W1457" s="103"/>
      <c r="X1457" s="103"/>
      <c r="Y1457" s="103"/>
    </row>
    <row r="1458" spans="1:27" s="104" customFormat="1" ht="18" customHeight="1">
      <c r="A1458" s="108" t="s">
        <v>174</v>
      </c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3"/>
      <c r="O1458" s="103"/>
      <c r="P1458" s="103"/>
      <c r="Q1458" s="103"/>
      <c r="R1458" s="103"/>
      <c r="S1458" s="103"/>
      <c r="T1458" s="103"/>
      <c r="U1458" s="103"/>
      <c r="V1458" s="103"/>
      <c r="W1458" s="103"/>
      <c r="X1458" s="103"/>
      <c r="Y1458" s="103"/>
    </row>
    <row r="1459" spans="1:27" s="104" customFormat="1" ht="18" customHeight="1">
      <c r="A1459" s="108" t="s">
        <v>176</v>
      </c>
      <c r="B1459" s="103"/>
      <c r="C1459" s="103"/>
      <c r="D1459" s="103"/>
      <c r="E1459" s="103"/>
      <c r="F1459" s="103"/>
      <c r="G1459" s="103"/>
      <c r="H1459" s="103"/>
      <c r="I1459" s="103"/>
      <c r="J1459" s="103"/>
      <c r="K1459" s="103"/>
      <c r="L1459" s="103"/>
      <c r="M1459" s="103"/>
      <c r="N1459" s="103"/>
      <c r="O1459" s="103"/>
      <c r="P1459" s="103"/>
      <c r="Q1459" s="103"/>
      <c r="R1459" s="103"/>
      <c r="S1459" s="103"/>
      <c r="T1459" s="103"/>
      <c r="U1459" s="103"/>
      <c r="V1459" s="103"/>
      <c r="W1459" s="103"/>
      <c r="X1459" s="103"/>
      <c r="Y1459" s="103"/>
    </row>
    <row r="1460" spans="1:27" s="104" customFormat="1" ht="18" customHeight="1">
      <c r="A1460" s="108" t="s">
        <v>181</v>
      </c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3"/>
      <c r="N1460" s="103"/>
      <c r="O1460" s="103"/>
      <c r="P1460" s="103"/>
      <c r="Q1460" s="103"/>
      <c r="R1460" s="103"/>
      <c r="S1460" s="103"/>
      <c r="T1460" s="103"/>
      <c r="U1460" s="103"/>
      <c r="V1460" s="103"/>
      <c r="W1460" s="103"/>
      <c r="X1460" s="103"/>
      <c r="Y1460" s="103"/>
      <c r="AA1460" s="116" t="s">
        <v>250</v>
      </c>
    </row>
    <row r="1461" spans="1:27" s="104" customFormat="1" ht="18" customHeight="1">
      <c r="A1461" s="108" t="s">
        <v>184</v>
      </c>
      <c r="B1461" s="103"/>
      <c r="C1461" s="103"/>
      <c r="D1461" s="103"/>
      <c r="E1461" s="103"/>
      <c r="F1461" s="103"/>
      <c r="G1461" s="103"/>
      <c r="H1461" s="103"/>
      <c r="I1461" s="103"/>
      <c r="J1461" s="103"/>
      <c r="K1461" s="103"/>
      <c r="L1461" s="103"/>
      <c r="M1461" s="103"/>
      <c r="N1461" s="103"/>
      <c r="O1461" s="103"/>
      <c r="P1461" s="103"/>
      <c r="Q1461" s="103"/>
      <c r="R1461" s="103"/>
      <c r="S1461" s="103"/>
      <c r="T1461" s="103"/>
      <c r="U1461" s="103"/>
      <c r="V1461" s="103"/>
      <c r="W1461" s="103"/>
      <c r="X1461" s="103"/>
      <c r="Y1461" s="103"/>
      <c r="AA1461" s="271">
        <f>COUNTIF($B1469:$Y1469,"-")</f>
        <v>24</v>
      </c>
    </row>
    <row r="1462" spans="1:27" s="104" customFormat="1" ht="18" customHeight="1">
      <c r="A1462" s="108" t="s">
        <v>208</v>
      </c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3"/>
      <c r="N1462" s="103"/>
      <c r="O1462" s="103"/>
      <c r="P1462" s="103"/>
      <c r="Q1462" s="103"/>
      <c r="R1462" s="103"/>
      <c r="S1462" s="103"/>
      <c r="T1462" s="103"/>
      <c r="U1462" s="103"/>
      <c r="V1462" s="103"/>
      <c r="W1462" s="103"/>
      <c r="X1462" s="103"/>
      <c r="Y1462" s="103"/>
      <c r="AA1462" s="271"/>
    </row>
    <row r="1463" spans="1:27" s="104" customFormat="1" ht="18" customHeight="1">
      <c r="A1463" s="108" t="s">
        <v>209</v>
      </c>
      <c r="B1463" s="103"/>
      <c r="C1463" s="103"/>
      <c r="D1463" s="103"/>
      <c r="E1463" s="103"/>
      <c r="F1463" s="103"/>
      <c r="G1463" s="103"/>
      <c r="H1463" s="103"/>
      <c r="I1463" s="103"/>
      <c r="J1463" s="103"/>
      <c r="K1463" s="103"/>
      <c r="L1463" s="103"/>
      <c r="M1463" s="103"/>
      <c r="N1463" s="103"/>
      <c r="O1463" s="103"/>
      <c r="P1463" s="103"/>
      <c r="Q1463" s="103"/>
      <c r="R1463" s="103"/>
      <c r="S1463" s="103"/>
      <c r="T1463" s="103"/>
      <c r="U1463" s="103"/>
      <c r="V1463" s="103"/>
      <c r="W1463" s="103"/>
      <c r="X1463" s="103"/>
      <c r="Y1463" s="103"/>
    </row>
    <row r="1464" spans="1:27" s="104" customFormat="1" ht="18" customHeight="1">
      <c r="A1464" s="108" t="s">
        <v>198</v>
      </c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3"/>
      <c r="N1464" s="103"/>
      <c r="O1464" s="103"/>
      <c r="P1464" s="103"/>
      <c r="Q1464" s="103"/>
      <c r="R1464" s="103"/>
      <c r="S1464" s="103"/>
      <c r="T1464" s="103"/>
      <c r="U1464" s="103"/>
      <c r="V1464" s="103"/>
      <c r="W1464" s="103"/>
      <c r="X1464" s="103"/>
      <c r="Y1464" s="103"/>
    </row>
    <row r="1465" spans="1:27" s="104" customFormat="1" ht="18" customHeight="1">
      <c r="A1465" s="108" t="s">
        <v>200</v>
      </c>
      <c r="B1465" s="103"/>
      <c r="C1465" s="103"/>
      <c r="D1465" s="103"/>
      <c r="E1465" s="103"/>
      <c r="F1465" s="103"/>
      <c r="G1465" s="103"/>
      <c r="H1465" s="103"/>
      <c r="I1465" s="103"/>
      <c r="J1465" s="103"/>
      <c r="K1465" s="103"/>
      <c r="L1465" s="103"/>
      <c r="M1465" s="103"/>
      <c r="N1465" s="103"/>
      <c r="O1465" s="103"/>
      <c r="P1465" s="103"/>
      <c r="Q1465" s="103"/>
      <c r="R1465" s="103"/>
      <c r="S1465" s="103"/>
      <c r="T1465" s="103"/>
      <c r="U1465" s="103"/>
      <c r="V1465" s="103"/>
      <c r="W1465" s="103"/>
      <c r="X1465" s="103"/>
      <c r="Y1465" s="103"/>
    </row>
    <row r="1466" spans="1:27" s="104" customFormat="1" ht="18" customHeight="1">
      <c r="A1466" s="108" t="s">
        <v>201</v>
      </c>
      <c r="B1466" s="103"/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3"/>
      <c r="M1466" s="103"/>
      <c r="N1466" s="103"/>
      <c r="O1466" s="103"/>
      <c r="P1466" s="103"/>
      <c r="Q1466" s="103"/>
      <c r="R1466" s="103"/>
      <c r="S1466" s="103"/>
      <c r="T1466" s="103"/>
      <c r="U1466" s="103"/>
      <c r="V1466" s="103"/>
      <c r="W1466" s="103"/>
      <c r="X1466" s="103"/>
      <c r="Y1466" s="103"/>
    </row>
    <row r="1467" spans="1:27" s="104" customFormat="1" ht="18" customHeight="1">
      <c r="A1467" s="108" t="s">
        <v>202</v>
      </c>
      <c r="B1467" s="103"/>
      <c r="C1467" s="103"/>
      <c r="D1467" s="103"/>
      <c r="E1467" s="103"/>
      <c r="F1467" s="103"/>
      <c r="G1467" s="103"/>
      <c r="H1467" s="103"/>
      <c r="I1467" s="103"/>
      <c r="J1467" s="103"/>
      <c r="K1467" s="103"/>
      <c r="L1467" s="103"/>
      <c r="M1467" s="103"/>
      <c r="N1467" s="103"/>
      <c r="O1467" s="103"/>
      <c r="P1467" s="103"/>
      <c r="Q1467" s="103"/>
      <c r="R1467" s="103"/>
      <c r="S1467" s="103"/>
      <c r="T1467" s="103"/>
      <c r="U1467" s="103"/>
      <c r="V1467" s="103"/>
      <c r="W1467" s="103"/>
      <c r="X1467" s="103"/>
      <c r="Y1467" s="103"/>
    </row>
    <row r="1468" spans="1:27" s="104" customFormat="1" ht="18" customHeight="1">
      <c r="A1468" s="108" t="s">
        <v>203</v>
      </c>
      <c r="B1468" s="103"/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3"/>
      <c r="M1468" s="103"/>
      <c r="N1468" s="103"/>
      <c r="O1468" s="103"/>
      <c r="P1468" s="103"/>
      <c r="Q1468" s="103"/>
      <c r="R1468" s="103"/>
      <c r="S1468" s="103"/>
      <c r="T1468" s="103"/>
      <c r="U1468" s="103"/>
      <c r="V1468" s="103"/>
      <c r="W1468" s="103"/>
      <c r="X1468" s="103"/>
      <c r="Y1468" s="103"/>
    </row>
    <row r="1469" spans="1:27" s="104" customFormat="1" ht="18" customHeight="1">
      <c r="A1469" s="110" t="s">
        <v>204</v>
      </c>
      <c r="B1469" s="109" t="str">
        <f>IF(COUNTA(B1457:B1468)=0,"-",COUNTA(B1457:B1468)/12)</f>
        <v>-</v>
      </c>
      <c r="C1469" s="109" t="str">
        <f t="shared" ref="C1469:Y1469" si="97">IF(COUNTA(C1457:C1468)=0,"-",COUNTA(C1457:C1468)/12)</f>
        <v>-</v>
      </c>
      <c r="D1469" s="109" t="str">
        <f t="shared" si="97"/>
        <v>-</v>
      </c>
      <c r="E1469" s="109" t="str">
        <f t="shared" si="97"/>
        <v>-</v>
      </c>
      <c r="F1469" s="109" t="str">
        <f t="shared" si="97"/>
        <v>-</v>
      </c>
      <c r="G1469" s="109" t="str">
        <f t="shared" si="97"/>
        <v>-</v>
      </c>
      <c r="H1469" s="109" t="str">
        <f t="shared" si="97"/>
        <v>-</v>
      </c>
      <c r="I1469" s="109" t="str">
        <f t="shared" si="97"/>
        <v>-</v>
      </c>
      <c r="J1469" s="109" t="str">
        <f t="shared" si="97"/>
        <v>-</v>
      </c>
      <c r="K1469" s="109" t="str">
        <f t="shared" si="97"/>
        <v>-</v>
      </c>
      <c r="L1469" s="109" t="str">
        <f t="shared" si="97"/>
        <v>-</v>
      </c>
      <c r="M1469" s="109" t="str">
        <f t="shared" si="97"/>
        <v>-</v>
      </c>
      <c r="N1469" s="109" t="str">
        <f t="shared" si="97"/>
        <v>-</v>
      </c>
      <c r="O1469" s="109" t="str">
        <f t="shared" si="97"/>
        <v>-</v>
      </c>
      <c r="P1469" s="109" t="str">
        <f t="shared" si="97"/>
        <v>-</v>
      </c>
      <c r="Q1469" s="109" t="str">
        <f t="shared" si="97"/>
        <v>-</v>
      </c>
      <c r="R1469" s="109" t="str">
        <f t="shared" si="97"/>
        <v>-</v>
      </c>
      <c r="S1469" s="109" t="str">
        <f t="shared" si="97"/>
        <v>-</v>
      </c>
      <c r="T1469" s="109" t="str">
        <f t="shared" si="97"/>
        <v>-</v>
      </c>
      <c r="U1469" s="109" t="str">
        <f t="shared" si="97"/>
        <v>-</v>
      </c>
      <c r="V1469" s="109" t="str">
        <f t="shared" si="97"/>
        <v>-</v>
      </c>
      <c r="W1469" s="109" t="str">
        <f t="shared" si="97"/>
        <v>-</v>
      </c>
      <c r="X1469" s="109" t="str">
        <f t="shared" si="97"/>
        <v>-</v>
      </c>
      <c r="Y1469" s="109" t="str">
        <f t="shared" si="97"/>
        <v>-</v>
      </c>
    </row>
    <row r="1471" spans="1:27" s="104" customFormat="1" ht="18" customHeight="1">
      <c r="A1471" s="127">
        <f>A1456+1</f>
        <v>44813</v>
      </c>
      <c r="B1471" s="118" t="s">
        <v>259</v>
      </c>
      <c r="C1471" s="118" t="s">
        <v>260</v>
      </c>
      <c r="D1471" s="118" t="s">
        <v>261</v>
      </c>
      <c r="E1471" s="118" t="s">
        <v>262</v>
      </c>
      <c r="F1471" s="118" t="s">
        <v>263</v>
      </c>
      <c r="G1471" s="118" t="s">
        <v>264</v>
      </c>
      <c r="H1471" s="118" t="s">
        <v>265</v>
      </c>
      <c r="I1471" s="118" t="s">
        <v>266</v>
      </c>
      <c r="J1471" s="118" t="s">
        <v>267</v>
      </c>
      <c r="K1471" s="118" t="s">
        <v>268</v>
      </c>
      <c r="L1471" s="118" t="s">
        <v>269</v>
      </c>
      <c r="M1471" s="118" t="s">
        <v>270</v>
      </c>
      <c r="N1471" s="118" t="s">
        <v>271</v>
      </c>
      <c r="O1471" s="118" t="s">
        <v>272</v>
      </c>
      <c r="P1471" s="118" t="s">
        <v>273</v>
      </c>
      <c r="Q1471" s="118" t="s">
        <v>274</v>
      </c>
      <c r="R1471" s="118" t="s">
        <v>275</v>
      </c>
      <c r="S1471" s="118" t="s">
        <v>276</v>
      </c>
      <c r="T1471" s="118" t="s">
        <v>277</v>
      </c>
      <c r="U1471" s="118" t="s">
        <v>278</v>
      </c>
      <c r="V1471" s="118" t="s">
        <v>279</v>
      </c>
      <c r="W1471" s="118" t="s">
        <v>280</v>
      </c>
      <c r="X1471" s="118" t="s">
        <v>281</v>
      </c>
      <c r="Y1471" s="118" t="s">
        <v>282</v>
      </c>
    </row>
    <row r="1472" spans="1:27" s="104" customFormat="1" ht="18" customHeight="1">
      <c r="A1472" s="108" t="s">
        <v>168</v>
      </c>
      <c r="B1472" s="103"/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3"/>
      <c r="M1472" s="103"/>
      <c r="N1472" s="103"/>
      <c r="O1472" s="103"/>
      <c r="P1472" s="103"/>
      <c r="Q1472" s="103"/>
      <c r="R1472" s="103"/>
      <c r="S1472" s="103"/>
      <c r="T1472" s="103"/>
      <c r="U1472" s="103"/>
      <c r="V1472" s="103"/>
      <c r="W1472" s="103"/>
      <c r="X1472" s="103"/>
      <c r="Y1472" s="103"/>
    </row>
    <row r="1473" spans="1:27" s="104" customFormat="1" ht="18" customHeight="1">
      <c r="A1473" s="108" t="s">
        <v>174</v>
      </c>
      <c r="B1473" s="103"/>
      <c r="C1473" s="103"/>
      <c r="D1473" s="103"/>
      <c r="E1473" s="103"/>
      <c r="F1473" s="103"/>
      <c r="G1473" s="103"/>
      <c r="H1473" s="103"/>
      <c r="I1473" s="103"/>
      <c r="J1473" s="103"/>
      <c r="K1473" s="103"/>
      <c r="L1473" s="103"/>
      <c r="M1473" s="103"/>
      <c r="N1473" s="103"/>
      <c r="O1473" s="103"/>
      <c r="P1473" s="103"/>
      <c r="Q1473" s="103"/>
      <c r="R1473" s="103"/>
      <c r="S1473" s="103"/>
      <c r="T1473" s="103"/>
      <c r="U1473" s="103"/>
      <c r="V1473" s="103"/>
      <c r="W1473" s="103"/>
      <c r="X1473" s="103"/>
      <c r="Y1473" s="103"/>
    </row>
    <row r="1474" spans="1:27" s="104" customFormat="1" ht="18" customHeight="1">
      <c r="A1474" s="108" t="s">
        <v>176</v>
      </c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3"/>
      <c r="M1474" s="103"/>
      <c r="N1474" s="103"/>
      <c r="O1474" s="103"/>
      <c r="P1474" s="103"/>
      <c r="Q1474" s="103"/>
      <c r="R1474" s="103"/>
      <c r="S1474" s="103"/>
      <c r="T1474" s="103"/>
      <c r="U1474" s="103"/>
      <c r="V1474" s="103"/>
      <c r="W1474" s="103"/>
      <c r="X1474" s="103"/>
      <c r="Y1474" s="103"/>
    </row>
    <row r="1475" spans="1:27" s="104" customFormat="1" ht="18" customHeight="1">
      <c r="A1475" s="108" t="s">
        <v>181</v>
      </c>
      <c r="B1475" s="103"/>
      <c r="C1475" s="103"/>
      <c r="D1475" s="103"/>
      <c r="E1475" s="103"/>
      <c r="F1475" s="103"/>
      <c r="G1475" s="103"/>
      <c r="H1475" s="103"/>
      <c r="I1475" s="103"/>
      <c r="J1475" s="103"/>
      <c r="K1475" s="103"/>
      <c r="L1475" s="103"/>
      <c r="M1475" s="103"/>
      <c r="N1475" s="103"/>
      <c r="O1475" s="103"/>
      <c r="P1475" s="103"/>
      <c r="Q1475" s="103"/>
      <c r="R1475" s="103"/>
      <c r="S1475" s="103"/>
      <c r="T1475" s="103"/>
      <c r="U1475" s="103"/>
      <c r="V1475" s="103"/>
      <c r="W1475" s="103"/>
      <c r="X1475" s="103"/>
      <c r="Y1475" s="103"/>
      <c r="AA1475" s="116" t="s">
        <v>250</v>
      </c>
    </row>
    <row r="1476" spans="1:27" s="104" customFormat="1" ht="18" customHeight="1">
      <c r="A1476" s="108" t="s">
        <v>184</v>
      </c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3"/>
      <c r="M1476" s="103"/>
      <c r="N1476" s="103"/>
      <c r="O1476" s="103"/>
      <c r="P1476" s="103"/>
      <c r="Q1476" s="103"/>
      <c r="R1476" s="103"/>
      <c r="S1476" s="103"/>
      <c r="T1476" s="103"/>
      <c r="U1476" s="103"/>
      <c r="V1476" s="103"/>
      <c r="W1476" s="103"/>
      <c r="X1476" s="103"/>
      <c r="Y1476" s="103"/>
      <c r="AA1476" s="271">
        <f>COUNTIF($B1484:$Y1484,"-")</f>
        <v>24</v>
      </c>
    </row>
    <row r="1477" spans="1:27" s="104" customFormat="1" ht="18" customHeight="1">
      <c r="A1477" s="108" t="s">
        <v>208</v>
      </c>
      <c r="B1477" s="103"/>
      <c r="C1477" s="103"/>
      <c r="D1477" s="103"/>
      <c r="E1477" s="103"/>
      <c r="F1477" s="103"/>
      <c r="G1477" s="103"/>
      <c r="H1477" s="103"/>
      <c r="I1477" s="103"/>
      <c r="J1477" s="103"/>
      <c r="K1477" s="103"/>
      <c r="L1477" s="103"/>
      <c r="M1477" s="103"/>
      <c r="N1477" s="103"/>
      <c r="O1477" s="103"/>
      <c r="P1477" s="103"/>
      <c r="Q1477" s="103"/>
      <c r="R1477" s="103"/>
      <c r="S1477" s="103"/>
      <c r="T1477" s="103"/>
      <c r="U1477" s="103"/>
      <c r="V1477" s="103"/>
      <c r="W1477" s="103"/>
      <c r="X1477" s="103"/>
      <c r="Y1477" s="103"/>
      <c r="AA1477" s="271"/>
    </row>
    <row r="1478" spans="1:27" s="104" customFormat="1" ht="18" customHeight="1">
      <c r="A1478" s="108" t="s">
        <v>209</v>
      </c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3"/>
      <c r="M1478" s="103"/>
      <c r="N1478" s="103"/>
      <c r="O1478" s="103"/>
      <c r="P1478" s="103"/>
      <c r="Q1478" s="103"/>
      <c r="R1478" s="103"/>
      <c r="S1478" s="103"/>
      <c r="T1478" s="103"/>
      <c r="U1478" s="103"/>
      <c r="V1478" s="103"/>
      <c r="W1478" s="103"/>
      <c r="X1478" s="103"/>
      <c r="Y1478" s="103"/>
    </row>
    <row r="1479" spans="1:27" s="104" customFormat="1" ht="18" customHeight="1">
      <c r="A1479" s="108" t="s">
        <v>198</v>
      </c>
      <c r="B1479" s="103"/>
      <c r="C1479" s="103"/>
      <c r="D1479" s="103"/>
      <c r="E1479" s="103"/>
      <c r="F1479" s="103"/>
      <c r="G1479" s="103"/>
      <c r="H1479" s="103"/>
      <c r="I1479" s="103"/>
      <c r="J1479" s="103"/>
      <c r="K1479" s="103"/>
      <c r="L1479" s="103"/>
      <c r="M1479" s="103"/>
      <c r="N1479" s="103"/>
      <c r="O1479" s="103"/>
      <c r="P1479" s="103"/>
      <c r="Q1479" s="103"/>
      <c r="R1479" s="103"/>
      <c r="S1479" s="103"/>
      <c r="T1479" s="103"/>
      <c r="U1479" s="103"/>
      <c r="V1479" s="103"/>
      <c r="W1479" s="103"/>
      <c r="X1479" s="103"/>
      <c r="Y1479" s="103"/>
    </row>
    <row r="1480" spans="1:27" s="104" customFormat="1" ht="18" customHeight="1">
      <c r="A1480" s="108" t="s">
        <v>200</v>
      </c>
      <c r="B1480" s="103"/>
      <c r="C1480" s="103"/>
      <c r="D1480" s="103"/>
      <c r="E1480" s="103"/>
      <c r="F1480" s="103"/>
      <c r="G1480" s="103"/>
      <c r="H1480" s="103"/>
      <c r="I1480" s="103"/>
      <c r="J1480" s="103"/>
      <c r="K1480" s="103"/>
      <c r="L1480" s="103"/>
      <c r="M1480" s="103"/>
      <c r="N1480" s="103"/>
      <c r="O1480" s="103"/>
      <c r="P1480" s="103"/>
      <c r="Q1480" s="103"/>
      <c r="R1480" s="103"/>
      <c r="S1480" s="103"/>
      <c r="T1480" s="103"/>
      <c r="U1480" s="103"/>
      <c r="V1480" s="103"/>
      <c r="W1480" s="103"/>
      <c r="X1480" s="103"/>
      <c r="Y1480" s="103"/>
    </row>
    <row r="1481" spans="1:27" s="104" customFormat="1" ht="18" customHeight="1">
      <c r="A1481" s="108" t="s">
        <v>201</v>
      </c>
      <c r="B1481" s="103"/>
      <c r="C1481" s="103"/>
      <c r="D1481" s="103"/>
      <c r="E1481" s="103"/>
      <c r="F1481" s="103"/>
      <c r="G1481" s="103"/>
      <c r="H1481" s="103"/>
      <c r="I1481" s="103"/>
      <c r="J1481" s="103"/>
      <c r="K1481" s="103"/>
      <c r="L1481" s="103"/>
      <c r="M1481" s="103"/>
      <c r="N1481" s="103"/>
      <c r="O1481" s="103"/>
      <c r="P1481" s="103"/>
      <c r="Q1481" s="103"/>
      <c r="R1481" s="103"/>
      <c r="S1481" s="103"/>
      <c r="T1481" s="103"/>
      <c r="U1481" s="103"/>
      <c r="V1481" s="103"/>
      <c r="W1481" s="103"/>
      <c r="X1481" s="103"/>
      <c r="Y1481" s="103"/>
    </row>
    <row r="1482" spans="1:27" s="104" customFormat="1" ht="18" customHeight="1">
      <c r="A1482" s="108" t="s">
        <v>202</v>
      </c>
      <c r="B1482" s="103"/>
      <c r="C1482" s="103"/>
      <c r="D1482" s="103"/>
      <c r="E1482" s="103"/>
      <c r="F1482" s="103"/>
      <c r="G1482" s="103"/>
      <c r="H1482" s="103"/>
      <c r="I1482" s="103"/>
      <c r="J1482" s="103"/>
      <c r="K1482" s="103"/>
      <c r="L1482" s="103"/>
      <c r="M1482" s="103"/>
      <c r="N1482" s="103"/>
      <c r="O1482" s="103"/>
      <c r="P1482" s="103"/>
      <c r="Q1482" s="103"/>
      <c r="R1482" s="103"/>
      <c r="S1482" s="103"/>
      <c r="T1482" s="103"/>
      <c r="U1482" s="103"/>
      <c r="V1482" s="103"/>
      <c r="W1482" s="103"/>
      <c r="X1482" s="103"/>
      <c r="Y1482" s="103"/>
    </row>
    <row r="1483" spans="1:27" s="104" customFormat="1" ht="18" customHeight="1">
      <c r="A1483" s="108" t="s">
        <v>203</v>
      </c>
      <c r="B1483" s="103"/>
      <c r="C1483" s="103"/>
      <c r="D1483" s="103"/>
      <c r="E1483" s="103"/>
      <c r="F1483" s="103"/>
      <c r="G1483" s="103"/>
      <c r="H1483" s="103"/>
      <c r="I1483" s="103"/>
      <c r="J1483" s="103"/>
      <c r="K1483" s="103"/>
      <c r="L1483" s="103"/>
      <c r="M1483" s="103"/>
      <c r="N1483" s="103"/>
      <c r="O1483" s="103"/>
      <c r="P1483" s="103"/>
      <c r="Q1483" s="103"/>
      <c r="R1483" s="103"/>
      <c r="S1483" s="103"/>
      <c r="T1483" s="103"/>
      <c r="U1483" s="103"/>
      <c r="V1483" s="103"/>
      <c r="W1483" s="103"/>
      <c r="X1483" s="103"/>
      <c r="Y1483" s="103"/>
    </row>
    <row r="1484" spans="1:27" s="104" customFormat="1" ht="18" customHeight="1">
      <c r="A1484" s="110" t="s">
        <v>204</v>
      </c>
      <c r="B1484" s="109" t="str">
        <f>IF(COUNTA(B1472:B1483)=0,"-",COUNTA(B1472:B1483)/12)</f>
        <v>-</v>
      </c>
      <c r="C1484" s="109" t="str">
        <f t="shared" ref="C1484:Y1484" si="98">IF(COUNTA(C1472:C1483)=0,"-",COUNTA(C1472:C1483)/12)</f>
        <v>-</v>
      </c>
      <c r="D1484" s="109" t="str">
        <f t="shared" si="98"/>
        <v>-</v>
      </c>
      <c r="E1484" s="109" t="str">
        <f t="shared" si="98"/>
        <v>-</v>
      </c>
      <c r="F1484" s="109" t="str">
        <f t="shared" si="98"/>
        <v>-</v>
      </c>
      <c r="G1484" s="109" t="str">
        <f t="shared" si="98"/>
        <v>-</v>
      </c>
      <c r="H1484" s="109" t="str">
        <f t="shared" si="98"/>
        <v>-</v>
      </c>
      <c r="I1484" s="109" t="str">
        <f t="shared" si="98"/>
        <v>-</v>
      </c>
      <c r="J1484" s="109" t="str">
        <f t="shared" si="98"/>
        <v>-</v>
      </c>
      <c r="K1484" s="109" t="str">
        <f t="shared" si="98"/>
        <v>-</v>
      </c>
      <c r="L1484" s="109" t="str">
        <f t="shared" si="98"/>
        <v>-</v>
      </c>
      <c r="M1484" s="109" t="str">
        <f t="shared" si="98"/>
        <v>-</v>
      </c>
      <c r="N1484" s="109" t="str">
        <f t="shared" si="98"/>
        <v>-</v>
      </c>
      <c r="O1484" s="109" t="str">
        <f t="shared" si="98"/>
        <v>-</v>
      </c>
      <c r="P1484" s="109" t="str">
        <f t="shared" si="98"/>
        <v>-</v>
      </c>
      <c r="Q1484" s="109" t="str">
        <f t="shared" si="98"/>
        <v>-</v>
      </c>
      <c r="R1484" s="109" t="str">
        <f t="shared" si="98"/>
        <v>-</v>
      </c>
      <c r="S1484" s="109" t="str">
        <f t="shared" si="98"/>
        <v>-</v>
      </c>
      <c r="T1484" s="109" t="str">
        <f t="shared" si="98"/>
        <v>-</v>
      </c>
      <c r="U1484" s="109" t="str">
        <f t="shared" si="98"/>
        <v>-</v>
      </c>
      <c r="V1484" s="109" t="str">
        <f t="shared" si="98"/>
        <v>-</v>
      </c>
      <c r="W1484" s="109" t="str">
        <f t="shared" si="98"/>
        <v>-</v>
      </c>
      <c r="X1484" s="109" t="str">
        <f t="shared" si="98"/>
        <v>-</v>
      </c>
      <c r="Y1484" s="109" t="str">
        <f t="shared" si="98"/>
        <v>-</v>
      </c>
    </row>
    <row r="1486" spans="1:27" s="104" customFormat="1" ht="18" customHeight="1">
      <c r="A1486" s="127">
        <f>A1471+1</f>
        <v>44814</v>
      </c>
      <c r="B1486" s="118" t="s">
        <v>259</v>
      </c>
      <c r="C1486" s="118" t="s">
        <v>260</v>
      </c>
      <c r="D1486" s="118" t="s">
        <v>261</v>
      </c>
      <c r="E1486" s="118" t="s">
        <v>262</v>
      </c>
      <c r="F1486" s="118" t="s">
        <v>263</v>
      </c>
      <c r="G1486" s="118" t="s">
        <v>264</v>
      </c>
      <c r="H1486" s="118" t="s">
        <v>265</v>
      </c>
      <c r="I1486" s="118" t="s">
        <v>266</v>
      </c>
      <c r="J1486" s="118" t="s">
        <v>267</v>
      </c>
      <c r="K1486" s="118" t="s">
        <v>268</v>
      </c>
      <c r="L1486" s="118" t="s">
        <v>269</v>
      </c>
      <c r="M1486" s="118" t="s">
        <v>270</v>
      </c>
      <c r="N1486" s="118" t="s">
        <v>271</v>
      </c>
      <c r="O1486" s="118" t="s">
        <v>272</v>
      </c>
      <c r="P1486" s="118" t="s">
        <v>273</v>
      </c>
      <c r="Q1486" s="118" t="s">
        <v>274</v>
      </c>
      <c r="R1486" s="118" t="s">
        <v>275</v>
      </c>
      <c r="S1486" s="118" t="s">
        <v>276</v>
      </c>
      <c r="T1486" s="118" t="s">
        <v>277</v>
      </c>
      <c r="U1486" s="118" t="s">
        <v>278</v>
      </c>
      <c r="V1486" s="118" t="s">
        <v>279</v>
      </c>
      <c r="W1486" s="118" t="s">
        <v>280</v>
      </c>
      <c r="X1486" s="118" t="s">
        <v>281</v>
      </c>
      <c r="Y1486" s="118" t="s">
        <v>282</v>
      </c>
    </row>
    <row r="1487" spans="1:27" s="104" customFormat="1" ht="18" customHeight="1">
      <c r="A1487" s="108" t="s">
        <v>168</v>
      </c>
      <c r="B1487" s="103"/>
      <c r="C1487" s="103"/>
      <c r="D1487" s="103"/>
      <c r="E1487" s="103"/>
      <c r="F1487" s="103"/>
      <c r="G1487" s="103"/>
      <c r="H1487" s="103"/>
      <c r="I1487" s="103"/>
      <c r="J1487" s="103"/>
      <c r="K1487" s="103"/>
      <c r="L1487" s="103"/>
      <c r="M1487" s="103"/>
      <c r="N1487" s="103"/>
      <c r="O1487" s="103"/>
      <c r="P1487" s="103"/>
      <c r="Q1487" s="103"/>
      <c r="R1487" s="103"/>
      <c r="S1487" s="103"/>
      <c r="T1487" s="103"/>
      <c r="U1487" s="103"/>
      <c r="V1487" s="103"/>
      <c r="W1487" s="103"/>
      <c r="X1487" s="103"/>
      <c r="Y1487" s="103"/>
    </row>
    <row r="1488" spans="1:27" s="104" customFormat="1" ht="18" customHeight="1">
      <c r="A1488" s="108" t="s">
        <v>174</v>
      </c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3"/>
      <c r="N1488" s="103"/>
      <c r="O1488" s="103"/>
      <c r="P1488" s="103"/>
      <c r="Q1488" s="103"/>
      <c r="R1488" s="103"/>
      <c r="S1488" s="103"/>
      <c r="T1488" s="103"/>
      <c r="U1488" s="103"/>
      <c r="V1488" s="103"/>
      <c r="W1488" s="103"/>
      <c r="X1488" s="103"/>
      <c r="Y1488" s="103"/>
    </row>
    <row r="1489" spans="1:27" s="104" customFormat="1" ht="18" customHeight="1">
      <c r="A1489" s="108" t="s">
        <v>176</v>
      </c>
      <c r="B1489" s="103"/>
      <c r="C1489" s="103"/>
      <c r="D1489" s="103"/>
      <c r="E1489" s="103"/>
      <c r="F1489" s="103"/>
      <c r="G1489" s="103"/>
      <c r="H1489" s="103"/>
      <c r="I1489" s="103"/>
      <c r="J1489" s="103"/>
      <c r="K1489" s="103"/>
      <c r="L1489" s="103"/>
      <c r="M1489" s="103"/>
      <c r="N1489" s="103"/>
      <c r="O1489" s="103"/>
      <c r="P1489" s="103"/>
      <c r="Q1489" s="103"/>
      <c r="R1489" s="103"/>
      <c r="S1489" s="103"/>
      <c r="T1489" s="103"/>
      <c r="U1489" s="103"/>
      <c r="V1489" s="103"/>
      <c r="W1489" s="103"/>
      <c r="X1489" s="103"/>
      <c r="Y1489" s="103"/>
    </row>
    <row r="1490" spans="1:27" s="104" customFormat="1" ht="18" customHeight="1">
      <c r="A1490" s="108" t="s">
        <v>181</v>
      </c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3"/>
      <c r="N1490" s="103"/>
      <c r="O1490" s="103"/>
      <c r="P1490" s="103"/>
      <c r="Q1490" s="103"/>
      <c r="R1490" s="103"/>
      <c r="S1490" s="103"/>
      <c r="T1490" s="103"/>
      <c r="U1490" s="103"/>
      <c r="V1490" s="103"/>
      <c r="W1490" s="103"/>
      <c r="X1490" s="103"/>
      <c r="Y1490" s="103"/>
      <c r="AA1490" s="116" t="s">
        <v>250</v>
      </c>
    </row>
    <row r="1491" spans="1:27" s="104" customFormat="1" ht="18" customHeight="1">
      <c r="A1491" s="108" t="s">
        <v>184</v>
      </c>
      <c r="B1491" s="103"/>
      <c r="C1491" s="103"/>
      <c r="D1491" s="103"/>
      <c r="E1491" s="103"/>
      <c r="F1491" s="103"/>
      <c r="G1491" s="103"/>
      <c r="H1491" s="103"/>
      <c r="I1491" s="103"/>
      <c r="J1491" s="103"/>
      <c r="K1491" s="103"/>
      <c r="L1491" s="103"/>
      <c r="M1491" s="103"/>
      <c r="N1491" s="103"/>
      <c r="O1491" s="103"/>
      <c r="P1491" s="103"/>
      <c r="Q1491" s="103"/>
      <c r="R1491" s="103"/>
      <c r="S1491" s="103"/>
      <c r="T1491" s="103"/>
      <c r="U1491" s="103"/>
      <c r="V1491" s="103"/>
      <c r="W1491" s="103"/>
      <c r="X1491" s="103"/>
      <c r="Y1491" s="103"/>
      <c r="AA1491" s="271">
        <f>COUNTIF($B1499:$Y1499,"-")</f>
        <v>24</v>
      </c>
    </row>
    <row r="1492" spans="1:27" s="104" customFormat="1" ht="18" customHeight="1">
      <c r="A1492" s="108" t="s">
        <v>208</v>
      </c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3"/>
      <c r="N1492" s="103"/>
      <c r="O1492" s="103"/>
      <c r="P1492" s="103"/>
      <c r="Q1492" s="103"/>
      <c r="R1492" s="103"/>
      <c r="S1492" s="103"/>
      <c r="T1492" s="103"/>
      <c r="U1492" s="103"/>
      <c r="V1492" s="103"/>
      <c r="W1492" s="103"/>
      <c r="X1492" s="103"/>
      <c r="Y1492" s="103"/>
      <c r="AA1492" s="271"/>
    </row>
    <row r="1493" spans="1:27" s="104" customFormat="1" ht="18" customHeight="1">
      <c r="A1493" s="108" t="s">
        <v>209</v>
      </c>
      <c r="B1493" s="103"/>
      <c r="C1493" s="103"/>
      <c r="D1493" s="103"/>
      <c r="E1493" s="103"/>
      <c r="F1493" s="103"/>
      <c r="G1493" s="103"/>
      <c r="H1493" s="103"/>
      <c r="I1493" s="103"/>
      <c r="J1493" s="103"/>
      <c r="K1493" s="103"/>
      <c r="L1493" s="103"/>
      <c r="M1493" s="103"/>
      <c r="N1493" s="103"/>
      <c r="O1493" s="103"/>
      <c r="P1493" s="103"/>
      <c r="Q1493" s="103"/>
      <c r="R1493" s="103"/>
      <c r="S1493" s="103"/>
      <c r="T1493" s="103"/>
      <c r="U1493" s="103"/>
      <c r="V1493" s="103"/>
      <c r="W1493" s="103"/>
      <c r="X1493" s="103"/>
      <c r="Y1493" s="103"/>
    </row>
    <row r="1494" spans="1:27" s="104" customFormat="1" ht="18" customHeight="1">
      <c r="A1494" s="108" t="s">
        <v>198</v>
      </c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3"/>
      <c r="O1494" s="103"/>
      <c r="P1494" s="103"/>
      <c r="Q1494" s="103"/>
      <c r="R1494" s="103"/>
      <c r="S1494" s="103"/>
      <c r="T1494" s="103"/>
      <c r="U1494" s="103"/>
      <c r="V1494" s="103"/>
      <c r="W1494" s="103"/>
      <c r="X1494" s="103"/>
      <c r="Y1494" s="103"/>
    </row>
    <row r="1495" spans="1:27" s="104" customFormat="1" ht="18" customHeight="1">
      <c r="A1495" s="108" t="s">
        <v>200</v>
      </c>
      <c r="B1495" s="103"/>
      <c r="C1495" s="103"/>
      <c r="D1495" s="103"/>
      <c r="E1495" s="103"/>
      <c r="F1495" s="103"/>
      <c r="G1495" s="103"/>
      <c r="H1495" s="103"/>
      <c r="I1495" s="103"/>
      <c r="J1495" s="103"/>
      <c r="K1495" s="103"/>
      <c r="L1495" s="103"/>
      <c r="M1495" s="103"/>
      <c r="N1495" s="103"/>
      <c r="O1495" s="103"/>
      <c r="P1495" s="103"/>
      <c r="Q1495" s="103"/>
      <c r="R1495" s="103"/>
      <c r="S1495" s="103"/>
      <c r="T1495" s="103"/>
      <c r="U1495" s="103"/>
      <c r="V1495" s="103"/>
      <c r="W1495" s="103"/>
      <c r="X1495" s="103"/>
      <c r="Y1495" s="103"/>
    </row>
    <row r="1496" spans="1:27" s="104" customFormat="1" ht="18" customHeight="1">
      <c r="A1496" s="108" t="s">
        <v>201</v>
      </c>
      <c r="B1496" s="103"/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3"/>
      <c r="M1496" s="103"/>
      <c r="N1496" s="103"/>
      <c r="O1496" s="103"/>
      <c r="P1496" s="103"/>
      <c r="Q1496" s="103"/>
      <c r="R1496" s="103"/>
      <c r="S1496" s="103"/>
      <c r="T1496" s="103"/>
      <c r="U1496" s="103"/>
      <c r="V1496" s="103"/>
      <c r="W1496" s="103"/>
      <c r="X1496" s="103"/>
      <c r="Y1496" s="103"/>
    </row>
    <row r="1497" spans="1:27" s="104" customFormat="1" ht="18" customHeight="1">
      <c r="A1497" s="108" t="s">
        <v>202</v>
      </c>
      <c r="B1497" s="103"/>
      <c r="C1497" s="103"/>
      <c r="D1497" s="103"/>
      <c r="E1497" s="103"/>
      <c r="F1497" s="103"/>
      <c r="G1497" s="103"/>
      <c r="H1497" s="103"/>
      <c r="I1497" s="103"/>
      <c r="J1497" s="103"/>
      <c r="K1497" s="103"/>
      <c r="L1497" s="103"/>
      <c r="M1497" s="103"/>
      <c r="N1497" s="103"/>
      <c r="O1497" s="103"/>
      <c r="P1497" s="103"/>
      <c r="Q1497" s="103"/>
      <c r="R1497" s="103"/>
      <c r="S1497" s="103"/>
      <c r="T1497" s="103"/>
      <c r="U1497" s="103"/>
      <c r="V1497" s="103"/>
      <c r="W1497" s="103"/>
      <c r="X1497" s="103"/>
      <c r="Y1497" s="103"/>
    </row>
    <row r="1498" spans="1:27" s="104" customFormat="1" ht="18" customHeight="1">
      <c r="A1498" s="108" t="s">
        <v>203</v>
      </c>
      <c r="B1498" s="103"/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3"/>
      <c r="M1498" s="103"/>
      <c r="N1498" s="103"/>
      <c r="O1498" s="103"/>
      <c r="P1498" s="103"/>
      <c r="Q1498" s="103"/>
      <c r="R1498" s="103"/>
      <c r="S1498" s="103"/>
      <c r="T1498" s="103"/>
      <c r="U1498" s="103"/>
      <c r="V1498" s="103"/>
      <c r="W1498" s="103"/>
      <c r="X1498" s="103"/>
      <c r="Y1498" s="103"/>
    </row>
    <row r="1499" spans="1:27" s="104" customFormat="1" ht="18" customHeight="1">
      <c r="A1499" s="110" t="s">
        <v>204</v>
      </c>
      <c r="B1499" s="109" t="str">
        <f>IF(COUNTA(B1487:B1498)=0,"-",COUNTA(B1487:B1498)/12)</f>
        <v>-</v>
      </c>
      <c r="C1499" s="109" t="str">
        <f t="shared" ref="C1499:Y1499" si="99">IF(COUNTA(C1487:C1498)=0,"-",COUNTA(C1487:C1498)/12)</f>
        <v>-</v>
      </c>
      <c r="D1499" s="109" t="str">
        <f t="shared" si="99"/>
        <v>-</v>
      </c>
      <c r="E1499" s="109" t="str">
        <f t="shared" si="99"/>
        <v>-</v>
      </c>
      <c r="F1499" s="109" t="str">
        <f t="shared" si="99"/>
        <v>-</v>
      </c>
      <c r="G1499" s="109" t="str">
        <f t="shared" si="99"/>
        <v>-</v>
      </c>
      <c r="H1499" s="109" t="str">
        <f t="shared" si="99"/>
        <v>-</v>
      </c>
      <c r="I1499" s="109" t="str">
        <f t="shared" si="99"/>
        <v>-</v>
      </c>
      <c r="J1499" s="109" t="str">
        <f t="shared" si="99"/>
        <v>-</v>
      </c>
      <c r="K1499" s="109" t="str">
        <f t="shared" si="99"/>
        <v>-</v>
      </c>
      <c r="L1499" s="109" t="str">
        <f t="shared" si="99"/>
        <v>-</v>
      </c>
      <c r="M1499" s="109" t="str">
        <f t="shared" si="99"/>
        <v>-</v>
      </c>
      <c r="N1499" s="109" t="str">
        <f t="shared" si="99"/>
        <v>-</v>
      </c>
      <c r="O1499" s="109" t="str">
        <f t="shared" si="99"/>
        <v>-</v>
      </c>
      <c r="P1499" s="109" t="str">
        <f t="shared" si="99"/>
        <v>-</v>
      </c>
      <c r="Q1499" s="109" t="str">
        <f t="shared" si="99"/>
        <v>-</v>
      </c>
      <c r="R1499" s="109" t="str">
        <f t="shared" si="99"/>
        <v>-</v>
      </c>
      <c r="S1499" s="109" t="str">
        <f t="shared" si="99"/>
        <v>-</v>
      </c>
      <c r="T1499" s="109" t="str">
        <f t="shared" si="99"/>
        <v>-</v>
      </c>
      <c r="U1499" s="109" t="str">
        <f t="shared" si="99"/>
        <v>-</v>
      </c>
      <c r="V1499" s="109" t="str">
        <f t="shared" si="99"/>
        <v>-</v>
      </c>
      <c r="W1499" s="109" t="str">
        <f t="shared" si="99"/>
        <v>-</v>
      </c>
      <c r="X1499" s="109" t="str">
        <f t="shared" si="99"/>
        <v>-</v>
      </c>
      <c r="Y1499" s="109" t="str">
        <f t="shared" si="99"/>
        <v>-</v>
      </c>
    </row>
    <row r="1501" spans="1:27" s="104" customFormat="1" ht="18" customHeight="1">
      <c r="A1501" s="127">
        <f>A1486+1</f>
        <v>44815</v>
      </c>
      <c r="B1501" s="118" t="s">
        <v>259</v>
      </c>
      <c r="C1501" s="118" t="s">
        <v>260</v>
      </c>
      <c r="D1501" s="118" t="s">
        <v>261</v>
      </c>
      <c r="E1501" s="118" t="s">
        <v>262</v>
      </c>
      <c r="F1501" s="118" t="s">
        <v>263</v>
      </c>
      <c r="G1501" s="118" t="s">
        <v>264</v>
      </c>
      <c r="H1501" s="118" t="s">
        <v>265</v>
      </c>
      <c r="I1501" s="118" t="s">
        <v>266</v>
      </c>
      <c r="J1501" s="118" t="s">
        <v>267</v>
      </c>
      <c r="K1501" s="118" t="s">
        <v>268</v>
      </c>
      <c r="L1501" s="118" t="s">
        <v>269</v>
      </c>
      <c r="M1501" s="118" t="s">
        <v>270</v>
      </c>
      <c r="N1501" s="118" t="s">
        <v>271</v>
      </c>
      <c r="O1501" s="118" t="s">
        <v>272</v>
      </c>
      <c r="P1501" s="118" t="s">
        <v>273</v>
      </c>
      <c r="Q1501" s="118" t="s">
        <v>274</v>
      </c>
      <c r="R1501" s="118" t="s">
        <v>275</v>
      </c>
      <c r="S1501" s="118" t="s">
        <v>276</v>
      </c>
      <c r="T1501" s="118" t="s">
        <v>277</v>
      </c>
      <c r="U1501" s="118" t="s">
        <v>278</v>
      </c>
      <c r="V1501" s="118" t="s">
        <v>279</v>
      </c>
      <c r="W1501" s="118" t="s">
        <v>280</v>
      </c>
      <c r="X1501" s="118" t="s">
        <v>281</v>
      </c>
      <c r="Y1501" s="118" t="s">
        <v>282</v>
      </c>
    </row>
    <row r="1502" spans="1:27" s="104" customFormat="1" ht="18" customHeight="1">
      <c r="A1502" s="108" t="s">
        <v>168</v>
      </c>
      <c r="B1502" s="103"/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3"/>
      <c r="M1502" s="103"/>
      <c r="N1502" s="103"/>
      <c r="O1502" s="103"/>
      <c r="P1502" s="103"/>
      <c r="Q1502" s="103"/>
      <c r="R1502" s="103"/>
      <c r="S1502" s="103"/>
      <c r="T1502" s="103"/>
      <c r="U1502" s="103"/>
      <c r="V1502" s="103"/>
      <c r="W1502" s="103"/>
      <c r="X1502" s="103"/>
      <c r="Y1502" s="103"/>
    </row>
    <row r="1503" spans="1:27" s="104" customFormat="1" ht="18" customHeight="1">
      <c r="A1503" s="108" t="s">
        <v>174</v>
      </c>
      <c r="B1503" s="103"/>
      <c r="C1503" s="103"/>
      <c r="D1503" s="103"/>
      <c r="E1503" s="103"/>
      <c r="F1503" s="103"/>
      <c r="G1503" s="103"/>
      <c r="H1503" s="103"/>
      <c r="I1503" s="103"/>
      <c r="J1503" s="103"/>
      <c r="K1503" s="103"/>
      <c r="L1503" s="103"/>
      <c r="M1503" s="103"/>
      <c r="N1503" s="103"/>
      <c r="O1503" s="103"/>
      <c r="P1503" s="103"/>
      <c r="Q1503" s="103"/>
      <c r="R1503" s="103"/>
      <c r="S1503" s="103"/>
      <c r="T1503" s="103"/>
      <c r="U1503" s="103"/>
      <c r="V1503" s="103"/>
      <c r="W1503" s="103"/>
      <c r="X1503" s="103"/>
      <c r="Y1503" s="103"/>
    </row>
    <row r="1504" spans="1:27" s="104" customFormat="1" ht="18" customHeight="1">
      <c r="A1504" s="108" t="s">
        <v>176</v>
      </c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3"/>
      <c r="M1504" s="103"/>
      <c r="N1504" s="103"/>
      <c r="O1504" s="103"/>
      <c r="P1504" s="103"/>
      <c r="Q1504" s="103"/>
      <c r="R1504" s="103"/>
      <c r="S1504" s="103"/>
      <c r="T1504" s="103"/>
      <c r="U1504" s="103"/>
      <c r="V1504" s="103"/>
      <c r="W1504" s="103"/>
      <c r="X1504" s="103"/>
      <c r="Y1504" s="103"/>
    </row>
    <row r="1505" spans="1:27" s="104" customFormat="1" ht="18" customHeight="1">
      <c r="A1505" s="108" t="s">
        <v>181</v>
      </c>
      <c r="B1505" s="103"/>
      <c r="C1505" s="103"/>
      <c r="D1505" s="103"/>
      <c r="E1505" s="103"/>
      <c r="F1505" s="103"/>
      <c r="G1505" s="103"/>
      <c r="H1505" s="103"/>
      <c r="I1505" s="103"/>
      <c r="J1505" s="103"/>
      <c r="K1505" s="103"/>
      <c r="L1505" s="103"/>
      <c r="M1505" s="103"/>
      <c r="N1505" s="103"/>
      <c r="O1505" s="103"/>
      <c r="P1505" s="103"/>
      <c r="Q1505" s="103"/>
      <c r="R1505" s="103"/>
      <c r="S1505" s="103"/>
      <c r="T1505" s="103"/>
      <c r="U1505" s="103"/>
      <c r="V1505" s="103"/>
      <c r="W1505" s="103"/>
      <c r="X1505" s="103"/>
      <c r="Y1505" s="103"/>
      <c r="AA1505" s="116" t="s">
        <v>250</v>
      </c>
    </row>
    <row r="1506" spans="1:27" s="104" customFormat="1" ht="18" customHeight="1">
      <c r="A1506" s="108" t="s">
        <v>184</v>
      </c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3"/>
      <c r="M1506" s="103"/>
      <c r="N1506" s="103"/>
      <c r="O1506" s="103"/>
      <c r="P1506" s="103"/>
      <c r="Q1506" s="103"/>
      <c r="R1506" s="103"/>
      <c r="S1506" s="103"/>
      <c r="T1506" s="103"/>
      <c r="U1506" s="103"/>
      <c r="V1506" s="103"/>
      <c r="W1506" s="103"/>
      <c r="X1506" s="103"/>
      <c r="Y1506" s="103"/>
      <c r="AA1506" s="271">
        <f>COUNTIF($B1514:$Y1514,"-")</f>
        <v>24</v>
      </c>
    </row>
    <row r="1507" spans="1:27" s="104" customFormat="1" ht="18" customHeight="1">
      <c r="A1507" s="108" t="s">
        <v>208</v>
      </c>
      <c r="B1507" s="103"/>
      <c r="C1507" s="103"/>
      <c r="D1507" s="103"/>
      <c r="E1507" s="103"/>
      <c r="F1507" s="103"/>
      <c r="G1507" s="103"/>
      <c r="H1507" s="103"/>
      <c r="I1507" s="103"/>
      <c r="J1507" s="103"/>
      <c r="K1507" s="103"/>
      <c r="L1507" s="103"/>
      <c r="M1507" s="103"/>
      <c r="N1507" s="103"/>
      <c r="O1507" s="103"/>
      <c r="P1507" s="103"/>
      <c r="Q1507" s="103"/>
      <c r="R1507" s="103"/>
      <c r="S1507" s="103"/>
      <c r="T1507" s="103"/>
      <c r="U1507" s="103"/>
      <c r="V1507" s="103"/>
      <c r="W1507" s="103"/>
      <c r="X1507" s="103"/>
      <c r="Y1507" s="103"/>
      <c r="AA1507" s="271"/>
    </row>
    <row r="1508" spans="1:27" s="104" customFormat="1" ht="18" customHeight="1">
      <c r="A1508" s="108" t="s">
        <v>209</v>
      </c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3"/>
      <c r="M1508" s="103"/>
      <c r="N1508" s="103"/>
      <c r="O1508" s="103"/>
      <c r="P1508" s="103"/>
      <c r="Q1508" s="103"/>
      <c r="R1508" s="103"/>
      <c r="S1508" s="103"/>
      <c r="T1508" s="103"/>
      <c r="U1508" s="103"/>
      <c r="V1508" s="103"/>
      <c r="W1508" s="103"/>
      <c r="X1508" s="103"/>
      <c r="Y1508" s="103"/>
    </row>
    <row r="1509" spans="1:27" s="104" customFormat="1" ht="18" customHeight="1">
      <c r="A1509" s="108" t="s">
        <v>198</v>
      </c>
      <c r="B1509" s="103"/>
      <c r="C1509" s="103"/>
      <c r="D1509" s="103"/>
      <c r="E1509" s="103"/>
      <c r="F1509" s="103"/>
      <c r="G1509" s="103"/>
      <c r="H1509" s="103"/>
      <c r="I1509" s="103"/>
      <c r="J1509" s="103"/>
      <c r="K1509" s="103"/>
      <c r="L1509" s="103"/>
      <c r="M1509" s="103"/>
      <c r="N1509" s="103"/>
      <c r="O1509" s="103"/>
      <c r="P1509" s="103"/>
      <c r="Q1509" s="103"/>
      <c r="R1509" s="103"/>
      <c r="S1509" s="103"/>
      <c r="T1509" s="103"/>
      <c r="U1509" s="103"/>
      <c r="V1509" s="103"/>
      <c r="W1509" s="103"/>
      <c r="X1509" s="103"/>
      <c r="Y1509" s="103"/>
    </row>
    <row r="1510" spans="1:27" s="104" customFormat="1" ht="18" customHeight="1">
      <c r="A1510" s="108" t="s">
        <v>200</v>
      </c>
      <c r="B1510" s="103"/>
      <c r="C1510" s="103"/>
      <c r="D1510" s="103"/>
      <c r="E1510" s="103"/>
      <c r="F1510" s="103"/>
      <c r="G1510" s="103"/>
      <c r="H1510" s="103"/>
      <c r="I1510" s="103"/>
      <c r="J1510" s="103"/>
      <c r="K1510" s="103"/>
      <c r="L1510" s="103"/>
      <c r="M1510" s="103"/>
      <c r="N1510" s="103"/>
      <c r="O1510" s="103"/>
      <c r="P1510" s="103"/>
      <c r="Q1510" s="103"/>
      <c r="R1510" s="103"/>
      <c r="S1510" s="103"/>
      <c r="T1510" s="103"/>
      <c r="U1510" s="103"/>
      <c r="V1510" s="103"/>
      <c r="W1510" s="103"/>
      <c r="X1510" s="103"/>
      <c r="Y1510" s="103"/>
    </row>
    <row r="1511" spans="1:27" s="104" customFormat="1" ht="18" customHeight="1">
      <c r="A1511" s="108" t="s">
        <v>201</v>
      </c>
      <c r="B1511" s="103"/>
      <c r="C1511" s="103"/>
      <c r="D1511" s="103"/>
      <c r="E1511" s="103"/>
      <c r="F1511" s="103"/>
      <c r="G1511" s="103"/>
      <c r="H1511" s="103"/>
      <c r="I1511" s="103"/>
      <c r="J1511" s="103"/>
      <c r="K1511" s="103"/>
      <c r="L1511" s="103"/>
      <c r="M1511" s="103"/>
      <c r="N1511" s="103"/>
      <c r="O1511" s="103"/>
      <c r="P1511" s="103"/>
      <c r="Q1511" s="103"/>
      <c r="R1511" s="103"/>
      <c r="S1511" s="103"/>
      <c r="T1511" s="103"/>
      <c r="U1511" s="103"/>
      <c r="V1511" s="103"/>
      <c r="W1511" s="103"/>
      <c r="X1511" s="103"/>
      <c r="Y1511" s="103"/>
    </row>
    <row r="1512" spans="1:27" s="104" customFormat="1" ht="18" customHeight="1">
      <c r="A1512" s="108" t="s">
        <v>202</v>
      </c>
      <c r="B1512" s="103"/>
      <c r="C1512" s="103"/>
      <c r="D1512" s="103"/>
      <c r="E1512" s="103"/>
      <c r="F1512" s="103"/>
      <c r="G1512" s="103"/>
      <c r="H1512" s="103"/>
      <c r="I1512" s="103"/>
      <c r="J1512" s="103"/>
      <c r="K1512" s="103"/>
      <c r="L1512" s="103"/>
      <c r="M1512" s="103"/>
      <c r="N1512" s="103"/>
      <c r="O1512" s="103"/>
      <c r="P1512" s="103"/>
      <c r="Q1512" s="103"/>
      <c r="R1512" s="103"/>
      <c r="S1512" s="103"/>
      <c r="T1512" s="103"/>
      <c r="U1512" s="103"/>
      <c r="V1512" s="103"/>
      <c r="W1512" s="103"/>
      <c r="X1512" s="103"/>
      <c r="Y1512" s="103"/>
    </row>
    <row r="1513" spans="1:27" s="104" customFormat="1" ht="18" customHeight="1">
      <c r="A1513" s="108" t="s">
        <v>203</v>
      </c>
      <c r="B1513" s="103"/>
      <c r="C1513" s="103"/>
      <c r="D1513" s="103"/>
      <c r="E1513" s="103"/>
      <c r="F1513" s="103"/>
      <c r="G1513" s="103"/>
      <c r="H1513" s="103"/>
      <c r="I1513" s="103"/>
      <c r="J1513" s="103"/>
      <c r="K1513" s="103"/>
      <c r="L1513" s="103"/>
      <c r="M1513" s="103"/>
      <c r="N1513" s="103"/>
      <c r="O1513" s="103"/>
      <c r="P1513" s="103"/>
      <c r="Q1513" s="103"/>
      <c r="R1513" s="103"/>
      <c r="S1513" s="103"/>
      <c r="T1513" s="103"/>
      <c r="U1513" s="103"/>
      <c r="V1513" s="103"/>
      <c r="W1513" s="103"/>
      <c r="X1513" s="103"/>
      <c r="Y1513" s="103"/>
    </row>
    <row r="1514" spans="1:27" s="104" customFormat="1" ht="18" customHeight="1">
      <c r="A1514" s="110" t="s">
        <v>204</v>
      </c>
      <c r="B1514" s="109" t="str">
        <f>IF(COUNTA(B1502:B1513)=0,"-",COUNTA(B1502:B1513)/12)</f>
        <v>-</v>
      </c>
      <c r="C1514" s="109" t="str">
        <f t="shared" ref="C1514:Y1514" si="100">IF(COUNTA(C1502:C1513)=0,"-",COUNTA(C1502:C1513)/12)</f>
        <v>-</v>
      </c>
      <c r="D1514" s="109" t="str">
        <f t="shared" si="100"/>
        <v>-</v>
      </c>
      <c r="E1514" s="109" t="str">
        <f t="shared" si="100"/>
        <v>-</v>
      </c>
      <c r="F1514" s="109" t="str">
        <f t="shared" si="100"/>
        <v>-</v>
      </c>
      <c r="G1514" s="109" t="str">
        <f t="shared" si="100"/>
        <v>-</v>
      </c>
      <c r="H1514" s="109" t="str">
        <f t="shared" si="100"/>
        <v>-</v>
      </c>
      <c r="I1514" s="109" t="str">
        <f t="shared" si="100"/>
        <v>-</v>
      </c>
      <c r="J1514" s="109" t="str">
        <f t="shared" si="100"/>
        <v>-</v>
      </c>
      <c r="K1514" s="109" t="str">
        <f t="shared" si="100"/>
        <v>-</v>
      </c>
      <c r="L1514" s="109" t="str">
        <f t="shared" si="100"/>
        <v>-</v>
      </c>
      <c r="M1514" s="109" t="str">
        <f t="shared" si="100"/>
        <v>-</v>
      </c>
      <c r="N1514" s="109" t="str">
        <f t="shared" si="100"/>
        <v>-</v>
      </c>
      <c r="O1514" s="109" t="str">
        <f t="shared" si="100"/>
        <v>-</v>
      </c>
      <c r="P1514" s="109" t="str">
        <f t="shared" si="100"/>
        <v>-</v>
      </c>
      <c r="Q1514" s="109" t="str">
        <f t="shared" si="100"/>
        <v>-</v>
      </c>
      <c r="R1514" s="109" t="str">
        <f t="shared" si="100"/>
        <v>-</v>
      </c>
      <c r="S1514" s="109" t="str">
        <f t="shared" si="100"/>
        <v>-</v>
      </c>
      <c r="T1514" s="109" t="str">
        <f t="shared" si="100"/>
        <v>-</v>
      </c>
      <c r="U1514" s="109" t="str">
        <f t="shared" si="100"/>
        <v>-</v>
      </c>
      <c r="V1514" s="109" t="str">
        <f t="shared" si="100"/>
        <v>-</v>
      </c>
      <c r="W1514" s="109" t="str">
        <f t="shared" si="100"/>
        <v>-</v>
      </c>
      <c r="X1514" s="109" t="str">
        <f t="shared" si="100"/>
        <v>-</v>
      </c>
      <c r="Y1514" s="109" t="str">
        <f t="shared" si="100"/>
        <v>-</v>
      </c>
    </row>
    <row r="1516" spans="1:27" s="104" customFormat="1" ht="18" customHeight="1">
      <c r="A1516" s="127">
        <f>A1501+1</f>
        <v>44816</v>
      </c>
      <c r="B1516" s="118" t="s">
        <v>259</v>
      </c>
      <c r="C1516" s="118" t="s">
        <v>260</v>
      </c>
      <c r="D1516" s="118" t="s">
        <v>261</v>
      </c>
      <c r="E1516" s="118" t="s">
        <v>262</v>
      </c>
      <c r="F1516" s="118" t="s">
        <v>263</v>
      </c>
      <c r="G1516" s="118" t="s">
        <v>264</v>
      </c>
      <c r="H1516" s="118" t="s">
        <v>265</v>
      </c>
      <c r="I1516" s="118" t="s">
        <v>266</v>
      </c>
      <c r="J1516" s="118" t="s">
        <v>267</v>
      </c>
      <c r="K1516" s="118" t="s">
        <v>268</v>
      </c>
      <c r="L1516" s="118" t="s">
        <v>269</v>
      </c>
      <c r="M1516" s="118" t="s">
        <v>270</v>
      </c>
      <c r="N1516" s="118" t="s">
        <v>271</v>
      </c>
      <c r="O1516" s="118" t="s">
        <v>272</v>
      </c>
      <c r="P1516" s="118" t="s">
        <v>273</v>
      </c>
      <c r="Q1516" s="118" t="s">
        <v>274</v>
      </c>
      <c r="R1516" s="118" t="s">
        <v>275</v>
      </c>
      <c r="S1516" s="118" t="s">
        <v>276</v>
      </c>
      <c r="T1516" s="118" t="s">
        <v>277</v>
      </c>
      <c r="U1516" s="118" t="s">
        <v>278</v>
      </c>
      <c r="V1516" s="118" t="s">
        <v>279</v>
      </c>
      <c r="W1516" s="118" t="s">
        <v>280</v>
      </c>
      <c r="X1516" s="118" t="s">
        <v>281</v>
      </c>
      <c r="Y1516" s="118" t="s">
        <v>282</v>
      </c>
    </row>
    <row r="1517" spans="1:27" s="104" customFormat="1" ht="18" customHeight="1">
      <c r="A1517" s="108" t="s">
        <v>168</v>
      </c>
      <c r="B1517" s="103"/>
      <c r="C1517" s="103"/>
      <c r="D1517" s="103"/>
      <c r="E1517" s="103"/>
      <c r="F1517" s="103"/>
      <c r="G1517" s="103"/>
      <c r="H1517" s="103"/>
      <c r="I1517" s="103"/>
      <c r="J1517" s="103"/>
      <c r="K1517" s="103"/>
      <c r="L1517" s="103"/>
      <c r="M1517" s="103"/>
      <c r="N1517" s="103"/>
      <c r="O1517" s="103"/>
      <c r="P1517" s="103"/>
      <c r="Q1517" s="103"/>
      <c r="R1517" s="103"/>
      <c r="S1517" s="103"/>
      <c r="T1517" s="103"/>
      <c r="U1517" s="103"/>
      <c r="V1517" s="103"/>
      <c r="W1517" s="103"/>
      <c r="X1517" s="103"/>
      <c r="Y1517" s="103"/>
    </row>
    <row r="1518" spans="1:27" s="104" customFormat="1" ht="18" customHeight="1">
      <c r="A1518" s="108" t="s">
        <v>174</v>
      </c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3"/>
      <c r="O1518" s="103"/>
      <c r="P1518" s="103"/>
      <c r="Q1518" s="103"/>
      <c r="R1518" s="103"/>
      <c r="S1518" s="103"/>
      <c r="T1518" s="103"/>
      <c r="U1518" s="103"/>
      <c r="V1518" s="103"/>
      <c r="W1518" s="103"/>
      <c r="X1518" s="103"/>
      <c r="Y1518" s="103"/>
    </row>
    <row r="1519" spans="1:27" s="104" customFormat="1" ht="18" customHeight="1">
      <c r="A1519" s="108" t="s">
        <v>176</v>
      </c>
      <c r="B1519" s="103"/>
      <c r="C1519" s="103"/>
      <c r="D1519" s="103"/>
      <c r="E1519" s="103"/>
      <c r="F1519" s="103"/>
      <c r="G1519" s="103"/>
      <c r="H1519" s="103"/>
      <c r="I1519" s="103"/>
      <c r="J1519" s="103"/>
      <c r="K1519" s="103"/>
      <c r="L1519" s="103"/>
      <c r="M1519" s="103"/>
      <c r="N1519" s="103"/>
      <c r="O1519" s="103"/>
      <c r="P1519" s="103"/>
      <c r="Q1519" s="103"/>
      <c r="R1519" s="103"/>
      <c r="S1519" s="103"/>
      <c r="T1519" s="103"/>
      <c r="U1519" s="103"/>
      <c r="V1519" s="103"/>
      <c r="W1519" s="103"/>
      <c r="X1519" s="103"/>
      <c r="Y1519" s="103"/>
    </row>
    <row r="1520" spans="1:27" s="104" customFormat="1" ht="18" customHeight="1">
      <c r="A1520" s="108" t="s">
        <v>181</v>
      </c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3"/>
      <c r="N1520" s="103"/>
      <c r="O1520" s="103"/>
      <c r="P1520" s="103"/>
      <c r="Q1520" s="103"/>
      <c r="R1520" s="103"/>
      <c r="S1520" s="103"/>
      <c r="T1520" s="103"/>
      <c r="U1520" s="103"/>
      <c r="V1520" s="103"/>
      <c r="W1520" s="103"/>
      <c r="X1520" s="103"/>
      <c r="Y1520" s="103"/>
      <c r="AA1520" s="116" t="s">
        <v>250</v>
      </c>
    </row>
    <row r="1521" spans="1:27" s="104" customFormat="1" ht="18" customHeight="1">
      <c r="A1521" s="108" t="s">
        <v>184</v>
      </c>
      <c r="B1521" s="103"/>
      <c r="C1521" s="103"/>
      <c r="D1521" s="103"/>
      <c r="E1521" s="103"/>
      <c r="F1521" s="103"/>
      <c r="G1521" s="103"/>
      <c r="H1521" s="103"/>
      <c r="I1521" s="103"/>
      <c r="J1521" s="103"/>
      <c r="K1521" s="103"/>
      <c r="L1521" s="103"/>
      <c r="M1521" s="103"/>
      <c r="N1521" s="103"/>
      <c r="O1521" s="103"/>
      <c r="P1521" s="103"/>
      <c r="Q1521" s="103"/>
      <c r="R1521" s="103"/>
      <c r="S1521" s="103"/>
      <c r="T1521" s="103"/>
      <c r="U1521" s="103"/>
      <c r="V1521" s="103"/>
      <c r="W1521" s="103"/>
      <c r="X1521" s="103"/>
      <c r="Y1521" s="103"/>
      <c r="AA1521" s="271">
        <f>COUNTIF($B1529:$Y1529,"-")</f>
        <v>24</v>
      </c>
    </row>
    <row r="1522" spans="1:27" s="104" customFormat="1" ht="18" customHeight="1">
      <c r="A1522" s="108" t="s">
        <v>208</v>
      </c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3"/>
      <c r="N1522" s="103"/>
      <c r="O1522" s="103"/>
      <c r="P1522" s="103"/>
      <c r="Q1522" s="103"/>
      <c r="R1522" s="103"/>
      <c r="S1522" s="103"/>
      <c r="T1522" s="103"/>
      <c r="U1522" s="103"/>
      <c r="V1522" s="103"/>
      <c r="W1522" s="103"/>
      <c r="X1522" s="103"/>
      <c r="Y1522" s="103"/>
      <c r="AA1522" s="271"/>
    </row>
    <row r="1523" spans="1:27" s="104" customFormat="1" ht="18" customHeight="1">
      <c r="A1523" s="108" t="s">
        <v>209</v>
      </c>
      <c r="B1523" s="103"/>
      <c r="C1523" s="103"/>
      <c r="D1523" s="103"/>
      <c r="E1523" s="103"/>
      <c r="F1523" s="103"/>
      <c r="G1523" s="103"/>
      <c r="H1523" s="103"/>
      <c r="I1523" s="103"/>
      <c r="J1523" s="103"/>
      <c r="K1523" s="103"/>
      <c r="L1523" s="103"/>
      <c r="M1523" s="103"/>
      <c r="N1523" s="103"/>
      <c r="O1523" s="103"/>
      <c r="P1523" s="103"/>
      <c r="Q1523" s="103"/>
      <c r="R1523" s="103"/>
      <c r="S1523" s="103"/>
      <c r="T1523" s="103"/>
      <c r="U1523" s="103"/>
      <c r="V1523" s="103"/>
      <c r="W1523" s="103"/>
      <c r="X1523" s="103"/>
      <c r="Y1523" s="103"/>
    </row>
    <row r="1524" spans="1:27" s="104" customFormat="1" ht="18" customHeight="1">
      <c r="A1524" s="108" t="s">
        <v>198</v>
      </c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3"/>
      <c r="N1524" s="103"/>
      <c r="O1524" s="103"/>
      <c r="P1524" s="103"/>
      <c r="Q1524" s="103"/>
      <c r="R1524" s="103"/>
      <c r="S1524" s="103"/>
      <c r="T1524" s="103"/>
      <c r="U1524" s="103"/>
      <c r="V1524" s="103"/>
      <c r="W1524" s="103"/>
      <c r="X1524" s="103"/>
      <c r="Y1524" s="103"/>
    </row>
    <row r="1525" spans="1:27" s="104" customFormat="1" ht="18" customHeight="1">
      <c r="A1525" s="108" t="s">
        <v>200</v>
      </c>
      <c r="B1525" s="103"/>
      <c r="C1525" s="103"/>
      <c r="D1525" s="103"/>
      <c r="E1525" s="103"/>
      <c r="F1525" s="103"/>
      <c r="G1525" s="103"/>
      <c r="H1525" s="103"/>
      <c r="I1525" s="103"/>
      <c r="J1525" s="103"/>
      <c r="K1525" s="103"/>
      <c r="L1525" s="103"/>
      <c r="M1525" s="103"/>
      <c r="N1525" s="103"/>
      <c r="O1525" s="103"/>
      <c r="P1525" s="103"/>
      <c r="Q1525" s="103"/>
      <c r="R1525" s="103"/>
      <c r="S1525" s="103"/>
      <c r="T1525" s="103"/>
      <c r="U1525" s="103"/>
      <c r="V1525" s="103"/>
      <c r="W1525" s="103"/>
      <c r="X1525" s="103"/>
      <c r="Y1525" s="103"/>
    </row>
    <row r="1526" spans="1:27" s="104" customFormat="1" ht="18" customHeight="1">
      <c r="A1526" s="108" t="s">
        <v>201</v>
      </c>
      <c r="B1526" s="103"/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3"/>
      <c r="M1526" s="103"/>
      <c r="N1526" s="103"/>
      <c r="O1526" s="103"/>
      <c r="P1526" s="103"/>
      <c r="Q1526" s="103"/>
      <c r="R1526" s="103"/>
      <c r="S1526" s="103"/>
      <c r="T1526" s="103"/>
      <c r="U1526" s="103"/>
      <c r="V1526" s="103"/>
      <c r="W1526" s="103"/>
      <c r="X1526" s="103"/>
      <c r="Y1526" s="103"/>
    </row>
    <row r="1527" spans="1:27" s="104" customFormat="1" ht="18" customHeight="1">
      <c r="A1527" s="108" t="s">
        <v>202</v>
      </c>
      <c r="B1527" s="103"/>
      <c r="C1527" s="103"/>
      <c r="D1527" s="103"/>
      <c r="E1527" s="103"/>
      <c r="F1527" s="103"/>
      <c r="G1527" s="103"/>
      <c r="H1527" s="103"/>
      <c r="I1527" s="103"/>
      <c r="J1527" s="103"/>
      <c r="K1527" s="103"/>
      <c r="L1527" s="103"/>
      <c r="M1527" s="103"/>
      <c r="N1527" s="103"/>
      <c r="O1527" s="103"/>
      <c r="P1527" s="103"/>
      <c r="Q1527" s="103"/>
      <c r="R1527" s="103"/>
      <c r="S1527" s="103"/>
      <c r="T1527" s="103"/>
      <c r="U1527" s="103"/>
      <c r="V1527" s="103"/>
      <c r="W1527" s="103"/>
      <c r="X1527" s="103"/>
      <c r="Y1527" s="103"/>
    </row>
    <row r="1528" spans="1:27" s="104" customFormat="1" ht="18" customHeight="1">
      <c r="A1528" s="108" t="s">
        <v>203</v>
      </c>
      <c r="B1528" s="103"/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3"/>
      <c r="M1528" s="103"/>
      <c r="N1528" s="103"/>
      <c r="O1528" s="103"/>
      <c r="P1528" s="103"/>
      <c r="Q1528" s="103"/>
      <c r="R1528" s="103"/>
      <c r="S1528" s="103"/>
      <c r="T1528" s="103"/>
      <c r="U1528" s="103"/>
      <c r="V1528" s="103"/>
      <c r="W1528" s="103"/>
      <c r="X1528" s="103"/>
      <c r="Y1528" s="103"/>
    </row>
    <row r="1529" spans="1:27" s="104" customFormat="1" ht="18" customHeight="1">
      <c r="A1529" s="110" t="s">
        <v>204</v>
      </c>
      <c r="B1529" s="109" t="str">
        <f>IF(COUNTA(B1517:B1528)=0,"-",COUNTA(B1517:B1528)/12)</f>
        <v>-</v>
      </c>
      <c r="C1529" s="109" t="str">
        <f t="shared" ref="C1529:Y1529" si="101">IF(COUNTA(C1517:C1528)=0,"-",COUNTA(C1517:C1528)/12)</f>
        <v>-</v>
      </c>
      <c r="D1529" s="109" t="str">
        <f t="shared" si="101"/>
        <v>-</v>
      </c>
      <c r="E1529" s="109" t="str">
        <f t="shared" si="101"/>
        <v>-</v>
      </c>
      <c r="F1529" s="109" t="str">
        <f t="shared" si="101"/>
        <v>-</v>
      </c>
      <c r="G1529" s="109" t="str">
        <f t="shared" si="101"/>
        <v>-</v>
      </c>
      <c r="H1529" s="109" t="str">
        <f t="shared" si="101"/>
        <v>-</v>
      </c>
      <c r="I1529" s="109" t="str">
        <f t="shared" si="101"/>
        <v>-</v>
      </c>
      <c r="J1529" s="109" t="str">
        <f t="shared" si="101"/>
        <v>-</v>
      </c>
      <c r="K1529" s="109" t="str">
        <f t="shared" si="101"/>
        <v>-</v>
      </c>
      <c r="L1529" s="109" t="str">
        <f t="shared" si="101"/>
        <v>-</v>
      </c>
      <c r="M1529" s="109" t="str">
        <f t="shared" si="101"/>
        <v>-</v>
      </c>
      <c r="N1529" s="109" t="str">
        <f t="shared" si="101"/>
        <v>-</v>
      </c>
      <c r="O1529" s="109" t="str">
        <f t="shared" si="101"/>
        <v>-</v>
      </c>
      <c r="P1529" s="109" t="str">
        <f t="shared" si="101"/>
        <v>-</v>
      </c>
      <c r="Q1529" s="109" t="str">
        <f t="shared" si="101"/>
        <v>-</v>
      </c>
      <c r="R1529" s="109" t="str">
        <f t="shared" si="101"/>
        <v>-</v>
      </c>
      <c r="S1529" s="109" t="str">
        <f t="shared" si="101"/>
        <v>-</v>
      </c>
      <c r="T1529" s="109" t="str">
        <f t="shared" si="101"/>
        <v>-</v>
      </c>
      <c r="U1529" s="109" t="str">
        <f t="shared" si="101"/>
        <v>-</v>
      </c>
      <c r="V1529" s="109" t="str">
        <f t="shared" si="101"/>
        <v>-</v>
      </c>
      <c r="W1529" s="109" t="str">
        <f t="shared" si="101"/>
        <v>-</v>
      </c>
      <c r="X1529" s="109" t="str">
        <f t="shared" si="101"/>
        <v>-</v>
      </c>
      <c r="Y1529" s="109" t="str">
        <f t="shared" si="101"/>
        <v>-</v>
      </c>
    </row>
    <row r="1531" spans="1:27" s="104" customFormat="1" ht="18" customHeight="1">
      <c r="A1531" s="127">
        <f>A1516+1</f>
        <v>44817</v>
      </c>
      <c r="B1531" s="118" t="s">
        <v>259</v>
      </c>
      <c r="C1531" s="118" t="s">
        <v>260</v>
      </c>
      <c r="D1531" s="118" t="s">
        <v>261</v>
      </c>
      <c r="E1531" s="118" t="s">
        <v>262</v>
      </c>
      <c r="F1531" s="118" t="s">
        <v>263</v>
      </c>
      <c r="G1531" s="118" t="s">
        <v>264</v>
      </c>
      <c r="H1531" s="118" t="s">
        <v>265</v>
      </c>
      <c r="I1531" s="118" t="s">
        <v>266</v>
      </c>
      <c r="J1531" s="118" t="s">
        <v>267</v>
      </c>
      <c r="K1531" s="118" t="s">
        <v>268</v>
      </c>
      <c r="L1531" s="118" t="s">
        <v>269</v>
      </c>
      <c r="M1531" s="118" t="s">
        <v>270</v>
      </c>
      <c r="N1531" s="118" t="s">
        <v>271</v>
      </c>
      <c r="O1531" s="118" t="s">
        <v>272</v>
      </c>
      <c r="P1531" s="118" t="s">
        <v>273</v>
      </c>
      <c r="Q1531" s="118" t="s">
        <v>274</v>
      </c>
      <c r="R1531" s="118" t="s">
        <v>275</v>
      </c>
      <c r="S1531" s="118" t="s">
        <v>276</v>
      </c>
      <c r="T1531" s="118" t="s">
        <v>277</v>
      </c>
      <c r="U1531" s="118" t="s">
        <v>278</v>
      </c>
      <c r="V1531" s="118" t="s">
        <v>279</v>
      </c>
      <c r="W1531" s="118" t="s">
        <v>280</v>
      </c>
      <c r="X1531" s="118" t="s">
        <v>281</v>
      </c>
      <c r="Y1531" s="118" t="s">
        <v>282</v>
      </c>
    </row>
    <row r="1532" spans="1:27" s="104" customFormat="1" ht="18" customHeight="1">
      <c r="A1532" s="108" t="s">
        <v>168</v>
      </c>
      <c r="B1532" s="103"/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3"/>
      <c r="M1532" s="103"/>
      <c r="N1532" s="103"/>
      <c r="O1532" s="103"/>
      <c r="P1532" s="103"/>
      <c r="Q1532" s="103"/>
      <c r="R1532" s="103"/>
      <c r="S1532" s="103"/>
      <c r="T1532" s="103"/>
      <c r="U1532" s="103"/>
      <c r="V1532" s="103"/>
      <c r="W1532" s="103"/>
      <c r="X1532" s="103"/>
      <c r="Y1532" s="103"/>
    </row>
    <row r="1533" spans="1:27" s="104" customFormat="1" ht="18" customHeight="1">
      <c r="A1533" s="108" t="s">
        <v>174</v>
      </c>
      <c r="B1533" s="103"/>
      <c r="C1533" s="103"/>
      <c r="D1533" s="103"/>
      <c r="E1533" s="103"/>
      <c r="F1533" s="103"/>
      <c r="G1533" s="103"/>
      <c r="H1533" s="103"/>
      <c r="I1533" s="103"/>
      <c r="J1533" s="103"/>
      <c r="K1533" s="103"/>
      <c r="L1533" s="103"/>
      <c r="M1533" s="103"/>
      <c r="N1533" s="103"/>
      <c r="O1533" s="103"/>
      <c r="P1533" s="103"/>
      <c r="Q1533" s="103"/>
      <c r="R1533" s="103"/>
      <c r="S1533" s="103"/>
      <c r="T1533" s="103"/>
      <c r="U1533" s="103"/>
      <c r="V1533" s="103"/>
      <c r="W1533" s="103"/>
      <c r="X1533" s="103"/>
      <c r="Y1533" s="103"/>
    </row>
    <row r="1534" spans="1:27" s="104" customFormat="1" ht="18" customHeight="1">
      <c r="A1534" s="108" t="s">
        <v>176</v>
      </c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3"/>
      <c r="M1534" s="103"/>
      <c r="N1534" s="103"/>
      <c r="O1534" s="103"/>
      <c r="P1534" s="103"/>
      <c r="Q1534" s="103"/>
      <c r="R1534" s="103"/>
      <c r="S1534" s="103"/>
      <c r="T1534" s="103"/>
      <c r="U1534" s="103"/>
      <c r="V1534" s="103"/>
      <c r="W1534" s="103"/>
      <c r="X1534" s="103"/>
      <c r="Y1534" s="103"/>
    </row>
    <row r="1535" spans="1:27" s="104" customFormat="1" ht="18" customHeight="1">
      <c r="A1535" s="108" t="s">
        <v>181</v>
      </c>
      <c r="B1535" s="103"/>
      <c r="C1535" s="103"/>
      <c r="D1535" s="103"/>
      <c r="E1535" s="103"/>
      <c r="F1535" s="103"/>
      <c r="G1535" s="103"/>
      <c r="H1535" s="103"/>
      <c r="I1535" s="103"/>
      <c r="J1535" s="103"/>
      <c r="K1535" s="103"/>
      <c r="L1535" s="103"/>
      <c r="M1535" s="103"/>
      <c r="N1535" s="103"/>
      <c r="O1535" s="103"/>
      <c r="P1535" s="103"/>
      <c r="Q1535" s="103"/>
      <c r="R1535" s="103"/>
      <c r="S1535" s="103"/>
      <c r="T1535" s="103"/>
      <c r="U1535" s="103"/>
      <c r="V1535" s="103"/>
      <c r="W1535" s="103"/>
      <c r="X1535" s="103"/>
      <c r="Y1535" s="103"/>
      <c r="AA1535" s="116" t="s">
        <v>250</v>
      </c>
    </row>
    <row r="1536" spans="1:27" s="104" customFormat="1" ht="18" customHeight="1">
      <c r="A1536" s="108" t="s">
        <v>184</v>
      </c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3"/>
      <c r="M1536" s="103"/>
      <c r="N1536" s="103"/>
      <c r="O1536" s="103"/>
      <c r="P1536" s="103"/>
      <c r="Q1536" s="103"/>
      <c r="R1536" s="103"/>
      <c r="S1536" s="103"/>
      <c r="T1536" s="103"/>
      <c r="U1536" s="103"/>
      <c r="V1536" s="103"/>
      <c r="W1536" s="103"/>
      <c r="X1536" s="103"/>
      <c r="Y1536" s="103"/>
      <c r="AA1536" s="271">
        <f>COUNTIF($B1544:$Y1544,"-")</f>
        <v>24</v>
      </c>
    </row>
    <row r="1537" spans="1:27" s="104" customFormat="1" ht="18" customHeight="1">
      <c r="A1537" s="108" t="s">
        <v>208</v>
      </c>
      <c r="B1537" s="103"/>
      <c r="C1537" s="103"/>
      <c r="D1537" s="103"/>
      <c r="E1537" s="103"/>
      <c r="F1537" s="103"/>
      <c r="G1537" s="103"/>
      <c r="H1537" s="103"/>
      <c r="I1537" s="103"/>
      <c r="J1537" s="103"/>
      <c r="K1537" s="103"/>
      <c r="L1537" s="103"/>
      <c r="M1537" s="103"/>
      <c r="N1537" s="103"/>
      <c r="O1537" s="103"/>
      <c r="P1537" s="103"/>
      <c r="Q1537" s="103"/>
      <c r="R1537" s="103"/>
      <c r="S1537" s="103"/>
      <c r="T1537" s="103"/>
      <c r="U1537" s="103"/>
      <c r="V1537" s="103"/>
      <c r="W1537" s="103"/>
      <c r="X1537" s="103"/>
      <c r="Y1537" s="103"/>
      <c r="AA1537" s="271"/>
    </row>
    <row r="1538" spans="1:27" s="104" customFormat="1" ht="18" customHeight="1">
      <c r="A1538" s="108" t="s">
        <v>209</v>
      </c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3"/>
      <c r="M1538" s="103"/>
      <c r="N1538" s="103"/>
      <c r="O1538" s="103"/>
      <c r="P1538" s="103"/>
      <c r="Q1538" s="103"/>
      <c r="R1538" s="103"/>
      <c r="S1538" s="103"/>
      <c r="T1538" s="103"/>
      <c r="U1538" s="103"/>
      <c r="V1538" s="103"/>
      <c r="W1538" s="103"/>
      <c r="X1538" s="103"/>
      <c r="Y1538" s="103"/>
    </row>
    <row r="1539" spans="1:27" s="104" customFormat="1" ht="18" customHeight="1">
      <c r="A1539" s="108" t="s">
        <v>198</v>
      </c>
      <c r="B1539" s="103"/>
      <c r="C1539" s="103"/>
      <c r="D1539" s="103"/>
      <c r="E1539" s="103"/>
      <c r="F1539" s="103"/>
      <c r="G1539" s="103"/>
      <c r="H1539" s="103"/>
      <c r="I1539" s="103"/>
      <c r="J1539" s="103"/>
      <c r="K1539" s="103"/>
      <c r="L1539" s="103"/>
      <c r="M1539" s="103"/>
      <c r="N1539" s="103"/>
      <c r="O1539" s="103"/>
      <c r="P1539" s="103"/>
      <c r="Q1539" s="103"/>
      <c r="R1539" s="103"/>
      <c r="S1539" s="103"/>
      <c r="T1539" s="103"/>
      <c r="U1539" s="103"/>
      <c r="V1539" s="103"/>
      <c r="W1539" s="103"/>
      <c r="X1539" s="103"/>
      <c r="Y1539" s="103"/>
    </row>
    <row r="1540" spans="1:27" s="104" customFormat="1" ht="18" customHeight="1">
      <c r="A1540" s="108" t="s">
        <v>200</v>
      </c>
      <c r="B1540" s="103"/>
      <c r="C1540" s="103"/>
      <c r="D1540" s="103"/>
      <c r="E1540" s="103"/>
      <c r="F1540" s="103"/>
      <c r="G1540" s="103"/>
      <c r="H1540" s="103"/>
      <c r="I1540" s="103"/>
      <c r="J1540" s="103"/>
      <c r="K1540" s="103"/>
      <c r="L1540" s="103"/>
      <c r="M1540" s="103"/>
      <c r="N1540" s="103"/>
      <c r="O1540" s="103"/>
      <c r="P1540" s="103"/>
      <c r="Q1540" s="103"/>
      <c r="R1540" s="103"/>
      <c r="S1540" s="103"/>
      <c r="T1540" s="103"/>
      <c r="U1540" s="103"/>
      <c r="V1540" s="103"/>
      <c r="W1540" s="103"/>
      <c r="X1540" s="103"/>
      <c r="Y1540" s="103"/>
    </row>
    <row r="1541" spans="1:27" s="104" customFormat="1" ht="18" customHeight="1">
      <c r="A1541" s="108" t="s">
        <v>201</v>
      </c>
      <c r="B1541" s="103"/>
      <c r="C1541" s="103"/>
      <c r="D1541" s="103"/>
      <c r="E1541" s="103"/>
      <c r="F1541" s="103"/>
      <c r="G1541" s="103"/>
      <c r="H1541" s="103"/>
      <c r="I1541" s="103"/>
      <c r="J1541" s="103"/>
      <c r="K1541" s="103"/>
      <c r="L1541" s="103"/>
      <c r="M1541" s="103"/>
      <c r="N1541" s="103"/>
      <c r="O1541" s="103"/>
      <c r="P1541" s="103"/>
      <c r="Q1541" s="103"/>
      <c r="R1541" s="103"/>
      <c r="S1541" s="103"/>
      <c r="T1541" s="103"/>
      <c r="U1541" s="103"/>
      <c r="V1541" s="103"/>
      <c r="W1541" s="103"/>
      <c r="X1541" s="103"/>
      <c r="Y1541" s="103"/>
    </row>
    <row r="1542" spans="1:27" s="104" customFormat="1" ht="18" customHeight="1">
      <c r="A1542" s="108" t="s">
        <v>202</v>
      </c>
      <c r="B1542" s="103"/>
      <c r="C1542" s="103"/>
      <c r="D1542" s="103"/>
      <c r="E1542" s="103"/>
      <c r="F1542" s="103"/>
      <c r="G1542" s="103"/>
      <c r="H1542" s="103"/>
      <c r="I1542" s="103"/>
      <c r="J1542" s="103"/>
      <c r="K1542" s="103"/>
      <c r="L1542" s="103"/>
      <c r="M1542" s="103"/>
      <c r="N1542" s="103"/>
      <c r="O1542" s="103"/>
      <c r="P1542" s="103"/>
      <c r="Q1542" s="103"/>
      <c r="R1542" s="103"/>
      <c r="S1542" s="103"/>
      <c r="T1542" s="103"/>
      <c r="U1542" s="103"/>
      <c r="V1542" s="103"/>
      <c r="W1542" s="103"/>
      <c r="X1542" s="103"/>
      <c r="Y1542" s="103"/>
    </row>
    <row r="1543" spans="1:27" s="104" customFormat="1" ht="18" customHeight="1">
      <c r="A1543" s="108" t="s">
        <v>203</v>
      </c>
      <c r="B1543" s="103"/>
      <c r="C1543" s="103"/>
      <c r="D1543" s="103"/>
      <c r="E1543" s="103"/>
      <c r="F1543" s="103"/>
      <c r="G1543" s="103"/>
      <c r="H1543" s="103"/>
      <c r="I1543" s="103"/>
      <c r="J1543" s="103"/>
      <c r="K1543" s="103"/>
      <c r="L1543" s="103"/>
      <c r="M1543" s="103"/>
      <c r="N1543" s="103"/>
      <c r="O1543" s="103"/>
      <c r="P1543" s="103"/>
      <c r="Q1543" s="103"/>
      <c r="R1543" s="103"/>
      <c r="S1543" s="103"/>
      <c r="T1543" s="103"/>
      <c r="U1543" s="103"/>
      <c r="V1543" s="103"/>
      <c r="W1543" s="103"/>
      <c r="X1543" s="103"/>
      <c r="Y1543" s="103"/>
    </row>
    <row r="1544" spans="1:27" s="104" customFormat="1" ht="18" customHeight="1">
      <c r="A1544" s="110" t="s">
        <v>204</v>
      </c>
      <c r="B1544" s="109" t="str">
        <f>IF(COUNTA(B1532:B1543)=0,"-",COUNTA(B1532:B1543)/12)</f>
        <v>-</v>
      </c>
      <c r="C1544" s="109" t="str">
        <f t="shared" ref="C1544:Y1544" si="102">IF(COUNTA(C1532:C1543)=0,"-",COUNTA(C1532:C1543)/12)</f>
        <v>-</v>
      </c>
      <c r="D1544" s="109" t="str">
        <f t="shared" si="102"/>
        <v>-</v>
      </c>
      <c r="E1544" s="109" t="str">
        <f t="shared" si="102"/>
        <v>-</v>
      </c>
      <c r="F1544" s="109" t="str">
        <f t="shared" si="102"/>
        <v>-</v>
      </c>
      <c r="G1544" s="109" t="str">
        <f t="shared" si="102"/>
        <v>-</v>
      </c>
      <c r="H1544" s="109" t="str">
        <f t="shared" si="102"/>
        <v>-</v>
      </c>
      <c r="I1544" s="109" t="str">
        <f t="shared" si="102"/>
        <v>-</v>
      </c>
      <c r="J1544" s="109" t="str">
        <f t="shared" si="102"/>
        <v>-</v>
      </c>
      <c r="K1544" s="109" t="str">
        <f t="shared" si="102"/>
        <v>-</v>
      </c>
      <c r="L1544" s="109" t="str">
        <f t="shared" si="102"/>
        <v>-</v>
      </c>
      <c r="M1544" s="109" t="str">
        <f t="shared" si="102"/>
        <v>-</v>
      </c>
      <c r="N1544" s="109" t="str">
        <f t="shared" si="102"/>
        <v>-</v>
      </c>
      <c r="O1544" s="109" t="str">
        <f t="shared" si="102"/>
        <v>-</v>
      </c>
      <c r="P1544" s="109" t="str">
        <f t="shared" si="102"/>
        <v>-</v>
      </c>
      <c r="Q1544" s="109" t="str">
        <f t="shared" si="102"/>
        <v>-</v>
      </c>
      <c r="R1544" s="109" t="str">
        <f t="shared" si="102"/>
        <v>-</v>
      </c>
      <c r="S1544" s="109" t="str">
        <f t="shared" si="102"/>
        <v>-</v>
      </c>
      <c r="T1544" s="109" t="str">
        <f t="shared" si="102"/>
        <v>-</v>
      </c>
      <c r="U1544" s="109" t="str">
        <f t="shared" si="102"/>
        <v>-</v>
      </c>
      <c r="V1544" s="109" t="str">
        <f t="shared" si="102"/>
        <v>-</v>
      </c>
      <c r="W1544" s="109" t="str">
        <f t="shared" si="102"/>
        <v>-</v>
      </c>
      <c r="X1544" s="109" t="str">
        <f t="shared" si="102"/>
        <v>-</v>
      </c>
      <c r="Y1544" s="109" t="str">
        <f t="shared" si="102"/>
        <v>-</v>
      </c>
    </row>
    <row r="1546" spans="1:27" s="104" customFormat="1" ht="18" customHeight="1">
      <c r="A1546" s="127">
        <f>A1531+1</f>
        <v>44818</v>
      </c>
      <c r="B1546" s="118" t="s">
        <v>259</v>
      </c>
      <c r="C1546" s="118" t="s">
        <v>260</v>
      </c>
      <c r="D1546" s="118" t="s">
        <v>261</v>
      </c>
      <c r="E1546" s="118" t="s">
        <v>262</v>
      </c>
      <c r="F1546" s="118" t="s">
        <v>263</v>
      </c>
      <c r="G1546" s="118" t="s">
        <v>264</v>
      </c>
      <c r="H1546" s="118" t="s">
        <v>265</v>
      </c>
      <c r="I1546" s="118" t="s">
        <v>266</v>
      </c>
      <c r="J1546" s="118" t="s">
        <v>267</v>
      </c>
      <c r="K1546" s="118" t="s">
        <v>268</v>
      </c>
      <c r="L1546" s="118" t="s">
        <v>269</v>
      </c>
      <c r="M1546" s="118" t="s">
        <v>270</v>
      </c>
      <c r="N1546" s="118" t="s">
        <v>271</v>
      </c>
      <c r="O1546" s="118" t="s">
        <v>272</v>
      </c>
      <c r="P1546" s="118" t="s">
        <v>273</v>
      </c>
      <c r="Q1546" s="118" t="s">
        <v>274</v>
      </c>
      <c r="R1546" s="118" t="s">
        <v>275</v>
      </c>
      <c r="S1546" s="118" t="s">
        <v>276</v>
      </c>
      <c r="T1546" s="118" t="s">
        <v>277</v>
      </c>
      <c r="U1546" s="118" t="s">
        <v>278</v>
      </c>
      <c r="V1546" s="118" t="s">
        <v>279</v>
      </c>
      <c r="W1546" s="118" t="s">
        <v>280</v>
      </c>
      <c r="X1546" s="118" t="s">
        <v>281</v>
      </c>
      <c r="Y1546" s="118" t="s">
        <v>282</v>
      </c>
    </row>
    <row r="1547" spans="1:27" s="104" customFormat="1" ht="18" customHeight="1">
      <c r="A1547" s="108" t="s">
        <v>168</v>
      </c>
      <c r="B1547" s="103"/>
      <c r="C1547" s="103"/>
      <c r="D1547" s="103"/>
      <c r="E1547" s="103"/>
      <c r="F1547" s="103"/>
      <c r="G1547" s="103"/>
      <c r="H1547" s="103"/>
      <c r="I1547" s="103"/>
      <c r="J1547" s="103"/>
      <c r="K1547" s="103"/>
      <c r="L1547" s="103"/>
      <c r="M1547" s="103"/>
      <c r="N1547" s="103"/>
      <c r="O1547" s="103"/>
      <c r="P1547" s="103"/>
      <c r="Q1547" s="103"/>
      <c r="R1547" s="103"/>
      <c r="S1547" s="103"/>
      <c r="T1547" s="103"/>
      <c r="U1547" s="103"/>
      <c r="V1547" s="103"/>
      <c r="W1547" s="103"/>
      <c r="X1547" s="103"/>
      <c r="Y1547" s="103"/>
    </row>
    <row r="1548" spans="1:27" s="104" customFormat="1" ht="18" customHeight="1">
      <c r="A1548" s="108" t="s">
        <v>174</v>
      </c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3"/>
      <c r="O1548" s="103"/>
      <c r="P1548" s="103"/>
      <c r="Q1548" s="103"/>
      <c r="R1548" s="103"/>
      <c r="S1548" s="103"/>
      <c r="T1548" s="103"/>
      <c r="U1548" s="103"/>
      <c r="V1548" s="103"/>
      <c r="W1548" s="103"/>
      <c r="X1548" s="103"/>
      <c r="Y1548" s="103"/>
    </row>
    <row r="1549" spans="1:27" s="104" customFormat="1" ht="18" customHeight="1">
      <c r="A1549" s="108" t="s">
        <v>176</v>
      </c>
      <c r="B1549" s="103"/>
      <c r="C1549" s="103"/>
      <c r="D1549" s="103"/>
      <c r="E1549" s="103"/>
      <c r="F1549" s="103"/>
      <c r="G1549" s="103"/>
      <c r="H1549" s="103"/>
      <c r="I1549" s="103"/>
      <c r="J1549" s="103"/>
      <c r="K1549" s="103"/>
      <c r="L1549" s="103"/>
      <c r="M1549" s="103"/>
      <c r="N1549" s="103"/>
      <c r="O1549" s="103"/>
      <c r="P1549" s="103"/>
      <c r="Q1549" s="103"/>
      <c r="R1549" s="103"/>
      <c r="S1549" s="103"/>
      <c r="T1549" s="103"/>
      <c r="U1549" s="103"/>
      <c r="V1549" s="103"/>
      <c r="W1549" s="103"/>
      <c r="X1549" s="103"/>
      <c r="Y1549" s="103"/>
    </row>
    <row r="1550" spans="1:27" s="104" customFormat="1" ht="18" customHeight="1">
      <c r="A1550" s="108" t="s">
        <v>181</v>
      </c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3"/>
      <c r="N1550" s="103"/>
      <c r="O1550" s="103"/>
      <c r="P1550" s="103"/>
      <c r="Q1550" s="103"/>
      <c r="R1550" s="103"/>
      <c r="S1550" s="103"/>
      <c r="T1550" s="103"/>
      <c r="U1550" s="103"/>
      <c r="V1550" s="103"/>
      <c r="W1550" s="103"/>
      <c r="X1550" s="103"/>
      <c r="Y1550" s="103"/>
      <c r="AA1550" s="116" t="s">
        <v>250</v>
      </c>
    </row>
    <row r="1551" spans="1:27" s="104" customFormat="1" ht="18" customHeight="1">
      <c r="A1551" s="108" t="s">
        <v>184</v>
      </c>
      <c r="B1551" s="103"/>
      <c r="C1551" s="103"/>
      <c r="D1551" s="103"/>
      <c r="E1551" s="103"/>
      <c r="F1551" s="103"/>
      <c r="G1551" s="103"/>
      <c r="H1551" s="103"/>
      <c r="I1551" s="103"/>
      <c r="J1551" s="103"/>
      <c r="K1551" s="103"/>
      <c r="L1551" s="103"/>
      <c r="M1551" s="103"/>
      <c r="N1551" s="103"/>
      <c r="O1551" s="103"/>
      <c r="P1551" s="103"/>
      <c r="Q1551" s="103"/>
      <c r="R1551" s="103"/>
      <c r="S1551" s="103"/>
      <c r="T1551" s="103"/>
      <c r="U1551" s="103"/>
      <c r="V1551" s="103"/>
      <c r="W1551" s="103"/>
      <c r="X1551" s="103"/>
      <c r="Y1551" s="103"/>
      <c r="AA1551" s="271">
        <f>COUNTIF($B1559:$Y1559,"-")</f>
        <v>24</v>
      </c>
    </row>
    <row r="1552" spans="1:27" s="104" customFormat="1" ht="18" customHeight="1">
      <c r="A1552" s="108" t="s">
        <v>208</v>
      </c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3"/>
      <c r="N1552" s="103"/>
      <c r="O1552" s="103"/>
      <c r="P1552" s="103"/>
      <c r="Q1552" s="103"/>
      <c r="R1552" s="103"/>
      <c r="S1552" s="103"/>
      <c r="T1552" s="103"/>
      <c r="U1552" s="103"/>
      <c r="V1552" s="103"/>
      <c r="W1552" s="103"/>
      <c r="X1552" s="103"/>
      <c r="Y1552" s="103"/>
      <c r="AA1552" s="271"/>
    </row>
    <row r="1553" spans="1:27" s="104" customFormat="1" ht="18" customHeight="1">
      <c r="A1553" s="108" t="s">
        <v>209</v>
      </c>
      <c r="B1553" s="103"/>
      <c r="C1553" s="103"/>
      <c r="D1553" s="103"/>
      <c r="E1553" s="103"/>
      <c r="F1553" s="103"/>
      <c r="G1553" s="103"/>
      <c r="H1553" s="103"/>
      <c r="I1553" s="103"/>
      <c r="J1553" s="103"/>
      <c r="K1553" s="103"/>
      <c r="L1553" s="103"/>
      <c r="M1553" s="103"/>
      <c r="N1553" s="103"/>
      <c r="O1553" s="103"/>
      <c r="P1553" s="103"/>
      <c r="Q1553" s="103"/>
      <c r="R1553" s="103"/>
      <c r="S1553" s="103"/>
      <c r="T1553" s="103"/>
      <c r="U1553" s="103"/>
      <c r="V1553" s="103"/>
      <c r="W1553" s="103"/>
      <c r="X1553" s="103"/>
      <c r="Y1553" s="103"/>
    </row>
    <row r="1554" spans="1:27" s="104" customFormat="1" ht="18" customHeight="1">
      <c r="A1554" s="108" t="s">
        <v>198</v>
      </c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3"/>
      <c r="N1554" s="103"/>
      <c r="O1554" s="103"/>
      <c r="P1554" s="103"/>
      <c r="Q1554" s="103"/>
      <c r="R1554" s="103"/>
      <c r="S1554" s="103"/>
      <c r="T1554" s="103"/>
      <c r="U1554" s="103"/>
      <c r="V1554" s="103"/>
      <c r="W1554" s="103"/>
      <c r="X1554" s="103"/>
      <c r="Y1554" s="103"/>
    </row>
    <row r="1555" spans="1:27" s="104" customFormat="1" ht="18" customHeight="1">
      <c r="A1555" s="108" t="s">
        <v>200</v>
      </c>
      <c r="B1555" s="103"/>
      <c r="C1555" s="103"/>
      <c r="D1555" s="103"/>
      <c r="E1555" s="103"/>
      <c r="F1555" s="103"/>
      <c r="G1555" s="103"/>
      <c r="H1555" s="103"/>
      <c r="I1555" s="103"/>
      <c r="J1555" s="103"/>
      <c r="K1555" s="103"/>
      <c r="L1555" s="103"/>
      <c r="M1555" s="103"/>
      <c r="N1555" s="103"/>
      <c r="O1555" s="103"/>
      <c r="P1555" s="103"/>
      <c r="Q1555" s="103"/>
      <c r="R1555" s="103"/>
      <c r="S1555" s="103"/>
      <c r="T1555" s="103"/>
      <c r="U1555" s="103"/>
      <c r="V1555" s="103"/>
      <c r="W1555" s="103"/>
      <c r="X1555" s="103"/>
      <c r="Y1555" s="103"/>
    </row>
    <row r="1556" spans="1:27" s="104" customFormat="1" ht="18" customHeight="1">
      <c r="A1556" s="108" t="s">
        <v>201</v>
      </c>
      <c r="B1556" s="103"/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3"/>
      <c r="M1556" s="103"/>
      <c r="N1556" s="103"/>
      <c r="O1556" s="103"/>
      <c r="P1556" s="103"/>
      <c r="Q1556" s="103"/>
      <c r="R1556" s="103"/>
      <c r="S1556" s="103"/>
      <c r="T1556" s="103"/>
      <c r="U1556" s="103"/>
      <c r="V1556" s="103"/>
      <c r="W1556" s="103"/>
      <c r="X1556" s="103"/>
      <c r="Y1556" s="103"/>
    </row>
    <row r="1557" spans="1:27" s="104" customFormat="1" ht="18" customHeight="1">
      <c r="A1557" s="108" t="s">
        <v>202</v>
      </c>
      <c r="B1557" s="103"/>
      <c r="C1557" s="103"/>
      <c r="D1557" s="103"/>
      <c r="E1557" s="103"/>
      <c r="F1557" s="103"/>
      <c r="G1557" s="103"/>
      <c r="H1557" s="103"/>
      <c r="I1557" s="103"/>
      <c r="J1557" s="103"/>
      <c r="K1557" s="103"/>
      <c r="L1557" s="103"/>
      <c r="M1557" s="103"/>
      <c r="N1557" s="103"/>
      <c r="O1557" s="103"/>
      <c r="P1557" s="103"/>
      <c r="Q1557" s="103"/>
      <c r="R1557" s="103"/>
      <c r="S1557" s="103"/>
      <c r="T1557" s="103"/>
      <c r="U1557" s="103"/>
      <c r="V1557" s="103"/>
      <c r="W1557" s="103"/>
      <c r="X1557" s="103"/>
      <c r="Y1557" s="103"/>
    </row>
    <row r="1558" spans="1:27" s="104" customFormat="1" ht="18" customHeight="1">
      <c r="A1558" s="108" t="s">
        <v>203</v>
      </c>
      <c r="B1558" s="103"/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3"/>
      <c r="M1558" s="103"/>
      <c r="N1558" s="103"/>
      <c r="O1558" s="103"/>
      <c r="P1558" s="103"/>
      <c r="Q1558" s="103"/>
      <c r="R1558" s="103"/>
      <c r="S1558" s="103"/>
      <c r="T1558" s="103"/>
      <c r="U1558" s="103"/>
      <c r="V1558" s="103"/>
      <c r="W1558" s="103"/>
      <c r="X1558" s="103"/>
      <c r="Y1558" s="103"/>
    </row>
    <row r="1559" spans="1:27" s="104" customFormat="1" ht="18" customHeight="1">
      <c r="A1559" s="110" t="s">
        <v>204</v>
      </c>
      <c r="B1559" s="109" t="str">
        <f>IF(COUNTA(B1547:B1558)=0,"-",COUNTA(B1547:B1558)/12)</f>
        <v>-</v>
      </c>
      <c r="C1559" s="109" t="str">
        <f t="shared" ref="C1559:Y1559" si="103">IF(COUNTA(C1547:C1558)=0,"-",COUNTA(C1547:C1558)/12)</f>
        <v>-</v>
      </c>
      <c r="D1559" s="109" t="str">
        <f t="shared" si="103"/>
        <v>-</v>
      </c>
      <c r="E1559" s="109" t="str">
        <f t="shared" si="103"/>
        <v>-</v>
      </c>
      <c r="F1559" s="109" t="str">
        <f t="shared" si="103"/>
        <v>-</v>
      </c>
      <c r="G1559" s="109" t="str">
        <f t="shared" si="103"/>
        <v>-</v>
      </c>
      <c r="H1559" s="109" t="str">
        <f t="shared" si="103"/>
        <v>-</v>
      </c>
      <c r="I1559" s="109" t="str">
        <f t="shared" si="103"/>
        <v>-</v>
      </c>
      <c r="J1559" s="109" t="str">
        <f t="shared" si="103"/>
        <v>-</v>
      </c>
      <c r="K1559" s="109" t="str">
        <f t="shared" si="103"/>
        <v>-</v>
      </c>
      <c r="L1559" s="109" t="str">
        <f t="shared" si="103"/>
        <v>-</v>
      </c>
      <c r="M1559" s="109" t="str">
        <f t="shared" si="103"/>
        <v>-</v>
      </c>
      <c r="N1559" s="109" t="str">
        <f t="shared" si="103"/>
        <v>-</v>
      </c>
      <c r="O1559" s="109" t="str">
        <f t="shared" si="103"/>
        <v>-</v>
      </c>
      <c r="P1559" s="109" t="str">
        <f t="shared" si="103"/>
        <v>-</v>
      </c>
      <c r="Q1559" s="109" t="str">
        <f t="shared" si="103"/>
        <v>-</v>
      </c>
      <c r="R1559" s="109" t="str">
        <f t="shared" si="103"/>
        <v>-</v>
      </c>
      <c r="S1559" s="109" t="str">
        <f t="shared" si="103"/>
        <v>-</v>
      </c>
      <c r="T1559" s="109" t="str">
        <f t="shared" si="103"/>
        <v>-</v>
      </c>
      <c r="U1559" s="109" t="str">
        <f t="shared" si="103"/>
        <v>-</v>
      </c>
      <c r="V1559" s="109" t="str">
        <f t="shared" si="103"/>
        <v>-</v>
      </c>
      <c r="W1559" s="109" t="str">
        <f t="shared" si="103"/>
        <v>-</v>
      </c>
      <c r="X1559" s="109" t="str">
        <f t="shared" si="103"/>
        <v>-</v>
      </c>
      <c r="Y1559" s="109" t="str">
        <f t="shared" si="103"/>
        <v>-</v>
      </c>
    </row>
    <row r="1561" spans="1:27" s="104" customFormat="1" ht="18" customHeight="1">
      <c r="A1561" s="127">
        <f>A1546+1</f>
        <v>44819</v>
      </c>
      <c r="B1561" s="118" t="s">
        <v>259</v>
      </c>
      <c r="C1561" s="118" t="s">
        <v>260</v>
      </c>
      <c r="D1561" s="118" t="s">
        <v>261</v>
      </c>
      <c r="E1561" s="118" t="s">
        <v>262</v>
      </c>
      <c r="F1561" s="118" t="s">
        <v>263</v>
      </c>
      <c r="G1561" s="118" t="s">
        <v>264</v>
      </c>
      <c r="H1561" s="118" t="s">
        <v>265</v>
      </c>
      <c r="I1561" s="118" t="s">
        <v>266</v>
      </c>
      <c r="J1561" s="118" t="s">
        <v>267</v>
      </c>
      <c r="K1561" s="118" t="s">
        <v>268</v>
      </c>
      <c r="L1561" s="118" t="s">
        <v>269</v>
      </c>
      <c r="M1561" s="118" t="s">
        <v>270</v>
      </c>
      <c r="N1561" s="118" t="s">
        <v>271</v>
      </c>
      <c r="O1561" s="118" t="s">
        <v>272</v>
      </c>
      <c r="P1561" s="118" t="s">
        <v>273</v>
      </c>
      <c r="Q1561" s="118" t="s">
        <v>274</v>
      </c>
      <c r="R1561" s="118" t="s">
        <v>275</v>
      </c>
      <c r="S1561" s="118" t="s">
        <v>276</v>
      </c>
      <c r="T1561" s="118" t="s">
        <v>277</v>
      </c>
      <c r="U1561" s="118" t="s">
        <v>278</v>
      </c>
      <c r="V1561" s="118" t="s">
        <v>279</v>
      </c>
      <c r="W1561" s="118" t="s">
        <v>280</v>
      </c>
      <c r="X1561" s="118" t="s">
        <v>281</v>
      </c>
      <c r="Y1561" s="118" t="s">
        <v>282</v>
      </c>
    </row>
    <row r="1562" spans="1:27" s="104" customFormat="1" ht="18" customHeight="1">
      <c r="A1562" s="108" t="s">
        <v>168</v>
      </c>
      <c r="B1562" s="103"/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3"/>
      <c r="M1562" s="103"/>
      <c r="N1562" s="103"/>
      <c r="O1562" s="103"/>
      <c r="P1562" s="103"/>
      <c r="Q1562" s="103"/>
      <c r="R1562" s="103"/>
      <c r="S1562" s="103"/>
      <c r="T1562" s="103"/>
      <c r="U1562" s="103"/>
      <c r="V1562" s="103"/>
      <c r="W1562" s="103"/>
      <c r="X1562" s="103"/>
      <c r="Y1562" s="103"/>
    </row>
    <row r="1563" spans="1:27" s="104" customFormat="1" ht="18" customHeight="1">
      <c r="A1563" s="108" t="s">
        <v>174</v>
      </c>
      <c r="B1563" s="103"/>
      <c r="C1563" s="103"/>
      <c r="D1563" s="103"/>
      <c r="E1563" s="103"/>
      <c r="F1563" s="103"/>
      <c r="G1563" s="103"/>
      <c r="H1563" s="103"/>
      <c r="I1563" s="103"/>
      <c r="J1563" s="103"/>
      <c r="K1563" s="103"/>
      <c r="L1563" s="103"/>
      <c r="M1563" s="103"/>
      <c r="N1563" s="103"/>
      <c r="O1563" s="103"/>
      <c r="P1563" s="103"/>
      <c r="Q1563" s="103"/>
      <c r="R1563" s="103"/>
      <c r="S1563" s="103"/>
      <c r="T1563" s="103"/>
      <c r="U1563" s="103"/>
      <c r="V1563" s="103"/>
      <c r="W1563" s="103"/>
      <c r="X1563" s="103"/>
      <c r="Y1563" s="103"/>
    </row>
    <row r="1564" spans="1:27" s="104" customFormat="1" ht="18" customHeight="1">
      <c r="A1564" s="108" t="s">
        <v>176</v>
      </c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3"/>
      <c r="M1564" s="103"/>
      <c r="N1564" s="103"/>
      <c r="O1564" s="103"/>
      <c r="P1564" s="103"/>
      <c r="Q1564" s="103"/>
      <c r="R1564" s="103"/>
      <c r="S1564" s="103"/>
      <c r="T1564" s="103"/>
      <c r="U1564" s="103"/>
      <c r="V1564" s="103"/>
      <c r="W1564" s="103"/>
      <c r="X1564" s="103"/>
      <c r="Y1564" s="103"/>
    </row>
    <row r="1565" spans="1:27" s="104" customFormat="1" ht="18" customHeight="1">
      <c r="A1565" s="108" t="s">
        <v>181</v>
      </c>
      <c r="B1565" s="103"/>
      <c r="C1565" s="103"/>
      <c r="D1565" s="103"/>
      <c r="E1565" s="103"/>
      <c r="F1565" s="103"/>
      <c r="G1565" s="103"/>
      <c r="H1565" s="103"/>
      <c r="I1565" s="103"/>
      <c r="J1565" s="103"/>
      <c r="K1565" s="103"/>
      <c r="L1565" s="103"/>
      <c r="M1565" s="103"/>
      <c r="N1565" s="103"/>
      <c r="O1565" s="103"/>
      <c r="P1565" s="103"/>
      <c r="Q1565" s="103"/>
      <c r="R1565" s="103"/>
      <c r="S1565" s="103"/>
      <c r="T1565" s="103"/>
      <c r="U1565" s="103"/>
      <c r="V1565" s="103"/>
      <c r="W1565" s="103"/>
      <c r="X1565" s="103"/>
      <c r="Y1565" s="103"/>
      <c r="AA1565" s="116" t="s">
        <v>250</v>
      </c>
    </row>
    <row r="1566" spans="1:27" s="104" customFormat="1" ht="18" customHeight="1">
      <c r="A1566" s="108" t="s">
        <v>184</v>
      </c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3"/>
      <c r="M1566" s="103"/>
      <c r="N1566" s="103"/>
      <c r="O1566" s="103"/>
      <c r="P1566" s="103"/>
      <c r="Q1566" s="103"/>
      <c r="R1566" s="103"/>
      <c r="S1566" s="103"/>
      <c r="T1566" s="103"/>
      <c r="U1566" s="103"/>
      <c r="V1566" s="103"/>
      <c r="W1566" s="103"/>
      <c r="X1566" s="103"/>
      <c r="Y1566" s="103"/>
      <c r="AA1566" s="271">
        <f>COUNTIF($B1574:$Y1574,"-")</f>
        <v>24</v>
      </c>
    </row>
    <row r="1567" spans="1:27" s="104" customFormat="1" ht="18" customHeight="1">
      <c r="A1567" s="108" t="s">
        <v>208</v>
      </c>
      <c r="B1567" s="103"/>
      <c r="C1567" s="103"/>
      <c r="D1567" s="103"/>
      <c r="E1567" s="103"/>
      <c r="F1567" s="103"/>
      <c r="G1567" s="103"/>
      <c r="H1567" s="103"/>
      <c r="I1567" s="103"/>
      <c r="J1567" s="103"/>
      <c r="K1567" s="103"/>
      <c r="L1567" s="103"/>
      <c r="M1567" s="103"/>
      <c r="N1567" s="103"/>
      <c r="O1567" s="103"/>
      <c r="P1567" s="103"/>
      <c r="Q1567" s="103"/>
      <c r="R1567" s="103"/>
      <c r="S1567" s="103"/>
      <c r="T1567" s="103"/>
      <c r="U1567" s="103"/>
      <c r="V1567" s="103"/>
      <c r="W1567" s="103"/>
      <c r="X1567" s="103"/>
      <c r="Y1567" s="103"/>
      <c r="AA1567" s="271"/>
    </row>
    <row r="1568" spans="1:27" s="104" customFormat="1" ht="18" customHeight="1">
      <c r="A1568" s="108" t="s">
        <v>209</v>
      </c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3"/>
      <c r="M1568" s="103"/>
      <c r="N1568" s="103"/>
      <c r="O1568" s="103"/>
      <c r="P1568" s="103"/>
      <c r="Q1568" s="103"/>
      <c r="R1568" s="103"/>
      <c r="S1568" s="103"/>
      <c r="T1568" s="103"/>
      <c r="U1568" s="103"/>
      <c r="V1568" s="103"/>
      <c r="W1568" s="103"/>
      <c r="X1568" s="103"/>
      <c r="Y1568" s="103"/>
    </row>
    <row r="1569" spans="1:27" s="104" customFormat="1" ht="18" customHeight="1">
      <c r="A1569" s="108" t="s">
        <v>198</v>
      </c>
      <c r="B1569" s="103"/>
      <c r="C1569" s="103"/>
      <c r="D1569" s="103"/>
      <c r="E1569" s="103"/>
      <c r="F1569" s="103"/>
      <c r="G1569" s="103"/>
      <c r="H1569" s="103"/>
      <c r="I1569" s="103"/>
      <c r="J1569" s="103"/>
      <c r="K1569" s="103"/>
      <c r="L1569" s="103"/>
      <c r="M1569" s="103"/>
      <c r="N1569" s="103"/>
      <c r="O1569" s="103"/>
      <c r="P1569" s="103"/>
      <c r="Q1569" s="103"/>
      <c r="R1569" s="103"/>
      <c r="S1569" s="103"/>
      <c r="T1569" s="103"/>
      <c r="U1569" s="103"/>
      <c r="V1569" s="103"/>
      <c r="W1569" s="103"/>
      <c r="X1569" s="103"/>
      <c r="Y1569" s="103"/>
    </row>
    <row r="1570" spans="1:27" s="104" customFormat="1" ht="18" customHeight="1">
      <c r="A1570" s="108" t="s">
        <v>200</v>
      </c>
      <c r="B1570" s="103"/>
      <c r="C1570" s="103"/>
      <c r="D1570" s="103"/>
      <c r="E1570" s="103"/>
      <c r="F1570" s="103"/>
      <c r="G1570" s="103"/>
      <c r="H1570" s="103"/>
      <c r="I1570" s="103"/>
      <c r="J1570" s="103"/>
      <c r="K1570" s="103"/>
      <c r="L1570" s="103"/>
      <c r="M1570" s="103"/>
      <c r="N1570" s="103"/>
      <c r="O1570" s="103"/>
      <c r="P1570" s="103"/>
      <c r="Q1570" s="103"/>
      <c r="R1570" s="103"/>
      <c r="S1570" s="103"/>
      <c r="T1570" s="103"/>
      <c r="U1570" s="103"/>
      <c r="V1570" s="103"/>
      <c r="W1570" s="103"/>
      <c r="X1570" s="103"/>
      <c r="Y1570" s="103"/>
    </row>
    <row r="1571" spans="1:27" s="104" customFormat="1" ht="18" customHeight="1">
      <c r="A1571" s="108" t="s">
        <v>201</v>
      </c>
      <c r="B1571" s="103"/>
      <c r="C1571" s="103"/>
      <c r="D1571" s="103"/>
      <c r="E1571" s="103"/>
      <c r="F1571" s="103"/>
      <c r="G1571" s="103"/>
      <c r="H1571" s="103"/>
      <c r="I1571" s="103"/>
      <c r="J1571" s="103"/>
      <c r="K1571" s="103"/>
      <c r="L1571" s="103"/>
      <c r="M1571" s="103"/>
      <c r="N1571" s="103"/>
      <c r="O1571" s="103"/>
      <c r="P1571" s="103"/>
      <c r="Q1571" s="103"/>
      <c r="R1571" s="103"/>
      <c r="S1571" s="103"/>
      <c r="T1571" s="103"/>
      <c r="U1571" s="103"/>
      <c r="V1571" s="103"/>
      <c r="W1571" s="103"/>
      <c r="X1571" s="103"/>
      <c r="Y1571" s="103"/>
    </row>
    <row r="1572" spans="1:27" s="104" customFormat="1" ht="18" customHeight="1">
      <c r="A1572" s="108" t="s">
        <v>202</v>
      </c>
      <c r="B1572" s="103"/>
      <c r="C1572" s="103"/>
      <c r="D1572" s="103"/>
      <c r="E1572" s="103"/>
      <c r="F1572" s="103"/>
      <c r="G1572" s="103"/>
      <c r="H1572" s="103"/>
      <c r="I1572" s="103"/>
      <c r="J1572" s="103"/>
      <c r="K1572" s="103"/>
      <c r="L1572" s="103"/>
      <c r="M1572" s="103"/>
      <c r="N1572" s="103"/>
      <c r="O1572" s="103"/>
      <c r="P1572" s="103"/>
      <c r="Q1572" s="103"/>
      <c r="R1572" s="103"/>
      <c r="S1572" s="103"/>
      <c r="T1572" s="103"/>
      <c r="U1572" s="103"/>
      <c r="V1572" s="103"/>
      <c r="W1572" s="103"/>
      <c r="X1572" s="103"/>
      <c r="Y1572" s="103"/>
    </row>
    <row r="1573" spans="1:27" s="104" customFormat="1" ht="18" customHeight="1">
      <c r="A1573" s="108" t="s">
        <v>203</v>
      </c>
      <c r="B1573" s="103"/>
      <c r="C1573" s="103"/>
      <c r="D1573" s="103"/>
      <c r="E1573" s="103"/>
      <c r="F1573" s="103"/>
      <c r="G1573" s="103"/>
      <c r="H1573" s="103"/>
      <c r="I1573" s="103"/>
      <c r="J1573" s="103"/>
      <c r="K1573" s="103"/>
      <c r="L1573" s="103"/>
      <c r="M1573" s="103"/>
      <c r="N1573" s="103"/>
      <c r="O1573" s="103"/>
      <c r="P1573" s="103"/>
      <c r="Q1573" s="103"/>
      <c r="R1573" s="103"/>
      <c r="S1573" s="103"/>
      <c r="T1573" s="103"/>
      <c r="U1573" s="103"/>
      <c r="V1573" s="103"/>
      <c r="W1573" s="103"/>
      <c r="X1573" s="103"/>
      <c r="Y1573" s="103"/>
    </row>
    <row r="1574" spans="1:27" s="104" customFormat="1" ht="18" customHeight="1">
      <c r="A1574" s="110" t="s">
        <v>204</v>
      </c>
      <c r="B1574" s="109" t="str">
        <f>IF(COUNTA(B1562:B1573)=0,"-",COUNTA(B1562:B1573)/12)</f>
        <v>-</v>
      </c>
      <c r="C1574" s="109" t="str">
        <f t="shared" ref="C1574:Y1574" si="104">IF(COUNTA(C1562:C1573)=0,"-",COUNTA(C1562:C1573)/12)</f>
        <v>-</v>
      </c>
      <c r="D1574" s="109" t="str">
        <f t="shared" si="104"/>
        <v>-</v>
      </c>
      <c r="E1574" s="109" t="str">
        <f t="shared" si="104"/>
        <v>-</v>
      </c>
      <c r="F1574" s="109" t="str">
        <f t="shared" si="104"/>
        <v>-</v>
      </c>
      <c r="G1574" s="109" t="str">
        <f t="shared" si="104"/>
        <v>-</v>
      </c>
      <c r="H1574" s="109" t="str">
        <f t="shared" si="104"/>
        <v>-</v>
      </c>
      <c r="I1574" s="109" t="str">
        <f t="shared" si="104"/>
        <v>-</v>
      </c>
      <c r="J1574" s="109" t="str">
        <f t="shared" si="104"/>
        <v>-</v>
      </c>
      <c r="K1574" s="109" t="str">
        <f t="shared" si="104"/>
        <v>-</v>
      </c>
      <c r="L1574" s="109" t="str">
        <f t="shared" si="104"/>
        <v>-</v>
      </c>
      <c r="M1574" s="109" t="str">
        <f t="shared" si="104"/>
        <v>-</v>
      </c>
      <c r="N1574" s="109" t="str">
        <f t="shared" si="104"/>
        <v>-</v>
      </c>
      <c r="O1574" s="109" t="str">
        <f t="shared" si="104"/>
        <v>-</v>
      </c>
      <c r="P1574" s="109" t="str">
        <f t="shared" si="104"/>
        <v>-</v>
      </c>
      <c r="Q1574" s="109" t="str">
        <f t="shared" si="104"/>
        <v>-</v>
      </c>
      <c r="R1574" s="109" t="str">
        <f t="shared" si="104"/>
        <v>-</v>
      </c>
      <c r="S1574" s="109" t="str">
        <f t="shared" si="104"/>
        <v>-</v>
      </c>
      <c r="T1574" s="109" t="str">
        <f t="shared" si="104"/>
        <v>-</v>
      </c>
      <c r="U1574" s="109" t="str">
        <f t="shared" si="104"/>
        <v>-</v>
      </c>
      <c r="V1574" s="109" t="str">
        <f t="shared" si="104"/>
        <v>-</v>
      </c>
      <c r="W1574" s="109" t="str">
        <f t="shared" si="104"/>
        <v>-</v>
      </c>
      <c r="X1574" s="109" t="str">
        <f t="shared" si="104"/>
        <v>-</v>
      </c>
      <c r="Y1574" s="109" t="str">
        <f t="shared" si="104"/>
        <v>-</v>
      </c>
    </row>
    <row r="1576" spans="1:27" s="104" customFormat="1" ht="18" customHeight="1">
      <c r="A1576" s="127">
        <f>A1561+1</f>
        <v>44820</v>
      </c>
      <c r="B1576" s="118" t="s">
        <v>259</v>
      </c>
      <c r="C1576" s="118" t="s">
        <v>260</v>
      </c>
      <c r="D1576" s="118" t="s">
        <v>261</v>
      </c>
      <c r="E1576" s="118" t="s">
        <v>262</v>
      </c>
      <c r="F1576" s="118" t="s">
        <v>263</v>
      </c>
      <c r="G1576" s="118" t="s">
        <v>264</v>
      </c>
      <c r="H1576" s="118" t="s">
        <v>265</v>
      </c>
      <c r="I1576" s="118" t="s">
        <v>266</v>
      </c>
      <c r="J1576" s="118" t="s">
        <v>267</v>
      </c>
      <c r="K1576" s="118" t="s">
        <v>268</v>
      </c>
      <c r="L1576" s="118" t="s">
        <v>269</v>
      </c>
      <c r="M1576" s="118" t="s">
        <v>270</v>
      </c>
      <c r="N1576" s="118" t="s">
        <v>271</v>
      </c>
      <c r="O1576" s="118" t="s">
        <v>272</v>
      </c>
      <c r="P1576" s="118" t="s">
        <v>273</v>
      </c>
      <c r="Q1576" s="118" t="s">
        <v>274</v>
      </c>
      <c r="R1576" s="118" t="s">
        <v>275</v>
      </c>
      <c r="S1576" s="118" t="s">
        <v>276</v>
      </c>
      <c r="T1576" s="118" t="s">
        <v>277</v>
      </c>
      <c r="U1576" s="118" t="s">
        <v>278</v>
      </c>
      <c r="V1576" s="118" t="s">
        <v>279</v>
      </c>
      <c r="W1576" s="118" t="s">
        <v>280</v>
      </c>
      <c r="X1576" s="118" t="s">
        <v>281</v>
      </c>
      <c r="Y1576" s="118" t="s">
        <v>282</v>
      </c>
    </row>
    <row r="1577" spans="1:27" s="104" customFormat="1" ht="18" customHeight="1">
      <c r="A1577" s="108" t="s">
        <v>168</v>
      </c>
      <c r="B1577" s="103"/>
      <c r="C1577" s="103"/>
      <c r="D1577" s="103"/>
      <c r="E1577" s="103"/>
      <c r="F1577" s="103"/>
      <c r="G1577" s="103"/>
      <c r="H1577" s="103"/>
      <c r="I1577" s="103"/>
      <c r="J1577" s="103"/>
      <c r="K1577" s="103"/>
      <c r="L1577" s="103"/>
      <c r="M1577" s="103"/>
      <c r="N1577" s="103"/>
      <c r="O1577" s="103"/>
      <c r="P1577" s="103"/>
      <c r="Q1577" s="103"/>
      <c r="R1577" s="103"/>
      <c r="S1577" s="103"/>
      <c r="T1577" s="103"/>
      <c r="U1577" s="103"/>
      <c r="V1577" s="103"/>
      <c r="W1577" s="103"/>
      <c r="X1577" s="103"/>
      <c r="Y1577" s="103"/>
    </row>
    <row r="1578" spans="1:27" s="104" customFormat="1" ht="18" customHeight="1">
      <c r="A1578" s="108" t="s">
        <v>174</v>
      </c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3"/>
      <c r="N1578" s="103"/>
      <c r="O1578" s="103"/>
      <c r="P1578" s="103"/>
      <c r="Q1578" s="103"/>
      <c r="R1578" s="103"/>
      <c r="S1578" s="103"/>
      <c r="T1578" s="103"/>
      <c r="U1578" s="103"/>
      <c r="V1578" s="103"/>
      <c r="W1578" s="103"/>
      <c r="X1578" s="103"/>
      <c r="Y1578" s="103"/>
    </row>
    <row r="1579" spans="1:27" s="104" customFormat="1" ht="18" customHeight="1">
      <c r="A1579" s="108" t="s">
        <v>176</v>
      </c>
      <c r="B1579" s="103"/>
      <c r="C1579" s="103"/>
      <c r="D1579" s="103"/>
      <c r="E1579" s="103"/>
      <c r="F1579" s="103"/>
      <c r="G1579" s="103"/>
      <c r="H1579" s="103"/>
      <c r="I1579" s="103"/>
      <c r="J1579" s="103"/>
      <c r="K1579" s="103"/>
      <c r="L1579" s="103"/>
      <c r="M1579" s="103"/>
      <c r="N1579" s="103"/>
      <c r="O1579" s="103"/>
      <c r="P1579" s="103"/>
      <c r="Q1579" s="103"/>
      <c r="R1579" s="103"/>
      <c r="S1579" s="103"/>
      <c r="T1579" s="103"/>
      <c r="U1579" s="103"/>
      <c r="V1579" s="103"/>
      <c r="W1579" s="103"/>
      <c r="X1579" s="103"/>
      <c r="Y1579" s="103"/>
    </row>
    <row r="1580" spans="1:27" s="104" customFormat="1" ht="18" customHeight="1">
      <c r="A1580" s="108" t="s">
        <v>181</v>
      </c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3"/>
      <c r="N1580" s="103"/>
      <c r="O1580" s="103"/>
      <c r="P1580" s="103"/>
      <c r="Q1580" s="103"/>
      <c r="R1580" s="103"/>
      <c r="S1580" s="103"/>
      <c r="T1580" s="103"/>
      <c r="U1580" s="103"/>
      <c r="V1580" s="103"/>
      <c r="W1580" s="103"/>
      <c r="X1580" s="103"/>
      <c r="Y1580" s="103"/>
      <c r="AA1580" s="116" t="s">
        <v>250</v>
      </c>
    </row>
    <row r="1581" spans="1:27" s="104" customFormat="1" ht="18" customHeight="1">
      <c r="A1581" s="108" t="s">
        <v>184</v>
      </c>
      <c r="B1581" s="103"/>
      <c r="C1581" s="103"/>
      <c r="D1581" s="103"/>
      <c r="E1581" s="103"/>
      <c r="F1581" s="103"/>
      <c r="G1581" s="103"/>
      <c r="H1581" s="103"/>
      <c r="I1581" s="103"/>
      <c r="J1581" s="103"/>
      <c r="K1581" s="103"/>
      <c r="L1581" s="103"/>
      <c r="M1581" s="103"/>
      <c r="N1581" s="103"/>
      <c r="O1581" s="103"/>
      <c r="P1581" s="103"/>
      <c r="Q1581" s="103"/>
      <c r="R1581" s="103"/>
      <c r="S1581" s="103"/>
      <c r="T1581" s="103"/>
      <c r="U1581" s="103"/>
      <c r="V1581" s="103"/>
      <c r="W1581" s="103"/>
      <c r="X1581" s="103"/>
      <c r="Y1581" s="103"/>
      <c r="AA1581" s="271">
        <f>COUNTIF($B1589:$Y1589,"-")</f>
        <v>24</v>
      </c>
    </row>
    <row r="1582" spans="1:27" s="104" customFormat="1" ht="18" customHeight="1">
      <c r="A1582" s="108" t="s">
        <v>208</v>
      </c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3"/>
      <c r="N1582" s="103"/>
      <c r="O1582" s="103"/>
      <c r="P1582" s="103"/>
      <c r="Q1582" s="103"/>
      <c r="R1582" s="103"/>
      <c r="S1582" s="103"/>
      <c r="T1582" s="103"/>
      <c r="U1582" s="103"/>
      <c r="V1582" s="103"/>
      <c r="W1582" s="103"/>
      <c r="X1582" s="103"/>
      <c r="Y1582" s="103"/>
      <c r="AA1582" s="271"/>
    </row>
    <row r="1583" spans="1:27" s="104" customFormat="1" ht="18" customHeight="1">
      <c r="A1583" s="108" t="s">
        <v>209</v>
      </c>
      <c r="B1583" s="103"/>
      <c r="C1583" s="103"/>
      <c r="D1583" s="103"/>
      <c r="E1583" s="103"/>
      <c r="F1583" s="103"/>
      <c r="G1583" s="103"/>
      <c r="H1583" s="103"/>
      <c r="I1583" s="103"/>
      <c r="J1583" s="103"/>
      <c r="K1583" s="103"/>
      <c r="L1583" s="103"/>
      <c r="M1583" s="103"/>
      <c r="N1583" s="103"/>
      <c r="O1583" s="103"/>
      <c r="P1583" s="103"/>
      <c r="Q1583" s="103"/>
      <c r="R1583" s="103"/>
      <c r="S1583" s="103"/>
      <c r="T1583" s="103"/>
      <c r="U1583" s="103"/>
      <c r="V1583" s="103"/>
      <c r="W1583" s="103"/>
      <c r="X1583" s="103"/>
      <c r="Y1583" s="103"/>
    </row>
    <row r="1584" spans="1:27" s="104" customFormat="1" ht="18" customHeight="1">
      <c r="A1584" s="108" t="s">
        <v>198</v>
      </c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3"/>
      <c r="N1584" s="103"/>
      <c r="O1584" s="103"/>
      <c r="P1584" s="103"/>
      <c r="Q1584" s="103"/>
      <c r="R1584" s="103"/>
      <c r="S1584" s="103"/>
      <c r="T1584" s="103"/>
      <c r="U1584" s="103"/>
      <c r="V1584" s="103"/>
      <c r="W1584" s="103"/>
      <c r="X1584" s="103"/>
      <c r="Y1584" s="103"/>
    </row>
    <row r="1585" spans="1:27" s="104" customFormat="1" ht="18" customHeight="1">
      <c r="A1585" s="108" t="s">
        <v>200</v>
      </c>
      <c r="B1585" s="103"/>
      <c r="C1585" s="103"/>
      <c r="D1585" s="103"/>
      <c r="E1585" s="103"/>
      <c r="F1585" s="103"/>
      <c r="G1585" s="103"/>
      <c r="H1585" s="103"/>
      <c r="I1585" s="103"/>
      <c r="J1585" s="103"/>
      <c r="K1585" s="103"/>
      <c r="L1585" s="103"/>
      <c r="M1585" s="103"/>
      <c r="N1585" s="103"/>
      <c r="O1585" s="103"/>
      <c r="P1585" s="103"/>
      <c r="Q1585" s="103"/>
      <c r="R1585" s="103"/>
      <c r="S1585" s="103"/>
      <c r="T1585" s="103"/>
      <c r="U1585" s="103"/>
      <c r="V1585" s="103"/>
      <c r="W1585" s="103"/>
      <c r="X1585" s="103"/>
      <c r="Y1585" s="103"/>
    </row>
    <row r="1586" spans="1:27" s="104" customFormat="1" ht="18" customHeight="1">
      <c r="A1586" s="108" t="s">
        <v>201</v>
      </c>
      <c r="B1586" s="103"/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3"/>
      <c r="M1586" s="103"/>
      <c r="N1586" s="103"/>
      <c r="O1586" s="103"/>
      <c r="P1586" s="103"/>
      <c r="Q1586" s="103"/>
      <c r="R1586" s="103"/>
      <c r="S1586" s="103"/>
      <c r="T1586" s="103"/>
      <c r="U1586" s="103"/>
      <c r="V1586" s="103"/>
      <c r="W1586" s="103"/>
      <c r="X1586" s="103"/>
      <c r="Y1586" s="103"/>
    </row>
    <row r="1587" spans="1:27" s="104" customFormat="1" ht="18" customHeight="1">
      <c r="A1587" s="108" t="s">
        <v>202</v>
      </c>
      <c r="B1587" s="103"/>
      <c r="C1587" s="103"/>
      <c r="D1587" s="103"/>
      <c r="E1587" s="103"/>
      <c r="F1587" s="103"/>
      <c r="G1587" s="103"/>
      <c r="H1587" s="103"/>
      <c r="I1587" s="103"/>
      <c r="J1587" s="103"/>
      <c r="K1587" s="103"/>
      <c r="L1587" s="103"/>
      <c r="M1587" s="103"/>
      <c r="N1587" s="103"/>
      <c r="O1587" s="103"/>
      <c r="P1587" s="103"/>
      <c r="Q1587" s="103"/>
      <c r="R1587" s="103"/>
      <c r="S1587" s="103"/>
      <c r="T1587" s="103"/>
      <c r="U1587" s="103"/>
      <c r="V1587" s="103"/>
      <c r="W1587" s="103"/>
      <c r="X1587" s="103"/>
      <c r="Y1587" s="103"/>
    </row>
    <row r="1588" spans="1:27" s="104" customFormat="1" ht="18" customHeight="1">
      <c r="A1588" s="108" t="s">
        <v>203</v>
      </c>
      <c r="B1588" s="103"/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3"/>
      <c r="M1588" s="103"/>
      <c r="N1588" s="103"/>
      <c r="O1588" s="103"/>
      <c r="P1588" s="103"/>
      <c r="Q1588" s="103"/>
      <c r="R1588" s="103"/>
      <c r="S1588" s="103"/>
      <c r="T1588" s="103"/>
      <c r="U1588" s="103"/>
      <c r="V1588" s="103"/>
      <c r="W1588" s="103"/>
      <c r="X1588" s="103"/>
      <c r="Y1588" s="103"/>
    </row>
    <row r="1589" spans="1:27" s="104" customFormat="1" ht="18" customHeight="1">
      <c r="A1589" s="110" t="s">
        <v>204</v>
      </c>
      <c r="B1589" s="109" t="str">
        <f>IF(COUNTA(B1577:B1588)=0,"-",COUNTA(B1577:B1588)/12)</f>
        <v>-</v>
      </c>
      <c r="C1589" s="109" t="str">
        <f t="shared" ref="C1589:Y1589" si="105">IF(COUNTA(C1577:C1588)=0,"-",COUNTA(C1577:C1588)/12)</f>
        <v>-</v>
      </c>
      <c r="D1589" s="109" t="str">
        <f t="shared" si="105"/>
        <v>-</v>
      </c>
      <c r="E1589" s="109" t="str">
        <f t="shared" si="105"/>
        <v>-</v>
      </c>
      <c r="F1589" s="109" t="str">
        <f t="shared" si="105"/>
        <v>-</v>
      </c>
      <c r="G1589" s="109" t="str">
        <f t="shared" si="105"/>
        <v>-</v>
      </c>
      <c r="H1589" s="109" t="str">
        <f t="shared" si="105"/>
        <v>-</v>
      </c>
      <c r="I1589" s="109" t="str">
        <f t="shared" si="105"/>
        <v>-</v>
      </c>
      <c r="J1589" s="109" t="str">
        <f t="shared" si="105"/>
        <v>-</v>
      </c>
      <c r="K1589" s="109" t="str">
        <f t="shared" si="105"/>
        <v>-</v>
      </c>
      <c r="L1589" s="109" t="str">
        <f t="shared" si="105"/>
        <v>-</v>
      </c>
      <c r="M1589" s="109" t="str">
        <f t="shared" si="105"/>
        <v>-</v>
      </c>
      <c r="N1589" s="109" t="str">
        <f t="shared" si="105"/>
        <v>-</v>
      </c>
      <c r="O1589" s="109" t="str">
        <f t="shared" si="105"/>
        <v>-</v>
      </c>
      <c r="P1589" s="109" t="str">
        <f t="shared" si="105"/>
        <v>-</v>
      </c>
      <c r="Q1589" s="109" t="str">
        <f t="shared" si="105"/>
        <v>-</v>
      </c>
      <c r="R1589" s="109" t="str">
        <f t="shared" si="105"/>
        <v>-</v>
      </c>
      <c r="S1589" s="109" t="str">
        <f t="shared" si="105"/>
        <v>-</v>
      </c>
      <c r="T1589" s="109" t="str">
        <f t="shared" si="105"/>
        <v>-</v>
      </c>
      <c r="U1589" s="109" t="str">
        <f t="shared" si="105"/>
        <v>-</v>
      </c>
      <c r="V1589" s="109" t="str">
        <f t="shared" si="105"/>
        <v>-</v>
      </c>
      <c r="W1589" s="109" t="str">
        <f t="shared" si="105"/>
        <v>-</v>
      </c>
      <c r="X1589" s="109" t="str">
        <f t="shared" si="105"/>
        <v>-</v>
      </c>
      <c r="Y1589" s="109" t="str">
        <f t="shared" si="105"/>
        <v>-</v>
      </c>
    </row>
    <row r="1591" spans="1:27" s="104" customFormat="1" ht="18" customHeight="1">
      <c r="A1591" s="127">
        <f>A1576+1</f>
        <v>44821</v>
      </c>
      <c r="B1591" s="118" t="s">
        <v>259</v>
      </c>
      <c r="C1591" s="118" t="s">
        <v>260</v>
      </c>
      <c r="D1591" s="118" t="s">
        <v>261</v>
      </c>
      <c r="E1591" s="118" t="s">
        <v>262</v>
      </c>
      <c r="F1591" s="118" t="s">
        <v>263</v>
      </c>
      <c r="G1591" s="118" t="s">
        <v>264</v>
      </c>
      <c r="H1591" s="118" t="s">
        <v>265</v>
      </c>
      <c r="I1591" s="118" t="s">
        <v>266</v>
      </c>
      <c r="J1591" s="118" t="s">
        <v>267</v>
      </c>
      <c r="K1591" s="118" t="s">
        <v>268</v>
      </c>
      <c r="L1591" s="118" t="s">
        <v>269</v>
      </c>
      <c r="M1591" s="118" t="s">
        <v>270</v>
      </c>
      <c r="N1591" s="118" t="s">
        <v>271</v>
      </c>
      <c r="O1591" s="118" t="s">
        <v>272</v>
      </c>
      <c r="P1591" s="118" t="s">
        <v>273</v>
      </c>
      <c r="Q1591" s="118" t="s">
        <v>274</v>
      </c>
      <c r="R1591" s="118" t="s">
        <v>275</v>
      </c>
      <c r="S1591" s="118" t="s">
        <v>276</v>
      </c>
      <c r="T1591" s="118" t="s">
        <v>277</v>
      </c>
      <c r="U1591" s="118" t="s">
        <v>278</v>
      </c>
      <c r="V1591" s="118" t="s">
        <v>279</v>
      </c>
      <c r="W1591" s="118" t="s">
        <v>280</v>
      </c>
      <c r="X1591" s="118" t="s">
        <v>281</v>
      </c>
      <c r="Y1591" s="118" t="s">
        <v>282</v>
      </c>
    </row>
    <row r="1592" spans="1:27" s="104" customFormat="1" ht="18" customHeight="1">
      <c r="A1592" s="108" t="s">
        <v>168</v>
      </c>
      <c r="B1592" s="103"/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3"/>
      <c r="M1592" s="103"/>
      <c r="N1592" s="103"/>
      <c r="O1592" s="103"/>
      <c r="P1592" s="103"/>
      <c r="Q1592" s="103"/>
      <c r="R1592" s="103"/>
      <c r="S1592" s="103"/>
      <c r="T1592" s="103"/>
      <c r="U1592" s="103"/>
      <c r="V1592" s="103"/>
      <c r="W1592" s="103"/>
      <c r="X1592" s="103"/>
      <c r="Y1592" s="103"/>
    </row>
    <row r="1593" spans="1:27" s="104" customFormat="1" ht="18" customHeight="1">
      <c r="A1593" s="108" t="s">
        <v>174</v>
      </c>
      <c r="B1593" s="103"/>
      <c r="C1593" s="103"/>
      <c r="D1593" s="103"/>
      <c r="E1593" s="103"/>
      <c r="F1593" s="103"/>
      <c r="G1593" s="103"/>
      <c r="H1593" s="103"/>
      <c r="I1593" s="103"/>
      <c r="J1593" s="103"/>
      <c r="K1593" s="103"/>
      <c r="L1593" s="103"/>
      <c r="M1593" s="103"/>
      <c r="N1593" s="103"/>
      <c r="O1593" s="103"/>
      <c r="P1593" s="103"/>
      <c r="Q1593" s="103"/>
      <c r="R1593" s="103"/>
      <c r="S1593" s="103"/>
      <c r="T1593" s="103"/>
      <c r="U1593" s="103"/>
      <c r="V1593" s="103"/>
      <c r="W1593" s="103"/>
      <c r="X1593" s="103"/>
      <c r="Y1593" s="103"/>
    </row>
    <row r="1594" spans="1:27" s="104" customFormat="1" ht="18" customHeight="1">
      <c r="A1594" s="108" t="s">
        <v>176</v>
      </c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3"/>
      <c r="N1594" s="103"/>
      <c r="O1594" s="103"/>
      <c r="P1594" s="103"/>
      <c r="Q1594" s="103"/>
      <c r="R1594" s="103"/>
      <c r="S1594" s="103"/>
      <c r="T1594" s="103"/>
      <c r="U1594" s="103"/>
      <c r="V1594" s="103"/>
      <c r="W1594" s="103"/>
      <c r="X1594" s="103"/>
      <c r="Y1594" s="103"/>
    </row>
    <row r="1595" spans="1:27" s="104" customFormat="1" ht="18" customHeight="1">
      <c r="A1595" s="108" t="s">
        <v>181</v>
      </c>
      <c r="B1595" s="103"/>
      <c r="C1595" s="103"/>
      <c r="D1595" s="103"/>
      <c r="E1595" s="103"/>
      <c r="F1595" s="103"/>
      <c r="G1595" s="103"/>
      <c r="H1595" s="103"/>
      <c r="I1595" s="103"/>
      <c r="J1595" s="103"/>
      <c r="K1595" s="103"/>
      <c r="L1595" s="103"/>
      <c r="M1595" s="103"/>
      <c r="N1595" s="103"/>
      <c r="O1595" s="103"/>
      <c r="P1595" s="103"/>
      <c r="Q1595" s="103"/>
      <c r="R1595" s="103"/>
      <c r="S1595" s="103"/>
      <c r="T1595" s="103"/>
      <c r="U1595" s="103"/>
      <c r="V1595" s="103"/>
      <c r="W1595" s="103"/>
      <c r="X1595" s="103"/>
      <c r="Y1595" s="103"/>
      <c r="AA1595" s="116" t="s">
        <v>250</v>
      </c>
    </row>
    <row r="1596" spans="1:27" s="104" customFormat="1" ht="18" customHeight="1">
      <c r="A1596" s="108" t="s">
        <v>184</v>
      </c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3"/>
      <c r="M1596" s="103"/>
      <c r="N1596" s="103"/>
      <c r="O1596" s="103"/>
      <c r="P1596" s="103"/>
      <c r="Q1596" s="103"/>
      <c r="R1596" s="103"/>
      <c r="S1596" s="103"/>
      <c r="T1596" s="103"/>
      <c r="U1596" s="103"/>
      <c r="V1596" s="103"/>
      <c r="W1596" s="103"/>
      <c r="X1596" s="103"/>
      <c r="Y1596" s="103"/>
      <c r="AA1596" s="271">
        <f>COUNTIF($B1604:$Y1604,"-")</f>
        <v>24</v>
      </c>
    </row>
    <row r="1597" spans="1:27" s="104" customFormat="1" ht="18" customHeight="1">
      <c r="A1597" s="108" t="s">
        <v>208</v>
      </c>
      <c r="B1597" s="103"/>
      <c r="C1597" s="103"/>
      <c r="D1597" s="103"/>
      <c r="E1597" s="103"/>
      <c r="F1597" s="103"/>
      <c r="G1597" s="103"/>
      <c r="H1597" s="103"/>
      <c r="I1597" s="103"/>
      <c r="J1597" s="103"/>
      <c r="K1597" s="103"/>
      <c r="L1597" s="103"/>
      <c r="M1597" s="103"/>
      <c r="N1597" s="103"/>
      <c r="O1597" s="103"/>
      <c r="P1597" s="103"/>
      <c r="Q1597" s="103"/>
      <c r="R1597" s="103"/>
      <c r="S1597" s="103"/>
      <c r="T1597" s="103"/>
      <c r="U1597" s="103"/>
      <c r="V1597" s="103"/>
      <c r="W1597" s="103"/>
      <c r="X1597" s="103"/>
      <c r="Y1597" s="103"/>
      <c r="AA1597" s="271"/>
    </row>
    <row r="1598" spans="1:27" s="104" customFormat="1" ht="18" customHeight="1">
      <c r="A1598" s="108" t="s">
        <v>209</v>
      </c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3"/>
      <c r="M1598" s="103"/>
      <c r="N1598" s="103"/>
      <c r="O1598" s="103"/>
      <c r="P1598" s="103"/>
      <c r="Q1598" s="103"/>
      <c r="R1598" s="103"/>
      <c r="S1598" s="103"/>
      <c r="T1598" s="103"/>
      <c r="U1598" s="103"/>
      <c r="V1598" s="103"/>
      <c r="W1598" s="103"/>
      <c r="X1598" s="103"/>
      <c r="Y1598" s="103"/>
    </row>
    <row r="1599" spans="1:27" s="104" customFormat="1" ht="18" customHeight="1">
      <c r="A1599" s="108" t="s">
        <v>198</v>
      </c>
      <c r="B1599" s="103"/>
      <c r="C1599" s="103"/>
      <c r="D1599" s="103"/>
      <c r="E1599" s="103"/>
      <c r="F1599" s="103"/>
      <c r="G1599" s="103"/>
      <c r="H1599" s="103"/>
      <c r="I1599" s="103"/>
      <c r="J1599" s="103"/>
      <c r="K1599" s="103"/>
      <c r="L1599" s="103"/>
      <c r="M1599" s="103"/>
      <c r="N1599" s="103"/>
      <c r="O1599" s="103"/>
      <c r="P1599" s="103"/>
      <c r="Q1599" s="103"/>
      <c r="R1599" s="103"/>
      <c r="S1599" s="103"/>
      <c r="T1599" s="103"/>
      <c r="U1599" s="103"/>
      <c r="V1599" s="103"/>
      <c r="W1599" s="103"/>
      <c r="X1599" s="103"/>
      <c r="Y1599" s="103"/>
    </row>
    <row r="1600" spans="1:27" s="104" customFormat="1" ht="18" customHeight="1">
      <c r="A1600" s="108" t="s">
        <v>200</v>
      </c>
      <c r="B1600" s="103"/>
      <c r="C1600" s="103"/>
      <c r="D1600" s="103"/>
      <c r="E1600" s="103"/>
      <c r="F1600" s="103"/>
      <c r="G1600" s="103"/>
      <c r="H1600" s="103"/>
      <c r="I1600" s="103"/>
      <c r="J1600" s="103"/>
      <c r="K1600" s="103"/>
      <c r="L1600" s="103"/>
      <c r="M1600" s="103"/>
      <c r="N1600" s="103"/>
      <c r="O1600" s="103"/>
      <c r="P1600" s="103"/>
      <c r="Q1600" s="103"/>
      <c r="R1600" s="103"/>
      <c r="S1600" s="103"/>
      <c r="T1600" s="103"/>
      <c r="U1600" s="103"/>
      <c r="V1600" s="103"/>
      <c r="W1600" s="103"/>
      <c r="X1600" s="103"/>
      <c r="Y1600" s="103"/>
    </row>
    <row r="1601" spans="1:27" s="104" customFormat="1" ht="18" customHeight="1">
      <c r="A1601" s="108" t="s">
        <v>201</v>
      </c>
      <c r="B1601" s="103"/>
      <c r="C1601" s="103"/>
      <c r="D1601" s="103"/>
      <c r="E1601" s="103"/>
      <c r="F1601" s="103"/>
      <c r="G1601" s="103"/>
      <c r="H1601" s="103"/>
      <c r="I1601" s="103"/>
      <c r="J1601" s="103"/>
      <c r="K1601" s="103"/>
      <c r="L1601" s="103"/>
      <c r="M1601" s="103"/>
      <c r="N1601" s="103"/>
      <c r="O1601" s="103"/>
      <c r="P1601" s="103"/>
      <c r="Q1601" s="103"/>
      <c r="R1601" s="103"/>
      <c r="S1601" s="103"/>
      <c r="T1601" s="103"/>
      <c r="U1601" s="103"/>
      <c r="V1601" s="103"/>
      <c r="W1601" s="103"/>
      <c r="X1601" s="103"/>
      <c r="Y1601" s="103"/>
    </row>
    <row r="1602" spans="1:27" s="104" customFormat="1" ht="18" customHeight="1">
      <c r="A1602" s="108" t="s">
        <v>202</v>
      </c>
      <c r="B1602" s="103"/>
      <c r="C1602" s="103"/>
      <c r="D1602" s="103"/>
      <c r="E1602" s="103"/>
      <c r="F1602" s="103"/>
      <c r="G1602" s="103"/>
      <c r="H1602" s="103"/>
      <c r="I1602" s="103"/>
      <c r="J1602" s="103"/>
      <c r="K1602" s="103"/>
      <c r="L1602" s="103"/>
      <c r="M1602" s="103"/>
      <c r="N1602" s="103"/>
      <c r="O1602" s="103"/>
      <c r="P1602" s="103"/>
      <c r="Q1602" s="103"/>
      <c r="R1602" s="103"/>
      <c r="S1602" s="103"/>
      <c r="T1602" s="103"/>
      <c r="U1602" s="103"/>
      <c r="V1602" s="103"/>
      <c r="W1602" s="103"/>
      <c r="X1602" s="103"/>
      <c r="Y1602" s="103"/>
    </row>
    <row r="1603" spans="1:27" s="104" customFormat="1" ht="18" customHeight="1">
      <c r="A1603" s="108" t="s">
        <v>203</v>
      </c>
      <c r="B1603" s="103"/>
      <c r="C1603" s="103"/>
      <c r="D1603" s="103"/>
      <c r="E1603" s="103"/>
      <c r="F1603" s="103"/>
      <c r="G1603" s="103"/>
      <c r="H1603" s="103"/>
      <c r="I1603" s="103"/>
      <c r="J1603" s="103"/>
      <c r="K1603" s="103"/>
      <c r="L1603" s="103"/>
      <c r="M1603" s="103"/>
      <c r="N1603" s="103"/>
      <c r="O1603" s="103"/>
      <c r="P1603" s="103"/>
      <c r="Q1603" s="103"/>
      <c r="R1603" s="103"/>
      <c r="S1603" s="103"/>
      <c r="T1603" s="103"/>
      <c r="U1603" s="103"/>
      <c r="V1603" s="103"/>
      <c r="W1603" s="103"/>
      <c r="X1603" s="103"/>
      <c r="Y1603" s="103"/>
    </row>
    <row r="1604" spans="1:27" s="104" customFormat="1" ht="18" customHeight="1">
      <c r="A1604" s="110" t="s">
        <v>204</v>
      </c>
      <c r="B1604" s="109" t="str">
        <f>IF(COUNTA(B1592:B1603)=0,"-",COUNTA(B1592:B1603)/12)</f>
        <v>-</v>
      </c>
      <c r="C1604" s="109" t="str">
        <f t="shared" ref="C1604:Y1604" si="106">IF(COUNTA(C1592:C1603)=0,"-",COUNTA(C1592:C1603)/12)</f>
        <v>-</v>
      </c>
      <c r="D1604" s="109" t="str">
        <f t="shared" si="106"/>
        <v>-</v>
      </c>
      <c r="E1604" s="109" t="str">
        <f t="shared" si="106"/>
        <v>-</v>
      </c>
      <c r="F1604" s="109" t="str">
        <f t="shared" si="106"/>
        <v>-</v>
      </c>
      <c r="G1604" s="109" t="str">
        <f t="shared" si="106"/>
        <v>-</v>
      </c>
      <c r="H1604" s="109" t="str">
        <f t="shared" si="106"/>
        <v>-</v>
      </c>
      <c r="I1604" s="109" t="str">
        <f t="shared" si="106"/>
        <v>-</v>
      </c>
      <c r="J1604" s="109" t="str">
        <f t="shared" si="106"/>
        <v>-</v>
      </c>
      <c r="K1604" s="109" t="str">
        <f t="shared" si="106"/>
        <v>-</v>
      </c>
      <c r="L1604" s="109" t="str">
        <f t="shared" si="106"/>
        <v>-</v>
      </c>
      <c r="M1604" s="109" t="str">
        <f t="shared" si="106"/>
        <v>-</v>
      </c>
      <c r="N1604" s="109" t="str">
        <f t="shared" si="106"/>
        <v>-</v>
      </c>
      <c r="O1604" s="109" t="str">
        <f t="shared" si="106"/>
        <v>-</v>
      </c>
      <c r="P1604" s="109" t="str">
        <f t="shared" si="106"/>
        <v>-</v>
      </c>
      <c r="Q1604" s="109" t="str">
        <f t="shared" si="106"/>
        <v>-</v>
      </c>
      <c r="R1604" s="109" t="str">
        <f t="shared" si="106"/>
        <v>-</v>
      </c>
      <c r="S1604" s="109" t="str">
        <f t="shared" si="106"/>
        <v>-</v>
      </c>
      <c r="T1604" s="109" t="str">
        <f t="shared" si="106"/>
        <v>-</v>
      </c>
      <c r="U1604" s="109" t="str">
        <f t="shared" si="106"/>
        <v>-</v>
      </c>
      <c r="V1604" s="109" t="str">
        <f t="shared" si="106"/>
        <v>-</v>
      </c>
      <c r="W1604" s="109" t="str">
        <f t="shared" si="106"/>
        <v>-</v>
      </c>
      <c r="X1604" s="109" t="str">
        <f t="shared" si="106"/>
        <v>-</v>
      </c>
      <c r="Y1604" s="109" t="str">
        <f t="shared" si="106"/>
        <v>-</v>
      </c>
    </row>
    <row r="1606" spans="1:27" s="104" customFormat="1" ht="18" customHeight="1">
      <c r="A1606" s="127">
        <f>A1591+1</f>
        <v>44822</v>
      </c>
      <c r="B1606" s="118" t="s">
        <v>259</v>
      </c>
      <c r="C1606" s="118" t="s">
        <v>260</v>
      </c>
      <c r="D1606" s="118" t="s">
        <v>261</v>
      </c>
      <c r="E1606" s="118" t="s">
        <v>262</v>
      </c>
      <c r="F1606" s="118" t="s">
        <v>263</v>
      </c>
      <c r="G1606" s="118" t="s">
        <v>264</v>
      </c>
      <c r="H1606" s="118" t="s">
        <v>265</v>
      </c>
      <c r="I1606" s="118" t="s">
        <v>266</v>
      </c>
      <c r="J1606" s="118" t="s">
        <v>267</v>
      </c>
      <c r="K1606" s="118" t="s">
        <v>268</v>
      </c>
      <c r="L1606" s="118" t="s">
        <v>269</v>
      </c>
      <c r="M1606" s="118" t="s">
        <v>270</v>
      </c>
      <c r="N1606" s="118" t="s">
        <v>271</v>
      </c>
      <c r="O1606" s="118" t="s">
        <v>272</v>
      </c>
      <c r="P1606" s="118" t="s">
        <v>273</v>
      </c>
      <c r="Q1606" s="118" t="s">
        <v>274</v>
      </c>
      <c r="R1606" s="118" t="s">
        <v>275</v>
      </c>
      <c r="S1606" s="118" t="s">
        <v>276</v>
      </c>
      <c r="T1606" s="118" t="s">
        <v>277</v>
      </c>
      <c r="U1606" s="118" t="s">
        <v>278</v>
      </c>
      <c r="V1606" s="118" t="s">
        <v>279</v>
      </c>
      <c r="W1606" s="118" t="s">
        <v>280</v>
      </c>
      <c r="X1606" s="118" t="s">
        <v>281</v>
      </c>
      <c r="Y1606" s="118" t="s">
        <v>282</v>
      </c>
    </row>
    <row r="1607" spans="1:27" s="104" customFormat="1" ht="18" customHeight="1">
      <c r="A1607" s="108" t="s">
        <v>168</v>
      </c>
      <c r="B1607" s="103"/>
      <c r="C1607" s="103"/>
      <c r="D1607" s="103"/>
      <c r="E1607" s="103"/>
      <c r="F1607" s="103"/>
      <c r="G1607" s="103"/>
      <c r="H1607" s="103"/>
      <c r="I1607" s="103"/>
      <c r="J1607" s="103"/>
      <c r="K1607" s="103"/>
      <c r="L1607" s="103"/>
      <c r="M1607" s="103"/>
      <c r="N1607" s="103"/>
      <c r="O1607" s="103"/>
      <c r="P1607" s="103"/>
      <c r="Q1607" s="103"/>
      <c r="R1607" s="103"/>
      <c r="S1607" s="103"/>
      <c r="T1607" s="103"/>
      <c r="U1607" s="103"/>
      <c r="V1607" s="103"/>
      <c r="W1607" s="103"/>
      <c r="X1607" s="103"/>
      <c r="Y1607" s="103"/>
    </row>
    <row r="1608" spans="1:27" s="104" customFormat="1" ht="18" customHeight="1">
      <c r="A1608" s="108" t="s">
        <v>174</v>
      </c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3"/>
      <c r="N1608" s="103"/>
      <c r="O1608" s="103"/>
      <c r="P1608" s="103"/>
      <c r="Q1608" s="103"/>
      <c r="R1608" s="103"/>
      <c r="S1608" s="103"/>
      <c r="T1608" s="103"/>
      <c r="U1608" s="103"/>
      <c r="V1608" s="103"/>
      <c r="W1608" s="103"/>
      <c r="X1608" s="103"/>
      <c r="Y1608" s="103"/>
    </row>
    <row r="1609" spans="1:27" s="104" customFormat="1" ht="18" customHeight="1">
      <c r="A1609" s="108" t="s">
        <v>176</v>
      </c>
      <c r="B1609" s="103"/>
      <c r="C1609" s="103"/>
      <c r="D1609" s="103"/>
      <c r="E1609" s="103"/>
      <c r="F1609" s="103"/>
      <c r="G1609" s="103"/>
      <c r="H1609" s="103"/>
      <c r="I1609" s="103"/>
      <c r="J1609" s="103"/>
      <c r="K1609" s="103"/>
      <c r="L1609" s="103"/>
      <c r="M1609" s="103"/>
      <c r="N1609" s="103"/>
      <c r="O1609" s="103"/>
      <c r="P1609" s="103"/>
      <c r="Q1609" s="103"/>
      <c r="R1609" s="103"/>
      <c r="S1609" s="103"/>
      <c r="T1609" s="103"/>
      <c r="U1609" s="103"/>
      <c r="V1609" s="103"/>
      <c r="W1609" s="103"/>
      <c r="X1609" s="103"/>
      <c r="Y1609" s="103"/>
    </row>
    <row r="1610" spans="1:27" s="104" customFormat="1" ht="18" customHeight="1">
      <c r="A1610" s="108" t="s">
        <v>181</v>
      </c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3"/>
      <c r="N1610" s="103"/>
      <c r="O1610" s="103"/>
      <c r="P1610" s="103"/>
      <c r="Q1610" s="103"/>
      <c r="R1610" s="103"/>
      <c r="S1610" s="103"/>
      <c r="T1610" s="103"/>
      <c r="U1610" s="103"/>
      <c r="V1610" s="103"/>
      <c r="W1610" s="103"/>
      <c r="X1610" s="103"/>
      <c r="Y1610" s="103"/>
      <c r="AA1610" s="116" t="s">
        <v>250</v>
      </c>
    </row>
    <row r="1611" spans="1:27" s="104" customFormat="1" ht="18" customHeight="1">
      <c r="A1611" s="108" t="s">
        <v>184</v>
      </c>
      <c r="B1611" s="103"/>
      <c r="C1611" s="103"/>
      <c r="D1611" s="103"/>
      <c r="E1611" s="103"/>
      <c r="F1611" s="103"/>
      <c r="G1611" s="103"/>
      <c r="H1611" s="103"/>
      <c r="I1611" s="103"/>
      <c r="J1611" s="103"/>
      <c r="K1611" s="103"/>
      <c r="L1611" s="103"/>
      <c r="M1611" s="103"/>
      <c r="N1611" s="103"/>
      <c r="O1611" s="103"/>
      <c r="P1611" s="103"/>
      <c r="Q1611" s="103"/>
      <c r="R1611" s="103"/>
      <c r="S1611" s="103"/>
      <c r="T1611" s="103"/>
      <c r="U1611" s="103"/>
      <c r="V1611" s="103"/>
      <c r="W1611" s="103"/>
      <c r="X1611" s="103"/>
      <c r="Y1611" s="103"/>
      <c r="AA1611" s="271">
        <f>COUNTIF($B1619:$Y1619,"-")</f>
        <v>24</v>
      </c>
    </row>
    <row r="1612" spans="1:27" s="104" customFormat="1" ht="18" customHeight="1">
      <c r="A1612" s="108" t="s">
        <v>208</v>
      </c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3"/>
      <c r="O1612" s="103"/>
      <c r="P1612" s="103"/>
      <c r="Q1612" s="103"/>
      <c r="R1612" s="103"/>
      <c r="S1612" s="103"/>
      <c r="T1612" s="103"/>
      <c r="U1612" s="103"/>
      <c r="V1612" s="103"/>
      <c r="W1612" s="103"/>
      <c r="X1612" s="103"/>
      <c r="Y1612" s="103"/>
      <c r="AA1612" s="271"/>
    </row>
    <row r="1613" spans="1:27" s="104" customFormat="1" ht="18" customHeight="1">
      <c r="A1613" s="108" t="s">
        <v>209</v>
      </c>
      <c r="B1613" s="103"/>
      <c r="C1613" s="103"/>
      <c r="D1613" s="103"/>
      <c r="E1613" s="103"/>
      <c r="F1613" s="103"/>
      <c r="G1613" s="103"/>
      <c r="H1613" s="103"/>
      <c r="I1613" s="103"/>
      <c r="J1613" s="103"/>
      <c r="K1613" s="103"/>
      <c r="L1613" s="103"/>
      <c r="M1613" s="103"/>
      <c r="N1613" s="103"/>
      <c r="O1613" s="103"/>
      <c r="P1613" s="103"/>
      <c r="Q1613" s="103"/>
      <c r="R1613" s="103"/>
      <c r="S1613" s="103"/>
      <c r="T1613" s="103"/>
      <c r="U1613" s="103"/>
      <c r="V1613" s="103"/>
      <c r="W1613" s="103"/>
      <c r="X1613" s="103"/>
      <c r="Y1613" s="103"/>
    </row>
    <row r="1614" spans="1:27" s="104" customFormat="1" ht="18" customHeight="1">
      <c r="A1614" s="108" t="s">
        <v>198</v>
      </c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3"/>
      <c r="O1614" s="103"/>
      <c r="P1614" s="103"/>
      <c r="Q1614" s="103"/>
      <c r="R1614" s="103"/>
      <c r="S1614" s="103"/>
      <c r="T1614" s="103"/>
      <c r="U1614" s="103"/>
      <c r="V1614" s="103"/>
      <c r="W1614" s="103"/>
      <c r="X1614" s="103"/>
      <c r="Y1614" s="103"/>
    </row>
    <row r="1615" spans="1:27" s="104" customFormat="1" ht="18" customHeight="1">
      <c r="A1615" s="108" t="s">
        <v>200</v>
      </c>
      <c r="B1615" s="103"/>
      <c r="C1615" s="103"/>
      <c r="D1615" s="103"/>
      <c r="E1615" s="103"/>
      <c r="F1615" s="103"/>
      <c r="G1615" s="103"/>
      <c r="H1615" s="103"/>
      <c r="I1615" s="103"/>
      <c r="J1615" s="103"/>
      <c r="K1615" s="103"/>
      <c r="L1615" s="103"/>
      <c r="M1615" s="103"/>
      <c r="N1615" s="103"/>
      <c r="O1615" s="103"/>
      <c r="P1615" s="103"/>
      <c r="Q1615" s="103"/>
      <c r="R1615" s="103"/>
      <c r="S1615" s="103"/>
      <c r="T1615" s="103"/>
      <c r="U1615" s="103"/>
      <c r="V1615" s="103"/>
      <c r="W1615" s="103"/>
      <c r="X1615" s="103"/>
      <c r="Y1615" s="103"/>
    </row>
    <row r="1616" spans="1:27" s="104" customFormat="1" ht="18" customHeight="1">
      <c r="A1616" s="108" t="s">
        <v>201</v>
      </c>
      <c r="B1616" s="103"/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3"/>
      <c r="M1616" s="103"/>
      <c r="N1616" s="103"/>
      <c r="O1616" s="103"/>
      <c r="P1616" s="103"/>
      <c r="Q1616" s="103"/>
      <c r="R1616" s="103"/>
      <c r="S1616" s="103"/>
      <c r="T1616" s="103"/>
      <c r="U1616" s="103"/>
      <c r="V1616" s="103"/>
      <c r="W1616" s="103"/>
      <c r="X1616" s="103"/>
      <c r="Y1616" s="103"/>
    </row>
    <row r="1617" spans="1:27" s="104" customFormat="1" ht="18" customHeight="1">
      <c r="A1617" s="108" t="s">
        <v>202</v>
      </c>
      <c r="B1617" s="103"/>
      <c r="C1617" s="103"/>
      <c r="D1617" s="103"/>
      <c r="E1617" s="103"/>
      <c r="F1617" s="103"/>
      <c r="G1617" s="103"/>
      <c r="H1617" s="103"/>
      <c r="I1617" s="103"/>
      <c r="J1617" s="103"/>
      <c r="K1617" s="103"/>
      <c r="L1617" s="103"/>
      <c r="M1617" s="103"/>
      <c r="N1617" s="103"/>
      <c r="O1617" s="103"/>
      <c r="P1617" s="103"/>
      <c r="Q1617" s="103"/>
      <c r="R1617" s="103"/>
      <c r="S1617" s="103"/>
      <c r="T1617" s="103"/>
      <c r="U1617" s="103"/>
      <c r="V1617" s="103"/>
      <c r="W1617" s="103"/>
      <c r="X1617" s="103"/>
      <c r="Y1617" s="103"/>
    </row>
    <row r="1618" spans="1:27" s="104" customFormat="1" ht="18" customHeight="1">
      <c r="A1618" s="108" t="s">
        <v>203</v>
      </c>
      <c r="B1618" s="103"/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3"/>
      <c r="M1618" s="103"/>
      <c r="N1618" s="103"/>
      <c r="O1618" s="103"/>
      <c r="P1618" s="103"/>
      <c r="Q1618" s="103"/>
      <c r="R1618" s="103"/>
      <c r="S1618" s="103"/>
      <c r="T1618" s="103"/>
      <c r="U1618" s="103"/>
      <c r="V1618" s="103"/>
      <c r="W1618" s="103"/>
      <c r="X1618" s="103"/>
      <c r="Y1618" s="103"/>
    </row>
    <row r="1619" spans="1:27" s="104" customFormat="1" ht="18" customHeight="1">
      <c r="A1619" s="110" t="s">
        <v>204</v>
      </c>
      <c r="B1619" s="109" t="str">
        <f>IF(COUNTA(B1607:B1618)=0,"-",COUNTA(B1607:B1618)/12)</f>
        <v>-</v>
      </c>
      <c r="C1619" s="109" t="str">
        <f t="shared" ref="C1619:Y1619" si="107">IF(COUNTA(C1607:C1618)=0,"-",COUNTA(C1607:C1618)/12)</f>
        <v>-</v>
      </c>
      <c r="D1619" s="109" t="str">
        <f t="shared" si="107"/>
        <v>-</v>
      </c>
      <c r="E1619" s="109" t="str">
        <f t="shared" si="107"/>
        <v>-</v>
      </c>
      <c r="F1619" s="109" t="str">
        <f t="shared" si="107"/>
        <v>-</v>
      </c>
      <c r="G1619" s="109" t="str">
        <f t="shared" si="107"/>
        <v>-</v>
      </c>
      <c r="H1619" s="109" t="str">
        <f t="shared" si="107"/>
        <v>-</v>
      </c>
      <c r="I1619" s="109" t="str">
        <f t="shared" si="107"/>
        <v>-</v>
      </c>
      <c r="J1619" s="109" t="str">
        <f t="shared" si="107"/>
        <v>-</v>
      </c>
      <c r="K1619" s="109" t="str">
        <f t="shared" si="107"/>
        <v>-</v>
      </c>
      <c r="L1619" s="109" t="str">
        <f t="shared" si="107"/>
        <v>-</v>
      </c>
      <c r="M1619" s="109" t="str">
        <f t="shared" si="107"/>
        <v>-</v>
      </c>
      <c r="N1619" s="109" t="str">
        <f t="shared" si="107"/>
        <v>-</v>
      </c>
      <c r="O1619" s="109" t="str">
        <f t="shared" si="107"/>
        <v>-</v>
      </c>
      <c r="P1619" s="109" t="str">
        <f t="shared" si="107"/>
        <v>-</v>
      </c>
      <c r="Q1619" s="109" t="str">
        <f t="shared" si="107"/>
        <v>-</v>
      </c>
      <c r="R1619" s="109" t="str">
        <f t="shared" si="107"/>
        <v>-</v>
      </c>
      <c r="S1619" s="109" t="str">
        <f t="shared" si="107"/>
        <v>-</v>
      </c>
      <c r="T1619" s="109" t="str">
        <f t="shared" si="107"/>
        <v>-</v>
      </c>
      <c r="U1619" s="109" t="str">
        <f t="shared" si="107"/>
        <v>-</v>
      </c>
      <c r="V1619" s="109" t="str">
        <f t="shared" si="107"/>
        <v>-</v>
      </c>
      <c r="W1619" s="109" t="str">
        <f t="shared" si="107"/>
        <v>-</v>
      </c>
      <c r="X1619" s="109" t="str">
        <f t="shared" si="107"/>
        <v>-</v>
      </c>
      <c r="Y1619" s="109" t="str">
        <f t="shared" si="107"/>
        <v>-</v>
      </c>
    </row>
    <row r="1621" spans="1:27" s="104" customFormat="1" ht="18" customHeight="1">
      <c r="A1621" s="127">
        <f>A1606+1</f>
        <v>44823</v>
      </c>
      <c r="B1621" s="118" t="s">
        <v>259</v>
      </c>
      <c r="C1621" s="118" t="s">
        <v>260</v>
      </c>
      <c r="D1621" s="118" t="s">
        <v>261</v>
      </c>
      <c r="E1621" s="118" t="s">
        <v>262</v>
      </c>
      <c r="F1621" s="118" t="s">
        <v>263</v>
      </c>
      <c r="G1621" s="118" t="s">
        <v>264</v>
      </c>
      <c r="H1621" s="118" t="s">
        <v>265</v>
      </c>
      <c r="I1621" s="118" t="s">
        <v>266</v>
      </c>
      <c r="J1621" s="118" t="s">
        <v>267</v>
      </c>
      <c r="K1621" s="118" t="s">
        <v>268</v>
      </c>
      <c r="L1621" s="118" t="s">
        <v>269</v>
      </c>
      <c r="M1621" s="118" t="s">
        <v>270</v>
      </c>
      <c r="N1621" s="118" t="s">
        <v>271</v>
      </c>
      <c r="O1621" s="118" t="s">
        <v>272</v>
      </c>
      <c r="P1621" s="118" t="s">
        <v>273</v>
      </c>
      <c r="Q1621" s="118" t="s">
        <v>274</v>
      </c>
      <c r="R1621" s="118" t="s">
        <v>275</v>
      </c>
      <c r="S1621" s="118" t="s">
        <v>276</v>
      </c>
      <c r="T1621" s="118" t="s">
        <v>277</v>
      </c>
      <c r="U1621" s="118" t="s">
        <v>278</v>
      </c>
      <c r="V1621" s="118" t="s">
        <v>279</v>
      </c>
      <c r="W1621" s="118" t="s">
        <v>280</v>
      </c>
      <c r="X1621" s="118" t="s">
        <v>281</v>
      </c>
      <c r="Y1621" s="118" t="s">
        <v>282</v>
      </c>
    </row>
    <row r="1622" spans="1:27" s="104" customFormat="1" ht="18" customHeight="1">
      <c r="A1622" s="108" t="s">
        <v>168</v>
      </c>
      <c r="B1622" s="103"/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3"/>
      <c r="M1622" s="103"/>
      <c r="N1622" s="103"/>
      <c r="O1622" s="103"/>
      <c r="P1622" s="103"/>
      <c r="Q1622" s="103"/>
      <c r="R1622" s="103"/>
      <c r="S1622" s="103"/>
      <c r="T1622" s="103"/>
      <c r="U1622" s="103"/>
      <c r="V1622" s="103"/>
      <c r="W1622" s="103"/>
      <c r="X1622" s="103"/>
      <c r="Y1622" s="103"/>
    </row>
    <row r="1623" spans="1:27" s="104" customFormat="1" ht="18" customHeight="1">
      <c r="A1623" s="108" t="s">
        <v>174</v>
      </c>
      <c r="B1623" s="103"/>
      <c r="C1623" s="103"/>
      <c r="D1623" s="103"/>
      <c r="E1623" s="103"/>
      <c r="F1623" s="103"/>
      <c r="G1623" s="103"/>
      <c r="H1623" s="103"/>
      <c r="I1623" s="103"/>
      <c r="J1623" s="103"/>
      <c r="K1623" s="103"/>
      <c r="L1623" s="103"/>
      <c r="M1623" s="103"/>
      <c r="N1623" s="103"/>
      <c r="O1623" s="103"/>
      <c r="P1623" s="103"/>
      <c r="Q1623" s="103"/>
      <c r="R1623" s="103"/>
      <c r="S1623" s="103"/>
      <c r="T1623" s="103"/>
      <c r="U1623" s="103"/>
      <c r="V1623" s="103"/>
      <c r="W1623" s="103"/>
      <c r="X1623" s="103"/>
      <c r="Y1623" s="103"/>
    </row>
    <row r="1624" spans="1:27" s="104" customFormat="1" ht="18" customHeight="1">
      <c r="A1624" s="108" t="s">
        <v>176</v>
      </c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3"/>
      <c r="M1624" s="103"/>
      <c r="N1624" s="103"/>
      <c r="O1624" s="103"/>
      <c r="P1624" s="103"/>
      <c r="Q1624" s="103"/>
      <c r="R1624" s="103"/>
      <c r="S1624" s="103"/>
      <c r="T1624" s="103"/>
      <c r="U1624" s="103"/>
      <c r="V1624" s="103"/>
      <c r="W1624" s="103"/>
      <c r="X1624" s="103"/>
      <c r="Y1624" s="103"/>
    </row>
    <row r="1625" spans="1:27" s="104" customFormat="1" ht="18" customHeight="1">
      <c r="A1625" s="108" t="s">
        <v>181</v>
      </c>
      <c r="B1625" s="103"/>
      <c r="C1625" s="103"/>
      <c r="D1625" s="103"/>
      <c r="E1625" s="103"/>
      <c r="F1625" s="103"/>
      <c r="G1625" s="103"/>
      <c r="H1625" s="103"/>
      <c r="I1625" s="103"/>
      <c r="J1625" s="103"/>
      <c r="K1625" s="103"/>
      <c r="L1625" s="103"/>
      <c r="M1625" s="103"/>
      <c r="N1625" s="103"/>
      <c r="O1625" s="103"/>
      <c r="P1625" s="103"/>
      <c r="Q1625" s="103"/>
      <c r="R1625" s="103"/>
      <c r="S1625" s="103"/>
      <c r="T1625" s="103"/>
      <c r="U1625" s="103"/>
      <c r="V1625" s="103"/>
      <c r="W1625" s="103"/>
      <c r="X1625" s="103"/>
      <c r="Y1625" s="103"/>
      <c r="AA1625" s="116" t="s">
        <v>250</v>
      </c>
    </row>
    <row r="1626" spans="1:27" s="104" customFormat="1" ht="18" customHeight="1">
      <c r="A1626" s="108" t="s">
        <v>184</v>
      </c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3"/>
      <c r="M1626" s="103"/>
      <c r="N1626" s="103"/>
      <c r="O1626" s="103"/>
      <c r="P1626" s="103"/>
      <c r="Q1626" s="103"/>
      <c r="R1626" s="103"/>
      <c r="S1626" s="103"/>
      <c r="T1626" s="103"/>
      <c r="U1626" s="103"/>
      <c r="V1626" s="103"/>
      <c r="W1626" s="103"/>
      <c r="X1626" s="103"/>
      <c r="Y1626" s="103"/>
      <c r="AA1626" s="271">
        <f>COUNTIF($B1634:$Y1634,"-")</f>
        <v>24</v>
      </c>
    </row>
    <row r="1627" spans="1:27" s="104" customFormat="1" ht="18" customHeight="1">
      <c r="A1627" s="108" t="s">
        <v>208</v>
      </c>
      <c r="B1627" s="103"/>
      <c r="C1627" s="103"/>
      <c r="D1627" s="103"/>
      <c r="E1627" s="103"/>
      <c r="F1627" s="103"/>
      <c r="G1627" s="103"/>
      <c r="H1627" s="103"/>
      <c r="I1627" s="103"/>
      <c r="J1627" s="103"/>
      <c r="K1627" s="103"/>
      <c r="L1627" s="103"/>
      <c r="M1627" s="103"/>
      <c r="N1627" s="103"/>
      <c r="O1627" s="103"/>
      <c r="P1627" s="103"/>
      <c r="Q1627" s="103"/>
      <c r="R1627" s="103"/>
      <c r="S1627" s="103"/>
      <c r="T1627" s="103"/>
      <c r="U1627" s="103"/>
      <c r="V1627" s="103"/>
      <c r="W1627" s="103"/>
      <c r="X1627" s="103"/>
      <c r="Y1627" s="103"/>
      <c r="AA1627" s="271"/>
    </row>
    <row r="1628" spans="1:27" s="104" customFormat="1" ht="18" customHeight="1">
      <c r="A1628" s="108" t="s">
        <v>209</v>
      </c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3"/>
      <c r="M1628" s="103"/>
      <c r="N1628" s="103"/>
      <c r="O1628" s="103"/>
      <c r="P1628" s="103"/>
      <c r="Q1628" s="103"/>
      <c r="R1628" s="103"/>
      <c r="S1628" s="103"/>
      <c r="T1628" s="103"/>
      <c r="U1628" s="103"/>
      <c r="V1628" s="103"/>
      <c r="W1628" s="103"/>
      <c r="X1628" s="103"/>
      <c r="Y1628" s="103"/>
    </row>
    <row r="1629" spans="1:27" s="104" customFormat="1" ht="18" customHeight="1">
      <c r="A1629" s="108" t="s">
        <v>198</v>
      </c>
      <c r="B1629" s="103"/>
      <c r="C1629" s="103"/>
      <c r="D1629" s="103"/>
      <c r="E1629" s="103"/>
      <c r="F1629" s="103"/>
      <c r="G1629" s="103"/>
      <c r="H1629" s="103"/>
      <c r="I1629" s="103"/>
      <c r="J1629" s="103"/>
      <c r="K1629" s="103"/>
      <c r="L1629" s="103"/>
      <c r="M1629" s="103"/>
      <c r="N1629" s="103"/>
      <c r="O1629" s="103"/>
      <c r="P1629" s="103"/>
      <c r="Q1629" s="103"/>
      <c r="R1629" s="103"/>
      <c r="S1629" s="103"/>
      <c r="T1629" s="103"/>
      <c r="U1629" s="103"/>
      <c r="V1629" s="103"/>
      <c r="W1629" s="103"/>
      <c r="X1629" s="103"/>
      <c r="Y1629" s="103"/>
    </row>
    <row r="1630" spans="1:27" s="104" customFormat="1" ht="18" customHeight="1">
      <c r="A1630" s="108" t="s">
        <v>200</v>
      </c>
      <c r="B1630" s="103"/>
      <c r="C1630" s="103"/>
      <c r="D1630" s="103"/>
      <c r="E1630" s="103"/>
      <c r="F1630" s="103"/>
      <c r="G1630" s="103"/>
      <c r="H1630" s="103"/>
      <c r="I1630" s="103"/>
      <c r="J1630" s="103"/>
      <c r="K1630" s="103"/>
      <c r="L1630" s="103"/>
      <c r="M1630" s="103"/>
      <c r="N1630" s="103"/>
      <c r="O1630" s="103"/>
      <c r="P1630" s="103"/>
      <c r="Q1630" s="103"/>
      <c r="R1630" s="103"/>
      <c r="S1630" s="103"/>
      <c r="T1630" s="103"/>
      <c r="U1630" s="103"/>
      <c r="V1630" s="103"/>
      <c r="W1630" s="103"/>
      <c r="X1630" s="103"/>
      <c r="Y1630" s="103"/>
    </row>
    <row r="1631" spans="1:27" s="104" customFormat="1" ht="18" customHeight="1">
      <c r="A1631" s="108" t="s">
        <v>201</v>
      </c>
      <c r="B1631" s="103"/>
      <c r="C1631" s="103"/>
      <c r="D1631" s="103"/>
      <c r="E1631" s="103"/>
      <c r="F1631" s="103"/>
      <c r="G1631" s="103"/>
      <c r="H1631" s="103"/>
      <c r="I1631" s="103"/>
      <c r="J1631" s="103"/>
      <c r="K1631" s="103"/>
      <c r="L1631" s="103"/>
      <c r="M1631" s="103"/>
      <c r="N1631" s="103"/>
      <c r="O1631" s="103"/>
      <c r="P1631" s="103"/>
      <c r="Q1631" s="103"/>
      <c r="R1631" s="103"/>
      <c r="S1631" s="103"/>
      <c r="T1631" s="103"/>
      <c r="U1631" s="103"/>
      <c r="V1631" s="103"/>
      <c r="W1631" s="103"/>
      <c r="X1631" s="103"/>
      <c r="Y1631" s="103"/>
    </row>
    <row r="1632" spans="1:27" s="104" customFormat="1" ht="18" customHeight="1">
      <c r="A1632" s="108" t="s">
        <v>202</v>
      </c>
      <c r="B1632" s="103"/>
      <c r="C1632" s="103"/>
      <c r="D1632" s="103"/>
      <c r="E1632" s="103"/>
      <c r="F1632" s="103"/>
      <c r="G1632" s="103"/>
      <c r="H1632" s="103"/>
      <c r="I1632" s="103"/>
      <c r="J1632" s="103"/>
      <c r="K1632" s="103"/>
      <c r="L1632" s="103"/>
      <c r="M1632" s="103"/>
      <c r="N1632" s="103"/>
      <c r="O1632" s="103"/>
      <c r="P1632" s="103"/>
      <c r="Q1632" s="103"/>
      <c r="R1632" s="103"/>
      <c r="S1632" s="103"/>
      <c r="T1632" s="103"/>
      <c r="U1632" s="103"/>
      <c r="V1632" s="103"/>
      <c r="W1632" s="103"/>
      <c r="X1632" s="103"/>
      <c r="Y1632" s="103"/>
    </row>
    <row r="1633" spans="1:27" s="104" customFormat="1" ht="18" customHeight="1">
      <c r="A1633" s="108" t="s">
        <v>203</v>
      </c>
      <c r="B1633" s="103"/>
      <c r="C1633" s="103"/>
      <c r="D1633" s="103"/>
      <c r="E1633" s="103"/>
      <c r="F1633" s="103"/>
      <c r="G1633" s="103"/>
      <c r="H1633" s="103"/>
      <c r="I1633" s="103"/>
      <c r="J1633" s="103"/>
      <c r="K1633" s="103"/>
      <c r="L1633" s="103"/>
      <c r="M1633" s="103"/>
      <c r="N1633" s="103"/>
      <c r="O1633" s="103"/>
      <c r="P1633" s="103"/>
      <c r="Q1633" s="103"/>
      <c r="R1633" s="103"/>
      <c r="S1633" s="103"/>
      <c r="T1633" s="103"/>
      <c r="U1633" s="103"/>
      <c r="V1633" s="103"/>
      <c r="W1633" s="103"/>
      <c r="X1633" s="103"/>
      <c r="Y1633" s="103"/>
    </row>
    <row r="1634" spans="1:27" s="104" customFormat="1" ht="18" customHeight="1">
      <c r="A1634" s="110" t="s">
        <v>204</v>
      </c>
      <c r="B1634" s="109" t="str">
        <f>IF(COUNTA(B1622:B1633)=0,"-",COUNTA(B1622:B1633)/12)</f>
        <v>-</v>
      </c>
      <c r="C1634" s="109" t="str">
        <f t="shared" ref="C1634:Y1634" si="108">IF(COUNTA(C1622:C1633)=0,"-",COUNTA(C1622:C1633)/12)</f>
        <v>-</v>
      </c>
      <c r="D1634" s="109" t="str">
        <f t="shared" si="108"/>
        <v>-</v>
      </c>
      <c r="E1634" s="109" t="str">
        <f t="shared" si="108"/>
        <v>-</v>
      </c>
      <c r="F1634" s="109" t="str">
        <f t="shared" si="108"/>
        <v>-</v>
      </c>
      <c r="G1634" s="109" t="str">
        <f t="shared" si="108"/>
        <v>-</v>
      </c>
      <c r="H1634" s="109" t="str">
        <f t="shared" si="108"/>
        <v>-</v>
      </c>
      <c r="I1634" s="109" t="str">
        <f t="shared" si="108"/>
        <v>-</v>
      </c>
      <c r="J1634" s="109" t="str">
        <f t="shared" si="108"/>
        <v>-</v>
      </c>
      <c r="K1634" s="109" t="str">
        <f t="shared" si="108"/>
        <v>-</v>
      </c>
      <c r="L1634" s="109" t="str">
        <f t="shared" si="108"/>
        <v>-</v>
      </c>
      <c r="M1634" s="109" t="str">
        <f t="shared" si="108"/>
        <v>-</v>
      </c>
      <c r="N1634" s="109" t="str">
        <f t="shared" si="108"/>
        <v>-</v>
      </c>
      <c r="O1634" s="109" t="str">
        <f t="shared" si="108"/>
        <v>-</v>
      </c>
      <c r="P1634" s="109" t="str">
        <f t="shared" si="108"/>
        <v>-</v>
      </c>
      <c r="Q1634" s="109" t="str">
        <f t="shared" si="108"/>
        <v>-</v>
      </c>
      <c r="R1634" s="109" t="str">
        <f t="shared" si="108"/>
        <v>-</v>
      </c>
      <c r="S1634" s="109" t="str">
        <f t="shared" si="108"/>
        <v>-</v>
      </c>
      <c r="T1634" s="109" t="str">
        <f t="shared" si="108"/>
        <v>-</v>
      </c>
      <c r="U1634" s="109" t="str">
        <f t="shared" si="108"/>
        <v>-</v>
      </c>
      <c r="V1634" s="109" t="str">
        <f t="shared" si="108"/>
        <v>-</v>
      </c>
      <c r="W1634" s="109" t="str">
        <f t="shared" si="108"/>
        <v>-</v>
      </c>
      <c r="X1634" s="109" t="str">
        <f t="shared" si="108"/>
        <v>-</v>
      </c>
      <c r="Y1634" s="109" t="str">
        <f t="shared" si="108"/>
        <v>-</v>
      </c>
    </row>
    <row r="1636" spans="1:27" s="104" customFormat="1" ht="18" customHeight="1">
      <c r="A1636" s="127">
        <f>A1621+1</f>
        <v>44824</v>
      </c>
      <c r="B1636" s="118" t="s">
        <v>259</v>
      </c>
      <c r="C1636" s="118" t="s">
        <v>260</v>
      </c>
      <c r="D1636" s="118" t="s">
        <v>261</v>
      </c>
      <c r="E1636" s="118" t="s">
        <v>262</v>
      </c>
      <c r="F1636" s="118" t="s">
        <v>263</v>
      </c>
      <c r="G1636" s="118" t="s">
        <v>264</v>
      </c>
      <c r="H1636" s="118" t="s">
        <v>265</v>
      </c>
      <c r="I1636" s="118" t="s">
        <v>266</v>
      </c>
      <c r="J1636" s="118" t="s">
        <v>267</v>
      </c>
      <c r="K1636" s="118" t="s">
        <v>268</v>
      </c>
      <c r="L1636" s="118" t="s">
        <v>269</v>
      </c>
      <c r="M1636" s="118" t="s">
        <v>270</v>
      </c>
      <c r="N1636" s="118" t="s">
        <v>271</v>
      </c>
      <c r="O1636" s="118" t="s">
        <v>272</v>
      </c>
      <c r="P1636" s="118" t="s">
        <v>273</v>
      </c>
      <c r="Q1636" s="118" t="s">
        <v>274</v>
      </c>
      <c r="R1636" s="118" t="s">
        <v>275</v>
      </c>
      <c r="S1636" s="118" t="s">
        <v>276</v>
      </c>
      <c r="T1636" s="118" t="s">
        <v>277</v>
      </c>
      <c r="U1636" s="118" t="s">
        <v>278</v>
      </c>
      <c r="V1636" s="118" t="s">
        <v>279</v>
      </c>
      <c r="W1636" s="118" t="s">
        <v>280</v>
      </c>
      <c r="X1636" s="118" t="s">
        <v>281</v>
      </c>
      <c r="Y1636" s="118" t="s">
        <v>282</v>
      </c>
    </row>
    <row r="1637" spans="1:27" s="104" customFormat="1" ht="18" customHeight="1">
      <c r="A1637" s="108" t="s">
        <v>168</v>
      </c>
      <c r="B1637" s="103"/>
      <c r="C1637" s="103"/>
      <c r="D1637" s="103"/>
      <c r="E1637" s="103"/>
      <c r="F1637" s="103"/>
      <c r="G1637" s="103"/>
      <c r="H1637" s="103"/>
      <c r="I1637" s="103"/>
      <c r="J1637" s="103"/>
      <c r="K1637" s="103"/>
      <c r="L1637" s="103"/>
      <c r="M1637" s="103"/>
      <c r="N1637" s="103"/>
      <c r="O1637" s="103"/>
      <c r="P1637" s="103"/>
      <c r="Q1637" s="103"/>
      <c r="R1637" s="103"/>
      <c r="S1637" s="103"/>
      <c r="T1637" s="103"/>
      <c r="U1637" s="103"/>
      <c r="V1637" s="103"/>
      <c r="W1637" s="103"/>
      <c r="X1637" s="103"/>
      <c r="Y1637" s="103"/>
    </row>
    <row r="1638" spans="1:27" s="104" customFormat="1" ht="18" customHeight="1">
      <c r="A1638" s="108" t="s">
        <v>174</v>
      </c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3"/>
      <c r="O1638" s="103"/>
      <c r="P1638" s="103"/>
      <c r="Q1638" s="103"/>
      <c r="R1638" s="103"/>
      <c r="S1638" s="103"/>
      <c r="T1638" s="103"/>
      <c r="U1638" s="103"/>
      <c r="V1638" s="103"/>
      <c r="W1638" s="103"/>
      <c r="X1638" s="103"/>
      <c r="Y1638" s="103"/>
    </row>
    <row r="1639" spans="1:27" s="104" customFormat="1" ht="18" customHeight="1">
      <c r="A1639" s="108" t="s">
        <v>176</v>
      </c>
      <c r="B1639" s="103"/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3"/>
      <c r="N1639" s="103"/>
      <c r="O1639" s="103"/>
      <c r="P1639" s="103"/>
      <c r="Q1639" s="103"/>
      <c r="R1639" s="103"/>
      <c r="S1639" s="103"/>
      <c r="T1639" s="103"/>
      <c r="U1639" s="103"/>
      <c r="V1639" s="103"/>
      <c r="W1639" s="103"/>
      <c r="X1639" s="103"/>
      <c r="Y1639" s="103"/>
    </row>
    <row r="1640" spans="1:27" s="104" customFormat="1" ht="18" customHeight="1">
      <c r="A1640" s="108" t="s">
        <v>181</v>
      </c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3"/>
      <c r="N1640" s="103"/>
      <c r="O1640" s="103"/>
      <c r="P1640" s="103"/>
      <c r="Q1640" s="103"/>
      <c r="R1640" s="103"/>
      <c r="S1640" s="103"/>
      <c r="T1640" s="103"/>
      <c r="U1640" s="103"/>
      <c r="V1640" s="103"/>
      <c r="W1640" s="103"/>
      <c r="X1640" s="103"/>
      <c r="Y1640" s="103"/>
      <c r="AA1640" s="116" t="s">
        <v>250</v>
      </c>
    </row>
    <row r="1641" spans="1:27" s="104" customFormat="1" ht="18" customHeight="1">
      <c r="A1641" s="108" t="s">
        <v>184</v>
      </c>
      <c r="B1641" s="103"/>
      <c r="C1641" s="103"/>
      <c r="D1641" s="103"/>
      <c r="E1641" s="103"/>
      <c r="F1641" s="103"/>
      <c r="G1641" s="103"/>
      <c r="H1641" s="103"/>
      <c r="I1641" s="103"/>
      <c r="J1641" s="103"/>
      <c r="K1641" s="103"/>
      <c r="L1641" s="103"/>
      <c r="M1641" s="103"/>
      <c r="N1641" s="103"/>
      <c r="O1641" s="103"/>
      <c r="P1641" s="103"/>
      <c r="Q1641" s="103"/>
      <c r="R1641" s="103"/>
      <c r="S1641" s="103"/>
      <c r="T1641" s="103"/>
      <c r="U1641" s="103"/>
      <c r="V1641" s="103"/>
      <c r="W1641" s="103"/>
      <c r="X1641" s="103"/>
      <c r="Y1641" s="103"/>
      <c r="AA1641" s="271">
        <f>COUNTIF($B1649:$Y1649,"-")</f>
        <v>24</v>
      </c>
    </row>
    <row r="1642" spans="1:27" s="104" customFormat="1" ht="18" customHeight="1">
      <c r="A1642" s="108" t="s">
        <v>208</v>
      </c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3"/>
      <c r="N1642" s="103"/>
      <c r="O1642" s="103"/>
      <c r="P1642" s="103"/>
      <c r="Q1642" s="103"/>
      <c r="R1642" s="103"/>
      <c r="S1642" s="103"/>
      <c r="T1642" s="103"/>
      <c r="U1642" s="103"/>
      <c r="V1642" s="103"/>
      <c r="W1642" s="103"/>
      <c r="X1642" s="103"/>
      <c r="Y1642" s="103"/>
      <c r="AA1642" s="271"/>
    </row>
    <row r="1643" spans="1:27" s="104" customFormat="1" ht="18" customHeight="1">
      <c r="A1643" s="108" t="s">
        <v>209</v>
      </c>
      <c r="B1643" s="103"/>
      <c r="C1643" s="103"/>
      <c r="D1643" s="103"/>
      <c r="E1643" s="103"/>
      <c r="F1643" s="103"/>
      <c r="G1643" s="103"/>
      <c r="H1643" s="103"/>
      <c r="I1643" s="103"/>
      <c r="J1643" s="103"/>
      <c r="K1643" s="103"/>
      <c r="L1643" s="103"/>
      <c r="M1643" s="103"/>
      <c r="N1643" s="103"/>
      <c r="O1643" s="103"/>
      <c r="P1643" s="103"/>
      <c r="Q1643" s="103"/>
      <c r="R1643" s="103"/>
      <c r="S1643" s="103"/>
      <c r="T1643" s="103"/>
      <c r="U1643" s="103"/>
      <c r="V1643" s="103"/>
      <c r="W1643" s="103"/>
      <c r="X1643" s="103"/>
      <c r="Y1643" s="103"/>
    </row>
    <row r="1644" spans="1:27" s="104" customFormat="1" ht="18" customHeight="1">
      <c r="A1644" s="108" t="s">
        <v>198</v>
      </c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3"/>
      <c r="N1644" s="103"/>
      <c r="O1644" s="103"/>
      <c r="P1644" s="103"/>
      <c r="Q1644" s="103"/>
      <c r="R1644" s="103"/>
      <c r="S1644" s="103"/>
      <c r="T1644" s="103"/>
      <c r="U1644" s="103"/>
      <c r="V1644" s="103"/>
      <c r="W1644" s="103"/>
      <c r="X1644" s="103"/>
      <c r="Y1644" s="103"/>
    </row>
    <row r="1645" spans="1:27" s="104" customFormat="1" ht="18" customHeight="1">
      <c r="A1645" s="108" t="s">
        <v>200</v>
      </c>
      <c r="B1645" s="103"/>
      <c r="C1645" s="103"/>
      <c r="D1645" s="103"/>
      <c r="E1645" s="103"/>
      <c r="F1645" s="103"/>
      <c r="G1645" s="103"/>
      <c r="H1645" s="103"/>
      <c r="I1645" s="103"/>
      <c r="J1645" s="103"/>
      <c r="K1645" s="103"/>
      <c r="L1645" s="103"/>
      <c r="M1645" s="103"/>
      <c r="N1645" s="103"/>
      <c r="O1645" s="103"/>
      <c r="P1645" s="103"/>
      <c r="Q1645" s="103"/>
      <c r="R1645" s="103"/>
      <c r="S1645" s="103"/>
      <c r="T1645" s="103"/>
      <c r="U1645" s="103"/>
      <c r="V1645" s="103"/>
      <c r="W1645" s="103"/>
      <c r="X1645" s="103"/>
      <c r="Y1645" s="103"/>
    </row>
    <row r="1646" spans="1:27" s="104" customFormat="1" ht="18" customHeight="1">
      <c r="A1646" s="108" t="s">
        <v>201</v>
      </c>
      <c r="B1646" s="103"/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3"/>
      <c r="M1646" s="103"/>
      <c r="N1646" s="103"/>
      <c r="O1646" s="103"/>
      <c r="P1646" s="103"/>
      <c r="Q1646" s="103"/>
      <c r="R1646" s="103"/>
      <c r="S1646" s="103"/>
      <c r="T1646" s="103"/>
      <c r="U1646" s="103"/>
      <c r="V1646" s="103"/>
      <c r="W1646" s="103"/>
      <c r="X1646" s="103"/>
      <c r="Y1646" s="103"/>
    </row>
    <row r="1647" spans="1:27" s="104" customFormat="1" ht="18" customHeight="1">
      <c r="A1647" s="108" t="s">
        <v>202</v>
      </c>
      <c r="B1647" s="103"/>
      <c r="C1647" s="103"/>
      <c r="D1647" s="103"/>
      <c r="E1647" s="103"/>
      <c r="F1647" s="103"/>
      <c r="G1647" s="103"/>
      <c r="H1647" s="103"/>
      <c r="I1647" s="103"/>
      <c r="J1647" s="103"/>
      <c r="K1647" s="103"/>
      <c r="L1647" s="103"/>
      <c r="M1647" s="103"/>
      <c r="N1647" s="103"/>
      <c r="O1647" s="103"/>
      <c r="P1647" s="103"/>
      <c r="Q1647" s="103"/>
      <c r="R1647" s="103"/>
      <c r="S1647" s="103"/>
      <c r="T1647" s="103"/>
      <c r="U1647" s="103"/>
      <c r="V1647" s="103"/>
      <c r="W1647" s="103"/>
      <c r="X1647" s="103"/>
      <c r="Y1647" s="103"/>
    </row>
    <row r="1648" spans="1:27" s="104" customFormat="1" ht="18" customHeight="1">
      <c r="A1648" s="108" t="s">
        <v>203</v>
      </c>
      <c r="B1648" s="103"/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3"/>
      <c r="M1648" s="103"/>
      <c r="N1648" s="103"/>
      <c r="O1648" s="103"/>
      <c r="P1648" s="103"/>
      <c r="Q1648" s="103"/>
      <c r="R1648" s="103"/>
      <c r="S1648" s="103"/>
      <c r="T1648" s="103"/>
      <c r="U1648" s="103"/>
      <c r="V1648" s="103"/>
      <c r="W1648" s="103"/>
      <c r="X1648" s="103"/>
      <c r="Y1648" s="103"/>
    </row>
    <row r="1649" spans="1:27" s="104" customFormat="1" ht="18" customHeight="1">
      <c r="A1649" s="110" t="s">
        <v>204</v>
      </c>
      <c r="B1649" s="109" t="str">
        <f>IF(COUNTA(B1637:B1648)=0,"-",COUNTA(B1637:B1648)/12)</f>
        <v>-</v>
      </c>
      <c r="C1649" s="109" t="str">
        <f t="shared" ref="C1649:Y1649" si="109">IF(COUNTA(C1637:C1648)=0,"-",COUNTA(C1637:C1648)/12)</f>
        <v>-</v>
      </c>
      <c r="D1649" s="109" t="str">
        <f t="shared" si="109"/>
        <v>-</v>
      </c>
      <c r="E1649" s="109" t="str">
        <f t="shared" si="109"/>
        <v>-</v>
      </c>
      <c r="F1649" s="109" t="str">
        <f t="shared" si="109"/>
        <v>-</v>
      </c>
      <c r="G1649" s="109" t="str">
        <f t="shared" si="109"/>
        <v>-</v>
      </c>
      <c r="H1649" s="109" t="str">
        <f t="shared" si="109"/>
        <v>-</v>
      </c>
      <c r="I1649" s="109" t="str">
        <f t="shared" si="109"/>
        <v>-</v>
      </c>
      <c r="J1649" s="109" t="str">
        <f t="shared" si="109"/>
        <v>-</v>
      </c>
      <c r="K1649" s="109" t="str">
        <f t="shared" si="109"/>
        <v>-</v>
      </c>
      <c r="L1649" s="109" t="str">
        <f t="shared" si="109"/>
        <v>-</v>
      </c>
      <c r="M1649" s="109" t="str">
        <f t="shared" si="109"/>
        <v>-</v>
      </c>
      <c r="N1649" s="109" t="str">
        <f t="shared" si="109"/>
        <v>-</v>
      </c>
      <c r="O1649" s="109" t="str">
        <f t="shared" si="109"/>
        <v>-</v>
      </c>
      <c r="P1649" s="109" t="str">
        <f t="shared" si="109"/>
        <v>-</v>
      </c>
      <c r="Q1649" s="109" t="str">
        <f t="shared" si="109"/>
        <v>-</v>
      </c>
      <c r="R1649" s="109" t="str">
        <f t="shared" si="109"/>
        <v>-</v>
      </c>
      <c r="S1649" s="109" t="str">
        <f t="shared" si="109"/>
        <v>-</v>
      </c>
      <c r="T1649" s="109" t="str">
        <f t="shared" si="109"/>
        <v>-</v>
      </c>
      <c r="U1649" s="109" t="str">
        <f t="shared" si="109"/>
        <v>-</v>
      </c>
      <c r="V1649" s="109" t="str">
        <f t="shared" si="109"/>
        <v>-</v>
      </c>
      <c r="W1649" s="109" t="str">
        <f t="shared" si="109"/>
        <v>-</v>
      </c>
      <c r="X1649" s="109" t="str">
        <f t="shared" si="109"/>
        <v>-</v>
      </c>
      <c r="Y1649" s="109" t="str">
        <f t="shared" si="109"/>
        <v>-</v>
      </c>
    </row>
    <row r="1651" spans="1:27" s="104" customFormat="1" ht="18" customHeight="1">
      <c r="A1651" s="127">
        <f>A1636+1</f>
        <v>44825</v>
      </c>
      <c r="B1651" s="118" t="s">
        <v>259</v>
      </c>
      <c r="C1651" s="118" t="s">
        <v>260</v>
      </c>
      <c r="D1651" s="118" t="s">
        <v>261</v>
      </c>
      <c r="E1651" s="118" t="s">
        <v>262</v>
      </c>
      <c r="F1651" s="118" t="s">
        <v>263</v>
      </c>
      <c r="G1651" s="118" t="s">
        <v>264</v>
      </c>
      <c r="H1651" s="118" t="s">
        <v>265</v>
      </c>
      <c r="I1651" s="118" t="s">
        <v>266</v>
      </c>
      <c r="J1651" s="118" t="s">
        <v>267</v>
      </c>
      <c r="K1651" s="118" t="s">
        <v>268</v>
      </c>
      <c r="L1651" s="118" t="s">
        <v>269</v>
      </c>
      <c r="M1651" s="118" t="s">
        <v>270</v>
      </c>
      <c r="N1651" s="118" t="s">
        <v>271</v>
      </c>
      <c r="O1651" s="118" t="s">
        <v>272</v>
      </c>
      <c r="P1651" s="118" t="s">
        <v>273</v>
      </c>
      <c r="Q1651" s="118" t="s">
        <v>274</v>
      </c>
      <c r="R1651" s="118" t="s">
        <v>275</v>
      </c>
      <c r="S1651" s="118" t="s">
        <v>276</v>
      </c>
      <c r="T1651" s="118" t="s">
        <v>277</v>
      </c>
      <c r="U1651" s="118" t="s">
        <v>278</v>
      </c>
      <c r="V1651" s="118" t="s">
        <v>279</v>
      </c>
      <c r="W1651" s="118" t="s">
        <v>280</v>
      </c>
      <c r="X1651" s="118" t="s">
        <v>281</v>
      </c>
      <c r="Y1651" s="118" t="s">
        <v>282</v>
      </c>
    </row>
    <row r="1652" spans="1:27" s="104" customFormat="1" ht="18" customHeight="1">
      <c r="A1652" s="108" t="s">
        <v>168</v>
      </c>
      <c r="B1652" s="103"/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3"/>
      <c r="M1652" s="103"/>
      <c r="N1652" s="103"/>
      <c r="O1652" s="103"/>
      <c r="P1652" s="103"/>
      <c r="Q1652" s="103"/>
      <c r="R1652" s="103"/>
      <c r="S1652" s="103"/>
      <c r="T1652" s="103"/>
      <c r="U1652" s="103"/>
      <c r="V1652" s="103"/>
      <c r="W1652" s="103"/>
      <c r="X1652" s="103"/>
      <c r="Y1652" s="103"/>
    </row>
    <row r="1653" spans="1:27" s="104" customFormat="1" ht="18" customHeight="1">
      <c r="A1653" s="108" t="s">
        <v>174</v>
      </c>
      <c r="B1653" s="103"/>
      <c r="C1653" s="103"/>
      <c r="D1653" s="103"/>
      <c r="E1653" s="103"/>
      <c r="F1653" s="103"/>
      <c r="G1653" s="103"/>
      <c r="H1653" s="103"/>
      <c r="I1653" s="103"/>
      <c r="J1653" s="103"/>
      <c r="K1653" s="103"/>
      <c r="L1653" s="103"/>
      <c r="M1653" s="103"/>
      <c r="N1653" s="103"/>
      <c r="O1653" s="103"/>
      <c r="P1653" s="103"/>
      <c r="Q1653" s="103"/>
      <c r="R1653" s="103"/>
      <c r="S1653" s="103"/>
      <c r="T1653" s="103"/>
      <c r="U1653" s="103"/>
      <c r="V1653" s="103"/>
      <c r="W1653" s="103"/>
      <c r="X1653" s="103"/>
      <c r="Y1653" s="103"/>
    </row>
    <row r="1654" spans="1:27" s="104" customFormat="1" ht="18" customHeight="1">
      <c r="A1654" s="108" t="s">
        <v>176</v>
      </c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3"/>
      <c r="M1654" s="103"/>
      <c r="N1654" s="103"/>
      <c r="O1654" s="103"/>
      <c r="P1654" s="103"/>
      <c r="Q1654" s="103"/>
      <c r="R1654" s="103"/>
      <c r="S1654" s="103"/>
      <c r="T1654" s="103"/>
      <c r="U1654" s="103"/>
      <c r="V1654" s="103"/>
      <c r="W1654" s="103"/>
      <c r="X1654" s="103"/>
      <c r="Y1654" s="103"/>
    </row>
    <row r="1655" spans="1:27" s="104" customFormat="1" ht="18" customHeight="1">
      <c r="A1655" s="108" t="s">
        <v>181</v>
      </c>
      <c r="B1655" s="103"/>
      <c r="C1655" s="103"/>
      <c r="D1655" s="103"/>
      <c r="E1655" s="103"/>
      <c r="F1655" s="103"/>
      <c r="G1655" s="103"/>
      <c r="H1655" s="103"/>
      <c r="I1655" s="103"/>
      <c r="J1655" s="103"/>
      <c r="K1655" s="103"/>
      <c r="L1655" s="103"/>
      <c r="M1655" s="103"/>
      <c r="N1655" s="103"/>
      <c r="O1655" s="103"/>
      <c r="P1655" s="103"/>
      <c r="Q1655" s="103"/>
      <c r="R1655" s="103"/>
      <c r="S1655" s="103"/>
      <c r="T1655" s="103"/>
      <c r="U1655" s="103"/>
      <c r="V1655" s="103"/>
      <c r="W1655" s="103"/>
      <c r="X1655" s="103"/>
      <c r="Y1655" s="103"/>
      <c r="AA1655" s="116" t="s">
        <v>250</v>
      </c>
    </row>
    <row r="1656" spans="1:27" s="104" customFormat="1" ht="18" customHeight="1">
      <c r="A1656" s="108" t="s">
        <v>184</v>
      </c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3"/>
      <c r="M1656" s="103"/>
      <c r="N1656" s="103"/>
      <c r="O1656" s="103"/>
      <c r="P1656" s="103"/>
      <c r="Q1656" s="103"/>
      <c r="R1656" s="103"/>
      <c r="S1656" s="103"/>
      <c r="T1656" s="103"/>
      <c r="U1656" s="103"/>
      <c r="V1656" s="103"/>
      <c r="W1656" s="103"/>
      <c r="X1656" s="103"/>
      <c r="Y1656" s="103"/>
      <c r="AA1656" s="271">
        <f>COUNTIF($B1664:$Y1664,"-")</f>
        <v>24</v>
      </c>
    </row>
    <row r="1657" spans="1:27" s="104" customFormat="1" ht="18" customHeight="1">
      <c r="A1657" s="108" t="s">
        <v>208</v>
      </c>
      <c r="B1657" s="103"/>
      <c r="C1657" s="103"/>
      <c r="D1657" s="103"/>
      <c r="E1657" s="103"/>
      <c r="F1657" s="103"/>
      <c r="G1657" s="103"/>
      <c r="H1657" s="103"/>
      <c r="I1657" s="103"/>
      <c r="J1657" s="103"/>
      <c r="K1657" s="103"/>
      <c r="L1657" s="103"/>
      <c r="M1657" s="103"/>
      <c r="N1657" s="103"/>
      <c r="O1657" s="103"/>
      <c r="P1657" s="103"/>
      <c r="Q1657" s="103"/>
      <c r="R1657" s="103"/>
      <c r="S1657" s="103"/>
      <c r="T1657" s="103"/>
      <c r="U1657" s="103"/>
      <c r="V1657" s="103"/>
      <c r="W1657" s="103"/>
      <c r="X1657" s="103"/>
      <c r="Y1657" s="103"/>
      <c r="AA1657" s="271"/>
    </row>
    <row r="1658" spans="1:27" s="104" customFormat="1" ht="18" customHeight="1">
      <c r="A1658" s="108" t="s">
        <v>209</v>
      </c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3"/>
      <c r="M1658" s="103"/>
      <c r="N1658" s="103"/>
      <c r="O1658" s="103"/>
      <c r="P1658" s="103"/>
      <c r="Q1658" s="103"/>
      <c r="R1658" s="103"/>
      <c r="S1658" s="103"/>
      <c r="T1658" s="103"/>
      <c r="U1658" s="103"/>
      <c r="V1658" s="103"/>
      <c r="W1658" s="103"/>
      <c r="X1658" s="103"/>
      <c r="Y1658" s="103"/>
    </row>
    <row r="1659" spans="1:27" s="104" customFormat="1" ht="18" customHeight="1">
      <c r="A1659" s="108" t="s">
        <v>198</v>
      </c>
      <c r="B1659" s="103"/>
      <c r="C1659" s="103"/>
      <c r="D1659" s="103"/>
      <c r="E1659" s="103"/>
      <c r="F1659" s="103"/>
      <c r="G1659" s="103"/>
      <c r="H1659" s="103"/>
      <c r="I1659" s="103"/>
      <c r="J1659" s="103"/>
      <c r="K1659" s="103"/>
      <c r="L1659" s="103"/>
      <c r="M1659" s="103"/>
      <c r="N1659" s="103"/>
      <c r="O1659" s="103"/>
      <c r="P1659" s="103"/>
      <c r="Q1659" s="103"/>
      <c r="R1659" s="103"/>
      <c r="S1659" s="103"/>
      <c r="T1659" s="103"/>
      <c r="U1659" s="103"/>
      <c r="V1659" s="103"/>
      <c r="W1659" s="103"/>
      <c r="X1659" s="103"/>
      <c r="Y1659" s="103"/>
    </row>
    <row r="1660" spans="1:27" s="104" customFormat="1" ht="18" customHeight="1">
      <c r="A1660" s="108" t="s">
        <v>200</v>
      </c>
      <c r="B1660" s="103"/>
      <c r="C1660" s="103"/>
      <c r="D1660" s="103"/>
      <c r="E1660" s="103"/>
      <c r="F1660" s="103"/>
      <c r="G1660" s="103"/>
      <c r="H1660" s="103"/>
      <c r="I1660" s="103"/>
      <c r="J1660" s="103"/>
      <c r="K1660" s="103"/>
      <c r="L1660" s="103"/>
      <c r="M1660" s="103"/>
      <c r="N1660" s="103"/>
      <c r="O1660" s="103"/>
      <c r="P1660" s="103"/>
      <c r="Q1660" s="103"/>
      <c r="R1660" s="103"/>
      <c r="S1660" s="103"/>
      <c r="T1660" s="103"/>
      <c r="U1660" s="103"/>
      <c r="V1660" s="103"/>
      <c r="W1660" s="103"/>
      <c r="X1660" s="103"/>
      <c r="Y1660" s="103"/>
    </row>
    <row r="1661" spans="1:27" s="104" customFormat="1" ht="18" customHeight="1">
      <c r="A1661" s="108" t="s">
        <v>201</v>
      </c>
      <c r="B1661" s="103"/>
      <c r="C1661" s="103"/>
      <c r="D1661" s="103"/>
      <c r="E1661" s="103"/>
      <c r="F1661" s="103"/>
      <c r="G1661" s="103"/>
      <c r="H1661" s="103"/>
      <c r="I1661" s="103"/>
      <c r="J1661" s="103"/>
      <c r="K1661" s="103"/>
      <c r="L1661" s="103"/>
      <c r="M1661" s="103"/>
      <c r="N1661" s="103"/>
      <c r="O1661" s="103"/>
      <c r="P1661" s="103"/>
      <c r="Q1661" s="103"/>
      <c r="R1661" s="103"/>
      <c r="S1661" s="103"/>
      <c r="T1661" s="103"/>
      <c r="U1661" s="103"/>
      <c r="V1661" s="103"/>
      <c r="W1661" s="103"/>
      <c r="X1661" s="103"/>
      <c r="Y1661" s="103"/>
    </row>
    <row r="1662" spans="1:27" s="104" customFormat="1" ht="18" customHeight="1">
      <c r="A1662" s="108" t="s">
        <v>202</v>
      </c>
      <c r="B1662" s="103"/>
      <c r="C1662" s="103"/>
      <c r="D1662" s="103"/>
      <c r="E1662" s="103"/>
      <c r="F1662" s="103"/>
      <c r="G1662" s="103"/>
      <c r="H1662" s="103"/>
      <c r="I1662" s="103"/>
      <c r="J1662" s="103"/>
      <c r="K1662" s="103"/>
      <c r="L1662" s="103"/>
      <c r="M1662" s="103"/>
      <c r="N1662" s="103"/>
      <c r="O1662" s="103"/>
      <c r="P1662" s="103"/>
      <c r="Q1662" s="103"/>
      <c r="R1662" s="103"/>
      <c r="S1662" s="103"/>
      <c r="T1662" s="103"/>
      <c r="U1662" s="103"/>
      <c r="V1662" s="103"/>
      <c r="W1662" s="103"/>
      <c r="X1662" s="103"/>
      <c r="Y1662" s="103"/>
    </row>
    <row r="1663" spans="1:27" s="104" customFormat="1" ht="18" customHeight="1">
      <c r="A1663" s="108" t="s">
        <v>203</v>
      </c>
      <c r="B1663" s="103"/>
      <c r="C1663" s="103"/>
      <c r="D1663" s="103"/>
      <c r="E1663" s="103"/>
      <c r="F1663" s="103"/>
      <c r="G1663" s="103"/>
      <c r="H1663" s="103"/>
      <c r="I1663" s="103"/>
      <c r="J1663" s="103"/>
      <c r="K1663" s="103"/>
      <c r="L1663" s="103"/>
      <c r="M1663" s="103"/>
      <c r="N1663" s="103"/>
      <c r="O1663" s="103"/>
      <c r="P1663" s="103"/>
      <c r="Q1663" s="103"/>
      <c r="R1663" s="103"/>
      <c r="S1663" s="103"/>
      <c r="T1663" s="103"/>
      <c r="U1663" s="103"/>
      <c r="V1663" s="103"/>
      <c r="W1663" s="103"/>
      <c r="X1663" s="103"/>
      <c r="Y1663" s="103"/>
    </row>
    <row r="1664" spans="1:27" s="104" customFormat="1" ht="18" customHeight="1">
      <c r="A1664" s="110" t="s">
        <v>204</v>
      </c>
      <c r="B1664" s="109" t="str">
        <f>IF(COUNTA(B1652:B1663)=0,"-",COUNTA(B1652:B1663)/12)</f>
        <v>-</v>
      </c>
      <c r="C1664" s="109" t="str">
        <f t="shared" ref="C1664:Y1664" si="110">IF(COUNTA(C1652:C1663)=0,"-",COUNTA(C1652:C1663)/12)</f>
        <v>-</v>
      </c>
      <c r="D1664" s="109" t="str">
        <f t="shared" si="110"/>
        <v>-</v>
      </c>
      <c r="E1664" s="109" t="str">
        <f t="shared" si="110"/>
        <v>-</v>
      </c>
      <c r="F1664" s="109" t="str">
        <f t="shared" si="110"/>
        <v>-</v>
      </c>
      <c r="G1664" s="109" t="str">
        <f t="shared" si="110"/>
        <v>-</v>
      </c>
      <c r="H1664" s="109" t="str">
        <f t="shared" si="110"/>
        <v>-</v>
      </c>
      <c r="I1664" s="109" t="str">
        <f t="shared" si="110"/>
        <v>-</v>
      </c>
      <c r="J1664" s="109" t="str">
        <f t="shared" si="110"/>
        <v>-</v>
      </c>
      <c r="K1664" s="109" t="str">
        <f t="shared" si="110"/>
        <v>-</v>
      </c>
      <c r="L1664" s="109" t="str">
        <f t="shared" si="110"/>
        <v>-</v>
      </c>
      <c r="M1664" s="109" t="str">
        <f t="shared" si="110"/>
        <v>-</v>
      </c>
      <c r="N1664" s="109" t="str">
        <f t="shared" si="110"/>
        <v>-</v>
      </c>
      <c r="O1664" s="109" t="str">
        <f t="shared" si="110"/>
        <v>-</v>
      </c>
      <c r="P1664" s="109" t="str">
        <f t="shared" si="110"/>
        <v>-</v>
      </c>
      <c r="Q1664" s="109" t="str">
        <f t="shared" si="110"/>
        <v>-</v>
      </c>
      <c r="R1664" s="109" t="str">
        <f t="shared" si="110"/>
        <v>-</v>
      </c>
      <c r="S1664" s="109" t="str">
        <f t="shared" si="110"/>
        <v>-</v>
      </c>
      <c r="T1664" s="109" t="str">
        <f t="shared" si="110"/>
        <v>-</v>
      </c>
      <c r="U1664" s="109" t="str">
        <f t="shared" si="110"/>
        <v>-</v>
      </c>
      <c r="V1664" s="109" t="str">
        <f t="shared" si="110"/>
        <v>-</v>
      </c>
      <c r="W1664" s="109" t="str">
        <f t="shared" si="110"/>
        <v>-</v>
      </c>
      <c r="X1664" s="109" t="str">
        <f t="shared" si="110"/>
        <v>-</v>
      </c>
      <c r="Y1664" s="109" t="str">
        <f t="shared" si="110"/>
        <v>-</v>
      </c>
    </row>
    <row r="1666" spans="1:27" s="104" customFormat="1" ht="18" customHeight="1">
      <c r="A1666" s="127">
        <f>A1651+1</f>
        <v>44826</v>
      </c>
      <c r="B1666" s="118" t="s">
        <v>259</v>
      </c>
      <c r="C1666" s="118" t="s">
        <v>260</v>
      </c>
      <c r="D1666" s="118" t="s">
        <v>261</v>
      </c>
      <c r="E1666" s="118" t="s">
        <v>262</v>
      </c>
      <c r="F1666" s="118" t="s">
        <v>263</v>
      </c>
      <c r="G1666" s="118" t="s">
        <v>264</v>
      </c>
      <c r="H1666" s="118" t="s">
        <v>265</v>
      </c>
      <c r="I1666" s="118" t="s">
        <v>266</v>
      </c>
      <c r="J1666" s="118" t="s">
        <v>267</v>
      </c>
      <c r="K1666" s="118" t="s">
        <v>268</v>
      </c>
      <c r="L1666" s="118" t="s">
        <v>269</v>
      </c>
      <c r="M1666" s="118" t="s">
        <v>270</v>
      </c>
      <c r="N1666" s="118" t="s">
        <v>271</v>
      </c>
      <c r="O1666" s="118" t="s">
        <v>272</v>
      </c>
      <c r="P1666" s="118" t="s">
        <v>273</v>
      </c>
      <c r="Q1666" s="118" t="s">
        <v>274</v>
      </c>
      <c r="R1666" s="118" t="s">
        <v>275</v>
      </c>
      <c r="S1666" s="118" t="s">
        <v>276</v>
      </c>
      <c r="T1666" s="118" t="s">
        <v>277</v>
      </c>
      <c r="U1666" s="118" t="s">
        <v>278</v>
      </c>
      <c r="V1666" s="118" t="s">
        <v>279</v>
      </c>
      <c r="W1666" s="118" t="s">
        <v>280</v>
      </c>
      <c r="X1666" s="118" t="s">
        <v>281</v>
      </c>
      <c r="Y1666" s="118" t="s">
        <v>282</v>
      </c>
    </row>
    <row r="1667" spans="1:27" s="104" customFormat="1" ht="18" customHeight="1">
      <c r="A1667" s="108" t="s">
        <v>168</v>
      </c>
      <c r="B1667" s="103"/>
      <c r="C1667" s="103"/>
      <c r="D1667" s="103"/>
      <c r="E1667" s="103"/>
      <c r="F1667" s="103"/>
      <c r="G1667" s="103"/>
      <c r="H1667" s="103"/>
      <c r="I1667" s="103"/>
      <c r="J1667" s="103"/>
      <c r="K1667" s="103"/>
      <c r="L1667" s="103"/>
      <c r="M1667" s="103"/>
      <c r="N1667" s="103"/>
      <c r="O1667" s="103"/>
      <c r="P1667" s="103"/>
      <c r="Q1667" s="103"/>
      <c r="R1667" s="103"/>
      <c r="S1667" s="103"/>
      <c r="T1667" s="103"/>
      <c r="U1667" s="103"/>
      <c r="V1667" s="103"/>
      <c r="W1667" s="103"/>
      <c r="X1667" s="103"/>
      <c r="Y1667" s="103"/>
    </row>
    <row r="1668" spans="1:27" s="104" customFormat="1" ht="18" customHeight="1">
      <c r="A1668" s="108" t="s">
        <v>174</v>
      </c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3"/>
      <c r="O1668" s="103"/>
      <c r="P1668" s="103"/>
      <c r="Q1668" s="103"/>
      <c r="R1668" s="103"/>
      <c r="S1668" s="103"/>
      <c r="T1668" s="103"/>
      <c r="U1668" s="103"/>
      <c r="V1668" s="103"/>
      <c r="W1668" s="103"/>
      <c r="X1668" s="103"/>
      <c r="Y1668" s="103"/>
    </row>
    <row r="1669" spans="1:27" s="104" customFormat="1" ht="18" customHeight="1">
      <c r="A1669" s="108" t="s">
        <v>176</v>
      </c>
      <c r="B1669" s="103"/>
      <c r="C1669" s="103"/>
      <c r="D1669" s="103"/>
      <c r="E1669" s="103"/>
      <c r="F1669" s="103"/>
      <c r="G1669" s="103"/>
      <c r="H1669" s="103"/>
      <c r="I1669" s="103"/>
      <c r="J1669" s="103"/>
      <c r="K1669" s="103"/>
      <c r="L1669" s="103"/>
      <c r="M1669" s="103"/>
      <c r="N1669" s="103"/>
      <c r="O1669" s="103"/>
      <c r="P1669" s="103"/>
      <c r="Q1669" s="103"/>
      <c r="R1669" s="103"/>
      <c r="S1669" s="103"/>
      <c r="T1669" s="103"/>
      <c r="U1669" s="103"/>
      <c r="V1669" s="103"/>
      <c r="W1669" s="103"/>
      <c r="X1669" s="103"/>
      <c r="Y1669" s="103"/>
    </row>
    <row r="1670" spans="1:27" s="104" customFormat="1" ht="18" customHeight="1">
      <c r="A1670" s="108" t="s">
        <v>181</v>
      </c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3"/>
      <c r="N1670" s="103"/>
      <c r="O1670" s="103"/>
      <c r="P1670" s="103"/>
      <c r="Q1670" s="103"/>
      <c r="R1670" s="103"/>
      <c r="S1670" s="103"/>
      <c r="T1670" s="103"/>
      <c r="U1670" s="103"/>
      <c r="V1670" s="103"/>
      <c r="W1670" s="103"/>
      <c r="X1670" s="103"/>
      <c r="Y1670" s="103"/>
      <c r="AA1670" s="116" t="s">
        <v>250</v>
      </c>
    </row>
    <row r="1671" spans="1:27" s="104" customFormat="1" ht="18" customHeight="1">
      <c r="A1671" s="108" t="s">
        <v>184</v>
      </c>
      <c r="B1671" s="103"/>
      <c r="C1671" s="103"/>
      <c r="D1671" s="103"/>
      <c r="E1671" s="103"/>
      <c r="F1671" s="103"/>
      <c r="G1671" s="103"/>
      <c r="H1671" s="103"/>
      <c r="I1671" s="103"/>
      <c r="J1671" s="103"/>
      <c r="K1671" s="103"/>
      <c r="L1671" s="103"/>
      <c r="M1671" s="103"/>
      <c r="N1671" s="103"/>
      <c r="O1671" s="103"/>
      <c r="P1671" s="103"/>
      <c r="Q1671" s="103"/>
      <c r="R1671" s="103"/>
      <c r="S1671" s="103"/>
      <c r="T1671" s="103"/>
      <c r="U1671" s="103"/>
      <c r="V1671" s="103"/>
      <c r="W1671" s="103"/>
      <c r="X1671" s="103"/>
      <c r="Y1671" s="103"/>
      <c r="AA1671" s="271">
        <f>COUNTIF($B1679:$Y1679,"-")</f>
        <v>24</v>
      </c>
    </row>
    <row r="1672" spans="1:27" s="104" customFormat="1" ht="18" customHeight="1">
      <c r="A1672" s="108" t="s">
        <v>208</v>
      </c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3"/>
      <c r="N1672" s="103"/>
      <c r="O1672" s="103"/>
      <c r="P1672" s="103"/>
      <c r="Q1672" s="103"/>
      <c r="R1672" s="103"/>
      <c r="S1672" s="103"/>
      <c r="T1672" s="103"/>
      <c r="U1672" s="103"/>
      <c r="V1672" s="103"/>
      <c r="W1672" s="103"/>
      <c r="X1672" s="103"/>
      <c r="Y1672" s="103"/>
      <c r="AA1672" s="271"/>
    </row>
    <row r="1673" spans="1:27" s="104" customFormat="1" ht="18" customHeight="1">
      <c r="A1673" s="108" t="s">
        <v>209</v>
      </c>
      <c r="B1673" s="103"/>
      <c r="C1673" s="103"/>
      <c r="D1673" s="103"/>
      <c r="E1673" s="103"/>
      <c r="F1673" s="103"/>
      <c r="G1673" s="103"/>
      <c r="H1673" s="103"/>
      <c r="I1673" s="103"/>
      <c r="J1673" s="103"/>
      <c r="K1673" s="103"/>
      <c r="L1673" s="103"/>
      <c r="M1673" s="103"/>
      <c r="N1673" s="103"/>
      <c r="O1673" s="103"/>
      <c r="P1673" s="103"/>
      <c r="Q1673" s="103"/>
      <c r="R1673" s="103"/>
      <c r="S1673" s="103"/>
      <c r="T1673" s="103"/>
      <c r="U1673" s="103"/>
      <c r="V1673" s="103"/>
      <c r="W1673" s="103"/>
      <c r="X1673" s="103"/>
      <c r="Y1673" s="103"/>
    </row>
    <row r="1674" spans="1:27" s="104" customFormat="1" ht="18" customHeight="1">
      <c r="A1674" s="108" t="s">
        <v>198</v>
      </c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3"/>
      <c r="O1674" s="103"/>
      <c r="P1674" s="103"/>
      <c r="Q1674" s="103"/>
      <c r="R1674" s="103"/>
      <c r="S1674" s="103"/>
      <c r="T1674" s="103"/>
      <c r="U1674" s="103"/>
      <c r="V1674" s="103"/>
      <c r="W1674" s="103"/>
      <c r="X1674" s="103"/>
      <c r="Y1674" s="103"/>
    </row>
    <row r="1675" spans="1:27" s="104" customFormat="1" ht="18" customHeight="1">
      <c r="A1675" s="108" t="s">
        <v>200</v>
      </c>
      <c r="B1675" s="103"/>
      <c r="C1675" s="103"/>
      <c r="D1675" s="103"/>
      <c r="E1675" s="103"/>
      <c r="F1675" s="103"/>
      <c r="G1675" s="103"/>
      <c r="H1675" s="103"/>
      <c r="I1675" s="103"/>
      <c r="J1675" s="103"/>
      <c r="K1675" s="103"/>
      <c r="L1675" s="103"/>
      <c r="M1675" s="103"/>
      <c r="N1675" s="103"/>
      <c r="O1675" s="103"/>
      <c r="P1675" s="103"/>
      <c r="Q1675" s="103"/>
      <c r="R1675" s="103"/>
      <c r="S1675" s="103"/>
      <c r="T1675" s="103"/>
      <c r="U1675" s="103"/>
      <c r="V1675" s="103"/>
      <c r="W1675" s="103"/>
      <c r="X1675" s="103"/>
      <c r="Y1675" s="103"/>
    </row>
    <row r="1676" spans="1:27" s="104" customFormat="1" ht="18" customHeight="1">
      <c r="A1676" s="108" t="s">
        <v>201</v>
      </c>
      <c r="B1676" s="103"/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3"/>
      <c r="M1676" s="103"/>
      <c r="N1676" s="103"/>
      <c r="O1676" s="103"/>
      <c r="P1676" s="103"/>
      <c r="Q1676" s="103"/>
      <c r="R1676" s="103"/>
      <c r="S1676" s="103"/>
      <c r="T1676" s="103"/>
      <c r="U1676" s="103"/>
      <c r="V1676" s="103"/>
      <c r="W1676" s="103"/>
      <c r="X1676" s="103"/>
      <c r="Y1676" s="103"/>
    </row>
    <row r="1677" spans="1:27" s="104" customFormat="1" ht="18" customHeight="1">
      <c r="A1677" s="108" t="s">
        <v>202</v>
      </c>
      <c r="B1677" s="103"/>
      <c r="C1677" s="103"/>
      <c r="D1677" s="103"/>
      <c r="E1677" s="103"/>
      <c r="F1677" s="103"/>
      <c r="G1677" s="103"/>
      <c r="H1677" s="103"/>
      <c r="I1677" s="103"/>
      <c r="J1677" s="103"/>
      <c r="K1677" s="103"/>
      <c r="L1677" s="103"/>
      <c r="M1677" s="103"/>
      <c r="N1677" s="103"/>
      <c r="O1677" s="103"/>
      <c r="P1677" s="103"/>
      <c r="Q1677" s="103"/>
      <c r="R1677" s="103"/>
      <c r="S1677" s="103"/>
      <c r="T1677" s="103"/>
      <c r="U1677" s="103"/>
      <c r="V1677" s="103"/>
      <c r="W1677" s="103"/>
      <c r="X1677" s="103"/>
      <c r="Y1677" s="103"/>
    </row>
    <row r="1678" spans="1:27" s="104" customFormat="1" ht="18" customHeight="1">
      <c r="A1678" s="108" t="s">
        <v>203</v>
      </c>
      <c r="B1678" s="103"/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3"/>
      <c r="M1678" s="103"/>
      <c r="N1678" s="103"/>
      <c r="O1678" s="103"/>
      <c r="P1678" s="103"/>
      <c r="Q1678" s="103"/>
      <c r="R1678" s="103"/>
      <c r="S1678" s="103"/>
      <c r="T1678" s="103"/>
      <c r="U1678" s="103"/>
      <c r="V1678" s="103"/>
      <c r="W1678" s="103"/>
      <c r="X1678" s="103"/>
      <c r="Y1678" s="103"/>
    </row>
    <row r="1679" spans="1:27" s="104" customFormat="1" ht="18" customHeight="1">
      <c r="A1679" s="110" t="s">
        <v>204</v>
      </c>
      <c r="B1679" s="109" t="str">
        <f>IF(COUNTA(B1667:B1678)=0,"-",COUNTA(B1667:B1678)/12)</f>
        <v>-</v>
      </c>
      <c r="C1679" s="109" t="str">
        <f t="shared" ref="C1679:Y1679" si="111">IF(COUNTA(C1667:C1678)=0,"-",COUNTA(C1667:C1678)/12)</f>
        <v>-</v>
      </c>
      <c r="D1679" s="109" t="str">
        <f t="shared" si="111"/>
        <v>-</v>
      </c>
      <c r="E1679" s="109" t="str">
        <f t="shared" si="111"/>
        <v>-</v>
      </c>
      <c r="F1679" s="109" t="str">
        <f t="shared" si="111"/>
        <v>-</v>
      </c>
      <c r="G1679" s="109" t="str">
        <f t="shared" si="111"/>
        <v>-</v>
      </c>
      <c r="H1679" s="109" t="str">
        <f t="shared" si="111"/>
        <v>-</v>
      </c>
      <c r="I1679" s="109" t="str">
        <f t="shared" si="111"/>
        <v>-</v>
      </c>
      <c r="J1679" s="109" t="str">
        <f t="shared" si="111"/>
        <v>-</v>
      </c>
      <c r="K1679" s="109" t="str">
        <f t="shared" si="111"/>
        <v>-</v>
      </c>
      <c r="L1679" s="109" t="str">
        <f t="shared" si="111"/>
        <v>-</v>
      </c>
      <c r="M1679" s="109" t="str">
        <f t="shared" si="111"/>
        <v>-</v>
      </c>
      <c r="N1679" s="109" t="str">
        <f t="shared" si="111"/>
        <v>-</v>
      </c>
      <c r="O1679" s="109" t="str">
        <f t="shared" si="111"/>
        <v>-</v>
      </c>
      <c r="P1679" s="109" t="str">
        <f t="shared" si="111"/>
        <v>-</v>
      </c>
      <c r="Q1679" s="109" t="str">
        <f t="shared" si="111"/>
        <v>-</v>
      </c>
      <c r="R1679" s="109" t="str">
        <f t="shared" si="111"/>
        <v>-</v>
      </c>
      <c r="S1679" s="109" t="str">
        <f t="shared" si="111"/>
        <v>-</v>
      </c>
      <c r="T1679" s="109" t="str">
        <f t="shared" si="111"/>
        <v>-</v>
      </c>
      <c r="U1679" s="109" t="str">
        <f t="shared" si="111"/>
        <v>-</v>
      </c>
      <c r="V1679" s="109" t="str">
        <f t="shared" si="111"/>
        <v>-</v>
      </c>
      <c r="W1679" s="109" t="str">
        <f t="shared" si="111"/>
        <v>-</v>
      </c>
      <c r="X1679" s="109" t="str">
        <f t="shared" si="111"/>
        <v>-</v>
      </c>
      <c r="Y1679" s="109" t="str">
        <f t="shared" si="111"/>
        <v>-</v>
      </c>
    </row>
    <row r="1681" spans="1:27" s="104" customFormat="1" ht="18" customHeight="1">
      <c r="A1681" s="127">
        <f>A1666+1</f>
        <v>44827</v>
      </c>
      <c r="B1681" s="118" t="s">
        <v>259</v>
      </c>
      <c r="C1681" s="118" t="s">
        <v>260</v>
      </c>
      <c r="D1681" s="118" t="s">
        <v>261</v>
      </c>
      <c r="E1681" s="118" t="s">
        <v>262</v>
      </c>
      <c r="F1681" s="118" t="s">
        <v>263</v>
      </c>
      <c r="G1681" s="118" t="s">
        <v>264</v>
      </c>
      <c r="H1681" s="118" t="s">
        <v>265</v>
      </c>
      <c r="I1681" s="118" t="s">
        <v>266</v>
      </c>
      <c r="J1681" s="118" t="s">
        <v>267</v>
      </c>
      <c r="K1681" s="118" t="s">
        <v>268</v>
      </c>
      <c r="L1681" s="118" t="s">
        <v>269</v>
      </c>
      <c r="M1681" s="118" t="s">
        <v>270</v>
      </c>
      <c r="N1681" s="118" t="s">
        <v>271</v>
      </c>
      <c r="O1681" s="118" t="s">
        <v>272</v>
      </c>
      <c r="P1681" s="118" t="s">
        <v>273</v>
      </c>
      <c r="Q1681" s="118" t="s">
        <v>274</v>
      </c>
      <c r="R1681" s="118" t="s">
        <v>275</v>
      </c>
      <c r="S1681" s="118" t="s">
        <v>276</v>
      </c>
      <c r="T1681" s="118" t="s">
        <v>277</v>
      </c>
      <c r="U1681" s="118" t="s">
        <v>278</v>
      </c>
      <c r="V1681" s="118" t="s">
        <v>279</v>
      </c>
      <c r="W1681" s="118" t="s">
        <v>280</v>
      </c>
      <c r="X1681" s="118" t="s">
        <v>281</v>
      </c>
      <c r="Y1681" s="118" t="s">
        <v>282</v>
      </c>
    </row>
    <row r="1682" spans="1:27" s="104" customFormat="1" ht="18" customHeight="1">
      <c r="A1682" s="108" t="s">
        <v>168</v>
      </c>
      <c r="B1682" s="103"/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3"/>
      <c r="M1682" s="103"/>
      <c r="N1682" s="103"/>
      <c r="O1682" s="103"/>
      <c r="P1682" s="103"/>
      <c r="Q1682" s="103"/>
      <c r="R1682" s="103"/>
      <c r="S1682" s="103"/>
      <c r="T1682" s="103"/>
      <c r="U1682" s="103"/>
      <c r="V1682" s="103"/>
      <c r="W1682" s="103"/>
      <c r="X1682" s="103"/>
      <c r="Y1682" s="103"/>
    </row>
    <row r="1683" spans="1:27" s="104" customFormat="1" ht="18" customHeight="1">
      <c r="A1683" s="108" t="s">
        <v>174</v>
      </c>
      <c r="B1683" s="103"/>
      <c r="C1683" s="103"/>
      <c r="D1683" s="103"/>
      <c r="E1683" s="103"/>
      <c r="F1683" s="103"/>
      <c r="G1683" s="103"/>
      <c r="H1683" s="103"/>
      <c r="I1683" s="103"/>
      <c r="J1683" s="103"/>
      <c r="K1683" s="103"/>
      <c r="L1683" s="103"/>
      <c r="M1683" s="103"/>
      <c r="N1683" s="103"/>
      <c r="O1683" s="103"/>
      <c r="P1683" s="103"/>
      <c r="Q1683" s="103"/>
      <c r="R1683" s="103"/>
      <c r="S1683" s="103"/>
      <c r="T1683" s="103"/>
      <c r="U1683" s="103"/>
      <c r="V1683" s="103"/>
      <c r="W1683" s="103"/>
      <c r="X1683" s="103"/>
      <c r="Y1683" s="103"/>
    </row>
    <row r="1684" spans="1:27" s="104" customFormat="1" ht="18" customHeight="1">
      <c r="A1684" s="108" t="s">
        <v>176</v>
      </c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3"/>
      <c r="M1684" s="103"/>
      <c r="N1684" s="103"/>
      <c r="O1684" s="103"/>
      <c r="P1684" s="103"/>
      <c r="Q1684" s="103"/>
      <c r="R1684" s="103"/>
      <c r="S1684" s="103"/>
      <c r="T1684" s="103"/>
      <c r="U1684" s="103"/>
      <c r="V1684" s="103"/>
      <c r="W1684" s="103"/>
      <c r="X1684" s="103"/>
      <c r="Y1684" s="103"/>
    </row>
    <row r="1685" spans="1:27" s="104" customFormat="1" ht="18" customHeight="1">
      <c r="A1685" s="108" t="s">
        <v>181</v>
      </c>
      <c r="B1685" s="103"/>
      <c r="C1685" s="103"/>
      <c r="D1685" s="103"/>
      <c r="E1685" s="103"/>
      <c r="F1685" s="103"/>
      <c r="G1685" s="103"/>
      <c r="H1685" s="103"/>
      <c r="I1685" s="103"/>
      <c r="J1685" s="103"/>
      <c r="K1685" s="103"/>
      <c r="L1685" s="103"/>
      <c r="M1685" s="103"/>
      <c r="N1685" s="103"/>
      <c r="O1685" s="103"/>
      <c r="P1685" s="103"/>
      <c r="Q1685" s="103"/>
      <c r="R1685" s="103"/>
      <c r="S1685" s="103"/>
      <c r="T1685" s="103"/>
      <c r="U1685" s="103"/>
      <c r="V1685" s="103"/>
      <c r="W1685" s="103"/>
      <c r="X1685" s="103"/>
      <c r="Y1685" s="103"/>
      <c r="AA1685" s="116" t="s">
        <v>250</v>
      </c>
    </row>
    <row r="1686" spans="1:27" s="104" customFormat="1" ht="18" customHeight="1">
      <c r="A1686" s="108" t="s">
        <v>184</v>
      </c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3"/>
      <c r="M1686" s="103"/>
      <c r="N1686" s="103"/>
      <c r="O1686" s="103"/>
      <c r="P1686" s="103"/>
      <c r="Q1686" s="103"/>
      <c r="R1686" s="103"/>
      <c r="S1686" s="103"/>
      <c r="T1686" s="103"/>
      <c r="U1686" s="103"/>
      <c r="V1686" s="103"/>
      <c r="W1686" s="103"/>
      <c r="X1686" s="103"/>
      <c r="Y1686" s="103"/>
      <c r="AA1686" s="271">
        <f>COUNTIF($B1694:$Y1694,"-")</f>
        <v>24</v>
      </c>
    </row>
    <row r="1687" spans="1:27" s="104" customFormat="1" ht="18" customHeight="1">
      <c r="A1687" s="108" t="s">
        <v>208</v>
      </c>
      <c r="B1687" s="103"/>
      <c r="C1687" s="103"/>
      <c r="D1687" s="103"/>
      <c r="E1687" s="103"/>
      <c r="F1687" s="103"/>
      <c r="G1687" s="103"/>
      <c r="H1687" s="103"/>
      <c r="I1687" s="103"/>
      <c r="J1687" s="103"/>
      <c r="K1687" s="103"/>
      <c r="L1687" s="103"/>
      <c r="M1687" s="103"/>
      <c r="N1687" s="103"/>
      <c r="O1687" s="103"/>
      <c r="P1687" s="103"/>
      <c r="Q1687" s="103"/>
      <c r="R1687" s="103"/>
      <c r="S1687" s="103"/>
      <c r="T1687" s="103"/>
      <c r="U1687" s="103"/>
      <c r="V1687" s="103"/>
      <c r="W1687" s="103"/>
      <c r="X1687" s="103"/>
      <c r="Y1687" s="103"/>
      <c r="AA1687" s="271"/>
    </row>
    <row r="1688" spans="1:27" s="104" customFormat="1" ht="18" customHeight="1">
      <c r="A1688" s="108" t="s">
        <v>209</v>
      </c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3"/>
      <c r="M1688" s="103"/>
      <c r="N1688" s="103"/>
      <c r="O1688" s="103"/>
      <c r="P1688" s="103"/>
      <c r="Q1688" s="103"/>
      <c r="R1688" s="103"/>
      <c r="S1688" s="103"/>
      <c r="T1688" s="103"/>
      <c r="U1688" s="103"/>
      <c r="V1688" s="103"/>
      <c r="W1688" s="103"/>
      <c r="X1688" s="103"/>
      <c r="Y1688" s="103"/>
    </row>
    <row r="1689" spans="1:27" s="104" customFormat="1" ht="18" customHeight="1">
      <c r="A1689" s="108" t="s">
        <v>198</v>
      </c>
      <c r="B1689" s="103"/>
      <c r="C1689" s="103"/>
      <c r="D1689" s="103"/>
      <c r="E1689" s="103"/>
      <c r="F1689" s="103"/>
      <c r="G1689" s="103"/>
      <c r="H1689" s="103"/>
      <c r="I1689" s="103"/>
      <c r="J1689" s="103"/>
      <c r="K1689" s="103"/>
      <c r="L1689" s="103"/>
      <c r="M1689" s="103"/>
      <c r="N1689" s="103"/>
      <c r="O1689" s="103"/>
      <c r="P1689" s="103"/>
      <c r="Q1689" s="103"/>
      <c r="R1689" s="103"/>
      <c r="S1689" s="103"/>
      <c r="T1689" s="103"/>
      <c r="U1689" s="103"/>
      <c r="V1689" s="103"/>
      <c r="W1689" s="103"/>
      <c r="X1689" s="103"/>
      <c r="Y1689" s="103"/>
    </row>
    <row r="1690" spans="1:27" s="104" customFormat="1" ht="18" customHeight="1">
      <c r="A1690" s="108" t="s">
        <v>200</v>
      </c>
      <c r="B1690" s="103"/>
      <c r="C1690" s="103"/>
      <c r="D1690" s="103"/>
      <c r="E1690" s="103"/>
      <c r="F1690" s="103"/>
      <c r="G1690" s="103"/>
      <c r="H1690" s="103"/>
      <c r="I1690" s="103"/>
      <c r="J1690" s="103"/>
      <c r="K1690" s="103"/>
      <c r="L1690" s="103"/>
      <c r="M1690" s="103"/>
      <c r="N1690" s="103"/>
      <c r="O1690" s="103"/>
      <c r="P1690" s="103"/>
      <c r="Q1690" s="103"/>
      <c r="R1690" s="103"/>
      <c r="S1690" s="103"/>
      <c r="T1690" s="103"/>
      <c r="U1690" s="103"/>
      <c r="V1690" s="103"/>
      <c r="W1690" s="103"/>
      <c r="X1690" s="103"/>
      <c r="Y1690" s="103"/>
    </row>
    <row r="1691" spans="1:27" s="104" customFormat="1" ht="18" customHeight="1">
      <c r="A1691" s="108" t="s">
        <v>201</v>
      </c>
      <c r="B1691" s="103"/>
      <c r="C1691" s="103"/>
      <c r="D1691" s="103"/>
      <c r="E1691" s="103"/>
      <c r="F1691" s="103"/>
      <c r="G1691" s="103"/>
      <c r="H1691" s="103"/>
      <c r="I1691" s="103"/>
      <c r="J1691" s="103"/>
      <c r="K1691" s="103"/>
      <c r="L1691" s="103"/>
      <c r="M1691" s="103"/>
      <c r="N1691" s="103"/>
      <c r="O1691" s="103"/>
      <c r="P1691" s="103"/>
      <c r="Q1691" s="103"/>
      <c r="R1691" s="103"/>
      <c r="S1691" s="103"/>
      <c r="T1691" s="103"/>
      <c r="U1691" s="103"/>
      <c r="V1691" s="103"/>
      <c r="W1691" s="103"/>
      <c r="X1691" s="103"/>
      <c r="Y1691" s="103"/>
    </row>
    <row r="1692" spans="1:27" s="104" customFormat="1" ht="18" customHeight="1">
      <c r="A1692" s="108" t="s">
        <v>202</v>
      </c>
      <c r="B1692" s="103"/>
      <c r="C1692" s="103"/>
      <c r="D1692" s="103"/>
      <c r="E1692" s="103"/>
      <c r="F1692" s="103"/>
      <c r="G1692" s="103"/>
      <c r="H1692" s="103"/>
      <c r="I1692" s="103"/>
      <c r="J1692" s="103"/>
      <c r="K1692" s="103"/>
      <c r="L1692" s="103"/>
      <c r="M1692" s="103"/>
      <c r="N1692" s="103"/>
      <c r="O1692" s="103"/>
      <c r="P1692" s="103"/>
      <c r="Q1692" s="103"/>
      <c r="R1692" s="103"/>
      <c r="S1692" s="103"/>
      <c r="T1692" s="103"/>
      <c r="U1692" s="103"/>
      <c r="V1692" s="103"/>
      <c r="W1692" s="103"/>
      <c r="X1692" s="103"/>
      <c r="Y1692" s="103"/>
    </row>
    <row r="1693" spans="1:27" s="104" customFormat="1" ht="18" customHeight="1">
      <c r="A1693" s="108" t="s">
        <v>203</v>
      </c>
      <c r="B1693" s="103"/>
      <c r="C1693" s="103"/>
      <c r="D1693" s="103"/>
      <c r="E1693" s="103"/>
      <c r="F1693" s="103"/>
      <c r="G1693" s="103"/>
      <c r="H1693" s="103"/>
      <c r="I1693" s="103"/>
      <c r="J1693" s="103"/>
      <c r="K1693" s="103"/>
      <c r="L1693" s="103"/>
      <c r="M1693" s="103"/>
      <c r="N1693" s="103"/>
      <c r="O1693" s="103"/>
      <c r="P1693" s="103"/>
      <c r="Q1693" s="103"/>
      <c r="R1693" s="103"/>
      <c r="S1693" s="103"/>
      <c r="T1693" s="103"/>
      <c r="U1693" s="103"/>
      <c r="V1693" s="103"/>
      <c r="W1693" s="103"/>
      <c r="X1693" s="103"/>
      <c r="Y1693" s="103"/>
    </row>
    <row r="1694" spans="1:27" s="104" customFormat="1" ht="18" customHeight="1">
      <c r="A1694" s="110" t="s">
        <v>204</v>
      </c>
      <c r="B1694" s="109" t="str">
        <f>IF(COUNTA(B1682:B1693)=0,"-",COUNTA(B1682:B1693)/12)</f>
        <v>-</v>
      </c>
      <c r="C1694" s="109" t="str">
        <f t="shared" ref="C1694:Y1694" si="112">IF(COUNTA(C1682:C1693)=0,"-",COUNTA(C1682:C1693)/12)</f>
        <v>-</v>
      </c>
      <c r="D1694" s="109" t="str">
        <f t="shared" si="112"/>
        <v>-</v>
      </c>
      <c r="E1694" s="109" t="str">
        <f t="shared" si="112"/>
        <v>-</v>
      </c>
      <c r="F1694" s="109" t="str">
        <f t="shared" si="112"/>
        <v>-</v>
      </c>
      <c r="G1694" s="109" t="str">
        <f t="shared" si="112"/>
        <v>-</v>
      </c>
      <c r="H1694" s="109" t="str">
        <f t="shared" si="112"/>
        <v>-</v>
      </c>
      <c r="I1694" s="109" t="str">
        <f t="shared" si="112"/>
        <v>-</v>
      </c>
      <c r="J1694" s="109" t="str">
        <f t="shared" si="112"/>
        <v>-</v>
      </c>
      <c r="K1694" s="109" t="str">
        <f t="shared" si="112"/>
        <v>-</v>
      </c>
      <c r="L1694" s="109" t="str">
        <f t="shared" si="112"/>
        <v>-</v>
      </c>
      <c r="M1694" s="109" t="str">
        <f t="shared" si="112"/>
        <v>-</v>
      </c>
      <c r="N1694" s="109" t="str">
        <f t="shared" si="112"/>
        <v>-</v>
      </c>
      <c r="O1694" s="109" t="str">
        <f t="shared" si="112"/>
        <v>-</v>
      </c>
      <c r="P1694" s="109" t="str">
        <f t="shared" si="112"/>
        <v>-</v>
      </c>
      <c r="Q1694" s="109" t="str">
        <f t="shared" si="112"/>
        <v>-</v>
      </c>
      <c r="R1694" s="109" t="str">
        <f t="shared" si="112"/>
        <v>-</v>
      </c>
      <c r="S1694" s="109" t="str">
        <f t="shared" si="112"/>
        <v>-</v>
      </c>
      <c r="T1694" s="109" t="str">
        <f t="shared" si="112"/>
        <v>-</v>
      </c>
      <c r="U1694" s="109" t="str">
        <f t="shared" si="112"/>
        <v>-</v>
      </c>
      <c r="V1694" s="109" t="str">
        <f t="shared" si="112"/>
        <v>-</v>
      </c>
      <c r="W1694" s="109" t="str">
        <f t="shared" si="112"/>
        <v>-</v>
      </c>
      <c r="X1694" s="109" t="str">
        <f t="shared" si="112"/>
        <v>-</v>
      </c>
      <c r="Y1694" s="109" t="str">
        <f t="shared" si="112"/>
        <v>-</v>
      </c>
    </row>
    <row r="1696" spans="1:27" s="104" customFormat="1" ht="18" customHeight="1">
      <c r="A1696" s="127">
        <f>A1681+1</f>
        <v>44828</v>
      </c>
      <c r="B1696" s="118" t="s">
        <v>259</v>
      </c>
      <c r="C1696" s="118" t="s">
        <v>260</v>
      </c>
      <c r="D1696" s="118" t="s">
        <v>261</v>
      </c>
      <c r="E1696" s="118" t="s">
        <v>262</v>
      </c>
      <c r="F1696" s="118" t="s">
        <v>263</v>
      </c>
      <c r="G1696" s="118" t="s">
        <v>264</v>
      </c>
      <c r="H1696" s="118" t="s">
        <v>265</v>
      </c>
      <c r="I1696" s="118" t="s">
        <v>266</v>
      </c>
      <c r="J1696" s="118" t="s">
        <v>267</v>
      </c>
      <c r="K1696" s="118" t="s">
        <v>268</v>
      </c>
      <c r="L1696" s="118" t="s">
        <v>269</v>
      </c>
      <c r="M1696" s="118" t="s">
        <v>270</v>
      </c>
      <c r="N1696" s="118" t="s">
        <v>271</v>
      </c>
      <c r="O1696" s="118" t="s">
        <v>272</v>
      </c>
      <c r="P1696" s="118" t="s">
        <v>273</v>
      </c>
      <c r="Q1696" s="118" t="s">
        <v>274</v>
      </c>
      <c r="R1696" s="118" t="s">
        <v>275</v>
      </c>
      <c r="S1696" s="118" t="s">
        <v>276</v>
      </c>
      <c r="T1696" s="118" t="s">
        <v>277</v>
      </c>
      <c r="U1696" s="118" t="s">
        <v>278</v>
      </c>
      <c r="V1696" s="118" t="s">
        <v>279</v>
      </c>
      <c r="W1696" s="118" t="s">
        <v>280</v>
      </c>
      <c r="X1696" s="118" t="s">
        <v>281</v>
      </c>
      <c r="Y1696" s="118" t="s">
        <v>282</v>
      </c>
    </row>
    <row r="1697" spans="1:27" s="104" customFormat="1" ht="18" customHeight="1">
      <c r="A1697" s="108" t="s">
        <v>168</v>
      </c>
      <c r="B1697" s="103"/>
      <c r="C1697" s="103"/>
      <c r="D1697" s="103"/>
      <c r="E1697" s="103"/>
      <c r="F1697" s="103"/>
      <c r="G1697" s="103"/>
      <c r="H1697" s="103"/>
      <c r="I1697" s="103"/>
      <c r="J1697" s="103"/>
      <c r="K1697" s="103"/>
      <c r="L1697" s="103"/>
      <c r="M1697" s="103"/>
      <c r="N1697" s="103"/>
      <c r="O1697" s="103"/>
      <c r="P1697" s="103"/>
      <c r="Q1697" s="103"/>
      <c r="R1697" s="103"/>
      <c r="S1697" s="103"/>
      <c r="T1697" s="103"/>
      <c r="U1697" s="103"/>
      <c r="V1697" s="103"/>
      <c r="W1697" s="103"/>
      <c r="X1697" s="103"/>
      <c r="Y1697" s="103"/>
    </row>
    <row r="1698" spans="1:27" s="104" customFormat="1" ht="18" customHeight="1">
      <c r="A1698" s="108" t="s">
        <v>174</v>
      </c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3"/>
      <c r="N1698" s="103"/>
      <c r="O1698" s="103"/>
      <c r="P1698" s="103"/>
      <c r="Q1698" s="103"/>
      <c r="R1698" s="103"/>
      <c r="S1698" s="103"/>
      <c r="T1698" s="103"/>
      <c r="U1698" s="103"/>
      <c r="V1698" s="103"/>
      <c r="W1698" s="103"/>
      <c r="X1698" s="103"/>
      <c r="Y1698" s="103"/>
    </row>
    <row r="1699" spans="1:27" s="104" customFormat="1" ht="18" customHeight="1">
      <c r="A1699" s="108" t="s">
        <v>176</v>
      </c>
      <c r="B1699" s="103"/>
      <c r="C1699" s="103"/>
      <c r="D1699" s="103"/>
      <c r="E1699" s="103"/>
      <c r="F1699" s="103"/>
      <c r="G1699" s="103"/>
      <c r="H1699" s="103"/>
      <c r="I1699" s="103"/>
      <c r="J1699" s="103"/>
      <c r="K1699" s="103"/>
      <c r="L1699" s="103"/>
      <c r="M1699" s="103"/>
      <c r="N1699" s="103"/>
      <c r="O1699" s="103"/>
      <c r="P1699" s="103"/>
      <c r="Q1699" s="103"/>
      <c r="R1699" s="103"/>
      <c r="S1699" s="103"/>
      <c r="T1699" s="103"/>
      <c r="U1699" s="103"/>
      <c r="V1699" s="103"/>
      <c r="W1699" s="103"/>
      <c r="X1699" s="103"/>
      <c r="Y1699" s="103"/>
    </row>
    <row r="1700" spans="1:27" s="104" customFormat="1" ht="18" customHeight="1">
      <c r="A1700" s="108" t="s">
        <v>181</v>
      </c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3"/>
      <c r="N1700" s="103"/>
      <c r="O1700" s="103"/>
      <c r="P1700" s="103"/>
      <c r="Q1700" s="103"/>
      <c r="R1700" s="103"/>
      <c r="S1700" s="103"/>
      <c r="T1700" s="103"/>
      <c r="U1700" s="103"/>
      <c r="V1700" s="103"/>
      <c r="W1700" s="103"/>
      <c r="X1700" s="103"/>
      <c r="Y1700" s="103"/>
      <c r="AA1700" s="116" t="s">
        <v>250</v>
      </c>
    </row>
    <row r="1701" spans="1:27" s="104" customFormat="1" ht="18" customHeight="1">
      <c r="A1701" s="108" t="s">
        <v>184</v>
      </c>
      <c r="B1701" s="103"/>
      <c r="C1701" s="103"/>
      <c r="D1701" s="103"/>
      <c r="E1701" s="103"/>
      <c r="F1701" s="103"/>
      <c r="G1701" s="103"/>
      <c r="H1701" s="103"/>
      <c r="I1701" s="103"/>
      <c r="J1701" s="103"/>
      <c r="K1701" s="103"/>
      <c r="L1701" s="103"/>
      <c r="M1701" s="103"/>
      <c r="N1701" s="103"/>
      <c r="O1701" s="103"/>
      <c r="P1701" s="103"/>
      <c r="Q1701" s="103"/>
      <c r="R1701" s="103"/>
      <c r="S1701" s="103"/>
      <c r="T1701" s="103"/>
      <c r="U1701" s="103"/>
      <c r="V1701" s="103"/>
      <c r="W1701" s="103"/>
      <c r="X1701" s="103"/>
      <c r="Y1701" s="103"/>
      <c r="AA1701" s="271">
        <f>COUNTIF($B1709:$Y1709,"-")</f>
        <v>24</v>
      </c>
    </row>
    <row r="1702" spans="1:27" s="104" customFormat="1" ht="18" customHeight="1">
      <c r="A1702" s="108" t="s">
        <v>208</v>
      </c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3"/>
      <c r="N1702" s="103"/>
      <c r="O1702" s="103"/>
      <c r="P1702" s="103"/>
      <c r="Q1702" s="103"/>
      <c r="R1702" s="103"/>
      <c r="S1702" s="103"/>
      <c r="T1702" s="103"/>
      <c r="U1702" s="103"/>
      <c r="V1702" s="103"/>
      <c r="W1702" s="103"/>
      <c r="X1702" s="103"/>
      <c r="Y1702" s="103"/>
      <c r="AA1702" s="271"/>
    </row>
    <row r="1703" spans="1:27" s="104" customFormat="1" ht="18" customHeight="1">
      <c r="A1703" s="108" t="s">
        <v>209</v>
      </c>
      <c r="B1703" s="103"/>
      <c r="C1703" s="103"/>
      <c r="D1703" s="103"/>
      <c r="E1703" s="103"/>
      <c r="F1703" s="103"/>
      <c r="G1703" s="103"/>
      <c r="H1703" s="103"/>
      <c r="I1703" s="103"/>
      <c r="J1703" s="103"/>
      <c r="K1703" s="103"/>
      <c r="L1703" s="103"/>
      <c r="M1703" s="103"/>
      <c r="N1703" s="103"/>
      <c r="O1703" s="103"/>
      <c r="P1703" s="103"/>
      <c r="Q1703" s="103"/>
      <c r="R1703" s="103"/>
      <c r="S1703" s="103"/>
      <c r="T1703" s="103"/>
      <c r="U1703" s="103"/>
      <c r="V1703" s="103"/>
      <c r="W1703" s="103"/>
      <c r="X1703" s="103"/>
      <c r="Y1703" s="103"/>
    </row>
    <row r="1704" spans="1:27" s="104" customFormat="1" ht="18" customHeight="1">
      <c r="A1704" s="108" t="s">
        <v>198</v>
      </c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3"/>
      <c r="N1704" s="103"/>
      <c r="O1704" s="103"/>
      <c r="P1704" s="103"/>
      <c r="Q1704" s="103"/>
      <c r="R1704" s="103"/>
      <c r="S1704" s="103"/>
      <c r="T1704" s="103"/>
      <c r="U1704" s="103"/>
      <c r="V1704" s="103"/>
      <c r="W1704" s="103"/>
      <c r="X1704" s="103"/>
      <c r="Y1704" s="103"/>
    </row>
    <row r="1705" spans="1:27" s="104" customFormat="1" ht="18" customHeight="1">
      <c r="A1705" s="108" t="s">
        <v>200</v>
      </c>
      <c r="B1705" s="103"/>
      <c r="C1705" s="103"/>
      <c r="D1705" s="103"/>
      <c r="E1705" s="103"/>
      <c r="F1705" s="103"/>
      <c r="G1705" s="103"/>
      <c r="H1705" s="103"/>
      <c r="I1705" s="103"/>
      <c r="J1705" s="103"/>
      <c r="K1705" s="103"/>
      <c r="L1705" s="103"/>
      <c r="M1705" s="103"/>
      <c r="N1705" s="103"/>
      <c r="O1705" s="103"/>
      <c r="P1705" s="103"/>
      <c r="Q1705" s="103"/>
      <c r="R1705" s="103"/>
      <c r="S1705" s="103"/>
      <c r="T1705" s="103"/>
      <c r="U1705" s="103"/>
      <c r="V1705" s="103"/>
      <c r="W1705" s="103"/>
      <c r="X1705" s="103"/>
      <c r="Y1705" s="103"/>
    </row>
    <row r="1706" spans="1:27" s="104" customFormat="1" ht="18" customHeight="1">
      <c r="A1706" s="108" t="s">
        <v>201</v>
      </c>
      <c r="B1706" s="103"/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3"/>
      <c r="M1706" s="103"/>
      <c r="N1706" s="103"/>
      <c r="O1706" s="103"/>
      <c r="P1706" s="103"/>
      <c r="Q1706" s="103"/>
      <c r="R1706" s="103"/>
      <c r="S1706" s="103"/>
      <c r="T1706" s="103"/>
      <c r="U1706" s="103"/>
      <c r="V1706" s="103"/>
      <c r="W1706" s="103"/>
      <c r="X1706" s="103"/>
      <c r="Y1706" s="103"/>
    </row>
    <row r="1707" spans="1:27" s="104" customFormat="1" ht="18" customHeight="1">
      <c r="A1707" s="108" t="s">
        <v>202</v>
      </c>
      <c r="B1707" s="103"/>
      <c r="C1707" s="103"/>
      <c r="D1707" s="103"/>
      <c r="E1707" s="103"/>
      <c r="F1707" s="103"/>
      <c r="G1707" s="103"/>
      <c r="H1707" s="103"/>
      <c r="I1707" s="103"/>
      <c r="J1707" s="103"/>
      <c r="K1707" s="103"/>
      <c r="L1707" s="103"/>
      <c r="M1707" s="103"/>
      <c r="N1707" s="103"/>
      <c r="O1707" s="103"/>
      <c r="P1707" s="103"/>
      <c r="Q1707" s="103"/>
      <c r="R1707" s="103"/>
      <c r="S1707" s="103"/>
      <c r="T1707" s="103"/>
      <c r="U1707" s="103"/>
      <c r="V1707" s="103"/>
      <c r="W1707" s="103"/>
      <c r="X1707" s="103"/>
      <c r="Y1707" s="103"/>
    </row>
    <row r="1708" spans="1:27" s="104" customFormat="1" ht="18" customHeight="1">
      <c r="A1708" s="108" t="s">
        <v>203</v>
      </c>
      <c r="B1708" s="103"/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3"/>
      <c r="M1708" s="103"/>
      <c r="N1708" s="103"/>
      <c r="O1708" s="103"/>
      <c r="P1708" s="103"/>
      <c r="Q1708" s="103"/>
      <c r="R1708" s="103"/>
      <c r="S1708" s="103"/>
      <c r="T1708" s="103"/>
      <c r="U1708" s="103"/>
      <c r="V1708" s="103"/>
      <c r="W1708" s="103"/>
      <c r="X1708" s="103"/>
      <c r="Y1708" s="103"/>
    </row>
    <row r="1709" spans="1:27" s="104" customFormat="1" ht="18" customHeight="1">
      <c r="A1709" s="110" t="s">
        <v>204</v>
      </c>
      <c r="B1709" s="109" t="str">
        <f>IF(COUNTA(B1697:B1708)=0,"-",COUNTA(B1697:B1708)/12)</f>
        <v>-</v>
      </c>
      <c r="C1709" s="109" t="str">
        <f t="shared" ref="C1709:Y1709" si="113">IF(COUNTA(C1697:C1708)=0,"-",COUNTA(C1697:C1708)/12)</f>
        <v>-</v>
      </c>
      <c r="D1709" s="109" t="str">
        <f t="shared" si="113"/>
        <v>-</v>
      </c>
      <c r="E1709" s="109" t="str">
        <f t="shared" si="113"/>
        <v>-</v>
      </c>
      <c r="F1709" s="109" t="str">
        <f t="shared" si="113"/>
        <v>-</v>
      </c>
      <c r="G1709" s="109" t="str">
        <f t="shared" si="113"/>
        <v>-</v>
      </c>
      <c r="H1709" s="109" t="str">
        <f t="shared" si="113"/>
        <v>-</v>
      </c>
      <c r="I1709" s="109" t="str">
        <f t="shared" si="113"/>
        <v>-</v>
      </c>
      <c r="J1709" s="109" t="str">
        <f t="shared" si="113"/>
        <v>-</v>
      </c>
      <c r="K1709" s="109" t="str">
        <f t="shared" si="113"/>
        <v>-</v>
      </c>
      <c r="L1709" s="109" t="str">
        <f t="shared" si="113"/>
        <v>-</v>
      </c>
      <c r="M1709" s="109" t="str">
        <f t="shared" si="113"/>
        <v>-</v>
      </c>
      <c r="N1709" s="109" t="str">
        <f t="shared" si="113"/>
        <v>-</v>
      </c>
      <c r="O1709" s="109" t="str">
        <f t="shared" si="113"/>
        <v>-</v>
      </c>
      <c r="P1709" s="109" t="str">
        <f t="shared" si="113"/>
        <v>-</v>
      </c>
      <c r="Q1709" s="109" t="str">
        <f t="shared" si="113"/>
        <v>-</v>
      </c>
      <c r="R1709" s="109" t="str">
        <f t="shared" si="113"/>
        <v>-</v>
      </c>
      <c r="S1709" s="109" t="str">
        <f t="shared" si="113"/>
        <v>-</v>
      </c>
      <c r="T1709" s="109" t="str">
        <f t="shared" si="113"/>
        <v>-</v>
      </c>
      <c r="U1709" s="109" t="str">
        <f t="shared" si="113"/>
        <v>-</v>
      </c>
      <c r="V1709" s="109" t="str">
        <f t="shared" si="113"/>
        <v>-</v>
      </c>
      <c r="W1709" s="109" t="str">
        <f t="shared" si="113"/>
        <v>-</v>
      </c>
      <c r="X1709" s="109" t="str">
        <f t="shared" si="113"/>
        <v>-</v>
      </c>
      <c r="Y1709" s="109" t="str">
        <f t="shared" si="113"/>
        <v>-</v>
      </c>
    </row>
    <row r="1711" spans="1:27" s="104" customFormat="1" ht="18" customHeight="1">
      <c r="A1711" s="127">
        <f>A1696+1</f>
        <v>44829</v>
      </c>
      <c r="B1711" s="118" t="s">
        <v>259</v>
      </c>
      <c r="C1711" s="118" t="s">
        <v>260</v>
      </c>
      <c r="D1711" s="118" t="s">
        <v>261</v>
      </c>
      <c r="E1711" s="118" t="s">
        <v>262</v>
      </c>
      <c r="F1711" s="118" t="s">
        <v>263</v>
      </c>
      <c r="G1711" s="118" t="s">
        <v>264</v>
      </c>
      <c r="H1711" s="118" t="s">
        <v>265</v>
      </c>
      <c r="I1711" s="118" t="s">
        <v>266</v>
      </c>
      <c r="J1711" s="118" t="s">
        <v>267</v>
      </c>
      <c r="K1711" s="118" t="s">
        <v>268</v>
      </c>
      <c r="L1711" s="118" t="s">
        <v>269</v>
      </c>
      <c r="M1711" s="118" t="s">
        <v>270</v>
      </c>
      <c r="N1711" s="118" t="s">
        <v>271</v>
      </c>
      <c r="O1711" s="118" t="s">
        <v>272</v>
      </c>
      <c r="P1711" s="118" t="s">
        <v>273</v>
      </c>
      <c r="Q1711" s="118" t="s">
        <v>274</v>
      </c>
      <c r="R1711" s="118" t="s">
        <v>275</v>
      </c>
      <c r="S1711" s="118" t="s">
        <v>276</v>
      </c>
      <c r="T1711" s="118" t="s">
        <v>277</v>
      </c>
      <c r="U1711" s="118" t="s">
        <v>278</v>
      </c>
      <c r="V1711" s="118" t="s">
        <v>279</v>
      </c>
      <c r="W1711" s="118" t="s">
        <v>280</v>
      </c>
      <c r="X1711" s="118" t="s">
        <v>281</v>
      </c>
      <c r="Y1711" s="118" t="s">
        <v>282</v>
      </c>
    </row>
    <row r="1712" spans="1:27" s="104" customFormat="1" ht="18" customHeight="1">
      <c r="A1712" s="108" t="s">
        <v>168</v>
      </c>
      <c r="B1712" s="103"/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3"/>
      <c r="M1712" s="103"/>
      <c r="N1712" s="103"/>
      <c r="O1712" s="103"/>
      <c r="P1712" s="103"/>
      <c r="Q1712" s="103"/>
      <c r="R1712" s="103"/>
      <c r="S1712" s="103"/>
      <c r="T1712" s="103"/>
      <c r="U1712" s="103"/>
      <c r="V1712" s="103"/>
      <c r="W1712" s="103"/>
      <c r="X1712" s="103"/>
      <c r="Y1712" s="103"/>
    </row>
    <row r="1713" spans="1:27" s="104" customFormat="1" ht="18" customHeight="1">
      <c r="A1713" s="108" t="s">
        <v>174</v>
      </c>
      <c r="B1713" s="103"/>
      <c r="C1713" s="103"/>
      <c r="D1713" s="103"/>
      <c r="E1713" s="103"/>
      <c r="F1713" s="103"/>
      <c r="G1713" s="103"/>
      <c r="H1713" s="103"/>
      <c r="I1713" s="103"/>
      <c r="J1713" s="103"/>
      <c r="K1713" s="103"/>
      <c r="L1713" s="103"/>
      <c r="M1713" s="103"/>
      <c r="N1713" s="103"/>
      <c r="O1713" s="103"/>
      <c r="P1713" s="103"/>
      <c r="Q1713" s="103"/>
      <c r="R1713" s="103"/>
      <c r="S1713" s="103"/>
      <c r="T1713" s="103"/>
      <c r="U1713" s="103"/>
      <c r="V1713" s="103"/>
      <c r="W1713" s="103"/>
      <c r="X1713" s="103"/>
      <c r="Y1713" s="103"/>
    </row>
    <row r="1714" spans="1:27" s="104" customFormat="1" ht="18" customHeight="1">
      <c r="A1714" s="108" t="s">
        <v>176</v>
      </c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3"/>
      <c r="M1714" s="103"/>
      <c r="N1714" s="103"/>
      <c r="O1714" s="103"/>
      <c r="P1714" s="103"/>
      <c r="Q1714" s="103"/>
      <c r="R1714" s="103"/>
      <c r="S1714" s="103"/>
      <c r="T1714" s="103"/>
      <c r="U1714" s="103"/>
      <c r="V1714" s="103"/>
      <c r="W1714" s="103"/>
      <c r="X1714" s="103"/>
      <c r="Y1714" s="103"/>
    </row>
    <row r="1715" spans="1:27" s="104" customFormat="1" ht="18" customHeight="1">
      <c r="A1715" s="108" t="s">
        <v>181</v>
      </c>
      <c r="B1715" s="103"/>
      <c r="C1715" s="103"/>
      <c r="D1715" s="103"/>
      <c r="E1715" s="103"/>
      <c r="F1715" s="103"/>
      <c r="G1715" s="103"/>
      <c r="H1715" s="103"/>
      <c r="I1715" s="103"/>
      <c r="J1715" s="103"/>
      <c r="K1715" s="103"/>
      <c r="L1715" s="103"/>
      <c r="M1715" s="103"/>
      <c r="N1715" s="103"/>
      <c r="O1715" s="103"/>
      <c r="P1715" s="103"/>
      <c r="Q1715" s="103"/>
      <c r="R1715" s="103"/>
      <c r="S1715" s="103"/>
      <c r="T1715" s="103"/>
      <c r="U1715" s="103"/>
      <c r="V1715" s="103"/>
      <c r="W1715" s="103"/>
      <c r="X1715" s="103"/>
      <c r="Y1715" s="103"/>
      <c r="AA1715" s="116" t="s">
        <v>250</v>
      </c>
    </row>
    <row r="1716" spans="1:27" s="104" customFormat="1" ht="18" customHeight="1">
      <c r="A1716" s="108" t="s">
        <v>184</v>
      </c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3"/>
      <c r="M1716" s="103"/>
      <c r="N1716" s="103"/>
      <c r="O1716" s="103"/>
      <c r="P1716" s="103"/>
      <c r="Q1716" s="103"/>
      <c r="R1716" s="103"/>
      <c r="S1716" s="103"/>
      <c r="T1716" s="103"/>
      <c r="U1716" s="103"/>
      <c r="V1716" s="103"/>
      <c r="W1716" s="103"/>
      <c r="X1716" s="103"/>
      <c r="Y1716" s="103"/>
      <c r="AA1716" s="271">
        <f>COUNTIF($B1724:$Y1724,"-")</f>
        <v>24</v>
      </c>
    </row>
    <row r="1717" spans="1:27" s="104" customFormat="1" ht="18" customHeight="1">
      <c r="A1717" s="108" t="s">
        <v>208</v>
      </c>
      <c r="B1717" s="103"/>
      <c r="C1717" s="103"/>
      <c r="D1717" s="103"/>
      <c r="E1717" s="103"/>
      <c r="F1717" s="103"/>
      <c r="G1717" s="103"/>
      <c r="H1717" s="103"/>
      <c r="I1717" s="103"/>
      <c r="J1717" s="103"/>
      <c r="K1717" s="103"/>
      <c r="L1717" s="103"/>
      <c r="M1717" s="103"/>
      <c r="N1717" s="103"/>
      <c r="O1717" s="103"/>
      <c r="P1717" s="103"/>
      <c r="Q1717" s="103"/>
      <c r="R1717" s="103"/>
      <c r="S1717" s="103"/>
      <c r="T1717" s="103"/>
      <c r="U1717" s="103"/>
      <c r="V1717" s="103"/>
      <c r="W1717" s="103"/>
      <c r="X1717" s="103"/>
      <c r="Y1717" s="103"/>
      <c r="AA1717" s="271"/>
    </row>
    <row r="1718" spans="1:27" s="104" customFormat="1" ht="18" customHeight="1">
      <c r="A1718" s="108" t="s">
        <v>209</v>
      </c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3"/>
      <c r="M1718" s="103"/>
      <c r="N1718" s="103"/>
      <c r="O1718" s="103"/>
      <c r="P1718" s="103"/>
      <c r="Q1718" s="103"/>
      <c r="R1718" s="103"/>
      <c r="S1718" s="103"/>
      <c r="T1718" s="103"/>
      <c r="U1718" s="103"/>
      <c r="V1718" s="103"/>
      <c r="W1718" s="103"/>
      <c r="X1718" s="103"/>
      <c r="Y1718" s="103"/>
    </row>
    <row r="1719" spans="1:27" s="104" customFormat="1" ht="18" customHeight="1">
      <c r="A1719" s="108" t="s">
        <v>198</v>
      </c>
      <c r="B1719" s="103"/>
      <c r="C1719" s="103"/>
      <c r="D1719" s="103"/>
      <c r="E1719" s="103"/>
      <c r="F1719" s="103"/>
      <c r="G1719" s="103"/>
      <c r="H1719" s="103"/>
      <c r="I1719" s="103"/>
      <c r="J1719" s="103"/>
      <c r="K1719" s="103"/>
      <c r="L1719" s="103"/>
      <c r="M1719" s="103"/>
      <c r="N1719" s="103"/>
      <c r="O1719" s="103"/>
      <c r="P1719" s="103"/>
      <c r="Q1719" s="103"/>
      <c r="R1719" s="103"/>
      <c r="S1719" s="103"/>
      <c r="T1719" s="103"/>
      <c r="U1719" s="103"/>
      <c r="V1719" s="103"/>
      <c r="W1719" s="103"/>
      <c r="X1719" s="103"/>
      <c r="Y1719" s="103"/>
    </row>
    <row r="1720" spans="1:27" s="104" customFormat="1" ht="18" customHeight="1">
      <c r="A1720" s="108" t="s">
        <v>200</v>
      </c>
      <c r="B1720" s="103"/>
      <c r="C1720" s="103"/>
      <c r="D1720" s="103"/>
      <c r="E1720" s="103"/>
      <c r="F1720" s="103"/>
      <c r="G1720" s="103"/>
      <c r="H1720" s="103"/>
      <c r="I1720" s="103"/>
      <c r="J1720" s="103"/>
      <c r="K1720" s="103"/>
      <c r="L1720" s="103"/>
      <c r="M1720" s="103"/>
      <c r="N1720" s="103"/>
      <c r="O1720" s="103"/>
      <c r="P1720" s="103"/>
      <c r="Q1720" s="103"/>
      <c r="R1720" s="103"/>
      <c r="S1720" s="103"/>
      <c r="T1720" s="103"/>
      <c r="U1720" s="103"/>
      <c r="V1720" s="103"/>
      <c r="W1720" s="103"/>
      <c r="X1720" s="103"/>
      <c r="Y1720" s="103"/>
    </row>
    <row r="1721" spans="1:27" s="104" customFormat="1" ht="18" customHeight="1">
      <c r="A1721" s="108" t="s">
        <v>201</v>
      </c>
      <c r="B1721" s="103"/>
      <c r="C1721" s="103"/>
      <c r="D1721" s="103"/>
      <c r="E1721" s="103"/>
      <c r="F1721" s="103"/>
      <c r="G1721" s="103"/>
      <c r="H1721" s="103"/>
      <c r="I1721" s="103"/>
      <c r="J1721" s="103"/>
      <c r="K1721" s="103"/>
      <c r="L1721" s="103"/>
      <c r="M1721" s="103"/>
      <c r="N1721" s="103"/>
      <c r="O1721" s="103"/>
      <c r="P1721" s="103"/>
      <c r="Q1721" s="103"/>
      <c r="R1721" s="103"/>
      <c r="S1721" s="103"/>
      <c r="T1721" s="103"/>
      <c r="U1721" s="103"/>
      <c r="V1721" s="103"/>
      <c r="W1721" s="103"/>
      <c r="X1721" s="103"/>
      <c r="Y1721" s="103"/>
    </row>
    <row r="1722" spans="1:27" s="104" customFormat="1" ht="18" customHeight="1">
      <c r="A1722" s="108" t="s">
        <v>202</v>
      </c>
      <c r="B1722" s="103"/>
      <c r="C1722" s="103"/>
      <c r="D1722" s="103"/>
      <c r="E1722" s="103"/>
      <c r="F1722" s="103"/>
      <c r="G1722" s="103"/>
      <c r="H1722" s="103"/>
      <c r="I1722" s="103"/>
      <c r="J1722" s="103"/>
      <c r="K1722" s="103"/>
      <c r="L1722" s="103"/>
      <c r="M1722" s="103"/>
      <c r="N1722" s="103"/>
      <c r="O1722" s="103"/>
      <c r="P1722" s="103"/>
      <c r="Q1722" s="103"/>
      <c r="R1722" s="103"/>
      <c r="S1722" s="103"/>
      <c r="T1722" s="103"/>
      <c r="U1722" s="103"/>
      <c r="V1722" s="103"/>
      <c r="W1722" s="103"/>
      <c r="X1722" s="103"/>
      <c r="Y1722" s="103"/>
    </row>
    <row r="1723" spans="1:27" s="104" customFormat="1" ht="18" customHeight="1">
      <c r="A1723" s="108" t="s">
        <v>203</v>
      </c>
      <c r="B1723" s="103"/>
      <c r="C1723" s="103"/>
      <c r="D1723" s="103"/>
      <c r="E1723" s="103"/>
      <c r="F1723" s="103"/>
      <c r="G1723" s="103"/>
      <c r="H1723" s="103"/>
      <c r="I1723" s="103"/>
      <c r="J1723" s="103"/>
      <c r="K1723" s="103"/>
      <c r="L1723" s="103"/>
      <c r="M1723" s="103"/>
      <c r="N1723" s="103"/>
      <c r="O1723" s="103"/>
      <c r="P1723" s="103"/>
      <c r="Q1723" s="103"/>
      <c r="R1723" s="103"/>
      <c r="S1723" s="103"/>
      <c r="T1723" s="103"/>
      <c r="U1723" s="103"/>
      <c r="V1723" s="103"/>
      <c r="W1723" s="103"/>
      <c r="X1723" s="103"/>
      <c r="Y1723" s="103"/>
    </row>
    <row r="1724" spans="1:27" s="104" customFormat="1" ht="18" customHeight="1">
      <c r="A1724" s="110" t="s">
        <v>204</v>
      </c>
      <c r="B1724" s="109" t="str">
        <f>IF(COUNTA(B1712:B1723)=0,"-",COUNTA(B1712:B1723)/12)</f>
        <v>-</v>
      </c>
      <c r="C1724" s="109" t="str">
        <f t="shared" ref="C1724:Y1724" si="114">IF(COUNTA(C1712:C1723)=0,"-",COUNTA(C1712:C1723)/12)</f>
        <v>-</v>
      </c>
      <c r="D1724" s="109" t="str">
        <f t="shared" si="114"/>
        <v>-</v>
      </c>
      <c r="E1724" s="109" t="str">
        <f t="shared" si="114"/>
        <v>-</v>
      </c>
      <c r="F1724" s="109" t="str">
        <f t="shared" si="114"/>
        <v>-</v>
      </c>
      <c r="G1724" s="109" t="str">
        <f t="shared" si="114"/>
        <v>-</v>
      </c>
      <c r="H1724" s="109" t="str">
        <f t="shared" si="114"/>
        <v>-</v>
      </c>
      <c r="I1724" s="109" t="str">
        <f t="shared" si="114"/>
        <v>-</v>
      </c>
      <c r="J1724" s="109" t="str">
        <f t="shared" si="114"/>
        <v>-</v>
      </c>
      <c r="K1724" s="109" t="str">
        <f t="shared" si="114"/>
        <v>-</v>
      </c>
      <c r="L1724" s="109" t="str">
        <f t="shared" si="114"/>
        <v>-</v>
      </c>
      <c r="M1724" s="109" t="str">
        <f t="shared" si="114"/>
        <v>-</v>
      </c>
      <c r="N1724" s="109" t="str">
        <f t="shared" si="114"/>
        <v>-</v>
      </c>
      <c r="O1724" s="109" t="str">
        <f t="shared" si="114"/>
        <v>-</v>
      </c>
      <c r="P1724" s="109" t="str">
        <f t="shared" si="114"/>
        <v>-</v>
      </c>
      <c r="Q1724" s="109" t="str">
        <f t="shared" si="114"/>
        <v>-</v>
      </c>
      <c r="R1724" s="109" t="str">
        <f t="shared" si="114"/>
        <v>-</v>
      </c>
      <c r="S1724" s="109" t="str">
        <f t="shared" si="114"/>
        <v>-</v>
      </c>
      <c r="T1724" s="109" t="str">
        <f t="shared" si="114"/>
        <v>-</v>
      </c>
      <c r="U1724" s="109" t="str">
        <f t="shared" si="114"/>
        <v>-</v>
      </c>
      <c r="V1724" s="109" t="str">
        <f t="shared" si="114"/>
        <v>-</v>
      </c>
      <c r="W1724" s="109" t="str">
        <f t="shared" si="114"/>
        <v>-</v>
      </c>
      <c r="X1724" s="109" t="str">
        <f t="shared" si="114"/>
        <v>-</v>
      </c>
      <c r="Y1724" s="109" t="str">
        <f t="shared" si="114"/>
        <v>-</v>
      </c>
    </row>
    <row r="1726" spans="1:27" s="104" customFormat="1" ht="18" customHeight="1">
      <c r="A1726" s="127">
        <f>A1711+1</f>
        <v>44830</v>
      </c>
      <c r="B1726" s="118" t="s">
        <v>259</v>
      </c>
      <c r="C1726" s="118" t="s">
        <v>260</v>
      </c>
      <c r="D1726" s="118" t="s">
        <v>261</v>
      </c>
      <c r="E1726" s="118" t="s">
        <v>262</v>
      </c>
      <c r="F1726" s="118" t="s">
        <v>263</v>
      </c>
      <c r="G1726" s="118" t="s">
        <v>264</v>
      </c>
      <c r="H1726" s="118" t="s">
        <v>265</v>
      </c>
      <c r="I1726" s="118" t="s">
        <v>266</v>
      </c>
      <c r="J1726" s="118" t="s">
        <v>267</v>
      </c>
      <c r="K1726" s="118" t="s">
        <v>268</v>
      </c>
      <c r="L1726" s="118" t="s">
        <v>269</v>
      </c>
      <c r="M1726" s="118" t="s">
        <v>270</v>
      </c>
      <c r="N1726" s="118" t="s">
        <v>271</v>
      </c>
      <c r="O1726" s="118" t="s">
        <v>272</v>
      </c>
      <c r="P1726" s="118" t="s">
        <v>273</v>
      </c>
      <c r="Q1726" s="118" t="s">
        <v>274</v>
      </c>
      <c r="R1726" s="118" t="s">
        <v>275</v>
      </c>
      <c r="S1726" s="118" t="s">
        <v>276</v>
      </c>
      <c r="T1726" s="118" t="s">
        <v>277</v>
      </c>
      <c r="U1726" s="118" t="s">
        <v>278</v>
      </c>
      <c r="V1726" s="118" t="s">
        <v>279</v>
      </c>
      <c r="W1726" s="118" t="s">
        <v>280</v>
      </c>
      <c r="X1726" s="118" t="s">
        <v>281</v>
      </c>
      <c r="Y1726" s="118" t="s">
        <v>282</v>
      </c>
    </row>
    <row r="1727" spans="1:27" s="104" customFormat="1" ht="18" customHeight="1">
      <c r="A1727" s="108" t="s">
        <v>168</v>
      </c>
      <c r="B1727" s="103"/>
      <c r="C1727" s="103"/>
      <c r="D1727" s="103"/>
      <c r="E1727" s="103"/>
      <c r="F1727" s="103"/>
      <c r="G1727" s="103"/>
      <c r="H1727" s="103"/>
      <c r="I1727" s="103"/>
      <c r="J1727" s="103"/>
      <c r="K1727" s="103"/>
      <c r="L1727" s="103"/>
      <c r="M1727" s="103"/>
      <c r="N1727" s="103"/>
      <c r="O1727" s="103"/>
      <c r="P1727" s="103"/>
      <c r="Q1727" s="103"/>
      <c r="R1727" s="103"/>
      <c r="S1727" s="103"/>
      <c r="T1727" s="103"/>
      <c r="U1727" s="103"/>
      <c r="V1727" s="103"/>
      <c r="W1727" s="103"/>
      <c r="X1727" s="103"/>
      <c r="Y1727" s="103"/>
    </row>
    <row r="1728" spans="1:27" s="104" customFormat="1" ht="18" customHeight="1">
      <c r="A1728" s="108" t="s">
        <v>174</v>
      </c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3"/>
      <c r="N1728" s="103"/>
      <c r="O1728" s="103"/>
      <c r="P1728" s="103"/>
      <c r="Q1728" s="103"/>
      <c r="R1728" s="103"/>
      <c r="S1728" s="103"/>
      <c r="T1728" s="103"/>
      <c r="U1728" s="103"/>
      <c r="V1728" s="103"/>
      <c r="W1728" s="103"/>
      <c r="X1728" s="103"/>
      <c r="Y1728" s="103"/>
    </row>
    <row r="1729" spans="1:27" s="104" customFormat="1" ht="18" customHeight="1">
      <c r="A1729" s="108" t="s">
        <v>176</v>
      </c>
      <c r="B1729" s="103"/>
      <c r="C1729" s="103"/>
      <c r="D1729" s="103"/>
      <c r="E1729" s="103"/>
      <c r="F1729" s="103"/>
      <c r="G1729" s="103"/>
      <c r="H1729" s="103"/>
      <c r="I1729" s="103"/>
      <c r="J1729" s="103"/>
      <c r="K1729" s="103"/>
      <c r="L1729" s="103"/>
      <c r="M1729" s="103"/>
      <c r="N1729" s="103"/>
      <c r="O1729" s="103"/>
      <c r="P1729" s="103"/>
      <c r="Q1729" s="103"/>
      <c r="R1729" s="103"/>
      <c r="S1729" s="103"/>
      <c r="T1729" s="103"/>
      <c r="U1729" s="103"/>
      <c r="V1729" s="103"/>
      <c r="W1729" s="103"/>
      <c r="X1729" s="103"/>
      <c r="Y1729" s="103"/>
    </row>
    <row r="1730" spans="1:27" s="104" customFormat="1" ht="18" customHeight="1">
      <c r="A1730" s="108" t="s">
        <v>181</v>
      </c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3"/>
      <c r="N1730" s="103"/>
      <c r="O1730" s="103"/>
      <c r="P1730" s="103"/>
      <c r="Q1730" s="103"/>
      <c r="R1730" s="103"/>
      <c r="S1730" s="103"/>
      <c r="T1730" s="103"/>
      <c r="U1730" s="103"/>
      <c r="V1730" s="103"/>
      <c r="W1730" s="103"/>
      <c r="X1730" s="103"/>
      <c r="Y1730" s="103"/>
      <c r="AA1730" s="116" t="s">
        <v>250</v>
      </c>
    </row>
    <row r="1731" spans="1:27" s="104" customFormat="1" ht="18" customHeight="1">
      <c r="A1731" s="108" t="s">
        <v>184</v>
      </c>
      <c r="B1731" s="103"/>
      <c r="C1731" s="103"/>
      <c r="D1731" s="103"/>
      <c r="E1731" s="103"/>
      <c r="F1731" s="103"/>
      <c r="G1731" s="103"/>
      <c r="H1731" s="103"/>
      <c r="I1731" s="103"/>
      <c r="J1731" s="103"/>
      <c r="K1731" s="103"/>
      <c r="L1731" s="103"/>
      <c r="M1731" s="103"/>
      <c r="N1731" s="103"/>
      <c r="O1731" s="103"/>
      <c r="P1731" s="103"/>
      <c r="Q1731" s="103"/>
      <c r="R1731" s="103"/>
      <c r="S1731" s="103"/>
      <c r="T1731" s="103"/>
      <c r="U1731" s="103"/>
      <c r="V1731" s="103"/>
      <c r="W1731" s="103"/>
      <c r="X1731" s="103"/>
      <c r="Y1731" s="103"/>
      <c r="AA1731" s="271">
        <f>COUNTIF($B1739:$Y1739,"-")</f>
        <v>24</v>
      </c>
    </row>
    <row r="1732" spans="1:27" s="104" customFormat="1" ht="18" customHeight="1">
      <c r="A1732" s="108" t="s">
        <v>208</v>
      </c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3"/>
      <c r="N1732" s="103"/>
      <c r="O1732" s="103"/>
      <c r="P1732" s="103"/>
      <c r="Q1732" s="103"/>
      <c r="R1732" s="103"/>
      <c r="S1732" s="103"/>
      <c r="T1732" s="103"/>
      <c r="U1732" s="103"/>
      <c r="V1732" s="103"/>
      <c r="W1732" s="103"/>
      <c r="X1732" s="103"/>
      <c r="Y1732" s="103"/>
      <c r="AA1732" s="271"/>
    </row>
    <row r="1733" spans="1:27" s="104" customFormat="1" ht="18" customHeight="1">
      <c r="A1733" s="108" t="s">
        <v>209</v>
      </c>
      <c r="B1733" s="103"/>
      <c r="C1733" s="103"/>
      <c r="D1733" s="103"/>
      <c r="E1733" s="103"/>
      <c r="F1733" s="103"/>
      <c r="G1733" s="103"/>
      <c r="H1733" s="103"/>
      <c r="I1733" s="103"/>
      <c r="J1733" s="103"/>
      <c r="K1733" s="103"/>
      <c r="L1733" s="103"/>
      <c r="M1733" s="103"/>
      <c r="N1733" s="103"/>
      <c r="O1733" s="103"/>
      <c r="P1733" s="103"/>
      <c r="Q1733" s="103"/>
      <c r="R1733" s="103"/>
      <c r="S1733" s="103"/>
      <c r="T1733" s="103"/>
      <c r="U1733" s="103"/>
      <c r="V1733" s="103"/>
      <c r="W1733" s="103"/>
      <c r="X1733" s="103"/>
      <c r="Y1733" s="103"/>
    </row>
    <row r="1734" spans="1:27" s="104" customFormat="1" ht="18" customHeight="1">
      <c r="A1734" s="108" t="s">
        <v>198</v>
      </c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3"/>
      <c r="N1734" s="103"/>
      <c r="O1734" s="103"/>
      <c r="P1734" s="103"/>
      <c r="Q1734" s="103"/>
      <c r="R1734" s="103"/>
      <c r="S1734" s="103"/>
      <c r="T1734" s="103"/>
      <c r="U1734" s="103"/>
      <c r="V1734" s="103"/>
      <c r="W1734" s="103"/>
      <c r="X1734" s="103"/>
      <c r="Y1734" s="103"/>
    </row>
    <row r="1735" spans="1:27" s="104" customFormat="1" ht="18" customHeight="1">
      <c r="A1735" s="108" t="s">
        <v>200</v>
      </c>
      <c r="B1735" s="103"/>
      <c r="C1735" s="103"/>
      <c r="D1735" s="103"/>
      <c r="E1735" s="103"/>
      <c r="F1735" s="103"/>
      <c r="G1735" s="103"/>
      <c r="H1735" s="103"/>
      <c r="I1735" s="103"/>
      <c r="J1735" s="103"/>
      <c r="K1735" s="103"/>
      <c r="L1735" s="103"/>
      <c r="M1735" s="103"/>
      <c r="N1735" s="103"/>
      <c r="O1735" s="103"/>
      <c r="P1735" s="103"/>
      <c r="Q1735" s="103"/>
      <c r="R1735" s="103"/>
      <c r="S1735" s="103"/>
      <c r="T1735" s="103"/>
      <c r="U1735" s="103"/>
      <c r="V1735" s="103"/>
      <c r="W1735" s="103"/>
      <c r="X1735" s="103"/>
      <c r="Y1735" s="103"/>
    </row>
    <row r="1736" spans="1:27" s="104" customFormat="1" ht="18" customHeight="1">
      <c r="A1736" s="108" t="s">
        <v>201</v>
      </c>
      <c r="B1736" s="103"/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3"/>
      <c r="M1736" s="103"/>
      <c r="N1736" s="103"/>
      <c r="O1736" s="103"/>
      <c r="P1736" s="103"/>
      <c r="Q1736" s="103"/>
      <c r="R1736" s="103"/>
      <c r="S1736" s="103"/>
      <c r="T1736" s="103"/>
      <c r="U1736" s="103"/>
      <c r="V1736" s="103"/>
      <c r="W1736" s="103"/>
      <c r="X1736" s="103"/>
      <c r="Y1736" s="103"/>
    </row>
    <row r="1737" spans="1:27" s="104" customFormat="1" ht="18" customHeight="1">
      <c r="A1737" s="108" t="s">
        <v>202</v>
      </c>
      <c r="B1737" s="103"/>
      <c r="C1737" s="103"/>
      <c r="D1737" s="103"/>
      <c r="E1737" s="103"/>
      <c r="F1737" s="103"/>
      <c r="G1737" s="103"/>
      <c r="H1737" s="103"/>
      <c r="I1737" s="103"/>
      <c r="J1737" s="103"/>
      <c r="K1737" s="103"/>
      <c r="L1737" s="103"/>
      <c r="M1737" s="103"/>
      <c r="N1737" s="103"/>
      <c r="O1737" s="103"/>
      <c r="P1737" s="103"/>
      <c r="Q1737" s="103"/>
      <c r="R1737" s="103"/>
      <c r="S1737" s="103"/>
      <c r="T1737" s="103"/>
      <c r="U1737" s="103"/>
      <c r="V1737" s="103"/>
      <c r="W1737" s="103"/>
      <c r="X1737" s="103"/>
      <c r="Y1737" s="103"/>
    </row>
    <row r="1738" spans="1:27" s="104" customFormat="1" ht="18" customHeight="1">
      <c r="A1738" s="108" t="s">
        <v>203</v>
      </c>
      <c r="B1738" s="103"/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3"/>
      <c r="M1738" s="103"/>
      <c r="N1738" s="103"/>
      <c r="O1738" s="103"/>
      <c r="P1738" s="103"/>
      <c r="Q1738" s="103"/>
      <c r="R1738" s="103"/>
      <c r="S1738" s="103"/>
      <c r="T1738" s="103"/>
      <c r="U1738" s="103"/>
      <c r="V1738" s="103"/>
      <c r="W1738" s="103"/>
      <c r="X1738" s="103"/>
      <c r="Y1738" s="103"/>
    </row>
    <row r="1739" spans="1:27" s="104" customFormat="1" ht="18" customHeight="1">
      <c r="A1739" s="110" t="s">
        <v>204</v>
      </c>
      <c r="B1739" s="109" t="str">
        <f>IF(COUNTA(B1727:B1738)=0,"-",COUNTA(B1727:B1738)/12)</f>
        <v>-</v>
      </c>
      <c r="C1739" s="109" t="str">
        <f t="shared" ref="C1739:Y1739" si="115">IF(COUNTA(C1727:C1738)=0,"-",COUNTA(C1727:C1738)/12)</f>
        <v>-</v>
      </c>
      <c r="D1739" s="109" t="str">
        <f t="shared" si="115"/>
        <v>-</v>
      </c>
      <c r="E1739" s="109" t="str">
        <f t="shared" si="115"/>
        <v>-</v>
      </c>
      <c r="F1739" s="109" t="str">
        <f t="shared" si="115"/>
        <v>-</v>
      </c>
      <c r="G1739" s="109" t="str">
        <f t="shared" si="115"/>
        <v>-</v>
      </c>
      <c r="H1739" s="109" t="str">
        <f t="shared" si="115"/>
        <v>-</v>
      </c>
      <c r="I1739" s="109" t="str">
        <f t="shared" si="115"/>
        <v>-</v>
      </c>
      <c r="J1739" s="109" t="str">
        <f t="shared" si="115"/>
        <v>-</v>
      </c>
      <c r="K1739" s="109" t="str">
        <f t="shared" si="115"/>
        <v>-</v>
      </c>
      <c r="L1739" s="109" t="str">
        <f t="shared" si="115"/>
        <v>-</v>
      </c>
      <c r="M1739" s="109" t="str">
        <f t="shared" si="115"/>
        <v>-</v>
      </c>
      <c r="N1739" s="109" t="str">
        <f t="shared" si="115"/>
        <v>-</v>
      </c>
      <c r="O1739" s="109" t="str">
        <f t="shared" si="115"/>
        <v>-</v>
      </c>
      <c r="P1739" s="109" t="str">
        <f t="shared" si="115"/>
        <v>-</v>
      </c>
      <c r="Q1739" s="109" t="str">
        <f t="shared" si="115"/>
        <v>-</v>
      </c>
      <c r="R1739" s="109" t="str">
        <f t="shared" si="115"/>
        <v>-</v>
      </c>
      <c r="S1739" s="109" t="str">
        <f t="shared" si="115"/>
        <v>-</v>
      </c>
      <c r="T1739" s="109" t="str">
        <f t="shared" si="115"/>
        <v>-</v>
      </c>
      <c r="U1739" s="109" t="str">
        <f t="shared" si="115"/>
        <v>-</v>
      </c>
      <c r="V1739" s="109" t="str">
        <f t="shared" si="115"/>
        <v>-</v>
      </c>
      <c r="W1739" s="109" t="str">
        <f t="shared" si="115"/>
        <v>-</v>
      </c>
      <c r="X1739" s="109" t="str">
        <f t="shared" si="115"/>
        <v>-</v>
      </c>
      <c r="Y1739" s="109" t="str">
        <f t="shared" si="115"/>
        <v>-</v>
      </c>
    </row>
    <row r="1741" spans="1:27" s="104" customFormat="1" ht="18" customHeight="1">
      <c r="A1741" s="127">
        <f>A1726+1</f>
        <v>44831</v>
      </c>
      <c r="B1741" s="118" t="s">
        <v>259</v>
      </c>
      <c r="C1741" s="118" t="s">
        <v>260</v>
      </c>
      <c r="D1741" s="118" t="s">
        <v>261</v>
      </c>
      <c r="E1741" s="118" t="s">
        <v>262</v>
      </c>
      <c r="F1741" s="118" t="s">
        <v>263</v>
      </c>
      <c r="G1741" s="118" t="s">
        <v>264</v>
      </c>
      <c r="H1741" s="118" t="s">
        <v>265</v>
      </c>
      <c r="I1741" s="118" t="s">
        <v>266</v>
      </c>
      <c r="J1741" s="118" t="s">
        <v>267</v>
      </c>
      <c r="K1741" s="118" t="s">
        <v>268</v>
      </c>
      <c r="L1741" s="118" t="s">
        <v>269</v>
      </c>
      <c r="M1741" s="118" t="s">
        <v>270</v>
      </c>
      <c r="N1741" s="118" t="s">
        <v>271</v>
      </c>
      <c r="O1741" s="118" t="s">
        <v>272</v>
      </c>
      <c r="P1741" s="118" t="s">
        <v>273</v>
      </c>
      <c r="Q1741" s="118" t="s">
        <v>274</v>
      </c>
      <c r="R1741" s="118" t="s">
        <v>275</v>
      </c>
      <c r="S1741" s="118" t="s">
        <v>276</v>
      </c>
      <c r="T1741" s="118" t="s">
        <v>277</v>
      </c>
      <c r="U1741" s="118" t="s">
        <v>278</v>
      </c>
      <c r="V1741" s="118" t="s">
        <v>279</v>
      </c>
      <c r="W1741" s="118" t="s">
        <v>280</v>
      </c>
      <c r="X1741" s="118" t="s">
        <v>281</v>
      </c>
      <c r="Y1741" s="118" t="s">
        <v>282</v>
      </c>
    </row>
    <row r="1742" spans="1:27" s="104" customFormat="1" ht="18" customHeight="1">
      <c r="A1742" s="108" t="s">
        <v>168</v>
      </c>
      <c r="B1742" s="103"/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3"/>
      <c r="M1742" s="103"/>
      <c r="N1742" s="103"/>
      <c r="O1742" s="103"/>
      <c r="P1742" s="103"/>
      <c r="Q1742" s="103"/>
      <c r="R1742" s="103"/>
      <c r="S1742" s="103"/>
      <c r="T1742" s="103"/>
      <c r="U1742" s="103"/>
      <c r="V1742" s="103"/>
      <c r="W1742" s="103"/>
      <c r="X1742" s="103"/>
      <c r="Y1742" s="103"/>
    </row>
    <row r="1743" spans="1:27" s="104" customFormat="1" ht="18" customHeight="1">
      <c r="A1743" s="108" t="s">
        <v>174</v>
      </c>
      <c r="B1743" s="103"/>
      <c r="C1743" s="103"/>
      <c r="D1743" s="103"/>
      <c r="E1743" s="103"/>
      <c r="F1743" s="103"/>
      <c r="G1743" s="103"/>
      <c r="H1743" s="103"/>
      <c r="I1743" s="103"/>
      <c r="J1743" s="103"/>
      <c r="K1743" s="103"/>
      <c r="L1743" s="103"/>
      <c r="M1743" s="103"/>
      <c r="N1743" s="103"/>
      <c r="O1743" s="103"/>
      <c r="P1743" s="103"/>
      <c r="Q1743" s="103"/>
      <c r="R1743" s="103"/>
      <c r="S1743" s="103"/>
      <c r="T1743" s="103"/>
      <c r="U1743" s="103"/>
      <c r="V1743" s="103"/>
      <c r="W1743" s="103"/>
      <c r="X1743" s="103"/>
      <c r="Y1743" s="103"/>
    </row>
    <row r="1744" spans="1:27" s="104" customFormat="1" ht="18" customHeight="1">
      <c r="A1744" s="108" t="s">
        <v>176</v>
      </c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3"/>
      <c r="M1744" s="103"/>
      <c r="N1744" s="103"/>
      <c r="O1744" s="103"/>
      <c r="P1744" s="103"/>
      <c r="Q1744" s="103"/>
      <c r="R1744" s="103"/>
      <c r="S1744" s="103"/>
      <c r="T1744" s="103"/>
      <c r="U1744" s="103"/>
      <c r="V1744" s="103"/>
      <c r="W1744" s="103"/>
      <c r="X1744" s="103"/>
      <c r="Y1744" s="103"/>
    </row>
    <row r="1745" spans="1:27" s="104" customFormat="1" ht="18" customHeight="1">
      <c r="A1745" s="108" t="s">
        <v>181</v>
      </c>
      <c r="B1745" s="103"/>
      <c r="C1745" s="103"/>
      <c r="D1745" s="103"/>
      <c r="E1745" s="103"/>
      <c r="F1745" s="103"/>
      <c r="G1745" s="103"/>
      <c r="H1745" s="103"/>
      <c r="I1745" s="103"/>
      <c r="J1745" s="103"/>
      <c r="K1745" s="103"/>
      <c r="L1745" s="103"/>
      <c r="M1745" s="103"/>
      <c r="N1745" s="103"/>
      <c r="O1745" s="103"/>
      <c r="P1745" s="103"/>
      <c r="Q1745" s="103"/>
      <c r="R1745" s="103"/>
      <c r="S1745" s="103"/>
      <c r="T1745" s="103"/>
      <c r="U1745" s="103"/>
      <c r="V1745" s="103"/>
      <c r="W1745" s="103"/>
      <c r="X1745" s="103"/>
      <c r="Y1745" s="103"/>
      <c r="AA1745" s="116" t="s">
        <v>250</v>
      </c>
    </row>
    <row r="1746" spans="1:27" s="104" customFormat="1" ht="18" customHeight="1">
      <c r="A1746" s="108" t="s">
        <v>184</v>
      </c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3"/>
      <c r="M1746" s="103"/>
      <c r="N1746" s="103"/>
      <c r="O1746" s="103"/>
      <c r="P1746" s="103"/>
      <c r="Q1746" s="103"/>
      <c r="R1746" s="103"/>
      <c r="S1746" s="103"/>
      <c r="T1746" s="103"/>
      <c r="U1746" s="103"/>
      <c r="V1746" s="103"/>
      <c r="W1746" s="103"/>
      <c r="X1746" s="103"/>
      <c r="Y1746" s="103"/>
      <c r="AA1746" s="271">
        <f>COUNTIF($B1754:$Y1754,"-")</f>
        <v>24</v>
      </c>
    </row>
    <row r="1747" spans="1:27" s="104" customFormat="1" ht="18" customHeight="1">
      <c r="A1747" s="108" t="s">
        <v>208</v>
      </c>
      <c r="B1747" s="103"/>
      <c r="C1747" s="103"/>
      <c r="D1747" s="103"/>
      <c r="E1747" s="103"/>
      <c r="F1747" s="103"/>
      <c r="G1747" s="103"/>
      <c r="H1747" s="103"/>
      <c r="I1747" s="103"/>
      <c r="J1747" s="103"/>
      <c r="K1747" s="103"/>
      <c r="L1747" s="103"/>
      <c r="M1747" s="103"/>
      <c r="N1747" s="103"/>
      <c r="O1747" s="103"/>
      <c r="P1747" s="103"/>
      <c r="Q1747" s="103"/>
      <c r="R1747" s="103"/>
      <c r="S1747" s="103"/>
      <c r="T1747" s="103"/>
      <c r="U1747" s="103"/>
      <c r="V1747" s="103"/>
      <c r="W1747" s="103"/>
      <c r="X1747" s="103"/>
      <c r="Y1747" s="103"/>
      <c r="AA1747" s="271"/>
    </row>
    <row r="1748" spans="1:27" s="104" customFormat="1" ht="18" customHeight="1">
      <c r="A1748" s="108" t="s">
        <v>209</v>
      </c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3"/>
      <c r="M1748" s="103"/>
      <c r="N1748" s="103"/>
      <c r="O1748" s="103"/>
      <c r="P1748" s="103"/>
      <c r="Q1748" s="103"/>
      <c r="R1748" s="103"/>
      <c r="S1748" s="103"/>
      <c r="T1748" s="103"/>
      <c r="U1748" s="103"/>
      <c r="V1748" s="103"/>
      <c r="W1748" s="103"/>
      <c r="X1748" s="103"/>
      <c r="Y1748" s="103"/>
    </row>
    <row r="1749" spans="1:27" s="104" customFormat="1" ht="18" customHeight="1">
      <c r="A1749" s="108" t="s">
        <v>198</v>
      </c>
      <c r="B1749" s="103"/>
      <c r="C1749" s="103"/>
      <c r="D1749" s="103"/>
      <c r="E1749" s="103"/>
      <c r="F1749" s="103"/>
      <c r="G1749" s="103"/>
      <c r="H1749" s="103"/>
      <c r="I1749" s="103"/>
      <c r="J1749" s="103"/>
      <c r="K1749" s="103"/>
      <c r="L1749" s="103"/>
      <c r="M1749" s="103"/>
      <c r="N1749" s="103"/>
      <c r="O1749" s="103"/>
      <c r="P1749" s="103"/>
      <c r="Q1749" s="103"/>
      <c r="R1749" s="103"/>
      <c r="S1749" s="103"/>
      <c r="T1749" s="103"/>
      <c r="U1749" s="103"/>
      <c r="V1749" s="103"/>
      <c r="W1749" s="103"/>
      <c r="X1749" s="103"/>
      <c r="Y1749" s="103"/>
    </row>
    <row r="1750" spans="1:27" s="104" customFormat="1" ht="18" customHeight="1">
      <c r="A1750" s="108" t="s">
        <v>200</v>
      </c>
      <c r="B1750" s="103"/>
      <c r="C1750" s="103"/>
      <c r="D1750" s="103"/>
      <c r="E1750" s="103"/>
      <c r="F1750" s="103"/>
      <c r="G1750" s="103"/>
      <c r="H1750" s="103"/>
      <c r="I1750" s="103"/>
      <c r="J1750" s="103"/>
      <c r="K1750" s="103"/>
      <c r="L1750" s="103"/>
      <c r="M1750" s="103"/>
      <c r="N1750" s="103"/>
      <c r="O1750" s="103"/>
      <c r="P1750" s="103"/>
      <c r="Q1750" s="103"/>
      <c r="R1750" s="103"/>
      <c r="S1750" s="103"/>
      <c r="T1750" s="103"/>
      <c r="U1750" s="103"/>
      <c r="V1750" s="103"/>
      <c r="W1750" s="103"/>
      <c r="X1750" s="103"/>
      <c r="Y1750" s="103"/>
    </row>
    <row r="1751" spans="1:27" s="104" customFormat="1" ht="18" customHeight="1">
      <c r="A1751" s="108" t="s">
        <v>201</v>
      </c>
      <c r="B1751" s="103"/>
      <c r="C1751" s="103"/>
      <c r="D1751" s="103"/>
      <c r="E1751" s="103"/>
      <c r="F1751" s="103"/>
      <c r="G1751" s="103"/>
      <c r="H1751" s="103"/>
      <c r="I1751" s="103"/>
      <c r="J1751" s="103"/>
      <c r="K1751" s="103"/>
      <c r="L1751" s="103"/>
      <c r="M1751" s="103"/>
      <c r="N1751" s="103"/>
      <c r="O1751" s="103"/>
      <c r="P1751" s="103"/>
      <c r="Q1751" s="103"/>
      <c r="R1751" s="103"/>
      <c r="S1751" s="103"/>
      <c r="T1751" s="103"/>
      <c r="U1751" s="103"/>
      <c r="V1751" s="103"/>
      <c r="W1751" s="103"/>
      <c r="X1751" s="103"/>
      <c r="Y1751" s="103"/>
    </row>
    <row r="1752" spans="1:27" s="104" customFormat="1" ht="18" customHeight="1">
      <c r="A1752" s="108" t="s">
        <v>202</v>
      </c>
      <c r="B1752" s="103"/>
      <c r="C1752" s="103"/>
      <c r="D1752" s="103"/>
      <c r="E1752" s="103"/>
      <c r="F1752" s="103"/>
      <c r="G1752" s="103"/>
      <c r="H1752" s="103"/>
      <c r="I1752" s="103"/>
      <c r="J1752" s="103"/>
      <c r="K1752" s="103"/>
      <c r="L1752" s="103"/>
      <c r="M1752" s="103"/>
      <c r="N1752" s="103"/>
      <c r="O1752" s="103"/>
      <c r="P1752" s="103"/>
      <c r="Q1752" s="103"/>
      <c r="R1752" s="103"/>
      <c r="S1752" s="103"/>
      <c r="T1752" s="103"/>
      <c r="U1752" s="103"/>
      <c r="V1752" s="103"/>
      <c r="W1752" s="103"/>
      <c r="X1752" s="103"/>
      <c r="Y1752" s="103"/>
    </row>
    <row r="1753" spans="1:27" s="104" customFormat="1" ht="18" customHeight="1">
      <c r="A1753" s="108" t="s">
        <v>203</v>
      </c>
      <c r="B1753" s="103"/>
      <c r="C1753" s="103"/>
      <c r="D1753" s="103"/>
      <c r="E1753" s="103"/>
      <c r="F1753" s="103"/>
      <c r="G1753" s="103"/>
      <c r="H1753" s="103"/>
      <c r="I1753" s="103"/>
      <c r="J1753" s="103"/>
      <c r="K1753" s="103"/>
      <c r="L1753" s="103"/>
      <c r="M1753" s="103"/>
      <c r="N1753" s="103"/>
      <c r="O1753" s="103"/>
      <c r="P1753" s="103"/>
      <c r="Q1753" s="103"/>
      <c r="R1753" s="103"/>
      <c r="S1753" s="103"/>
      <c r="T1753" s="103"/>
      <c r="U1753" s="103"/>
      <c r="V1753" s="103"/>
      <c r="W1753" s="103"/>
      <c r="X1753" s="103"/>
      <c r="Y1753" s="103"/>
    </row>
    <row r="1754" spans="1:27" s="104" customFormat="1" ht="18" customHeight="1">
      <c r="A1754" s="110" t="s">
        <v>204</v>
      </c>
      <c r="B1754" s="109" t="str">
        <f>IF(COUNTA(B1742:B1753)=0,"-",COUNTA(B1742:B1753)/12)</f>
        <v>-</v>
      </c>
      <c r="C1754" s="109" t="str">
        <f t="shared" ref="C1754:Y1754" si="116">IF(COUNTA(C1742:C1753)=0,"-",COUNTA(C1742:C1753)/12)</f>
        <v>-</v>
      </c>
      <c r="D1754" s="109" t="str">
        <f t="shared" si="116"/>
        <v>-</v>
      </c>
      <c r="E1754" s="109" t="str">
        <f t="shared" si="116"/>
        <v>-</v>
      </c>
      <c r="F1754" s="109" t="str">
        <f t="shared" si="116"/>
        <v>-</v>
      </c>
      <c r="G1754" s="109" t="str">
        <f t="shared" si="116"/>
        <v>-</v>
      </c>
      <c r="H1754" s="109" t="str">
        <f t="shared" si="116"/>
        <v>-</v>
      </c>
      <c r="I1754" s="109" t="str">
        <f t="shared" si="116"/>
        <v>-</v>
      </c>
      <c r="J1754" s="109" t="str">
        <f t="shared" si="116"/>
        <v>-</v>
      </c>
      <c r="K1754" s="109" t="str">
        <f t="shared" si="116"/>
        <v>-</v>
      </c>
      <c r="L1754" s="109" t="str">
        <f t="shared" si="116"/>
        <v>-</v>
      </c>
      <c r="M1754" s="109" t="str">
        <f t="shared" si="116"/>
        <v>-</v>
      </c>
      <c r="N1754" s="109" t="str">
        <f t="shared" si="116"/>
        <v>-</v>
      </c>
      <c r="O1754" s="109" t="str">
        <f t="shared" si="116"/>
        <v>-</v>
      </c>
      <c r="P1754" s="109" t="str">
        <f t="shared" si="116"/>
        <v>-</v>
      </c>
      <c r="Q1754" s="109" t="str">
        <f t="shared" si="116"/>
        <v>-</v>
      </c>
      <c r="R1754" s="109" t="str">
        <f t="shared" si="116"/>
        <v>-</v>
      </c>
      <c r="S1754" s="109" t="str">
        <f t="shared" si="116"/>
        <v>-</v>
      </c>
      <c r="T1754" s="109" t="str">
        <f t="shared" si="116"/>
        <v>-</v>
      </c>
      <c r="U1754" s="109" t="str">
        <f t="shared" si="116"/>
        <v>-</v>
      </c>
      <c r="V1754" s="109" t="str">
        <f t="shared" si="116"/>
        <v>-</v>
      </c>
      <c r="W1754" s="109" t="str">
        <f t="shared" si="116"/>
        <v>-</v>
      </c>
      <c r="X1754" s="109" t="str">
        <f t="shared" si="116"/>
        <v>-</v>
      </c>
      <c r="Y1754" s="109" t="str">
        <f t="shared" si="116"/>
        <v>-</v>
      </c>
    </row>
    <row r="1756" spans="1:27" s="104" customFormat="1" ht="18" customHeight="1">
      <c r="A1756" s="127">
        <f>A1741+1</f>
        <v>44832</v>
      </c>
      <c r="B1756" s="118" t="s">
        <v>259</v>
      </c>
      <c r="C1756" s="118" t="s">
        <v>260</v>
      </c>
      <c r="D1756" s="118" t="s">
        <v>261</v>
      </c>
      <c r="E1756" s="118" t="s">
        <v>262</v>
      </c>
      <c r="F1756" s="118" t="s">
        <v>263</v>
      </c>
      <c r="G1756" s="118" t="s">
        <v>264</v>
      </c>
      <c r="H1756" s="118" t="s">
        <v>265</v>
      </c>
      <c r="I1756" s="118" t="s">
        <v>266</v>
      </c>
      <c r="J1756" s="118" t="s">
        <v>267</v>
      </c>
      <c r="K1756" s="118" t="s">
        <v>268</v>
      </c>
      <c r="L1756" s="118" t="s">
        <v>269</v>
      </c>
      <c r="M1756" s="118" t="s">
        <v>270</v>
      </c>
      <c r="N1756" s="118" t="s">
        <v>271</v>
      </c>
      <c r="O1756" s="118" t="s">
        <v>272</v>
      </c>
      <c r="P1756" s="118" t="s">
        <v>273</v>
      </c>
      <c r="Q1756" s="118" t="s">
        <v>274</v>
      </c>
      <c r="R1756" s="118" t="s">
        <v>275</v>
      </c>
      <c r="S1756" s="118" t="s">
        <v>276</v>
      </c>
      <c r="T1756" s="118" t="s">
        <v>277</v>
      </c>
      <c r="U1756" s="118" t="s">
        <v>278</v>
      </c>
      <c r="V1756" s="118" t="s">
        <v>279</v>
      </c>
      <c r="W1756" s="118" t="s">
        <v>280</v>
      </c>
      <c r="X1756" s="118" t="s">
        <v>281</v>
      </c>
      <c r="Y1756" s="118" t="s">
        <v>282</v>
      </c>
    </row>
    <row r="1757" spans="1:27" s="104" customFormat="1" ht="18" customHeight="1">
      <c r="A1757" s="108" t="s">
        <v>168</v>
      </c>
      <c r="B1757" s="103"/>
      <c r="C1757" s="103"/>
      <c r="D1757" s="103"/>
      <c r="E1757" s="103"/>
      <c r="F1757" s="103"/>
      <c r="G1757" s="103"/>
      <c r="H1757" s="103"/>
      <c r="I1757" s="103"/>
      <c r="J1757" s="103"/>
      <c r="K1757" s="103"/>
      <c r="L1757" s="103"/>
      <c r="M1757" s="103"/>
      <c r="N1757" s="103"/>
      <c r="O1757" s="103"/>
      <c r="P1757" s="103"/>
      <c r="Q1757" s="103"/>
      <c r="R1757" s="103"/>
      <c r="S1757" s="103"/>
      <c r="T1757" s="103"/>
      <c r="U1757" s="103"/>
      <c r="V1757" s="103"/>
      <c r="W1757" s="103"/>
      <c r="X1757" s="103"/>
      <c r="Y1757" s="103"/>
    </row>
    <row r="1758" spans="1:27" s="104" customFormat="1" ht="18" customHeight="1">
      <c r="A1758" s="108" t="s">
        <v>174</v>
      </c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  <c r="Q1758" s="103"/>
      <c r="R1758" s="103"/>
      <c r="S1758" s="103"/>
      <c r="T1758" s="103"/>
      <c r="U1758" s="103"/>
      <c r="V1758" s="103"/>
      <c r="W1758" s="103"/>
      <c r="X1758" s="103"/>
      <c r="Y1758" s="103"/>
    </row>
    <row r="1759" spans="1:27" s="104" customFormat="1" ht="18" customHeight="1">
      <c r="A1759" s="108" t="s">
        <v>176</v>
      </c>
      <c r="B1759" s="103"/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3"/>
      <c r="N1759" s="103"/>
      <c r="O1759" s="103"/>
      <c r="P1759" s="103"/>
      <c r="Q1759" s="103"/>
      <c r="R1759" s="103"/>
      <c r="S1759" s="103"/>
      <c r="T1759" s="103"/>
      <c r="U1759" s="103"/>
      <c r="V1759" s="103"/>
      <c r="W1759" s="103"/>
      <c r="X1759" s="103"/>
      <c r="Y1759" s="103"/>
    </row>
    <row r="1760" spans="1:27" s="104" customFormat="1" ht="18" customHeight="1">
      <c r="A1760" s="108" t="s">
        <v>181</v>
      </c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3"/>
      <c r="N1760" s="103"/>
      <c r="O1760" s="103"/>
      <c r="P1760" s="103"/>
      <c r="Q1760" s="103"/>
      <c r="R1760" s="103"/>
      <c r="S1760" s="103"/>
      <c r="T1760" s="103"/>
      <c r="U1760" s="103"/>
      <c r="V1760" s="103"/>
      <c r="W1760" s="103"/>
      <c r="X1760" s="103"/>
      <c r="Y1760" s="103"/>
      <c r="AA1760" s="116" t="s">
        <v>250</v>
      </c>
    </row>
    <row r="1761" spans="1:27" s="104" customFormat="1" ht="18" customHeight="1">
      <c r="A1761" s="108" t="s">
        <v>184</v>
      </c>
      <c r="B1761" s="103"/>
      <c r="C1761" s="103"/>
      <c r="D1761" s="103"/>
      <c r="E1761" s="103"/>
      <c r="F1761" s="103"/>
      <c r="G1761" s="103"/>
      <c r="H1761" s="103"/>
      <c r="I1761" s="103"/>
      <c r="J1761" s="103"/>
      <c r="K1761" s="103"/>
      <c r="L1761" s="103"/>
      <c r="M1761" s="103"/>
      <c r="N1761" s="103"/>
      <c r="O1761" s="103"/>
      <c r="P1761" s="103"/>
      <c r="Q1761" s="103"/>
      <c r="R1761" s="103"/>
      <c r="S1761" s="103"/>
      <c r="T1761" s="103"/>
      <c r="U1761" s="103"/>
      <c r="V1761" s="103"/>
      <c r="W1761" s="103"/>
      <c r="X1761" s="103"/>
      <c r="Y1761" s="103"/>
      <c r="AA1761" s="271">
        <f>COUNTIF($B1769:$Y1769,"-")</f>
        <v>24</v>
      </c>
    </row>
    <row r="1762" spans="1:27" s="104" customFormat="1" ht="18" customHeight="1">
      <c r="A1762" s="108" t="s">
        <v>208</v>
      </c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3"/>
      <c r="N1762" s="103"/>
      <c r="O1762" s="103"/>
      <c r="P1762" s="103"/>
      <c r="Q1762" s="103"/>
      <c r="R1762" s="103"/>
      <c r="S1762" s="103"/>
      <c r="T1762" s="103"/>
      <c r="U1762" s="103"/>
      <c r="V1762" s="103"/>
      <c r="W1762" s="103"/>
      <c r="X1762" s="103"/>
      <c r="Y1762" s="103"/>
      <c r="AA1762" s="271"/>
    </row>
    <row r="1763" spans="1:27" s="104" customFormat="1" ht="18" customHeight="1">
      <c r="A1763" s="108" t="s">
        <v>209</v>
      </c>
      <c r="B1763" s="103"/>
      <c r="C1763" s="103"/>
      <c r="D1763" s="103"/>
      <c r="E1763" s="103"/>
      <c r="F1763" s="103"/>
      <c r="G1763" s="103"/>
      <c r="H1763" s="103"/>
      <c r="I1763" s="103"/>
      <c r="J1763" s="103"/>
      <c r="K1763" s="103"/>
      <c r="L1763" s="103"/>
      <c r="M1763" s="103"/>
      <c r="N1763" s="103"/>
      <c r="O1763" s="103"/>
      <c r="P1763" s="103"/>
      <c r="Q1763" s="103"/>
      <c r="R1763" s="103"/>
      <c r="S1763" s="103"/>
      <c r="T1763" s="103"/>
      <c r="U1763" s="103"/>
      <c r="V1763" s="103"/>
      <c r="W1763" s="103"/>
      <c r="X1763" s="103"/>
      <c r="Y1763" s="103"/>
    </row>
    <row r="1764" spans="1:27" s="104" customFormat="1" ht="18" customHeight="1">
      <c r="A1764" s="108" t="s">
        <v>198</v>
      </c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3"/>
      <c r="N1764" s="103"/>
      <c r="O1764" s="103"/>
      <c r="P1764" s="103"/>
      <c r="Q1764" s="103"/>
      <c r="R1764" s="103"/>
      <c r="S1764" s="103"/>
      <c r="T1764" s="103"/>
      <c r="U1764" s="103"/>
      <c r="V1764" s="103"/>
      <c r="W1764" s="103"/>
      <c r="X1764" s="103"/>
      <c r="Y1764" s="103"/>
    </row>
    <row r="1765" spans="1:27" s="104" customFormat="1" ht="18" customHeight="1">
      <c r="A1765" s="108" t="s">
        <v>200</v>
      </c>
      <c r="B1765" s="103"/>
      <c r="C1765" s="103"/>
      <c r="D1765" s="103"/>
      <c r="E1765" s="103"/>
      <c r="F1765" s="103"/>
      <c r="G1765" s="103"/>
      <c r="H1765" s="103"/>
      <c r="I1765" s="103"/>
      <c r="J1765" s="103"/>
      <c r="K1765" s="103"/>
      <c r="L1765" s="103"/>
      <c r="M1765" s="103"/>
      <c r="N1765" s="103"/>
      <c r="O1765" s="103"/>
      <c r="P1765" s="103"/>
      <c r="Q1765" s="103"/>
      <c r="R1765" s="103"/>
      <c r="S1765" s="103"/>
      <c r="T1765" s="103"/>
      <c r="U1765" s="103"/>
      <c r="V1765" s="103"/>
      <c r="W1765" s="103"/>
      <c r="X1765" s="103"/>
      <c r="Y1765" s="103"/>
    </row>
    <row r="1766" spans="1:27" s="104" customFormat="1" ht="18" customHeight="1">
      <c r="A1766" s="108" t="s">
        <v>201</v>
      </c>
      <c r="B1766" s="103"/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3"/>
      <c r="M1766" s="103"/>
      <c r="N1766" s="103"/>
      <c r="O1766" s="103"/>
      <c r="P1766" s="103"/>
      <c r="Q1766" s="103"/>
      <c r="R1766" s="103"/>
      <c r="S1766" s="103"/>
      <c r="T1766" s="103"/>
      <c r="U1766" s="103"/>
      <c r="V1766" s="103"/>
      <c r="W1766" s="103"/>
      <c r="X1766" s="103"/>
      <c r="Y1766" s="103"/>
    </row>
    <row r="1767" spans="1:27" s="104" customFormat="1" ht="18" customHeight="1">
      <c r="A1767" s="108" t="s">
        <v>202</v>
      </c>
      <c r="B1767" s="103"/>
      <c r="C1767" s="103"/>
      <c r="D1767" s="103"/>
      <c r="E1767" s="103"/>
      <c r="F1767" s="103"/>
      <c r="G1767" s="103"/>
      <c r="H1767" s="103"/>
      <c r="I1767" s="103"/>
      <c r="J1767" s="103"/>
      <c r="K1767" s="103"/>
      <c r="L1767" s="103"/>
      <c r="M1767" s="103"/>
      <c r="N1767" s="103"/>
      <c r="O1767" s="103"/>
      <c r="P1767" s="103"/>
      <c r="Q1767" s="103"/>
      <c r="R1767" s="103"/>
      <c r="S1767" s="103"/>
      <c r="T1767" s="103"/>
      <c r="U1767" s="103"/>
      <c r="V1767" s="103"/>
      <c r="W1767" s="103"/>
      <c r="X1767" s="103"/>
      <c r="Y1767" s="103"/>
    </row>
    <row r="1768" spans="1:27" s="104" customFormat="1" ht="18" customHeight="1">
      <c r="A1768" s="108" t="s">
        <v>203</v>
      </c>
      <c r="B1768" s="103"/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3"/>
      <c r="M1768" s="103"/>
      <c r="N1768" s="103"/>
      <c r="O1768" s="103"/>
      <c r="P1768" s="103"/>
      <c r="Q1768" s="103"/>
      <c r="R1768" s="103"/>
      <c r="S1768" s="103"/>
      <c r="T1768" s="103"/>
      <c r="U1768" s="103"/>
      <c r="V1768" s="103"/>
      <c r="W1768" s="103"/>
      <c r="X1768" s="103"/>
      <c r="Y1768" s="103"/>
    </row>
    <row r="1769" spans="1:27" s="104" customFormat="1" ht="18" customHeight="1">
      <c r="A1769" s="110" t="s">
        <v>204</v>
      </c>
      <c r="B1769" s="109" t="str">
        <f>IF(COUNTA(B1757:B1768)=0,"-",COUNTA(B1757:B1768)/12)</f>
        <v>-</v>
      </c>
      <c r="C1769" s="109" t="str">
        <f t="shared" ref="C1769:Y1769" si="117">IF(COUNTA(C1757:C1768)=0,"-",COUNTA(C1757:C1768)/12)</f>
        <v>-</v>
      </c>
      <c r="D1769" s="109" t="str">
        <f t="shared" si="117"/>
        <v>-</v>
      </c>
      <c r="E1769" s="109" t="str">
        <f t="shared" si="117"/>
        <v>-</v>
      </c>
      <c r="F1769" s="109" t="str">
        <f t="shared" si="117"/>
        <v>-</v>
      </c>
      <c r="G1769" s="109" t="str">
        <f t="shared" si="117"/>
        <v>-</v>
      </c>
      <c r="H1769" s="109" t="str">
        <f t="shared" si="117"/>
        <v>-</v>
      </c>
      <c r="I1769" s="109" t="str">
        <f t="shared" si="117"/>
        <v>-</v>
      </c>
      <c r="J1769" s="109" t="str">
        <f t="shared" si="117"/>
        <v>-</v>
      </c>
      <c r="K1769" s="109" t="str">
        <f t="shared" si="117"/>
        <v>-</v>
      </c>
      <c r="L1769" s="109" t="str">
        <f t="shared" si="117"/>
        <v>-</v>
      </c>
      <c r="M1769" s="109" t="str">
        <f t="shared" si="117"/>
        <v>-</v>
      </c>
      <c r="N1769" s="109" t="str">
        <f t="shared" si="117"/>
        <v>-</v>
      </c>
      <c r="O1769" s="109" t="str">
        <f t="shared" si="117"/>
        <v>-</v>
      </c>
      <c r="P1769" s="109" t="str">
        <f t="shared" si="117"/>
        <v>-</v>
      </c>
      <c r="Q1769" s="109" t="str">
        <f t="shared" si="117"/>
        <v>-</v>
      </c>
      <c r="R1769" s="109" t="str">
        <f t="shared" si="117"/>
        <v>-</v>
      </c>
      <c r="S1769" s="109" t="str">
        <f t="shared" si="117"/>
        <v>-</v>
      </c>
      <c r="T1769" s="109" t="str">
        <f t="shared" si="117"/>
        <v>-</v>
      </c>
      <c r="U1769" s="109" t="str">
        <f t="shared" si="117"/>
        <v>-</v>
      </c>
      <c r="V1769" s="109" t="str">
        <f t="shared" si="117"/>
        <v>-</v>
      </c>
      <c r="W1769" s="109" t="str">
        <f t="shared" si="117"/>
        <v>-</v>
      </c>
      <c r="X1769" s="109" t="str">
        <f t="shared" si="117"/>
        <v>-</v>
      </c>
      <c r="Y1769" s="109" t="str">
        <f t="shared" si="117"/>
        <v>-</v>
      </c>
    </row>
    <row r="1771" spans="1:27" s="104" customFormat="1" ht="18" customHeight="1">
      <c r="A1771" s="127">
        <f>A1756+1</f>
        <v>44833</v>
      </c>
      <c r="B1771" s="118" t="s">
        <v>259</v>
      </c>
      <c r="C1771" s="118" t="s">
        <v>260</v>
      </c>
      <c r="D1771" s="118" t="s">
        <v>261</v>
      </c>
      <c r="E1771" s="118" t="s">
        <v>262</v>
      </c>
      <c r="F1771" s="118" t="s">
        <v>263</v>
      </c>
      <c r="G1771" s="118" t="s">
        <v>264</v>
      </c>
      <c r="H1771" s="118" t="s">
        <v>265</v>
      </c>
      <c r="I1771" s="118" t="s">
        <v>266</v>
      </c>
      <c r="J1771" s="118" t="s">
        <v>267</v>
      </c>
      <c r="K1771" s="118" t="s">
        <v>268</v>
      </c>
      <c r="L1771" s="118" t="s">
        <v>269</v>
      </c>
      <c r="M1771" s="118" t="s">
        <v>270</v>
      </c>
      <c r="N1771" s="118" t="s">
        <v>271</v>
      </c>
      <c r="O1771" s="118" t="s">
        <v>272</v>
      </c>
      <c r="P1771" s="118" t="s">
        <v>273</v>
      </c>
      <c r="Q1771" s="118" t="s">
        <v>274</v>
      </c>
      <c r="R1771" s="118" t="s">
        <v>275</v>
      </c>
      <c r="S1771" s="118" t="s">
        <v>276</v>
      </c>
      <c r="T1771" s="118" t="s">
        <v>277</v>
      </c>
      <c r="U1771" s="118" t="s">
        <v>278</v>
      </c>
      <c r="V1771" s="118" t="s">
        <v>279</v>
      </c>
      <c r="W1771" s="118" t="s">
        <v>280</v>
      </c>
      <c r="X1771" s="118" t="s">
        <v>281</v>
      </c>
      <c r="Y1771" s="118" t="s">
        <v>282</v>
      </c>
    </row>
    <row r="1772" spans="1:27" s="104" customFormat="1" ht="18" customHeight="1">
      <c r="A1772" s="108" t="s">
        <v>168</v>
      </c>
      <c r="B1772" s="103"/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3"/>
      <c r="M1772" s="103"/>
      <c r="N1772" s="103"/>
      <c r="O1772" s="103"/>
      <c r="P1772" s="103"/>
      <c r="Q1772" s="103"/>
      <c r="R1772" s="103"/>
      <c r="S1772" s="103"/>
      <c r="T1772" s="103"/>
      <c r="U1772" s="103"/>
      <c r="V1772" s="103"/>
      <c r="W1772" s="103"/>
      <c r="X1772" s="103"/>
      <c r="Y1772" s="103"/>
    </row>
    <row r="1773" spans="1:27" s="104" customFormat="1" ht="18" customHeight="1">
      <c r="A1773" s="108" t="s">
        <v>174</v>
      </c>
      <c r="B1773" s="103"/>
      <c r="C1773" s="103"/>
      <c r="D1773" s="103"/>
      <c r="E1773" s="103"/>
      <c r="F1773" s="103"/>
      <c r="G1773" s="103"/>
      <c r="H1773" s="103"/>
      <c r="I1773" s="103"/>
      <c r="J1773" s="103"/>
      <c r="K1773" s="103"/>
      <c r="L1773" s="103"/>
      <c r="M1773" s="103"/>
      <c r="N1773" s="103"/>
      <c r="O1773" s="103"/>
      <c r="P1773" s="103"/>
      <c r="Q1773" s="103"/>
      <c r="R1773" s="103"/>
      <c r="S1773" s="103"/>
      <c r="T1773" s="103"/>
      <c r="U1773" s="103"/>
      <c r="V1773" s="103"/>
      <c r="W1773" s="103"/>
      <c r="X1773" s="103"/>
      <c r="Y1773" s="103"/>
    </row>
    <row r="1774" spans="1:27" s="104" customFormat="1" ht="18" customHeight="1">
      <c r="A1774" s="108" t="s">
        <v>176</v>
      </c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3"/>
      <c r="M1774" s="103"/>
      <c r="N1774" s="103"/>
      <c r="O1774" s="103"/>
      <c r="P1774" s="103"/>
      <c r="Q1774" s="103"/>
      <c r="R1774" s="103"/>
      <c r="S1774" s="103"/>
      <c r="T1774" s="103"/>
      <c r="U1774" s="103"/>
      <c r="V1774" s="103"/>
      <c r="W1774" s="103"/>
      <c r="X1774" s="103"/>
      <c r="Y1774" s="103"/>
    </row>
    <row r="1775" spans="1:27" s="104" customFormat="1" ht="18" customHeight="1">
      <c r="A1775" s="108" t="s">
        <v>181</v>
      </c>
      <c r="B1775" s="103"/>
      <c r="C1775" s="103"/>
      <c r="D1775" s="103"/>
      <c r="E1775" s="103"/>
      <c r="F1775" s="103"/>
      <c r="G1775" s="103"/>
      <c r="H1775" s="103"/>
      <c r="I1775" s="103"/>
      <c r="J1775" s="103"/>
      <c r="K1775" s="103"/>
      <c r="L1775" s="103"/>
      <c r="M1775" s="103"/>
      <c r="N1775" s="103"/>
      <c r="O1775" s="103"/>
      <c r="P1775" s="103"/>
      <c r="Q1775" s="103"/>
      <c r="R1775" s="103"/>
      <c r="S1775" s="103"/>
      <c r="T1775" s="103"/>
      <c r="U1775" s="103"/>
      <c r="V1775" s="103"/>
      <c r="W1775" s="103"/>
      <c r="X1775" s="103"/>
      <c r="Y1775" s="103"/>
      <c r="AA1775" s="116" t="s">
        <v>250</v>
      </c>
    </row>
    <row r="1776" spans="1:27" s="104" customFormat="1" ht="18" customHeight="1">
      <c r="A1776" s="108" t="s">
        <v>184</v>
      </c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3"/>
      <c r="M1776" s="103"/>
      <c r="N1776" s="103"/>
      <c r="O1776" s="103"/>
      <c r="P1776" s="103"/>
      <c r="Q1776" s="103"/>
      <c r="R1776" s="103"/>
      <c r="S1776" s="103"/>
      <c r="T1776" s="103"/>
      <c r="U1776" s="103"/>
      <c r="V1776" s="103"/>
      <c r="W1776" s="103"/>
      <c r="X1776" s="103"/>
      <c r="Y1776" s="103"/>
      <c r="AA1776" s="271">
        <f>COUNTIF($B1784:$Y1784,"-")</f>
        <v>24</v>
      </c>
    </row>
    <row r="1777" spans="1:27" s="104" customFormat="1" ht="18" customHeight="1">
      <c r="A1777" s="108" t="s">
        <v>208</v>
      </c>
      <c r="B1777" s="103"/>
      <c r="C1777" s="103"/>
      <c r="D1777" s="103"/>
      <c r="E1777" s="103"/>
      <c r="F1777" s="103"/>
      <c r="G1777" s="103"/>
      <c r="H1777" s="103"/>
      <c r="I1777" s="103"/>
      <c r="J1777" s="103"/>
      <c r="K1777" s="103"/>
      <c r="L1777" s="103"/>
      <c r="M1777" s="103"/>
      <c r="N1777" s="103"/>
      <c r="O1777" s="103"/>
      <c r="P1777" s="103"/>
      <c r="Q1777" s="103"/>
      <c r="R1777" s="103"/>
      <c r="S1777" s="103"/>
      <c r="T1777" s="103"/>
      <c r="U1777" s="103"/>
      <c r="V1777" s="103"/>
      <c r="W1777" s="103"/>
      <c r="X1777" s="103"/>
      <c r="Y1777" s="103"/>
      <c r="AA1777" s="271"/>
    </row>
    <row r="1778" spans="1:27" s="104" customFormat="1" ht="18" customHeight="1">
      <c r="A1778" s="108" t="s">
        <v>209</v>
      </c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3"/>
      <c r="M1778" s="103"/>
      <c r="N1778" s="103"/>
      <c r="O1778" s="103"/>
      <c r="P1778" s="103"/>
      <c r="Q1778" s="103"/>
      <c r="R1778" s="103"/>
      <c r="S1778" s="103"/>
      <c r="T1778" s="103"/>
      <c r="U1778" s="103"/>
      <c r="V1778" s="103"/>
      <c r="W1778" s="103"/>
      <c r="X1778" s="103"/>
      <c r="Y1778" s="103"/>
    </row>
    <row r="1779" spans="1:27" s="104" customFormat="1" ht="18" customHeight="1">
      <c r="A1779" s="108" t="s">
        <v>198</v>
      </c>
      <c r="B1779" s="103"/>
      <c r="C1779" s="103"/>
      <c r="D1779" s="103"/>
      <c r="E1779" s="103"/>
      <c r="F1779" s="103"/>
      <c r="G1779" s="103"/>
      <c r="H1779" s="103"/>
      <c r="I1779" s="103"/>
      <c r="J1779" s="103"/>
      <c r="K1779" s="103"/>
      <c r="L1779" s="103"/>
      <c r="M1779" s="103"/>
      <c r="N1779" s="103"/>
      <c r="O1779" s="103"/>
      <c r="P1779" s="103"/>
      <c r="Q1779" s="103"/>
      <c r="R1779" s="103"/>
      <c r="S1779" s="103"/>
      <c r="T1779" s="103"/>
      <c r="U1779" s="103"/>
      <c r="V1779" s="103"/>
      <c r="W1779" s="103"/>
      <c r="X1779" s="103"/>
      <c r="Y1779" s="103"/>
    </row>
    <row r="1780" spans="1:27" s="104" customFormat="1" ht="18" customHeight="1">
      <c r="A1780" s="108" t="s">
        <v>200</v>
      </c>
      <c r="B1780" s="103"/>
      <c r="C1780" s="103"/>
      <c r="D1780" s="103"/>
      <c r="E1780" s="103"/>
      <c r="F1780" s="103"/>
      <c r="G1780" s="103"/>
      <c r="H1780" s="103"/>
      <c r="I1780" s="103"/>
      <c r="J1780" s="103"/>
      <c r="K1780" s="103"/>
      <c r="L1780" s="103"/>
      <c r="M1780" s="103"/>
      <c r="N1780" s="103"/>
      <c r="O1780" s="103"/>
      <c r="P1780" s="103"/>
      <c r="Q1780" s="103"/>
      <c r="R1780" s="103"/>
      <c r="S1780" s="103"/>
      <c r="T1780" s="103"/>
      <c r="U1780" s="103"/>
      <c r="V1780" s="103"/>
      <c r="W1780" s="103"/>
      <c r="X1780" s="103"/>
      <c r="Y1780" s="103"/>
    </row>
    <row r="1781" spans="1:27" s="104" customFormat="1" ht="18" customHeight="1">
      <c r="A1781" s="108" t="s">
        <v>201</v>
      </c>
      <c r="B1781" s="103"/>
      <c r="C1781" s="103"/>
      <c r="D1781" s="103"/>
      <c r="E1781" s="103"/>
      <c r="F1781" s="103"/>
      <c r="G1781" s="103"/>
      <c r="H1781" s="103"/>
      <c r="I1781" s="103"/>
      <c r="J1781" s="103"/>
      <c r="K1781" s="103"/>
      <c r="L1781" s="103"/>
      <c r="M1781" s="103"/>
      <c r="N1781" s="103"/>
      <c r="O1781" s="103"/>
      <c r="P1781" s="103"/>
      <c r="Q1781" s="103"/>
      <c r="R1781" s="103"/>
      <c r="S1781" s="103"/>
      <c r="T1781" s="103"/>
      <c r="U1781" s="103"/>
      <c r="V1781" s="103"/>
      <c r="W1781" s="103"/>
      <c r="X1781" s="103"/>
      <c r="Y1781" s="103"/>
    </row>
    <row r="1782" spans="1:27" s="104" customFormat="1" ht="18" customHeight="1">
      <c r="A1782" s="108" t="s">
        <v>202</v>
      </c>
      <c r="B1782" s="103"/>
      <c r="C1782" s="103"/>
      <c r="D1782" s="103"/>
      <c r="E1782" s="103"/>
      <c r="F1782" s="103"/>
      <c r="G1782" s="103"/>
      <c r="H1782" s="103"/>
      <c r="I1782" s="103"/>
      <c r="J1782" s="103"/>
      <c r="K1782" s="103"/>
      <c r="L1782" s="103"/>
      <c r="M1782" s="103"/>
      <c r="N1782" s="103"/>
      <c r="O1782" s="103"/>
      <c r="P1782" s="103"/>
      <c r="Q1782" s="103"/>
      <c r="R1782" s="103"/>
      <c r="S1782" s="103"/>
      <c r="T1782" s="103"/>
      <c r="U1782" s="103"/>
      <c r="V1782" s="103"/>
      <c r="W1782" s="103"/>
      <c r="X1782" s="103"/>
      <c r="Y1782" s="103"/>
    </row>
    <row r="1783" spans="1:27" s="104" customFormat="1" ht="18" customHeight="1">
      <c r="A1783" s="108" t="s">
        <v>203</v>
      </c>
      <c r="B1783" s="103"/>
      <c r="C1783" s="103"/>
      <c r="D1783" s="103"/>
      <c r="E1783" s="103"/>
      <c r="F1783" s="103"/>
      <c r="G1783" s="103"/>
      <c r="H1783" s="103"/>
      <c r="I1783" s="103"/>
      <c r="J1783" s="103"/>
      <c r="K1783" s="103"/>
      <c r="L1783" s="103"/>
      <c r="M1783" s="103"/>
      <c r="N1783" s="103"/>
      <c r="O1783" s="103"/>
      <c r="P1783" s="103"/>
      <c r="Q1783" s="103"/>
      <c r="R1783" s="103"/>
      <c r="S1783" s="103"/>
      <c r="T1783" s="103"/>
      <c r="U1783" s="103"/>
      <c r="V1783" s="103"/>
      <c r="W1783" s="103"/>
      <c r="X1783" s="103"/>
      <c r="Y1783" s="103"/>
    </row>
    <row r="1784" spans="1:27" s="104" customFormat="1" ht="18" customHeight="1">
      <c r="A1784" s="110" t="s">
        <v>204</v>
      </c>
      <c r="B1784" s="109" t="str">
        <f>IF(COUNTA(B1772:B1783)=0,"-",COUNTA(B1772:B1783)/12)</f>
        <v>-</v>
      </c>
      <c r="C1784" s="109" t="str">
        <f t="shared" ref="C1784:Y1784" si="118">IF(COUNTA(C1772:C1783)=0,"-",COUNTA(C1772:C1783)/12)</f>
        <v>-</v>
      </c>
      <c r="D1784" s="109" t="str">
        <f t="shared" si="118"/>
        <v>-</v>
      </c>
      <c r="E1784" s="109" t="str">
        <f t="shared" si="118"/>
        <v>-</v>
      </c>
      <c r="F1784" s="109" t="str">
        <f t="shared" si="118"/>
        <v>-</v>
      </c>
      <c r="G1784" s="109" t="str">
        <f t="shared" si="118"/>
        <v>-</v>
      </c>
      <c r="H1784" s="109" t="str">
        <f t="shared" si="118"/>
        <v>-</v>
      </c>
      <c r="I1784" s="109" t="str">
        <f t="shared" si="118"/>
        <v>-</v>
      </c>
      <c r="J1784" s="109" t="str">
        <f t="shared" si="118"/>
        <v>-</v>
      </c>
      <c r="K1784" s="109" t="str">
        <f t="shared" si="118"/>
        <v>-</v>
      </c>
      <c r="L1784" s="109" t="str">
        <f t="shared" si="118"/>
        <v>-</v>
      </c>
      <c r="M1784" s="109" t="str">
        <f t="shared" si="118"/>
        <v>-</v>
      </c>
      <c r="N1784" s="109" t="str">
        <f t="shared" si="118"/>
        <v>-</v>
      </c>
      <c r="O1784" s="109" t="str">
        <f t="shared" si="118"/>
        <v>-</v>
      </c>
      <c r="P1784" s="109" t="str">
        <f t="shared" si="118"/>
        <v>-</v>
      </c>
      <c r="Q1784" s="109" t="str">
        <f t="shared" si="118"/>
        <v>-</v>
      </c>
      <c r="R1784" s="109" t="str">
        <f t="shared" si="118"/>
        <v>-</v>
      </c>
      <c r="S1784" s="109" t="str">
        <f t="shared" si="118"/>
        <v>-</v>
      </c>
      <c r="T1784" s="109" t="str">
        <f t="shared" si="118"/>
        <v>-</v>
      </c>
      <c r="U1784" s="109" t="str">
        <f t="shared" si="118"/>
        <v>-</v>
      </c>
      <c r="V1784" s="109" t="str">
        <f t="shared" si="118"/>
        <v>-</v>
      </c>
      <c r="W1784" s="109" t="str">
        <f t="shared" si="118"/>
        <v>-</v>
      </c>
      <c r="X1784" s="109" t="str">
        <f t="shared" si="118"/>
        <v>-</v>
      </c>
      <c r="Y1784" s="109" t="str">
        <f t="shared" si="118"/>
        <v>-</v>
      </c>
    </row>
    <row r="1786" spans="1:27" s="104" customFormat="1" ht="18" customHeight="1">
      <c r="A1786" s="127">
        <f>A1771+1</f>
        <v>44834</v>
      </c>
      <c r="B1786" s="118" t="s">
        <v>259</v>
      </c>
      <c r="C1786" s="118" t="s">
        <v>260</v>
      </c>
      <c r="D1786" s="118" t="s">
        <v>261</v>
      </c>
      <c r="E1786" s="118" t="s">
        <v>262</v>
      </c>
      <c r="F1786" s="118" t="s">
        <v>263</v>
      </c>
      <c r="G1786" s="118" t="s">
        <v>264</v>
      </c>
      <c r="H1786" s="118" t="s">
        <v>265</v>
      </c>
      <c r="I1786" s="118" t="s">
        <v>266</v>
      </c>
      <c r="J1786" s="118" t="s">
        <v>267</v>
      </c>
      <c r="K1786" s="118" t="s">
        <v>268</v>
      </c>
      <c r="L1786" s="118" t="s">
        <v>269</v>
      </c>
      <c r="M1786" s="118" t="s">
        <v>270</v>
      </c>
      <c r="N1786" s="118" t="s">
        <v>271</v>
      </c>
      <c r="O1786" s="118" t="s">
        <v>272</v>
      </c>
      <c r="P1786" s="118" t="s">
        <v>273</v>
      </c>
      <c r="Q1786" s="118" t="s">
        <v>274</v>
      </c>
      <c r="R1786" s="118" t="s">
        <v>275</v>
      </c>
      <c r="S1786" s="118" t="s">
        <v>276</v>
      </c>
      <c r="T1786" s="118" t="s">
        <v>277</v>
      </c>
      <c r="U1786" s="118" t="s">
        <v>278</v>
      </c>
      <c r="V1786" s="118" t="s">
        <v>279</v>
      </c>
      <c r="W1786" s="118" t="s">
        <v>280</v>
      </c>
      <c r="X1786" s="118" t="s">
        <v>281</v>
      </c>
      <c r="Y1786" s="118" t="s">
        <v>282</v>
      </c>
    </row>
    <row r="1787" spans="1:27" s="104" customFormat="1" ht="18" customHeight="1">
      <c r="A1787" s="108" t="s">
        <v>168</v>
      </c>
      <c r="B1787" s="103"/>
      <c r="C1787" s="103"/>
      <c r="D1787" s="103"/>
      <c r="E1787" s="103"/>
      <c r="F1787" s="103"/>
      <c r="G1787" s="103"/>
      <c r="H1787" s="103"/>
      <c r="I1787" s="103"/>
      <c r="J1787" s="103"/>
      <c r="K1787" s="103"/>
      <c r="L1787" s="103"/>
      <c r="M1787" s="103"/>
      <c r="N1787" s="103"/>
      <c r="O1787" s="103"/>
      <c r="P1787" s="103"/>
      <c r="Q1787" s="103"/>
      <c r="R1787" s="103"/>
      <c r="S1787" s="103"/>
      <c r="T1787" s="103"/>
      <c r="U1787" s="103"/>
      <c r="V1787" s="103"/>
      <c r="W1787" s="103"/>
      <c r="X1787" s="103"/>
      <c r="Y1787" s="103"/>
    </row>
    <row r="1788" spans="1:27" s="104" customFormat="1" ht="18" customHeight="1">
      <c r="A1788" s="108" t="s">
        <v>174</v>
      </c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3"/>
      <c r="N1788" s="103"/>
      <c r="O1788" s="103"/>
      <c r="P1788" s="103"/>
      <c r="Q1788" s="103"/>
      <c r="R1788" s="103"/>
      <c r="S1788" s="103"/>
      <c r="T1788" s="103"/>
      <c r="U1788" s="103"/>
      <c r="V1788" s="103"/>
      <c r="W1788" s="103"/>
      <c r="X1788" s="103"/>
      <c r="Y1788" s="103"/>
    </row>
    <row r="1789" spans="1:27" s="104" customFormat="1" ht="18" customHeight="1">
      <c r="A1789" s="108" t="s">
        <v>176</v>
      </c>
      <c r="B1789" s="103"/>
      <c r="C1789" s="103"/>
      <c r="D1789" s="103"/>
      <c r="E1789" s="103"/>
      <c r="F1789" s="103"/>
      <c r="G1789" s="103"/>
      <c r="H1789" s="103"/>
      <c r="I1789" s="103"/>
      <c r="J1789" s="103"/>
      <c r="K1789" s="103"/>
      <c r="L1789" s="103"/>
      <c r="M1789" s="103"/>
      <c r="N1789" s="103"/>
      <c r="O1789" s="103"/>
      <c r="P1789" s="103"/>
      <c r="Q1789" s="103"/>
      <c r="R1789" s="103"/>
      <c r="S1789" s="103"/>
      <c r="T1789" s="103"/>
      <c r="U1789" s="103"/>
      <c r="V1789" s="103"/>
      <c r="W1789" s="103"/>
      <c r="X1789" s="103"/>
      <c r="Y1789" s="103"/>
    </row>
    <row r="1790" spans="1:27" s="104" customFormat="1" ht="18" customHeight="1">
      <c r="A1790" s="108" t="s">
        <v>181</v>
      </c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3"/>
      <c r="N1790" s="103"/>
      <c r="O1790" s="103"/>
      <c r="P1790" s="103"/>
      <c r="Q1790" s="103"/>
      <c r="R1790" s="103"/>
      <c r="S1790" s="103"/>
      <c r="T1790" s="103"/>
      <c r="U1790" s="103"/>
      <c r="V1790" s="103"/>
      <c r="W1790" s="103"/>
      <c r="X1790" s="103"/>
      <c r="Y1790" s="103"/>
      <c r="AA1790" s="116" t="s">
        <v>250</v>
      </c>
    </row>
    <row r="1791" spans="1:27" s="104" customFormat="1" ht="18" customHeight="1">
      <c r="A1791" s="108" t="s">
        <v>184</v>
      </c>
      <c r="B1791" s="103"/>
      <c r="C1791" s="103"/>
      <c r="D1791" s="103"/>
      <c r="E1791" s="103"/>
      <c r="F1791" s="103"/>
      <c r="G1791" s="103"/>
      <c r="H1791" s="103"/>
      <c r="I1791" s="103"/>
      <c r="J1791" s="103"/>
      <c r="K1791" s="103"/>
      <c r="L1791" s="103"/>
      <c r="M1791" s="103"/>
      <c r="N1791" s="103"/>
      <c r="O1791" s="103"/>
      <c r="P1791" s="103"/>
      <c r="Q1791" s="103"/>
      <c r="R1791" s="103"/>
      <c r="S1791" s="103"/>
      <c r="T1791" s="103"/>
      <c r="U1791" s="103"/>
      <c r="V1791" s="103"/>
      <c r="W1791" s="103"/>
      <c r="X1791" s="103"/>
      <c r="Y1791" s="103"/>
      <c r="AA1791" s="271">
        <f>COUNTIF($B1799:$Y1799,"-")</f>
        <v>24</v>
      </c>
    </row>
    <row r="1792" spans="1:27" s="104" customFormat="1" ht="18" customHeight="1">
      <c r="A1792" s="108" t="s">
        <v>208</v>
      </c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3"/>
      <c r="N1792" s="103"/>
      <c r="O1792" s="103"/>
      <c r="P1792" s="103"/>
      <c r="Q1792" s="103"/>
      <c r="R1792" s="103"/>
      <c r="S1792" s="103"/>
      <c r="T1792" s="103"/>
      <c r="U1792" s="103"/>
      <c r="V1792" s="103"/>
      <c r="W1792" s="103"/>
      <c r="X1792" s="103"/>
      <c r="Y1792" s="103"/>
      <c r="AA1792" s="271"/>
    </row>
    <row r="1793" spans="1:27" s="104" customFormat="1" ht="18" customHeight="1">
      <c r="A1793" s="108" t="s">
        <v>209</v>
      </c>
      <c r="B1793" s="103"/>
      <c r="C1793" s="103"/>
      <c r="D1793" s="103"/>
      <c r="E1793" s="103"/>
      <c r="F1793" s="103"/>
      <c r="G1793" s="103"/>
      <c r="H1793" s="103"/>
      <c r="I1793" s="103"/>
      <c r="J1793" s="103"/>
      <c r="K1793" s="103"/>
      <c r="L1793" s="103"/>
      <c r="M1793" s="103"/>
      <c r="N1793" s="103"/>
      <c r="O1793" s="103"/>
      <c r="P1793" s="103"/>
      <c r="Q1793" s="103"/>
      <c r="R1793" s="103"/>
      <c r="S1793" s="103"/>
      <c r="T1793" s="103"/>
      <c r="U1793" s="103"/>
      <c r="V1793" s="103"/>
      <c r="W1793" s="103"/>
      <c r="X1793" s="103"/>
      <c r="Y1793" s="103"/>
    </row>
    <row r="1794" spans="1:27" s="104" customFormat="1" ht="18" customHeight="1">
      <c r="A1794" s="108" t="s">
        <v>198</v>
      </c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3"/>
      <c r="N1794" s="103"/>
      <c r="O1794" s="103"/>
      <c r="P1794" s="103"/>
      <c r="Q1794" s="103"/>
      <c r="R1794" s="103"/>
      <c r="S1794" s="103"/>
      <c r="T1794" s="103"/>
      <c r="U1794" s="103"/>
      <c r="V1794" s="103"/>
      <c r="W1794" s="103"/>
      <c r="X1794" s="103"/>
      <c r="Y1794" s="103"/>
    </row>
    <row r="1795" spans="1:27" s="104" customFormat="1" ht="18" customHeight="1">
      <c r="A1795" s="108" t="s">
        <v>200</v>
      </c>
      <c r="B1795" s="103"/>
      <c r="C1795" s="103"/>
      <c r="D1795" s="103"/>
      <c r="E1795" s="103"/>
      <c r="F1795" s="103"/>
      <c r="G1795" s="103"/>
      <c r="H1795" s="103"/>
      <c r="I1795" s="103"/>
      <c r="J1795" s="103"/>
      <c r="K1795" s="103"/>
      <c r="L1795" s="103"/>
      <c r="M1795" s="103"/>
      <c r="N1795" s="103"/>
      <c r="O1795" s="103"/>
      <c r="P1795" s="103"/>
      <c r="Q1795" s="103"/>
      <c r="R1795" s="103"/>
      <c r="S1795" s="103"/>
      <c r="T1795" s="103"/>
      <c r="U1795" s="103"/>
      <c r="V1795" s="103"/>
      <c r="W1795" s="103"/>
      <c r="X1795" s="103"/>
      <c r="Y1795" s="103"/>
    </row>
    <row r="1796" spans="1:27" s="104" customFormat="1" ht="18" customHeight="1">
      <c r="A1796" s="108" t="s">
        <v>201</v>
      </c>
      <c r="B1796" s="103"/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3"/>
      <c r="M1796" s="103"/>
      <c r="N1796" s="103"/>
      <c r="O1796" s="103"/>
      <c r="P1796" s="103"/>
      <c r="Q1796" s="103"/>
      <c r="R1796" s="103"/>
      <c r="S1796" s="103"/>
      <c r="T1796" s="103"/>
      <c r="U1796" s="103"/>
      <c r="V1796" s="103"/>
      <c r="W1796" s="103"/>
      <c r="X1796" s="103"/>
      <c r="Y1796" s="103"/>
    </row>
    <row r="1797" spans="1:27" s="104" customFormat="1" ht="18" customHeight="1">
      <c r="A1797" s="108" t="s">
        <v>202</v>
      </c>
      <c r="B1797" s="103"/>
      <c r="C1797" s="103"/>
      <c r="D1797" s="103"/>
      <c r="E1797" s="103"/>
      <c r="F1797" s="103"/>
      <c r="G1797" s="103"/>
      <c r="H1797" s="103"/>
      <c r="I1797" s="103"/>
      <c r="J1797" s="103"/>
      <c r="K1797" s="103"/>
      <c r="L1797" s="103"/>
      <c r="M1797" s="103"/>
      <c r="N1797" s="103"/>
      <c r="O1797" s="103"/>
      <c r="P1797" s="103"/>
      <c r="Q1797" s="103"/>
      <c r="R1797" s="103"/>
      <c r="S1797" s="103"/>
      <c r="T1797" s="103"/>
      <c r="U1797" s="103"/>
      <c r="V1797" s="103"/>
      <c r="W1797" s="103"/>
      <c r="X1797" s="103"/>
      <c r="Y1797" s="103"/>
    </row>
    <row r="1798" spans="1:27" s="104" customFormat="1" ht="18" customHeight="1">
      <c r="A1798" s="108" t="s">
        <v>203</v>
      </c>
      <c r="B1798" s="103"/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3"/>
      <c r="M1798" s="103"/>
      <c r="N1798" s="103"/>
      <c r="O1798" s="103"/>
      <c r="P1798" s="103"/>
      <c r="Q1798" s="103"/>
      <c r="R1798" s="103"/>
      <c r="S1798" s="103"/>
      <c r="T1798" s="103"/>
      <c r="U1798" s="103"/>
      <c r="V1798" s="103"/>
      <c r="W1798" s="103"/>
      <c r="X1798" s="103"/>
      <c r="Y1798" s="103"/>
    </row>
    <row r="1799" spans="1:27" s="104" customFormat="1" ht="18" customHeight="1">
      <c r="A1799" s="110" t="s">
        <v>204</v>
      </c>
      <c r="B1799" s="109" t="str">
        <f>IF(COUNTA(B1787:B1798)=0,"-",COUNTA(B1787:B1798)/12)</f>
        <v>-</v>
      </c>
      <c r="C1799" s="109" t="str">
        <f t="shared" ref="C1799:Y1799" si="119">IF(COUNTA(C1787:C1798)=0,"-",COUNTA(C1787:C1798)/12)</f>
        <v>-</v>
      </c>
      <c r="D1799" s="109" t="str">
        <f t="shared" si="119"/>
        <v>-</v>
      </c>
      <c r="E1799" s="109" t="str">
        <f t="shared" si="119"/>
        <v>-</v>
      </c>
      <c r="F1799" s="109" t="str">
        <f t="shared" si="119"/>
        <v>-</v>
      </c>
      <c r="G1799" s="109" t="str">
        <f t="shared" si="119"/>
        <v>-</v>
      </c>
      <c r="H1799" s="109" t="str">
        <f t="shared" si="119"/>
        <v>-</v>
      </c>
      <c r="I1799" s="109" t="str">
        <f t="shared" si="119"/>
        <v>-</v>
      </c>
      <c r="J1799" s="109" t="str">
        <f t="shared" si="119"/>
        <v>-</v>
      </c>
      <c r="K1799" s="109" t="str">
        <f t="shared" si="119"/>
        <v>-</v>
      </c>
      <c r="L1799" s="109" t="str">
        <f t="shared" si="119"/>
        <v>-</v>
      </c>
      <c r="M1799" s="109" t="str">
        <f t="shared" si="119"/>
        <v>-</v>
      </c>
      <c r="N1799" s="109" t="str">
        <f t="shared" si="119"/>
        <v>-</v>
      </c>
      <c r="O1799" s="109" t="str">
        <f t="shared" si="119"/>
        <v>-</v>
      </c>
      <c r="P1799" s="109" t="str">
        <f t="shared" si="119"/>
        <v>-</v>
      </c>
      <c r="Q1799" s="109" t="str">
        <f t="shared" si="119"/>
        <v>-</v>
      </c>
      <c r="R1799" s="109" t="str">
        <f t="shared" si="119"/>
        <v>-</v>
      </c>
      <c r="S1799" s="109" t="str">
        <f t="shared" si="119"/>
        <v>-</v>
      </c>
      <c r="T1799" s="109" t="str">
        <f t="shared" si="119"/>
        <v>-</v>
      </c>
      <c r="U1799" s="109" t="str">
        <f t="shared" si="119"/>
        <v>-</v>
      </c>
      <c r="V1799" s="109" t="str">
        <f t="shared" si="119"/>
        <v>-</v>
      </c>
      <c r="W1799" s="109" t="str">
        <f t="shared" si="119"/>
        <v>-</v>
      </c>
      <c r="X1799" s="109" t="str">
        <f t="shared" si="119"/>
        <v>-</v>
      </c>
      <c r="Y1799" s="109" t="str">
        <f t="shared" si="119"/>
        <v>-</v>
      </c>
    </row>
    <row r="1801" spans="1:27" s="104" customFormat="1" ht="18" customHeight="1">
      <c r="A1801" s="127">
        <f>A1786+1</f>
        <v>44835</v>
      </c>
      <c r="B1801" s="118" t="s">
        <v>259</v>
      </c>
      <c r="C1801" s="118" t="s">
        <v>260</v>
      </c>
      <c r="D1801" s="118" t="s">
        <v>261</v>
      </c>
      <c r="E1801" s="118" t="s">
        <v>262</v>
      </c>
      <c r="F1801" s="118" t="s">
        <v>263</v>
      </c>
      <c r="G1801" s="118" t="s">
        <v>264</v>
      </c>
      <c r="H1801" s="118" t="s">
        <v>265</v>
      </c>
      <c r="I1801" s="118" t="s">
        <v>266</v>
      </c>
      <c r="J1801" s="118" t="s">
        <v>267</v>
      </c>
      <c r="K1801" s="118" t="s">
        <v>268</v>
      </c>
      <c r="L1801" s="118" t="s">
        <v>269</v>
      </c>
      <c r="M1801" s="118" t="s">
        <v>270</v>
      </c>
      <c r="N1801" s="118" t="s">
        <v>271</v>
      </c>
      <c r="O1801" s="118" t="s">
        <v>272</v>
      </c>
      <c r="P1801" s="118" t="s">
        <v>273</v>
      </c>
      <c r="Q1801" s="118" t="s">
        <v>274</v>
      </c>
      <c r="R1801" s="118" t="s">
        <v>275</v>
      </c>
      <c r="S1801" s="118" t="s">
        <v>276</v>
      </c>
      <c r="T1801" s="118" t="s">
        <v>277</v>
      </c>
      <c r="U1801" s="118" t="s">
        <v>278</v>
      </c>
      <c r="V1801" s="118" t="s">
        <v>279</v>
      </c>
      <c r="W1801" s="118" t="s">
        <v>280</v>
      </c>
      <c r="X1801" s="118" t="s">
        <v>281</v>
      </c>
      <c r="Y1801" s="118" t="s">
        <v>282</v>
      </c>
    </row>
    <row r="1802" spans="1:27" s="104" customFormat="1" ht="18" customHeight="1">
      <c r="A1802" s="108" t="s">
        <v>168</v>
      </c>
      <c r="B1802" s="103"/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3"/>
      <c r="M1802" s="103"/>
      <c r="N1802" s="103"/>
      <c r="O1802" s="103"/>
      <c r="P1802" s="103"/>
      <c r="Q1802" s="103"/>
      <c r="R1802" s="103"/>
      <c r="S1802" s="103"/>
      <c r="T1802" s="103"/>
      <c r="U1802" s="103"/>
      <c r="V1802" s="103"/>
      <c r="W1802" s="103"/>
      <c r="X1802" s="103"/>
      <c r="Y1802" s="103"/>
    </row>
    <row r="1803" spans="1:27" s="104" customFormat="1" ht="18" customHeight="1">
      <c r="A1803" s="108" t="s">
        <v>174</v>
      </c>
      <c r="B1803" s="103"/>
      <c r="C1803" s="103"/>
      <c r="D1803" s="103"/>
      <c r="E1803" s="103"/>
      <c r="F1803" s="103"/>
      <c r="G1803" s="103"/>
      <c r="H1803" s="103"/>
      <c r="I1803" s="103"/>
      <c r="J1803" s="103"/>
      <c r="K1803" s="103"/>
      <c r="L1803" s="103"/>
      <c r="M1803" s="103"/>
      <c r="N1803" s="103"/>
      <c r="O1803" s="103"/>
      <c r="P1803" s="103"/>
      <c r="Q1803" s="103"/>
      <c r="R1803" s="103"/>
      <c r="S1803" s="103"/>
      <c r="T1803" s="103"/>
      <c r="U1803" s="103"/>
      <c r="V1803" s="103"/>
      <c r="W1803" s="103"/>
      <c r="X1803" s="103"/>
      <c r="Y1803" s="103"/>
    </row>
    <row r="1804" spans="1:27" s="104" customFormat="1" ht="18" customHeight="1">
      <c r="A1804" s="108" t="s">
        <v>176</v>
      </c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3"/>
      <c r="M1804" s="103"/>
      <c r="N1804" s="103"/>
      <c r="O1804" s="103"/>
      <c r="P1804" s="103"/>
      <c r="Q1804" s="103"/>
      <c r="R1804" s="103"/>
      <c r="S1804" s="103"/>
      <c r="T1804" s="103"/>
      <c r="U1804" s="103"/>
      <c r="V1804" s="103"/>
      <c r="W1804" s="103"/>
      <c r="X1804" s="103"/>
      <c r="Y1804" s="103"/>
    </row>
    <row r="1805" spans="1:27" s="104" customFormat="1" ht="18" customHeight="1">
      <c r="A1805" s="108" t="s">
        <v>181</v>
      </c>
      <c r="B1805" s="103"/>
      <c r="C1805" s="103"/>
      <c r="D1805" s="103"/>
      <c r="E1805" s="103"/>
      <c r="F1805" s="103"/>
      <c r="G1805" s="103"/>
      <c r="H1805" s="103"/>
      <c r="I1805" s="103"/>
      <c r="J1805" s="103"/>
      <c r="K1805" s="103"/>
      <c r="L1805" s="103"/>
      <c r="M1805" s="103"/>
      <c r="N1805" s="103"/>
      <c r="O1805" s="103"/>
      <c r="P1805" s="103"/>
      <c r="Q1805" s="103"/>
      <c r="R1805" s="103"/>
      <c r="S1805" s="103"/>
      <c r="T1805" s="103"/>
      <c r="U1805" s="103"/>
      <c r="V1805" s="103"/>
      <c r="W1805" s="103"/>
      <c r="X1805" s="103"/>
      <c r="Y1805" s="103"/>
      <c r="AA1805" s="116" t="s">
        <v>250</v>
      </c>
    </row>
    <row r="1806" spans="1:27" s="104" customFormat="1" ht="18" customHeight="1">
      <c r="A1806" s="108" t="s">
        <v>184</v>
      </c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3"/>
      <c r="M1806" s="103"/>
      <c r="N1806" s="103"/>
      <c r="O1806" s="103"/>
      <c r="P1806" s="103"/>
      <c r="Q1806" s="103"/>
      <c r="R1806" s="103"/>
      <c r="S1806" s="103"/>
      <c r="T1806" s="103"/>
      <c r="U1806" s="103"/>
      <c r="V1806" s="103"/>
      <c r="W1806" s="103"/>
      <c r="X1806" s="103"/>
      <c r="Y1806" s="103"/>
      <c r="AA1806" s="271">
        <f>COUNTIF($B1814:$Y1814,"-")</f>
        <v>24</v>
      </c>
    </row>
    <row r="1807" spans="1:27" s="104" customFormat="1" ht="18" customHeight="1">
      <c r="A1807" s="108" t="s">
        <v>208</v>
      </c>
      <c r="B1807" s="103"/>
      <c r="C1807" s="103"/>
      <c r="D1807" s="103"/>
      <c r="E1807" s="103"/>
      <c r="F1807" s="103"/>
      <c r="G1807" s="103"/>
      <c r="H1807" s="103"/>
      <c r="I1807" s="103"/>
      <c r="J1807" s="103"/>
      <c r="K1807" s="103"/>
      <c r="L1807" s="103"/>
      <c r="M1807" s="103"/>
      <c r="N1807" s="103"/>
      <c r="O1807" s="103"/>
      <c r="P1807" s="103"/>
      <c r="Q1807" s="103"/>
      <c r="R1807" s="103"/>
      <c r="S1807" s="103"/>
      <c r="T1807" s="103"/>
      <c r="U1807" s="103"/>
      <c r="V1807" s="103"/>
      <c r="W1807" s="103"/>
      <c r="X1807" s="103"/>
      <c r="Y1807" s="103"/>
      <c r="AA1807" s="271"/>
    </row>
    <row r="1808" spans="1:27" s="104" customFormat="1" ht="18" customHeight="1">
      <c r="A1808" s="108" t="s">
        <v>209</v>
      </c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3"/>
      <c r="M1808" s="103"/>
      <c r="N1808" s="103"/>
      <c r="O1808" s="103"/>
      <c r="P1808" s="103"/>
      <c r="Q1808" s="103"/>
      <c r="R1808" s="103"/>
      <c r="S1808" s="103"/>
      <c r="T1808" s="103"/>
      <c r="U1808" s="103"/>
      <c r="V1808" s="103"/>
      <c r="W1808" s="103"/>
      <c r="X1808" s="103"/>
      <c r="Y1808" s="103"/>
    </row>
    <row r="1809" spans="1:27" s="104" customFormat="1" ht="18" customHeight="1">
      <c r="A1809" s="108" t="s">
        <v>198</v>
      </c>
      <c r="B1809" s="103"/>
      <c r="C1809" s="103"/>
      <c r="D1809" s="103"/>
      <c r="E1809" s="103"/>
      <c r="F1809" s="103"/>
      <c r="G1809" s="103"/>
      <c r="H1809" s="103"/>
      <c r="I1809" s="103"/>
      <c r="J1809" s="103"/>
      <c r="K1809" s="103"/>
      <c r="L1809" s="103"/>
      <c r="M1809" s="103"/>
      <c r="N1809" s="103"/>
      <c r="O1809" s="103"/>
      <c r="P1809" s="103"/>
      <c r="Q1809" s="103"/>
      <c r="R1809" s="103"/>
      <c r="S1809" s="103"/>
      <c r="T1809" s="103"/>
      <c r="U1809" s="103"/>
      <c r="V1809" s="103"/>
      <c r="W1809" s="103"/>
      <c r="X1809" s="103"/>
      <c r="Y1809" s="103"/>
    </row>
    <row r="1810" spans="1:27" s="104" customFormat="1" ht="18" customHeight="1">
      <c r="A1810" s="108" t="s">
        <v>200</v>
      </c>
      <c r="B1810" s="103"/>
      <c r="C1810" s="103"/>
      <c r="D1810" s="103"/>
      <c r="E1810" s="103"/>
      <c r="F1810" s="103"/>
      <c r="G1810" s="103"/>
      <c r="H1810" s="103"/>
      <c r="I1810" s="103"/>
      <c r="J1810" s="103"/>
      <c r="K1810" s="103"/>
      <c r="L1810" s="103"/>
      <c r="M1810" s="103"/>
      <c r="N1810" s="103"/>
      <c r="O1810" s="103"/>
      <c r="P1810" s="103"/>
      <c r="Q1810" s="103"/>
      <c r="R1810" s="103"/>
      <c r="S1810" s="103"/>
      <c r="T1810" s="103"/>
      <c r="U1810" s="103"/>
      <c r="V1810" s="103"/>
      <c r="W1810" s="103"/>
      <c r="X1810" s="103"/>
      <c r="Y1810" s="103"/>
    </row>
    <row r="1811" spans="1:27" s="104" customFormat="1" ht="18" customHeight="1">
      <c r="A1811" s="108" t="s">
        <v>201</v>
      </c>
      <c r="B1811" s="103"/>
      <c r="C1811" s="103"/>
      <c r="D1811" s="103"/>
      <c r="E1811" s="103"/>
      <c r="F1811" s="103"/>
      <c r="G1811" s="103"/>
      <c r="H1811" s="103"/>
      <c r="I1811" s="103"/>
      <c r="J1811" s="103"/>
      <c r="K1811" s="103"/>
      <c r="L1811" s="103"/>
      <c r="M1811" s="103"/>
      <c r="N1811" s="103"/>
      <c r="O1811" s="103"/>
      <c r="P1811" s="103"/>
      <c r="Q1811" s="103"/>
      <c r="R1811" s="103"/>
      <c r="S1811" s="103"/>
      <c r="T1811" s="103"/>
      <c r="U1811" s="103"/>
      <c r="V1811" s="103"/>
      <c r="W1811" s="103"/>
      <c r="X1811" s="103"/>
      <c r="Y1811" s="103"/>
    </row>
    <row r="1812" spans="1:27" s="104" customFormat="1" ht="18" customHeight="1">
      <c r="A1812" s="108" t="s">
        <v>202</v>
      </c>
      <c r="B1812" s="103"/>
      <c r="C1812" s="103"/>
      <c r="D1812" s="103"/>
      <c r="E1812" s="103"/>
      <c r="F1812" s="103"/>
      <c r="G1812" s="103"/>
      <c r="H1812" s="103"/>
      <c r="I1812" s="103"/>
      <c r="J1812" s="103"/>
      <c r="K1812" s="103"/>
      <c r="L1812" s="103"/>
      <c r="M1812" s="103"/>
      <c r="N1812" s="103"/>
      <c r="O1812" s="103"/>
      <c r="P1812" s="103"/>
      <c r="Q1812" s="103"/>
      <c r="R1812" s="103"/>
      <c r="S1812" s="103"/>
      <c r="T1812" s="103"/>
      <c r="U1812" s="103"/>
      <c r="V1812" s="103"/>
      <c r="W1812" s="103"/>
      <c r="X1812" s="103"/>
      <c r="Y1812" s="103"/>
    </row>
    <row r="1813" spans="1:27" s="104" customFormat="1" ht="18" customHeight="1">
      <c r="A1813" s="108" t="s">
        <v>203</v>
      </c>
      <c r="B1813" s="103"/>
      <c r="C1813" s="103"/>
      <c r="D1813" s="103"/>
      <c r="E1813" s="103"/>
      <c r="F1813" s="103"/>
      <c r="G1813" s="103"/>
      <c r="H1813" s="103"/>
      <c r="I1813" s="103"/>
      <c r="J1813" s="103"/>
      <c r="K1813" s="103"/>
      <c r="L1813" s="103"/>
      <c r="M1813" s="103"/>
      <c r="N1813" s="103"/>
      <c r="O1813" s="103"/>
      <c r="P1813" s="103"/>
      <c r="Q1813" s="103"/>
      <c r="R1813" s="103"/>
      <c r="S1813" s="103"/>
      <c r="T1813" s="103"/>
      <c r="U1813" s="103"/>
      <c r="V1813" s="103"/>
      <c r="W1813" s="103"/>
      <c r="X1813" s="103"/>
      <c r="Y1813" s="103"/>
    </row>
    <row r="1814" spans="1:27" s="104" customFormat="1" ht="18" customHeight="1">
      <c r="A1814" s="110" t="s">
        <v>204</v>
      </c>
      <c r="B1814" s="109" t="str">
        <f>IF(COUNTA(B1802:B1813)=0,"-",COUNTA(B1802:B1813)/12)</f>
        <v>-</v>
      </c>
      <c r="C1814" s="109" t="str">
        <f t="shared" ref="C1814:Y1814" si="120">IF(COUNTA(C1802:C1813)=0,"-",COUNTA(C1802:C1813)/12)</f>
        <v>-</v>
      </c>
      <c r="D1814" s="109" t="str">
        <f t="shared" si="120"/>
        <v>-</v>
      </c>
      <c r="E1814" s="109" t="str">
        <f t="shared" si="120"/>
        <v>-</v>
      </c>
      <c r="F1814" s="109" t="str">
        <f t="shared" si="120"/>
        <v>-</v>
      </c>
      <c r="G1814" s="109" t="str">
        <f t="shared" si="120"/>
        <v>-</v>
      </c>
      <c r="H1814" s="109" t="str">
        <f t="shared" si="120"/>
        <v>-</v>
      </c>
      <c r="I1814" s="109" t="str">
        <f t="shared" si="120"/>
        <v>-</v>
      </c>
      <c r="J1814" s="109" t="str">
        <f t="shared" si="120"/>
        <v>-</v>
      </c>
      <c r="K1814" s="109" t="str">
        <f t="shared" si="120"/>
        <v>-</v>
      </c>
      <c r="L1814" s="109" t="str">
        <f t="shared" si="120"/>
        <v>-</v>
      </c>
      <c r="M1814" s="109" t="str">
        <f t="shared" si="120"/>
        <v>-</v>
      </c>
      <c r="N1814" s="109" t="str">
        <f t="shared" si="120"/>
        <v>-</v>
      </c>
      <c r="O1814" s="109" t="str">
        <f t="shared" si="120"/>
        <v>-</v>
      </c>
      <c r="P1814" s="109" t="str">
        <f t="shared" si="120"/>
        <v>-</v>
      </c>
      <c r="Q1814" s="109" t="str">
        <f t="shared" si="120"/>
        <v>-</v>
      </c>
      <c r="R1814" s="109" t="str">
        <f t="shared" si="120"/>
        <v>-</v>
      </c>
      <c r="S1814" s="109" t="str">
        <f t="shared" si="120"/>
        <v>-</v>
      </c>
      <c r="T1814" s="109" t="str">
        <f t="shared" si="120"/>
        <v>-</v>
      </c>
      <c r="U1814" s="109" t="str">
        <f t="shared" si="120"/>
        <v>-</v>
      </c>
      <c r="V1814" s="109" t="str">
        <f t="shared" si="120"/>
        <v>-</v>
      </c>
      <c r="W1814" s="109" t="str">
        <f t="shared" si="120"/>
        <v>-</v>
      </c>
      <c r="X1814" s="109" t="str">
        <f t="shared" si="120"/>
        <v>-</v>
      </c>
      <c r="Y1814" s="109" t="str">
        <f t="shared" si="120"/>
        <v>-</v>
      </c>
    </row>
    <row r="1816" spans="1:27" s="104" customFormat="1" ht="18" customHeight="1">
      <c r="A1816" s="127">
        <f>A1801+1</f>
        <v>44836</v>
      </c>
      <c r="B1816" s="118" t="s">
        <v>259</v>
      </c>
      <c r="C1816" s="118" t="s">
        <v>260</v>
      </c>
      <c r="D1816" s="118" t="s">
        <v>261</v>
      </c>
      <c r="E1816" s="118" t="s">
        <v>262</v>
      </c>
      <c r="F1816" s="118" t="s">
        <v>263</v>
      </c>
      <c r="G1816" s="118" t="s">
        <v>264</v>
      </c>
      <c r="H1816" s="118" t="s">
        <v>265</v>
      </c>
      <c r="I1816" s="118" t="s">
        <v>266</v>
      </c>
      <c r="J1816" s="118" t="s">
        <v>267</v>
      </c>
      <c r="K1816" s="118" t="s">
        <v>268</v>
      </c>
      <c r="L1816" s="118" t="s">
        <v>269</v>
      </c>
      <c r="M1816" s="118" t="s">
        <v>270</v>
      </c>
      <c r="N1816" s="118" t="s">
        <v>271</v>
      </c>
      <c r="O1816" s="118" t="s">
        <v>272</v>
      </c>
      <c r="P1816" s="118" t="s">
        <v>273</v>
      </c>
      <c r="Q1816" s="118" t="s">
        <v>274</v>
      </c>
      <c r="R1816" s="118" t="s">
        <v>275</v>
      </c>
      <c r="S1816" s="118" t="s">
        <v>276</v>
      </c>
      <c r="T1816" s="118" t="s">
        <v>277</v>
      </c>
      <c r="U1816" s="118" t="s">
        <v>278</v>
      </c>
      <c r="V1816" s="118" t="s">
        <v>279</v>
      </c>
      <c r="W1816" s="118" t="s">
        <v>280</v>
      </c>
      <c r="X1816" s="118" t="s">
        <v>281</v>
      </c>
      <c r="Y1816" s="118" t="s">
        <v>282</v>
      </c>
    </row>
    <row r="1817" spans="1:27" s="104" customFormat="1" ht="18" customHeight="1">
      <c r="A1817" s="108" t="s">
        <v>168</v>
      </c>
      <c r="B1817" s="103"/>
      <c r="C1817" s="103"/>
      <c r="D1817" s="103"/>
      <c r="E1817" s="103"/>
      <c r="F1817" s="103"/>
      <c r="G1817" s="103"/>
      <c r="H1817" s="103"/>
      <c r="I1817" s="103"/>
      <c r="J1817" s="103"/>
      <c r="K1817" s="103"/>
      <c r="L1817" s="103"/>
      <c r="M1817" s="103"/>
      <c r="N1817" s="103"/>
      <c r="O1817" s="103"/>
      <c r="P1817" s="103"/>
      <c r="Q1817" s="103"/>
      <c r="R1817" s="103"/>
      <c r="S1817" s="103"/>
      <c r="T1817" s="103"/>
      <c r="U1817" s="103"/>
      <c r="V1817" s="103"/>
      <c r="W1817" s="103"/>
      <c r="X1817" s="103"/>
      <c r="Y1817" s="103"/>
    </row>
    <row r="1818" spans="1:27" s="104" customFormat="1" ht="18" customHeight="1">
      <c r="A1818" s="108" t="s">
        <v>174</v>
      </c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3"/>
      <c r="N1818" s="103"/>
      <c r="O1818" s="103"/>
      <c r="P1818" s="103"/>
      <c r="Q1818" s="103"/>
      <c r="R1818" s="103"/>
      <c r="S1818" s="103"/>
      <c r="T1818" s="103"/>
      <c r="U1818" s="103"/>
      <c r="V1818" s="103"/>
      <c r="W1818" s="103"/>
      <c r="X1818" s="103"/>
      <c r="Y1818" s="103"/>
    </row>
    <row r="1819" spans="1:27" s="104" customFormat="1" ht="18" customHeight="1">
      <c r="A1819" s="108" t="s">
        <v>176</v>
      </c>
      <c r="B1819" s="103"/>
      <c r="C1819" s="103"/>
      <c r="D1819" s="103"/>
      <c r="E1819" s="103"/>
      <c r="F1819" s="103"/>
      <c r="G1819" s="103"/>
      <c r="H1819" s="103"/>
      <c r="I1819" s="103"/>
      <c r="J1819" s="103"/>
      <c r="K1819" s="103"/>
      <c r="L1819" s="103"/>
      <c r="M1819" s="103"/>
      <c r="N1819" s="103"/>
      <c r="O1819" s="103"/>
      <c r="P1819" s="103"/>
      <c r="Q1819" s="103"/>
      <c r="R1819" s="103"/>
      <c r="S1819" s="103"/>
      <c r="T1819" s="103"/>
      <c r="U1819" s="103"/>
      <c r="V1819" s="103"/>
      <c r="W1819" s="103"/>
      <c r="X1819" s="103"/>
      <c r="Y1819" s="103"/>
    </row>
    <row r="1820" spans="1:27" s="104" customFormat="1" ht="18" customHeight="1">
      <c r="A1820" s="108" t="s">
        <v>181</v>
      </c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3"/>
      <c r="N1820" s="103"/>
      <c r="O1820" s="103"/>
      <c r="P1820" s="103"/>
      <c r="Q1820" s="103"/>
      <c r="R1820" s="103"/>
      <c r="S1820" s="103"/>
      <c r="T1820" s="103"/>
      <c r="U1820" s="103"/>
      <c r="V1820" s="103"/>
      <c r="W1820" s="103"/>
      <c r="X1820" s="103"/>
      <c r="Y1820" s="103"/>
      <c r="AA1820" s="116" t="s">
        <v>250</v>
      </c>
    </row>
    <row r="1821" spans="1:27" s="104" customFormat="1" ht="18" customHeight="1">
      <c r="A1821" s="108" t="s">
        <v>184</v>
      </c>
      <c r="B1821" s="103"/>
      <c r="C1821" s="103"/>
      <c r="D1821" s="103"/>
      <c r="E1821" s="103"/>
      <c r="F1821" s="103"/>
      <c r="G1821" s="103"/>
      <c r="H1821" s="103"/>
      <c r="I1821" s="103"/>
      <c r="J1821" s="103"/>
      <c r="K1821" s="103"/>
      <c r="L1821" s="103"/>
      <c r="M1821" s="103"/>
      <c r="N1821" s="103"/>
      <c r="O1821" s="103"/>
      <c r="P1821" s="103"/>
      <c r="Q1821" s="103"/>
      <c r="R1821" s="103"/>
      <c r="S1821" s="103"/>
      <c r="T1821" s="103"/>
      <c r="U1821" s="103"/>
      <c r="V1821" s="103"/>
      <c r="W1821" s="103"/>
      <c r="X1821" s="103"/>
      <c r="Y1821" s="103"/>
      <c r="AA1821" s="271">
        <f>COUNTIF($B1829:$Y1829,"-")</f>
        <v>24</v>
      </c>
    </row>
    <row r="1822" spans="1:27" s="104" customFormat="1" ht="18" customHeight="1">
      <c r="A1822" s="108" t="s">
        <v>208</v>
      </c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3"/>
      <c r="N1822" s="103"/>
      <c r="O1822" s="103"/>
      <c r="P1822" s="103"/>
      <c r="Q1822" s="103"/>
      <c r="R1822" s="103"/>
      <c r="S1822" s="103"/>
      <c r="T1822" s="103"/>
      <c r="U1822" s="103"/>
      <c r="V1822" s="103"/>
      <c r="W1822" s="103"/>
      <c r="X1822" s="103"/>
      <c r="Y1822" s="103"/>
      <c r="AA1822" s="271"/>
    </row>
    <row r="1823" spans="1:27" s="104" customFormat="1" ht="18" customHeight="1">
      <c r="A1823" s="108" t="s">
        <v>209</v>
      </c>
      <c r="B1823" s="103"/>
      <c r="C1823" s="103"/>
      <c r="D1823" s="103"/>
      <c r="E1823" s="103"/>
      <c r="F1823" s="103"/>
      <c r="G1823" s="103"/>
      <c r="H1823" s="103"/>
      <c r="I1823" s="103"/>
      <c r="J1823" s="103"/>
      <c r="K1823" s="103"/>
      <c r="L1823" s="103"/>
      <c r="M1823" s="103"/>
      <c r="N1823" s="103"/>
      <c r="O1823" s="103"/>
      <c r="P1823" s="103"/>
      <c r="Q1823" s="103"/>
      <c r="R1823" s="103"/>
      <c r="S1823" s="103"/>
      <c r="T1823" s="103"/>
      <c r="U1823" s="103"/>
      <c r="V1823" s="103"/>
      <c r="W1823" s="103"/>
      <c r="X1823" s="103"/>
      <c r="Y1823" s="103"/>
    </row>
    <row r="1824" spans="1:27" s="104" customFormat="1" ht="18" customHeight="1">
      <c r="A1824" s="108" t="s">
        <v>198</v>
      </c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3"/>
      <c r="N1824" s="103"/>
      <c r="O1824" s="103"/>
      <c r="P1824" s="103"/>
      <c r="Q1824" s="103"/>
      <c r="R1824" s="103"/>
      <c r="S1824" s="103"/>
      <c r="T1824" s="103"/>
      <c r="U1824" s="103"/>
      <c r="V1824" s="103"/>
      <c r="W1824" s="103"/>
      <c r="X1824" s="103"/>
      <c r="Y1824" s="103"/>
    </row>
    <row r="1825" spans="1:27" s="104" customFormat="1" ht="18" customHeight="1">
      <c r="A1825" s="108" t="s">
        <v>200</v>
      </c>
      <c r="B1825" s="103"/>
      <c r="C1825" s="103"/>
      <c r="D1825" s="103"/>
      <c r="E1825" s="103"/>
      <c r="F1825" s="103"/>
      <c r="G1825" s="103"/>
      <c r="H1825" s="103"/>
      <c r="I1825" s="103"/>
      <c r="J1825" s="103"/>
      <c r="K1825" s="103"/>
      <c r="L1825" s="103"/>
      <c r="M1825" s="103"/>
      <c r="N1825" s="103"/>
      <c r="O1825" s="103"/>
      <c r="P1825" s="103"/>
      <c r="Q1825" s="103"/>
      <c r="R1825" s="103"/>
      <c r="S1825" s="103"/>
      <c r="T1825" s="103"/>
      <c r="U1825" s="103"/>
      <c r="V1825" s="103"/>
      <c r="W1825" s="103"/>
      <c r="X1825" s="103"/>
      <c r="Y1825" s="103"/>
    </row>
    <row r="1826" spans="1:27" s="104" customFormat="1" ht="18" customHeight="1">
      <c r="A1826" s="108" t="s">
        <v>201</v>
      </c>
      <c r="B1826" s="103"/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3"/>
      <c r="M1826" s="103"/>
      <c r="N1826" s="103"/>
      <c r="O1826" s="103"/>
      <c r="P1826" s="103"/>
      <c r="Q1826" s="103"/>
      <c r="R1826" s="103"/>
      <c r="S1826" s="103"/>
      <c r="T1826" s="103"/>
      <c r="U1826" s="103"/>
      <c r="V1826" s="103"/>
      <c r="W1826" s="103"/>
      <c r="X1826" s="103"/>
      <c r="Y1826" s="103"/>
    </row>
    <row r="1827" spans="1:27" s="104" customFormat="1" ht="18" customHeight="1">
      <c r="A1827" s="108" t="s">
        <v>202</v>
      </c>
      <c r="B1827" s="103"/>
      <c r="C1827" s="103"/>
      <c r="D1827" s="103"/>
      <c r="E1827" s="103"/>
      <c r="F1827" s="103"/>
      <c r="G1827" s="103"/>
      <c r="H1827" s="103"/>
      <c r="I1827" s="103"/>
      <c r="J1827" s="103"/>
      <c r="K1827" s="103"/>
      <c r="L1827" s="103"/>
      <c r="M1827" s="103"/>
      <c r="N1827" s="103"/>
      <c r="O1827" s="103"/>
      <c r="P1827" s="103"/>
      <c r="Q1827" s="103"/>
      <c r="R1827" s="103"/>
      <c r="S1827" s="103"/>
      <c r="T1827" s="103"/>
      <c r="U1827" s="103"/>
      <c r="V1827" s="103"/>
      <c r="W1827" s="103"/>
      <c r="X1827" s="103"/>
      <c r="Y1827" s="103"/>
    </row>
    <row r="1828" spans="1:27" s="104" customFormat="1" ht="18" customHeight="1">
      <c r="A1828" s="108" t="s">
        <v>203</v>
      </c>
      <c r="B1828" s="103"/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3"/>
      <c r="M1828" s="103"/>
      <c r="N1828" s="103"/>
      <c r="O1828" s="103"/>
      <c r="P1828" s="103"/>
      <c r="Q1828" s="103"/>
      <c r="R1828" s="103"/>
      <c r="S1828" s="103"/>
      <c r="T1828" s="103"/>
      <c r="U1828" s="103"/>
      <c r="V1828" s="103"/>
      <c r="W1828" s="103"/>
      <c r="X1828" s="103"/>
      <c r="Y1828" s="103"/>
    </row>
    <row r="1829" spans="1:27" s="104" customFormat="1" ht="18" customHeight="1">
      <c r="A1829" s="110" t="s">
        <v>204</v>
      </c>
      <c r="B1829" s="109" t="str">
        <f>IF(COUNTA(B1817:B1828)=0,"-",COUNTA(B1817:B1828)/12)</f>
        <v>-</v>
      </c>
      <c r="C1829" s="109" t="str">
        <f t="shared" ref="C1829:Y1829" si="121">IF(COUNTA(C1817:C1828)=0,"-",COUNTA(C1817:C1828)/12)</f>
        <v>-</v>
      </c>
      <c r="D1829" s="109" t="str">
        <f t="shared" si="121"/>
        <v>-</v>
      </c>
      <c r="E1829" s="109" t="str">
        <f t="shared" si="121"/>
        <v>-</v>
      </c>
      <c r="F1829" s="109" t="str">
        <f t="shared" si="121"/>
        <v>-</v>
      </c>
      <c r="G1829" s="109" t="str">
        <f t="shared" si="121"/>
        <v>-</v>
      </c>
      <c r="H1829" s="109" t="str">
        <f t="shared" si="121"/>
        <v>-</v>
      </c>
      <c r="I1829" s="109" t="str">
        <f t="shared" si="121"/>
        <v>-</v>
      </c>
      <c r="J1829" s="109" t="str">
        <f t="shared" si="121"/>
        <v>-</v>
      </c>
      <c r="K1829" s="109" t="str">
        <f t="shared" si="121"/>
        <v>-</v>
      </c>
      <c r="L1829" s="109" t="str">
        <f t="shared" si="121"/>
        <v>-</v>
      </c>
      <c r="M1829" s="109" t="str">
        <f t="shared" si="121"/>
        <v>-</v>
      </c>
      <c r="N1829" s="109" t="str">
        <f t="shared" si="121"/>
        <v>-</v>
      </c>
      <c r="O1829" s="109" t="str">
        <f t="shared" si="121"/>
        <v>-</v>
      </c>
      <c r="P1829" s="109" t="str">
        <f t="shared" si="121"/>
        <v>-</v>
      </c>
      <c r="Q1829" s="109" t="str">
        <f t="shared" si="121"/>
        <v>-</v>
      </c>
      <c r="R1829" s="109" t="str">
        <f t="shared" si="121"/>
        <v>-</v>
      </c>
      <c r="S1829" s="109" t="str">
        <f t="shared" si="121"/>
        <v>-</v>
      </c>
      <c r="T1829" s="109" t="str">
        <f t="shared" si="121"/>
        <v>-</v>
      </c>
      <c r="U1829" s="109" t="str">
        <f t="shared" si="121"/>
        <v>-</v>
      </c>
      <c r="V1829" s="109" t="str">
        <f t="shared" si="121"/>
        <v>-</v>
      </c>
      <c r="W1829" s="109" t="str">
        <f t="shared" si="121"/>
        <v>-</v>
      </c>
      <c r="X1829" s="109" t="str">
        <f t="shared" si="121"/>
        <v>-</v>
      </c>
      <c r="Y1829" s="109" t="str">
        <f t="shared" si="121"/>
        <v>-</v>
      </c>
    </row>
    <row r="1831" spans="1:27" s="104" customFormat="1" ht="18" customHeight="1">
      <c r="A1831" s="127">
        <f>A1816+1</f>
        <v>44837</v>
      </c>
      <c r="B1831" s="118" t="s">
        <v>259</v>
      </c>
      <c r="C1831" s="118" t="s">
        <v>260</v>
      </c>
      <c r="D1831" s="118" t="s">
        <v>261</v>
      </c>
      <c r="E1831" s="118" t="s">
        <v>262</v>
      </c>
      <c r="F1831" s="118" t="s">
        <v>263</v>
      </c>
      <c r="G1831" s="118" t="s">
        <v>264</v>
      </c>
      <c r="H1831" s="118" t="s">
        <v>265</v>
      </c>
      <c r="I1831" s="118" t="s">
        <v>266</v>
      </c>
      <c r="J1831" s="118" t="s">
        <v>267</v>
      </c>
      <c r="K1831" s="118" t="s">
        <v>268</v>
      </c>
      <c r="L1831" s="118" t="s">
        <v>269</v>
      </c>
      <c r="M1831" s="118" t="s">
        <v>270</v>
      </c>
      <c r="N1831" s="118" t="s">
        <v>271</v>
      </c>
      <c r="O1831" s="118" t="s">
        <v>272</v>
      </c>
      <c r="P1831" s="118" t="s">
        <v>273</v>
      </c>
      <c r="Q1831" s="118" t="s">
        <v>274</v>
      </c>
      <c r="R1831" s="118" t="s">
        <v>275</v>
      </c>
      <c r="S1831" s="118" t="s">
        <v>276</v>
      </c>
      <c r="T1831" s="118" t="s">
        <v>277</v>
      </c>
      <c r="U1831" s="118" t="s">
        <v>278</v>
      </c>
      <c r="V1831" s="118" t="s">
        <v>279</v>
      </c>
      <c r="W1831" s="118" t="s">
        <v>280</v>
      </c>
      <c r="X1831" s="118" t="s">
        <v>281</v>
      </c>
      <c r="Y1831" s="118" t="s">
        <v>282</v>
      </c>
    </row>
    <row r="1832" spans="1:27" s="104" customFormat="1" ht="18" customHeight="1">
      <c r="A1832" s="108" t="s">
        <v>168</v>
      </c>
      <c r="B1832" s="103"/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3"/>
      <c r="M1832" s="103"/>
      <c r="N1832" s="103"/>
      <c r="O1832" s="103"/>
      <c r="P1832" s="103"/>
      <c r="Q1832" s="103"/>
      <c r="R1832" s="103"/>
      <c r="S1832" s="103"/>
      <c r="T1832" s="103"/>
      <c r="U1832" s="103"/>
      <c r="V1832" s="103"/>
      <c r="W1832" s="103"/>
      <c r="X1832" s="103"/>
      <c r="Y1832" s="103"/>
    </row>
    <row r="1833" spans="1:27" s="104" customFormat="1" ht="18" customHeight="1">
      <c r="A1833" s="108" t="s">
        <v>174</v>
      </c>
      <c r="B1833" s="103"/>
      <c r="C1833" s="103"/>
      <c r="D1833" s="103"/>
      <c r="E1833" s="103"/>
      <c r="F1833" s="103"/>
      <c r="G1833" s="103"/>
      <c r="H1833" s="103"/>
      <c r="I1833" s="103"/>
      <c r="J1833" s="103"/>
      <c r="K1833" s="103"/>
      <c r="L1833" s="103"/>
      <c r="M1833" s="103"/>
      <c r="N1833" s="103"/>
      <c r="O1833" s="103"/>
      <c r="P1833" s="103"/>
      <c r="Q1833" s="103"/>
      <c r="R1833" s="103"/>
      <c r="S1833" s="103"/>
      <c r="T1833" s="103"/>
      <c r="U1833" s="103"/>
      <c r="V1833" s="103"/>
      <c r="W1833" s="103"/>
      <c r="X1833" s="103"/>
      <c r="Y1833" s="103"/>
    </row>
    <row r="1834" spans="1:27" s="104" customFormat="1" ht="18" customHeight="1">
      <c r="A1834" s="108" t="s">
        <v>176</v>
      </c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3"/>
      <c r="M1834" s="103"/>
      <c r="N1834" s="103"/>
      <c r="O1834" s="103"/>
      <c r="P1834" s="103"/>
      <c r="Q1834" s="103"/>
      <c r="R1834" s="103"/>
      <c r="S1834" s="103"/>
      <c r="T1834" s="103"/>
      <c r="U1834" s="103"/>
      <c r="V1834" s="103"/>
      <c r="W1834" s="103"/>
      <c r="X1834" s="103"/>
      <c r="Y1834" s="103"/>
    </row>
    <row r="1835" spans="1:27" s="104" customFormat="1" ht="18" customHeight="1">
      <c r="A1835" s="108" t="s">
        <v>181</v>
      </c>
      <c r="B1835" s="103"/>
      <c r="C1835" s="103"/>
      <c r="D1835" s="103"/>
      <c r="E1835" s="103"/>
      <c r="F1835" s="103"/>
      <c r="G1835" s="103"/>
      <c r="H1835" s="103"/>
      <c r="I1835" s="103"/>
      <c r="J1835" s="103"/>
      <c r="K1835" s="103"/>
      <c r="L1835" s="103"/>
      <c r="M1835" s="103"/>
      <c r="N1835" s="103"/>
      <c r="O1835" s="103"/>
      <c r="P1835" s="103"/>
      <c r="Q1835" s="103"/>
      <c r="R1835" s="103"/>
      <c r="S1835" s="103"/>
      <c r="T1835" s="103"/>
      <c r="U1835" s="103"/>
      <c r="V1835" s="103"/>
      <c r="W1835" s="103"/>
      <c r="X1835" s="103"/>
      <c r="Y1835" s="103"/>
      <c r="AA1835" s="116" t="s">
        <v>250</v>
      </c>
    </row>
    <row r="1836" spans="1:27" s="104" customFormat="1" ht="18" customHeight="1">
      <c r="A1836" s="108" t="s">
        <v>184</v>
      </c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3"/>
      <c r="M1836" s="103"/>
      <c r="N1836" s="103"/>
      <c r="O1836" s="103"/>
      <c r="P1836" s="103"/>
      <c r="Q1836" s="103"/>
      <c r="R1836" s="103"/>
      <c r="S1836" s="103"/>
      <c r="T1836" s="103"/>
      <c r="U1836" s="103"/>
      <c r="V1836" s="103"/>
      <c r="W1836" s="103"/>
      <c r="X1836" s="103"/>
      <c r="Y1836" s="103"/>
      <c r="AA1836" s="271">
        <f>COUNTIF($B1844:$Y1844,"-")</f>
        <v>24</v>
      </c>
    </row>
    <row r="1837" spans="1:27" s="104" customFormat="1" ht="18" customHeight="1">
      <c r="A1837" s="108" t="s">
        <v>208</v>
      </c>
      <c r="B1837" s="103"/>
      <c r="C1837" s="103"/>
      <c r="D1837" s="103"/>
      <c r="E1837" s="103"/>
      <c r="F1837" s="103"/>
      <c r="G1837" s="103"/>
      <c r="H1837" s="103"/>
      <c r="I1837" s="103"/>
      <c r="J1837" s="103"/>
      <c r="K1837" s="103"/>
      <c r="L1837" s="103"/>
      <c r="M1837" s="103"/>
      <c r="N1837" s="103"/>
      <c r="O1837" s="103"/>
      <c r="P1837" s="103"/>
      <c r="Q1837" s="103"/>
      <c r="R1837" s="103"/>
      <c r="S1837" s="103"/>
      <c r="T1837" s="103"/>
      <c r="U1837" s="103"/>
      <c r="V1837" s="103"/>
      <c r="W1837" s="103"/>
      <c r="X1837" s="103"/>
      <c r="Y1837" s="103"/>
      <c r="AA1837" s="271"/>
    </row>
    <row r="1838" spans="1:27" s="104" customFormat="1" ht="18" customHeight="1">
      <c r="A1838" s="108" t="s">
        <v>209</v>
      </c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3"/>
      <c r="M1838" s="103"/>
      <c r="N1838" s="103"/>
      <c r="O1838" s="103"/>
      <c r="P1838" s="103"/>
      <c r="Q1838" s="103"/>
      <c r="R1838" s="103"/>
      <c r="S1838" s="103"/>
      <c r="T1838" s="103"/>
      <c r="U1838" s="103"/>
      <c r="V1838" s="103"/>
      <c r="W1838" s="103"/>
      <c r="X1838" s="103"/>
      <c r="Y1838" s="103"/>
    </row>
    <row r="1839" spans="1:27" s="104" customFormat="1" ht="18" customHeight="1">
      <c r="A1839" s="108" t="s">
        <v>198</v>
      </c>
      <c r="B1839" s="103"/>
      <c r="C1839" s="103"/>
      <c r="D1839" s="103"/>
      <c r="E1839" s="103"/>
      <c r="F1839" s="103"/>
      <c r="G1839" s="103"/>
      <c r="H1839" s="103"/>
      <c r="I1839" s="103"/>
      <c r="J1839" s="103"/>
      <c r="K1839" s="103"/>
      <c r="L1839" s="103"/>
      <c r="M1839" s="103"/>
      <c r="N1839" s="103"/>
      <c r="O1839" s="103"/>
      <c r="P1839" s="103"/>
      <c r="Q1839" s="103"/>
      <c r="R1839" s="103"/>
      <c r="S1839" s="103"/>
      <c r="T1839" s="103"/>
      <c r="U1839" s="103"/>
      <c r="V1839" s="103"/>
      <c r="W1839" s="103"/>
      <c r="X1839" s="103"/>
      <c r="Y1839" s="103"/>
    </row>
    <row r="1840" spans="1:27" s="104" customFormat="1" ht="18" customHeight="1">
      <c r="A1840" s="108" t="s">
        <v>200</v>
      </c>
      <c r="B1840" s="103"/>
      <c r="C1840" s="103"/>
      <c r="D1840" s="103"/>
      <c r="E1840" s="103"/>
      <c r="F1840" s="103"/>
      <c r="G1840" s="103"/>
      <c r="H1840" s="103"/>
      <c r="I1840" s="103"/>
      <c r="J1840" s="103"/>
      <c r="K1840" s="103"/>
      <c r="L1840" s="103"/>
      <c r="M1840" s="103"/>
      <c r="N1840" s="103"/>
      <c r="O1840" s="103"/>
      <c r="P1840" s="103"/>
      <c r="Q1840" s="103"/>
      <c r="R1840" s="103"/>
      <c r="S1840" s="103"/>
      <c r="T1840" s="103"/>
      <c r="U1840" s="103"/>
      <c r="V1840" s="103"/>
      <c r="W1840" s="103"/>
      <c r="X1840" s="103"/>
      <c r="Y1840" s="103"/>
    </row>
    <row r="1841" spans="1:27" s="104" customFormat="1" ht="18" customHeight="1">
      <c r="A1841" s="108" t="s">
        <v>201</v>
      </c>
      <c r="B1841" s="103"/>
      <c r="C1841" s="103"/>
      <c r="D1841" s="103"/>
      <c r="E1841" s="103"/>
      <c r="F1841" s="103"/>
      <c r="G1841" s="103"/>
      <c r="H1841" s="103"/>
      <c r="I1841" s="103"/>
      <c r="J1841" s="103"/>
      <c r="K1841" s="103"/>
      <c r="L1841" s="103"/>
      <c r="M1841" s="103"/>
      <c r="N1841" s="103"/>
      <c r="O1841" s="103"/>
      <c r="P1841" s="103"/>
      <c r="Q1841" s="103"/>
      <c r="R1841" s="103"/>
      <c r="S1841" s="103"/>
      <c r="T1841" s="103"/>
      <c r="U1841" s="103"/>
      <c r="V1841" s="103"/>
      <c r="W1841" s="103"/>
      <c r="X1841" s="103"/>
      <c r="Y1841" s="103"/>
    </row>
    <row r="1842" spans="1:27" s="104" customFormat="1" ht="18" customHeight="1">
      <c r="A1842" s="108" t="s">
        <v>202</v>
      </c>
      <c r="B1842" s="103"/>
      <c r="C1842" s="103"/>
      <c r="D1842" s="103"/>
      <c r="E1842" s="103"/>
      <c r="F1842" s="103"/>
      <c r="G1842" s="103"/>
      <c r="H1842" s="103"/>
      <c r="I1842" s="103"/>
      <c r="J1842" s="103"/>
      <c r="K1842" s="103"/>
      <c r="L1842" s="103"/>
      <c r="M1842" s="103"/>
      <c r="N1842" s="103"/>
      <c r="O1842" s="103"/>
      <c r="P1842" s="103"/>
      <c r="Q1842" s="103"/>
      <c r="R1842" s="103"/>
      <c r="S1842" s="103"/>
      <c r="T1842" s="103"/>
      <c r="U1842" s="103"/>
      <c r="V1842" s="103"/>
      <c r="W1842" s="103"/>
      <c r="X1842" s="103"/>
      <c r="Y1842" s="103"/>
    </row>
    <row r="1843" spans="1:27" s="104" customFormat="1" ht="18" customHeight="1">
      <c r="A1843" s="108" t="s">
        <v>203</v>
      </c>
      <c r="B1843" s="103"/>
      <c r="C1843" s="103"/>
      <c r="D1843" s="103"/>
      <c r="E1843" s="103"/>
      <c r="F1843" s="103"/>
      <c r="G1843" s="103"/>
      <c r="H1843" s="103"/>
      <c r="I1843" s="103"/>
      <c r="J1843" s="103"/>
      <c r="K1843" s="103"/>
      <c r="L1843" s="103"/>
      <c r="M1843" s="103"/>
      <c r="N1843" s="103"/>
      <c r="O1843" s="103"/>
      <c r="P1843" s="103"/>
      <c r="Q1843" s="103"/>
      <c r="R1843" s="103"/>
      <c r="S1843" s="103"/>
      <c r="T1843" s="103"/>
      <c r="U1843" s="103"/>
      <c r="V1843" s="103"/>
      <c r="W1843" s="103"/>
      <c r="X1843" s="103"/>
      <c r="Y1843" s="103"/>
    </row>
    <row r="1844" spans="1:27" s="104" customFormat="1" ht="18" customHeight="1">
      <c r="A1844" s="110" t="s">
        <v>204</v>
      </c>
      <c r="B1844" s="109" t="str">
        <f>IF(COUNTA(B1832:B1843)=0,"-",COUNTA(B1832:B1843)/12)</f>
        <v>-</v>
      </c>
      <c r="C1844" s="109" t="str">
        <f t="shared" ref="C1844:Y1844" si="122">IF(COUNTA(C1832:C1843)=0,"-",COUNTA(C1832:C1843)/12)</f>
        <v>-</v>
      </c>
      <c r="D1844" s="109" t="str">
        <f t="shared" si="122"/>
        <v>-</v>
      </c>
      <c r="E1844" s="109" t="str">
        <f t="shared" si="122"/>
        <v>-</v>
      </c>
      <c r="F1844" s="109" t="str">
        <f t="shared" si="122"/>
        <v>-</v>
      </c>
      <c r="G1844" s="109" t="str">
        <f t="shared" si="122"/>
        <v>-</v>
      </c>
      <c r="H1844" s="109" t="str">
        <f t="shared" si="122"/>
        <v>-</v>
      </c>
      <c r="I1844" s="109" t="str">
        <f t="shared" si="122"/>
        <v>-</v>
      </c>
      <c r="J1844" s="109" t="str">
        <f t="shared" si="122"/>
        <v>-</v>
      </c>
      <c r="K1844" s="109" t="str">
        <f t="shared" si="122"/>
        <v>-</v>
      </c>
      <c r="L1844" s="109" t="str">
        <f t="shared" si="122"/>
        <v>-</v>
      </c>
      <c r="M1844" s="109" t="str">
        <f t="shared" si="122"/>
        <v>-</v>
      </c>
      <c r="N1844" s="109" t="str">
        <f t="shared" si="122"/>
        <v>-</v>
      </c>
      <c r="O1844" s="109" t="str">
        <f t="shared" si="122"/>
        <v>-</v>
      </c>
      <c r="P1844" s="109" t="str">
        <f t="shared" si="122"/>
        <v>-</v>
      </c>
      <c r="Q1844" s="109" t="str">
        <f t="shared" si="122"/>
        <v>-</v>
      </c>
      <c r="R1844" s="109" t="str">
        <f t="shared" si="122"/>
        <v>-</v>
      </c>
      <c r="S1844" s="109" t="str">
        <f t="shared" si="122"/>
        <v>-</v>
      </c>
      <c r="T1844" s="109" t="str">
        <f t="shared" si="122"/>
        <v>-</v>
      </c>
      <c r="U1844" s="109" t="str">
        <f t="shared" si="122"/>
        <v>-</v>
      </c>
      <c r="V1844" s="109" t="str">
        <f t="shared" si="122"/>
        <v>-</v>
      </c>
      <c r="W1844" s="109" t="str">
        <f t="shared" si="122"/>
        <v>-</v>
      </c>
      <c r="X1844" s="109" t="str">
        <f t="shared" si="122"/>
        <v>-</v>
      </c>
      <c r="Y1844" s="109" t="str">
        <f t="shared" si="122"/>
        <v>-</v>
      </c>
    </row>
    <row r="1846" spans="1:27" s="104" customFormat="1" ht="18" customHeight="1">
      <c r="A1846" s="127">
        <f>A1831+1</f>
        <v>44838</v>
      </c>
      <c r="B1846" s="118" t="s">
        <v>259</v>
      </c>
      <c r="C1846" s="118" t="s">
        <v>260</v>
      </c>
      <c r="D1846" s="118" t="s">
        <v>261</v>
      </c>
      <c r="E1846" s="118" t="s">
        <v>262</v>
      </c>
      <c r="F1846" s="118" t="s">
        <v>263</v>
      </c>
      <c r="G1846" s="118" t="s">
        <v>264</v>
      </c>
      <c r="H1846" s="118" t="s">
        <v>265</v>
      </c>
      <c r="I1846" s="118" t="s">
        <v>266</v>
      </c>
      <c r="J1846" s="118" t="s">
        <v>267</v>
      </c>
      <c r="K1846" s="118" t="s">
        <v>268</v>
      </c>
      <c r="L1846" s="118" t="s">
        <v>269</v>
      </c>
      <c r="M1846" s="118" t="s">
        <v>270</v>
      </c>
      <c r="N1846" s="118" t="s">
        <v>271</v>
      </c>
      <c r="O1846" s="118" t="s">
        <v>272</v>
      </c>
      <c r="P1846" s="118" t="s">
        <v>273</v>
      </c>
      <c r="Q1846" s="118" t="s">
        <v>274</v>
      </c>
      <c r="R1846" s="118" t="s">
        <v>275</v>
      </c>
      <c r="S1846" s="118" t="s">
        <v>276</v>
      </c>
      <c r="T1846" s="118" t="s">
        <v>277</v>
      </c>
      <c r="U1846" s="118" t="s">
        <v>278</v>
      </c>
      <c r="V1846" s="118" t="s">
        <v>279</v>
      </c>
      <c r="W1846" s="118" t="s">
        <v>280</v>
      </c>
      <c r="X1846" s="118" t="s">
        <v>281</v>
      </c>
      <c r="Y1846" s="118" t="s">
        <v>282</v>
      </c>
    </row>
    <row r="1847" spans="1:27" s="104" customFormat="1" ht="18" customHeight="1">
      <c r="A1847" s="108" t="s">
        <v>168</v>
      </c>
      <c r="B1847" s="103"/>
      <c r="C1847" s="103"/>
      <c r="D1847" s="103"/>
      <c r="E1847" s="103"/>
      <c r="F1847" s="103"/>
      <c r="G1847" s="103"/>
      <c r="H1847" s="103"/>
      <c r="I1847" s="103"/>
      <c r="J1847" s="103"/>
      <c r="K1847" s="103"/>
      <c r="L1847" s="103"/>
      <c r="M1847" s="103"/>
      <c r="N1847" s="103"/>
      <c r="O1847" s="103"/>
      <c r="P1847" s="103"/>
      <c r="Q1847" s="103"/>
      <c r="R1847" s="103"/>
      <c r="S1847" s="103"/>
      <c r="T1847" s="103"/>
      <c r="U1847" s="103"/>
      <c r="V1847" s="103"/>
      <c r="W1847" s="103"/>
      <c r="X1847" s="103"/>
      <c r="Y1847" s="103"/>
    </row>
    <row r="1848" spans="1:27" s="104" customFormat="1" ht="18" customHeight="1">
      <c r="A1848" s="108" t="s">
        <v>174</v>
      </c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3"/>
      <c r="O1848" s="103"/>
      <c r="P1848" s="103"/>
      <c r="Q1848" s="103"/>
      <c r="R1848" s="103"/>
      <c r="S1848" s="103"/>
      <c r="T1848" s="103"/>
      <c r="U1848" s="103"/>
      <c r="V1848" s="103"/>
      <c r="W1848" s="103"/>
      <c r="X1848" s="103"/>
      <c r="Y1848" s="103"/>
    </row>
    <row r="1849" spans="1:27" s="104" customFormat="1" ht="18" customHeight="1">
      <c r="A1849" s="108" t="s">
        <v>176</v>
      </c>
      <c r="B1849" s="103"/>
      <c r="C1849" s="103"/>
      <c r="D1849" s="103"/>
      <c r="E1849" s="103"/>
      <c r="F1849" s="103"/>
      <c r="G1849" s="103"/>
      <c r="H1849" s="103"/>
      <c r="I1849" s="103"/>
      <c r="J1849" s="103"/>
      <c r="K1849" s="103"/>
      <c r="L1849" s="103"/>
      <c r="M1849" s="103"/>
      <c r="N1849" s="103"/>
      <c r="O1849" s="103"/>
      <c r="P1849" s="103"/>
      <c r="Q1849" s="103"/>
      <c r="R1849" s="103"/>
      <c r="S1849" s="103"/>
      <c r="T1849" s="103"/>
      <c r="U1849" s="103"/>
      <c r="V1849" s="103"/>
      <c r="W1849" s="103"/>
      <c r="X1849" s="103"/>
      <c r="Y1849" s="103"/>
    </row>
    <row r="1850" spans="1:27" s="104" customFormat="1" ht="18" customHeight="1">
      <c r="A1850" s="108" t="s">
        <v>181</v>
      </c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3"/>
      <c r="N1850" s="103"/>
      <c r="O1850" s="103"/>
      <c r="P1850" s="103"/>
      <c r="Q1850" s="103"/>
      <c r="R1850" s="103"/>
      <c r="S1850" s="103"/>
      <c r="T1850" s="103"/>
      <c r="U1850" s="103"/>
      <c r="V1850" s="103"/>
      <c r="W1850" s="103"/>
      <c r="X1850" s="103"/>
      <c r="Y1850" s="103"/>
      <c r="AA1850" s="116" t="s">
        <v>250</v>
      </c>
    </row>
    <row r="1851" spans="1:27" s="104" customFormat="1" ht="18" customHeight="1">
      <c r="A1851" s="108" t="s">
        <v>184</v>
      </c>
      <c r="B1851" s="103"/>
      <c r="C1851" s="103"/>
      <c r="D1851" s="103"/>
      <c r="E1851" s="103"/>
      <c r="F1851" s="103"/>
      <c r="G1851" s="103"/>
      <c r="H1851" s="103"/>
      <c r="I1851" s="103"/>
      <c r="J1851" s="103"/>
      <c r="K1851" s="103"/>
      <c r="L1851" s="103"/>
      <c r="M1851" s="103"/>
      <c r="N1851" s="103"/>
      <c r="O1851" s="103"/>
      <c r="P1851" s="103"/>
      <c r="Q1851" s="103"/>
      <c r="R1851" s="103"/>
      <c r="S1851" s="103"/>
      <c r="T1851" s="103"/>
      <c r="U1851" s="103"/>
      <c r="V1851" s="103"/>
      <c r="W1851" s="103"/>
      <c r="X1851" s="103"/>
      <c r="Y1851" s="103"/>
      <c r="AA1851" s="271">
        <f>COUNTIF($B1859:$Y1859,"-")</f>
        <v>24</v>
      </c>
    </row>
    <row r="1852" spans="1:27" s="104" customFormat="1" ht="18" customHeight="1">
      <c r="A1852" s="108" t="s">
        <v>208</v>
      </c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3"/>
      <c r="N1852" s="103"/>
      <c r="O1852" s="103"/>
      <c r="P1852" s="103"/>
      <c r="Q1852" s="103"/>
      <c r="R1852" s="103"/>
      <c r="S1852" s="103"/>
      <c r="T1852" s="103"/>
      <c r="U1852" s="103"/>
      <c r="V1852" s="103"/>
      <c r="W1852" s="103"/>
      <c r="X1852" s="103"/>
      <c r="Y1852" s="103"/>
      <c r="AA1852" s="271"/>
    </row>
    <row r="1853" spans="1:27" s="104" customFormat="1" ht="18" customHeight="1">
      <c r="A1853" s="108" t="s">
        <v>209</v>
      </c>
      <c r="B1853" s="103"/>
      <c r="C1853" s="103"/>
      <c r="D1853" s="103"/>
      <c r="E1853" s="103"/>
      <c r="F1853" s="103"/>
      <c r="G1853" s="103"/>
      <c r="H1853" s="103"/>
      <c r="I1853" s="103"/>
      <c r="J1853" s="103"/>
      <c r="K1853" s="103"/>
      <c r="L1853" s="103"/>
      <c r="M1853" s="103"/>
      <c r="N1853" s="103"/>
      <c r="O1853" s="103"/>
      <c r="P1853" s="103"/>
      <c r="Q1853" s="103"/>
      <c r="R1853" s="103"/>
      <c r="S1853" s="103"/>
      <c r="T1853" s="103"/>
      <c r="U1853" s="103"/>
      <c r="V1853" s="103"/>
      <c r="W1853" s="103"/>
      <c r="X1853" s="103"/>
      <c r="Y1853" s="103"/>
    </row>
    <row r="1854" spans="1:27" s="104" customFormat="1" ht="18" customHeight="1">
      <c r="A1854" s="108" t="s">
        <v>198</v>
      </c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3"/>
      <c r="N1854" s="103"/>
      <c r="O1854" s="103"/>
      <c r="P1854" s="103"/>
      <c r="Q1854" s="103"/>
      <c r="R1854" s="103"/>
      <c r="S1854" s="103"/>
      <c r="T1854" s="103"/>
      <c r="U1854" s="103"/>
      <c r="V1854" s="103"/>
      <c r="W1854" s="103"/>
      <c r="X1854" s="103"/>
      <c r="Y1854" s="103"/>
    </row>
    <row r="1855" spans="1:27" s="104" customFormat="1" ht="18" customHeight="1">
      <c r="A1855" s="108" t="s">
        <v>200</v>
      </c>
      <c r="B1855" s="103"/>
      <c r="C1855" s="103"/>
      <c r="D1855" s="103"/>
      <c r="E1855" s="103"/>
      <c r="F1855" s="103"/>
      <c r="G1855" s="103"/>
      <c r="H1855" s="103"/>
      <c r="I1855" s="103"/>
      <c r="J1855" s="103"/>
      <c r="K1855" s="103"/>
      <c r="L1855" s="103"/>
      <c r="M1855" s="103"/>
      <c r="N1855" s="103"/>
      <c r="O1855" s="103"/>
      <c r="P1855" s="103"/>
      <c r="Q1855" s="103"/>
      <c r="R1855" s="103"/>
      <c r="S1855" s="103"/>
      <c r="T1855" s="103"/>
      <c r="U1855" s="103"/>
      <c r="V1855" s="103"/>
      <c r="W1855" s="103"/>
      <c r="X1855" s="103"/>
      <c r="Y1855" s="103"/>
    </row>
    <row r="1856" spans="1:27" s="104" customFormat="1" ht="18" customHeight="1">
      <c r="A1856" s="108" t="s">
        <v>201</v>
      </c>
      <c r="B1856" s="103"/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3"/>
      <c r="M1856" s="103"/>
      <c r="N1856" s="103"/>
      <c r="O1856" s="103"/>
      <c r="P1856" s="103"/>
      <c r="Q1856" s="103"/>
      <c r="R1856" s="103"/>
      <c r="S1856" s="103"/>
      <c r="T1856" s="103"/>
      <c r="U1856" s="103"/>
      <c r="V1856" s="103"/>
      <c r="W1856" s="103"/>
      <c r="X1856" s="103"/>
      <c r="Y1856" s="103"/>
    </row>
    <row r="1857" spans="1:27" s="104" customFormat="1" ht="18" customHeight="1">
      <c r="A1857" s="108" t="s">
        <v>202</v>
      </c>
      <c r="B1857" s="103"/>
      <c r="C1857" s="103"/>
      <c r="D1857" s="103"/>
      <c r="E1857" s="103"/>
      <c r="F1857" s="103"/>
      <c r="G1857" s="103"/>
      <c r="H1857" s="103"/>
      <c r="I1857" s="103"/>
      <c r="J1857" s="103"/>
      <c r="K1857" s="103"/>
      <c r="L1857" s="103"/>
      <c r="M1857" s="103"/>
      <c r="N1857" s="103"/>
      <c r="O1857" s="103"/>
      <c r="P1857" s="103"/>
      <c r="Q1857" s="103"/>
      <c r="R1857" s="103"/>
      <c r="S1857" s="103"/>
      <c r="T1857" s="103"/>
      <c r="U1857" s="103"/>
      <c r="V1857" s="103"/>
      <c r="W1857" s="103"/>
      <c r="X1857" s="103"/>
      <c r="Y1857" s="103"/>
    </row>
    <row r="1858" spans="1:27" s="104" customFormat="1" ht="18" customHeight="1">
      <c r="A1858" s="108" t="s">
        <v>203</v>
      </c>
      <c r="B1858" s="103"/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3"/>
      <c r="M1858" s="103"/>
      <c r="N1858" s="103"/>
      <c r="O1858" s="103"/>
      <c r="P1858" s="103"/>
      <c r="Q1858" s="103"/>
      <c r="R1858" s="103"/>
      <c r="S1858" s="103"/>
      <c r="T1858" s="103"/>
      <c r="U1858" s="103"/>
      <c r="V1858" s="103"/>
      <c r="W1858" s="103"/>
      <c r="X1858" s="103"/>
      <c r="Y1858" s="103"/>
    </row>
    <row r="1859" spans="1:27" s="104" customFormat="1" ht="18" customHeight="1">
      <c r="A1859" s="110" t="s">
        <v>204</v>
      </c>
      <c r="B1859" s="109" t="str">
        <f>IF(COUNTA(B1847:B1858)=0,"-",COUNTA(B1847:B1858)/12)</f>
        <v>-</v>
      </c>
      <c r="C1859" s="109" t="str">
        <f t="shared" ref="C1859:Y1859" si="123">IF(COUNTA(C1847:C1858)=0,"-",COUNTA(C1847:C1858)/12)</f>
        <v>-</v>
      </c>
      <c r="D1859" s="109" t="str">
        <f t="shared" si="123"/>
        <v>-</v>
      </c>
      <c r="E1859" s="109" t="str">
        <f t="shared" si="123"/>
        <v>-</v>
      </c>
      <c r="F1859" s="109" t="str">
        <f t="shared" si="123"/>
        <v>-</v>
      </c>
      <c r="G1859" s="109" t="str">
        <f t="shared" si="123"/>
        <v>-</v>
      </c>
      <c r="H1859" s="109" t="str">
        <f t="shared" si="123"/>
        <v>-</v>
      </c>
      <c r="I1859" s="109" t="str">
        <f t="shared" si="123"/>
        <v>-</v>
      </c>
      <c r="J1859" s="109" t="str">
        <f t="shared" si="123"/>
        <v>-</v>
      </c>
      <c r="K1859" s="109" t="str">
        <f t="shared" si="123"/>
        <v>-</v>
      </c>
      <c r="L1859" s="109" t="str">
        <f t="shared" si="123"/>
        <v>-</v>
      </c>
      <c r="M1859" s="109" t="str">
        <f t="shared" si="123"/>
        <v>-</v>
      </c>
      <c r="N1859" s="109" t="str">
        <f t="shared" si="123"/>
        <v>-</v>
      </c>
      <c r="O1859" s="109" t="str">
        <f t="shared" si="123"/>
        <v>-</v>
      </c>
      <c r="P1859" s="109" t="str">
        <f t="shared" si="123"/>
        <v>-</v>
      </c>
      <c r="Q1859" s="109" t="str">
        <f t="shared" si="123"/>
        <v>-</v>
      </c>
      <c r="R1859" s="109" t="str">
        <f t="shared" si="123"/>
        <v>-</v>
      </c>
      <c r="S1859" s="109" t="str">
        <f t="shared" si="123"/>
        <v>-</v>
      </c>
      <c r="T1859" s="109" t="str">
        <f t="shared" si="123"/>
        <v>-</v>
      </c>
      <c r="U1859" s="109" t="str">
        <f t="shared" si="123"/>
        <v>-</v>
      </c>
      <c r="V1859" s="109" t="str">
        <f t="shared" si="123"/>
        <v>-</v>
      </c>
      <c r="W1859" s="109" t="str">
        <f t="shared" si="123"/>
        <v>-</v>
      </c>
      <c r="X1859" s="109" t="str">
        <f t="shared" si="123"/>
        <v>-</v>
      </c>
      <c r="Y1859" s="109" t="str">
        <f t="shared" si="123"/>
        <v>-</v>
      </c>
    </row>
    <row r="1861" spans="1:27" s="104" customFormat="1" ht="18" customHeight="1">
      <c r="A1861" s="127">
        <f>A1846+1</f>
        <v>44839</v>
      </c>
      <c r="B1861" s="118" t="s">
        <v>259</v>
      </c>
      <c r="C1861" s="118" t="s">
        <v>260</v>
      </c>
      <c r="D1861" s="118" t="s">
        <v>261</v>
      </c>
      <c r="E1861" s="118" t="s">
        <v>262</v>
      </c>
      <c r="F1861" s="118" t="s">
        <v>263</v>
      </c>
      <c r="G1861" s="118" t="s">
        <v>264</v>
      </c>
      <c r="H1861" s="118" t="s">
        <v>265</v>
      </c>
      <c r="I1861" s="118" t="s">
        <v>266</v>
      </c>
      <c r="J1861" s="118" t="s">
        <v>267</v>
      </c>
      <c r="K1861" s="118" t="s">
        <v>268</v>
      </c>
      <c r="L1861" s="118" t="s">
        <v>269</v>
      </c>
      <c r="M1861" s="118" t="s">
        <v>270</v>
      </c>
      <c r="N1861" s="118" t="s">
        <v>271</v>
      </c>
      <c r="O1861" s="118" t="s">
        <v>272</v>
      </c>
      <c r="P1861" s="118" t="s">
        <v>273</v>
      </c>
      <c r="Q1861" s="118" t="s">
        <v>274</v>
      </c>
      <c r="R1861" s="118" t="s">
        <v>275</v>
      </c>
      <c r="S1861" s="118" t="s">
        <v>276</v>
      </c>
      <c r="T1861" s="118" t="s">
        <v>277</v>
      </c>
      <c r="U1861" s="118" t="s">
        <v>278</v>
      </c>
      <c r="V1861" s="118" t="s">
        <v>279</v>
      </c>
      <c r="W1861" s="118" t="s">
        <v>280</v>
      </c>
      <c r="X1861" s="118" t="s">
        <v>281</v>
      </c>
      <c r="Y1861" s="118" t="s">
        <v>282</v>
      </c>
    </row>
    <row r="1862" spans="1:27" s="104" customFormat="1" ht="18" customHeight="1">
      <c r="A1862" s="108" t="s">
        <v>168</v>
      </c>
      <c r="B1862" s="103"/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3"/>
      <c r="M1862" s="103"/>
      <c r="N1862" s="103"/>
      <c r="O1862" s="103"/>
      <c r="P1862" s="103"/>
      <c r="Q1862" s="103"/>
      <c r="R1862" s="103"/>
      <c r="S1862" s="103"/>
      <c r="T1862" s="103"/>
      <c r="U1862" s="103"/>
      <c r="V1862" s="103"/>
      <c r="W1862" s="103"/>
      <c r="X1862" s="103"/>
      <c r="Y1862" s="103"/>
    </row>
    <row r="1863" spans="1:27" s="104" customFormat="1" ht="18" customHeight="1">
      <c r="A1863" s="108" t="s">
        <v>174</v>
      </c>
      <c r="B1863" s="103"/>
      <c r="C1863" s="103"/>
      <c r="D1863" s="103"/>
      <c r="E1863" s="103"/>
      <c r="F1863" s="103"/>
      <c r="G1863" s="103"/>
      <c r="H1863" s="103"/>
      <c r="I1863" s="103"/>
      <c r="J1863" s="103"/>
      <c r="K1863" s="103"/>
      <c r="L1863" s="103"/>
      <c r="M1863" s="103"/>
      <c r="N1863" s="103"/>
      <c r="O1863" s="103"/>
      <c r="P1863" s="103"/>
      <c r="Q1863" s="103"/>
      <c r="R1863" s="103"/>
      <c r="S1863" s="103"/>
      <c r="T1863" s="103"/>
      <c r="U1863" s="103"/>
      <c r="V1863" s="103"/>
      <c r="W1863" s="103"/>
      <c r="X1863" s="103"/>
      <c r="Y1863" s="103"/>
    </row>
    <row r="1864" spans="1:27" s="104" customFormat="1" ht="18" customHeight="1">
      <c r="A1864" s="108" t="s">
        <v>176</v>
      </c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3"/>
      <c r="M1864" s="103"/>
      <c r="N1864" s="103"/>
      <c r="O1864" s="103"/>
      <c r="P1864" s="103"/>
      <c r="Q1864" s="103"/>
      <c r="R1864" s="103"/>
      <c r="S1864" s="103"/>
      <c r="T1864" s="103"/>
      <c r="U1864" s="103"/>
      <c r="V1864" s="103"/>
      <c r="W1864" s="103"/>
      <c r="X1864" s="103"/>
      <c r="Y1864" s="103"/>
    </row>
    <row r="1865" spans="1:27" s="104" customFormat="1" ht="18" customHeight="1">
      <c r="A1865" s="108" t="s">
        <v>181</v>
      </c>
      <c r="B1865" s="103"/>
      <c r="C1865" s="103"/>
      <c r="D1865" s="103"/>
      <c r="E1865" s="103"/>
      <c r="F1865" s="103"/>
      <c r="G1865" s="103"/>
      <c r="H1865" s="103"/>
      <c r="I1865" s="103"/>
      <c r="J1865" s="103"/>
      <c r="K1865" s="103"/>
      <c r="L1865" s="103"/>
      <c r="M1865" s="103"/>
      <c r="N1865" s="103"/>
      <c r="O1865" s="103"/>
      <c r="P1865" s="103"/>
      <c r="Q1865" s="103"/>
      <c r="R1865" s="103"/>
      <c r="S1865" s="103"/>
      <c r="T1865" s="103"/>
      <c r="U1865" s="103"/>
      <c r="V1865" s="103"/>
      <c r="W1865" s="103"/>
      <c r="X1865" s="103"/>
      <c r="Y1865" s="103"/>
      <c r="AA1865" s="116" t="s">
        <v>250</v>
      </c>
    </row>
    <row r="1866" spans="1:27" s="104" customFormat="1" ht="18" customHeight="1">
      <c r="A1866" s="108" t="s">
        <v>184</v>
      </c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3"/>
      <c r="M1866" s="103"/>
      <c r="N1866" s="103"/>
      <c r="O1866" s="103"/>
      <c r="P1866" s="103"/>
      <c r="Q1866" s="103"/>
      <c r="R1866" s="103"/>
      <c r="S1866" s="103"/>
      <c r="T1866" s="103"/>
      <c r="U1866" s="103"/>
      <c r="V1866" s="103"/>
      <c r="W1866" s="103"/>
      <c r="X1866" s="103"/>
      <c r="Y1866" s="103"/>
      <c r="AA1866" s="271">
        <f>COUNTIF($B1874:$Y1874,"-")</f>
        <v>24</v>
      </c>
    </row>
    <row r="1867" spans="1:27" s="104" customFormat="1" ht="18" customHeight="1">
      <c r="A1867" s="108" t="s">
        <v>208</v>
      </c>
      <c r="B1867" s="103"/>
      <c r="C1867" s="103"/>
      <c r="D1867" s="103"/>
      <c r="E1867" s="103"/>
      <c r="F1867" s="103"/>
      <c r="G1867" s="103"/>
      <c r="H1867" s="103"/>
      <c r="I1867" s="103"/>
      <c r="J1867" s="103"/>
      <c r="K1867" s="103"/>
      <c r="L1867" s="103"/>
      <c r="M1867" s="103"/>
      <c r="N1867" s="103"/>
      <c r="O1867" s="103"/>
      <c r="P1867" s="103"/>
      <c r="Q1867" s="103"/>
      <c r="R1867" s="103"/>
      <c r="S1867" s="103"/>
      <c r="T1867" s="103"/>
      <c r="U1867" s="103"/>
      <c r="V1867" s="103"/>
      <c r="W1867" s="103"/>
      <c r="X1867" s="103"/>
      <c r="Y1867" s="103"/>
      <c r="AA1867" s="271"/>
    </row>
    <row r="1868" spans="1:27" s="104" customFormat="1" ht="18" customHeight="1">
      <c r="A1868" s="108" t="s">
        <v>209</v>
      </c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3"/>
      <c r="M1868" s="103"/>
      <c r="N1868" s="103"/>
      <c r="O1868" s="103"/>
      <c r="P1868" s="103"/>
      <c r="Q1868" s="103"/>
      <c r="R1868" s="103"/>
      <c r="S1868" s="103"/>
      <c r="T1868" s="103"/>
      <c r="U1868" s="103"/>
      <c r="V1868" s="103"/>
      <c r="W1868" s="103"/>
      <c r="X1868" s="103"/>
      <c r="Y1868" s="103"/>
    </row>
    <row r="1869" spans="1:27" s="104" customFormat="1" ht="18" customHeight="1">
      <c r="A1869" s="108" t="s">
        <v>198</v>
      </c>
      <c r="B1869" s="103"/>
      <c r="C1869" s="103"/>
      <c r="D1869" s="103"/>
      <c r="E1869" s="103"/>
      <c r="F1869" s="103"/>
      <c r="G1869" s="103"/>
      <c r="H1869" s="103"/>
      <c r="I1869" s="103"/>
      <c r="J1869" s="103"/>
      <c r="K1869" s="103"/>
      <c r="L1869" s="103"/>
      <c r="M1869" s="103"/>
      <c r="N1869" s="103"/>
      <c r="O1869" s="103"/>
      <c r="P1869" s="103"/>
      <c r="Q1869" s="103"/>
      <c r="R1869" s="103"/>
      <c r="S1869" s="103"/>
      <c r="T1869" s="103"/>
      <c r="U1869" s="103"/>
      <c r="V1869" s="103"/>
      <c r="W1869" s="103"/>
      <c r="X1869" s="103"/>
      <c r="Y1869" s="103"/>
    </row>
    <row r="1870" spans="1:27" s="104" customFormat="1" ht="18" customHeight="1">
      <c r="A1870" s="108" t="s">
        <v>200</v>
      </c>
      <c r="B1870" s="103"/>
      <c r="C1870" s="103"/>
      <c r="D1870" s="103"/>
      <c r="E1870" s="103"/>
      <c r="F1870" s="103"/>
      <c r="G1870" s="103"/>
      <c r="H1870" s="103"/>
      <c r="I1870" s="103"/>
      <c r="J1870" s="103"/>
      <c r="K1870" s="103"/>
      <c r="L1870" s="103"/>
      <c r="M1870" s="103"/>
      <c r="N1870" s="103"/>
      <c r="O1870" s="103"/>
      <c r="P1870" s="103"/>
      <c r="Q1870" s="103"/>
      <c r="R1870" s="103"/>
      <c r="S1870" s="103"/>
      <c r="T1870" s="103"/>
      <c r="U1870" s="103"/>
      <c r="V1870" s="103"/>
      <c r="W1870" s="103"/>
      <c r="X1870" s="103"/>
      <c r="Y1870" s="103"/>
    </row>
    <row r="1871" spans="1:27" s="104" customFormat="1" ht="18" customHeight="1">
      <c r="A1871" s="108" t="s">
        <v>201</v>
      </c>
      <c r="B1871" s="103"/>
      <c r="C1871" s="103"/>
      <c r="D1871" s="103"/>
      <c r="E1871" s="103"/>
      <c r="F1871" s="103"/>
      <c r="G1871" s="103"/>
      <c r="H1871" s="103"/>
      <c r="I1871" s="103"/>
      <c r="J1871" s="103"/>
      <c r="K1871" s="103"/>
      <c r="L1871" s="103"/>
      <c r="M1871" s="103"/>
      <c r="N1871" s="103"/>
      <c r="O1871" s="103"/>
      <c r="P1871" s="103"/>
      <c r="Q1871" s="103"/>
      <c r="R1871" s="103"/>
      <c r="S1871" s="103"/>
      <c r="T1871" s="103"/>
      <c r="U1871" s="103"/>
      <c r="V1871" s="103"/>
      <c r="W1871" s="103"/>
      <c r="X1871" s="103"/>
      <c r="Y1871" s="103"/>
    </row>
    <row r="1872" spans="1:27" s="104" customFormat="1" ht="18" customHeight="1">
      <c r="A1872" s="108" t="s">
        <v>202</v>
      </c>
      <c r="B1872" s="103"/>
      <c r="C1872" s="103"/>
      <c r="D1872" s="103"/>
      <c r="E1872" s="103"/>
      <c r="F1872" s="103"/>
      <c r="G1872" s="103"/>
      <c r="H1872" s="103"/>
      <c r="I1872" s="103"/>
      <c r="J1872" s="103"/>
      <c r="K1872" s="103"/>
      <c r="L1872" s="103"/>
      <c r="M1872" s="103"/>
      <c r="N1872" s="103"/>
      <c r="O1872" s="103"/>
      <c r="P1872" s="103"/>
      <c r="Q1872" s="103"/>
      <c r="R1872" s="103"/>
      <c r="S1872" s="103"/>
      <c r="T1872" s="103"/>
      <c r="U1872" s="103"/>
      <c r="V1872" s="103"/>
      <c r="W1872" s="103"/>
      <c r="X1872" s="103"/>
      <c r="Y1872" s="103"/>
    </row>
    <row r="1873" spans="1:27" s="104" customFormat="1" ht="18" customHeight="1">
      <c r="A1873" s="108" t="s">
        <v>203</v>
      </c>
      <c r="B1873" s="103"/>
      <c r="C1873" s="103"/>
      <c r="D1873" s="103"/>
      <c r="E1873" s="103"/>
      <c r="F1873" s="103"/>
      <c r="G1873" s="103"/>
      <c r="H1873" s="103"/>
      <c r="I1873" s="103"/>
      <c r="J1873" s="103"/>
      <c r="K1873" s="103"/>
      <c r="L1873" s="103"/>
      <c r="M1873" s="103"/>
      <c r="N1873" s="103"/>
      <c r="O1873" s="103"/>
      <c r="P1873" s="103"/>
      <c r="Q1873" s="103"/>
      <c r="R1873" s="103"/>
      <c r="S1873" s="103"/>
      <c r="T1873" s="103"/>
      <c r="U1873" s="103"/>
      <c r="V1873" s="103"/>
      <c r="W1873" s="103"/>
      <c r="X1873" s="103"/>
      <c r="Y1873" s="103"/>
    </row>
    <row r="1874" spans="1:27" s="104" customFormat="1" ht="18" customHeight="1">
      <c r="A1874" s="110" t="s">
        <v>204</v>
      </c>
      <c r="B1874" s="109" t="str">
        <f>IF(COUNTA(B1862:B1873)=0,"-",COUNTA(B1862:B1873)/12)</f>
        <v>-</v>
      </c>
      <c r="C1874" s="109" t="str">
        <f t="shared" ref="C1874:Y1874" si="124">IF(COUNTA(C1862:C1873)=0,"-",COUNTA(C1862:C1873)/12)</f>
        <v>-</v>
      </c>
      <c r="D1874" s="109" t="str">
        <f t="shared" si="124"/>
        <v>-</v>
      </c>
      <c r="E1874" s="109" t="str">
        <f t="shared" si="124"/>
        <v>-</v>
      </c>
      <c r="F1874" s="109" t="str">
        <f t="shared" si="124"/>
        <v>-</v>
      </c>
      <c r="G1874" s="109" t="str">
        <f t="shared" si="124"/>
        <v>-</v>
      </c>
      <c r="H1874" s="109" t="str">
        <f t="shared" si="124"/>
        <v>-</v>
      </c>
      <c r="I1874" s="109" t="str">
        <f t="shared" si="124"/>
        <v>-</v>
      </c>
      <c r="J1874" s="109" t="str">
        <f t="shared" si="124"/>
        <v>-</v>
      </c>
      <c r="K1874" s="109" t="str">
        <f t="shared" si="124"/>
        <v>-</v>
      </c>
      <c r="L1874" s="109" t="str">
        <f t="shared" si="124"/>
        <v>-</v>
      </c>
      <c r="M1874" s="109" t="str">
        <f t="shared" si="124"/>
        <v>-</v>
      </c>
      <c r="N1874" s="109" t="str">
        <f t="shared" si="124"/>
        <v>-</v>
      </c>
      <c r="O1874" s="109" t="str">
        <f t="shared" si="124"/>
        <v>-</v>
      </c>
      <c r="P1874" s="109" t="str">
        <f t="shared" si="124"/>
        <v>-</v>
      </c>
      <c r="Q1874" s="109" t="str">
        <f t="shared" si="124"/>
        <v>-</v>
      </c>
      <c r="R1874" s="109" t="str">
        <f t="shared" si="124"/>
        <v>-</v>
      </c>
      <c r="S1874" s="109" t="str">
        <f t="shared" si="124"/>
        <v>-</v>
      </c>
      <c r="T1874" s="109" t="str">
        <f t="shared" si="124"/>
        <v>-</v>
      </c>
      <c r="U1874" s="109" t="str">
        <f t="shared" si="124"/>
        <v>-</v>
      </c>
      <c r="V1874" s="109" t="str">
        <f t="shared" si="124"/>
        <v>-</v>
      </c>
      <c r="W1874" s="109" t="str">
        <f t="shared" si="124"/>
        <v>-</v>
      </c>
      <c r="X1874" s="109" t="str">
        <f t="shared" si="124"/>
        <v>-</v>
      </c>
      <c r="Y1874" s="109" t="str">
        <f t="shared" si="124"/>
        <v>-</v>
      </c>
    </row>
    <row r="1876" spans="1:27" s="104" customFormat="1" ht="18" customHeight="1">
      <c r="A1876" s="127">
        <f>A1861+1</f>
        <v>44840</v>
      </c>
      <c r="B1876" s="118" t="s">
        <v>259</v>
      </c>
      <c r="C1876" s="118" t="s">
        <v>260</v>
      </c>
      <c r="D1876" s="118" t="s">
        <v>261</v>
      </c>
      <c r="E1876" s="118" t="s">
        <v>262</v>
      </c>
      <c r="F1876" s="118" t="s">
        <v>263</v>
      </c>
      <c r="G1876" s="118" t="s">
        <v>264</v>
      </c>
      <c r="H1876" s="118" t="s">
        <v>265</v>
      </c>
      <c r="I1876" s="118" t="s">
        <v>266</v>
      </c>
      <c r="J1876" s="118" t="s">
        <v>267</v>
      </c>
      <c r="K1876" s="118" t="s">
        <v>268</v>
      </c>
      <c r="L1876" s="118" t="s">
        <v>269</v>
      </c>
      <c r="M1876" s="118" t="s">
        <v>270</v>
      </c>
      <c r="N1876" s="118" t="s">
        <v>271</v>
      </c>
      <c r="O1876" s="118" t="s">
        <v>272</v>
      </c>
      <c r="P1876" s="118" t="s">
        <v>273</v>
      </c>
      <c r="Q1876" s="118" t="s">
        <v>274</v>
      </c>
      <c r="R1876" s="118" t="s">
        <v>275</v>
      </c>
      <c r="S1876" s="118" t="s">
        <v>276</v>
      </c>
      <c r="T1876" s="118" t="s">
        <v>277</v>
      </c>
      <c r="U1876" s="118" t="s">
        <v>278</v>
      </c>
      <c r="V1876" s="118" t="s">
        <v>279</v>
      </c>
      <c r="W1876" s="118" t="s">
        <v>280</v>
      </c>
      <c r="X1876" s="118" t="s">
        <v>281</v>
      </c>
      <c r="Y1876" s="118" t="s">
        <v>282</v>
      </c>
    </row>
    <row r="1877" spans="1:27" s="104" customFormat="1" ht="18" customHeight="1">
      <c r="A1877" s="108" t="s">
        <v>168</v>
      </c>
      <c r="B1877" s="103"/>
      <c r="C1877" s="103"/>
      <c r="D1877" s="103"/>
      <c r="E1877" s="103"/>
      <c r="F1877" s="103"/>
      <c r="G1877" s="103"/>
      <c r="H1877" s="103"/>
      <c r="I1877" s="103"/>
      <c r="J1877" s="103"/>
      <c r="K1877" s="103"/>
      <c r="L1877" s="103"/>
      <c r="M1877" s="103"/>
      <c r="N1877" s="103"/>
      <c r="O1877" s="103"/>
      <c r="P1877" s="103"/>
      <c r="Q1877" s="103"/>
      <c r="R1877" s="103"/>
      <c r="S1877" s="103"/>
      <c r="T1877" s="103"/>
      <c r="U1877" s="103"/>
      <c r="V1877" s="103"/>
      <c r="W1877" s="103"/>
      <c r="X1877" s="103"/>
      <c r="Y1877" s="103"/>
    </row>
    <row r="1878" spans="1:27" s="104" customFormat="1" ht="18" customHeight="1">
      <c r="A1878" s="108" t="s">
        <v>174</v>
      </c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3"/>
      <c r="N1878" s="103"/>
      <c r="O1878" s="103"/>
      <c r="P1878" s="103"/>
      <c r="Q1878" s="103"/>
      <c r="R1878" s="103"/>
      <c r="S1878" s="103"/>
      <c r="T1878" s="103"/>
      <c r="U1878" s="103"/>
      <c r="V1878" s="103"/>
      <c r="W1878" s="103"/>
      <c r="X1878" s="103"/>
      <c r="Y1878" s="103"/>
    </row>
    <row r="1879" spans="1:27" s="104" customFormat="1" ht="18" customHeight="1">
      <c r="A1879" s="108" t="s">
        <v>176</v>
      </c>
      <c r="B1879" s="103"/>
      <c r="C1879" s="103"/>
      <c r="D1879" s="103"/>
      <c r="E1879" s="103"/>
      <c r="F1879" s="103"/>
      <c r="G1879" s="103"/>
      <c r="H1879" s="103"/>
      <c r="I1879" s="103"/>
      <c r="J1879" s="103"/>
      <c r="K1879" s="103"/>
      <c r="L1879" s="103"/>
      <c r="M1879" s="103"/>
      <c r="N1879" s="103"/>
      <c r="O1879" s="103"/>
      <c r="P1879" s="103"/>
      <c r="Q1879" s="103"/>
      <c r="R1879" s="103"/>
      <c r="S1879" s="103"/>
      <c r="T1879" s="103"/>
      <c r="U1879" s="103"/>
      <c r="V1879" s="103"/>
      <c r="W1879" s="103"/>
      <c r="X1879" s="103"/>
      <c r="Y1879" s="103"/>
    </row>
    <row r="1880" spans="1:27" s="104" customFormat="1" ht="18" customHeight="1">
      <c r="A1880" s="108" t="s">
        <v>181</v>
      </c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3"/>
      <c r="N1880" s="103"/>
      <c r="O1880" s="103"/>
      <c r="P1880" s="103"/>
      <c r="Q1880" s="103"/>
      <c r="R1880" s="103"/>
      <c r="S1880" s="103"/>
      <c r="T1880" s="103"/>
      <c r="U1880" s="103"/>
      <c r="V1880" s="103"/>
      <c r="W1880" s="103"/>
      <c r="X1880" s="103"/>
      <c r="Y1880" s="103"/>
      <c r="AA1880" s="116" t="s">
        <v>250</v>
      </c>
    </row>
    <row r="1881" spans="1:27" s="104" customFormat="1" ht="18" customHeight="1">
      <c r="A1881" s="108" t="s">
        <v>184</v>
      </c>
      <c r="B1881" s="103"/>
      <c r="C1881" s="103"/>
      <c r="D1881" s="103"/>
      <c r="E1881" s="103"/>
      <c r="F1881" s="103"/>
      <c r="G1881" s="103"/>
      <c r="H1881" s="103"/>
      <c r="I1881" s="103"/>
      <c r="J1881" s="103"/>
      <c r="K1881" s="103"/>
      <c r="L1881" s="103"/>
      <c r="M1881" s="103"/>
      <c r="N1881" s="103"/>
      <c r="O1881" s="103"/>
      <c r="P1881" s="103"/>
      <c r="Q1881" s="103"/>
      <c r="R1881" s="103"/>
      <c r="S1881" s="103"/>
      <c r="T1881" s="103"/>
      <c r="U1881" s="103"/>
      <c r="V1881" s="103"/>
      <c r="W1881" s="103"/>
      <c r="X1881" s="103"/>
      <c r="Y1881" s="103"/>
      <c r="AA1881" s="271">
        <f>COUNTIF($B1889:$Y1889,"-")</f>
        <v>24</v>
      </c>
    </row>
    <row r="1882" spans="1:27" s="104" customFormat="1" ht="18" customHeight="1">
      <c r="A1882" s="108" t="s">
        <v>208</v>
      </c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3"/>
      <c r="N1882" s="103"/>
      <c r="O1882" s="103"/>
      <c r="P1882" s="103"/>
      <c r="Q1882" s="103"/>
      <c r="R1882" s="103"/>
      <c r="S1882" s="103"/>
      <c r="T1882" s="103"/>
      <c r="U1882" s="103"/>
      <c r="V1882" s="103"/>
      <c r="W1882" s="103"/>
      <c r="X1882" s="103"/>
      <c r="Y1882" s="103"/>
      <c r="AA1882" s="271"/>
    </row>
    <row r="1883" spans="1:27" s="104" customFormat="1" ht="18" customHeight="1">
      <c r="A1883" s="108" t="s">
        <v>209</v>
      </c>
      <c r="B1883" s="103"/>
      <c r="C1883" s="103"/>
      <c r="D1883" s="103"/>
      <c r="E1883" s="103"/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  <c r="Q1883" s="103"/>
      <c r="R1883" s="103"/>
      <c r="S1883" s="103"/>
      <c r="T1883" s="103"/>
      <c r="U1883" s="103"/>
      <c r="V1883" s="103"/>
      <c r="W1883" s="103"/>
      <c r="X1883" s="103"/>
      <c r="Y1883" s="103"/>
    </row>
    <row r="1884" spans="1:27" s="104" customFormat="1" ht="18" customHeight="1">
      <c r="A1884" s="108" t="s">
        <v>198</v>
      </c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3"/>
      <c r="N1884" s="103"/>
      <c r="O1884" s="103"/>
      <c r="P1884" s="103"/>
      <c r="Q1884" s="103"/>
      <c r="R1884" s="103"/>
      <c r="S1884" s="103"/>
      <c r="T1884" s="103"/>
      <c r="U1884" s="103"/>
      <c r="V1884" s="103"/>
      <c r="W1884" s="103"/>
      <c r="X1884" s="103"/>
      <c r="Y1884" s="103"/>
    </row>
    <row r="1885" spans="1:27" s="104" customFormat="1" ht="18" customHeight="1">
      <c r="A1885" s="108" t="s">
        <v>200</v>
      </c>
      <c r="B1885" s="103"/>
      <c r="C1885" s="103"/>
      <c r="D1885" s="103"/>
      <c r="E1885" s="103"/>
      <c r="F1885" s="103"/>
      <c r="G1885" s="103"/>
      <c r="H1885" s="103"/>
      <c r="I1885" s="103"/>
      <c r="J1885" s="103"/>
      <c r="K1885" s="103"/>
      <c r="L1885" s="103"/>
      <c r="M1885" s="103"/>
      <c r="N1885" s="103"/>
      <c r="O1885" s="103"/>
      <c r="P1885" s="103"/>
      <c r="Q1885" s="103"/>
      <c r="R1885" s="103"/>
      <c r="S1885" s="103"/>
      <c r="T1885" s="103"/>
      <c r="U1885" s="103"/>
      <c r="V1885" s="103"/>
      <c r="W1885" s="103"/>
      <c r="X1885" s="103"/>
      <c r="Y1885" s="103"/>
    </row>
    <row r="1886" spans="1:27" s="104" customFormat="1" ht="18" customHeight="1">
      <c r="A1886" s="108" t="s">
        <v>201</v>
      </c>
      <c r="B1886" s="103"/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3"/>
      <c r="M1886" s="103"/>
      <c r="N1886" s="103"/>
      <c r="O1886" s="103"/>
      <c r="P1886" s="103"/>
      <c r="Q1886" s="103"/>
      <c r="R1886" s="103"/>
      <c r="S1886" s="103"/>
      <c r="T1886" s="103"/>
      <c r="U1886" s="103"/>
      <c r="V1886" s="103"/>
      <c r="W1886" s="103"/>
      <c r="X1886" s="103"/>
      <c r="Y1886" s="103"/>
    </row>
    <row r="1887" spans="1:27" s="104" customFormat="1" ht="18" customHeight="1">
      <c r="A1887" s="108" t="s">
        <v>202</v>
      </c>
      <c r="B1887" s="103"/>
      <c r="C1887" s="103"/>
      <c r="D1887" s="103"/>
      <c r="E1887" s="103"/>
      <c r="F1887" s="103"/>
      <c r="G1887" s="103"/>
      <c r="H1887" s="103"/>
      <c r="I1887" s="103"/>
      <c r="J1887" s="103"/>
      <c r="K1887" s="103"/>
      <c r="L1887" s="103"/>
      <c r="M1887" s="103"/>
      <c r="N1887" s="103"/>
      <c r="O1887" s="103"/>
      <c r="P1887" s="103"/>
      <c r="Q1887" s="103"/>
      <c r="R1887" s="103"/>
      <c r="S1887" s="103"/>
      <c r="T1887" s="103"/>
      <c r="U1887" s="103"/>
      <c r="V1887" s="103"/>
      <c r="W1887" s="103"/>
      <c r="X1887" s="103"/>
      <c r="Y1887" s="103"/>
    </row>
    <row r="1888" spans="1:27" s="104" customFormat="1" ht="18" customHeight="1">
      <c r="A1888" s="108" t="s">
        <v>203</v>
      </c>
      <c r="B1888" s="103"/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3"/>
      <c r="M1888" s="103"/>
      <c r="N1888" s="103"/>
      <c r="O1888" s="103"/>
      <c r="P1888" s="103"/>
      <c r="Q1888" s="103"/>
      <c r="R1888" s="103"/>
      <c r="S1888" s="103"/>
      <c r="T1888" s="103"/>
      <c r="U1888" s="103"/>
      <c r="V1888" s="103"/>
      <c r="W1888" s="103"/>
      <c r="X1888" s="103"/>
      <c r="Y1888" s="103"/>
    </row>
    <row r="1889" spans="1:27" s="104" customFormat="1" ht="18" customHeight="1">
      <c r="A1889" s="110" t="s">
        <v>204</v>
      </c>
      <c r="B1889" s="109" t="str">
        <f>IF(COUNTA(B1877:B1888)=0,"-",COUNTA(B1877:B1888)/12)</f>
        <v>-</v>
      </c>
      <c r="C1889" s="109" t="str">
        <f t="shared" ref="C1889:Y1889" si="125">IF(COUNTA(C1877:C1888)=0,"-",COUNTA(C1877:C1888)/12)</f>
        <v>-</v>
      </c>
      <c r="D1889" s="109" t="str">
        <f t="shared" si="125"/>
        <v>-</v>
      </c>
      <c r="E1889" s="109" t="str">
        <f t="shared" si="125"/>
        <v>-</v>
      </c>
      <c r="F1889" s="109" t="str">
        <f t="shared" si="125"/>
        <v>-</v>
      </c>
      <c r="G1889" s="109" t="str">
        <f t="shared" si="125"/>
        <v>-</v>
      </c>
      <c r="H1889" s="109" t="str">
        <f t="shared" si="125"/>
        <v>-</v>
      </c>
      <c r="I1889" s="109" t="str">
        <f t="shared" si="125"/>
        <v>-</v>
      </c>
      <c r="J1889" s="109" t="str">
        <f t="shared" si="125"/>
        <v>-</v>
      </c>
      <c r="K1889" s="109" t="str">
        <f t="shared" si="125"/>
        <v>-</v>
      </c>
      <c r="L1889" s="109" t="str">
        <f t="shared" si="125"/>
        <v>-</v>
      </c>
      <c r="M1889" s="109" t="str">
        <f t="shared" si="125"/>
        <v>-</v>
      </c>
      <c r="N1889" s="109" t="str">
        <f t="shared" si="125"/>
        <v>-</v>
      </c>
      <c r="O1889" s="109" t="str">
        <f t="shared" si="125"/>
        <v>-</v>
      </c>
      <c r="P1889" s="109" t="str">
        <f t="shared" si="125"/>
        <v>-</v>
      </c>
      <c r="Q1889" s="109" t="str">
        <f t="shared" si="125"/>
        <v>-</v>
      </c>
      <c r="R1889" s="109" t="str">
        <f t="shared" si="125"/>
        <v>-</v>
      </c>
      <c r="S1889" s="109" t="str">
        <f t="shared" si="125"/>
        <v>-</v>
      </c>
      <c r="T1889" s="109" t="str">
        <f t="shared" si="125"/>
        <v>-</v>
      </c>
      <c r="U1889" s="109" t="str">
        <f t="shared" si="125"/>
        <v>-</v>
      </c>
      <c r="V1889" s="109" t="str">
        <f t="shared" si="125"/>
        <v>-</v>
      </c>
      <c r="W1889" s="109" t="str">
        <f t="shared" si="125"/>
        <v>-</v>
      </c>
      <c r="X1889" s="109" t="str">
        <f t="shared" si="125"/>
        <v>-</v>
      </c>
      <c r="Y1889" s="109" t="str">
        <f t="shared" si="125"/>
        <v>-</v>
      </c>
    </row>
    <row r="1891" spans="1:27" s="104" customFormat="1" ht="18" customHeight="1">
      <c r="A1891" s="127">
        <f>A1876+1</f>
        <v>44841</v>
      </c>
      <c r="B1891" s="118" t="s">
        <v>259</v>
      </c>
      <c r="C1891" s="118" t="s">
        <v>260</v>
      </c>
      <c r="D1891" s="118" t="s">
        <v>261</v>
      </c>
      <c r="E1891" s="118" t="s">
        <v>262</v>
      </c>
      <c r="F1891" s="118" t="s">
        <v>263</v>
      </c>
      <c r="G1891" s="118" t="s">
        <v>264</v>
      </c>
      <c r="H1891" s="118" t="s">
        <v>265</v>
      </c>
      <c r="I1891" s="118" t="s">
        <v>266</v>
      </c>
      <c r="J1891" s="118" t="s">
        <v>267</v>
      </c>
      <c r="K1891" s="118" t="s">
        <v>268</v>
      </c>
      <c r="L1891" s="118" t="s">
        <v>269</v>
      </c>
      <c r="M1891" s="118" t="s">
        <v>270</v>
      </c>
      <c r="N1891" s="118" t="s">
        <v>271</v>
      </c>
      <c r="O1891" s="118" t="s">
        <v>272</v>
      </c>
      <c r="P1891" s="118" t="s">
        <v>273</v>
      </c>
      <c r="Q1891" s="118" t="s">
        <v>274</v>
      </c>
      <c r="R1891" s="118" t="s">
        <v>275</v>
      </c>
      <c r="S1891" s="118" t="s">
        <v>276</v>
      </c>
      <c r="T1891" s="118" t="s">
        <v>277</v>
      </c>
      <c r="U1891" s="118" t="s">
        <v>278</v>
      </c>
      <c r="V1891" s="118" t="s">
        <v>279</v>
      </c>
      <c r="W1891" s="118" t="s">
        <v>280</v>
      </c>
      <c r="X1891" s="118" t="s">
        <v>281</v>
      </c>
      <c r="Y1891" s="118" t="s">
        <v>282</v>
      </c>
    </row>
    <row r="1892" spans="1:27" s="104" customFormat="1" ht="18" customHeight="1">
      <c r="A1892" s="108" t="s">
        <v>168</v>
      </c>
      <c r="B1892" s="103"/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3"/>
      <c r="M1892" s="103"/>
      <c r="N1892" s="103"/>
      <c r="O1892" s="103"/>
      <c r="P1892" s="103"/>
      <c r="Q1892" s="103"/>
      <c r="R1892" s="103"/>
      <c r="S1892" s="103"/>
      <c r="T1892" s="103"/>
      <c r="U1892" s="103"/>
      <c r="V1892" s="103"/>
      <c r="W1892" s="103"/>
      <c r="X1892" s="103"/>
      <c r="Y1892" s="103"/>
    </row>
    <row r="1893" spans="1:27" s="104" customFormat="1" ht="18" customHeight="1">
      <c r="A1893" s="108" t="s">
        <v>174</v>
      </c>
      <c r="B1893" s="103"/>
      <c r="C1893" s="103"/>
      <c r="D1893" s="103"/>
      <c r="E1893" s="103"/>
      <c r="F1893" s="103"/>
      <c r="G1893" s="103"/>
      <c r="H1893" s="103"/>
      <c r="I1893" s="103"/>
      <c r="J1893" s="103"/>
      <c r="K1893" s="103"/>
      <c r="L1893" s="103"/>
      <c r="M1893" s="103"/>
      <c r="N1893" s="103"/>
      <c r="O1893" s="103"/>
      <c r="P1893" s="103"/>
      <c r="Q1893" s="103"/>
      <c r="R1893" s="103"/>
      <c r="S1893" s="103"/>
      <c r="T1893" s="103"/>
      <c r="U1893" s="103"/>
      <c r="V1893" s="103"/>
      <c r="W1893" s="103"/>
      <c r="X1893" s="103"/>
      <c r="Y1893" s="103"/>
    </row>
    <row r="1894" spans="1:27" s="104" customFormat="1" ht="18" customHeight="1">
      <c r="A1894" s="108" t="s">
        <v>176</v>
      </c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3"/>
      <c r="M1894" s="103"/>
      <c r="N1894" s="103"/>
      <c r="O1894" s="103"/>
      <c r="P1894" s="103"/>
      <c r="Q1894" s="103"/>
      <c r="R1894" s="103"/>
      <c r="S1894" s="103"/>
      <c r="T1894" s="103"/>
      <c r="U1894" s="103"/>
      <c r="V1894" s="103"/>
      <c r="W1894" s="103"/>
      <c r="X1894" s="103"/>
      <c r="Y1894" s="103"/>
    </row>
    <row r="1895" spans="1:27" s="104" customFormat="1" ht="18" customHeight="1">
      <c r="A1895" s="108" t="s">
        <v>181</v>
      </c>
      <c r="B1895" s="103"/>
      <c r="C1895" s="103"/>
      <c r="D1895" s="103"/>
      <c r="E1895" s="103"/>
      <c r="F1895" s="103"/>
      <c r="G1895" s="103"/>
      <c r="H1895" s="103"/>
      <c r="I1895" s="103"/>
      <c r="J1895" s="103"/>
      <c r="K1895" s="103"/>
      <c r="L1895" s="103"/>
      <c r="M1895" s="103"/>
      <c r="N1895" s="103"/>
      <c r="O1895" s="103"/>
      <c r="P1895" s="103"/>
      <c r="Q1895" s="103"/>
      <c r="R1895" s="103"/>
      <c r="S1895" s="103"/>
      <c r="T1895" s="103"/>
      <c r="U1895" s="103"/>
      <c r="V1895" s="103"/>
      <c r="W1895" s="103"/>
      <c r="X1895" s="103"/>
      <c r="Y1895" s="103"/>
      <c r="AA1895" s="116" t="s">
        <v>250</v>
      </c>
    </row>
    <row r="1896" spans="1:27" s="104" customFormat="1" ht="18" customHeight="1">
      <c r="A1896" s="108" t="s">
        <v>184</v>
      </c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3"/>
      <c r="M1896" s="103"/>
      <c r="N1896" s="103"/>
      <c r="O1896" s="103"/>
      <c r="P1896" s="103"/>
      <c r="Q1896" s="103"/>
      <c r="R1896" s="103"/>
      <c r="S1896" s="103"/>
      <c r="T1896" s="103"/>
      <c r="U1896" s="103"/>
      <c r="V1896" s="103"/>
      <c r="W1896" s="103"/>
      <c r="X1896" s="103"/>
      <c r="Y1896" s="103"/>
      <c r="AA1896" s="271">
        <f>COUNTIF($B1904:$Y1904,"-")</f>
        <v>24</v>
      </c>
    </row>
    <row r="1897" spans="1:27" s="104" customFormat="1" ht="18" customHeight="1">
      <c r="A1897" s="108" t="s">
        <v>208</v>
      </c>
      <c r="B1897" s="103"/>
      <c r="C1897" s="103"/>
      <c r="D1897" s="103"/>
      <c r="E1897" s="103"/>
      <c r="F1897" s="103"/>
      <c r="G1897" s="103"/>
      <c r="H1897" s="103"/>
      <c r="I1897" s="103"/>
      <c r="J1897" s="103"/>
      <c r="K1897" s="103"/>
      <c r="L1897" s="103"/>
      <c r="M1897" s="103"/>
      <c r="N1897" s="103"/>
      <c r="O1897" s="103"/>
      <c r="P1897" s="103"/>
      <c r="Q1897" s="103"/>
      <c r="R1897" s="103"/>
      <c r="S1897" s="103"/>
      <c r="T1897" s="103"/>
      <c r="U1897" s="103"/>
      <c r="V1897" s="103"/>
      <c r="W1897" s="103"/>
      <c r="X1897" s="103"/>
      <c r="Y1897" s="103"/>
      <c r="AA1897" s="271"/>
    </row>
    <row r="1898" spans="1:27" s="104" customFormat="1" ht="18" customHeight="1">
      <c r="A1898" s="108" t="s">
        <v>209</v>
      </c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3"/>
      <c r="M1898" s="103"/>
      <c r="N1898" s="103"/>
      <c r="O1898" s="103"/>
      <c r="P1898" s="103"/>
      <c r="Q1898" s="103"/>
      <c r="R1898" s="103"/>
      <c r="S1898" s="103"/>
      <c r="T1898" s="103"/>
      <c r="U1898" s="103"/>
      <c r="V1898" s="103"/>
      <c r="W1898" s="103"/>
      <c r="X1898" s="103"/>
      <c r="Y1898" s="103"/>
    </row>
    <row r="1899" spans="1:27" s="104" customFormat="1" ht="18" customHeight="1">
      <c r="A1899" s="108" t="s">
        <v>198</v>
      </c>
      <c r="B1899" s="103"/>
      <c r="C1899" s="103"/>
      <c r="D1899" s="103"/>
      <c r="E1899" s="103"/>
      <c r="F1899" s="103"/>
      <c r="G1899" s="103"/>
      <c r="H1899" s="103"/>
      <c r="I1899" s="103"/>
      <c r="J1899" s="103"/>
      <c r="K1899" s="103"/>
      <c r="L1899" s="103"/>
      <c r="M1899" s="103"/>
      <c r="N1899" s="103"/>
      <c r="O1899" s="103"/>
      <c r="P1899" s="103"/>
      <c r="Q1899" s="103"/>
      <c r="R1899" s="103"/>
      <c r="S1899" s="103"/>
      <c r="T1899" s="103"/>
      <c r="U1899" s="103"/>
      <c r="V1899" s="103"/>
      <c r="W1899" s="103"/>
      <c r="X1899" s="103"/>
      <c r="Y1899" s="103"/>
    </row>
    <row r="1900" spans="1:27" s="104" customFormat="1" ht="18" customHeight="1">
      <c r="A1900" s="108" t="s">
        <v>200</v>
      </c>
      <c r="B1900" s="103"/>
      <c r="C1900" s="103"/>
      <c r="D1900" s="103"/>
      <c r="E1900" s="103"/>
      <c r="F1900" s="103"/>
      <c r="G1900" s="103"/>
      <c r="H1900" s="103"/>
      <c r="I1900" s="103"/>
      <c r="J1900" s="103"/>
      <c r="K1900" s="103"/>
      <c r="L1900" s="103"/>
      <c r="M1900" s="103"/>
      <c r="N1900" s="103"/>
      <c r="O1900" s="103"/>
      <c r="P1900" s="103"/>
      <c r="Q1900" s="103"/>
      <c r="R1900" s="103"/>
      <c r="S1900" s="103"/>
      <c r="T1900" s="103"/>
      <c r="U1900" s="103"/>
      <c r="V1900" s="103"/>
      <c r="W1900" s="103"/>
      <c r="X1900" s="103"/>
      <c r="Y1900" s="103"/>
    </row>
    <row r="1901" spans="1:27" s="104" customFormat="1" ht="18" customHeight="1">
      <c r="A1901" s="108" t="s">
        <v>201</v>
      </c>
      <c r="B1901" s="103"/>
      <c r="C1901" s="103"/>
      <c r="D1901" s="103"/>
      <c r="E1901" s="103"/>
      <c r="F1901" s="103"/>
      <c r="G1901" s="103"/>
      <c r="H1901" s="103"/>
      <c r="I1901" s="103"/>
      <c r="J1901" s="103"/>
      <c r="K1901" s="103"/>
      <c r="L1901" s="103"/>
      <c r="M1901" s="103"/>
      <c r="N1901" s="103"/>
      <c r="O1901" s="103"/>
      <c r="P1901" s="103"/>
      <c r="Q1901" s="103"/>
      <c r="R1901" s="103"/>
      <c r="S1901" s="103"/>
      <c r="T1901" s="103"/>
      <c r="U1901" s="103"/>
      <c r="V1901" s="103"/>
      <c r="W1901" s="103"/>
      <c r="X1901" s="103"/>
      <c r="Y1901" s="103"/>
    </row>
    <row r="1902" spans="1:27" s="104" customFormat="1" ht="18" customHeight="1">
      <c r="A1902" s="108" t="s">
        <v>202</v>
      </c>
      <c r="B1902" s="103"/>
      <c r="C1902" s="103"/>
      <c r="D1902" s="103"/>
      <c r="E1902" s="103"/>
      <c r="F1902" s="103"/>
      <c r="G1902" s="103"/>
      <c r="H1902" s="103"/>
      <c r="I1902" s="103"/>
      <c r="J1902" s="103"/>
      <c r="K1902" s="103"/>
      <c r="L1902" s="103"/>
      <c r="M1902" s="103"/>
      <c r="N1902" s="103"/>
      <c r="O1902" s="103"/>
      <c r="P1902" s="103"/>
      <c r="Q1902" s="103"/>
      <c r="R1902" s="103"/>
      <c r="S1902" s="103"/>
      <c r="T1902" s="103"/>
      <c r="U1902" s="103"/>
      <c r="V1902" s="103"/>
      <c r="W1902" s="103"/>
      <c r="X1902" s="103"/>
      <c r="Y1902" s="103"/>
    </row>
    <row r="1903" spans="1:27" s="104" customFormat="1" ht="18" customHeight="1">
      <c r="A1903" s="108" t="s">
        <v>203</v>
      </c>
      <c r="B1903" s="103"/>
      <c r="C1903" s="103"/>
      <c r="D1903" s="103"/>
      <c r="E1903" s="103"/>
      <c r="F1903" s="103"/>
      <c r="G1903" s="103"/>
      <c r="H1903" s="103"/>
      <c r="I1903" s="103"/>
      <c r="J1903" s="103"/>
      <c r="K1903" s="103"/>
      <c r="L1903" s="103"/>
      <c r="M1903" s="103"/>
      <c r="N1903" s="103"/>
      <c r="O1903" s="103"/>
      <c r="P1903" s="103"/>
      <c r="Q1903" s="103"/>
      <c r="R1903" s="103"/>
      <c r="S1903" s="103"/>
      <c r="T1903" s="103"/>
      <c r="U1903" s="103"/>
      <c r="V1903" s="103"/>
      <c r="W1903" s="103"/>
      <c r="X1903" s="103"/>
      <c r="Y1903" s="103"/>
    </row>
    <row r="1904" spans="1:27" s="104" customFormat="1" ht="18" customHeight="1">
      <c r="A1904" s="110" t="s">
        <v>204</v>
      </c>
      <c r="B1904" s="109" t="str">
        <f>IF(COUNTA(B1892:B1903)=0,"-",COUNTA(B1892:B1903)/12)</f>
        <v>-</v>
      </c>
      <c r="C1904" s="109" t="str">
        <f t="shared" ref="C1904:Y1904" si="126">IF(COUNTA(C1892:C1903)=0,"-",COUNTA(C1892:C1903)/12)</f>
        <v>-</v>
      </c>
      <c r="D1904" s="109" t="str">
        <f t="shared" si="126"/>
        <v>-</v>
      </c>
      <c r="E1904" s="109" t="str">
        <f t="shared" si="126"/>
        <v>-</v>
      </c>
      <c r="F1904" s="109" t="str">
        <f t="shared" si="126"/>
        <v>-</v>
      </c>
      <c r="G1904" s="109" t="str">
        <f t="shared" si="126"/>
        <v>-</v>
      </c>
      <c r="H1904" s="109" t="str">
        <f t="shared" si="126"/>
        <v>-</v>
      </c>
      <c r="I1904" s="109" t="str">
        <f t="shared" si="126"/>
        <v>-</v>
      </c>
      <c r="J1904" s="109" t="str">
        <f t="shared" si="126"/>
        <v>-</v>
      </c>
      <c r="K1904" s="109" t="str">
        <f t="shared" si="126"/>
        <v>-</v>
      </c>
      <c r="L1904" s="109" t="str">
        <f t="shared" si="126"/>
        <v>-</v>
      </c>
      <c r="M1904" s="109" t="str">
        <f t="shared" si="126"/>
        <v>-</v>
      </c>
      <c r="N1904" s="109" t="str">
        <f t="shared" si="126"/>
        <v>-</v>
      </c>
      <c r="O1904" s="109" t="str">
        <f t="shared" si="126"/>
        <v>-</v>
      </c>
      <c r="P1904" s="109" t="str">
        <f t="shared" si="126"/>
        <v>-</v>
      </c>
      <c r="Q1904" s="109" t="str">
        <f t="shared" si="126"/>
        <v>-</v>
      </c>
      <c r="R1904" s="109" t="str">
        <f t="shared" si="126"/>
        <v>-</v>
      </c>
      <c r="S1904" s="109" t="str">
        <f t="shared" si="126"/>
        <v>-</v>
      </c>
      <c r="T1904" s="109" t="str">
        <f t="shared" si="126"/>
        <v>-</v>
      </c>
      <c r="U1904" s="109" t="str">
        <f t="shared" si="126"/>
        <v>-</v>
      </c>
      <c r="V1904" s="109" t="str">
        <f t="shared" si="126"/>
        <v>-</v>
      </c>
      <c r="W1904" s="109" t="str">
        <f t="shared" si="126"/>
        <v>-</v>
      </c>
      <c r="X1904" s="109" t="str">
        <f t="shared" si="126"/>
        <v>-</v>
      </c>
      <c r="Y1904" s="109" t="str">
        <f t="shared" si="126"/>
        <v>-</v>
      </c>
    </row>
    <row r="1906" spans="1:27" s="104" customFormat="1" ht="18" customHeight="1">
      <c r="A1906" s="127">
        <f>A1891+1</f>
        <v>44842</v>
      </c>
      <c r="B1906" s="118" t="s">
        <v>259</v>
      </c>
      <c r="C1906" s="118" t="s">
        <v>260</v>
      </c>
      <c r="D1906" s="118" t="s">
        <v>261</v>
      </c>
      <c r="E1906" s="118" t="s">
        <v>262</v>
      </c>
      <c r="F1906" s="118" t="s">
        <v>263</v>
      </c>
      <c r="G1906" s="118" t="s">
        <v>264</v>
      </c>
      <c r="H1906" s="118" t="s">
        <v>265</v>
      </c>
      <c r="I1906" s="118" t="s">
        <v>266</v>
      </c>
      <c r="J1906" s="118" t="s">
        <v>267</v>
      </c>
      <c r="K1906" s="118" t="s">
        <v>268</v>
      </c>
      <c r="L1906" s="118" t="s">
        <v>269</v>
      </c>
      <c r="M1906" s="118" t="s">
        <v>270</v>
      </c>
      <c r="N1906" s="118" t="s">
        <v>271</v>
      </c>
      <c r="O1906" s="118" t="s">
        <v>272</v>
      </c>
      <c r="P1906" s="118" t="s">
        <v>273</v>
      </c>
      <c r="Q1906" s="118" t="s">
        <v>274</v>
      </c>
      <c r="R1906" s="118" t="s">
        <v>275</v>
      </c>
      <c r="S1906" s="118" t="s">
        <v>276</v>
      </c>
      <c r="T1906" s="118" t="s">
        <v>277</v>
      </c>
      <c r="U1906" s="118" t="s">
        <v>278</v>
      </c>
      <c r="V1906" s="118" t="s">
        <v>279</v>
      </c>
      <c r="W1906" s="118" t="s">
        <v>280</v>
      </c>
      <c r="X1906" s="118" t="s">
        <v>281</v>
      </c>
      <c r="Y1906" s="118" t="s">
        <v>282</v>
      </c>
    </row>
    <row r="1907" spans="1:27" s="104" customFormat="1" ht="18" customHeight="1">
      <c r="A1907" s="108" t="s">
        <v>168</v>
      </c>
      <c r="B1907" s="103"/>
      <c r="C1907" s="103"/>
      <c r="D1907" s="103"/>
      <c r="E1907" s="103"/>
      <c r="F1907" s="103"/>
      <c r="G1907" s="103"/>
      <c r="H1907" s="103"/>
      <c r="I1907" s="103"/>
      <c r="J1907" s="103"/>
      <c r="K1907" s="103"/>
      <c r="L1907" s="103"/>
      <c r="M1907" s="103"/>
      <c r="N1907" s="103"/>
      <c r="O1907" s="103"/>
      <c r="P1907" s="103"/>
      <c r="Q1907" s="103"/>
      <c r="R1907" s="103"/>
      <c r="S1907" s="103"/>
      <c r="T1907" s="103"/>
      <c r="U1907" s="103"/>
      <c r="V1907" s="103"/>
      <c r="W1907" s="103"/>
      <c r="X1907" s="103"/>
      <c r="Y1907" s="103"/>
    </row>
    <row r="1908" spans="1:27" s="104" customFormat="1" ht="18" customHeight="1">
      <c r="A1908" s="108" t="s">
        <v>174</v>
      </c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  <c r="Q1908" s="103"/>
      <c r="R1908" s="103"/>
      <c r="S1908" s="103"/>
      <c r="T1908" s="103"/>
      <c r="U1908" s="103"/>
      <c r="V1908" s="103"/>
      <c r="W1908" s="103"/>
      <c r="X1908" s="103"/>
      <c r="Y1908" s="103"/>
    </row>
    <row r="1909" spans="1:27" s="104" customFormat="1" ht="18" customHeight="1">
      <c r="A1909" s="108" t="s">
        <v>176</v>
      </c>
      <c r="B1909" s="103"/>
      <c r="C1909" s="103"/>
      <c r="D1909" s="103"/>
      <c r="E1909" s="103"/>
      <c r="F1909" s="103"/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  <c r="Q1909" s="103"/>
      <c r="R1909" s="103"/>
      <c r="S1909" s="103"/>
      <c r="T1909" s="103"/>
      <c r="U1909" s="103"/>
      <c r="V1909" s="103"/>
      <c r="W1909" s="103"/>
      <c r="X1909" s="103"/>
      <c r="Y1909" s="103"/>
    </row>
    <row r="1910" spans="1:27" s="104" customFormat="1" ht="18" customHeight="1">
      <c r="A1910" s="108" t="s">
        <v>181</v>
      </c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3"/>
      <c r="N1910" s="103"/>
      <c r="O1910" s="103"/>
      <c r="P1910" s="103"/>
      <c r="Q1910" s="103"/>
      <c r="R1910" s="103"/>
      <c r="S1910" s="103"/>
      <c r="T1910" s="103"/>
      <c r="U1910" s="103"/>
      <c r="V1910" s="103"/>
      <c r="W1910" s="103"/>
      <c r="X1910" s="103"/>
      <c r="Y1910" s="103"/>
      <c r="AA1910" s="116" t="s">
        <v>250</v>
      </c>
    </row>
    <row r="1911" spans="1:27" s="104" customFormat="1" ht="18" customHeight="1">
      <c r="A1911" s="108" t="s">
        <v>184</v>
      </c>
      <c r="B1911" s="103"/>
      <c r="C1911" s="103"/>
      <c r="D1911" s="103"/>
      <c r="E1911" s="103"/>
      <c r="F1911" s="103"/>
      <c r="G1911" s="103"/>
      <c r="H1911" s="103"/>
      <c r="I1911" s="103"/>
      <c r="J1911" s="103"/>
      <c r="K1911" s="103"/>
      <c r="L1911" s="103"/>
      <c r="M1911" s="103"/>
      <c r="N1911" s="103"/>
      <c r="O1911" s="103"/>
      <c r="P1911" s="103"/>
      <c r="Q1911" s="103"/>
      <c r="R1911" s="103"/>
      <c r="S1911" s="103"/>
      <c r="T1911" s="103"/>
      <c r="U1911" s="103"/>
      <c r="V1911" s="103"/>
      <c r="W1911" s="103"/>
      <c r="X1911" s="103"/>
      <c r="Y1911" s="103"/>
      <c r="AA1911" s="271">
        <f>COUNTIF($B1919:$Y1919,"-")</f>
        <v>24</v>
      </c>
    </row>
    <row r="1912" spans="1:27" s="104" customFormat="1" ht="18" customHeight="1">
      <c r="A1912" s="108" t="s">
        <v>208</v>
      </c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3"/>
      <c r="N1912" s="103"/>
      <c r="O1912" s="103"/>
      <c r="P1912" s="103"/>
      <c r="Q1912" s="103"/>
      <c r="R1912" s="103"/>
      <c r="S1912" s="103"/>
      <c r="T1912" s="103"/>
      <c r="U1912" s="103"/>
      <c r="V1912" s="103"/>
      <c r="W1912" s="103"/>
      <c r="X1912" s="103"/>
      <c r="Y1912" s="103"/>
      <c r="AA1912" s="271"/>
    </row>
    <row r="1913" spans="1:27" s="104" customFormat="1" ht="18" customHeight="1">
      <c r="A1913" s="108" t="s">
        <v>209</v>
      </c>
      <c r="B1913" s="103"/>
      <c r="C1913" s="103"/>
      <c r="D1913" s="103"/>
      <c r="E1913" s="103"/>
      <c r="F1913" s="103"/>
      <c r="G1913" s="103"/>
      <c r="H1913" s="103"/>
      <c r="I1913" s="103"/>
      <c r="J1913" s="103"/>
      <c r="K1913" s="103"/>
      <c r="L1913" s="103"/>
      <c r="M1913" s="103"/>
      <c r="N1913" s="103"/>
      <c r="O1913" s="103"/>
      <c r="P1913" s="103"/>
      <c r="Q1913" s="103"/>
      <c r="R1913" s="103"/>
      <c r="S1913" s="103"/>
      <c r="T1913" s="103"/>
      <c r="U1913" s="103"/>
      <c r="V1913" s="103"/>
      <c r="W1913" s="103"/>
      <c r="X1913" s="103"/>
      <c r="Y1913" s="103"/>
    </row>
    <row r="1914" spans="1:27" s="104" customFormat="1" ht="18" customHeight="1">
      <c r="A1914" s="108" t="s">
        <v>198</v>
      </c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  <c r="Q1914" s="103"/>
      <c r="R1914" s="103"/>
      <c r="S1914" s="103"/>
      <c r="T1914" s="103"/>
      <c r="U1914" s="103"/>
      <c r="V1914" s="103"/>
      <c r="W1914" s="103"/>
      <c r="X1914" s="103"/>
      <c r="Y1914" s="103"/>
    </row>
    <row r="1915" spans="1:27" s="104" customFormat="1" ht="18" customHeight="1">
      <c r="A1915" s="108" t="s">
        <v>200</v>
      </c>
      <c r="B1915" s="103"/>
      <c r="C1915" s="103"/>
      <c r="D1915" s="103"/>
      <c r="E1915" s="103"/>
      <c r="F1915" s="103"/>
      <c r="G1915" s="103"/>
      <c r="H1915" s="103"/>
      <c r="I1915" s="103"/>
      <c r="J1915" s="103"/>
      <c r="K1915" s="103"/>
      <c r="L1915" s="103"/>
      <c r="M1915" s="103"/>
      <c r="N1915" s="103"/>
      <c r="O1915" s="103"/>
      <c r="P1915" s="103"/>
      <c r="Q1915" s="103"/>
      <c r="R1915" s="103"/>
      <c r="S1915" s="103"/>
      <c r="T1915" s="103"/>
      <c r="U1915" s="103"/>
      <c r="V1915" s="103"/>
      <c r="W1915" s="103"/>
      <c r="X1915" s="103"/>
      <c r="Y1915" s="103"/>
    </row>
    <row r="1916" spans="1:27" s="104" customFormat="1" ht="18" customHeight="1">
      <c r="A1916" s="108" t="s">
        <v>201</v>
      </c>
      <c r="B1916" s="103"/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3"/>
      <c r="M1916" s="103"/>
      <c r="N1916" s="103"/>
      <c r="O1916" s="103"/>
      <c r="P1916" s="103"/>
      <c r="Q1916" s="103"/>
      <c r="R1916" s="103"/>
      <c r="S1916" s="103"/>
      <c r="T1916" s="103"/>
      <c r="U1916" s="103"/>
      <c r="V1916" s="103"/>
      <c r="W1916" s="103"/>
      <c r="X1916" s="103"/>
      <c r="Y1916" s="103"/>
    </row>
    <row r="1917" spans="1:27" s="104" customFormat="1" ht="18" customHeight="1">
      <c r="A1917" s="108" t="s">
        <v>202</v>
      </c>
      <c r="B1917" s="103"/>
      <c r="C1917" s="103"/>
      <c r="D1917" s="103"/>
      <c r="E1917" s="103"/>
      <c r="F1917" s="103"/>
      <c r="G1917" s="103"/>
      <c r="H1917" s="103"/>
      <c r="I1917" s="103"/>
      <c r="J1917" s="103"/>
      <c r="K1917" s="103"/>
      <c r="L1917" s="103"/>
      <c r="M1917" s="103"/>
      <c r="N1917" s="103"/>
      <c r="O1917" s="103"/>
      <c r="P1917" s="103"/>
      <c r="Q1917" s="103"/>
      <c r="R1917" s="103"/>
      <c r="S1917" s="103"/>
      <c r="T1917" s="103"/>
      <c r="U1917" s="103"/>
      <c r="V1917" s="103"/>
      <c r="W1917" s="103"/>
      <c r="X1917" s="103"/>
      <c r="Y1917" s="103"/>
    </row>
    <row r="1918" spans="1:27" s="104" customFormat="1" ht="18" customHeight="1">
      <c r="A1918" s="108" t="s">
        <v>203</v>
      </c>
      <c r="B1918" s="103"/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3"/>
      <c r="M1918" s="103"/>
      <c r="N1918" s="103"/>
      <c r="O1918" s="103"/>
      <c r="P1918" s="103"/>
      <c r="Q1918" s="103"/>
      <c r="R1918" s="103"/>
      <c r="S1918" s="103"/>
      <c r="T1918" s="103"/>
      <c r="U1918" s="103"/>
      <c r="V1918" s="103"/>
      <c r="W1918" s="103"/>
      <c r="X1918" s="103"/>
      <c r="Y1918" s="103"/>
    </row>
    <row r="1919" spans="1:27" s="104" customFormat="1" ht="18" customHeight="1">
      <c r="A1919" s="110" t="s">
        <v>204</v>
      </c>
      <c r="B1919" s="109" t="str">
        <f>IF(COUNTA(B1907:B1918)=0,"-",COUNTA(B1907:B1918)/12)</f>
        <v>-</v>
      </c>
      <c r="C1919" s="109" t="str">
        <f t="shared" ref="C1919:Y1919" si="127">IF(COUNTA(C1907:C1918)=0,"-",COUNTA(C1907:C1918)/12)</f>
        <v>-</v>
      </c>
      <c r="D1919" s="109" t="str">
        <f t="shared" si="127"/>
        <v>-</v>
      </c>
      <c r="E1919" s="109" t="str">
        <f t="shared" si="127"/>
        <v>-</v>
      </c>
      <c r="F1919" s="109" t="str">
        <f t="shared" si="127"/>
        <v>-</v>
      </c>
      <c r="G1919" s="109" t="str">
        <f t="shared" si="127"/>
        <v>-</v>
      </c>
      <c r="H1919" s="109" t="str">
        <f t="shared" si="127"/>
        <v>-</v>
      </c>
      <c r="I1919" s="109" t="str">
        <f t="shared" si="127"/>
        <v>-</v>
      </c>
      <c r="J1919" s="109" t="str">
        <f t="shared" si="127"/>
        <v>-</v>
      </c>
      <c r="K1919" s="109" t="str">
        <f t="shared" si="127"/>
        <v>-</v>
      </c>
      <c r="L1919" s="109" t="str">
        <f t="shared" si="127"/>
        <v>-</v>
      </c>
      <c r="M1919" s="109" t="str">
        <f t="shared" si="127"/>
        <v>-</v>
      </c>
      <c r="N1919" s="109" t="str">
        <f t="shared" si="127"/>
        <v>-</v>
      </c>
      <c r="O1919" s="109" t="str">
        <f t="shared" si="127"/>
        <v>-</v>
      </c>
      <c r="P1919" s="109" t="str">
        <f t="shared" si="127"/>
        <v>-</v>
      </c>
      <c r="Q1919" s="109" t="str">
        <f t="shared" si="127"/>
        <v>-</v>
      </c>
      <c r="R1919" s="109" t="str">
        <f t="shared" si="127"/>
        <v>-</v>
      </c>
      <c r="S1919" s="109" t="str">
        <f t="shared" si="127"/>
        <v>-</v>
      </c>
      <c r="T1919" s="109" t="str">
        <f t="shared" si="127"/>
        <v>-</v>
      </c>
      <c r="U1919" s="109" t="str">
        <f t="shared" si="127"/>
        <v>-</v>
      </c>
      <c r="V1919" s="109" t="str">
        <f t="shared" si="127"/>
        <v>-</v>
      </c>
      <c r="W1919" s="109" t="str">
        <f t="shared" si="127"/>
        <v>-</v>
      </c>
      <c r="X1919" s="109" t="str">
        <f t="shared" si="127"/>
        <v>-</v>
      </c>
      <c r="Y1919" s="109" t="str">
        <f t="shared" si="127"/>
        <v>-</v>
      </c>
    </row>
    <row r="1921" spans="1:27" s="104" customFormat="1" ht="18" customHeight="1">
      <c r="A1921" s="127">
        <f>A1906+1</f>
        <v>44843</v>
      </c>
      <c r="B1921" s="118" t="s">
        <v>259</v>
      </c>
      <c r="C1921" s="118" t="s">
        <v>260</v>
      </c>
      <c r="D1921" s="118" t="s">
        <v>261</v>
      </c>
      <c r="E1921" s="118" t="s">
        <v>262</v>
      </c>
      <c r="F1921" s="118" t="s">
        <v>263</v>
      </c>
      <c r="G1921" s="118" t="s">
        <v>264</v>
      </c>
      <c r="H1921" s="118" t="s">
        <v>265</v>
      </c>
      <c r="I1921" s="118" t="s">
        <v>266</v>
      </c>
      <c r="J1921" s="118" t="s">
        <v>267</v>
      </c>
      <c r="K1921" s="118" t="s">
        <v>268</v>
      </c>
      <c r="L1921" s="118" t="s">
        <v>269</v>
      </c>
      <c r="M1921" s="118" t="s">
        <v>270</v>
      </c>
      <c r="N1921" s="118" t="s">
        <v>271</v>
      </c>
      <c r="O1921" s="118" t="s">
        <v>272</v>
      </c>
      <c r="P1921" s="118" t="s">
        <v>273</v>
      </c>
      <c r="Q1921" s="118" t="s">
        <v>274</v>
      </c>
      <c r="R1921" s="118" t="s">
        <v>275</v>
      </c>
      <c r="S1921" s="118" t="s">
        <v>276</v>
      </c>
      <c r="T1921" s="118" t="s">
        <v>277</v>
      </c>
      <c r="U1921" s="118" t="s">
        <v>278</v>
      </c>
      <c r="V1921" s="118" t="s">
        <v>279</v>
      </c>
      <c r="W1921" s="118" t="s">
        <v>280</v>
      </c>
      <c r="X1921" s="118" t="s">
        <v>281</v>
      </c>
      <c r="Y1921" s="118" t="s">
        <v>282</v>
      </c>
    </row>
    <row r="1922" spans="1:27" s="104" customFormat="1" ht="18" customHeight="1">
      <c r="A1922" s="108" t="s">
        <v>168</v>
      </c>
      <c r="B1922" s="103"/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3"/>
      <c r="M1922" s="103"/>
      <c r="N1922" s="103"/>
      <c r="O1922" s="103"/>
      <c r="P1922" s="103"/>
      <c r="Q1922" s="103"/>
      <c r="R1922" s="103"/>
      <c r="S1922" s="103"/>
      <c r="T1922" s="103"/>
      <c r="U1922" s="103"/>
      <c r="V1922" s="103"/>
      <c r="W1922" s="103"/>
      <c r="X1922" s="103"/>
      <c r="Y1922" s="103"/>
    </row>
    <row r="1923" spans="1:27" s="104" customFormat="1" ht="18" customHeight="1">
      <c r="A1923" s="108" t="s">
        <v>174</v>
      </c>
      <c r="B1923" s="103"/>
      <c r="C1923" s="103"/>
      <c r="D1923" s="103"/>
      <c r="E1923" s="103"/>
      <c r="F1923" s="103"/>
      <c r="G1923" s="103"/>
      <c r="H1923" s="103"/>
      <c r="I1923" s="103"/>
      <c r="J1923" s="103"/>
      <c r="K1923" s="103"/>
      <c r="L1923" s="103"/>
      <c r="M1923" s="103"/>
      <c r="N1923" s="103"/>
      <c r="O1923" s="103"/>
      <c r="P1923" s="103"/>
      <c r="Q1923" s="103"/>
      <c r="R1923" s="103"/>
      <c r="S1923" s="103"/>
      <c r="T1923" s="103"/>
      <c r="U1923" s="103"/>
      <c r="V1923" s="103"/>
      <c r="W1923" s="103"/>
      <c r="X1923" s="103"/>
      <c r="Y1923" s="103"/>
    </row>
    <row r="1924" spans="1:27" s="104" customFormat="1" ht="18" customHeight="1">
      <c r="A1924" s="108" t="s">
        <v>176</v>
      </c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  <c r="Q1924" s="103"/>
      <c r="R1924" s="103"/>
      <c r="S1924" s="103"/>
      <c r="T1924" s="103"/>
      <c r="U1924" s="103"/>
      <c r="V1924" s="103"/>
      <c r="W1924" s="103"/>
      <c r="X1924" s="103"/>
      <c r="Y1924" s="103"/>
    </row>
    <row r="1925" spans="1:27" s="104" customFormat="1" ht="18" customHeight="1">
      <c r="A1925" s="108" t="s">
        <v>181</v>
      </c>
      <c r="B1925" s="103"/>
      <c r="C1925" s="103"/>
      <c r="D1925" s="103"/>
      <c r="E1925" s="103"/>
      <c r="F1925" s="103"/>
      <c r="G1925" s="103"/>
      <c r="H1925" s="103"/>
      <c r="I1925" s="103"/>
      <c r="J1925" s="103"/>
      <c r="K1925" s="103"/>
      <c r="L1925" s="103"/>
      <c r="M1925" s="103"/>
      <c r="N1925" s="103"/>
      <c r="O1925" s="103"/>
      <c r="P1925" s="103"/>
      <c r="Q1925" s="103"/>
      <c r="R1925" s="103"/>
      <c r="S1925" s="103"/>
      <c r="T1925" s="103"/>
      <c r="U1925" s="103"/>
      <c r="V1925" s="103"/>
      <c r="W1925" s="103"/>
      <c r="X1925" s="103"/>
      <c r="Y1925" s="103"/>
      <c r="AA1925" s="116" t="s">
        <v>250</v>
      </c>
    </row>
    <row r="1926" spans="1:27" s="104" customFormat="1" ht="18" customHeight="1">
      <c r="A1926" s="108" t="s">
        <v>184</v>
      </c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3"/>
      <c r="M1926" s="103"/>
      <c r="N1926" s="103"/>
      <c r="O1926" s="103"/>
      <c r="P1926" s="103"/>
      <c r="Q1926" s="103"/>
      <c r="R1926" s="103"/>
      <c r="S1926" s="103"/>
      <c r="T1926" s="103"/>
      <c r="U1926" s="103"/>
      <c r="V1926" s="103"/>
      <c r="W1926" s="103"/>
      <c r="X1926" s="103"/>
      <c r="Y1926" s="103"/>
      <c r="AA1926" s="271">
        <f>COUNTIF($B1934:$Y1934,"-")</f>
        <v>24</v>
      </c>
    </row>
    <row r="1927" spans="1:27" s="104" customFormat="1" ht="18" customHeight="1">
      <c r="A1927" s="108" t="s">
        <v>208</v>
      </c>
      <c r="B1927" s="103"/>
      <c r="C1927" s="103"/>
      <c r="D1927" s="103"/>
      <c r="E1927" s="103"/>
      <c r="F1927" s="103"/>
      <c r="G1927" s="103"/>
      <c r="H1927" s="103"/>
      <c r="I1927" s="103"/>
      <c r="J1927" s="103"/>
      <c r="K1927" s="103"/>
      <c r="L1927" s="103"/>
      <c r="M1927" s="103"/>
      <c r="N1927" s="103"/>
      <c r="O1927" s="103"/>
      <c r="P1927" s="103"/>
      <c r="Q1927" s="103"/>
      <c r="R1927" s="103"/>
      <c r="S1927" s="103"/>
      <c r="T1927" s="103"/>
      <c r="U1927" s="103"/>
      <c r="V1927" s="103"/>
      <c r="W1927" s="103"/>
      <c r="X1927" s="103"/>
      <c r="Y1927" s="103"/>
      <c r="AA1927" s="271"/>
    </row>
    <row r="1928" spans="1:27" s="104" customFormat="1" ht="18" customHeight="1">
      <c r="A1928" s="108" t="s">
        <v>209</v>
      </c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3"/>
      <c r="M1928" s="103"/>
      <c r="N1928" s="103"/>
      <c r="O1928" s="103"/>
      <c r="P1928" s="103"/>
      <c r="Q1928" s="103"/>
      <c r="R1928" s="103"/>
      <c r="S1928" s="103"/>
      <c r="T1928" s="103"/>
      <c r="U1928" s="103"/>
      <c r="V1928" s="103"/>
      <c r="W1928" s="103"/>
      <c r="X1928" s="103"/>
      <c r="Y1928" s="103"/>
    </row>
    <row r="1929" spans="1:27" s="104" customFormat="1" ht="18" customHeight="1">
      <c r="A1929" s="108" t="s">
        <v>198</v>
      </c>
      <c r="B1929" s="103"/>
      <c r="C1929" s="103"/>
      <c r="D1929" s="103"/>
      <c r="E1929" s="103"/>
      <c r="F1929" s="103"/>
      <c r="G1929" s="103"/>
      <c r="H1929" s="103"/>
      <c r="I1929" s="103"/>
      <c r="J1929" s="103"/>
      <c r="K1929" s="103"/>
      <c r="L1929" s="103"/>
      <c r="M1929" s="103"/>
      <c r="N1929" s="103"/>
      <c r="O1929" s="103"/>
      <c r="P1929" s="103"/>
      <c r="Q1929" s="103"/>
      <c r="R1929" s="103"/>
      <c r="S1929" s="103"/>
      <c r="T1929" s="103"/>
      <c r="U1929" s="103"/>
      <c r="V1929" s="103"/>
      <c r="W1929" s="103"/>
      <c r="X1929" s="103"/>
      <c r="Y1929" s="103"/>
    </row>
    <row r="1930" spans="1:27" s="104" customFormat="1" ht="18" customHeight="1">
      <c r="A1930" s="108" t="s">
        <v>200</v>
      </c>
      <c r="B1930" s="103"/>
      <c r="C1930" s="103"/>
      <c r="D1930" s="103"/>
      <c r="E1930" s="103"/>
      <c r="F1930" s="103"/>
      <c r="G1930" s="103"/>
      <c r="H1930" s="103"/>
      <c r="I1930" s="103"/>
      <c r="J1930" s="103"/>
      <c r="K1930" s="103"/>
      <c r="L1930" s="103"/>
      <c r="M1930" s="103"/>
      <c r="N1930" s="103"/>
      <c r="O1930" s="103"/>
      <c r="P1930" s="103"/>
      <c r="Q1930" s="103"/>
      <c r="R1930" s="103"/>
      <c r="S1930" s="103"/>
      <c r="T1930" s="103"/>
      <c r="U1930" s="103"/>
      <c r="V1930" s="103"/>
      <c r="W1930" s="103"/>
      <c r="X1930" s="103"/>
      <c r="Y1930" s="103"/>
    </row>
    <row r="1931" spans="1:27" s="104" customFormat="1" ht="18" customHeight="1">
      <c r="A1931" s="108" t="s">
        <v>201</v>
      </c>
      <c r="B1931" s="103"/>
      <c r="C1931" s="103"/>
      <c r="D1931" s="103"/>
      <c r="E1931" s="103"/>
      <c r="F1931" s="103"/>
      <c r="G1931" s="103"/>
      <c r="H1931" s="103"/>
      <c r="I1931" s="103"/>
      <c r="J1931" s="103"/>
      <c r="K1931" s="103"/>
      <c r="L1931" s="103"/>
      <c r="M1931" s="103"/>
      <c r="N1931" s="103"/>
      <c r="O1931" s="103"/>
      <c r="P1931" s="103"/>
      <c r="Q1931" s="103"/>
      <c r="R1931" s="103"/>
      <c r="S1931" s="103"/>
      <c r="T1931" s="103"/>
      <c r="U1931" s="103"/>
      <c r="V1931" s="103"/>
      <c r="W1931" s="103"/>
      <c r="X1931" s="103"/>
      <c r="Y1931" s="103"/>
    </row>
    <row r="1932" spans="1:27" s="104" customFormat="1" ht="18" customHeight="1">
      <c r="A1932" s="108" t="s">
        <v>202</v>
      </c>
      <c r="B1932" s="103"/>
      <c r="C1932" s="103"/>
      <c r="D1932" s="103"/>
      <c r="E1932" s="103"/>
      <c r="F1932" s="103"/>
      <c r="G1932" s="103"/>
      <c r="H1932" s="103"/>
      <c r="I1932" s="103"/>
      <c r="J1932" s="103"/>
      <c r="K1932" s="103"/>
      <c r="L1932" s="103"/>
      <c r="M1932" s="103"/>
      <c r="N1932" s="103"/>
      <c r="O1932" s="103"/>
      <c r="P1932" s="103"/>
      <c r="Q1932" s="103"/>
      <c r="R1932" s="103"/>
      <c r="S1932" s="103"/>
      <c r="T1932" s="103"/>
      <c r="U1932" s="103"/>
      <c r="V1932" s="103"/>
      <c r="W1932" s="103"/>
      <c r="X1932" s="103"/>
      <c r="Y1932" s="103"/>
    </row>
    <row r="1933" spans="1:27" s="104" customFormat="1" ht="18" customHeight="1">
      <c r="A1933" s="108" t="s">
        <v>203</v>
      </c>
      <c r="B1933" s="103"/>
      <c r="C1933" s="103"/>
      <c r="D1933" s="103"/>
      <c r="E1933" s="103"/>
      <c r="F1933" s="103"/>
      <c r="G1933" s="103"/>
      <c r="H1933" s="103"/>
      <c r="I1933" s="103"/>
      <c r="J1933" s="103"/>
      <c r="K1933" s="103"/>
      <c r="L1933" s="103"/>
      <c r="M1933" s="103"/>
      <c r="N1933" s="103"/>
      <c r="O1933" s="103"/>
      <c r="P1933" s="103"/>
      <c r="Q1933" s="103"/>
      <c r="R1933" s="103"/>
      <c r="S1933" s="103"/>
      <c r="T1933" s="103"/>
      <c r="U1933" s="103"/>
      <c r="V1933" s="103"/>
      <c r="W1933" s="103"/>
      <c r="X1933" s="103"/>
      <c r="Y1933" s="103"/>
    </row>
    <row r="1934" spans="1:27" s="104" customFormat="1" ht="18" customHeight="1">
      <c r="A1934" s="110" t="s">
        <v>204</v>
      </c>
      <c r="B1934" s="109" t="str">
        <f>IF(COUNTA(B1922:B1933)=0,"-",COUNTA(B1922:B1933)/12)</f>
        <v>-</v>
      </c>
      <c r="C1934" s="109" t="str">
        <f t="shared" ref="C1934:Y1934" si="128">IF(COUNTA(C1922:C1933)=0,"-",COUNTA(C1922:C1933)/12)</f>
        <v>-</v>
      </c>
      <c r="D1934" s="109" t="str">
        <f t="shared" si="128"/>
        <v>-</v>
      </c>
      <c r="E1934" s="109" t="str">
        <f t="shared" si="128"/>
        <v>-</v>
      </c>
      <c r="F1934" s="109" t="str">
        <f t="shared" si="128"/>
        <v>-</v>
      </c>
      <c r="G1934" s="109" t="str">
        <f t="shared" si="128"/>
        <v>-</v>
      </c>
      <c r="H1934" s="109" t="str">
        <f t="shared" si="128"/>
        <v>-</v>
      </c>
      <c r="I1934" s="109" t="str">
        <f t="shared" si="128"/>
        <v>-</v>
      </c>
      <c r="J1934" s="109" t="str">
        <f t="shared" si="128"/>
        <v>-</v>
      </c>
      <c r="K1934" s="109" t="str">
        <f t="shared" si="128"/>
        <v>-</v>
      </c>
      <c r="L1934" s="109" t="str">
        <f t="shared" si="128"/>
        <v>-</v>
      </c>
      <c r="M1934" s="109" t="str">
        <f t="shared" si="128"/>
        <v>-</v>
      </c>
      <c r="N1934" s="109" t="str">
        <f t="shared" si="128"/>
        <v>-</v>
      </c>
      <c r="O1934" s="109" t="str">
        <f t="shared" si="128"/>
        <v>-</v>
      </c>
      <c r="P1934" s="109" t="str">
        <f t="shared" si="128"/>
        <v>-</v>
      </c>
      <c r="Q1934" s="109" t="str">
        <f t="shared" si="128"/>
        <v>-</v>
      </c>
      <c r="R1934" s="109" t="str">
        <f t="shared" si="128"/>
        <v>-</v>
      </c>
      <c r="S1934" s="109" t="str">
        <f t="shared" si="128"/>
        <v>-</v>
      </c>
      <c r="T1934" s="109" t="str">
        <f t="shared" si="128"/>
        <v>-</v>
      </c>
      <c r="U1934" s="109" t="str">
        <f t="shared" si="128"/>
        <v>-</v>
      </c>
      <c r="V1934" s="109" t="str">
        <f t="shared" si="128"/>
        <v>-</v>
      </c>
      <c r="W1934" s="109" t="str">
        <f t="shared" si="128"/>
        <v>-</v>
      </c>
      <c r="X1934" s="109" t="str">
        <f t="shared" si="128"/>
        <v>-</v>
      </c>
      <c r="Y1934" s="109" t="str">
        <f t="shared" si="128"/>
        <v>-</v>
      </c>
    </row>
    <row r="1936" spans="1:27" s="104" customFormat="1" ht="18" customHeight="1">
      <c r="A1936" s="127">
        <f>A1921+1</f>
        <v>44844</v>
      </c>
      <c r="B1936" s="118" t="s">
        <v>259</v>
      </c>
      <c r="C1936" s="118" t="s">
        <v>260</v>
      </c>
      <c r="D1936" s="118" t="s">
        <v>261</v>
      </c>
      <c r="E1936" s="118" t="s">
        <v>262</v>
      </c>
      <c r="F1936" s="118" t="s">
        <v>263</v>
      </c>
      <c r="G1936" s="118" t="s">
        <v>264</v>
      </c>
      <c r="H1936" s="118" t="s">
        <v>265</v>
      </c>
      <c r="I1936" s="118" t="s">
        <v>266</v>
      </c>
      <c r="J1936" s="118" t="s">
        <v>267</v>
      </c>
      <c r="K1936" s="118" t="s">
        <v>268</v>
      </c>
      <c r="L1936" s="118" t="s">
        <v>269</v>
      </c>
      <c r="M1936" s="118" t="s">
        <v>270</v>
      </c>
      <c r="N1936" s="118" t="s">
        <v>271</v>
      </c>
      <c r="O1936" s="118" t="s">
        <v>272</v>
      </c>
      <c r="P1936" s="118" t="s">
        <v>273</v>
      </c>
      <c r="Q1936" s="118" t="s">
        <v>274</v>
      </c>
      <c r="R1936" s="118" t="s">
        <v>275</v>
      </c>
      <c r="S1936" s="118" t="s">
        <v>276</v>
      </c>
      <c r="T1936" s="118" t="s">
        <v>277</v>
      </c>
      <c r="U1936" s="118" t="s">
        <v>278</v>
      </c>
      <c r="V1936" s="118" t="s">
        <v>279</v>
      </c>
      <c r="W1936" s="118" t="s">
        <v>280</v>
      </c>
      <c r="X1936" s="118" t="s">
        <v>281</v>
      </c>
      <c r="Y1936" s="118" t="s">
        <v>282</v>
      </c>
    </row>
    <row r="1937" spans="1:27" s="104" customFormat="1" ht="18" customHeight="1">
      <c r="A1937" s="108" t="s">
        <v>168</v>
      </c>
      <c r="B1937" s="103"/>
      <c r="C1937" s="103"/>
      <c r="D1937" s="103"/>
      <c r="E1937" s="103"/>
      <c r="F1937" s="103"/>
      <c r="G1937" s="103"/>
      <c r="H1937" s="103"/>
      <c r="I1937" s="103"/>
      <c r="J1937" s="103"/>
      <c r="K1937" s="103"/>
      <c r="L1937" s="103"/>
      <c r="M1937" s="103"/>
      <c r="N1937" s="103"/>
      <c r="O1937" s="103"/>
      <c r="P1937" s="103"/>
      <c r="Q1937" s="103"/>
      <c r="R1937" s="103"/>
      <c r="S1937" s="103"/>
      <c r="T1937" s="103"/>
      <c r="U1937" s="103"/>
      <c r="V1937" s="103"/>
      <c r="W1937" s="103"/>
      <c r="X1937" s="103"/>
      <c r="Y1937" s="103"/>
    </row>
    <row r="1938" spans="1:27" s="104" customFormat="1" ht="18" customHeight="1">
      <c r="A1938" s="108" t="s">
        <v>174</v>
      </c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3"/>
      <c r="N1938" s="103"/>
      <c r="O1938" s="103"/>
      <c r="P1938" s="103"/>
      <c r="Q1938" s="103"/>
      <c r="R1938" s="103"/>
      <c r="S1938" s="103"/>
      <c r="T1938" s="103"/>
      <c r="U1938" s="103"/>
      <c r="V1938" s="103"/>
      <c r="W1938" s="103"/>
      <c r="X1938" s="103"/>
      <c r="Y1938" s="103"/>
    </row>
    <row r="1939" spans="1:27" s="104" customFormat="1" ht="18" customHeight="1">
      <c r="A1939" s="108" t="s">
        <v>176</v>
      </c>
      <c r="B1939" s="103"/>
      <c r="C1939" s="103"/>
      <c r="D1939" s="103"/>
      <c r="E1939" s="103"/>
      <c r="F1939" s="103"/>
      <c r="G1939" s="103"/>
      <c r="H1939" s="103"/>
      <c r="I1939" s="103"/>
      <c r="J1939" s="103"/>
      <c r="K1939" s="103"/>
      <c r="L1939" s="103"/>
      <c r="M1939" s="103"/>
      <c r="N1939" s="103"/>
      <c r="O1939" s="103"/>
      <c r="P1939" s="103"/>
      <c r="Q1939" s="103"/>
      <c r="R1939" s="103"/>
      <c r="S1939" s="103"/>
      <c r="T1939" s="103"/>
      <c r="U1939" s="103"/>
      <c r="V1939" s="103"/>
      <c r="W1939" s="103"/>
      <c r="X1939" s="103"/>
      <c r="Y1939" s="103"/>
    </row>
    <row r="1940" spans="1:27" s="104" customFormat="1" ht="18" customHeight="1">
      <c r="A1940" s="108" t="s">
        <v>181</v>
      </c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3"/>
      <c r="N1940" s="103"/>
      <c r="O1940" s="103"/>
      <c r="P1940" s="103"/>
      <c r="Q1940" s="103"/>
      <c r="R1940" s="103"/>
      <c r="S1940" s="103"/>
      <c r="T1940" s="103"/>
      <c r="U1940" s="103"/>
      <c r="V1940" s="103"/>
      <c r="W1940" s="103"/>
      <c r="X1940" s="103"/>
      <c r="Y1940" s="103"/>
      <c r="AA1940" s="116" t="s">
        <v>250</v>
      </c>
    </row>
    <row r="1941" spans="1:27" s="104" customFormat="1" ht="18" customHeight="1">
      <c r="A1941" s="108" t="s">
        <v>184</v>
      </c>
      <c r="B1941" s="103"/>
      <c r="C1941" s="103"/>
      <c r="D1941" s="103"/>
      <c r="E1941" s="103"/>
      <c r="F1941" s="103"/>
      <c r="G1941" s="103"/>
      <c r="H1941" s="103"/>
      <c r="I1941" s="103"/>
      <c r="J1941" s="103"/>
      <c r="K1941" s="103"/>
      <c r="L1941" s="103"/>
      <c r="M1941" s="103"/>
      <c r="N1941" s="103"/>
      <c r="O1941" s="103"/>
      <c r="P1941" s="103"/>
      <c r="Q1941" s="103"/>
      <c r="R1941" s="103"/>
      <c r="S1941" s="103"/>
      <c r="T1941" s="103"/>
      <c r="U1941" s="103"/>
      <c r="V1941" s="103"/>
      <c r="W1941" s="103"/>
      <c r="X1941" s="103"/>
      <c r="Y1941" s="103"/>
      <c r="AA1941" s="271">
        <f>COUNTIF($B1949:$Y1949,"-")</f>
        <v>24</v>
      </c>
    </row>
    <row r="1942" spans="1:27" s="104" customFormat="1" ht="18" customHeight="1">
      <c r="A1942" s="108" t="s">
        <v>208</v>
      </c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3"/>
      <c r="N1942" s="103"/>
      <c r="O1942" s="103"/>
      <c r="P1942" s="103"/>
      <c r="Q1942" s="103"/>
      <c r="R1942" s="103"/>
      <c r="S1942" s="103"/>
      <c r="T1942" s="103"/>
      <c r="U1942" s="103"/>
      <c r="V1942" s="103"/>
      <c r="W1942" s="103"/>
      <c r="X1942" s="103"/>
      <c r="Y1942" s="103"/>
      <c r="AA1942" s="271"/>
    </row>
    <row r="1943" spans="1:27" s="104" customFormat="1" ht="18" customHeight="1">
      <c r="A1943" s="108" t="s">
        <v>209</v>
      </c>
      <c r="B1943" s="103"/>
      <c r="C1943" s="103"/>
      <c r="D1943" s="103"/>
      <c r="E1943" s="103"/>
      <c r="F1943" s="103"/>
      <c r="G1943" s="103"/>
      <c r="H1943" s="103"/>
      <c r="I1943" s="103"/>
      <c r="J1943" s="103"/>
      <c r="K1943" s="103"/>
      <c r="L1943" s="103"/>
      <c r="M1943" s="103"/>
      <c r="N1943" s="103"/>
      <c r="O1943" s="103"/>
      <c r="P1943" s="103"/>
      <c r="Q1943" s="103"/>
      <c r="R1943" s="103"/>
      <c r="S1943" s="103"/>
      <c r="T1943" s="103"/>
      <c r="U1943" s="103"/>
      <c r="V1943" s="103"/>
      <c r="W1943" s="103"/>
      <c r="X1943" s="103"/>
      <c r="Y1943" s="103"/>
    </row>
    <row r="1944" spans="1:27" s="104" customFormat="1" ht="18" customHeight="1">
      <c r="A1944" s="108" t="s">
        <v>198</v>
      </c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3"/>
      <c r="N1944" s="103"/>
      <c r="O1944" s="103"/>
      <c r="P1944" s="103"/>
      <c r="Q1944" s="103"/>
      <c r="R1944" s="103"/>
      <c r="S1944" s="103"/>
      <c r="T1944" s="103"/>
      <c r="U1944" s="103"/>
      <c r="V1944" s="103"/>
      <c r="W1944" s="103"/>
      <c r="X1944" s="103"/>
      <c r="Y1944" s="103"/>
    </row>
    <row r="1945" spans="1:27" s="104" customFormat="1" ht="18" customHeight="1">
      <c r="A1945" s="108" t="s">
        <v>200</v>
      </c>
      <c r="B1945" s="103"/>
      <c r="C1945" s="103"/>
      <c r="D1945" s="103"/>
      <c r="E1945" s="103"/>
      <c r="F1945" s="103"/>
      <c r="G1945" s="103"/>
      <c r="H1945" s="103"/>
      <c r="I1945" s="103"/>
      <c r="J1945" s="103"/>
      <c r="K1945" s="103"/>
      <c r="L1945" s="103"/>
      <c r="M1945" s="103"/>
      <c r="N1945" s="103"/>
      <c r="O1945" s="103"/>
      <c r="P1945" s="103"/>
      <c r="Q1945" s="103"/>
      <c r="R1945" s="103"/>
      <c r="S1945" s="103"/>
      <c r="T1945" s="103"/>
      <c r="U1945" s="103"/>
      <c r="V1945" s="103"/>
      <c r="W1945" s="103"/>
      <c r="X1945" s="103"/>
      <c r="Y1945" s="103"/>
    </row>
    <row r="1946" spans="1:27" s="104" customFormat="1" ht="18" customHeight="1">
      <c r="A1946" s="108" t="s">
        <v>201</v>
      </c>
      <c r="B1946" s="103"/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3"/>
      <c r="M1946" s="103"/>
      <c r="N1946" s="103"/>
      <c r="O1946" s="103"/>
      <c r="P1946" s="103"/>
      <c r="Q1946" s="103"/>
      <c r="R1946" s="103"/>
      <c r="S1946" s="103"/>
      <c r="T1946" s="103"/>
      <c r="U1946" s="103"/>
      <c r="V1946" s="103"/>
      <c r="W1946" s="103"/>
      <c r="X1946" s="103"/>
      <c r="Y1946" s="103"/>
    </row>
    <row r="1947" spans="1:27" s="104" customFormat="1" ht="18" customHeight="1">
      <c r="A1947" s="108" t="s">
        <v>202</v>
      </c>
      <c r="B1947" s="103"/>
      <c r="C1947" s="103"/>
      <c r="D1947" s="103"/>
      <c r="E1947" s="103"/>
      <c r="F1947" s="103"/>
      <c r="G1947" s="103"/>
      <c r="H1947" s="103"/>
      <c r="I1947" s="103"/>
      <c r="J1947" s="103"/>
      <c r="K1947" s="103"/>
      <c r="L1947" s="103"/>
      <c r="M1947" s="103"/>
      <c r="N1947" s="103"/>
      <c r="O1947" s="103"/>
      <c r="P1947" s="103"/>
      <c r="Q1947" s="103"/>
      <c r="R1947" s="103"/>
      <c r="S1947" s="103"/>
      <c r="T1947" s="103"/>
      <c r="U1947" s="103"/>
      <c r="V1947" s="103"/>
      <c r="W1947" s="103"/>
      <c r="X1947" s="103"/>
      <c r="Y1947" s="103"/>
    </row>
    <row r="1948" spans="1:27" s="104" customFormat="1" ht="18" customHeight="1">
      <c r="A1948" s="108" t="s">
        <v>203</v>
      </c>
      <c r="B1948" s="103"/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3"/>
      <c r="M1948" s="103"/>
      <c r="N1948" s="103"/>
      <c r="O1948" s="103"/>
      <c r="P1948" s="103"/>
      <c r="Q1948" s="103"/>
      <c r="R1948" s="103"/>
      <c r="S1948" s="103"/>
      <c r="T1948" s="103"/>
      <c r="U1948" s="103"/>
      <c r="V1948" s="103"/>
      <c r="W1948" s="103"/>
      <c r="X1948" s="103"/>
      <c r="Y1948" s="103"/>
    </row>
    <row r="1949" spans="1:27" s="104" customFormat="1" ht="18" customHeight="1">
      <c r="A1949" s="110" t="s">
        <v>204</v>
      </c>
      <c r="B1949" s="109" t="str">
        <f>IF(COUNTA(B1937:B1948)=0,"-",COUNTA(B1937:B1948)/12)</f>
        <v>-</v>
      </c>
      <c r="C1949" s="109" t="str">
        <f t="shared" ref="C1949:Y1949" si="129">IF(COUNTA(C1937:C1948)=0,"-",COUNTA(C1937:C1948)/12)</f>
        <v>-</v>
      </c>
      <c r="D1949" s="109" t="str">
        <f t="shared" si="129"/>
        <v>-</v>
      </c>
      <c r="E1949" s="109" t="str">
        <f t="shared" si="129"/>
        <v>-</v>
      </c>
      <c r="F1949" s="109" t="str">
        <f t="shared" si="129"/>
        <v>-</v>
      </c>
      <c r="G1949" s="109" t="str">
        <f t="shared" si="129"/>
        <v>-</v>
      </c>
      <c r="H1949" s="109" t="str">
        <f t="shared" si="129"/>
        <v>-</v>
      </c>
      <c r="I1949" s="109" t="str">
        <f t="shared" si="129"/>
        <v>-</v>
      </c>
      <c r="J1949" s="109" t="str">
        <f t="shared" si="129"/>
        <v>-</v>
      </c>
      <c r="K1949" s="109" t="str">
        <f t="shared" si="129"/>
        <v>-</v>
      </c>
      <c r="L1949" s="109" t="str">
        <f t="shared" si="129"/>
        <v>-</v>
      </c>
      <c r="M1949" s="109" t="str">
        <f t="shared" si="129"/>
        <v>-</v>
      </c>
      <c r="N1949" s="109" t="str">
        <f t="shared" si="129"/>
        <v>-</v>
      </c>
      <c r="O1949" s="109" t="str">
        <f t="shared" si="129"/>
        <v>-</v>
      </c>
      <c r="P1949" s="109" t="str">
        <f t="shared" si="129"/>
        <v>-</v>
      </c>
      <c r="Q1949" s="109" t="str">
        <f t="shared" si="129"/>
        <v>-</v>
      </c>
      <c r="R1949" s="109" t="str">
        <f t="shared" si="129"/>
        <v>-</v>
      </c>
      <c r="S1949" s="109" t="str">
        <f t="shared" si="129"/>
        <v>-</v>
      </c>
      <c r="T1949" s="109" t="str">
        <f t="shared" si="129"/>
        <v>-</v>
      </c>
      <c r="U1949" s="109" t="str">
        <f t="shared" si="129"/>
        <v>-</v>
      </c>
      <c r="V1949" s="109" t="str">
        <f t="shared" si="129"/>
        <v>-</v>
      </c>
      <c r="W1949" s="109" t="str">
        <f t="shared" si="129"/>
        <v>-</v>
      </c>
      <c r="X1949" s="109" t="str">
        <f t="shared" si="129"/>
        <v>-</v>
      </c>
      <c r="Y1949" s="109" t="str">
        <f t="shared" si="129"/>
        <v>-</v>
      </c>
    </row>
    <row r="1951" spans="1:27" s="104" customFormat="1" ht="18" customHeight="1">
      <c r="A1951" s="127">
        <f>A1936+1</f>
        <v>44845</v>
      </c>
      <c r="B1951" s="118" t="s">
        <v>259</v>
      </c>
      <c r="C1951" s="118" t="s">
        <v>260</v>
      </c>
      <c r="D1951" s="118" t="s">
        <v>261</v>
      </c>
      <c r="E1951" s="118" t="s">
        <v>262</v>
      </c>
      <c r="F1951" s="118" t="s">
        <v>263</v>
      </c>
      <c r="G1951" s="118" t="s">
        <v>264</v>
      </c>
      <c r="H1951" s="118" t="s">
        <v>265</v>
      </c>
      <c r="I1951" s="118" t="s">
        <v>266</v>
      </c>
      <c r="J1951" s="118" t="s">
        <v>267</v>
      </c>
      <c r="K1951" s="118" t="s">
        <v>268</v>
      </c>
      <c r="L1951" s="118" t="s">
        <v>269</v>
      </c>
      <c r="M1951" s="118" t="s">
        <v>270</v>
      </c>
      <c r="N1951" s="118" t="s">
        <v>271</v>
      </c>
      <c r="O1951" s="118" t="s">
        <v>272</v>
      </c>
      <c r="P1951" s="118" t="s">
        <v>273</v>
      </c>
      <c r="Q1951" s="118" t="s">
        <v>274</v>
      </c>
      <c r="R1951" s="118" t="s">
        <v>275</v>
      </c>
      <c r="S1951" s="118" t="s">
        <v>276</v>
      </c>
      <c r="T1951" s="118" t="s">
        <v>277</v>
      </c>
      <c r="U1951" s="118" t="s">
        <v>278</v>
      </c>
      <c r="V1951" s="118" t="s">
        <v>279</v>
      </c>
      <c r="W1951" s="118" t="s">
        <v>280</v>
      </c>
      <c r="X1951" s="118" t="s">
        <v>281</v>
      </c>
      <c r="Y1951" s="118" t="s">
        <v>282</v>
      </c>
    </row>
    <row r="1952" spans="1:27" s="104" customFormat="1" ht="18" customHeight="1">
      <c r="A1952" s="108" t="s">
        <v>168</v>
      </c>
      <c r="B1952" s="103"/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3"/>
      <c r="M1952" s="103"/>
      <c r="N1952" s="103"/>
      <c r="O1952" s="103"/>
      <c r="P1952" s="103"/>
      <c r="Q1952" s="103"/>
      <c r="R1952" s="103"/>
      <c r="S1952" s="103"/>
      <c r="T1952" s="103"/>
      <c r="U1952" s="103"/>
      <c r="V1952" s="103"/>
      <c r="W1952" s="103"/>
      <c r="X1952" s="103"/>
      <c r="Y1952" s="103"/>
    </row>
    <row r="1953" spans="1:27" s="104" customFormat="1" ht="18" customHeight="1">
      <c r="A1953" s="108" t="s">
        <v>174</v>
      </c>
      <c r="B1953" s="103"/>
      <c r="C1953" s="103"/>
      <c r="D1953" s="103"/>
      <c r="E1953" s="103"/>
      <c r="F1953" s="103"/>
      <c r="G1953" s="103"/>
      <c r="H1953" s="103"/>
      <c r="I1953" s="103"/>
      <c r="J1953" s="103"/>
      <c r="K1953" s="103"/>
      <c r="L1953" s="103"/>
      <c r="M1953" s="103"/>
      <c r="N1953" s="103"/>
      <c r="O1953" s="103"/>
      <c r="P1953" s="103"/>
      <c r="Q1953" s="103"/>
      <c r="R1953" s="103"/>
      <c r="S1953" s="103"/>
      <c r="T1953" s="103"/>
      <c r="U1953" s="103"/>
      <c r="V1953" s="103"/>
      <c r="W1953" s="103"/>
      <c r="X1953" s="103"/>
      <c r="Y1953" s="103"/>
    </row>
    <row r="1954" spans="1:27" s="104" customFormat="1" ht="18" customHeight="1">
      <c r="A1954" s="108" t="s">
        <v>176</v>
      </c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3"/>
      <c r="M1954" s="103"/>
      <c r="N1954" s="103"/>
      <c r="O1954" s="103"/>
      <c r="P1954" s="103"/>
      <c r="Q1954" s="103"/>
      <c r="R1954" s="103"/>
      <c r="S1954" s="103"/>
      <c r="T1954" s="103"/>
      <c r="U1954" s="103"/>
      <c r="V1954" s="103"/>
      <c r="W1954" s="103"/>
      <c r="X1954" s="103"/>
      <c r="Y1954" s="103"/>
    </row>
    <row r="1955" spans="1:27" s="104" customFormat="1" ht="18" customHeight="1">
      <c r="A1955" s="108" t="s">
        <v>181</v>
      </c>
      <c r="B1955" s="103"/>
      <c r="C1955" s="103"/>
      <c r="D1955" s="103"/>
      <c r="E1955" s="103"/>
      <c r="F1955" s="103"/>
      <c r="G1955" s="103"/>
      <c r="H1955" s="103"/>
      <c r="I1955" s="103"/>
      <c r="J1955" s="103"/>
      <c r="K1955" s="103"/>
      <c r="L1955" s="103"/>
      <c r="M1955" s="103"/>
      <c r="N1955" s="103"/>
      <c r="O1955" s="103"/>
      <c r="P1955" s="103"/>
      <c r="Q1955" s="103"/>
      <c r="R1955" s="103"/>
      <c r="S1955" s="103"/>
      <c r="T1955" s="103"/>
      <c r="U1955" s="103"/>
      <c r="V1955" s="103"/>
      <c r="W1955" s="103"/>
      <c r="X1955" s="103"/>
      <c r="Y1955" s="103"/>
      <c r="AA1955" s="116" t="s">
        <v>250</v>
      </c>
    </row>
    <row r="1956" spans="1:27" s="104" customFormat="1" ht="18" customHeight="1">
      <c r="A1956" s="108" t="s">
        <v>184</v>
      </c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3"/>
      <c r="M1956" s="103"/>
      <c r="N1956" s="103"/>
      <c r="O1956" s="103"/>
      <c r="P1956" s="103"/>
      <c r="Q1956" s="103"/>
      <c r="R1956" s="103"/>
      <c r="S1956" s="103"/>
      <c r="T1956" s="103"/>
      <c r="U1956" s="103"/>
      <c r="V1956" s="103"/>
      <c r="W1956" s="103"/>
      <c r="X1956" s="103"/>
      <c r="Y1956" s="103"/>
      <c r="AA1956" s="271">
        <f>COUNTIF($B1964:$Y1964,"-")</f>
        <v>24</v>
      </c>
    </row>
    <row r="1957" spans="1:27" s="104" customFormat="1" ht="18" customHeight="1">
      <c r="A1957" s="108" t="s">
        <v>208</v>
      </c>
      <c r="B1957" s="103"/>
      <c r="C1957" s="103"/>
      <c r="D1957" s="103"/>
      <c r="E1957" s="103"/>
      <c r="F1957" s="103"/>
      <c r="G1957" s="103"/>
      <c r="H1957" s="103"/>
      <c r="I1957" s="103"/>
      <c r="J1957" s="103"/>
      <c r="K1957" s="103"/>
      <c r="L1957" s="103"/>
      <c r="M1957" s="103"/>
      <c r="N1957" s="103"/>
      <c r="O1957" s="103"/>
      <c r="P1957" s="103"/>
      <c r="Q1957" s="103"/>
      <c r="R1957" s="103"/>
      <c r="S1957" s="103"/>
      <c r="T1957" s="103"/>
      <c r="U1957" s="103"/>
      <c r="V1957" s="103"/>
      <c r="W1957" s="103"/>
      <c r="X1957" s="103"/>
      <c r="Y1957" s="103"/>
      <c r="AA1957" s="271"/>
    </row>
    <row r="1958" spans="1:27" s="104" customFormat="1" ht="18" customHeight="1">
      <c r="A1958" s="108" t="s">
        <v>209</v>
      </c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3"/>
      <c r="M1958" s="103"/>
      <c r="N1958" s="103"/>
      <c r="O1958" s="103"/>
      <c r="P1958" s="103"/>
      <c r="Q1958" s="103"/>
      <c r="R1958" s="103"/>
      <c r="S1958" s="103"/>
      <c r="T1958" s="103"/>
      <c r="U1958" s="103"/>
      <c r="V1958" s="103"/>
      <c r="W1958" s="103"/>
      <c r="X1958" s="103"/>
      <c r="Y1958" s="103"/>
    </row>
    <row r="1959" spans="1:27" s="104" customFormat="1" ht="18" customHeight="1">
      <c r="A1959" s="108" t="s">
        <v>198</v>
      </c>
      <c r="B1959" s="103"/>
      <c r="C1959" s="103"/>
      <c r="D1959" s="103"/>
      <c r="E1959" s="103"/>
      <c r="F1959" s="103"/>
      <c r="G1959" s="103"/>
      <c r="H1959" s="103"/>
      <c r="I1959" s="103"/>
      <c r="J1959" s="103"/>
      <c r="K1959" s="103"/>
      <c r="L1959" s="103"/>
      <c r="M1959" s="103"/>
      <c r="N1959" s="103"/>
      <c r="O1959" s="103"/>
      <c r="P1959" s="103"/>
      <c r="Q1959" s="103"/>
      <c r="R1959" s="103"/>
      <c r="S1959" s="103"/>
      <c r="T1959" s="103"/>
      <c r="U1959" s="103"/>
      <c r="V1959" s="103"/>
      <c r="W1959" s="103"/>
      <c r="X1959" s="103"/>
      <c r="Y1959" s="103"/>
    </row>
    <row r="1960" spans="1:27" s="104" customFormat="1" ht="18" customHeight="1">
      <c r="A1960" s="108" t="s">
        <v>200</v>
      </c>
      <c r="B1960" s="103"/>
      <c r="C1960" s="103"/>
      <c r="D1960" s="103"/>
      <c r="E1960" s="103"/>
      <c r="F1960" s="103"/>
      <c r="G1960" s="103"/>
      <c r="H1960" s="103"/>
      <c r="I1960" s="103"/>
      <c r="J1960" s="103"/>
      <c r="K1960" s="103"/>
      <c r="L1960" s="103"/>
      <c r="M1960" s="103"/>
      <c r="N1960" s="103"/>
      <c r="O1960" s="103"/>
      <c r="P1960" s="103"/>
      <c r="Q1960" s="103"/>
      <c r="R1960" s="103"/>
      <c r="S1960" s="103"/>
      <c r="T1960" s="103"/>
      <c r="U1960" s="103"/>
      <c r="V1960" s="103"/>
      <c r="W1960" s="103"/>
      <c r="X1960" s="103"/>
      <c r="Y1960" s="103"/>
    </row>
    <row r="1961" spans="1:27" s="104" customFormat="1" ht="18" customHeight="1">
      <c r="A1961" s="108" t="s">
        <v>201</v>
      </c>
      <c r="B1961" s="103"/>
      <c r="C1961" s="103"/>
      <c r="D1961" s="103"/>
      <c r="E1961" s="103"/>
      <c r="F1961" s="103"/>
      <c r="G1961" s="103"/>
      <c r="H1961" s="103"/>
      <c r="I1961" s="103"/>
      <c r="J1961" s="103"/>
      <c r="K1961" s="103"/>
      <c r="L1961" s="103"/>
      <c r="M1961" s="103"/>
      <c r="N1961" s="103"/>
      <c r="O1961" s="103"/>
      <c r="P1961" s="103"/>
      <c r="Q1961" s="103"/>
      <c r="R1961" s="103"/>
      <c r="S1961" s="103"/>
      <c r="T1961" s="103"/>
      <c r="U1961" s="103"/>
      <c r="V1961" s="103"/>
      <c r="W1961" s="103"/>
      <c r="X1961" s="103"/>
      <c r="Y1961" s="103"/>
    </row>
    <row r="1962" spans="1:27" s="104" customFormat="1" ht="18" customHeight="1">
      <c r="A1962" s="108" t="s">
        <v>202</v>
      </c>
      <c r="B1962" s="103"/>
      <c r="C1962" s="103"/>
      <c r="D1962" s="103"/>
      <c r="E1962" s="103"/>
      <c r="F1962" s="103"/>
      <c r="G1962" s="103"/>
      <c r="H1962" s="103"/>
      <c r="I1962" s="103"/>
      <c r="J1962" s="103"/>
      <c r="K1962" s="103"/>
      <c r="L1962" s="103"/>
      <c r="M1962" s="103"/>
      <c r="N1962" s="103"/>
      <c r="O1962" s="103"/>
      <c r="P1962" s="103"/>
      <c r="Q1962" s="103"/>
      <c r="R1962" s="103"/>
      <c r="S1962" s="103"/>
      <c r="T1962" s="103"/>
      <c r="U1962" s="103"/>
      <c r="V1962" s="103"/>
      <c r="W1962" s="103"/>
      <c r="X1962" s="103"/>
      <c r="Y1962" s="103"/>
    </row>
    <row r="1963" spans="1:27" s="104" customFormat="1" ht="18" customHeight="1">
      <c r="A1963" s="108" t="s">
        <v>203</v>
      </c>
      <c r="B1963" s="103"/>
      <c r="C1963" s="103"/>
      <c r="D1963" s="103"/>
      <c r="E1963" s="103"/>
      <c r="F1963" s="103"/>
      <c r="G1963" s="103"/>
      <c r="H1963" s="103"/>
      <c r="I1963" s="103"/>
      <c r="J1963" s="103"/>
      <c r="K1963" s="103"/>
      <c r="L1963" s="103"/>
      <c r="M1963" s="103"/>
      <c r="N1963" s="103"/>
      <c r="O1963" s="103"/>
      <c r="P1963" s="103"/>
      <c r="Q1963" s="103"/>
      <c r="R1963" s="103"/>
      <c r="S1963" s="103"/>
      <c r="T1963" s="103"/>
      <c r="U1963" s="103"/>
      <c r="V1963" s="103"/>
      <c r="W1963" s="103"/>
      <c r="X1963" s="103"/>
      <c r="Y1963" s="103"/>
    </row>
    <row r="1964" spans="1:27" s="104" customFormat="1" ht="18" customHeight="1">
      <c r="A1964" s="110" t="s">
        <v>204</v>
      </c>
      <c r="B1964" s="109" t="str">
        <f>IF(COUNTA(B1952:B1963)=0,"-",COUNTA(B1952:B1963)/12)</f>
        <v>-</v>
      </c>
      <c r="C1964" s="109" t="str">
        <f t="shared" ref="C1964:Y1964" si="130">IF(COUNTA(C1952:C1963)=0,"-",COUNTA(C1952:C1963)/12)</f>
        <v>-</v>
      </c>
      <c r="D1964" s="109" t="str">
        <f t="shared" si="130"/>
        <v>-</v>
      </c>
      <c r="E1964" s="109" t="str">
        <f t="shared" si="130"/>
        <v>-</v>
      </c>
      <c r="F1964" s="109" t="str">
        <f t="shared" si="130"/>
        <v>-</v>
      </c>
      <c r="G1964" s="109" t="str">
        <f t="shared" si="130"/>
        <v>-</v>
      </c>
      <c r="H1964" s="109" t="str">
        <f t="shared" si="130"/>
        <v>-</v>
      </c>
      <c r="I1964" s="109" t="str">
        <f t="shared" si="130"/>
        <v>-</v>
      </c>
      <c r="J1964" s="109" t="str">
        <f t="shared" si="130"/>
        <v>-</v>
      </c>
      <c r="K1964" s="109" t="str">
        <f t="shared" si="130"/>
        <v>-</v>
      </c>
      <c r="L1964" s="109" t="str">
        <f t="shared" si="130"/>
        <v>-</v>
      </c>
      <c r="M1964" s="109" t="str">
        <f t="shared" si="130"/>
        <v>-</v>
      </c>
      <c r="N1964" s="109" t="str">
        <f t="shared" si="130"/>
        <v>-</v>
      </c>
      <c r="O1964" s="109" t="str">
        <f t="shared" si="130"/>
        <v>-</v>
      </c>
      <c r="P1964" s="109" t="str">
        <f t="shared" si="130"/>
        <v>-</v>
      </c>
      <c r="Q1964" s="109" t="str">
        <f t="shared" si="130"/>
        <v>-</v>
      </c>
      <c r="R1964" s="109" t="str">
        <f t="shared" si="130"/>
        <v>-</v>
      </c>
      <c r="S1964" s="109" t="str">
        <f t="shared" si="130"/>
        <v>-</v>
      </c>
      <c r="T1964" s="109" t="str">
        <f t="shared" si="130"/>
        <v>-</v>
      </c>
      <c r="U1964" s="109" t="str">
        <f t="shared" si="130"/>
        <v>-</v>
      </c>
      <c r="V1964" s="109" t="str">
        <f t="shared" si="130"/>
        <v>-</v>
      </c>
      <c r="W1964" s="109" t="str">
        <f t="shared" si="130"/>
        <v>-</v>
      </c>
      <c r="X1964" s="109" t="str">
        <f t="shared" si="130"/>
        <v>-</v>
      </c>
      <c r="Y1964" s="109" t="str">
        <f t="shared" si="130"/>
        <v>-</v>
      </c>
    </row>
    <row r="1966" spans="1:27" s="104" customFormat="1" ht="18" customHeight="1">
      <c r="A1966" s="127">
        <f>A1951+1</f>
        <v>44846</v>
      </c>
      <c r="B1966" s="118" t="s">
        <v>259</v>
      </c>
      <c r="C1966" s="118" t="s">
        <v>260</v>
      </c>
      <c r="D1966" s="118" t="s">
        <v>261</v>
      </c>
      <c r="E1966" s="118" t="s">
        <v>262</v>
      </c>
      <c r="F1966" s="118" t="s">
        <v>263</v>
      </c>
      <c r="G1966" s="118" t="s">
        <v>264</v>
      </c>
      <c r="H1966" s="118" t="s">
        <v>265</v>
      </c>
      <c r="I1966" s="118" t="s">
        <v>266</v>
      </c>
      <c r="J1966" s="118" t="s">
        <v>267</v>
      </c>
      <c r="K1966" s="118" t="s">
        <v>268</v>
      </c>
      <c r="L1966" s="118" t="s">
        <v>269</v>
      </c>
      <c r="M1966" s="118" t="s">
        <v>270</v>
      </c>
      <c r="N1966" s="118" t="s">
        <v>271</v>
      </c>
      <c r="O1966" s="118" t="s">
        <v>272</v>
      </c>
      <c r="P1966" s="118" t="s">
        <v>273</v>
      </c>
      <c r="Q1966" s="118" t="s">
        <v>274</v>
      </c>
      <c r="R1966" s="118" t="s">
        <v>275</v>
      </c>
      <c r="S1966" s="118" t="s">
        <v>276</v>
      </c>
      <c r="T1966" s="118" t="s">
        <v>277</v>
      </c>
      <c r="U1966" s="118" t="s">
        <v>278</v>
      </c>
      <c r="V1966" s="118" t="s">
        <v>279</v>
      </c>
      <c r="W1966" s="118" t="s">
        <v>280</v>
      </c>
      <c r="X1966" s="118" t="s">
        <v>281</v>
      </c>
      <c r="Y1966" s="118" t="s">
        <v>282</v>
      </c>
    </row>
    <row r="1967" spans="1:27" s="104" customFormat="1" ht="18" customHeight="1">
      <c r="A1967" s="108" t="s">
        <v>168</v>
      </c>
      <c r="B1967" s="103"/>
      <c r="C1967" s="103"/>
      <c r="D1967" s="103"/>
      <c r="E1967" s="103"/>
      <c r="F1967" s="103"/>
      <c r="G1967" s="103"/>
      <c r="H1967" s="103"/>
      <c r="I1967" s="103"/>
      <c r="J1967" s="103"/>
      <c r="K1967" s="103"/>
      <c r="L1967" s="103"/>
      <c r="M1967" s="103"/>
      <c r="N1967" s="103"/>
      <c r="O1967" s="103"/>
      <c r="P1967" s="103"/>
      <c r="Q1967" s="103"/>
      <c r="R1967" s="103"/>
      <c r="S1967" s="103"/>
      <c r="T1967" s="103"/>
      <c r="U1967" s="103"/>
      <c r="V1967" s="103"/>
      <c r="W1967" s="103"/>
      <c r="X1967" s="103"/>
      <c r="Y1967" s="103"/>
    </row>
    <row r="1968" spans="1:27" s="104" customFormat="1" ht="18" customHeight="1">
      <c r="A1968" s="108" t="s">
        <v>174</v>
      </c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3"/>
      <c r="N1968" s="103"/>
      <c r="O1968" s="103"/>
      <c r="P1968" s="103"/>
      <c r="Q1968" s="103"/>
      <c r="R1968" s="103"/>
      <c r="S1968" s="103"/>
      <c r="T1968" s="103"/>
      <c r="U1968" s="103"/>
      <c r="V1968" s="103"/>
      <c r="W1968" s="103"/>
      <c r="X1968" s="103"/>
      <c r="Y1968" s="103"/>
    </row>
    <row r="1969" spans="1:27" s="104" customFormat="1" ht="18" customHeight="1">
      <c r="A1969" s="108" t="s">
        <v>176</v>
      </c>
      <c r="B1969" s="103"/>
      <c r="C1969" s="103"/>
      <c r="D1969" s="103"/>
      <c r="E1969" s="103"/>
      <c r="F1969" s="103"/>
      <c r="G1969" s="103"/>
      <c r="H1969" s="103"/>
      <c r="I1969" s="103"/>
      <c r="J1969" s="103"/>
      <c r="K1969" s="103"/>
      <c r="L1969" s="103"/>
      <c r="M1969" s="103"/>
      <c r="N1969" s="103"/>
      <c r="O1969" s="103"/>
      <c r="P1969" s="103"/>
      <c r="Q1969" s="103"/>
      <c r="R1969" s="103"/>
      <c r="S1969" s="103"/>
      <c r="T1969" s="103"/>
      <c r="U1969" s="103"/>
      <c r="V1969" s="103"/>
      <c r="W1969" s="103"/>
      <c r="X1969" s="103"/>
      <c r="Y1969" s="103"/>
    </row>
    <row r="1970" spans="1:27" s="104" customFormat="1" ht="18" customHeight="1">
      <c r="A1970" s="108" t="s">
        <v>181</v>
      </c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  <c r="Q1970" s="103"/>
      <c r="R1970" s="103"/>
      <c r="S1970" s="103"/>
      <c r="T1970" s="103"/>
      <c r="U1970" s="103"/>
      <c r="V1970" s="103"/>
      <c r="W1970" s="103"/>
      <c r="X1970" s="103"/>
      <c r="Y1970" s="103"/>
      <c r="AA1970" s="116" t="s">
        <v>250</v>
      </c>
    </row>
    <row r="1971" spans="1:27" s="104" customFormat="1" ht="18" customHeight="1">
      <c r="A1971" s="108" t="s">
        <v>184</v>
      </c>
      <c r="B1971" s="103"/>
      <c r="C1971" s="103"/>
      <c r="D1971" s="103"/>
      <c r="E1971" s="103"/>
      <c r="F1971" s="103"/>
      <c r="G1971" s="103"/>
      <c r="H1971" s="103"/>
      <c r="I1971" s="103"/>
      <c r="J1971" s="103"/>
      <c r="K1971" s="103"/>
      <c r="L1971" s="103"/>
      <c r="M1971" s="103"/>
      <c r="N1971" s="103"/>
      <c r="O1971" s="103"/>
      <c r="P1971" s="103"/>
      <c r="Q1971" s="103"/>
      <c r="R1971" s="103"/>
      <c r="S1971" s="103"/>
      <c r="T1971" s="103"/>
      <c r="U1971" s="103"/>
      <c r="V1971" s="103"/>
      <c r="W1971" s="103"/>
      <c r="X1971" s="103"/>
      <c r="Y1971" s="103"/>
      <c r="AA1971" s="271">
        <f>COUNTIF($B1979:$Y1979,"-")</f>
        <v>24</v>
      </c>
    </row>
    <row r="1972" spans="1:27" s="104" customFormat="1" ht="18" customHeight="1">
      <c r="A1972" s="108" t="s">
        <v>208</v>
      </c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3"/>
      <c r="N1972" s="103"/>
      <c r="O1972" s="103"/>
      <c r="P1972" s="103"/>
      <c r="Q1972" s="103"/>
      <c r="R1972" s="103"/>
      <c r="S1972" s="103"/>
      <c r="T1972" s="103"/>
      <c r="U1972" s="103"/>
      <c r="V1972" s="103"/>
      <c r="W1972" s="103"/>
      <c r="X1972" s="103"/>
      <c r="Y1972" s="103"/>
      <c r="AA1972" s="271"/>
    </row>
    <row r="1973" spans="1:27" s="104" customFormat="1" ht="18" customHeight="1">
      <c r="A1973" s="108" t="s">
        <v>209</v>
      </c>
      <c r="B1973" s="103"/>
      <c r="C1973" s="103"/>
      <c r="D1973" s="103"/>
      <c r="E1973" s="103"/>
      <c r="F1973" s="103"/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  <c r="Q1973" s="103"/>
      <c r="R1973" s="103"/>
      <c r="S1973" s="103"/>
      <c r="T1973" s="103"/>
      <c r="U1973" s="103"/>
      <c r="V1973" s="103"/>
      <c r="W1973" s="103"/>
      <c r="X1973" s="103"/>
      <c r="Y1973" s="103"/>
    </row>
    <row r="1974" spans="1:27" s="104" customFormat="1" ht="18" customHeight="1">
      <c r="A1974" s="108" t="s">
        <v>198</v>
      </c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3"/>
      <c r="N1974" s="103"/>
      <c r="O1974" s="103"/>
      <c r="P1974" s="103"/>
      <c r="Q1974" s="103"/>
      <c r="R1974" s="103"/>
      <c r="S1974" s="103"/>
      <c r="T1974" s="103"/>
      <c r="U1974" s="103"/>
      <c r="V1974" s="103"/>
      <c r="W1974" s="103"/>
      <c r="X1974" s="103"/>
      <c r="Y1974" s="103"/>
    </row>
    <row r="1975" spans="1:27" s="104" customFormat="1" ht="18" customHeight="1">
      <c r="A1975" s="108" t="s">
        <v>200</v>
      </c>
      <c r="B1975" s="103"/>
      <c r="C1975" s="103"/>
      <c r="D1975" s="103"/>
      <c r="E1975" s="103"/>
      <c r="F1975" s="103"/>
      <c r="G1975" s="103"/>
      <c r="H1975" s="103"/>
      <c r="I1975" s="103"/>
      <c r="J1975" s="103"/>
      <c r="K1975" s="103"/>
      <c r="L1975" s="103"/>
      <c r="M1975" s="103"/>
      <c r="N1975" s="103"/>
      <c r="O1975" s="103"/>
      <c r="P1975" s="103"/>
      <c r="Q1975" s="103"/>
      <c r="R1975" s="103"/>
      <c r="S1975" s="103"/>
      <c r="T1975" s="103"/>
      <c r="U1975" s="103"/>
      <c r="V1975" s="103"/>
      <c r="W1975" s="103"/>
      <c r="X1975" s="103"/>
      <c r="Y1975" s="103"/>
    </row>
    <row r="1976" spans="1:27" s="104" customFormat="1" ht="18" customHeight="1">
      <c r="A1976" s="108" t="s">
        <v>201</v>
      </c>
      <c r="B1976" s="103"/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3"/>
      <c r="M1976" s="103"/>
      <c r="N1976" s="103"/>
      <c r="O1976" s="103"/>
      <c r="P1976" s="103"/>
      <c r="Q1976" s="103"/>
      <c r="R1976" s="103"/>
      <c r="S1976" s="103"/>
      <c r="T1976" s="103"/>
      <c r="U1976" s="103"/>
      <c r="V1976" s="103"/>
      <c r="W1976" s="103"/>
      <c r="X1976" s="103"/>
      <c r="Y1976" s="103"/>
    </row>
    <row r="1977" spans="1:27" s="104" customFormat="1" ht="18" customHeight="1">
      <c r="A1977" s="108" t="s">
        <v>202</v>
      </c>
      <c r="B1977" s="103"/>
      <c r="C1977" s="103"/>
      <c r="D1977" s="103"/>
      <c r="E1977" s="103"/>
      <c r="F1977" s="103"/>
      <c r="G1977" s="103"/>
      <c r="H1977" s="103"/>
      <c r="I1977" s="103"/>
      <c r="J1977" s="103"/>
      <c r="K1977" s="103"/>
      <c r="L1977" s="103"/>
      <c r="M1977" s="103"/>
      <c r="N1977" s="103"/>
      <c r="O1977" s="103"/>
      <c r="P1977" s="103"/>
      <c r="Q1977" s="103"/>
      <c r="R1977" s="103"/>
      <c r="S1977" s="103"/>
      <c r="T1977" s="103"/>
      <c r="U1977" s="103"/>
      <c r="V1977" s="103"/>
      <c r="W1977" s="103"/>
      <c r="X1977" s="103"/>
      <c r="Y1977" s="103"/>
    </row>
    <row r="1978" spans="1:27" s="104" customFormat="1" ht="18" customHeight="1">
      <c r="A1978" s="108" t="s">
        <v>203</v>
      </c>
      <c r="B1978" s="103"/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3"/>
      <c r="M1978" s="103"/>
      <c r="N1978" s="103"/>
      <c r="O1978" s="103"/>
      <c r="P1978" s="103"/>
      <c r="Q1978" s="103"/>
      <c r="R1978" s="103"/>
      <c r="S1978" s="103"/>
      <c r="T1978" s="103"/>
      <c r="U1978" s="103"/>
      <c r="V1978" s="103"/>
      <c r="W1978" s="103"/>
      <c r="X1978" s="103"/>
      <c r="Y1978" s="103"/>
    </row>
    <row r="1979" spans="1:27" s="104" customFormat="1" ht="18" customHeight="1">
      <c r="A1979" s="110" t="s">
        <v>204</v>
      </c>
      <c r="B1979" s="109" t="str">
        <f>IF(COUNTA(B1967:B1978)=0,"-",COUNTA(B1967:B1978)/12)</f>
        <v>-</v>
      </c>
      <c r="C1979" s="109" t="str">
        <f t="shared" ref="C1979:Y1979" si="131">IF(COUNTA(C1967:C1978)=0,"-",COUNTA(C1967:C1978)/12)</f>
        <v>-</v>
      </c>
      <c r="D1979" s="109" t="str">
        <f t="shared" si="131"/>
        <v>-</v>
      </c>
      <c r="E1979" s="109" t="str">
        <f t="shared" si="131"/>
        <v>-</v>
      </c>
      <c r="F1979" s="109" t="str">
        <f t="shared" si="131"/>
        <v>-</v>
      </c>
      <c r="G1979" s="109" t="str">
        <f t="shared" si="131"/>
        <v>-</v>
      </c>
      <c r="H1979" s="109" t="str">
        <f t="shared" si="131"/>
        <v>-</v>
      </c>
      <c r="I1979" s="109" t="str">
        <f t="shared" si="131"/>
        <v>-</v>
      </c>
      <c r="J1979" s="109" t="str">
        <f t="shared" si="131"/>
        <v>-</v>
      </c>
      <c r="K1979" s="109" t="str">
        <f t="shared" si="131"/>
        <v>-</v>
      </c>
      <c r="L1979" s="109" t="str">
        <f t="shared" si="131"/>
        <v>-</v>
      </c>
      <c r="M1979" s="109" t="str">
        <f t="shared" si="131"/>
        <v>-</v>
      </c>
      <c r="N1979" s="109" t="str">
        <f t="shared" si="131"/>
        <v>-</v>
      </c>
      <c r="O1979" s="109" t="str">
        <f t="shared" si="131"/>
        <v>-</v>
      </c>
      <c r="P1979" s="109" t="str">
        <f t="shared" si="131"/>
        <v>-</v>
      </c>
      <c r="Q1979" s="109" t="str">
        <f t="shared" si="131"/>
        <v>-</v>
      </c>
      <c r="R1979" s="109" t="str">
        <f t="shared" si="131"/>
        <v>-</v>
      </c>
      <c r="S1979" s="109" t="str">
        <f t="shared" si="131"/>
        <v>-</v>
      </c>
      <c r="T1979" s="109" t="str">
        <f t="shared" si="131"/>
        <v>-</v>
      </c>
      <c r="U1979" s="109" t="str">
        <f t="shared" si="131"/>
        <v>-</v>
      </c>
      <c r="V1979" s="109" t="str">
        <f t="shared" si="131"/>
        <v>-</v>
      </c>
      <c r="W1979" s="109" t="str">
        <f t="shared" si="131"/>
        <v>-</v>
      </c>
      <c r="X1979" s="109" t="str">
        <f t="shared" si="131"/>
        <v>-</v>
      </c>
      <c r="Y1979" s="109" t="str">
        <f t="shared" si="131"/>
        <v>-</v>
      </c>
    </row>
    <row r="1981" spans="1:27" s="104" customFormat="1" ht="18" customHeight="1">
      <c r="A1981" s="127">
        <f>A1966+1</f>
        <v>44847</v>
      </c>
      <c r="B1981" s="118" t="s">
        <v>259</v>
      </c>
      <c r="C1981" s="118" t="s">
        <v>260</v>
      </c>
      <c r="D1981" s="118" t="s">
        <v>261</v>
      </c>
      <c r="E1981" s="118" t="s">
        <v>262</v>
      </c>
      <c r="F1981" s="118" t="s">
        <v>263</v>
      </c>
      <c r="G1981" s="118" t="s">
        <v>264</v>
      </c>
      <c r="H1981" s="118" t="s">
        <v>265</v>
      </c>
      <c r="I1981" s="118" t="s">
        <v>266</v>
      </c>
      <c r="J1981" s="118" t="s">
        <v>267</v>
      </c>
      <c r="K1981" s="118" t="s">
        <v>268</v>
      </c>
      <c r="L1981" s="118" t="s">
        <v>269</v>
      </c>
      <c r="M1981" s="118" t="s">
        <v>270</v>
      </c>
      <c r="N1981" s="118" t="s">
        <v>271</v>
      </c>
      <c r="O1981" s="118" t="s">
        <v>272</v>
      </c>
      <c r="P1981" s="118" t="s">
        <v>273</v>
      </c>
      <c r="Q1981" s="118" t="s">
        <v>274</v>
      </c>
      <c r="R1981" s="118" t="s">
        <v>275</v>
      </c>
      <c r="S1981" s="118" t="s">
        <v>276</v>
      </c>
      <c r="T1981" s="118" t="s">
        <v>277</v>
      </c>
      <c r="U1981" s="118" t="s">
        <v>278</v>
      </c>
      <c r="V1981" s="118" t="s">
        <v>279</v>
      </c>
      <c r="W1981" s="118" t="s">
        <v>280</v>
      </c>
      <c r="X1981" s="118" t="s">
        <v>281</v>
      </c>
      <c r="Y1981" s="118" t="s">
        <v>282</v>
      </c>
    </row>
    <row r="1982" spans="1:27" s="104" customFormat="1" ht="18" customHeight="1">
      <c r="A1982" s="108" t="s">
        <v>168</v>
      </c>
      <c r="B1982" s="103"/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3"/>
      <c r="M1982" s="103"/>
      <c r="N1982" s="103"/>
      <c r="O1982" s="103"/>
      <c r="P1982" s="103"/>
      <c r="Q1982" s="103"/>
      <c r="R1982" s="103"/>
      <c r="S1982" s="103"/>
      <c r="T1982" s="103"/>
      <c r="U1982" s="103"/>
      <c r="V1982" s="103"/>
      <c r="W1982" s="103"/>
      <c r="X1982" s="103"/>
      <c r="Y1982" s="103"/>
    </row>
    <row r="1983" spans="1:27" s="104" customFormat="1" ht="18" customHeight="1">
      <c r="A1983" s="108" t="s">
        <v>174</v>
      </c>
      <c r="B1983" s="103"/>
      <c r="C1983" s="103"/>
      <c r="D1983" s="103"/>
      <c r="E1983" s="103"/>
      <c r="F1983" s="103"/>
      <c r="G1983" s="103"/>
      <c r="H1983" s="103"/>
      <c r="I1983" s="103"/>
      <c r="J1983" s="103"/>
      <c r="K1983" s="103"/>
      <c r="L1983" s="103"/>
      <c r="M1983" s="103"/>
      <c r="N1983" s="103"/>
      <c r="O1983" s="103"/>
      <c r="P1983" s="103"/>
      <c r="Q1983" s="103"/>
      <c r="R1983" s="103"/>
      <c r="S1983" s="103"/>
      <c r="T1983" s="103"/>
      <c r="U1983" s="103"/>
      <c r="V1983" s="103"/>
      <c r="W1983" s="103"/>
      <c r="X1983" s="103"/>
      <c r="Y1983" s="103"/>
    </row>
    <row r="1984" spans="1:27" s="104" customFormat="1" ht="18" customHeight="1">
      <c r="A1984" s="108" t="s">
        <v>176</v>
      </c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3"/>
      <c r="M1984" s="103"/>
      <c r="N1984" s="103"/>
      <c r="O1984" s="103"/>
      <c r="P1984" s="103"/>
      <c r="Q1984" s="103"/>
      <c r="R1984" s="103"/>
      <c r="S1984" s="103"/>
      <c r="T1984" s="103"/>
      <c r="U1984" s="103"/>
      <c r="V1984" s="103"/>
      <c r="W1984" s="103"/>
      <c r="X1984" s="103"/>
      <c r="Y1984" s="103"/>
    </row>
    <row r="1985" spans="1:27" s="104" customFormat="1" ht="18" customHeight="1">
      <c r="A1985" s="108" t="s">
        <v>181</v>
      </c>
      <c r="B1985" s="103"/>
      <c r="C1985" s="103"/>
      <c r="D1985" s="103"/>
      <c r="E1985" s="103"/>
      <c r="F1985" s="103"/>
      <c r="G1985" s="103"/>
      <c r="H1985" s="103"/>
      <c r="I1985" s="103"/>
      <c r="J1985" s="103"/>
      <c r="K1985" s="103"/>
      <c r="L1985" s="103"/>
      <c r="M1985" s="103"/>
      <c r="N1985" s="103"/>
      <c r="O1985" s="103"/>
      <c r="P1985" s="103"/>
      <c r="Q1985" s="103"/>
      <c r="R1985" s="103"/>
      <c r="S1985" s="103"/>
      <c r="T1985" s="103"/>
      <c r="U1985" s="103"/>
      <c r="V1985" s="103"/>
      <c r="W1985" s="103"/>
      <c r="X1985" s="103"/>
      <c r="Y1985" s="103"/>
      <c r="AA1985" s="116" t="s">
        <v>250</v>
      </c>
    </row>
    <row r="1986" spans="1:27" s="104" customFormat="1" ht="18" customHeight="1">
      <c r="A1986" s="108" t="s">
        <v>184</v>
      </c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3"/>
      <c r="M1986" s="103"/>
      <c r="N1986" s="103"/>
      <c r="O1986" s="103"/>
      <c r="P1986" s="103"/>
      <c r="Q1986" s="103"/>
      <c r="R1986" s="103"/>
      <c r="S1986" s="103"/>
      <c r="T1986" s="103"/>
      <c r="U1986" s="103"/>
      <c r="V1986" s="103"/>
      <c r="W1986" s="103"/>
      <c r="X1986" s="103"/>
      <c r="Y1986" s="103"/>
      <c r="AA1986" s="271">
        <f>COUNTIF($B1994:$Y1994,"-")</f>
        <v>24</v>
      </c>
    </row>
    <row r="1987" spans="1:27" s="104" customFormat="1" ht="18" customHeight="1">
      <c r="A1987" s="108" t="s">
        <v>208</v>
      </c>
      <c r="B1987" s="103"/>
      <c r="C1987" s="103"/>
      <c r="D1987" s="103"/>
      <c r="E1987" s="103"/>
      <c r="F1987" s="103"/>
      <c r="G1987" s="103"/>
      <c r="H1987" s="103"/>
      <c r="I1987" s="103"/>
      <c r="J1987" s="103"/>
      <c r="K1987" s="103"/>
      <c r="L1987" s="103"/>
      <c r="M1987" s="103"/>
      <c r="N1987" s="103"/>
      <c r="O1987" s="103"/>
      <c r="P1987" s="103"/>
      <c r="Q1987" s="103"/>
      <c r="R1987" s="103"/>
      <c r="S1987" s="103"/>
      <c r="T1987" s="103"/>
      <c r="U1987" s="103"/>
      <c r="V1987" s="103"/>
      <c r="W1987" s="103"/>
      <c r="X1987" s="103"/>
      <c r="Y1987" s="103"/>
      <c r="AA1987" s="271"/>
    </row>
    <row r="1988" spans="1:27" s="104" customFormat="1" ht="18" customHeight="1">
      <c r="A1988" s="108" t="s">
        <v>209</v>
      </c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3"/>
      <c r="M1988" s="103"/>
      <c r="N1988" s="103"/>
      <c r="O1988" s="103"/>
      <c r="P1988" s="103"/>
      <c r="Q1988" s="103"/>
      <c r="R1988" s="103"/>
      <c r="S1988" s="103"/>
      <c r="T1988" s="103"/>
      <c r="U1988" s="103"/>
      <c r="V1988" s="103"/>
      <c r="W1988" s="103"/>
      <c r="X1988" s="103"/>
      <c r="Y1988" s="103"/>
    </row>
    <row r="1989" spans="1:27" s="104" customFormat="1" ht="18" customHeight="1">
      <c r="A1989" s="108" t="s">
        <v>198</v>
      </c>
      <c r="B1989" s="103"/>
      <c r="C1989" s="103"/>
      <c r="D1989" s="103"/>
      <c r="E1989" s="103"/>
      <c r="F1989" s="103"/>
      <c r="G1989" s="103"/>
      <c r="H1989" s="103"/>
      <c r="I1989" s="103"/>
      <c r="J1989" s="103"/>
      <c r="K1989" s="103"/>
      <c r="L1989" s="103"/>
      <c r="M1989" s="103"/>
      <c r="N1989" s="103"/>
      <c r="O1989" s="103"/>
      <c r="P1989" s="103"/>
      <c r="Q1989" s="103"/>
      <c r="R1989" s="103"/>
      <c r="S1989" s="103"/>
      <c r="T1989" s="103"/>
      <c r="U1989" s="103"/>
      <c r="V1989" s="103"/>
      <c r="W1989" s="103"/>
      <c r="X1989" s="103"/>
      <c r="Y1989" s="103"/>
    </row>
    <row r="1990" spans="1:27" s="104" customFormat="1" ht="18" customHeight="1">
      <c r="A1990" s="108" t="s">
        <v>200</v>
      </c>
      <c r="B1990" s="103"/>
      <c r="C1990" s="103"/>
      <c r="D1990" s="103"/>
      <c r="E1990" s="103"/>
      <c r="F1990" s="103"/>
      <c r="G1990" s="103"/>
      <c r="H1990" s="103"/>
      <c r="I1990" s="103"/>
      <c r="J1990" s="103"/>
      <c r="K1990" s="103"/>
      <c r="L1990" s="103"/>
      <c r="M1990" s="103"/>
      <c r="N1990" s="103"/>
      <c r="O1990" s="103"/>
      <c r="P1990" s="103"/>
      <c r="Q1990" s="103"/>
      <c r="R1990" s="103"/>
      <c r="S1990" s="103"/>
      <c r="T1990" s="103"/>
      <c r="U1990" s="103"/>
      <c r="V1990" s="103"/>
      <c r="W1990" s="103"/>
      <c r="X1990" s="103"/>
      <c r="Y1990" s="103"/>
    </row>
    <row r="1991" spans="1:27" s="104" customFormat="1" ht="18" customHeight="1">
      <c r="A1991" s="108" t="s">
        <v>201</v>
      </c>
      <c r="B1991" s="103"/>
      <c r="C1991" s="103"/>
      <c r="D1991" s="103"/>
      <c r="E1991" s="103"/>
      <c r="F1991" s="103"/>
      <c r="G1991" s="103"/>
      <c r="H1991" s="103"/>
      <c r="I1991" s="103"/>
      <c r="J1991" s="103"/>
      <c r="K1991" s="103"/>
      <c r="L1991" s="103"/>
      <c r="M1991" s="103"/>
      <c r="N1991" s="103"/>
      <c r="O1991" s="103"/>
      <c r="P1991" s="103"/>
      <c r="Q1991" s="103"/>
      <c r="R1991" s="103"/>
      <c r="S1991" s="103"/>
      <c r="T1991" s="103"/>
      <c r="U1991" s="103"/>
      <c r="V1991" s="103"/>
      <c r="W1991" s="103"/>
      <c r="X1991" s="103"/>
      <c r="Y1991" s="103"/>
    </row>
    <row r="1992" spans="1:27" s="104" customFormat="1" ht="18" customHeight="1">
      <c r="A1992" s="108" t="s">
        <v>202</v>
      </c>
      <c r="B1992" s="103"/>
      <c r="C1992" s="103"/>
      <c r="D1992" s="103"/>
      <c r="E1992" s="103"/>
      <c r="F1992" s="103"/>
      <c r="G1992" s="103"/>
      <c r="H1992" s="103"/>
      <c r="I1992" s="103"/>
      <c r="J1992" s="103"/>
      <c r="K1992" s="103"/>
      <c r="L1992" s="103"/>
      <c r="M1992" s="103"/>
      <c r="N1992" s="103"/>
      <c r="O1992" s="103"/>
      <c r="P1992" s="103"/>
      <c r="Q1992" s="103"/>
      <c r="R1992" s="103"/>
      <c r="S1992" s="103"/>
      <c r="T1992" s="103"/>
      <c r="U1992" s="103"/>
      <c r="V1992" s="103"/>
      <c r="W1992" s="103"/>
      <c r="X1992" s="103"/>
      <c r="Y1992" s="103"/>
    </row>
    <row r="1993" spans="1:27" s="104" customFormat="1" ht="18" customHeight="1">
      <c r="A1993" s="108" t="s">
        <v>203</v>
      </c>
      <c r="B1993" s="103"/>
      <c r="C1993" s="103"/>
      <c r="D1993" s="103"/>
      <c r="E1993" s="103"/>
      <c r="F1993" s="103"/>
      <c r="G1993" s="103"/>
      <c r="H1993" s="103"/>
      <c r="I1993" s="103"/>
      <c r="J1993" s="103"/>
      <c r="K1993" s="103"/>
      <c r="L1993" s="103"/>
      <c r="M1993" s="103"/>
      <c r="N1993" s="103"/>
      <c r="O1993" s="103"/>
      <c r="P1993" s="103"/>
      <c r="Q1993" s="103"/>
      <c r="R1993" s="103"/>
      <c r="S1993" s="103"/>
      <c r="T1993" s="103"/>
      <c r="U1993" s="103"/>
      <c r="V1993" s="103"/>
      <c r="W1993" s="103"/>
      <c r="X1993" s="103"/>
      <c r="Y1993" s="103"/>
    </row>
    <row r="1994" spans="1:27" s="104" customFormat="1" ht="18" customHeight="1">
      <c r="A1994" s="110" t="s">
        <v>204</v>
      </c>
      <c r="B1994" s="109" t="str">
        <f>IF(COUNTA(B1982:B1993)=0,"-",COUNTA(B1982:B1993)/12)</f>
        <v>-</v>
      </c>
      <c r="C1994" s="109" t="str">
        <f t="shared" ref="C1994:Y1994" si="132">IF(COUNTA(C1982:C1993)=0,"-",COUNTA(C1982:C1993)/12)</f>
        <v>-</v>
      </c>
      <c r="D1994" s="109" t="str">
        <f t="shared" si="132"/>
        <v>-</v>
      </c>
      <c r="E1994" s="109" t="str">
        <f t="shared" si="132"/>
        <v>-</v>
      </c>
      <c r="F1994" s="109" t="str">
        <f t="shared" si="132"/>
        <v>-</v>
      </c>
      <c r="G1994" s="109" t="str">
        <f t="shared" si="132"/>
        <v>-</v>
      </c>
      <c r="H1994" s="109" t="str">
        <f t="shared" si="132"/>
        <v>-</v>
      </c>
      <c r="I1994" s="109" t="str">
        <f t="shared" si="132"/>
        <v>-</v>
      </c>
      <c r="J1994" s="109" t="str">
        <f t="shared" si="132"/>
        <v>-</v>
      </c>
      <c r="K1994" s="109" t="str">
        <f t="shared" si="132"/>
        <v>-</v>
      </c>
      <c r="L1994" s="109" t="str">
        <f t="shared" si="132"/>
        <v>-</v>
      </c>
      <c r="M1994" s="109" t="str">
        <f t="shared" si="132"/>
        <v>-</v>
      </c>
      <c r="N1994" s="109" t="str">
        <f t="shared" si="132"/>
        <v>-</v>
      </c>
      <c r="O1994" s="109" t="str">
        <f t="shared" si="132"/>
        <v>-</v>
      </c>
      <c r="P1994" s="109" t="str">
        <f t="shared" si="132"/>
        <v>-</v>
      </c>
      <c r="Q1994" s="109" t="str">
        <f t="shared" si="132"/>
        <v>-</v>
      </c>
      <c r="R1994" s="109" t="str">
        <f t="shared" si="132"/>
        <v>-</v>
      </c>
      <c r="S1994" s="109" t="str">
        <f t="shared" si="132"/>
        <v>-</v>
      </c>
      <c r="T1994" s="109" t="str">
        <f t="shared" si="132"/>
        <v>-</v>
      </c>
      <c r="U1994" s="109" t="str">
        <f t="shared" si="132"/>
        <v>-</v>
      </c>
      <c r="V1994" s="109" t="str">
        <f t="shared" si="132"/>
        <v>-</v>
      </c>
      <c r="W1994" s="109" t="str">
        <f t="shared" si="132"/>
        <v>-</v>
      </c>
      <c r="X1994" s="109" t="str">
        <f t="shared" si="132"/>
        <v>-</v>
      </c>
      <c r="Y1994" s="109" t="str">
        <f t="shared" si="132"/>
        <v>-</v>
      </c>
    </row>
    <row r="1996" spans="1:27" s="104" customFormat="1" ht="18" customHeight="1">
      <c r="A1996" s="127">
        <f>A1981+1</f>
        <v>44848</v>
      </c>
      <c r="B1996" s="118" t="s">
        <v>259</v>
      </c>
      <c r="C1996" s="118" t="s">
        <v>260</v>
      </c>
      <c r="D1996" s="118" t="s">
        <v>261</v>
      </c>
      <c r="E1996" s="118" t="s">
        <v>262</v>
      </c>
      <c r="F1996" s="118" t="s">
        <v>263</v>
      </c>
      <c r="G1996" s="118" t="s">
        <v>264</v>
      </c>
      <c r="H1996" s="118" t="s">
        <v>265</v>
      </c>
      <c r="I1996" s="118" t="s">
        <v>266</v>
      </c>
      <c r="J1996" s="118" t="s">
        <v>267</v>
      </c>
      <c r="K1996" s="118" t="s">
        <v>268</v>
      </c>
      <c r="L1996" s="118" t="s">
        <v>269</v>
      </c>
      <c r="M1996" s="118" t="s">
        <v>270</v>
      </c>
      <c r="N1996" s="118" t="s">
        <v>271</v>
      </c>
      <c r="O1996" s="118" t="s">
        <v>272</v>
      </c>
      <c r="P1996" s="118" t="s">
        <v>273</v>
      </c>
      <c r="Q1996" s="118" t="s">
        <v>274</v>
      </c>
      <c r="R1996" s="118" t="s">
        <v>275</v>
      </c>
      <c r="S1996" s="118" t="s">
        <v>276</v>
      </c>
      <c r="T1996" s="118" t="s">
        <v>277</v>
      </c>
      <c r="U1996" s="118" t="s">
        <v>278</v>
      </c>
      <c r="V1996" s="118" t="s">
        <v>279</v>
      </c>
      <c r="W1996" s="118" t="s">
        <v>280</v>
      </c>
      <c r="X1996" s="118" t="s">
        <v>281</v>
      </c>
      <c r="Y1996" s="118" t="s">
        <v>282</v>
      </c>
    </row>
    <row r="1997" spans="1:27" s="104" customFormat="1" ht="18" customHeight="1">
      <c r="A1997" s="108" t="s">
        <v>168</v>
      </c>
      <c r="B1997" s="103"/>
      <c r="C1997" s="103"/>
      <c r="D1997" s="103"/>
      <c r="E1997" s="103"/>
      <c r="F1997" s="103"/>
      <c r="G1997" s="103"/>
      <c r="H1997" s="103"/>
      <c r="I1997" s="103"/>
      <c r="J1997" s="103"/>
      <c r="K1997" s="103"/>
      <c r="L1997" s="103"/>
      <c r="M1997" s="103"/>
      <c r="N1997" s="103"/>
      <c r="O1997" s="103"/>
      <c r="P1997" s="103"/>
      <c r="Q1997" s="103"/>
      <c r="R1997" s="103"/>
      <c r="S1997" s="103"/>
      <c r="T1997" s="103"/>
      <c r="U1997" s="103"/>
      <c r="V1997" s="103"/>
      <c r="W1997" s="103"/>
      <c r="X1997" s="103"/>
      <c r="Y1997" s="103"/>
    </row>
    <row r="1998" spans="1:27" s="104" customFormat="1" ht="18" customHeight="1">
      <c r="A1998" s="108" t="s">
        <v>174</v>
      </c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3"/>
      <c r="N1998" s="103"/>
      <c r="O1998" s="103"/>
      <c r="P1998" s="103"/>
      <c r="Q1998" s="103"/>
      <c r="R1998" s="103"/>
      <c r="S1998" s="103"/>
      <c r="T1998" s="103"/>
      <c r="U1998" s="103"/>
      <c r="V1998" s="103"/>
      <c r="W1998" s="103"/>
      <c r="X1998" s="103"/>
      <c r="Y1998" s="103"/>
    </row>
    <row r="1999" spans="1:27" s="104" customFormat="1" ht="18" customHeight="1">
      <c r="A1999" s="108" t="s">
        <v>176</v>
      </c>
      <c r="B1999" s="103"/>
      <c r="C1999" s="103"/>
      <c r="D1999" s="103"/>
      <c r="E1999" s="103"/>
      <c r="F1999" s="103"/>
      <c r="G1999" s="103"/>
      <c r="H1999" s="103"/>
      <c r="I1999" s="103"/>
      <c r="J1999" s="103"/>
      <c r="K1999" s="103"/>
      <c r="L1999" s="103"/>
      <c r="M1999" s="103"/>
      <c r="N1999" s="103"/>
      <c r="O1999" s="103"/>
      <c r="P1999" s="103"/>
      <c r="Q1999" s="103"/>
      <c r="R1999" s="103"/>
      <c r="S1999" s="103"/>
      <c r="T1999" s="103"/>
      <c r="U1999" s="103"/>
      <c r="V1999" s="103"/>
      <c r="W1999" s="103"/>
      <c r="X1999" s="103"/>
      <c r="Y1999" s="103"/>
    </row>
    <row r="2000" spans="1:27" s="104" customFormat="1" ht="18" customHeight="1">
      <c r="A2000" s="108" t="s">
        <v>181</v>
      </c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  <c r="Q2000" s="103"/>
      <c r="R2000" s="103"/>
      <c r="S2000" s="103"/>
      <c r="T2000" s="103"/>
      <c r="U2000" s="103"/>
      <c r="V2000" s="103"/>
      <c r="W2000" s="103"/>
      <c r="X2000" s="103"/>
      <c r="Y2000" s="103"/>
      <c r="AA2000" s="116" t="s">
        <v>250</v>
      </c>
    </row>
    <row r="2001" spans="1:27" s="104" customFormat="1" ht="18" customHeight="1">
      <c r="A2001" s="108" t="s">
        <v>184</v>
      </c>
      <c r="B2001" s="103"/>
      <c r="C2001" s="103"/>
      <c r="D2001" s="103"/>
      <c r="E2001" s="103"/>
      <c r="F2001" s="103"/>
      <c r="G2001" s="103"/>
      <c r="H2001" s="103"/>
      <c r="I2001" s="103"/>
      <c r="J2001" s="103"/>
      <c r="K2001" s="103"/>
      <c r="L2001" s="103"/>
      <c r="M2001" s="103"/>
      <c r="N2001" s="103"/>
      <c r="O2001" s="103"/>
      <c r="P2001" s="103"/>
      <c r="Q2001" s="103"/>
      <c r="R2001" s="103"/>
      <c r="S2001" s="103"/>
      <c r="T2001" s="103"/>
      <c r="U2001" s="103"/>
      <c r="V2001" s="103"/>
      <c r="W2001" s="103"/>
      <c r="X2001" s="103"/>
      <c r="Y2001" s="103"/>
      <c r="AA2001" s="271">
        <f>COUNTIF($B2009:$Y2009,"-")</f>
        <v>24</v>
      </c>
    </row>
    <row r="2002" spans="1:27" s="104" customFormat="1" ht="18" customHeight="1">
      <c r="A2002" s="108" t="s">
        <v>208</v>
      </c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  <c r="Q2002" s="103"/>
      <c r="R2002" s="103"/>
      <c r="S2002" s="103"/>
      <c r="T2002" s="103"/>
      <c r="U2002" s="103"/>
      <c r="V2002" s="103"/>
      <c r="W2002" s="103"/>
      <c r="X2002" s="103"/>
      <c r="Y2002" s="103"/>
      <c r="AA2002" s="271"/>
    </row>
    <row r="2003" spans="1:27" s="104" customFormat="1" ht="18" customHeight="1">
      <c r="A2003" s="108" t="s">
        <v>209</v>
      </c>
      <c r="B2003" s="103"/>
      <c r="C2003" s="103"/>
      <c r="D2003" s="103"/>
      <c r="E2003" s="103"/>
      <c r="F2003" s="103"/>
      <c r="G2003" s="103"/>
      <c r="H2003" s="103"/>
      <c r="I2003" s="103"/>
      <c r="J2003" s="103"/>
      <c r="K2003" s="103"/>
      <c r="L2003" s="103"/>
      <c r="M2003" s="103"/>
      <c r="N2003" s="103"/>
      <c r="O2003" s="103"/>
      <c r="P2003" s="103"/>
      <c r="Q2003" s="103"/>
      <c r="R2003" s="103"/>
      <c r="S2003" s="103"/>
      <c r="T2003" s="103"/>
      <c r="U2003" s="103"/>
      <c r="V2003" s="103"/>
      <c r="W2003" s="103"/>
      <c r="X2003" s="103"/>
      <c r="Y2003" s="103"/>
    </row>
    <row r="2004" spans="1:27" s="104" customFormat="1" ht="18" customHeight="1">
      <c r="A2004" s="108" t="s">
        <v>198</v>
      </c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3"/>
      <c r="N2004" s="103"/>
      <c r="O2004" s="103"/>
      <c r="P2004" s="103"/>
      <c r="Q2004" s="103"/>
      <c r="R2004" s="103"/>
      <c r="S2004" s="103"/>
      <c r="T2004" s="103"/>
      <c r="U2004" s="103"/>
      <c r="V2004" s="103"/>
      <c r="W2004" s="103"/>
      <c r="X2004" s="103"/>
      <c r="Y2004" s="103"/>
    </row>
    <row r="2005" spans="1:27" s="104" customFormat="1" ht="18" customHeight="1">
      <c r="A2005" s="108" t="s">
        <v>200</v>
      </c>
      <c r="B2005" s="103"/>
      <c r="C2005" s="103"/>
      <c r="D2005" s="103"/>
      <c r="E2005" s="103"/>
      <c r="F2005" s="103"/>
      <c r="G2005" s="103"/>
      <c r="H2005" s="103"/>
      <c r="I2005" s="103"/>
      <c r="J2005" s="103"/>
      <c r="K2005" s="103"/>
      <c r="L2005" s="103"/>
      <c r="M2005" s="103"/>
      <c r="N2005" s="103"/>
      <c r="O2005" s="103"/>
      <c r="P2005" s="103"/>
      <c r="Q2005" s="103"/>
      <c r="R2005" s="103"/>
      <c r="S2005" s="103"/>
      <c r="T2005" s="103"/>
      <c r="U2005" s="103"/>
      <c r="V2005" s="103"/>
      <c r="W2005" s="103"/>
      <c r="X2005" s="103"/>
      <c r="Y2005" s="103"/>
    </row>
    <row r="2006" spans="1:27" s="104" customFormat="1" ht="18" customHeight="1">
      <c r="A2006" s="108" t="s">
        <v>201</v>
      </c>
      <c r="B2006" s="103"/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3"/>
      <c r="M2006" s="103"/>
      <c r="N2006" s="103"/>
      <c r="O2006" s="103"/>
      <c r="P2006" s="103"/>
      <c r="Q2006" s="103"/>
      <c r="R2006" s="103"/>
      <c r="S2006" s="103"/>
      <c r="T2006" s="103"/>
      <c r="U2006" s="103"/>
      <c r="V2006" s="103"/>
      <c r="W2006" s="103"/>
      <c r="X2006" s="103"/>
      <c r="Y2006" s="103"/>
    </row>
    <row r="2007" spans="1:27" s="104" customFormat="1" ht="18" customHeight="1">
      <c r="A2007" s="108" t="s">
        <v>202</v>
      </c>
      <c r="B2007" s="103"/>
      <c r="C2007" s="103"/>
      <c r="D2007" s="103"/>
      <c r="E2007" s="103"/>
      <c r="F2007" s="103"/>
      <c r="G2007" s="103"/>
      <c r="H2007" s="103"/>
      <c r="I2007" s="103"/>
      <c r="J2007" s="103"/>
      <c r="K2007" s="103"/>
      <c r="L2007" s="103"/>
      <c r="M2007" s="103"/>
      <c r="N2007" s="103"/>
      <c r="O2007" s="103"/>
      <c r="P2007" s="103"/>
      <c r="Q2007" s="103"/>
      <c r="R2007" s="103"/>
      <c r="S2007" s="103"/>
      <c r="T2007" s="103"/>
      <c r="U2007" s="103"/>
      <c r="V2007" s="103"/>
      <c r="W2007" s="103"/>
      <c r="X2007" s="103"/>
      <c r="Y2007" s="103"/>
    </row>
    <row r="2008" spans="1:27" s="104" customFormat="1" ht="18" customHeight="1">
      <c r="A2008" s="108" t="s">
        <v>203</v>
      </c>
      <c r="B2008" s="103"/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3"/>
      <c r="M2008" s="103"/>
      <c r="N2008" s="103"/>
      <c r="O2008" s="103"/>
      <c r="P2008" s="103"/>
      <c r="Q2008" s="103"/>
      <c r="R2008" s="103"/>
      <c r="S2008" s="103"/>
      <c r="T2008" s="103"/>
      <c r="U2008" s="103"/>
      <c r="V2008" s="103"/>
      <c r="W2008" s="103"/>
      <c r="X2008" s="103"/>
      <c r="Y2008" s="103"/>
    </row>
    <row r="2009" spans="1:27" s="104" customFormat="1" ht="18" customHeight="1">
      <c r="A2009" s="110" t="s">
        <v>204</v>
      </c>
      <c r="B2009" s="109" t="str">
        <f>IF(COUNTA(B1997:B2008)=0,"-",COUNTA(B1997:B2008)/12)</f>
        <v>-</v>
      </c>
      <c r="C2009" s="109" t="str">
        <f t="shared" ref="C2009:Y2009" si="133">IF(COUNTA(C1997:C2008)=0,"-",COUNTA(C1997:C2008)/12)</f>
        <v>-</v>
      </c>
      <c r="D2009" s="109" t="str">
        <f t="shared" si="133"/>
        <v>-</v>
      </c>
      <c r="E2009" s="109" t="str">
        <f t="shared" si="133"/>
        <v>-</v>
      </c>
      <c r="F2009" s="109" t="str">
        <f t="shared" si="133"/>
        <v>-</v>
      </c>
      <c r="G2009" s="109" t="str">
        <f t="shared" si="133"/>
        <v>-</v>
      </c>
      <c r="H2009" s="109" t="str">
        <f t="shared" si="133"/>
        <v>-</v>
      </c>
      <c r="I2009" s="109" t="str">
        <f t="shared" si="133"/>
        <v>-</v>
      </c>
      <c r="J2009" s="109" t="str">
        <f t="shared" si="133"/>
        <v>-</v>
      </c>
      <c r="K2009" s="109" t="str">
        <f t="shared" si="133"/>
        <v>-</v>
      </c>
      <c r="L2009" s="109" t="str">
        <f t="shared" si="133"/>
        <v>-</v>
      </c>
      <c r="M2009" s="109" t="str">
        <f t="shared" si="133"/>
        <v>-</v>
      </c>
      <c r="N2009" s="109" t="str">
        <f t="shared" si="133"/>
        <v>-</v>
      </c>
      <c r="O2009" s="109" t="str">
        <f t="shared" si="133"/>
        <v>-</v>
      </c>
      <c r="P2009" s="109" t="str">
        <f t="shared" si="133"/>
        <v>-</v>
      </c>
      <c r="Q2009" s="109" t="str">
        <f t="shared" si="133"/>
        <v>-</v>
      </c>
      <c r="R2009" s="109" t="str">
        <f t="shared" si="133"/>
        <v>-</v>
      </c>
      <c r="S2009" s="109" t="str">
        <f t="shared" si="133"/>
        <v>-</v>
      </c>
      <c r="T2009" s="109" t="str">
        <f t="shared" si="133"/>
        <v>-</v>
      </c>
      <c r="U2009" s="109" t="str">
        <f t="shared" si="133"/>
        <v>-</v>
      </c>
      <c r="V2009" s="109" t="str">
        <f t="shared" si="133"/>
        <v>-</v>
      </c>
      <c r="W2009" s="109" t="str">
        <f t="shared" si="133"/>
        <v>-</v>
      </c>
      <c r="X2009" s="109" t="str">
        <f t="shared" si="133"/>
        <v>-</v>
      </c>
      <c r="Y2009" s="109" t="str">
        <f t="shared" si="133"/>
        <v>-</v>
      </c>
    </row>
    <row r="2011" spans="1:27" s="104" customFormat="1" ht="18" customHeight="1">
      <c r="A2011" s="127">
        <f>A1996+1</f>
        <v>44849</v>
      </c>
      <c r="B2011" s="118" t="s">
        <v>259</v>
      </c>
      <c r="C2011" s="118" t="s">
        <v>260</v>
      </c>
      <c r="D2011" s="118" t="s">
        <v>261</v>
      </c>
      <c r="E2011" s="118" t="s">
        <v>262</v>
      </c>
      <c r="F2011" s="118" t="s">
        <v>263</v>
      </c>
      <c r="G2011" s="118" t="s">
        <v>264</v>
      </c>
      <c r="H2011" s="118" t="s">
        <v>265</v>
      </c>
      <c r="I2011" s="118" t="s">
        <v>266</v>
      </c>
      <c r="J2011" s="118" t="s">
        <v>267</v>
      </c>
      <c r="K2011" s="118" t="s">
        <v>268</v>
      </c>
      <c r="L2011" s="118" t="s">
        <v>269</v>
      </c>
      <c r="M2011" s="118" t="s">
        <v>270</v>
      </c>
      <c r="N2011" s="118" t="s">
        <v>271</v>
      </c>
      <c r="O2011" s="118" t="s">
        <v>272</v>
      </c>
      <c r="P2011" s="118" t="s">
        <v>273</v>
      </c>
      <c r="Q2011" s="118" t="s">
        <v>274</v>
      </c>
      <c r="R2011" s="118" t="s">
        <v>275</v>
      </c>
      <c r="S2011" s="118" t="s">
        <v>276</v>
      </c>
      <c r="T2011" s="118" t="s">
        <v>277</v>
      </c>
      <c r="U2011" s="118" t="s">
        <v>278</v>
      </c>
      <c r="V2011" s="118" t="s">
        <v>279</v>
      </c>
      <c r="W2011" s="118" t="s">
        <v>280</v>
      </c>
      <c r="X2011" s="118" t="s">
        <v>281</v>
      </c>
      <c r="Y2011" s="118" t="s">
        <v>282</v>
      </c>
    </row>
    <row r="2012" spans="1:27" s="104" customFormat="1" ht="18" customHeight="1">
      <c r="A2012" s="108" t="s">
        <v>168</v>
      </c>
      <c r="B2012" s="103"/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3"/>
      <c r="M2012" s="103"/>
      <c r="N2012" s="103"/>
      <c r="O2012" s="103"/>
      <c r="P2012" s="103"/>
      <c r="Q2012" s="103"/>
      <c r="R2012" s="103"/>
      <c r="S2012" s="103"/>
      <c r="T2012" s="103"/>
      <c r="U2012" s="103"/>
      <c r="V2012" s="103"/>
      <c r="W2012" s="103"/>
      <c r="X2012" s="103"/>
      <c r="Y2012" s="103"/>
    </row>
    <row r="2013" spans="1:27" s="104" customFormat="1" ht="18" customHeight="1">
      <c r="A2013" s="108" t="s">
        <v>174</v>
      </c>
      <c r="B2013" s="103"/>
      <c r="C2013" s="103"/>
      <c r="D2013" s="103"/>
      <c r="E2013" s="103"/>
      <c r="F2013" s="103"/>
      <c r="G2013" s="103"/>
      <c r="H2013" s="103"/>
      <c r="I2013" s="103"/>
      <c r="J2013" s="103"/>
      <c r="K2013" s="103"/>
      <c r="L2013" s="103"/>
      <c r="M2013" s="103"/>
      <c r="N2013" s="103"/>
      <c r="O2013" s="103"/>
      <c r="P2013" s="103"/>
      <c r="Q2013" s="103"/>
      <c r="R2013" s="103"/>
      <c r="S2013" s="103"/>
      <c r="T2013" s="103"/>
      <c r="U2013" s="103"/>
      <c r="V2013" s="103"/>
      <c r="W2013" s="103"/>
      <c r="X2013" s="103"/>
      <c r="Y2013" s="103"/>
    </row>
    <row r="2014" spans="1:27" s="104" customFormat="1" ht="18" customHeight="1">
      <c r="A2014" s="108" t="s">
        <v>176</v>
      </c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3"/>
      <c r="M2014" s="103"/>
      <c r="N2014" s="103"/>
      <c r="O2014" s="103"/>
      <c r="P2014" s="103"/>
      <c r="Q2014" s="103"/>
      <c r="R2014" s="103"/>
      <c r="S2014" s="103"/>
      <c r="T2014" s="103"/>
      <c r="U2014" s="103"/>
      <c r="V2014" s="103"/>
      <c r="W2014" s="103"/>
      <c r="X2014" s="103"/>
      <c r="Y2014" s="103"/>
    </row>
    <row r="2015" spans="1:27" s="104" customFormat="1" ht="18" customHeight="1">
      <c r="A2015" s="108" t="s">
        <v>181</v>
      </c>
      <c r="B2015" s="103"/>
      <c r="C2015" s="103"/>
      <c r="D2015" s="103"/>
      <c r="E2015" s="103"/>
      <c r="F2015" s="103"/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  <c r="Q2015" s="103"/>
      <c r="R2015" s="103"/>
      <c r="S2015" s="103"/>
      <c r="T2015" s="103"/>
      <c r="U2015" s="103"/>
      <c r="V2015" s="103"/>
      <c r="W2015" s="103"/>
      <c r="X2015" s="103"/>
      <c r="Y2015" s="103"/>
      <c r="AA2015" s="116" t="s">
        <v>250</v>
      </c>
    </row>
    <row r="2016" spans="1:27" s="104" customFormat="1" ht="18" customHeight="1">
      <c r="A2016" s="108" t="s">
        <v>184</v>
      </c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3"/>
      <c r="M2016" s="103"/>
      <c r="N2016" s="103"/>
      <c r="O2016" s="103"/>
      <c r="P2016" s="103"/>
      <c r="Q2016" s="103"/>
      <c r="R2016" s="103"/>
      <c r="S2016" s="103"/>
      <c r="T2016" s="103"/>
      <c r="U2016" s="103"/>
      <c r="V2016" s="103"/>
      <c r="W2016" s="103"/>
      <c r="X2016" s="103"/>
      <c r="Y2016" s="103"/>
      <c r="AA2016" s="271">
        <f>COUNTIF($B2024:$Y2024,"-")</f>
        <v>24</v>
      </c>
    </row>
    <row r="2017" spans="1:27" s="104" customFormat="1" ht="18" customHeight="1">
      <c r="A2017" s="108" t="s">
        <v>208</v>
      </c>
      <c r="B2017" s="103"/>
      <c r="C2017" s="103"/>
      <c r="D2017" s="103"/>
      <c r="E2017" s="103"/>
      <c r="F2017" s="103"/>
      <c r="G2017" s="103"/>
      <c r="H2017" s="103"/>
      <c r="I2017" s="103"/>
      <c r="J2017" s="103"/>
      <c r="K2017" s="103"/>
      <c r="L2017" s="103"/>
      <c r="M2017" s="103"/>
      <c r="N2017" s="103"/>
      <c r="O2017" s="103"/>
      <c r="P2017" s="103"/>
      <c r="Q2017" s="103"/>
      <c r="R2017" s="103"/>
      <c r="S2017" s="103"/>
      <c r="T2017" s="103"/>
      <c r="U2017" s="103"/>
      <c r="V2017" s="103"/>
      <c r="W2017" s="103"/>
      <c r="X2017" s="103"/>
      <c r="Y2017" s="103"/>
      <c r="AA2017" s="271"/>
    </row>
    <row r="2018" spans="1:27" s="104" customFormat="1" ht="18" customHeight="1">
      <c r="A2018" s="108" t="s">
        <v>209</v>
      </c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3"/>
      <c r="M2018" s="103"/>
      <c r="N2018" s="103"/>
      <c r="O2018" s="103"/>
      <c r="P2018" s="103"/>
      <c r="Q2018" s="103"/>
      <c r="R2018" s="103"/>
      <c r="S2018" s="103"/>
      <c r="T2018" s="103"/>
      <c r="U2018" s="103"/>
      <c r="V2018" s="103"/>
      <c r="W2018" s="103"/>
      <c r="X2018" s="103"/>
      <c r="Y2018" s="103"/>
    </row>
    <row r="2019" spans="1:27" s="104" customFormat="1" ht="18" customHeight="1">
      <c r="A2019" s="108" t="s">
        <v>198</v>
      </c>
      <c r="B2019" s="103"/>
      <c r="C2019" s="103"/>
      <c r="D2019" s="103"/>
      <c r="E2019" s="103"/>
      <c r="F2019" s="103"/>
      <c r="G2019" s="103"/>
      <c r="H2019" s="103"/>
      <c r="I2019" s="103"/>
      <c r="J2019" s="103"/>
      <c r="K2019" s="103"/>
      <c r="L2019" s="103"/>
      <c r="M2019" s="103"/>
      <c r="N2019" s="103"/>
      <c r="O2019" s="103"/>
      <c r="P2019" s="103"/>
      <c r="Q2019" s="103"/>
      <c r="R2019" s="103"/>
      <c r="S2019" s="103"/>
      <c r="T2019" s="103"/>
      <c r="U2019" s="103"/>
      <c r="V2019" s="103"/>
      <c r="W2019" s="103"/>
      <c r="X2019" s="103"/>
      <c r="Y2019" s="103"/>
    </row>
    <row r="2020" spans="1:27" s="104" customFormat="1" ht="18" customHeight="1">
      <c r="A2020" s="108" t="s">
        <v>200</v>
      </c>
      <c r="B2020" s="103"/>
      <c r="C2020" s="103"/>
      <c r="D2020" s="103"/>
      <c r="E2020" s="103"/>
      <c r="F2020" s="103"/>
      <c r="G2020" s="103"/>
      <c r="H2020" s="103"/>
      <c r="I2020" s="103"/>
      <c r="J2020" s="103"/>
      <c r="K2020" s="103"/>
      <c r="L2020" s="103"/>
      <c r="M2020" s="103"/>
      <c r="N2020" s="103"/>
      <c r="O2020" s="103"/>
      <c r="P2020" s="103"/>
      <c r="Q2020" s="103"/>
      <c r="R2020" s="103"/>
      <c r="S2020" s="103"/>
      <c r="T2020" s="103"/>
      <c r="U2020" s="103"/>
      <c r="V2020" s="103"/>
      <c r="W2020" s="103"/>
      <c r="X2020" s="103"/>
      <c r="Y2020" s="103"/>
    </row>
    <row r="2021" spans="1:27" s="104" customFormat="1" ht="18" customHeight="1">
      <c r="A2021" s="108" t="s">
        <v>201</v>
      </c>
      <c r="B2021" s="103"/>
      <c r="C2021" s="103"/>
      <c r="D2021" s="103"/>
      <c r="E2021" s="103"/>
      <c r="F2021" s="103"/>
      <c r="G2021" s="103"/>
      <c r="H2021" s="103"/>
      <c r="I2021" s="103"/>
      <c r="J2021" s="103"/>
      <c r="K2021" s="103"/>
      <c r="L2021" s="103"/>
      <c r="M2021" s="103"/>
      <c r="N2021" s="103"/>
      <c r="O2021" s="103"/>
      <c r="P2021" s="103"/>
      <c r="Q2021" s="103"/>
      <c r="R2021" s="103"/>
      <c r="S2021" s="103"/>
      <c r="T2021" s="103"/>
      <c r="U2021" s="103"/>
      <c r="V2021" s="103"/>
      <c r="W2021" s="103"/>
      <c r="X2021" s="103"/>
      <c r="Y2021" s="103"/>
    </row>
    <row r="2022" spans="1:27" s="104" customFormat="1" ht="18" customHeight="1">
      <c r="A2022" s="108" t="s">
        <v>202</v>
      </c>
      <c r="B2022" s="103"/>
      <c r="C2022" s="103"/>
      <c r="D2022" s="103"/>
      <c r="E2022" s="103"/>
      <c r="F2022" s="103"/>
      <c r="G2022" s="103"/>
      <c r="H2022" s="103"/>
      <c r="I2022" s="103"/>
      <c r="J2022" s="103"/>
      <c r="K2022" s="103"/>
      <c r="L2022" s="103"/>
      <c r="M2022" s="103"/>
      <c r="N2022" s="103"/>
      <c r="O2022" s="103"/>
      <c r="P2022" s="103"/>
      <c r="Q2022" s="103"/>
      <c r="R2022" s="103"/>
      <c r="S2022" s="103"/>
      <c r="T2022" s="103"/>
      <c r="U2022" s="103"/>
      <c r="V2022" s="103"/>
      <c r="W2022" s="103"/>
      <c r="X2022" s="103"/>
      <c r="Y2022" s="103"/>
    </row>
    <row r="2023" spans="1:27" s="104" customFormat="1" ht="18" customHeight="1">
      <c r="A2023" s="108" t="s">
        <v>203</v>
      </c>
      <c r="B2023" s="103"/>
      <c r="C2023" s="103"/>
      <c r="D2023" s="103"/>
      <c r="E2023" s="103"/>
      <c r="F2023" s="103"/>
      <c r="G2023" s="103"/>
      <c r="H2023" s="103"/>
      <c r="I2023" s="103"/>
      <c r="J2023" s="103"/>
      <c r="K2023" s="103"/>
      <c r="L2023" s="103"/>
      <c r="M2023" s="103"/>
      <c r="N2023" s="103"/>
      <c r="O2023" s="103"/>
      <c r="P2023" s="103"/>
      <c r="Q2023" s="103"/>
      <c r="R2023" s="103"/>
      <c r="S2023" s="103"/>
      <c r="T2023" s="103"/>
      <c r="U2023" s="103"/>
      <c r="V2023" s="103"/>
      <c r="W2023" s="103"/>
      <c r="X2023" s="103"/>
      <c r="Y2023" s="103"/>
    </row>
    <row r="2024" spans="1:27" s="104" customFormat="1" ht="18" customHeight="1">
      <c r="A2024" s="110" t="s">
        <v>204</v>
      </c>
      <c r="B2024" s="109" t="str">
        <f>IF(COUNTA(B2012:B2023)=0,"-",COUNTA(B2012:B2023)/12)</f>
        <v>-</v>
      </c>
      <c r="C2024" s="109" t="str">
        <f t="shared" ref="C2024:Y2024" si="134">IF(COUNTA(C2012:C2023)=0,"-",COUNTA(C2012:C2023)/12)</f>
        <v>-</v>
      </c>
      <c r="D2024" s="109" t="str">
        <f t="shared" si="134"/>
        <v>-</v>
      </c>
      <c r="E2024" s="109" t="str">
        <f t="shared" si="134"/>
        <v>-</v>
      </c>
      <c r="F2024" s="109" t="str">
        <f t="shared" si="134"/>
        <v>-</v>
      </c>
      <c r="G2024" s="109" t="str">
        <f t="shared" si="134"/>
        <v>-</v>
      </c>
      <c r="H2024" s="109" t="str">
        <f t="shared" si="134"/>
        <v>-</v>
      </c>
      <c r="I2024" s="109" t="str">
        <f t="shared" si="134"/>
        <v>-</v>
      </c>
      <c r="J2024" s="109" t="str">
        <f t="shared" si="134"/>
        <v>-</v>
      </c>
      <c r="K2024" s="109" t="str">
        <f t="shared" si="134"/>
        <v>-</v>
      </c>
      <c r="L2024" s="109" t="str">
        <f t="shared" si="134"/>
        <v>-</v>
      </c>
      <c r="M2024" s="109" t="str">
        <f t="shared" si="134"/>
        <v>-</v>
      </c>
      <c r="N2024" s="109" t="str">
        <f t="shared" si="134"/>
        <v>-</v>
      </c>
      <c r="O2024" s="109" t="str">
        <f t="shared" si="134"/>
        <v>-</v>
      </c>
      <c r="P2024" s="109" t="str">
        <f t="shared" si="134"/>
        <v>-</v>
      </c>
      <c r="Q2024" s="109" t="str">
        <f t="shared" si="134"/>
        <v>-</v>
      </c>
      <c r="R2024" s="109" t="str">
        <f t="shared" si="134"/>
        <v>-</v>
      </c>
      <c r="S2024" s="109" t="str">
        <f t="shared" si="134"/>
        <v>-</v>
      </c>
      <c r="T2024" s="109" t="str">
        <f t="shared" si="134"/>
        <v>-</v>
      </c>
      <c r="U2024" s="109" t="str">
        <f t="shared" si="134"/>
        <v>-</v>
      </c>
      <c r="V2024" s="109" t="str">
        <f t="shared" si="134"/>
        <v>-</v>
      </c>
      <c r="W2024" s="109" t="str">
        <f t="shared" si="134"/>
        <v>-</v>
      </c>
      <c r="X2024" s="109" t="str">
        <f t="shared" si="134"/>
        <v>-</v>
      </c>
      <c r="Y2024" s="109" t="str">
        <f t="shared" si="134"/>
        <v>-</v>
      </c>
    </row>
    <row r="2026" spans="1:27" s="104" customFormat="1" ht="18" customHeight="1">
      <c r="A2026" s="127">
        <f>A2011+1</f>
        <v>44850</v>
      </c>
      <c r="B2026" s="118" t="s">
        <v>259</v>
      </c>
      <c r="C2026" s="118" t="s">
        <v>260</v>
      </c>
      <c r="D2026" s="118" t="s">
        <v>261</v>
      </c>
      <c r="E2026" s="118" t="s">
        <v>262</v>
      </c>
      <c r="F2026" s="118" t="s">
        <v>263</v>
      </c>
      <c r="G2026" s="118" t="s">
        <v>264</v>
      </c>
      <c r="H2026" s="118" t="s">
        <v>265</v>
      </c>
      <c r="I2026" s="118" t="s">
        <v>266</v>
      </c>
      <c r="J2026" s="118" t="s">
        <v>267</v>
      </c>
      <c r="K2026" s="118" t="s">
        <v>268</v>
      </c>
      <c r="L2026" s="118" t="s">
        <v>269</v>
      </c>
      <c r="M2026" s="118" t="s">
        <v>270</v>
      </c>
      <c r="N2026" s="118" t="s">
        <v>271</v>
      </c>
      <c r="O2026" s="118" t="s">
        <v>272</v>
      </c>
      <c r="P2026" s="118" t="s">
        <v>273</v>
      </c>
      <c r="Q2026" s="118" t="s">
        <v>274</v>
      </c>
      <c r="R2026" s="118" t="s">
        <v>275</v>
      </c>
      <c r="S2026" s="118" t="s">
        <v>276</v>
      </c>
      <c r="T2026" s="118" t="s">
        <v>277</v>
      </c>
      <c r="U2026" s="118" t="s">
        <v>278</v>
      </c>
      <c r="V2026" s="118" t="s">
        <v>279</v>
      </c>
      <c r="W2026" s="118" t="s">
        <v>280</v>
      </c>
      <c r="X2026" s="118" t="s">
        <v>281</v>
      </c>
      <c r="Y2026" s="118" t="s">
        <v>282</v>
      </c>
    </row>
    <row r="2027" spans="1:27" s="104" customFormat="1" ht="18" customHeight="1">
      <c r="A2027" s="108" t="s">
        <v>168</v>
      </c>
      <c r="B2027" s="103"/>
      <c r="C2027" s="103"/>
      <c r="D2027" s="103"/>
      <c r="E2027" s="103"/>
      <c r="F2027" s="103"/>
      <c r="G2027" s="103"/>
      <c r="H2027" s="103"/>
      <c r="I2027" s="103"/>
      <c r="J2027" s="103"/>
      <c r="K2027" s="103"/>
      <c r="L2027" s="103"/>
      <c r="M2027" s="103"/>
      <c r="N2027" s="103"/>
      <c r="O2027" s="103"/>
      <c r="P2027" s="103"/>
      <c r="Q2027" s="103"/>
      <c r="R2027" s="103"/>
      <c r="S2027" s="103"/>
      <c r="T2027" s="103"/>
      <c r="U2027" s="103"/>
      <c r="V2027" s="103"/>
      <c r="W2027" s="103"/>
      <c r="X2027" s="103"/>
      <c r="Y2027" s="103"/>
    </row>
    <row r="2028" spans="1:27" s="104" customFormat="1" ht="18" customHeight="1">
      <c r="A2028" s="108" t="s">
        <v>174</v>
      </c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3"/>
      <c r="N2028" s="103"/>
      <c r="O2028" s="103"/>
      <c r="P2028" s="103"/>
      <c r="Q2028" s="103"/>
      <c r="R2028" s="103"/>
      <c r="S2028" s="103"/>
      <c r="T2028" s="103"/>
      <c r="U2028" s="103"/>
      <c r="V2028" s="103"/>
      <c r="W2028" s="103"/>
      <c r="X2028" s="103"/>
      <c r="Y2028" s="103"/>
    </row>
    <row r="2029" spans="1:27" s="104" customFormat="1" ht="18" customHeight="1">
      <c r="A2029" s="108" t="s">
        <v>176</v>
      </c>
      <c r="B2029" s="103"/>
      <c r="C2029" s="103"/>
      <c r="D2029" s="103"/>
      <c r="E2029" s="103"/>
      <c r="F2029" s="103"/>
      <c r="G2029" s="103"/>
      <c r="H2029" s="103"/>
      <c r="I2029" s="103"/>
      <c r="J2029" s="103"/>
      <c r="K2029" s="103"/>
      <c r="L2029" s="103"/>
      <c r="M2029" s="103"/>
      <c r="N2029" s="103"/>
      <c r="O2029" s="103"/>
      <c r="P2029" s="103"/>
      <c r="Q2029" s="103"/>
      <c r="R2029" s="103"/>
      <c r="S2029" s="103"/>
      <c r="T2029" s="103"/>
      <c r="U2029" s="103"/>
      <c r="V2029" s="103"/>
      <c r="W2029" s="103"/>
      <c r="X2029" s="103"/>
      <c r="Y2029" s="103"/>
    </row>
    <row r="2030" spans="1:27" s="104" customFormat="1" ht="18" customHeight="1">
      <c r="A2030" s="108" t="s">
        <v>181</v>
      </c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3"/>
      <c r="O2030" s="103"/>
      <c r="P2030" s="103"/>
      <c r="Q2030" s="103"/>
      <c r="R2030" s="103"/>
      <c r="S2030" s="103"/>
      <c r="T2030" s="103"/>
      <c r="U2030" s="103"/>
      <c r="V2030" s="103"/>
      <c r="W2030" s="103"/>
      <c r="X2030" s="103"/>
      <c r="Y2030" s="103"/>
      <c r="AA2030" s="116" t="s">
        <v>250</v>
      </c>
    </row>
    <row r="2031" spans="1:27" s="104" customFormat="1" ht="18" customHeight="1">
      <c r="A2031" s="108" t="s">
        <v>184</v>
      </c>
      <c r="B2031" s="103"/>
      <c r="C2031" s="103"/>
      <c r="D2031" s="103"/>
      <c r="E2031" s="103"/>
      <c r="F2031" s="103"/>
      <c r="G2031" s="103"/>
      <c r="H2031" s="103"/>
      <c r="I2031" s="103"/>
      <c r="J2031" s="103"/>
      <c r="K2031" s="103"/>
      <c r="L2031" s="103"/>
      <c r="M2031" s="103"/>
      <c r="N2031" s="103"/>
      <c r="O2031" s="103"/>
      <c r="P2031" s="103"/>
      <c r="Q2031" s="103"/>
      <c r="R2031" s="103"/>
      <c r="S2031" s="103"/>
      <c r="T2031" s="103"/>
      <c r="U2031" s="103"/>
      <c r="V2031" s="103"/>
      <c r="W2031" s="103"/>
      <c r="X2031" s="103"/>
      <c r="Y2031" s="103"/>
      <c r="AA2031" s="271">
        <f>COUNTIF($B2039:$Y2039,"-")</f>
        <v>24</v>
      </c>
    </row>
    <row r="2032" spans="1:27" s="104" customFormat="1" ht="18" customHeight="1">
      <c r="A2032" s="108" t="s">
        <v>208</v>
      </c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3"/>
      <c r="N2032" s="103"/>
      <c r="O2032" s="103"/>
      <c r="P2032" s="103"/>
      <c r="Q2032" s="103"/>
      <c r="R2032" s="103"/>
      <c r="S2032" s="103"/>
      <c r="T2032" s="103"/>
      <c r="U2032" s="103"/>
      <c r="V2032" s="103"/>
      <c r="W2032" s="103"/>
      <c r="X2032" s="103"/>
      <c r="Y2032" s="103"/>
      <c r="AA2032" s="271"/>
    </row>
    <row r="2033" spans="1:27" s="104" customFormat="1" ht="18" customHeight="1">
      <c r="A2033" s="108" t="s">
        <v>209</v>
      </c>
      <c r="B2033" s="103"/>
      <c r="C2033" s="103"/>
      <c r="D2033" s="103"/>
      <c r="E2033" s="103"/>
      <c r="F2033" s="103"/>
      <c r="G2033" s="103"/>
      <c r="H2033" s="103"/>
      <c r="I2033" s="103"/>
      <c r="J2033" s="103"/>
      <c r="K2033" s="103"/>
      <c r="L2033" s="103"/>
      <c r="M2033" s="103"/>
      <c r="N2033" s="103"/>
      <c r="O2033" s="103"/>
      <c r="P2033" s="103"/>
      <c r="Q2033" s="103"/>
      <c r="R2033" s="103"/>
      <c r="S2033" s="103"/>
      <c r="T2033" s="103"/>
      <c r="U2033" s="103"/>
      <c r="V2033" s="103"/>
      <c r="W2033" s="103"/>
      <c r="X2033" s="103"/>
      <c r="Y2033" s="103"/>
    </row>
    <row r="2034" spans="1:27" s="104" customFormat="1" ht="18" customHeight="1">
      <c r="A2034" s="108" t="s">
        <v>198</v>
      </c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  <c r="Q2034" s="103"/>
      <c r="R2034" s="103"/>
      <c r="S2034" s="103"/>
      <c r="T2034" s="103"/>
      <c r="U2034" s="103"/>
      <c r="V2034" s="103"/>
      <c r="W2034" s="103"/>
      <c r="X2034" s="103"/>
      <c r="Y2034" s="103"/>
    </row>
    <row r="2035" spans="1:27" s="104" customFormat="1" ht="18" customHeight="1">
      <c r="A2035" s="108" t="s">
        <v>200</v>
      </c>
      <c r="B2035" s="103"/>
      <c r="C2035" s="103"/>
      <c r="D2035" s="103"/>
      <c r="E2035" s="103"/>
      <c r="F2035" s="103"/>
      <c r="G2035" s="103"/>
      <c r="H2035" s="103"/>
      <c r="I2035" s="103"/>
      <c r="J2035" s="103"/>
      <c r="K2035" s="103"/>
      <c r="L2035" s="103"/>
      <c r="M2035" s="103"/>
      <c r="N2035" s="103"/>
      <c r="O2035" s="103"/>
      <c r="P2035" s="103"/>
      <c r="Q2035" s="103"/>
      <c r="R2035" s="103"/>
      <c r="S2035" s="103"/>
      <c r="T2035" s="103"/>
      <c r="U2035" s="103"/>
      <c r="V2035" s="103"/>
      <c r="W2035" s="103"/>
      <c r="X2035" s="103"/>
      <c r="Y2035" s="103"/>
    </row>
    <row r="2036" spans="1:27" s="104" customFormat="1" ht="18" customHeight="1">
      <c r="A2036" s="108" t="s">
        <v>201</v>
      </c>
      <c r="B2036" s="103"/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3"/>
      <c r="M2036" s="103"/>
      <c r="N2036" s="103"/>
      <c r="O2036" s="103"/>
      <c r="P2036" s="103"/>
      <c r="Q2036" s="103"/>
      <c r="R2036" s="103"/>
      <c r="S2036" s="103"/>
      <c r="T2036" s="103"/>
      <c r="U2036" s="103"/>
      <c r="V2036" s="103"/>
      <c r="W2036" s="103"/>
      <c r="X2036" s="103"/>
      <c r="Y2036" s="103"/>
    </row>
    <row r="2037" spans="1:27" s="104" customFormat="1" ht="18" customHeight="1">
      <c r="A2037" s="108" t="s">
        <v>202</v>
      </c>
      <c r="B2037" s="103"/>
      <c r="C2037" s="103"/>
      <c r="D2037" s="103"/>
      <c r="E2037" s="103"/>
      <c r="F2037" s="103"/>
      <c r="G2037" s="103"/>
      <c r="H2037" s="103"/>
      <c r="I2037" s="103"/>
      <c r="J2037" s="103"/>
      <c r="K2037" s="103"/>
      <c r="L2037" s="103"/>
      <c r="M2037" s="103"/>
      <c r="N2037" s="103"/>
      <c r="O2037" s="103"/>
      <c r="P2037" s="103"/>
      <c r="Q2037" s="103"/>
      <c r="R2037" s="103"/>
      <c r="S2037" s="103"/>
      <c r="T2037" s="103"/>
      <c r="U2037" s="103"/>
      <c r="V2037" s="103"/>
      <c r="W2037" s="103"/>
      <c r="X2037" s="103"/>
      <c r="Y2037" s="103"/>
    </row>
    <row r="2038" spans="1:27" s="104" customFormat="1" ht="18" customHeight="1">
      <c r="A2038" s="108" t="s">
        <v>203</v>
      </c>
      <c r="B2038" s="103"/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3"/>
      <c r="M2038" s="103"/>
      <c r="N2038" s="103"/>
      <c r="O2038" s="103"/>
      <c r="P2038" s="103"/>
      <c r="Q2038" s="103"/>
      <c r="R2038" s="103"/>
      <c r="S2038" s="103"/>
      <c r="T2038" s="103"/>
      <c r="U2038" s="103"/>
      <c r="V2038" s="103"/>
      <c r="W2038" s="103"/>
      <c r="X2038" s="103"/>
      <c r="Y2038" s="103"/>
    </row>
    <row r="2039" spans="1:27" s="104" customFormat="1" ht="18" customHeight="1">
      <c r="A2039" s="110" t="s">
        <v>204</v>
      </c>
      <c r="B2039" s="109" t="str">
        <f>IF(COUNTA(B2027:B2038)=0,"-",COUNTA(B2027:B2038)/12)</f>
        <v>-</v>
      </c>
      <c r="C2039" s="109" t="str">
        <f t="shared" ref="C2039:Y2039" si="135">IF(COUNTA(C2027:C2038)=0,"-",COUNTA(C2027:C2038)/12)</f>
        <v>-</v>
      </c>
      <c r="D2039" s="109" t="str">
        <f t="shared" si="135"/>
        <v>-</v>
      </c>
      <c r="E2039" s="109" t="str">
        <f t="shared" si="135"/>
        <v>-</v>
      </c>
      <c r="F2039" s="109" t="str">
        <f t="shared" si="135"/>
        <v>-</v>
      </c>
      <c r="G2039" s="109" t="str">
        <f t="shared" si="135"/>
        <v>-</v>
      </c>
      <c r="H2039" s="109" t="str">
        <f t="shared" si="135"/>
        <v>-</v>
      </c>
      <c r="I2039" s="109" t="str">
        <f t="shared" si="135"/>
        <v>-</v>
      </c>
      <c r="J2039" s="109" t="str">
        <f t="shared" si="135"/>
        <v>-</v>
      </c>
      <c r="K2039" s="109" t="str">
        <f t="shared" si="135"/>
        <v>-</v>
      </c>
      <c r="L2039" s="109" t="str">
        <f t="shared" si="135"/>
        <v>-</v>
      </c>
      <c r="M2039" s="109" t="str">
        <f t="shared" si="135"/>
        <v>-</v>
      </c>
      <c r="N2039" s="109" t="str">
        <f t="shared" si="135"/>
        <v>-</v>
      </c>
      <c r="O2039" s="109" t="str">
        <f t="shared" si="135"/>
        <v>-</v>
      </c>
      <c r="P2039" s="109" t="str">
        <f t="shared" si="135"/>
        <v>-</v>
      </c>
      <c r="Q2039" s="109" t="str">
        <f t="shared" si="135"/>
        <v>-</v>
      </c>
      <c r="R2039" s="109" t="str">
        <f t="shared" si="135"/>
        <v>-</v>
      </c>
      <c r="S2039" s="109" t="str">
        <f t="shared" si="135"/>
        <v>-</v>
      </c>
      <c r="T2039" s="109" t="str">
        <f t="shared" si="135"/>
        <v>-</v>
      </c>
      <c r="U2039" s="109" t="str">
        <f t="shared" si="135"/>
        <v>-</v>
      </c>
      <c r="V2039" s="109" t="str">
        <f t="shared" si="135"/>
        <v>-</v>
      </c>
      <c r="W2039" s="109" t="str">
        <f t="shared" si="135"/>
        <v>-</v>
      </c>
      <c r="X2039" s="109" t="str">
        <f t="shared" si="135"/>
        <v>-</v>
      </c>
      <c r="Y2039" s="109" t="str">
        <f t="shared" si="135"/>
        <v>-</v>
      </c>
    </row>
    <row r="2041" spans="1:27" s="104" customFormat="1" ht="18" customHeight="1">
      <c r="A2041" s="127">
        <f>A2026+1</f>
        <v>44851</v>
      </c>
      <c r="B2041" s="118" t="s">
        <v>259</v>
      </c>
      <c r="C2041" s="118" t="s">
        <v>260</v>
      </c>
      <c r="D2041" s="118" t="s">
        <v>261</v>
      </c>
      <c r="E2041" s="118" t="s">
        <v>262</v>
      </c>
      <c r="F2041" s="118" t="s">
        <v>263</v>
      </c>
      <c r="G2041" s="118" t="s">
        <v>264</v>
      </c>
      <c r="H2041" s="118" t="s">
        <v>265</v>
      </c>
      <c r="I2041" s="118" t="s">
        <v>266</v>
      </c>
      <c r="J2041" s="118" t="s">
        <v>267</v>
      </c>
      <c r="K2041" s="118" t="s">
        <v>268</v>
      </c>
      <c r="L2041" s="118" t="s">
        <v>269</v>
      </c>
      <c r="M2041" s="118" t="s">
        <v>270</v>
      </c>
      <c r="N2041" s="118" t="s">
        <v>271</v>
      </c>
      <c r="O2041" s="118" t="s">
        <v>272</v>
      </c>
      <c r="P2041" s="118" t="s">
        <v>273</v>
      </c>
      <c r="Q2041" s="118" t="s">
        <v>274</v>
      </c>
      <c r="R2041" s="118" t="s">
        <v>275</v>
      </c>
      <c r="S2041" s="118" t="s">
        <v>276</v>
      </c>
      <c r="T2041" s="118" t="s">
        <v>277</v>
      </c>
      <c r="U2041" s="118" t="s">
        <v>278</v>
      </c>
      <c r="V2041" s="118" t="s">
        <v>279</v>
      </c>
      <c r="W2041" s="118" t="s">
        <v>280</v>
      </c>
      <c r="X2041" s="118" t="s">
        <v>281</v>
      </c>
      <c r="Y2041" s="118" t="s">
        <v>282</v>
      </c>
    </row>
    <row r="2042" spans="1:27" s="104" customFormat="1" ht="18" customHeight="1">
      <c r="A2042" s="108" t="s">
        <v>168</v>
      </c>
      <c r="B2042" s="103"/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3"/>
      <c r="M2042" s="103"/>
      <c r="N2042" s="103"/>
      <c r="O2042" s="103"/>
      <c r="P2042" s="103"/>
      <c r="Q2042" s="103"/>
      <c r="R2042" s="103"/>
      <c r="S2042" s="103"/>
      <c r="T2042" s="103"/>
      <c r="U2042" s="103"/>
      <c r="V2042" s="103"/>
      <c r="W2042" s="103"/>
      <c r="X2042" s="103"/>
      <c r="Y2042" s="103"/>
    </row>
    <row r="2043" spans="1:27" s="104" customFormat="1" ht="18" customHeight="1">
      <c r="A2043" s="108" t="s">
        <v>174</v>
      </c>
      <c r="B2043" s="103"/>
      <c r="C2043" s="103"/>
      <c r="D2043" s="103"/>
      <c r="E2043" s="103"/>
      <c r="F2043" s="103"/>
      <c r="G2043" s="103"/>
      <c r="H2043" s="103"/>
      <c r="I2043" s="103"/>
      <c r="J2043" s="103"/>
      <c r="K2043" s="103"/>
      <c r="L2043" s="103"/>
      <c r="M2043" s="103"/>
      <c r="N2043" s="103"/>
      <c r="O2043" s="103"/>
      <c r="P2043" s="103"/>
      <c r="Q2043" s="103"/>
      <c r="R2043" s="103"/>
      <c r="S2043" s="103"/>
      <c r="T2043" s="103"/>
      <c r="U2043" s="103"/>
      <c r="V2043" s="103"/>
      <c r="W2043" s="103"/>
      <c r="X2043" s="103"/>
      <c r="Y2043" s="103"/>
    </row>
    <row r="2044" spans="1:27" s="104" customFormat="1" ht="18" customHeight="1">
      <c r="A2044" s="108" t="s">
        <v>176</v>
      </c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3"/>
      <c r="M2044" s="103"/>
      <c r="N2044" s="103"/>
      <c r="O2044" s="103"/>
      <c r="P2044" s="103"/>
      <c r="Q2044" s="103"/>
      <c r="R2044" s="103"/>
      <c r="S2044" s="103"/>
      <c r="T2044" s="103"/>
      <c r="U2044" s="103"/>
      <c r="V2044" s="103"/>
      <c r="W2044" s="103"/>
      <c r="X2044" s="103"/>
      <c r="Y2044" s="103"/>
    </row>
    <row r="2045" spans="1:27" s="104" customFormat="1" ht="18" customHeight="1">
      <c r="A2045" s="108" t="s">
        <v>181</v>
      </c>
      <c r="B2045" s="103"/>
      <c r="C2045" s="103"/>
      <c r="D2045" s="103"/>
      <c r="E2045" s="103"/>
      <c r="F2045" s="103"/>
      <c r="G2045" s="103"/>
      <c r="H2045" s="103"/>
      <c r="I2045" s="103"/>
      <c r="J2045" s="103"/>
      <c r="K2045" s="103"/>
      <c r="L2045" s="103"/>
      <c r="M2045" s="103"/>
      <c r="N2045" s="103"/>
      <c r="O2045" s="103"/>
      <c r="P2045" s="103"/>
      <c r="Q2045" s="103"/>
      <c r="R2045" s="103"/>
      <c r="S2045" s="103"/>
      <c r="T2045" s="103"/>
      <c r="U2045" s="103"/>
      <c r="V2045" s="103"/>
      <c r="W2045" s="103"/>
      <c r="X2045" s="103"/>
      <c r="Y2045" s="103"/>
      <c r="AA2045" s="116" t="s">
        <v>250</v>
      </c>
    </row>
    <row r="2046" spans="1:27" s="104" customFormat="1" ht="18" customHeight="1">
      <c r="A2046" s="108" t="s">
        <v>184</v>
      </c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3"/>
      <c r="M2046" s="103"/>
      <c r="N2046" s="103"/>
      <c r="O2046" s="103"/>
      <c r="P2046" s="103"/>
      <c r="Q2046" s="103"/>
      <c r="R2046" s="103"/>
      <c r="S2046" s="103"/>
      <c r="T2046" s="103"/>
      <c r="U2046" s="103"/>
      <c r="V2046" s="103"/>
      <c r="W2046" s="103"/>
      <c r="X2046" s="103"/>
      <c r="Y2046" s="103"/>
      <c r="AA2046" s="271">
        <f>COUNTIF($B2054:$Y2054,"-")</f>
        <v>24</v>
      </c>
    </row>
    <row r="2047" spans="1:27" s="104" customFormat="1" ht="18" customHeight="1">
      <c r="A2047" s="108" t="s">
        <v>208</v>
      </c>
      <c r="B2047" s="103"/>
      <c r="C2047" s="103"/>
      <c r="D2047" s="103"/>
      <c r="E2047" s="103"/>
      <c r="F2047" s="103"/>
      <c r="G2047" s="103"/>
      <c r="H2047" s="103"/>
      <c r="I2047" s="103"/>
      <c r="J2047" s="103"/>
      <c r="K2047" s="103"/>
      <c r="L2047" s="103"/>
      <c r="M2047" s="103"/>
      <c r="N2047" s="103"/>
      <c r="O2047" s="103"/>
      <c r="P2047" s="103"/>
      <c r="Q2047" s="103"/>
      <c r="R2047" s="103"/>
      <c r="S2047" s="103"/>
      <c r="T2047" s="103"/>
      <c r="U2047" s="103"/>
      <c r="V2047" s="103"/>
      <c r="W2047" s="103"/>
      <c r="X2047" s="103"/>
      <c r="Y2047" s="103"/>
      <c r="AA2047" s="271"/>
    </row>
    <row r="2048" spans="1:27" s="104" customFormat="1" ht="18" customHeight="1">
      <c r="A2048" s="108" t="s">
        <v>209</v>
      </c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3"/>
      <c r="M2048" s="103"/>
      <c r="N2048" s="103"/>
      <c r="O2048" s="103"/>
      <c r="P2048" s="103"/>
      <c r="Q2048" s="103"/>
      <c r="R2048" s="103"/>
      <c r="S2048" s="103"/>
      <c r="T2048" s="103"/>
      <c r="U2048" s="103"/>
      <c r="V2048" s="103"/>
      <c r="W2048" s="103"/>
      <c r="X2048" s="103"/>
      <c r="Y2048" s="103"/>
    </row>
    <row r="2049" spans="1:27" s="104" customFormat="1" ht="18" customHeight="1">
      <c r="A2049" s="108" t="s">
        <v>198</v>
      </c>
      <c r="B2049" s="103"/>
      <c r="C2049" s="103"/>
      <c r="D2049" s="103"/>
      <c r="E2049" s="103"/>
      <c r="F2049" s="103"/>
      <c r="G2049" s="103"/>
      <c r="H2049" s="103"/>
      <c r="I2049" s="103"/>
      <c r="J2049" s="103"/>
      <c r="K2049" s="103"/>
      <c r="L2049" s="103"/>
      <c r="M2049" s="103"/>
      <c r="N2049" s="103"/>
      <c r="O2049" s="103"/>
      <c r="P2049" s="103"/>
      <c r="Q2049" s="103"/>
      <c r="R2049" s="103"/>
      <c r="S2049" s="103"/>
      <c r="T2049" s="103"/>
      <c r="U2049" s="103"/>
      <c r="V2049" s="103"/>
      <c r="W2049" s="103"/>
      <c r="X2049" s="103"/>
      <c r="Y2049" s="103"/>
    </row>
    <row r="2050" spans="1:27" s="104" customFormat="1" ht="18" customHeight="1">
      <c r="A2050" s="108" t="s">
        <v>200</v>
      </c>
      <c r="B2050" s="103"/>
      <c r="C2050" s="103"/>
      <c r="D2050" s="103"/>
      <c r="E2050" s="103"/>
      <c r="F2050" s="103"/>
      <c r="G2050" s="103"/>
      <c r="H2050" s="103"/>
      <c r="I2050" s="103"/>
      <c r="J2050" s="103"/>
      <c r="K2050" s="103"/>
      <c r="L2050" s="103"/>
      <c r="M2050" s="103"/>
      <c r="N2050" s="103"/>
      <c r="O2050" s="103"/>
      <c r="P2050" s="103"/>
      <c r="Q2050" s="103"/>
      <c r="R2050" s="103"/>
      <c r="S2050" s="103"/>
      <c r="T2050" s="103"/>
      <c r="U2050" s="103"/>
      <c r="V2050" s="103"/>
      <c r="W2050" s="103"/>
      <c r="X2050" s="103"/>
      <c r="Y2050" s="103"/>
    </row>
    <row r="2051" spans="1:27" s="104" customFormat="1" ht="18" customHeight="1">
      <c r="A2051" s="108" t="s">
        <v>201</v>
      </c>
      <c r="B2051" s="103"/>
      <c r="C2051" s="103"/>
      <c r="D2051" s="103"/>
      <c r="E2051" s="103"/>
      <c r="F2051" s="103"/>
      <c r="G2051" s="103"/>
      <c r="H2051" s="103"/>
      <c r="I2051" s="103"/>
      <c r="J2051" s="103"/>
      <c r="K2051" s="103"/>
      <c r="L2051" s="103"/>
      <c r="M2051" s="103"/>
      <c r="N2051" s="103"/>
      <c r="O2051" s="103"/>
      <c r="P2051" s="103"/>
      <c r="Q2051" s="103"/>
      <c r="R2051" s="103"/>
      <c r="S2051" s="103"/>
      <c r="T2051" s="103"/>
      <c r="U2051" s="103"/>
      <c r="V2051" s="103"/>
      <c r="W2051" s="103"/>
      <c r="X2051" s="103"/>
      <c r="Y2051" s="103"/>
    </row>
    <row r="2052" spans="1:27" s="104" customFormat="1" ht="18" customHeight="1">
      <c r="A2052" s="108" t="s">
        <v>202</v>
      </c>
      <c r="B2052" s="103"/>
      <c r="C2052" s="103"/>
      <c r="D2052" s="103"/>
      <c r="E2052" s="103"/>
      <c r="F2052" s="103"/>
      <c r="G2052" s="103"/>
      <c r="H2052" s="103"/>
      <c r="I2052" s="103"/>
      <c r="J2052" s="103"/>
      <c r="K2052" s="103"/>
      <c r="L2052" s="103"/>
      <c r="M2052" s="103"/>
      <c r="N2052" s="103"/>
      <c r="O2052" s="103"/>
      <c r="P2052" s="103"/>
      <c r="Q2052" s="103"/>
      <c r="R2052" s="103"/>
      <c r="S2052" s="103"/>
      <c r="T2052" s="103"/>
      <c r="U2052" s="103"/>
      <c r="V2052" s="103"/>
      <c r="W2052" s="103"/>
      <c r="X2052" s="103"/>
      <c r="Y2052" s="103"/>
    </row>
    <row r="2053" spans="1:27" s="104" customFormat="1" ht="18" customHeight="1">
      <c r="A2053" s="108" t="s">
        <v>203</v>
      </c>
      <c r="B2053" s="103"/>
      <c r="C2053" s="103"/>
      <c r="D2053" s="103"/>
      <c r="E2053" s="103"/>
      <c r="F2053" s="103"/>
      <c r="G2053" s="103"/>
      <c r="H2053" s="103"/>
      <c r="I2053" s="103"/>
      <c r="J2053" s="103"/>
      <c r="K2053" s="103"/>
      <c r="L2053" s="103"/>
      <c r="M2053" s="103"/>
      <c r="N2053" s="103"/>
      <c r="O2053" s="103"/>
      <c r="P2053" s="103"/>
      <c r="Q2053" s="103"/>
      <c r="R2053" s="103"/>
      <c r="S2053" s="103"/>
      <c r="T2053" s="103"/>
      <c r="U2053" s="103"/>
      <c r="V2053" s="103"/>
      <c r="W2053" s="103"/>
      <c r="X2053" s="103"/>
      <c r="Y2053" s="103"/>
    </row>
    <row r="2054" spans="1:27" s="104" customFormat="1" ht="18" customHeight="1">
      <c r="A2054" s="110" t="s">
        <v>204</v>
      </c>
      <c r="B2054" s="109" t="str">
        <f>IF(COUNTA(B2042:B2053)=0,"-",COUNTA(B2042:B2053)/12)</f>
        <v>-</v>
      </c>
      <c r="C2054" s="109" t="str">
        <f t="shared" ref="C2054:Y2054" si="136">IF(COUNTA(C2042:C2053)=0,"-",COUNTA(C2042:C2053)/12)</f>
        <v>-</v>
      </c>
      <c r="D2054" s="109" t="str">
        <f t="shared" si="136"/>
        <v>-</v>
      </c>
      <c r="E2054" s="109" t="str">
        <f t="shared" si="136"/>
        <v>-</v>
      </c>
      <c r="F2054" s="109" t="str">
        <f t="shared" si="136"/>
        <v>-</v>
      </c>
      <c r="G2054" s="109" t="str">
        <f t="shared" si="136"/>
        <v>-</v>
      </c>
      <c r="H2054" s="109" t="str">
        <f t="shared" si="136"/>
        <v>-</v>
      </c>
      <c r="I2054" s="109" t="str">
        <f t="shared" si="136"/>
        <v>-</v>
      </c>
      <c r="J2054" s="109" t="str">
        <f t="shared" si="136"/>
        <v>-</v>
      </c>
      <c r="K2054" s="109" t="str">
        <f t="shared" si="136"/>
        <v>-</v>
      </c>
      <c r="L2054" s="109" t="str">
        <f t="shared" si="136"/>
        <v>-</v>
      </c>
      <c r="M2054" s="109" t="str">
        <f t="shared" si="136"/>
        <v>-</v>
      </c>
      <c r="N2054" s="109" t="str">
        <f t="shared" si="136"/>
        <v>-</v>
      </c>
      <c r="O2054" s="109" t="str">
        <f t="shared" si="136"/>
        <v>-</v>
      </c>
      <c r="P2054" s="109" t="str">
        <f t="shared" si="136"/>
        <v>-</v>
      </c>
      <c r="Q2054" s="109" t="str">
        <f t="shared" si="136"/>
        <v>-</v>
      </c>
      <c r="R2054" s="109" t="str">
        <f t="shared" si="136"/>
        <v>-</v>
      </c>
      <c r="S2054" s="109" t="str">
        <f t="shared" si="136"/>
        <v>-</v>
      </c>
      <c r="T2054" s="109" t="str">
        <f t="shared" si="136"/>
        <v>-</v>
      </c>
      <c r="U2054" s="109" t="str">
        <f t="shared" si="136"/>
        <v>-</v>
      </c>
      <c r="V2054" s="109" t="str">
        <f t="shared" si="136"/>
        <v>-</v>
      </c>
      <c r="W2054" s="109" t="str">
        <f t="shared" si="136"/>
        <v>-</v>
      </c>
      <c r="X2054" s="109" t="str">
        <f t="shared" si="136"/>
        <v>-</v>
      </c>
      <c r="Y2054" s="109" t="str">
        <f t="shared" si="136"/>
        <v>-</v>
      </c>
    </row>
    <row r="2056" spans="1:27" s="104" customFormat="1" ht="18" customHeight="1">
      <c r="A2056" s="127">
        <f>A2041+1</f>
        <v>44852</v>
      </c>
      <c r="B2056" s="118" t="s">
        <v>259</v>
      </c>
      <c r="C2056" s="118" t="s">
        <v>260</v>
      </c>
      <c r="D2056" s="118" t="s">
        <v>261</v>
      </c>
      <c r="E2056" s="118" t="s">
        <v>262</v>
      </c>
      <c r="F2056" s="118" t="s">
        <v>263</v>
      </c>
      <c r="G2056" s="118" t="s">
        <v>264</v>
      </c>
      <c r="H2056" s="118" t="s">
        <v>265</v>
      </c>
      <c r="I2056" s="118" t="s">
        <v>266</v>
      </c>
      <c r="J2056" s="118" t="s">
        <v>267</v>
      </c>
      <c r="K2056" s="118" t="s">
        <v>268</v>
      </c>
      <c r="L2056" s="118" t="s">
        <v>269</v>
      </c>
      <c r="M2056" s="118" t="s">
        <v>270</v>
      </c>
      <c r="N2056" s="118" t="s">
        <v>271</v>
      </c>
      <c r="O2056" s="118" t="s">
        <v>272</v>
      </c>
      <c r="P2056" s="118" t="s">
        <v>273</v>
      </c>
      <c r="Q2056" s="118" t="s">
        <v>274</v>
      </c>
      <c r="R2056" s="118" t="s">
        <v>275</v>
      </c>
      <c r="S2056" s="118" t="s">
        <v>276</v>
      </c>
      <c r="T2056" s="118" t="s">
        <v>277</v>
      </c>
      <c r="U2056" s="118" t="s">
        <v>278</v>
      </c>
      <c r="V2056" s="118" t="s">
        <v>279</v>
      </c>
      <c r="W2056" s="118" t="s">
        <v>280</v>
      </c>
      <c r="X2056" s="118" t="s">
        <v>281</v>
      </c>
      <c r="Y2056" s="118" t="s">
        <v>282</v>
      </c>
    </row>
    <row r="2057" spans="1:27" s="104" customFormat="1" ht="18" customHeight="1">
      <c r="A2057" s="108" t="s">
        <v>168</v>
      </c>
      <c r="B2057" s="103"/>
      <c r="C2057" s="103"/>
      <c r="D2057" s="103"/>
      <c r="E2057" s="103"/>
      <c r="F2057" s="103"/>
      <c r="G2057" s="103"/>
      <c r="H2057" s="103"/>
      <c r="I2057" s="103"/>
      <c r="J2057" s="103"/>
      <c r="K2057" s="103"/>
      <c r="L2057" s="103"/>
      <c r="M2057" s="103"/>
      <c r="N2057" s="103"/>
      <c r="O2057" s="103"/>
      <c r="P2057" s="103"/>
      <c r="Q2057" s="103"/>
      <c r="R2057" s="103"/>
      <c r="S2057" s="103"/>
      <c r="T2057" s="103"/>
      <c r="U2057" s="103"/>
      <c r="V2057" s="103"/>
      <c r="W2057" s="103"/>
      <c r="X2057" s="103"/>
      <c r="Y2057" s="103"/>
    </row>
    <row r="2058" spans="1:27" s="104" customFormat="1" ht="18" customHeight="1">
      <c r="A2058" s="108" t="s">
        <v>174</v>
      </c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3"/>
      <c r="O2058" s="103"/>
      <c r="P2058" s="103"/>
      <c r="Q2058" s="103"/>
      <c r="R2058" s="103"/>
      <c r="S2058" s="103"/>
      <c r="T2058" s="103"/>
      <c r="U2058" s="103"/>
      <c r="V2058" s="103"/>
      <c r="W2058" s="103"/>
      <c r="X2058" s="103"/>
      <c r="Y2058" s="103"/>
    </row>
    <row r="2059" spans="1:27" s="104" customFormat="1" ht="18" customHeight="1">
      <c r="A2059" s="108" t="s">
        <v>176</v>
      </c>
      <c r="B2059" s="103"/>
      <c r="C2059" s="103"/>
      <c r="D2059" s="103"/>
      <c r="E2059" s="103"/>
      <c r="F2059" s="103"/>
      <c r="G2059" s="103"/>
      <c r="H2059" s="103"/>
      <c r="I2059" s="103"/>
      <c r="J2059" s="103"/>
      <c r="K2059" s="103"/>
      <c r="L2059" s="103"/>
      <c r="M2059" s="103"/>
      <c r="N2059" s="103"/>
      <c r="O2059" s="103"/>
      <c r="P2059" s="103"/>
      <c r="Q2059" s="103"/>
      <c r="R2059" s="103"/>
      <c r="S2059" s="103"/>
      <c r="T2059" s="103"/>
      <c r="U2059" s="103"/>
      <c r="V2059" s="103"/>
      <c r="W2059" s="103"/>
      <c r="X2059" s="103"/>
      <c r="Y2059" s="103"/>
    </row>
    <row r="2060" spans="1:27" s="104" customFormat="1" ht="18" customHeight="1">
      <c r="A2060" s="108" t="s">
        <v>181</v>
      </c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3"/>
      <c r="N2060" s="103"/>
      <c r="O2060" s="103"/>
      <c r="P2060" s="103"/>
      <c r="Q2060" s="103"/>
      <c r="R2060" s="103"/>
      <c r="S2060" s="103"/>
      <c r="T2060" s="103"/>
      <c r="U2060" s="103"/>
      <c r="V2060" s="103"/>
      <c r="W2060" s="103"/>
      <c r="X2060" s="103"/>
      <c r="Y2060" s="103"/>
      <c r="AA2060" s="116" t="s">
        <v>250</v>
      </c>
    </row>
    <row r="2061" spans="1:27" s="104" customFormat="1" ht="18" customHeight="1">
      <c r="A2061" s="108" t="s">
        <v>184</v>
      </c>
      <c r="B2061" s="103"/>
      <c r="C2061" s="103"/>
      <c r="D2061" s="103"/>
      <c r="E2061" s="103"/>
      <c r="F2061" s="103"/>
      <c r="G2061" s="103"/>
      <c r="H2061" s="103"/>
      <c r="I2061" s="103"/>
      <c r="J2061" s="103"/>
      <c r="K2061" s="103"/>
      <c r="L2061" s="103"/>
      <c r="M2061" s="103"/>
      <c r="N2061" s="103"/>
      <c r="O2061" s="103"/>
      <c r="P2061" s="103"/>
      <c r="Q2061" s="103"/>
      <c r="R2061" s="103"/>
      <c r="S2061" s="103"/>
      <c r="T2061" s="103"/>
      <c r="U2061" s="103"/>
      <c r="V2061" s="103"/>
      <c r="W2061" s="103"/>
      <c r="X2061" s="103"/>
      <c r="Y2061" s="103"/>
      <c r="AA2061" s="271">
        <f>COUNTIF($B2069:$Y2069,"-")</f>
        <v>24</v>
      </c>
    </row>
    <row r="2062" spans="1:27" s="104" customFormat="1" ht="18" customHeight="1">
      <c r="A2062" s="108" t="s">
        <v>208</v>
      </c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  <c r="Q2062" s="103"/>
      <c r="R2062" s="103"/>
      <c r="S2062" s="103"/>
      <c r="T2062" s="103"/>
      <c r="U2062" s="103"/>
      <c r="V2062" s="103"/>
      <c r="W2062" s="103"/>
      <c r="X2062" s="103"/>
      <c r="Y2062" s="103"/>
      <c r="AA2062" s="271"/>
    </row>
    <row r="2063" spans="1:27" s="104" customFormat="1" ht="18" customHeight="1">
      <c r="A2063" s="108" t="s">
        <v>209</v>
      </c>
      <c r="B2063" s="103"/>
      <c r="C2063" s="103"/>
      <c r="D2063" s="103"/>
      <c r="E2063" s="103"/>
      <c r="F2063" s="103"/>
      <c r="G2063" s="103"/>
      <c r="H2063" s="103"/>
      <c r="I2063" s="103"/>
      <c r="J2063" s="103"/>
      <c r="K2063" s="103"/>
      <c r="L2063" s="103"/>
      <c r="M2063" s="103"/>
      <c r="N2063" s="103"/>
      <c r="O2063" s="103"/>
      <c r="P2063" s="103"/>
      <c r="Q2063" s="103"/>
      <c r="R2063" s="103"/>
      <c r="S2063" s="103"/>
      <c r="T2063" s="103"/>
      <c r="U2063" s="103"/>
      <c r="V2063" s="103"/>
      <c r="W2063" s="103"/>
      <c r="X2063" s="103"/>
      <c r="Y2063" s="103"/>
    </row>
    <row r="2064" spans="1:27" s="104" customFormat="1" ht="18" customHeight="1">
      <c r="A2064" s="108" t="s">
        <v>198</v>
      </c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3"/>
      <c r="N2064" s="103"/>
      <c r="O2064" s="103"/>
      <c r="P2064" s="103"/>
      <c r="Q2064" s="103"/>
      <c r="R2064" s="103"/>
      <c r="S2064" s="103"/>
      <c r="T2064" s="103"/>
      <c r="U2064" s="103"/>
      <c r="V2064" s="103"/>
      <c r="W2064" s="103"/>
      <c r="X2064" s="103"/>
      <c r="Y2064" s="103"/>
    </row>
    <row r="2065" spans="1:27" s="104" customFormat="1" ht="18" customHeight="1">
      <c r="A2065" s="108" t="s">
        <v>200</v>
      </c>
      <c r="B2065" s="103"/>
      <c r="C2065" s="103"/>
      <c r="D2065" s="103"/>
      <c r="E2065" s="103"/>
      <c r="F2065" s="103"/>
      <c r="G2065" s="103"/>
      <c r="H2065" s="103"/>
      <c r="I2065" s="103"/>
      <c r="J2065" s="103"/>
      <c r="K2065" s="103"/>
      <c r="L2065" s="103"/>
      <c r="M2065" s="103"/>
      <c r="N2065" s="103"/>
      <c r="O2065" s="103"/>
      <c r="P2065" s="103"/>
      <c r="Q2065" s="103"/>
      <c r="R2065" s="103"/>
      <c r="S2065" s="103"/>
      <c r="T2065" s="103"/>
      <c r="U2065" s="103"/>
      <c r="V2065" s="103"/>
      <c r="W2065" s="103"/>
      <c r="X2065" s="103"/>
      <c r="Y2065" s="103"/>
    </row>
    <row r="2066" spans="1:27" s="104" customFormat="1" ht="18" customHeight="1">
      <c r="A2066" s="108" t="s">
        <v>201</v>
      </c>
      <c r="B2066" s="103"/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3"/>
      <c r="M2066" s="103"/>
      <c r="N2066" s="103"/>
      <c r="O2066" s="103"/>
      <c r="P2066" s="103"/>
      <c r="Q2066" s="103"/>
      <c r="R2066" s="103"/>
      <c r="S2066" s="103"/>
      <c r="T2066" s="103"/>
      <c r="U2066" s="103"/>
      <c r="V2066" s="103"/>
      <c r="W2066" s="103"/>
      <c r="X2066" s="103"/>
      <c r="Y2066" s="103"/>
    </row>
    <row r="2067" spans="1:27" s="104" customFormat="1" ht="18" customHeight="1">
      <c r="A2067" s="108" t="s">
        <v>202</v>
      </c>
      <c r="B2067" s="103"/>
      <c r="C2067" s="103"/>
      <c r="D2067" s="103"/>
      <c r="E2067" s="103"/>
      <c r="F2067" s="103"/>
      <c r="G2067" s="103"/>
      <c r="H2067" s="103"/>
      <c r="I2067" s="103"/>
      <c r="J2067" s="103"/>
      <c r="K2067" s="103"/>
      <c r="L2067" s="103"/>
      <c r="M2067" s="103"/>
      <c r="N2067" s="103"/>
      <c r="O2067" s="103"/>
      <c r="P2067" s="103"/>
      <c r="Q2067" s="103"/>
      <c r="R2067" s="103"/>
      <c r="S2067" s="103"/>
      <c r="T2067" s="103"/>
      <c r="U2067" s="103"/>
      <c r="V2067" s="103"/>
      <c r="W2067" s="103"/>
      <c r="X2067" s="103"/>
      <c r="Y2067" s="103"/>
    </row>
    <row r="2068" spans="1:27" s="104" customFormat="1" ht="18" customHeight="1">
      <c r="A2068" s="108" t="s">
        <v>203</v>
      </c>
      <c r="B2068" s="103"/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3"/>
      <c r="M2068" s="103"/>
      <c r="N2068" s="103"/>
      <c r="O2068" s="103"/>
      <c r="P2068" s="103"/>
      <c r="Q2068" s="103"/>
      <c r="R2068" s="103"/>
      <c r="S2068" s="103"/>
      <c r="T2068" s="103"/>
      <c r="U2068" s="103"/>
      <c r="V2068" s="103"/>
      <c r="W2068" s="103"/>
      <c r="X2068" s="103"/>
      <c r="Y2068" s="103"/>
    </row>
    <row r="2069" spans="1:27" s="104" customFormat="1" ht="18" customHeight="1">
      <c r="A2069" s="110" t="s">
        <v>204</v>
      </c>
      <c r="B2069" s="109" t="str">
        <f>IF(COUNTA(B2057:B2068)=0,"-",COUNTA(B2057:B2068)/12)</f>
        <v>-</v>
      </c>
      <c r="C2069" s="109" t="str">
        <f t="shared" ref="C2069:Y2069" si="137">IF(COUNTA(C2057:C2068)=0,"-",COUNTA(C2057:C2068)/12)</f>
        <v>-</v>
      </c>
      <c r="D2069" s="109" t="str">
        <f t="shared" si="137"/>
        <v>-</v>
      </c>
      <c r="E2069" s="109" t="str">
        <f t="shared" si="137"/>
        <v>-</v>
      </c>
      <c r="F2069" s="109" t="str">
        <f t="shared" si="137"/>
        <v>-</v>
      </c>
      <c r="G2069" s="109" t="str">
        <f t="shared" si="137"/>
        <v>-</v>
      </c>
      <c r="H2069" s="109" t="str">
        <f t="shared" si="137"/>
        <v>-</v>
      </c>
      <c r="I2069" s="109" t="str">
        <f t="shared" si="137"/>
        <v>-</v>
      </c>
      <c r="J2069" s="109" t="str">
        <f t="shared" si="137"/>
        <v>-</v>
      </c>
      <c r="K2069" s="109" t="str">
        <f t="shared" si="137"/>
        <v>-</v>
      </c>
      <c r="L2069" s="109" t="str">
        <f t="shared" si="137"/>
        <v>-</v>
      </c>
      <c r="M2069" s="109" t="str">
        <f t="shared" si="137"/>
        <v>-</v>
      </c>
      <c r="N2069" s="109" t="str">
        <f t="shared" si="137"/>
        <v>-</v>
      </c>
      <c r="O2069" s="109" t="str">
        <f t="shared" si="137"/>
        <v>-</v>
      </c>
      <c r="P2069" s="109" t="str">
        <f t="shared" si="137"/>
        <v>-</v>
      </c>
      <c r="Q2069" s="109" t="str">
        <f t="shared" si="137"/>
        <v>-</v>
      </c>
      <c r="R2069" s="109" t="str">
        <f t="shared" si="137"/>
        <v>-</v>
      </c>
      <c r="S2069" s="109" t="str">
        <f t="shared" si="137"/>
        <v>-</v>
      </c>
      <c r="T2069" s="109" t="str">
        <f t="shared" si="137"/>
        <v>-</v>
      </c>
      <c r="U2069" s="109" t="str">
        <f t="shared" si="137"/>
        <v>-</v>
      </c>
      <c r="V2069" s="109" t="str">
        <f t="shared" si="137"/>
        <v>-</v>
      </c>
      <c r="W2069" s="109" t="str">
        <f t="shared" si="137"/>
        <v>-</v>
      </c>
      <c r="X2069" s="109" t="str">
        <f t="shared" si="137"/>
        <v>-</v>
      </c>
      <c r="Y2069" s="109" t="str">
        <f t="shared" si="137"/>
        <v>-</v>
      </c>
    </row>
    <row r="2071" spans="1:27" s="104" customFormat="1" ht="18" customHeight="1">
      <c r="A2071" s="127">
        <f>A2056+1</f>
        <v>44853</v>
      </c>
      <c r="B2071" s="118" t="s">
        <v>259</v>
      </c>
      <c r="C2071" s="118" t="s">
        <v>260</v>
      </c>
      <c r="D2071" s="118" t="s">
        <v>261</v>
      </c>
      <c r="E2071" s="118" t="s">
        <v>262</v>
      </c>
      <c r="F2071" s="118" t="s">
        <v>263</v>
      </c>
      <c r="G2071" s="118" t="s">
        <v>264</v>
      </c>
      <c r="H2071" s="118" t="s">
        <v>265</v>
      </c>
      <c r="I2071" s="118" t="s">
        <v>266</v>
      </c>
      <c r="J2071" s="118" t="s">
        <v>267</v>
      </c>
      <c r="K2071" s="118" t="s">
        <v>268</v>
      </c>
      <c r="L2071" s="118" t="s">
        <v>269</v>
      </c>
      <c r="M2071" s="118" t="s">
        <v>270</v>
      </c>
      <c r="N2071" s="118" t="s">
        <v>271</v>
      </c>
      <c r="O2071" s="118" t="s">
        <v>272</v>
      </c>
      <c r="P2071" s="118" t="s">
        <v>273</v>
      </c>
      <c r="Q2071" s="118" t="s">
        <v>274</v>
      </c>
      <c r="R2071" s="118" t="s">
        <v>275</v>
      </c>
      <c r="S2071" s="118" t="s">
        <v>276</v>
      </c>
      <c r="T2071" s="118" t="s">
        <v>277</v>
      </c>
      <c r="U2071" s="118" t="s">
        <v>278</v>
      </c>
      <c r="V2071" s="118" t="s">
        <v>279</v>
      </c>
      <c r="W2071" s="118" t="s">
        <v>280</v>
      </c>
      <c r="X2071" s="118" t="s">
        <v>281</v>
      </c>
      <c r="Y2071" s="118" t="s">
        <v>282</v>
      </c>
    </row>
    <row r="2072" spans="1:27" s="104" customFormat="1" ht="18" customHeight="1">
      <c r="A2072" s="108" t="s">
        <v>168</v>
      </c>
      <c r="B2072" s="103"/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3"/>
      <c r="M2072" s="103"/>
      <c r="N2072" s="103"/>
      <c r="O2072" s="103"/>
      <c r="P2072" s="103"/>
      <c r="Q2072" s="103"/>
      <c r="R2072" s="103"/>
      <c r="S2072" s="103"/>
      <c r="T2072" s="103"/>
      <c r="U2072" s="103"/>
      <c r="V2072" s="103"/>
      <c r="W2072" s="103"/>
      <c r="X2072" s="103"/>
      <c r="Y2072" s="103"/>
    </row>
    <row r="2073" spans="1:27" s="104" customFormat="1" ht="18" customHeight="1">
      <c r="A2073" s="108" t="s">
        <v>174</v>
      </c>
      <c r="B2073" s="103"/>
      <c r="C2073" s="103"/>
      <c r="D2073" s="103"/>
      <c r="E2073" s="103"/>
      <c r="F2073" s="103"/>
      <c r="G2073" s="103"/>
      <c r="H2073" s="103"/>
      <c r="I2073" s="103"/>
      <c r="J2073" s="103"/>
      <c r="K2073" s="103"/>
      <c r="L2073" s="103"/>
      <c r="M2073" s="103"/>
      <c r="N2073" s="103"/>
      <c r="O2073" s="103"/>
      <c r="P2073" s="103"/>
      <c r="Q2073" s="103"/>
      <c r="R2073" s="103"/>
      <c r="S2073" s="103"/>
      <c r="T2073" s="103"/>
      <c r="U2073" s="103"/>
      <c r="V2073" s="103"/>
      <c r="W2073" s="103"/>
      <c r="X2073" s="103"/>
      <c r="Y2073" s="103"/>
    </row>
    <row r="2074" spans="1:27" s="104" customFormat="1" ht="18" customHeight="1">
      <c r="A2074" s="108" t="s">
        <v>176</v>
      </c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3"/>
      <c r="M2074" s="103"/>
      <c r="N2074" s="103"/>
      <c r="O2074" s="103"/>
      <c r="P2074" s="103"/>
      <c r="Q2074" s="103"/>
      <c r="R2074" s="103"/>
      <c r="S2074" s="103"/>
      <c r="T2074" s="103"/>
      <c r="U2074" s="103"/>
      <c r="V2074" s="103"/>
      <c r="W2074" s="103"/>
      <c r="X2074" s="103"/>
      <c r="Y2074" s="103"/>
    </row>
    <row r="2075" spans="1:27" s="104" customFormat="1" ht="18" customHeight="1">
      <c r="A2075" s="108" t="s">
        <v>181</v>
      </c>
      <c r="B2075" s="103"/>
      <c r="C2075" s="103"/>
      <c r="D2075" s="103"/>
      <c r="E2075" s="103"/>
      <c r="F2075" s="103"/>
      <c r="G2075" s="103"/>
      <c r="H2075" s="103"/>
      <c r="I2075" s="103"/>
      <c r="J2075" s="103"/>
      <c r="K2075" s="103"/>
      <c r="L2075" s="103"/>
      <c r="M2075" s="103"/>
      <c r="N2075" s="103"/>
      <c r="O2075" s="103"/>
      <c r="P2075" s="103"/>
      <c r="Q2075" s="103"/>
      <c r="R2075" s="103"/>
      <c r="S2075" s="103"/>
      <c r="T2075" s="103"/>
      <c r="U2075" s="103"/>
      <c r="V2075" s="103"/>
      <c r="W2075" s="103"/>
      <c r="X2075" s="103"/>
      <c r="Y2075" s="103"/>
      <c r="AA2075" s="116" t="s">
        <v>250</v>
      </c>
    </row>
    <row r="2076" spans="1:27" s="104" customFormat="1" ht="18" customHeight="1">
      <c r="A2076" s="108" t="s">
        <v>184</v>
      </c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3"/>
      <c r="M2076" s="103"/>
      <c r="N2076" s="103"/>
      <c r="O2076" s="103"/>
      <c r="P2076" s="103"/>
      <c r="Q2076" s="103"/>
      <c r="R2076" s="103"/>
      <c r="S2076" s="103"/>
      <c r="T2076" s="103"/>
      <c r="U2076" s="103"/>
      <c r="V2076" s="103"/>
      <c r="W2076" s="103"/>
      <c r="X2076" s="103"/>
      <c r="Y2076" s="103"/>
      <c r="AA2076" s="271">
        <f>COUNTIF($B2084:$Y2084,"-")</f>
        <v>24</v>
      </c>
    </row>
    <row r="2077" spans="1:27" s="104" customFormat="1" ht="18" customHeight="1">
      <c r="A2077" s="108" t="s">
        <v>208</v>
      </c>
      <c r="B2077" s="103"/>
      <c r="C2077" s="103"/>
      <c r="D2077" s="103"/>
      <c r="E2077" s="103"/>
      <c r="F2077" s="103"/>
      <c r="G2077" s="103"/>
      <c r="H2077" s="103"/>
      <c r="I2077" s="103"/>
      <c r="J2077" s="103"/>
      <c r="K2077" s="103"/>
      <c r="L2077" s="103"/>
      <c r="M2077" s="103"/>
      <c r="N2077" s="103"/>
      <c r="O2077" s="103"/>
      <c r="P2077" s="103"/>
      <c r="Q2077" s="103"/>
      <c r="R2077" s="103"/>
      <c r="S2077" s="103"/>
      <c r="T2077" s="103"/>
      <c r="U2077" s="103"/>
      <c r="V2077" s="103"/>
      <c r="W2077" s="103"/>
      <c r="X2077" s="103"/>
      <c r="Y2077" s="103"/>
      <c r="AA2077" s="271"/>
    </row>
    <row r="2078" spans="1:27" s="104" customFormat="1" ht="18" customHeight="1">
      <c r="A2078" s="108" t="s">
        <v>209</v>
      </c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3"/>
      <c r="M2078" s="103"/>
      <c r="N2078" s="103"/>
      <c r="O2078" s="103"/>
      <c r="P2078" s="103"/>
      <c r="Q2078" s="103"/>
      <c r="R2078" s="103"/>
      <c r="S2078" s="103"/>
      <c r="T2078" s="103"/>
      <c r="U2078" s="103"/>
      <c r="V2078" s="103"/>
      <c r="W2078" s="103"/>
      <c r="X2078" s="103"/>
      <c r="Y2078" s="103"/>
    </row>
    <row r="2079" spans="1:27" s="104" customFormat="1" ht="18" customHeight="1">
      <c r="A2079" s="108" t="s">
        <v>198</v>
      </c>
      <c r="B2079" s="103"/>
      <c r="C2079" s="103"/>
      <c r="D2079" s="103"/>
      <c r="E2079" s="103"/>
      <c r="F2079" s="103"/>
      <c r="G2079" s="103"/>
      <c r="H2079" s="103"/>
      <c r="I2079" s="103"/>
      <c r="J2079" s="103"/>
      <c r="K2079" s="103"/>
      <c r="L2079" s="103"/>
      <c r="M2079" s="103"/>
      <c r="N2079" s="103"/>
      <c r="O2079" s="103"/>
      <c r="P2079" s="103"/>
      <c r="Q2079" s="103"/>
      <c r="R2079" s="103"/>
      <c r="S2079" s="103"/>
      <c r="T2079" s="103"/>
      <c r="U2079" s="103"/>
      <c r="V2079" s="103"/>
      <c r="W2079" s="103"/>
      <c r="X2079" s="103"/>
      <c r="Y2079" s="103"/>
    </row>
    <row r="2080" spans="1:27" s="104" customFormat="1" ht="18" customHeight="1">
      <c r="A2080" s="108" t="s">
        <v>200</v>
      </c>
      <c r="B2080" s="103"/>
      <c r="C2080" s="103"/>
      <c r="D2080" s="103"/>
      <c r="E2080" s="103"/>
      <c r="F2080" s="103"/>
      <c r="G2080" s="103"/>
      <c r="H2080" s="103"/>
      <c r="I2080" s="103"/>
      <c r="J2080" s="103"/>
      <c r="K2080" s="103"/>
      <c r="L2080" s="103"/>
      <c r="M2080" s="103"/>
      <c r="N2080" s="103"/>
      <c r="O2080" s="103"/>
      <c r="P2080" s="103"/>
      <c r="Q2080" s="103"/>
      <c r="R2080" s="103"/>
      <c r="S2080" s="103"/>
      <c r="T2080" s="103"/>
      <c r="U2080" s="103"/>
      <c r="V2080" s="103"/>
      <c r="W2080" s="103"/>
      <c r="X2080" s="103"/>
      <c r="Y2080" s="103"/>
    </row>
    <row r="2081" spans="1:27" s="104" customFormat="1" ht="18" customHeight="1">
      <c r="A2081" s="108" t="s">
        <v>201</v>
      </c>
      <c r="B2081" s="103"/>
      <c r="C2081" s="103"/>
      <c r="D2081" s="103"/>
      <c r="E2081" s="103"/>
      <c r="F2081" s="103"/>
      <c r="G2081" s="103"/>
      <c r="H2081" s="103"/>
      <c r="I2081" s="103"/>
      <c r="J2081" s="103"/>
      <c r="K2081" s="103"/>
      <c r="L2081" s="103"/>
      <c r="M2081" s="103"/>
      <c r="N2081" s="103"/>
      <c r="O2081" s="103"/>
      <c r="P2081" s="103"/>
      <c r="Q2081" s="103"/>
      <c r="R2081" s="103"/>
      <c r="S2081" s="103"/>
      <c r="T2081" s="103"/>
      <c r="U2081" s="103"/>
      <c r="V2081" s="103"/>
      <c r="W2081" s="103"/>
      <c r="X2081" s="103"/>
      <c r="Y2081" s="103"/>
    </row>
    <row r="2082" spans="1:27" s="104" customFormat="1" ht="18" customHeight="1">
      <c r="A2082" s="108" t="s">
        <v>202</v>
      </c>
      <c r="B2082" s="103"/>
      <c r="C2082" s="103"/>
      <c r="D2082" s="103"/>
      <c r="E2082" s="103"/>
      <c r="F2082" s="103"/>
      <c r="G2082" s="103"/>
      <c r="H2082" s="103"/>
      <c r="I2082" s="103"/>
      <c r="J2082" s="103"/>
      <c r="K2082" s="103"/>
      <c r="L2082" s="103"/>
      <c r="M2082" s="103"/>
      <c r="N2082" s="103"/>
      <c r="O2082" s="103"/>
      <c r="P2082" s="103"/>
      <c r="Q2082" s="103"/>
      <c r="R2082" s="103"/>
      <c r="S2082" s="103"/>
      <c r="T2082" s="103"/>
      <c r="U2082" s="103"/>
      <c r="V2082" s="103"/>
      <c r="W2082" s="103"/>
      <c r="X2082" s="103"/>
      <c r="Y2082" s="103"/>
    </row>
    <row r="2083" spans="1:27" s="104" customFormat="1" ht="18" customHeight="1">
      <c r="A2083" s="108" t="s">
        <v>203</v>
      </c>
      <c r="B2083" s="103"/>
      <c r="C2083" s="103"/>
      <c r="D2083" s="103"/>
      <c r="E2083" s="103"/>
      <c r="F2083" s="103"/>
      <c r="G2083" s="103"/>
      <c r="H2083" s="103"/>
      <c r="I2083" s="103"/>
      <c r="J2083" s="103"/>
      <c r="K2083" s="103"/>
      <c r="L2083" s="103"/>
      <c r="M2083" s="103"/>
      <c r="N2083" s="103"/>
      <c r="O2083" s="103"/>
      <c r="P2083" s="103"/>
      <c r="Q2083" s="103"/>
      <c r="R2083" s="103"/>
      <c r="S2083" s="103"/>
      <c r="T2083" s="103"/>
      <c r="U2083" s="103"/>
      <c r="V2083" s="103"/>
      <c r="W2083" s="103"/>
      <c r="X2083" s="103"/>
      <c r="Y2083" s="103"/>
    </row>
    <row r="2084" spans="1:27" s="104" customFormat="1" ht="18" customHeight="1">
      <c r="A2084" s="110" t="s">
        <v>204</v>
      </c>
      <c r="B2084" s="109" t="str">
        <f>IF(COUNTA(B2072:B2083)=0,"-",COUNTA(B2072:B2083)/12)</f>
        <v>-</v>
      </c>
      <c r="C2084" s="109" t="str">
        <f t="shared" ref="C2084:Y2084" si="138">IF(COUNTA(C2072:C2083)=0,"-",COUNTA(C2072:C2083)/12)</f>
        <v>-</v>
      </c>
      <c r="D2084" s="109" t="str">
        <f t="shared" si="138"/>
        <v>-</v>
      </c>
      <c r="E2084" s="109" t="str">
        <f t="shared" si="138"/>
        <v>-</v>
      </c>
      <c r="F2084" s="109" t="str">
        <f t="shared" si="138"/>
        <v>-</v>
      </c>
      <c r="G2084" s="109" t="str">
        <f t="shared" si="138"/>
        <v>-</v>
      </c>
      <c r="H2084" s="109" t="str">
        <f t="shared" si="138"/>
        <v>-</v>
      </c>
      <c r="I2084" s="109" t="str">
        <f t="shared" si="138"/>
        <v>-</v>
      </c>
      <c r="J2084" s="109" t="str">
        <f t="shared" si="138"/>
        <v>-</v>
      </c>
      <c r="K2084" s="109" t="str">
        <f t="shared" si="138"/>
        <v>-</v>
      </c>
      <c r="L2084" s="109" t="str">
        <f t="shared" si="138"/>
        <v>-</v>
      </c>
      <c r="M2084" s="109" t="str">
        <f t="shared" si="138"/>
        <v>-</v>
      </c>
      <c r="N2084" s="109" t="str">
        <f t="shared" si="138"/>
        <v>-</v>
      </c>
      <c r="O2084" s="109" t="str">
        <f t="shared" si="138"/>
        <v>-</v>
      </c>
      <c r="P2084" s="109" t="str">
        <f t="shared" si="138"/>
        <v>-</v>
      </c>
      <c r="Q2084" s="109" t="str">
        <f t="shared" si="138"/>
        <v>-</v>
      </c>
      <c r="R2084" s="109" t="str">
        <f t="shared" si="138"/>
        <v>-</v>
      </c>
      <c r="S2084" s="109" t="str">
        <f t="shared" si="138"/>
        <v>-</v>
      </c>
      <c r="T2084" s="109" t="str">
        <f t="shared" si="138"/>
        <v>-</v>
      </c>
      <c r="U2084" s="109" t="str">
        <f t="shared" si="138"/>
        <v>-</v>
      </c>
      <c r="V2084" s="109" t="str">
        <f t="shared" si="138"/>
        <v>-</v>
      </c>
      <c r="W2084" s="109" t="str">
        <f t="shared" si="138"/>
        <v>-</v>
      </c>
      <c r="X2084" s="109" t="str">
        <f t="shared" si="138"/>
        <v>-</v>
      </c>
      <c r="Y2084" s="109" t="str">
        <f t="shared" si="138"/>
        <v>-</v>
      </c>
    </row>
    <row r="2086" spans="1:27" s="104" customFormat="1" ht="18" customHeight="1">
      <c r="A2086" s="127">
        <f>A2071+1</f>
        <v>44854</v>
      </c>
      <c r="B2086" s="118" t="s">
        <v>259</v>
      </c>
      <c r="C2086" s="118" t="s">
        <v>260</v>
      </c>
      <c r="D2086" s="118" t="s">
        <v>261</v>
      </c>
      <c r="E2086" s="118" t="s">
        <v>262</v>
      </c>
      <c r="F2086" s="118" t="s">
        <v>263</v>
      </c>
      <c r="G2086" s="118" t="s">
        <v>264</v>
      </c>
      <c r="H2086" s="118" t="s">
        <v>265</v>
      </c>
      <c r="I2086" s="118" t="s">
        <v>266</v>
      </c>
      <c r="J2086" s="118" t="s">
        <v>267</v>
      </c>
      <c r="K2086" s="118" t="s">
        <v>268</v>
      </c>
      <c r="L2086" s="118" t="s">
        <v>269</v>
      </c>
      <c r="M2086" s="118" t="s">
        <v>270</v>
      </c>
      <c r="N2086" s="118" t="s">
        <v>271</v>
      </c>
      <c r="O2086" s="118" t="s">
        <v>272</v>
      </c>
      <c r="P2086" s="118" t="s">
        <v>273</v>
      </c>
      <c r="Q2086" s="118" t="s">
        <v>274</v>
      </c>
      <c r="R2086" s="118" t="s">
        <v>275</v>
      </c>
      <c r="S2086" s="118" t="s">
        <v>276</v>
      </c>
      <c r="T2086" s="118" t="s">
        <v>277</v>
      </c>
      <c r="U2086" s="118" t="s">
        <v>278</v>
      </c>
      <c r="V2086" s="118" t="s">
        <v>279</v>
      </c>
      <c r="W2086" s="118" t="s">
        <v>280</v>
      </c>
      <c r="X2086" s="118" t="s">
        <v>281</v>
      </c>
      <c r="Y2086" s="118" t="s">
        <v>282</v>
      </c>
    </row>
    <row r="2087" spans="1:27" s="104" customFormat="1" ht="18" customHeight="1">
      <c r="A2087" s="108" t="s">
        <v>168</v>
      </c>
      <c r="B2087" s="103"/>
      <c r="C2087" s="103"/>
      <c r="D2087" s="103"/>
      <c r="E2087" s="103"/>
      <c r="F2087" s="103"/>
      <c r="G2087" s="103"/>
      <c r="H2087" s="103"/>
      <c r="I2087" s="103"/>
      <c r="J2087" s="103"/>
      <c r="K2087" s="103"/>
      <c r="L2087" s="103"/>
      <c r="M2087" s="103"/>
      <c r="N2087" s="103"/>
      <c r="O2087" s="103"/>
      <c r="P2087" s="103"/>
      <c r="Q2087" s="103"/>
      <c r="R2087" s="103"/>
      <c r="S2087" s="103"/>
      <c r="T2087" s="103"/>
      <c r="U2087" s="103"/>
      <c r="V2087" s="103"/>
      <c r="W2087" s="103"/>
      <c r="X2087" s="103"/>
      <c r="Y2087" s="103"/>
    </row>
    <row r="2088" spans="1:27" s="104" customFormat="1" ht="18" customHeight="1">
      <c r="A2088" s="108" t="s">
        <v>174</v>
      </c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3"/>
      <c r="N2088" s="103"/>
      <c r="O2088" s="103"/>
      <c r="P2088" s="103"/>
      <c r="Q2088" s="103"/>
      <c r="R2088" s="103"/>
      <c r="S2088" s="103"/>
      <c r="T2088" s="103"/>
      <c r="U2088" s="103"/>
      <c r="V2088" s="103"/>
      <c r="W2088" s="103"/>
      <c r="X2088" s="103"/>
      <c r="Y2088" s="103"/>
    </row>
    <row r="2089" spans="1:27" s="104" customFormat="1" ht="18" customHeight="1">
      <c r="A2089" s="108" t="s">
        <v>176</v>
      </c>
      <c r="B2089" s="103"/>
      <c r="C2089" s="103"/>
      <c r="D2089" s="103"/>
      <c r="E2089" s="103"/>
      <c r="F2089" s="103"/>
      <c r="G2089" s="103"/>
      <c r="H2089" s="103"/>
      <c r="I2089" s="103"/>
      <c r="J2089" s="103"/>
      <c r="K2089" s="103"/>
      <c r="L2089" s="103"/>
      <c r="M2089" s="103"/>
      <c r="N2089" s="103"/>
      <c r="O2089" s="103"/>
      <c r="P2089" s="103"/>
      <c r="Q2089" s="103"/>
      <c r="R2089" s="103"/>
      <c r="S2089" s="103"/>
      <c r="T2089" s="103"/>
      <c r="U2089" s="103"/>
      <c r="V2089" s="103"/>
      <c r="W2089" s="103"/>
      <c r="X2089" s="103"/>
      <c r="Y2089" s="103"/>
    </row>
    <row r="2090" spans="1:27" s="104" customFormat="1" ht="18" customHeight="1">
      <c r="A2090" s="108" t="s">
        <v>181</v>
      </c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3"/>
      <c r="O2090" s="103"/>
      <c r="P2090" s="103"/>
      <c r="Q2090" s="103"/>
      <c r="R2090" s="103"/>
      <c r="S2090" s="103"/>
      <c r="T2090" s="103"/>
      <c r="U2090" s="103"/>
      <c r="V2090" s="103"/>
      <c r="W2090" s="103"/>
      <c r="X2090" s="103"/>
      <c r="Y2090" s="103"/>
      <c r="AA2090" s="116" t="s">
        <v>250</v>
      </c>
    </row>
    <row r="2091" spans="1:27" s="104" customFormat="1" ht="18" customHeight="1">
      <c r="A2091" s="108" t="s">
        <v>184</v>
      </c>
      <c r="B2091" s="103"/>
      <c r="C2091" s="103"/>
      <c r="D2091" s="103"/>
      <c r="E2091" s="103"/>
      <c r="F2091" s="103"/>
      <c r="G2091" s="103"/>
      <c r="H2091" s="103"/>
      <c r="I2091" s="103"/>
      <c r="J2091" s="103"/>
      <c r="K2091" s="103"/>
      <c r="L2091" s="103"/>
      <c r="M2091" s="103"/>
      <c r="N2091" s="103"/>
      <c r="O2091" s="103"/>
      <c r="P2091" s="103"/>
      <c r="Q2091" s="103"/>
      <c r="R2091" s="103"/>
      <c r="S2091" s="103"/>
      <c r="T2091" s="103"/>
      <c r="U2091" s="103"/>
      <c r="V2091" s="103"/>
      <c r="W2091" s="103"/>
      <c r="X2091" s="103"/>
      <c r="Y2091" s="103"/>
      <c r="AA2091" s="271">
        <f>COUNTIF($B2099:$Y2099,"-")</f>
        <v>24</v>
      </c>
    </row>
    <row r="2092" spans="1:27" s="104" customFormat="1" ht="18" customHeight="1">
      <c r="A2092" s="108" t="s">
        <v>208</v>
      </c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3"/>
      <c r="N2092" s="103"/>
      <c r="O2092" s="103"/>
      <c r="P2092" s="103"/>
      <c r="Q2092" s="103"/>
      <c r="R2092" s="103"/>
      <c r="S2092" s="103"/>
      <c r="T2092" s="103"/>
      <c r="U2092" s="103"/>
      <c r="V2092" s="103"/>
      <c r="W2092" s="103"/>
      <c r="X2092" s="103"/>
      <c r="Y2092" s="103"/>
      <c r="AA2092" s="271"/>
    </row>
    <row r="2093" spans="1:27" s="104" customFormat="1" ht="18" customHeight="1">
      <c r="A2093" s="108" t="s">
        <v>209</v>
      </c>
      <c r="B2093" s="103"/>
      <c r="C2093" s="103"/>
      <c r="D2093" s="103"/>
      <c r="E2093" s="103"/>
      <c r="F2093" s="103"/>
      <c r="G2093" s="103"/>
      <c r="H2093" s="103"/>
      <c r="I2093" s="103"/>
      <c r="J2093" s="103"/>
      <c r="K2093" s="103"/>
      <c r="L2093" s="103"/>
      <c r="M2093" s="103"/>
      <c r="N2093" s="103"/>
      <c r="O2093" s="103"/>
      <c r="P2093" s="103"/>
      <c r="Q2093" s="103"/>
      <c r="R2093" s="103"/>
      <c r="S2093" s="103"/>
      <c r="T2093" s="103"/>
      <c r="U2093" s="103"/>
      <c r="V2093" s="103"/>
      <c r="W2093" s="103"/>
      <c r="X2093" s="103"/>
      <c r="Y2093" s="103"/>
    </row>
    <row r="2094" spans="1:27" s="104" customFormat="1" ht="18" customHeight="1">
      <c r="A2094" s="108" t="s">
        <v>198</v>
      </c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3"/>
      <c r="N2094" s="103"/>
      <c r="O2094" s="103"/>
      <c r="P2094" s="103"/>
      <c r="Q2094" s="103"/>
      <c r="R2094" s="103"/>
      <c r="S2094" s="103"/>
      <c r="T2094" s="103"/>
      <c r="U2094" s="103"/>
      <c r="V2094" s="103"/>
      <c r="W2094" s="103"/>
      <c r="X2094" s="103"/>
      <c r="Y2094" s="103"/>
    </row>
    <row r="2095" spans="1:27" s="104" customFormat="1" ht="18" customHeight="1">
      <c r="A2095" s="108" t="s">
        <v>200</v>
      </c>
      <c r="B2095" s="103"/>
      <c r="C2095" s="103"/>
      <c r="D2095" s="103"/>
      <c r="E2095" s="103"/>
      <c r="F2095" s="103"/>
      <c r="G2095" s="103"/>
      <c r="H2095" s="103"/>
      <c r="I2095" s="103"/>
      <c r="J2095" s="103"/>
      <c r="K2095" s="103"/>
      <c r="L2095" s="103"/>
      <c r="M2095" s="103"/>
      <c r="N2095" s="103"/>
      <c r="O2095" s="103"/>
      <c r="P2095" s="103"/>
      <c r="Q2095" s="103"/>
      <c r="R2095" s="103"/>
      <c r="S2095" s="103"/>
      <c r="T2095" s="103"/>
      <c r="U2095" s="103"/>
      <c r="V2095" s="103"/>
      <c r="W2095" s="103"/>
      <c r="X2095" s="103"/>
      <c r="Y2095" s="103"/>
    </row>
    <row r="2096" spans="1:27" s="104" customFormat="1" ht="18" customHeight="1">
      <c r="A2096" s="108" t="s">
        <v>201</v>
      </c>
      <c r="B2096" s="103"/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3"/>
      <c r="M2096" s="103"/>
      <c r="N2096" s="103"/>
      <c r="O2096" s="103"/>
      <c r="P2096" s="103"/>
      <c r="Q2096" s="103"/>
      <c r="R2096" s="103"/>
      <c r="S2096" s="103"/>
      <c r="T2096" s="103"/>
      <c r="U2096" s="103"/>
      <c r="V2096" s="103"/>
      <c r="W2096" s="103"/>
      <c r="X2096" s="103"/>
      <c r="Y2096" s="103"/>
    </row>
    <row r="2097" spans="1:27" s="104" customFormat="1" ht="18" customHeight="1">
      <c r="A2097" s="108" t="s">
        <v>202</v>
      </c>
      <c r="B2097" s="103"/>
      <c r="C2097" s="103"/>
      <c r="D2097" s="103"/>
      <c r="E2097" s="103"/>
      <c r="F2097" s="103"/>
      <c r="G2097" s="103"/>
      <c r="H2097" s="103"/>
      <c r="I2097" s="103"/>
      <c r="J2097" s="103"/>
      <c r="K2097" s="103"/>
      <c r="L2097" s="103"/>
      <c r="M2097" s="103"/>
      <c r="N2097" s="103"/>
      <c r="O2097" s="103"/>
      <c r="P2097" s="103"/>
      <c r="Q2097" s="103"/>
      <c r="R2097" s="103"/>
      <c r="S2097" s="103"/>
      <c r="T2097" s="103"/>
      <c r="U2097" s="103"/>
      <c r="V2097" s="103"/>
      <c r="W2097" s="103"/>
      <c r="X2097" s="103"/>
      <c r="Y2097" s="103"/>
    </row>
    <row r="2098" spans="1:27" s="104" customFormat="1" ht="18" customHeight="1">
      <c r="A2098" s="108" t="s">
        <v>203</v>
      </c>
      <c r="B2098" s="103"/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3"/>
      <c r="M2098" s="103"/>
      <c r="N2098" s="103"/>
      <c r="O2098" s="103"/>
      <c r="P2098" s="103"/>
      <c r="Q2098" s="103"/>
      <c r="R2098" s="103"/>
      <c r="S2098" s="103"/>
      <c r="T2098" s="103"/>
      <c r="U2098" s="103"/>
      <c r="V2098" s="103"/>
      <c r="W2098" s="103"/>
      <c r="X2098" s="103"/>
      <c r="Y2098" s="103"/>
    </row>
    <row r="2099" spans="1:27" s="104" customFormat="1" ht="18" customHeight="1">
      <c r="A2099" s="110" t="s">
        <v>204</v>
      </c>
      <c r="B2099" s="109" t="str">
        <f>IF(COUNTA(B2087:B2098)=0,"-",COUNTA(B2087:B2098)/12)</f>
        <v>-</v>
      </c>
      <c r="C2099" s="109" t="str">
        <f t="shared" ref="C2099:Y2099" si="139">IF(COUNTA(C2087:C2098)=0,"-",COUNTA(C2087:C2098)/12)</f>
        <v>-</v>
      </c>
      <c r="D2099" s="109" t="str">
        <f t="shared" si="139"/>
        <v>-</v>
      </c>
      <c r="E2099" s="109" t="str">
        <f t="shared" si="139"/>
        <v>-</v>
      </c>
      <c r="F2099" s="109" t="str">
        <f t="shared" si="139"/>
        <v>-</v>
      </c>
      <c r="G2099" s="109" t="str">
        <f t="shared" si="139"/>
        <v>-</v>
      </c>
      <c r="H2099" s="109" t="str">
        <f t="shared" si="139"/>
        <v>-</v>
      </c>
      <c r="I2099" s="109" t="str">
        <f t="shared" si="139"/>
        <v>-</v>
      </c>
      <c r="J2099" s="109" t="str">
        <f t="shared" si="139"/>
        <v>-</v>
      </c>
      <c r="K2099" s="109" t="str">
        <f t="shared" si="139"/>
        <v>-</v>
      </c>
      <c r="L2099" s="109" t="str">
        <f t="shared" si="139"/>
        <v>-</v>
      </c>
      <c r="M2099" s="109" t="str">
        <f t="shared" si="139"/>
        <v>-</v>
      </c>
      <c r="N2099" s="109" t="str">
        <f t="shared" si="139"/>
        <v>-</v>
      </c>
      <c r="O2099" s="109" t="str">
        <f t="shared" si="139"/>
        <v>-</v>
      </c>
      <c r="P2099" s="109" t="str">
        <f t="shared" si="139"/>
        <v>-</v>
      </c>
      <c r="Q2099" s="109" t="str">
        <f t="shared" si="139"/>
        <v>-</v>
      </c>
      <c r="R2099" s="109" t="str">
        <f t="shared" si="139"/>
        <v>-</v>
      </c>
      <c r="S2099" s="109" t="str">
        <f t="shared" si="139"/>
        <v>-</v>
      </c>
      <c r="T2099" s="109" t="str">
        <f t="shared" si="139"/>
        <v>-</v>
      </c>
      <c r="U2099" s="109" t="str">
        <f t="shared" si="139"/>
        <v>-</v>
      </c>
      <c r="V2099" s="109" t="str">
        <f t="shared" si="139"/>
        <v>-</v>
      </c>
      <c r="W2099" s="109" t="str">
        <f t="shared" si="139"/>
        <v>-</v>
      </c>
      <c r="X2099" s="109" t="str">
        <f t="shared" si="139"/>
        <v>-</v>
      </c>
      <c r="Y2099" s="109" t="str">
        <f t="shared" si="139"/>
        <v>-</v>
      </c>
    </row>
    <row r="2101" spans="1:27" s="104" customFormat="1" ht="18" customHeight="1">
      <c r="A2101" s="127">
        <f>A2086+1</f>
        <v>44855</v>
      </c>
      <c r="B2101" s="118" t="s">
        <v>259</v>
      </c>
      <c r="C2101" s="118" t="s">
        <v>260</v>
      </c>
      <c r="D2101" s="118" t="s">
        <v>261</v>
      </c>
      <c r="E2101" s="118" t="s">
        <v>262</v>
      </c>
      <c r="F2101" s="118" t="s">
        <v>263</v>
      </c>
      <c r="G2101" s="118" t="s">
        <v>264</v>
      </c>
      <c r="H2101" s="118" t="s">
        <v>265</v>
      </c>
      <c r="I2101" s="118" t="s">
        <v>266</v>
      </c>
      <c r="J2101" s="118" t="s">
        <v>267</v>
      </c>
      <c r="K2101" s="118" t="s">
        <v>268</v>
      </c>
      <c r="L2101" s="118" t="s">
        <v>269</v>
      </c>
      <c r="M2101" s="118" t="s">
        <v>270</v>
      </c>
      <c r="N2101" s="118" t="s">
        <v>271</v>
      </c>
      <c r="O2101" s="118" t="s">
        <v>272</v>
      </c>
      <c r="P2101" s="118" t="s">
        <v>273</v>
      </c>
      <c r="Q2101" s="118" t="s">
        <v>274</v>
      </c>
      <c r="R2101" s="118" t="s">
        <v>275</v>
      </c>
      <c r="S2101" s="118" t="s">
        <v>276</v>
      </c>
      <c r="T2101" s="118" t="s">
        <v>277</v>
      </c>
      <c r="U2101" s="118" t="s">
        <v>278</v>
      </c>
      <c r="V2101" s="118" t="s">
        <v>279</v>
      </c>
      <c r="W2101" s="118" t="s">
        <v>280</v>
      </c>
      <c r="X2101" s="118" t="s">
        <v>281</v>
      </c>
      <c r="Y2101" s="118" t="s">
        <v>282</v>
      </c>
    </row>
    <row r="2102" spans="1:27" s="104" customFormat="1" ht="18" customHeight="1">
      <c r="A2102" s="108" t="s">
        <v>168</v>
      </c>
      <c r="B2102" s="103"/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3"/>
      <c r="M2102" s="103"/>
      <c r="N2102" s="103"/>
      <c r="O2102" s="103"/>
      <c r="P2102" s="103"/>
      <c r="Q2102" s="103"/>
      <c r="R2102" s="103"/>
      <c r="S2102" s="103"/>
      <c r="T2102" s="103"/>
      <c r="U2102" s="103"/>
      <c r="V2102" s="103"/>
      <c r="W2102" s="103"/>
      <c r="X2102" s="103"/>
      <c r="Y2102" s="103"/>
    </row>
    <row r="2103" spans="1:27" s="104" customFormat="1" ht="18" customHeight="1">
      <c r="A2103" s="108" t="s">
        <v>174</v>
      </c>
      <c r="B2103" s="103"/>
      <c r="C2103" s="103"/>
      <c r="D2103" s="103"/>
      <c r="E2103" s="103"/>
      <c r="F2103" s="103"/>
      <c r="G2103" s="103"/>
      <c r="H2103" s="103"/>
      <c r="I2103" s="103"/>
      <c r="J2103" s="103"/>
      <c r="K2103" s="103"/>
      <c r="L2103" s="103"/>
      <c r="M2103" s="103"/>
      <c r="N2103" s="103"/>
      <c r="O2103" s="103"/>
      <c r="P2103" s="103"/>
      <c r="Q2103" s="103"/>
      <c r="R2103" s="103"/>
      <c r="S2103" s="103"/>
      <c r="T2103" s="103"/>
      <c r="U2103" s="103"/>
      <c r="V2103" s="103"/>
      <c r="W2103" s="103"/>
      <c r="X2103" s="103"/>
      <c r="Y2103" s="103"/>
    </row>
    <row r="2104" spans="1:27" s="104" customFormat="1" ht="18" customHeight="1">
      <c r="A2104" s="108" t="s">
        <v>176</v>
      </c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3"/>
      <c r="M2104" s="103"/>
      <c r="N2104" s="103"/>
      <c r="O2104" s="103"/>
      <c r="P2104" s="103"/>
      <c r="Q2104" s="103"/>
      <c r="R2104" s="103"/>
      <c r="S2104" s="103"/>
      <c r="T2104" s="103"/>
      <c r="U2104" s="103"/>
      <c r="V2104" s="103"/>
      <c r="W2104" s="103"/>
      <c r="X2104" s="103"/>
      <c r="Y2104" s="103"/>
    </row>
    <row r="2105" spans="1:27" s="104" customFormat="1" ht="18" customHeight="1">
      <c r="A2105" s="108" t="s">
        <v>181</v>
      </c>
      <c r="B2105" s="103"/>
      <c r="C2105" s="103"/>
      <c r="D2105" s="103"/>
      <c r="E2105" s="103"/>
      <c r="F2105" s="103"/>
      <c r="G2105" s="103"/>
      <c r="H2105" s="103"/>
      <c r="I2105" s="103"/>
      <c r="J2105" s="103"/>
      <c r="K2105" s="103"/>
      <c r="L2105" s="103"/>
      <c r="M2105" s="103"/>
      <c r="N2105" s="103"/>
      <c r="O2105" s="103"/>
      <c r="P2105" s="103"/>
      <c r="Q2105" s="103"/>
      <c r="R2105" s="103"/>
      <c r="S2105" s="103"/>
      <c r="T2105" s="103"/>
      <c r="U2105" s="103"/>
      <c r="V2105" s="103"/>
      <c r="W2105" s="103"/>
      <c r="X2105" s="103"/>
      <c r="Y2105" s="103"/>
      <c r="AA2105" s="116" t="s">
        <v>250</v>
      </c>
    </row>
    <row r="2106" spans="1:27" s="104" customFormat="1" ht="18" customHeight="1">
      <c r="A2106" s="108" t="s">
        <v>184</v>
      </c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3"/>
      <c r="M2106" s="103"/>
      <c r="N2106" s="103"/>
      <c r="O2106" s="103"/>
      <c r="P2106" s="103"/>
      <c r="Q2106" s="103"/>
      <c r="R2106" s="103"/>
      <c r="S2106" s="103"/>
      <c r="T2106" s="103"/>
      <c r="U2106" s="103"/>
      <c r="V2106" s="103"/>
      <c r="W2106" s="103"/>
      <c r="X2106" s="103"/>
      <c r="Y2106" s="103"/>
      <c r="AA2106" s="271">
        <f>COUNTIF($B2114:$Y2114,"-")</f>
        <v>24</v>
      </c>
    </row>
    <row r="2107" spans="1:27" s="104" customFormat="1" ht="18" customHeight="1">
      <c r="A2107" s="108" t="s">
        <v>208</v>
      </c>
      <c r="B2107" s="103"/>
      <c r="C2107" s="103"/>
      <c r="D2107" s="103"/>
      <c r="E2107" s="103"/>
      <c r="F2107" s="103"/>
      <c r="G2107" s="103"/>
      <c r="H2107" s="103"/>
      <c r="I2107" s="103"/>
      <c r="J2107" s="103"/>
      <c r="K2107" s="103"/>
      <c r="L2107" s="103"/>
      <c r="M2107" s="103"/>
      <c r="N2107" s="103"/>
      <c r="O2107" s="103"/>
      <c r="P2107" s="103"/>
      <c r="Q2107" s="103"/>
      <c r="R2107" s="103"/>
      <c r="S2107" s="103"/>
      <c r="T2107" s="103"/>
      <c r="U2107" s="103"/>
      <c r="V2107" s="103"/>
      <c r="W2107" s="103"/>
      <c r="X2107" s="103"/>
      <c r="Y2107" s="103"/>
      <c r="AA2107" s="271"/>
    </row>
    <row r="2108" spans="1:27" s="104" customFormat="1" ht="18" customHeight="1">
      <c r="A2108" s="108" t="s">
        <v>209</v>
      </c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3"/>
      <c r="M2108" s="103"/>
      <c r="N2108" s="103"/>
      <c r="O2108" s="103"/>
      <c r="P2108" s="103"/>
      <c r="Q2108" s="103"/>
      <c r="R2108" s="103"/>
      <c r="S2108" s="103"/>
      <c r="T2108" s="103"/>
      <c r="U2108" s="103"/>
      <c r="V2108" s="103"/>
      <c r="W2108" s="103"/>
      <c r="X2108" s="103"/>
      <c r="Y2108" s="103"/>
    </row>
    <row r="2109" spans="1:27" s="104" customFormat="1" ht="18" customHeight="1">
      <c r="A2109" s="108" t="s">
        <v>198</v>
      </c>
      <c r="B2109" s="103"/>
      <c r="C2109" s="103"/>
      <c r="D2109" s="103"/>
      <c r="E2109" s="103"/>
      <c r="F2109" s="103"/>
      <c r="G2109" s="103"/>
      <c r="H2109" s="103"/>
      <c r="I2109" s="103"/>
      <c r="J2109" s="103"/>
      <c r="K2109" s="103"/>
      <c r="L2109" s="103"/>
      <c r="M2109" s="103"/>
      <c r="N2109" s="103"/>
      <c r="O2109" s="103"/>
      <c r="P2109" s="103"/>
      <c r="Q2109" s="103"/>
      <c r="R2109" s="103"/>
      <c r="S2109" s="103"/>
      <c r="T2109" s="103"/>
      <c r="U2109" s="103"/>
      <c r="V2109" s="103"/>
      <c r="W2109" s="103"/>
      <c r="X2109" s="103"/>
      <c r="Y2109" s="103"/>
    </row>
    <row r="2110" spans="1:27" s="104" customFormat="1" ht="18" customHeight="1">
      <c r="A2110" s="108" t="s">
        <v>200</v>
      </c>
      <c r="B2110" s="103"/>
      <c r="C2110" s="103"/>
      <c r="D2110" s="103"/>
      <c r="E2110" s="103"/>
      <c r="F2110" s="103"/>
      <c r="G2110" s="103"/>
      <c r="H2110" s="103"/>
      <c r="I2110" s="103"/>
      <c r="J2110" s="103"/>
      <c r="K2110" s="103"/>
      <c r="L2110" s="103"/>
      <c r="M2110" s="103"/>
      <c r="N2110" s="103"/>
      <c r="O2110" s="103"/>
      <c r="P2110" s="103"/>
      <c r="Q2110" s="103"/>
      <c r="R2110" s="103"/>
      <c r="S2110" s="103"/>
      <c r="T2110" s="103"/>
      <c r="U2110" s="103"/>
      <c r="V2110" s="103"/>
      <c r="W2110" s="103"/>
      <c r="X2110" s="103"/>
      <c r="Y2110" s="103"/>
    </row>
    <row r="2111" spans="1:27" s="104" customFormat="1" ht="18" customHeight="1">
      <c r="A2111" s="108" t="s">
        <v>201</v>
      </c>
      <c r="B2111" s="103"/>
      <c r="C2111" s="103"/>
      <c r="D2111" s="103"/>
      <c r="E2111" s="103"/>
      <c r="F2111" s="103"/>
      <c r="G2111" s="103"/>
      <c r="H2111" s="103"/>
      <c r="I2111" s="103"/>
      <c r="J2111" s="103"/>
      <c r="K2111" s="103"/>
      <c r="L2111" s="103"/>
      <c r="M2111" s="103"/>
      <c r="N2111" s="103"/>
      <c r="O2111" s="103"/>
      <c r="P2111" s="103"/>
      <c r="Q2111" s="103"/>
      <c r="R2111" s="103"/>
      <c r="S2111" s="103"/>
      <c r="T2111" s="103"/>
      <c r="U2111" s="103"/>
      <c r="V2111" s="103"/>
      <c r="W2111" s="103"/>
      <c r="X2111" s="103"/>
      <c r="Y2111" s="103"/>
    </row>
    <row r="2112" spans="1:27" s="104" customFormat="1" ht="18" customHeight="1">
      <c r="A2112" s="108" t="s">
        <v>202</v>
      </c>
      <c r="B2112" s="103"/>
      <c r="C2112" s="103"/>
      <c r="D2112" s="103"/>
      <c r="E2112" s="103"/>
      <c r="F2112" s="103"/>
      <c r="G2112" s="103"/>
      <c r="H2112" s="103"/>
      <c r="I2112" s="103"/>
      <c r="J2112" s="103"/>
      <c r="K2112" s="103"/>
      <c r="L2112" s="103"/>
      <c r="M2112" s="103"/>
      <c r="N2112" s="103"/>
      <c r="O2112" s="103"/>
      <c r="P2112" s="103"/>
      <c r="Q2112" s="103"/>
      <c r="R2112" s="103"/>
      <c r="S2112" s="103"/>
      <c r="T2112" s="103"/>
      <c r="U2112" s="103"/>
      <c r="V2112" s="103"/>
      <c r="W2112" s="103"/>
      <c r="X2112" s="103"/>
      <c r="Y2112" s="103"/>
    </row>
    <row r="2113" spans="1:27" s="104" customFormat="1" ht="18" customHeight="1">
      <c r="A2113" s="108" t="s">
        <v>203</v>
      </c>
      <c r="B2113" s="103"/>
      <c r="C2113" s="103"/>
      <c r="D2113" s="103"/>
      <c r="E2113" s="103"/>
      <c r="F2113" s="103"/>
      <c r="G2113" s="103"/>
      <c r="H2113" s="103"/>
      <c r="I2113" s="103"/>
      <c r="J2113" s="103"/>
      <c r="K2113" s="103"/>
      <c r="L2113" s="103"/>
      <c r="M2113" s="103"/>
      <c r="N2113" s="103"/>
      <c r="O2113" s="103"/>
      <c r="P2113" s="103"/>
      <c r="Q2113" s="103"/>
      <c r="R2113" s="103"/>
      <c r="S2113" s="103"/>
      <c r="T2113" s="103"/>
      <c r="U2113" s="103"/>
      <c r="V2113" s="103"/>
      <c r="W2113" s="103"/>
      <c r="X2113" s="103"/>
      <c r="Y2113" s="103"/>
    </row>
    <row r="2114" spans="1:27" s="104" customFormat="1" ht="18" customHeight="1">
      <c r="A2114" s="110" t="s">
        <v>204</v>
      </c>
      <c r="B2114" s="109" t="str">
        <f>IF(COUNTA(B2102:B2113)=0,"-",COUNTA(B2102:B2113)/12)</f>
        <v>-</v>
      </c>
      <c r="C2114" s="109" t="str">
        <f t="shared" ref="C2114:Y2114" si="140">IF(COUNTA(C2102:C2113)=0,"-",COUNTA(C2102:C2113)/12)</f>
        <v>-</v>
      </c>
      <c r="D2114" s="109" t="str">
        <f t="shared" si="140"/>
        <v>-</v>
      </c>
      <c r="E2114" s="109" t="str">
        <f t="shared" si="140"/>
        <v>-</v>
      </c>
      <c r="F2114" s="109" t="str">
        <f t="shared" si="140"/>
        <v>-</v>
      </c>
      <c r="G2114" s="109" t="str">
        <f t="shared" si="140"/>
        <v>-</v>
      </c>
      <c r="H2114" s="109" t="str">
        <f t="shared" si="140"/>
        <v>-</v>
      </c>
      <c r="I2114" s="109" t="str">
        <f t="shared" si="140"/>
        <v>-</v>
      </c>
      <c r="J2114" s="109" t="str">
        <f t="shared" si="140"/>
        <v>-</v>
      </c>
      <c r="K2114" s="109" t="str">
        <f t="shared" si="140"/>
        <v>-</v>
      </c>
      <c r="L2114" s="109" t="str">
        <f t="shared" si="140"/>
        <v>-</v>
      </c>
      <c r="M2114" s="109" t="str">
        <f t="shared" si="140"/>
        <v>-</v>
      </c>
      <c r="N2114" s="109" t="str">
        <f t="shared" si="140"/>
        <v>-</v>
      </c>
      <c r="O2114" s="109" t="str">
        <f t="shared" si="140"/>
        <v>-</v>
      </c>
      <c r="P2114" s="109" t="str">
        <f t="shared" si="140"/>
        <v>-</v>
      </c>
      <c r="Q2114" s="109" t="str">
        <f t="shared" si="140"/>
        <v>-</v>
      </c>
      <c r="R2114" s="109" t="str">
        <f t="shared" si="140"/>
        <v>-</v>
      </c>
      <c r="S2114" s="109" t="str">
        <f t="shared" si="140"/>
        <v>-</v>
      </c>
      <c r="T2114" s="109" t="str">
        <f t="shared" si="140"/>
        <v>-</v>
      </c>
      <c r="U2114" s="109" t="str">
        <f t="shared" si="140"/>
        <v>-</v>
      </c>
      <c r="V2114" s="109" t="str">
        <f t="shared" si="140"/>
        <v>-</v>
      </c>
      <c r="W2114" s="109" t="str">
        <f t="shared" si="140"/>
        <v>-</v>
      </c>
      <c r="X2114" s="109" t="str">
        <f t="shared" si="140"/>
        <v>-</v>
      </c>
      <c r="Y2114" s="109" t="str">
        <f t="shared" si="140"/>
        <v>-</v>
      </c>
    </row>
    <row r="2116" spans="1:27" s="104" customFormat="1" ht="18" customHeight="1">
      <c r="A2116" s="127">
        <f>A2101+1</f>
        <v>44856</v>
      </c>
      <c r="B2116" s="118" t="s">
        <v>259</v>
      </c>
      <c r="C2116" s="118" t="s">
        <v>260</v>
      </c>
      <c r="D2116" s="118" t="s">
        <v>261</v>
      </c>
      <c r="E2116" s="118" t="s">
        <v>262</v>
      </c>
      <c r="F2116" s="118" t="s">
        <v>263</v>
      </c>
      <c r="G2116" s="118" t="s">
        <v>264</v>
      </c>
      <c r="H2116" s="118" t="s">
        <v>265</v>
      </c>
      <c r="I2116" s="118" t="s">
        <v>266</v>
      </c>
      <c r="J2116" s="118" t="s">
        <v>267</v>
      </c>
      <c r="K2116" s="118" t="s">
        <v>268</v>
      </c>
      <c r="L2116" s="118" t="s">
        <v>269</v>
      </c>
      <c r="M2116" s="118" t="s">
        <v>270</v>
      </c>
      <c r="N2116" s="118" t="s">
        <v>271</v>
      </c>
      <c r="O2116" s="118" t="s">
        <v>272</v>
      </c>
      <c r="P2116" s="118" t="s">
        <v>273</v>
      </c>
      <c r="Q2116" s="118" t="s">
        <v>274</v>
      </c>
      <c r="R2116" s="118" t="s">
        <v>275</v>
      </c>
      <c r="S2116" s="118" t="s">
        <v>276</v>
      </c>
      <c r="T2116" s="118" t="s">
        <v>277</v>
      </c>
      <c r="U2116" s="118" t="s">
        <v>278</v>
      </c>
      <c r="V2116" s="118" t="s">
        <v>279</v>
      </c>
      <c r="W2116" s="118" t="s">
        <v>280</v>
      </c>
      <c r="X2116" s="118" t="s">
        <v>281</v>
      </c>
      <c r="Y2116" s="118" t="s">
        <v>282</v>
      </c>
    </row>
    <row r="2117" spans="1:27" s="104" customFormat="1" ht="18" customHeight="1">
      <c r="A2117" s="108" t="s">
        <v>168</v>
      </c>
      <c r="B2117" s="103"/>
      <c r="C2117" s="103"/>
      <c r="D2117" s="103"/>
      <c r="E2117" s="103"/>
      <c r="F2117" s="103"/>
      <c r="G2117" s="103"/>
      <c r="H2117" s="103"/>
      <c r="I2117" s="103"/>
      <c r="J2117" s="103"/>
      <c r="K2117" s="103"/>
      <c r="L2117" s="103"/>
      <c r="M2117" s="103"/>
      <c r="N2117" s="103"/>
      <c r="O2117" s="103"/>
      <c r="P2117" s="103"/>
      <c r="Q2117" s="103"/>
      <c r="R2117" s="103"/>
      <c r="S2117" s="103"/>
      <c r="T2117" s="103"/>
      <c r="U2117" s="103"/>
      <c r="V2117" s="103"/>
      <c r="W2117" s="103"/>
      <c r="X2117" s="103"/>
      <c r="Y2117" s="103"/>
    </row>
    <row r="2118" spans="1:27" s="104" customFormat="1" ht="18" customHeight="1">
      <c r="A2118" s="108" t="s">
        <v>174</v>
      </c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3"/>
      <c r="N2118" s="103"/>
      <c r="O2118" s="103"/>
      <c r="P2118" s="103"/>
      <c r="Q2118" s="103"/>
      <c r="R2118" s="103"/>
      <c r="S2118" s="103"/>
      <c r="T2118" s="103"/>
      <c r="U2118" s="103"/>
      <c r="V2118" s="103"/>
      <c r="W2118" s="103"/>
      <c r="X2118" s="103"/>
      <c r="Y2118" s="103"/>
    </row>
    <row r="2119" spans="1:27" s="104" customFormat="1" ht="18" customHeight="1">
      <c r="A2119" s="108" t="s">
        <v>176</v>
      </c>
      <c r="B2119" s="103"/>
      <c r="C2119" s="103"/>
      <c r="D2119" s="103"/>
      <c r="E2119" s="103"/>
      <c r="F2119" s="103"/>
      <c r="G2119" s="103"/>
      <c r="H2119" s="103"/>
      <c r="I2119" s="103"/>
      <c r="J2119" s="103"/>
      <c r="K2119" s="103"/>
      <c r="L2119" s="103"/>
      <c r="M2119" s="103"/>
      <c r="N2119" s="103"/>
      <c r="O2119" s="103"/>
      <c r="P2119" s="103"/>
      <c r="Q2119" s="103"/>
      <c r="R2119" s="103"/>
      <c r="S2119" s="103"/>
      <c r="T2119" s="103"/>
      <c r="U2119" s="103"/>
      <c r="V2119" s="103"/>
      <c r="W2119" s="103"/>
      <c r="X2119" s="103"/>
      <c r="Y2119" s="103"/>
    </row>
    <row r="2120" spans="1:27" s="104" customFormat="1" ht="18" customHeight="1">
      <c r="A2120" s="108" t="s">
        <v>181</v>
      </c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3"/>
      <c r="N2120" s="103"/>
      <c r="O2120" s="103"/>
      <c r="P2120" s="103"/>
      <c r="Q2120" s="103"/>
      <c r="R2120" s="103"/>
      <c r="S2120" s="103"/>
      <c r="T2120" s="103"/>
      <c r="U2120" s="103"/>
      <c r="V2120" s="103"/>
      <c r="W2120" s="103"/>
      <c r="X2120" s="103"/>
      <c r="Y2120" s="103"/>
      <c r="AA2120" s="116" t="s">
        <v>250</v>
      </c>
    </row>
    <row r="2121" spans="1:27" s="104" customFormat="1" ht="18" customHeight="1">
      <c r="A2121" s="108" t="s">
        <v>184</v>
      </c>
      <c r="B2121" s="103"/>
      <c r="C2121" s="103"/>
      <c r="D2121" s="103"/>
      <c r="E2121" s="103"/>
      <c r="F2121" s="103"/>
      <c r="G2121" s="103"/>
      <c r="H2121" s="103"/>
      <c r="I2121" s="103"/>
      <c r="J2121" s="103"/>
      <c r="K2121" s="103"/>
      <c r="L2121" s="103"/>
      <c r="M2121" s="103"/>
      <c r="N2121" s="103"/>
      <c r="O2121" s="103"/>
      <c r="P2121" s="103"/>
      <c r="Q2121" s="103"/>
      <c r="R2121" s="103"/>
      <c r="S2121" s="103"/>
      <c r="T2121" s="103"/>
      <c r="U2121" s="103"/>
      <c r="V2121" s="103"/>
      <c r="W2121" s="103"/>
      <c r="X2121" s="103"/>
      <c r="Y2121" s="103"/>
      <c r="AA2121" s="271">
        <f>COUNTIF($B2129:$Y2129,"-")</f>
        <v>24</v>
      </c>
    </row>
    <row r="2122" spans="1:27" s="104" customFormat="1" ht="18" customHeight="1">
      <c r="A2122" s="108" t="s">
        <v>208</v>
      </c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3"/>
      <c r="O2122" s="103"/>
      <c r="P2122" s="103"/>
      <c r="Q2122" s="103"/>
      <c r="R2122" s="103"/>
      <c r="S2122" s="103"/>
      <c r="T2122" s="103"/>
      <c r="U2122" s="103"/>
      <c r="V2122" s="103"/>
      <c r="W2122" s="103"/>
      <c r="X2122" s="103"/>
      <c r="Y2122" s="103"/>
      <c r="AA2122" s="271"/>
    </row>
    <row r="2123" spans="1:27" s="104" customFormat="1" ht="18" customHeight="1">
      <c r="A2123" s="108" t="s">
        <v>209</v>
      </c>
      <c r="B2123" s="103"/>
      <c r="C2123" s="103"/>
      <c r="D2123" s="103"/>
      <c r="E2123" s="103"/>
      <c r="F2123" s="103"/>
      <c r="G2123" s="103"/>
      <c r="H2123" s="103"/>
      <c r="I2123" s="103"/>
      <c r="J2123" s="103"/>
      <c r="K2123" s="103"/>
      <c r="L2123" s="103"/>
      <c r="M2123" s="103"/>
      <c r="N2123" s="103"/>
      <c r="O2123" s="103"/>
      <c r="P2123" s="103"/>
      <c r="Q2123" s="103"/>
      <c r="R2123" s="103"/>
      <c r="S2123" s="103"/>
      <c r="T2123" s="103"/>
      <c r="U2123" s="103"/>
      <c r="V2123" s="103"/>
      <c r="W2123" s="103"/>
      <c r="X2123" s="103"/>
      <c r="Y2123" s="103"/>
    </row>
    <row r="2124" spans="1:27" s="104" customFormat="1" ht="18" customHeight="1">
      <c r="A2124" s="108" t="s">
        <v>198</v>
      </c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3"/>
      <c r="N2124" s="103"/>
      <c r="O2124" s="103"/>
      <c r="P2124" s="103"/>
      <c r="Q2124" s="103"/>
      <c r="R2124" s="103"/>
      <c r="S2124" s="103"/>
      <c r="T2124" s="103"/>
      <c r="U2124" s="103"/>
      <c r="V2124" s="103"/>
      <c r="W2124" s="103"/>
      <c r="X2124" s="103"/>
      <c r="Y2124" s="103"/>
    </row>
    <row r="2125" spans="1:27" s="104" customFormat="1" ht="18" customHeight="1">
      <c r="A2125" s="108" t="s">
        <v>200</v>
      </c>
      <c r="B2125" s="103"/>
      <c r="C2125" s="103"/>
      <c r="D2125" s="103"/>
      <c r="E2125" s="103"/>
      <c r="F2125" s="103"/>
      <c r="G2125" s="103"/>
      <c r="H2125" s="103"/>
      <c r="I2125" s="103"/>
      <c r="J2125" s="103"/>
      <c r="K2125" s="103"/>
      <c r="L2125" s="103"/>
      <c r="M2125" s="103"/>
      <c r="N2125" s="103"/>
      <c r="O2125" s="103"/>
      <c r="P2125" s="103"/>
      <c r="Q2125" s="103"/>
      <c r="R2125" s="103"/>
      <c r="S2125" s="103"/>
      <c r="T2125" s="103"/>
      <c r="U2125" s="103"/>
      <c r="V2125" s="103"/>
      <c r="W2125" s="103"/>
      <c r="X2125" s="103"/>
      <c r="Y2125" s="103"/>
    </row>
    <row r="2126" spans="1:27" s="104" customFormat="1" ht="18" customHeight="1">
      <c r="A2126" s="108" t="s">
        <v>201</v>
      </c>
      <c r="B2126" s="103"/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3"/>
      <c r="M2126" s="103"/>
      <c r="N2126" s="103"/>
      <c r="O2126" s="103"/>
      <c r="P2126" s="103"/>
      <c r="Q2126" s="103"/>
      <c r="R2126" s="103"/>
      <c r="S2126" s="103"/>
      <c r="T2126" s="103"/>
      <c r="U2126" s="103"/>
      <c r="V2126" s="103"/>
      <c r="W2126" s="103"/>
      <c r="X2126" s="103"/>
      <c r="Y2126" s="103"/>
    </row>
    <row r="2127" spans="1:27" s="104" customFormat="1" ht="18" customHeight="1">
      <c r="A2127" s="108" t="s">
        <v>202</v>
      </c>
      <c r="B2127" s="103"/>
      <c r="C2127" s="103"/>
      <c r="D2127" s="103"/>
      <c r="E2127" s="103"/>
      <c r="F2127" s="103"/>
      <c r="G2127" s="103"/>
      <c r="H2127" s="103"/>
      <c r="I2127" s="103"/>
      <c r="J2127" s="103"/>
      <c r="K2127" s="103"/>
      <c r="L2127" s="103"/>
      <c r="M2127" s="103"/>
      <c r="N2127" s="103"/>
      <c r="O2127" s="103"/>
      <c r="P2127" s="103"/>
      <c r="Q2127" s="103"/>
      <c r="R2127" s="103"/>
      <c r="S2127" s="103"/>
      <c r="T2127" s="103"/>
      <c r="U2127" s="103"/>
      <c r="V2127" s="103"/>
      <c r="W2127" s="103"/>
      <c r="X2127" s="103"/>
      <c r="Y2127" s="103"/>
    </row>
    <row r="2128" spans="1:27" s="104" customFormat="1" ht="18" customHeight="1">
      <c r="A2128" s="108" t="s">
        <v>203</v>
      </c>
      <c r="B2128" s="103"/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3"/>
      <c r="M2128" s="103"/>
      <c r="N2128" s="103"/>
      <c r="O2128" s="103"/>
      <c r="P2128" s="103"/>
      <c r="Q2128" s="103"/>
      <c r="R2128" s="103"/>
      <c r="S2128" s="103"/>
      <c r="T2128" s="103"/>
      <c r="U2128" s="103"/>
      <c r="V2128" s="103"/>
      <c r="W2128" s="103"/>
      <c r="X2128" s="103"/>
      <c r="Y2128" s="103"/>
    </row>
    <row r="2129" spans="1:27" s="104" customFormat="1" ht="18" customHeight="1">
      <c r="A2129" s="110" t="s">
        <v>204</v>
      </c>
      <c r="B2129" s="109" t="str">
        <f>IF(COUNTA(B2117:B2128)=0,"-",COUNTA(B2117:B2128)/12)</f>
        <v>-</v>
      </c>
      <c r="C2129" s="109" t="str">
        <f t="shared" ref="C2129:Y2129" si="141">IF(COUNTA(C2117:C2128)=0,"-",COUNTA(C2117:C2128)/12)</f>
        <v>-</v>
      </c>
      <c r="D2129" s="109" t="str">
        <f t="shared" si="141"/>
        <v>-</v>
      </c>
      <c r="E2129" s="109" t="str">
        <f t="shared" si="141"/>
        <v>-</v>
      </c>
      <c r="F2129" s="109" t="str">
        <f t="shared" si="141"/>
        <v>-</v>
      </c>
      <c r="G2129" s="109" t="str">
        <f t="shared" si="141"/>
        <v>-</v>
      </c>
      <c r="H2129" s="109" t="str">
        <f t="shared" si="141"/>
        <v>-</v>
      </c>
      <c r="I2129" s="109" t="str">
        <f t="shared" si="141"/>
        <v>-</v>
      </c>
      <c r="J2129" s="109" t="str">
        <f t="shared" si="141"/>
        <v>-</v>
      </c>
      <c r="K2129" s="109" t="str">
        <f t="shared" si="141"/>
        <v>-</v>
      </c>
      <c r="L2129" s="109" t="str">
        <f t="shared" si="141"/>
        <v>-</v>
      </c>
      <c r="M2129" s="109" t="str">
        <f t="shared" si="141"/>
        <v>-</v>
      </c>
      <c r="N2129" s="109" t="str">
        <f t="shared" si="141"/>
        <v>-</v>
      </c>
      <c r="O2129" s="109" t="str">
        <f t="shared" si="141"/>
        <v>-</v>
      </c>
      <c r="P2129" s="109" t="str">
        <f t="shared" si="141"/>
        <v>-</v>
      </c>
      <c r="Q2129" s="109" t="str">
        <f t="shared" si="141"/>
        <v>-</v>
      </c>
      <c r="R2129" s="109" t="str">
        <f t="shared" si="141"/>
        <v>-</v>
      </c>
      <c r="S2129" s="109" t="str">
        <f t="shared" si="141"/>
        <v>-</v>
      </c>
      <c r="T2129" s="109" t="str">
        <f t="shared" si="141"/>
        <v>-</v>
      </c>
      <c r="U2129" s="109" t="str">
        <f t="shared" si="141"/>
        <v>-</v>
      </c>
      <c r="V2129" s="109" t="str">
        <f t="shared" si="141"/>
        <v>-</v>
      </c>
      <c r="W2129" s="109" t="str">
        <f t="shared" si="141"/>
        <v>-</v>
      </c>
      <c r="X2129" s="109" t="str">
        <f t="shared" si="141"/>
        <v>-</v>
      </c>
      <c r="Y2129" s="109" t="str">
        <f t="shared" si="141"/>
        <v>-</v>
      </c>
    </row>
    <row r="2131" spans="1:27" s="104" customFormat="1" ht="18" customHeight="1">
      <c r="A2131" s="127">
        <f>A2116+1</f>
        <v>44857</v>
      </c>
      <c r="B2131" s="118" t="s">
        <v>259</v>
      </c>
      <c r="C2131" s="118" t="s">
        <v>260</v>
      </c>
      <c r="D2131" s="118" t="s">
        <v>261</v>
      </c>
      <c r="E2131" s="118" t="s">
        <v>262</v>
      </c>
      <c r="F2131" s="118" t="s">
        <v>263</v>
      </c>
      <c r="G2131" s="118" t="s">
        <v>264</v>
      </c>
      <c r="H2131" s="118" t="s">
        <v>265</v>
      </c>
      <c r="I2131" s="118" t="s">
        <v>266</v>
      </c>
      <c r="J2131" s="118" t="s">
        <v>267</v>
      </c>
      <c r="K2131" s="118" t="s">
        <v>268</v>
      </c>
      <c r="L2131" s="118" t="s">
        <v>269</v>
      </c>
      <c r="M2131" s="118" t="s">
        <v>270</v>
      </c>
      <c r="N2131" s="118" t="s">
        <v>271</v>
      </c>
      <c r="O2131" s="118" t="s">
        <v>272</v>
      </c>
      <c r="P2131" s="118" t="s">
        <v>273</v>
      </c>
      <c r="Q2131" s="118" t="s">
        <v>274</v>
      </c>
      <c r="R2131" s="118" t="s">
        <v>275</v>
      </c>
      <c r="S2131" s="118" t="s">
        <v>276</v>
      </c>
      <c r="T2131" s="118" t="s">
        <v>277</v>
      </c>
      <c r="U2131" s="118" t="s">
        <v>278</v>
      </c>
      <c r="V2131" s="118" t="s">
        <v>279</v>
      </c>
      <c r="W2131" s="118" t="s">
        <v>280</v>
      </c>
      <c r="X2131" s="118" t="s">
        <v>281</v>
      </c>
      <c r="Y2131" s="118" t="s">
        <v>282</v>
      </c>
    </row>
    <row r="2132" spans="1:27" s="104" customFormat="1" ht="18" customHeight="1">
      <c r="A2132" s="108" t="s">
        <v>168</v>
      </c>
      <c r="B2132" s="103"/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3"/>
      <c r="M2132" s="103"/>
      <c r="N2132" s="103"/>
      <c r="O2132" s="103"/>
      <c r="P2132" s="103"/>
      <c r="Q2132" s="103"/>
      <c r="R2132" s="103"/>
      <c r="S2132" s="103"/>
      <c r="T2132" s="103"/>
      <c r="U2132" s="103"/>
      <c r="V2132" s="103"/>
      <c r="W2132" s="103"/>
      <c r="X2132" s="103"/>
      <c r="Y2132" s="103"/>
    </row>
    <row r="2133" spans="1:27" s="104" customFormat="1" ht="18" customHeight="1">
      <c r="A2133" s="108" t="s">
        <v>174</v>
      </c>
      <c r="B2133" s="103"/>
      <c r="C2133" s="103"/>
      <c r="D2133" s="103"/>
      <c r="E2133" s="103"/>
      <c r="F2133" s="103"/>
      <c r="G2133" s="103"/>
      <c r="H2133" s="103"/>
      <c r="I2133" s="103"/>
      <c r="J2133" s="103"/>
      <c r="K2133" s="103"/>
      <c r="L2133" s="103"/>
      <c r="M2133" s="103"/>
      <c r="N2133" s="103"/>
      <c r="O2133" s="103"/>
      <c r="P2133" s="103"/>
      <c r="Q2133" s="103"/>
      <c r="R2133" s="103"/>
      <c r="S2133" s="103"/>
      <c r="T2133" s="103"/>
      <c r="U2133" s="103"/>
      <c r="V2133" s="103"/>
      <c r="W2133" s="103"/>
      <c r="X2133" s="103"/>
      <c r="Y2133" s="103"/>
    </row>
    <row r="2134" spans="1:27" s="104" customFormat="1" ht="18" customHeight="1">
      <c r="A2134" s="108" t="s">
        <v>176</v>
      </c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3"/>
      <c r="M2134" s="103"/>
      <c r="N2134" s="103"/>
      <c r="O2134" s="103"/>
      <c r="P2134" s="103"/>
      <c r="Q2134" s="103"/>
      <c r="R2134" s="103"/>
      <c r="S2134" s="103"/>
      <c r="T2134" s="103"/>
      <c r="U2134" s="103"/>
      <c r="V2134" s="103"/>
      <c r="W2134" s="103"/>
      <c r="X2134" s="103"/>
      <c r="Y2134" s="103"/>
    </row>
    <row r="2135" spans="1:27" s="104" customFormat="1" ht="18" customHeight="1">
      <c r="A2135" s="108" t="s">
        <v>181</v>
      </c>
      <c r="B2135" s="103"/>
      <c r="C2135" s="103"/>
      <c r="D2135" s="103"/>
      <c r="E2135" s="103"/>
      <c r="F2135" s="103"/>
      <c r="G2135" s="103"/>
      <c r="H2135" s="103"/>
      <c r="I2135" s="103"/>
      <c r="J2135" s="103"/>
      <c r="K2135" s="103"/>
      <c r="L2135" s="103"/>
      <c r="M2135" s="103"/>
      <c r="N2135" s="103"/>
      <c r="O2135" s="103"/>
      <c r="P2135" s="103"/>
      <c r="Q2135" s="103"/>
      <c r="R2135" s="103"/>
      <c r="S2135" s="103"/>
      <c r="T2135" s="103"/>
      <c r="U2135" s="103"/>
      <c r="V2135" s="103"/>
      <c r="W2135" s="103"/>
      <c r="X2135" s="103"/>
      <c r="Y2135" s="103"/>
      <c r="AA2135" s="116" t="s">
        <v>250</v>
      </c>
    </row>
    <row r="2136" spans="1:27" s="104" customFormat="1" ht="18" customHeight="1">
      <c r="A2136" s="108" t="s">
        <v>184</v>
      </c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3"/>
      <c r="M2136" s="103"/>
      <c r="N2136" s="103"/>
      <c r="O2136" s="103"/>
      <c r="P2136" s="103"/>
      <c r="Q2136" s="103"/>
      <c r="R2136" s="103"/>
      <c r="S2136" s="103"/>
      <c r="T2136" s="103"/>
      <c r="U2136" s="103"/>
      <c r="V2136" s="103"/>
      <c r="W2136" s="103"/>
      <c r="X2136" s="103"/>
      <c r="Y2136" s="103"/>
      <c r="AA2136" s="271">
        <f>COUNTIF($B2144:$Y2144,"-")</f>
        <v>24</v>
      </c>
    </row>
    <row r="2137" spans="1:27" s="104" customFormat="1" ht="18" customHeight="1">
      <c r="A2137" s="108" t="s">
        <v>208</v>
      </c>
      <c r="B2137" s="103"/>
      <c r="C2137" s="103"/>
      <c r="D2137" s="103"/>
      <c r="E2137" s="103"/>
      <c r="F2137" s="103"/>
      <c r="G2137" s="103"/>
      <c r="H2137" s="103"/>
      <c r="I2137" s="103"/>
      <c r="J2137" s="103"/>
      <c r="K2137" s="103"/>
      <c r="L2137" s="103"/>
      <c r="M2137" s="103"/>
      <c r="N2137" s="103"/>
      <c r="O2137" s="103"/>
      <c r="P2137" s="103"/>
      <c r="Q2137" s="103"/>
      <c r="R2137" s="103"/>
      <c r="S2137" s="103"/>
      <c r="T2137" s="103"/>
      <c r="U2137" s="103"/>
      <c r="V2137" s="103"/>
      <c r="W2137" s="103"/>
      <c r="X2137" s="103"/>
      <c r="Y2137" s="103"/>
      <c r="AA2137" s="271"/>
    </row>
    <row r="2138" spans="1:27" s="104" customFormat="1" ht="18" customHeight="1">
      <c r="A2138" s="108" t="s">
        <v>209</v>
      </c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3"/>
      <c r="M2138" s="103"/>
      <c r="N2138" s="103"/>
      <c r="O2138" s="103"/>
      <c r="P2138" s="103"/>
      <c r="Q2138" s="103"/>
      <c r="R2138" s="103"/>
      <c r="S2138" s="103"/>
      <c r="T2138" s="103"/>
      <c r="U2138" s="103"/>
      <c r="V2138" s="103"/>
      <c r="W2138" s="103"/>
      <c r="X2138" s="103"/>
      <c r="Y2138" s="103"/>
    </row>
    <row r="2139" spans="1:27" s="104" customFormat="1" ht="18" customHeight="1">
      <c r="A2139" s="108" t="s">
        <v>198</v>
      </c>
      <c r="B2139" s="103"/>
      <c r="C2139" s="103"/>
      <c r="D2139" s="103"/>
      <c r="E2139" s="103"/>
      <c r="F2139" s="103"/>
      <c r="G2139" s="103"/>
      <c r="H2139" s="103"/>
      <c r="I2139" s="103"/>
      <c r="J2139" s="103"/>
      <c r="K2139" s="103"/>
      <c r="L2139" s="103"/>
      <c r="M2139" s="103"/>
      <c r="N2139" s="103"/>
      <c r="O2139" s="103"/>
      <c r="P2139" s="103"/>
      <c r="Q2139" s="103"/>
      <c r="R2139" s="103"/>
      <c r="S2139" s="103"/>
      <c r="T2139" s="103"/>
      <c r="U2139" s="103"/>
      <c r="V2139" s="103"/>
      <c r="W2139" s="103"/>
      <c r="X2139" s="103"/>
      <c r="Y2139" s="103"/>
    </row>
    <row r="2140" spans="1:27" s="104" customFormat="1" ht="18" customHeight="1">
      <c r="A2140" s="108" t="s">
        <v>200</v>
      </c>
      <c r="B2140" s="103"/>
      <c r="C2140" s="103"/>
      <c r="D2140" s="103"/>
      <c r="E2140" s="103"/>
      <c r="F2140" s="103"/>
      <c r="G2140" s="103"/>
      <c r="H2140" s="103"/>
      <c r="I2140" s="103"/>
      <c r="J2140" s="103"/>
      <c r="K2140" s="103"/>
      <c r="L2140" s="103"/>
      <c r="M2140" s="103"/>
      <c r="N2140" s="103"/>
      <c r="O2140" s="103"/>
      <c r="P2140" s="103"/>
      <c r="Q2140" s="103"/>
      <c r="R2140" s="103"/>
      <c r="S2140" s="103"/>
      <c r="T2140" s="103"/>
      <c r="U2140" s="103"/>
      <c r="V2140" s="103"/>
      <c r="W2140" s="103"/>
      <c r="X2140" s="103"/>
      <c r="Y2140" s="103"/>
    </row>
    <row r="2141" spans="1:27" s="104" customFormat="1" ht="18" customHeight="1">
      <c r="A2141" s="108" t="s">
        <v>201</v>
      </c>
      <c r="B2141" s="103"/>
      <c r="C2141" s="103"/>
      <c r="D2141" s="103"/>
      <c r="E2141" s="103"/>
      <c r="F2141" s="103"/>
      <c r="G2141" s="103"/>
      <c r="H2141" s="103"/>
      <c r="I2141" s="103"/>
      <c r="J2141" s="103"/>
      <c r="K2141" s="103"/>
      <c r="L2141" s="103"/>
      <c r="M2141" s="103"/>
      <c r="N2141" s="103"/>
      <c r="O2141" s="103"/>
      <c r="P2141" s="103"/>
      <c r="Q2141" s="103"/>
      <c r="R2141" s="103"/>
      <c r="S2141" s="103"/>
      <c r="T2141" s="103"/>
      <c r="U2141" s="103"/>
      <c r="V2141" s="103"/>
      <c r="W2141" s="103"/>
      <c r="X2141" s="103"/>
      <c r="Y2141" s="103"/>
    </row>
    <row r="2142" spans="1:27" s="104" customFormat="1" ht="18" customHeight="1">
      <c r="A2142" s="108" t="s">
        <v>202</v>
      </c>
      <c r="B2142" s="103"/>
      <c r="C2142" s="103"/>
      <c r="D2142" s="103"/>
      <c r="E2142" s="103"/>
      <c r="F2142" s="103"/>
      <c r="G2142" s="103"/>
      <c r="H2142" s="103"/>
      <c r="I2142" s="103"/>
      <c r="J2142" s="103"/>
      <c r="K2142" s="103"/>
      <c r="L2142" s="103"/>
      <c r="M2142" s="103"/>
      <c r="N2142" s="103"/>
      <c r="O2142" s="103"/>
      <c r="P2142" s="103"/>
      <c r="Q2142" s="103"/>
      <c r="R2142" s="103"/>
      <c r="S2142" s="103"/>
      <c r="T2142" s="103"/>
      <c r="U2142" s="103"/>
      <c r="V2142" s="103"/>
      <c r="W2142" s="103"/>
      <c r="X2142" s="103"/>
      <c r="Y2142" s="103"/>
    </row>
    <row r="2143" spans="1:27" s="104" customFormat="1" ht="18" customHeight="1">
      <c r="A2143" s="108" t="s">
        <v>203</v>
      </c>
      <c r="B2143" s="103"/>
      <c r="C2143" s="103"/>
      <c r="D2143" s="103"/>
      <c r="E2143" s="103"/>
      <c r="F2143" s="103"/>
      <c r="G2143" s="103"/>
      <c r="H2143" s="103"/>
      <c r="I2143" s="103"/>
      <c r="J2143" s="103"/>
      <c r="K2143" s="103"/>
      <c r="L2143" s="103"/>
      <c r="M2143" s="103"/>
      <c r="N2143" s="103"/>
      <c r="O2143" s="103"/>
      <c r="P2143" s="103"/>
      <c r="Q2143" s="103"/>
      <c r="R2143" s="103"/>
      <c r="S2143" s="103"/>
      <c r="T2143" s="103"/>
      <c r="U2143" s="103"/>
      <c r="V2143" s="103"/>
      <c r="W2143" s="103"/>
      <c r="X2143" s="103"/>
      <c r="Y2143" s="103"/>
    </row>
    <row r="2144" spans="1:27" s="104" customFormat="1" ht="18" customHeight="1">
      <c r="A2144" s="110" t="s">
        <v>204</v>
      </c>
      <c r="B2144" s="109" t="str">
        <f>IF(COUNTA(B2132:B2143)=0,"-",COUNTA(B2132:B2143)/12)</f>
        <v>-</v>
      </c>
      <c r="C2144" s="109" t="str">
        <f t="shared" ref="C2144:Y2144" si="142">IF(COUNTA(C2132:C2143)=0,"-",COUNTA(C2132:C2143)/12)</f>
        <v>-</v>
      </c>
      <c r="D2144" s="109" t="str">
        <f t="shared" si="142"/>
        <v>-</v>
      </c>
      <c r="E2144" s="109" t="str">
        <f t="shared" si="142"/>
        <v>-</v>
      </c>
      <c r="F2144" s="109" t="str">
        <f t="shared" si="142"/>
        <v>-</v>
      </c>
      <c r="G2144" s="109" t="str">
        <f t="shared" si="142"/>
        <v>-</v>
      </c>
      <c r="H2144" s="109" t="str">
        <f t="shared" si="142"/>
        <v>-</v>
      </c>
      <c r="I2144" s="109" t="str">
        <f t="shared" si="142"/>
        <v>-</v>
      </c>
      <c r="J2144" s="109" t="str">
        <f t="shared" si="142"/>
        <v>-</v>
      </c>
      <c r="K2144" s="109" t="str">
        <f t="shared" si="142"/>
        <v>-</v>
      </c>
      <c r="L2144" s="109" t="str">
        <f t="shared" si="142"/>
        <v>-</v>
      </c>
      <c r="M2144" s="109" t="str">
        <f t="shared" si="142"/>
        <v>-</v>
      </c>
      <c r="N2144" s="109" t="str">
        <f t="shared" si="142"/>
        <v>-</v>
      </c>
      <c r="O2144" s="109" t="str">
        <f t="shared" si="142"/>
        <v>-</v>
      </c>
      <c r="P2144" s="109" t="str">
        <f t="shared" si="142"/>
        <v>-</v>
      </c>
      <c r="Q2144" s="109" t="str">
        <f t="shared" si="142"/>
        <v>-</v>
      </c>
      <c r="R2144" s="109" t="str">
        <f t="shared" si="142"/>
        <v>-</v>
      </c>
      <c r="S2144" s="109" t="str">
        <f t="shared" si="142"/>
        <v>-</v>
      </c>
      <c r="T2144" s="109" t="str">
        <f t="shared" si="142"/>
        <v>-</v>
      </c>
      <c r="U2144" s="109" t="str">
        <f t="shared" si="142"/>
        <v>-</v>
      </c>
      <c r="V2144" s="109" t="str">
        <f t="shared" si="142"/>
        <v>-</v>
      </c>
      <c r="W2144" s="109" t="str">
        <f t="shared" si="142"/>
        <v>-</v>
      </c>
      <c r="X2144" s="109" t="str">
        <f t="shared" si="142"/>
        <v>-</v>
      </c>
      <c r="Y2144" s="109" t="str">
        <f t="shared" si="142"/>
        <v>-</v>
      </c>
    </row>
    <row r="2146" spans="1:27" s="104" customFormat="1" ht="18" customHeight="1">
      <c r="A2146" s="127">
        <f>A2131+1</f>
        <v>44858</v>
      </c>
      <c r="B2146" s="118" t="s">
        <v>259</v>
      </c>
      <c r="C2146" s="118" t="s">
        <v>260</v>
      </c>
      <c r="D2146" s="118" t="s">
        <v>261</v>
      </c>
      <c r="E2146" s="118" t="s">
        <v>262</v>
      </c>
      <c r="F2146" s="118" t="s">
        <v>263</v>
      </c>
      <c r="G2146" s="118" t="s">
        <v>264</v>
      </c>
      <c r="H2146" s="118" t="s">
        <v>265</v>
      </c>
      <c r="I2146" s="118" t="s">
        <v>266</v>
      </c>
      <c r="J2146" s="118" t="s">
        <v>267</v>
      </c>
      <c r="K2146" s="118" t="s">
        <v>268</v>
      </c>
      <c r="L2146" s="118" t="s">
        <v>269</v>
      </c>
      <c r="M2146" s="118" t="s">
        <v>270</v>
      </c>
      <c r="N2146" s="118" t="s">
        <v>271</v>
      </c>
      <c r="O2146" s="118" t="s">
        <v>272</v>
      </c>
      <c r="P2146" s="118" t="s">
        <v>273</v>
      </c>
      <c r="Q2146" s="118" t="s">
        <v>274</v>
      </c>
      <c r="R2146" s="118" t="s">
        <v>275</v>
      </c>
      <c r="S2146" s="118" t="s">
        <v>276</v>
      </c>
      <c r="T2146" s="118" t="s">
        <v>277</v>
      </c>
      <c r="U2146" s="118" t="s">
        <v>278</v>
      </c>
      <c r="V2146" s="118" t="s">
        <v>279</v>
      </c>
      <c r="W2146" s="118" t="s">
        <v>280</v>
      </c>
      <c r="X2146" s="118" t="s">
        <v>281</v>
      </c>
      <c r="Y2146" s="118" t="s">
        <v>282</v>
      </c>
    </row>
    <row r="2147" spans="1:27" s="104" customFormat="1" ht="18" customHeight="1">
      <c r="A2147" s="108" t="s">
        <v>168</v>
      </c>
      <c r="B2147" s="103"/>
      <c r="C2147" s="103"/>
      <c r="D2147" s="103"/>
      <c r="E2147" s="103"/>
      <c r="F2147" s="103"/>
      <c r="G2147" s="103"/>
      <c r="H2147" s="103"/>
      <c r="I2147" s="103"/>
      <c r="J2147" s="103"/>
      <c r="K2147" s="103"/>
      <c r="L2147" s="103"/>
      <c r="M2147" s="103"/>
      <c r="N2147" s="103"/>
      <c r="O2147" s="103"/>
      <c r="P2147" s="103"/>
      <c r="Q2147" s="103"/>
      <c r="R2147" s="103"/>
      <c r="S2147" s="103"/>
      <c r="T2147" s="103"/>
      <c r="U2147" s="103"/>
      <c r="V2147" s="103"/>
      <c r="W2147" s="103"/>
      <c r="X2147" s="103"/>
      <c r="Y2147" s="103"/>
    </row>
    <row r="2148" spans="1:27" s="104" customFormat="1" ht="18" customHeight="1">
      <c r="A2148" s="108" t="s">
        <v>174</v>
      </c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3"/>
      <c r="N2148" s="103"/>
      <c r="O2148" s="103"/>
      <c r="P2148" s="103"/>
      <c r="Q2148" s="103"/>
      <c r="R2148" s="103"/>
      <c r="S2148" s="103"/>
      <c r="T2148" s="103"/>
      <c r="U2148" s="103"/>
      <c r="V2148" s="103"/>
      <c r="W2148" s="103"/>
      <c r="X2148" s="103"/>
      <c r="Y2148" s="103"/>
    </row>
    <row r="2149" spans="1:27" s="104" customFormat="1" ht="18" customHeight="1">
      <c r="A2149" s="108" t="s">
        <v>176</v>
      </c>
      <c r="B2149" s="103"/>
      <c r="C2149" s="103"/>
      <c r="D2149" s="103"/>
      <c r="E2149" s="103"/>
      <c r="F2149" s="103"/>
      <c r="G2149" s="103"/>
      <c r="H2149" s="103"/>
      <c r="I2149" s="103"/>
      <c r="J2149" s="103"/>
      <c r="K2149" s="103"/>
      <c r="L2149" s="103"/>
      <c r="M2149" s="103"/>
      <c r="N2149" s="103"/>
      <c r="O2149" s="103"/>
      <c r="P2149" s="103"/>
      <c r="Q2149" s="103"/>
      <c r="R2149" s="103"/>
      <c r="S2149" s="103"/>
      <c r="T2149" s="103"/>
      <c r="U2149" s="103"/>
      <c r="V2149" s="103"/>
      <c r="W2149" s="103"/>
      <c r="X2149" s="103"/>
      <c r="Y2149" s="103"/>
    </row>
    <row r="2150" spans="1:27" s="104" customFormat="1" ht="18" customHeight="1">
      <c r="A2150" s="108" t="s">
        <v>181</v>
      </c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3"/>
      <c r="N2150" s="103"/>
      <c r="O2150" s="103"/>
      <c r="P2150" s="103"/>
      <c r="Q2150" s="103"/>
      <c r="R2150" s="103"/>
      <c r="S2150" s="103"/>
      <c r="T2150" s="103"/>
      <c r="U2150" s="103"/>
      <c r="V2150" s="103"/>
      <c r="W2150" s="103"/>
      <c r="X2150" s="103"/>
      <c r="Y2150" s="103"/>
      <c r="AA2150" s="116" t="s">
        <v>250</v>
      </c>
    </row>
    <row r="2151" spans="1:27" s="104" customFormat="1" ht="18" customHeight="1">
      <c r="A2151" s="108" t="s">
        <v>184</v>
      </c>
      <c r="B2151" s="103"/>
      <c r="C2151" s="103"/>
      <c r="D2151" s="103"/>
      <c r="E2151" s="103"/>
      <c r="F2151" s="103"/>
      <c r="G2151" s="103"/>
      <c r="H2151" s="103"/>
      <c r="I2151" s="103"/>
      <c r="J2151" s="103"/>
      <c r="K2151" s="103"/>
      <c r="L2151" s="103"/>
      <c r="M2151" s="103"/>
      <c r="N2151" s="103"/>
      <c r="O2151" s="103"/>
      <c r="P2151" s="103"/>
      <c r="Q2151" s="103"/>
      <c r="R2151" s="103"/>
      <c r="S2151" s="103"/>
      <c r="T2151" s="103"/>
      <c r="U2151" s="103"/>
      <c r="V2151" s="103"/>
      <c r="W2151" s="103"/>
      <c r="X2151" s="103"/>
      <c r="Y2151" s="103"/>
      <c r="AA2151" s="271">
        <f>COUNTIF($B2159:$Y2159,"-")</f>
        <v>24</v>
      </c>
    </row>
    <row r="2152" spans="1:27" s="104" customFormat="1" ht="18" customHeight="1">
      <c r="A2152" s="108" t="s">
        <v>208</v>
      </c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3"/>
      <c r="N2152" s="103"/>
      <c r="O2152" s="103"/>
      <c r="P2152" s="103"/>
      <c r="Q2152" s="103"/>
      <c r="R2152" s="103"/>
      <c r="S2152" s="103"/>
      <c r="T2152" s="103"/>
      <c r="U2152" s="103"/>
      <c r="V2152" s="103"/>
      <c r="W2152" s="103"/>
      <c r="X2152" s="103"/>
      <c r="Y2152" s="103"/>
      <c r="AA2152" s="271"/>
    </row>
    <row r="2153" spans="1:27" s="104" customFormat="1" ht="18" customHeight="1">
      <c r="A2153" s="108" t="s">
        <v>209</v>
      </c>
      <c r="B2153" s="103"/>
      <c r="C2153" s="103"/>
      <c r="D2153" s="103"/>
      <c r="E2153" s="103"/>
      <c r="F2153" s="103"/>
      <c r="G2153" s="103"/>
      <c r="H2153" s="103"/>
      <c r="I2153" s="103"/>
      <c r="J2153" s="103"/>
      <c r="K2153" s="103"/>
      <c r="L2153" s="103"/>
      <c r="M2153" s="103"/>
      <c r="N2153" s="103"/>
      <c r="O2153" s="103"/>
      <c r="P2153" s="103"/>
      <c r="Q2153" s="103"/>
      <c r="R2153" s="103"/>
      <c r="S2153" s="103"/>
      <c r="T2153" s="103"/>
      <c r="U2153" s="103"/>
      <c r="V2153" s="103"/>
      <c r="W2153" s="103"/>
      <c r="X2153" s="103"/>
      <c r="Y2153" s="103"/>
    </row>
    <row r="2154" spans="1:27" s="104" customFormat="1" ht="18" customHeight="1">
      <c r="A2154" s="108" t="s">
        <v>198</v>
      </c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3"/>
      <c r="N2154" s="103"/>
      <c r="O2154" s="103"/>
      <c r="P2154" s="103"/>
      <c r="Q2154" s="103"/>
      <c r="R2154" s="103"/>
      <c r="S2154" s="103"/>
      <c r="T2154" s="103"/>
      <c r="U2154" s="103"/>
      <c r="V2154" s="103"/>
      <c r="W2154" s="103"/>
      <c r="X2154" s="103"/>
      <c r="Y2154" s="103"/>
    </row>
    <row r="2155" spans="1:27" s="104" customFormat="1" ht="18" customHeight="1">
      <c r="A2155" s="108" t="s">
        <v>200</v>
      </c>
      <c r="B2155" s="103"/>
      <c r="C2155" s="103"/>
      <c r="D2155" s="103"/>
      <c r="E2155" s="103"/>
      <c r="F2155" s="103"/>
      <c r="G2155" s="103"/>
      <c r="H2155" s="103"/>
      <c r="I2155" s="103"/>
      <c r="J2155" s="103"/>
      <c r="K2155" s="103"/>
      <c r="L2155" s="103"/>
      <c r="M2155" s="103"/>
      <c r="N2155" s="103"/>
      <c r="O2155" s="103"/>
      <c r="P2155" s="103"/>
      <c r="Q2155" s="103"/>
      <c r="R2155" s="103"/>
      <c r="S2155" s="103"/>
      <c r="T2155" s="103"/>
      <c r="U2155" s="103"/>
      <c r="V2155" s="103"/>
      <c r="W2155" s="103"/>
      <c r="X2155" s="103"/>
      <c r="Y2155" s="103"/>
    </row>
    <row r="2156" spans="1:27" s="104" customFormat="1" ht="18" customHeight="1">
      <c r="A2156" s="108" t="s">
        <v>201</v>
      </c>
      <c r="B2156" s="103"/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3"/>
      <c r="M2156" s="103"/>
      <c r="N2156" s="103"/>
      <c r="O2156" s="103"/>
      <c r="P2156" s="103"/>
      <c r="Q2156" s="103"/>
      <c r="R2156" s="103"/>
      <c r="S2156" s="103"/>
      <c r="T2156" s="103"/>
      <c r="U2156" s="103"/>
      <c r="V2156" s="103"/>
      <c r="W2156" s="103"/>
      <c r="X2156" s="103"/>
      <c r="Y2156" s="103"/>
    </row>
    <row r="2157" spans="1:27" s="104" customFormat="1" ht="18" customHeight="1">
      <c r="A2157" s="108" t="s">
        <v>202</v>
      </c>
      <c r="B2157" s="103"/>
      <c r="C2157" s="103"/>
      <c r="D2157" s="103"/>
      <c r="E2157" s="103"/>
      <c r="F2157" s="103"/>
      <c r="G2157" s="103"/>
      <c r="H2157" s="103"/>
      <c r="I2157" s="103"/>
      <c r="J2157" s="103"/>
      <c r="K2157" s="103"/>
      <c r="L2157" s="103"/>
      <c r="M2157" s="103"/>
      <c r="N2157" s="103"/>
      <c r="O2157" s="103"/>
      <c r="P2157" s="103"/>
      <c r="Q2157" s="103"/>
      <c r="R2157" s="103"/>
      <c r="S2157" s="103"/>
      <c r="T2157" s="103"/>
      <c r="U2157" s="103"/>
      <c r="V2157" s="103"/>
      <c r="W2157" s="103"/>
      <c r="X2157" s="103"/>
      <c r="Y2157" s="103"/>
    </row>
    <row r="2158" spans="1:27" s="104" customFormat="1" ht="18" customHeight="1">
      <c r="A2158" s="108" t="s">
        <v>203</v>
      </c>
      <c r="B2158" s="103"/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3"/>
      <c r="M2158" s="103"/>
      <c r="N2158" s="103"/>
      <c r="O2158" s="103"/>
      <c r="P2158" s="103"/>
      <c r="Q2158" s="103"/>
      <c r="R2158" s="103"/>
      <c r="S2158" s="103"/>
      <c r="T2158" s="103"/>
      <c r="U2158" s="103"/>
      <c r="V2158" s="103"/>
      <c r="W2158" s="103"/>
      <c r="X2158" s="103"/>
      <c r="Y2158" s="103"/>
    </row>
    <row r="2159" spans="1:27" s="104" customFormat="1" ht="18" customHeight="1">
      <c r="A2159" s="110" t="s">
        <v>204</v>
      </c>
      <c r="B2159" s="109" t="str">
        <f>IF(COUNTA(B2147:B2158)=0,"-",COUNTA(B2147:B2158)/12)</f>
        <v>-</v>
      </c>
      <c r="C2159" s="109" t="str">
        <f t="shared" ref="C2159:Y2159" si="143">IF(COUNTA(C2147:C2158)=0,"-",COUNTA(C2147:C2158)/12)</f>
        <v>-</v>
      </c>
      <c r="D2159" s="109" t="str">
        <f t="shared" si="143"/>
        <v>-</v>
      </c>
      <c r="E2159" s="109" t="str">
        <f t="shared" si="143"/>
        <v>-</v>
      </c>
      <c r="F2159" s="109" t="str">
        <f t="shared" si="143"/>
        <v>-</v>
      </c>
      <c r="G2159" s="109" t="str">
        <f t="shared" si="143"/>
        <v>-</v>
      </c>
      <c r="H2159" s="109" t="str">
        <f t="shared" si="143"/>
        <v>-</v>
      </c>
      <c r="I2159" s="109" t="str">
        <f t="shared" si="143"/>
        <v>-</v>
      </c>
      <c r="J2159" s="109" t="str">
        <f t="shared" si="143"/>
        <v>-</v>
      </c>
      <c r="K2159" s="109" t="str">
        <f t="shared" si="143"/>
        <v>-</v>
      </c>
      <c r="L2159" s="109" t="str">
        <f t="shared" si="143"/>
        <v>-</v>
      </c>
      <c r="M2159" s="109" t="str">
        <f t="shared" si="143"/>
        <v>-</v>
      </c>
      <c r="N2159" s="109" t="str">
        <f t="shared" si="143"/>
        <v>-</v>
      </c>
      <c r="O2159" s="109" t="str">
        <f t="shared" si="143"/>
        <v>-</v>
      </c>
      <c r="P2159" s="109" t="str">
        <f t="shared" si="143"/>
        <v>-</v>
      </c>
      <c r="Q2159" s="109" t="str">
        <f t="shared" si="143"/>
        <v>-</v>
      </c>
      <c r="R2159" s="109" t="str">
        <f t="shared" si="143"/>
        <v>-</v>
      </c>
      <c r="S2159" s="109" t="str">
        <f t="shared" si="143"/>
        <v>-</v>
      </c>
      <c r="T2159" s="109" t="str">
        <f t="shared" si="143"/>
        <v>-</v>
      </c>
      <c r="U2159" s="109" t="str">
        <f t="shared" si="143"/>
        <v>-</v>
      </c>
      <c r="V2159" s="109" t="str">
        <f t="shared" si="143"/>
        <v>-</v>
      </c>
      <c r="W2159" s="109" t="str">
        <f t="shared" si="143"/>
        <v>-</v>
      </c>
      <c r="X2159" s="109" t="str">
        <f t="shared" si="143"/>
        <v>-</v>
      </c>
      <c r="Y2159" s="109" t="str">
        <f t="shared" si="143"/>
        <v>-</v>
      </c>
    </row>
    <row r="2161" spans="1:27" s="104" customFormat="1" ht="18" customHeight="1">
      <c r="A2161" s="127">
        <f>A2146+1</f>
        <v>44859</v>
      </c>
      <c r="B2161" s="118" t="s">
        <v>259</v>
      </c>
      <c r="C2161" s="118" t="s">
        <v>260</v>
      </c>
      <c r="D2161" s="118" t="s">
        <v>261</v>
      </c>
      <c r="E2161" s="118" t="s">
        <v>262</v>
      </c>
      <c r="F2161" s="118" t="s">
        <v>263</v>
      </c>
      <c r="G2161" s="118" t="s">
        <v>264</v>
      </c>
      <c r="H2161" s="118" t="s">
        <v>265</v>
      </c>
      <c r="I2161" s="118" t="s">
        <v>266</v>
      </c>
      <c r="J2161" s="118" t="s">
        <v>267</v>
      </c>
      <c r="K2161" s="118" t="s">
        <v>268</v>
      </c>
      <c r="L2161" s="118" t="s">
        <v>269</v>
      </c>
      <c r="M2161" s="118" t="s">
        <v>270</v>
      </c>
      <c r="N2161" s="118" t="s">
        <v>271</v>
      </c>
      <c r="O2161" s="118" t="s">
        <v>272</v>
      </c>
      <c r="P2161" s="118" t="s">
        <v>273</v>
      </c>
      <c r="Q2161" s="118" t="s">
        <v>274</v>
      </c>
      <c r="R2161" s="118" t="s">
        <v>275</v>
      </c>
      <c r="S2161" s="118" t="s">
        <v>276</v>
      </c>
      <c r="T2161" s="118" t="s">
        <v>277</v>
      </c>
      <c r="U2161" s="118" t="s">
        <v>278</v>
      </c>
      <c r="V2161" s="118" t="s">
        <v>279</v>
      </c>
      <c r="W2161" s="118" t="s">
        <v>280</v>
      </c>
      <c r="X2161" s="118" t="s">
        <v>281</v>
      </c>
      <c r="Y2161" s="118" t="s">
        <v>282</v>
      </c>
    </row>
    <row r="2162" spans="1:27" s="104" customFormat="1" ht="18" customHeight="1">
      <c r="A2162" s="108" t="s">
        <v>168</v>
      </c>
      <c r="B2162" s="103"/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3"/>
      <c r="M2162" s="103"/>
      <c r="N2162" s="103"/>
      <c r="O2162" s="103"/>
      <c r="P2162" s="103"/>
      <c r="Q2162" s="103"/>
      <c r="R2162" s="103"/>
      <c r="S2162" s="103"/>
      <c r="T2162" s="103"/>
      <c r="U2162" s="103"/>
      <c r="V2162" s="103"/>
      <c r="W2162" s="103"/>
      <c r="X2162" s="103"/>
      <c r="Y2162" s="103"/>
    </row>
    <row r="2163" spans="1:27" s="104" customFormat="1" ht="18" customHeight="1">
      <c r="A2163" s="108" t="s">
        <v>174</v>
      </c>
      <c r="B2163" s="103"/>
      <c r="C2163" s="103"/>
      <c r="D2163" s="103"/>
      <c r="E2163" s="103"/>
      <c r="F2163" s="103"/>
      <c r="G2163" s="103"/>
      <c r="H2163" s="103"/>
      <c r="I2163" s="103"/>
      <c r="J2163" s="103"/>
      <c r="K2163" s="103"/>
      <c r="L2163" s="103"/>
      <c r="M2163" s="103"/>
      <c r="N2163" s="103"/>
      <c r="O2163" s="103"/>
      <c r="P2163" s="103"/>
      <c r="Q2163" s="103"/>
      <c r="R2163" s="103"/>
      <c r="S2163" s="103"/>
      <c r="T2163" s="103"/>
      <c r="U2163" s="103"/>
      <c r="V2163" s="103"/>
      <c r="W2163" s="103"/>
      <c r="X2163" s="103"/>
      <c r="Y2163" s="103"/>
    </row>
    <row r="2164" spans="1:27" s="104" customFormat="1" ht="18" customHeight="1">
      <c r="A2164" s="108" t="s">
        <v>176</v>
      </c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3"/>
      <c r="M2164" s="103"/>
      <c r="N2164" s="103"/>
      <c r="O2164" s="103"/>
      <c r="P2164" s="103"/>
      <c r="Q2164" s="103"/>
      <c r="R2164" s="103"/>
      <c r="S2164" s="103"/>
      <c r="T2164" s="103"/>
      <c r="U2164" s="103"/>
      <c r="V2164" s="103"/>
      <c r="W2164" s="103"/>
      <c r="X2164" s="103"/>
      <c r="Y2164" s="103"/>
    </row>
    <row r="2165" spans="1:27" s="104" customFormat="1" ht="18" customHeight="1">
      <c r="A2165" s="108" t="s">
        <v>181</v>
      </c>
      <c r="B2165" s="103"/>
      <c r="C2165" s="103"/>
      <c r="D2165" s="103"/>
      <c r="E2165" s="103"/>
      <c r="F2165" s="103"/>
      <c r="G2165" s="103"/>
      <c r="H2165" s="103"/>
      <c r="I2165" s="103"/>
      <c r="J2165" s="103"/>
      <c r="K2165" s="103"/>
      <c r="L2165" s="103"/>
      <c r="M2165" s="103"/>
      <c r="N2165" s="103"/>
      <c r="O2165" s="103"/>
      <c r="P2165" s="103"/>
      <c r="Q2165" s="103"/>
      <c r="R2165" s="103"/>
      <c r="S2165" s="103"/>
      <c r="T2165" s="103"/>
      <c r="U2165" s="103"/>
      <c r="V2165" s="103"/>
      <c r="W2165" s="103"/>
      <c r="X2165" s="103"/>
      <c r="Y2165" s="103"/>
      <c r="AA2165" s="116" t="s">
        <v>250</v>
      </c>
    </row>
    <row r="2166" spans="1:27" s="104" customFormat="1" ht="18" customHeight="1">
      <c r="A2166" s="108" t="s">
        <v>184</v>
      </c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3"/>
      <c r="M2166" s="103"/>
      <c r="N2166" s="103"/>
      <c r="O2166" s="103"/>
      <c r="P2166" s="103"/>
      <c r="Q2166" s="103"/>
      <c r="R2166" s="103"/>
      <c r="S2166" s="103"/>
      <c r="T2166" s="103"/>
      <c r="U2166" s="103"/>
      <c r="V2166" s="103"/>
      <c r="W2166" s="103"/>
      <c r="X2166" s="103"/>
      <c r="Y2166" s="103"/>
      <c r="AA2166" s="271">
        <f>COUNTIF($B2174:$Y2174,"-")</f>
        <v>24</v>
      </c>
    </row>
    <row r="2167" spans="1:27" s="104" customFormat="1" ht="18" customHeight="1">
      <c r="A2167" s="108" t="s">
        <v>208</v>
      </c>
      <c r="B2167" s="103"/>
      <c r="C2167" s="103"/>
      <c r="D2167" s="103"/>
      <c r="E2167" s="103"/>
      <c r="F2167" s="103"/>
      <c r="G2167" s="103"/>
      <c r="H2167" s="103"/>
      <c r="I2167" s="103"/>
      <c r="J2167" s="103"/>
      <c r="K2167" s="103"/>
      <c r="L2167" s="103"/>
      <c r="M2167" s="103"/>
      <c r="N2167" s="103"/>
      <c r="O2167" s="103"/>
      <c r="P2167" s="103"/>
      <c r="Q2167" s="103"/>
      <c r="R2167" s="103"/>
      <c r="S2167" s="103"/>
      <c r="T2167" s="103"/>
      <c r="U2167" s="103"/>
      <c r="V2167" s="103"/>
      <c r="W2167" s="103"/>
      <c r="X2167" s="103"/>
      <c r="Y2167" s="103"/>
      <c r="AA2167" s="271"/>
    </row>
    <row r="2168" spans="1:27" s="104" customFormat="1" ht="18" customHeight="1">
      <c r="A2168" s="108" t="s">
        <v>209</v>
      </c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3"/>
      <c r="M2168" s="103"/>
      <c r="N2168" s="103"/>
      <c r="O2168" s="103"/>
      <c r="P2168" s="103"/>
      <c r="Q2168" s="103"/>
      <c r="R2168" s="103"/>
      <c r="S2168" s="103"/>
      <c r="T2168" s="103"/>
      <c r="U2168" s="103"/>
      <c r="V2168" s="103"/>
      <c r="W2168" s="103"/>
      <c r="X2168" s="103"/>
      <c r="Y2168" s="103"/>
    </row>
    <row r="2169" spans="1:27" s="104" customFormat="1" ht="18" customHeight="1">
      <c r="A2169" s="108" t="s">
        <v>198</v>
      </c>
      <c r="B2169" s="103"/>
      <c r="C2169" s="103"/>
      <c r="D2169" s="103"/>
      <c r="E2169" s="103"/>
      <c r="F2169" s="103"/>
      <c r="G2169" s="103"/>
      <c r="H2169" s="103"/>
      <c r="I2169" s="103"/>
      <c r="J2169" s="103"/>
      <c r="K2169" s="103"/>
      <c r="L2169" s="103"/>
      <c r="M2169" s="103"/>
      <c r="N2169" s="103"/>
      <c r="O2169" s="103"/>
      <c r="P2169" s="103"/>
      <c r="Q2169" s="103"/>
      <c r="R2169" s="103"/>
      <c r="S2169" s="103"/>
      <c r="T2169" s="103"/>
      <c r="U2169" s="103"/>
      <c r="V2169" s="103"/>
      <c r="W2169" s="103"/>
      <c r="X2169" s="103"/>
      <c r="Y2169" s="103"/>
    </row>
    <row r="2170" spans="1:27" s="104" customFormat="1" ht="18" customHeight="1">
      <c r="A2170" s="108" t="s">
        <v>200</v>
      </c>
      <c r="B2170" s="103"/>
      <c r="C2170" s="103"/>
      <c r="D2170" s="103"/>
      <c r="E2170" s="103"/>
      <c r="F2170" s="103"/>
      <c r="G2170" s="103"/>
      <c r="H2170" s="103"/>
      <c r="I2170" s="103"/>
      <c r="J2170" s="103"/>
      <c r="K2170" s="103"/>
      <c r="L2170" s="103"/>
      <c r="M2170" s="103"/>
      <c r="N2170" s="103"/>
      <c r="O2170" s="103"/>
      <c r="P2170" s="103"/>
      <c r="Q2170" s="103"/>
      <c r="R2170" s="103"/>
      <c r="S2170" s="103"/>
      <c r="T2170" s="103"/>
      <c r="U2170" s="103"/>
      <c r="V2170" s="103"/>
      <c r="W2170" s="103"/>
      <c r="X2170" s="103"/>
      <c r="Y2170" s="103"/>
    </row>
    <row r="2171" spans="1:27" s="104" customFormat="1" ht="18" customHeight="1">
      <c r="A2171" s="108" t="s">
        <v>201</v>
      </c>
      <c r="B2171" s="103"/>
      <c r="C2171" s="103"/>
      <c r="D2171" s="103"/>
      <c r="E2171" s="103"/>
      <c r="F2171" s="103"/>
      <c r="G2171" s="103"/>
      <c r="H2171" s="103"/>
      <c r="I2171" s="103"/>
      <c r="J2171" s="103"/>
      <c r="K2171" s="103"/>
      <c r="L2171" s="103"/>
      <c r="M2171" s="103"/>
      <c r="N2171" s="103"/>
      <c r="O2171" s="103"/>
      <c r="P2171" s="103"/>
      <c r="Q2171" s="103"/>
      <c r="R2171" s="103"/>
      <c r="S2171" s="103"/>
      <c r="T2171" s="103"/>
      <c r="U2171" s="103"/>
      <c r="V2171" s="103"/>
      <c r="W2171" s="103"/>
      <c r="X2171" s="103"/>
      <c r="Y2171" s="103"/>
    </row>
    <row r="2172" spans="1:27" s="104" customFormat="1" ht="18" customHeight="1">
      <c r="A2172" s="108" t="s">
        <v>202</v>
      </c>
      <c r="B2172" s="103"/>
      <c r="C2172" s="103"/>
      <c r="D2172" s="103"/>
      <c r="E2172" s="103"/>
      <c r="F2172" s="103"/>
      <c r="G2172" s="103"/>
      <c r="H2172" s="103"/>
      <c r="I2172" s="103"/>
      <c r="J2172" s="103"/>
      <c r="K2172" s="103"/>
      <c r="L2172" s="103"/>
      <c r="M2172" s="103"/>
      <c r="N2172" s="103"/>
      <c r="O2172" s="103"/>
      <c r="P2172" s="103"/>
      <c r="Q2172" s="103"/>
      <c r="R2172" s="103"/>
      <c r="S2172" s="103"/>
      <c r="T2172" s="103"/>
      <c r="U2172" s="103"/>
      <c r="V2172" s="103"/>
      <c r="W2172" s="103"/>
      <c r="X2172" s="103"/>
      <c r="Y2172" s="103"/>
    </row>
    <row r="2173" spans="1:27" s="104" customFormat="1" ht="18" customHeight="1">
      <c r="A2173" s="108" t="s">
        <v>203</v>
      </c>
      <c r="B2173" s="103"/>
      <c r="C2173" s="103"/>
      <c r="D2173" s="103"/>
      <c r="E2173" s="103"/>
      <c r="F2173" s="103"/>
      <c r="G2173" s="103"/>
      <c r="H2173" s="103"/>
      <c r="I2173" s="103"/>
      <c r="J2173" s="103"/>
      <c r="K2173" s="103"/>
      <c r="L2173" s="103"/>
      <c r="M2173" s="103"/>
      <c r="N2173" s="103"/>
      <c r="O2173" s="103"/>
      <c r="P2173" s="103"/>
      <c r="Q2173" s="103"/>
      <c r="R2173" s="103"/>
      <c r="S2173" s="103"/>
      <c r="T2173" s="103"/>
      <c r="U2173" s="103"/>
      <c r="V2173" s="103"/>
      <c r="W2173" s="103"/>
      <c r="X2173" s="103"/>
      <c r="Y2173" s="103"/>
    </row>
    <row r="2174" spans="1:27" s="104" customFormat="1" ht="18" customHeight="1">
      <c r="A2174" s="110" t="s">
        <v>204</v>
      </c>
      <c r="B2174" s="109" t="str">
        <f>IF(COUNTA(B2162:B2173)=0,"-",COUNTA(B2162:B2173)/12)</f>
        <v>-</v>
      </c>
      <c r="C2174" s="109" t="str">
        <f t="shared" ref="C2174:Y2174" si="144">IF(COUNTA(C2162:C2173)=0,"-",COUNTA(C2162:C2173)/12)</f>
        <v>-</v>
      </c>
      <c r="D2174" s="109" t="str">
        <f t="shared" si="144"/>
        <v>-</v>
      </c>
      <c r="E2174" s="109" t="str">
        <f t="shared" si="144"/>
        <v>-</v>
      </c>
      <c r="F2174" s="109" t="str">
        <f t="shared" si="144"/>
        <v>-</v>
      </c>
      <c r="G2174" s="109" t="str">
        <f t="shared" si="144"/>
        <v>-</v>
      </c>
      <c r="H2174" s="109" t="str">
        <f t="shared" si="144"/>
        <v>-</v>
      </c>
      <c r="I2174" s="109" t="str">
        <f t="shared" si="144"/>
        <v>-</v>
      </c>
      <c r="J2174" s="109" t="str">
        <f t="shared" si="144"/>
        <v>-</v>
      </c>
      <c r="K2174" s="109" t="str">
        <f t="shared" si="144"/>
        <v>-</v>
      </c>
      <c r="L2174" s="109" t="str">
        <f t="shared" si="144"/>
        <v>-</v>
      </c>
      <c r="M2174" s="109" t="str">
        <f t="shared" si="144"/>
        <v>-</v>
      </c>
      <c r="N2174" s="109" t="str">
        <f t="shared" si="144"/>
        <v>-</v>
      </c>
      <c r="O2174" s="109" t="str">
        <f t="shared" si="144"/>
        <v>-</v>
      </c>
      <c r="P2174" s="109" t="str">
        <f t="shared" si="144"/>
        <v>-</v>
      </c>
      <c r="Q2174" s="109" t="str">
        <f t="shared" si="144"/>
        <v>-</v>
      </c>
      <c r="R2174" s="109" t="str">
        <f t="shared" si="144"/>
        <v>-</v>
      </c>
      <c r="S2174" s="109" t="str">
        <f t="shared" si="144"/>
        <v>-</v>
      </c>
      <c r="T2174" s="109" t="str">
        <f t="shared" si="144"/>
        <v>-</v>
      </c>
      <c r="U2174" s="109" t="str">
        <f t="shared" si="144"/>
        <v>-</v>
      </c>
      <c r="V2174" s="109" t="str">
        <f t="shared" si="144"/>
        <v>-</v>
      </c>
      <c r="W2174" s="109" t="str">
        <f t="shared" si="144"/>
        <v>-</v>
      </c>
      <c r="X2174" s="109" t="str">
        <f t="shared" si="144"/>
        <v>-</v>
      </c>
      <c r="Y2174" s="109" t="str">
        <f t="shared" si="144"/>
        <v>-</v>
      </c>
    </row>
    <row r="2176" spans="1:27" s="104" customFormat="1" ht="18" customHeight="1">
      <c r="A2176" s="127">
        <f>A2161+1</f>
        <v>44860</v>
      </c>
      <c r="B2176" s="118" t="s">
        <v>259</v>
      </c>
      <c r="C2176" s="118" t="s">
        <v>260</v>
      </c>
      <c r="D2176" s="118" t="s">
        <v>261</v>
      </c>
      <c r="E2176" s="118" t="s">
        <v>262</v>
      </c>
      <c r="F2176" s="118" t="s">
        <v>263</v>
      </c>
      <c r="G2176" s="118" t="s">
        <v>264</v>
      </c>
      <c r="H2176" s="118" t="s">
        <v>265</v>
      </c>
      <c r="I2176" s="118" t="s">
        <v>266</v>
      </c>
      <c r="J2176" s="118" t="s">
        <v>267</v>
      </c>
      <c r="K2176" s="118" t="s">
        <v>268</v>
      </c>
      <c r="L2176" s="118" t="s">
        <v>269</v>
      </c>
      <c r="M2176" s="118" t="s">
        <v>270</v>
      </c>
      <c r="N2176" s="118" t="s">
        <v>271</v>
      </c>
      <c r="O2176" s="118" t="s">
        <v>272</v>
      </c>
      <c r="P2176" s="118" t="s">
        <v>273</v>
      </c>
      <c r="Q2176" s="118" t="s">
        <v>274</v>
      </c>
      <c r="R2176" s="118" t="s">
        <v>275</v>
      </c>
      <c r="S2176" s="118" t="s">
        <v>276</v>
      </c>
      <c r="T2176" s="118" t="s">
        <v>277</v>
      </c>
      <c r="U2176" s="118" t="s">
        <v>278</v>
      </c>
      <c r="V2176" s="118" t="s">
        <v>279</v>
      </c>
      <c r="W2176" s="118" t="s">
        <v>280</v>
      </c>
      <c r="X2176" s="118" t="s">
        <v>281</v>
      </c>
      <c r="Y2176" s="118" t="s">
        <v>282</v>
      </c>
    </row>
    <row r="2177" spans="1:27" s="104" customFormat="1" ht="18" customHeight="1">
      <c r="A2177" s="108" t="s">
        <v>168</v>
      </c>
      <c r="B2177" s="103"/>
      <c r="C2177" s="103"/>
      <c r="D2177" s="103"/>
      <c r="E2177" s="103"/>
      <c r="F2177" s="103"/>
      <c r="G2177" s="103"/>
      <c r="H2177" s="103"/>
      <c r="I2177" s="103"/>
      <c r="J2177" s="103"/>
      <c r="K2177" s="103"/>
      <c r="L2177" s="103"/>
      <c r="M2177" s="103"/>
      <c r="N2177" s="103"/>
      <c r="O2177" s="103"/>
      <c r="P2177" s="103"/>
      <c r="Q2177" s="103"/>
      <c r="R2177" s="103"/>
      <c r="S2177" s="103"/>
      <c r="T2177" s="103"/>
      <c r="U2177" s="103"/>
      <c r="V2177" s="103"/>
      <c r="W2177" s="103"/>
      <c r="X2177" s="103"/>
      <c r="Y2177" s="103"/>
    </row>
    <row r="2178" spans="1:27" s="104" customFormat="1" ht="18" customHeight="1">
      <c r="A2178" s="108" t="s">
        <v>174</v>
      </c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3"/>
      <c r="O2178" s="103"/>
      <c r="P2178" s="103"/>
      <c r="Q2178" s="103"/>
      <c r="R2178" s="103"/>
      <c r="S2178" s="103"/>
      <c r="T2178" s="103"/>
      <c r="U2178" s="103"/>
      <c r="V2178" s="103"/>
      <c r="W2178" s="103"/>
      <c r="X2178" s="103"/>
      <c r="Y2178" s="103"/>
    </row>
    <row r="2179" spans="1:27" s="104" customFormat="1" ht="18" customHeight="1">
      <c r="A2179" s="108" t="s">
        <v>176</v>
      </c>
      <c r="B2179" s="103"/>
      <c r="C2179" s="103"/>
      <c r="D2179" s="103"/>
      <c r="E2179" s="103"/>
      <c r="F2179" s="103"/>
      <c r="G2179" s="103"/>
      <c r="H2179" s="103"/>
      <c r="I2179" s="103"/>
      <c r="J2179" s="103"/>
      <c r="K2179" s="103"/>
      <c r="L2179" s="103"/>
      <c r="M2179" s="103"/>
      <c r="N2179" s="103"/>
      <c r="O2179" s="103"/>
      <c r="P2179" s="103"/>
      <c r="Q2179" s="103"/>
      <c r="R2179" s="103"/>
      <c r="S2179" s="103"/>
      <c r="T2179" s="103"/>
      <c r="U2179" s="103"/>
      <c r="V2179" s="103"/>
      <c r="W2179" s="103"/>
      <c r="X2179" s="103"/>
      <c r="Y2179" s="103"/>
    </row>
    <row r="2180" spans="1:27" s="104" customFormat="1" ht="18" customHeight="1">
      <c r="A2180" s="108" t="s">
        <v>181</v>
      </c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3"/>
      <c r="N2180" s="103"/>
      <c r="O2180" s="103"/>
      <c r="P2180" s="103"/>
      <c r="Q2180" s="103"/>
      <c r="R2180" s="103"/>
      <c r="S2180" s="103"/>
      <c r="T2180" s="103"/>
      <c r="U2180" s="103"/>
      <c r="V2180" s="103"/>
      <c r="W2180" s="103"/>
      <c r="X2180" s="103"/>
      <c r="Y2180" s="103"/>
      <c r="AA2180" s="116" t="s">
        <v>250</v>
      </c>
    </row>
    <row r="2181" spans="1:27" s="104" customFormat="1" ht="18" customHeight="1">
      <c r="A2181" s="108" t="s">
        <v>184</v>
      </c>
      <c r="B2181" s="103"/>
      <c r="C2181" s="103"/>
      <c r="D2181" s="103"/>
      <c r="E2181" s="103"/>
      <c r="F2181" s="103"/>
      <c r="G2181" s="103"/>
      <c r="H2181" s="103"/>
      <c r="I2181" s="103"/>
      <c r="J2181" s="103"/>
      <c r="K2181" s="103"/>
      <c r="L2181" s="103"/>
      <c r="M2181" s="103"/>
      <c r="N2181" s="103"/>
      <c r="O2181" s="103"/>
      <c r="P2181" s="103"/>
      <c r="Q2181" s="103"/>
      <c r="R2181" s="103"/>
      <c r="S2181" s="103"/>
      <c r="T2181" s="103"/>
      <c r="U2181" s="103"/>
      <c r="V2181" s="103"/>
      <c r="W2181" s="103"/>
      <c r="X2181" s="103"/>
      <c r="Y2181" s="103"/>
      <c r="AA2181" s="271">
        <f>COUNTIF($B2189:$Y2189,"-")</f>
        <v>24</v>
      </c>
    </row>
    <row r="2182" spans="1:27" s="104" customFormat="1" ht="18" customHeight="1">
      <c r="A2182" s="108" t="s">
        <v>208</v>
      </c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3"/>
      <c r="N2182" s="103"/>
      <c r="O2182" s="103"/>
      <c r="P2182" s="103"/>
      <c r="Q2182" s="103"/>
      <c r="R2182" s="103"/>
      <c r="S2182" s="103"/>
      <c r="T2182" s="103"/>
      <c r="U2182" s="103"/>
      <c r="V2182" s="103"/>
      <c r="W2182" s="103"/>
      <c r="X2182" s="103"/>
      <c r="Y2182" s="103"/>
      <c r="AA2182" s="271"/>
    </row>
    <row r="2183" spans="1:27" s="104" customFormat="1" ht="18" customHeight="1">
      <c r="A2183" s="108" t="s">
        <v>209</v>
      </c>
      <c r="B2183" s="103"/>
      <c r="C2183" s="103"/>
      <c r="D2183" s="103"/>
      <c r="E2183" s="103"/>
      <c r="F2183" s="103"/>
      <c r="G2183" s="103"/>
      <c r="H2183" s="103"/>
      <c r="I2183" s="103"/>
      <c r="J2183" s="103"/>
      <c r="K2183" s="103"/>
      <c r="L2183" s="103"/>
      <c r="M2183" s="103"/>
      <c r="N2183" s="103"/>
      <c r="O2183" s="103"/>
      <c r="P2183" s="103"/>
      <c r="Q2183" s="103"/>
      <c r="R2183" s="103"/>
      <c r="S2183" s="103"/>
      <c r="T2183" s="103"/>
      <c r="U2183" s="103"/>
      <c r="V2183" s="103"/>
      <c r="W2183" s="103"/>
      <c r="X2183" s="103"/>
      <c r="Y2183" s="103"/>
    </row>
    <row r="2184" spans="1:27" s="104" customFormat="1" ht="18" customHeight="1">
      <c r="A2184" s="108" t="s">
        <v>198</v>
      </c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3"/>
      <c r="O2184" s="103"/>
      <c r="P2184" s="103"/>
      <c r="Q2184" s="103"/>
      <c r="R2184" s="103"/>
      <c r="S2184" s="103"/>
      <c r="T2184" s="103"/>
      <c r="U2184" s="103"/>
      <c r="V2184" s="103"/>
      <c r="W2184" s="103"/>
      <c r="X2184" s="103"/>
      <c r="Y2184" s="103"/>
    </row>
    <row r="2185" spans="1:27" s="104" customFormat="1" ht="18" customHeight="1">
      <c r="A2185" s="108" t="s">
        <v>200</v>
      </c>
      <c r="B2185" s="103"/>
      <c r="C2185" s="103"/>
      <c r="D2185" s="103"/>
      <c r="E2185" s="103"/>
      <c r="F2185" s="103"/>
      <c r="G2185" s="103"/>
      <c r="H2185" s="103"/>
      <c r="I2185" s="103"/>
      <c r="J2185" s="103"/>
      <c r="K2185" s="103"/>
      <c r="L2185" s="103"/>
      <c r="M2185" s="103"/>
      <c r="N2185" s="103"/>
      <c r="O2185" s="103"/>
      <c r="P2185" s="103"/>
      <c r="Q2185" s="103"/>
      <c r="R2185" s="103"/>
      <c r="S2185" s="103"/>
      <c r="T2185" s="103"/>
      <c r="U2185" s="103"/>
      <c r="V2185" s="103"/>
      <c r="W2185" s="103"/>
      <c r="X2185" s="103"/>
      <c r="Y2185" s="103"/>
    </row>
    <row r="2186" spans="1:27" s="104" customFormat="1" ht="18" customHeight="1">
      <c r="A2186" s="108" t="s">
        <v>201</v>
      </c>
      <c r="B2186" s="103"/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3"/>
      <c r="M2186" s="103"/>
      <c r="N2186" s="103"/>
      <c r="O2186" s="103"/>
      <c r="P2186" s="103"/>
      <c r="Q2186" s="103"/>
      <c r="R2186" s="103"/>
      <c r="S2186" s="103"/>
      <c r="T2186" s="103"/>
      <c r="U2186" s="103"/>
      <c r="V2186" s="103"/>
      <c r="W2186" s="103"/>
      <c r="X2186" s="103"/>
      <c r="Y2186" s="103"/>
    </row>
    <row r="2187" spans="1:27" s="104" customFormat="1" ht="18" customHeight="1">
      <c r="A2187" s="108" t="s">
        <v>202</v>
      </c>
      <c r="B2187" s="103"/>
      <c r="C2187" s="103"/>
      <c r="D2187" s="103"/>
      <c r="E2187" s="103"/>
      <c r="F2187" s="103"/>
      <c r="G2187" s="103"/>
      <c r="H2187" s="103"/>
      <c r="I2187" s="103"/>
      <c r="J2187" s="103"/>
      <c r="K2187" s="103"/>
      <c r="L2187" s="103"/>
      <c r="M2187" s="103"/>
      <c r="N2187" s="103"/>
      <c r="O2187" s="103"/>
      <c r="P2187" s="103"/>
      <c r="Q2187" s="103"/>
      <c r="R2187" s="103"/>
      <c r="S2187" s="103"/>
      <c r="T2187" s="103"/>
      <c r="U2187" s="103"/>
      <c r="V2187" s="103"/>
      <c r="W2187" s="103"/>
      <c r="X2187" s="103"/>
      <c r="Y2187" s="103"/>
    </row>
    <row r="2188" spans="1:27" s="104" customFormat="1" ht="18" customHeight="1">
      <c r="A2188" s="108" t="s">
        <v>203</v>
      </c>
      <c r="B2188" s="103"/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3"/>
      <c r="M2188" s="103"/>
      <c r="N2188" s="103"/>
      <c r="O2188" s="103"/>
      <c r="P2188" s="103"/>
      <c r="Q2188" s="103"/>
      <c r="R2188" s="103"/>
      <c r="S2188" s="103"/>
      <c r="T2188" s="103"/>
      <c r="U2188" s="103"/>
      <c r="V2188" s="103"/>
      <c r="W2188" s="103"/>
      <c r="X2188" s="103"/>
      <c r="Y2188" s="103"/>
    </row>
    <row r="2189" spans="1:27" s="104" customFormat="1" ht="18" customHeight="1">
      <c r="A2189" s="110" t="s">
        <v>204</v>
      </c>
      <c r="B2189" s="109" t="str">
        <f>IF(COUNTA(B2177:B2188)=0,"-",COUNTA(B2177:B2188)/12)</f>
        <v>-</v>
      </c>
      <c r="C2189" s="109" t="str">
        <f t="shared" ref="C2189:Y2189" si="145">IF(COUNTA(C2177:C2188)=0,"-",COUNTA(C2177:C2188)/12)</f>
        <v>-</v>
      </c>
      <c r="D2189" s="109" t="str">
        <f t="shared" si="145"/>
        <v>-</v>
      </c>
      <c r="E2189" s="109" t="str">
        <f t="shared" si="145"/>
        <v>-</v>
      </c>
      <c r="F2189" s="109" t="str">
        <f t="shared" si="145"/>
        <v>-</v>
      </c>
      <c r="G2189" s="109" t="str">
        <f t="shared" si="145"/>
        <v>-</v>
      </c>
      <c r="H2189" s="109" t="str">
        <f t="shared" si="145"/>
        <v>-</v>
      </c>
      <c r="I2189" s="109" t="str">
        <f t="shared" si="145"/>
        <v>-</v>
      </c>
      <c r="J2189" s="109" t="str">
        <f t="shared" si="145"/>
        <v>-</v>
      </c>
      <c r="K2189" s="109" t="str">
        <f t="shared" si="145"/>
        <v>-</v>
      </c>
      <c r="L2189" s="109" t="str">
        <f t="shared" si="145"/>
        <v>-</v>
      </c>
      <c r="M2189" s="109" t="str">
        <f t="shared" si="145"/>
        <v>-</v>
      </c>
      <c r="N2189" s="109" t="str">
        <f t="shared" si="145"/>
        <v>-</v>
      </c>
      <c r="O2189" s="109" t="str">
        <f t="shared" si="145"/>
        <v>-</v>
      </c>
      <c r="P2189" s="109" t="str">
        <f t="shared" si="145"/>
        <v>-</v>
      </c>
      <c r="Q2189" s="109" t="str">
        <f t="shared" si="145"/>
        <v>-</v>
      </c>
      <c r="R2189" s="109" t="str">
        <f t="shared" si="145"/>
        <v>-</v>
      </c>
      <c r="S2189" s="109" t="str">
        <f t="shared" si="145"/>
        <v>-</v>
      </c>
      <c r="T2189" s="109" t="str">
        <f t="shared" si="145"/>
        <v>-</v>
      </c>
      <c r="U2189" s="109" t="str">
        <f t="shared" si="145"/>
        <v>-</v>
      </c>
      <c r="V2189" s="109" t="str">
        <f t="shared" si="145"/>
        <v>-</v>
      </c>
      <c r="W2189" s="109" t="str">
        <f t="shared" si="145"/>
        <v>-</v>
      </c>
      <c r="X2189" s="109" t="str">
        <f t="shared" si="145"/>
        <v>-</v>
      </c>
      <c r="Y2189" s="109" t="str">
        <f t="shared" si="145"/>
        <v>-</v>
      </c>
    </row>
    <row r="2191" spans="1:27" s="104" customFormat="1" ht="18" customHeight="1">
      <c r="A2191" s="127">
        <f>A2176+1</f>
        <v>44861</v>
      </c>
      <c r="B2191" s="118" t="s">
        <v>259</v>
      </c>
      <c r="C2191" s="118" t="s">
        <v>260</v>
      </c>
      <c r="D2191" s="118" t="s">
        <v>261</v>
      </c>
      <c r="E2191" s="118" t="s">
        <v>262</v>
      </c>
      <c r="F2191" s="118" t="s">
        <v>263</v>
      </c>
      <c r="G2191" s="118" t="s">
        <v>264</v>
      </c>
      <c r="H2191" s="118" t="s">
        <v>265</v>
      </c>
      <c r="I2191" s="118" t="s">
        <v>266</v>
      </c>
      <c r="J2191" s="118" t="s">
        <v>267</v>
      </c>
      <c r="K2191" s="118" t="s">
        <v>268</v>
      </c>
      <c r="L2191" s="118" t="s">
        <v>269</v>
      </c>
      <c r="M2191" s="118" t="s">
        <v>270</v>
      </c>
      <c r="N2191" s="118" t="s">
        <v>271</v>
      </c>
      <c r="O2191" s="118" t="s">
        <v>272</v>
      </c>
      <c r="P2191" s="118" t="s">
        <v>273</v>
      </c>
      <c r="Q2191" s="118" t="s">
        <v>274</v>
      </c>
      <c r="R2191" s="118" t="s">
        <v>275</v>
      </c>
      <c r="S2191" s="118" t="s">
        <v>276</v>
      </c>
      <c r="T2191" s="118" t="s">
        <v>277</v>
      </c>
      <c r="U2191" s="118" t="s">
        <v>278</v>
      </c>
      <c r="V2191" s="118" t="s">
        <v>279</v>
      </c>
      <c r="W2191" s="118" t="s">
        <v>280</v>
      </c>
      <c r="X2191" s="118" t="s">
        <v>281</v>
      </c>
      <c r="Y2191" s="118" t="s">
        <v>282</v>
      </c>
    </row>
    <row r="2192" spans="1:27" s="104" customFormat="1" ht="18" customHeight="1">
      <c r="A2192" s="108" t="s">
        <v>168</v>
      </c>
      <c r="B2192" s="103"/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3"/>
      <c r="M2192" s="103"/>
      <c r="N2192" s="103"/>
      <c r="O2192" s="103"/>
      <c r="P2192" s="103"/>
      <c r="Q2192" s="103"/>
      <c r="R2192" s="103"/>
      <c r="S2192" s="103"/>
      <c r="T2192" s="103"/>
      <c r="U2192" s="103"/>
      <c r="V2192" s="103"/>
      <c r="W2192" s="103"/>
      <c r="X2192" s="103"/>
      <c r="Y2192" s="103"/>
    </row>
    <row r="2193" spans="1:27" s="104" customFormat="1" ht="18" customHeight="1">
      <c r="A2193" s="108" t="s">
        <v>174</v>
      </c>
      <c r="B2193" s="103"/>
      <c r="C2193" s="103"/>
      <c r="D2193" s="103"/>
      <c r="E2193" s="103"/>
      <c r="F2193" s="103"/>
      <c r="G2193" s="103"/>
      <c r="H2193" s="103"/>
      <c r="I2193" s="103"/>
      <c r="J2193" s="103"/>
      <c r="K2193" s="103"/>
      <c r="L2193" s="103"/>
      <c r="M2193" s="103"/>
      <c r="N2193" s="103"/>
      <c r="O2193" s="103"/>
      <c r="P2193" s="103"/>
      <c r="Q2193" s="103"/>
      <c r="R2193" s="103"/>
      <c r="S2193" s="103"/>
      <c r="T2193" s="103"/>
      <c r="U2193" s="103"/>
      <c r="V2193" s="103"/>
      <c r="W2193" s="103"/>
      <c r="X2193" s="103"/>
      <c r="Y2193" s="103"/>
    </row>
    <row r="2194" spans="1:27" s="104" customFormat="1" ht="18" customHeight="1">
      <c r="A2194" s="108" t="s">
        <v>176</v>
      </c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3"/>
      <c r="M2194" s="103"/>
      <c r="N2194" s="103"/>
      <c r="O2194" s="103"/>
      <c r="P2194" s="103"/>
      <c r="Q2194" s="103"/>
      <c r="R2194" s="103"/>
      <c r="S2194" s="103"/>
      <c r="T2194" s="103"/>
      <c r="U2194" s="103"/>
      <c r="V2194" s="103"/>
      <c r="W2194" s="103"/>
      <c r="X2194" s="103"/>
      <c r="Y2194" s="103"/>
    </row>
    <row r="2195" spans="1:27" s="104" customFormat="1" ht="18" customHeight="1">
      <c r="A2195" s="108" t="s">
        <v>181</v>
      </c>
      <c r="B2195" s="103"/>
      <c r="C2195" s="103"/>
      <c r="D2195" s="103"/>
      <c r="E2195" s="103"/>
      <c r="F2195" s="103"/>
      <c r="G2195" s="103"/>
      <c r="H2195" s="103"/>
      <c r="I2195" s="103"/>
      <c r="J2195" s="103"/>
      <c r="K2195" s="103"/>
      <c r="L2195" s="103"/>
      <c r="M2195" s="103"/>
      <c r="N2195" s="103"/>
      <c r="O2195" s="103"/>
      <c r="P2195" s="103"/>
      <c r="Q2195" s="103"/>
      <c r="R2195" s="103"/>
      <c r="S2195" s="103"/>
      <c r="T2195" s="103"/>
      <c r="U2195" s="103"/>
      <c r="V2195" s="103"/>
      <c r="W2195" s="103"/>
      <c r="X2195" s="103"/>
      <c r="Y2195" s="103"/>
      <c r="AA2195" s="116" t="s">
        <v>250</v>
      </c>
    </row>
    <row r="2196" spans="1:27" s="104" customFormat="1" ht="18" customHeight="1">
      <c r="A2196" s="108" t="s">
        <v>184</v>
      </c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3"/>
      <c r="M2196" s="103"/>
      <c r="N2196" s="103"/>
      <c r="O2196" s="103"/>
      <c r="P2196" s="103"/>
      <c r="Q2196" s="103"/>
      <c r="R2196" s="103"/>
      <c r="S2196" s="103"/>
      <c r="T2196" s="103"/>
      <c r="U2196" s="103"/>
      <c r="V2196" s="103"/>
      <c r="W2196" s="103"/>
      <c r="X2196" s="103"/>
      <c r="Y2196" s="103"/>
      <c r="AA2196" s="271">
        <f>COUNTIF($B2204:$Y2204,"-")</f>
        <v>24</v>
      </c>
    </row>
    <row r="2197" spans="1:27" s="104" customFormat="1" ht="18" customHeight="1">
      <c r="A2197" s="108" t="s">
        <v>208</v>
      </c>
      <c r="B2197" s="103"/>
      <c r="C2197" s="103"/>
      <c r="D2197" s="103"/>
      <c r="E2197" s="103"/>
      <c r="F2197" s="103"/>
      <c r="G2197" s="103"/>
      <c r="H2197" s="103"/>
      <c r="I2197" s="103"/>
      <c r="J2197" s="103"/>
      <c r="K2197" s="103"/>
      <c r="L2197" s="103"/>
      <c r="M2197" s="103"/>
      <c r="N2197" s="103"/>
      <c r="O2197" s="103"/>
      <c r="P2197" s="103"/>
      <c r="Q2197" s="103"/>
      <c r="R2197" s="103"/>
      <c r="S2197" s="103"/>
      <c r="T2197" s="103"/>
      <c r="U2197" s="103"/>
      <c r="V2197" s="103"/>
      <c r="W2197" s="103"/>
      <c r="X2197" s="103"/>
      <c r="Y2197" s="103"/>
      <c r="AA2197" s="271"/>
    </row>
    <row r="2198" spans="1:27" s="104" customFormat="1" ht="18" customHeight="1">
      <c r="A2198" s="108" t="s">
        <v>209</v>
      </c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3"/>
      <c r="M2198" s="103"/>
      <c r="N2198" s="103"/>
      <c r="O2198" s="103"/>
      <c r="P2198" s="103"/>
      <c r="Q2198" s="103"/>
      <c r="R2198" s="103"/>
      <c r="S2198" s="103"/>
      <c r="T2198" s="103"/>
      <c r="U2198" s="103"/>
      <c r="V2198" s="103"/>
      <c r="W2198" s="103"/>
      <c r="X2198" s="103"/>
      <c r="Y2198" s="103"/>
    </row>
    <row r="2199" spans="1:27" s="104" customFormat="1" ht="18" customHeight="1">
      <c r="A2199" s="108" t="s">
        <v>198</v>
      </c>
      <c r="B2199" s="103"/>
      <c r="C2199" s="103"/>
      <c r="D2199" s="103"/>
      <c r="E2199" s="103"/>
      <c r="F2199" s="103"/>
      <c r="G2199" s="103"/>
      <c r="H2199" s="103"/>
      <c r="I2199" s="103"/>
      <c r="J2199" s="103"/>
      <c r="K2199" s="103"/>
      <c r="L2199" s="103"/>
      <c r="M2199" s="103"/>
      <c r="N2199" s="103"/>
      <c r="O2199" s="103"/>
      <c r="P2199" s="103"/>
      <c r="Q2199" s="103"/>
      <c r="R2199" s="103"/>
      <c r="S2199" s="103"/>
      <c r="T2199" s="103"/>
      <c r="U2199" s="103"/>
      <c r="V2199" s="103"/>
      <c r="W2199" s="103"/>
      <c r="X2199" s="103"/>
      <c r="Y2199" s="103"/>
    </row>
    <row r="2200" spans="1:27" s="104" customFormat="1" ht="18" customHeight="1">
      <c r="A2200" s="108" t="s">
        <v>200</v>
      </c>
      <c r="B2200" s="103"/>
      <c r="C2200" s="103"/>
      <c r="D2200" s="103"/>
      <c r="E2200" s="103"/>
      <c r="F2200" s="103"/>
      <c r="G2200" s="103"/>
      <c r="H2200" s="103"/>
      <c r="I2200" s="103"/>
      <c r="J2200" s="103"/>
      <c r="K2200" s="103"/>
      <c r="L2200" s="103"/>
      <c r="M2200" s="103"/>
      <c r="N2200" s="103"/>
      <c r="O2200" s="103"/>
      <c r="P2200" s="103"/>
      <c r="Q2200" s="103"/>
      <c r="R2200" s="103"/>
      <c r="S2200" s="103"/>
      <c r="T2200" s="103"/>
      <c r="U2200" s="103"/>
      <c r="V2200" s="103"/>
      <c r="W2200" s="103"/>
      <c r="X2200" s="103"/>
      <c r="Y2200" s="103"/>
    </row>
    <row r="2201" spans="1:27" s="104" customFormat="1" ht="18" customHeight="1">
      <c r="A2201" s="108" t="s">
        <v>201</v>
      </c>
      <c r="B2201" s="103"/>
      <c r="C2201" s="103"/>
      <c r="D2201" s="103"/>
      <c r="E2201" s="103"/>
      <c r="F2201" s="103"/>
      <c r="G2201" s="103"/>
      <c r="H2201" s="103"/>
      <c r="I2201" s="103"/>
      <c r="J2201" s="103"/>
      <c r="K2201" s="103"/>
      <c r="L2201" s="103"/>
      <c r="M2201" s="103"/>
      <c r="N2201" s="103"/>
      <c r="O2201" s="103"/>
      <c r="P2201" s="103"/>
      <c r="Q2201" s="103"/>
      <c r="R2201" s="103"/>
      <c r="S2201" s="103"/>
      <c r="T2201" s="103"/>
      <c r="U2201" s="103"/>
      <c r="V2201" s="103"/>
      <c r="W2201" s="103"/>
      <c r="X2201" s="103"/>
      <c r="Y2201" s="103"/>
    </row>
    <row r="2202" spans="1:27" s="104" customFormat="1" ht="18" customHeight="1">
      <c r="A2202" s="108" t="s">
        <v>202</v>
      </c>
      <c r="B2202" s="103"/>
      <c r="C2202" s="103"/>
      <c r="D2202" s="103"/>
      <c r="E2202" s="103"/>
      <c r="F2202" s="103"/>
      <c r="G2202" s="103"/>
      <c r="H2202" s="103"/>
      <c r="I2202" s="103"/>
      <c r="J2202" s="103"/>
      <c r="K2202" s="103"/>
      <c r="L2202" s="103"/>
      <c r="M2202" s="103"/>
      <c r="N2202" s="103"/>
      <c r="O2202" s="103"/>
      <c r="P2202" s="103"/>
      <c r="Q2202" s="103"/>
      <c r="R2202" s="103"/>
      <c r="S2202" s="103"/>
      <c r="T2202" s="103"/>
      <c r="U2202" s="103"/>
      <c r="V2202" s="103"/>
      <c r="W2202" s="103"/>
      <c r="X2202" s="103"/>
      <c r="Y2202" s="103"/>
    </row>
    <row r="2203" spans="1:27" s="104" customFormat="1" ht="18" customHeight="1">
      <c r="A2203" s="108" t="s">
        <v>203</v>
      </c>
      <c r="B2203" s="103"/>
      <c r="C2203" s="103"/>
      <c r="D2203" s="103"/>
      <c r="E2203" s="103"/>
      <c r="F2203" s="103"/>
      <c r="G2203" s="103"/>
      <c r="H2203" s="103"/>
      <c r="I2203" s="103"/>
      <c r="J2203" s="103"/>
      <c r="K2203" s="103"/>
      <c r="L2203" s="103"/>
      <c r="M2203" s="103"/>
      <c r="N2203" s="103"/>
      <c r="O2203" s="103"/>
      <c r="P2203" s="103"/>
      <c r="Q2203" s="103"/>
      <c r="R2203" s="103"/>
      <c r="S2203" s="103"/>
      <c r="T2203" s="103"/>
      <c r="U2203" s="103"/>
      <c r="V2203" s="103"/>
      <c r="W2203" s="103"/>
      <c r="X2203" s="103"/>
      <c r="Y2203" s="103"/>
    </row>
    <row r="2204" spans="1:27" s="104" customFormat="1" ht="18" customHeight="1">
      <c r="A2204" s="110" t="s">
        <v>204</v>
      </c>
      <c r="B2204" s="109" t="str">
        <f>IF(COUNTA(B2192:B2203)=0,"-",COUNTA(B2192:B2203)/12)</f>
        <v>-</v>
      </c>
      <c r="C2204" s="109" t="str">
        <f t="shared" ref="C2204:Y2204" si="146">IF(COUNTA(C2192:C2203)=0,"-",COUNTA(C2192:C2203)/12)</f>
        <v>-</v>
      </c>
      <c r="D2204" s="109" t="str">
        <f t="shared" si="146"/>
        <v>-</v>
      </c>
      <c r="E2204" s="109" t="str">
        <f t="shared" si="146"/>
        <v>-</v>
      </c>
      <c r="F2204" s="109" t="str">
        <f t="shared" si="146"/>
        <v>-</v>
      </c>
      <c r="G2204" s="109" t="str">
        <f t="shared" si="146"/>
        <v>-</v>
      </c>
      <c r="H2204" s="109" t="str">
        <f t="shared" si="146"/>
        <v>-</v>
      </c>
      <c r="I2204" s="109" t="str">
        <f t="shared" si="146"/>
        <v>-</v>
      </c>
      <c r="J2204" s="109" t="str">
        <f t="shared" si="146"/>
        <v>-</v>
      </c>
      <c r="K2204" s="109" t="str">
        <f t="shared" si="146"/>
        <v>-</v>
      </c>
      <c r="L2204" s="109" t="str">
        <f t="shared" si="146"/>
        <v>-</v>
      </c>
      <c r="M2204" s="109" t="str">
        <f t="shared" si="146"/>
        <v>-</v>
      </c>
      <c r="N2204" s="109" t="str">
        <f t="shared" si="146"/>
        <v>-</v>
      </c>
      <c r="O2204" s="109" t="str">
        <f t="shared" si="146"/>
        <v>-</v>
      </c>
      <c r="P2204" s="109" t="str">
        <f t="shared" si="146"/>
        <v>-</v>
      </c>
      <c r="Q2204" s="109" t="str">
        <f t="shared" si="146"/>
        <v>-</v>
      </c>
      <c r="R2204" s="109" t="str">
        <f t="shared" si="146"/>
        <v>-</v>
      </c>
      <c r="S2204" s="109" t="str">
        <f t="shared" si="146"/>
        <v>-</v>
      </c>
      <c r="T2204" s="109" t="str">
        <f t="shared" si="146"/>
        <v>-</v>
      </c>
      <c r="U2204" s="109" t="str">
        <f t="shared" si="146"/>
        <v>-</v>
      </c>
      <c r="V2204" s="109" t="str">
        <f t="shared" si="146"/>
        <v>-</v>
      </c>
      <c r="W2204" s="109" t="str">
        <f t="shared" si="146"/>
        <v>-</v>
      </c>
      <c r="X2204" s="109" t="str">
        <f t="shared" si="146"/>
        <v>-</v>
      </c>
      <c r="Y2204" s="109" t="str">
        <f t="shared" si="146"/>
        <v>-</v>
      </c>
    </row>
    <row r="2206" spans="1:27" s="104" customFormat="1" ht="18" customHeight="1">
      <c r="A2206" s="127">
        <f>A2191+1</f>
        <v>44862</v>
      </c>
      <c r="B2206" s="118" t="s">
        <v>259</v>
      </c>
      <c r="C2206" s="118" t="s">
        <v>260</v>
      </c>
      <c r="D2206" s="118" t="s">
        <v>261</v>
      </c>
      <c r="E2206" s="118" t="s">
        <v>262</v>
      </c>
      <c r="F2206" s="118" t="s">
        <v>263</v>
      </c>
      <c r="G2206" s="118" t="s">
        <v>264</v>
      </c>
      <c r="H2206" s="118" t="s">
        <v>265</v>
      </c>
      <c r="I2206" s="118" t="s">
        <v>266</v>
      </c>
      <c r="J2206" s="118" t="s">
        <v>267</v>
      </c>
      <c r="K2206" s="118" t="s">
        <v>268</v>
      </c>
      <c r="L2206" s="118" t="s">
        <v>269</v>
      </c>
      <c r="M2206" s="118" t="s">
        <v>270</v>
      </c>
      <c r="N2206" s="118" t="s">
        <v>271</v>
      </c>
      <c r="O2206" s="118" t="s">
        <v>272</v>
      </c>
      <c r="P2206" s="118" t="s">
        <v>273</v>
      </c>
      <c r="Q2206" s="118" t="s">
        <v>274</v>
      </c>
      <c r="R2206" s="118" t="s">
        <v>275</v>
      </c>
      <c r="S2206" s="118" t="s">
        <v>276</v>
      </c>
      <c r="T2206" s="118" t="s">
        <v>277</v>
      </c>
      <c r="U2206" s="118" t="s">
        <v>278</v>
      </c>
      <c r="V2206" s="118" t="s">
        <v>279</v>
      </c>
      <c r="W2206" s="118" t="s">
        <v>280</v>
      </c>
      <c r="X2206" s="118" t="s">
        <v>281</v>
      </c>
      <c r="Y2206" s="118" t="s">
        <v>282</v>
      </c>
    </row>
    <row r="2207" spans="1:27" s="104" customFormat="1" ht="18" customHeight="1">
      <c r="A2207" s="108" t="s">
        <v>168</v>
      </c>
      <c r="B2207" s="103"/>
      <c r="C2207" s="103"/>
      <c r="D2207" s="103"/>
      <c r="E2207" s="103"/>
      <c r="F2207" s="103"/>
      <c r="G2207" s="103"/>
      <c r="H2207" s="103"/>
      <c r="I2207" s="103"/>
      <c r="J2207" s="103"/>
      <c r="K2207" s="103"/>
      <c r="L2207" s="103"/>
      <c r="M2207" s="103"/>
      <c r="N2207" s="103"/>
      <c r="O2207" s="103"/>
      <c r="P2207" s="103"/>
      <c r="Q2207" s="103"/>
      <c r="R2207" s="103"/>
      <c r="S2207" s="103"/>
      <c r="T2207" s="103"/>
      <c r="U2207" s="103"/>
      <c r="V2207" s="103"/>
      <c r="W2207" s="103"/>
      <c r="X2207" s="103"/>
      <c r="Y2207" s="103"/>
    </row>
    <row r="2208" spans="1:27" s="104" customFormat="1" ht="18" customHeight="1">
      <c r="A2208" s="108" t="s">
        <v>174</v>
      </c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3"/>
      <c r="O2208" s="103"/>
      <c r="P2208" s="103"/>
      <c r="Q2208" s="103"/>
      <c r="R2208" s="103"/>
      <c r="S2208" s="103"/>
      <c r="T2208" s="103"/>
      <c r="U2208" s="103"/>
      <c r="V2208" s="103"/>
      <c r="W2208" s="103"/>
      <c r="X2208" s="103"/>
      <c r="Y2208" s="103"/>
    </row>
    <row r="2209" spans="1:27" s="104" customFormat="1" ht="18" customHeight="1">
      <c r="A2209" s="108" t="s">
        <v>176</v>
      </c>
      <c r="B2209" s="103"/>
      <c r="C2209" s="103"/>
      <c r="D2209" s="103"/>
      <c r="E2209" s="103"/>
      <c r="F2209" s="103"/>
      <c r="G2209" s="103"/>
      <c r="H2209" s="103"/>
      <c r="I2209" s="103"/>
      <c r="J2209" s="103"/>
      <c r="K2209" s="103"/>
      <c r="L2209" s="103"/>
      <c r="M2209" s="103"/>
      <c r="N2209" s="103"/>
      <c r="O2209" s="103"/>
      <c r="P2209" s="103"/>
      <c r="Q2209" s="103"/>
      <c r="R2209" s="103"/>
      <c r="S2209" s="103"/>
      <c r="T2209" s="103"/>
      <c r="U2209" s="103"/>
      <c r="V2209" s="103"/>
      <c r="W2209" s="103"/>
      <c r="X2209" s="103"/>
      <c r="Y2209" s="103"/>
    </row>
    <row r="2210" spans="1:27" s="104" customFormat="1" ht="18" customHeight="1">
      <c r="A2210" s="108" t="s">
        <v>181</v>
      </c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3"/>
      <c r="N2210" s="103"/>
      <c r="O2210" s="103"/>
      <c r="P2210" s="103"/>
      <c r="Q2210" s="103"/>
      <c r="R2210" s="103"/>
      <c r="S2210" s="103"/>
      <c r="T2210" s="103"/>
      <c r="U2210" s="103"/>
      <c r="V2210" s="103"/>
      <c r="W2210" s="103"/>
      <c r="X2210" s="103"/>
      <c r="Y2210" s="103"/>
      <c r="AA2210" s="116" t="s">
        <v>250</v>
      </c>
    </row>
    <row r="2211" spans="1:27" s="104" customFormat="1" ht="18" customHeight="1">
      <c r="A2211" s="108" t="s">
        <v>184</v>
      </c>
      <c r="B2211" s="103"/>
      <c r="C2211" s="103"/>
      <c r="D2211" s="103"/>
      <c r="E2211" s="103"/>
      <c r="F2211" s="103"/>
      <c r="G2211" s="103"/>
      <c r="H2211" s="103"/>
      <c r="I2211" s="103"/>
      <c r="J2211" s="103"/>
      <c r="K2211" s="103"/>
      <c r="L2211" s="103"/>
      <c r="M2211" s="103"/>
      <c r="N2211" s="103"/>
      <c r="O2211" s="103"/>
      <c r="P2211" s="103"/>
      <c r="Q2211" s="103"/>
      <c r="R2211" s="103"/>
      <c r="S2211" s="103"/>
      <c r="T2211" s="103"/>
      <c r="U2211" s="103"/>
      <c r="V2211" s="103"/>
      <c r="W2211" s="103"/>
      <c r="X2211" s="103"/>
      <c r="Y2211" s="103"/>
      <c r="AA2211" s="271">
        <f>COUNTIF($B2219:$Y2219,"-")</f>
        <v>24</v>
      </c>
    </row>
    <row r="2212" spans="1:27" s="104" customFormat="1" ht="18" customHeight="1">
      <c r="A2212" s="108" t="s">
        <v>208</v>
      </c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3"/>
      <c r="N2212" s="103"/>
      <c r="O2212" s="103"/>
      <c r="P2212" s="103"/>
      <c r="Q2212" s="103"/>
      <c r="R2212" s="103"/>
      <c r="S2212" s="103"/>
      <c r="T2212" s="103"/>
      <c r="U2212" s="103"/>
      <c r="V2212" s="103"/>
      <c r="W2212" s="103"/>
      <c r="X2212" s="103"/>
      <c r="Y2212" s="103"/>
      <c r="AA2212" s="271"/>
    </row>
    <row r="2213" spans="1:27" s="104" customFormat="1" ht="18" customHeight="1">
      <c r="A2213" s="108" t="s">
        <v>209</v>
      </c>
      <c r="B2213" s="103"/>
      <c r="C2213" s="103"/>
      <c r="D2213" s="103"/>
      <c r="E2213" s="103"/>
      <c r="F2213" s="103"/>
      <c r="G2213" s="103"/>
      <c r="H2213" s="103"/>
      <c r="I2213" s="103"/>
      <c r="J2213" s="103"/>
      <c r="K2213" s="103"/>
      <c r="L2213" s="103"/>
      <c r="M2213" s="103"/>
      <c r="N2213" s="103"/>
      <c r="O2213" s="103"/>
      <c r="P2213" s="103"/>
      <c r="Q2213" s="103"/>
      <c r="R2213" s="103"/>
      <c r="S2213" s="103"/>
      <c r="T2213" s="103"/>
      <c r="U2213" s="103"/>
      <c r="V2213" s="103"/>
      <c r="W2213" s="103"/>
      <c r="X2213" s="103"/>
      <c r="Y2213" s="103"/>
    </row>
    <row r="2214" spans="1:27" s="104" customFormat="1" ht="18" customHeight="1">
      <c r="A2214" s="108" t="s">
        <v>198</v>
      </c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3"/>
      <c r="O2214" s="103"/>
      <c r="P2214" s="103"/>
      <c r="Q2214" s="103"/>
      <c r="R2214" s="103"/>
      <c r="S2214" s="103"/>
      <c r="T2214" s="103"/>
      <c r="U2214" s="103"/>
      <c r="V2214" s="103"/>
      <c r="W2214" s="103"/>
      <c r="X2214" s="103"/>
      <c r="Y2214" s="103"/>
    </row>
    <row r="2215" spans="1:27" s="104" customFormat="1" ht="18" customHeight="1">
      <c r="A2215" s="108" t="s">
        <v>200</v>
      </c>
      <c r="B2215" s="103"/>
      <c r="C2215" s="103"/>
      <c r="D2215" s="103"/>
      <c r="E2215" s="103"/>
      <c r="F2215" s="103"/>
      <c r="G2215" s="103"/>
      <c r="H2215" s="103"/>
      <c r="I2215" s="103"/>
      <c r="J2215" s="103"/>
      <c r="K2215" s="103"/>
      <c r="L2215" s="103"/>
      <c r="M2215" s="103"/>
      <c r="N2215" s="103"/>
      <c r="O2215" s="103"/>
      <c r="P2215" s="103"/>
      <c r="Q2215" s="103"/>
      <c r="R2215" s="103"/>
      <c r="S2215" s="103"/>
      <c r="T2215" s="103"/>
      <c r="U2215" s="103"/>
      <c r="V2215" s="103"/>
      <c r="W2215" s="103"/>
      <c r="X2215" s="103"/>
      <c r="Y2215" s="103"/>
    </row>
    <row r="2216" spans="1:27" s="104" customFormat="1" ht="18" customHeight="1">
      <c r="A2216" s="108" t="s">
        <v>201</v>
      </c>
      <c r="B2216" s="103"/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3"/>
      <c r="M2216" s="103"/>
      <c r="N2216" s="103"/>
      <c r="O2216" s="103"/>
      <c r="P2216" s="103"/>
      <c r="Q2216" s="103"/>
      <c r="R2216" s="103"/>
      <c r="S2216" s="103"/>
      <c r="T2216" s="103"/>
      <c r="U2216" s="103"/>
      <c r="V2216" s="103"/>
      <c r="W2216" s="103"/>
      <c r="X2216" s="103"/>
      <c r="Y2216" s="103"/>
    </row>
    <row r="2217" spans="1:27" s="104" customFormat="1" ht="18" customHeight="1">
      <c r="A2217" s="108" t="s">
        <v>202</v>
      </c>
      <c r="B2217" s="103"/>
      <c r="C2217" s="103"/>
      <c r="D2217" s="103"/>
      <c r="E2217" s="103"/>
      <c r="F2217" s="103"/>
      <c r="G2217" s="103"/>
      <c r="H2217" s="103"/>
      <c r="I2217" s="103"/>
      <c r="J2217" s="103"/>
      <c r="K2217" s="103"/>
      <c r="L2217" s="103"/>
      <c r="M2217" s="103"/>
      <c r="N2217" s="103"/>
      <c r="O2217" s="103"/>
      <c r="P2217" s="103"/>
      <c r="Q2217" s="103"/>
      <c r="R2217" s="103"/>
      <c r="S2217" s="103"/>
      <c r="T2217" s="103"/>
      <c r="U2217" s="103"/>
      <c r="V2217" s="103"/>
      <c r="W2217" s="103"/>
      <c r="X2217" s="103"/>
      <c r="Y2217" s="103"/>
    </row>
    <row r="2218" spans="1:27" s="104" customFormat="1" ht="18" customHeight="1">
      <c r="A2218" s="108" t="s">
        <v>203</v>
      </c>
      <c r="B2218" s="103"/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3"/>
      <c r="M2218" s="103"/>
      <c r="N2218" s="103"/>
      <c r="O2218" s="103"/>
      <c r="P2218" s="103"/>
      <c r="Q2218" s="103"/>
      <c r="R2218" s="103"/>
      <c r="S2218" s="103"/>
      <c r="T2218" s="103"/>
      <c r="U2218" s="103"/>
      <c r="V2218" s="103"/>
      <c r="W2218" s="103"/>
      <c r="X2218" s="103"/>
      <c r="Y2218" s="103"/>
    </row>
    <row r="2219" spans="1:27" s="104" customFormat="1" ht="18" customHeight="1">
      <c r="A2219" s="110" t="s">
        <v>204</v>
      </c>
      <c r="B2219" s="109" t="str">
        <f>IF(COUNTA(B2207:B2218)=0,"-",COUNTA(B2207:B2218)/12)</f>
        <v>-</v>
      </c>
      <c r="C2219" s="109" t="str">
        <f t="shared" ref="C2219:Y2219" si="147">IF(COUNTA(C2207:C2218)=0,"-",COUNTA(C2207:C2218)/12)</f>
        <v>-</v>
      </c>
      <c r="D2219" s="109" t="str">
        <f t="shared" si="147"/>
        <v>-</v>
      </c>
      <c r="E2219" s="109" t="str">
        <f t="shared" si="147"/>
        <v>-</v>
      </c>
      <c r="F2219" s="109" t="str">
        <f t="shared" si="147"/>
        <v>-</v>
      </c>
      <c r="G2219" s="109" t="str">
        <f t="shared" si="147"/>
        <v>-</v>
      </c>
      <c r="H2219" s="109" t="str">
        <f t="shared" si="147"/>
        <v>-</v>
      </c>
      <c r="I2219" s="109" t="str">
        <f t="shared" si="147"/>
        <v>-</v>
      </c>
      <c r="J2219" s="109" t="str">
        <f t="shared" si="147"/>
        <v>-</v>
      </c>
      <c r="K2219" s="109" t="str">
        <f t="shared" si="147"/>
        <v>-</v>
      </c>
      <c r="L2219" s="109" t="str">
        <f t="shared" si="147"/>
        <v>-</v>
      </c>
      <c r="M2219" s="109" t="str">
        <f t="shared" si="147"/>
        <v>-</v>
      </c>
      <c r="N2219" s="109" t="str">
        <f t="shared" si="147"/>
        <v>-</v>
      </c>
      <c r="O2219" s="109" t="str">
        <f t="shared" si="147"/>
        <v>-</v>
      </c>
      <c r="P2219" s="109" t="str">
        <f t="shared" si="147"/>
        <v>-</v>
      </c>
      <c r="Q2219" s="109" t="str">
        <f t="shared" si="147"/>
        <v>-</v>
      </c>
      <c r="R2219" s="109" t="str">
        <f t="shared" si="147"/>
        <v>-</v>
      </c>
      <c r="S2219" s="109" t="str">
        <f t="shared" si="147"/>
        <v>-</v>
      </c>
      <c r="T2219" s="109" t="str">
        <f t="shared" si="147"/>
        <v>-</v>
      </c>
      <c r="U2219" s="109" t="str">
        <f t="shared" si="147"/>
        <v>-</v>
      </c>
      <c r="V2219" s="109" t="str">
        <f t="shared" si="147"/>
        <v>-</v>
      </c>
      <c r="W2219" s="109" t="str">
        <f t="shared" si="147"/>
        <v>-</v>
      </c>
      <c r="X2219" s="109" t="str">
        <f t="shared" si="147"/>
        <v>-</v>
      </c>
      <c r="Y2219" s="109" t="str">
        <f t="shared" si="147"/>
        <v>-</v>
      </c>
    </row>
    <row r="2221" spans="1:27" s="104" customFormat="1" ht="18" customHeight="1">
      <c r="A2221" s="127">
        <f>A2206+1</f>
        <v>44863</v>
      </c>
      <c r="B2221" s="118" t="s">
        <v>259</v>
      </c>
      <c r="C2221" s="118" t="s">
        <v>260</v>
      </c>
      <c r="D2221" s="118" t="s">
        <v>261</v>
      </c>
      <c r="E2221" s="118" t="s">
        <v>262</v>
      </c>
      <c r="F2221" s="118" t="s">
        <v>263</v>
      </c>
      <c r="G2221" s="118" t="s">
        <v>264</v>
      </c>
      <c r="H2221" s="118" t="s">
        <v>265</v>
      </c>
      <c r="I2221" s="118" t="s">
        <v>266</v>
      </c>
      <c r="J2221" s="118" t="s">
        <v>267</v>
      </c>
      <c r="K2221" s="118" t="s">
        <v>268</v>
      </c>
      <c r="L2221" s="118" t="s">
        <v>269</v>
      </c>
      <c r="M2221" s="118" t="s">
        <v>270</v>
      </c>
      <c r="N2221" s="118" t="s">
        <v>271</v>
      </c>
      <c r="O2221" s="118" t="s">
        <v>272</v>
      </c>
      <c r="P2221" s="118" t="s">
        <v>273</v>
      </c>
      <c r="Q2221" s="118" t="s">
        <v>274</v>
      </c>
      <c r="R2221" s="118" t="s">
        <v>275</v>
      </c>
      <c r="S2221" s="118" t="s">
        <v>276</v>
      </c>
      <c r="T2221" s="118" t="s">
        <v>277</v>
      </c>
      <c r="U2221" s="118" t="s">
        <v>278</v>
      </c>
      <c r="V2221" s="118" t="s">
        <v>279</v>
      </c>
      <c r="W2221" s="118" t="s">
        <v>280</v>
      </c>
      <c r="X2221" s="118" t="s">
        <v>281</v>
      </c>
      <c r="Y2221" s="118" t="s">
        <v>282</v>
      </c>
    </row>
    <row r="2222" spans="1:27" s="104" customFormat="1" ht="18" customHeight="1">
      <c r="A2222" s="108" t="s">
        <v>168</v>
      </c>
      <c r="B2222" s="103"/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3"/>
      <c r="M2222" s="103"/>
      <c r="N2222" s="103"/>
      <c r="O2222" s="103"/>
      <c r="P2222" s="103"/>
      <c r="Q2222" s="103"/>
      <c r="R2222" s="103"/>
      <c r="S2222" s="103"/>
      <c r="T2222" s="103"/>
      <c r="U2222" s="103"/>
      <c r="V2222" s="103"/>
      <c r="W2222" s="103"/>
      <c r="X2222" s="103"/>
      <c r="Y2222" s="103"/>
    </row>
    <row r="2223" spans="1:27" s="104" customFormat="1" ht="18" customHeight="1">
      <c r="A2223" s="108" t="s">
        <v>174</v>
      </c>
      <c r="B2223" s="103"/>
      <c r="C2223" s="103"/>
      <c r="D2223" s="103"/>
      <c r="E2223" s="103"/>
      <c r="F2223" s="103"/>
      <c r="G2223" s="103"/>
      <c r="H2223" s="103"/>
      <c r="I2223" s="103"/>
      <c r="J2223" s="103"/>
      <c r="K2223" s="103"/>
      <c r="L2223" s="103"/>
      <c r="M2223" s="103"/>
      <c r="N2223" s="103"/>
      <c r="O2223" s="103"/>
      <c r="P2223" s="103"/>
      <c r="Q2223" s="103"/>
      <c r="R2223" s="103"/>
      <c r="S2223" s="103"/>
      <c r="T2223" s="103"/>
      <c r="U2223" s="103"/>
      <c r="V2223" s="103"/>
      <c r="W2223" s="103"/>
      <c r="X2223" s="103"/>
      <c r="Y2223" s="103"/>
    </row>
    <row r="2224" spans="1:27" s="104" customFormat="1" ht="18" customHeight="1">
      <c r="A2224" s="108" t="s">
        <v>176</v>
      </c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3"/>
      <c r="M2224" s="103"/>
      <c r="N2224" s="103"/>
      <c r="O2224" s="103"/>
      <c r="P2224" s="103"/>
      <c r="Q2224" s="103"/>
      <c r="R2224" s="103"/>
      <c r="S2224" s="103"/>
      <c r="T2224" s="103"/>
      <c r="U2224" s="103"/>
      <c r="V2224" s="103"/>
      <c r="W2224" s="103"/>
      <c r="X2224" s="103"/>
      <c r="Y2224" s="103"/>
    </row>
    <row r="2225" spans="1:27" s="104" customFormat="1" ht="18" customHeight="1">
      <c r="A2225" s="108" t="s">
        <v>181</v>
      </c>
      <c r="B2225" s="103"/>
      <c r="C2225" s="103"/>
      <c r="D2225" s="103"/>
      <c r="E2225" s="103"/>
      <c r="F2225" s="103"/>
      <c r="G2225" s="103"/>
      <c r="H2225" s="103"/>
      <c r="I2225" s="103"/>
      <c r="J2225" s="103"/>
      <c r="K2225" s="103"/>
      <c r="L2225" s="103"/>
      <c r="M2225" s="103"/>
      <c r="N2225" s="103"/>
      <c r="O2225" s="103"/>
      <c r="P2225" s="103"/>
      <c r="Q2225" s="103"/>
      <c r="R2225" s="103"/>
      <c r="S2225" s="103"/>
      <c r="T2225" s="103"/>
      <c r="U2225" s="103"/>
      <c r="V2225" s="103"/>
      <c r="W2225" s="103"/>
      <c r="X2225" s="103"/>
      <c r="Y2225" s="103"/>
      <c r="AA2225" s="116" t="s">
        <v>250</v>
      </c>
    </row>
    <row r="2226" spans="1:27" s="104" customFormat="1" ht="18" customHeight="1">
      <c r="A2226" s="108" t="s">
        <v>184</v>
      </c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3"/>
      <c r="M2226" s="103"/>
      <c r="N2226" s="103"/>
      <c r="O2226" s="103"/>
      <c r="P2226" s="103"/>
      <c r="Q2226" s="103"/>
      <c r="R2226" s="103"/>
      <c r="S2226" s="103"/>
      <c r="T2226" s="103"/>
      <c r="U2226" s="103"/>
      <c r="V2226" s="103"/>
      <c r="W2226" s="103"/>
      <c r="X2226" s="103"/>
      <c r="Y2226" s="103"/>
      <c r="AA2226" s="271">
        <f>COUNTIF($B2234:$Y2234,"-")</f>
        <v>24</v>
      </c>
    </row>
    <row r="2227" spans="1:27" s="104" customFormat="1" ht="18" customHeight="1">
      <c r="A2227" s="108" t="s">
        <v>208</v>
      </c>
      <c r="B2227" s="103"/>
      <c r="C2227" s="103"/>
      <c r="D2227" s="103"/>
      <c r="E2227" s="103"/>
      <c r="F2227" s="103"/>
      <c r="G2227" s="103"/>
      <c r="H2227" s="103"/>
      <c r="I2227" s="103"/>
      <c r="J2227" s="103"/>
      <c r="K2227" s="103"/>
      <c r="L2227" s="103"/>
      <c r="M2227" s="103"/>
      <c r="N2227" s="103"/>
      <c r="O2227" s="103"/>
      <c r="P2227" s="103"/>
      <c r="Q2227" s="103"/>
      <c r="R2227" s="103"/>
      <c r="S2227" s="103"/>
      <c r="T2227" s="103"/>
      <c r="U2227" s="103"/>
      <c r="V2227" s="103"/>
      <c r="W2227" s="103"/>
      <c r="X2227" s="103"/>
      <c r="Y2227" s="103"/>
      <c r="AA2227" s="271"/>
    </row>
    <row r="2228" spans="1:27" s="104" customFormat="1" ht="18" customHeight="1">
      <c r="A2228" s="108" t="s">
        <v>209</v>
      </c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3"/>
      <c r="M2228" s="103"/>
      <c r="N2228" s="103"/>
      <c r="O2228" s="103"/>
      <c r="P2228" s="103"/>
      <c r="Q2228" s="103"/>
      <c r="R2228" s="103"/>
      <c r="S2228" s="103"/>
      <c r="T2228" s="103"/>
      <c r="U2228" s="103"/>
      <c r="V2228" s="103"/>
      <c r="W2228" s="103"/>
      <c r="X2228" s="103"/>
      <c r="Y2228" s="103"/>
    </row>
    <row r="2229" spans="1:27" s="104" customFormat="1" ht="18" customHeight="1">
      <c r="A2229" s="108" t="s">
        <v>198</v>
      </c>
      <c r="B2229" s="103"/>
      <c r="C2229" s="103"/>
      <c r="D2229" s="103"/>
      <c r="E2229" s="103"/>
      <c r="F2229" s="103"/>
      <c r="G2229" s="103"/>
      <c r="H2229" s="103"/>
      <c r="I2229" s="103"/>
      <c r="J2229" s="103"/>
      <c r="K2229" s="103"/>
      <c r="L2229" s="103"/>
      <c r="M2229" s="103"/>
      <c r="N2229" s="103"/>
      <c r="O2229" s="103"/>
      <c r="P2229" s="103"/>
      <c r="Q2229" s="103"/>
      <c r="R2229" s="103"/>
      <c r="S2229" s="103"/>
      <c r="T2229" s="103"/>
      <c r="U2229" s="103"/>
      <c r="V2229" s="103"/>
      <c r="W2229" s="103"/>
      <c r="X2229" s="103"/>
      <c r="Y2229" s="103"/>
    </row>
    <row r="2230" spans="1:27" s="104" customFormat="1" ht="18" customHeight="1">
      <c r="A2230" s="108" t="s">
        <v>200</v>
      </c>
      <c r="B2230" s="103"/>
      <c r="C2230" s="103"/>
      <c r="D2230" s="103"/>
      <c r="E2230" s="103"/>
      <c r="F2230" s="103"/>
      <c r="G2230" s="103"/>
      <c r="H2230" s="103"/>
      <c r="I2230" s="103"/>
      <c r="J2230" s="103"/>
      <c r="K2230" s="103"/>
      <c r="L2230" s="103"/>
      <c r="M2230" s="103"/>
      <c r="N2230" s="103"/>
      <c r="O2230" s="103"/>
      <c r="P2230" s="103"/>
      <c r="Q2230" s="103"/>
      <c r="R2230" s="103"/>
      <c r="S2230" s="103"/>
      <c r="T2230" s="103"/>
      <c r="U2230" s="103"/>
      <c r="V2230" s="103"/>
      <c r="W2230" s="103"/>
      <c r="X2230" s="103"/>
      <c r="Y2230" s="103"/>
    </row>
    <row r="2231" spans="1:27" s="104" customFormat="1" ht="18" customHeight="1">
      <c r="A2231" s="108" t="s">
        <v>201</v>
      </c>
      <c r="B2231" s="103"/>
      <c r="C2231" s="103"/>
      <c r="D2231" s="103"/>
      <c r="E2231" s="103"/>
      <c r="F2231" s="103"/>
      <c r="G2231" s="103"/>
      <c r="H2231" s="103"/>
      <c r="I2231" s="103"/>
      <c r="J2231" s="103"/>
      <c r="K2231" s="103"/>
      <c r="L2231" s="103"/>
      <c r="M2231" s="103"/>
      <c r="N2231" s="103"/>
      <c r="O2231" s="103"/>
      <c r="P2231" s="103"/>
      <c r="Q2231" s="103"/>
      <c r="R2231" s="103"/>
      <c r="S2231" s="103"/>
      <c r="T2231" s="103"/>
      <c r="U2231" s="103"/>
      <c r="V2231" s="103"/>
      <c r="W2231" s="103"/>
      <c r="X2231" s="103"/>
      <c r="Y2231" s="103"/>
    </row>
    <row r="2232" spans="1:27" s="104" customFormat="1" ht="18" customHeight="1">
      <c r="A2232" s="108" t="s">
        <v>202</v>
      </c>
      <c r="B2232" s="103"/>
      <c r="C2232" s="103"/>
      <c r="D2232" s="103"/>
      <c r="E2232" s="103"/>
      <c r="F2232" s="103"/>
      <c r="G2232" s="103"/>
      <c r="H2232" s="103"/>
      <c r="I2232" s="103"/>
      <c r="J2232" s="103"/>
      <c r="K2232" s="103"/>
      <c r="L2232" s="103"/>
      <c r="M2232" s="103"/>
      <c r="N2232" s="103"/>
      <c r="O2232" s="103"/>
      <c r="P2232" s="103"/>
      <c r="Q2232" s="103"/>
      <c r="R2232" s="103"/>
      <c r="S2232" s="103"/>
      <c r="T2232" s="103"/>
      <c r="U2232" s="103"/>
      <c r="V2232" s="103"/>
      <c r="W2232" s="103"/>
      <c r="X2232" s="103"/>
      <c r="Y2232" s="103"/>
    </row>
    <row r="2233" spans="1:27" s="104" customFormat="1" ht="18" customHeight="1">
      <c r="A2233" s="108" t="s">
        <v>203</v>
      </c>
      <c r="B2233" s="103"/>
      <c r="C2233" s="103"/>
      <c r="D2233" s="103"/>
      <c r="E2233" s="103"/>
      <c r="F2233" s="103"/>
      <c r="G2233" s="103"/>
      <c r="H2233" s="103"/>
      <c r="I2233" s="103"/>
      <c r="J2233" s="103"/>
      <c r="K2233" s="103"/>
      <c r="L2233" s="103"/>
      <c r="M2233" s="103"/>
      <c r="N2233" s="103"/>
      <c r="O2233" s="103"/>
      <c r="P2233" s="103"/>
      <c r="Q2233" s="103"/>
      <c r="R2233" s="103"/>
      <c r="S2233" s="103"/>
      <c r="T2233" s="103"/>
      <c r="U2233" s="103"/>
      <c r="V2233" s="103"/>
      <c r="W2233" s="103"/>
      <c r="X2233" s="103"/>
      <c r="Y2233" s="103"/>
    </row>
    <row r="2234" spans="1:27" s="104" customFormat="1" ht="18" customHeight="1">
      <c r="A2234" s="110" t="s">
        <v>204</v>
      </c>
      <c r="B2234" s="109" t="str">
        <f>IF(COUNTA(B2222:B2233)=0,"-",COUNTA(B2222:B2233)/12)</f>
        <v>-</v>
      </c>
      <c r="C2234" s="109" t="str">
        <f t="shared" ref="C2234:Y2234" si="148">IF(COUNTA(C2222:C2233)=0,"-",COUNTA(C2222:C2233)/12)</f>
        <v>-</v>
      </c>
      <c r="D2234" s="109" t="str">
        <f t="shared" si="148"/>
        <v>-</v>
      </c>
      <c r="E2234" s="109" t="str">
        <f t="shared" si="148"/>
        <v>-</v>
      </c>
      <c r="F2234" s="109" t="str">
        <f t="shared" si="148"/>
        <v>-</v>
      </c>
      <c r="G2234" s="109" t="str">
        <f t="shared" si="148"/>
        <v>-</v>
      </c>
      <c r="H2234" s="109" t="str">
        <f t="shared" si="148"/>
        <v>-</v>
      </c>
      <c r="I2234" s="109" t="str">
        <f t="shared" si="148"/>
        <v>-</v>
      </c>
      <c r="J2234" s="109" t="str">
        <f t="shared" si="148"/>
        <v>-</v>
      </c>
      <c r="K2234" s="109" t="str">
        <f t="shared" si="148"/>
        <v>-</v>
      </c>
      <c r="L2234" s="109" t="str">
        <f t="shared" si="148"/>
        <v>-</v>
      </c>
      <c r="M2234" s="109" t="str">
        <f t="shared" si="148"/>
        <v>-</v>
      </c>
      <c r="N2234" s="109" t="str">
        <f t="shared" si="148"/>
        <v>-</v>
      </c>
      <c r="O2234" s="109" t="str">
        <f t="shared" si="148"/>
        <v>-</v>
      </c>
      <c r="P2234" s="109" t="str">
        <f t="shared" si="148"/>
        <v>-</v>
      </c>
      <c r="Q2234" s="109" t="str">
        <f t="shared" si="148"/>
        <v>-</v>
      </c>
      <c r="R2234" s="109" t="str">
        <f t="shared" si="148"/>
        <v>-</v>
      </c>
      <c r="S2234" s="109" t="str">
        <f t="shared" si="148"/>
        <v>-</v>
      </c>
      <c r="T2234" s="109" t="str">
        <f t="shared" si="148"/>
        <v>-</v>
      </c>
      <c r="U2234" s="109" t="str">
        <f t="shared" si="148"/>
        <v>-</v>
      </c>
      <c r="V2234" s="109" t="str">
        <f t="shared" si="148"/>
        <v>-</v>
      </c>
      <c r="W2234" s="109" t="str">
        <f t="shared" si="148"/>
        <v>-</v>
      </c>
      <c r="X2234" s="109" t="str">
        <f t="shared" si="148"/>
        <v>-</v>
      </c>
      <c r="Y2234" s="109" t="str">
        <f t="shared" si="148"/>
        <v>-</v>
      </c>
    </row>
    <row r="2236" spans="1:27" s="104" customFormat="1" ht="18" customHeight="1">
      <c r="A2236" s="127">
        <f>A2221+1</f>
        <v>44864</v>
      </c>
      <c r="B2236" s="118" t="s">
        <v>259</v>
      </c>
      <c r="C2236" s="118" t="s">
        <v>260</v>
      </c>
      <c r="D2236" s="118" t="s">
        <v>261</v>
      </c>
      <c r="E2236" s="118" t="s">
        <v>262</v>
      </c>
      <c r="F2236" s="118" t="s">
        <v>263</v>
      </c>
      <c r="G2236" s="118" t="s">
        <v>264</v>
      </c>
      <c r="H2236" s="118" t="s">
        <v>265</v>
      </c>
      <c r="I2236" s="118" t="s">
        <v>266</v>
      </c>
      <c r="J2236" s="118" t="s">
        <v>267</v>
      </c>
      <c r="K2236" s="118" t="s">
        <v>268</v>
      </c>
      <c r="L2236" s="118" t="s">
        <v>269</v>
      </c>
      <c r="M2236" s="118" t="s">
        <v>270</v>
      </c>
      <c r="N2236" s="118" t="s">
        <v>271</v>
      </c>
      <c r="O2236" s="118" t="s">
        <v>272</v>
      </c>
      <c r="P2236" s="118" t="s">
        <v>273</v>
      </c>
      <c r="Q2236" s="118" t="s">
        <v>274</v>
      </c>
      <c r="R2236" s="118" t="s">
        <v>275</v>
      </c>
      <c r="S2236" s="118" t="s">
        <v>276</v>
      </c>
      <c r="T2236" s="118" t="s">
        <v>277</v>
      </c>
      <c r="U2236" s="118" t="s">
        <v>278</v>
      </c>
      <c r="V2236" s="118" t="s">
        <v>279</v>
      </c>
      <c r="W2236" s="118" t="s">
        <v>280</v>
      </c>
      <c r="X2236" s="118" t="s">
        <v>281</v>
      </c>
      <c r="Y2236" s="118" t="s">
        <v>282</v>
      </c>
    </row>
    <row r="2237" spans="1:27" s="104" customFormat="1" ht="18" customHeight="1">
      <c r="A2237" s="108" t="s">
        <v>168</v>
      </c>
      <c r="B2237" s="103"/>
      <c r="C2237" s="103"/>
      <c r="D2237" s="103"/>
      <c r="E2237" s="103"/>
      <c r="F2237" s="103"/>
      <c r="G2237" s="103"/>
      <c r="H2237" s="103"/>
      <c r="I2237" s="103"/>
      <c r="J2237" s="103"/>
      <c r="K2237" s="103"/>
      <c r="L2237" s="103"/>
      <c r="M2237" s="103"/>
      <c r="N2237" s="103"/>
      <c r="O2237" s="103"/>
      <c r="P2237" s="103"/>
      <c r="Q2237" s="103"/>
      <c r="R2237" s="103"/>
      <c r="S2237" s="103"/>
      <c r="T2237" s="103"/>
      <c r="U2237" s="103"/>
      <c r="V2237" s="103"/>
      <c r="W2237" s="103"/>
      <c r="X2237" s="103"/>
      <c r="Y2237" s="103"/>
    </row>
    <row r="2238" spans="1:27" s="104" customFormat="1" ht="18" customHeight="1">
      <c r="A2238" s="108" t="s">
        <v>174</v>
      </c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3"/>
      <c r="O2238" s="103"/>
      <c r="P2238" s="103"/>
      <c r="Q2238" s="103"/>
      <c r="R2238" s="103"/>
      <c r="S2238" s="103"/>
      <c r="T2238" s="103"/>
      <c r="U2238" s="103"/>
      <c r="V2238" s="103"/>
      <c r="W2238" s="103"/>
      <c r="X2238" s="103"/>
      <c r="Y2238" s="103"/>
    </row>
    <row r="2239" spans="1:27" s="104" customFormat="1" ht="18" customHeight="1">
      <c r="A2239" s="108" t="s">
        <v>176</v>
      </c>
      <c r="B2239" s="103"/>
      <c r="C2239" s="103"/>
      <c r="D2239" s="103"/>
      <c r="E2239" s="103"/>
      <c r="F2239" s="103"/>
      <c r="G2239" s="103"/>
      <c r="H2239" s="103"/>
      <c r="I2239" s="103"/>
      <c r="J2239" s="103"/>
      <c r="K2239" s="103"/>
      <c r="L2239" s="103"/>
      <c r="M2239" s="103"/>
      <c r="N2239" s="103"/>
      <c r="O2239" s="103"/>
      <c r="P2239" s="103"/>
      <c r="Q2239" s="103"/>
      <c r="R2239" s="103"/>
      <c r="S2239" s="103"/>
      <c r="T2239" s="103"/>
      <c r="U2239" s="103"/>
      <c r="V2239" s="103"/>
      <c r="W2239" s="103"/>
      <c r="X2239" s="103"/>
      <c r="Y2239" s="103"/>
    </row>
    <row r="2240" spans="1:27" s="104" customFormat="1" ht="18" customHeight="1">
      <c r="A2240" s="108" t="s">
        <v>181</v>
      </c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3"/>
      <c r="N2240" s="103"/>
      <c r="O2240" s="103"/>
      <c r="P2240" s="103"/>
      <c r="Q2240" s="103"/>
      <c r="R2240" s="103"/>
      <c r="S2240" s="103"/>
      <c r="T2240" s="103"/>
      <c r="U2240" s="103"/>
      <c r="V2240" s="103"/>
      <c r="W2240" s="103"/>
      <c r="X2240" s="103"/>
      <c r="Y2240" s="103"/>
      <c r="AA2240" s="116" t="s">
        <v>250</v>
      </c>
    </row>
    <row r="2241" spans="1:27" s="104" customFormat="1" ht="18" customHeight="1">
      <c r="A2241" s="108" t="s">
        <v>184</v>
      </c>
      <c r="B2241" s="103"/>
      <c r="C2241" s="103"/>
      <c r="D2241" s="103"/>
      <c r="E2241" s="103"/>
      <c r="F2241" s="103"/>
      <c r="G2241" s="103"/>
      <c r="H2241" s="103"/>
      <c r="I2241" s="103"/>
      <c r="J2241" s="103"/>
      <c r="K2241" s="103"/>
      <c r="L2241" s="103"/>
      <c r="M2241" s="103"/>
      <c r="N2241" s="103"/>
      <c r="O2241" s="103"/>
      <c r="P2241" s="103"/>
      <c r="Q2241" s="103"/>
      <c r="R2241" s="103"/>
      <c r="S2241" s="103"/>
      <c r="T2241" s="103"/>
      <c r="U2241" s="103"/>
      <c r="V2241" s="103"/>
      <c r="W2241" s="103"/>
      <c r="X2241" s="103"/>
      <c r="Y2241" s="103"/>
      <c r="AA2241" s="271">
        <f>COUNTIF($B2249:$Y2249,"-")</f>
        <v>24</v>
      </c>
    </row>
    <row r="2242" spans="1:27" s="104" customFormat="1" ht="18" customHeight="1">
      <c r="A2242" s="108" t="s">
        <v>208</v>
      </c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3"/>
      <c r="N2242" s="103"/>
      <c r="O2242" s="103"/>
      <c r="P2242" s="103"/>
      <c r="Q2242" s="103"/>
      <c r="R2242" s="103"/>
      <c r="S2242" s="103"/>
      <c r="T2242" s="103"/>
      <c r="U2242" s="103"/>
      <c r="V2242" s="103"/>
      <c r="W2242" s="103"/>
      <c r="X2242" s="103"/>
      <c r="Y2242" s="103"/>
      <c r="AA2242" s="271"/>
    </row>
    <row r="2243" spans="1:27" s="104" customFormat="1" ht="18" customHeight="1">
      <c r="A2243" s="108" t="s">
        <v>209</v>
      </c>
      <c r="B2243" s="103"/>
      <c r="C2243" s="103"/>
      <c r="D2243" s="103"/>
      <c r="E2243" s="103"/>
      <c r="F2243" s="103"/>
      <c r="G2243" s="103"/>
      <c r="H2243" s="103"/>
      <c r="I2243" s="103"/>
      <c r="J2243" s="103"/>
      <c r="K2243" s="103"/>
      <c r="L2243" s="103"/>
      <c r="M2243" s="103"/>
      <c r="N2243" s="103"/>
      <c r="O2243" s="103"/>
      <c r="P2243" s="103"/>
      <c r="Q2243" s="103"/>
      <c r="R2243" s="103"/>
      <c r="S2243" s="103"/>
      <c r="T2243" s="103"/>
      <c r="U2243" s="103"/>
      <c r="V2243" s="103"/>
      <c r="W2243" s="103"/>
      <c r="X2243" s="103"/>
      <c r="Y2243" s="103"/>
    </row>
    <row r="2244" spans="1:27" s="104" customFormat="1" ht="18" customHeight="1">
      <c r="A2244" s="108" t="s">
        <v>198</v>
      </c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3"/>
      <c r="O2244" s="103"/>
      <c r="P2244" s="103"/>
      <c r="Q2244" s="103"/>
      <c r="R2244" s="103"/>
      <c r="S2244" s="103"/>
      <c r="T2244" s="103"/>
      <c r="U2244" s="103"/>
      <c r="V2244" s="103"/>
      <c r="W2244" s="103"/>
      <c r="X2244" s="103"/>
      <c r="Y2244" s="103"/>
    </row>
    <row r="2245" spans="1:27" s="104" customFormat="1" ht="18" customHeight="1">
      <c r="A2245" s="108" t="s">
        <v>200</v>
      </c>
      <c r="B2245" s="103"/>
      <c r="C2245" s="103"/>
      <c r="D2245" s="103"/>
      <c r="E2245" s="103"/>
      <c r="F2245" s="103"/>
      <c r="G2245" s="103"/>
      <c r="H2245" s="103"/>
      <c r="I2245" s="103"/>
      <c r="J2245" s="103"/>
      <c r="K2245" s="103"/>
      <c r="L2245" s="103"/>
      <c r="M2245" s="103"/>
      <c r="N2245" s="103"/>
      <c r="O2245" s="103"/>
      <c r="P2245" s="103"/>
      <c r="Q2245" s="103"/>
      <c r="R2245" s="103"/>
      <c r="S2245" s="103"/>
      <c r="T2245" s="103"/>
      <c r="U2245" s="103"/>
      <c r="V2245" s="103"/>
      <c r="W2245" s="103"/>
      <c r="X2245" s="103"/>
      <c r="Y2245" s="103"/>
    </row>
    <row r="2246" spans="1:27" s="104" customFormat="1" ht="18" customHeight="1">
      <c r="A2246" s="108" t="s">
        <v>201</v>
      </c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3"/>
      <c r="N2246" s="103"/>
      <c r="O2246" s="103"/>
      <c r="P2246" s="103"/>
      <c r="Q2246" s="103"/>
      <c r="R2246" s="103"/>
      <c r="S2246" s="103"/>
      <c r="T2246" s="103"/>
      <c r="U2246" s="103"/>
      <c r="V2246" s="103"/>
      <c r="W2246" s="103"/>
      <c r="X2246" s="103"/>
      <c r="Y2246" s="103"/>
    </row>
    <row r="2247" spans="1:27" s="104" customFormat="1" ht="18" customHeight="1">
      <c r="A2247" s="108" t="s">
        <v>202</v>
      </c>
      <c r="B2247" s="103"/>
      <c r="C2247" s="103"/>
      <c r="D2247" s="103"/>
      <c r="E2247" s="103"/>
      <c r="F2247" s="103"/>
      <c r="G2247" s="103"/>
      <c r="H2247" s="103"/>
      <c r="I2247" s="103"/>
      <c r="J2247" s="103"/>
      <c r="K2247" s="103"/>
      <c r="L2247" s="103"/>
      <c r="M2247" s="103"/>
      <c r="N2247" s="103"/>
      <c r="O2247" s="103"/>
      <c r="P2247" s="103"/>
      <c r="Q2247" s="103"/>
      <c r="R2247" s="103"/>
      <c r="S2247" s="103"/>
      <c r="T2247" s="103"/>
      <c r="U2247" s="103"/>
      <c r="V2247" s="103"/>
      <c r="W2247" s="103"/>
      <c r="X2247" s="103"/>
      <c r="Y2247" s="103"/>
    </row>
    <row r="2248" spans="1:27" s="104" customFormat="1" ht="18" customHeight="1">
      <c r="A2248" s="108" t="s">
        <v>203</v>
      </c>
      <c r="B2248" s="103"/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3"/>
      <c r="M2248" s="103"/>
      <c r="N2248" s="103"/>
      <c r="O2248" s="103"/>
      <c r="P2248" s="103"/>
      <c r="Q2248" s="103"/>
      <c r="R2248" s="103"/>
      <c r="S2248" s="103"/>
      <c r="T2248" s="103"/>
      <c r="U2248" s="103"/>
      <c r="V2248" s="103"/>
      <c r="W2248" s="103"/>
      <c r="X2248" s="103"/>
      <c r="Y2248" s="103"/>
    </row>
    <row r="2249" spans="1:27" s="104" customFormat="1" ht="18" customHeight="1">
      <c r="A2249" s="110" t="s">
        <v>204</v>
      </c>
      <c r="B2249" s="109" t="str">
        <f>IF(COUNTA(B2237:B2248)=0,"-",COUNTA(B2237:B2248)/12)</f>
        <v>-</v>
      </c>
      <c r="C2249" s="109" t="str">
        <f t="shared" ref="C2249:Y2249" si="149">IF(COUNTA(C2237:C2248)=0,"-",COUNTA(C2237:C2248)/12)</f>
        <v>-</v>
      </c>
      <c r="D2249" s="109" t="str">
        <f t="shared" si="149"/>
        <v>-</v>
      </c>
      <c r="E2249" s="109" t="str">
        <f t="shared" si="149"/>
        <v>-</v>
      </c>
      <c r="F2249" s="109" t="str">
        <f t="shared" si="149"/>
        <v>-</v>
      </c>
      <c r="G2249" s="109" t="str">
        <f t="shared" si="149"/>
        <v>-</v>
      </c>
      <c r="H2249" s="109" t="str">
        <f t="shared" si="149"/>
        <v>-</v>
      </c>
      <c r="I2249" s="109" t="str">
        <f t="shared" si="149"/>
        <v>-</v>
      </c>
      <c r="J2249" s="109" t="str">
        <f t="shared" si="149"/>
        <v>-</v>
      </c>
      <c r="K2249" s="109" t="str">
        <f t="shared" si="149"/>
        <v>-</v>
      </c>
      <c r="L2249" s="109" t="str">
        <f t="shared" si="149"/>
        <v>-</v>
      </c>
      <c r="M2249" s="109" t="str">
        <f t="shared" si="149"/>
        <v>-</v>
      </c>
      <c r="N2249" s="109" t="str">
        <f t="shared" si="149"/>
        <v>-</v>
      </c>
      <c r="O2249" s="109" t="str">
        <f t="shared" si="149"/>
        <v>-</v>
      </c>
      <c r="P2249" s="109" t="str">
        <f t="shared" si="149"/>
        <v>-</v>
      </c>
      <c r="Q2249" s="109" t="str">
        <f t="shared" si="149"/>
        <v>-</v>
      </c>
      <c r="R2249" s="109" t="str">
        <f t="shared" si="149"/>
        <v>-</v>
      </c>
      <c r="S2249" s="109" t="str">
        <f t="shared" si="149"/>
        <v>-</v>
      </c>
      <c r="T2249" s="109" t="str">
        <f t="shared" si="149"/>
        <v>-</v>
      </c>
      <c r="U2249" s="109" t="str">
        <f t="shared" si="149"/>
        <v>-</v>
      </c>
      <c r="V2249" s="109" t="str">
        <f t="shared" si="149"/>
        <v>-</v>
      </c>
      <c r="W2249" s="109" t="str">
        <f t="shared" si="149"/>
        <v>-</v>
      </c>
      <c r="X2249" s="109" t="str">
        <f t="shared" si="149"/>
        <v>-</v>
      </c>
      <c r="Y2249" s="109" t="str">
        <f t="shared" si="149"/>
        <v>-</v>
      </c>
    </row>
    <row r="2251" spans="1:27" s="104" customFormat="1" ht="18" customHeight="1">
      <c r="A2251" s="127">
        <f>A2236+1</f>
        <v>44865</v>
      </c>
      <c r="B2251" s="118" t="s">
        <v>259</v>
      </c>
      <c r="C2251" s="118" t="s">
        <v>260</v>
      </c>
      <c r="D2251" s="118" t="s">
        <v>261</v>
      </c>
      <c r="E2251" s="118" t="s">
        <v>262</v>
      </c>
      <c r="F2251" s="118" t="s">
        <v>263</v>
      </c>
      <c r="G2251" s="118" t="s">
        <v>264</v>
      </c>
      <c r="H2251" s="118" t="s">
        <v>265</v>
      </c>
      <c r="I2251" s="118" t="s">
        <v>266</v>
      </c>
      <c r="J2251" s="118" t="s">
        <v>267</v>
      </c>
      <c r="K2251" s="118" t="s">
        <v>268</v>
      </c>
      <c r="L2251" s="118" t="s">
        <v>269</v>
      </c>
      <c r="M2251" s="118" t="s">
        <v>270</v>
      </c>
      <c r="N2251" s="118" t="s">
        <v>271</v>
      </c>
      <c r="O2251" s="118" t="s">
        <v>272</v>
      </c>
      <c r="P2251" s="118" t="s">
        <v>273</v>
      </c>
      <c r="Q2251" s="118" t="s">
        <v>274</v>
      </c>
      <c r="R2251" s="118" t="s">
        <v>275</v>
      </c>
      <c r="S2251" s="118" t="s">
        <v>276</v>
      </c>
      <c r="T2251" s="118" t="s">
        <v>277</v>
      </c>
      <c r="U2251" s="118" t="s">
        <v>278</v>
      </c>
      <c r="V2251" s="118" t="s">
        <v>279</v>
      </c>
      <c r="W2251" s="118" t="s">
        <v>280</v>
      </c>
      <c r="X2251" s="118" t="s">
        <v>281</v>
      </c>
      <c r="Y2251" s="118" t="s">
        <v>282</v>
      </c>
    </row>
    <row r="2252" spans="1:27" s="104" customFormat="1" ht="18" customHeight="1">
      <c r="A2252" s="108" t="s">
        <v>168</v>
      </c>
      <c r="B2252" s="103"/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3"/>
      <c r="M2252" s="103"/>
      <c r="N2252" s="103"/>
      <c r="O2252" s="103"/>
      <c r="P2252" s="103"/>
      <c r="Q2252" s="103"/>
      <c r="R2252" s="103"/>
      <c r="S2252" s="103"/>
      <c r="T2252" s="103"/>
      <c r="U2252" s="103"/>
      <c r="V2252" s="103"/>
      <c r="W2252" s="103"/>
      <c r="X2252" s="103"/>
      <c r="Y2252" s="103"/>
    </row>
    <row r="2253" spans="1:27" s="104" customFormat="1" ht="18" customHeight="1">
      <c r="A2253" s="108" t="s">
        <v>174</v>
      </c>
      <c r="B2253" s="103"/>
      <c r="C2253" s="103"/>
      <c r="D2253" s="103"/>
      <c r="E2253" s="103"/>
      <c r="F2253" s="103"/>
      <c r="G2253" s="103"/>
      <c r="H2253" s="103"/>
      <c r="I2253" s="103"/>
      <c r="J2253" s="103"/>
      <c r="K2253" s="103"/>
      <c r="L2253" s="103"/>
      <c r="M2253" s="103"/>
      <c r="N2253" s="103"/>
      <c r="O2253" s="103"/>
      <c r="P2253" s="103"/>
      <c r="Q2253" s="103"/>
      <c r="R2253" s="103"/>
      <c r="S2253" s="103"/>
      <c r="T2253" s="103"/>
      <c r="U2253" s="103"/>
      <c r="V2253" s="103"/>
      <c r="W2253" s="103"/>
      <c r="X2253" s="103"/>
      <c r="Y2253" s="103"/>
    </row>
    <row r="2254" spans="1:27" s="104" customFormat="1" ht="18" customHeight="1">
      <c r="A2254" s="108" t="s">
        <v>176</v>
      </c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3"/>
      <c r="M2254" s="103"/>
      <c r="N2254" s="103"/>
      <c r="O2254" s="103"/>
      <c r="P2254" s="103"/>
      <c r="Q2254" s="103"/>
      <c r="R2254" s="103"/>
      <c r="S2254" s="103"/>
      <c r="T2254" s="103"/>
      <c r="U2254" s="103"/>
      <c r="V2254" s="103"/>
      <c r="W2254" s="103"/>
      <c r="X2254" s="103"/>
      <c r="Y2254" s="103"/>
    </row>
    <row r="2255" spans="1:27" s="104" customFormat="1" ht="18" customHeight="1">
      <c r="A2255" s="108" t="s">
        <v>181</v>
      </c>
      <c r="B2255" s="103"/>
      <c r="C2255" s="103"/>
      <c r="D2255" s="103"/>
      <c r="E2255" s="103"/>
      <c r="F2255" s="103"/>
      <c r="G2255" s="103"/>
      <c r="H2255" s="103"/>
      <c r="I2255" s="103"/>
      <c r="J2255" s="103"/>
      <c r="K2255" s="103"/>
      <c r="L2255" s="103"/>
      <c r="M2255" s="103"/>
      <c r="N2255" s="103"/>
      <c r="O2255" s="103"/>
      <c r="P2255" s="103"/>
      <c r="Q2255" s="103"/>
      <c r="R2255" s="103"/>
      <c r="S2255" s="103"/>
      <c r="T2255" s="103"/>
      <c r="U2255" s="103"/>
      <c r="V2255" s="103"/>
      <c r="W2255" s="103"/>
      <c r="X2255" s="103"/>
      <c r="Y2255" s="103"/>
      <c r="AA2255" s="116" t="s">
        <v>250</v>
      </c>
    </row>
    <row r="2256" spans="1:27" s="104" customFormat="1" ht="18" customHeight="1">
      <c r="A2256" s="108" t="s">
        <v>184</v>
      </c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3"/>
      <c r="M2256" s="103"/>
      <c r="N2256" s="103"/>
      <c r="O2256" s="103"/>
      <c r="P2256" s="103"/>
      <c r="Q2256" s="103"/>
      <c r="R2256" s="103"/>
      <c r="S2256" s="103"/>
      <c r="T2256" s="103"/>
      <c r="U2256" s="103"/>
      <c r="V2256" s="103"/>
      <c r="W2256" s="103"/>
      <c r="X2256" s="103"/>
      <c r="Y2256" s="103"/>
      <c r="AA2256" s="271">
        <f>COUNTIF($B2264:$Y2264,"-")</f>
        <v>24</v>
      </c>
    </row>
    <row r="2257" spans="1:27" s="104" customFormat="1" ht="18" customHeight="1">
      <c r="A2257" s="108" t="s">
        <v>208</v>
      </c>
      <c r="B2257" s="103"/>
      <c r="C2257" s="103"/>
      <c r="D2257" s="103"/>
      <c r="E2257" s="103"/>
      <c r="F2257" s="103"/>
      <c r="G2257" s="103"/>
      <c r="H2257" s="103"/>
      <c r="I2257" s="103"/>
      <c r="J2257" s="103"/>
      <c r="K2257" s="103"/>
      <c r="L2257" s="103"/>
      <c r="M2257" s="103"/>
      <c r="N2257" s="103"/>
      <c r="O2257" s="103"/>
      <c r="P2257" s="103"/>
      <c r="Q2257" s="103"/>
      <c r="R2257" s="103"/>
      <c r="S2257" s="103"/>
      <c r="T2257" s="103"/>
      <c r="U2257" s="103"/>
      <c r="V2257" s="103"/>
      <c r="W2257" s="103"/>
      <c r="X2257" s="103"/>
      <c r="Y2257" s="103"/>
      <c r="AA2257" s="271"/>
    </row>
    <row r="2258" spans="1:27" s="104" customFormat="1" ht="18" customHeight="1">
      <c r="A2258" s="108" t="s">
        <v>209</v>
      </c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3"/>
      <c r="M2258" s="103"/>
      <c r="N2258" s="103"/>
      <c r="O2258" s="103"/>
      <c r="P2258" s="103"/>
      <c r="Q2258" s="103"/>
      <c r="R2258" s="103"/>
      <c r="S2258" s="103"/>
      <c r="T2258" s="103"/>
      <c r="U2258" s="103"/>
      <c r="V2258" s="103"/>
      <c r="W2258" s="103"/>
      <c r="X2258" s="103"/>
      <c r="Y2258" s="103"/>
    </row>
    <row r="2259" spans="1:27" s="104" customFormat="1" ht="18" customHeight="1">
      <c r="A2259" s="108" t="s">
        <v>198</v>
      </c>
      <c r="B2259" s="103"/>
      <c r="C2259" s="103"/>
      <c r="D2259" s="103"/>
      <c r="E2259" s="103"/>
      <c r="F2259" s="103"/>
      <c r="G2259" s="103"/>
      <c r="H2259" s="103"/>
      <c r="I2259" s="103"/>
      <c r="J2259" s="103"/>
      <c r="K2259" s="103"/>
      <c r="L2259" s="103"/>
      <c r="M2259" s="103"/>
      <c r="N2259" s="103"/>
      <c r="O2259" s="103"/>
      <c r="P2259" s="103"/>
      <c r="Q2259" s="103"/>
      <c r="R2259" s="103"/>
      <c r="S2259" s="103"/>
      <c r="T2259" s="103"/>
      <c r="U2259" s="103"/>
      <c r="V2259" s="103"/>
      <c r="W2259" s="103"/>
      <c r="X2259" s="103"/>
      <c r="Y2259" s="103"/>
    </row>
    <row r="2260" spans="1:27" s="104" customFormat="1" ht="18" customHeight="1">
      <c r="A2260" s="108" t="s">
        <v>200</v>
      </c>
      <c r="B2260" s="103"/>
      <c r="C2260" s="103"/>
      <c r="D2260" s="103"/>
      <c r="E2260" s="103"/>
      <c r="F2260" s="103"/>
      <c r="G2260" s="103"/>
      <c r="H2260" s="103"/>
      <c r="I2260" s="103"/>
      <c r="J2260" s="103"/>
      <c r="K2260" s="103"/>
      <c r="L2260" s="103"/>
      <c r="M2260" s="103"/>
      <c r="N2260" s="103"/>
      <c r="O2260" s="103"/>
      <c r="P2260" s="103"/>
      <c r="Q2260" s="103"/>
      <c r="R2260" s="103"/>
      <c r="S2260" s="103"/>
      <c r="T2260" s="103"/>
      <c r="U2260" s="103"/>
      <c r="V2260" s="103"/>
      <c r="W2260" s="103"/>
      <c r="X2260" s="103"/>
      <c r="Y2260" s="103"/>
    </row>
    <row r="2261" spans="1:27" s="104" customFormat="1" ht="18" customHeight="1">
      <c r="A2261" s="108" t="s">
        <v>201</v>
      </c>
      <c r="B2261" s="103"/>
      <c r="C2261" s="103"/>
      <c r="D2261" s="103"/>
      <c r="E2261" s="103"/>
      <c r="F2261" s="103"/>
      <c r="G2261" s="103"/>
      <c r="H2261" s="103"/>
      <c r="I2261" s="103"/>
      <c r="J2261" s="103"/>
      <c r="K2261" s="103"/>
      <c r="L2261" s="103"/>
      <c r="M2261" s="103"/>
      <c r="N2261" s="103"/>
      <c r="O2261" s="103"/>
      <c r="P2261" s="103"/>
      <c r="Q2261" s="103"/>
      <c r="R2261" s="103"/>
      <c r="S2261" s="103"/>
      <c r="T2261" s="103"/>
      <c r="U2261" s="103"/>
      <c r="V2261" s="103"/>
      <c r="W2261" s="103"/>
      <c r="X2261" s="103"/>
      <c r="Y2261" s="103"/>
    </row>
    <row r="2262" spans="1:27" s="104" customFormat="1" ht="18" customHeight="1">
      <c r="A2262" s="108" t="s">
        <v>202</v>
      </c>
      <c r="B2262" s="103"/>
      <c r="C2262" s="103"/>
      <c r="D2262" s="103"/>
      <c r="E2262" s="103"/>
      <c r="F2262" s="103"/>
      <c r="G2262" s="103"/>
      <c r="H2262" s="103"/>
      <c r="I2262" s="103"/>
      <c r="J2262" s="103"/>
      <c r="K2262" s="103"/>
      <c r="L2262" s="103"/>
      <c r="M2262" s="103"/>
      <c r="N2262" s="103"/>
      <c r="O2262" s="103"/>
      <c r="P2262" s="103"/>
      <c r="Q2262" s="103"/>
      <c r="R2262" s="103"/>
      <c r="S2262" s="103"/>
      <c r="T2262" s="103"/>
      <c r="U2262" s="103"/>
      <c r="V2262" s="103"/>
      <c r="W2262" s="103"/>
      <c r="X2262" s="103"/>
      <c r="Y2262" s="103"/>
    </row>
    <row r="2263" spans="1:27" s="104" customFormat="1" ht="18" customHeight="1">
      <c r="A2263" s="108" t="s">
        <v>203</v>
      </c>
      <c r="B2263" s="103"/>
      <c r="C2263" s="103"/>
      <c r="D2263" s="103"/>
      <c r="E2263" s="103"/>
      <c r="F2263" s="103"/>
      <c r="G2263" s="103"/>
      <c r="H2263" s="103"/>
      <c r="I2263" s="103"/>
      <c r="J2263" s="103"/>
      <c r="K2263" s="103"/>
      <c r="L2263" s="103"/>
      <c r="M2263" s="103"/>
      <c r="N2263" s="103"/>
      <c r="O2263" s="103"/>
      <c r="P2263" s="103"/>
      <c r="Q2263" s="103"/>
      <c r="R2263" s="103"/>
      <c r="S2263" s="103"/>
      <c r="T2263" s="103"/>
      <c r="U2263" s="103"/>
      <c r="V2263" s="103"/>
      <c r="W2263" s="103"/>
      <c r="X2263" s="103"/>
      <c r="Y2263" s="103"/>
    </row>
    <row r="2264" spans="1:27" s="104" customFormat="1" ht="18" customHeight="1">
      <c r="A2264" s="110" t="s">
        <v>204</v>
      </c>
      <c r="B2264" s="109" t="str">
        <f>IF(COUNTA(B2252:B2263)=0,"-",COUNTA(B2252:B2263)/12)</f>
        <v>-</v>
      </c>
      <c r="C2264" s="109" t="str">
        <f t="shared" ref="C2264:Y2264" si="150">IF(COUNTA(C2252:C2263)=0,"-",COUNTA(C2252:C2263)/12)</f>
        <v>-</v>
      </c>
      <c r="D2264" s="109" t="str">
        <f t="shared" si="150"/>
        <v>-</v>
      </c>
      <c r="E2264" s="109" t="str">
        <f t="shared" si="150"/>
        <v>-</v>
      </c>
      <c r="F2264" s="109" t="str">
        <f t="shared" si="150"/>
        <v>-</v>
      </c>
      <c r="G2264" s="109" t="str">
        <f t="shared" si="150"/>
        <v>-</v>
      </c>
      <c r="H2264" s="109" t="str">
        <f t="shared" si="150"/>
        <v>-</v>
      </c>
      <c r="I2264" s="109" t="str">
        <f t="shared" si="150"/>
        <v>-</v>
      </c>
      <c r="J2264" s="109" t="str">
        <f t="shared" si="150"/>
        <v>-</v>
      </c>
      <c r="K2264" s="109" t="str">
        <f t="shared" si="150"/>
        <v>-</v>
      </c>
      <c r="L2264" s="109" t="str">
        <f t="shared" si="150"/>
        <v>-</v>
      </c>
      <c r="M2264" s="109" t="str">
        <f t="shared" si="150"/>
        <v>-</v>
      </c>
      <c r="N2264" s="109" t="str">
        <f t="shared" si="150"/>
        <v>-</v>
      </c>
      <c r="O2264" s="109" t="str">
        <f t="shared" si="150"/>
        <v>-</v>
      </c>
      <c r="P2264" s="109" t="str">
        <f t="shared" si="150"/>
        <v>-</v>
      </c>
      <c r="Q2264" s="109" t="str">
        <f t="shared" si="150"/>
        <v>-</v>
      </c>
      <c r="R2264" s="109" t="str">
        <f t="shared" si="150"/>
        <v>-</v>
      </c>
      <c r="S2264" s="109" t="str">
        <f t="shared" si="150"/>
        <v>-</v>
      </c>
      <c r="T2264" s="109" t="str">
        <f t="shared" si="150"/>
        <v>-</v>
      </c>
      <c r="U2264" s="109" t="str">
        <f t="shared" si="150"/>
        <v>-</v>
      </c>
      <c r="V2264" s="109" t="str">
        <f t="shared" si="150"/>
        <v>-</v>
      </c>
      <c r="W2264" s="109" t="str">
        <f t="shared" si="150"/>
        <v>-</v>
      </c>
      <c r="X2264" s="109" t="str">
        <f t="shared" si="150"/>
        <v>-</v>
      </c>
      <c r="Y2264" s="109" t="str">
        <f t="shared" si="150"/>
        <v>-</v>
      </c>
    </row>
    <row r="2266" spans="1:27" s="104" customFormat="1" ht="18" customHeight="1">
      <c r="A2266" s="127">
        <f>A2251+1</f>
        <v>44866</v>
      </c>
      <c r="B2266" s="118" t="s">
        <v>259</v>
      </c>
      <c r="C2266" s="118" t="s">
        <v>260</v>
      </c>
      <c r="D2266" s="118" t="s">
        <v>261</v>
      </c>
      <c r="E2266" s="118" t="s">
        <v>262</v>
      </c>
      <c r="F2266" s="118" t="s">
        <v>263</v>
      </c>
      <c r="G2266" s="118" t="s">
        <v>264</v>
      </c>
      <c r="H2266" s="118" t="s">
        <v>265</v>
      </c>
      <c r="I2266" s="118" t="s">
        <v>266</v>
      </c>
      <c r="J2266" s="118" t="s">
        <v>267</v>
      </c>
      <c r="K2266" s="118" t="s">
        <v>268</v>
      </c>
      <c r="L2266" s="118" t="s">
        <v>269</v>
      </c>
      <c r="M2266" s="118" t="s">
        <v>270</v>
      </c>
      <c r="N2266" s="118" t="s">
        <v>271</v>
      </c>
      <c r="O2266" s="118" t="s">
        <v>272</v>
      </c>
      <c r="P2266" s="118" t="s">
        <v>273</v>
      </c>
      <c r="Q2266" s="118" t="s">
        <v>274</v>
      </c>
      <c r="R2266" s="118" t="s">
        <v>275</v>
      </c>
      <c r="S2266" s="118" t="s">
        <v>276</v>
      </c>
      <c r="T2266" s="118" t="s">
        <v>277</v>
      </c>
      <c r="U2266" s="118" t="s">
        <v>278</v>
      </c>
      <c r="V2266" s="118" t="s">
        <v>279</v>
      </c>
      <c r="W2266" s="118" t="s">
        <v>280</v>
      </c>
      <c r="X2266" s="118" t="s">
        <v>281</v>
      </c>
      <c r="Y2266" s="118" t="s">
        <v>282</v>
      </c>
    </row>
    <row r="2267" spans="1:27" s="104" customFormat="1" ht="18" customHeight="1">
      <c r="A2267" s="108" t="s">
        <v>168</v>
      </c>
      <c r="B2267" s="103"/>
      <c r="C2267" s="103"/>
      <c r="D2267" s="103"/>
      <c r="E2267" s="103"/>
      <c r="F2267" s="103"/>
      <c r="G2267" s="103"/>
      <c r="H2267" s="103"/>
      <c r="I2267" s="103"/>
      <c r="J2267" s="103"/>
      <c r="K2267" s="103"/>
      <c r="L2267" s="103"/>
      <c r="M2267" s="103"/>
      <c r="N2267" s="103"/>
      <c r="O2267" s="103"/>
      <c r="P2267" s="103"/>
      <c r="Q2267" s="103"/>
      <c r="R2267" s="103"/>
      <c r="S2267" s="103"/>
      <c r="T2267" s="103"/>
      <c r="U2267" s="103"/>
      <c r="V2267" s="103"/>
      <c r="W2267" s="103"/>
      <c r="X2267" s="103"/>
      <c r="Y2267" s="103"/>
    </row>
    <row r="2268" spans="1:27" s="104" customFormat="1" ht="18" customHeight="1">
      <c r="A2268" s="108" t="s">
        <v>174</v>
      </c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3"/>
      <c r="O2268" s="103"/>
      <c r="P2268" s="103"/>
      <c r="Q2268" s="103"/>
      <c r="R2268" s="103"/>
      <c r="S2268" s="103"/>
      <c r="T2268" s="103"/>
      <c r="U2268" s="103"/>
      <c r="V2268" s="103"/>
      <c r="W2268" s="103"/>
      <c r="X2268" s="103"/>
      <c r="Y2268" s="103"/>
    </row>
    <row r="2269" spans="1:27" s="104" customFormat="1" ht="18" customHeight="1">
      <c r="A2269" s="108" t="s">
        <v>176</v>
      </c>
      <c r="B2269" s="103"/>
      <c r="C2269" s="103"/>
      <c r="D2269" s="103"/>
      <c r="E2269" s="103"/>
      <c r="F2269" s="103"/>
      <c r="G2269" s="103"/>
      <c r="H2269" s="103"/>
      <c r="I2269" s="103"/>
      <c r="J2269" s="103"/>
      <c r="K2269" s="103"/>
      <c r="L2269" s="103"/>
      <c r="M2269" s="103"/>
      <c r="N2269" s="103"/>
      <c r="O2269" s="103"/>
      <c r="P2269" s="103"/>
      <c r="Q2269" s="103"/>
      <c r="R2269" s="103"/>
      <c r="S2269" s="103"/>
      <c r="T2269" s="103"/>
      <c r="U2269" s="103"/>
      <c r="V2269" s="103"/>
      <c r="W2269" s="103"/>
      <c r="X2269" s="103"/>
      <c r="Y2269" s="103"/>
    </row>
    <row r="2270" spans="1:27" s="104" customFormat="1" ht="18" customHeight="1">
      <c r="A2270" s="108" t="s">
        <v>181</v>
      </c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3"/>
      <c r="N2270" s="103"/>
      <c r="O2270" s="103"/>
      <c r="P2270" s="103"/>
      <c r="Q2270" s="103"/>
      <c r="R2270" s="103"/>
      <c r="S2270" s="103"/>
      <c r="T2270" s="103"/>
      <c r="U2270" s="103"/>
      <c r="V2270" s="103"/>
      <c r="W2270" s="103"/>
      <c r="X2270" s="103"/>
      <c r="Y2270" s="103"/>
      <c r="AA2270" s="116" t="s">
        <v>250</v>
      </c>
    </row>
    <row r="2271" spans="1:27" s="104" customFormat="1" ht="18" customHeight="1">
      <c r="A2271" s="108" t="s">
        <v>184</v>
      </c>
      <c r="B2271" s="103"/>
      <c r="C2271" s="103"/>
      <c r="D2271" s="103"/>
      <c r="E2271" s="103"/>
      <c r="F2271" s="103"/>
      <c r="G2271" s="103"/>
      <c r="H2271" s="103"/>
      <c r="I2271" s="103"/>
      <c r="J2271" s="103"/>
      <c r="K2271" s="103"/>
      <c r="L2271" s="103"/>
      <c r="M2271" s="103"/>
      <c r="N2271" s="103"/>
      <c r="O2271" s="103"/>
      <c r="P2271" s="103"/>
      <c r="Q2271" s="103"/>
      <c r="R2271" s="103"/>
      <c r="S2271" s="103"/>
      <c r="T2271" s="103"/>
      <c r="U2271" s="103"/>
      <c r="V2271" s="103"/>
      <c r="W2271" s="103"/>
      <c r="X2271" s="103"/>
      <c r="Y2271" s="103"/>
      <c r="AA2271" s="271">
        <f>COUNTIF($B2279:$Y2279,"-")</f>
        <v>24</v>
      </c>
    </row>
    <row r="2272" spans="1:27" s="104" customFormat="1" ht="18" customHeight="1">
      <c r="A2272" s="108" t="s">
        <v>208</v>
      </c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3"/>
      <c r="N2272" s="103"/>
      <c r="O2272" s="103"/>
      <c r="P2272" s="103"/>
      <c r="Q2272" s="103"/>
      <c r="R2272" s="103"/>
      <c r="S2272" s="103"/>
      <c r="T2272" s="103"/>
      <c r="U2272" s="103"/>
      <c r="V2272" s="103"/>
      <c r="W2272" s="103"/>
      <c r="X2272" s="103"/>
      <c r="Y2272" s="103"/>
      <c r="AA2272" s="271"/>
    </row>
    <row r="2273" spans="1:27" s="104" customFormat="1" ht="18" customHeight="1">
      <c r="A2273" s="108" t="s">
        <v>209</v>
      </c>
      <c r="B2273" s="103"/>
      <c r="C2273" s="103"/>
      <c r="D2273" s="103"/>
      <c r="E2273" s="103"/>
      <c r="F2273" s="103"/>
      <c r="G2273" s="103"/>
      <c r="H2273" s="103"/>
      <c r="I2273" s="103"/>
      <c r="J2273" s="103"/>
      <c r="K2273" s="103"/>
      <c r="L2273" s="103"/>
      <c r="M2273" s="103"/>
      <c r="N2273" s="103"/>
      <c r="O2273" s="103"/>
      <c r="P2273" s="103"/>
      <c r="Q2273" s="103"/>
      <c r="R2273" s="103"/>
      <c r="S2273" s="103"/>
      <c r="T2273" s="103"/>
      <c r="U2273" s="103"/>
      <c r="V2273" s="103"/>
      <c r="W2273" s="103"/>
      <c r="X2273" s="103"/>
      <c r="Y2273" s="103"/>
    </row>
    <row r="2274" spans="1:27" s="104" customFormat="1" ht="18" customHeight="1">
      <c r="A2274" s="108" t="s">
        <v>198</v>
      </c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3"/>
      <c r="N2274" s="103"/>
      <c r="O2274" s="103"/>
      <c r="P2274" s="103"/>
      <c r="Q2274" s="103"/>
      <c r="R2274" s="103"/>
      <c r="S2274" s="103"/>
      <c r="T2274" s="103"/>
      <c r="U2274" s="103"/>
      <c r="V2274" s="103"/>
      <c r="W2274" s="103"/>
      <c r="X2274" s="103"/>
      <c r="Y2274" s="103"/>
    </row>
    <row r="2275" spans="1:27" s="104" customFormat="1" ht="18" customHeight="1">
      <c r="A2275" s="108" t="s">
        <v>200</v>
      </c>
      <c r="B2275" s="103"/>
      <c r="C2275" s="103"/>
      <c r="D2275" s="103"/>
      <c r="E2275" s="103"/>
      <c r="F2275" s="103"/>
      <c r="G2275" s="103"/>
      <c r="H2275" s="103"/>
      <c r="I2275" s="103"/>
      <c r="J2275" s="103"/>
      <c r="K2275" s="103"/>
      <c r="L2275" s="103"/>
      <c r="M2275" s="103"/>
      <c r="N2275" s="103"/>
      <c r="O2275" s="103"/>
      <c r="P2275" s="103"/>
      <c r="Q2275" s="103"/>
      <c r="R2275" s="103"/>
      <c r="S2275" s="103"/>
      <c r="T2275" s="103"/>
      <c r="U2275" s="103"/>
      <c r="V2275" s="103"/>
      <c r="W2275" s="103"/>
      <c r="X2275" s="103"/>
      <c r="Y2275" s="103"/>
    </row>
    <row r="2276" spans="1:27" s="104" customFormat="1" ht="18" customHeight="1">
      <c r="A2276" s="108" t="s">
        <v>201</v>
      </c>
      <c r="B2276" s="103"/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3"/>
      <c r="M2276" s="103"/>
      <c r="N2276" s="103"/>
      <c r="O2276" s="103"/>
      <c r="P2276" s="103"/>
      <c r="Q2276" s="103"/>
      <c r="R2276" s="103"/>
      <c r="S2276" s="103"/>
      <c r="T2276" s="103"/>
      <c r="U2276" s="103"/>
      <c r="V2276" s="103"/>
      <c r="W2276" s="103"/>
      <c r="X2276" s="103"/>
      <c r="Y2276" s="103"/>
    </row>
    <row r="2277" spans="1:27" s="104" customFormat="1" ht="18" customHeight="1">
      <c r="A2277" s="108" t="s">
        <v>202</v>
      </c>
      <c r="B2277" s="103"/>
      <c r="C2277" s="103"/>
      <c r="D2277" s="103"/>
      <c r="E2277" s="103"/>
      <c r="F2277" s="103"/>
      <c r="G2277" s="103"/>
      <c r="H2277" s="103"/>
      <c r="I2277" s="103"/>
      <c r="J2277" s="103"/>
      <c r="K2277" s="103"/>
      <c r="L2277" s="103"/>
      <c r="M2277" s="103"/>
      <c r="N2277" s="103"/>
      <c r="O2277" s="103"/>
      <c r="P2277" s="103"/>
      <c r="Q2277" s="103"/>
      <c r="R2277" s="103"/>
      <c r="S2277" s="103"/>
      <c r="T2277" s="103"/>
      <c r="U2277" s="103"/>
      <c r="V2277" s="103"/>
      <c r="W2277" s="103"/>
      <c r="X2277" s="103"/>
      <c r="Y2277" s="103"/>
    </row>
    <row r="2278" spans="1:27" s="104" customFormat="1" ht="18" customHeight="1">
      <c r="A2278" s="108" t="s">
        <v>203</v>
      </c>
      <c r="B2278" s="103"/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3"/>
      <c r="M2278" s="103"/>
      <c r="N2278" s="103"/>
      <c r="O2278" s="103"/>
      <c r="P2278" s="103"/>
      <c r="Q2278" s="103"/>
      <c r="R2278" s="103"/>
      <c r="S2278" s="103"/>
      <c r="T2278" s="103"/>
      <c r="U2278" s="103"/>
      <c r="V2278" s="103"/>
      <c r="W2278" s="103"/>
      <c r="X2278" s="103"/>
      <c r="Y2278" s="103"/>
    </row>
    <row r="2279" spans="1:27" s="104" customFormat="1" ht="18" customHeight="1">
      <c r="A2279" s="110" t="s">
        <v>204</v>
      </c>
      <c r="B2279" s="109" t="str">
        <f>IF(COUNTA(B2267:B2278)=0,"-",COUNTA(B2267:B2278)/12)</f>
        <v>-</v>
      </c>
      <c r="C2279" s="109" t="str">
        <f t="shared" ref="C2279:Y2279" si="151">IF(COUNTA(C2267:C2278)=0,"-",COUNTA(C2267:C2278)/12)</f>
        <v>-</v>
      </c>
      <c r="D2279" s="109" t="str">
        <f t="shared" si="151"/>
        <v>-</v>
      </c>
      <c r="E2279" s="109" t="str">
        <f t="shared" si="151"/>
        <v>-</v>
      </c>
      <c r="F2279" s="109" t="str">
        <f t="shared" si="151"/>
        <v>-</v>
      </c>
      <c r="G2279" s="109" t="str">
        <f t="shared" si="151"/>
        <v>-</v>
      </c>
      <c r="H2279" s="109" t="str">
        <f t="shared" si="151"/>
        <v>-</v>
      </c>
      <c r="I2279" s="109" t="str">
        <f t="shared" si="151"/>
        <v>-</v>
      </c>
      <c r="J2279" s="109" t="str">
        <f t="shared" si="151"/>
        <v>-</v>
      </c>
      <c r="K2279" s="109" t="str">
        <f t="shared" si="151"/>
        <v>-</v>
      </c>
      <c r="L2279" s="109" t="str">
        <f t="shared" si="151"/>
        <v>-</v>
      </c>
      <c r="M2279" s="109" t="str">
        <f t="shared" si="151"/>
        <v>-</v>
      </c>
      <c r="N2279" s="109" t="str">
        <f t="shared" si="151"/>
        <v>-</v>
      </c>
      <c r="O2279" s="109" t="str">
        <f t="shared" si="151"/>
        <v>-</v>
      </c>
      <c r="P2279" s="109" t="str">
        <f t="shared" si="151"/>
        <v>-</v>
      </c>
      <c r="Q2279" s="109" t="str">
        <f t="shared" si="151"/>
        <v>-</v>
      </c>
      <c r="R2279" s="109" t="str">
        <f t="shared" si="151"/>
        <v>-</v>
      </c>
      <c r="S2279" s="109" t="str">
        <f t="shared" si="151"/>
        <v>-</v>
      </c>
      <c r="T2279" s="109" t="str">
        <f t="shared" si="151"/>
        <v>-</v>
      </c>
      <c r="U2279" s="109" t="str">
        <f t="shared" si="151"/>
        <v>-</v>
      </c>
      <c r="V2279" s="109" t="str">
        <f t="shared" si="151"/>
        <v>-</v>
      </c>
      <c r="W2279" s="109" t="str">
        <f t="shared" si="151"/>
        <v>-</v>
      </c>
      <c r="X2279" s="109" t="str">
        <f t="shared" si="151"/>
        <v>-</v>
      </c>
      <c r="Y2279" s="109" t="str">
        <f t="shared" si="151"/>
        <v>-</v>
      </c>
    </row>
    <row r="2281" spans="1:27" s="104" customFormat="1" ht="18" customHeight="1">
      <c r="A2281" s="127">
        <f>A2266+1</f>
        <v>44867</v>
      </c>
      <c r="B2281" s="118" t="s">
        <v>259</v>
      </c>
      <c r="C2281" s="118" t="s">
        <v>260</v>
      </c>
      <c r="D2281" s="118" t="s">
        <v>261</v>
      </c>
      <c r="E2281" s="118" t="s">
        <v>262</v>
      </c>
      <c r="F2281" s="118" t="s">
        <v>263</v>
      </c>
      <c r="G2281" s="118" t="s">
        <v>264</v>
      </c>
      <c r="H2281" s="118" t="s">
        <v>265</v>
      </c>
      <c r="I2281" s="118" t="s">
        <v>266</v>
      </c>
      <c r="J2281" s="118" t="s">
        <v>267</v>
      </c>
      <c r="K2281" s="118" t="s">
        <v>268</v>
      </c>
      <c r="L2281" s="118" t="s">
        <v>269</v>
      </c>
      <c r="M2281" s="118" t="s">
        <v>270</v>
      </c>
      <c r="N2281" s="118" t="s">
        <v>271</v>
      </c>
      <c r="O2281" s="118" t="s">
        <v>272</v>
      </c>
      <c r="P2281" s="118" t="s">
        <v>273</v>
      </c>
      <c r="Q2281" s="118" t="s">
        <v>274</v>
      </c>
      <c r="R2281" s="118" t="s">
        <v>275</v>
      </c>
      <c r="S2281" s="118" t="s">
        <v>276</v>
      </c>
      <c r="T2281" s="118" t="s">
        <v>277</v>
      </c>
      <c r="U2281" s="118" t="s">
        <v>278</v>
      </c>
      <c r="V2281" s="118" t="s">
        <v>279</v>
      </c>
      <c r="W2281" s="118" t="s">
        <v>280</v>
      </c>
      <c r="X2281" s="118" t="s">
        <v>281</v>
      </c>
      <c r="Y2281" s="118" t="s">
        <v>282</v>
      </c>
    </row>
    <row r="2282" spans="1:27" s="104" customFormat="1" ht="18" customHeight="1">
      <c r="A2282" s="108" t="s">
        <v>168</v>
      </c>
      <c r="B2282" s="103"/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3"/>
      <c r="M2282" s="103"/>
      <c r="N2282" s="103"/>
      <c r="O2282" s="103"/>
      <c r="P2282" s="103"/>
      <c r="Q2282" s="103"/>
      <c r="R2282" s="103"/>
      <c r="S2282" s="103"/>
      <c r="T2282" s="103"/>
      <c r="U2282" s="103"/>
      <c r="V2282" s="103"/>
      <c r="W2282" s="103"/>
      <c r="X2282" s="103"/>
      <c r="Y2282" s="103"/>
    </row>
    <row r="2283" spans="1:27" s="104" customFormat="1" ht="18" customHeight="1">
      <c r="A2283" s="108" t="s">
        <v>174</v>
      </c>
      <c r="B2283" s="103"/>
      <c r="C2283" s="103"/>
      <c r="D2283" s="103"/>
      <c r="E2283" s="103"/>
      <c r="F2283" s="103"/>
      <c r="G2283" s="103"/>
      <c r="H2283" s="103"/>
      <c r="I2283" s="103"/>
      <c r="J2283" s="103"/>
      <c r="K2283" s="103"/>
      <c r="L2283" s="103"/>
      <c r="M2283" s="103"/>
      <c r="N2283" s="103"/>
      <c r="O2283" s="103"/>
      <c r="P2283" s="103"/>
      <c r="Q2283" s="103"/>
      <c r="R2283" s="103"/>
      <c r="S2283" s="103"/>
      <c r="T2283" s="103"/>
      <c r="U2283" s="103"/>
      <c r="V2283" s="103"/>
      <c r="W2283" s="103"/>
      <c r="X2283" s="103"/>
      <c r="Y2283" s="103"/>
    </row>
    <row r="2284" spans="1:27" s="104" customFormat="1" ht="18" customHeight="1">
      <c r="A2284" s="108" t="s">
        <v>176</v>
      </c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3"/>
      <c r="M2284" s="103"/>
      <c r="N2284" s="103"/>
      <c r="O2284" s="103"/>
      <c r="P2284" s="103"/>
      <c r="Q2284" s="103"/>
      <c r="R2284" s="103"/>
      <c r="S2284" s="103"/>
      <c r="T2284" s="103"/>
      <c r="U2284" s="103"/>
      <c r="V2284" s="103"/>
      <c r="W2284" s="103"/>
      <c r="X2284" s="103"/>
      <c r="Y2284" s="103"/>
    </row>
    <row r="2285" spans="1:27" s="104" customFormat="1" ht="18" customHeight="1">
      <c r="A2285" s="108" t="s">
        <v>181</v>
      </c>
      <c r="B2285" s="103"/>
      <c r="C2285" s="103"/>
      <c r="D2285" s="103"/>
      <c r="E2285" s="103"/>
      <c r="F2285" s="103"/>
      <c r="G2285" s="103"/>
      <c r="H2285" s="103"/>
      <c r="I2285" s="103"/>
      <c r="J2285" s="103"/>
      <c r="K2285" s="103"/>
      <c r="L2285" s="103"/>
      <c r="M2285" s="103"/>
      <c r="N2285" s="103"/>
      <c r="O2285" s="103"/>
      <c r="P2285" s="103"/>
      <c r="Q2285" s="103"/>
      <c r="R2285" s="103"/>
      <c r="S2285" s="103"/>
      <c r="T2285" s="103"/>
      <c r="U2285" s="103"/>
      <c r="V2285" s="103"/>
      <c r="W2285" s="103"/>
      <c r="X2285" s="103"/>
      <c r="Y2285" s="103"/>
      <c r="AA2285" s="116" t="s">
        <v>250</v>
      </c>
    </row>
    <row r="2286" spans="1:27" s="104" customFormat="1" ht="18" customHeight="1">
      <c r="A2286" s="108" t="s">
        <v>184</v>
      </c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3"/>
      <c r="M2286" s="103"/>
      <c r="N2286" s="103"/>
      <c r="O2286" s="103"/>
      <c r="P2286" s="103"/>
      <c r="Q2286" s="103"/>
      <c r="R2286" s="103"/>
      <c r="S2286" s="103"/>
      <c r="T2286" s="103"/>
      <c r="U2286" s="103"/>
      <c r="V2286" s="103"/>
      <c r="W2286" s="103"/>
      <c r="X2286" s="103"/>
      <c r="Y2286" s="103"/>
      <c r="AA2286" s="271">
        <f>COUNTIF($B2294:$Y2294,"-")</f>
        <v>24</v>
      </c>
    </row>
    <row r="2287" spans="1:27" s="104" customFormat="1" ht="18" customHeight="1">
      <c r="A2287" s="108" t="s">
        <v>208</v>
      </c>
      <c r="B2287" s="103"/>
      <c r="C2287" s="103"/>
      <c r="D2287" s="103"/>
      <c r="E2287" s="103"/>
      <c r="F2287" s="103"/>
      <c r="G2287" s="103"/>
      <c r="H2287" s="103"/>
      <c r="I2287" s="103"/>
      <c r="J2287" s="103"/>
      <c r="K2287" s="103"/>
      <c r="L2287" s="103"/>
      <c r="M2287" s="103"/>
      <c r="N2287" s="103"/>
      <c r="O2287" s="103"/>
      <c r="P2287" s="103"/>
      <c r="Q2287" s="103"/>
      <c r="R2287" s="103"/>
      <c r="S2287" s="103"/>
      <c r="T2287" s="103"/>
      <c r="U2287" s="103"/>
      <c r="V2287" s="103"/>
      <c r="W2287" s="103"/>
      <c r="X2287" s="103"/>
      <c r="Y2287" s="103"/>
      <c r="AA2287" s="271"/>
    </row>
    <row r="2288" spans="1:27" s="104" customFormat="1" ht="18" customHeight="1">
      <c r="A2288" s="108" t="s">
        <v>209</v>
      </c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3"/>
      <c r="M2288" s="103"/>
      <c r="N2288" s="103"/>
      <c r="O2288" s="103"/>
      <c r="P2288" s="103"/>
      <c r="Q2288" s="103"/>
      <c r="R2288" s="103"/>
      <c r="S2288" s="103"/>
      <c r="T2288" s="103"/>
      <c r="U2288" s="103"/>
      <c r="V2288" s="103"/>
      <c r="W2288" s="103"/>
      <c r="X2288" s="103"/>
      <c r="Y2288" s="103"/>
    </row>
    <row r="2289" spans="1:27" s="104" customFormat="1" ht="18" customHeight="1">
      <c r="A2289" s="108" t="s">
        <v>198</v>
      </c>
      <c r="B2289" s="103"/>
      <c r="C2289" s="103"/>
      <c r="D2289" s="103"/>
      <c r="E2289" s="103"/>
      <c r="F2289" s="103"/>
      <c r="G2289" s="103"/>
      <c r="H2289" s="103"/>
      <c r="I2289" s="103"/>
      <c r="J2289" s="103"/>
      <c r="K2289" s="103"/>
      <c r="L2289" s="103"/>
      <c r="M2289" s="103"/>
      <c r="N2289" s="103"/>
      <c r="O2289" s="103"/>
      <c r="P2289" s="103"/>
      <c r="Q2289" s="103"/>
      <c r="R2289" s="103"/>
      <c r="S2289" s="103"/>
      <c r="T2289" s="103"/>
      <c r="U2289" s="103"/>
      <c r="V2289" s="103"/>
      <c r="W2289" s="103"/>
      <c r="X2289" s="103"/>
      <c r="Y2289" s="103"/>
    </row>
    <row r="2290" spans="1:27" s="104" customFormat="1" ht="18" customHeight="1">
      <c r="A2290" s="108" t="s">
        <v>200</v>
      </c>
      <c r="B2290" s="103"/>
      <c r="C2290" s="103"/>
      <c r="D2290" s="103"/>
      <c r="E2290" s="103"/>
      <c r="F2290" s="103"/>
      <c r="G2290" s="103"/>
      <c r="H2290" s="103"/>
      <c r="I2290" s="103"/>
      <c r="J2290" s="103"/>
      <c r="K2290" s="103"/>
      <c r="L2290" s="103"/>
      <c r="M2290" s="103"/>
      <c r="N2290" s="103"/>
      <c r="O2290" s="103"/>
      <c r="P2290" s="103"/>
      <c r="Q2290" s="103"/>
      <c r="R2290" s="103"/>
      <c r="S2290" s="103"/>
      <c r="T2290" s="103"/>
      <c r="U2290" s="103"/>
      <c r="V2290" s="103"/>
      <c r="W2290" s="103"/>
      <c r="X2290" s="103"/>
      <c r="Y2290" s="103"/>
    </row>
    <row r="2291" spans="1:27" s="104" customFormat="1" ht="18" customHeight="1">
      <c r="A2291" s="108" t="s">
        <v>201</v>
      </c>
      <c r="B2291" s="103"/>
      <c r="C2291" s="103"/>
      <c r="D2291" s="103"/>
      <c r="E2291" s="103"/>
      <c r="F2291" s="103"/>
      <c r="G2291" s="103"/>
      <c r="H2291" s="103"/>
      <c r="I2291" s="103"/>
      <c r="J2291" s="103"/>
      <c r="K2291" s="103"/>
      <c r="L2291" s="103"/>
      <c r="M2291" s="103"/>
      <c r="N2291" s="103"/>
      <c r="O2291" s="103"/>
      <c r="P2291" s="103"/>
      <c r="Q2291" s="103"/>
      <c r="R2291" s="103"/>
      <c r="S2291" s="103"/>
      <c r="T2291" s="103"/>
      <c r="U2291" s="103"/>
      <c r="V2291" s="103"/>
      <c r="W2291" s="103"/>
      <c r="X2291" s="103"/>
      <c r="Y2291" s="103"/>
    </row>
    <row r="2292" spans="1:27" s="104" customFormat="1" ht="18" customHeight="1">
      <c r="A2292" s="108" t="s">
        <v>202</v>
      </c>
      <c r="B2292" s="103"/>
      <c r="C2292" s="103"/>
      <c r="D2292" s="103"/>
      <c r="E2292" s="103"/>
      <c r="F2292" s="103"/>
      <c r="G2292" s="103"/>
      <c r="H2292" s="103"/>
      <c r="I2292" s="103"/>
      <c r="J2292" s="103"/>
      <c r="K2292" s="103"/>
      <c r="L2292" s="103"/>
      <c r="M2292" s="103"/>
      <c r="N2292" s="103"/>
      <c r="O2292" s="103"/>
      <c r="P2292" s="103"/>
      <c r="Q2292" s="103"/>
      <c r="R2292" s="103"/>
      <c r="S2292" s="103"/>
      <c r="T2292" s="103"/>
      <c r="U2292" s="103"/>
      <c r="V2292" s="103"/>
      <c r="W2292" s="103"/>
      <c r="X2292" s="103"/>
      <c r="Y2292" s="103"/>
    </row>
    <row r="2293" spans="1:27" s="104" customFormat="1" ht="18" customHeight="1">
      <c r="A2293" s="108" t="s">
        <v>203</v>
      </c>
      <c r="B2293" s="103"/>
      <c r="C2293" s="103"/>
      <c r="D2293" s="103"/>
      <c r="E2293" s="103"/>
      <c r="F2293" s="103"/>
      <c r="G2293" s="103"/>
      <c r="H2293" s="103"/>
      <c r="I2293" s="103"/>
      <c r="J2293" s="103"/>
      <c r="K2293" s="103"/>
      <c r="L2293" s="103"/>
      <c r="M2293" s="103"/>
      <c r="N2293" s="103"/>
      <c r="O2293" s="103"/>
      <c r="P2293" s="103"/>
      <c r="Q2293" s="103"/>
      <c r="R2293" s="103"/>
      <c r="S2293" s="103"/>
      <c r="T2293" s="103"/>
      <c r="U2293" s="103"/>
      <c r="V2293" s="103"/>
      <c r="W2293" s="103"/>
      <c r="X2293" s="103"/>
      <c r="Y2293" s="103"/>
    </row>
    <row r="2294" spans="1:27" s="104" customFormat="1" ht="18" customHeight="1">
      <c r="A2294" s="110" t="s">
        <v>204</v>
      </c>
      <c r="B2294" s="109" t="str">
        <f>IF(COUNTA(B2282:B2293)=0,"-",COUNTA(B2282:B2293)/12)</f>
        <v>-</v>
      </c>
      <c r="C2294" s="109" t="str">
        <f t="shared" ref="C2294:Y2294" si="152">IF(COUNTA(C2282:C2293)=0,"-",COUNTA(C2282:C2293)/12)</f>
        <v>-</v>
      </c>
      <c r="D2294" s="109" t="str">
        <f t="shared" si="152"/>
        <v>-</v>
      </c>
      <c r="E2294" s="109" t="str">
        <f t="shared" si="152"/>
        <v>-</v>
      </c>
      <c r="F2294" s="109" t="str">
        <f t="shared" si="152"/>
        <v>-</v>
      </c>
      <c r="G2294" s="109" t="str">
        <f t="shared" si="152"/>
        <v>-</v>
      </c>
      <c r="H2294" s="109" t="str">
        <f t="shared" si="152"/>
        <v>-</v>
      </c>
      <c r="I2294" s="109" t="str">
        <f t="shared" si="152"/>
        <v>-</v>
      </c>
      <c r="J2294" s="109" t="str">
        <f t="shared" si="152"/>
        <v>-</v>
      </c>
      <c r="K2294" s="109" t="str">
        <f t="shared" si="152"/>
        <v>-</v>
      </c>
      <c r="L2294" s="109" t="str">
        <f t="shared" si="152"/>
        <v>-</v>
      </c>
      <c r="M2294" s="109" t="str">
        <f t="shared" si="152"/>
        <v>-</v>
      </c>
      <c r="N2294" s="109" t="str">
        <f t="shared" si="152"/>
        <v>-</v>
      </c>
      <c r="O2294" s="109" t="str">
        <f t="shared" si="152"/>
        <v>-</v>
      </c>
      <c r="P2294" s="109" t="str">
        <f t="shared" si="152"/>
        <v>-</v>
      </c>
      <c r="Q2294" s="109" t="str">
        <f t="shared" si="152"/>
        <v>-</v>
      </c>
      <c r="R2294" s="109" t="str">
        <f t="shared" si="152"/>
        <v>-</v>
      </c>
      <c r="S2294" s="109" t="str">
        <f t="shared" si="152"/>
        <v>-</v>
      </c>
      <c r="T2294" s="109" t="str">
        <f t="shared" si="152"/>
        <v>-</v>
      </c>
      <c r="U2294" s="109" t="str">
        <f t="shared" si="152"/>
        <v>-</v>
      </c>
      <c r="V2294" s="109" t="str">
        <f t="shared" si="152"/>
        <v>-</v>
      </c>
      <c r="W2294" s="109" t="str">
        <f t="shared" si="152"/>
        <v>-</v>
      </c>
      <c r="X2294" s="109" t="str">
        <f t="shared" si="152"/>
        <v>-</v>
      </c>
      <c r="Y2294" s="109" t="str">
        <f t="shared" si="152"/>
        <v>-</v>
      </c>
    </row>
    <row r="2296" spans="1:27" s="104" customFormat="1" ht="18" customHeight="1">
      <c r="A2296" s="127">
        <f>A2281+1</f>
        <v>44868</v>
      </c>
      <c r="B2296" s="118" t="s">
        <v>259</v>
      </c>
      <c r="C2296" s="118" t="s">
        <v>260</v>
      </c>
      <c r="D2296" s="118" t="s">
        <v>261</v>
      </c>
      <c r="E2296" s="118" t="s">
        <v>262</v>
      </c>
      <c r="F2296" s="118" t="s">
        <v>263</v>
      </c>
      <c r="G2296" s="118" t="s">
        <v>264</v>
      </c>
      <c r="H2296" s="118" t="s">
        <v>265</v>
      </c>
      <c r="I2296" s="118" t="s">
        <v>266</v>
      </c>
      <c r="J2296" s="118" t="s">
        <v>267</v>
      </c>
      <c r="K2296" s="118" t="s">
        <v>268</v>
      </c>
      <c r="L2296" s="118" t="s">
        <v>269</v>
      </c>
      <c r="M2296" s="118" t="s">
        <v>270</v>
      </c>
      <c r="N2296" s="118" t="s">
        <v>271</v>
      </c>
      <c r="O2296" s="118" t="s">
        <v>272</v>
      </c>
      <c r="P2296" s="118" t="s">
        <v>273</v>
      </c>
      <c r="Q2296" s="118" t="s">
        <v>274</v>
      </c>
      <c r="R2296" s="118" t="s">
        <v>275</v>
      </c>
      <c r="S2296" s="118" t="s">
        <v>276</v>
      </c>
      <c r="T2296" s="118" t="s">
        <v>277</v>
      </c>
      <c r="U2296" s="118" t="s">
        <v>278</v>
      </c>
      <c r="V2296" s="118" t="s">
        <v>279</v>
      </c>
      <c r="W2296" s="118" t="s">
        <v>280</v>
      </c>
      <c r="X2296" s="118" t="s">
        <v>281</v>
      </c>
      <c r="Y2296" s="118" t="s">
        <v>282</v>
      </c>
    </row>
    <row r="2297" spans="1:27" s="104" customFormat="1" ht="18" customHeight="1">
      <c r="A2297" s="108" t="s">
        <v>168</v>
      </c>
      <c r="B2297" s="103"/>
      <c r="C2297" s="103"/>
      <c r="D2297" s="103"/>
      <c r="E2297" s="103"/>
      <c r="F2297" s="103"/>
      <c r="G2297" s="103"/>
      <c r="H2297" s="103"/>
      <c r="I2297" s="103"/>
      <c r="J2297" s="103"/>
      <c r="K2297" s="103"/>
      <c r="L2297" s="103"/>
      <c r="M2297" s="103"/>
      <c r="N2297" s="103"/>
      <c r="O2297" s="103"/>
      <c r="P2297" s="103"/>
      <c r="Q2297" s="103"/>
      <c r="R2297" s="103"/>
      <c r="S2297" s="103"/>
      <c r="T2297" s="103"/>
      <c r="U2297" s="103"/>
      <c r="V2297" s="103"/>
      <c r="W2297" s="103"/>
      <c r="X2297" s="103"/>
      <c r="Y2297" s="103"/>
    </row>
    <row r="2298" spans="1:27" s="104" customFormat="1" ht="18" customHeight="1">
      <c r="A2298" s="108" t="s">
        <v>174</v>
      </c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3"/>
      <c r="N2298" s="103"/>
      <c r="O2298" s="103"/>
      <c r="P2298" s="103"/>
      <c r="Q2298" s="103"/>
      <c r="R2298" s="103"/>
      <c r="S2298" s="103"/>
      <c r="T2298" s="103"/>
      <c r="U2298" s="103"/>
      <c r="V2298" s="103"/>
      <c r="W2298" s="103"/>
      <c r="X2298" s="103"/>
      <c r="Y2298" s="103"/>
    </row>
    <row r="2299" spans="1:27" s="104" customFormat="1" ht="18" customHeight="1">
      <c r="A2299" s="108" t="s">
        <v>176</v>
      </c>
      <c r="B2299" s="103"/>
      <c r="C2299" s="103"/>
      <c r="D2299" s="103"/>
      <c r="E2299" s="103"/>
      <c r="F2299" s="103"/>
      <c r="G2299" s="103"/>
      <c r="H2299" s="103"/>
      <c r="I2299" s="103"/>
      <c r="J2299" s="103"/>
      <c r="K2299" s="103"/>
      <c r="L2299" s="103"/>
      <c r="M2299" s="103"/>
      <c r="N2299" s="103"/>
      <c r="O2299" s="103"/>
      <c r="P2299" s="103"/>
      <c r="Q2299" s="103"/>
      <c r="R2299" s="103"/>
      <c r="S2299" s="103"/>
      <c r="T2299" s="103"/>
      <c r="U2299" s="103"/>
      <c r="V2299" s="103"/>
      <c r="W2299" s="103"/>
      <c r="X2299" s="103"/>
      <c r="Y2299" s="103"/>
    </row>
    <row r="2300" spans="1:27" s="104" customFormat="1" ht="18" customHeight="1">
      <c r="A2300" s="108" t="s">
        <v>181</v>
      </c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3"/>
      <c r="O2300" s="103"/>
      <c r="P2300" s="103"/>
      <c r="Q2300" s="103"/>
      <c r="R2300" s="103"/>
      <c r="S2300" s="103"/>
      <c r="T2300" s="103"/>
      <c r="U2300" s="103"/>
      <c r="V2300" s="103"/>
      <c r="W2300" s="103"/>
      <c r="X2300" s="103"/>
      <c r="Y2300" s="103"/>
      <c r="AA2300" s="116" t="s">
        <v>250</v>
      </c>
    </row>
    <row r="2301" spans="1:27" s="104" customFormat="1" ht="18" customHeight="1">
      <c r="A2301" s="108" t="s">
        <v>184</v>
      </c>
      <c r="B2301" s="103"/>
      <c r="C2301" s="103"/>
      <c r="D2301" s="103"/>
      <c r="E2301" s="103"/>
      <c r="F2301" s="103"/>
      <c r="G2301" s="103"/>
      <c r="H2301" s="103"/>
      <c r="I2301" s="103"/>
      <c r="J2301" s="103"/>
      <c r="K2301" s="103"/>
      <c r="L2301" s="103"/>
      <c r="M2301" s="103"/>
      <c r="N2301" s="103"/>
      <c r="O2301" s="103"/>
      <c r="P2301" s="103"/>
      <c r="Q2301" s="103"/>
      <c r="R2301" s="103"/>
      <c r="S2301" s="103"/>
      <c r="T2301" s="103"/>
      <c r="U2301" s="103"/>
      <c r="V2301" s="103"/>
      <c r="W2301" s="103"/>
      <c r="X2301" s="103"/>
      <c r="Y2301" s="103"/>
      <c r="AA2301" s="271">
        <f>COUNTIF($B2309:$Y2309,"-")</f>
        <v>24</v>
      </c>
    </row>
    <row r="2302" spans="1:27" s="104" customFormat="1" ht="18" customHeight="1">
      <c r="A2302" s="108" t="s">
        <v>208</v>
      </c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3"/>
      <c r="N2302" s="103"/>
      <c r="O2302" s="103"/>
      <c r="P2302" s="103"/>
      <c r="Q2302" s="103"/>
      <c r="R2302" s="103"/>
      <c r="S2302" s="103"/>
      <c r="T2302" s="103"/>
      <c r="U2302" s="103"/>
      <c r="V2302" s="103"/>
      <c r="W2302" s="103"/>
      <c r="X2302" s="103"/>
      <c r="Y2302" s="103"/>
      <c r="AA2302" s="271"/>
    </row>
    <row r="2303" spans="1:27" s="104" customFormat="1" ht="18" customHeight="1">
      <c r="A2303" s="108" t="s">
        <v>209</v>
      </c>
      <c r="B2303" s="103"/>
      <c r="C2303" s="103"/>
      <c r="D2303" s="103"/>
      <c r="E2303" s="103"/>
      <c r="F2303" s="103"/>
      <c r="G2303" s="103"/>
      <c r="H2303" s="103"/>
      <c r="I2303" s="103"/>
      <c r="J2303" s="103"/>
      <c r="K2303" s="103"/>
      <c r="L2303" s="103"/>
      <c r="M2303" s="103"/>
      <c r="N2303" s="103"/>
      <c r="O2303" s="103"/>
      <c r="P2303" s="103"/>
      <c r="Q2303" s="103"/>
      <c r="R2303" s="103"/>
      <c r="S2303" s="103"/>
      <c r="T2303" s="103"/>
      <c r="U2303" s="103"/>
      <c r="V2303" s="103"/>
      <c r="W2303" s="103"/>
      <c r="X2303" s="103"/>
      <c r="Y2303" s="103"/>
    </row>
    <row r="2304" spans="1:27" s="104" customFormat="1" ht="18" customHeight="1">
      <c r="A2304" s="108" t="s">
        <v>198</v>
      </c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3"/>
      <c r="N2304" s="103"/>
      <c r="O2304" s="103"/>
      <c r="P2304" s="103"/>
      <c r="Q2304" s="103"/>
      <c r="R2304" s="103"/>
      <c r="S2304" s="103"/>
      <c r="T2304" s="103"/>
      <c r="U2304" s="103"/>
      <c r="V2304" s="103"/>
      <c r="W2304" s="103"/>
      <c r="X2304" s="103"/>
      <c r="Y2304" s="103"/>
    </row>
    <row r="2305" spans="1:27" s="104" customFormat="1" ht="18" customHeight="1">
      <c r="A2305" s="108" t="s">
        <v>200</v>
      </c>
      <c r="B2305" s="103"/>
      <c r="C2305" s="103"/>
      <c r="D2305" s="103"/>
      <c r="E2305" s="103"/>
      <c r="F2305" s="103"/>
      <c r="G2305" s="103"/>
      <c r="H2305" s="103"/>
      <c r="I2305" s="103"/>
      <c r="J2305" s="103"/>
      <c r="K2305" s="103"/>
      <c r="L2305" s="103"/>
      <c r="M2305" s="103"/>
      <c r="N2305" s="103"/>
      <c r="O2305" s="103"/>
      <c r="P2305" s="103"/>
      <c r="Q2305" s="103"/>
      <c r="R2305" s="103"/>
      <c r="S2305" s="103"/>
      <c r="T2305" s="103"/>
      <c r="U2305" s="103"/>
      <c r="V2305" s="103"/>
      <c r="W2305" s="103"/>
      <c r="X2305" s="103"/>
      <c r="Y2305" s="103"/>
    </row>
    <row r="2306" spans="1:27" s="104" customFormat="1" ht="18" customHeight="1">
      <c r="A2306" s="108" t="s">
        <v>201</v>
      </c>
      <c r="B2306" s="103"/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3"/>
      <c r="M2306" s="103"/>
      <c r="N2306" s="103"/>
      <c r="O2306" s="103"/>
      <c r="P2306" s="103"/>
      <c r="Q2306" s="103"/>
      <c r="R2306" s="103"/>
      <c r="S2306" s="103"/>
      <c r="T2306" s="103"/>
      <c r="U2306" s="103"/>
      <c r="V2306" s="103"/>
      <c r="W2306" s="103"/>
      <c r="X2306" s="103"/>
      <c r="Y2306" s="103"/>
    </row>
    <row r="2307" spans="1:27" s="104" customFormat="1" ht="18" customHeight="1">
      <c r="A2307" s="108" t="s">
        <v>202</v>
      </c>
      <c r="B2307" s="103"/>
      <c r="C2307" s="103"/>
      <c r="D2307" s="103"/>
      <c r="E2307" s="103"/>
      <c r="F2307" s="103"/>
      <c r="G2307" s="103"/>
      <c r="H2307" s="103"/>
      <c r="I2307" s="103"/>
      <c r="J2307" s="103"/>
      <c r="K2307" s="103"/>
      <c r="L2307" s="103"/>
      <c r="M2307" s="103"/>
      <c r="N2307" s="103"/>
      <c r="O2307" s="103"/>
      <c r="P2307" s="103"/>
      <c r="Q2307" s="103"/>
      <c r="R2307" s="103"/>
      <c r="S2307" s="103"/>
      <c r="T2307" s="103"/>
      <c r="U2307" s="103"/>
      <c r="V2307" s="103"/>
      <c r="W2307" s="103"/>
      <c r="X2307" s="103"/>
      <c r="Y2307" s="103"/>
    </row>
    <row r="2308" spans="1:27" s="104" customFormat="1" ht="18" customHeight="1">
      <c r="A2308" s="108" t="s">
        <v>203</v>
      </c>
      <c r="B2308" s="103"/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3"/>
      <c r="M2308" s="103"/>
      <c r="N2308" s="103"/>
      <c r="O2308" s="103"/>
      <c r="P2308" s="103"/>
      <c r="Q2308" s="103"/>
      <c r="R2308" s="103"/>
      <c r="S2308" s="103"/>
      <c r="T2308" s="103"/>
      <c r="U2308" s="103"/>
      <c r="V2308" s="103"/>
      <c r="W2308" s="103"/>
      <c r="X2308" s="103"/>
      <c r="Y2308" s="103"/>
    </row>
    <row r="2309" spans="1:27" s="104" customFormat="1" ht="18" customHeight="1">
      <c r="A2309" s="110" t="s">
        <v>204</v>
      </c>
      <c r="B2309" s="109" t="str">
        <f>IF(COUNTA(B2297:B2308)=0,"-",COUNTA(B2297:B2308)/12)</f>
        <v>-</v>
      </c>
      <c r="C2309" s="109" t="str">
        <f t="shared" ref="C2309:Y2309" si="153">IF(COUNTA(C2297:C2308)=0,"-",COUNTA(C2297:C2308)/12)</f>
        <v>-</v>
      </c>
      <c r="D2309" s="109" t="str">
        <f t="shared" si="153"/>
        <v>-</v>
      </c>
      <c r="E2309" s="109" t="str">
        <f t="shared" si="153"/>
        <v>-</v>
      </c>
      <c r="F2309" s="109" t="str">
        <f t="shared" si="153"/>
        <v>-</v>
      </c>
      <c r="G2309" s="109" t="str">
        <f t="shared" si="153"/>
        <v>-</v>
      </c>
      <c r="H2309" s="109" t="str">
        <f t="shared" si="153"/>
        <v>-</v>
      </c>
      <c r="I2309" s="109" t="str">
        <f t="shared" si="153"/>
        <v>-</v>
      </c>
      <c r="J2309" s="109" t="str">
        <f t="shared" si="153"/>
        <v>-</v>
      </c>
      <c r="K2309" s="109" t="str">
        <f t="shared" si="153"/>
        <v>-</v>
      </c>
      <c r="L2309" s="109" t="str">
        <f t="shared" si="153"/>
        <v>-</v>
      </c>
      <c r="M2309" s="109" t="str">
        <f t="shared" si="153"/>
        <v>-</v>
      </c>
      <c r="N2309" s="109" t="str">
        <f t="shared" si="153"/>
        <v>-</v>
      </c>
      <c r="O2309" s="109" t="str">
        <f t="shared" si="153"/>
        <v>-</v>
      </c>
      <c r="P2309" s="109" t="str">
        <f t="shared" si="153"/>
        <v>-</v>
      </c>
      <c r="Q2309" s="109" t="str">
        <f t="shared" si="153"/>
        <v>-</v>
      </c>
      <c r="R2309" s="109" t="str">
        <f t="shared" si="153"/>
        <v>-</v>
      </c>
      <c r="S2309" s="109" t="str">
        <f t="shared" si="153"/>
        <v>-</v>
      </c>
      <c r="T2309" s="109" t="str">
        <f t="shared" si="153"/>
        <v>-</v>
      </c>
      <c r="U2309" s="109" t="str">
        <f t="shared" si="153"/>
        <v>-</v>
      </c>
      <c r="V2309" s="109" t="str">
        <f t="shared" si="153"/>
        <v>-</v>
      </c>
      <c r="W2309" s="109" t="str">
        <f t="shared" si="153"/>
        <v>-</v>
      </c>
      <c r="X2309" s="109" t="str">
        <f t="shared" si="153"/>
        <v>-</v>
      </c>
      <c r="Y2309" s="109" t="str">
        <f t="shared" si="153"/>
        <v>-</v>
      </c>
    </row>
    <row r="2311" spans="1:27" s="104" customFormat="1" ht="18" customHeight="1">
      <c r="A2311" s="127">
        <f>A2296+1</f>
        <v>44869</v>
      </c>
      <c r="B2311" s="118" t="s">
        <v>259</v>
      </c>
      <c r="C2311" s="118" t="s">
        <v>260</v>
      </c>
      <c r="D2311" s="118" t="s">
        <v>261</v>
      </c>
      <c r="E2311" s="118" t="s">
        <v>262</v>
      </c>
      <c r="F2311" s="118" t="s">
        <v>263</v>
      </c>
      <c r="G2311" s="118" t="s">
        <v>264</v>
      </c>
      <c r="H2311" s="118" t="s">
        <v>265</v>
      </c>
      <c r="I2311" s="118" t="s">
        <v>266</v>
      </c>
      <c r="J2311" s="118" t="s">
        <v>267</v>
      </c>
      <c r="K2311" s="118" t="s">
        <v>268</v>
      </c>
      <c r="L2311" s="118" t="s">
        <v>269</v>
      </c>
      <c r="M2311" s="118" t="s">
        <v>270</v>
      </c>
      <c r="N2311" s="118" t="s">
        <v>271</v>
      </c>
      <c r="O2311" s="118" t="s">
        <v>272</v>
      </c>
      <c r="P2311" s="118" t="s">
        <v>273</v>
      </c>
      <c r="Q2311" s="118" t="s">
        <v>274</v>
      </c>
      <c r="R2311" s="118" t="s">
        <v>275</v>
      </c>
      <c r="S2311" s="118" t="s">
        <v>276</v>
      </c>
      <c r="T2311" s="118" t="s">
        <v>277</v>
      </c>
      <c r="U2311" s="118" t="s">
        <v>278</v>
      </c>
      <c r="V2311" s="118" t="s">
        <v>279</v>
      </c>
      <c r="W2311" s="118" t="s">
        <v>280</v>
      </c>
      <c r="X2311" s="118" t="s">
        <v>281</v>
      </c>
      <c r="Y2311" s="118" t="s">
        <v>282</v>
      </c>
    </row>
    <row r="2312" spans="1:27" s="104" customFormat="1" ht="18" customHeight="1">
      <c r="A2312" s="108" t="s">
        <v>168</v>
      </c>
      <c r="B2312" s="103"/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3"/>
      <c r="M2312" s="103"/>
      <c r="N2312" s="103"/>
      <c r="O2312" s="103"/>
      <c r="P2312" s="103"/>
      <c r="Q2312" s="103"/>
      <c r="R2312" s="103"/>
      <c r="S2312" s="103"/>
      <c r="T2312" s="103"/>
      <c r="U2312" s="103"/>
      <c r="V2312" s="103"/>
      <c r="W2312" s="103"/>
      <c r="X2312" s="103"/>
      <c r="Y2312" s="103"/>
    </row>
    <row r="2313" spans="1:27" s="104" customFormat="1" ht="18" customHeight="1">
      <c r="A2313" s="108" t="s">
        <v>174</v>
      </c>
      <c r="B2313" s="103"/>
      <c r="C2313" s="103"/>
      <c r="D2313" s="103"/>
      <c r="E2313" s="103"/>
      <c r="F2313" s="103"/>
      <c r="G2313" s="103"/>
      <c r="H2313" s="103"/>
      <c r="I2313" s="103"/>
      <c r="J2313" s="103"/>
      <c r="K2313" s="103"/>
      <c r="L2313" s="103"/>
      <c r="M2313" s="103"/>
      <c r="N2313" s="103"/>
      <c r="O2313" s="103"/>
      <c r="P2313" s="103"/>
      <c r="Q2313" s="103"/>
      <c r="R2313" s="103"/>
      <c r="S2313" s="103"/>
      <c r="T2313" s="103"/>
      <c r="U2313" s="103"/>
      <c r="V2313" s="103"/>
      <c r="W2313" s="103"/>
      <c r="X2313" s="103"/>
      <c r="Y2313" s="103"/>
    </row>
    <row r="2314" spans="1:27" s="104" customFormat="1" ht="18" customHeight="1">
      <c r="A2314" s="108" t="s">
        <v>176</v>
      </c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3"/>
      <c r="M2314" s="103"/>
      <c r="N2314" s="103"/>
      <c r="O2314" s="103"/>
      <c r="P2314" s="103"/>
      <c r="Q2314" s="103"/>
      <c r="R2314" s="103"/>
      <c r="S2314" s="103"/>
      <c r="T2314" s="103"/>
      <c r="U2314" s="103"/>
      <c r="V2314" s="103"/>
      <c r="W2314" s="103"/>
      <c r="X2314" s="103"/>
      <c r="Y2314" s="103"/>
    </row>
    <row r="2315" spans="1:27" s="104" customFormat="1" ht="18" customHeight="1">
      <c r="A2315" s="108" t="s">
        <v>181</v>
      </c>
      <c r="B2315" s="103"/>
      <c r="C2315" s="103"/>
      <c r="D2315" s="103"/>
      <c r="E2315" s="103"/>
      <c r="F2315" s="103"/>
      <c r="G2315" s="103"/>
      <c r="H2315" s="103"/>
      <c r="I2315" s="103"/>
      <c r="J2315" s="103"/>
      <c r="K2315" s="103"/>
      <c r="L2315" s="103"/>
      <c r="M2315" s="103"/>
      <c r="N2315" s="103"/>
      <c r="O2315" s="103"/>
      <c r="P2315" s="103"/>
      <c r="Q2315" s="103"/>
      <c r="R2315" s="103"/>
      <c r="S2315" s="103"/>
      <c r="T2315" s="103"/>
      <c r="U2315" s="103"/>
      <c r="V2315" s="103"/>
      <c r="W2315" s="103"/>
      <c r="X2315" s="103"/>
      <c r="Y2315" s="103"/>
      <c r="AA2315" s="116" t="s">
        <v>250</v>
      </c>
    </row>
    <row r="2316" spans="1:27" s="104" customFormat="1" ht="18" customHeight="1">
      <c r="A2316" s="108" t="s">
        <v>184</v>
      </c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3"/>
      <c r="M2316" s="103"/>
      <c r="N2316" s="103"/>
      <c r="O2316" s="103"/>
      <c r="P2316" s="103"/>
      <c r="Q2316" s="103"/>
      <c r="R2316" s="103"/>
      <c r="S2316" s="103"/>
      <c r="T2316" s="103"/>
      <c r="U2316" s="103"/>
      <c r="V2316" s="103"/>
      <c r="W2316" s="103"/>
      <c r="X2316" s="103"/>
      <c r="Y2316" s="103"/>
      <c r="AA2316" s="271">
        <f>COUNTIF($B2324:$Y2324,"-")</f>
        <v>24</v>
      </c>
    </row>
    <row r="2317" spans="1:27" s="104" customFormat="1" ht="18" customHeight="1">
      <c r="A2317" s="108" t="s">
        <v>208</v>
      </c>
      <c r="B2317" s="103"/>
      <c r="C2317" s="103"/>
      <c r="D2317" s="103"/>
      <c r="E2317" s="103"/>
      <c r="F2317" s="103"/>
      <c r="G2317" s="103"/>
      <c r="H2317" s="103"/>
      <c r="I2317" s="103"/>
      <c r="J2317" s="103"/>
      <c r="K2317" s="103"/>
      <c r="L2317" s="103"/>
      <c r="M2317" s="103"/>
      <c r="N2317" s="103"/>
      <c r="O2317" s="103"/>
      <c r="P2317" s="103"/>
      <c r="Q2317" s="103"/>
      <c r="R2317" s="103"/>
      <c r="S2317" s="103"/>
      <c r="T2317" s="103"/>
      <c r="U2317" s="103"/>
      <c r="V2317" s="103"/>
      <c r="W2317" s="103"/>
      <c r="X2317" s="103"/>
      <c r="Y2317" s="103"/>
      <c r="AA2317" s="271"/>
    </row>
    <row r="2318" spans="1:27" s="104" customFormat="1" ht="18" customHeight="1">
      <c r="A2318" s="108" t="s">
        <v>209</v>
      </c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3"/>
      <c r="M2318" s="103"/>
      <c r="N2318" s="103"/>
      <c r="O2318" s="103"/>
      <c r="P2318" s="103"/>
      <c r="Q2318" s="103"/>
      <c r="R2318" s="103"/>
      <c r="S2318" s="103"/>
      <c r="T2318" s="103"/>
      <c r="U2318" s="103"/>
      <c r="V2318" s="103"/>
      <c r="W2318" s="103"/>
      <c r="X2318" s="103"/>
      <c r="Y2318" s="103"/>
    </row>
    <row r="2319" spans="1:27" s="104" customFormat="1" ht="18" customHeight="1">
      <c r="A2319" s="108" t="s">
        <v>198</v>
      </c>
      <c r="B2319" s="103"/>
      <c r="C2319" s="103"/>
      <c r="D2319" s="103"/>
      <c r="E2319" s="103"/>
      <c r="F2319" s="103"/>
      <c r="G2319" s="103"/>
      <c r="H2319" s="103"/>
      <c r="I2319" s="103"/>
      <c r="J2319" s="103"/>
      <c r="K2319" s="103"/>
      <c r="L2319" s="103"/>
      <c r="M2319" s="103"/>
      <c r="N2319" s="103"/>
      <c r="O2319" s="103"/>
      <c r="P2319" s="103"/>
      <c r="Q2319" s="103"/>
      <c r="R2319" s="103"/>
      <c r="S2319" s="103"/>
      <c r="T2319" s="103"/>
      <c r="U2319" s="103"/>
      <c r="V2319" s="103"/>
      <c r="W2319" s="103"/>
      <c r="X2319" s="103"/>
      <c r="Y2319" s="103"/>
    </row>
    <row r="2320" spans="1:27" s="104" customFormat="1" ht="18" customHeight="1">
      <c r="A2320" s="108" t="s">
        <v>200</v>
      </c>
      <c r="B2320" s="103"/>
      <c r="C2320" s="103"/>
      <c r="D2320" s="103"/>
      <c r="E2320" s="103"/>
      <c r="F2320" s="103"/>
      <c r="G2320" s="103"/>
      <c r="H2320" s="103"/>
      <c r="I2320" s="103"/>
      <c r="J2320" s="103"/>
      <c r="K2320" s="103"/>
      <c r="L2320" s="103"/>
      <c r="M2320" s="103"/>
      <c r="N2320" s="103"/>
      <c r="O2320" s="103"/>
      <c r="P2320" s="103"/>
      <c r="Q2320" s="103"/>
      <c r="R2320" s="103"/>
      <c r="S2320" s="103"/>
      <c r="T2320" s="103"/>
      <c r="U2320" s="103"/>
      <c r="V2320" s="103"/>
      <c r="W2320" s="103"/>
      <c r="X2320" s="103"/>
      <c r="Y2320" s="103"/>
    </row>
    <row r="2321" spans="1:27" s="104" customFormat="1" ht="18" customHeight="1">
      <c r="A2321" s="108" t="s">
        <v>201</v>
      </c>
      <c r="B2321" s="103"/>
      <c r="C2321" s="103"/>
      <c r="D2321" s="103"/>
      <c r="E2321" s="103"/>
      <c r="F2321" s="103"/>
      <c r="G2321" s="103"/>
      <c r="H2321" s="103"/>
      <c r="I2321" s="103"/>
      <c r="J2321" s="103"/>
      <c r="K2321" s="103"/>
      <c r="L2321" s="103"/>
      <c r="M2321" s="103"/>
      <c r="N2321" s="103"/>
      <c r="O2321" s="103"/>
      <c r="P2321" s="103"/>
      <c r="Q2321" s="103"/>
      <c r="R2321" s="103"/>
      <c r="S2321" s="103"/>
      <c r="T2321" s="103"/>
      <c r="U2321" s="103"/>
      <c r="V2321" s="103"/>
      <c r="W2321" s="103"/>
      <c r="X2321" s="103"/>
      <c r="Y2321" s="103"/>
    </row>
    <row r="2322" spans="1:27" s="104" customFormat="1" ht="18" customHeight="1">
      <c r="A2322" s="108" t="s">
        <v>202</v>
      </c>
      <c r="B2322" s="103"/>
      <c r="C2322" s="103"/>
      <c r="D2322" s="103"/>
      <c r="E2322" s="103"/>
      <c r="F2322" s="103"/>
      <c r="G2322" s="103"/>
      <c r="H2322" s="103"/>
      <c r="I2322" s="103"/>
      <c r="J2322" s="103"/>
      <c r="K2322" s="103"/>
      <c r="L2322" s="103"/>
      <c r="M2322" s="103"/>
      <c r="N2322" s="103"/>
      <c r="O2322" s="103"/>
      <c r="P2322" s="103"/>
      <c r="Q2322" s="103"/>
      <c r="R2322" s="103"/>
      <c r="S2322" s="103"/>
      <c r="T2322" s="103"/>
      <c r="U2322" s="103"/>
      <c r="V2322" s="103"/>
      <c r="W2322" s="103"/>
      <c r="X2322" s="103"/>
      <c r="Y2322" s="103"/>
    </row>
    <row r="2323" spans="1:27" s="104" customFormat="1" ht="18" customHeight="1">
      <c r="A2323" s="108" t="s">
        <v>203</v>
      </c>
      <c r="B2323" s="103"/>
      <c r="C2323" s="103"/>
      <c r="D2323" s="103"/>
      <c r="E2323" s="103"/>
      <c r="F2323" s="103"/>
      <c r="G2323" s="103"/>
      <c r="H2323" s="103"/>
      <c r="I2323" s="103"/>
      <c r="J2323" s="103"/>
      <c r="K2323" s="103"/>
      <c r="L2323" s="103"/>
      <c r="M2323" s="103"/>
      <c r="N2323" s="103"/>
      <c r="O2323" s="103"/>
      <c r="P2323" s="103"/>
      <c r="Q2323" s="103"/>
      <c r="R2323" s="103"/>
      <c r="S2323" s="103"/>
      <c r="T2323" s="103"/>
      <c r="U2323" s="103"/>
      <c r="V2323" s="103"/>
      <c r="W2323" s="103"/>
      <c r="X2323" s="103"/>
      <c r="Y2323" s="103"/>
    </row>
    <row r="2324" spans="1:27" s="104" customFormat="1" ht="18" customHeight="1">
      <c r="A2324" s="110" t="s">
        <v>204</v>
      </c>
      <c r="B2324" s="109" t="str">
        <f>IF(COUNTA(B2312:B2323)=0,"-",COUNTA(B2312:B2323)/12)</f>
        <v>-</v>
      </c>
      <c r="C2324" s="109" t="str">
        <f t="shared" ref="C2324:Y2324" si="154">IF(COUNTA(C2312:C2323)=0,"-",COUNTA(C2312:C2323)/12)</f>
        <v>-</v>
      </c>
      <c r="D2324" s="109" t="str">
        <f t="shared" si="154"/>
        <v>-</v>
      </c>
      <c r="E2324" s="109" t="str">
        <f t="shared" si="154"/>
        <v>-</v>
      </c>
      <c r="F2324" s="109" t="str">
        <f t="shared" si="154"/>
        <v>-</v>
      </c>
      <c r="G2324" s="109" t="str">
        <f t="shared" si="154"/>
        <v>-</v>
      </c>
      <c r="H2324" s="109" t="str">
        <f t="shared" si="154"/>
        <v>-</v>
      </c>
      <c r="I2324" s="109" t="str">
        <f t="shared" si="154"/>
        <v>-</v>
      </c>
      <c r="J2324" s="109" t="str">
        <f t="shared" si="154"/>
        <v>-</v>
      </c>
      <c r="K2324" s="109" t="str">
        <f t="shared" si="154"/>
        <v>-</v>
      </c>
      <c r="L2324" s="109" t="str">
        <f t="shared" si="154"/>
        <v>-</v>
      </c>
      <c r="M2324" s="109" t="str">
        <f t="shared" si="154"/>
        <v>-</v>
      </c>
      <c r="N2324" s="109" t="str">
        <f t="shared" si="154"/>
        <v>-</v>
      </c>
      <c r="O2324" s="109" t="str">
        <f t="shared" si="154"/>
        <v>-</v>
      </c>
      <c r="P2324" s="109" t="str">
        <f t="shared" si="154"/>
        <v>-</v>
      </c>
      <c r="Q2324" s="109" t="str">
        <f t="shared" si="154"/>
        <v>-</v>
      </c>
      <c r="R2324" s="109" t="str">
        <f t="shared" si="154"/>
        <v>-</v>
      </c>
      <c r="S2324" s="109" t="str">
        <f t="shared" si="154"/>
        <v>-</v>
      </c>
      <c r="T2324" s="109" t="str">
        <f t="shared" si="154"/>
        <v>-</v>
      </c>
      <c r="U2324" s="109" t="str">
        <f t="shared" si="154"/>
        <v>-</v>
      </c>
      <c r="V2324" s="109" t="str">
        <f t="shared" si="154"/>
        <v>-</v>
      </c>
      <c r="W2324" s="109" t="str">
        <f t="shared" si="154"/>
        <v>-</v>
      </c>
      <c r="X2324" s="109" t="str">
        <f t="shared" si="154"/>
        <v>-</v>
      </c>
      <c r="Y2324" s="109" t="str">
        <f t="shared" si="154"/>
        <v>-</v>
      </c>
    </row>
    <row r="2326" spans="1:27" s="104" customFormat="1" ht="18" customHeight="1">
      <c r="A2326" s="127">
        <f>A2311+1</f>
        <v>44870</v>
      </c>
      <c r="B2326" s="118" t="s">
        <v>259</v>
      </c>
      <c r="C2326" s="118" t="s">
        <v>260</v>
      </c>
      <c r="D2326" s="118" t="s">
        <v>261</v>
      </c>
      <c r="E2326" s="118" t="s">
        <v>262</v>
      </c>
      <c r="F2326" s="118" t="s">
        <v>263</v>
      </c>
      <c r="G2326" s="118" t="s">
        <v>264</v>
      </c>
      <c r="H2326" s="118" t="s">
        <v>265</v>
      </c>
      <c r="I2326" s="118" t="s">
        <v>266</v>
      </c>
      <c r="J2326" s="118" t="s">
        <v>267</v>
      </c>
      <c r="K2326" s="118" t="s">
        <v>268</v>
      </c>
      <c r="L2326" s="118" t="s">
        <v>269</v>
      </c>
      <c r="M2326" s="118" t="s">
        <v>270</v>
      </c>
      <c r="N2326" s="118" t="s">
        <v>271</v>
      </c>
      <c r="O2326" s="118" t="s">
        <v>272</v>
      </c>
      <c r="P2326" s="118" t="s">
        <v>273</v>
      </c>
      <c r="Q2326" s="118" t="s">
        <v>274</v>
      </c>
      <c r="R2326" s="118" t="s">
        <v>275</v>
      </c>
      <c r="S2326" s="118" t="s">
        <v>276</v>
      </c>
      <c r="T2326" s="118" t="s">
        <v>277</v>
      </c>
      <c r="U2326" s="118" t="s">
        <v>278</v>
      </c>
      <c r="V2326" s="118" t="s">
        <v>279</v>
      </c>
      <c r="W2326" s="118" t="s">
        <v>280</v>
      </c>
      <c r="X2326" s="118" t="s">
        <v>281</v>
      </c>
      <c r="Y2326" s="118" t="s">
        <v>282</v>
      </c>
    </row>
    <row r="2327" spans="1:27" s="104" customFormat="1" ht="18" customHeight="1">
      <c r="A2327" s="108" t="s">
        <v>168</v>
      </c>
      <c r="B2327" s="103"/>
      <c r="C2327" s="103"/>
      <c r="D2327" s="103"/>
      <c r="E2327" s="103"/>
      <c r="F2327" s="103"/>
      <c r="G2327" s="103"/>
      <c r="H2327" s="103"/>
      <c r="I2327" s="103"/>
      <c r="J2327" s="103"/>
      <c r="K2327" s="103"/>
      <c r="L2327" s="103"/>
      <c r="M2327" s="103"/>
      <c r="N2327" s="103"/>
      <c r="O2327" s="103"/>
      <c r="P2327" s="103"/>
      <c r="Q2327" s="103"/>
      <c r="R2327" s="103"/>
      <c r="S2327" s="103"/>
      <c r="T2327" s="103"/>
      <c r="U2327" s="103"/>
      <c r="V2327" s="103"/>
      <c r="W2327" s="103"/>
      <c r="X2327" s="103"/>
      <c r="Y2327" s="103"/>
    </row>
    <row r="2328" spans="1:27" s="104" customFormat="1" ht="18" customHeight="1">
      <c r="A2328" s="108" t="s">
        <v>174</v>
      </c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3"/>
      <c r="N2328" s="103"/>
      <c r="O2328" s="103"/>
      <c r="P2328" s="103"/>
      <c r="Q2328" s="103"/>
      <c r="R2328" s="103"/>
      <c r="S2328" s="103"/>
      <c r="T2328" s="103"/>
      <c r="U2328" s="103"/>
      <c r="V2328" s="103"/>
      <c r="W2328" s="103"/>
      <c r="X2328" s="103"/>
      <c r="Y2328" s="103"/>
    </row>
    <row r="2329" spans="1:27" s="104" customFormat="1" ht="18" customHeight="1">
      <c r="A2329" s="108" t="s">
        <v>176</v>
      </c>
      <c r="B2329" s="103"/>
      <c r="C2329" s="103"/>
      <c r="D2329" s="103"/>
      <c r="E2329" s="103"/>
      <c r="F2329" s="103"/>
      <c r="G2329" s="103"/>
      <c r="H2329" s="103"/>
      <c r="I2329" s="103"/>
      <c r="J2329" s="103"/>
      <c r="K2329" s="103"/>
      <c r="L2329" s="103"/>
      <c r="M2329" s="103"/>
      <c r="N2329" s="103"/>
      <c r="O2329" s="103"/>
      <c r="P2329" s="103"/>
      <c r="Q2329" s="103"/>
      <c r="R2329" s="103"/>
      <c r="S2329" s="103"/>
      <c r="T2329" s="103"/>
      <c r="U2329" s="103"/>
      <c r="V2329" s="103"/>
      <c r="W2329" s="103"/>
      <c r="X2329" s="103"/>
      <c r="Y2329" s="103"/>
    </row>
    <row r="2330" spans="1:27" s="104" customFormat="1" ht="18" customHeight="1">
      <c r="A2330" s="108" t="s">
        <v>181</v>
      </c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3"/>
      <c r="N2330" s="103"/>
      <c r="O2330" s="103"/>
      <c r="P2330" s="103"/>
      <c r="Q2330" s="103"/>
      <c r="R2330" s="103"/>
      <c r="S2330" s="103"/>
      <c r="T2330" s="103"/>
      <c r="U2330" s="103"/>
      <c r="V2330" s="103"/>
      <c r="W2330" s="103"/>
      <c r="X2330" s="103"/>
      <c r="Y2330" s="103"/>
      <c r="AA2330" s="116" t="s">
        <v>250</v>
      </c>
    </row>
    <row r="2331" spans="1:27" s="104" customFormat="1" ht="18" customHeight="1">
      <c r="A2331" s="108" t="s">
        <v>184</v>
      </c>
      <c r="B2331" s="103"/>
      <c r="C2331" s="103"/>
      <c r="D2331" s="103"/>
      <c r="E2331" s="103"/>
      <c r="F2331" s="103"/>
      <c r="G2331" s="103"/>
      <c r="H2331" s="103"/>
      <c r="I2331" s="103"/>
      <c r="J2331" s="103"/>
      <c r="K2331" s="103"/>
      <c r="L2331" s="103"/>
      <c r="M2331" s="103"/>
      <c r="N2331" s="103"/>
      <c r="O2331" s="103"/>
      <c r="P2331" s="103"/>
      <c r="Q2331" s="103"/>
      <c r="R2331" s="103"/>
      <c r="S2331" s="103"/>
      <c r="T2331" s="103"/>
      <c r="U2331" s="103"/>
      <c r="V2331" s="103"/>
      <c r="W2331" s="103"/>
      <c r="X2331" s="103"/>
      <c r="Y2331" s="103"/>
      <c r="AA2331" s="271">
        <f>COUNTIF($B2339:$Y2339,"-")</f>
        <v>24</v>
      </c>
    </row>
    <row r="2332" spans="1:27" s="104" customFormat="1" ht="18" customHeight="1">
      <c r="A2332" s="108" t="s">
        <v>208</v>
      </c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3"/>
      <c r="O2332" s="103"/>
      <c r="P2332" s="103"/>
      <c r="Q2332" s="103"/>
      <c r="R2332" s="103"/>
      <c r="S2332" s="103"/>
      <c r="T2332" s="103"/>
      <c r="U2332" s="103"/>
      <c r="V2332" s="103"/>
      <c r="W2332" s="103"/>
      <c r="X2332" s="103"/>
      <c r="Y2332" s="103"/>
      <c r="AA2332" s="271"/>
    </row>
    <row r="2333" spans="1:27" s="104" customFormat="1" ht="18" customHeight="1">
      <c r="A2333" s="108" t="s">
        <v>209</v>
      </c>
      <c r="B2333" s="103"/>
      <c r="C2333" s="103"/>
      <c r="D2333" s="103"/>
      <c r="E2333" s="103"/>
      <c r="F2333" s="103"/>
      <c r="G2333" s="103"/>
      <c r="H2333" s="103"/>
      <c r="I2333" s="103"/>
      <c r="J2333" s="103"/>
      <c r="K2333" s="103"/>
      <c r="L2333" s="103"/>
      <c r="M2333" s="103"/>
      <c r="N2333" s="103"/>
      <c r="O2333" s="103"/>
      <c r="P2333" s="103"/>
      <c r="Q2333" s="103"/>
      <c r="R2333" s="103"/>
      <c r="S2333" s="103"/>
      <c r="T2333" s="103"/>
      <c r="U2333" s="103"/>
      <c r="V2333" s="103"/>
      <c r="W2333" s="103"/>
      <c r="X2333" s="103"/>
      <c r="Y2333" s="103"/>
    </row>
    <row r="2334" spans="1:27" s="104" customFormat="1" ht="18" customHeight="1">
      <c r="A2334" s="108" t="s">
        <v>198</v>
      </c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3"/>
      <c r="N2334" s="103"/>
      <c r="O2334" s="103"/>
      <c r="P2334" s="103"/>
      <c r="Q2334" s="103"/>
      <c r="R2334" s="103"/>
      <c r="S2334" s="103"/>
      <c r="T2334" s="103"/>
      <c r="U2334" s="103"/>
      <c r="V2334" s="103"/>
      <c r="W2334" s="103"/>
      <c r="X2334" s="103"/>
      <c r="Y2334" s="103"/>
    </row>
    <row r="2335" spans="1:27" s="104" customFormat="1" ht="18" customHeight="1">
      <c r="A2335" s="108" t="s">
        <v>200</v>
      </c>
      <c r="B2335" s="103"/>
      <c r="C2335" s="103"/>
      <c r="D2335" s="103"/>
      <c r="E2335" s="103"/>
      <c r="F2335" s="103"/>
      <c r="G2335" s="103"/>
      <c r="H2335" s="103"/>
      <c r="I2335" s="103"/>
      <c r="J2335" s="103"/>
      <c r="K2335" s="103"/>
      <c r="L2335" s="103"/>
      <c r="M2335" s="103"/>
      <c r="N2335" s="103"/>
      <c r="O2335" s="103"/>
      <c r="P2335" s="103"/>
      <c r="Q2335" s="103"/>
      <c r="R2335" s="103"/>
      <c r="S2335" s="103"/>
      <c r="T2335" s="103"/>
      <c r="U2335" s="103"/>
      <c r="V2335" s="103"/>
      <c r="W2335" s="103"/>
      <c r="X2335" s="103"/>
      <c r="Y2335" s="103"/>
    </row>
    <row r="2336" spans="1:27" s="104" customFormat="1" ht="18" customHeight="1">
      <c r="A2336" s="108" t="s">
        <v>201</v>
      </c>
      <c r="B2336" s="103"/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3"/>
      <c r="M2336" s="103"/>
      <c r="N2336" s="103"/>
      <c r="O2336" s="103"/>
      <c r="P2336" s="103"/>
      <c r="Q2336" s="103"/>
      <c r="R2336" s="103"/>
      <c r="S2336" s="103"/>
      <c r="T2336" s="103"/>
      <c r="U2336" s="103"/>
      <c r="V2336" s="103"/>
      <c r="W2336" s="103"/>
      <c r="X2336" s="103"/>
      <c r="Y2336" s="103"/>
    </row>
    <row r="2337" spans="1:27" s="104" customFormat="1" ht="18" customHeight="1">
      <c r="A2337" s="108" t="s">
        <v>202</v>
      </c>
      <c r="B2337" s="103"/>
      <c r="C2337" s="103"/>
      <c r="D2337" s="103"/>
      <c r="E2337" s="103"/>
      <c r="F2337" s="103"/>
      <c r="G2337" s="103"/>
      <c r="H2337" s="103"/>
      <c r="I2337" s="103"/>
      <c r="J2337" s="103"/>
      <c r="K2337" s="103"/>
      <c r="L2337" s="103"/>
      <c r="M2337" s="103"/>
      <c r="N2337" s="103"/>
      <c r="O2337" s="103"/>
      <c r="P2337" s="103"/>
      <c r="Q2337" s="103"/>
      <c r="R2337" s="103"/>
      <c r="S2337" s="103"/>
      <c r="T2337" s="103"/>
      <c r="U2337" s="103"/>
      <c r="V2337" s="103"/>
      <c r="W2337" s="103"/>
      <c r="X2337" s="103"/>
      <c r="Y2337" s="103"/>
    </row>
    <row r="2338" spans="1:27" s="104" customFormat="1" ht="18" customHeight="1">
      <c r="A2338" s="108" t="s">
        <v>203</v>
      </c>
      <c r="B2338" s="103"/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3"/>
      <c r="M2338" s="103"/>
      <c r="N2338" s="103"/>
      <c r="O2338" s="103"/>
      <c r="P2338" s="103"/>
      <c r="Q2338" s="103"/>
      <c r="R2338" s="103"/>
      <c r="S2338" s="103"/>
      <c r="T2338" s="103"/>
      <c r="U2338" s="103"/>
      <c r="V2338" s="103"/>
      <c r="W2338" s="103"/>
      <c r="X2338" s="103"/>
      <c r="Y2338" s="103"/>
    </row>
    <row r="2339" spans="1:27" s="104" customFormat="1" ht="18" customHeight="1">
      <c r="A2339" s="110" t="s">
        <v>204</v>
      </c>
      <c r="B2339" s="109" t="str">
        <f>IF(COUNTA(B2327:B2338)=0,"-",COUNTA(B2327:B2338)/12)</f>
        <v>-</v>
      </c>
      <c r="C2339" s="109" t="str">
        <f t="shared" ref="C2339:Y2339" si="155">IF(COUNTA(C2327:C2338)=0,"-",COUNTA(C2327:C2338)/12)</f>
        <v>-</v>
      </c>
      <c r="D2339" s="109" t="str">
        <f t="shared" si="155"/>
        <v>-</v>
      </c>
      <c r="E2339" s="109" t="str">
        <f t="shared" si="155"/>
        <v>-</v>
      </c>
      <c r="F2339" s="109" t="str">
        <f t="shared" si="155"/>
        <v>-</v>
      </c>
      <c r="G2339" s="109" t="str">
        <f t="shared" si="155"/>
        <v>-</v>
      </c>
      <c r="H2339" s="109" t="str">
        <f t="shared" si="155"/>
        <v>-</v>
      </c>
      <c r="I2339" s="109" t="str">
        <f t="shared" si="155"/>
        <v>-</v>
      </c>
      <c r="J2339" s="109" t="str">
        <f t="shared" si="155"/>
        <v>-</v>
      </c>
      <c r="K2339" s="109" t="str">
        <f t="shared" si="155"/>
        <v>-</v>
      </c>
      <c r="L2339" s="109" t="str">
        <f t="shared" si="155"/>
        <v>-</v>
      </c>
      <c r="M2339" s="109" t="str">
        <f t="shared" si="155"/>
        <v>-</v>
      </c>
      <c r="N2339" s="109" t="str">
        <f t="shared" si="155"/>
        <v>-</v>
      </c>
      <c r="O2339" s="109" t="str">
        <f t="shared" si="155"/>
        <v>-</v>
      </c>
      <c r="P2339" s="109" t="str">
        <f t="shared" si="155"/>
        <v>-</v>
      </c>
      <c r="Q2339" s="109" t="str">
        <f t="shared" si="155"/>
        <v>-</v>
      </c>
      <c r="R2339" s="109" t="str">
        <f t="shared" si="155"/>
        <v>-</v>
      </c>
      <c r="S2339" s="109" t="str">
        <f t="shared" si="155"/>
        <v>-</v>
      </c>
      <c r="T2339" s="109" t="str">
        <f t="shared" si="155"/>
        <v>-</v>
      </c>
      <c r="U2339" s="109" t="str">
        <f t="shared" si="155"/>
        <v>-</v>
      </c>
      <c r="V2339" s="109" t="str">
        <f t="shared" si="155"/>
        <v>-</v>
      </c>
      <c r="W2339" s="109" t="str">
        <f t="shared" si="155"/>
        <v>-</v>
      </c>
      <c r="X2339" s="109" t="str">
        <f t="shared" si="155"/>
        <v>-</v>
      </c>
      <c r="Y2339" s="109" t="str">
        <f t="shared" si="155"/>
        <v>-</v>
      </c>
    </row>
    <row r="2341" spans="1:27" s="104" customFormat="1" ht="18" customHeight="1">
      <c r="A2341" s="127">
        <f>A2326+1</f>
        <v>44871</v>
      </c>
      <c r="B2341" s="118" t="s">
        <v>259</v>
      </c>
      <c r="C2341" s="118" t="s">
        <v>260</v>
      </c>
      <c r="D2341" s="118" t="s">
        <v>261</v>
      </c>
      <c r="E2341" s="118" t="s">
        <v>262</v>
      </c>
      <c r="F2341" s="118" t="s">
        <v>263</v>
      </c>
      <c r="G2341" s="118" t="s">
        <v>264</v>
      </c>
      <c r="H2341" s="118" t="s">
        <v>265</v>
      </c>
      <c r="I2341" s="118" t="s">
        <v>266</v>
      </c>
      <c r="J2341" s="118" t="s">
        <v>267</v>
      </c>
      <c r="K2341" s="118" t="s">
        <v>268</v>
      </c>
      <c r="L2341" s="118" t="s">
        <v>269</v>
      </c>
      <c r="M2341" s="118" t="s">
        <v>270</v>
      </c>
      <c r="N2341" s="118" t="s">
        <v>271</v>
      </c>
      <c r="O2341" s="118" t="s">
        <v>272</v>
      </c>
      <c r="P2341" s="118" t="s">
        <v>273</v>
      </c>
      <c r="Q2341" s="118" t="s">
        <v>274</v>
      </c>
      <c r="R2341" s="118" t="s">
        <v>275</v>
      </c>
      <c r="S2341" s="118" t="s">
        <v>276</v>
      </c>
      <c r="T2341" s="118" t="s">
        <v>277</v>
      </c>
      <c r="U2341" s="118" t="s">
        <v>278</v>
      </c>
      <c r="V2341" s="118" t="s">
        <v>279</v>
      </c>
      <c r="W2341" s="118" t="s">
        <v>280</v>
      </c>
      <c r="X2341" s="118" t="s">
        <v>281</v>
      </c>
      <c r="Y2341" s="118" t="s">
        <v>282</v>
      </c>
    </row>
    <row r="2342" spans="1:27" s="104" customFormat="1" ht="18" customHeight="1">
      <c r="A2342" s="108" t="s">
        <v>168</v>
      </c>
      <c r="B2342" s="103"/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3"/>
      <c r="M2342" s="103"/>
      <c r="N2342" s="103"/>
      <c r="O2342" s="103"/>
      <c r="P2342" s="103"/>
      <c r="Q2342" s="103"/>
      <c r="R2342" s="103"/>
      <c r="S2342" s="103"/>
      <c r="T2342" s="103"/>
      <c r="U2342" s="103"/>
      <c r="V2342" s="103"/>
      <c r="W2342" s="103"/>
      <c r="X2342" s="103"/>
      <c r="Y2342" s="103"/>
    </row>
    <row r="2343" spans="1:27" s="104" customFormat="1" ht="18" customHeight="1">
      <c r="A2343" s="108" t="s">
        <v>174</v>
      </c>
      <c r="B2343" s="103"/>
      <c r="C2343" s="103"/>
      <c r="D2343" s="103"/>
      <c r="E2343" s="103"/>
      <c r="F2343" s="103"/>
      <c r="G2343" s="103"/>
      <c r="H2343" s="103"/>
      <c r="I2343" s="103"/>
      <c r="J2343" s="103"/>
      <c r="K2343" s="103"/>
      <c r="L2343" s="103"/>
      <c r="M2343" s="103"/>
      <c r="N2343" s="103"/>
      <c r="O2343" s="103"/>
      <c r="P2343" s="103"/>
      <c r="Q2343" s="103"/>
      <c r="R2343" s="103"/>
      <c r="S2343" s="103"/>
      <c r="T2343" s="103"/>
      <c r="U2343" s="103"/>
      <c r="V2343" s="103"/>
      <c r="W2343" s="103"/>
      <c r="X2343" s="103"/>
      <c r="Y2343" s="103"/>
    </row>
    <row r="2344" spans="1:27" s="104" customFormat="1" ht="18" customHeight="1">
      <c r="A2344" s="108" t="s">
        <v>176</v>
      </c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3"/>
      <c r="M2344" s="103"/>
      <c r="N2344" s="103"/>
      <c r="O2344" s="103"/>
      <c r="P2344" s="103"/>
      <c r="Q2344" s="103"/>
      <c r="R2344" s="103"/>
      <c r="S2344" s="103"/>
      <c r="T2344" s="103"/>
      <c r="U2344" s="103"/>
      <c r="V2344" s="103"/>
      <c r="W2344" s="103"/>
      <c r="X2344" s="103"/>
      <c r="Y2344" s="103"/>
    </row>
    <row r="2345" spans="1:27" s="104" customFormat="1" ht="18" customHeight="1">
      <c r="A2345" s="108" t="s">
        <v>181</v>
      </c>
      <c r="B2345" s="103"/>
      <c r="C2345" s="103"/>
      <c r="D2345" s="103"/>
      <c r="E2345" s="103"/>
      <c r="F2345" s="103"/>
      <c r="G2345" s="103"/>
      <c r="H2345" s="103"/>
      <c r="I2345" s="103"/>
      <c r="J2345" s="103"/>
      <c r="K2345" s="103"/>
      <c r="L2345" s="103"/>
      <c r="M2345" s="103"/>
      <c r="N2345" s="103"/>
      <c r="O2345" s="103"/>
      <c r="P2345" s="103"/>
      <c r="Q2345" s="103"/>
      <c r="R2345" s="103"/>
      <c r="S2345" s="103"/>
      <c r="T2345" s="103"/>
      <c r="U2345" s="103"/>
      <c r="V2345" s="103"/>
      <c r="W2345" s="103"/>
      <c r="X2345" s="103"/>
      <c r="Y2345" s="103"/>
      <c r="AA2345" s="116" t="s">
        <v>250</v>
      </c>
    </row>
    <row r="2346" spans="1:27" s="104" customFormat="1" ht="18" customHeight="1">
      <c r="A2346" s="108" t="s">
        <v>184</v>
      </c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3"/>
      <c r="M2346" s="103"/>
      <c r="N2346" s="103"/>
      <c r="O2346" s="103"/>
      <c r="P2346" s="103"/>
      <c r="Q2346" s="103"/>
      <c r="R2346" s="103"/>
      <c r="S2346" s="103"/>
      <c r="T2346" s="103"/>
      <c r="U2346" s="103"/>
      <c r="V2346" s="103"/>
      <c r="W2346" s="103"/>
      <c r="X2346" s="103"/>
      <c r="Y2346" s="103"/>
      <c r="AA2346" s="271">
        <f>COUNTIF($B2354:$Y2354,"-")</f>
        <v>24</v>
      </c>
    </row>
    <row r="2347" spans="1:27" s="104" customFormat="1" ht="18" customHeight="1">
      <c r="A2347" s="108" t="s">
        <v>208</v>
      </c>
      <c r="B2347" s="103"/>
      <c r="C2347" s="103"/>
      <c r="D2347" s="103"/>
      <c r="E2347" s="103"/>
      <c r="F2347" s="103"/>
      <c r="G2347" s="103"/>
      <c r="H2347" s="103"/>
      <c r="I2347" s="103"/>
      <c r="J2347" s="103"/>
      <c r="K2347" s="103"/>
      <c r="L2347" s="103"/>
      <c r="M2347" s="103"/>
      <c r="N2347" s="103"/>
      <c r="O2347" s="103"/>
      <c r="P2347" s="103"/>
      <c r="Q2347" s="103"/>
      <c r="R2347" s="103"/>
      <c r="S2347" s="103"/>
      <c r="T2347" s="103"/>
      <c r="U2347" s="103"/>
      <c r="V2347" s="103"/>
      <c r="W2347" s="103"/>
      <c r="X2347" s="103"/>
      <c r="Y2347" s="103"/>
      <c r="AA2347" s="271"/>
    </row>
    <row r="2348" spans="1:27" s="104" customFormat="1" ht="18" customHeight="1">
      <c r="A2348" s="108" t="s">
        <v>209</v>
      </c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3"/>
      <c r="M2348" s="103"/>
      <c r="N2348" s="103"/>
      <c r="O2348" s="103"/>
      <c r="P2348" s="103"/>
      <c r="Q2348" s="103"/>
      <c r="R2348" s="103"/>
      <c r="S2348" s="103"/>
      <c r="T2348" s="103"/>
      <c r="U2348" s="103"/>
      <c r="V2348" s="103"/>
      <c r="W2348" s="103"/>
      <c r="X2348" s="103"/>
      <c r="Y2348" s="103"/>
    </row>
    <row r="2349" spans="1:27" s="104" customFormat="1" ht="18" customHeight="1">
      <c r="A2349" s="108" t="s">
        <v>198</v>
      </c>
      <c r="B2349" s="103"/>
      <c r="C2349" s="103"/>
      <c r="D2349" s="103"/>
      <c r="E2349" s="103"/>
      <c r="F2349" s="103"/>
      <c r="G2349" s="103"/>
      <c r="H2349" s="103"/>
      <c r="I2349" s="103"/>
      <c r="J2349" s="103"/>
      <c r="K2349" s="103"/>
      <c r="L2349" s="103"/>
      <c r="M2349" s="103"/>
      <c r="N2349" s="103"/>
      <c r="O2349" s="103"/>
      <c r="P2349" s="103"/>
      <c r="Q2349" s="103"/>
      <c r="R2349" s="103"/>
      <c r="S2349" s="103"/>
      <c r="T2349" s="103"/>
      <c r="U2349" s="103"/>
      <c r="V2349" s="103"/>
      <c r="W2349" s="103"/>
      <c r="X2349" s="103"/>
      <c r="Y2349" s="103"/>
    </row>
    <row r="2350" spans="1:27" s="104" customFormat="1" ht="18" customHeight="1">
      <c r="A2350" s="108" t="s">
        <v>200</v>
      </c>
      <c r="B2350" s="103"/>
      <c r="C2350" s="103"/>
      <c r="D2350" s="103"/>
      <c r="E2350" s="103"/>
      <c r="F2350" s="103"/>
      <c r="G2350" s="103"/>
      <c r="H2350" s="103"/>
      <c r="I2350" s="103"/>
      <c r="J2350" s="103"/>
      <c r="K2350" s="103"/>
      <c r="L2350" s="103"/>
      <c r="M2350" s="103"/>
      <c r="N2350" s="103"/>
      <c r="O2350" s="103"/>
      <c r="P2350" s="103"/>
      <c r="Q2350" s="103"/>
      <c r="R2350" s="103"/>
      <c r="S2350" s="103"/>
      <c r="T2350" s="103"/>
      <c r="U2350" s="103"/>
      <c r="V2350" s="103"/>
      <c r="W2350" s="103"/>
      <c r="X2350" s="103"/>
      <c r="Y2350" s="103"/>
    </row>
    <row r="2351" spans="1:27" s="104" customFormat="1" ht="18" customHeight="1">
      <c r="A2351" s="108" t="s">
        <v>201</v>
      </c>
      <c r="B2351" s="103"/>
      <c r="C2351" s="103"/>
      <c r="D2351" s="103"/>
      <c r="E2351" s="103"/>
      <c r="F2351" s="103"/>
      <c r="G2351" s="103"/>
      <c r="H2351" s="103"/>
      <c r="I2351" s="103"/>
      <c r="J2351" s="103"/>
      <c r="K2351" s="103"/>
      <c r="L2351" s="103"/>
      <c r="M2351" s="103"/>
      <c r="N2351" s="103"/>
      <c r="O2351" s="103"/>
      <c r="P2351" s="103"/>
      <c r="Q2351" s="103"/>
      <c r="R2351" s="103"/>
      <c r="S2351" s="103"/>
      <c r="T2351" s="103"/>
      <c r="U2351" s="103"/>
      <c r="V2351" s="103"/>
      <c r="W2351" s="103"/>
      <c r="X2351" s="103"/>
      <c r="Y2351" s="103"/>
    </row>
    <row r="2352" spans="1:27" s="104" customFormat="1" ht="18" customHeight="1">
      <c r="A2352" s="108" t="s">
        <v>202</v>
      </c>
      <c r="B2352" s="103"/>
      <c r="C2352" s="103"/>
      <c r="D2352" s="103"/>
      <c r="E2352" s="103"/>
      <c r="F2352" s="103"/>
      <c r="G2352" s="103"/>
      <c r="H2352" s="103"/>
      <c r="I2352" s="103"/>
      <c r="J2352" s="103"/>
      <c r="K2352" s="103"/>
      <c r="L2352" s="103"/>
      <c r="M2352" s="103"/>
      <c r="N2352" s="103"/>
      <c r="O2352" s="103"/>
      <c r="P2352" s="103"/>
      <c r="Q2352" s="103"/>
      <c r="R2352" s="103"/>
      <c r="S2352" s="103"/>
      <c r="T2352" s="103"/>
      <c r="U2352" s="103"/>
      <c r="V2352" s="103"/>
      <c r="W2352" s="103"/>
      <c r="X2352" s="103"/>
      <c r="Y2352" s="103"/>
    </row>
    <row r="2353" spans="1:27" s="104" customFormat="1" ht="18" customHeight="1">
      <c r="A2353" s="108" t="s">
        <v>203</v>
      </c>
      <c r="B2353" s="103"/>
      <c r="C2353" s="103"/>
      <c r="D2353" s="103"/>
      <c r="E2353" s="103"/>
      <c r="F2353" s="103"/>
      <c r="G2353" s="103"/>
      <c r="H2353" s="103"/>
      <c r="I2353" s="103"/>
      <c r="J2353" s="103"/>
      <c r="K2353" s="103"/>
      <c r="L2353" s="103"/>
      <c r="M2353" s="103"/>
      <c r="N2353" s="103"/>
      <c r="O2353" s="103"/>
      <c r="P2353" s="103"/>
      <c r="Q2353" s="103"/>
      <c r="R2353" s="103"/>
      <c r="S2353" s="103"/>
      <c r="T2353" s="103"/>
      <c r="U2353" s="103"/>
      <c r="V2353" s="103"/>
      <c r="W2353" s="103"/>
      <c r="X2353" s="103"/>
      <c r="Y2353" s="103"/>
    </row>
    <row r="2354" spans="1:27" s="104" customFormat="1" ht="18" customHeight="1">
      <c r="A2354" s="110" t="s">
        <v>204</v>
      </c>
      <c r="B2354" s="109" t="str">
        <f>IF(COUNTA(B2342:B2353)=0,"-",COUNTA(B2342:B2353)/12)</f>
        <v>-</v>
      </c>
      <c r="C2354" s="109" t="str">
        <f t="shared" ref="C2354:Y2354" si="156">IF(COUNTA(C2342:C2353)=0,"-",COUNTA(C2342:C2353)/12)</f>
        <v>-</v>
      </c>
      <c r="D2354" s="109" t="str">
        <f t="shared" si="156"/>
        <v>-</v>
      </c>
      <c r="E2354" s="109" t="str">
        <f t="shared" si="156"/>
        <v>-</v>
      </c>
      <c r="F2354" s="109" t="str">
        <f t="shared" si="156"/>
        <v>-</v>
      </c>
      <c r="G2354" s="109" t="str">
        <f t="shared" si="156"/>
        <v>-</v>
      </c>
      <c r="H2354" s="109" t="str">
        <f t="shared" si="156"/>
        <v>-</v>
      </c>
      <c r="I2354" s="109" t="str">
        <f t="shared" si="156"/>
        <v>-</v>
      </c>
      <c r="J2354" s="109" t="str">
        <f t="shared" si="156"/>
        <v>-</v>
      </c>
      <c r="K2354" s="109" t="str">
        <f t="shared" si="156"/>
        <v>-</v>
      </c>
      <c r="L2354" s="109" t="str">
        <f t="shared" si="156"/>
        <v>-</v>
      </c>
      <c r="M2354" s="109" t="str">
        <f t="shared" si="156"/>
        <v>-</v>
      </c>
      <c r="N2354" s="109" t="str">
        <f t="shared" si="156"/>
        <v>-</v>
      </c>
      <c r="O2354" s="109" t="str">
        <f t="shared" si="156"/>
        <v>-</v>
      </c>
      <c r="P2354" s="109" t="str">
        <f t="shared" si="156"/>
        <v>-</v>
      </c>
      <c r="Q2354" s="109" t="str">
        <f t="shared" si="156"/>
        <v>-</v>
      </c>
      <c r="R2354" s="109" t="str">
        <f t="shared" si="156"/>
        <v>-</v>
      </c>
      <c r="S2354" s="109" t="str">
        <f t="shared" si="156"/>
        <v>-</v>
      </c>
      <c r="T2354" s="109" t="str">
        <f t="shared" si="156"/>
        <v>-</v>
      </c>
      <c r="U2354" s="109" t="str">
        <f t="shared" si="156"/>
        <v>-</v>
      </c>
      <c r="V2354" s="109" t="str">
        <f t="shared" si="156"/>
        <v>-</v>
      </c>
      <c r="W2354" s="109" t="str">
        <f t="shared" si="156"/>
        <v>-</v>
      </c>
      <c r="X2354" s="109" t="str">
        <f t="shared" si="156"/>
        <v>-</v>
      </c>
      <c r="Y2354" s="109" t="str">
        <f t="shared" si="156"/>
        <v>-</v>
      </c>
    </row>
    <row r="2356" spans="1:27" s="104" customFormat="1" ht="18" customHeight="1">
      <c r="A2356" s="127">
        <f>A2341+1</f>
        <v>44872</v>
      </c>
      <c r="B2356" s="118" t="s">
        <v>259</v>
      </c>
      <c r="C2356" s="118" t="s">
        <v>260</v>
      </c>
      <c r="D2356" s="118" t="s">
        <v>261</v>
      </c>
      <c r="E2356" s="118" t="s">
        <v>262</v>
      </c>
      <c r="F2356" s="118" t="s">
        <v>263</v>
      </c>
      <c r="G2356" s="118" t="s">
        <v>264</v>
      </c>
      <c r="H2356" s="118" t="s">
        <v>265</v>
      </c>
      <c r="I2356" s="118" t="s">
        <v>266</v>
      </c>
      <c r="J2356" s="118" t="s">
        <v>267</v>
      </c>
      <c r="K2356" s="118" t="s">
        <v>268</v>
      </c>
      <c r="L2356" s="118" t="s">
        <v>269</v>
      </c>
      <c r="M2356" s="118" t="s">
        <v>270</v>
      </c>
      <c r="N2356" s="118" t="s">
        <v>271</v>
      </c>
      <c r="O2356" s="118" t="s">
        <v>272</v>
      </c>
      <c r="P2356" s="118" t="s">
        <v>273</v>
      </c>
      <c r="Q2356" s="118" t="s">
        <v>274</v>
      </c>
      <c r="R2356" s="118" t="s">
        <v>275</v>
      </c>
      <c r="S2356" s="118" t="s">
        <v>276</v>
      </c>
      <c r="T2356" s="118" t="s">
        <v>277</v>
      </c>
      <c r="U2356" s="118" t="s">
        <v>278</v>
      </c>
      <c r="V2356" s="118" t="s">
        <v>279</v>
      </c>
      <c r="W2356" s="118" t="s">
        <v>280</v>
      </c>
      <c r="X2356" s="118" t="s">
        <v>281</v>
      </c>
      <c r="Y2356" s="118" t="s">
        <v>282</v>
      </c>
    </row>
    <row r="2357" spans="1:27" s="104" customFormat="1" ht="18" customHeight="1">
      <c r="A2357" s="108" t="s">
        <v>168</v>
      </c>
      <c r="B2357" s="103"/>
      <c r="C2357" s="103"/>
      <c r="D2357" s="103"/>
      <c r="E2357" s="103"/>
      <c r="F2357" s="103"/>
      <c r="G2357" s="103"/>
      <c r="H2357" s="103"/>
      <c r="I2357" s="103"/>
      <c r="J2357" s="103"/>
      <c r="K2357" s="103"/>
      <c r="L2357" s="103"/>
      <c r="M2357" s="103"/>
      <c r="N2357" s="103"/>
      <c r="O2357" s="103"/>
      <c r="P2357" s="103"/>
      <c r="Q2357" s="103"/>
      <c r="R2357" s="103"/>
      <c r="S2357" s="103"/>
      <c r="T2357" s="103"/>
      <c r="U2357" s="103"/>
      <c r="V2357" s="103"/>
      <c r="W2357" s="103"/>
      <c r="X2357" s="103"/>
      <c r="Y2357" s="103"/>
    </row>
    <row r="2358" spans="1:27" s="104" customFormat="1" ht="18" customHeight="1">
      <c r="A2358" s="108" t="s">
        <v>174</v>
      </c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3"/>
      <c r="N2358" s="103"/>
      <c r="O2358" s="103"/>
      <c r="P2358" s="103"/>
      <c r="Q2358" s="103"/>
      <c r="R2358" s="103"/>
      <c r="S2358" s="103"/>
      <c r="T2358" s="103"/>
      <c r="U2358" s="103"/>
      <c r="V2358" s="103"/>
      <c r="W2358" s="103"/>
      <c r="X2358" s="103"/>
      <c r="Y2358" s="103"/>
    </row>
    <row r="2359" spans="1:27" s="104" customFormat="1" ht="18" customHeight="1">
      <c r="A2359" s="108" t="s">
        <v>176</v>
      </c>
      <c r="B2359" s="103"/>
      <c r="C2359" s="103"/>
      <c r="D2359" s="103"/>
      <c r="E2359" s="103"/>
      <c r="F2359" s="103"/>
      <c r="G2359" s="103"/>
      <c r="H2359" s="103"/>
      <c r="I2359" s="103"/>
      <c r="J2359" s="103"/>
      <c r="K2359" s="103"/>
      <c r="L2359" s="103"/>
      <c r="M2359" s="103"/>
      <c r="N2359" s="103"/>
      <c r="O2359" s="103"/>
      <c r="P2359" s="103"/>
      <c r="Q2359" s="103"/>
      <c r="R2359" s="103"/>
      <c r="S2359" s="103"/>
      <c r="T2359" s="103"/>
      <c r="U2359" s="103"/>
      <c r="V2359" s="103"/>
      <c r="W2359" s="103"/>
      <c r="X2359" s="103"/>
      <c r="Y2359" s="103"/>
    </row>
    <row r="2360" spans="1:27" s="104" customFormat="1" ht="18" customHeight="1">
      <c r="A2360" s="108" t="s">
        <v>181</v>
      </c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3"/>
      <c r="N2360" s="103"/>
      <c r="O2360" s="103"/>
      <c r="P2360" s="103"/>
      <c r="Q2360" s="103"/>
      <c r="R2360" s="103"/>
      <c r="S2360" s="103"/>
      <c r="T2360" s="103"/>
      <c r="U2360" s="103"/>
      <c r="V2360" s="103"/>
      <c r="W2360" s="103"/>
      <c r="X2360" s="103"/>
      <c r="Y2360" s="103"/>
      <c r="AA2360" s="116" t="s">
        <v>250</v>
      </c>
    </row>
    <row r="2361" spans="1:27" s="104" customFormat="1" ht="18" customHeight="1">
      <c r="A2361" s="108" t="s">
        <v>184</v>
      </c>
      <c r="B2361" s="103"/>
      <c r="C2361" s="103"/>
      <c r="D2361" s="103"/>
      <c r="E2361" s="103"/>
      <c r="F2361" s="103"/>
      <c r="G2361" s="103"/>
      <c r="H2361" s="103"/>
      <c r="I2361" s="103"/>
      <c r="J2361" s="103"/>
      <c r="K2361" s="103"/>
      <c r="L2361" s="103"/>
      <c r="M2361" s="103"/>
      <c r="N2361" s="103"/>
      <c r="O2361" s="103"/>
      <c r="P2361" s="103"/>
      <c r="Q2361" s="103"/>
      <c r="R2361" s="103"/>
      <c r="S2361" s="103"/>
      <c r="T2361" s="103"/>
      <c r="U2361" s="103"/>
      <c r="V2361" s="103"/>
      <c r="W2361" s="103"/>
      <c r="X2361" s="103"/>
      <c r="Y2361" s="103"/>
      <c r="AA2361" s="271">
        <f>COUNTIF($B2369:$Y2369,"-")</f>
        <v>24</v>
      </c>
    </row>
    <row r="2362" spans="1:27" s="104" customFormat="1" ht="18" customHeight="1">
      <c r="A2362" s="108" t="s">
        <v>208</v>
      </c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3"/>
      <c r="N2362" s="103"/>
      <c r="O2362" s="103"/>
      <c r="P2362" s="103"/>
      <c r="Q2362" s="103"/>
      <c r="R2362" s="103"/>
      <c r="S2362" s="103"/>
      <c r="T2362" s="103"/>
      <c r="U2362" s="103"/>
      <c r="V2362" s="103"/>
      <c r="W2362" s="103"/>
      <c r="X2362" s="103"/>
      <c r="Y2362" s="103"/>
      <c r="AA2362" s="271"/>
    </row>
    <row r="2363" spans="1:27" s="104" customFormat="1" ht="18" customHeight="1">
      <c r="A2363" s="108" t="s">
        <v>209</v>
      </c>
      <c r="B2363" s="103"/>
      <c r="C2363" s="103"/>
      <c r="D2363" s="103"/>
      <c r="E2363" s="103"/>
      <c r="F2363" s="103"/>
      <c r="G2363" s="103"/>
      <c r="H2363" s="103"/>
      <c r="I2363" s="103"/>
      <c r="J2363" s="103"/>
      <c r="K2363" s="103"/>
      <c r="L2363" s="103"/>
      <c r="M2363" s="103"/>
      <c r="N2363" s="103"/>
      <c r="O2363" s="103"/>
      <c r="P2363" s="103"/>
      <c r="Q2363" s="103"/>
      <c r="R2363" s="103"/>
      <c r="S2363" s="103"/>
      <c r="T2363" s="103"/>
      <c r="U2363" s="103"/>
      <c r="V2363" s="103"/>
      <c r="W2363" s="103"/>
      <c r="X2363" s="103"/>
      <c r="Y2363" s="103"/>
    </row>
    <row r="2364" spans="1:27" s="104" customFormat="1" ht="18" customHeight="1">
      <c r="A2364" s="108" t="s">
        <v>198</v>
      </c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3"/>
      <c r="N2364" s="103"/>
      <c r="O2364" s="103"/>
      <c r="P2364" s="103"/>
      <c r="Q2364" s="103"/>
      <c r="R2364" s="103"/>
      <c r="S2364" s="103"/>
      <c r="T2364" s="103"/>
      <c r="U2364" s="103"/>
      <c r="V2364" s="103"/>
      <c r="W2364" s="103"/>
      <c r="X2364" s="103"/>
      <c r="Y2364" s="103"/>
    </row>
    <row r="2365" spans="1:27" s="104" customFormat="1" ht="18" customHeight="1">
      <c r="A2365" s="108" t="s">
        <v>200</v>
      </c>
      <c r="B2365" s="103"/>
      <c r="C2365" s="103"/>
      <c r="D2365" s="103"/>
      <c r="E2365" s="103"/>
      <c r="F2365" s="103"/>
      <c r="G2365" s="103"/>
      <c r="H2365" s="103"/>
      <c r="I2365" s="103"/>
      <c r="J2365" s="103"/>
      <c r="K2365" s="103"/>
      <c r="L2365" s="103"/>
      <c r="M2365" s="103"/>
      <c r="N2365" s="103"/>
      <c r="O2365" s="103"/>
      <c r="P2365" s="103"/>
      <c r="Q2365" s="103"/>
      <c r="R2365" s="103"/>
      <c r="S2365" s="103"/>
      <c r="T2365" s="103"/>
      <c r="U2365" s="103"/>
      <c r="V2365" s="103"/>
      <c r="W2365" s="103"/>
      <c r="X2365" s="103"/>
      <c r="Y2365" s="103"/>
    </row>
    <row r="2366" spans="1:27" s="104" customFormat="1" ht="18" customHeight="1">
      <c r="A2366" s="108" t="s">
        <v>201</v>
      </c>
      <c r="B2366" s="103"/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3"/>
      <c r="M2366" s="103"/>
      <c r="N2366" s="103"/>
      <c r="O2366" s="103"/>
      <c r="P2366" s="103"/>
      <c r="Q2366" s="103"/>
      <c r="R2366" s="103"/>
      <c r="S2366" s="103"/>
      <c r="T2366" s="103"/>
      <c r="U2366" s="103"/>
      <c r="V2366" s="103"/>
      <c r="W2366" s="103"/>
      <c r="X2366" s="103"/>
      <c r="Y2366" s="103"/>
    </row>
    <row r="2367" spans="1:27" s="104" customFormat="1" ht="18" customHeight="1">
      <c r="A2367" s="108" t="s">
        <v>202</v>
      </c>
      <c r="B2367" s="103"/>
      <c r="C2367" s="103"/>
      <c r="D2367" s="103"/>
      <c r="E2367" s="103"/>
      <c r="F2367" s="103"/>
      <c r="G2367" s="103"/>
      <c r="H2367" s="103"/>
      <c r="I2367" s="103"/>
      <c r="J2367" s="103"/>
      <c r="K2367" s="103"/>
      <c r="L2367" s="103"/>
      <c r="M2367" s="103"/>
      <c r="N2367" s="103"/>
      <c r="O2367" s="103"/>
      <c r="P2367" s="103"/>
      <c r="Q2367" s="103"/>
      <c r="R2367" s="103"/>
      <c r="S2367" s="103"/>
      <c r="T2367" s="103"/>
      <c r="U2367" s="103"/>
      <c r="V2367" s="103"/>
      <c r="W2367" s="103"/>
      <c r="X2367" s="103"/>
      <c r="Y2367" s="103"/>
    </row>
    <row r="2368" spans="1:27" s="104" customFormat="1" ht="18" customHeight="1">
      <c r="A2368" s="108" t="s">
        <v>203</v>
      </c>
      <c r="B2368" s="103"/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3"/>
      <c r="M2368" s="103"/>
      <c r="N2368" s="103"/>
      <c r="O2368" s="103"/>
      <c r="P2368" s="103"/>
      <c r="Q2368" s="103"/>
      <c r="R2368" s="103"/>
      <c r="S2368" s="103"/>
      <c r="T2368" s="103"/>
      <c r="U2368" s="103"/>
      <c r="V2368" s="103"/>
      <c r="W2368" s="103"/>
      <c r="X2368" s="103"/>
      <c r="Y2368" s="103"/>
    </row>
    <row r="2369" spans="1:27" s="104" customFormat="1" ht="18" customHeight="1">
      <c r="A2369" s="110" t="s">
        <v>204</v>
      </c>
      <c r="B2369" s="109" t="str">
        <f>IF(COUNTA(B2357:B2368)=0,"-",COUNTA(B2357:B2368)/12)</f>
        <v>-</v>
      </c>
      <c r="C2369" s="109" t="str">
        <f t="shared" ref="C2369:Y2369" si="157">IF(COUNTA(C2357:C2368)=0,"-",COUNTA(C2357:C2368)/12)</f>
        <v>-</v>
      </c>
      <c r="D2369" s="109" t="str">
        <f t="shared" si="157"/>
        <v>-</v>
      </c>
      <c r="E2369" s="109" t="str">
        <f t="shared" si="157"/>
        <v>-</v>
      </c>
      <c r="F2369" s="109" t="str">
        <f t="shared" si="157"/>
        <v>-</v>
      </c>
      <c r="G2369" s="109" t="str">
        <f t="shared" si="157"/>
        <v>-</v>
      </c>
      <c r="H2369" s="109" t="str">
        <f t="shared" si="157"/>
        <v>-</v>
      </c>
      <c r="I2369" s="109" t="str">
        <f t="shared" si="157"/>
        <v>-</v>
      </c>
      <c r="J2369" s="109" t="str">
        <f t="shared" si="157"/>
        <v>-</v>
      </c>
      <c r="K2369" s="109" t="str">
        <f t="shared" si="157"/>
        <v>-</v>
      </c>
      <c r="L2369" s="109" t="str">
        <f t="shared" si="157"/>
        <v>-</v>
      </c>
      <c r="M2369" s="109" t="str">
        <f t="shared" si="157"/>
        <v>-</v>
      </c>
      <c r="N2369" s="109" t="str">
        <f t="shared" si="157"/>
        <v>-</v>
      </c>
      <c r="O2369" s="109" t="str">
        <f t="shared" si="157"/>
        <v>-</v>
      </c>
      <c r="P2369" s="109" t="str">
        <f t="shared" si="157"/>
        <v>-</v>
      </c>
      <c r="Q2369" s="109" t="str">
        <f t="shared" si="157"/>
        <v>-</v>
      </c>
      <c r="R2369" s="109" t="str">
        <f t="shared" si="157"/>
        <v>-</v>
      </c>
      <c r="S2369" s="109" t="str">
        <f t="shared" si="157"/>
        <v>-</v>
      </c>
      <c r="T2369" s="109" t="str">
        <f t="shared" si="157"/>
        <v>-</v>
      </c>
      <c r="U2369" s="109" t="str">
        <f t="shared" si="157"/>
        <v>-</v>
      </c>
      <c r="V2369" s="109" t="str">
        <f t="shared" si="157"/>
        <v>-</v>
      </c>
      <c r="W2369" s="109" t="str">
        <f t="shared" si="157"/>
        <v>-</v>
      </c>
      <c r="X2369" s="109" t="str">
        <f t="shared" si="157"/>
        <v>-</v>
      </c>
      <c r="Y2369" s="109" t="str">
        <f t="shared" si="157"/>
        <v>-</v>
      </c>
    </row>
    <row r="2371" spans="1:27" s="104" customFormat="1" ht="18" customHeight="1">
      <c r="A2371" s="127">
        <f>A2356+1</f>
        <v>44873</v>
      </c>
      <c r="B2371" s="118" t="s">
        <v>259</v>
      </c>
      <c r="C2371" s="118" t="s">
        <v>260</v>
      </c>
      <c r="D2371" s="118" t="s">
        <v>261</v>
      </c>
      <c r="E2371" s="118" t="s">
        <v>262</v>
      </c>
      <c r="F2371" s="118" t="s">
        <v>263</v>
      </c>
      <c r="G2371" s="118" t="s">
        <v>264</v>
      </c>
      <c r="H2371" s="118" t="s">
        <v>265</v>
      </c>
      <c r="I2371" s="118" t="s">
        <v>266</v>
      </c>
      <c r="J2371" s="118" t="s">
        <v>267</v>
      </c>
      <c r="K2371" s="118" t="s">
        <v>268</v>
      </c>
      <c r="L2371" s="118" t="s">
        <v>269</v>
      </c>
      <c r="M2371" s="118" t="s">
        <v>270</v>
      </c>
      <c r="N2371" s="118" t="s">
        <v>271</v>
      </c>
      <c r="O2371" s="118" t="s">
        <v>272</v>
      </c>
      <c r="P2371" s="118" t="s">
        <v>273</v>
      </c>
      <c r="Q2371" s="118" t="s">
        <v>274</v>
      </c>
      <c r="R2371" s="118" t="s">
        <v>275</v>
      </c>
      <c r="S2371" s="118" t="s">
        <v>276</v>
      </c>
      <c r="T2371" s="118" t="s">
        <v>277</v>
      </c>
      <c r="U2371" s="118" t="s">
        <v>278</v>
      </c>
      <c r="V2371" s="118" t="s">
        <v>279</v>
      </c>
      <c r="W2371" s="118" t="s">
        <v>280</v>
      </c>
      <c r="X2371" s="118" t="s">
        <v>281</v>
      </c>
      <c r="Y2371" s="118" t="s">
        <v>282</v>
      </c>
    </row>
    <row r="2372" spans="1:27" s="104" customFormat="1" ht="18" customHeight="1">
      <c r="A2372" s="108" t="s">
        <v>168</v>
      </c>
      <c r="B2372" s="103"/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3"/>
      <c r="M2372" s="103"/>
      <c r="N2372" s="103"/>
      <c r="O2372" s="103"/>
      <c r="P2372" s="103"/>
      <c r="Q2372" s="103"/>
      <c r="R2372" s="103"/>
      <c r="S2372" s="103"/>
      <c r="T2372" s="103"/>
      <c r="U2372" s="103"/>
      <c r="V2372" s="103"/>
      <c r="W2372" s="103"/>
      <c r="X2372" s="103"/>
      <c r="Y2372" s="103"/>
    </row>
    <row r="2373" spans="1:27" s="104" customFormat="1" ht="18" customHeight="1">
      <c r="A2373" s="108" t="s">
        <v>174</v>
      </c>
      <c r="B2373" s="103"/>
      <c r="C2373" s="103"/>
      <c r="D2373" s="103"/>
      <c r="E2373" s="103"/>
      <c r="F2373" s="103"/>
      <c r="G2373" s="103"/>
      <c r="H2373" s="103"/>
      <c r="I2373" s="103"/>
      <c r="J2373" s="103"/>
      <c r="K2373" s="103"/>
      <c r="L2373" s="103"/>
      <c r="M2373" s="103"/>
      <c r="N2373" s="103"/>
      <c r="O2373" s="103"/>
      <c r="P2373" s="103"/>
      <c r="Q2373" s="103"/>
      <c r="R2373" s="103"/>
      <c r="S2373" s="103"/>
      <c r="T2373" s="103"/>
      <c r="U2373" s="103"/>
      <c r="V2373" s="103"/>
      <c r="W2373" s="103"/>
      <c r="X2373" s="103"/>
      <c r="Y2373" s="103"/>
    </row>
    <row r="2374" spans="1:27" s="104" customFormat="1" ht="18" customHeight="1">
      <c r="A2374" s="108" t="s">
        <v>176</v>
      </c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3"/>
      <c r="M2374" s="103"/>
      <c r="N2374" s="103"/>
      <c r="O2374" s="103"/>
      <c r="P2374" s="103"/>
      <c r="Q2374" s="103"/>
      <c r="R2374" s="103"/>
      <c r="S2374" s="103"/>
      <c r="T2374" s="103"/>
      <c r="U2374" s="103"/>
      <c r="V2374" s="103"/>
      <c r="W2374" s="103"/>
      <c r="X2374" s="103"/>
      <c r="Y2374" s="103"/>
    </row>
    <row r="2375" spans="1:27" s="104" customFormat="1" ht="18" customHeight="1">
      <c r="A2375" s="108" t="s">
        <v>181</v>
      </c>
      <c r="B2375" s="103"/>
      <c r="C2375" s="103"/>
      <c r="D2375" s="103"/>
      <c r="E2375" s="103"/>
      <c r="F2375" s="103"/>
      <c r="G2375" s="103"/>
      <c r="H2375" s="103"/>
      <c r="I2375" s="103"/>
      <c r="J2375" s="103"/>
      <c r="K2375" s="103"/>
      <c r="L2375" s="103"/>
      <c r="M2375" s="103"/>
      <c r="N2375" s="103"/>
      <c r="O2375" s="103"/>
      <c r="P2375" s="103"/>
      <c r="Q2375" s="103"/>
      <c r="R2375" s="103"/>
      <c r="S2375" s="103"/>
      <c r="T2375" s="103"/>
      <c r="U2375" s="103"/>
      <c r="V2375" s="103"/>
      <c r="W2375" s="103"/>
      <c r="X2375" s="103"/>
      <c r="Y2375" s="103"/>
      <c r="AA2375" s="116" t="s">
        <v>250</v>
      </c>
    </row>
    <row r="2376" spans="1:27" s="104" customFormat="1" ht="18" customHeight="1">
      <c r="A2376" s="108" t="s">
        <v>184</v>
      </c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3"/>
      <c r="M2376" s="103"/>
      <c r="N2376" s="103"/>
      <c r="O2376" s="103"/>
      <c r="P2376" s="103"/>
      <c r="Q2376" s="103"/>
      <c r="R2376" s="103"/>
      <c r="S2376" s="103"/>
      <c r="T2376" s="103"/>
      <c r="U2376" s="103"/>
      <c r="V2376" s="103"/>
      <c r="W2376" s="103"/>
      <c r="X2376" s="103"/>
      <c r="Y2376" s="103"/>
      <c r="AA2376" s="271">
        <f>COUNTIF($B2384:$Y2384,"-")</f>
        <v>24</v>
      </c>
    </row>
    <row r="2377" spans="1:27" s="104" customFormat="1" ht="18" customHeight="1">
      <c r="A2377" s="108" t="s">
        <v>208</v>
      </c>
      <c r="B2377" s="103"/>
      <c r="C2377" s="103"/>
      <c r="D2377" s="103"/>
      <c r="E2377" s="103"/>
      <c r="F2377" s="103"/>
      <c r="G2377" s="103"/>
      <c r="H2377" s="103"/>
      <c r="I2377" s="103"/>
      <c r="J2377" s="103"/>
      <c r="K2377" s="103"/>
      <c r="L2377" s="103"/>
      <c r="M2377" s="103"/>
      <c r="N2377" s="103"/>
      <c r="O2377" s="103"/>
      <c r="P2377" s="103"/>
      <c r="Q2377" s="103"/>
      <c r="R2377" s="103"/>
      <c r="S2377" s="103"/>
      <c r="T2377" s="103"/>
      <c r="U2377" s="103"/>
      <c r="V2377" s="103"/>
      <c r="W2377" s="103"/>
      <c r="X2377" s="103"/>
      <c r="Y2377" s="103"/>
      <c r="AA2377" s="271"/>
    </row>
    <row r="2378" spans="1:27" s="104" customFormat="1" ht="18" customHeight="1">
      <c r="A2378" s="108" t="s">
        <v>209</v>
      </c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3"/>
      <c r="M2378" s="103"/>
      <c r="N2378" s="103"/>
      <c r="O2378" s="103"/>
      <c r="P2378" s="103"/>
      <c r="Q2378" s="103"/>
      <c r="R2378" s="103"/>
      <c r="S2378" s="103"/>
      <c r="T2378" s="103"/>
      <c r="U2378" s="103"/>
      <c r="V2378" s="103"/>
      <c r="W2378" s="103"/>
      <c r="X2378" s="103"/>
      <c r="Y2378" s="103"/>
    </row>
    <row r="2379" spans="1:27" s="104" customFormat="1" ht="18" customHeight="1">
      <c r="A2379" s="108" t="s">
        <v>198</v>
      </c>
      <c r="B2379" s="103"/>
      <c r="C2379" s="103"/>
      <c r="D2379" s="103"/>
      <c r="E2379" s="103"/>
      <c r="F2379" s="103"/>
      <c r="G2379" s="103"/>
      <c r="H2379" s="103"/>
      <c r="I2379" s="103"/>
      <c r="J2379" s="103"/>
      <c r="K2379" s="103"/>
      <c r="L2379" s="103"/>
      <c r="M2379" s="103"/>
      <c r="N2379" s="103"/>
      <c r="O2379" s="103"/>
      <c r="P2379" s="103"/>
      <c r="Q2379" s="103"/>
      <c r="R2379" s="103"/>
      <c r="S2379" s="103"/>
      <c r="T2379" s="103"/>
      <c r="U2379" s="103"/>
      <c r="V2379" s="103"/>
      <c r="W2379" s="103"/>
      <c r="X2379" s="103"/>
      <c r="Y2379" s="103"/>
    </row>
    <row r="2380" spans="1:27" s="104" customFormat="1" ht="18" customHeight="1">
      <c r="A2380" s="108" t="s">
        <v>200</v>
      </c>
      <c r="B2380" s="103"/>
      <c r="C2380" s="103"/>
      <c r="D2380" s="103"/>
      <c r="E2380" s="103"/>
      <c r="F2380" s="103"/>
      <c r="G2380" s="103"/>
      <c r="H2380" s="103"/>
      <c r="I2380" s="103"/>
      <c r="J2380" s="103"/>
      <c r="K2380" s="103"/>
      <c r="L2380" s="103"/>
      <c r="M2380" s="103"/>
      <c r="N2380" s="103"/>
      <c r="O2380" s="103"/>
      <c r="P2380" s="103"/>
      <c r="Q2380" s="103"/>
      <c r="R2380" s="103"/>
      <c r="S2380" s="103"/>
      <c r="T2380" s="103"/>
      <c r="U2380" s="103"/>
      <c r="V2380" s="103"/>
      <c r="W2380" s="103"/>
      <c r="X2380" s="103"/>
      <c r="Y2380" s="103"/>
    </row>
    <row r="2381" spans="1:27" s="104" customFormat="1" ht="18" customHeight="1">
      <c r="A2381" s="108" t="s">
        <v>201</v>
      </c>
      <c r="B2381" s="103"/>
      <c r="C2381" s="103"/>
      <c r="D2381" s="103"/>
      <c r="E2381" s="103"/>
      <c r="F2381" s="103"/>
      <c r="G2381" s="103"/>
      <c r="H2381" s="103"/>
      <c r="I2381" s="103"/>
      <c r="J2381" s="103"/>
      <c r="K2381" s="103"/>
      <c r="L2381" s="103"/>
      <c r="M2381" s="103"/>
      <c r="N2381" s="103"/>
      <c r="O2381" s="103"/>
      <c r="P2381" s="103"/>
      <c r="Q2381" s="103"/>
      <c r="R2381" s="103"/>
      <c r="S2381" s="103"/>
      <c r="T2381" s="103"/>
      <c r="U2381" s="103"/>
      <c r="V2381" s="103"/>
      <c r="W2381" s="103"/>
      <c r="X2381" s="103"/>
      <c r="Y2381" s="103"/>
    </row>
    <row r="2382" spans="1:27" s="104" customFormat="1" ht="18" customHeight="1">
      <c r="A2382" s="108" t="s">
        <v>202</v>
      </c>
      <c r="B2382" s="103"/>
      <c r="C2382" s="103"/>
      <c r="D2382" s="103"/>
      <c r="E2382" s="103"/>
      <c r="F2382" s="103"/>
      <c r="G2382" s="103"/>
      <c r="H2382" s="103"/>
      <c r="I2382" s="103"/>
      <c r="J2382" s="103"/>
      <c r="K2382" s="103"/>
      <c r="L2382" s="103"/>
      <c r="M2382" s="103"/>
      <c r="N2382" s="103"/>
      <c r="O2382" s="103"/>
      <c r="P2382" s="103"/>
      <c r="Q2382" s="103"/>
      <c r="R2382" s="103"/>
      <c r="S2382" s="103"/>
      <c r="T2382" s="103"/>
      <c r="U2382" s="103"/>
      <c r="V2382" s="103"/>
      <c r="W2382" s="103"/>
      <c r="X2382" s="103"/>
      <c r="Y2382" s="103"/>
    </row>
    <row r="2383" spans="1:27" s="104" customFormat="1" ht="18" customHeight="1">
      <c r="A2383" s="108" t="s">
        <v>203</v>
      </c>
      <c r="B2383" s="103"/>
      <c r="C2383" s="103"/>
      <c r="D2383" s="103"/>
      <c r="E2383" s="103"/>
      <c r="F2383" s="103"/>
      <c r="G2383" s="103"/>
      <c r="H2383" s="103"/>
      <c r="I2383" s="103"/>
      <c r="J2383" s="103"/>
      <c r="K2383" s="103"/>
      <c r="L2383" s="103"/>
      <c r="M2383" s="103"/>
      <c r="N2383" s="103"/>
      <c r="O2383" s="103"/>
      <c r="P2383" s="103"/>
      <c r="Q2383" s="103"/>
      <c r="R2383" s="103"/>
      <c r="S2383" s="103"/>
      <c r="T2383" s="103"/>
      <c r="U2383" s="103"/>
      <c r="V2383" s="103"/>
      <c r="W2383" s="103"/>
      <c r="X2383" s="103"/>
      <c r="Y2383" s="103"/>
    </row>
    <row r="2384" spans="1:27" s="104" customFormat="1" ht="18" customHeight="1">
      <c r="A2384" s="110" t="s">
        <v>204</v>
      </c>
      <c r="B2384" s="109" t="str">
        <f>IF(COUNTA(B2372:B2383)=0,"-",COUNTA(B2372:B2383)/12)</f>
        <v>-</v>
      </c>
      <c r="C2384" s="109" t="str">
        <f t="shared" ref="C2384:Y2384" si="158">IF(COUNTA(C2372:C2383)=0,"-",COUNTA(C2372:C2383)/12)</f>
        <v>-</v>
      </c>
      <c r="D2384" s="109" t="str">
        <f t="shared" si="158"/>
        <v>-</v>
      </c>
      <c r="E2384" s="109" t="str">
        <f t="shared" si="158"/>
        <v>-</v>
      </c>
      <c r="F2384" s="109" t="str">
        <f t="shared" si="158"/>
        <v>-</v>
      </c>
      <c r="G2384" s="109" t="str">
        <f t="shared" si="158"/>
        <v>-</v>
      </c>
      <c r="H2384" s="109" t="str">
        <f t="shared" si="158"/>
        <v>-</v>
      </c>
      <c r="I2384" s="109" t="str">
        <f t="shared" si="158"/>
        <v>-</v>
      </c>
      <c r="J2384" s="109" t="str">
        <f t="shared" si="158"/>
        <v>-</v>
      </c>
      <c r="K2384" s="109" t="str">
        <f t="shared" si="158"/>
        <v>-</v>
      </c>
      <c r="L2384" s="109" t="str">
        <f t="shared" si="158"/>
        <v>-</v>
      </c>
      <c r="M2384" s="109" t="str">
        <f t="shared" si="158"/>
        <v>-</v>
      </c>
      <c r="N2384" s="109" t="str">
        <f t="shared" si="158"/>
        <v>-</v>
      </c>
      <c r="O2384" s="109" t="str">
        <f t="shared" si="158"/>
        <v>-</v>
      </c>
      <c r="P2384" s="109" t="str">
        <f t="shared" si="158"/>
        <v>-</v>
      </c>
      <c r="Q2384" s="109" t="str">
        <f t="shared" si="158"/>
        <v>-</v>
      </c>
      <c r="R2384" s="109" t="str">
        <f t="shared" si="158"/>
        <v>-</v>
      </c>
      <c r="S2384" s="109" t="str">
        <f t="shared" si="158"/>
        <v>-</v>
      </c>
      <c r="T2384" s="109" t="str">
        <f t="shared" si="158"/>
        <v>-</v>
      </c>
      <c r="U2384" s="109" t="str">
        <f t="shared" si="158"/>
        <v>-</v>
      </c>
      <c r="V2384" s="109" t="str">
        <f t="shared" si="158"/>
        <v>-</v>
      </c>
      <c r="W2384" s="109" t="str">
        <f t="shared" si="158"/>
        <v>-</v>
      </c>
      <c r="X2384" s="109" t="str">
        <f t="shared" si="158"/>
        <v>-</v>
      </c>
      <c r="Y2384" s="109" t="str">
        <f t="shared" si="158"/>
        <v>-</v>
      </c>
    </row>
    <row r="2386" spans="1:27" s="104" customFormat="1" ht="18" customHeight="1">
      <c r="A2386" s="127">
        <f>A2371+1</f>
        <v>44874</v>
      </c>
      <c r="B2386" s="118" t="s">
        <v>259</v>
      </c>
      <c r="C2386" s="118" t="s">
        <v>260</v>
      </c>
      <c r="D2386" s="118" t="s">
        <v>261</v>
      </c>
      <c r="E2386" s="118" t="s">
        <v>262</v>
      </c>
      <c r="F2386" s="118" t="s">
        <v>263</v>
      </c>
      <c r="G2386" s="118" t="s">
        <v>264</v>
      </c>
      <c r="H2386" s="118" t="s">
        <v>265</v>
      </c>
      <c r="I2386" s="118" t="s">
        <v>266</v>
      </c>
      <c r="J2386" s="118" t="s">
        <v>267</v>
      </c>
      <c r="K2386" s="118" t="s">
        <v>268</v>
      </c>
      <c r="L2386" s="118" t="s">
        <v>269</v>
      </c>
      <c r="M2386" s="118" t="s">
        <v>270</v>
      </c>
      <c r="N2386" s="118" t="s">
        <v>271</v>
      </c>
      <c r="O2386" s="118" t="s">
        <v>272</v>
      </c>
      <c r="P2386" s="118" t="s">
        <v>273</v>
      </c>
      <c r="Q2386" s="118" t="s">
        <v>274</v>
      </c>
      <c r="R2386" s="118" t="s">
        <v>275</v>
      </c>
      <c r="S2386" s="118" t="s">
        <v>276</v>
      </c>
      <c r="T2386" s="118" t="s">
        <v>277</v>
      </c>
      <c r="U2386" s="118" t="s">
        <v>278</v>
      </c>
      <c r="V2386" s="118" t="s">
        <v>279</v>
      </c>
      <c r="W2386" s="118" t="s">
        <v>280</v>
      </c>
      <c r="X2386" s="118" t="s">
        <v>281</v>
      </c>
      <c r="Y2386" s="118" t="s">
        <v>282</v>
      </c>
    </row>
    <row r="2387" spans="1:27" s="104" customFormat="1" ht="18" customHeight="1">
      <c r="A2387" s="108" t="s">
        <v>168</v>
      </c>
      <c r="B2387" s="103"/>
      <c r="C2387" s="103"/>
      <c r="D2387" s="103"/>
      <c r="E2387" s="103"/>
      <c r="F2387" s="103"/>
      <c r="G2387" s="103"/>
      <c r="H2387" s="103"/>
      <c r="I2387" s="103"/>
      <c r="J2387" s="103"/>
      <c r="K2387" s="103"/>
      <c r="L2387" s="103"/>
      <c r="M2387" s="103"/>
      <c r="N2387" s="103"/>
      <c r="O2387" s="103"/>
      <c r="P2387" s="103"/>
      <c r="Q2387" s="103"/>
      <c r="R2387" s="103"/>
      <c r="S2387" s="103"/>
      <c r="T2387" s="103"/>
      <c r="U2387" s="103"/>
      <c r="V2387" s="103"/>
      <c r="W2387" s="103"/>
      <c r="X2387" s="103"/>
      <c r="Y2387" s="103"/>
    </row>
    <row r="2388" spans="1:27" s="104" customFormat="1" ht="18" customHeight="1">
      <c r="A2388" s="108" t="s">
        <v>174</v>
      </c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3"/>
      <c r="N2388" s="103"/>
      <c r="O2388" s="103"/>
      <c r="P2388" s="103"/>
      <c r="Q2388" s="103"/>
      <c r="R2388" s="103"/>
      <c r="S2388" s="103"/>
      <c r="T2388" s="103"/>
      <c r="U2388" s="103"/>
      <c r="V2388" s="103"/>
      <c r="W2388" s="103"/>
      <c r="X2388" s="103"/>
      <c r="Y2388" s="103"/>
    </row>
    <row r="2389" spans="1:27" s="104" customFormat="1" ht="18" customHeight="1">
      <c r="A2389" s="108" t="s">
        <v>176</v>
      </c>
      <c r="B2389" s="103"/>
      <c r="C2389" s="103"/>
      <c r="D2389" s="103"/>
      <c r="E2389" s="103"/>
      <c r="F2389" s="103"/>
      <c r="G2389" s="103"/>
      <c r="H2389" s="103"/>
      <c r="I2389" s="103"/>
      <c r="J2389" s="103"/>
      <c r="K2389" s="103"/>
      <c r="L2389" s="103"/>
      <c r="M2389" s="103"/>
      <c r="N2389" s="103"/>
      <c r="O2389" s="103"/>
      <c r="P2389" s="103"/>
      <c r="Q2389" s="103"/>
      <c r="R2389" s="103"/>
      <c r="S2389" s="103"/>
      <c r="T2389" s="103"/>
      <c r="U2389" s="103"/>
      <c r="V2389" s="103"/>
      <c r="W2389" s="103"/>
      <c r="X2389" s="103"/>
      <c r="Y2389" s="103"/>
    </row>
    <row r="2390" spans="1:27" s="104" customFormat="1" ht="18" customHeight="1">
      <c r="A2390" s="108" t="s">
        <v>181</v>
      </c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3"/>
      <c r="N2390" s="103"/>
      <c r="O2390" s="103"/>
      <c r="P2390" s="103"/>
      <c r="Q2390" s="103"/>
      <c r="R2390" s="103"/>
      <c r="S2390" s="103"/>
      <c r="T2390" s="103"/>
      <c r="U2390" s="103"/>
      <c r="V2390" s="103"/>
      <c r="W2390" s="103"/>
      <c r="X2390" s="103"/>
      <c r="Y2390" s="103"/>
      <c r="AA2390" s="116" t="s">
        <v>250</v>
      </c>
    </row>
    <row r="2391" spans="1:27" s="104" customFormat="1" ht="18" customHeight="1">
      <c r="A2391" s="108" t="s">
        <v>184</v>
      </c>
      <c r="B2391" s="103"/>
      <c r="C2391" s="103"/>
      <c r="D2391" s="103"/>
      <c r="E2391" s="103"/>
      <c r="F2391" s="103"/>
      <c r="G2391" s="103"/>
      <c r="H2391" s="103"/>
      <c r="I2391" s="103"/>
      <c r="J2391" s="103"/>
      <c r="K2391" s="103"/>
      <c r="L2391" s="103"/>
      <c r="M2391" s="103"/>
      <c r="N2391" s="103"/>
      <c r="O2391" s="103"/>
      <c r="P2391" s="103"/>
      <c r="Q2391" s="103"/>
      <c r="R2391" s="103"/>
      <c r="S2391" s="103"/>
      <c r="T2391" s="103"/>
      <c r="U2391" s="103"/>
      <c r="V2391" s="103"/>
      <c r="W2391" s="103"/>
      <c r="X2391" s="103"/>
      <c r="Y2391" s="103"/>
      <c r="AA2391" s="271">
        <f>COUNTIF($B2399:$Y2399,"-")</f>
        <v>24</v>
      </c>
    </row>
    <row r="2392" spans="1:27" s="104" customFormat="1" ht="18" customHeight="1">
      <c r="A2392" s="108" t="s">
        <v>208</v>
      </c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3"/>
      <c r="N2392" s="103"/>
      <c r="O2392" s="103"/>
      <c r="P2392" s="103"/>
      <c r="Q2392" s="103"/>
      <c r="R2392" s="103"/>
      <c r="S2392" s="103"/>
      <c r="T2392" s="103"/>
      <c r="U2392" s="103"/>
      <c r="V2392" s="103"/>
      <c r="W2392" s="103"/>
      <c r="X2392" s="103"/>
      <c r="Y2392" s="103"/>
      <c r="AA2392" s="271"/>
    </row>
    <row r="2393" spans="1:27" s="104" customFormat="1" ht="18" customHeight="1">
      <c r="A2393" s="108" t="s">
        <v>209</v>
      </c>
      <c r="B2393" s="103"/>
      <c r="C2393" s="103"/>
      <c r="D2393" s="103"/>
      <c r="E2393" s="103"/>
      <c r="F2393" s="103"/>
      <c r="G2393" s="103"/>
      <c r="H2393" s="103"/>
      <c r="I2393" s="103"/>
      <c r="J2393" s="103"/>
      <c r="K2393" s="103"/>
      <c r="L2393" s="103"/>
      <c r="M2393" s="103"/>
      <c r="N2393" s="103"/>
      <c r="O2393" s="103"/>
      <c r="P2393" s="103"/>
      <c r="Q2393" s="103"/>
      <c r="R2393" s="103"/>
      <c r="S2393" s="103"/>
      <c r="T2393" s="103"/>
      <c r="U2393" s="103"/>
      <c r="V2393" s="103"/>
      <c r="W2393" s="103"/>
      <c r="X2393" s="103"/>
      <c r="Y2393" s="103"/>
    </row>
    <row r="2394" spans="1:27" s="104" customFormat="1" ht="18" customHeight="1">
      <c r="A2394" s="108" t="s">
        <v>198</v>
      </c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3"/>
      <c r="N2394" s="103"/>
      <c r="O2394" s="103"/>
      <c r="P2394" s="103"/>
      <c r="Q2394" s="103"/>
      <c r="R2394" s="103"/>
      <c r="S2394" s="103"/>
      <c r="T2394" s="103"/>
      <c r="U2394" s="103"/>
      <c r="V2394" s="103"/>
      <c r="W2394" s="103"/>
      <c r="X2394" s="103"/>
      <c r="Y2394" s="103"/>
    </row>
    <row r="2395" spans="1:27" s="104" customFormat="1" ht="18" customHeight="1">
      <c r="A2395" s="108" t="s">
        <v>200</v>
      </c>
      <c r="B2395" s="103"/>
      <c r="C2395" s="103"/>
      <c r="D2395" s="103"/>
      <c r="E2395" s="103"/>
      <c r="F2395" s="103"/>
      <c r="G2395" s="103"/>
      <c r="H2395" s="103"/>
      <c r="I2395" s="103"/>
      <c r="J2395" s="103"/>
      <c r="K2395" s="103"/>
      <c r="L2395" s="103"/>
      <c r="M2395" s="103"/>
      <c r="N2395" s="103"/>
      <c r="O2395" s="103"/>
      <c r="P2395" s="103"/>
      <c r="Q2395" s="103"/>
      <c r="R2395" s="103"/>
      <c r="S2395" s="103"/>
      <c r="T2395" s="103"/>
      <c r="U2395" s="103"/>
      <c r="V2395" s="103"/>
      <c r="W2395" s="103"/>
      <c r="X2395" s="103"/>
      <c r="Y2395" s="103"/>
    </row>
    <row r="2396" spans="1:27" s="104" customFormat="1" ht="18" customHeight="1">
      <c r="A2396" s="108" t="s">
        <v>201</v>
      </c>
      <c r="B2396" s="103"/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3"/>
      <c r="M2396" s="103"/>
      <c r="N2396" s="103"/>
      <c r="O2396" s="103"/>
      <c r="P2396" s="103"/>
      <c r="Q2396" s="103"/>
      <c r="R2396" s="103"/>
      <c r="S2396" s="103"/>
      <c r="T2396" s="103"/>
      <c r="U2396" s="103"/>
      <c r="V2396" s="103"/>
      <c r="W2396" s="103"/>
      <c r="X2396" s="103"/>
      <c r="Y2396" s="103"/>
    </row>
    <row r="2397" spans="1:27" s="104" customFormat="1" ht="18" customHeight="1">
      <c r="A2397" s="108" t="s">
        <v>202</v>
      </c>
      <c r="B2397" s="103"/>
      <c r="C2397" s="103"/>
      <c r="D2397" s="103"/>
      <c r="E2397" s="103"/>
      <c r="F2397" s="103"/>
      <c r="G2397" s="103"/>
      <c r="H2397" s="103"/>
      <c r="I2397" s="103"/>
      <c r="J2397" s="103"/>
      <c r="K2397" s="103"/>
      <c r="L2397" s="103"/>
      <c r="M2397" s="103"/>
      <c r="N2397" s="103"/>
      <c r="O2397" s="103"/>
      <c r="P2397" s="103"/>
      <c r="Q2397" s="103"/>
      <c r="R2397" s="103"/>
      <c r="S2397" s="103"/>
      <c r="T2397" s="103"/>
      <c r="U2397" s="103"/>
      <c r="V2397" s="103"/>
      <c r="W2397" s="103"/>
      <c r="X2397" s="103"/>
      <c r="Y2397" s="103"/>
    </row>
    <row r="2398" spans="1:27" s="104" customFormat="1" ht="18" customHeight="1">
      <c r="A2398" s="108" t="s">
        <v>203</v>
      </c>
      <c r="B2398" s="103"/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3"/>
      <c r="M2398" s="103"/>
      <c r="N2398" s="103"/>
      <c r="O2398" s="103"/>
      <c r="P2398" s="103"/>
      <c r="Q2398" s="103"/>
      <c r="R2398" s="103"/>
      <c r="S2398" s="103"/>
      <c r="T2398" s="103"/>
      <c r="U2398" s="103"/>
      <c r="V2398" s="103"/>
      <c r="W2398" s="103"/>
      <c r="X2398" s="103"/>
      <c r="Y2398" s="103"/>
    </row>
    <row r="2399" spans="1:27" s="104" customFormat="1" ht="18" customHeight="1">
      <c r="A2399" s="110" t="s">
        <v>204</v>
      </c>
      <c r="B2399" s="109" t="str">
        <f>IF(COUNTA(B2387:B2398)=0,"-",COUNTA(B2387:B2398)/12)</f>
        <v>-</v>
      </c>
      <c r="C2399" s="109" t="str">
        <f t="shared" ref="C2399:Y2399" si="159">IF(COUNTA(C2387:C2398)=0,"-",COUNTA(C2387:C2398)/12)</f>
        <v>-</v>
      </c>
      <c r="D2399" s="109" t="str">
        <f t="shared" si="159"/>
        <v>-</v>
      </c>
      <c r="E2399" s="109" t="str">
        <f t="shared" si="159"/>
        <v>-</v>
      </c>
      <c r="F2399" s="109" t="str">
        <f t="shared" si="159"/>
        <v>-</v>
      </c>
      <c r="G2399" s="109" t="str">
        <f t="shared" si="159"/>
        <v>-</v>
      </c>
      <c r="H2399" s="109" t="str">
        <f t="shared" si="159"/>
        <v>-</v>
      </c>
      <c r="I2399" s="109" t="str">
        <f t="shared" si="159"/>
        <v>-</v>
      </c>
      <c r="J2399" s="109" t="str">
        <f t="shared" si="159"/>
        <v>-</v>
      </c>
      <c r="K2399" s="109" t="str">
        <f t="shared" si="159"/>
        <v>-</v>
      </c>
      <c r="L2399" s="109" t="str">
        <f t="shared" si="159"/>
        <v>-</v>
      </c>
      <c r="M2399" s="109" t="str">
        <f t="shared" si="159"/>
        <v>-</v>
      </c>
      <c r="N2399" s="109" t="str">
        <f t="shared" si="159"/>
        <v>-</v>
      </c>
      <c r="O2399" s="109" t="str">
        <f t="shared" si="159"/>
        <v>-</v>
      </c>
      <c r="P2399" s="109" t="str">
        <f t="shared" si="159"/>
        <v>-</v>
      </c>
      <c r="Q2399" s="109" t="str">
        <f t="shared" si="159"/>
        <v>-</v>
      </c>
      <c r="R2399" s="109" t="str">
        <f t="shared" si="159"/>
        <v>-</v>
      </c>
      <c r="S2399" s="109" t="str">
        <f t="shared" si="159"/>
        <v>-</v>
      </c>
      <c r="T2399" s="109" t="str">
        <f t="shared" si="159"/>
        <v>-</v>
      </c>
      <c r="U2399" s="109" t="str">
        <f t="shared" si="159"/>
        <v>-</v>
      </c>
      <c r="V2399" s="109" t="str">
        <f t="shared" si="159"/>
        <v>-</v>
      </c>
      <c r="W2399" s="109" t="str">
        <f t="shared" si="159"/>
        <v>-</v>
      </c>
      <c r="X2399" s="109" t="str">
        <f t="shared" si="159"/>
        <v>-</v>
      </c>
      <c r="Y2399" s="109" t="str">
        <f t="shared" si="159"/>
        <v>-</v>
      </c>
    </row>
    <row r="2401" spans="1:27" s="104" customFormat="1" ht="18" customHeight="1">
      <c r="A2401" s="127">
        <f>A2386+1</f>
        <v>44875</v>
      </c>
      <c r="B2401" s="118" t="s">
        <v>259</v>
      </c>
      <c r="C2401" s="118" t="s">
        <v>260</v>
      </c>
      <c r="D2401" s="118" t="s">
        <v>261</v>
      </c>
      <c r="E2401" s="118" t="s">
        <v>262</v>
      </c>
      <c r="F2401" s="118" t="s">
        <v>263</v>
      </c>
      <c r="G2401" s="118" t="s">
        <v>264</v>
      </c>
      <c r="H2401" s="118" t="s">
        <v>265</v>
      </c>
      <c r="I2401" s="118" t="s">
        <v>266</v>
      </c>
      <c r="J2401" s="118" t="s">
        <v>267</v>
      </c>
      <c r="K2401" s="118" t="s">
        <v>268</v>
      </c>
      <c r="L2401" s="118" t="s">
        <v>269</v>
      </c>
      <c r="M2401" s="118" t="s">
        <v>270</v>
      </c>
      <c r="N2401" s="118" t="s">
        <v>271</v>
      </c>
      <c r="O2401" s="118" t="s">
        <v>272</v>
      </c>
      <c r="P2401" s="118" t="s">
        <v>273</v>
      </c>
      <c r="Q2401" s="118" t="s">
        <v>274</v>
      </c>
      <c r="R2401" s="118" t="s">
        <v>275</v>
      </c>
      <c r="S2401" s="118" t="s">
        <v>276</v>
      </c>
      <c r="T2401" s="118" t="s">
        <v>277</v>
      </c>
      <c r="U2401" s="118" t="s">
        <v>278</v>
      </c>
      <c r="V2401" s="118" t="s">
        <v>279</v>
      </c>
      <c r="W2401" s="118" t="s">
        <v>280</v>
      </c>
      <c r="X2401" s="118" t="s">
        <v>281</v>
      </c>
      <c r="Y2401" s="118" t="s">
        <v>282</v>
      </c>
    </row>
    <row r="2402" spans="1:27" s="104" customFormat="1" ht="18" customHeight="1">
      <c r="A2402" s="108" t="s">
        <v>168</v>
      </c>
      <c r="B2402" s="103"/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3"/>
      <c r="M2402" s="103"/>
      <c r="N2402" s="103"/>
      <c r="O2402" s="103"/>
      <c r="P2402" s="103"/>
      <c r="Q2402" s="103"/>
      <c r="R2402" s="103"/>
      <c r="S2402" s="103"/>
      <c r="T2402" s="103"/>
      <c r="U2402" s="103"/>
      <c r="V2402" s="103"/>
      <c r="W2402" s="103"/>
      <c r="X2402" s="103"/>
      <c r="Y2402" s="103"/>
    </row>
    <row r="2403" spans="1:27" s="104" customFormat="1" ht="18" customHeight="1">
      <c r="A2403" s="108" t="s">
        <v>174</v>
      </c>
      <c r="B2403" s="103"/>
      <c r="C2403" s="103"/>
      <c r="D2403" s="103"/>
      <c r="E2403" s="103"/>
      <c r="F2403" s="103"/>
      <c r="G2403" s="103"/>
      <c r="H2403" s="103"/>
      <c r="I2403" s="103"/>
      <c r="J2403" s="103"/>
      <c r="K2403" s="103"/>
      <c r="L2403" s="103"/>
      <c r="M2403" s="103"/>
      <c r="N2403" s="103"/>
      <c r="O2403" s="103"/>
      <c r="P2403" s="103"/>
      <c r="Q2403" s="103"/>
      <c r="R2403" s="103"/>
      <c r="S2403" s="103"/>
      <c r="T2403" s="103"/>
      <c r="U2403" s="103"/>
      <c r="V2403" s="103"/>
      <c r="W2403" s="103"/>
      <c r="X2403" s="103"/>
      <c r="Y2403" s="103"/>
    </row>
    <row r="2404" spans="1:27" s="104" customFormat="1" ht="18" customHeight="1">
      <c r="A2404" s="108" t="s">
        <v>176</v>
      </c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3"/>
      <c r="M2404" s="103"/>
      <c r="N2404" s="103"/>
      <c r="O2404" s="103"/>
      <c r="P2404" s="103"/>
      <c r="Q2404" s="103"/>
      <c r="R2404" s="103"/>
      <c r="S2404" s="103"/>
      <c r="T2404" s="103"/>
      <c r="U2404" s="103"/>
      <c r="V2404" s="103"/>
      <c r="W2404" s="103"/>
      <c r="X2404" s="103"/>
      <c r="Y2404" s="103"/>
    </row>
    <row r="2405" spans="1:27" s="104" customFormat="1" ht="18" customHeight="1">
      <c r="A2405" s="108" t="s">
        <v>181</v>
      </c>
      <c r="B2405" s="103"/>
      <c r="C2405" s="103"/>
      <c r="D2405" s="103"/>
      <c r="E2405" s="103"/>
      <c r="F2405" s="103"/>
      <c r="G2405" s="103"/>
      <c r="H2405" s="103"/>
      <c r="I2405" s="103"/>
      <c r="J2405" s="103"/>
      <c r="K2405" s="103"/>
      <c r="L2405" s="103"/>
      <c r="M2405" s="103"/>
      <c r="N2405" s="103"/>
      <c r="O2405" s="103"/>
      <c r="P2405" s="103"/>
      <c r="Q2405" s="103"/>
      <c r="R2405" s="103"/>
      <c r="S2405" s="103"/>
      <c r="T2405" s="103"/>
      <c r="U2405" s="103"/>
      <c r="V2405" s="103"/>
      <c r="W2405" s="103"/>
      <c r="X2405" s="103"/>
      <c r="Y2405" s="103"/>
      <c r="AA2405" s="116" t="s">
        <v>250</v>
      </c>
    </row>
    <row r="2406" spans="1:27" s="104" customFormat="1" ht="18" customHeight="1">
      <c r="A2406" s="108" t="s">
        <v>184</v>
      </c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3"/>
      <c r="M2406" s="103"/>
      <c r="N2406" s="103"/>
      <c r="O2406" s="103"/>
      <c r="P2406" s="103"/>
      <c r="Q2406" s="103"/>
      <c r="R2406" s="103"/>
      <c r="S2406" s="103"/>
      <c r="T2406" s="103"/>
      <c r="U2406" s="103"/>
      <c r="V2406" s="103"/>
      <c r="W2406" s="103"/>
      <c r="X2406" s="103"/>
      <c r="Y2406" s="103"/>
      <c r="AA2406" s="271">
        <f>COUNTIF($B2414:$Y2414,"-")</f>
        <v>24</v>
      </c>
    </row>
    <row r="2407" spans="1:27" s="104" customFormat="1" ht="18" customHeight="1">
      <c r="A2407" s="108" t="s">
        <v>208</v>
      </c>
      <c r="B2407" s="103"/>
      <c r="C2407" s="103"/>
      <c r="D2407" s="103"/>
      <c r="E2407" s="103"/>
      <c r="F2407" s="103"/>
      <c r="G2407" s="103"/>
      <c r="H2407" s="103"/>
      <c r="I2407" s="103"/>
      <c r="J2407" s="103"/>
      <c r="K2407" s="103"/>
      <c r="L2407" s="103"/>
      <c r="M2407" s="103"/>
      <c r="N2407" s="103"/>
      <c r="O2407" s="103"/>
      <c r="P2407" s="103"/>
      <c r="Q2407" s="103"/>
      <c r="R2407" s="103"/>
      <c r="S2407" s="103"/>
      <c r="T2407" s="103"/>
      <c r="U2407" s="103"/>
      <c r="V2407" s="103"/>
      <c r="W2407" s="103"/>
      <c r="X2407" s="103"/>
      <c r="Y2407" s="103"/>
      <c r="AA2407" s="271"/>
    </row>
    <row r="2408" spans="1:27" s="104" customFormat="1" ht="18" customHeight="1">
      <c r="A2408" s="108" t="s">
        <v>209</v>
      </c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3"/>
      <c r="M2408" s="103"/>
      <c r="N2408" s="103"/>
      <c r="O2408" s="103"/>
      <c r="P2408" s="103"/>
      <c r="Q2408" s="103"/>
      <c r="R2408" s="103"/>
      <c r="S2408" s="103"/>
      <c r="T2408" s="103"/>
      <c r="U2408" s="103"/>
      <c r="V2408" s="103"/>
      <c r="W2408" s="103"/>
      <c r="X2408" s="103"/>
      <c r="Y2408" s="103"/>
    </row>
    <row r="2409" spans="1:27" s="104" customFormat="1" ht="18" customHeight="1">
      <c r="A2409" s="108" t="s">
        <v>198</v>
      </c>
      <c r="B2409" s="103"/>
      <c r="C2409" s="103"/>
      <c r="D2409" s="103"/>
      <c r="E2409" s="103"/>
      <c r="F2409" s="103"/>
      <c r="G2409" s="103"/>
      <c r="H2409" s="103"/>
      <c r="I2409" s="103"/>
      <c r="J2409" s="103"/>
      <c r="K2409" s="103"/>
      <c r="L2409" s="103"/>
      <c r="M2409" s="103"/>
      <c r="N2409" s="103"/>
      <c r="O2409" s="103"/>
      <c r="P2409" s="103"/>
      <c r="Q2409" s="103"/>
      <c r="R2409" s="103"/>
      <c r="S2409" s="103"/>
      <c r="T2409" s="103"/>
      <c r="U2409" s="103"/>
      <c r="V2409" s="103"/>
      <c r="W2409" s="103"/>
      <c r="X2409" s="103"/>
      <c r="Y2409" s="103"/>
    </row>
    <row r="2410" spans="1:27" s="104" customFormat="1" ht="18" customHeight="1">
      <c r="A2410" s="108" t="s">
        <v>200</v>
      </c>
      <c r="B2410" s="103"/>
      <c r="C2410" s="103"/>
      <c r="D2410" s="103"/>
      <c r="E2410" s="103"/>
      <c r="F2410" s="103"/>
      <c r="G2410" s="103"/>
      <c r="H2410" s="103"/>
      <c r="I2410" s="103"/>
      <c r="J2410" s="103"/>
      <c r="K2410" s="103"/>
      <c r="L2410" s="103"/>
      <c r="M2410" s="103"/>
      <c r="N2410" s="103"/>
      <c r="O2410" s="103"/>
      <c r="P2410" s="103"/>
      <c r="Q2410" s="103"/>
      <c r="R2410" s="103"/>
      <c r="S2410" s="103"/>
      <c r="T2410" s="103"/>
      <c r="U2410" s="103"/>
      <c r="V2410" s="103"/>
      <c r="W2410" s="103"/>
      <c r="X2410" s="103"/>
      <c r="Y2410" s="103"/>
    </row>
    <row r="2411" spans="1:27" s="104" customFormat="1" ht="18" customHeight="1">
      <c r="A2411" s="108" t="s">
        <v>201</v>
      </c>
      <c r="B2411" s="103"/>
      <c r="C2411" s="103"/>
      <c r="D2411" s="103"/>
      <c r="E2411" s="103"/>
      <c r="F2411" s="103"/>
      <c r="G2411" s="103"/>
      <c r="H2411" s="103"/>
      <c r="I2411" s="103"/>
      <c r="J2411" s="103"/>
      <c r="K2411" s="103"/>
      <c r="L2411" s="103"/>
      <c r="M2411" s="103"/>
      <c r="N2411" s="103"/>
      <c r="O2411" s="103"/>
      <c r="P2411" s="103"/>
      <c r="Q2411" s="103"/>
      <c r="R2411" s="103"/>
      <c r="S2411" s="103"/>
      <c r="T2411" s="103"/>
      <c r="U2411" s="103"/>
      <c r="V2411" s="103"/>
      <c r="W2411" s="103"/>
      <c r="X2411" s="103"/>
      <c r="Y2411" s="103"/>
    </row>
    <row r="2412" spans="1:27" s="104" customFormat="1" ht="18" customHeight="1">
      <c r="A2412" s="108" t="s">
        <v>202</v>
      </c>
      <c r="B2412" s="103"/>
      <c r="C2412" s="103"/>
      <c r="D2412" s="103"/>
      <c r="E2412" s="103"/>
      <c r="F2412" s="103"/>
      <c r="G2412" s="103"/>
      <c r="H2412" s="103"/>
      <c r="I2412" s="103"/>
      <c r="J2412" s="103"/>
      <c r="K2412" s="103"/>
      <c r="L2412" s="103"/>
      <c r="M2412" s="103"/>
      <c r="N2412" s="103"/>
      <c r="O2412" s="103"/>
      <c r="P2412" s="103"/>
      <c r="Q2412" s="103"/>
      <c r="R2412" s="103"/>
      <c r="S2412" s="103"/>
      <c r="T2412" s="103"/>
      <c r="U2412" s="103"/>
      <c r="V2412" s="103"/>
      <c r="W2412" s="103"/>
      <c r="X2412" s="103"/>
      <c r="Y2412" s="103"/>
    </row>
    <row r="2413" spans="1:27" s="104" customFormat="1" ht="18" customHeight="1">
      <c r="A2413" s="108" t="s">
        <v>203</v>
      </c>
      <c r="B2413" s="103"/>
      <c r="C2413" s="103"/>
      <c r="D2413" s="103"/>
      <c r="E2413" s="103"/>
      <c r="F2413" s="103"/>
      <c r="G2413" s="103"/>
      <c r="H2413" s="103"/>
      <c r="I2413" s="103"/>
      <c r="J2413" s="103"/>
      <c r="K2413" s="103"/>
      <c r="L2413" s="103"/>
      <c r="M2413" s="103"/>
      <c r="N2413" s="103"/>
      <c r="O2413" s="103"/>
      <c r="P2413" s="103"/>
      <c r="Q2413" s="103"/>
      <c r="R2413" s="103"/>
      <c r="S2413" s="103"/>
      <c r="T2413" s="103"/>
      <c r="U2413" s="103"/>
      <c r="V2413" s="103"/>
      <c r="W2413" s="103"/>
      <c r="X2413" s="103"/>
      <c r="Y2413" s="103"/>
    </row>
    <row r="2414" spans="1:27" s="104" customFormat="1" ht="18" customHeight="1">
      <c r="A2414" s="110" t="s">
        <v>204</v>
      </c>
      <c r="B2414" s="109" t="str">
        <f>IF(COUNTA(B2402:B2413)=0,"-",COUNTA(B2402:B2413)/12)</f>
        <v>-</v>
      </c>
      <c r="C2414" s="109" t="str">
        <f t="shared" ref="C2414:Y2414" si="160">IF(COUNTA(C2402:C2413)=0,"-",COUNTA(C2402:C2413)/12)</f>
        <v>-</v>
      </c>
      <c r="D2414" s="109" t="str">
        <f t="shared" si="160"/>
        <v>-</v>
      </c>
      <c r="E2414" s="109" t="str">
        <f t="shared" si="160"/>
        <v>-</v>
      </c>
      <c r="F2414" s="109" t="str">
        <f t="shared" si="160"/>
        <v>-</v>
      </c>
      <c r="G2414" s="109" t="str">
        <f t="shared" si="160"/>
        <v>-</v>
      </c>
      <c r="H2414" s="109" t="str">
        <f t="shared" si="160"/>
        <v>-</v>
      </c>
      <c r="I2414" s="109" t="str">
        <f t="shared" si="160"/>
        <v>-</v>
      </c>
      <c r="J2414" s="109" t="str">
        <f t="shared" si="160"/>
        <v>-</v>
      </c>
      <c r="K2414" s="109" t="str">
        <f t="shared" si="160"/>
        <v>-</v>
      </c>
      <c r="L2414" s="109" t="str">
        <f t="shared" si="160"/>
        <v>-</v>
      </c>
      <c r="M2414" s="109" t="str">
        <f t="shared" si="160"/>
        <v>-</v>
      </c>
      <c r="N2414" s="109" t="str">
        <f t="shared" si="160"/>
        <v>-</v>
      </c>
      <c r="O2414" s="109" t="str">
        <f t="shared" si="160"/>
        <v>-</v>
      </c>
      <c r="P2414" s="109" t="str">
        <f t="shared" si="160"/>
        <v>-</v>
      </c>
      <c r="Q2414" s="109" t="str">
        <f t="shared" si="160"/>
        <v>-</v>
      </c>
      <c r="R2414" s="109" t="str">
        <f t="shared" si="160"/>
        <v>-</v>
      </c>
      <c r="S2414" s="109" t="str">
        <f t="shared" si="160"/>
        <v>-</v>
      </c>
      <c r="T2414" s="109" t="str">
        <f t="shared" si="160"/>
        <v>-</v>
      </c>
      <c r="U2414" s="109" t="str">
        <f t="shared" si="160"/>
        <v>-</v>
      </c>
      <c r="V2414" s="109" t="str">
        <f t="shared" si="160"/>
        <v>-</v>
      </c>
      <c r="W2414" s="109" t="str">
        <f t="shared" si="160"/>
        <v>-</v>
      </c>
      <c r="X2414" s="109" t="str">
        <f t="shared" si="160"/>
        <v>-</v>
      </c>
      <c r="Y2414" s="109" t="str">
        <f t="shared" si="160"/>
        <v>-</v>
      </c>
    </row>
    <row r="2416" spans="1:27" s="104" customFormat="1" ht="18" customHeight="1">
      <c r="A2416" s="127">
        <f>A2401+1</f>
        <v>44876</v>
      </c>
      <c r="B2416" s="118" t="s">
        <v>259</v>
      </c>
      <c r="C2416" s="118" t="s">
        <v>260</v>
      </c>
      <c r="D2416" s="118" t="s">
        <v>261</v>
      </c>
      <c r="E2416" s="118" t="s">
        <v>262</v>
      </c>
      <c r="F2416" s="118" t="s">
        <v>263</v>
      </c>
      <c r="G2416" s="118" t="s">
        <v>264</v>
      </c>
      <c r="H2416" s="118" t="s">
        <v>265</v>
      </c>
      <c r="I2416" s="118" t="s">
        <v>266</v>
      </c>
      <c r="J2416" s="118" t="s">
        <v>267</v>
      </c>
      <c r="K2416" s="118" t="s">
        <v>268</v>
      </c>
      <c r="L2416" s="118" t="s">
        <v>269</v>
      </c>
      <c r="M2416" s="118" t="s">
        <v>270</v>
      </c>
      <c r="N2416" s="118" t="s">
        <v>271</v>
      </c>
      <c r="O2416" s="118" t="s">
        <v>272</v>
      </c>
      <c r="P2416" s="118" t="s">
        <v>273</v>
      </c>
      <c r="Q2416" s="118" t="s">
        <v>274</v>
      </c>
      <c r="R2416" s="118" t="s">
        <v>275</v>
      </c>
      <c r="S2416" s="118" t="s">
        <v>276</v>
      </c>
      <c r="T2416" s="118" t="s">
        <v>277</v>
      </c>
      <c r="U2416" s="118" t="s">
        <v>278</v>
      </c>
      <c r="V2416" s="118" t="s">
        <v>279</v>
      </c>
      <c r="W2416" s="118" t="s">
        <v>280</v>
      </c>
      <c r="X2416" s="118" t="s">
        <v>281</v>
      </c>
      <c r="Y2416" s="118" t="s">
        <v>282</v>
      </c>
    </row>
    <row r="2417" spans="1:27" s="104" customFormat="1" ht="18" customHeight="1">
      <c r="A2417" s="108" t="s">
        <v>168</v>
      </c>
      <c r="B2417" s="103"/>
      <c r="C2417" s="103"/>
      <c r="D2417" s="103"/>
      <c r="E2417" s="103"/>
      <c r="F2417" s="103"/>
      <c r="G2417" s="103"/>
      <c r="H2417" s="103"/>
      <c r="I2417" s="103"/>
      <c r="J2417" s="103"/>
      <c r="K2417" s="103"/>
      <c r="L2417" s="103"/>
      <c r="M2417" s="103"/>
      <c r="N2417" s="103"/>
      <c r="O2417" s="103"/>
      <c r="P2417" s="103"/>
      <c r="Q2417" s="103"/>
      <c r="R2417" s="103"/>
      <c r="S2417" s="103"/>
      <c r="T2417" s="103"/>
      <c r="U2417" s="103"/>
      <c r="V2417" s="103"/>
      <c r="W2417" s="103"/>
      <c r="X2417" s="103"/>
      <c r="Y2417" s="103"/>
    </row>
    <row r="2418" spans="1:27" s="104" customFormat="1" ht="18" customHeight="1">
      <c r="A2418" s="108" t="s">
        <v>174</v>
      </c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3"/>
      <c r="N2418" s="103"/>
      <c r="O2418" s="103"/>
      <c r="P2418" s="103"/>
      <c r="Q2418" s="103"/>
      <c r="R2418" s="103"/>
      <c r="S2418" s="103"/>
      <c r="T2418" s="103"/>
      <c r="U2418" s="103"/>
      <c r="V2418" s="103"/>
      <c r="W2418" s="103"/>
      <c r="X2418" s="103"/>
      <c r="Y2418" s="103"/>
    </row>
    <row r="2419" spans="1:27" s="104" customFormat="1" ht="18" customHeight="1">
      <c r="A2419" s="108" t="s">
        <v>176</v>
      </c>
      <c r="B2419" s="103"/>
      <c r="C2419" s="103"/>
      <c r="D2419" s="103"/>
      <c r="E2419" s="103"/>
      <c r="F2419" s="103"/>
      <c r="G2419" s="103"/>
      <c r="H2419" s="103"/>
      <c r="I2419" s="103"/>
      <c r="J2419" s="103"/>
      <c r="K2419" s="103"/>
      <c r="L2419" s="103"/>
      <c r="M2419" s="103"/>
      <c r="N2419" s="103"/>
      <c r="O2419" s="103"/>
      <c r="P2419" s="103"/>
      <c r="Q2419" s="103"/>
      <c r="R2419" s="103"/>
      <c r="S2419" s="103"/>
      <c r="T2419" s="103"/>
      <c r="U2419" s="103"/>
      <c r="V2419" s="103"/>
      <c r="W2419" s="103"/>
      <c r="X2419" s="103"/>
      <c r="Y2419" s="103"/>
    </row>
    <row r="2420" spans="1:27" s="104" customFormat="1" ht="18" customHeight="1">
      <c r="A2420" s="108" t="s">
        <v>181</v>
      </c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3"/>
      <c r="O2420" s="103"/>
      <c r="P2420" s="103"/>
      <c r="Q2420" s="103"/>
      <c r="R2420" s="103"/>
      <c r="S2420" s="103"/>
      <c r="T2420" s="103"/>
      <c r="U2420" s="103"/>
      <c r="V2420" s="103"/>
      <c r="W2420" s="103"/>
      <c r="X2420" s="103"/>
      <c r="Y2420" s="103"/>
      <c r="AA2420" s="116" t="s">
        <v>250</v>
      </c>
    </row>
    <row r="2421" spans="1:27" s="104" customFormat="1" ht="18" customHeight="1">
      <c r="A2421" s="108" t="s">
        <v>184</v>
      </c>
      <c r="B2421" s="103"/>
      <c r="C2421" s="103"/>
      <c r="D2421" s="103"/>
      <c r="E2421" s="103"/>
      <c r="F2421" s="103"/>
      <c r="G2421" s="103"/>
      <c r="H2421" s="103"/>
      <c r="I2421" s="103"/>
      <c r="J2421" s="103"/>
      <c r="K2421" s="103"/>
      <c r="L2421" s="103"/>
      <c r="M2421" s="103"/>
      <c r="N2421" s="103"/>
      <c r="O2421" s="103"/>
      <c r="P2421" s="103"/>
      <c r="Q2421" s="103"/>
      <c r="R2421" s="103"/>
      <c r="S2421" s="103"/>
      <c r="T2421" s="103"/>
      <c r="U2421" s="103"/>
      <c r="V2421" s="103"/>
      <c r="W2421" s="103"/>
      <c r="X2421" s="103"/>
      <c r="Y2421" s="103"/>
      <c r="AA2421" s="271">
        <f>COUNTIF($B2429:$Y2429,"-")</f>
        <v>24</v>
      </c>
    </row>
    <row r="2422" spans="1:27" s="104" customFormat="1" ht="18" customHeight="1">
      <c r="A2422" s="108" t="s">
        <v>208</v>
      </c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3"/>
      <c r="N2422" s="103"/>
      <c r="O2422" s="103"/>
      <c r="P2422" s="103"/>
      <c r="Q2422" s="103"/>
      <c r="R2422" s="103"/>
      <c r="S2422" s="103"/>
      <c r="T2422" s="103"/>
      <c r="U2422" s="103"/>
      <c r="V2422" s="103"/>
      <c r="W2422" s="103"/>
      <c r="X2422" s="103"/>
      <c r="Y2422" s="103"/>
      <c r="AA2422" s="271"/>
    </row>
    <row r="2423" spans="1:27" s="104" customFormat="1" ht="18" customHeight="1">
      <c r="A2423" s="108" t="s">
        <v>209</v>
      </c>
      <c r="B2423" s="103"/>
      <c r="C2423" s="103"/>
      <c r="D2423" s="103"/>
      <c r="E2423" s="103"/>
      <c r="F2423" s="103"/>
      <c r="G2423" s="103"/>
      <c r="H2423" s="103"/>
      <c r="I2423" s="103"/>
      <c r="J2423" s="103"/>
      <c r="K2423" s="103"/>
      <c r="L2423" s="103"/>
      <c r="M2423" s="103"/>
      <c r="N2423" s="103"/>
      <c r="O2423" s="103"/>
      <c r="P2423" s="103"/>
      <c r="Q2423" s="103"/>
      <c r="R2423" s="103"/>
      <c r="S2423" s="103"/>
      <c r="T2423" s="103"/>
      <c r="U2423" s="103"/>
      <c r="V2423" s="103"/>
      <c r="W2423" s="103"/>
      <c r="X2423" s="103"/>
      <c r="Y2423" s="103"/>
    </row>
    <row r="2424" spans="1:27" s="104" customFormat="1" ht="18" customHeight="1">
      <c r="A2424" s="108" t="s">
        <v>198</v>
      </c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3"/>
      <c r="N2424" s="103"/>
      <c r="O2424" s="103"/>
      <c r="P2424" s="103"/>
      <c r="Q2424" s="103"/>
      <c r="R2424" s="103"/>
      <c r="S2424" s="103"/>
      <c r="T2424" s="103"/>
      <c r="U2424" s="103"/>
      <c r="V2424" s="103"/>
      <c r="W2424" s="103"/>
      <c r="X2424" s="103"/>
      <c r="Y2424" s="103"/>
    </row>
    <row r="2425" spans="1:27" s="104" customFormat="1" ht="18" customHeight="1">
      <c r="A2425" s="108" t="s">
        <v>200</v>
      </c>
      <c r="B2425" s="103"/>
      <c r="C2425" s="103"/>
      <c r="D2425" s="103"/>
      <c r="E2425" s="103"/>
      <c r="F2425" s="103"/>
      <c r="G2425" s="103"/>
      <c r="H2425" s="103"/>
      <c r="I2425" s="103"/>
      <c r="J2425" s="103"/>
      <c r="K2425" s="103"/>
      <c r="L2425" s="103"/>
      <c r="M2425" s="103"/>
      <c r="N2425" s="103"/>
      <c r="O2425" s="103"/>
      <c r="P2425" s="103"/>
      <c r="Q2425" s="103"/>
      <c r="R2425" s="103"/>
      <c r="S2425" s="103"/>
      <c r="T2425" s="103"/>
      <c r="U2425" s="103"/>
      <c r="V2425" s="103"/>
      <c r="W2425" s="103"/>
      <c r="X2425" s="103"/>
      <c r="Y2425" s="103"/>
    </row>
    <row r="2426" spans="1:27" s="104" customFormat="1" ht="18" customHeight="1">
      <c r="A2426" s="108" t="s">
        <v>201</v>
      </c>
      <c r="B2426" s="103"/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3"/>
      <c r="M2426" s="103"/>
      <c r="N2426" s="103"/>
      <c r="O2426" s="103"/>
      <c r="P2426" s="103"/>
      <c r="Q2426" s="103"/>
      <c r="R2426" s="103"/>
      <c r="S2426" s="103"/>
      <c r="T2426" s="103"/>
      <c r="U2426" s="103"/>
      <c r="V2426" s="103"/>
      <c r="W2426" s="103"/>
      <c r="X2426" s="103"/>
      <c r="Y2426" s="103"/>
    </row>
    <row r="2427" spans="1:27" s="104" customFormat="1" ht="18" customHeight="1">
      <c r="A2427" s="108" t="s">
        <v>202</v>
      </c>
      <c r="B2427" s="103"/>
      <c r="C2427" s="103"/>
      <c r="D2427" s="103"/>
      <c r="E2427" s="103"/>
      <c r="F2427" s="103"/>
      <c r="G2427" s="103"/>
      <c r="H2427" s="103"/>
      <c r="I2427" s="103"/>
      <c r="J2427" s="103"/>
      <c r="K2427" s="103"/>
      <c r="L2427" s="103"/>
      <c r="M2427" s="103"/>
      <c r="N2427" s="103"/>
      <c r="O2427" s="103"/>
      <c r="P2427" s="103"/>
      <c r="Q2427" s="103"/>
      <c r="R2427" s="103"/>
      <c r="S2427" s="103"/>
      <c r="T2427" s="103"/>
      <c r="U2427" s="103"/>
      <c r="V2427" s="103"/>
      <c r="W2427" s="103"/>
      <c r="X2427" s="103"/>
      <c r="Y2427" s="103"/>
    </row>
    <row r="2428" spans="1:27" s="104" customFormat="1" ht="18" customHeight="1">
      <c r="A2428" s="108" t="s">
        <v>203</v>
      </c>
      <c r="B2428" s="103"/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3"/>
      <c r="M2428" s="103"/>
      <c r="N2428" s="103"/>
      <c r="O2428" s="103"/>
      <c r="P2428" s="103"/>
      <c r="Q2428" s="103"/>
      <c r="R2428" s="103"/>
      <c r="S2428" s="103"/>
      <c r="T2428" s="103"/>
      <c r="U2428" s="103"/>
      <c r="V2428" s="103"/>
      <c r="W2428" s="103"/>
      <c r="X2428" s="103"/>
      <c r="Y2428" s="103"/>
    </row>
    <row r="2429" spans="1:27" s="104" customFormat="1" ht="18" customHeight="1">
      <c r="A2429" s="110" t="s">
        <v>204</v>
      </c>
      <c r="B2429" s="109" t="str">
        <f>IF(COUNTA(B2417:B2428)=0,"-",COUNTA(B2417:B2428)/12)</f>
        <v>-</v>
      </c>
      <c r="C2429" s="109" t="str">
        <f t="shared" ref="C2429:Y2429" si="161">IF(COUNTA(C2417:C2428)=0,"-",COUNTA(C2417:C2428)/12)</f>
        <v>-</v>
      </c>
      <c r="D2429" s="109" t="str">
        <f t="shared" si="161"/>
        <v>-</v>
      </c>
      <c r="E2429" s="109" t="str">
        <f t="shared" si="161"/>
        <v>-</v>
      </c>
      <c r="F2429" s="109" t="str">
        <f t="shared" si="161"/>
        <v>-</v>
      </c>
      <c r="G2429" s="109" t="str">
        <f t="shared" si="161"/>
        <v>-</v>
      </c>
      <c r="H2429" s="109" t="str">
        <f t="shared" si="161"/>
        <v>-</v>
      </c>
      <c r="I2429" s="109" t="str">
        <f t="shared" si="161"/>
        <v>-</v>
      </c>
      <c r="J2429" s="109" t="str">
        <f t="shared" si="161"/>
        <v>-</v>
      </c>
      <c r="K2429" s="109" t="str">
        <f t="shared" si="161"/>
        <v>-</v>
      </c>
      <c r="L2429" s="109" t="str">
        <f t="shared" si="161"/>
        <v>-</v>
      </c>
      <c r="M2429" s="109" t="str">
        <f t="shared" si="161"/>
        <v>-</v>
      </c>
      <c r="N2429" s="109" t="str">
        <f t="shared" si="161"/>
        <v>-</v>
      </c>
      <c r="O2429" s="109" t="str">
        <f t="shared" si="161"/>
        <v>-</v>
      </c>
      <c r="P2429" s="109" t="str">
        <f t="shared" si="161"/>
        <v>-</v>
      </c>
      <c r="Q2429" s="109" t="str">
        <f t="shared" si="161"/>
        <v>-</v>
      </c>
      <c r="R2429" s="109" t="str">
        <f t="shared" si="161"/>
        <v>-</v>
      </c>
      <c r="S2429" s="109" t="str">
        <f t="shared" si="161"/>
        <v>-</v>
      </c>
      <c r="T2429" s="109" t="str">
        <f t="shared" si="161"/>
        <v>-</v>
      </c>
      <c r="U2429" s="109" t="str">
        <f t="shared" si="161"/>
        <v>-</v>
      </c>
      <c r="V2429" s="109" t="str">
        <f t="shared" si="161"/>
        <v>-</v>
      </c>
      <c r="W2429" s="109" t="str">
        <f t="shared" si="161"/>
        <v>-</v>
      </c>
      <c r="X2429" s="109" t="str">
        <f t="shared" si="161"/>
        <v>-</v>
      </c>
      <c r="Y2429" s="109" t="str">
        <f t="shared" si="161"/>
        <v>-</v>
      </c>
    </row>
    <row r="2431" spans="1:27" s="104" customFormat="1" ht="18" customHeight="1">
      <c r="A2431" s="127">
        <f>A2416+1</f>
        <v>44877</v>
      </c>
      <c r="B2431" s="118" t="s">
        <v>259</v>
      </c>
      <c r="C2431" s="118" t="s">
        <v>260</v>
      </c>
      <c r="D2431" s="118" t="s">
        <v>261</v>
      </c>
      <c r="E2431" s="118" t="s">
        <v>262</v>
      </c>
      <c r="F2431" s="118" t="s">
        <v>263</v>
      </c>
      <c r="G2431" s="118" t="s">
        <v>264</v>
      </c>
      <c r="H2431" s="118" t="s">
        <v>265</v>
      </c>
      <c r="I2431" s="118" t="s">
        <v>266</v>
      </c>
      <c r="J2431" s="118" t="s">
        <v>267</v>
      </c>
      <c r="K2431" s="118" t="s">
        <v>268</v>
      </c>
      <c r="L2431" s="118" t="s">
        <v>269</v>
      </c>
      <c r="M2431" s="118" t="s">
        <v>270</v>
      </c>
      <c r="N2431" s="118" t="s">
        <v>271</v>
      </c>
      <c r="O2431" s="118" t="s">
        <v>272</v>
      </c>
      <c r="P2431" s="118" t="s">
        <v>273</v>
      </c>
      <c r="Q2431" s="118" t="s">
        <v>274</v>
      </c>
      <c r="R2431" s="118" t="s">
        <v>275</v>
      </c>
      <c r="S2431" s="118" t="s">
        <v>276</v>
      </c>
      <c r="T2431" s="118" t="s">
        <v>277</v>
      </c>
      <c r="U2431" s="118" t="s">
        <v>278</v>
      </c>
      <c r="V2431" s="118" t="s">
        <v>279</v>
      </c>
      <c r="W2431" s="118" t="s">
        <v>280</v>
      </c>
      <c r="X2431" s="118" t="s">
        <v>281</v>
      </c>
      <c r="Y2431" s="118" t="s">
        <v>282</v>
      </c>
    </row>
    <row r="2432" spans="1:27" s="104" customFormat="1" ht="18" customHeight="1">
      <c r="A2432" s="108" t="s">
        <v>168</v>
      </c>
      <c r="B2432" s="103"/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3"/>
      <c r="M2432" s="103"/>
      <c r="N2432" s="103"/>
      <c r="O2432" s="103"/>
      <c r="P2432" s="103"/>
      <c r="Q2432" s="103"/>
      <c r="R2432" s="103"/>
      <c r="S2432" s="103"/>
      <c r="T2432" s="103"/>
      <c r="U2432" s="103"/>
      <c r="V2432" s="103"/>
      <c r="W2432" s="103"/>
      <c r="X2432" s="103"/>
      <c r="Y2432" s="103"/>
    </row>
    <row r="2433" spans="1:27" s="104" customFormat="1" ht="18" customHeight="1">
      <c r="A2433" s="108" t="s">
        <v>174</v>
      </c>
      <c r="B2433" s="103"/>
      <c r="C2433" s="103"/>
      <c r="D2433" s="103"/>
      <c r="E2433" s="103"/>
      <c r="F2433" s="103"/>
      <c r="G2433" s="103"/>
      <c r="H2433" s="103"/>
      <c r="I2433" s="103"/>
      <c r="J2433" s="103"/>
      <c r="K2433" s="103"/>
      <c r="L2433" s="103"/>
      <c r="M2433" s="103"/>
      <c r="N2433" s="103"/>
      <c r="O2433" s="103"/>
      <c r="P2433" s="103"/>
      <c r="Q2433" s="103"/>
      <c r="R2433" s="103"/>
      <c r="S2433" s="103"/>
      <c r="T2433" s="103"/>
      <c r="U2433" s="103"/>
      <c r="V2433" s="103"/>
      <c r="W2433" s="103"/>
      <c r="X2433" s="103"/>
      <c r="Y2433" s="103"/>
    </row>
    <row r="2434" spans="1:27" s="104" customFormat="1" ht="18" customHeight="1">
      <c r="A2434" s="108" t="s">
        <v>176</v>
      </c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3"/>
      <c r="M2434" s="103"/>
      <c r="N2434" s="103"/>
      <c r="O2434" s="103"/>
      <c r="P2434" s="103"/>
      <c r="Q2434" s="103"/>
      <c r="R2434" s="103"/>
      <c r="S2434" s="103"/>
      <c r="T2434" s="103"/>
      <c r="U2434" s="103"/>
      <c r="V2434" s="103"/>
      <c r="W2434" s="103"/>
      <c r="X2434" s="103"/>
      <c r="Y2434" s="103"/>
    </row>
    <row r="2435" spans="1:27" s="104" customFormat="1" ht="18" customHeight="1">
      <c r="A2435" s="108" t="s">
        <v>181</v>
      </c>
      <c r="B2435" s="103"/>
      <c r="C2435" s="103"/>
      <c r="D2435" s="103"/>
      <c r="E2435" s="103"/>
      <c r="F2435" s="103"/>
      <c r="G2435" s="103"/>
      <c r="H2435" s="103"/>
      <c r="I2435" s="103"/>
      <c r="J2435" s="103"/>
      <c r="K2435" s="103"/>
      <c r="L2435" s="103"/>
      <c r="M2435" s="103"/>
      <c r="N2435" s="103"/>
      <c r="O2435" s="103"/>
      <c r="P2435" s="103"/>
      <c r="Q2435" s="103"/>
      <c r="R2435" s="103"/>
      <c r="S2435" s="103"/>
      <c r="T2435" s="103"/>
      <c r="U2435" s="103"/>
      <c r="V2435" s="103"/>
      <c r="W2435" s="103"/>
      <c r="X2435" s="103"/>
      <c r="Y2435" s="103"/>
      <c r="AA2435" s="116" t="s">
        <v>250</v>
      </c>
    </row>
    <row r="2436" spans="1:27" s="104" customFormat="1" ht="18" customHeight="1">
      <c r="A2436" s="108" t="s">
        <v>184</v>
      </c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3"/>
      <c r="M2436" s="103"/>
      <c r="N2436" s="103"/>
      <c r="O2436" s="103"/>
      <c r="P2436" s="103"/>
      <c r="Q2436" s="103"/>
      <c r="R2436" s="103"/>
      <c r="S2436" s="103"/>
      <c r="T2436" s="103"/>
      <c r="U2436" s="103"/>
      <c r="V2436" s="103"/>
      <c r="W2436" s="103"/>
      <c r="X2436" s="103"/>
      <c r="Y2436" s="103"/>
      <c r="AA2436" s="271">
        <f>COUNTIF($B2444:$Y2444,"-")</f>
        <v>24</v>
      </c>
    </row>
    <row r="2437" spans="1:27" s="104" customFormat="1" ht="18" customHeight="1">
      <c r="A2437" s="108" t="s">
        <v>208</v>
      </c>
      <c r="B2437" s="103"/>
      <c r="C2437" s="103"/>
      <c r="D2437" s="103"/>
      <c r="E2437" s="103"/>
      <c r="F2437" s="103"/>
      <c r="G2437" s="103"/>
      <c r="H2437" s="103"/>
      <c r="I2437" s="103"/>
      <c r="J2437" s="103"/>
      <c r="K2437" s="103"/>
      <c r="L2437" s="103"/>
      <c r="M2437" s="103"/>
      <c r="N2437" s="103"/>
      <c r="O2437" s="103"/>
      <c r="P2437" s="103"/>
      <c r="Q2437" s="103"/>
      <c r="R2437" s="103"/>
      <c r="S2437" s="103"/>
      <c r="T2437" s="103"/>
      <c r="U2437" s="103"/>
      <c r="V2437" s="103"/>
      <c r="W2437" s="103"/>
      <c r="X2437" s="103"/>
      <c r="Y2437" s="103"/>
      <c r="AA2437" s="271"/>
    </row>
    <row r="2438" spans="1:27" s="104" customFormat="1" ht="18" customHeight="1">
      <c r="A2438" s="108" t="s">
        <v>209</v>
      </c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3"/>
      <c r="M2438" s="103"/>
      <c r="N2438" s="103"/>
      <c r="O2438" s="103"/>
      <c r="P2438" s="103"/>
      <c r="Q2438" s="103"/>
      <c r="R2438" s="103"/>
      <c r="S2438" s="103"/>
      <c r="T2438" s="103"/>
      <c r="U2438" s="103"/>
      <c r="V2438" s="103"/>
      <c r="W2438" s="103"/>
      <c r="X2438" s="103"/>
      <c r="Y2438" s="103"/>
    </row>
    <row r="2439" spans="1:27" s="104" customFormat="1" ht="18" customHeight="1">
      <c r="A2439" s="108" t="s">
        <v>198</v>
      </c>
      <c r="B2439" s="103"/>
      <c r="C2439" s="103"/>
      <c r="D2439" s="103"/>
      <c r="E2439" s="103"/>
      <c r="F2439" s="103"/>
      <c r="G2439" s="103"/>
      <c r="H2439" s="103"/>
      <c r="I2439" s="103"/>
      <c r="J2439" s="103"/>
      <c r="K2439" s="103"/>
      <c r="L2439" s="103"/>
      <c r="M2439" s="103"/>
      <c r="N2439" s="103"/>
      <c r="O2439" s="103"/>
      <c r="P2439" s="103"/>
      <c r="Q2439" s="103"/>
      <c r="R2439" s="103"/>
      <c r="S2439" s="103"/>
      <c r="T2439" s="103"/>
      <c r="U2439" s="103"/>
      <c r="V2439" s="103"/>
      <c r="W2439" s="103"/>
      <c r="X2439" s="103"/>
      <c r="Y2439" s="103"/>
    </row>
    <row r="2440" spans="1:27" s="104" customFormat="1" ht="18" customHeight="1">
      <c r="A2440" s="108" t="s">
        <v>200</v>
      </c>
      <c r="B2440" s="103"/>
      <c r="C2440" s="103"/>
      <c r="D2440" s="103"/>
      <c r="E2440" s="103"/>
      <c r="F2440" s="103"/>
      <c r="G2440" s="103"/>
      <c r="H2440" s="103"/>
      <c r="I2440" s="103"/>
      <c r="J2440" s="103"/>
      <c r="K2440" s="103"/>
      <c r="L2440" s="103"/>
      <c r="M2440" s="103"/>
      <c r="N2440" s="103"/>
      <c r="O2440" s="103"/>
      <c r="P2440" s="103"/>
      <c r="Q2440" s="103"/>
      <c r="R2440" s="103"/>
      <c r="S2440" s="103"/>
      <c r="T2440" s="103"/>
      <c r="U2440" s="103"/>
      <c r="V2440" s="103"/>
      <c r="W2440" s="103"/>
      <c r="X2440" s="103"/>
      <c r="Y2440" s="103"/>
    </row>
    <row r="2441" spans="1:27" s="104" customFormat="1" ht="18" customHeight="1">
      <c r="A2441" s="108" t="s">
        <v>201</v>
      </c>
      <c r="B2441" s="103"/>
      <c r="C2441" s="103"/>
      <c r="D2441" s="103"/>
      <c r="E2441" s="103"/>
      <c r="F2441" s="103"/>
      <c r="G2441" s="103"/>
      <c r="H2441" s="103"/>
      <c r="I2441" s="103"/>
      <c r="J2441" s="103"/>
      <c r="K2441" s="103"/>
      <c r="L2441" s="103"/>
      <c r="M2441" s="103"/>
      <c r="N2441" s="103"/>
      <c r="O2441" s="103"/>
      <c r="P2441" s="103"/>
      <c r="Q2441" s="103"/>
      <c r="R2441" s="103"/>
      <c r="S2441" s="103"/>
      <c r="T2441" s="103"/>
      <c r="U2441" s="103"/>
      <c r="V2441" s="103"/>
      <c r="W2441" s="103"/>
      <c r="X2441" s="103"/>
      <c r="Y2441" s="103"/>
    </row>
    <row r="2442" spans="1:27" s="104" customFormat="1" ht="18" customHeight="1">
      <c r="A2442" s="108" t="s">
        <v>202</v>
      </c>
      <c r="B2442" s="103"/>
      <c r="C2442" s="103"/>
      <c r="D2442" s="103"/>
      <c r="E2442" s="103"/>
      <c r="F2442" s="103"/>
      <c r="G2442" s="103"/>
      <c r="H2442" s="103"/>
      <c r="I2442" s="103"/>
      <c r="J2442" s="103"/>
      <c r="K2442" s="103"/>
      <c r="L2442" s="103"/>
      <c r="M2442" s="103"/>
      <c r="N2442" s="103"/>
      <c r="O2442" s="103"/>
      <c r="P2442" s="103"/>
      <c r="Q2442" s="103"/>
      <c r="R2442" s="103"/>
      <c r="S2442" s="103"/>
      <c r="T2442" s="103"/>
      <c r="U2442" s="103"/>
      <c r="V2442" s="103"/>
      <c r="W2442" s="103"/>
      <c r="X2442" s="103"/>
      <c r="Y2442" s="103"/>
    </row>
    <row r="2443" spans="1:27" s="104" customFormat="1" ht="18" customHeight="1">
      <c r="A2443" s="108" t="s">
        <v>203</v>
      </c>
      <c r="B2443" s="103"/>
      <c r="C2443" s="103"/>
      <c r="D2443" s="103"/>
      <c r="E2443" s="103"/>
      <c r="F2443" s="103"/>
      <c r="G2443" s="103"/>
      <c r="H2443" s="103"/>
      <c r="I2443" s="103"/>
      <c r="J2443" s="103"/>
      <c r="K2443" s="103"/>
      <c r="L2443" s="103"/>
      <c r="M2443" s="103"/>
      <c r="N2443" s="103"/>
      <c r="O2443" s="103"/>
      <c r="P2443" s="103"/>
      <c r="Q2443" s="103"/>
      <c r="R2443" s="103"/>
      <c r="S2443" s="103"/>
      <c r="T2443" s="103"/>
      <c r="U2443" s="103"/>
      <c r="V2443" s="103"/>
      <c r="W2443" s="103"/>
      <c r="X2443" s="103"/>
      <c r="Y2443" s="103"/>
    </row>
    <row r="2444" spans="1:27" s="104" customFormat="1" ht="18" customHeight="1">
      <c r="A2444" s="110" t="s">
        <v>204</v>
      </c>
      <c r="B2444" s="109" t="str">
        <f>IF(COUNTA(B2432:B2443)=0,"-",COUNTA(B2432:B2443)/12)</f>
        <v>-</v>
      </c>
      <c r="C2444" s="109" t="str">
        <f t="shared" ref="C2444:Y2444" si="162">IF(COUNTA(C2432:C2443)=0,"-",COUNTA(C2432:C2443)/12)</f>
        <v>-</v>
      </c>
      <c r="D2444" s="109" t="str">
        <f t="shared" si="162"/>
        <v>-</v>
      </c>
      <c r="E2444" s="109" t="str">
        <f t="shared" si="162"/>
        <v>-</v>
      </c>
      <c r="F2444" s="109" t="str">
        <f t="shared" si="162"/>
        <v>-</v>
      </c>
      <c r="G2444" s="109" t="str">
        <f t="shared" si="162"/>
        <v>-</v>
      </c>
      <c r="H2444" s="109" t="str">
        <f t="shared" si="162"/>
        <v>-</v>
      </c>
      <c r="I2444" s="109" t="str">
        <f t="shared" si="162"/>
        <v>-</v>
      </c>
      <c r="J2444" s="109" t="str">
        <f t="shared" si="162"/>
        <v>-</v>
      </c>
      <c r="K2444" s="109" t="str">
        <f t="shared" si="162"/>
        <v>-</v>
      </c>
      <c r="L2444" s="109" t="str">
        <f t="shared" si="162"/>
        <v>-</v>
      </c>
      <c r="M2444" s="109" t="str">
        <f t="shared" si="162"/>
        <v>-</v>
      </c>
      <c r="N2444" s="109" t="str">
        <f t="shared" si="162"/>
        <v>-</v>
      </c>
      <c r="O2444" s="109" t="str">
        <f t="shared" si="162"/>
        <v>-</v>
      </c>
      <c r="P2444" s="109" t="str">
        <f t="shared" si="162"/>
        <v>-</v>
      </c>
      <c r="Q2444" s="109" t="str">
        <f t="shared" si="162"/>
        <v>-</v>
      </c>
      <c r="R2444" s="109" t="str">
        <f t="shared" si="162"/>
        <v>-</v>
      </c>
      <c r="S2444" s="109" t="str">
        <f t="shared" si="162"/>
        <v>-</v>
      </c>
      <c r="T2444" s="109" t="str">
        <f t="shared" si="162"/>
        <v>-</v>
      </c>
      <c r="U2444" s="109" t="str">
        <f t="shared" si="162"/>
        <v>-</v>
      </c>
      <c r="V2444" s="109" t="str">
        <f t="shared" si="162"/>
        <v>-</v>
      </c>
      <c r="W2444" s="109" t="str">
        <f t="shared" si="162"/>
        <v>-</v>
      </c>
      <c r="X2444" s="109" t="str">
        <f t="shared" si="162"/>
        <v>-</v>
      </c>
      <c r="Y2444" s="109" t="str">
        <f t="shared" si="162"/>
        <v>-</v>
      </c>
    </row>
    <row r="2446" spans="1:27" s="104" customFormat="1" ht="18" customHeight="1">
      <c r="A2446" s="127">
        <f>A2431+1</f>
        <v>44878</v>
      </c>
      <c r="B2446" s="118" t="s">
        <v>259</v>
      </c>
      <c r="C2446" s="118" t="s">
        <v>260</v>
      </c>
      <c r="D2446" s="118" t="s">
        <v>261</v>
      </c>
      <c r="E2446" s="118" t="s">
        <v>262</v>
      </c>
      <c r="F2446" s="118" t="s">
        <v>263</v>
      </c>
      <c r="G2446" s="118" t="s">
        <v>264</v>
      </c>
      <c r="H2446" s="118" t="s">
        <v>265</v>
      </c>
      <c r="I2446" s="118" t="s">
        <v>266</v>
      </c>
      <c r="J2446" s="118" t="s">
        <v>267</v>
      </c>
      <c r="K2446" s="118" t="s">
        <v>268</v>
      </c>
      <c r="L2446" s="118" t="s">
        <v>269</v>
      </c>
      <c r="M2446" s="118" t="s">
        <v>270</v>
      </c>
      <c r="N2446" s="118" t="s">
        <v>271</v>
      </c>
      <c r="O2446" s="118" t="s">
        <v>272</v>
      </c>
      <c r="P2446" s="118" t="s">
        <v>273</v>
      </c>
      <c r="Q2446" s="118" t="s">
        <v>274</v>
      </c>
      <c r="R2446" s="118" t="s">
        <v>275</v>
      </c>
      <c r="S2446" s="118" t="s">
        <v>276</v>
      </c>
      <c r="T2446" s="118" t="s">
        <v>277</v>
      </c>
      <c r="U2446" s="118" t="s">
        <v>278</v>
      </c>
      <c r="V2446" s="118" t="s">
        <v>279</v>
      </c>
      <c r="W2446" s="118" t="s">
        <v>280</v>
      </c>
      <c r="X2446" s="118" t="s">
        <v>281</v>
      </c>
      <c r="Y2446" s="118" t="s">
        <v>282</v>
      </c>
    </row>
    <row r="2447" spans="1:27" s="104" customFormat="1" ht="18" customHeight="1">
      <c r="A2447" s="108" t="s">
        <v>168</v>
      </c>
      <c r="B2447" s="103"/>
      <c r="C2447" s="103"/>
      <c r="D2447" s="103"/>
      <c r="E2447" s="103"/>
      <c r="F2447" s="103"/>
      <c r="G2447" s="103"/>
      <c r="H2447" s="103"/>
      <c r="I2447" s="103"/>
      <c r="J2447" s="103"/>
      <c r="K2447" s="103"/>
      <c r="L2447" s="103"/>
      <c r="M2447" s="103"/>
      <c r="N2447" s="103"/>
      <c r="O2447" s="103"/>
      <c r="P2447" s="103"/>
      <c r="Q2447" s="103"/>
      <c r="R2447" s="103"/>
      <c r="S2447" s="103"/>
      <c r="T2447" s="103"/>
      <c r="U2447" s="103"/>
      <c r="V2447" s="103"/>
      <c r="W2447" s="103"/>
      <c r="X2447" s="103"/>
      <c r="Y2447" s="103"/>
    </row>
    <row r="2448" spans="1:27" s="104" customFormat="1" ht="18" customHeight="1">
      <c r="A2448" s="108" t="s">
        <v>174</v>
      </c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3"/>
      <c r="N2448" s="103"/>
      <c r="O2448" s="103"/>
      <c r="P2448" s="103"/>
      <c r="Q2448" s="103"/>
      <c r="R2448" s="103"/>
      <c r="S2448" s="103"/>
      <c r="T2448" s="103"/>
      <c r="U2448" s="103"/>
      <c r="V2448" s="103"/>
      <c r="W2448" s="103"/>
      <c r="X2448" s="103"/>
      <c r="Y2448" s="103"/>
    </row>
    <row r="2449" spans="1:27" s="104" customFormat="1" ht="18" customHeight="1">
      <c r="A2449" s="108" t="s">
        <v>176</v>
      </c>
      <c r="B2449" s="103"/>
      <c r="C2449" s="103"/>
      <c r="D2449" s="103"/>
      <c r="E2449" s="103"/>
      <c r="F2449" s="103"/>
      <c r="G2449" s="103"/>
      <c r="H2449" s="103"/>
      <c r="I2449" s="103"/>
      <c r="J2449" s="103"/>
      <c r="K2449" s="103"/>
      <c r="L2449" s="103"/>
      <c r="M2449" s="103"/>
      <c r="N2449" s="103"/>
      <c r="O2449" s="103"/>
      <c r="P2449" s="103"/>
      <c r="Q2449" s="103"/>
      <c r="R2449" s="103"/>
      <c r="S2449" s="103"/>
      <c r="T2449" s="103"/>
      <c r="U2449" s="103"/>
      <c r="V2449" s="103"/>
      <c r="W2449" s="103"/>
      <c r="X2449" s="103"/>
      <c r="Y2449" s="103"/>
    </row>
    <row r="2450" spans="1:27" s="104" customFormat="1" ht="18" customHeight="1">
      <c r="A2450" s="108" t="s">
        <v>181</v>
      </c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3"/>
      <c r="N2450" s="103"/>
      <c r="O2450" s="103"/>
      <c r="P2450" s="103"/>
      <c r="Q2450" s="103"/>
      <c r="R2450" s="103"/>
      <c r="S2450" s="103"/>
      <c r="T2450" s="103"/>
      <c r="U2450" s="103"/>
      <c r="V2450" s="103"/>
      <c r="W2450" s="103"/>
      <c r="X2450" s="103"/>
      <c r="Y2450" s="103"/>
      <c r="AA2450" s="116" t="s">
        <v>250</v>
      </c>
    </row>
    <row r="2451" spans="1:27" s="104" customFormat="1" ht="18" customHeight="1">
      <c r="A2451" s="108" t="s">
        <v>184</v>
      </c>
      <c r="B2451" s="103"/>
      <c r="C2451" s="103"/>
      <c r="D2451" s="103"/>
      <c r="E2451" s="103"/>
      <c r="F2451" s="103"/>
      <c r="G2451" s="103"/>
      <c r="H2451" s="103"/>
      <c r="I2451" s="103"/>
      <c r="J2451" s="103"/>
      <c r="K2451" s="103"/>
      <c r="L2451" s="103"/>
      <c r="M2451" s="103"/>
      <c r="N2451" s="103"/>
      <c r="O2451" s="103"/>
      <c r="P2451" s="103"/>
      <c r="Q2451" s="103"/>
      <c r="R2451" s="103"/>
      <c r="S2451" s="103"/>
      <c r="T2451" s="103"/>
      <c r="U2451" s="103"/>
      <c r="V2451" s="103"/>
      <c r="W2451" s="103"/>
      <c r="X2451" s="103"/>
      <c r="Y2451" s="103"/>
      <c r="AA2451" s="271">
        <f>COUNTIF($B2459:$Y2459,"-")</f>
        <v>24</v>
      </c>
    </row>
    <row r="2452" spans="1:27" s="104" customFormat="1" ht="18" customHeight="1">
      <c r="A2452" s="108" t="s">
        <v>208</v>
      </c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3"/>
      <c r="N2452" s="103"/>
      <c r="O2452" s="103"/>
      <c r="P2452" s="103"/>
      <c r="Q2452" s="103"/>
      <c r="R2452" s="103"/>
      <c r="S2452" s="103"/>
      <c r="T2452" s="103"/>
      <c r="U2452" s="103"/>
      <c r="V2452" s="103"/>
      <c r="W2452" s="103"/>
      <c r="X2452" s="103"/>
      <c r="Y2452" s="103"/>
      <c r="AA2452" s="271"/>
    </row>
    <row r="2453" spans="1:27" s="104" customFormat="1" ht="18" customHeight="1">
      <c r="A2453" s="108" t="s">
        <v>209</v>
      </c>
      <c r="B2453" s="103"/>
      <c r="C2453" s="103"/>
      <c r="D2453" s="103"/>
      <c r="E2453" s="103"/>
      <c r="F2453" s="103"/>
      <c r="G2453" s="103"/>
      <c r="H2453" s="103"/>
      <c r="I2453" s="103"/>
      <c r="J2453" s="103"/>
      <c r="K2453" s="103"/>
      <c r="L2453" s="103"/>
      <c r="M2453" s="103"/>
      <c r="N2453" s="103"/>
      <c r="O2453" s="103"/>
      <c r="P2453" s="103"/>
      <c r="Q2453" s="103"/>
      <c r="R2453" s="103"/>
      <c r="S2453" s="103"/>
      <c r="T2453" s="103"/>
      <c r="U2453" s="103"/>
      <c r="V2453" s="103"/>
      <c r="W2453" s="103"/>
      <c r="X2453" s="103"/>
      <c r="Y2453" s="103"/>
    </row>
    <row r="2454" spans="1:27" s="104" customFormat="1" ht="18" customHeight="1">
      <c r="A2454" s="108" t="s">
        <v>198</v>
      </c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3"/>
      <c r="O2454" s="103"/>
      <c r="P2454" s="103"/>
      <c r="Q2454" s="103"/>
      <c r="R2454" s="103"/>
      <c r="S2454" s="103"/>
      <c r="T2454" s="103"/>
      <c r="U2454" s="103"/>
      <c r="V2454" s="103"/>
      <c r="W2454" s="103"/>
      <c r="X2454" s="103"/>
      <c r="Y2454" s="103"/>
    </row>
    <row r="2455" spans="1:27" s="104" customFormat="1" ht="18" customHeight="1">
      <c r="A2455" s="108" t="s">
        <v>200</v>
      </c>
      <c r="B2455" s="103"/>
      <c r="C2455" s="103"/>
      <c r="D2455" s="103"/>
      <c r="E2455" s="103"/>
      <c r="F2455" s="103"/>
      <c r="G2455" s="103"/>
      <c r="H2455" s="103"/>
      <c r="I2455" s="103"/>
      <c r="J2455" s="103"/>
      <c r="K2455" s="103"/>
      <c r="L2455" s="103"/>
      <c r="M2455" s="103"/>
      <c r="N2455" s="103"/>
      <c r="O2455" s="103"/>
      <c r="P2455" s="103"/>
      <c r="Q2455" s="103"/>
      <c r="R2455" s="103"/>
      <c r="S2455" s="103"/>
      <c r="T2455" s="103"/>
      <c r="U2455" s="103"/>
      <c r="V2455" s="103"/>
      <c r="W2455" s="103"/>
      <c r="X2455" s="103"/>
      <c r="Y2455" s="103"/>
    </row>
    <row r="2456" spans="1:27" s="104" customFormat="1" ht="18" customHeight="1">
      <c r="A2456" s="108" t="s">
        <v>201</v>
      </c>
      <c r="B2456" s="103"/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3"/>
      <c r="M2456" s="103"/>
      <c r="N2456" s="103"/>
      <c r="O2456" s="103"/>
      <c r="P2456" s="103"/>
      <c r="Q2456" s="103"/>
      <c r="R2456" s="103"/>
      <c r="S2456" s="103"/>
      <c r="T2456" s="103"/>
      <c r="U2456" s="103"/>
      <c r="V2456" s="103"/>
      <c r="W2456" s="103"/>
      <c r="X2456" s="103"/>
      <c r="Y2456" s="103"/>
    </row>
    <row r="2457" spans="1:27" s="104" customFormat="1" ht="18" customHeight="1">
      <c r="A2457" s="108" t="s">
        <v>202</v>
      </c>
      <c r="B2457" s="103"/>
      <c r="C2457" s="103"/>
      <c r="D2457" s="103"/>
      <c r="E2457" s="103"/>
      <c r="F2457" s="103"/>
      <c r="G2457" s="103"/>
      <c r="H2457" s="103"/>
      <c r="I2457" s="103"/>
      <c r="J2457" s="103"/>
      <c r="K2457" s="103"/>
      <c r="L2457" s="103"/>
      <c r="M2457" s="103"/>
      <c r="N2457" s="103"/>
      <c r="O2457" s="103"/>
      <c r="P2457" s="103"/>
      <c r="Q2457" s="103"/>
      <c r="R2457" s="103"/>
      <c r="S2457" s="103"/>
      <c r="T2457" s="103"/>
      <c r="U2457" s="103"/>
      <c r="V2457" s="103"/>
      <c r="W2457" s="103"/>
      <c r="X2457" s="103"/>
      <c r="Y2457" s="103"/>
    </row>
    <row r="2458" spans="1:27" s="104" customFormat="1" ht="18" customHeight="1">
      <c r="A2458" s="108" t="s">
        <v>203</v>
      </c>
      <c r="B2458" s="103"/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3"/>
      <c r="M2458" s="103"/>
      <c r="N2458" s="103"/>
      <c r="O2458" s="103"/>
      <c r="P2458" s="103"/>
      <c r="Q2458" s="103"/>
      <c r="R2458" s="103"/>
      <c r="S2458" s="103"/>
      <c r="T2458" s="103"/>
      <c r="U2458" s="103"/>
      <c r="V2458" s="103"/>
      <c r="W2458" s="103"/>
      <c r="X2458" s="103"/>
      <c r="Y2458" s="103"/>
    </row>
    <row r="2459" spans="1:27" s="104" customFormat="1" ht="18" customHeight="1">
      <c r="A2459" s="110" t="s">
        <v>204</v>
      </c>
      <c r="B2459" s="109" t="str">
        <f>IF(COUNTA(B2447:B2458)=0,"-",COUNTA(B2447:B2458)/12)</f>
        <v>-</v>
      </c>
      <c r="C2459" s="109" t="str">
        <f t="shared" ref="C2459:Y2459" si="163">IF(COUNTA(C2447:C2458)=0,"-",COUNTA(C2447:C2458)/12)</f>
        <v>-</v>
      </c>
      <c r="D2459" s="109" t="str">
        <f t="shared" si="163"/>
        <v>-</v>
      </c>
      <c r="E2459" s="109" t="str">
        <f t="shared" si="163"/>
        <v>-</v>
      </c>
      <c r="F2459" s="109" t="str">
        <f t="shared" si="163"/>
        <v>-</v>
      </c>
      <c r="G2459" s="109" t="str">
        <f t="shared" si="163"/>
        <v>-</v>
      </c>
      <c r="H2459" s="109" t="str">
        <f t="shared" si="163"/>
        <v>-</v>
      </c>
      <c r="I2459" s="109" t="str">
        <f t="shared" si="163"/>
        <v>-</v>
      </c>
      <c r="J2459" s="109" t="str">
        <f t="shared" si="163"/>
        <v>-</v>
      </c>
      <c r="K2459" s="109" t="str">
        <f t="shared" si="163"/>
        <v>-</v>
      </c>
      <c r="L2459" s="109" t="str">
        <f t="shared" si="163"/>
        <v>-</v>
      </c>
      <c r="M2459" s="109" t="str">
        <f t="shared" si="163"/>
        <v>-</v>
      </c>
      <c r="N2459" s="109" t="str">
        <f t="shared" si="163"/>
        <v>-</v>
      </c>
      <c r="O2459" s="109" t="str">
        <f t="shared" si="163"/>
        <v>-</v>
      </c>
      <c r="P2459" s="109" t="str">
        <f t="shared" si="163"/>
        <v>-</v>
      </c>
      <c r="Q2459" s="109" t="str">
        <f t="shared" si="163"/>
        <v>-</v>
      </c>
      <c r="R2459" s="109" t="str">
        <f t="shared" si="163"/>
        <v>-</v>
      </c>
      <c r="S2459" s="109" t="str">
        <f t="shared" si="163"/>
        <v>-</v>
      </c>
      <c r="T2459" s="109" t="str">
        <f t="shared" si="163"/>
        <v>-</v>
      </c>
      <c r="U2459" s="109" t="str">
        <f t="shared" si="163"/>
        <v>-</v>
      </c>
      <c r="V2459" s="109" t="str">
        <f t="shared" si="163"/>
        <v>-</v>
      </c>
      <c r="W2459" s="109" t="str">
        <f t="shared" si="163"/>
        <v>-</v>
      </c>
      <c r="X2459" s="109" t="str">
        <f t="shared" si="163"/>
        <v>-</v>
      </c>
      <c r="Y2459" s="109" t="str">
        <f t="shared" si="163"/>
        <v>-</v>
      </c>
    </row>
    <row r="2461" spans="1:27" s="104" customFormat="1" ht="18" customHeight="1">
      <c r="A2461" s="127">
        <f>A2446+1</f>
        <v>44879</v>
      </c>
      <c r="B2461" s="118" t="s">
        <v>259</v>
      </c>
      <c r="C2461" s="118" t="s">
        <v>260</v>
      </c>
      <c r="D2461" s="118" t="s">
        <v>261</v>
      </c>
      <c r="E2461" s="118" t="s">
        <v>262</v>
      </c>
      <c r="F2461" s="118" t="s">
        <v>263</v>
      </c>
      <c r="G2461" s="118" t="s">
        <v>264</v>
      </c>
      <c r="H2461" s="118" t="s">
        <v>265</v>
      </c>
      <c r="I2461" s="118" t="s">
        <v>266</v>
      </c>
      <c r="J2461" s="118" t="s">
        <v>267</v>
      </c>
      <c r="K2461" s="118" t="s">
        <v>268</v>
      </c>
      <c r="L2461" s="118" t="s">
        <v>269</v>
      </c>
      <c r="M2461" s="118" t="s">
        <v>270</v>
      </c>
      <c r="N2461" s="118" t="s">
        <v>271</v>
      </c>
      <c r="O2461" s="118" t="s">
        <v>272</v>
      </c>
      <c r="P2461" s="118" t="s">
        <v>273</v>
      </c>
      <c r="Q2461" s="118" t="s">
        <v>274</v>
      </c>
      <c r="R2461" s="118" t="s">
        <v>275</v>
      </c>
      <c r="S2461" s="118" t="s">
        <v>276</v>
      </c>
      <c r="T2461" s="118" t="s">
        <v>277</v>
      </c>
      <c r="U2461" s="118" t="s">
        <v>278</v>
      </c>
      <c r="V2461" s="118" t="s">
        <v>279</v>
      </c>
      <c r="W2461" s="118" t="s">
        <v>280</v>
      </c>
      <c r="X2461" s="118" t="s">
        <v>281</v>
      </c>
      <c r="Y2461" s="118" t="s">
        <v>282</v>
      </c>
    </row>
    <row r="2462" spans="1:27" s="104" customFormat="1" ht="18" customHeight="1">
      <c r="A2462" s="108" t="s">
        <v>168</v>
      </c>
      <c r="B2462" s="103"/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3"/>
      <c r="M2462" s="103"/>
      <c r="N2462" s="103"/>
      <c r="O2462" s="103"/>
      <c r="P2462" s="103"/>
      <c r="Q2462" s="103"/>
      <c r="R2462" s="103"/>
      <c r="S2462" s="103"/>
      <c r="T2462" s="103"/>
      <c r="U2462" s="103"/>
      <c r="V2462" s="103"/>
      <c r="W2462" s="103"/>
      <c r="X2462" s="103"/>
      <c r="Y2462" s="103"/>
    </row>
    <row r="2463" spans="1:27" s="104" customFormat="1" ht="18" customHeight="1">
      <c r="A2463" s="108" t="s">
        <v>174</v>
      </c>
      <c r="B2463" s="103"/>
      <c r="C2463" s="103"/>
      <c r="D2463" s="103"/>
      <c r="E2463" s="103"/>
      <c r="F2463" s="103"/>
      <c r="G2463" s="103"/>
      <c r="H2463" s="103"/>
      <c r="I2463" s="103"/>
      <c r="J2463" s="103"/>
      <c r="K2463" s="103"/>
      <c r="L2463" s="103"/>
      <c r="M2463" s="103"/>
      <c r="N2463" s="103"/>
      <c r="O2463" s="103"/>
      <c r="P2463" s="103"/>
      <c r="Q2463" s="103"/>
      <c r="R2463" s="103"/>
      <c r="S2463" s="103"/>
      <c r="T2463" s="103"/>
      <c r="U2463" s="103"/>
      <c r="V2463" s="103"/>
      <c r="W2463" s="103"/>
      <c r="X2463" s="103"/>
      <c r="Y2463" s="103"/>
    </row>
    <row r="2464" spans="1:27" s="104" customFormat="1" ht="18" customHeight="1">
      <c r="A2464" s="108" t="s">
        <v>176</v>
      </c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3"/>
      <c r="M2464" s="103"/>
      <c r="N2464" s="103"/>
      <c r="O2464" s="103"/>
      <c r="P2464" s="103"/>
      <c r="Q2464" s="103"/>
      <c r="R2464" s="103"/>
      <c r="S2464" s="103"/>
      <c r="T2464" s="103"/>
      <c r="U2464" s="103"/>
      <c r="V2464" s="103"/>
      <c r="W2464" s="103"/>
      <c r="X2464" s="103"/>
      <c r="Y2464" s="103"/>
    </row>
    <row r="2465" spans="1:27" s="104" customFormat="1" ht="18" customHeight="1">
      <c r="A2465" s="108" t="s">
        <v>181</v>
      </c>
      <c r="B2465" s="103"/>
      <c r="C2465" s="103"/>
      <c r="D2465" s="103"/>
      <c r="E2465" s="103"/>
      <c r="F2465" s="103"/>
      <c r="G2465" s="103"/>
      <c r="H2465" s="103"/>
      <c r="I2465" s="103"/>
      <c r="J2465" s="103"/>
      <c r="K2465" s="103"/>
      <c r="L2465" s="103"/>
      <c r="M2465" s="103"/>
      <c r="N2465" s="103"/>
      <c r="O2465" s="103"/>
      <c r="P2465" s="103"/>
      <c r="Q2465" s="103"/>
      <c r="R2465" s="103"/>
      <c r="S2465" s="103"/>
      <c r="T2465" s="103"/>
      <c r="U2465" s="103"/>
      <c r="V2465" s="103"/>
      <c r="W2465" s="103"/>
      <c r="X2465" s="103"/>
      <c r="Y2465" s="103"/>
      <c r="AA2465" s="116" t="s">
        <v>250</v>
      </c>
    </row>
    <row r="2466" spans="1:27" s="104" customFormat="1" ht="18" customHeight="1">
      <c r="A2466" s="108" t="s">
        <v>184</v>
      </c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3"/>
      <c r="M2466" s="103"/>
      <c r="N2466" s="103"/>
      <c r="O2466" s="103"/>
      <c r="P2466" s="103"/>
      <c r="Q2466" s="103"/>
      <c r="R2466" s="103"/>
      <c r="S2466" s="103"/>
      <c r="T2466" s="103"/>
      <c r="U2466" s="103"/>
      <c r="V2466" s="103"/>
      <c r="W2466" s="103"/>
      <c r="X2466" s="103"/>
      <c r="Y2466" s="103"/>
      <c r="AA2466" s="271">
        <f>COUNTIF($B2474:$Y2474,"-")</f>
        <v>24</v>
      </c>
    </row>
    <row r="2467" spans="1:27" s="104" customFormat="1" ht="18" customHeight="1">
      <c r="A2467" s="108" t="s">
        <v>208</v>
      </c>
      <c r="B2467" s="103"/>
      <c r="C2467" s="103"/>
      <c r="D2467" s="103"/>
      <c r="E2467" s="103"/>
      <c r="F2467" s="103"/>
      <c r="G2467" s="103"/>
      <c r="H2467" s="103"/>
      <c r="I2467" s="103"/>
      <c r="J2467" s="103"/>
      <c r="K2467" s="103"/>
      <c r="L2467" s="103"/>
      <c r="M2467" s="103"/>
      <c r="N2467" s="103"/>
      <c r="O2467" s="103"/>
      <c r="P2467" s="103"/>
      <c r="Q2467" s="103"/>
      <c r="R2467" s="103"/>
      <c r="S2467" s="103"/>
      <c r="T2467" s="103"/>
      <c r="U2467" s="103"/>
      <c r="V2467" s="103"/>
      <c r="W2467" s="103"/>
      <c r="X2467" s="103"/>
      <c r="Y2467" s="103"/>
      <c r="AA2467" s="271"/>
    </row>
    <row r="2468" spans="1:27" s="104" customFormat="1" ht="18" customHeight="1">
      <c r="A2468" s="108" t="s">
        <v>209</v>
      </c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3"/>
      <c r="M2468" s="103"/>
      <c r="N2468" s="103"/>
      <c r="O2468" s="103"/>
      <c r="P2468" s="103"/>
      <c r="Q2468" s="103"/>
      <c r="R2468" s="103"/>
      <c r="S2468" s="103"/>
      <c r="T2468" s="103"/>
      <c r="U2468" s="103"/>
      <c r="V2468" s="103"/>
      <c r="W2468" s="103"/>
      <c r="X2468" s="103"/>
      <c r="Y2468" s="103"/>
    </row>
    <row r="2469" spans="1:27" s="104" customFormat="1" ht="18" customHeight="1">
      <c r="A2469" s="108" t="s">
        <v>198</v>
      </c>
      <c r="B2469" s="103"/>
      <c r="C2469" s="103"/>
      <c r="D2469" s="103"/>
      <c r="E2469" s="103"/>
      <c r="F2469" s="103"/>
      <c r="G2469" s="103"/>
      <c r="H2469" s="103"/>
      <c r="I2469" s="103"/>
      <c r="J2469" s="103"/>
      <c r="K2469" s="103"/>
      <c r="L2469" s="103"/>
      <c r="M2469" s="103"/>
      <c r="N2469" s="103"/>
      <c r="O2469" s="103"/>
      <c r="P2469" s="103"/>
      <c r="Q2469" s="103"/>
      <c r="R2469" s="103"/>
      <c r="S2469" s="103"/>
      <c r="T2469" s="103"/>
      <c r="U2469" s="103"/>
      <c r="V2469" s="103"/>
      <c r="W2469" s="103"/>
      <c r="X2469" s="103"/>
      <c r="Y2469" s="103"/>
    </row>
    <row r="2470" spans="1:27" s="104" customFormat="1" ht="18" customHeight="1">
      <c r="A2470" s="108" t="s">
        <v>200</v>
      </c>
      <c r="B2470" s="103"/>
      <c r="C2470" s="103"/>
      <c r="D2470" s="103"/>
      <c r="E2470" s="103"/>
      <c r="F2470" s="103"/>
      <c r="G2470" s="103"/>
      <c r="H2470" s="103"/>
      <c r="I2470" s="103"/>
      <c r="J2470" s="103"/>
      <c r="K2470" s="103"/>
      <c r="L2470" s="103"/>
      <c r="M2470" s="103"/>
      <c r="N2470" s="103"/>
      <c r="O2470" s="103"/>
      <c r="P2470" s="103"/>
      <c r="Q2470" s="103"/>
      <c r="R2470" s="103"/>
      <c r="S2470" s="103"/>
      <c r="T2470" s="103"/>
      <c r="U2470" s="103"/>
      <c r="V2470" s="103"/>
      <c r="W2470" s="103"/>
      <c r="X2470" s="103"/>
      <c r="Y2470" s="103"/>
    </row>
    <row r="2471" spans="1:27" s="104" customFormat="1" ht="18" customHeight="1">
      <c r="A2471" s="108" t="s">
        <v>201</v>
      </c>
      <c r="B2471" s="103"/>
      <c r="C2471" s="103"/>
      <c r="D2471" s="103"/>
      <c r="E2471" s="103"/>
      <c r="F2471" s="103"/>
      <c r="G2471" s="103"/>
      <c r="H2471" s="103"/>
      <c r="I2471" s="103"/>
      <c r="J2471" s="103"/>
      <c r="K2471" s="103"/>
      <c r="L2471" s="103"/>
      <c r="M2471" s="103"/>
      <c r="N2471" s="103"/>
      <c r="O2471" s="103"/>
      <c r="P2471" s="103"/>
      <c r="Q2471" s="103"/>
      <c r="R2471" s="103"/>
      <c r="S2471" s="103"/>
      <c r="T2471" s="103"/>
      <c r="U2471" s="103"/>
      <c r="V2471" s="103"/>
      <c r="W2471" s="103"/>
      <c r="X2471" s="103"/>
      <c r="Y2471" s="103"/>
    </row>
    <row r="2472" spans="1:27" s="104" customFormat="1" ht="18" customHeight="1">
      <c r="A2472" s="108" t="s">
        <v>202</v>
      </c>
      <c r="B2472" s="103"/>
      <c r="C2472" s="103"/>
      <c r="D2472" s="103"/>
      <c r="E2472" s="103"/>
      <c r="F2472" s="103"/>
      <c r="G2472" s="103"/>
      <c r="H2472" s="103"/>
      <c r="I2472" s="103"/>
      <c r="J2472" s="103"/>
      <c r="K2472" s="103"/>
      <c r="L2472" s="103"/>
      <c r="M2472" s="103"/>
      <c r="N2472" s="103"/>
      <c r="O2472" s="103"/>
      <c r="P2472" s="103"/>
      <c r="Q2472" s="103"/>
      <c r="R2472" s="103"/>
      <c r="S2472" s="103"/>
      <c r="T2472" s="103"/>
      <c r="U2472" s="103"/>
      <c r="V2472" s="103"/>
      <c r="W2472" s="103"/>
      <c r="X2472" s="103"/>
      <c r="Y2472" s="103"/>
    </row>
    <row r="2473" spans="1:27" s="104" customFormat="1" ht="18" customHeight="1">
      <c r="A2473" s="108" t="s">
        <v>203</v>
      </c>
      <c r="B2473" s="103"/>
      <c r="C2473" s="103"/>
      <c r="D2473" s="103"/>
      <c r="E2473" s="103"/>
      <c r="F2473" s="103"/>
      <c r="G2473" s="103"/>
      <c r="H2473" s="103"/>
      <c r="I2473" s="103"/>
      <c r="J2473" s="103"/>
      <c r="K2473" s="103"/>
      <c r="L2473" s="103"/>
      <c r="M2473" s="103"/>
      <c r="N2473" s="103"/>
      <c r="O2473" s="103"/>
      <c r="P2473" s="103"/>
      <c r="Q2473" s="103"/>
      <c r="R2473" s="103"/>
      <c r="S2473" s="103"/>
      <c r="T2473" s="103"/>
      <c r="U2473" s="103"/>
      <c r="V2473" s="103"/>
      <c r="W2473" s="103"/>
      <c r="X2473" s="103"/>
      <c r="Y2473" s="103"/>
    </row>
    <row r="2474" spans="1:27" s="104" customFormat="1" ht="18" customHeight="1">
      <c r="A2474" s="110" t="s">
        <v>204</v>
      </c>
      <c r="B2474" s="109" t="str">
        <f>IF(COUNTA(B2462:B2473)=0,"-",COUNTA(B2462:B2473)/12)</f>
        <v>-</v>
      </c>
      <c r="C2474" s="109" t="str">
        <f t="shared" ref="C2474:Y2474" si="164">IF(COUNTA(C2462:C2473)=0,"-",COUNTA(C2462:C2473)/12)</f>
        <v>-</v>
      </c>
      <c r="D2474" s="109" t="str">
        <f t="shared" si="164"/>
        <v>-</v>
      </c>
      <c r="E2474" s="109" t="str">
        <f t="shared" si="164"/>
        <v>-</v>
      </c>
      <c r="F2474" s="109" t="str">
        <f t="shared" si="164"/>
        <v>-</v>
      </c>
      <c r="G2474" s="109" t="str">
        <f t="shared" si="164"/>
        <v>-</v>
      </c>
      <c r="H2474" s="109" t="str">
        <f t="shared" si="164"/>
        <v>-</v>
      </c>
      <c r="I2474" s="109" t="str">
        <f t="shared" si="164"/>
        <v>-</v>
      </c>
      <c r="J2474" s="109" t="str">
        <f t="shared" si="164"/>
        <v>-</v>
      </c>
      <c r="K2474" s="109" t="str">
        <f t="shared" si="164"/>
        <v>-</v>
      </c>
      <c r="L2474" s="109" t="str">
        <f t="shared" si="164"/>
        <v>-</v>
      </c>
      <c r="M2474" s="109" t="str">
        <f t="shared" si="164"/>
        <v>-</v>
      </c>
      <c r="N2474" s="109" t="str">
        <f t="shared" si="164"/>
        <v>-</v>
      </c>
      <c r="O2474" s="109" t="str">
        <f t="shared" si="164"/>
        <v>-</v>
      </c>
      <c r="P2474" s="109" t="str">
        <f t="shared" si="164"/>
        <v>-</v>
      </c>
      <c r="Q2474" s="109" t="str">
        <f t="shared" si="164"/>
        <v>-</v>
      </c>
      <c r="R2474" s="109" t="str">
        <f t="shared" si="164"/>
        <v>-</v>
      </c>
      <c r="S2474" s="109" t="str">
        <f t="shared" si="164"/>
        <v>-</v>
      </c>
      <c r="T2474" s="109" t="str">
        <f t="shared" si="164"/>
        <v>-</v>
      </c>
      <c r="U2474" s="109" t="str">
        <f t="shared" si="164"/>
        <v>-</v>
      </c>
      <c r="V2474" s="109" t="str">
        <f t="shared" si="164"/>
        <v>-</v>
      </c>
      <c r="W2474" s="109" t="str">
        <f t="shared" si="164"/>
        <v>-</v>
      </c>
      <c r="X2474" s="109" t="str">
        <f t="shared" si="164"/>
        <v>-</v>
      </c>
      <c r="Y2474" s="109" t="str">
        <f t="shared" si="164"/>
        <v>-</v>
      </c>
    </row>
    <row r="2476" spans="1:27" s="104" customFormat="1" ht="18" customHeight="1">
      <c r="A2476" s="127">
        <f>A2461+1</f>
        <v>44880</v>
      </c>
      <c r="B2476" s="118" t="s">
        <v>259</v>
      </c>
      <c r="C2476" s="118" t="s">
        <v>260</v>
      </c>
      <c r="D2476" s="118" t="s">
        <v>261</v>
      </c>
      <c r="E2476" s="118" t="s">
        <v>262</v>
      </c>
      <c r="F2476" s="118" t="s">
        <v>263</v>
      </c>
      <c r="G2476" s="118" t="s">
        <v>264</v>
      </c>
      <c r="H2476" s="118" t="s">
        <v>265</v>
      </c>
      <c r="I2476" s="118" t="s">
        <v>266</v>
      </c>
      <c r="J2476" s="118" t="s">
        <v>267</v>
      </c>
      <c r="K2476" s="118" t="s">
        <v>268</v>
      </c>
      <c r="L2476" s="118" t="s">
        <v>269</v>
      </c>
      <c r="M2476" s="118" t="s">
        <v>270</v>
      </c>
      <c r="N2476" s="118" t="s">
        <v>271</v>
      </c>
      <c r="O2476" s="118" t="s">
        <v>272</v>
      </c>
      <c r="P2476" s="118" t="s">
        <v>273</v>
      </c>
      <c r="Q2476" s="118" t="s">
        <v>274</v>
      </c>
      <c r="R2476" s="118" t="s">
        <v>275</v>
      </c>
      <c r="S2476" s="118" t="s">
        <v>276</v>
      </c>
      <c r="T2476" s="118" t="s">
        <v>277</v>
      </c>
      <c r="U2476" s="118" t="s">
        <v>278</v>
      </c>
      <c r="V2476" s="118" t="s">
        <v>279</v>
      </c>
      <c r="W2476" s="118" t="s">
        <v>280</v>
      </c>
      <c r="X2476" s="118" t="s">
        <v>281</v>
      </c>
      <c r="Y2476" s="118" t="s">
        <v>282</v>
      </c>
    </row>
    <row r="2477" spans="1:27" s="104" customFormat="1" ht="18" customHeight="1">
      <c r="A2477" s="108" t="s">
        <v>168</v>
      </c>
      <c r="B2477" s="103"/>
      <c r="C2477" s="103"/>
      <c r="D2477" s="103"/>
      <c r="E2477" s="103"/>
      <c r="F2477" s="103"/>
      <c r="G2477" s="103"/>
      <c r="H2477" s="103"/>
      <c r="I2477" s="103"/>
      <c r="J2477" s="103"/>
      <c r="K2477" s="103"/>
      <c r="L2477" s="103"/>
      <c r="M2477" s="103"/>
      <c r="N2477" s="103"/>
      <c r="O2477" s="103"/>
      <c r="P2477" s="103"/>
      <c r="Q2477" s="103"/>
      <c r="R2477" s="103"/>
      <c r="S2477" s="103"/>
      <c r="T2477" s="103"/>
      <c r="U2477" s="103"/>
      <c r="V2477" s="103"/>
      <c r="W2477" s="103"/>
      <c r="X2477" s="103"/>
      <c r="Y2477" s="103"/>
    </row>
    <row r="2478" spans="1:27" s="104" customFormat="1" ht="18" customHeight="1">
      <c r="A2478" s="108" t="s">
        <v>174</v>
      </c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3"/>
      <c r="N2478" s="103"/>
      <c r="O2478" s="103"/>
      <c r="P2478" s="103"/>
      <c r="Q2478" s="103"/>
      <c r="R2478" s="103"/>
      <c r="S2478" s="103"/>
      <c r="T2478" s="103"/>
      <c r="U2478" s="103"/>
      <c r="V2478" s="103"/>
      <c r="W2478" s="103"/>
      <c r="X2478" s="103"/>
      <c r="Y2478" s="103"/>
    </row>
    <row r="2479" spans="1:27" s="104" customFormat="1" ht="18" customHeight="1">
      <c r="A2479" s="108" t="s">
        <v>176</v>
      </c>
      <c r="B2479" s="103"/>
      <c r="C2479" s="103"/>
      <c r="D2479" s="103"/>
      <c r="E2479" s="103"/>
      <c r="F2479" s="103"/>
      <c r="G2479" s="103"/>
      <c r="H2479" s="103"/>
      <c r="I2479" s="103"/>
      <c r="J2479" s="103"/>
      <c r="K2479" s="103"/>
      <c r="L2479" s="103"/>
      <c r="M2479" s="103"/>
      <c r="N2479" s="103"/>
      <c r="O2479" s="103"/>
      <c r="P2479" s="103"/>
      <c r="Q2479" s="103"/>
      <c r="R2479" s="103"/>
      <c r="S2479" s="103"/>
      <c r="T2479" s="103"/>
      <c r="U2479" s="103"/>
      <c r="V2479" s="103"/>
      <c r="W2479" s="103"/>
      <c r="X2479" s="103"/>
      <c r="Y2479" s="103"/>
    </row>
    <row r="2480" spans="1:27" s="104" customFormat="1" ht="18" customHeight="1">
      <c r="A2480" s="108" t="s">
        <v>181</v>
      </c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3"/>
      <c r="O2480" s="103"/>
      <c r="P2480" s="103"/>
      <c r="Q2480" s="103"/>
      <c r="R2480" s="103"/>
      <c r="S2480" s="103"/>
      <c r="T2480" s="103"/>
      <c r="U2480" s="103"/>
      <c r="V2480" s="103"/>
      <c r="W2480" s="103"/>
      <c r="X2480" s="103"/>
      <c r="Y2480" s="103"/>
      <c r="AA2480" s="116" t="s">
        <v>250</v>
      </c>
    </row>
    <row r="2481" spans="1:27" s="104" customFormat="1" ht="18" customHeight="1">
      <c r="A2481" s="108" t="s">
        <v>184</v>
      </c>
      <c r="B2481" s="103"/>
      <c r="C2481" s="103"/>
      <c r="D2481" s="103"/>
      <c r="E2481" s="103"/>
      <c r="F2481" s="103"/>
      <c r="G2481" s="103"/>
      <c r="H2481" s="103"/>
      <c r="I2481" s="103"/>
      <c r="J2481" s="103"/>
      <c r="K2481" s="103"/>
      <c r="L2481" s="103"/>
      <c r="M2481" s="103"/>
      <c r="N2481" s="103"/>
      <c r="O2481" s="103"/>
      <c r="P2481" s="103"/>
      <c r="Q2481" s="103"/>
      <c r="R2481" s="103"/>
      <c r="S2481" s="103"/>
      <c r="T2481" s="103"/>
      <c r="U2481" s="103"/>
      <c r="V2481" s="103"/>
      <c r="W2481" s="103"/>
      <c r="X2481" s="103"/>
      <c r="Y2481" s="103"/>
      <c r="AA2481" s="271">
        <f>COUNTIF($B2489:$Y2489,"-")</f>
        <v>24</v>
      </c>
    </row>
    <row r="2482" spans="1:27" s="104" customFormat="1" ht="18" customHeight="1">
      <c r="A2482" s="108" t="s">
        <v>208</v>
      </c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3"/>
      <c r="N2482" s="103"/>
      <c r="O2482" s="103"/>
      <c r="P2482" s="103"/>
      <c r="Q2482" s="103"/>
      <c r="R2482" s="103"/>
      <c r="S2482" s="103"/>
      <c r="T2482" s="103"/>
      <c r="U2482" s="103"/>
      <c r="V2482" s="103"/>
      <c r="W2482" s="103"/>
      <c r="X2482" s="103"/>
      <c r="Y2482" s="103"/>
      <c r="AA2482" s="271"/>
    </row>
    <row r="2483" spans="1:27" s="104" customFormat="1" ht="18" customHeight="1">
      <c r="A2483" s="108" t="s">
        <v>209</v>
      </c>
      <c r="B2483" s="103"/>
      <c r="C2483" s="103"/>
      <c r="D2483" s="103"/>
      <c r="E2483" s="103"/>
      <c r="F2483" s="103"/>
      <c r="G2483" s="103"/>
      <c r="H2483" s="103"/>
      <c r="I2483" s="103"/>
      <c r="J2483" s="103"/>
      <c r="K2483" s="103"/>
      <c r="L2483" s="103"/>
      <c r="M2483" s="103"/>
      <c r="N2483" s="103"/>
      <c r="O2483" s="103"/>
      <c r="P2483" s="103"/>
      <c r="Q2483" s="103"/>
      <c r="R2483" s="103"/>
      <c r="S2483" s="103"/>
      <c r="T2483" s="103"/>
      <c r="U2483" s="103"/>
      <c r="V2483" s="103"/>
      <c r="W2483" s="103"/>
      <c r="X2483" s="103"/>
      <c r="Y2483" s="103"/>
    </row>
    <row r="2484" spans="1:27" s="104" customFormat="1" ht="18" customHeight="1">
      <c r="A2484" s="108" t="s">
        <v>198</v>
      </c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3"/>
      <c r="N2484" s="103"/>
      <c r="O2484" s="103"/>
      <c r="P2484" s="103"/>
      <c r="Q2484" s="103"/>
      <c r="R2484" s="103"/>
      <c r="S2484" s="103"/>
      <c r="T2484" s="103"/>
      <c r="U2484" s="103"/>
      <c r="V2484" s="103"/>
      <c r="W2484" s="103"/>
      <c r="X2484" s="103"/>
      <c r="Y2484" s="103"/>
    </row>
    <row r="2485" spans="1:27" s="104" customFormat="1" ht="18" customHeight="1">
      <c r="A2485" s="108" t="s">
        <v>200</v>
      </c>
      <c r="B2485" s="103"/>
      <c r="C2485" s="103"/>
      <c r="D2485" s="103"/>
      <c r="E2485" s="103"/>
      <c r="F2485" s="103"/>
      <c r="G2485" s="103"/>
      <c r="H2485" s="103"/>
      <c r="I2485" s="103"/>
      <c r="J2485" s="103"/>
      <c r="K2485" s="103"/>
      <c r="L2485" s="103"/>
      <c r="M2485" s="103"/>
      <c r="N2485" s="103"/>
      <c r="O2485" s="103"/>
      <c r="P2485" s="103"/>
      <c r="Q2485" s="103"/>
      <c r="R2485" s="103"/>
      <c r="S2485" s="103"/>
      <c r="T2485" s="103"/>
      <c r="U2485" s="103"/>
      <c r="V2485" s="103"/>
      <c r="W2485" s="103"/>
      <c r="X2485" s="103"/>
      <c r="Y2485" s="103"/>
    </row>
    <row r="2486" spans="1:27" s="104" customFormat="1" ht="18" customHeight="1">
      <c r="A2486" s="108" t="s">
        <v>201</v>
      </c>
      <c r="B2486" s="103"/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3"/>
      <c r="M2486" s="103"/>
      <c r="N2486" s="103"/>
      <c r="O2486" s="103"/>
      <c r="P2486" s="103"/>
      <c r="Q2486" s="103"/>
      <c r="R2486" s="103"/>
      <c r="S2486" s="103"/>
      <c r="T2486" s="103"/>
      <c r="U2486" s="103"/>
      <c r="V2486" s="103"/>
      <c r="W2486" s="103"/>
      <c r="X2486" s="103"/>
      <c r="Y2486" s="103"/>
    </row>
    <row r="2487" spans="1:27" s="104" customFormat="1" ht="18" customHeight="1">
      <c r="A2487" s="108" t="s">
        <v>202</v>
      </c>
      <c r="B2487" s="103"/>
      <c r="C2487" s="103"/>
      <c r="D2487" s="103"/>
      <c r="E2487" s="103"/>
      <c r="F2487" s="103"/>
      <c r="G2487" s="103"/>
      <c r="H2487" s="103"/>
      <c r="I2487" s="103"/>
      <c r="J2487" s="103"/>
      <c r="K2487" s="103"/>
      <c r="L2487" s="103"/>
      <c r="M2487" s="103"/>
      <c r="N2487" s="103"/>
      <c r="O2487" s="103"/>
      <c r="P2487" s="103"/>
      <c r="Q2487" s="103"/>
      <c r="R2487" s="103"/>
      <c r="S2487" s="103"/>
      <c r="T2487" s="103"/>
      <c r="U2487" s="103"/>
      <c r="V2487" s="103"/>
      <c r="W2487" s="103"/>
      <c r="X2487" s="103"/>
      <c r="Y2487" s="103"/>
    </row>
    <row r="2488" spans="1:27" s="104" customFormat="1" ht="18" customHeight="1">
      <c r="A2488" s="108" t="s">
        <v>203</v>
      </c>
      <c r="B2488" s="103"/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3"/>
      <c r="M2488" s="103"/>
      <c r="N2488" s="103"/>
      <c r="O2488" s="103"/>
      <c r="P2488" s="103"/>
      <c r="Q2488" s="103"/>
      <c r="R2488" s="103"/>
      <c r="S2488" s="103"/>
      <c r="T2488" s="103"/>
      <c r="U2488" s="103"/>
      <c r="V2488" s="103"/>
      <c r="W2488" s="103"/>
      <c r="X2488" s="103"/>
      <c r="Y2488" s="103"/>
    </row>
    <row r="2489" spans="1:27" s="104" customFormat="1" ht="18" customHeight="1">
      <c r="A2489" s="110" t="s">
        <v>204</v>
      </c>
      <c r="B2489" s="109" t="str">
        <f>IF(COUNTA(B2477:B2488)=0,"-",COUNTA(B2477:B2488)/12)</f>
        <v>-</v>
      </c>
      <c r="C2489" s="109" t="str">
        <f t="shared" ref="C2489:Y2489" si="165">IF(COUNTA(C2477:C2488)=0,"-",COUNTA(C2477:C2488)/12)</f>
        <v>-</v>
      </c>
      <c r="D2489" s="109" t="str">
        <f t="shared" si="165"/>
        <v>-</v>
      </c>
      <c r="E2489" s="109" t="str">
        <f t="shared" si="165"/>
        <v>-</v>
      </c>
      <c r="F2489" s="109" t="str">
        <f t="shared" si="165"/>
        <v>-</v>
      </c>
      <c r="G2489" s="109" t="str">
        <f t="shared" si="165"/>
        <v>-</v>
      </c>
      <c r="H2489" s="109" t="str">
        <f t="shared" si="165"/>
        <v>-</v>
      </c>
      <c r="I2489" s="109" t="str">
        <f t="shared" si="165"/>
        <v>-</v>
      </c>
      <c r="J2489" s="109" t="str">
        <f t="shared" si="165"/>
        <v>-</v>
      </c>
      <c r="K2489" s="109" t="str">
        <f t="shared" si="165"/>
        <v>-</v>
      </c>
      <c r="L2489" s="109" t="str">
        <f t="shared" si="165"/>
        <v>-</v>
      </c>
      <c r="M2489" s="109" t="str">
        <f t="shared" si="165"/>
        <v>-</v>
      </c>
      <c r="N2489" s="109" t="str">
        <f t="shared" si="165"/>
        <v>-</v>
      </c>
      <c r="O2489" s="109" t="str">
        <f t="shared" si="165"/>
        <v>-</v>
      </c>
      <c r="P2489" s="109" t="str">
        <f t="shared" si="165"/>
        <v>-</v>
      </c>
      <c r="Q2489" s="109" t="str">
        <f t="shared" si="165"/>
        <v>-</v>
      </c>
      <c r="R2489" s="109" t="str">
        <f t="shared" si="165"/>
        <v>-</v>
      </c>
      <c r="S2489" s="109" t="str">
        <f t="shared" si="165"/>
        <v>-</v>
      </c>
      <c r="T2489" s="109" t="str">
        <f t="shared" si="165"/>
        <v>-</v>
      </c>
      <c r="U2489" s="109" t="str">
        <f t="shared" si="165"/>
        <v>-</v>
      </c>
      <c r="V2489" s="109" t="str">
        <f t="shared" si="165"/>
        <v>-</v>
      </c>
      <c r="W2489" s="109" t="str">
        <f t="shared" si="165"/>
        <v>-</v>
      </c>
      <c r="X2489" s="109" t="str">
        <f t="shared" si="165"/>
        <v>-</v>
      </c>
      <c r="Y2489" s="109" t="str">
        <f t="shared" si="165"/>
        <v>-</v>
      </c>
    </row>
    <row r="2491" spans="1:27" s="104" customFormat="1" ht="18" customHeight="1">
      <c r="A2491" s="127">
        <f>A2476+1</f>
        <v>44881</v>
      </c>
      <c r="B2491" s="118" t="s">
        <v>259</v>
      </c>
      <c r="C2491" s="118" t="s">
        <v>260</v>
      </c>
      <c r="D2491" s="118" t="s">
        <v>261</v>
      </c>
      <c r="E2491" s="118" t="s">
        <v>262</v>
      </c>
      <c r="F2491" s="118" t="s">
        <v>263</v>
      </c>
      <c r="G2491" s="118" t="s">
        <v>264</v>
      </c>
      <c r="H2491" s="118" t="s">
        <v>265</v>
      </c>
      <c r="I2491" s="118" t="s">
        <v>266</v>
      </c>
      <c r="J2491" s="118" t="s">
        <v>267</v>
      </c>
      <c r="K2491" s="118" t="s">
        <v>268</v>
      </c>
      <c r="L2491" s="118" t="s">
        <v>269</v>
      </c>
      <c r="M2491" s="118" t="s">
        <v>270</v>
      </c>
      <c r="N2491" s="118" t="s">
        <v>271</v>
      </c>
      <c r="O2491" s="118" t="s">
        <v>272</v>
      </c>
      <c r="P2491" s="118" t="s">
        <v>273</v>
      </c>
      <c r="Q2491" s="118" t="s">
        <v>274</v>
      </c>
      <c r="R2491" s="118" t="s">
        <v>275</v>
      </c>
      <c r="S2491" s="118" t="s">
        <v>276</v>
      </c>
      <c r="T2491" s="118" t="s">
        <v>277</v>
      </c>
      <c r="U2491" s="118" t="s">
        <v>278</v>
      </c>
      <c r="V2491" s="118" t="s">
        <v>279</v>
      </c>
      <c r="W2491" s="118" t="s">
        <v>280</v>
      </c>
      <c r="X2491" s="118" t="s">
        <v>281</v>
      </c>
      <c r="Y2491" s="118" t="s">
        <v>282</v>
      </c>
    </row>
    <row r="2492" spans="1:27" s="104" customFormat="1" ht="18" customHeight="1">
      <c r="A2492" s="108" t="s">
        <v>168</v>
      </c>
      <c r="B2492" s="103"/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3"/>
      <c r="M2492" s="103"/>
      <c r="N2492" s="103"/>
      <c r="O2492" s="103"/>
      <c r="P2492" s="103"/>
      <c r="Q2492" s="103"/>
      <c r="R2492" s="103"/>
      <c r="S2492" s="103"/>
      <c r="T2492" s="103"/>
      <c r="U2492" s="103"/>
      <c r="V2492" s="103"/>
      <c r="W2492" s="103"/>
      <c r="X2492" s="103"/>
      <c r="Y2492" s="103"/>
    </row>
    <row r="2493" spans="1:27" s="104" customFormat="1" ht="18" customHeight="1">
      <c r="A2493" s="108" t="s">
        <v>174</v>
      </c>
      <c r="B2493" s="103"/>
      <c r="C2493" s="103"/>
      <c r="D2493" s="103"/>
      <c r="E2493" s="103"/>
      <c r="F2493" s="103"/>
      <c r="G2493" s="103"/>
      <c r="H2493" s="103"/>
      <c r="I2493" s="103"/>
      <c r="J2493" s="103"/>
      <c r="K2493" s="103"/>
      <c r="L2493" s="103"/>
      <c r="M2493" s="103"/>
      <c r="N2493" s="103"/>
      <c r="O2493" s="103"/>
      <c r="P2493" s="103"/>
      <c r="Q2493" s="103"/>
      <c r="R2493" s="103"/>
      <c r="S2493" s="103"/>
      <c r="T2493" s="103"/>
      <c r="U2493" s="103"/>
      <c r="V2493" s="103"/>
      <c r="W2493" s="103"/>
      <c r="X2493" s="103"/>
      <c r="Y2493" s="103"/>
    </row>
    <row r="2494" spans="1:27" s="104" customFormat="1" ht="18" customHeight="1">
      <c r="A2494" s="108" t="s">
        <v>176</v>
      </c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3"/>
      <c r="M2494" s="103"/>
      <c r="N2494" s="103"/>
      <c r="O2494" s="103"/>
      <c r="P2494" s="103"/>
      <c r="Q2494" s="103"/>
      <c r="R2494" s="103"/>
      <c r="S2494" s="103"/>
      <c r="T2494" s="103"/>
      <c r="U2494" s="103"/>
      <c r="V2494" s="103"/>
      <c r="W2494" s="103"/>
      <c r="X2494" s="103"/>
      <c r="Y2494" s="103"/>
    </row>
    <row r="2495" spans="1:27" s="104" customFormat="1" ht="18" customHeight="1">
      <c r="A2495" s="108" t="s">
        <v>181</v>
      </c>
      <c r="B2495" s="103"/>
      <c r="C2495" s="103"/>
      <c r="D2495" s="103"/>
      <c r="E2495" s="103"/>
      <c r="F2495" s="103"/>
      <c r="G2495" s="103"/>
      <c r="H2495" s="103"/>
      <c r="I2495" s="103"/>
      <c r="J2495" s="103"/>
      <c r="K2495" s="103"/>
      <c r="L2495" s="103"/>
      <c r="M2495" s="103"/>
      <c r="N2495" s="103"/>
      <c r="O2495" s="103"/>
      <c r="P2495" s="103"/>
      <c r="Q2495" s="103"/>
      <c r="R2495" s="103"/>
      <c r="S2495" s="103"/>
      <c r="T2495" s="103"/>
      <c r="U2495" s="103"/>
      <c r="V2495" s="103"/>
      <c r="W2495" s="103"/>
      <c r="X2495" s="103"/>
      <c r="Y2495" s="103"/>
      <c r="AA2495" s="116" t="s">
        <v>250</v>
      </c>
    </row>
    <row r="2496" spans="1:27" s="104" customFormat="1" ht="18" customHeight="1">
      <c r="A2496" s="108" t="s">
        <v>184</v>
      </c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3"/>
      <c r="M2496" s="103"/>
      <c r="N2496" s="103"/>
      <c r="O2496" s="103"/>
      <c r="P2496" s="103"/>
      <c r="Q2496" s="103"/>
      <c r="R2496" s="103"/>
      <c r="S2496" s="103"/>
      <c r="T2496" s="103"/>
      <c r="U2496" s="103"/>
      <c r="V2496" s="103"/>
      <c r="W2496" s="103"/>
      <c r="X2496" s="103"/>
      <c r="Y2496" s="103"/>
      <c r="AA2496" s="271">
        <f>COUNTIF($B2504:$Y2504,"-")</f>
        <v>24</v>
      </c>
    </row>
    <row r="2497" spans="1:27" s="104" customFormat="1" ht="18" customHeight="1">
      <c r="A2497" s="108" t="s">
        <v>208</v>
      </c>
      <c r="B2497" s="103"/>
      <c r="C2497" s="103"/>
      <c r="D2497" s="103"/>
      <c r="E2497" s="103"/>
      <c r="F2497" s="103"/>
      <c r="G2497" s="103"/>
      <c r="H2497" s="103"/>
      <c r="I2497" s="103"/>
      <c r="J2497" s="103"/>
      <c r="K2497" s="103"/>
      <c r="L2497" s="103"/>
      <c r="M2497" s="103"/>
      <c r="N2497" s="103"/>
      <c r="O2497" s="103"/>
      <c r="P2497" s="103"/>
      <c r="Q2497" s="103"/>
      <c r="R2497" s="103"/>
      <c r="S2497" s="103"/>
      <c r="T2497" s="103"/>
      <c r="U2497" s="103"/>
      <c r="V2497" s="103"/>
      <c r="W2497" s="103"/>
      <c r="X2497" s="103"/>
      <c r="Y2497" s="103"/>
      <c r="AA2497" s="271"/>
    </row>
    <row r="2498" spans="1:27" s="104" customFormat="1" ht="18" customHeight="1">
      <c r="A2498" s="108" t="s">
        <v>209</v>
      </c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3"/>
      <c r="M2498" s="103"/>
      <c r="N2498" s="103"/>
      <c r="O2498" s="103"/>
      <c r="P2498" s="103"/>
      <c r="Q2498" s="103"/>
      <c r="R2498" s="103"/>
      <c r="S2498" s="103"/>
      <c r="T2498" s="103"/>
      <c r="U2498" s="103"/>
      <c r="V2498" s="103"/>
      <c r="W2498" s="103"/>
      <c r="X2498" s="103"/>
      <c r="Y2498" s="103"/>
    </row>
    <row r="2499" spans="1:27" s="104" customFormat="1" ht="18" customHeight="1">
      <c r="A2499" s="108" t="s">
        <v>198</v>
      </c>
      <c r="B2499" s="103"/>
      <c r="C2499" s="103"/>
      <c r="D2499" s="103"/>
      <c r="E2499" s="103"/>
      <c r="F2499" s="103"/>
      <c r="G2499" s="103"/>
      <c r="H2499" s="103"/>
      <c r="I2499" s="103"/>
      <c r="J2499" s="103"/>
      <c r="K2499" s="103"/>
      <c r="L2499" s="103"/>
      <c r="M2499" s="103"/>
      <c r="N2499" s="103"/>
      <c r="O2499" s="103"/>
      <c r="P2499" s="103"/>
      <c r="Q2499" s="103"/>
      <c r="R2499" s="103"/>
      <c r="S2499" s="103"/>
      <c r="T2499" s="103"/>
      <c r="U2499" s="103"/>
      <c r="V2499" s="103"/>
      <c r="W2499" s="103"/>
      <c r="X2499" s="103"/>
      <c r="Y2499" s="103"/>
    </row>
    <row r="2500" spans="1:27" s="104" customFormat="1" ht="18" customHeight="1">
      <c r="A2500" s="108" t="s">
        <v>200</v>
      </c>
      <c r="B2500" s="103"/>
      <c r="C2500" s="103"/>
      <c r="D2500" s="103"/>
      <c r="E2500" s="103"/>
      <c r="F2500" s="103"/>
      <c r="G2500" s="103"/>
      <c r="H2500" s="103"/>
      <c r="I2500" s="103"/>
      <c r="J2500" s="103"/>
      <c r="K2500" s="103"/>
      <c r="L2500" s="103"/>
      <c r="M2500" s="103"/>
      <c r="N2500" s="103"/>
      <c r="O2500" s="103"/>
      <c r="P2500" s="103"/>
      <c r="Q2500" s="103"/>
      <c r="R2500" s="103"/>
      <c r="S2500" s="103"/>
      <c r="T2500" s="103"/>
      <c r="U2500" s="103"/>
      <c r="V2500" s="103"/>
      <c r="W2500" s="103"/>
      <c r="X2500" s="103"/>
      <c r="Y2500" s="103"/>
    </row>
    <row r="2501" spans="1:27" s="104" customFormat="1" ht="18" customHeight="1">
      <c r="A2501" s="108" t="s">
        <v>201</v>
      </c>
      <c r="B2501" s="103"/>
      <c r="C2501" s="103"/>
      <c r="D2501" s="103"/>
      <c r="E2501" s="103"/>
      <c r="F2501" s="103"/>
      <c r="G2501" s="103"/>
      <c r="H2501" s="103"/>
      <c r="I2501" s="103"/>
      <c r="J2501" s="103"/>
      <c r="K2501" s="103"/>
      <c r="L2501" s="103"/>
      <c r="M2501" s="103"/>
      <c r="N2501" s="103"/>
      <c r="O2501" s="103"/>
      <c r="P2501" s="103"/>
      <c r="Q2501" s="103"/>
      <c r="R2501" s="103"/>
      <c r="S2501" s="103"/>
      <c r="T2501" s="103"/>
      <c r="U2501" s="103"/>
      <c r="V2501" s="103"/>
      <c r="W2501" s="103"/>
      <c r="X2501" s="103"/>
      <c r="Y2501" s="103"/>
    </row>
    <row r="2502" spans="1:27" s="104" customFormat="1" ht="18" customHeight="1">
      <c r="A2502" s="108" t="s">
        <v>202</v>
      </c>
      <c r="B2502" s="103"/>
      <c r="C2502" s="103"/>
      <c r="D2502" s="103"/>
      <c r="E2502" s="103"/>
      <c r="F2502" s="103"/>
      <c r="G2502" s="103"/>
      <c r="H2502" s="103"/>
      <c r="I2502" s="103"/>
      <c r="J2502" s="103"/>
      <c r="K2502" s="103"/>
      <c r="L2502" s="103"/>
      <c r="M2502" s="103"/>
      <c r="N2502" s="103"/>
      <c r="O2502" s="103"/>
      <c r="P2502" s="103"/>
      <c r="Q2502" s="103"/>
      <c r="R2502" s="103"/>
      <c r="S2502" s="103"/>
      <c r="T2502" s="103"/>
      <c r="U2502" s="103"/>
      <c r="V2502" s="103"/>
      <c r="W2502" s="103"/>
      <c r="X2502" s="103"/>
      <c r="Y2502" s="103"/>
    </row>
    <row r="2503" spans="1:27" s="104" customFormat="1" ht="18" customHeight="1">
      <c r="A2503" s="108" t="s">
        <v>203</v>
      </c>
      <c r="B2503" s="103"/>
      <c r="C2503" s="103"/>
      <c r="D2503" s="103"/>
      <c r="E2503" s="103"/>
      <c r="F2503" s="103"/>
      <c r="G2503" s="103"/>
      <c r="H2503" s="103"/>
      <c r="I2503" s="103"/>
      <c r="J2503" s="103"/>
      <c r="K2503" s="103"/>
      <c r="L2503" s="103"/>
      <c r="M2503" s="103"/>
      <c r="N2503" s="103"/>
      <c r="O2503" s="103"/>
      <c r="P2503" s="103"/>
      <c r="Q2503" s="103"/>
      <c r="R2503" s="103"/>
      <c r="S2503" s="103"/>
      <c r="T2503" s="103"/>
      <c r="U2503" s="103"/>
      <c r="V2503" s="103"/>
      <c r="W2503" s="103"/>
      <c r="X2503" s="103"/>
      <c r="Y2503" s="103"/>
    </row>
    <row r="2504" spans="1:27" s="104" customFormat="1" ht="18" customHeight="1">
      <c r="A2504" s="110" t="s">
        <v>204</v>
      </c>
      <c r="B2504" s="109" t="str">
        <f>IF(COUNTA(B2492:B2503)=0,"-",COUNTA(B2492:B2503)/12)</f>
        <v>-</v>
      </c>
      <c r="C2504" s="109" t="str">
        <f t="shared" ref="C2504:Y2504" si="166">IF(COUNTA(C2492:C2503)=0,"-",COUNTA(C2492:C2503)/12)</f>
        <v>-</v>
      </c>
      <c r="D2504" s="109" t="str">
        <f t="shared" si="166"/>
        <v>-</v>
      </c>
      <c r="E2504" s="109" t="str">
        <f t="shared" si="166"/>
        <v>-</v>
      </c>
      <c r="F2504" s="109" t="str">
        <f t="shared" si="166"/>
        <v>-</v>
      </c>
      <c r="G2504" s="109" t="str">
        <f t="shared" si="166"/>
        <v>-</v>
      </c>
      <c r="H2504" s="109" t="str">
        <f t="shared" si="166"/>
        <v>-</v>
      </c>
      <c r="I2504" s="109" t="str">
        <f t="shared" si="166"/>
        <v>-</v>
      </c>
      <c r="J2504" s="109" t="str">
        <f t="shared" si="166"/>
        <v>-</v>
      </c>
      <c r="K2504" s="109" t="str">
        <f t="shared" si="166"/>
        <v>-</v>
      </c>
      <c r="L2504" s="109" t="str">
        <f t="shared" si="166"/>
        <v>-</v>
      </c>
      <c r="M2504" s="109" t="str">
        <f t="shared" si="166"/>
        <v>-</v>
      </c>
      <c r="N2504" s="109" t="str">
        <f t="shared" si="166"/>
        <v>-</v>
      </c>
      <c r="O2504" s="109" t="str">
        <f t="shared" si="166"/>
        <v>-</v>
      </c>
      <c r="P2504" s="109" t="str">
        <f t="shared" si="166"/>
        <v>-</v>
      </c>
      <c r="Q2504" s="109" t="str">
        <f t="shared" si="166"/>
        <v>-</v>
      </c>
      <c r="R2504" s="109" t="str">
        <f t="shared" si="166"/>
        <v>-</v>
      </c>
      <c r="S2504" s="109" t="str">
        <f t="shared" si="166"/>
        <v>-</v>
      </c>
      <c r="T2504" s="109" t="str">
        <f t="shared" si="166"/>
        <v>-</v>
      </c>
      <c r="U2504" s="109" t="str">
        <f t="shared" si="166"/>
        <v>-</v>
      </c>
      <c r="V2504" s="109" t="str">
        <f t="shared" si="166"/>
        <v>-</v>
      </c>
      <c r="W2504" s="109" t="str">
        <f t="shared" si="166"/>
        <v>-</v>
      </c>
      <c r="X2504" s="109" t="str">
        <f t="shared" si="166"/>
        <v>-</v>
      </c>
      <c r="Y2504" s="109" t="str">
        <f t="shared" si="166"/>
        <v>-</v>
      </c>
    </row>
    <row r="2506" spans="1:27" s="104" customFormat="1" ht="18" customHeight="1">
      <c r="A2506" s="127">
        <f>A2491+1</f>
        <v>44882</v>
      </c>
      <c r="B2506" s="118" t="s">
        <v>259</v>
      </c>
      <c r="C2506" s="118" t="s">
        <v>260</v>
      </c>
      <c r="D2506" s="118" t="s">
        <v>261</v>
      </c>
      <c r="E2506" s="118" t="s">
        <v>262</v>
      </c>
      <c r="F2506" s="118" t="s">
        <v>263</v>
      </c>
      <c r="G2506" s="118" t="s">
        <v>264</v>
      </c>
      <c r="H2506" s="118" t="s">
        <v>265</v>
      </c>
      <c r="I2506" s="118" t="s">
        <v>266</v>
      </c>
      <c r="J2506" s="118" t="s">
        <v>267</v>
      </c>
      <c r="K2506" s="118" t="s">
        <v>268</v>
      </c>
      <c r="L2506" s="118" t="s">
        <v>269</v>
      </c>
      <c r="M2506" s="118" t="s">
        <v>270</v>
      </c>
      <c r="N2506" s="118" t="s">
        <v>271</v>
      </c>
      <c r="O2506" s="118" t="s">
        <v>272</v>
      </c>
      <c r="P2506" s="118" t="s">
        <v>273</v>
      </c>
      <c r="Q2506" s="118" t="s">
        <v>274</v>
      </c>
      <c r="R2506" s="118" t="s">
        <v>275</v>
      </c>
      <c r="S2506" s="118" t="s">
        <v>276</v>
      </c>
      <c r="T2506" s="118" t="s">
        <v>277</v>
      </c>
      <c r="U2506" s="118" t="s">
        <v>278</v>
      </c>
      <c r="V2506" s="118" t="s">
        <v>279</v>
      </c>
      <c r="W2506" s="118" t="s">
        <v>280</v>
      </c>
      <c r="X2506" s="118" t="s">
        <v>281</v>
      </c>
      <c r="Y2506" s="118" t="s">
        <v>282</v>
      </c>
    </row>
    <row r="2507" spans="1:27" s="104" customFormat="1" ht="18" customHeight="1">
      <c r="A2507" s="108" t="s">
        <v>168</v>
      </c>
      <c r="B2507" s="103"/>
      <c r="C2507" s="103"/>
      <c r="D2507" s="103"/>
      <c r="E2507" s="103"/>
      <c r="F2507" s="103"/>
      <c r="G2507" s="103"/>
      <c r="H2507" s="103"/>
      <c r="I2507" s="103"/>
      <c r="J2507" s="103"/>
      <c r="K2507" s="103"/>
      <c r="L2507" s="103"/>
      <c r="M2507" s="103"/>
      <c r="N2507" s="103"/>
      <c r="O2507" s="103"/>
      <c r="P2507" s="103"/>
      <c r="Q2507" s="103"/>
      <c r="R2507" s="103"/>
      <c r="S2507" s="103"/>
      <c r="T2507" s="103"/>
      <c r="U2507" s="103"/>
      <c r="V2507" s="103"/>
      <c r="W2507" s="103"/>
      <c r="X2507" s="103"/>
      <c r="Y2507" s="103"/>
    </row>
    <row r="2508" spans="1:27" s="104" customFormat="1" ht="18" customHeight="1">
      <c r="A2508" s="108" t="s">
        <v>174</v>
      </c>
      <c r="B2508" s="103"/>
      <c r="C2508" s="103"/>
      <c r="D2508" s="103"/>
      <c r="E2508" s="103"/>
      <c r="F2508" s="103"/>
      <c r="G2508" s="103"/>
      <c r="H2508" s="103"/>
      <c r="I2508" s="103"/>
      <c r="J2508" s="103"/>
      <c r="K2508" s="103"/>
      <c r="L2508" s="103"/>
      <c r="M2508" s="103"/>
      <c r="N2508" s="103"/>
      <c r="O2508" s="103"/>
      <c r="P2508" s="103"/>
      <c r="Q2508" s="103"/>
      <c r="R2508" s="103"/>
      <c r="S2508" s="103"/>
      <c r="T2508" s="103"/>
      <c r="U2508" s="103"/>
      <c r="V2508" s="103"/>
      <c r="W2508" s="103"/>
      <c r="X2508" s="103"/>
      <c r="Y2508" s="103"/>
    </row>
    <row r="2509" spans="1:27" s="104" customFormat="1" ht="18" customHeight="1">
      <c r="A2509" s="108" t="s">
        <v>176</v>
      </c>
      <c r="B2509" s="103"/>
      <c r="C2509" s="103"/>
      <c r="D2509" s="103"/>
      <c r="E2509" s="103"/>
      <c r="F2509" s="103"/>
      <c r="G2509" s="103"/>
      <c r="H2509" s="103"/>
      <c r="I2509" s="103"/>
      <c r="J2509" s="103"/>
      <c r="K2509" s="103"/>
      <c r="L2509" s="103"/>
      <c r="M2509" s="103"/>
      <c r="N2509" s="103"/>
      <c r="O2509" s="103"/>
      <c r="P2509" s="103"/>
      <c r="Q2509" s="103"/>
      <c r="R2509" s="103"/>
      <c r="S2509" s="103"/>
      <c r="T2509" s="103"/>
      <c r="U2509" s="103"/>
      <c r="V2509" s="103"/>
      <c r="W2509" s="103"/>
      <c r="X2509" s="103"/>
      <c r="Y2509" s="103"/>
    </row>
    <row r="2510" spans="1:27" s="104" customFormat="1" ht="18" customHeight="1">
      <c r="A2510" s="108" t="s">
        <v>181</v>
      </c>
      <c r="B2510" s="103"/>
      <c r="C2510" s="103"/>
      <c r="D2510" s="103"/>
      <c r="E2510" s="103"/>
      <c r="F2510" s="103"/>
      <c r="G2510" s="103"/>
      <c r="H2510" s="103"/>
      <c r="I2510" s="103"/>
      <c r="J2510" s="103"/>
      <c r="K2510" s="103"/>
      <c r="L2510" s="103"/>
      <c r="M2510" s="103"/>
      <c r="N2510" s="103"/>
      <c r="O2510" s="103"/>
      <c r="P2510" s="103"/>
      <c r="Q2510" s="103"/>
      <c r="R2510" s="103"/>
      <c r="S2510" s="103"/>
      <c r="T2510" s="103"/>
      <c r="U2510" s="103"/>
      <c r="V2510" s="103"/>
      <c r="W2510" s="103"/>
      <c r="X2510" s="103"/>
      <c r="Y2510" s="103"/>
      <c r="AA2510" s="116" t="s">
        <v>250</v>
      </c>
    </row>
    <row r="2511" spans="1:27" s="104" customFormat="1" ht="18" customHeight="1">
      <c r="A2511" s="108" t="s">
        <v>184</v>
      </c>
      <c r="B2511" s="103"/>
      <c r="C2511" s="103"/>
      <c r="D2511" s="103"/>
      <c r="E2511" s="103"/>
      <c r="F2511" s="103"/>
      <c r="G2511" s="103"/>
      <c r="H2511" s="103"/>
      <c r="I2511" s="103"/>
      <c r="J2511" s="103"/>
      <c r="K2511" s="103"/>
      <c r="L2511" s="103"/>
      <c r="M2511" s="103"/>
      <c r="N2511" s="103"/>
      <c r="O2511" s="103"/>
      <c r="P2511" s="103"/>
      <c r="Q2511" s="103"/>
      <c r="R2511" s="103"/>
      <c r="S2511" s="103"/>
      <c r="T2511" s="103"/>
      <c r="U2511" s="103"/>
      <c r="V2511" s="103"/>
      <c r="W2511" s="103"/>
      <c r="X2511" s="103"/>
      <c r="Y2511" s="103"/>
      <c r="AA2511" s="271">
        <f>COUNTIF($B2519:$Y2519,"-")</f>
        <v>24</v>
      </c>
    </row>
    <row r="2512" spans="1:27" s="104" customFormat="1" ht="18" customHeight="1">
      <c r="A2512" s="108" t="s">
        <v>208</v>
      </c>
      <c r="B2512" s="103"/>
      <c r="C2512" s="103"/>
      <c r="D2512" s="103"/>
      <c r="E2512" s="103"/>
      <c r="F2512" s="103"/>
      <c r="G2512" s="103"/>
      <c r="H2512" s="103"/>
      <c r="I2512" s="103"/>
      <c r="J2512" s="103"/>
      <c r="K2512" s="103"/>
      <c r="L2512" s="103"/>
      <c r="M2512" s="103"/>
      <c r="N2512" s="103"/>
      <c r="O2512" s="103"/>
      <c r="P2512" s="103"/>
      <c r="Q2512" s="103"/>
      <c r="R2512" s="103"/>
      <c r="S2512" s="103"/>
      <c r="T2512" s="103"/>
      <c r="U2512" s="103"/>
      <c r="V2512" s="103"/>
      <c r="W2512" s="103"/>
      <c r="X2512" s="103"/>
      <c r="Y2512" s="103"/>
      <c r="AA2512" s="271"/>
    </row>
    <row r="2513" spans="1:27" s="104" customFormat="1" ht="18" customHeight="1">
      <c r="A2513" s="108" t="s">
        <v>209</v>
      </c>
      <c r="B2513" s="103"/>
      <c r="C2513" s="103"/>
      <c r="D2513" s="103"/>
      <c r="E2513" s="103"/>
      <c r="F2513" s="103"/>
      <c r="G2513" s="103"/>
      <c r="H2513" s="103"/>
      <c r="I2513" s="103"/>
      <c r="J2513" s="103"/>
      <c r="K2513" s="103"/>
      <c r="L2513" s="103"/>
      <c r="M2513" s="103"/>
      <c r="N2513" s="103"/>
      <c r="O2513" s="103"/>
      <c r="P2513" s="103"/>
      <c r="Q2513" s="103"/>
      <c r="R2513" s="103"/>
      <c r="S2513" s="103"/>
      <c r="T2513" s="103"/>
      <c r="U2513" s="103"/>
      <c r="V2513" s="103"/>
      <c r="W2513" s="103"/>
      <c r="X2513" s="103"/>
      <c r="Y2513" s="103"/>
    </row>
    <row r="2514" spans="1:27" s="104" customFormat="1" ht="18" customHeight="1">
      <c r="A2514" s="108" t="s">
        <v>198</v>
      </c>
      <c r="B2514" s="103"/>
      <c r="C2514" s="103"/>
      <c r="D2514" s="103"/>
      <c r="E2514" s="103"/>
      <c r="F2514" s="103"/>
      <c r="G2514" s="103"/>
      <c r="H2514" s="103"/>
      <c r="I2514" s="103"/>
      <c r="J2514" s="103"/>
      <c r="K2514" s="103"/>
      <c r="L2514" s="103"/>
      <c r="M2514" s="103"/>
      <c r="N2514" s="103"/>
      <c r="O2514" s="103"/>
      <c r="P2514" s="103"/>
      <c r="Q2514" s="103"/>
      <c r="R2514" s="103"/>
      <c r="S2514" s="103"/>
      <c r="T2514" s="103"/>
      <c r="U2514" s="103"/>
      <c r="V2514" s="103"/>
      <c r="W2514" s="103"/>
      <c r="X2514" s="103"/>
      <c r="Y2514" s="103"/>
    </row>
    <row r="2515" spans="1:27" s="104" customFormat="1" ht="18" customHeight="1">
      <c r="A2515" s="108" t="s">
        <v>200</v>
      </c>
      <c r="B2515" s="103"/>
      <c r="C2515" s="103"/>
      <c r="D2515" s="103"/>
      <c r="E2515" s="103"/>
      <c r="F2515" s="103"/>
      <c r="G2515" s="103"/>
      <c r="H2515" s="103"/>
      <c r="I2515" s="103"/>
      <c r="J2515" s="103"/>
      <c r="K2515" s="103"/>
      <c r="L2515" s="103"/>
      <c r="M2515" s="103"/>
      <c r="N2515" s="103"/>
      <c r="O2515" s="103"/>
      <c r="P2515" s="103"/>
      <c r="Q2515" s="103"/>
      <c r="R2515" s="103"/>
      <c r="S2515" s="103"/>
      <c r="T2515" s="103"/>
      <c r="U2515" s="103"/>
      <c r="V2515" s="103"/>
      <c r="W2515" s="103"/>
      <c r="X2515" s="103"/>
      <c r="Y2515" s="103"/>
    </row>
    <row r="2516" spans="1:27" s="104" customFormat="1" ht="18" customHeight="1">
      <c r="A2516" s="108" t="s">
        <v>201</v>
      </c>
      <c r="B2516" s="103"/>
      <c r="C2516" s="103"/>
      <c r="D2516" s="103"/>
      <c r="E2516" s="103"/>
      <c r="F2516" s="103"/>
      <c r="G2516" s="103"/>
      <c r="H2516" s="103"/>
      <c r="I2516" s="103"/>
      <c r="J2516" s="103"/>
      <c r="K2516" s="103"/>
      <c r="L2516" s="103"/>
      <c r="M2516" s="103"/>
      <c r="N2516" s="103"/>
      <c r="O2516" s="103"/>
      <c r="P2516" s="103"/>
      <c r="Q2516" s="103"/>
      <c r="R2516" s="103"/>
      <c r="S2516" s="103"/>
      <c r="T2516" s="103"/>
      <c r="U2516" s="103"/>
      <c r="V2516" s="103"/>
      <c r="W2516" s="103"/>
      <c r="X2516" s="103"/>
      <c r="Y2516" s="103"/>
    </row>
    <row r="2517" spans="1:27" s="104" customFormat="1" ht="18" customHeight="1">
      <c r="A2517" s="108" t="s">
        <v>202</v>
      </c>
      <c r="B2517" s="103"/>
      <c r="C2517" s="103"/>
      <c r="D2517" s="103"/>
      <c r="E2517" s="103"/>
      <c r="F2517" s="103"/>
      <c r="G2517" s="103"/>
      <c r="H2517" s="103"/>
      <c r="I2517" s="103"/>
      <c r="J2517" s="103"/>
      <c r="K2517" s="103"/>
      <c r="L2517" s="103"/>
      <c r="M2517" s="103"/>
      <c r="N2517" s="103"/>
      <c r="O2517" s="103"/>
      <c r="P2517" s="103"/>
      <c r="Q2517" s="103"/>
      <c r="R2517" s="103"/>
      <c r="S2517" s="103"/>
      <c r="T2517" s="103"/>
      <c r="U2517" s="103"/>
      <c r="V2517" s="103"/>
      <c r="W2517" s="103"/>
      <c r="X2517" s="103"/>
      <c r="Y2517" s="103"/>
    </row>
    <row r="2518" spans="1:27" s="104" customFormat="1" ht="18" customHeight="1">
      <c r="A2518" s="108" t="s">
        <v>203</v>
      </c>
      <c r="B2518" s="103"/>
      <c r="C2518" s="103"/>
      <c r="D2518" s="103"/>
      <c r="E2518" s="103"/>
      <c r="F2518" s="103"/>
      <c r="G2518" s="103"/>
      <c r="H2518" s="103"/>
      <c r="I2518" s="103"/>
      <c r="J2518" s="103"/>
      <c r="K2518" s="103"/>
      <c r="L2518" s="103"/>
      <c r="M2518" s="103"/>
      <c r="N2518" s="103"/>
      <c r="O2518" s="103"/>
      <c r="P2518" s="103"/>
      <c r="Q2518" s="103"/>
      <c r="R2518" s="103"/>
      <c r="S2518" s="103"/>
      <c r="T2518" s="103"/>
      <c r="U2518" s="103"/>
      <c r="V2518" s="103"/>
      <c r="W2518" s="103"/>
      <c r="X2518" s="103"/>
      <c r="Y2518" s="103"/>
    </row>
    <row r="2519" spans="1:27" s="104" customFormat="1" ht="18" customHeight="1">
      <c r="A2519" s="110" t="s">
        <v>204</v>
      </c>
      <c r="B2519" s="109" t="str">
        <f>IF(COUNTA(B2507:B2518)=0,"-",COUNTA(B2507:B2518)/12)</f>
        <v>-</v>
      </c>
      <c r="C2519" s="109" t="str">
        <f t="shared" ref="C2519:Y2519" si="167">IF(COUNTA(C2507:C2518)=0,"-",COUNTA(C2507:C2518)/12)</f>
        <v>-</v>
      </c>
      <c r="D2519" s="109" t="str">
        <f t="shared" si="167"/>
        <v>-</v>
      </c>
      <c r="E2519" s="109" t="str">
        <f t="shared" si="167"/>
        <v>-</v>
      </c>
      <c r="F2519" s="109" t="str">
        <f t="shared" si="167"/>
        <v>-</v>
      </c>
      <c r="G2519" s="109" t="str">
        <f t="shared" si="167"/>
        <v>-</v>
      </c>
      <c r="H2519" s="109" t="str">
        <f t="shared" si="167"/>
        <v>-</v>
      </c>
      <c r="I2519" s="109" t="str">
        <f t="shared" si="167"/>
        <v>-</v>
      </c>
      <c r="J2519" s="109" t="str">
        <f t="shared" si="167"/>
        <v>-</v>
      </c>
      <c r="K2519" s="109" t="str">
        <f t="shared" si="167"/>
        <v>-</v>
      </c>
      <c r="L2519" s="109" t="str">
        <f t="shared" si="167"/>
        <v>-</v>
      </c>
      <c r="M2519" s="109" t="str">
        <f t="shared" si="167"/>
        <v>-</v>
      </c>
      <c r="N2519" s="109" t="str">
        <f t="shared" si="167"/>
        <v>-</v>
      </c>
      <c r="O2519" s="109" t="str">
        <f t="shared" si="167"/>
        <v>-</v>
      </c>
      <c r="P2519" s="109" t="str">
        <f t="shared" si="167"/>
        <v>-</v>
      </c>
      <c r="Q2519" s="109" t="str">
        <f t="shared" si="167"/>
        <v>-</v>
      </c>
      <c r="R2519" s="109" t="str">
        <f t="shared" si="167"/>
        <v>-</v>
      </c>
      <c r="S2519" s="109" t="str">
        <f t="shared" si="167"/>
        <v>-</v>
      </c>
      <c r="T2519" s="109" t="str">
        <f t="shared" si="167"/>
        <v>-</v>
      </c>
      <c r="U2519" s="109" t="str">
        <f t="shared" si="167"/>
        <v>-</v>
      </c>
      <c r="V2519" s="109" t="str">
        <f t="shared" si="167"/>
        <v>-</v>
      </c>
      <c r="W2519" s="109" t="str">
        <f t="shared" si="167"/>
        <v>-</v>
      </c>
      <c r="X2519" s="109" t="str">
        <f t="shared" si="167"/>
        <v>-</v>
      </c>
      <c r="Y2519" s="109" t="str">
        <f t="shared" si="167"/>
        <v>-</v>
      </c>
    </row>
    <row r="2521" spans="1:27" s="104" customFormat="1" ht="18" customHeight="1">
      <c r="A2521" s="127">
        <f>A2506+1</f>
        <v>44883</v>
      </c>
      <c r="B2521" s="118" t="s">
        <v>259</v>
      </c>
      <c r="C2521" s="118" t="s">
        <v>260</v>
      </c>
      <c r="D2521" s="118" t="s">
        <v>261</v>
      </c>
      <c r="E2521" s="118" t="s">
        <v>262</v>
      </c>
      <c r="F2521" s="118" t="s">
        <v>263</v>
      </c>
      <c r="G2521" s="118" t="s">
        <v>264</v>
      </c>
      <c r="H2521" s="118" t="s">
        <v>265</v>
      </c>
      <c r="I2521" s="118" t="s">
        <v>266</v>
      </c>
      <c r="J2521" s="118" t="s">
        <v>267</v>
      </c>
      <c r="K2521" s="118" t="s">
        <v>268</v>
      </c>
      <c r="L2521" s="118" t="s">
        <v>269</v>
      </c>
      <c r="M2521" s="118" t="s">
        <v>270</v>
      </c>
      <c r="N2521" s="118" t="s">
        <v>271</v>
      </c>
      <c r="O2521" s="118" t="s">
        <v>272</v>
      </c>
      <c r="P2521" s="118" t="s">
        <v>273</v>
      </c>
      <c r="Q2521" s="118" t="s">
        <v>274</v>
      </c>
      <c r="R2521" s="118" t="s">
        <v>275</v>
      </c>
      <c r="S2521" s="118" t="s">
        <v>276</v>
      </c>
      <c r="T2521" s="118" t="s">
        <v>277</v>
      </c>
      <c r="U2521" s="118" t="s">
        <v>278</v>
      </c>
      <c r="V2521" s="118" t="s">
        <v>279</v>
      </c>
      <c r="W2521" s="118" t="s">
        <v>280</v>
      </c>
      <c r="X2521" s="118" t="s">
        <v>281</v>
      </c>
      <c r="Y2521" s="118" t="s">
        <v>282</v>
      </c>
    </row>
    <row r="2522" spans="1:27" s="104" customFormat="1" ht="18" customHeight="1">
      <c r="A2522" s="108" t="s">
        <v>168</v>
      </c>
      <c r="B2522" s="103"/>
      <c r="C2522" s="103"/>
      <c r="D2522" s="103"/>
      <c r="E2522" s="103"/>
      <c r="F2522" s="103"/>
      <c r="G2522" s="103"/>
      <c r="H2522" s="103"/>
      <c r="I2522" s="103"/>
      <c r="J2522" s="103"/>
      <c r="K2522" s="103"/>
      <c r="L2522" s="103"/>
      <c r="M2522" s="103"/>
      <c r="N2522" s="103"/>
      <c r="O2522" s="103"/>
      <c r="P2522" s="103"/>
      <c r="Q2522" s="103"/>
      <c r="R2522" s="103"/>
      <c r="S2522" s="103"/>
      <c r="T2522" s="103"/>
      <c r="U2522" s="103"/>
      <c r="V2522" s="103"/>
      <c r="W2522" s="103"/>
      <c r="X2522" s="103"/>
      <c r="Y2522" s="103"/>
    </row>
    <row r="2523" spans="1:27" s="104" customFormat="1" ht="18" customHeight="1">
      <c r="A2523" s="108" t="s">
        <v>174</v>
      </c>
      <c r="B2523" s="103"/>
      <c r="C2523" s="103"/>
      <c r="D2523" s="103"/>
      <c r="E2523" s="103"/>
      <c r="F2523" s="103"/>
      <c r="G2523" s="103"/>
      <c r="H2523" s="103"/>
      <c r="I2523" s="103"/>
      <c r="J2523" s="103"/>
      <c r="K2523" s="103"/>
      <c r="L2523" s="103"/>
      <c r="M2523" s="103"/>
      <c r="N2523" s="103"/>
      <c r="O2523" s="103"/>
      <c r="P2523" s="103"/>
      <c r="Q2523" s="103"/>
      <c r="R2523" s="103"/>
      <c r="S2523" s="103"/>
      <c r="T2523" s="103"/>
      <c r="U2523" s="103"/>
      <c r="V2523" s="103"/>
      <c r="W2523" s="103"/>
      <c r="X2523" s="103"/>
      <c r="Y2523" s="103"/>
    </row>
    <row r="2524" spans="1:27" s="104" customFormat="1" ht="18" customHeight="1">
      <c r="A2524" s="108" t="s">
        <v>176</v>
      </c>
      <c r="B2524" s="103"/>
      <c r="C2524" s="103"/>
      <c r="D2524" s="103"/>
      <c r="E2524" s="103"/>
      <c r="F2524" s="103"/>
      <c r="G2524" s="103"/>
      <c r="H2524" s="103"/>
      <c r="I2524" s="103"/>
      <c r="J2524" s="103"/>
      <c r="K2524" s="103"/>
      <c r="L2524" s="103"/>
      <c r="M2524" s="103"/>
      <c r="N2524" s="103"/>
      <c r="O2524" s="103"/>
      <c r="P2524" s="103"/>
      <c r="Q2524" s="103"/>
      <c r="R2524" s="103"/>
      <c r="S2524" s="103"/>
      <c r="T2524" s="103"/>
      <c r="U2524" s="103"/>
      <c r="V2524" s="103"/>
      <c r="W2524" s="103"/>
      <c r="X2524" s="103"/>
      <c r="Y2524" s="103"/>
    </row>
    <row r="2525" spans="1:27" s="104" customFormat="1" ht="18" customHeight="1">
      <c r="A2525" s="108" t="s">
        <v>181</v>
      </c>
      <c r="B2525" s="103"/>
      <c r="C2525" s="103"/>
      <c r="D2525" s="103"/>
      <c r="E2525" s="103"/>
      <c r="F2525" s="103"/>
      <c r="G2525" s="103"/>
      <c r="H2525" s="103"/>
      <c r="I2525" s="103"/>
      <c r="J2525" s="103"/>
      <c r="K2525" s="103"/>
      <c r="L2525" s="103"/>
      <c r="M2525" s="103"/>
      <c r="N2525" s="103"/>
      <c r="O2525" s="103"/>
      <c r="P2525" s="103"/>
      <c r="Q2525" s="103"/>
      <c r="R2525" s="103"/>
      <c r="S2525" s="103"/>
      <c r="T2525" s="103"/>
      <c r="U2525" s="103"/>
      <c r="V2525" s="103"/>
      <c r="W2525" s="103"/>
      <c r="X2525" s="103"/>
      <c r="Y2525" s="103"/>
      <c r="AA2525" s="116" t="s">
        <v>250</v>
      </c>
    </row>
    <row r="2526" spans="1:27" s="104" customFormat="1" ht="18" customHeight="1">
      <c r="A2526" s="108" t="s">
        <v>184</v>
      </c>
      <c r="B2526" s="103"/>
      <c r="C2526" s="103"/>
      <c r="D2526" s="103"/>
      <c r="E2526" s="103"/>
      <c r="F2526" s="103"/>
      <c r="G2526" s="103"/>
      <c r="H2526" s="103"/>
      <c r="I2526" s="103"/>
      <c r="J2526" s="103"/>
      <c r="K2526" s="103"/>
      <c r="L2526" s="103"/>
      <c r="M2526" s="103"/>
      <c r="N2526" s="103"/>
      <c r="O2526" s="103"/>
      <c r="P2526" s="103"/>
      <c r="Q2526" s="103"/>
      <c r="R2526" s="103"/>
      <c r="S2526" s="103"/>
      <c r="T2526" s="103"/>
      <c r="U2526" s="103"/>
      <c r="V2526" s="103"/>
      <c r="W2526" s="103"/>
      <c r="X2526" s="103"/>
      <c r="Y2526" s="103"/>
      <c r="AA2526" s="271">
        <f>COUNTIF($B2534:$Y2534,"-")</f>
        <v>24</v>
      </c>
    </row>
    <row r="2527" spans="1:27" s="104" customFormat="1" ht="18" customHeight="1">
      <c r="A2527" s="108" t="s">
        <v>208</v>
      </c>
      <c r="B2527" s="103"/>
      <c r="C2527" s="103"/>
      <c r="D2527" s="103"/>
      <c r="E2527" s="103"/>
      <c r="F2527" s="103"/>
      <c r="G2527" s="103"/>
      <c r="H2527" s="103"/>
      <c r="I2527" s="103"/>
      <c r="J2527" s="103"/>
      <c r="K2527" s="103"/>
      <c r="L2527" s="103"/>
      <c r="M2527" s="103"/>
      <c r="N2527" s="103"/>
      <c r="O2527" s="103"/>
      <c r="P2527" s="103"/>
      <c r="Q2527" s="103"/>
      <c r="R2527" s="103"/>
      <c r="S2527" s="103"/>
      <c r="T2527" s="103"/>
      <c r="U2527" s="103"/>
      <c r="V2527" s="103"/>
      <c r="W2527" s="103"/>
      <c r="X2527" s="103"/>
      <c r="Y2527" s="103"/>
      <c r="AA2527" s="271"/>
    </row>
    <row r="2528" spans="1:27" s="104" customFormat="1" ht="18" customHeight="1">
      <c r="A2528" s="108" t="s">
        <v>209</v>
      </c>
      <c r="B2528" s="103"/>
      <c r="C2528" s="103"/>
      <c r="D2528" s="103"/>
      <c r="E2528" s="103"/>
      <c r="F2528" s="103"/>
      <c r="G2528" s="103"/>
      <c r="H2528" s="103"/>
      <c r="I2528" s="103"/>
      <c r="J2528" s="103"/>
      <c r="K2528" s="103"/>
      <c r="L2528" s="103"/>
      <c r="M2528" s="103"/>
      <c r="N2528" s="103"/>
      <c r="O2528" s="103"/>
      <c r="P2528" s="103"/>
      <c r="Q2528" s="103"/>
      <c r="R2528" s="103"/>
      <c r="S2528" s="103"/>
      <c r="T2528" s="103"/>
      <c r="U2528" s="103"/>
      <c r="V2528" s="103"/>
      <c r="W2528" s="103"/>
      <c r="X2528" s="103"/>
      <c r="Y2528" s="103"/>
    </row>
    <row r="2529" spans="1:27" s="104" customFormat="1" ht="18" customHeight="1">
      <c r="A2529" s="108" t="s">
        <v>198</v>
      </c>
      <c r="B2529" s="103"/>
      <c r="C2529" s="103"/>
      <c r="D2529" s="103"/>
      <c r="E2529" s="103"/>
      <c r="F2529" s="103"/>
      <c r="G2529" s="103"/>
      <c r="H2529" s="103"/>
      <c r="I2529" s="103"/>
      <c r="J2529" s="103"/>
      <c r="K2529" s="103"/>
      <c r="L2529" s="103"/>
      <c r="M2529" s="103"/>
      <c r="N2529" s="103"/>
      <c r="O2529" s="103"/>
      <c r="P2529" s="103"/>
      <c r="Q2529" s="103"/>
      <c r="R2529" s="103"/>
      <c r="S2529" s="103"/>
      <c r="T2529" s="103"/>
      <c r="U2529" s="103"/>
      <c r="V2529" s="103"/>
      <c r="W2529" s="103"/>
      <c r="X2529" s="103"/>
      <c r="Y2529" s="103"/>
    </row>
    <row r="2530" spans="1:27" s="104" customFormat="1" ht="18" customHeight="1">
      <c r="A2530" s="108" t="s">
        <v>200</v>
      </c>
      <c r="B2530" s="103"/>
      <c r="C2530" s="103"/>
      <c r="D2530" s="103"/>
      <c r="E2530" s="103"/>
      <c r="F2530" s="103"/>
      <c r="G2530" s="103"/>
      <c r="H2530" s="103"/>
      <c r="I2530" s="103"/>
      <c r="J2530" s="103"/>
      <c r="K2530" s="103"/>
      <c r="L2530" s="103"/>
      <c r="M2530" s="103"/>
      <c r="N2530" s="103"/>
      <c r="O2530" s="103"/>
      <c r="P2530" s="103"/>
      <c r="Q2530" s="103"/>
      <c r="R2530" s="103"/>
      <c r="S2530" s="103"/>
      <c r="T2530" s="103"/>
      <c r="U2530" s="103"/>
      <c r="V2530" s="103"/>
      <c r="W2530" s="103"/>
      <c r="X2530" s="103"/>
      <c r="Y2530" s="103"/>
    </row>
    <row r="2531" spans="1:27" s="104" customFormat="1" ht="18" customHeight="1">
      <c r="A2531" s="108" t="s">
        <v>201</v>
      </c>
      <c r="B2531" s="103"/>
      <c r="C2531" s="103"/>
      <c r="D2531" s="103"/>
      <c r="E2531" s="103"/>
      <c r="F2531" s="103"/>
      <c r="G2531" s="103"/>
      <c r="H2531" s="103"/>
      <c r="I2531" s="103"/>
      <c r="J2531" s="103"/>
      <c r="K2531" s="103"/>
      <c r="L2531" s="103"/>
      <c r="M2531" s="103"/>
      <c r="N2531" s="103"/>
      <c r="O2531" s="103"/>
      <c r="P2531" s="103"/>
      <c r="Q2531" s="103"/>
      <c r="R2531" s="103"/>
      <c r="S2531" s="103"/>
      <c r="T2531" s="103"/>
      <c r="U2531" s="103"/>
      <c r="V2531" s="103"/>
      <c r="W2531" s="103"/>
      <c r="X2531" s="103"/>
      <c r="Y2531" s="103"/>
    </row>
    <row r="2532" spans="1:27" s="104" customFormat="1" ht="18" customHeight="1">
      <c r="A2532" s="108" t="s">
        <v>202</v>
      </c>
      <c r="B2532" s="103"/>
      <c r="C2532" s="103"/>
      <c r="D2532" s="103"/>
      <c r="E2532" s="103"/>
      <c r="F2532" s="103"/>
      <c r="G2532" s="103"/>
      <c r="H2532" s="103"/>
      <c r="I2532" s="103"/>
      <c r="J2532" s="103"/>
      <c r="K2532" s="103"/>
      <c r="L2532" s="103"/>
      <c r="M2532" s="103"/>
      <c r="N2532" s="103"/>
      <c r="O2532" s="103"/>
      <c r="P2532" s="103"/>
      <c r="Q2532" s="103"/>
      <c r="R2532" s="103"/>
      <c r="S2532" s="103"/>
      <c r="T2532" s="103"/>
      <c r="U2532" s="103"/>
      <c r="V2532" s="103"/>
      <c r="W2532" s="103"/>
      <c r="X2532" s="103"/>
      <c r="Y2532" s="103"/>
    </row>
    <row r="2533" spans="1:27" s="104" customFormat="1" ht="18" customHeight="1">
      <c r="A2533" s="108" t="s">
        <v>203</v>
      </c>
      <c r="B2533" s="103"/>
      <c r="C2533" s="103"/>
      <c r="D2533" s="103"/>
      <c r="E2533" s="103"/>
      <c r="F2533" s="103"/>
      <c r="G2533" s="103"/>
      <c r="H2533" s="103"/>
      <c r="I2533" s="103"/>
      <c r="J2533" s="103"/>
      <c r="K2533" s="103"/>
      <c r="L2533" s="103"/>
      <c r="M2533" s="103"/>
      <c r="N2533" s="103"/>
      <c r="O2533" s="103"/>
      <c r="P2533" s="103"/>
      <c r="Q2533" s="103"/>
      <c r="R2533" s="103"/>
      <c r="S2533" s="103"/>
      <c r="T2533" s="103"/>
      <c r="U2533" s="103"/>
      <c r="V2533" s="103"/>
      <c r="W2533" s="103"/>
      <c r="X2533" s="103"/>
      <c r="Y2533" s="103"/>
    </row>
    <row r="2534" spans="1:27" s="104" customFormat="1" ht="18" customHeight="1">
      <c r="A2534" s="110" t="s">
        <v>204</v>
      </c>
      <c r="B2534" s="109" t="str">
        <f>IF(COUNTA(B2522:B2533)=0,"-",COUNTA(B2522:B2533)/12)</f>
        <v>-</v>
      </c>
      <c r="C2534" s="109" t="str">
        <f t="shared" ref="C2534:Y2534" si="168">IF(COUNTA(C2522:C2533)=0,"-",COUNTA(C2522:C2533)/12)</f>
        <v>-</v>
      </c>
      <c r="D2534" s="109" t="str">
        <f t="shared" si="168"/>
        <v>-</v>
      </c>
      <c r="E2534" s="109" t="str">
        <f t="shared" si="168"/>
        <v>-</v>
      </c>
      <c r="F2534" s="109" t="str">
        <f t="shared" si="168"/>
        <v>-</v>
      </c>
      <c r="G2534" s="109" t="str">
        <f t="shared" si="168"/>
        <v>-</v>
      </c>
      <c r="H2534" s="109" t="str">
        <f t="shared" si="168"/>
        <v>-</v>
      </c>
      <c r="I2534" s="109" t="str">
        <f t="shared" si="168"/>
        <v>-</v>
      </c>
      <c r="J2534" s="109" t="str">
        <f t="shared" si="168"/>
        <v>-</v>
      </c>
      <c r="K2534" s="109" t="str">
        <f t="shared" si="168"/>
        <v>-</v>
      </c>
      <c r="L2534" s="109" t="str">
        <f t="shared" si="168"/>
        <v>-</v>
      </c>
      <c r="M2534" s="109" t="str">
        <f t="shared" si="168"/>
        <v>-</v>
      </c>
      <c r="N2534" s="109" t="str">
        <f t="shared" si="168"/>
        <v>-</v>
      </c>
      <c r="O2534" s="109" t="str">
        <f t="shared" si="168"/>
        <v>-</v>
      </c>
      <c r="P2534" s="109" t="str">
        <f t="shared" si="168"/>
        <v>-</v>
      </c>
      <c r="Q2534" s="109" t="str">
        <f t="shared" si="168"/>
        <v>-</v>
      </c>
      <c r="R2534" s="109" t="str">
        <f t="shared" si="168"/>
        <v>-</v>
      </c>
      <c r="S2534" s="109" t="str">
        <f t="shared" si="168"/>
        <v>-</v>
      </c>
      <c r="T2534" s="109" t="str">
        <f t="shared" si="168"/>
        <v>-</v>
      </c>
      <c r="U2534" s="109" t="str">
        <f t="shared" si="168"/>
        <v>-</v>
      </c>
      <c r="V2534" s="109" t="str">
        <f t="shared" si="168"/>
        <v>-</v>
      </c>
      <c r="W2534" s="109" t="str">
        <f t="shared" si="168"/>
        <v>-</v>
      </c>
      <c r="X2534" s="109" t="str">
        <f t="shared" si="168"/>
        <v>-</v>
      </c>
      <c r="Y2534" s="109" t="str">
        <f t="shared" si="168"/>
        <v>-</v>
      </c>
    </row>
    <row r="2536" spans="1:27" s="104" customFormat="1" ht="18" customHeight="1">
      <c r="A2536" s="127">
        <f>A2521+1</f>
        <v>44884</v>
      </c>
      <c r="B2536" s="118" t="s">
        <v>259</v>
      </c>
      <c r="C2536" s="118" t="s">
        <v>260</v>
      </c>
      <c r="D2536" s="118" t="s">
        <v>261</v>
      </c>
      <c r="E2536" s="118" t="s">
        <v>262</v>
      </c>
      <c r="F2536" s="118" t="s">
        <v>263</v>
      </c>
      <c r="G2536" s="118" t="s">
        <v>264</v>
      </c>
      <c r="H2536" s="118" t="s">
        <v>265</v>
      </c>
      <c r="I2536" s="118" t="s">
        <v>266</v>
      </c>
      <c r="J2536" s="118" t="s">
        <v>267</v>
      </c>
      <c r="K2536" s="118" t="s">
        <v>268</v>
      </c>
      <c r="L2536" s="118" t="s">
        <v>269</v>
      </c>
      <c r="M2536" s="118" t="s">
        <v>270</v>
      </c>
      <c r="N2536" s="118" t="s">
        <v>271</v>
      </c>
      <c r="O2536" s="118" t="s">
        <v>272</v>
      </c>
      <c r="P2536" s="118" t="s">
        <v>273</v>
      </c>
      <c r="Q2536" s="118" t="s">
        <v>274</v>
      </c>
      <c r="R2536" s="118" t="s">
        <v>275</v>
      </c>
      <c r="S2536" s="118" t="s">
        <v>276</v>
      </c>
      <c r="T2536" s="118" t="s">
        <v>277</v>
      </c>
      <c r="U2536" s="118" t="s">
        <v>278</v>
      </c>
      <c r="V2536" s="118" t="s">
        <v>279</v>
      </c>
      <c r="W2536" s="118" t="s">
        <v>280</v>
      </c>
      <c r="X2536" s="118" t="s">
        <v>281</v>
      </c>
      <c r="Y2536" s="118" t="s">
        <v>282</v>
      </c>
    </row>
    <row r="2537" spans="1:27" s="104" customFormat="1" ht="18" customHeight="1">
      <c r="A2537" s="108" t="s">
        <v>168</v>
      </c>
      <c r="B2537" s="103"/>
      <c r="C2537" s="103"/>
      <c r="D2537" s="103"/>
      <c r="E2537" s="103"/>
      <c r="F2537" s="103"/>
      <c r="G2537" s="103"/>
      <c r="H2537" s="103"/>
      <c r="I2537" s="103"/>
      <c r="J2537" s="103"/>
      <c r="K2537" s="103"/>
      <c r="L2537" s="103"/>
      <c r="M2537" s="103"/>
      <c r="N2537" s="103"/>
      <c r="O2537" s="103"/>
      <c r="P2537" s="103"/>
      <c r="Q2537" s="103"/>
      <c r="R2537" s="103"/>
      <c r="S2537" s="103"/>
      <c r="T2537" s="103"/>
      <c r="U2537" s="103"/>
      <c r="V2537" s="103"/>
      <c r="W2537" s="103"/>
      <c r="X2537" s="103"/>
      <c r="Y2537" s="103"/>
    </row>
    <row r="2538" spans="1:27" s="104" customFormat="1" ht="18" customHeight="1">
      <c r="A2538" s="108" t="s">
        <v>174</v>
      </c>
      <c r="B2538" s="103"/>
      <c r="C2538" s="103"/>
      <c r="D2538" s="103"/>
      <c r="E2538" s="103"/>
      <c r="F2538" s="103"/>
      <c r="G2538" s="103"/>
      <c r="H2538" s="103"/>
      <c r="I2538" s="103"/>
      <c r="J2538" s="103"/>
      <c r="K2538" s="103"/>
      <c r="L2538" s="103"/>
      <c r="M2538" s="103"/>
      <c r="N2538" s="103"/>
      <c r="O2538" s="103"/>
      <c r="P2538" s="103"/>
      <c r="Q2538" s="103"/>
      <c r="R2538" s="103"/>
      <c r="S2538" s="103"/>
      <c r="T2538" s="103"/>
      <c r="U2538" s="103"/>
      <c r="V2538" s="103"/>
      <c r="W2538" s="103"/>
      <c r="X2538" s="103"/>
      <c r="Y2538" s="103"/>
    </row>
    <row r="2539" spans="1:27" s="104" customFormat="1" ht="18" customHeight="1">
      <c r="A2539" s="108" t="s">
        <v>176</v>
      </c>
      <c r="B2539" s="103"/>
      <c r="C2539" s="103"/>
      <c r="D2539" s="103"/>
      <c r="E2539" s="103"/>
      <c r="F2539" s="103"/>
      <c r="G2539" s="103"/>
      <c r="H2539" s="103"/>
      <c r="I2539" s="103"/>
      <c r="J2539" s="103"/>
      <c r="K2539" s="103"/>
      <c r="L2539" s="103"/>
      <c r="M2539" s="103"/>
      <c r="N2539" s="103"/>
      <c r="O2539" s="103"/>
      <c r="P2539" s="103"/>
      <c r="Q2539" s="103"/>
      <c r="R2539" s="103"/>
      <c r="S2539" s="103"/>
      <c r="T2539" s="103"/>
      <c r="U2539" s="103"/>
      <c r="V2539" s="103"/>
      <c r="W2539" s="103"/>
      <c r="X2539" s="103"/>
      <c r="Y2539" s="103"/>
    </row>
    <row r="2540" spans="1:27" s="104" customFormat="1" ht="18" customHeight="1">
      <c r="A2540" s="108" t="s">
        <v>181</v>
      </c>
      <c r="B2540" s="103"/>
      <c r="C2540" s="103"/>
      <c r="D2540" s="103"/>
      <c r="E2540" s="103"/>
      <c r="F2540" s="103"/>
      <c r="G2540" s="103"/>
      <c r="H2540" s="103"/>
      <c r="I2540" s="103"/>
      <c r="J2540" s="103"/>
      <c r="K2540" s="103"/>
      <c r="L2540" s="103"/>
      <c r="M2540" s="103"/>
      <c r="N2540" s="103"/>
      <c r="O2540" s="103"/>
      <c r="P2540" s="103"/>
      <c r="Q2540" s="103"/>
      <c r="R2540" s="103"/>
      <c r="S2540" s="103"/>
      <c r="T2540" s="103"/>
      <c r="U2540" s="103"/>
      <c r="V2540" s="103"/>
      <c r="W2540" s="103"/>
      <c r="X2540" s="103"/>
      <c r="Y2540" s="103"/>
      <c r="AA2540" s="116" t="s">
        <v>250</v>
      </c>
    </row>
    <row r="2541" spans="1:27" s="104" customFormat="1" ht="18" customHeight="1">
      <c r="A2541" s="108" t="s">
        <v>184</v>
      </c>
      <c r="B2541" s="103"/>
      <c r="C2541" s="103"/>
      <c r="D2541" s="103"/>
      <c r="E2541" s="103"/>
      <c r="F2541" s="103"/>
      <c r="G2541" s="103"/>
      <c r="H2541" s="103"/>
      <c r="I2541" s="103"/>
      <c r="J2541" s="103"/>
      <c r="K2541" s="103"/>
      <c r="L2541" s="103"/>
      <c r="M2541" s="103"/>
      <c r="N2541" s="103"/>
      <c r="O2541" s="103"/>
      <c r="P2541" s="103"/>
      <c r="Q2541" s="103"/>
      <c r="R2541" s="103"/>
      <c r="S2541" s="103"/>
      <c r="T2541" s="103"/>
      <c r="U2541" s="103"/>
      <c r="V2541" s="103"/>
      <c r="W2541" s="103"/>
      <c r="X2541" s="103"/>
      <c r="Y2541" s="103"/>
      <c r="AA2541" s="271">
        <f>COUNTIF($B2549:$Y2549,"-")</f>
        <v>24</v>
      </c>
    </row>
    <row r="2542" spans="1:27" s="104" customFormat="1" ht="18" customHeight="1">
      <c r="A2542" s="108" t="s">
        <v>208</v>
      </c>
      <c r="B2542" s="103"/>
      <c r="C2542" s="103"/>
      <c r="D2542" s="103"/>
      <c r="E2542" s="103"/>
      <c r="F2542" s="103"/>
      <c r="G2542" s="103"/>
      <c r="H2542" s="103"/>
      <c r="I2542" s="103"/>
      <c r="J2542" s="103"/>
      <c r="K2542" s="103"/>
      <c r="L2542" s="103"/>
      <c r="M2542" s="103"/>
      <c r="N2542" s="103"/>
      <c r="O2542" s="103"/>
      <c r="P2542" s="103"/>
      <c r="Q2542" s="103"/>
      <c r="R2542" s="103"/>
      <c r="S2542" s="103"/>
      <c r="T2542" s="103"/>
      <c r="U2542" s="103"/>
      <c r="V2542" s="103"/>
      <c r="W2542" s="103"/>
      <c r="X2542" s="103"/>
      <c r="Y2542" s="103"/>
      <c r="AA2542" s="271"/>
    </row>
    <row r="2543" spans="1:27" s="104" customFormat="1" ht="18" customHeight="1">
      <c r="A2543" s="108" t="s">
        <v>209</v>
      </c>
      <c r="B2543" s="103"/>
      <c r="C2543" s="103"/>
      <c r="D2543" s="103"/>
      <c r="E2543" s="103"/>
      <c r="F2543" s="103"/>
      <c r="G2543" s="103"/>
      <c r="H2543" s="103"/>
      <c r="I2543" s="103"/>
      <c r="J2543" s="103"/>
      <c r="K2543" s="103"/>
      <c r="L2543" s="103"/>
      <c r="M2543" s="103"/>
      <c r="N2543" s="103"/>
      <c r="O2543" s="103"/>
      <c r="P2543" s="103"/>
      <c r="Q2543" s="103"/>
      <c r="R2543" s="103"/>
      <c r="S2543" s="103"/>
      <c r="T2543" s="103"/>
      <c r="U2543" s="103"/>
      <c r="V2543" s="103"/>
      <c r="W2543" s="103"/>
      <c r="X2543" s="103"/>
      <c r="Y2543" s="103"/>
    </row>
    <row r="2544" spans="1:27" s="104" customFormat="1" ht="18" customHeight="1">
      <c r="A2544" s="108" t="s">
        <v>198</v>
      </c>
      <c r="B2544" s="103"/>
      <c r="C2544" s="103"/>
      <c r="D2544" s="103"/>
      <c r="E2544" s="103"/>
      <c r="F2544" s="103"/>
      <c r="G2544" s="103"/>
      <c r="H2544" s="103"/>
      <c r="I2544" s="103"/>
      <c r="J2544" s="103"/>
      <c r="K2544" s="103"/>
      <c r="L2544" s="103"/>
      <c r="M2544" s="103"/>
      <c r="N2544" s="103"/>
      <c r="O2544" s="103"/>
      <c r="P2544" s="103"/>
      <c r="Q2544" s="103"/>
      <c r="R2544" s="103"/>
      <c r="S2544" s="103"/>
      <c r="T2544" s="103"/>
      <c r="U2544" s="103"/>
      <c r="V2544" s="103"/>
      <c r="W2544" s="103"/>
      <c r="X2544" s="103"/>
      <c r="Y2544" s="103"/>
    </row>
    <row r="2545" spans="1:27" s="104" customFormat="1" ht="18" customHeight="1">
      <c r="A2545" s="108" t="s">
        <v>200</v>
      </c>
      <c r="B2545" s="103"/>
      <c r="C2545" s="103"/>
      <c r="D2545" s="103"/>
      <c r="E2545" s="103"/>
      <c r="F2545" s="103"/>
      <c r="G2545" s="103"/>
      <c r="H2545" s="103"/>
      <c r="I2545" s="103"/>
      <c r="J2545" s="103"/>
      <c r="K2545" s="103"/>
      <c r="L2545" s="103"/>
      <c r="M2545" s="103"/>
      <c r="N2545" s="103"/>
      <c r="O2545" s="103"/>
      <c r="P2545" s="103"/>
      <c r="Q2545" s="103"/>
      <c r="R2545" s="103"/>
      <c r="S2545" s="103"/>
      <c r="T2545" s="103"/>
      <c r="U2545" s="103"/>
      <c r="V2545" s="103"/>
      <c r="W2545" s="103"/>
      <c r="X2545" s="103"/>
      <c r="Y2545" s="103"/>
    </row>
    <row r="2546" spans="1:27" s="104" customFormat="1" ht="18" customHeight="1">
      <c r="A2546" s="108" t="s">
        <v>201</v>
      </c>
      <c r="B2546" s="103"/>
      <c r="C2546" s="103"/>
      <c r="D2546" s="103"/>
      <c r="E2546" s="103"/>
      <c r="F2546" s="103"/>
      <c r="G2546" s="103"/>
      <c r="H2546" s="103"/>
      <c r="I2546" s="103"/>
      <c r="J2546" s="103"/>
      <c r="K2546" s="103"/>
      <c r="L2546" s="103"/>
      <c r="M2546" s="103"/>
      <c r="N2546" s="103"/>
      <c r="O2546" s="103"/>
      <c r="P2546" s="103"/>
      <c r="Q2546" s="103"/>
      <c r="R2546" s="103"/>
      <c r="S2546" s="103"/>
      <c r="T2546" s="103"/>
      <c r="U2546" s="103"/>
      <c r="V2546" s="103"/>
      <c r="W2546" s="103"/>
      <c r="X2546" s="103"/>
      <c r="Y2546" s="103"/>
    </row>
    <row r="2547" spans="1:27" s="104" customFormat="1" ht="18" customHeight="1">
      <c r="A2547" s="108" t="s">
        <v>202</v>
      </c>
      <c r="B2547" s="103"/>
      <c r="C2547" s="103"/>
      <c r="D2547" s="103"/>
      <c r="E2547" s="103"/>
      <c r="F2547" s="103"/>
      <c r="G2547" s="103"/>
      <c r="H2547" s="103"/>
      <c r="I2547" s="103"/>
      <c r="J2547" s="103"/>
      <c r="K2547" s="103"/>
      <c r="L2547" s="103"/>
      <c r="M2547" s="103"/>
      <c r="N2547" s="103"/>
      <c r="O2547" s="103"/>
      <c r="P2547" s="103"/>
      <c r="Q2547" s="103"/>
      <c r="R2547" s="103"/>
      <c r="S2547" s="103"/>
      <c r="T2547" s="103"/>
      <c r="U2547" s="103"/>
      <c r="V2547" s="103"/>
      <c r="W2547" s="103"/>
      <c r="X2547" s="103"/>
      <c r="Y2547" s="103"/>
    </row>
    <row r="2548" spans="1:27" s="104" customFormat="1" ht="18" customHeight="1">
      <c r="A2548" s="108" t="s">
        <v>203</v>
      </c>
      <c r="B2548" s="103"/>
      <c r="C2548" s="103"/>
      <c r="D2548" s="103"/>
      <c r="E2548" s="103"/>
      <c r="F2548" s="103"/>
      <c r="G2548" s="103"/>
      <c r="H2548" s="103"/>
      <c r="I2548" s="103"/>
      <c r="J2548" s="103"/>
      <c r="K2548" s="103"/>
      <c r="L2548" s="103"/>
      <c r="M2548" s="103"/>
      <c r="N2548" s="103"/>
      <c r="O2548" s="103"/>
      <c r="P2548" s="103"/>
      <c r="Q2548" s="103"/>
      <c r="R2548" s="103"/>
      <c r="S2548" s="103"/>
      <c r="T2548" s="103"/>
      <c r="U2548" s="103"/>
      <c r="V2548" s="103"/>
      <c r="W2548" s="103"/>
      <c r="X2548" s="103"/>
      <c r="Y2548" s="103"/>
    </row>
    <row r="2549" spans="1:27" s="104" customFormat="1" ht="18" customHeight="1">
      <c r="A2549" s="110" t="s">
        <v>204</v>
      </c>
      <c r="B2549" s="109" t="str">
        <f>IF(COUNTA(B2537:B2548)=0,"-",COUNTA(B2537:B2548)/12)</f>
        <v>-</v>
      </c>
      <c r="C2549" s="109" t="str">
        <f t="shared" ref="C2549:Y2549" si="169">IF(COUNTA(C2537:C2548)=0,"-",COUNTA(C2537:C2548)/12)</f>
        <v>-</v>
      </c>
      <c r="D2549" s="109" t="str">
        <f t="shared" si="169"/>
        <v>-</v>
      </c>
      <c r="E2549" s="109" t="str">
        <f t="shared" si="169"/>
        <v>-</v>
      </c>
      <c r="F2549" s="109" t="str">
        <f t="shared" si="169"/>
        <v>-</v>
      </c>
      <c r="G2549" s="109" t="str">
        <f t="shared" si="169"/>
        <v>-</v>
      </c>
      <c r="H2549" s="109" t="str">
        <f t="shared" si="169"/>
        <v>-</v>
      </c>
      <c r="I2549" s="109" t="str">
        <f t="shared" si="169"/>
        <v>-</v>
      </c>
      <c r="J2549" s="109" t="str">
        <f t="shared" si="169"/>
        <v>-</v>
      </c>
      <c r="K2549" s="109" t="str">
        <f t="shared" si="169"/>
        <v>-</v>
      </c>
      <c r="L2549" s="109" t="str">
        <f t="shared" si="169"/>
        <v>-</v>
      </c>
      <c r="M2549" s="109" t="str">
        <f t="shared" si="169"/>
        <v>-</v>
      </c>
      <c r="N2549" s="109" t="str">
        <f t="shared" si="169"/>
        <v>-</v>
      </c>
      <c r="O2549" s="109" t="str">
        <f t="shared" si="169"/>
        <v>-</v>
      </c>
      <c r="P2549" s="109" t="str">
        <f t="shared" si="169"/>
        <v>-</v>
      </c>
      <c r="Q2549" s="109" t="str">
        <f t="shared" si="169"/>
        <v>-</v>
      </c>
      <c r="R2549" s="109" t="str">
        <f t="shared" si="169"/>
        <v>-</v>
      </c>
      <c r="S2549" s="109" t="str">
        <f t="shared" si="169"/>
        <v>-</v>
      </c>
      <c r="T2549" s="109" t="str">
        <f t="shared" si="169"/>
        <v>-</v>
      </c>
      <c r="U2549" s="109" t="str">
        <f t="shared" si="169"/>
        <v>-</v>
      </c>
      <c r="V2549" s="109" t="str">
        <f t="shared" si="169"/>
        <v>-</v>
      </c>
      <c r="W2549" s="109" t="str">
        <f t="shared" si="169"/>
        <v>-</v>
      </c>
      <c r="X2549" s="109" t="str">
        <f t="shared" si="169"/>
        <v>-</v>
      </c>
      <c r="Y2549" s="109" t="str">
        <f t="shared" si="169"/>
        <v>-</v>
      </c>
    </row>
    <row r="2551" spans="1:27" s="104" customFormat="1" ht="18" customHeight="1">
      <c r="A2551" s="127">
        <f>A2536+1</f>
        <v>44885</v>
      </c>
      <c r="B2551" s="118" t="s">
        <v>259</v>
      </c>
      <c r="C2551" s="118" t="s">
        <v>260</v>
      </c>
      <c r="D2551" s="118" t="s">
        <v>261</v>
      </c>
      <c r="E2551" s="118" t="s">
        <v>262</v>
      </c>
      <c r="F2551" s="118" t="s">
        <v>263</v>
      </c>
      <c r="G2551" s="118" t="s">
        <v>264</v>
      </c>
      <c r="H2551" s="118" t="s">
        <v>265</v>
      </c>
      <c r="I2551" s="118" t="s">
        <v>266</v>
      </c>
      <c r="J2551" s="118" t="s">
        <v>267</v>
      </c>
      <c r="K2551" s="118" t="s">
        <v>268</v>
      </c>
      <c r="L2551" s="118" t="s">
        <v>269</v>
      </c>
      <c r="M2551" s="118" t="s">
        <v>270</v>
      </c>
      <c r="N2551" s="118" t="s">
        <v>271</v>
      </c>
      <c r="O2551" s="118" t="s">
        <v>272</v>
      </c>
      <c r="P2551" s="118" t="s">
        <v>273</v>
      </c>
      <c r="Q2551" s="118" t="s">
        <v>274</v>
      </c>
      <c r="R2551" s="118" t="s">
        <v>275</v>
      </c>
      <c r="S2551" s="118" t="s">
        <v>276</v>
      </c>
      <c r="T2551" s="118" t="s">
        <v>277</v>
      </c>
      <c r="U2551" s="118" t="s">
        <v>278</v>
      </c>
      <c r="V2551" s="118" t="s">
        <v>279</v>
      </c>
      <c r="W2551" s="118" t="s">
        <v>280</v>
      </c>
      <c r="X2551" s="118" t="s">
        <v>281</v>
      </c>
      <c r="Y2551" s="118" t="s">
        <v>282</v>
      </c>
    </row>
    <row r="2552" spans="1:27" s="104" customFormat="1" ht="18" customHeight="1">
      <c r="A2552" s="108" t="s">
        <v>168</v>
      </c>
      <c r="B2552" s="103"/>
      <c r="C2552" s="103"/>
      <c r="D2552" s="103"/>
      <c r="E2552" s="103"/>
      <c r="F2552" s="103"/>
      <c r="G2552" s="103"/>
      <c r="H2552" s="103"/>
      <c r="I2552" s="103"/>
      <c r="J2552" s="103"/>
      <c r="K2552" s="103"/>
      <c r="L2552" s="103"/>
      <c r="M2552" s="103"/>
      <c r="N2552" s="103"/>
      <c r="O2552" s="103"/>
      <c r="P2552" s="103"/>
      <c r="Q2552" s="103"/>
      <c r="R2552" s="103"/>
      <c r="S2552" s="103"/>
      <c r="T2552" s="103"/>
      <c r="U2552" s="103"/>
      <c r="V2552" s="103"/>
      <c r="W2552" s="103"/>
      <c r="X2552" s="103"/>
      <c r="Y2552" s="103"/>
    </row>
    <row r="2553" spans="1:27" s="104" customFormat="1" ht="18" customHeight="1">
      <c r="A2553" s="108" t="s">
        <v>174</v>
      </c>
      <c r="B2553" s="103"/>
      <c r="C2553" s="103"/>
      <c r="D2553" s="103"/>
      <c r="E2553" s="103"/>
      <c r="F2553" s="103"/>
      <c r="G2553" s="103"/>
      <c r="H2553" s="103"/>
      <c r="I2553" s="103"/>
      <c r="J2553" s="103"/>
      <c r="K2553" s="103"/>
      <c r="L2553" s="103"/>
      <c r="M2553" s="103"/>
      <c r="N2553" s="103"/>
      <c r="O2553" s="103"/>
      <c r="P2553" s="103"/>
      <c r="Q2553" s="103"/>
      <c r="R2553" s="103"/>
      <c r="S2553" s="103"/>
      <c r="T2553" s="103"/>
      <c r="U2553" s="103"/>
      <c r="V2553" s="103"/>
      <c r="W2553" s="103"/>
      <c r="X2553" s="103"/>
      <c r="Y2553" s="103"/>
    </row>
    <row r="2554" spans="1:27" s="104" customFormat="1" ht="18" customHeight="1">
      <c r="A2554" s="108" t="s">
        <v>176</v>
      </c>
      <c r="B2554" s="103"/>
      <c r="C2554" s="103"/>
      <c r="D2554" s="103"/>
      <c r="E2554" s="103"/>
      <c r="F2554" s="103"/>
      <c r="G2554" s="103"/>
      <c r="H2554" s="103"/>
      <c r="I2554" s="103"/>
      <c r="J2554" s="103"/>
      <c r="K2554" s="103"/>
      <c r="L2554" s="103"/>
      <c r="M2554" s="103"/>
      <c r="N2554" s="103"/>
      <c r="O2554" s="103"/>
      <c r="P2554" s="103"/>
      <c r="Q2554" s="103"/>
      <c r="R2554" s="103"/>
      <c r="S2554" s="103"/>
      <c r="T2554" s="103"/>
      <c r="U2554" s="103"/>
      <c r="V2554" s="103"/>
      <c r="W2554" s="103"/>
      <c r="X2554" s="103"/>
      <c r="Y2554" s="103"/>
    </row>
    <row r="2555" spans="1:27" s="104" customFormat="1" ht="18" customHeight="1">
      <c r="A2555" s="108" t="s">
        <v>181</v>
      </c>
      <c r="B2555" s="103"/>
      <c r="C2555" s="103"/>
      <c r="D2555" s="103"/>
      <c r="E2555" s="103"/>
      <c r="F2555" s="103"/>
      <c r="G2555" s="103"/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AA2555" s="116" t="s">
        <v>250</v>
      </c>
    </row>
    <row r="2556" spans="1:27" s="104" customFormat="1" ht="18" customHeight="1">
      <c r="A2556" s="108" t="s">
        <v>184</v>
      </c>
      <c r="B2556" s="103"/>
      <c r="C2556" s="103"/>
      <c r="D2556" s="103"/>
      <c r="E2556" s="103"/>
      <c r="F2556" s="103"/>
      <c r="G2556" s="103"/>
      <c r="H2556" s="103"/>
      <c r="I2556" s="103"/>
      <c r="J2556" s="103"/>
      <c r="K2556" s="103"/>
      <c r="L2556" s="103"/>
      <c r="M2556" s="103"/>
      <c r="N2556" s="103"/>
      <c r="O2556" s="103"/>
      <c r="P2556" s="103"/>
      <c r="Q2556" s="103"/>
      <c r="R2556" s="103"/>
      <c r="S2556" s="103"/>
      <c r="T2556" s="103"/>
      <c r="U2556" s="103"/>
      <c r="V2556" s="103"/>
      <c r="W2556" s="103"/>
      <c r="X2556" s="103"/>
      <c r="Y2556" s="103"/>
      <c r="AA2556" s="271">
        <f>COUNTIF($B2564:$Y2564,"-")</f>
        <v>24</v>
      </c>
    </row>
    <row r="2557" spans="1:27" s="104" customFormat="1" ht="18" customHeight="1">
      <c r="A2557" s="108" t="s">
        <v>208</v>
      </c>
      <c r="B2557" s="103"/>
      <c r="C2557" s="103"/>
      <c r="D2557" s="103"/>
      <c r="E2557" s="103"/>
      <c r="F2557" s="103"/>
      <c r="G2557" s="103"/>
      <c r="H2557" s="103"/>
      <c r="I2557" s="103"/>
      <c r="J2557" s="103"/>
      <c r="K2557" s="103"/>
      <c r="L2557" s="103"/>
      <c r="M2557" s="103"/>
      <c r="N2557" s="103"/>
      <c r="O2557" s="103"/>
      <c r="P2557" s="103"/>
      <c r="Q2557" s="103"/>
      <c r="R2557" s="103"/>
      <c r="S2557" s="103"/>
      <c r="T2557" s="103"/>
      <c r="U2557" s="103"/>
      <c r="V2557" s="103"/>
      <c r="W2557" s="103"/>
      <c r="X2557" s="103"/>
      <c r="Y2557" s="103"/>
      <c r="AA2557" s="271"/>
    </row>
    <row r="2558" spans="1:27" s="104" customFormat="1" ht="18" customHeight="1">
      <c r="A2558" s="108" t="s">
        <v>209</v>
      </c>
      <c r="B2558" s="103"/>
      <c r="C2558" s="103"/>
      <c r="D2558" s="103"/>
      <c r="E2558" s="103"/>
      <c r="F2558" s="103"/>
      <c r="G2558" s="103"/>
      <c r="H2558" s="103"/>
      <c r="I2558" s="103"/>
      <c r="J2558" s="103"/>
      <c r="K2558" s="103"/>
      <c r="L2558" s="103"/>
      <c r="M2558" s="103"/>
      <c r="N2558" s="103"/>
      <c r="O2558" s="103"/>
      <c r="P2558" s="103"/>
      <c r="Q2558" s="103"/>
      <c r="R2558" s="103"/>
      <c r="S2558" s="103"/>
      <c r="T2558" s="103"/>
      <c r="U2558" s="103"/>
      <c r="V2558" s="103"/>
      <c r="W2558" s="103"/>
      <c r="X2558" s="103"/>
      <c r="Y2558" s="103"/>
    </row>
    <row r="2559" spans="1:27" s="104" customFormat="1" ht="18" customHeight="1">
      <c r="A2559" s="108" t="s">
        <v>198</v>
      </c>
      <c r="B2559" s="103"/>
      <c r="C2559" s="103"/>
      <c r="D2559" s="103"/>
      <c r="E2559" s="103"/>
      <c r="F2559" s="103"/>
      <c r="G2559" s="103"/>
      <c r="H2559" s="103"/>
      <c r="I2559" s="103"/>
      <c r="J2559" s="103"/>
      <c r="K2559" s="103"/>
      <c r="L2559" s="103"/>
      <c r="M2559" s="103"/>
      <c r="N2559" s="103"/>
      <c r="O2559" s="103"/>
      <c r="P2559" s="103"/>
      <c r="Q2559" s="103"/>
      <c r="R2559" s="103"/>
      <c r="S2559" s="103"/>
      <c r="T2559" s="103"/>
      <c r="U2559" s="103"/>
      <c r="V2559" s="103"/>
      <c r="W2559" s="103"/>
      <c r="X2559" s="103"/>
      <c r="Y2559" s="103"/>
    </row>
    <row r="2560" spans="1:27" s="104" customFormat="1" ht="18" customHeight="1">
      <c r="A2560" s="108" t="s">
        <v>200</v>
      </c>
      <c r="B2560" s="103"/>
      <c r="C2560" s="103"/>
      <c r="D2560" s="103"/>
      <c r="E2560" s="103"/>
      <c r="F2560" s="103"/>
      <c r="G2560" s="103"/>
      <c r="H2560" s="103"/>
      <c r="I2560" s="103"/>
      <c r="J2560" s="103"/>
      <c r="K2560" s="103"/>
      <c r="L2560" s="103"/>
      <c r="M2560" s="103"/>
      <c r="N2560" s="103"/>
      <c r="O2560" s="103"/>
      <c r="P2560" s="103"/>
      <c r="Q2560" s="103"/>
      <c r="R2560" s="103"/>
      <c r="S2560" s="103"/>
      <c r="T2560" s="103"/>
      <c r="U2560" s="103"/>
      <c r="V2560" s="103"/>
      <c r="W2560" s="103"/>
      <c r="X2560" s="103"/>
      <c r="Y2560" s="103"/>
    </row>
    <row r="2561" spans="1:27" s="104" customFormat="1" ht="18" customHeight="1">
      <c r="A2561" s="108" t="s">
        <v>201</v>
      </c>
      <c r="B2561" s="103"/>
      <c r="C2561" s="103"/>
      <c r="D2561" s="103"/>
      <c r="E2561" s="103"/>
      <c r="F2561" s="103"/>
      <c r="G2561" s="103"/>
      <c r="H2561" s="103"/>
      <c r="I2561" s="103"/>
      <c r="J2561" s="103"/>
      <c r="K2561" s="103"/>
      <c r="L2561" s="103"/>
      <c r="M2561" s="103"/>
      <c r="N2561" s="103"/>
      <c r="O2561" s="103"/>
      <c r="P2561" s="103"/>
      <c r="Q2561" s="103"/>
      <c r="R2561" s="103"/>
      <c r="S2561" s="103"/>
      <c r="T2561" s="103"/>
      <c r="U2561" s="103"/>
      <c r="V2561" s="103"/>
      <c r="W2561" s="103"/>
      <c r="X2561" s="103"/>
      <c r="Y2561" s="103"/>
    </row>
    <row r="2562" spans="1:27" s="104" customFormat="1" ht="18" customHeight="1">
      <c r="A2562" s="108" t="s">
        <v>202</v>
      </c>
      <c r="B2562" s="103"/>
      <c r="C2562" s="103"/>
      <c r="D2562" s="103"/>
      <c r="E2562" s="103"/>
      <c r="F2562" s="103"/>
      <c r="G2562" s="103"/>
      <c r="H2562" s="103"/>
      <c r="I2562" s="103"/>
      <c r="J2562" s="103"/>
      <c r="K2562" s="103"/>
      <c r="L2562" s="103"/>
      <c r="M2562" s="103"/>
      <c r="N2562" s="103"/>
      <c r="O2562" s="103"/>
      <c r="P2562" s="103"/>
      <c r="Q2562" s="103"/>
      <c r="R2562" s="103"/>
      <c r="S2562" s="103"/>
      <c r="T2562" s="103"/>
      <c r="U2562" s="103"/>
      <c r="V2562" s="103"/>
      <c r="W2562" s="103"/>
      <c r="X2562" s="103"/>
      <c r="Y2562" s="103"/>
    </row>
    <row r="2563" spans="1:27" s="104" customFormat="1" ht="18" customHeight="1">
      <c r="A2563" s="108" t="s">
        <v>203</v>
      </c>
      <c r="B2563" s="103"/>
      <c r="C2563" s="103"/>
      <c r="D2563" s="103"/>
      <c r="E2563" s="103"/>
      <c r="F2563" s="103"/>
      <c r="G2563" s="103"/>
      <c r="H2563" s="103"/>
      <c r="I2563" s="103"/>
      <c r="J2563" s="103"/>
      <c r="K2563" s="103"/>
      <c r="L2563" s="103"/>
      <c r="M2563" s="103"/>
      <c r="N2563" s="103"/>
      <c r="O2563" s="103"/>
      <c r="P2563" s="103"/>
      <c r="Q2563" s="103"/>
      <c r="R2563" s="103"/>
      <c r="S2563" s="103"/>
      <c r="T2563" s="103"/>
      <c r="U2563" s="103"/>
      <c r="V2563" s="103"/>
      <c r="W2563" s="103"/>
      <c r="X2563" s="103"/>
      <c r="Y2563" s="103"/>
    </row>
    <row r="2564" spans="1:27" s="104" customFormat="1" ht="18" customHeight="1">
      <c r="A2564" s="110" t="s">
        <v>204</v>
      </c>
      <c r="B2564" s="109" t="str">
        <f>IF(COUNTA(B2552:B2563)=0,"-",COUNTA(B2552:B2563)/12)</f>
        <v>-</v>
      </c>
      <c r="C2564" s="109" t="str">
        <f t="shared" ref="C2564:Y2564" si="170">IF(COUNTA(C2552:C2563)=0,"-",COUNTA(C2552:C2563)/12)</f>
        <v>-</v>
      </c>
      <c r="D2564" s="109" t="str">
        <f t="shared" si="170"/>
        <v>-</v>
      </c>
      <c r="E2564" s="109" t="str">
        <f t="shared" si="170"/>
        <v>-</v>
      </c>
      <c r="F2564" s="109" t="str">
        <f t="shared" si="170"/>
        <v>-</v>
      </c>
      <c r="G2564" s="109" t="str">
        <f t="shared" si="170"/>
        <v>-</v>
      </c>
      <c r="H2564" s="109" t="str">
        <f t="shared" si="170"/>
        <v>-</v>
      </c>
      <c r="I2564" s="109" t="str">
        <f t="shared" si="170"/>
        <v>-</v>
      </c>
      <c r="J2564" s="109" t="str">
        <f t="shared" si="170"/>
        <v>-</v>
      </c>
      <c r="K2564" s="109" t="str">
        <f t="shared" si="170"/>
        <v>-</v>
      </c>
      <c r="L2564" s="109" t="str">
        <f t="shared" si="170"/>
        <v>-</v>
      </c>
      <c r="M2564" s="109" t="str">
        <f t="shared" si="170"/>
        <v>-</v>
      </c>
      <c r="N2564" s="109" t="str">
        <f t="shared" si="170"/>
        <v>-</v>
      </c>
      <c r="O2564" s="109" t="str">
        <f t="shared" si="170"/>
        <v>-</v>
      </c>
      <c r="P2564" s="109" t="str">
        <f t="shared" si="170"/>
        <v>-</v>
      </c>
      <c r="Q2564" s="109" t="str">
        <f t="shared" si="170"/>
        <v>-</v>
      </c>
      <c r="R2564" s="109" t="str">
        <f t="shared" si="170"/>
        <v>-</v>
      </c>
      <c r="S2564" s="109" t="str">
        <f t="shared" si="170"/>
        <v>-</v>
      </c>
      <c r="T2564" s="109" t="str">
        <f t="shared" si="170"/>
        <v>-</v>
      </c>
      <c r="U2564" s="109" t="str">
        <f t="shared" si="170"/>
        <v>-</v>
      </c>
      <c r="V2564" s="109" t="str">
        <f t="shared" si="170"/>
        <v>-</v>
      </c>
      <c r="W2564" s="109" t="str">
        <f t="shared" si="170"/>
        <v>-</v>
      </c>
      <c r="X2564" s="109" t="str">
        <f t="shared" si="170"/>
        <v>-</v>
      </c>
      <c r="Y2564" s="109" t="str">
        <f t="shared" si="170"/>
        <v>-</v>
      </c>
    </row>
    <row r="2566" spans="1:27" s="104" customFormat="1" ht="18" customHeight="1">
      <c r="A2566" s="127">
        <f>A2551+1</f>
        <v>44886</v>
      </c>
      <c r="B2566" s="118" t="s">
        <v>259</v>
      </c>
      <c r="C2566" s="118" t="s">
        <v>260</v>
      </c>
      <c r="D2566" s="118" t="s">
        <v>261</v>
      </c>
      <c r="E2566" s="118" t="s">
        <v>262</v>
      </c>
      <c r="F2566" s="118" t="s">
        <v>263</v>
      </c>
      <c r="G2566" s="118" t="s">
        <v>264</v>
      </c>
      <c r="H2566" s="118" t="s">
        <v>265</v>
      </c>
      <c r="I2566" s="118" t="s">
        <v>266</v>
      </c>
      <c r="J2566" s="118" t="s">
        <v>267</v>
      </c>
      <c r="K2566" s="118" t="s">
        <v>268</v>
      </c>
      <c r="L2566" s="118" t="s">
        <v>269</v>
      </c>
      <c r="M2566" s="118" t="s">
        <v>270</v>
      </c>
      <c r="N2566" s="118" t="s">
        <v>271</v>
      </c>
      <c r="O2566" s="118" t="s">
        <v>272</v>
      </c>
      <c r="P2566" s="118" t="s">
        <v>273</v>
      </c>
      <c r="Q2566" s="118" t="s">
        <v>274</v>
      </c>
      <c r="R2566" s="118" t="s">
        <v>275</v>
      </c>
      <c r="S2566" s="118" t="s">
        <v>276</v>
      </c>
      <c r="T2566" s="118" t="s">
        <v>277</v>
      </c>
      <c r="U2566" s="118" t="s">
        <v>278</v>
      </c>
      <c r="V2566" s="118" t="s">
        <v>279</v>
      </c>
      <c r="W2566" s="118" t="s">
        <v>280</v>
      </c>
      <c r="X2566" s="118" t="s">
        <v>281</v>
      </c>
      <c r="Y2566" s="118" t="s">
        <v>282</v>
      </c>
    </row>
    <row r="2567" spans="1:27" s="104" customFormat="1" ht="18" customHeight="1">
      <c r="A2567" s="108" t="s">
        <v>168</v>
      </c>
      <c r="B2567" s="103"/>
      <c r="C2567" s="103"/>
      <c r="D2567" s="103"/>
      <c r="E2567" s="103"/>
      <c r="F2567" s="103"/>
      <c r="G2567" s="103"/>
      <c r="H2567" s="103"/>
      <c r="I2567" s="103"/>
      <c r="J2567" s="103"/>
      <c r="K2567" s="103"/>
      <c r="L2567" s="103"/>
      <c r="M2567" s="103"/>
      <c r="N2567" s="103"/>
      <c r="O2567" s="103"/>
      <c r="P2567" s="103"/>
      <c r="Q2567" s="103"/>
      <c r="R2567" s="103"/>
      <c r="S2567" s="103"/>
      <c r="T2567" s="103"/>
      <c r="U2567" s="103"/>
      <c r="V2567" s="103"/>
      <c r="W2567" s="103"/>
      <c r="X2567" s="103"/>
      <c r="Y2567" s="103"/>
    </row>
    <row r="2568" spans="1:27" s="104" customFormat="1" ht="18" customHeight="1">
      <c r="A2568" s="108" t="s">
        <v>174</v>
      </c>
      <c r="B2568" s="103"/>
      <c r="C2568" s="103"/>
      <c r="D2568" s="103"/>
      <c r="E2568" s="103"/>
      <c r="F2568" s="103"/>
      <c r="G2568" s="103"/>
      <c r="H2568" s="103"/>
      <c r="I2568" s="103"/>
      <c r="J2568" s="103"/>
      <c r="K2568" s="103"/>
      <c r="L2568" s="103"/>
      <c r="M2568" s="103"/>
      <c r="N2568" s="103"/>
      <c r="O2568" s="103"/>
      <c r="P2568" s="103"/>
      <c r="Q2568" s="103"/>
      <c r="R2568" s="103"/>
      <c r="S2568" s="103"/>
      <c r="T2568" s="103"/>
      <c r="U2568" s="103"/>
      <c r="V2568" s="103"/>
      <c r="W2568" s="103"/>
      <c r="X2568" s="103"/>
      <c r="Y2568" s="103"/>
    </row>
    <row r="2569" spans="1:27" s="104" customFormat="1" ht="18" customHeight="1">
      <c r="A2569" s="108" t="s">
        <v>176</v>
      </c>
      <c r="B2569" s="103"/>
      <c r="C2569" s="103"/>
      <c r="D2569" s="103"/>
      <c r="E2569" s="103"/>
      <c r="F2569" s="103"/>
      <c r="G2569" s="103"/>
      <c r="H2569" s="103"/>
      <c r="I2569" s="103"/>
      <c r="J2569" s="103"/>
      <c r="K2569" s="103"/>
      <c r="L2569" s="103"/>
      <c r="M2569" s="103"/>
      <c r="N2569" s="103"/>
      <c r="O2569" s="103"/>
      <c r="P2569" s="103"/>
      <c r="Q2569" s="103"/>
      <c r="R2569" s="103"/>
      <c r="S2569" s="103"/>
      <c r="T2569" s="103"/>
      <c r="U2569" s="103"/>
      <c r="V2569" s="103"/>
      <c r="W2569" s="103"/>
      <c r="X2569" s="103"/>
      <c r="Y2569" s="103"/>
    </row>
    <row r="2570" spans="1:27" s="104" customFormat="1" ht="18" customHeight="1">
      <c r="A2570" s="108" t="s">
        <v>181</v>
      </c>
      <c r="B2570" s="103"/>
      <c r="C2570" s="103"/>
      <c r="D2570" s="103"/>
      <c r="E2570" s="103"/>
      <c r="F2570" s="103"/>
      <c r="G2570" s="103"/>
      <c r="H2570" s="103"/>
      <c r="I2570" s="103"/>
      <c r="J2570" s="103"/>
      <c r="K2570" s="103"/>
      <c r="L2570" s="103"/>
      <c r="M2570" s="103"/>
      <c r="N2570" s="103"/>
      <c r="O2570" s="103"/>
      <c r="P2570" s="103"/>
      <c r="Q2570" s="103"/>
      <c r="R2570" s="103"/>
      <c r="S2570" s="103"/>
      <c r="T2570" s="103"/>
      <c r="U2570" s="103"/>
      <c r="V2570" s="103"/>
      <c r="W2570" s="103"/>
      <c r="X2570" s="103"/>
      <c r="Y2570" s="103"/>
      <c r="AA2570" s="116" t="s">
        <v>250</v>
      </c>
    </row>
    <row r="2571" spans="1:27" s="104" customFormat="1" ht="18" customHeight="1">
      <c r="A2571" s="108" t="s">
        <v>184</v>
      </c>
      <c r="B2571" s="103"/>
      <c r="C2571" s="103"/>
      <c r="D2571" s="103"/>
      <c r="E2571" s="103"/>
      <c r="F2571" s="103"/>
      <c r="G2571" s="103"/>
      <c r="H2571" s="103"/>
      <c r="I2571" s="103"/>
      <c r="J2571" s="103"/>
      <c r="K2571" s="103"/>
      <c r="L2571" s="103"/>
      <c r="M2571" s="103"/>
      <c r="N2571" s="103"/>
      <c r="O2571" s="103"/>
      <c r="P2571" s="103"/>
      <c r="Q2571" s="103"/>
      <c r="R2571" s="103"/>
      <c r="S2571" s="103"/>
      <c r="T2571" s="103"/>
      <c r="U2571" s="103"/>
      <c r="V2571" s="103"/>
      <c r="W2571" s="103"/>
      <c r="X2571" s="103"/>
      <c r="Y2571" s="103"/>
      <c r="AA2571" s="271">
        <f>COUNTIF($B2579:$Y2579,"-")</f>
        <v>24</v>
      </c>
    </row>
    <row r="2572" spans="1:27" s="104" customFormat="1" ht="18" customHeight="1">
      <c r="A2572" s="108" t="s">
        <v>208</v>
      </c>
      <c r="B2572" s="103"/>
      <c r="C2572" s="103"/>
      <c r="D2572" s="103"/>
      <c r="E2572" s="103"/>
      <c r="F2572" s="103"/>
      <c r="G2572" s="103"/>
      <c r="H2572" s="103"/>
      <c r="I2572" s="103"/>
      <c r="J2572" s="103"/>
      <c r="K2572" s="103"/>
      <c r="L2572" s="103"/>
      <c r="M2572" s="103"/>
      <c r="N2572" s="103"/>
      <c r="O2572" s="103"/>
      <c r="P2572" s="103"/>
      <c r="Q2572" s="103"/>
      <c r="R2572" s="103"/>
      <c r="S2572" s="103"/>
      <c r="T2572" s="103"/>
      <c r="U2572" s="103"/>
      <c r="V2572" s="103"/>
      <c r="W2572" s="103"/>
      <c r="X2572" s="103"/>
      <c r="Y2572" s="103"/>
      <c r="AA2572" s="271"/>
    </row>
    <row r="2573" spans="1:27" s="104" customFormat="1" ht="18" customHeight="1">
      <c r="A2573" s="108" t="s">
        <v>209</v>
      </c>
      <c r="B2573" s="103"/>
      <c r="C2573" s="103"/>
      <c r="D2573" s="103"/>
      <c r="E2573" s="103"/>
      <c r="F2573" s="103"/>
      <c r="G2573" s="103"/>
      <c r="H2573" s="103"/>
      <c r="I2573" s="103"/>
      <c r="J2573" s="103"/>
      <c r="K2573" s="103"/>
      <c r="L2573" s="103"/>
      <c r="M2573" s="103"/>
      <c r="N2573" s="103"/>
      <c r="O2573" s="103"/>
      <c r="P2573" s="103"/>
      <c r="Q2573" s="103"/>
      <c r="R2573" s="103"/>
      <c r="S2573" s="103"/>
      <c r="T2573" s="103"/>
      <c r="U2573" s="103"/>
      <c r="V2573" s="103"/>
      <c r="W2573" s="103"/>
      <c r="X2573" s="103"/>
      <c r="Y2573" s="103"/>
    </row>
    <row r="2574" spans="1:27" s="104" customFormat="1" ht="18" customHeight="1">
      <c r="A2574" s="108" t="s">
        <v>198</v>
      </c>
      <c r="B2574" s="103"/>
      <c r="C2574" s="103"/>
      <c r="D2574" s="103"/>
      <c r="E2574" s="103"/>
      <c r="F2574" s="103"/>
      <c r="G2574" s="103"/>
      <c r="H2574" s="103"/>
      <c r="I2574" s="103"/>
      <c r="J2574" s="103"/>
      <c r="K2574" s="103"/>
      <c r="L2574" s="103"/>
      <c r="M2574" s="103"/>
      <c r="N2574" s="103"/>
      <c r="O2574" s="103"/>
      <c r="P2574" s="103"/>
      <c r="Q2574" s="103"/>
      <c r="R2574" s="103"/>
      <c r="S2574" s="103"/>
      <c r="T2574" s="103"/>
      <c r="U2574" s="103"/>
      <c r="V2574" s="103"/>
      <c r="W2574" s="103"/>
      <c r="X2574" s="103"/>
      <c r="Y2574" s="103"/>
    </row>
    <row r="2575" spans="1:27" s="104" customFormat="1" ht="18" customHeight="1">
      <c r="A2575" s="108" t="s">
        <v>200</v>
      </c>
      <c r="B2575" s="103"/>
      <c r="C2575" s="103"/>
      <c r="D2575" s="103"/>
      <c r="E2575" s="103"/>
      <c r="F2575" s="103"/>
      <c r="G2575" s="103"/>
      <c r="H2575" s="103"/>
      <c r="I2575" s="103"/>
      <c r="J2575" s="103"/>
      <c r="K2575" s="103"/>
      <c r="L2575" s="103"/>
      <c r="M2575" s="103"/>
      <c r="N2575" s="103"/>
      <c r="O2575" s="103"/>
      <c r="P2575" s="103"/>
      <c r="Q2575" s="103"/>
      <c r="R2575" s="103"/>
      <c r="S2575" s="103"/>
      <c r="T2575" s="103"/>
      <c r="U2575" s="103"/>
      <c r="V2575" s="103"/>
      <c r="W2575" s="103"/>
      <c r="X2575" s="103"/>
      <c r="Y2575" s="103"/>
    </row>
    <row r="2576" spans="1:27" s="104" customFormat="1" ht="18" customHeight="1">
      <c r="A2576" s="108" t="s">
        <v>201</v>
      </c>
      <c r="B2576" s="103"/>
      <c r="C2576" s="103"/>
      <c r="D2576" s="103"/>
      <c r="E2576" s="103"/>
      <c r="F2576" s="103"/>
      <c r="G2576" s="103"/>
      <c r="H2576" s="103"/>
      <c r="I2576" s="103"/>
      <c r="J2576" s="103"/>
      <c r="K2576" s="103"/>
      <c r="L2576" s="103"/>
      <c r="M2576" s="103"/>
      <c r="N2576" s="103"/>
      <c r="O2576" s="103"/>
      <c r="P2576" s="103"/>
      <c r="Q2576" s="103"/>
      <c r="R2576" s="103"/>
      <c r="S2576" s="103"/>
      <c r="T2576" s="103"/>
      <c r="U2576" s="103"/>
      <c r="V2576" s="103"/>
      <c r="W2576" s="103"/>
      <c r="X2576" s="103"/>
      <c r="Y2576" s="103"/>
    </row>
    <row r="2577" spans="1:27" s="104" customFormat="1" ht="18" customHeight="1">
      <c r="A2577" s="108" t="s">
        <v>202</v>
      </c>
      <c r="B2577" s="103"/>
      <c r="C2577" s="103"/>
      <c r="D2577" s="103"/>
      <c r="E2577" s="103"/>
      <c r="F2577" s="103"/>
      <c r="G2577" s="103"/>
      <c r="H2577" s="103"/>
      <c r="I2577" s="103"/>
      <c r="J2577" s="103"/>
      <c r="K2577" s="103"/>
      <c r="L2577" s="103"/>
      <c r="M2577" s="103"/>
      <c r="N2577" s="103"/>
      <c r="O2577" s="103"/>
      <c r="P2577" s="103"/>
      <c r="Q2577" s="103"/>
      <c r="R2577" s="103"/>
      <c r="S2577" s="103"/>
      <c r="T2577" s="103"/>
      <c r="U2577" s="103"/>
      <c r="V2577" s="103"/>
      <c r="W2577" s="103"/>
      <c r="X2577" s="103"/>
      <c r="Y2577" s="103"/>
    </row>
    <row r="2578" spans="1:27" s="104" customFormat="1" ht="18" customHeight="1">
      <c r="A2578" s="108" t="s">
        <v>203</v>
      </c>
      <c r="B2578" s="103"/>
      <c r="C2578" s="103"/>
      <c r="D2578" s="103"/>
      <c r="E2578" s="103"/>
      <c r="F2578" s="103"/>
      <c r="G2578" s="103"/>
      <c r="H2578" s="103"/>
      <c r="I2578" s="103"/>
      <c r="J2578" s="103"/>
      <c r="K2578" s="103"/>
      <c r="L2578" s="103"/>
      <c r="M2578" s="103"/>
      <c r="N2578" s="103"/>
      <c r="O2578" s="103"/>
      <c r="P2578" s="103"/>
      <c r="Q2578" s="103"/>
      <c r="R2578" s="103"/>
      <c r="S2578" s="103"/>
      <c r="T2578" s="103"/>
      <c r="U2578" s="103"/>
      <c r="V2578" s="103"/>
      <c r="W2578" s="103"/>
      <c r="X2578" s="103"/>
      <c r="Y2578" s="103"/>
    </row>
    <row r="2579" spans="1:27" s="104" customFormat="1" ht="18" customHeight="1">
      <c r="A2579" s="110" t="s">
        <v>204</v>
      </c>
      <c r="B2579" s="109" t="str">
        <f>IF(COUNTA(B2567:B2578)=0,"-",COUNTA(B2567:B2578)/12)</f>
        <v>-</v>
      </c>
      <c r="C2579" s="109" t="str">
        <f t="shared" ref="C2579:Y2579" si="171">IF(COUNTA(C2567:C2578)=0,"-",COUNTA(C2567:C2578)/12)</f>
        <v>-</v>
      </c>
      <c r="D2579" s="109" t="str">
        <f t="shared" si="171"/>
        <v>-</v>
      </c>
      <c r="E2579" s="109" t="str">
        <f t="shared" si="171"/>
        <v>-</v>
      </c>
      <c r="F2579" s="109" t="str">
        <f t="shared" si="171"/>
        <v>-</v>
      </c>
      <c r="G2579" s="109" t="str">
        <f t="shared" si="171"/>
        <v>-</v>
      </c>
      <c r="H2579" s="109" t="str">
        <f t="shared" si="171"/>
        <v>-</v>
      </c>
      <c r="I2579" s="109" t="str">
        <f t="shared" si="171"/>
        <v>-</v>
      </c>
      <c r="J2579" s="109" t="str">
        <f t="shared" si="171"/>
        <v>-</v>
      </c>
      <c r="K2579" s="109" t="str">
        <f t="shared" si="171"/>
        <v>-</v>
      </c>
      <c r="L2579" s="109" t="str">
        <f t="shared" si="171"/>
        <v>-</v>
      </c>
      <c r="M2579" s="109" t="str">
        <f t="shared" si="171"/>
        <v>-</v>
      </c>
      <c r="N2579" s="109" t="str">
        <f t="shared" si="171"/>
        <v>-</v>
      </c>
      <c r="O2579" s="109" t="str">
        <f t="shared" si="171"/>
        <v>-</v>
      </c>
      <c r="P2579" s="109" t="str">
        <f t="shared" si="171"/>
        <v>-</v>
      </c>
      <c r="Q2579" s="109" t="str">
        <f t="shared" si="171"/>
        <v>-</v>
      </c>
      <c r="R2579" s="109" t="str">
        <f t="shared" si="171"/>
        <v>-</v>
      </c>
      <c r="S2579" s="109" t="str">
        <f t="shared" si="171"/>
        <v>-</v>
      </c>
      <c r="T2579" s="109" t="str">
        <f t="shared" si="171"/>
        <v>-</v>
      </c>
      <c r="U2579" s="109" t="str">
        <f t="shared" si="171"/>
        <v>-</v>
      </c>
      <c r="V2579" s="109" t="str">
        <f t="shared" si="171"/>
        <v>-</v>
      </c>
      <c r="W2579" s="109" t="str">
        <f t="shared" si="171"/>
        <v>-</v>
      </c>
      <c r="X2579" s="109" t="str">
        <f t="shared" si="171"/>
        <v>-</v>
      </c>
      <c r="Y2579" s="109" t="str">
        <f t="shared" si="171"/>
        <v>-</v>
      </c>
    </row>
    <row r="2581" spans="1:27" s="104" customFormat="1" ht="18" customHeight="1">
      <c r="A2581" s="127">
        <f>A2566+1</f>
        <v>44887</v>
      </c>
      <c r="B2581" s="118" t="s">
        <v>259</v>
      </c>
      <c r="C2581" s="118" t="s">
        <v>260</v>
      </c>
      <c r="D2581" s="118" t="s">
        <v>261</v>
      </c>
      <c r="E2581" s="118" t="s">
        <v>262</v>
      </c>
      <c r="F2581" s="118" t="s">
        <v>263</v>
      </c>
      <c r="G2581" s="118" t="s">
        <v>264</v>
      </c>
      <c r="H2581" s="118" t="s">
        <v>265</v>
      </c>
      <c r="I2581" s="118" t="s">
        <v>266</v>
      </c>
      <c r="J2581" s="118" t="s">
        <v>267</v>
      </c>
      <c r="K2581" s="118" t="s">
        <v>268</v>
      </c>
      <c r="L2581" s="118" t="s">
        <v>269</v>
      </c>
      <c r="M2581" s="118" t="s">
        <v>270</v>
      </c>
      <c r="N2581" s="118" t="s">
        <v>271</v>
      </c>
      <c r="O2581" s="118" t="s">
        <v>272</v>
      </c>
      <c r="P2581" s="118" t="s">
        <v>273</v>
      </c>
      <c r="Q2581" s="118" t="s">
        <v>274</v>
      </c>
      <c r="R2581" s="118" t="s">
        <v>275</v>
      </c>
      <c r="S2581" s="118" t="s">
        <v>276</v>
      </c>
      <c r="T2581" s="118" t="s">
        <v>277</v>
      </c>
      <c r="U2581" s="118" t="s">
        <v>278</v>
      </c>
      <c r="V2581" s="118" t="s">
        <v>279</v>
      </c>
      <c r="W2581" s="118" t="s">
        <v>280</v>
      </c>
      <c r="X2581" s="118" t="s">
        <v>281</v>
      </c>
      <c r="Y2581" s="118" t="s">
        <v>282</v>
      </c>
    </row>
    <row r="2582" spans="1:27" s="104" customFormat="1" ht="18" customHeight="1">
      <c r="A2582" s="108" t="s">
        <v>168</v>
      </c>
      <c r="B2582" s="103"/>
      <c r="C2582" s="103"/>
      <c r="D2582" s="103"/>
      <c r="E2582" s="103"/>
      <c r="F2582" s="103"/>
      <c r="G2582" s="103"/>
      <c r="H2582" s="103"/>
      <c r="I2582" s="103"/>
      <c r="J2582" s="103"/>
      <c r="K2582" s="103"/>
      <c r="L2582" s="103"/>
      <c r="M2582" s="103"/>
      <c r="N2582" s="103"/>
      <c r="O2582" s="103"/>
      <c r="P2582" s="103"/>
      <c r="Q2582" s="103"/>
      <c r="R2582" s="103"/>
      <c r="S2582" s="103"/>
      <c r="T2582" s="103"/>
      <c r="U2582" s="103"/>
      <c r="V2582" s="103"/>
      <c r="W2582" s="103"/>
      <c r="X2582" s="103"/>
      <c r="Y2582" s="103"/>
    </row>
    <row r="2583" spans="1:27" s="104" customFormat="1" ht="18" customHeight="1">
      <c r="A2583" s="108" t="s">
        <v>174</v>
      </c>
      <c r="B2583" s="103"/>
      <c r="C2583" s="103"/>
      <c r="D2583" s="103"/>
      <c r="E2583" s="103"/>
      <c r="F2583" s="103"/>
      <c r="G2583" s="103"/>
      <c r="H2583" s="103"/>
      <c r="I2583" s="103"/>
      <c r="J2583" s="103"/>
      <c r="K2583" s="103"/>
      <c r="L2583" s="103"/>
      <c r="M2583" s="103"/>
      <c r="N2583" s="103"/>
      <c r="O2583" s="103"/>
      <c r="P2583" s="103"/>
      <c r="Q2583" s="103"/>
      <c r="R2583" s="103"/>
      <c r="S2583" s="103"/>
      <c r="T2583" s="103"/>
      <c r="U2583" s="103"/>
      <c r="V2583" s="103"/>
      <c r="W2583" s="103"/>
      <c r="X2583" s="103"/>
      <c r="Y2583" s="103"/>
    </row>
    <row r="2584" spans="1:27" s="104" customFormat="1" ht="18" customHeight="1">
      <c r="A2584" s="108" t="s">
        <v>176</v>
      </c>
      <c r="B2584" s="103"/>
      <c r="C2584" s="103"/>
      <c r="D2584" s="103"/>
      <c r="E2584" s="103"/>
      <c r="F2584" s="103"/>
      <c r="G2584" s="103"/>
      <c r="H2584" s="103"/>
      <c r="I2584" s="103"/>
      <c r="J2584" s="103"/>
      <c r="K2584" s="103"/>
      <c r="L2584" s="103"/>
      <c r="M2584" s="103"/>
      <c r="N2584" s="103"/>
      <c r="O2584" s="103"/>
      <c r="P2584" s="103"/>
      <c r="Q2584" s="103"/>
      <c r="R2584" s="103"/>
      <c r="S2584" s="103"/>
      <c r="T2584" s="103"/>
      <c r="U2584" s="103"/>
      <c r="V2584" s="103"/>
      <c r="W2584" s="103"/>
      <c r="X2584" s="103"/>
      <c r="Y2584" s="103"/>
    </row>
    <row r="2585" spans="1:27" s="104" customFormat="1" ht="18" customHeight="1">
      <c r="A2585" s="108" t="s">
        <v>181</v>
      </c>
      <c r="B2585" s="103"/>
      <c r="C2585" s="103"/>
      <c r="D2585" s="103"/>
      <c r="E2585" s="103"/>
      <c r="F2585" s="103"/>
      <c r="G2585" s="103"/>
      <c r="H2585" s="103"/>
      <c r="I2585" s="103"/>
      <c r="J2585" s="103"/>
      <c r="K2585" s="103"/>
      <c r="L2585" s="103"/>
      <c r="M2585" s="103"/>
      <c r="N2585" s="103"/>
      <c r="O2585" s="103"/>
      <c r="P2585" s="103"/>
      <c r="Q2585" s="103"/>
      <c r="R2585" s="103"/>
      <c r="S2585" s="103"/>
      <c r="T2585" s="103"/>
      <c r="U2585" s="103"/>
      <c r="V2585" s="103"/>
      <c r="W2585" s="103"/>
      <c r="X2585" s="103"/>
      <c r="Y2585" s="103"/>
      <c r="AA2585" s="116" t="s">
        <v>250</v>
      </c>
    </row>
    <row r="2586" spans="1:27" s="104" customFormat="1" ht="18" customHeight="1">
      <c r="A2586" s="108" t="s">
        <v>184</v>
      </c>
      <c r="B2586" s="103"/>
      <c r="C2586" s="103"/>
      <c r="D2586" s="103"/>
      <c r="E2586" s="103"/>
      <c r="F2586" s="103"/>
      <c r="G2586" s="103"/>
      <c r="H2586" s="103"/>
      <c r="I2586" s="103"/>
      <c r="J2586" s="103"/>
      <c r="K2586" s="103"/>
      <c r="L2586" s="103"/>
      <c r="M2586" s="103"/>
      <c r="N2586" s="103"/>
      <c r="O2586" s="103"/>
      <c r="P2586" s="103"/>
      <c r="Q2586" s="103"/>
      <c r="R2586" s="103"/>
      <c r="S2586" s="103"/>
      <c r="T2586" s="103"/>
      <c r="U2586" s="103"/>
      <c r="V2586" s="103"/>
      <c r="W2586" s="103"/>
      <c r="X2586" s="103"/>
      <c r="Y2586" s="103"/>
      <c r="AA2586" s="271">
        <f>COUNTIF($B2594:$Y2594,"-")</f>
        <v>24</v>
      </c>
    </row>
    <row r="2587" spans="1:27" s="104" customFormat="1" ht="18" customHeight="1">
      <c r="A2587" s="108" t="s">
        <v>208</v>
      </c>
      <c r="B2587" s="103"/>
      <c r="C2587" s="103"/>
      <c r="D2587" s="103"/>
      <c r="E2587" s="103"/>
      <c r="F2587" s="103"/>
      <c r="G2587" s="103"/>
      <c r="H2587" s="103"/>
      <c r="I2587" s="103"/>
      <c r="J2587" s="103"/>
      <c r="K2587" s="103"/>
      <c r="L2587" s="103"/>
      <c r="M2587" s="103"/>
      <c r="N2587" s="103"/>
      <c r="O2587" s="103"/>
      <c r="P2587" s="103"/>
      <c r="Q2587" s="103"/>
      <c r="R2587" s="103"/>
      <c r="S2587" s="103"/>
      <c r="T2587" s="103"/>
      <c r="U2587" s="103"/>
      <c r="V2587" s="103"/>
      <c r="W2587" s="103"/>
      <c r="X2587" s="103"/>
      <c r="Y2587" s="103"/>
      <c r="AA2587" s="271"/>
    </row>
    <row r="2588" spans="1:27" s="104" customFormat="1" ht="18" customHeight="1">
      <c r="A2588" s="108" t="s">
        <v>209</v>
      </c>
      <c r="B2588" s="103"/>
      <c r="C2588" s="103"/>
      <c r="D2588" s="103"/>
      <c r="E2588" s="103"/>
      <c r="F2588" s="103"/>
      <c r="G2588" s="103"/>
      <c r="H2588" s="103"/>
      <c r="I2588" s="103"/>
      <c r="J2588" s="103"/>
      <c r="K2588" s="103"/>
      <c r="L2588" s="103"/>
      <c r="M2588" s="103"/>
      <c r="N2588" s="103"/>
      <c r="O2588" s="103"/>
      <c r="P2588" s="103"/>
      <c r="Q2588" s="103"/>
      <c r="R2588" s="103"/>
      <c r="S2588" s="103"/>
      <c r="T2588" s="103"/>
      <c r="U2588" s="103"/>
      <c r="V2588" s="103"/>
      <c r="W2588" s="103"/>
      <c r="X2588" s="103"/>
      <c r="Y2588" s="103"/>
    </row>
    <row r="2589" spans="1:27" s="104" customFormat="1" ht="18" customHeight="1">
      <c r="A2589" s="108" t="s">
        <v>198</v>
      </c>
      <c r="B2589" s="103"/>
      <c r="C2589" s="103"/>
      <c r="D2589" s="103"/>
      <c r="E2589" s="103"/>
      <c r="F2589" s="103"/>
      <c r="G2589" s="103"/>
      <c r="H2589" s="103"/>
      <c r="I2589" s="103"/>
      <c r="J2589" s="103"/>
      <c r="K2589" s="103"/>
      <c r="L2589" s="103"/>
      <c r="M2589" s="103"/>
      <c r="N2589" s="103"/>
      <c r="O2589" s="103"/>
      <c r="P2589" s="103"/>
      <c r="Q2589" s="103"/>
      <c r="R2589" s="103"/>
      <c r="S2589" s="103"/>
      <c r="T2589" s="103"/>
      <c r="U2589" s="103"/>
      <c r="V2589" s="103"/>
      <c r="W2589" s="103"/>
      <c r="X2589" s="103"/>
      <c r="Y2589" s="103"/>
    </row>
    <row r="2590" spans="1:27" s="104" customFormat="1" ht="18" customHeight="1">
      <c r="A2590" s="108" t="s">
        <v>200</v>
      </c>
      <c r="B2590" s="103"/>
      <c r="C2590" s="103"/>
      <c r="D2590" s="103"/>
      <c r="E2590" s="103"/>
      <c r="F2590" s="103"/>
      <c r="G2590" s="103"/>
      <c r="H2590" s="103"/>
      <c r="I2590" s="103"/>
      <c r="J2590" s="103"/>
      <c r="K2590" s="103"/>
      <c r="L2590" s="103"/>
      <c r="M2590" s="103"/>
      <c r="N2590" s="103"/>
      <c r="O2590" s="103"/>
      <c r="P2590" s="103"/>
      <c r="Q2590" s="103"/>
      <c r="R2590" s="103"/>
      <c r="S2590" s="103"/>
      <c r="T2590" s="103"/>
      <c r="U2590" s="103"/>
      <c r="V2590" s="103"/>
      <c r="W2590" s="103"/>
      <c r="X2590" s="103"/>
      <c r="Y2590" s="103"/>
    </row>
    <row r="2591" spans="1:27" s="104" customFormat="1" ht="18" customHeight="1">
      <c r="A2591" s="108" t="s">
        <v>201</v>
      </c>
      <c r="B2591" s="103"/>
      <c r="C2591" s="103"/>
      <c r="D2591" s="103"/>
      <c r="E2591" s="103"/>
      <c r="F2591" s="103"/>
      <c r="G2591" s="103"/>
      <c r="H2591" s="103"/>
      <c r="I2591" s="103"/>
      <c r="J2591" s="103"/>
      <c r="K2591" s="103"/>
      <c r="L2591" s="103"/>
      <c r="M2591" s="103"/>
      <c r="N2591" s="103"/>
      <c r="O2591" s="103"/>
      <c r="P2591" s="103"/>
      <c r="Q2591" s="103"/>
      <c r="R2591" s="103"/>
      <c r="S2591" s="103"/>
      <c r="T2591" s="103"/>
      <c r="U2591" s="103"/>
      <c r="V2591" s="103"/>
      <c r="W2591" s="103"/>
      <c r="X2591" s="103"/>
      <c r="Y2591" s="103"/>
    </row>
    <row r="2592" spans="1:27" s="104" customFormat="1" ht="18" customHeight="1">
      <c r="A2592" s="108" t="s">
        <v>202</v>
      </c>
      <c r="B2592" s="103"/>
      <c r="C2592" s="103"/>
      <c r="D2592" s="103"/>
      <c r="E2592" s="103"/>
      <c r="F2592" s="103"/>
      <c r="G2592" s="103"/>
      <c r="H2592" s="103"/>
      <c r="I2592" s="103"/>
      <c r="J2592" s="103"/>
      <c r="K2592" s="103"/>
      <c r="L2592" s="103"/>
      <c r="M2592" s="103"/>
      <c r="N2592" s="103"/>
      <c r="O2592" s="103"/>
      <c r="P2592" s="103"/>
      <c r="Q2592" s="103"/>
      <c r="R2592" s="103"/>
      <c r="S2592" s="103"/>
      <c r="T2592" s="103"/>
      <c r="U2592" s="103"/>
      <c r="V2592" s="103"/>
      <c r="W2592" s="103"/>
      <c r="X2592" s="103"/>
      <c r="Y2592" s="103"/>
    </row>
    <row r="2593" spans="1:27" s="104" customFormat="1" ht="18" customHeight="1">
      <c r="A2593" s="108" t="s">
        <v>203</v>
      </c>
      <c r="B2593" s="103"/>
      <c r="C2593" s="103"/>
      <c r="D2593" s="103"/>
      <c r="E2593" s="103"/>
      <c r="F2593" s="103"/>
      <c r="G2593" s="103"/>
      <c r="H2593" s="103"/>
      <c r="I2593" s="103"/>
      <c r="J2593" s="103"/>
      <c r="K2593" s="103"/>
      <c r="L2593" s="103"/>
      <c r="M2593" s="103"/>
      <c r="N2593" s="103"/>
      <c r="O2593" s="103"/>
      <c r="P2593" s="103"/>
      <c r="Q2593" s="103"/>
      <c r="R2593" s="103"/>
      <c r="S2593" s="103"/>
      <c r="T2593" s="103"/>
      <c r="U2593" s="103"/>
      <c r="V2593" s="103"/>
      <c r="W2593" s="103"/>
      <c r="X2593" s="103"/>
      <c r="Y2593" s="103"/>
    </row>
    <row r="2594" spans="1:27" s="104" customFormat="1" ht="18" customHeight="1">
      <c r="A2594" s="110" t="s">
        <v>204</v>
      </c>
      <c r="B2594" s="109" t="str">
        <f>IF(COUNTA(B2582:B2593)=0,"-",COUNTA(B2582:B2593)/12)</f>
        <v>-</v>
      </c>
      <c r="C2594" s="109" t="str">
        <f t="shared" ref="C2594:Y2594" si="172">IF(COUNTA(C2582:C2593)=0,"-",COUNTA(C2582:C2593)/12)</f>
        <v>-</v>
      </c>
      <c r="D2594" s="109" t="str">
        <f t="shared" si="172"/>
        <v>-</v>
      </c>
      <c r="E2594" s="109" t="str">
        <f t="shared" si="172"/>
        <v>-</v>
      </c>
      <c r="F2594" s="109" t="str">
        <f t="shared" si="172"/>
        <v>-</v>
      </c>
      <c r="G2594" s="109" t="str">
        <f t="shared" si="172"/>
        <v>-</v>
      </c>
      <c r="H2594" s="109" t="str">
        <f t="shared" si="172"/>
        <v>-</v>
      </c>
      <c r="I2594" s="109" t="str">
        <f t="shared" si="172"/>
        <v>-</v>
      </c>
      <c r="J2594" s="109" t="str">
        <f t="shared" si="172"/>
        <v>-</v>
      </c>
      <c r="K2594" s="109" t="str">
        <f t="shared" si="172"/>
        <v>-</v>
      </c>
      <c r="L2594" s="109" t="str">
        <f t="shared" si="172"/>
        <v>-</v>
      </c>
      <c r="M2594" s="109" t="str">
        <f t="shared" si="172"/>
        <v>-</v>
      </c>
      <c r="N2594" s="109" t="str">
        <f t="shared" si="172"/>
        <v>-</v>
      </c>
      <c r="O2594" s="109" t="str">
        <f t="shared" si="172"/>
        <v>-</v>
      </c>
      <c r="P2594" s="109" t="str">
        <f t="shared" si="172"/>
        <v>-</v>
      </c>
      <c r="Q2594" s="109" t="str">
        <f t="shared" si="172"/>
        <v>-</v>
      </c>
      <c r="R2594" s="109" t="str">
        <f t="shared" si="172"/>
        <v>-</v>
      </c>
      <c r="S2594" s="109" t="str">
        <f t="shared" si="172"/>
        <v>-</v>
      </c>
      <c r="T2594" s="109" t="str">
        <f t="shared" si="172"/>
        <v>-</v>
      </c>
      <c r="U2594" s="109" t="str">
        <f t="shared" si="172"/>
        <v>-</v>
      </c>
      <c r="V2594" s="109" t="str">
        <f t="shared" si="172"/>
        <v>-</v>
      </c>
      <c r="W2594" s="109" t="str">
        <f t="shared" si="172"/>
        <v>-</v>
      </c>
      <c r="X2594" s="109" t="str">
        <f t="shared" si="172"/>
        <v>-</v>
      </c>
      <c r="Y2594" s="109" t="str">
        <f t="shared" si="172"/>
        <v>-</v>
      </c>
    </row>
    <row r="2596" spans="1:27" s="104" customFormat="1" ht="18" customHeight="1">
      <c r="A2596" s="127">
        <f>A2581+1</f>
        <v>44888</v>
      </c>
      <c r="B2596" s="118" t="s">
        <v>259</v>
      </c>
      <c r="C2596" s="118" t="s">
        <v>260</v>
      </c>
      <c r="D2596" s="118" t="s">
        <v>261</v>
      </c>
      <c r="E2596" s="118" t="s">
        <v>262</v>
      </c>
      <c r="F2596" s="118" t="s">
        <v>263</v>
      </c>
      <c r="G2596" s="118" t="s">
        <v>264</v>
      </c>
      <c r="H2596" s="118" t="s">
        <v>265</v>
      </c>
      <c r="I2596" s="118" t="s">
        <v>266</v>
      </c>
      <c r="J2596" s="118" t="s">
        <v>267</v>
      </c>
      <c r="K2596" s="118" t="s">
        <v>268</v>
      </c>
      <c r="L2596" s="118" t="s">
        <v>269</v>
      </c>
      <c r="M2596" s="118" t="s">
        <v>270</v>
      </c>
      <c r="N2596" s="118" t="s">
        <v>271</v>
      </c>
      <c r="O2596" s="118" t="s">
        <v>272</v>
      </c>
      <c r="P2596" s="118" t="s">
        <v>273</v>
      </c>
      <c r="Q2596" s="118" t="s">
        <v>274</v>
      </c>
      <c r="R2596" s="118" t="s">
        <v>275</v>
      </c>
      <c r="S2596" s="118" t="s">
        <v>276</v>
      </c>
      <c r="T2596" s="118" t="s">
        <v>277</v>
      </c>
      <c r="U2596" s="118" t="s">
        <v>278</v>
      </c>
      <c r="V2596" s="118" t="s">
        <v>279</v>
      </c>
      <c r="W2596" s="118" t="s">
        <v>280</v>
      </c>
      <c r="X2596" s="118" t="s">
        <v>281</v>
      </c>
      <c r="Y2596" s="118" t="s">
        <v>282</v>
      </c>
    </row>
    <row r="2597" spans="1:27" s="104" customFormat="1" ht="18" customHeight="1">
      <c r="A2597" s="108" t="s">
        <v>168</v>
      </c>
      <c r="B2597" s="103"/>
      <c r="C2597" s="103"/>
      <c r="D2597" s="103"/>
      <c r="E2597" s="103"/>
      <c r="F2597" s="103"/>
      <c r="G2597" s="103"/>
      <c r="H2597" s="103"/>
      <c r="I2597" s="103"/>
      <c r="J2597" s="103"/>
      <c r="K2597" s="103"/>
      <c r="L2597" s="103"/>
      <c r="M2597" s="103"/>
      <c r="N2597" s="103"/>
      <c r="O2597" s="103"/>
      <c r="P2597" s="103"/>
      <c r="Q2597" s="103"/>
      <c r="R2597" s="103"/>
      <c r="S2597" s="103"/>
      <c r="T2597" s="103"/>
      <c r="U2597" s="103"/>
      <c r="V2597" s="103"/>
      <c r="W2597" s="103"/>
      <c r="X2597" s="103"/>
      <c r="Y2597" s="103"/>
    </row>
    <row r="2598" spans="1:27" s="104" customFormat="1" ht="18" customHeight="1">
      <c r="A2598" s="108" t="s">
        <v>174</v>
      </c>
      <c r="B2598" s="103"/>
      <c r="C2598" s="103"/>
      <c r="D2598" s="103"/>
      <c r="E2598" s="103"/>
      <c r="F2598" s="103"/>
      <c r="G2598" s="103"/>
      <c r="H2598" s="103"/>
      <c r="I2598" s="103"/>
      <c r="J2598" s="103"/>
      <c r="K2598" s="103"/>
      <c r="L2598" s="103"/>
      <c r="M2598" s="103"/>
      <c r="N2598" s="103"/>
      <c r="O2598" s="103"/>
      <c r="P2598" s="103"/>
      <c r="Q2598" s="103"/>
      <c r="R2598" s="103"/>
      <c r="S2598" s="103"/>
      <c r="T2598" s="103"/>
      <c r="U2598" s="103"/>
      <c r="V2598" s="103"/>
      <c r="W2598" s="103"/>
      <c r="X2598" s="103"/>
      <c r="Y2598" s="103"/>
    </row>
    <row r="2599" spans="1:27" s="104" customFormat="1" ht="18" customHeight="1">
      <c r="A2599" s="108" t="s">
        <v>176</v>
      </c>
      <c r="B2599" s="103"/>
      <c r="C2599" s="103"/>
      <c r="D2599" s="103"/>
      <c r="E2599" s="103"/>
      <c r="F2599" s="103"/>
      <c r="G2599" s="103"/>
      <c r="H2599" s="103"/>
      <c r="I2599" s="103"/>
      <c r="J2599" s="103"/>
      <c r="K2599" s="103"/>
      <c r="L2599" s="103"/>
      <c r="M2599" s="103"/>
      <c r="N2599" s="103"/>
      <c r="O2599" s="103"/>
      <c r="P2599" s="103"/>
      <c r="Q2599" s="103"/>
      <c r="R2599" s="103"/>
      <c r="S2599" s="103"/>
      <c r="T2599" s="103"/>
      <c r="U2599" s="103"/>
      <c r="V2599" s="103"/>
      <c r="W2599" s="103"/>
      <c r="X2599" s="103"/>
      <c r="Y2599" s="103"/>
    </row>
    <row r="2600" spans="1:27" s="104" customFormat="1" ht="18" customHeight="1">
      <c r="A2600" s="108" t="s">
        <v>181</v>
      </c>
      <c r="B2600" s="103"/>
      <c r="C2600" s="103"/>
      <c r="D2600" s="103"/>
      <c r="E2600" s="103"/>
      <c r="F2600" s="103"/>
      <c r="G2600" s="103"/>
      <c r="H2600" s="103"/>
      <c r="I2600" s="103"/>
      <c r="J2600" s="103"/>
      <c r="K2600" s="103"/>
      <c r="L2600" s="103"/>
      <c r="M2600" s="103"/>
      <c r="N2600" s="103"/>
      <c r="O2600" s="103"/>
      <c r="P2600" s="103"/>
      <c r="Q2600" s="103"/>
      <c r="R2600" s="103"/>
      <c r="S2600" s="103"/>
      <c r="T2600" s="103"/>
      <c r="U2600" s="103"/>
      <c r="V2600" s="103"/>
      <c r="W2600" s="103"/>
      <c r="X2600" s="103"/>
      <c r="Y2600" s="103"/>
      <c r="AA2600" s="116" t="s">
        <v>250</v>
      </c>
    </row>
    <row r="2601" spans="1:27" s="104" customFormat="1" ht="18" customHeight="1">
      <c r="A2601" s="108" t="s">
        <v>184</v>
      </c>
      <c r="B2601" s="103"/>
      <c r="C2601" s="103"/>
      <c r="D2601" s="103"/>
      <c r="E2601" s="103"/>
      <c r="F2601" s="103"/>
      <c r="G2601" s="103"/>
      <c r="H2601" s="103"/>
      <c r="I2601" s="103"/>
      <c r="J2601" s="103"/>
      <c r="K2601" s="103"/>
      <c r="L2601" s="103"/>
      <c r="M2601" s="103"/>
      <c r="N2601" s="103"/>
      <c r="O2601" s="103"/>
      <c r="P2601" s="103"/>
      <c r="Q2601" s="103"/>
      <c r="R2601" s="103"/>
      <c r="S2601" s="103"/>
      <c r="T2601" s="103"/>
      <c r="U2601" s="103"/>
      <c r="V2601" s="103"/>
      <c r="W2601" s="103"/>
      <c r="X2601" s="103"/>
      <c r="Y2601" s="103"/>
      <c r="AA2601" s="271">
        <f>COUNTIF($B2609:$Y2609,"-")</f>
        <v>24</v>
      </c>
    </row>
    <row r="2602" spans="1:27" s="104" customFormat="1" ht="18" customHeight="1">
      <c r="A2602" s="108" t="s">
        <v>208</v>
      </c>
      <c r="B2602" s="103"/>
      <c r="C2602" s="103"/>
      <c r="D2602" s="103"/>
      <c r="E2602" s="103"/>
      <c r="F2602" s="103"/>
      <c r="G2602" s="103"/>
      <c r="H2602" s="103"/>
      <c r="I2602" s="103"/>
      <c r="J2602" s="103"/>
      <c r="K2602" s="103"/>
      <c r="L2602" s="103"/>
      <c r="M2602" s="103"/>
      <c r="N2602" s="103"/>
      <c r="O2602" s="103"/>
      <c r="P2602" s="103"/>
      <c r="Q2602" s="103"/>
      <c r="R2602" s="103"/>
      <c r="S2602" s="103"/>
      <c r="T2602" s="103"/>
      <c r="U2602" s="103"/>
      <c r="V2602" s="103"/>
      <c r="W2602" s="103"/>
      <c r="X2602" s="103"/>
      <c r="Y2602" s="103"/>
      <c r="AA2602" s="271"/>
    </row>
    <row r="2603" spans="1:27" s="104" customFormat="1" ht="18" customHeight="1">
      <c r="A2603" s="108" t="s">
        <v>209</v>
      </c>
      <c r="B2603" s="103"/>
      <c r="C2603" s="103"/>
      <c r="D2603" s="103"/>
      <c r="E2603" s="103"/>
      <c r="F2603" s="103"/>
      <c r="G2603" s="103"/>
      <c r="H2603" s="103"/>
      <c r="I2603" s="103"/>
      <c r="J2603" s="103"/>
      <c r="K2603" s="103"/>
      <c r="L2603" s="103"/>
      <c r="M2603" s="103"/>
      <c r="N2603" s="103"/>
      <c r="O2603" s="103"/>
      <c r="P2603" s="103"/>
      <c r="Q2603" s="103"/>
      <c r="R2603" s="103"/>
      <c r="S2603" s="103"/>
      <c r="T2603" s="103"/>
      <c r="U2603" s="103"/>
      <c r="V2603" s="103"/>
      <c r="W2603" s="103"/>
      <c r="X2603" s="103"/>
      <c r="Y2603" s="103"/>
    </row>
    <row r="2604" spans="1:27" s="104" customFormat="1" ht="18" customHeight="1">
      <c r="A2604" s="108" t="s">
        <v>198</v>
      </c>
      <c r="B2604" s="103"/>
      <c r="C2604" s="103"/>
      <c r="D2604" s="103"/>
      <c r="E2604" s="103"/>
      <c r="F2604" s="103"/>
      <c r="G2604" s="103"/>
      <c r="H2604" s="103"/>
      <c r="I2604" s="103"/>
      <c r="J2604" s="103"/>
      <c r="K2604" s="103"/>
      <c r="L2604" s="103"/>
      <c r="M2604" s="103"/>
      <c r="N2604" s="103"/>
      <c r="O2604" s="103"/>
      <c r="P2604" s="103"/>
      <c r="Q2604" s="103"/>
      <c r="R2604" s="103"/>
      <c r="S2604" s="103"/>
      <c r="T2604" s="103"/>
      <c r="U2604" s="103"/>
      <c r="V2604" s="103"/>
      <c r="W2604" s="103"/>
      <c r="X2604" s="103"/>
      <c r="Y2604" s="103"/>
    </row>
    <row r="2605" spans="1:27" s="104" customFormat="1" ht="18" customHeight="1">
      <c r="A2605" s="108" t="s">
        <v>200</v>
      </c>
      <c r="B2605" s="103"/>
      <c r="C2605" s="103"/>
      <c r="D2605" s="103"/>
      <c r="E2605" s="103"/>
      <c r="F2605" s="103"/>
      <c r="G2605" s="103"/>
      <c r="H2605" s="103"/>
      <c r="I2605" s="103"/>
      <c r="J2605" s="103"/>
      <c r="K2605" s="103"/>
      <c r="L2605" s="103"/>
      <c r="M2605" s="103"/>
      <c r="N2605" s="103"/>
      <c r="O2605" s="103"/>
      <c r="P2605" s="103"/>
      <c r="Q2605" s="103"/>
      <c r="R2605" s="103"/>
      <c r="S2605" s="103"/>
      <c r="T2605" s="103"/>
      <c r="U2605" s="103"/>
      <c r="V2605" s="103"/>
      <c r="W2605" s="103"/>
      <c r="X2605" s="103"/>
      <c r="Y2605" s="103"/>
    </row>
    <row r="2606" spans="1:27" s="104" customFormat="1" ht="18" customHeight="1">
      <c r="A2606" s="108" t="s">
        <v>201</v>
      </c>
      <c r="B2606" s="103"/>
      <c r="C2606" s="103"/>
      <c r="D2606" s="103"/>
      <c r="E2606" s="103"/>
      <c r="F2606" s="103"/>
      <c r="G2606" s="103"/>
      <c r="H2606" s="103"/>
      <c r="I2606" s="103"/>
      <c r="J2606" s="103"/>
      <c r="K2606" s="103"/>
      <c r="L2606" s="103"/>
      <c r="M2606" s="103"/>
      <c r="N2606" s="103"/>
      <c r="O2606" s="103"/>
      <c r="P2606" s="103"/>
      <c r="Q2606" s="103"/>
      <c r="R2606" s="103"/>
      <c r="S2606" s="103"/>
      <c r="T2606" s="103"/>
      <c r="U2606" s="103"/>
      <c r="V2606" s="103"/>
      <c r="W2606" s="103"/>
      <c r="X2606" s="103"/>
      <c r="Y2606" s="103"/>
    </row>
    <row r="2607" spans="1:27" s="104" customFormat="1" ht="18" customHeight="1">
      <c r="A2607" s="108" t="s">
        <v>202</v>
      </c>
      <c r="B2607" s="103"/>
      <c r="C2607" s="103"/>
      <c r="D2607" s="103"/>
      <c r="E2607" s="103"/>
      <c r="F2607" s="103"/>
      <c r="G2607" s="103"/>
      <c r="H2607" s="103"/>
      <c r="I2607" s="103"/>
      <c r="J2607" s="103"/>
      <c r="K2607" s="103"/>
      <c r="L2607" s="103"/>
      <c r="M2607" s="103"/>
      <c r="N2607" s="103"/>
      <c r="O2607" s="103"/>
      <c r="P2607" s="103"/>
      <c r="Q2607" s="103"/>
      <c r="R2607" s="103"/>
      <c r="S2607" s="103"/>
      <c r="T2607" s="103"/>
      <c r="U2607" s="103"/>
      <c r="V2607" s="103"/>
      <c r="W2607" s="103"/>
      <c r="X2607" s="103"/>
      <c r="Y2607" s="103"/>
    </row>
    <row r="2608" spans="1:27" s="104" customFormat="1" ht="18" customHeight="1">
      <c r="A2608" s="108" t="s">
        <v>203</v>
      </c>
      <c r="B2608" s="103"/>
      <c r="C2608" s="103"/>
      <c r="D2608" s="103"/>
      <c r="E2608" s="103"/>
      <c r="F2608" s="103"/>
      <c r="G2608" s="103"/>
      <c r="H2608" s="103"/>
      <c r="I2608" s="103"/>
      <c r="J2608" s="103"/>
      <c r="K2608" s="103"/>
      <c r="L2608" s="103"/>
      <c r="M2608" s="103"/>
      <c r="N2608" s="103"/>
      <c r="O2608" s="103"/>
      <c r="P2608" s="103"/>
      <c r="Q2608" s="103"/>
      <c r="R2608" s="103"/>
      <c r="S2608" s="103"/>
      <c r="T2608" s="103"/>
      <c r="U2608" s="103"/>
      <c r="V2608" s="103"/>
      <c r="W2608" s="103"/>
      <c r="X2608" s="103"/>
      <c r="Y2608" s="103"/>
    </row>
    <row r="2609" spans="1:27" s="104" customFormat="1" ht="18" customHeight="1">
      <c r="A2609" s="110" t="s">
        <v>204</v>
      </c>
      <c r="B2609" s="109" t="str">
        <f>IF(COUNTA(B2597:B2608)=0,"-",COUNTA(B2597:B2608)/12)</f>
        <v>-</v>
      </c>
      <c r="C2609" s="109" t="str">
        <f t="shared" ref="C2609:Y2609" si="173">IF(COUNTA(C2597:C2608)=0,"-",COUNTA(C2597:C2608)/12)</f>
        <v>-</v>
      </c>
      <c r="D2609" s="109" t="str">
        <f t="shared" si="173"/>
        <v>-</v>
      </c>
      <c r="E2609" s="109" t="str">
        <f t="shared" si="173"/>
        <v>-</v>
      </c>
      <c r="F2609" s="109" t="str">
        <f t="shared" si="173"/>
        <v>-</v>
      </c>
      <c r="G2609" s="109" t="str">
        <f t="shared" si="173"/>
        <v>-</v>
      </c>
      <c r="H2609" s="109" t="str">
        <f t="shared" si="173"/>
        <v>-</v>
      </c>
      <c r="I2609" s="109" t="str">
        <f t="shared" si="173"/>
        <v>-</v>
      </c>
      <c r="J2609" s="109" t="str">
        <f t="shared" si="173"/>
        <v>-</v>
      </c>
      <c r="K2609" s="109" t="str">
        <f t="shared" si="173"/>
        <v>-</v>
      </c>
      <c r="L2609" s="109" t="str">
        <f t="shared" si="173"/>
        <v>-</v>
      </c>
      <c r="M2609" s="109" t="str">
        <f t="shared" si="173"/>
        <v>-</v>
      </c>
      <c r="N2609" s="109" t="str">
        <f t="shared" si="173"/>
        <v>-</v>
      </c>
      <c r="O2609" s="109" t="str">
        <f t="shared" si="173"/>
        <v>-</v>
      </c>
      <c r="P2609" s="109" t="str">
        <f t="shared" si="173"/>
        <v>-</v>
      </c>
      <c r="Q2609" s="109" t="str">
        <f t="shared" si="173"/>
        <v>-</v>
      </c>
      <c r="R2609" s="109" t="str">
        <f t="shared" si="173"/>
        <v>-</v>
      </c>
      <c r="S2609" s="109" t="str">
        <f t="shared" si="173"/>
        <v>-</v>
      </c>
      <c r="T2609" s="109" t="str">
        <f t="shared" si="173"/>
        <v>-</v>
      </c>
      <c r="U2609" s="109" t="str">
        <f t="shared" si="173"/>
        <v>-</v>
      </c>
      <c r="V2609" s="109" t="str">
        <f t="shared" si="173"/>
        <v>-</v>
      </c>
      <c r="W2609" s="109" t="str">
        <f t="shared" si="173"/>
        <v>-</v>
      </c>
      <c r="X2609" s="109" t="str">
        <f t="shared" si="173"/>
        <v>-</v>
      </c>
      <c r="Y2609" s="109" t="str">
        <f t="shared" si="173"/>
        <v>-</v>
      </c>
    </row>
    <row r="2611" spans="1:27" s="104" customFormat="1" ht="18" customHeight="1">
      <c r="A2611" s="127">
        <f>A2596+1</f>
        <v>44889</v>
      </c>
      <c r="B2611" s="118" t="s">
        <v>259</v>
      </c>
      <c r="C2611" s="118" t="s">
        <v>260</v>
      </c>
      <c r="D2611" s="118" t="s">
        <v>261</v>
      </c>
      <c r="E2611" s="118" t="s">
        <v>262</v>
      </c>
      <c r="F2611" s="118" t="s">
        <v>263</v>
      </c>
      <c r="G2611" s="118" t="s">
        <v>264</v>
      </c>
      <c r="H2611" s="118" t="s">
        <v>265</v>
      </c>
      <c r="I2611" s="118" t="s">
        <v>266</v>
      </c>
      <c r="J2611" s="118" t="s">
        <v>267</v>
      </c>
      <c r="K2611" s="118" t="s">
        <v>268</v>
      </c>
      <c r="L2611" s="118" t="s">
        <v>269</v>
      </c>
      <c r="M2611" s="118" t="s">
        <v>270</v>
      </c>
      <c r="N2611" s="118" t="s">
        <v>271</v>
      </c>
      <c r="O2611" s="118" t="s">
        <v>272</v>
      </c>
      <c r="P2611" s="118" t="s">
        <v>273</v>
      </c>
      <c r="Q2611" s="118" t="s">
        <v>274</v>
      </c>
      <c r="R2611" s="118" t="s">
        <v>275</v>
      </c>
      <c r="S2611" s="118" t="s">
        <v>276</v>
      </c>
      <c r="T2611" s="118" t="s">
        <v>277</v>
      </c>
      <c r="U2611" s="118" t="s">
        <v>278</v>
      </c>
      <c r="V2611" s="118" t="s">
        <v>279</v>
      </c>
      <c r="W2611" s="118" t="s">
        <v>280</v>
      </c>
      <c r="X2611" s="118" t="s">
        <v>281</v>
      </c>
      <c r="Y2611" s="118" t="s">
        <v>282</v>
      </c>
    </row>
    <row r="2612" spans="1:27" s="104" customFormat="1" ht="18" customHeight="1">
      <c r="A2612" s="108" t="s">
        <v>168</v>
      </c>
      <c r="B2612" s="103"/>
      <c r="C2612" s="103"/>
      <c r="D2612" s="103"/>
      <c r="E2612" s="103"/>
      <c r="F2612" s="103"/>
      <c r="G2612" s="103"/>
      <c r="H2612" s="103"/>
      <c r="I2612" s="103"/>
      <c r="J2612" s="103"/>
      <c r="K2612" s="103"/>
      <c r="L2612" s="103"/>
      <c r="M2612" s="103"/>
      <c r="N2612" s="103"/>
      <c r="O2612" s="103"/>
      <c r="P2612" s="103"/>
      <c r="Q2612" s="103"/>
      <c r="R2612" s="103"/>
      <c r="S2612" s="103"/>
      <c r="T2612" s="103"/>
      <c r="U2612" s="103"/>
      <c r="V2612" s="103"/>
      <c r="W2612" s="103"/>
      <c r="X2612" s="103"/>
      <c r="Y2612" s="103"/>
    </row>
    <row r="2613" spans="1:27" s="104" customFormat="1" ht="18" customHeight="1">
      <c r="A2613" s="108" t="s">
        <v>174</v>
      </c>
      <c r="B2613" s="103"/>
      <c r="C2613" s="103"/>
      <c r="D2613" s="103"/>
      <c r="E2613" s="103"/>
      <c r="F2613" s="103"/>
      <c r="G2613" s="103"/>
      <c r="H2613" s="103"/>
      <c r="I2613" s="103"/>
      <c r="J2613" s="103"/>
      <c r="K2613" s="103"/>
      <c r="L2613" s="103"/>
      <c r="M2613" s="103"/>
      <c r="N2613" s="103"/>
      <c r="O2613" s="103"/>
      <c r="P2613" s="103"/>
      <c r="Q2613" s="103"/>
      <c r="R2613" s="103"/>
      <c r="S2613" s="103"/>
      <c r="T2613" s="103"/>
      <c r="U2613" s="103"/>
      <c r="V2613" s="103"/>
      <c r="W2613" s="103"/>
      <c r="X2613" s="103"/>
      <c r="Y2613" s="103"/>
    </row>
    <row r="2614" spans="1:27" s="104" customFormat="1" ht="18" customHeight="1">
      <c r="A2614" s="108" t="s">
        <v>176</v>
      </c>
      <c r="B2614" s="103"/>
      <c r="C2614" s="103"/>
      <c r="D2614" s="103"/>
      <c r="E2614" s="103"/>
      <c r="F2614" s="103"/>
      <c r="G2614" s="103"/>
      <c r="H2614" s="103"/>
      <c r="I2614" s="103"/>
      <c r="J2614" s="103"/>
      <c r="K2614" s="103"/>
      <c r="L2614" s="103"/>
      <c r="M2614" s="103"/>
      <c r="N2614" s="103"/>
      <c r="O2614" s="103"/>
      <c r="P2614" s="103"/>
      <c r="Q2614" s="103"/>
      <c r="R2614" s="103"/>
      <c r="S2614" s="103"/>
      <c r="T2614" s="103"/>
      <c r="U2614" s="103"/>
      <c r="V2614" s="103"/>
      <c r="W2614" s="103"/>
      <c r="X2614" s="103"/>
      <c r="Y2614" s="103"/>
    </row>
    <row r="2615" spans="1:27" s="104" customFormat="1" ht="18" customHeight="1">
      <c r="A2615" s="108" t="s">
        <v>181</v>
      </c>
      <c r="B2615" s="103"/>
      <c r="C2615" s="103"/>
      <c r="D2615" s="103"/>
      <c r="E2615" s="103"/>
      <c r="F2615" s="103"/>
      <c r="G2615" s="103"/>
      <c r="H2615" s="103"/>
      <c r="I2615" s="103"/>
      <c r="J2615" s="103"/>
      <c r="K2615" s="103"/>
      <c r="L2615" s="103"/>
      <c r="M2615" s="103"/>
      <c r="N2615" s="103"/>
      <c r="O2615" s="103"/>
      <c r="P2615" s="103"/>
      <c r="Q2615" s="103"/>
      <c r="R2615" s="103"/>
      <c r="S2615" s="103"/>
      <c r="T2615" s="103"/>
      <c r="U2615" s="103"/>
      <c r="V2615" s="103"/>
      <c r="W2615" s="103"/>
      <c r="X2615" s="103"/>
      <c r="Y2615" s="103"/>
      <c r="AA2615" s="116" t="s">
        <v>250</v>
      </c>
    </row>
    <row r="2616" spans="1:27" s="104" customFormat="1" ht="18" customHeight="1">
      <c r="A2616" s="108" t="s">
        <v>184</v>
      </c>
      <c r="B2616" s="103"/>
      <c r="C2616" s="103"/>
      <c r="D2616" s="103"/>
      <c r="E2616" s="103"/>
      <c r="F2616" s="103"/>
      <c r="G2616" s="103"/>
      <c r="H2616" s="103"/>
      <c r="I2616" s="103"/>
      <c r="J2616" s="103"/>
      <c r="K2616" s="103"/>
      <c r="L2616" s="103"/>
      <c r="M2616" s="103"/>
      <c r="N2616" s="103"/>
      <c r="O2616" s="103"/>
      <c r="P2616" s="103"/>
      <c r="Q2616" s="103"/>
      <c r="R2616" s="103"/>
      <c r="S2616" s="103"/>
      <c r="T2616" s="103"/>
      <c r="U2616" s="103"/>
      <c r="V2616" s="103"/>
      <c r="W2616" s="103"/>
      <c r="X2616" s="103"/>
      <c r="Y2616" s="103"/>
      <c r="AA2616" s="271">
        <f>COUNTIF($B2624:$Y2624,"-")</f>
        <v>24</v>
      </c>
    </row>
    <row r="2617" spans="1:27" s="104" customFormat="1" ht="18" customHeight="1">
      <c r="A2617" s="108" t="s">
        <v>208</v>
      </c>
      <c r="B2617" s="103"/>
      <c r="C2617" s="103"/>
      <c r="D2617" s="103"/>
      <c r="E2617" s="103"/>
      <c r="F2617" s="103"/>
      <c r="G2617" s="103"/>
      <c r="H2617" s="103"/>
      <c r="I2617" s="103"/>
      <c r="J2617" s="103"/>
      <c r="K2617" s="103"/>
      <c r="L2617" s="103"/>
      <c r="M2617" s="103"/>
      <c r="N2617" s="103"/>
      <c r="O2617" s="103"/>
      <c r="P2617" s="103"/>
      <c r="Q2617" s="103"/>
      <c r="R2617" s="103"/>
      <c r="S2617" s="103"/>
      <c r="T2617" s="103"/>
      <c r="U2617" s="103"/>
      <c r="V2617" s="103"/>
      <c r="W2617" s="103"/>
      <c r="X2617" s="103"/>
      <c r="Y2617" s="103"/>
      <c r="AA2617" s="271"/>
    </row>
    <row r="2618" spans="1:27" s="104" customFormat="1" ht="18" customHeight="1">
      <c r="A2618" s="108" t="s">
        <v>209</v>
      </c>
      <c r="B2618" s="103"/>
      <c r="C2618" s="103"/>
      <c r="D2618" s="103"/>
      <c r="E2618" s="103"/>
      <c r="F2618" s="103"/>
      <c r="G2618" s="103"/>
      <c r="H2618" s="103"/>
      <c r="I2618" s="103"/>
      <c r="J2618" s="103"/>
      <c r="K2618" s="103"/>
      <c r="L2618" s="103"/>
      <c r="M2618" s="103"/>
      <c r="N2618" s="103"/>
      <c r="O2618" s="103"/>
      <c r="P2618" s="103"/>
      <c r="Q2618" s="103"/>
      <c r="R2618" s="103"/>
      <c r="S2618" s="103"/>
      <c r="T2618" s="103"/>
      <c r="U2618" s="103"/>
      <c r="V2618" s="103"/>
      <c r="W2618" s="103"/>
      <c r="X2618" s="103"/>
      <c r="Y2618" s="103"/>
    </row>
    <row r="2619" spans="1:27" s="104" customFormat="1" ht="18" customHeight="1">
      <c r="A2619" s="108" t="s">
        <v>198</v>
      </c>
      <c r="B2619" s="103"/>
      <c r="C2619" s="103"/>
      <c r="D2619" s="103"/>
      <c r="E2619" s="103"/>
      <c r="F2619" s="103"/>
      <c r="G2619" s="103"/>
      <c r="H2619" s="103"/>
      <c r="I2619" s="103"/>
      <c r="J2619" s="103"/>
      <c r="K2619" s="103"/>
      <c r="L2619" s="103"/>
      <c r="M2619" s="103"/>
      <c r="N2619" s="103"/>
      <c r="O2619" s="103"/>
      <c r="P2619" s="103"/>
      <c r="Q2619" s="103"/>
      <c r="R2619" s="103"/>
      <c r="S2619" s="103"/>
      <c r="T2619" s="103"/>
      <c r="U2619" s="103"/>
      <c r="V2619" s="103"/>
      <c r="W2619" s="103"/>
      <c r="X2619" s="103"/>
      <c r="Y2619" s="103"/>
    </row>
    <row r="2620" spans="1:27" s="104" customFormat="1" ht="18" customHeight="1">
      <c r="A2620" s="108" t="s">
        <v>200</v>
      </c>
      <c r="B2620" s="103"/>
      <c r="C2620" s="103"/>
      <c r="D2620" s="103"/>
      <c r="E2620" s="103"/>
      <c r="F2620" s="103"/>
      <c r="G2620" s="103"/>
      <c r="H2620" s="103"/>
      <c r="I2620" s="103"/>
      <c r="J2620" s="103"/>
      <c r="K2620" s="103"/>
      <c r="L2620" s="103"/>
      <c r="M2620" s="103"/>
      <c r="N2620" s="103"/>
      <c r="O2620" s="103"/>
      <c r="P2620" s="103"/>
      <c r="Q2620" s="103"/>
      <c r="R2620" s="103"/>
      <c r="S2620" s="103"/>
      <c r="T2620" s="103"/>
      <c r="U2620" s="103"/>
      <c r="V2620" s="103"/>
      <c r="W2620" s="103"/>
      <c r="X2620" s="103"/>
      <c r="Y2620" s="103"/>
    </row>
    <row r="2621" spans="1:27" s="104" customFormat="1" ht="18" customHeight="1">
      <c r="A2621" s="108" t="s">
        <v>201</v>
      </c>
      <c r="B2621" s="103"/>
      <c r="C2621" s="103"/>
      <c r="D2621" s="103"/>
      <c r="E2621" s="103"/>
      <c r="F2621" s="103"/>
      <c r="G2621" s="103"/>
      <c r="H2621" s="103"/>
      <c r="I2621" s="103"/>
      <c r="J2621" s="103"/>
      <c r="K2621" s="103"/>
      <c r="L2621" s="103"/>
      <c r="M2621" s="103"/>
      <c r="N2621" s="103"/>
      <c r="O2621" s="103"/>
      <c r="P2621" s="103"/>
      <c r="Q2621" s="103"/>
      <c r="R2621" s="103"/>
      <c r="S2621" s="103"/>
      <c r="T2621" s="103"/>
      <c r="U2621" s="103"/>
      <c r="V2621" s="103"/>
      <c r="W2621" s="103"/>
      <c r="X2621" s="103"/>
      <c r="Y2621" s="103"/>
    </row>
    <row r="2622" spans="1:27" s="104" customFormat="1" ht="18" customHeight="1">
      <c r="A2622" s="108" t="s">
        <v>202</v>
      </c>
      <c r="B2622" s="103"/>
      <c r="C2622" s="103"/>
      <c r="D2622" s="103"/>
      <c r="E2622" s="103"/>
      <c r="F2622" s="103"/>
      <c r="G2622" s="103"/>
      <c r="H2622" s="103"/>
      <c r="I2622" s="103"/>
      <c r="J2622" s="103"/>
      <c r="K2622" s="103"/>
      <c r="L2622" s="103"/>
      <c r="M2622" s="103"/>
      <c r="N2622" s="103"/>
      <c r="O2622" s="103"/>
      <c r="P2622" s="103"/>
      <c r="Q2622" s="103"/>
      <c r="R2622" s="103"/>
      <c r="S2622" s="103"/>
      <c r="T2622" s="103"/>
      <c r="U2622" s="103"/>
      <c r="V2622" s="103"/>
      <c r="W2622" s="103"/>
      <c r="X2622" s="103"/>
      <c r="Y2622" s="103"/>
    </row>
    <row r="2623" spans="1:27" s="104" customFormat="1" ht="18" customHeight="1">
      <c r="A2623" s="108" t="s">
        <v>203</v>
      </c>
      <c r="B2623" s="103"/>
      <c r="C2623" s="103"/>
      <c r="D2623" s="103"/>
      <c r="E2623" s="103"/>
      <c r="F2623" s="103"/>
      <c r="G2623" s="103"/>
      <c r="H2623" s="103"/>
      <c r="I2623" s="103"/>
      <c r="J2623" s="103"/>
      <c r="K2623" s="103"/>
      <c r="L2623" s="103"/>
      <c r="M2623" s="103"/>
      <c r="N2623" s="103"/>
      <c r="O2623" s="103"/>
      <c r="P2623" s="103"/>
      <c r="Q2623" s="103"/>
      <c r="R2623" s="103"/>
      <c r="S2623" s="103"/>
      <c r="T2623" s="103"/>
      <c r="U2623" s="103"/>
      <c r="V2623" s="103"/>
      <c r="W2623" s="103"/>
      <c r="X2623" s="103"/>
      <c r="Y2623" s="103"/>
    </row>
    <row r="2624" spans="1:27" s="104" customFormat="1" ht="18" customHeight="1">
      <c r="A2624" s="110" t="s">
        <v>204</v>
      </c>
      <c r="B2624" s="109" t="str">
        <f>IF(COUNTA(B2612:B2623)=0,"-",COUNTA(B2612:B2623)/12)</f>
        <v>-</v>
      </c>
      <c r="C2624" s="109" t="str">
        <f t="shared" ref="C2624:Y2624" si="174">IF(COUNTA(C2612:C2623)=0,"-",COUNTA(C2612:C2623)/12)</f>
        <v>-</v>
      </c>
      <c r="D2624" s="109" t="str">
        <f t="shared" si="174"/>
        <v>-</v>
      </c>
      <c r="E2624" s="109" t="str">
        <f t="shared" si="174"/>
        <v>-</v>
      </c>
      <c r="F2624" s="109" t="str">
        <f t="shared" si="174"/>
        <v>-</v>
      </c>
      <c r="G2624" s="109" t="str">
        <f t="shared" si="174"/>
        <v>-</v>
      </c>
      <c r="H2624" s="109" t="str">
        <f t="shared" si="174"/>
        <v>-</v>
      </c>
      <c r="I2624" s="109" t="str">
        <f t="shared" si="174"/>
        <v>-</v>
      </c>
      <c r="J2624" s="109" t="str">
        <f t="shared" si="174"/>
        <v>-</v>
      </c>
      <c r="K2624" s="109" t="str">
        <f t="shared" si="174"/>
        <v>-</v>
      </c>
      <c r="L2624" s="109" t="str">
        <f t="shared" si="174"/>
        <v>-</v>
      </c>
      <c r="M2624" s="109" t="str">
        <f t="shared" si="174"/>
        <v>-</v>
      </c>
      <c r="N2624" s="109" t="str">
        <f t="shared" si="174"/>
        <v>-</v>
      </c>
      <c r="O2624" s="109" t="str">
        <f t="shared" si="174"/>
        <v>-</v>
      </c>
      <c r="P2624" s="109" t="str">
        <f t="shared" si="174"/>
        <v>-</v>
      </c>
      <c r="Q2624" s="109" t="str">
        <f t="shared" si="174"/>
        <v>-</v>
      </c>
      <c r="R2624" s="109" t="str">
        <f t="shared" si="174"/>
        <v>-</v>
      </c>
      <c r="S2624" s="109" t="str">
        <f t="shared" si="174"/>
        <v>-</v>
      </c>
      <c r="T2624" s="109" t="str">
        <f t="shared" si="174"/>
        <v>-</v>
      </c>
      <c r="U2624" s="109" t="str">
        <f t="shared" si="174"/>
        <v>-</v>
      </c>
      <c r="V2624" s="109" t="str">
        <f t="shared" si="174"/>
        <v>-</v>
      </c>
      <c r="W2624" s="109" t="str">
        <f t="shared" si="174"/>
        <v>-</v>
      </c>
      <c r="X2624" s="109" t="str">
        <f t="shared" si="174"/>
        <v>-</v>
      </c>
      <c r="Y2624" s="109" t="str">
        <f t="shared" si="174"/>
        <v>-</v>
      </c>
    </row>
    <row r="2626" spans="1:27" s="104" customFormat="1" ht="18" customHeight="1">
      <c r="A2626" s="127">
        <f>A2611+1</f>
        <v>44890</v>
      </c>
      <c r="B2626" s="118" t="s">
        <v>259</v>
      </c>
      <c r="C2626" s="118" t="s">
        <v>260</v>
      </c>
      <c r="D2626" s="118" t="s">
        <v>261</v>
      </c>
      <c r="E2626" s="118" t="s">
        <v>262</v>
      </c>
      <c r="F2626" s="118" t="s">
        <v>263</v>
      </c>
      <c r="G2626" s="118" t="s">
        <v>264</v>
      </c>
      <c r="H2626" s="118" t="s">
        <v>265</v>
      </c>
      <c r="I2626" s="118" t="s">
        <v>266</v>
      </c>
      <c r="J2626" s="118" t="s">
        <v>267</v>
      </c>
      <c r="K2626" s="118" t="s">
        <v>268</v>
      </c>
      <c r="L2626" s="118" t="s">
        <v>269</v>
      </c>
      <c r="M2626" s="118" t="s">
        <v>270</v>
      </c>
      <c r="N2626" s="118" t="s">
        <v>271</v>
      </c>
      <c r="O2626" s="118" t="s">
        <v>272</v>
      </c>
      <c r="P2626" s="118" t="s">
        <v>273</v>
      </c>
      <c r="Q2626" s="118" t="s">
        <v>274</v>
      </c>
      <c r="R2626" s="118" t="s">
        <v>275</v>
      </c>
      <c r="S2626" s="118" t="s">
        <v>276</v>
      </c>
      <c r="T2626" s="118" t="s">
        <v>277</v>
      </c>
      <c r="U2626" s="118" t="s">
        <v>278</v>
      </c>
      <c r="V2626" s="118" t="s">
        <v>279</v>
      </c>
      <c r="W2626" s="118" t="s">
        <v>280</v>
      </c>
      <c r="X2626" s="118" t="s">
        <v>281</v>
      </c>
      <c r="Y2626" s="118" t="s">
        <v>282</v>
      </c>
    </row>
    <row r="2627" spans="1:27" s="104" customFormat="1" ht="18" customHeight="1">
      <c r="A2627" s="108" t="s">
        <v>168</v>
      </c>
      <c r="B2627" s="103"/>
      <c r="C2627" s="103"/>
      <c r="D2627" s="103"/>
      <c r="E2627" s="103"/>
      <c r="F2627" s="103"/>
      <c r="G2627" s="103"/>
      <c r="H2627" s="103"/>
      <c r="I2627" s="103"/>
      <c r="J2627" s="103"/>
      <c r="K2627" s="103"/>
      <c r="L2627" s="103"/>
      <c r="M2627" s="103"/>
      <c r="N2627" s="103"/>
      <c r="O2627" s="103"/>
      <c r="P2627" s="103"/>
      <c r="Q2627" s="103"/>
      <c r="R2627" s="103"/>
      <c r="S2627" s="103"/>
      <c r="T2627" s="103"/>
      <c r="U2627" s="103"/>
      <c r="V2627" s="103"/>
      <c r="W2627" s="103"/>
      <c r="X2627" s="103"/>
      <c r="Y2627" s="103"/>
    </row>
    <row r="2628" spans="1:27" s="104" customFormat="1" ht="18" customHeight="1">
      <c r="A2628" s="108" t="s">
        <v>174</v>
      </c>
      <c r="B2628" s="103"/>
      <c r="C2628" s="103"/>
      <c r="D2628" s="103"/>
      <c r="E2628" s="103"/>
      <c r="F2628" s="103"/>
      <c r="G2628" s="103"/>
      <c r="H2628" s="103"/>
      <c r="I2628" s="103"/>
      <c r="J2628" s="103"/>
      <c r="K2628" s="103"/>
      <c r="L2628" s="103"/>
      <c r="M2628" s="103"/>
      <c r="N2628" s="103"/>
      <c r="O2628" s="103"/>
      <c r="P2628" s="103"/>
      <c r="Q2628" s="103"/>
      <c r="R2628" s="103"/>
      <c r="S2628" s="103"/>
      <c r="T2628" s="103"/>
      <c r="U2628" s="103"/>
      <c r="V2628" s="103"/>
      <c r="W2628" s="103"/>
      <c r="X2628" s="103"/>
      <c r="Y2628" s="103"/>
    </row>
    <row r="2629" spans="1:27" s="104" customFormat="1" ht="18" customHeight="1">
      <c r="A2629" s="108" t="s">
        <v>176</v>
      </c>
      <c r="B2629" s="103"/>
      <c r="C2629" s="103"/>
      <c r="D2629" s="103"/>
      <c r="E2629" s="103"/>
      <c r="F2629" s="103"/>
      <c r="G2629" s="103"/>
      <c r="H2629" s="103"/>
      <c r="I2629" s="103"/>
      <c r="J2629" s="103"/>
      <c r="K2629" s="103"/>
      <c r="L2629" s="103"/>
      <c r="M2629" s="103"/>
      <c r="N2629" s="103"/>
      <c r="O2629" s="103"/>
      <c r="P2629" s="103"/>
      <c r="Q2629" s="103"/>
      <c r="R2629" s="103"/>
      <c r="S2629" s="103"/>
      <c r="T2629" s="103"/>
      <c r="U2629" s="103"/>
      <c r="V2629" s="103"/>
      <c r="W2629" s="103"/>
      <c r="X2629" s="103"/>
      <c r="Y2629" s="103"/>
    </row>
    <row r="2630" spans="1:27" s="104" customFormat="1" ht="18" customHeight="1">
      <c r="A2630" s="108" t="s">
        <v>181</v>
      </c>
      <c r="B2630" s="103"/>
      <c r="C2630" s="103"/>
      <c r="D2630" s="103"/>
      <c r="E2630" s="103"/>
      <c r="F2630" s="103"/>
      <c r="G2630" s="103"/>
      <c r="H2630" s="103"/>
      <c r="I2630" s="103"/>
      <c r="J2630" s="103"/>
      <c r="K2630" s="103"/>
      <c r="L2630" s="103"/>
      <c r="M2630" s="103"/>
      <c r="N2630" s="103"/>
      <c r="O2630" s="103"/>
      <c r="P2630" s="103"/>
      <c r="Q2630" s="103"/>
      <c r="R2630" s="103"/>
      <c r="S2630" s="103"/>
      <c r="T2630" s="103"/>
      <c r="U2630" s="103"/>
      <c r="V2630" s="103"/>
      <c r="W2630" s="103"/>
      <c r="X2630" s="103"/>
      <c r="Y2630" s="103"/>
      <c r="AA2630" s="116" t="s">
        <v>250</v>
      </c>
    </row>
    <row r="2631" spans="1:27" s="104" customFormat="1" ht="18" customHeight="1">
      <c r="A2631" s="108" t="s">
        <v>184</v>
      </c>
      <c r="B2631" s="103"/>
      <c r="C2631" s="103"/>
      <c r="D2631" s="103"/>
      <c r="E2631" s="103"/>
      <c r="F2631" s="103"/>
      <c r="G2631" s="103"/>
      <c r="H2631" s="103"/>
      <c r="I2631" s="103"/>
      <c r="J2631" s="103"/>
      <c r="K2631" s="103"/>
      <c r="L2631" s="103"/>
      <c r="M2631" s="103"/>
      <c r="N2631" s="103"/>
      <c r="O2631" s="103"/>
      <c r="P2631" s="103"/>
      <c r="Q2631" s="103"/>
      <c r="R2631" s="103"/>
      <c r="S2631" s="103"/>
      <c r="T2631" s="103"/>
      <c r="U2631" s="103"/>
      <c r="V2631" s="103"/>
      <c r="W2631" s="103"/>
      <c r="X2631" s="103"/>
      <c r="Y2631" s="103"/>
      <c r="AA2631" s="271">
        <f>COUNTIF($B2639:$Y2639,"-")</f>
        <v>24</v>
      </c>
    </row>
    <row r="2632" spans="1:27" s="104" customFormat="1" ht="18" customHeight="1">
      <c r="A2632" s="108" t="s">
        <v>208</v>
      </c>
      <c r="B2632" s="103"/>
      <c r="C2632" s="103"/>
      <c r="D2632" s="103"/>
      <c r="E2632" s="103"/>
      <c r="F2632" s="103"/>
      <c r="G2632" s="103"/>
      <c r="H2632" s="103"/>
      <c r="I2632" s="103"/>
      <c r="J2632" s="103"/>
      <c r="K2632" s="103"/>
      <c r="L2632" s="103"/>
      <c r="M2632" s="103"/>
      <c r="N2632" s="103"/>
      <c r="O2632" s="103"/>
      <c r="P2632" s="103"/>
      <c r="Q2632" s="103"/>
      <c r="R2632" s="103"/>
      <c r="S2632" s="103"/>
      <c r="T2632" s="103"/>
      <c r="U2632" s="103"/>
      <c r="V2632" s="103"/>
      <c r="W2632" s="103"/>
      <c r="X2632" s="103"/>
      <c r="Y2632" s="103"/>
      <c r="AA2632" s="271"/>
    </row>
    <row r="2633" spans="1:27" s="104" customFormat="1" ht="18" customHeight="1">
      <c r="A2633" s="108" t="s">
        <v>209</v>
      </c>
      <c r="B2633" s="103"/>
      <c r="C2633" s="103"/>
      <c r="D2633" s="103"/>
      <c r="E2633" s="103"/>
      <c r="F2633" s="103"/>
      <c r="G2633" s="103"/>
      <c r="H2633" s="103"/>
      <c r="I2633" s="103"/>
      <c r="J2633" s="103"/>
      <c r="K2633" s="103"/>
      <c r="L2633" s="103"/>
      <c r="M2633" s="103"/>
      <c r="N2633" s="103"/>
      <c r="O2633" s="103"/>
      <c r="P2633" s="103"/>
      <c r="Q2633" s="103"/>
      <c r="R2633" s="103"/>
      <c r="S2633" s="103"/>
      <c r="T2633" s="103"/>
      <c r="U2633" s="103"/>
      <c r="V2633" s="103"/>
      <c r="W2633" s="103"/>
      <c r="X2633" s="103"/>
      <c r="Y2633" s="103"/>
    </row>
    <row r="2634" spans="1:27" s="104" customFormat="1" ht="18" customHeight="1">
      <c r="A2634" s="108" t="s">
        <v>198</v>
      </c>
      <c r="B2634" s="103"/>
      <c r="C2634" s="103"/>
      <c r="D2634" s="103"/>
      <c r="E2634" s="103"/>
      <c r="F2634" s="103"/>
      <c r="G2634" s="103"/>
      <c r="H2634" s="103"/>
      <c r="I2634" s="103"/>
      <c r="J2634" s="103"/>
      <c r="K2634" s="103"/>
      <c r="L2634" s="103"/>
      <c r="M2634" s="103"/>
      <c r="N2634" s="103"/>
      <c r="O2634" s="103"/>
      <c r="P2634" s="103"/>
      <c r="Q2634" s="103"/>
      <c r="R2634" s="103"/>
      <c r="S2634" s="103"/>
      <c r="T2634" s="103"/>
      <c r="U2634" s="103"/>
      <c r="V2634" s="103"/>
      <c r="W2634" s="103"/>
      <c r="X2634" s="103"/>
      <c r="Y2634" s="103"/>
    </row>
    <row r="2635" spans="1:27" s="104" customFormat="1" ht="18" customHeight="1">
      <c r="A2635" s="108" t="s">
        <v>200</v>
      </c>
      <c r="B2635" s="103"/>
      <c r="C2635" s="103"/>
      <c r="D2635" s="103"/>
      <c r="E2635" s="103"/>
      <c r="F2635" s="103"/>
      <c r="G2635" s="103"/>
      <c r="H2635" s="103"/>
      <c r="I2635" s="103"/>
      <c r="J2635" s="103"/>
      <c r="K2635" s="103"/>
      <c r="L2635" s="103"/>
      <c r="M2635" s="103"/>
      <c r="N2635" s="103"/>
      <c r="O2635" s="103"/>
      <c r="P2635" s="103"/>
      <c r="Q2635" s="103"/>
      <c r="R2635" s="103"/>
      <c r="S2635" s="103"/>
      <c r="T2635" s="103"/>
      <c r="U2635" s="103"/>
      <c r="V2635" s="103"/>
      <c r="W2635" s="103"/>
      <c r="X2635" s="103"/>
      <c r="Y2635" s="103"/>
    </row>
    <row r="2636" spans="1:27" s="104" customFormat="1" ht="18" customHeight="1">
      <c r="A2636" s="108" t="s">
        <v>201</v>
      </c>
      <c r="B2636" s="103"/>
      <c r="C2636" s="103"/>
      <c r="D2636" s="103"/>
      <c r="E2636" s="103"/>
      <c r="F2636" s="103"/>
      <c r="G2636" s="103"/>
      <c r="H2636" s="103"/>
      <c r="I2636" s="103"/>
      <c r="J2636" s="103"/>
      <c r="K2636" s="103"/>
      <c r="L2636" s="103"/>
      <c r="M2636" s="103"/>
      <c r="N2636" s="103"/>
      <c r="O2636" s="103"/>
      <c r="P2636" s="103"/>
      <c r="Q2636" s="103"/>
      <c r="R2636" s="103"/>
      <c r="S2636" s="103"/>
      <c r="T2636" s="103"/>
      <c r="U2636" s="103"/>
      <c r="V2636" s="103"/>
      <c r="W2636" s="103"/>
      <c r="X2636" s="103"/>
      <c r="Y2636" s="103"/>
    </row>
    <row r="2637" spans="1:27" s="104" customFormat="1" ht="18" customHeight="1">
      <c r="A2637" s="108" t="s">
        <v>202</v>
      </c>
      <c r="B2637" s="103"/>
      <c r="C2637" s="103"/>
      <c r="D2637" s="103"/>
      <c r="E2637" s="103"/>
      <c r="F2637" s="103"/>
      <c r="G2637" s="103"/>
      <c r="H2637" s="103"/>
      <c r="I2637" s="103"/>
      <c r="J2637" s="103"/>
      <c r="K2637" s="103"/>
      <c r="L2637" s="103"/>
      <c r="M2637" s="103"/>
      <c r="N2637" s="103"/>
      <c r="O2637" s="103"/>
      <c r="P2637" s="103"/>
      <c r="Q2637" s="103"/>
      <c r="R2637" s="103"/>
      <c r="S2637" s="103"/>
      <c r="T2637" s="103"/>
      <c r="U2637" s="103"/>
      <c r="V2637" s="103"/>
      <c r="W2637" s="103"/>
      <c r="X2637" s="103"/>
      <c r="Y2637" s="103"/>
    </row>
    <row r="2638" spans="1:27" s="104" customFormat="1" ht="18" customHeight="1">
      <c r="A2638" s="108" t="s">
        <v>203</v>
      </c>
      <c r="B2638" s="103"/>
      <c r="C2638" s="103"/>
      <c r="D2638" s="103"/>
      <c r="E2638" s="103"/>
      <c r="F2638" s="103"/>
      <c r="G2638" s="103"/>
      <c r="H2638" s="103"/>
      <c r="I2638" s="103"/>
      <c r="J2638" s="103"/>
      <c r="K2638" s="103"/>
      <c r="L2638" s="103"/>
      <c r="M2638" s="103"/>
      <c r="N2638" s="103"/>
      <c r="O2638" s="103"/>
      <c r="P2638" s="103"/>
      <c r="Q2638" s="103"/>
      <c r="R2638" s="103"/>
      <c r="S2638" s="103"/>
      <c r="T2638" s="103"/>
      <c r="U2638" s="103"/>
      <c r="V2638" s="103"/>
      <c r="W2638" s="103"/>
      <c r="X2638" s="103"/>
      <c r="Y2638" s="103"/>
    </row>
    <row r="2639" spans="1:27" s="104" customFormat="1" ht="18" customHeight="1">
      <c r="A2639" s="110" t="s">
        <v>204</v>
      </c>
      <c r="B2639" s="109" t="str">
        <f>IF(COUNTA(B2627:B2638)=0,"-",COUNTA(B2627:B2638)/12)</f>
        <v>-</v>
      </c>
      <c r="C2639" s="109" t="str">
        <f t="shared" ref="C2639:Y2639" si="175">IF(COUNTA(C2627:C2638)=0,"-",COUNTA(C2627:C2638)/12)</f>
        <v>-</v>
      </c>
      <c r="D2639" s="109" t="str">
        <f t="shared" si="175"/>
        <v>-</v>
      </c>
      <c r="E2639" s="109" t="str">
        <f t="shared" si="175"/>
        <v>-</v>
      </c>
      <c r="F2639" s="109" t="str">
        <f t="shared" si="175"/>
        <v>-</v>
      </c>
      <c r="G2639" s="109" t="str">
        <f t="shared" si="175"/>
        <v>-</v>
      </c>
      <c r="H2639" s="109" t="str">
        <f t="shared" si="175"/>
        <v>-</v>
      </c>
      <c r="I2639" s="109" t="str">
        <f t="shared" si="175"/>
        <v>-</v>
      </c>
      <c r="J2639" s="109" t="str">
        <f t="shared" si="175"/>
        <v>-</v>
      </c>
      <c r="K2639" s="109" t="str">
        <f t="shared" si="175"/>
        <v>-</v>
      </c>
      <c r="L2639" s="109" t="str">
        <f t="shared" si="175"/>
        <v>-</v>
      </c>
      <c r="M2639" s="109" t="str">
        <f t="shared" si="175"/>
        <v>-</v>
      </c>
      <c r="N2639" s="109" t="str">
        <f t="shared" si="175"/>
        <v>-</v>
      </c>
      <c r="O2639" s="109" t="str">
        <f t="shared" si="175"/>
        <v>-</v>
      </c>
      <c r="P2639" s="109" t="str">
        <f t="shared" si="175"/>
        <v>-</v>
      </c>
      <c r="Q2639" s="109" t="str">
        <f t="shared" si="175"/>
        <v>-</v>
      </c>
      <c r="R2639" s="109" t="str">
        <f t="shared" si="175"/>
        <v>-</v>
      </c>
      <c r="S2639" s="109" t="str">
        <f t="shared" si="175"/>
        <v>-</v>
      </c>
      <c r="T2639" s="109" t="str">
        <f t="shared" si="175"/>
        <v>-</v>
      </c>
      <c r="U2639" s="109" t="str">
        <f t="shared" si="175"/>
        <v>-</v>
      </c>
      <c r="V2639" s="109" t="str">
        <f t="shared" si="175"/>
        <v>-</v>
      </c>
      <c r="W2639" s="109" t="str">
        <f t="shared" si="175"/>
        <v>-</v>
      </c>
      <c r="X2639" s="109" t="str">
        <f t="shared" si="175"/>
        <v>-</v>
      </c>
      <c r="Y2639" s="109" t="str">
        <f t="shared" si="175"/>
        <v>-</v>
      </c>
    </row>
    <row r="2641" spans="1:27" s="104" customFormat="1" ht="18" customHeight="1">
      <c r="A2641" s="127">
        <f>A2626+1</f>
        <v>44891</v>
      </c>
      <c r="B2641" s="118" t="s">
        <v>259</v>
      </c>
      <c r="C2641" s="118" t="s">
        <v>260</v>
      </c>
      <c r="D2641" s="118" t="s">
        <v>261</v>
      </c>
      <c r="E2641" s="118" t="s">
        <v>262</v>
      </c>
      <c r="F2641" s="118" t="s">
        <v>263</v>
      </c>
      <c r="G2641" s="118" t="s">
        <v>264</v>
      </c>
      <c r="H2641" s="118" t="s">
        <v>265</v>
      </c>
      <c r="I2641" s="118" t="s">
        <v>266</v>
      </c>
      <c r="J2641" s="118" t="s">
        <v>267</v>
      </c>
      <c r="K2641" s="118" t="s">
        <v>268</v>
      </c>
      <c r="L2641" s="118" t="s">
        <v>269</v>
      </c>
      <c r="M2641" s="118" t="s">
        <v>270</v>
      </c>
      <c r="N2641" s="118" t="s">
        <v>271</v>
      </c>
      <c r="O2641" s="118" t="s">
        <v>272</v>
      </c>
      <c r="P2641" s="118" t="s">
        <v>273</v>
      </c>
      <c r="Q2641" s="118" t="s">
        <v>274</v>
      </c>
      <c r="R2641" s="118" t="s">
        <v>275</v>
      </c>
      <c r="S2641" s="118" t="s">
        <v>276</v>
      </c>
      <c r="T2641" s="118" t="s">
        <v>277</v>
      </c>
      <c r="U2641" s="118" t="s">
        <v>278</v>
      </c>
      <c r="V2641" s="118" t="s">
        <v>279</v>
      </c>
      <c r="W2641" s="118" t="s">
        <v>280</v>
      </c>
      <c r="X2641" s="118" t="s">
        <v>281</v>
      </c>
      <c r="Y2641" s="118" t="s">
        <v>282</v>
      </c>
    </row>
    <row r="2642" spans="1:27" s="104" customFormat="1" ht="18" customHeight="1">
      <c r="A2642" s="108" t="s">
        <v>168</v>
      </c>
      <c r="B2642" s="103"/>
      <c r="C2642" s="103"/>
      <c r="D2642" s="103"/>
      <c r="E2642" s="103"/>
      <c r="F2642" s="103"/>
      <c r="G2642" s="103"/>
      <c r="H2642" s="103"/>
      <c r="I2642" s="103"/>
      <c r="J2642" s="103"/>
      <c r="K2642" s="103"/>
      <c r="L2642" s="103"/>
      <c r="M2642" s="103"/>
      <c r="N2642" s="103"/>
      <c r="O2642" s="103"/>
      <c r="P2642" s="103"/>
      <c r="Q2642" s="103"/>
      <c r="R2642" s="103"/>
      <c r="S2642" s="103"/>
      <c r="T2642" s="103"/>
      <c r="U2642" s="103"/>
      <c r="V2642" s="103"/>
      <c r="W2642" s="103"/>
      <c r="X2642" s="103"/>
      <c r="Y2642" s="103"/>
    </row>
    <row r="2643" spans="1:27" s="104" customFormat="1" ht="18" customHeight="1">
      <c r="A2643" s="108" t="s">
        <v>174</v>
      </c>
      <c r="B2643" s="103"/>
      <c r="C2643" s="103"/>
      <c r="D2643" s="103"/>
      <c r="E2643" s="103"/>
      <c r="F2643" s="103"/>
      <c r="G2643" s="103"/>
      <c r="H2643" s="103"/>
      <c r="I2643" s="103"/>
      <c r="J2643" s="103"/>
      <c r="K2643" s="103"/>
      <c r="L2643" s="103"/>
      <c r="M2643" s="103"/>
      <c r="N2643" s="103"/>
      <c r="O2643" s="103"/>
      <c r="P2643" s="103"/>
      <c r="Q2643" s="103"/>
      <c r="R2643" s="103"/>
      <c r="S2643" s="103"/>
      <c r="T2643" s="103"/>
      <c r="U2643" s="103"/>
      <c r="V2643" s="103"/>
      <c r="W2643" s="103"/>
      <c r="X2643" s="103"/>
      <c r="Y2643" s="103"/>
    </row>
    <row r="2644" spans="1:27" s="104" customFormat="1" ht="18" customHeight="1">
      <c r="A2644" s="108" t="s">
        <v>176</v>
      </c>
      <c r="B2644" s="103"/>
      <c r="C2644" s="103"/>
      <c r="D2644" s="103"/>
      <c r="E2644" s="103"/>
      <c r="F2644" s="103"/>
      <c r="G2644" s="103"/>
      <c r="H2644" s="103"/>
      <c r="I2644" s="103"/>
      <c r="J2644" s="103"/>
      <c r="K2644" s="103"/>
      <c r="L2644" s="103"/>
      <c r="M2644" s="103"/>
      <c r="N2644" s="103"/>
      <c r="O2644" s="103"/>
      <c r="P2644" s="103"/>
      <c r="Q2644" s="103"/>
      <c r="R2644" s="103"/>
      <c r="S2644" s="103"/>
      <c r="T2644" s="103"/>
      <c r="U2644" s="103"/>
      <c r="V2644" s="103"/>
      <c r="W2644" s="103"/>
      <c r="X2644" s="103"/>
      <c r="Y2644" s="103"/>
    </row>
    <row r="2645" spans="1:27" s="104" customFormat="1" ht="18" customHeight="1">
      <c r="A2645" s="108" t="s">
        <v>181</v>
      </c>
      <c r="B2645" s="103"/>
      <c r="C2645" s="103"/>
      <c r="D2645" s="103"/>
      <c r="E2645" s="103"/>
      <c r="F2645" s="103"/>
      <c r="G2645" s="103"/>
      <c r="H2645" s="103"/>
      <c r="I2645" s="103"/>
      <c r="J2645" s="103"/>
      <c r="K2645" s="103"/>
      <c r="L2645" s="103"/>
      <c r="M2645" s="103"/>
      <c r="N2645" s="103"/>
      <c r="O2645" s="103"/>
      <c r="P2645" s="103"/>
      <c r="Q2645" s="103"/>
      <c r="R2645" s="103"/>
      <c r="S2645" s="103"/>
      <c r="T2645" s="103"/>
      <c r="U2645" s="103"/>
      <c r="V2645" s="103"/>
      <c r="W2645" s="103"/>
      <c r="X2645" s="103"/>
      <c r="Y2645" s="103"/>
      <c r="AA2645" s="116" t="s">
        <v>250</v>
      </c>
    </row>
    <row r="2646" spans="1:27" s="104" customFormat="1" ht="18" customHeight="1">
      <c r="A2646" s="108" t="s">
        <v>184</v>
      </c>
      <c r="B2646" s="103"/>
      <c r="C2646" s="103"/>
      <c r="D2646" s="103"/>
      <c r="E2646" s="103"/>
      <c r="F2646" s="103"/>
      <c r="G2646" s="103"/>
      <c r="H2646" s="103"/>
      <c r="I2646" s="103"/>
      <c r="J2646" s="103"/>
      <c r="K2646" s="103"/>
      <c r="L2646" s="103"/>
      <c r="M2646" s="103"/>
      <c r="N2646" s="103"/>
      <c r="O2646" s="103"/>
      <c r="P2646" s="103"/>
      <c r="Q2646" s="103"/>
      <c r="R2646" s="103"/>
      <c r="S2646" s="103"/>
      <c r="T2646" s="103"/>
      <c r="U2646" s="103"/>
      <c r="V2646" s="103"/>
      <c r="W2646" s="103"/>
      <c r="X2646" s="103"/>
      <c r="Y2646" s="103"/>
      <c r="AA2646" s="271">
        <f>COUNTIF($B2654:$Y2654,"-")</f>
        <v>24</v>
      </c>
    </row>
    <row r="2647" spans="1:27" s="104" customFormat="1" ht="18" customHeight="1">
      <c r="A2647" s="108" t="s">
        <v>208</v>
      </c>
      <c r="B2647" s="103"/>
      <c r="C2647" s="103"/>
      <c r="D2647" s="103"/>
      <c r="E2647" s="103"/>
      <c r="F2647" s="103"/>
      <c r="G2647" s="103"/>
      <c r="H2647" s="103"/>
      <c r="I2647" s="103"/>
      <c r="J2647" s="103"/>
      <c r="K2647" s="103"/>
      <c r="L2647" s="103"/>
      <c r="M2647" s="103"/>
      <c r="N2647" s="103"/>
      <c r="O2647" s="103"/>
      <c r="P2647" s="103"/>
      <c r="Q2647" s="103"/>
      <c r="R2647" s="103"/>
      <c r="S2647" s="103"/>
      <c r="T2647" s="103"/>
      <c r="U2647" s="103"/>
      <c r="V2647" s="103"/>
      <c r="W2647" s="103"/>
      <c r="X2647" s="103"/>
      <c r="Y2647" s="103"/>
      <c r="AA2647" s="271"/>
    </row>
    <row r="2648" spans="1:27" s="104" customFormat="1" ht="18" customHeight="1">
      <c r="A2648" s="108" t="s">
        <v>209</v>
      </c>
      <c r="B2648" s="103"/>
      <c r="C2648" s="103"/>
      <c r="D2648" s="103"/>
      <c r="E2648" s="103"/>
      <c r="F2648" s="103"/>
      <c r="G2648" s="103"/>
      <c r="H2648" s="103"/>
      <c r="I2648" s="103"/>
      <c r="J2648" s="103"/>
      <c r="K2648" s="103"/>
      <c r="L2648" s="103"/>
      <c r="M2648" s="103"/>
      <c r="N2648" s="103"/>
      <c r="O2648" s="103"/>
      <c r="P2648" s="103"/>
      <c r="Q2648" s="103"/>
      <c r="R2648" s="103"/>
      <c r="S2648" s="103"/>
      <c r="T2648" s="103"/>
      <c r="U2648" s="103"/>
      <c r="V2648" s="103"/>
      <c r="W2648" s="103"/>
      <c r="X2648" s="103"/>
      <c r="Y2648" s="103"/>
    </row>
    <row r="2649" spans="1:27" s="104" customFormat="1" ht="18" customHeight="1">
      <c r="A2649" s="108" t="s">
        <v>198</v>
      </c>
      <c r="B2649" s="103"/>
      <c r="C2649" s="103"/>
      <c r="D2649" s="103"/>
      <c r="E2649" s="103"/>
      <c r="F2649" s="103"/>
      <c r="G2649" s="103"/>
      <c r="H2649" s="103"/>
      <c r="I2649" s="103"/>
      <c r="J2649" s="103"/>
      <c r="K2649" s="103"/>
      <c r="L2649" s="103"/>
      <c r="M2649" s="103"/>
      <c r="N2649" s="103"/>
      <c r="O2649" s="103"/>
      <c r="P2649" s="103"/>
      <c r="Q2649" s="103"/>
      <c r="R2649" s="103"/>
      <c r="S2649" s="103"/>
      <c r="T2649" s="103"/>
      <c r="U2649" s="103"/>
      <c r="V2649" s="103"/>
      <c r="W2649" s="103"/>
      <c r="X2649" s="103"/>
      <c r="Y2649" s="103"/>
    </row>
    <row r="2650" spans="1:27" s="104" customFormat="1" ht="18" customHeight="1">
      <c r="A2650" s="108" t="s">
        <v>200</v>
      </c>
      <c r="B2650" s="103"/>
      <c r="C2650" s="103"/>
      <c r="D2650" s="103"/>
      <c r="E2650" s="103"/>
      <c r="F2650" s="103"/>
      <c r="G2650" s="103"/>
      <c r="H2650" s="103"/>
      <c r="I2650" s="103"/>
      <c r="J2650" s="103"/>
      <c r="K2650" s="103"/>
      <c r="L2650" s="103"/>
      <c r="M2650" s="103"/>
      <c r="N2650" s="103"/>
      <c r="O2650" s="103"/>
      <c r="P2650" s="103"/>
      <c r="Q2650" s="103"/>
      <c r="R2650" s="103"/>
      <c r="S2650" s="103"/>
      <c r="T2650" s="103"/>
      <c r="U2650" s="103"/>
      <c r="V2650" s="103"/>
      <c r="W2650" s="103"/>
      <c r="X2650" s="103"/>
      <c r="Y2650" s="103"/>
    </row>
    <row r="2651" spans="1:27" s="104" customFormat="1" ht="18" customHeight="1">
      <c r="A2651" s="108" t="s">
        <v>201</v>
      </c>
      <c r="B2651" s="103"/>
      <c r="C2651" s="103"/>
      <c r="D2651" s="103"/>
      <c r="E2651" s="103"/>
      <c r="F2651" s="103"/>
      <c r="G2651" s="103"/>
      <c r="H2651" s="103"/>
      <c r="I2651" s="103"/>
      <c r="J2651" s="103"/>
      <c r="K2651" s="103"/>
      <c r="L2651" s="103"/>
      <c r="M2651" s="103"/>
      <c r="N2651" s="103"/>
      <c r="O2651" s="103"/>
      <c r="P2651" s="103"/>
      <c r="Q2651" s="103"/>
      <c r="R2651" s="103"/>
      <c r="S2651" s="103"/>
      <c r="T2651" s="103"/>
      <c r="U2651" s="103"/>
      <c r="V2651" s="103"/>
      <c r="W2651" s="103"/>
      <c r="X2651" s="103"/>
      <c r="Y2651" s="103"/>
    </row>
    <row r="2652" spans="1:27" s="104" customFormat="1" ht="18" customHeight="1">
      <c r="A2652" s="108" t="s">
        <v>202</v>
      </c>
      <c r="B2652" s="103"/>
      <c r="C2652" s="103"/>
      <c r="D2652" s="103"/>
      <c r="E2652" s="103"/>
      <c r="F2652" s="103"/>
      <c r="G2652" s="103"/>
      <c r="H2652" s="103"/>
      <c r="I2652" s="103"/>
      <c r="J2652" s="103"/>
      <c r="K2652" s="103"/>
      <c r="L2652" s="103"/>
      <c r="M2652" s="103"/>
      <c r="N2652" s="103"/>
      <c r="O2652" s="103"/>
      <c r="P2652" s="103"/>
      <c r="Q2652" s="103"/>
      <c r="R2652" s="103"/>
      <c r="S2652" s="103"/>
      <c r="T2652" s="103"/>
      <c r="U2652" s="103"/>
      <c r="V2652" s="103"/>
      <c r="W2652" s="103"/>
      <c r="X2652" s="103"/>
      <c r="Y2652" s="103"/>
    </row>
    <row r="2653" spans="1:27" s="104" customFormat="1" ht="18" customHeight="1">
      <c r="A2653" s="108" t="s">
        <v>203</v>
      </c>
      <c r="B2653" s="103"/>
      <c r="C2653" s="103"/>
      <c r="D2653" s="103"/>
      <c r="E2653" s="103"/>
      <c r="F2653" s="103"/>
      <c r="G2653" s="103"/>
      <c r="H2653" s="103"/>
      <c r="I2653" s="103"/>
      <c r="J2653" s="103"/>
      <c r="K2653" s="103"/>
      <c r="L2653" s="103"/>
      <c r="M2653" s="103"/>
      <c r="N2653" s="103"/>
      <c r="O2653" s="103"/>
      <c r="P2653" s="103"/>
      <c r="Q2653" s="103"/>
      <c r="R2653" s="103"/>
      <c r="S2653" s="103"/>
      <c r="T2653" s="103"/>
      <c r="U2653" s="103"/>
      <c r="V2653" s="103"/>
      <c r="W2653" s="103"/>
      <c r="X2653" s="103"/>
      <c r="Y2653" s="103"/>
    </row>
    <row r="2654" spans="1:27" s="104" customFormat="1" ht="18" customHeight="1">
      <c r="A2654" s="110" t="s">
        <v>204</v>
      </c>
      <c r="B2654" s="109" t="str">
        <f>IF(COUNTA(B2642:B2653)=0,"-",COUNTA(B2642:B2653)/12)</f>
        <v>-</v>
      </c>
      <c r="C2654" s="109" t="str">
        <f t="shared" ref="C2654:Y2654" si="176">IF(COUNTA(C2642:C2653)=0,"-",COUNTA(C2642:C2653)/12)</f>
        <v>-</v>
      </c>
      <c r="D2654" s="109" t="str">
        <f t="shared" si="176"/>
        <v>-</v>
      </c>
      <c r="E2654" s="109" t="str">
        <f t="shared" si="176"/>
        <v>-</v>
      </c>
      <c r="F2654" s="109" t="str">
        <f t="shared" si="176"/>
        <v>-</v>
      </c>
      <c r="G2654" s="109" t="str">
        <f t="shared" si="176"/>
        <v>-</v>
      </c>
      <c r="H2654" s="109" t="str">
        <f t="shared" si="176"/>
        <v>-</v>
      </c>
      <c r="I2654" s="109" t="str">
        <f t="shared" si="176"/>
        <v>-</v>
      </c>
      <c r="J2654" s="109" t="str">
        <f t="shared" si="176"/>
        <v>-</v>
      </c>
      <c r="K2654" s="109" t="str">
        <f t="shared" si="176"/>
        <v>-</v>
      </c>
      <c r="L2654" s="109" t="str">
        <f t="shared" si="176"/>
        <v>-</v>
      </c>
      <c r="M2654" s="109" t="str">
        <f t="shared" si="176"/>
        <v>-</v>
      </c>
      <c r="N2654" s="109" t="str">
        <f t="shared" si="176"/>
        <v>-</v>
      </c>
      <c r="O2654" s="109" t="str">
        <f t="shared" si="176"/>
        <v>-</v>
      </c>
      <c r="P2654" s="109" t="str">
        <f t="shared" si="176"/>
        <v>-</v>
      </c>
      <c r="Q2654" s="109" t="str">
        <f t="shared" si="176"/>
        <v>-</v>
      </c>
      <c r="R2654" s="109" t="str">
        <f t="shared" si="176"/>
        <v>-</v>
      </c>
      <c r="S2654" s="109" t="str">
        <f t="shared" si="176"/>
        <v>-</v>
      </c>
      <c r="T2654" s="109" t="str">
        <f t="shared" si="176"/>
        <v>-</v>
      </c>
      <c r="U2654" s="109" t="str">
        <f t="shared" si="176"/>
        <v>-</v>
      </c>
      <c r="V2654" s="109" t="str">
        <f t="shared" si="176"/>
        <v>-</v>
      </c>
      <c r="W2654" s="109" t="str">
        <f t="shared" si="176"/>
        <v>-</v>
      </c>
      <c r="X2654" s="109" t="str">
        <f t="shared" si="176"/>
        <v>-</v>
      </c>
      <c r="Y2654" s="109" t="str">
        <f t="shared" si="176"/>
        <v>-</v>
      </c>
    </row>
    <row r="2656" spans="1:27" s="104" customFormat="1" ht="18" customHeight="1">
      <c r="A2656" s="127">
        <f>A2641+1</f>
        <v>44892</v>
      </c>
      <c r="B2656" s="118" t="s">
        <v>259</v>
      </c>
      <c r="C2656" s="118" t="s">
        <v>260</v>
      </c>
      <c r="D2656" s="118" t="s">
        <v>261</v>
      </c>
      <c r="E2656" s="118" t="s">
        <v>262</v>
      </c>
      <c r="F2656" s="118" t="s">
        <v>263</v>
      </c>
      <c r="G2656" s="118" t="s">
        <v>264</v>
      </c>
      <c r="H2656" s="118" t="s">
        <v>265</v>
      </c>
      <c r="I2656" s="118" t="s">
        <v>266</v>
      </c>
      <c r="J2656" s="118" t="s">
        <v>267</v>
      </c>
      <c r="K2656" s="118" t="s">
        <v>268</v>
      </c>
      <c r="L2656" s="118" t="s">
        <v>269</v>
      </c>
      <c r="M2656" s="118" t="s">
        <v>270</v>
      </c>
      <c r="N2656" s="118" t="s">
        <v>271</v>
      </c>
      <c r="O2656" s="118" t="s">
        <v>272</v>
      </c>
      <c r="P2656" s="118" t="s">
        <v>273</v>
      </c>
      <c r="Q2656" s="118" t="s">
        <v>274</v>
      </c>
      <c r="R2656" s="118" t="s">
        <v>275</v>
      </c>
      <c r="S2656" s="118" t="s">
        <v>276</v>
      </c>
      <c r="T2656" s="118" t="s">
        <v>277</v>
      </c>
      <c r="U2656" s="118" t="s">
        <v>278</v>
      </c>
      <c r="V2656" s="118" t="s">
        <v>279</v>
      </c>
      <c r="W2656" s="118" t="s">
        <v>280</v>
      </c>
      <c r="X2656" s="118" t="s">
        <v>281</v>
      </c>
      <c r="Y2656" s="118" t="s">
        <v>282</v>
      </c>
    </row>
    <row r="2657" spans="1:27" s="104" customFormat="1" ht="18" customHeight="1">
      <c r="A2657" s="108" t="s">
        <v>168</v>
      </c>
      <c r="B2657" s="103"/>
      <c r="C2657" s="103"/>
      <c r="D2657" s="103"/>
      <c r="E2657" s="103"/>
      <c r="F2657" s="103"/>
      <c r="G2657" s="103"/>
      <c r="H2657" s="103"/>
      <c r="I2657" s="103"/>
      <c r="J2657" s="103"/>
      <c r="K2657" s="103"/>
      <c r="L2657" s="103"/>
      <c r="M2657" s="103"/>
      <c r="N2657" s="103"/>
      <c r="O2657" s="103"/>
      <c r="P2657" s="103"/>
      <c r="Q2657" s="103"/>
      <c r="R2657" s="103"/>
      <c r="S2657" s="103"/>
      <c r="T2657" s="103"/>
      <c r="U2657" s="103"/>
      <c r="V2657" s="103"/>
      <c r="W2657" s="103"/>
      <c r="X2657" s="103"/>
      <c r="Y2657" s="103"/>
    </row>
    <row r="2658" spans="1:27" s="104" customFormat="1" ht="18" customHeight="1">
      <c r="A2658" s="108" t="s">
        <v>174</v>
      </c>
      <c r="B2658" s="103"/>
      <c r="C2658" s="103"/>
      <c r="D2658" s="103"/>
      <c r="E2658" s="103"/>
      <c r="F2658" s="103"/>
      <c r="G2658" s="103"/>
      <c r="H2658" s="103"/>
      <c r="I2658" s="103"/>
      <c r="J2658" s="103"/>
      <c r="K2658" s="103"/>
      <c r="L2658" s="103"/>
      <c r="M2658" s="103"/>
      <c r="N2658" s="103"/>
      <c r="O2658" s="103"/>
      <c r="P2658" s="103"/>
      <c r="Q2658" s="103"/>
      <c r="R2658" s="103"/>
      <c r="S2658" s="103"/>
      <c r="T2658" s="103"/>
      <c r="U2658" s="103"/>
      <c r="V2658" s="103"/>
      <c r="W2658" s="103"/>
      <c r="X2658" s="103"/>
      <c r="Y2658" s="103"/>
    </row>
    <row r="2659" spans="1:27" s="104" customFormat="1" ht="18" customHeight="1">
      <c r="A2659" s="108" t="s">
        <v>176</v>
      </c>
      <c r="B2659" s="103"/>
      <c r="C2659" s="103"/>
      <c r="D2659" s="103"/>
      <c r="E2659" s="103"/>
      <c r="F2659" s="103"/>
      <c r="G2659" s="103"/>
      <c r="H2659" s="103"/>
      <c r="I2659" s="103"/>
      <c r="J2659" s="103"/>
      <c r="K2659" s="103"/>
      <c r="L2659" s="103"/>
      <c r="M2659" s="103"/>
      <c r="N2659" s="103"/>
      <c r="O2659" s="103"/>
      <c r="P2659" s="103"/>
      <c r="Q2659" s="103"/>
      <c r="R2659" s="103"/>
      <c r="S2659" s="103"/>
      <c r="T2659" s="103"/>
      <c r="U2659" s="103"/>
      <c r="V2659" s="103"/>
      <c r="W2659" s="103"/>
      <c r="X2659" s="103"/>
      <c r="Y2659" s="103"/>
    </row>
    <row r="2660" spans="1:27" s="104" customFormat="1" ht="18" customHeight="1">
      <c r="A2660" s="108" t="s">
        <v>181</v>
      </c>
      <c r="B2660" s="103"/>
      <c r="C2660" s="103"/>
      <c r="D2660" s="103"/>
      <c r="E2660" s="103"/>
      <c r="F2660" s="103"/>
      <c r="G2660" s="103"/>
      <c r="H2660" s="103"/>
      <c r="I2660" s="103"/>
      <c r="J2660" s="103"/>
      <c r="K2660" s="103"/>
      <c r="L2660" s="103"/>
      <c r="M2660" s="103"/>
      <c r="N2660" s="103"/>
      <c r="O2660" s="103"/>
      <c r="P2660" s="103"/>
      <c r="Q2660" s="103"/>
      <c r="R2660" s="103"/>
      <c r="S2660" s="103"/>
      <c r="T2660" s="103"/>
      <c r="U2660" s="103"/>
      <c r="V2660" s="103"/>
      <c r="W2660" s="103"/>
      <c r="X2660" s="103"/>
      <c r="Y2660" s="103"/>
      <c r="AA2660" s="116" t="s">
        <v>250</v>
      </c>
    </row>
    <row r="2661" spans="1:27" s="104" customFormat="1" ht="18" customHeight="1">
      <c r="A2661" s="108" t="s">
        <v>184</v>
      </c>
      <c r="B2661" s="103"/>
      <c r="C2661" s="103"/>
      <c r="D2661" s="103"/>
      <c r="E2661" s="103"/>
      <c r="F2661" s="103"/>
      <c r="G2661" s="103"/>
      <c r="H2661" s="103"/>
      <c r="I2661" s="103"/>
      <c r="J2661" s="103"/>
      <c r="K2661" s="103"/>
      <c r="L2661" s="103"/>
      <c r="M2661" s="103"/>
      <c r="N2661" s="103"/>
      <c r="O2661" s="103"/>
      <c r="P2661" s="103"/>
      <c r="Q2661" s="103"/>
      <c r="R2661" s="103"/>
      <c r="S2661" s="103"/>
      <c r="T2661" s="103"/>
      <c r="U2661" s="103"/>
      <c r="V2661" s="103"/>
      <c r="W2661" s="103"/>
      <c r="X2661" s="103"/>
      <c r="Y2661" s="103"/>
      <c r="AA2661" s="271">
        <f>COUNTIF($B2669:$Y2669,"-")</f>
        <v>24</v>
      </c>
    </row>
    <row r="2662" spans="1:27" s="104" customFormat="1" ht="18" customHeight="1">
      <c r="A2662" s="108" t="s">
        <v>208</v>
      </c>
      <c r="B2662" s="103"/>
      <c r="C2662" s="103"/>
      <c r="D2662" s="103"/>
      <c r="E2662" s="103"/>
      <c r="F2662" s="103"/>
      <c r="G2662" s="103"/>
      <c r="H2662" s="103"/>
      <c r="I2662" s="103"/>
      <c r="J2662" s="103"/>
      <c r="K2662" s="103"/>
      <c r="L2662" s="103"/>
      <c r="M2662" s="103"/>
      <c r="N2662" s="103"/>
      <c r="O2662" s="103"/>
      <c r="P2662" s="103"/>
      <c r="Q2662" s="103"/>
      <c r="R2662" s="103"/>
      <c r="S2662" s="103"/>
      <c r="T2662" s="103"/>
      <c r="U2662" s="103"/>
      <c r="V2662" s="103"/>
      <c r="W2662" s="103"/>
      <c r="X2662" s="103"/>
      <c r="Y2662" s="103"/>
      <c r="AA2662" s="271"/>
    </row>
    <row r="2663" spans="1:27" s="104" customFormat="1" ht="18" customHeight="1">
      <c r="A2663" s="108" t="s">
        <v>209</v>
      </c>
      <c r="B2663" s="103"/>
      <c r="C2663" s="103"/>
      <c r="D2663" s="103"/>
      <c r="E2663" s="103"/>
      <c r="F2663" s="103"/>
      <c r="G2663" s="103"/>
      <c r="H2663" s="103"/>
      <c r="I2663" s="103"/>
      <c r="J2663" s="103"/>
      <c r="K2663" s="103"/>
      <c r="L2663" s="103"/>
      <c r="M2663" s="103"/>
      <c r="N2663" s="103"/>
      <c r="O2663" s="103"/>
      <c r="P2663" s="103"/>
      <c r="Q2663" s="103"/>
      <c r="R2663" s="103"/>
      <c r="S2663" s="103"/>
      <c r="T2663" s="103"/>
      <c r="U2663" s="103"/>
      <c r="V2663" s="103"/>
      <c r="W2663" s="103"/>
      <c r="X2663" s="103"/>
      <c r="Y2663" s="103"/>
    </row>
    <row r="2664" spans="1:27" s="104" customFormat="1" ht="18" customHeight="1">
      <c r="A2664" s="108" t="s">
        <v>198</v>
      </c>
      <c r="B2664" s="103"/>
      <c r="C2664" s="103"/>
      <c r="D2664" s="103"/>
      <c r="E2664" s="103"/>
      <c r="F2664" s="103"/>
      <c r="G2664" s="103"/>
      <c r="H2664" s="103"/>
      <c r="I2664" s="103"/>
      <c r="J2664" s="103"/>
      <c r="K2664" s="103"/>
      <c r="L2664" s="103"/>
      <c r="M2664" s="103"/>
      <c r="N2664" s="103"/>
      <c r="O2664" s="103"/>
      <c r="P2664" s="103"/>
      <c r="Q2664" s="103"/>
      <c r="R2664" s="103"/>
      <c r="S2664" s="103"/>
      <c r="T2664" s="103"/>
      <c r="U2664" s="103"/>
      <c r="V2664" s="103"/>
      <c r="W2664" s="103"/>
      <c r="X2664" s="103"/>
      <c r="Y2664" s="103"/>
    </row>
    <row r="2665" spans="1:27" s="104" customFormat="1" ht="18" customHeight="1">
      <c r="A2665" s="108" t="s">
        <v>200</v>
      </c>
      <c r="B2665" s="103"/>
      <c r="C2665" s="103"/>
      <c r="D2665" s="103"/>
      <c r="E2665" s="103"/>
      <c r="F2665" s="103"/>
      <c r="G2665" s="103"/>
      <c r="H2665" s="103"/>
      <c r="I2665" s="103"/>
      <c r="J2665" s="103"/>
      <c r="K2665" s="103"/>
      <c r="L2665" s="103"/>
      <c r="M2665" s="103"/>
      <c r="N2665" s="103"/>
      <c r="O2665" s="103"/>
      <c r="P2665" s="103"/>
      <c r="Q2665" s="103"/>
      <c r="R2665" s="103"/>
      <c r="S2665" s="103"/>
      <c r="T2665" s="103"/>
      <c r="U2665" s="103"/>
      <c r="V2665" s="103"/>
      <c r="W2665" s="103"/>
      <c r="X2665" s="103"/>
      <c r="Y2665" s="103"/>
    </row>
    <row r="2666" spans="1:27" s="104" customFormat="1" ht="18" customHeight="1">
      <c r="A2666" s="108" t="s">
        <v>201</v>
      </c>
      <c r="B2666" s="103"/>
      <c r="C2666" s="103"/>
      <c r="D2666" s="103"/>
      <c r="E2666" s="103"/>
      <c r="F2666" s="103"/>
      <c r="G2666" s="103"/>
      <c r="H2666" s="103"/>
      <c r="I2666" s="103"/>
      <c r="J2666" s="103"/>
      <c r="K2666" s="103"/>
      <c r="L2666" s="103"/>
      <c r="M2666" s="103"/>
      <c r="N2666" s="103"/>
      <c r="O2666" s="103"/>
      <c r="P2666" s="103"/>
      <c r="Q2666" s="103"/>
      <c r="R2666" s="103"/>
      <c r="S2666" s="103"/>
      <c r="T2666" s="103"/>
      <c r="U2666" s="103"/>
      <c r="V2666" s="103"/>
      <c r="W2666" s="103"/>
      <c r="X2666" s="103"/>
      <c r="Y2666" s="103"/>
    </row>
    <row r="2667" spans="1:27" s="104" customFormat="1" ht="18" customHeight="1">
      <c r="A2667" s="108" t="s">
        <v>202</v>
      </c>
      <c r="B2667" s="103"/>
      <c r="C2667" s="103"/>
      <c r="D2667" s="103"/>
      <c r="E2667" s="103"/>
      <c r="F2667" s="103"/>
      <c r="G2667" s="103"/>
      <c r="H2667" s="103"/>
      <c r="I2667" s="103"/>
      <c r="J2667" s="103"/>
      <c r="K2667" s="103"/>
      <c r="L2667" s="103"/>
      <c r="M2667" s="103"/>
      <c r="N2667" s="103"/>
      <c r="O2667" s="103"/>
      <c r="P2667" s="103"/>
      <c r="Q2667" s="103"/>
      <c r="R2667" s="103"/>
      <c r="S2667" s="103"/>
      <c r="T2667" s="103"/>
      <c r="U2667" s="103"/>
      <c r="V2667" s="103"/>
      <c r="W2667" s="103"/>
      <c r="X2667" s="103"/>
      <c r="Y2667" s="103"/>
    </row>
    <row r="2668" spans="1:27" s="104" customFormat="1" ht="18" customHeight="1">
      <c r="A2668" s="108" t="s">
        <v>203</v>
      </c>
      <c r="B2668" s="103"/>
      <c r="C2668" s="103"/>
      <c r="D2668" s="103"/>
      <c r="E2668" s="103"/>
      <c r="F2668" s="103"/>
      <c r="G2668" s="103"/>
      <c r="H2668" s="103"/>
      <c r="I2668" s="103"/>
      <c r="J2668" s="103"/>
      <c r="K2668" s="103"/>
      <c r="L2668" s="103"/>
      <c r="M2668" s="103"/>
      <c r="N2668" s="103"/>
      <c r="O2668" s="103"/>
      <c r="P2668" s="103"/>
      <c r="Q2668" s="103"/>
      <c r="R2668" s="103"/>
      <c r="S2668" s="103"/>
      <c r="T2668" s="103"/>
      <c r="U2668" s="103"/>
      <c r="V2668" s="103"/>
      <c r="W2668" s="103"/>
      <c r="X2668" s="103"/>
      <c r="Y2668" s="103"/>
    </row>
    <row r="2669" spans="1:27" s="104" customFormat="1" ht="18" customHeight="1">
      <c r="A2669" s="110" t="s">
        <v>204</v>
      </c>
      <c r="B2669" s="109" t="str">
        <f>IF(COUNTA(B2657:B2668)=0,"-",COUNTA(B2657:B2668)/12)</f>
        <v>-</v>
      </c>
      <c r="C2669" s="109" t="str">
        <f t="shared" ref="C2669:Y2669" si="177">IF(COUNTA(C2657:C2668)=0,"-",COUNTA(C2657:C2668)/12)</f>
        <v>-</v>
      </c>
      <c r="D2669" s="109" t="str">
        <f t="shared" si="177"/>
        <v>-</v>
      </c>
      <c r="E2669" s="109" t="str">
        <f t="shared" si="177"/>
        <v>-</v>
      </c>
      <c r="F2669" s="109" t="str">
        <f t="shared" si="177"/>
        <v>-</v>
      </c>
      <c r="G2669" s="109" t="str">
        <f t="shared" si="177"/>
        <v>-</v>
      </c>
      <c r="H2669" s="109" t="str">
        <f t="shared" si="177"/>
        <v>-</v>
      </c>
      <c r="I2669" s="109" t="str">
        <f t="shared" si="177"/>
        <v>-</v>
      </c>
      <c r="J2669" s="109" t="str">
        <f t="shared" si="177"/>
        <v>-</v>
      </c>
      <c r="K2669" s="109" t="str">
        <f t="shared" si="177"/>
        <v>-</v>
      </c>
      <c r="L2669" s="109" t="str">
        <f t="shared" si="177"/>
        <v>-</v>
      </c>
      <c r="M2669" s="109" t="str">
        <f t="shared" si="177"/>
        <v>-</v>
      </c>
      <c r="N2669" s="109" t="str">
        <f t="shared" si="177"/>
        <v>-</v>
      </c>
      <c r="O2669" s="109" t="str">
        <f t="shared" si="177"/>
        <v>-</v>
      </c>
      <c r="P2669" s="109" t="str">
        <f t="shared" si="177"/>
        <v>-</v>
      </c>
      <c r="Q2669" s="109" t="str">
        <f t="shared" si="177"/>
        <v>-</v>
      </c>
      <c r="R2669" s="109" t="str">
        <f t="shared" si="177"/>
        <v>-</v>
      </c>
      <c r="S2669" s="109" t="str">
        <f t="shared" si="177"/>
        <v>-</v>
      </c>
      <c r="T2669" s="109" t="str">
        <f t="shared" si="177"/>
        <v>-</v>
      </c>
      <c r="U2669" s="109" t="str">
        <f t="shared" si="177"/>
        <v>-</v>
      </c>
      <c r="V2669" s="109" t="str">
        <f t="shared" si="177"/>
        <v>-</v>
      </c>
      <c r="W2669" s="109" t="str">
        <f t="shared" si="177"/>
        <v>-</v>
      </c>
      <c r="X2669" s="109" t="str">
        <f t="shared" si="177"/>
        <v>-</v>
      </c>
      <c r="Y2669" s="109" t="str">
        <f t="shared" si="177"/>
        <v>-</v>
      </c>
    </row>
    <row r="2671" spans="1:27" s="104" customFormat="1" ht="18" customHeight="1">
      <c r="A2671" s="127">
        <f>A2656+1</f>
        <v>44893</v>
      </c>
      <c r="B2671" s="118" t="s">
        <v>259</v>
      </c>
      <c r="C2671" s="118" t="s">
        <v>260</v>
      </c>
      <c r="D2671" s="118" t="s">
        <v>261</v>
      </c>
      <c r="E2671" s="118" t="s">
        <v>262</v>
      </c>
      <c r="F2671" s="118" t="s">
        <v>263</v>
      </c>
      <c r="G2671" s="118" t="s">
        <v>264</v>
      </c>
      <c r="H2671" s="118" t="s">
        <v>265</v>
      </c>
      <c r="I2671" s="118" t="s">
        <v>266</v>
      </c>
      <c r="J2671" s="118" t="s">
        <v>267</v>
      </c>
      <c r="K2671" s="118" t="s">
        <v>268</v>
      </c>
      <c r="L2671" s="118" t="s">
        <v>269</v>
      </c>
      <c r="M2671" s="118" t="s">
        <v>270</v>
      </c>
      <c r="N2671" s="118" t="s">
        <v>271</v>
      </c>
      <c r="O2671" s="118" t="s">
        <v>272</v>
      </c>
      <c r="P2671" s="118" t="s">
        <v>273</v>
      </c>
      <c r="Q2671" s="118" t="s">
        <v>274</v>
      </c>
      <c r="R2671" s="118" t="s">
        <v>275</v>
      </c>
      <c r="S2671" s="118" t="s">
        <v>276</v>
      </c>
      <c r="T2671" s="118" t="s">
        <v>277</v>
      </c>
      <c r="U2671" s="118" t="s">
        <v>278</v>
      </c>
      <c r="V2671" s="118" t="s">
        <v>279</v>
      </c>
      <c r="W2671" s="118" t="s">
        <v>280</v>
      </c>
      <c r="X2671" s="118" t="s">
        <v>281</v>
      </c>
      <c r="Y2671" s="118" t="s">
        <v>282</v>
      </c>
    </row>
    <row r="2672" spans="1:27" s="104" customFormat="1" ht="18" customHeight="1">
      <c r="A2672" s="108" t="s">
        <v>168</v>
      </c>
      <c r="B2672" s="103"/>
      <c r="C2672" s="103"/>
      <c r="D2672" s="103"/>
      <c r="E2672" s="103"/>
      <c r="F2672" s="103"/>
      <c r="G2672" s="103"/>
      <c r="H2672" s="103"/>
      <c r="I2672" s="103"/>
      <c r="J2672" s="103"/>
      <c r="K2672" s="103"/>
      <c r="L2672" s="103"/>
      <c r="M2672" s="103"/>
      <c r="N2672" s="103"/>
      <c r="O2672" s="103"/>
      <c r="P2672" s="103"/>
      <c r="Q2672" s="103"/>
      <c r="R2672" s="103"/>
      <c r="S2672" s="103"/>
      <c r="T2672" s="103"/>
      <c r="U2672" s="103"/>
      <c r="V2672" s="103"/>
      <c r="W2672" s="103"/>
      <c r="X2672" s="103"/>
      <c r="Y2672" s="103"/>
    </row>
    <row r="2673" spans="1:27" s="104" customFormat="1" ht="18" customHeight="1">
      <c r="A2673" s="108" t="s">
        <v>174</v>
      </c>
      <c r="B2673" s="103"/>
      <c r="C2673" s="103"/>
      <c r="D2673" s="103"/>
      <c r="E2673" s="103"/>
      <c r="F2673" s="103"/>
      <c r="G2673" s="103"/>
      <c r="H2673" s="103"/>
      <c r="I2673" s="103"/>
      <c r="J2673" s="103"/>
      <c r="K2673" s="103"/>
      <c r="L2673" s="103"/>
      <c r="M2673" s="103"/>
      <c r="N2673" s="103"/>
      <c r="O2673" s="103"/>
      <c r="P2673" s="103"/>
      <c r="Q2673" s="103"/>
      <c r="R2673" s="103"/>
      <c r="S2673" s="103"/>
      <c r="T2673" s="103"/>
      <c r="U2673" s="103"/>
      <c r="V2673" s="103"/>
      <c r="W2673" s="103"/>
      <c r="X2673" s="103"/>
      <c r="Y2673" s="103"/>
    </row>
    <row r="2674" spans="1:27" s="104" customFormat="1" ht="18" customHeight="1">
      <c r="A2674" s="108" t="s">
        <v>176</v>
      </c>
      <c r="B2674" s="103"/>
      <c r="C2674" s="103"/>
      <c r="D2674" s="103"/>
      <c r="E2674" s="103"/>
      <c r="F2674" s="103"/>
      <c r="G2674" s="103"/>
      <c r="H2674" s="103"/>
      <c r="I2674" s="103"/>
      <c r="J2674" s="103"/>
      <c r="K2674" s="103"/>
      <c r="L2674" s="103"/>
      <c r="M2674" s="103"/>
      <c r="N2674" s="103"/>
      <c r="O2674" s="103"/>
      <c r="P2674" s="103"/>
      <c r="Q2674" s="103"/>
      <c r="R2674" s="103"/>
      <c r="S2674" s="103"/>
      <c r="T2674" s="103"/>
      <c r="U2674" s="103"/>
      <c r="V2674" s="103"/>
      <c r="W2674" s="103"/>
      <c r="X2674" s="103"/>
      <c r="Y2674" s="103"/>
    </row>
    <row r="2675" spans="1:27" s="104" customFormat="1" ht="18" customHeight="1">
      <c r="A2675" s="108" t="s">
        <v>181</v>
      </c>
      <c r="B2675" s="103"/>
      <c r="C2675" s="103"/>
      <c r="D2675" s="103"/>
      <c r="E2675" s="103"/>
      <c r="F2675" s="103"/>
      <c r="G2675" s="103"/>
      <c r="H2675" s="103"/>
      <c r="I2675" s="103"/>
      <c r="J2675" s="103"/>
      <c r="K2675" s="103"/>
      <c r="L2675" s="103"/>
      <c r="M2675" s="103"/>
      <c r="N2675" s="103"/>
      <c r="O2675" s="103"/>
      <c r="P2675" s="103"/>
      <c r="Q2675" s="103"/>
      <c r="R2675" s="103"/>
      <c r="S2675" s="103"/>
      <c r="T2675" s="103"/>
      <c r="U2675" s="103"/>
      <c r="V2675" s="103"/>
      <c r="W2675" s="103"/>
      <c r="X2675" s="103"/>
      <c r="Y2675" s="103"/>
      <c r="AA2675" s="116" t="s">
        <v>250</v>
      </c>
    </row>
    <row r="2676" spans="1:27" s="104" customFormat="1" ht="18" customHeight="1">
      <c r="A2676" s="108" t="s">
        <v>184</v>
      </c>
      <c r="B2676" s="103"/>
      <c r="C2676" s="103"/>
      <c r="D2676" s="103"/>
      <c r="E2676" s="103"/>
      <c r="F2676" s="103"/>
      <c r="G2676" s="103"/>
      <c r="H2676" s="103"/>
      <c r="I2676" s="103"/>
      <c r="J2676" s="103"/>
      <c r="K2676" s="103"/>
      <c r="L2676" s="103"/>
      <c r="M2676" s="103"/>
      <c r="N2676" s="103"/>
      <c r="O2676" s="103"/>
      <c r="P2676" s="103"/>
      <c r="Q2676" s="103"/>
      <c r="R2676" s="103"/>
      <c r="S2676" s="103"/>
      <c r="T2676" s="103"/>
      <c r="U2676" s="103"/>
      <c r="V2676" s="103"/>
      <c r="W2676" s="103"/>
      <c r="X2676" s="103"/>
      <c r="Y2676" s="103"/>
      <c r="AA2676" s="271">
        <f>COUNTIF($B2684:$Y2684,"-")</f>
        <v>24</v>
      </c>
    </row>
    <row r="2677" spans="1:27" s="104" customFormat="1" ht="18" customHeight="1">
      <c r="A2677" s="108" t="s">
        <v>208</v>
      </c>
      <c r="B2677" s="103"/>
      <c r="C2677" s="103"/>
      <c r="D2677" s="103"/>
      <c r="E2677" s="103"/>
      <c r="F2677" s="103"/>
      <c r="G2677" s="103"/>
      <c r="H2677" s="103"/>
      <c r="I2677" s="103"/>
      <c r="J2677" s="103"/>
      <c r="K2677" s="103"/>
      <c r="L2677" s="103"/>
      <c r="M2677" s="103"/>
      <c r="N2677" s="103"/>
      <c r="O2677" s="103"/>
      <c r="P2677" s="103"/>
      <c r="Q2677" s="103"/>
      <c r="R2677" s="103"/>
      <c r="S2677" s="103"/>
      <c r="T2677" s="103"/>
      <c r="U2677" s="103"/>
      <c r="V2677" s="103"/>
      <c r="W2677" s="103"/>
      <c r="X2677" s="103"/>
      <c r="Y2677" s="103"/>
      <c r="AA2677" s="271"/>
    </row>
    <row r="2678" spans="1:27" s="104" customFormat="1" ht="18" customHeight="1">
      <c r="A2678" s="108" t="s">
        <v>209</v>
      </c>
      <c r="B2678" s="103"/>
      <c r="C2678" s="103"/>
      <c r="D2678" s="103"/>
      <c r="E2678" s="103"/>
      <c r="F2678" s="103"/>
      <c r="G2678" s="103"/>
      <c r="H2678" s="103"/>
      <c r="I2678" s="103"/>
      <c r="J2678" s="103"/>
      <c r="K2678" s="103"/>
      <c r="L2678" s="103"/>
      <c r="M2678" s="103"/>
      <c r="N2678" s="103"/>
      <c r="O2678" s="103"/>
      <c r="P2678" s="103"/>
      <c r="Q2678" s="103"/>
      <c r="R2678" s="103"/>
      <c r="S2678" s="103"/>
      <c r="T2678" s="103"/>
      <c r="U2678" s="103"/>
      <c r="V2678" s="103"/>
      <c r="W2678" s="103"/>
      <c r="X2678" s="103"/>
      <c r="Y2678" s="103"/>
    </row>
    <row r="2679" spans="1:27" s="104" customFormat="1" ht="18" customHeight="1">
      <c r="A2679" s="108" t="s">
        <v>198</v>
      </c>
      <c r="B2679" s="103"/>
      <c r="C2679" s="103"/>
      <c r="D2679" s="103"/>
      <c r="E2679" s="103"/>
      <c r="F2679" s="103"/>
      <c r="G2679" s="103"/>
      <c r="H2679" s="103"/>
      <c r="I2679" s="103"/>
      <c r="J2679" s="103"/>
      <c r="K2679" s="103"/>
      <c r="L2679" s="103"/>
      <c r="M2679" s="103"/>
      <c r="N2679" s="103"/>
      <c r="O2679" s="103"/>
      <c r="P2679" s="103"/>
      <c r="Q2679" s="103"/>
      <c r="R2679" s="103"/>
      <c r="S2679" s="103"/>
      <c r="T2679" s="103"/>
      <c r="U2679" s="103"/>
      <c r="V2679" s="103"/>
      <c r="W2679" s="103"/>
      <c r="X2679" s="103"/>
      <c r="Y2679" s="103"/>
    </row>
    <row r="2680" spans="1:27" s="104" customFormat="1" ht="18" customHeight="1">
      <c r="A2680" s="108" t="s">
        <v>200</v>
      </c>
      <c r="B2680" s="103"/>
      <c r="C2680" s="103"/>
      <c r="D2680" s="103"/>
      <c r="E2680" s="103"/>
      <c r="F2680" s="103"/>
      <c r="G2680" s="103"/>
      <c r="H2680" s="103"/>
      <c r="I2680" s="103"/>
      <c r="J2680" s="103"/>
      <c r="K2680" s="103"/>
      <c r="L2680" s="103"/>
      <c r="M2680" s="103"/>
      <c r="N2680" s="103"/>
      <c r="O2680" s="103"/>
      <c r="P2680" s="103"/>
      <c r="Q2680" s="103"/>
      <c r="R2680" s="103"/>
      <c r="S2680" s="103"/>
      <c r="T2680" s="103"/>
      <c r="U2680" s="103"/>
      <c r="V2680" s="103"/>
      <c r="W2680" s="103"/>
      <c r="X2680" s="103"/>
      <c r="Y2680" s="103"/>
    </row>
    <row r="2681" spans="1:27" s="104" customFormat="1" ht="18" customHeight="1">
      <c r="A2681" s="108" t="s">
        <v>201</v>
      </c>
      <c r="B2681" s="103"/>
      <c r="C2681" s="103"/>
      <c r="D2681" s="103"/>
      <c r="E2681" s="103"/>
      <c r="F2681" s="103"/>
      <c r="G2681" s="103"/>
      <c r="H2681" s="103"/>
      <c r="I2681" s="103"/>
      <c r="J2681" s="103"/>
      <c r="K2681" s="103"/>
      <c r="L2681" s="103"/>
      <c r="M2681" s="103"/>
      <c r="N2681" s="103"/>
      <c r="O2681" s="103"/>
      <c r="P2681" s="103"/>
      <c r="Q2681" s="103"/>
      <c r="R2681" s="103"/>
      <c r="S2681" s="103"/>
      <c r="T2681" s="103"/>
      <c r="U2681" s="103"/>
      <c r="V2681" s="103"/>
      <c r="W2681" s="103"/>
      <c r="X2681" s="103"/>
      <c r="Y2681" s="103"/>
    </row>
    <row r="2682" spans="1:27" s="104" customFormat="1" ht="18" customHeight="1">
      <c r="A2682" s="108" t="s">
        <v>202</v>
      </c>
      <c r="B2682" s="103"/>
      <c r="C2682" s="103"/>
      <c r="D2682" s="103"/>
      <c r="E2682" s="103"/>
      <c r="F2682" s="103"/>
      <c r="G2682" s="103"/>
      <c r="H2682" s="103"/>
      <c r="I2682" s="103"/>
      <c r="J2682" s="103"/>
      <c r="K2682" s="103"/>
      <c r="L2682" s="103"/>
      <c r="M2682" s="103"/>
      <c r="N2682" s="103"/>
      <c r="O2682" s="103"/>
      <c r="P2682" s="103"/>
      <c r="Q2682" s="103"/>
      <c r="R2682" s="103"/>
      <c r="S2682" s="103"/>
      <c r="T2682" s="103"/>
      <c r="U2682" s="103"/>
      <c r="V2682" s="103"/>
      <c r="W2682" s="103"/>
      <c r="X2682" s="103"/>
      <c r="Y2682" s="103"/>
    </row>
    <row r="2683" spans="1:27" s="104" customFormat="1" ht="18" customHeight="1">
      <c r="A2683" s="108" t="s">
        <v>203</v>
      </c>
      <c r="B2683" s="103"/>
      <c r="C2683" s="103"/>
      <c r="D2683" s="103"/>
      <c r="E2683" s="103"/>
      <c r="F2683" s="103"/>
      <c r="G2683" s="103"/>
      <c r="H2683" s="103"/>
      <c r="I2683" s="103"/>
      <c r="J2683" s="103"/>
      <c r="K2683" s="103"/>
      <c r="L2683" s="103"/>
      <c r="M2683" s="103"/>
      <c r="N2683" s="103"/>
      <c r="O2683" s="103"/>
      <c r="P2683" s="103"/>
      <c r="Q2683" s="103"/>
      <c r="R2683" s="103"/>
      <c r="S2683" s="103"/>
      <c r="T2683" s="103"/>
      <c r="U2683" s="103"/>
      <c r="V2683" s="103"/>
      <c r="W2683" s="103"/>
      <c r="X2683" s="103"/>
      <c r="Y2683" s="103"/>
    </row>
    <row r="2684" spans="1:27" s="104" customFormat="1" ht="18" customHeight="1">
      <c r="A2684" s="110" t="s">
        <v>204</v>
      </c>
      <c r="B2684" s="109" t="str">
        <f>IF(COUNTA(B2672:B2683)=0,"-",COUNTA(B2672:B2683)/12)</f>
        <v>-</v>
      </c>
      <c r="C2684" s="109" t="str">
        <f t="shared" ref="C2684:Y2684" si="178">IF(COUNTA(C2672:C2683)=0,"-",COUNTA(C2672:C2683)/12)</f>
        <v>-</v>
      </c>
      <c r="D2684" s="109" t="str">
        <f t="shared" si="178"/>
        <v>-</v>
      </c>
      <c r="E2684" s="109" t="str">
        <f t="shared" si="178"/>
        <v>-</v>
      </c>
      <c r="F2684" s="109" t="str">
        <f t="shared" si="178"/>
        <v>-</v>
      </c>
      <c r="G2684" s="109" t="str">
        <f t="shared" si="178"/>
        <v>-</v>
      </c>
      <c r="H2684" s="109" t="str">
        <f t="shared" si="178"/>
        <v>-</v>
      </c>
      <c r="I2684" s="109" t="str">
        <f t="shared" si="178"/>
        <v>-</v>
      </c>
      <c r="J2684" s="109" t="str">
        <f t="shared" si="178"/>
        <v>-</v>
      </c>
      <c r="K2684" s="109" t="str">
        <f t="shared" si="178"/>
        <v>-</v>
      </c>
      <c r="L2684" s="109" t="str">
        <f t="shared" si="178"/>
        <v>-</v>
      </c>
      <c r="M2684" s="109" t="str">
        <f t="shared" si="178"/>
        <v>-</v>
      </c>
      <c r="N2684" s="109" t="str">
        <f t="shared" si="178"/>
        <v>-</v>
      </c>
      <c r="O2684" s="109" t="str">
        <f t="shared" si="178"/>
        <v>-</v>
      </c>
      <c r="P2684" s="109" t="str">
        <f t="shared" si="178"/>
        <v>-</v>
      </c>
      <c r="Q2684" s="109" t="str">
        <f t="shared" si="178"/>
        <v>-</v>
      </c>
      <c r="R2684" s="109" t="str">
        <f t="shared" si="178"/>
        <v>-</v>
      </c>
      <c r="S2684" s="109" t="str">
        <f t="shared" si="178"/>
        <v>-</v>
      </c>
      <c r="T2684" s="109" t="str">
        <f t="shared" si="178"/>
        <v>-</v>
      </c>
      <c r="U2684" s="109" t="str">
        <f t="shared" si="178"/>
        <v>-</v>
      </c>
      <c r="V2684" s="109" t="str">
        <f t="shared" si="178"/>
        <v>-</v>
      </c>
      <c r="W2684" s="109" t="str">
        <f t="shared" si="178"/>
        <v>-</v>
      </c>
      <c r="X2684" s="109" t="str">
        <f t="shared" si="178"/>
        <v>-</v>
      </c>
      <c r="Y2684" s="109" t="str">
        <f t="shared" si="178"/>
        <v>-</v>
      </c>
    </row>
    <row r="2686" spans="1:27" s="104" customFormat="1" ht="18" customHeight="1">
      <c r="A2686" s="127">
        <f>A2671+1</f>
        <v>44894</v>
      </c>
      <c r="B2686" s="118" t="s">
        <v>259</v>
      </c>
      <c r="C2686" s="118" t="s">
        <v>260</v>
      </c>
      <c r="D2686" s="118" t="s">
        <v>261</v>
      </c>
      <c r="E2686" s="118" t="s">
        <v>262</v>
      </c>
      <c r="F2686" s="118" t="s">
        <v>263</v>
      </c>
      <c r="G2686" s="118" t="s">
        <v>264</v>
      </c>
      <c r="H2686" s="118" t="s">
        <v>265</v>
      </c>
      <c r="I2686" s="118" t="s">
        <v>266</v>
      </c>
      <c r="J2686" s="118" t="s">
        <v>267</v>
      </c>
      <c r="K2686" s="118" t="s">
        <v>268</v>
      </c>
      <c r="L2686" s="118" t="s">
        <v>269</v>
      </c>
      <c r="M2686" s="118" t="s">
        <v>270</v>
      </c>
      <c r="N2686" s="118" t="s">
        <v>271</v>
      </c>
      <c r="O2686" s="118" t="s">
        <v>272</v>
      </c>
      <c r="P2686" s="118" t="s">
        <v>273</v>
      </c>
      <c r="Q2686" s="118" t="s">
        <v>274</v>
      </c>
      <c r="R2686" s="118" t="s">
        <v>275</v>
      </c>
      <c r="S2686" s="118" t="s">
        <v>276</v>
      </c>
      <c r="T2686" s="118" t="s">
        <v>277</v>
      </c>
      <c r="U2686" s="118" t="s">
        <v>278</v>
      </c>
      <c r="V2686" s="118" t="s">
        <v>279</v>
      </c>
      <c r="W2686" s="118" t="s">
        <v>280</v>
      </c>
      <c r="X2686" s="118" t="s">
        <v>281</v>
      </c>
      <c r="Y2686" s="118" t="s">
        <v>282</v>
      </c>
    </row>
    <row r="2687" spans="1:27" s="104" customFormat="1" ht="18" customHeight="1">
      <c r="A2687" s="108" t="s">
        <v>168</v>
      </c>
      <c r="B2687" s="103"/>
      <c r="C2687" s="103"/>
      <c r="D2687" s="103"/>
      <c r="E2687" s="103"/>
      <c r="F2687" s="103"/>
      <c r="G2687" s="103"/>
      <c r="H2687" s="103"/>
      <c r="I2687" s="103"/>
      <c r="J2687" s="103"/>
      <c r="K2687" s="103"/>
      <c r="L2687" s="103"/>
      <c r="M2687" s="103"/>
      <c r="N2687" s="103"/>
      <c r="O2687" s="103"/>
      <c r="P2687" s="103"/>
      <c r="Q2687" s="103"/>
      <c r="R2687" s="103"/>
      <c r="S2687" s="103"/>
      <c r="T2687" s="103"/>
      <c r="U2687" s="103"/>
      <c r="V2687" s="103"/>
      <c r="W2687" s="103"/>
      <c r="X2687" s="103"/>
      <c r="Y2687" s="103"/>
    </row>
    <row r="2688" spans="1:27" s="104" customFormat="1" ht="18" customHeight="1">
      <c r="A2688" s="108" t="s">
        <v>174</v>
      </c>
      <c r="B2688" s="103"/>
      <c r="C2688" s="103"/>
      <c r="D2688" s="103"/>
      <c r="E2688" s="103"/>
      <c r="F2688" s="103"/>
      <c r="G2688" s="103"/>
      <c r="H2688" s="103"/>
      <c r="I2688" s="103"/>
      <c r="J2688" s="103"/>
      <c r="K2688" s="103"/>
      <c r="L2688" s="103"/>
      <c r="M2688" s="103"/>
      <c r="N2688" s="103"/>
      <c r="O2688" s="103"/>
      <c r="P2688" s="103"/>
      <c r="Q2688" s="103"/>
      <c r="R2688" s="103"/>
      <c r="S2688" s="103"/>
      <c r="T2688" s="103"/>
      <c r="U2688" s="103"/>
      <c r="V2688" s="103"/>
      <c r="W2688" s="103"/>
      <c r="X2688" s="103"/>
      <c r="Y2688" s="103"/>
    </row>
    <row r="2689" spans="1:27" s="104" customFormat="1" ht="18" customHeight="1">
      <c r="A2689" s="108" t="s">
        <v>176</v>
      </c>
      <c r="B2689" s="103"/>
      <c r="C2689" s="103"/>
      <c r="D2689" s="103"/>
      <c r="E2689" s="103"/>
      <c r="F2689" s="103"/>
      <c r="G2689" s="103"/>
      <c r="H2689" s="103"/>
      <c r="I2689" s="103"/>
      <c r="J2689" s="103"/>
      <c r="K2689" s="103"/>
      <c r="L2689" s="103"/>
      <c r="M2689" s="103"/>
      <c r="N2689" s="103"/>
      <c r="O2689" s="103"/>
      <c r="P2689" s="103"/>
      <c r="Q2689" s="103"/>
      <c r="R2689" s="103"/>
      <c r="S2689" s="103"/>
      <c r="T2689" s="103"/>
      <c r="U2689" s="103"/>
      <c r="V2689" s="103"/>
      <c r="W2689" s="103"/>
      <c r="X2689" s="103"/>
      <c r="Y2689" s="103"/>
    </row>
    <row r="2690" spans="1:27" s="104" customFormat="1" ht="18" customHeight="1">
      <c r="A2690" s="108" t="s">
        <v>181</v>
      </c>
      <c r="B2690" s="103"/>
      <c r="C2690" s="103"/>
      <c r="D2690" s="103"/>
      <c r="E2690" s="103"/>
      <c r="F2690" s="103"/>
      <c r="G2690" s="103"/>
      <c r="H2690" s="103"/>
      <c r="I2690" s="103"/>
      <c r="J2690" s="103"/>
      <c r="K2690" s="103"/>
      <c r="L2690" s="103"/>
      <c r="M2690" s="103"/>
      <c r="N2690" s="103"/>
      <c r="O2690" s="103"/>
      <c r="P2690" s="103"/>
      <c r="Q2690" s="103"/>
      <c r="R2690" s="103"/>
      <c r="S2690" s="103"/>
      <c r="T2690" s="103"/>
      <c r="U2690" s="103"/>
      <c r="V2690" s="103"/>
      <c r="W2690" s="103"/>
      <c r="X2690" s="103"/>
      <c r="Y2690" s="103"/>
      <c r="AA2690" s="116" t="s">
        <v>250</v>
      </c>
    </row>
    <row r="2691" spans="1:27" s="104" customFormat="1" ht="18" customHeight="1">
      <c r="A2691" s="108" t="s">
        <v>184</v>
      </c>
      <c r="B2691" s="103"/>
      <c r="C2691" s="103"/>
      <c r="D2691" s="103"/>
      <c r="E2691" s="103"/>
      <c r="F2691" s="103"/>
      <c r="G2691" s="103"/>
      <c r="H2691" s="103"/>
      <c r="I2691" s="103"/>
      <c r="J2691" s="103"/>
      <c r="K2691" s="103"/>
      <c r="L2691" s="103"/>
      <c r="M2691" s="103"/>
      <c r="N2691" s="103"/>
      <c r="O2691" s="103"/>
      <c r="P2691" s="103"/>
      <c r="Q2691" s="103"/>
      <c r="R2691" s="103"/>
      <c r="S2691" s="103"/>
      <c r="T2691" s="103"/>
      <c r="U2691" s="103"/>
      <c r="V2691" s="103"/>
      <c r="W2691" s="103"/>
      <c r="X2691" s="103"/>
      <c r="Y2691" s="103"/>
      <c r="AA2691" s="271">
        <f>COUNTIF($B2699:$Y2699,"-")</f>
        <v>24</v>
      </c>
    </row>
    <row r="2692" spans="1:27" s="104" customFormat="1" ht="18" customHeight="1">
      <c r="A2692" s="108" t="s">
        <v>208</v>
      </c>
      <c r="B2692" s="103"/>
      <c r="C2692" s="103"/>
      <c r="D2692" s="103"/>
      <c r="E2692" s="103"/>
      <c r="F2692" s="103"/>
      <c r="G2692" s="103"/>
      <c r="H2692" s="103"/>
      <c r="I2692" s="103"/>
      <c r="J2692" s="103"/>
      <c r="K2692" s="103"/>
      <c r="L2692" s="103"/>
      <c r="M2692" s="103"/>
      <c r="N2692" s="103"/>
      <c r="O2692" s="103"/>
      <c r="P2692" s="103"/>
      <c r="Q2692" s="103"/>
      <c r="R2692" s="103"/>
      <c r="S2692" s="103"/>
      <c r="T2692" s="103"/>
      <c r="U2692" s="103"/>
      <c r="V2692" s="103"/>
      <c r="W2692" s="103"/>
      <c r="X2692" s="103"/>
      <c r="Y2692" s="103"/>
      <c r="AA2692" s="271"/>
    </row>
    <row r="2693" spans="1:27" s="104" customFormat="1" ht="18" customHeight="1">
      <c r="A2693" s="108" t="s">
        <v>209</v>
      </c>
      <c r="B2693" s="103"/>
      <c r="C2693" s="103"/>
      <c r="D2693" s="103"/>
      <c r="E2693" s="103"/>
      <c r="F2693" s="103"/>
      <c r="G2693" s="103"/>
      <c r="H2693" s="103"/>
      <c r="I2693" s="103"/>
      <c r="J2693" s="103"/>
      <c r="K2693" s="103"/>
      <c r="L2693" s="103"/>
      <c r="M2693" s="103"/>
      <c r="N2693" s="103"/>
      <c r="O2693" s="103"/>
      <c r="P2693" s="103"/>
      <c r="Q2693" s="103"/>
      <c r="R2693" s="103"/>
      <c r="S2693" s="103"/>
      <c r="T2693" s="103"/>
      <c r="U2693" s="103"/>
      <c r="V2693" s="103"/>
      <c r="W2693" s="103"/>
      <c r="X2693" s="103"/>
      <c r="Y2693" s="103"/>
    </row>
    <row r="2694" spans="1:27" s="104" customFormat="1" ht="18" customHeight="1">
      <c r="A2694" s="108" t="s">
        <v>198</v>
      </c>
      <c r="B2694" s="103"/>
      <c r="C2694" s="103"/>
      <c r="D2694" s="103"/>
      <c r="E2694" s="103"/>
      <c r="F2694" s="103"/>
      <c r="G2694" s="103"/>
      <c r="H2694" s="103"/>
      <c r="I2694" s="103"/>
      <c r="J2694" s="103"/>
      <c r="K2694" s="103"/>
      <c r="L2694" s="103"/>
      <c r="M2694" s="103"/>
      <c r="N2694" s="103"/>
      <c r="O2694" s="103"/>
      <c r="P2694" s="103"/>
      <c r="Q2694" s="103"/>
      <c r="R2694" s="103"/>
      <c r="S2694" s="103"/>
      <c r="T2694" s="103"/>
      <c r="U2694" s="103"/>
      <c r="V2694" s="103"/>
      <c r="W2694" s="103"/>
      <c r="X2694" s="103"/>
      <c r="Y2694" s="103"/>
    </row>
    <row r="2695" spans="1:27" s="104" customFormat="1" ht="18" customHeight="1">
      <c r="A2695" s="108" t="s">
        <v>200</v>
      </c>
      <c r="B2695" s="103"/>
      <c r="C2695" s="103"/>
      <c r="D2695" s="103"/>
      <c r="E2695" s="103"/>
      <c r="F2695" s="103"/>
      <c r="G2695" s="103"/>
      <c r="H2695" s="103"/>
      <c r="I2695" s="103"/>
      <c r="J2695" s="103"/>
      <c r="K2695" s="103"/>
      <c r="L2695" s="103"/>
      <c r="M2695" s="103"/>
      <c r="N2695" s="103"/>
      <c r="O2695" s="103"/>
      <c r="P2695" s="103"/>
      <c r="Q2695" s="103"/>
      <c r="R2695" s="103"/>
      <c r="S2695" s="103"/>
      <c r="T2695" s="103"/>
      <c r="U2695" s="103"/>
      <c r="V2695" s="103"/>
      <c r="W2695" s="103"/>
      <c r="X2695" s="103"/>
      <c r="Y2695" s="103"/>
    </row>
    <row r="2696" spans="1:27" s="104" customFormat="1" ht="18" customHeight="1">
      <c r="A2696" s="108" t="s">
        <v>201</v>
      </c>
      <c r="B2696" s="103"/>
      <c r="C2696" s="103"/>
      <c r="D2696" s="103"/>
      <c r="E2696" s="103"/>
      <c r="F2696" s="103"/>
      <c r="G2696" s="103"/>
      <c r="H2696" s="103"/>
      <c r="I2696" s="103"/>
      <c r="J2696" s="103"/>
      <c r="K2696" s="103"/>
      <c r="L2696" s="103"/>
      <c r="M2696" s="103"/>
      <c r="N2696" s="103"/>
      <c r="O2696" s="103"/>
      <c r="P2696" s="103"/>
      <c r="Q2696" s="103"/>
      <c r="R2696" s="103"/>
      <c r="S2696" s="103"/>
      <c r="T2696" s="103"/>
      <c r="U2696" s="103"/>
      <c r="V2696" s="103"/>
      <c r="W2696" s="103"/>
      <c r="X2696" s="103"/>
      <c r="Y2696" s="103"/>
    </row>
    <row r="2697" spans="1:27" s="104" customFormat="1" ht="18" customHeight="1">
      <c r="A2697" s="108" t="s">
        <v>202</v>
      </c>
      <c r="B2697" s="103"/>
      <c r="C2697" s="103"/>
      <c r="D2697" s="103"/>
      <c r="E2697" s="103"/>
      <c r="F2697" s="103"/>
      <c r="G2697" s="103"/>
      <c r="H2697" s="103"/>
      <c r="I2697" s="103"/>
      <c r="J2697" s="103"/>
      <c r="K2697" s="103"/>
      <c r="L2697" s="103"/>
      <c r="M2697" s="103"/>
      <c r="N2697" s="103"/>
      <c r="O2697" s="103"/>
      <c r="P2697" s="103"/>
      <c r="Q2697" s="103"/>
      <c r="R2697" s="103"/>
      <c r="S2697" s="103"/>
      <c r="T2697" s="103"/>
      <c r="U2697" s="103"/>
      <c r="V2697" s="103"/>
      <c r="W2697" s="103"/>
      <c r="X2697" s="103"/>
      <c r="Y2697" s="103"/>
    </row>
    <row r="2698" spans="1:27" s="104" customFormat="1" ht="18" customHeight="1">
      <c r="A2698" s="108" t="s">
        <v>203</v>
      </c>
      <c r="B2698" s="103"/>
      <c r="C2698" s="103"/>
      <c r="D2698" s="103"/>
      <c r="E2698" s="103"/>
      <c r="F2698" s="103"/>
      <c r="G2698" s="103"/>
      <c r="H2698" s="103"/>
      <c r="I2698" s="103"/>
      <c r="J2698" s="103"/>
      <c r="K2698" s="103"/>
      <c r="L2698" s="103"/>
      <c r="M2698" s="103"/>
      <c r="N2698" s="103"/>
      <c r="O2698" s="103"/>
      <c r="P2698" s="103"/>
      <c r="Q2698" s="103"/>
      <c r="R2698" s="103"/>
      <c r="S2698" s="103"/>
      <c r="T2698" s="103"/>
      <c r="U2698" s="103"/>
      <c r="V2698" s="103"/>
      <c r="W2698" s="103"/>
      <c r="X2698" s="103"/>
      <c r="Y2698" s="103"/>
    </row>
    <row r="2699" spans="1:27" s="104" customFormat="1" ht="18" customHeight="1">
      <c r="A2699" s="110" t="s">
        <v>204</v>
      </c>
      <c r="B2699" s="109" t="str">
        <f>IF(COUNTA(B2687:B2698)=0,"-",COUNTA(B2687:B2698)/12)</f>
        <v>-</v>
      </c>
      <c r="C2699" s="109" t="str">
        <f t="shared" ref="C2699:Y2699" si="179">IF(COUNTA(C2687:C2698)=0,"-",COUNTA(C2687:C2698)/12)</f>
        <v>-</v>
      </c>
      <c r="D2699" s="109" t="str">
        <f t="shared" si="179"/>
        <v>-</v>
      </c>
      <c r="E2699" s="109" t="str">
        <f t="shared" si="179"/>
        <v>-</v>
      </c>
      <c r="F2699" s="109" t="str">
        <f t="shared" si="179"/>
        <v>-</v>
      </c>
      <c r="G2699" s="109" t="str">
        <f t="shared" si="179"/>
        <v>-</v>
      </c>
      <c r="H2699" s="109" t="str">
        <f t="shared" si="179"/>
        <v>-</v>
      </c>
      <c r="I2699" s="109" t="str">
        <f t="shared" si="179"/>
        <v>-</v>
      </c>
      <c r="J2699" s="109" t="str">
        <f t="shared" si="179"/>
        <v>-</v>
      </c>
      <c r="K2699" s="109" t="str">
        <f t="shared" si="179"/>
        <v>-</v>
      </c>
      <c r="L2699" s="109" t="str">
        <f t="shared" si="179"/>
        <v>-</v>
      </c>
      <c r="M2699" s="109" t="str">
        <f t="shared" si="179"/>
        <v>-</v>
      </c>
      <c r="N2699" s="109" t="str">
        <f t="shared" si="179"/>
        <v>-</v>
      </c>
      <c r="O2699" s="109" t="str">
        <f t="shared" si="179"/>
        <v>-</v>
      </c>
      <c r="P2699" s="109" t="str">
        <f t="shared" si="179"/>
        <v>-</v>
      </c>
      <c r="Q2699" s="109" t="str">
        <f t="shared" si="179"/>
        <v>-</v>
      </c>
      <c r="R2699" s="109" t="str">
        <f t="shared" si="179"/>
        <v>-</v>
      </c>
      <c r="S2699" s="109" t="str">
        <f t="shared" si="179"/>
        <v>-</v>
      </c>
      <c r="T2699" s="109" t="str">
        <f t="shared" si="179"/>
        <v>-</v>
      </c>
      <c r="U2699" s="109" t="str">
        <f t="shared" si="179"/>
        <v>-</v>
      </c>
      <c r="V2699" s="109" t="str">
        <f t="shared" si="179"/>
        <v>-</v>
      </c>
      <c r="W2699" s="109" t="str">
        <f t="shared" si="179"/>
        <v>-</v>
      </c>
      <c r="X2699" s="109" t="str">
        <f t="shared" si="179"/>
        <v>-</v>
      </c>
      <c r="Y2699" s="109" t="str">
        <f t="shared" si="179"/>
        <v>-</v>
      </c>
    </row>
    <row r="2701" spans="1:27" s="104" customFormat="1" ht="18" customHeight="1">
      <c r="A2701" s="127">
        <f>A2686+1</f>
        <v>44895</v>
      </c>
      <c r="B2701" s="118" t="s">
        <v>259</v>
      </c>
      <c r="C2701" s="118" t="s">
        <v>260</v>
      </c>
      <c r="D2701" s="118" t="s">
        <v>261</v>
      </c>
      <c r="E2701" s="118" t="s">
        <v>262</v>
      </c>
      <c r="F2701" s="118" t="s">
        <v>263</v>
      </c>
      <c r="G2701" s="118" t="s">
        <v>264</v>
      </c>
      <c r="H2701" s="118" t="s">
        <v>265</v>
      </c>
      <c r="I2701" s="118" t="s">
        <v>266</v>
      </c>
      <c r="J2701" s="118" t="s">
        <v>267</v>
      </c>
      <c r="K2701" s="118" t="s">
        <v>268</v>
      </c>
      <c r="L2701" s="118" t="s">
        <v>269</v>
      </c>
      <c r="M2701" s="118" t="s">
        <v>270</v>
      </c>
      <c r="N2701" s="118" t="s">
        <v>271</v>
      </c>
      <c r="O2701" s="118" t="s">
        <v>272</v>
      </c>
      <c r="P2701" s="118" t="s">
        <v>273</v>
      </c>
      <c r="Q2701" s="118" t="s">
        <v>274</v>
      </c>
      <c r="R2701" s="118" t="s">
        <v>275</v>
      </c>
      <c r="S2701" s="118" t="s">
        <v>276</v>
      </c>
      <c r="T2701" s="118" t="s">
        <v>277</v>
      </c>
      <c r="U2701" s="118" t="s">
        <v>278</v>
      </c>
      <c r="V2701" s="118" t="s">
        <v>279</v>
      </c>
      <c r="W2701" s="118" t="s">
        <v>280</v>
      </c>
      <c r="X2701" s="118" t="s">
        <v>281</v>
      </c>
      <c r="Y2701" s="118" t="s">
        <v>282</v>
      </c>
    </row>
    <row r="2702" spans="1:27" s="104" customFormat="1" ht="18" customHeight="1">
      <c r="A2702" s="108" t="s">
        <v>168</v>
      </c>
      <c r="B2702" s="103"/>
      <c r="C2702" s="103"/>
      <c r="D2702" s="103"/>
      <c r="E2702" s="103"/>
      <c r="F2702" s="103"/>
      <c r="G2702" s="103"/>
      <c r="H2702" s="103"/>
      <c r="I2702" s="103"/>
      <c r="J2702" s="103"/>
      <c r="K2702" s="103"/>
      <c r="L2702" s="103"/>
      <c r="M2702" s="103"/>
      <c r="N2702" s="103"/>
      <c r="O2702" s="103"/>
      <c r="P2702" s="103"/>
      <c r="Q2702" s="103"/>
      <c r="R2702" s="103"/>
      <c r="S2702" s="103"/>
      <c r="T2702" s="103"/>
      <c r="U2702" s="103"/>
      <c r="V2702" s="103"/>
      <c r="W2702" s="103"/>
      <c r="X2702" s="103"/>
      <c r="Y2702" s="103"/>
    </row>
    <row r="2703" spans="1:27" s="104" customFormat="1" ht="18" customHeight="1">
      <c r="A2703" s="108" t="s">
        <v>174</v>
      </c>
      <c r="B2703" s="103"/>
      <c r="C2703" s="103"/>
      <c r="D2703" s="103"/>
      <c r="E2703" s="103"/>
      <c r="F2703" s="103"/>
      <c r="G2703" s="103"/>
      <c r="H2703" s="103"/>
      <c r="I2703" s="103"/>
      <c r="J2703" s="103"/>
      <c r="K2703" s="103"/>
      <c r="L2703" s="103"/>
      <c r="M2703" s="103"/>
      <c r="N2703" s="103"/>
      <c r="O2703" s="103"/>
      <c r="P2703" s="103"/>
      <c r="Q2703" s="103"/>
      <c r="R2703" s="103"/>
      <c r="S2703" s="103"/>
      <c r="T2703" s="103"/>
      <c r="U2703" s="103"/>
      <c r="V2703" s="103"/>
      <c r="W2703" s="103"/>
      <c r="X2703" s="103"/>
      <c r="Y2703" s="103"/>
    </row>
    <row r="2704" spans="1:27" s="104" customFormat="1" ht="18" customHeight="1">
      <c r="A2704" s="108" t="s">
        <v>176</v>
      </c>
      <c r="B2704" s="103"/>
      <c r="C2704" s="103"/>
      <c r="D2704" s="103"/>
      <c r="E2704" s="103"/>
      <c r="F2704" s="103"/>
      <c r="G2704" s="103"/>
      <c r="H2704" s="103"/>
      <c r="I2704" s="103"/>
      <c r="J2704" s="103"/>
      <c r="K2704" s="103"/>
      <c r="L2704" s="103"/>
      <c r="M2704" s="103"/>
      <c r="N2704" s="103"/>
      <c r="O2704" s="103"/>
      <c r="P2704" s="103"/>
      <c r="Q2704" s="103"/>
      <c r="R2704" s="103"/>
      <c r="S2704" s="103"/>
      <c r="T2704" s="103"/>
      <c r="U2704" s="103"/>
      <c r="V2704" s="103"/>
      <c r="W2704" s="103"/>
      <c r="X2704" s="103"/>
      <c r="Y2704" s="103"/>
    </row>
    <row r="2705" spans="1:27" s="104" customFormat="1" ht="18" customHeight="1">
      <c r="A2705" s="108" t="s">
        <v>181</v>
      </c>
      <c r="B2705" s="103"/>
      <c r="C2705" s="103"/>
      <c r="D2705" s="103"/>
      <c r="E2705" s="103"/>
      <c r="F2705" s="103"/>
      <c r="G2705" s="103"/>
      <c r="H2705" s="103"/>
      <c r="I2705" s="103"/>
      <c r="J2705" s="103"/>
      <c r="K2705" s="103"/>
      <c r="L2705" s="103"/>
      <c r="M2705" s="103"/>
      <c r="N2705" s="103"/>
      <c r="O2705" s="103"/>
      <c r="P2705" s="103"/>
      <c r="Q2705" s="103"/>
      <c r="R2705" s="103"/>
      <c r="S2705" s="103"/>
      <c r="T2705" s="103"/>
      <c r="U2705" s="103"/>
      <c r="V2705" s="103"/>
      <c r="W2705" s="103"/>
      <c r="X2705" s="103"/>
      <c r="Y2705" s="103"/>
      <c r="AA2705" s="116" t="s">
        <v>250</v>
      </c>
    </row>
    <row r="2706" spans="1:27" s="104" customFormat="1" ht="18" customHeight="1">
      <c r="A2706" s="108" t="s">
        <v>184</v>
      </c>
      <c r="B2706" s="103"/>
      <c r="C2706" s="103"/>
      <c r="D2706" s="103"/>
      <c r="E2706" s="103"/>
      <c r="F2706" s="103"/>
      <c r="G2706" s="103"/>
      <c r="H2706" s="103"/>
      <c r="I2706" s="103"/>
      <c r="J2706" s="103"/>
      <c r="K2706" s="103"/>
      <c r="L2706" s="103"/>
      <c r="M2706" s="103"/>
      <c r="N2706" s="103"/>
      <c r="O2706" s="103"/>
      <c r="P2706" s="103"/>
      <c r="Q2706" s="103"/>
      <c r="R2706" s="103"/>
      <c r="S2706" s="103"/>
      <c r="T2706" s="103"/>
      <c r="U2706" s="103"/>
      <c r="V2706" s="103"/>
      <c r="W2706" s="103"/>
      <c r="X2706" s="103"/>
      <c r="Y2706" s="103"/>
      <c r="AA2706" s="271">
        <f>COUNTIF($B2714:$Y2714,"-")</f>
        <v>24</v>
      </c>
    </row>
    <row r="2707" spans="1:27" s="104" customFormat="1" ht="18" customHeight="1">
      <c r="A2707" s="108" t="s">
        <v>208</v>
      </c>
      <c r="B2707" s="103"/>
      <c r="C2707" s="103"/>
      <c r="D2707" s="103"/>
      <c r="E2707" s="103"/>
      <c r="F2707" s="103"/>
      <c r="G2707" s="103"/>
      <c r="H2707" s="103"/>
      <c r="I2707" s="103"/>
      <c r="J2707" s="103"/>
      <c r="K2707" s="103"/>
      <c r="L2707" s="103"/>
      <c r="M2707" s="103"/>
      <c r="N2707" s="103"/>
      <c r="O2707" s="103"/>
      <c r="P2707" s="103"/>
      <c r="Q2707" s="103"/>
      <c r="R2707" s="103"/>
      <c r="S2707" s="103"/>
      <c r="T2707" s="103"/>
      <c r="U2707" s="103"/>
      <c r="V2707" s="103"/>
      <c r="W2707" s="103"/>
      <c r="X2707" s="103"/>
      <c r="Y2707" s="103"/>
      <c r="AA2707" s="271"/>
    </row>
    <row r="2708" spans="1:27" s="104" customFormat="1" ht="18" customHeight="1">
      <c r="A2708" s="108" t="s">
        <v>209</v>
      </c>
      <c r="B2708" s="103"/>
      <c r="C2708" s="103"/>
      <c r="D2708" s="103"/>
      <c r="E2708" s="103"/>
      <c r="F2708" s="103"/>
      <c r="G2708" s="103"/>
      <c r="H2708" s="103"/>
      <c r="I2708" s="103"/>
      <c r="J2708" s="103"/>
      <c r="K2708" s="103"/>
      <c r="L2708" s="103"/>
      <c r="M2708" s="103"/>
      <c r="N2708" s="103"/>
      <c r="O2708" s="103"/>
      <c r="P2708" s="103"/>
      <c r="Q2708" s="103"/>
      <c r="R2708" s="103"/>
      <c r="S2708" s="103"/>
      <c r="T2708" s="103"/>
      <c r="U2708" s="103"/>
      <c r="V2708" s="103"/>
      <c r="W2708" s="103"/>
      <c r="X2708" s="103"/>
      <c r="Y2708" s="103"/>
    </row>
    <row r="2709" spans="1:27" s="104" customFormat="1" ht="18" customHeight="1">
      <c r="A2709" s="108" t="s">
        <v>198</v>
      </c>
      <c r="B2709" s="103"/>
      <c r="C2709" s="103"/>
      <c r="D2709" s="103"/>
      <c r="E2709" s="103"/>
      <c r="F2709" s="103"/>
      <c r="G2709" s="103"/>
      <c r="H2709" s="103"/>
      <c r="I2709" s="103"/>
      <c r="J2709" s="103"/>
      <c r="K2709" s="103"/>
      <c r="L2709" s="103"/>
      <c r="M2709" s="103"/>
      <c r="N2709" s="103"/>
      <c r="O2709" s="103"/>
      <c r="P2709" s="103"/>
      <c r="Q2709" s="103"/>
      <c r="R2709" s="103"/>
      <c r="S2709" s="103"/>
      <c r="T2709" s="103"/>
      <c r="U2709" s="103"/>
      <c r="V2709" s="103"/>
      <c r="W2709" s="103"/>
      <c r="X2709" s="103"/>
      <c r="Y2709" s="103"/>
    </row>
    <row r="2710" spans="1:27" s="104" customFormat="1" ht="18" customHeight="1">
      <c r="A2710" s="108" t="s">
        <v>200</v>
      </c>
      <c r="B2710" s="103"/>
      <c r="C2710" s="103"/>
      <c r="D2710" s="103"/>
      <c r="E2710" s="103"/>
      <c r="F2710" s="103"/>
      <c r="G2710" s="103"/>
      <c r="H2710" s="103"/>
      <c r="I2710" s="103"/>
      <c r="J2710" s="103"/>
      <c r="K2710" s="103"/>
      <c r="L2710" s="103"/>
      <c r="M2710" s="103"/>
      <c r="N2710" s="103"/>
      <c r="O2710" s="103"/>
      <c r="P2710" s="103"/>
      <c r="Q2710" s="103"/>
      <c r="R2710" s="103"/>
      <c r="S2710" s="103"/>
      <c r="T2710" s="103"/>
      <c r="U2710" s="103"/>
      <c r="V2710" s="103"/>
      <c r="W2710" s="103"/>
      <c r="X2710" s="103"/>
      <c r="Y2710" s="103"/>
    </row>
    <row r="2711" spans="1:27" s="104" customFormat="1" ht="18" customHeight="1">
      <c r="A2711" s="108" t="s">
        <v>201</v>
      </c>
      <c r="B2711" s="103"/>
      <c r="C2711" s="103"/>
      <c r="D2711" s="103"/>
      <c r="E2711" s="103"/>
      <c r="F2711" s="103"/>
      <c r="G2711" s="103"/>
      <c r="H2711" s="103"/>
      <c r="I2711" s="103"/>
      <c r="J2711" s="103"/>
      <c r="K2711" s="103"/>
      <c r="L2711" s="103"/>
      <c r="M2711" s="103"/>
      <c r="N2711" s="103"/>
      <c r="O2711" s="103"/>
      <c r="P2711" s="103"/>
      <c r="Q2711" s="103"/>
      <c r="R2711" s="103"/>
      <c r="S2711" s="103"/>
      <c r="T2711" s="103"/>
      <c r="U2711" s="103"/>
      <c r="V2711" s="103"/>
      <c r="W2711" s="103"/>
      <c r="X2711" s="103"/>
      <c r="Y2711" s="103"/>
    </row>
    <row r="2712" spans="1:27" s="104" customFormat="1" ht="18" customHeight="1">
      <c r="A2712" s="108" t="s">
        <v>202</v>
      </c>
      <c r="B2712" s="103"/>
      <c r="C2712" s="103"/>
      <c r="D2712" s="103"/>
      <c r="E2712" s="103"/>
      <c r="F2712" s="103"/>
      <c r="G2712" s="103"/>
      <c r="H2712" s="103"/>
      <c r="I2712" s="103"/>
      <c r="J2712" s="103"/>
      <c r="K2712" s="103"/>
      <c r="L2712" s="103"/>
      <c r="M2712" s="103"/>
      <c r="N2712" s="103"/>
      <c r="O2712" s="103"/>
      <c r="P2712" s="103"/>
      <c r="Q2712" s="103"/>
      <c r="R2712" s="103"/>
      <c r="S2712" s="103"/>
      <c r="T2712" s="103"/>
      <c r="U2712" s="103"/>
      <c r="V2712" s="103"/>
      <c r="W2712" s="103"/>
      <c r="X2712" s="103"/>
      <c r="Y2712" s="103"/>
    </row>
    <row r="2713" spans="1:27" s="104" customFormat="1" ht="18" customHeight="1">
      <c r="A2713" s="108" t="s">
        <v>203</v>
      </c>
      <c r="B2713" s="103"/>
      <c r="C2713" s="103"/>
      <c r="D2713" s="103"/>
      <c r="E2713" s="103"/>
      <c r="F2713" s="103"/>
      <c r="G2713" s="103"/>
      <c r="H2713" s="103"/>
      <c r="I2713" s="103"/>
      <c r="J2713" s="103"/>
      <c r="K2713" s="103"/>
      <c r="L2713" s="103"/>
      <c r="M2713" s="103"/>
      <c r="N2713" s="103"/>
      <c r="O2713" s="103"/>
      <c r="P2713" s="103"/>
      <c r="Q2713" s="103"/>
      <c r="R2713" s="103"/>
      <c r="S2713" s="103"/>
      <c r="T2713" s="103"/>
      <c r="U2713" s="103"/>
      <c r="V2713" s="103"/>
      <c r="W2713" s="103"/>
      <c r="X2713" s="103"/>
      <c r="Y2713" s="103"/>
    </row>
    <row r="2714" spans="1:27" s="104" customFormat="1" ht="18" customHeight="1">
      <c r="A2714" s="110" t="s">
        <v>204</v>
      </c>
      <c r="B2714" s="109" t="str">
        <f>IF(COUNTA(B2702:B2713)=0,"-",COUNTA(B2702:B2713)/12)</f>
        <v>-</v>
      </c>
      <c r="C2714" s="109" t="str">
        <f t="shared" ref="C2714:Y2714" si="180">IF(COUNTA(C2702:C2713)=0,"-",COUNTA(C2702:C2713)/12)</f>
        <v>-</v>
      </c>
      <c r="D2714" s="109" t="str">
        <f t="shared" si="180"/>
        <v>-</v>
      </c>
      <c r="E2714" s="109" t="str">
        <f t="shared" si="180"/>
        <v>-</v>
      </c>
      <c r="F2714" s="109" t="str">
        <f t="shared" si="180"/>
        <v>-</v>
      </c>
      <c r="G2714" s="109" t="str">
        <f t="shared" si="180"/>
        <v>-</v>
      </c>
      <c r="H2714" s="109" t="str">
        <f t="shared" si="180"/>
        <v>-</v>
      </c>
      <c r="I2714" s="109" t="str">
        <f t="shared" si="180"/>
        <v>-</v>
      </c>
      <c r="J2714" s="109" t="str">
        <f t="shared" si="180"/>
        <v>-</v>
      </c>
      <c r="K2714" s="109" t="str">
        <f t="shared" si="180"/>
        <v>-</v>
      </c>
      <c r="L2714" s="109" t="str">
        <f t="shared" si="180"/>
        <v>-</v>
      </c>
      <c r="M2714" s="109" t="str">
        <f t="shared" si="180"/>
        <v>-</v>
      </c>
      <c r="N2714" s="109" t="str">
        <f t="shared" si="180"/>
        <v>-</v>
      </c>
      <c r="O2714" s="109" t="str">
        <f t="shared" si="180"/>
        <v>-</v>
      </c>
      <c r="P2714" s="109" t="str">
        <f t="shared" si="180"/>
        <v>-</v>
      </c>
      <c r="Q2714" s="109" t="str">
        <f t="shared" si="180"/>
        <v>-</v>
      </c>
      <c r="R2714" s="109" t="str">
        <f t="shared" si="180"/>
        <v>-</v>
      </c>
      <c r="S2714" s="109" t="str">
        <f t="shared" si="180"/>
        <v>-</v>
      </c>
      <c r="T2714" s="109" t="str">
        <f t="shared" si="180"/>
        <v>-</v>
      </c>
      <c r="U2714" s="109" t="str">
        <f t="shared" si="180"/>
        <v>-</v>
      </c>
      <c r="V2714" s="109" t="str">
        <f t="shared" si="180"/>
        <v>-</v>
      </c>
      <c r="W2714" s="109" t="str">
        <f t="shared" si="180"/>
        <v>-</v>
      </c>
      <c r="X2714" s="109" t="str">
        <f t="shared" si="180"/>
        <v>-</v>
      </c>
      <c r="Y2714" s="109" t="str">
        <f t="shared" si="180"/>
        <v>-</v>
      </c>
    </row>
    <row r="2716" spans="1:27" s="104" customFormat="1" ht="18" customHeight="1">
      <c r="A2716" s="127">
        <f>A2701+1</f>
        <v>44896</v>
      </c>
      <c r="B2716" s="118" t="s">
        <v>259</v>
      </c>
      <c r="C2716" s="118" t="s">
        <v>260</v>
      </c>
      <c r="D2716" s="118" t="s">
        <v>261</v>
      </c>
      <c r="E2716" s="118" t="s">
        <v>262</v>
      </c>
      <c r="F2716" s="118" t="s">
        <v>263</v>
      </c>
      <c r="G2716" s="118" t="s">
        <v>264</v>
      </c>
      <c r="H2716" s="118" t="s">
        <v>265</v>
      </c>
      <c r="I2716" s="118" t="s">
        <v>266</v>
      </c>
      <c r="J2716" s="118" t="s">
        <v>267</v>
      </c>
      <c r="K2716" s="118" t="s">
        <v>268</v>
      </c>
      <c r="L2716" s="118" t="s">
        <v>269</v>
      </c>
      <c r="M2716" s="118" t="s">
        <v>270</v>
      </c>
      <c r="N2716" s="118" t="s">
        <v>271</v>
      </c>
      <c r="O2716" s="118" t="s">
        <v>272</v>
      </c>
      <c r="P2716" s="118" t="s">
        <v>273</v>
      </c>
      <c r="Q2716" s="118" t="s">
        <v>274</v>
      </c>
      <c r="R2716" s="118" t="s">
        <v>275</v>
      </c>
      <c r="S2716" s="118" t="s">
        <v>276</v>
      </c>
      <c r="T2716" s="118" t="s">
        <v>277</v>
      </c>
      <c r="U2716" s="118" t="s">
        <v>278</v>
      </c>
      <c r="V2716" s="118" t="s">
        <v>279</v>
      </c>
      <c r="W2716" s="118" t="s">
        <v>280</v>
      </c>
      <c r="X2716" s="118" t="s">
        <v>281</v>
      </c>
      <c r="Y2716" s="118" t="s">
        <v>282</v>
      </c>
    </row>
    <row r="2717" spans="1:27" s="104" customFormat="1" ht="18" customHeight="1">
      <c r="A2717" s="108" t="s">
        <v>168</v>
      </c>
      <c r="B2717" s="103"/>
      <c r="C2717" s="103"/>
      <c r="D2717" s="103"/>
      <c r="E2717" s="103"/>
      <c r="F2717" s="103"/>
      <c r="G2717" s="103"/>
      <c r="H2717" s="103"/>
      <c r="I2717" s="103"/>
      <c r="J2717" s="103"/>
      <c r="K2717" s="103"/>
      <c r="L2717" s="103"/>
      <c r="M2717" s="103"/>
      <c r="N2717" s="103"/>
      <c r="O2717" s="103"/>
      <c r="P2717" s="103"/>
      <c r="Q2717" s="103"/>
      <c r="R2717" s="103"/>
      <c r="S2717" s="103"/>
      <c r="T2717" s="103"/>
      <c r="U2717" s="103"/>
      <c r="V2717" s="103"/>
      <c r="W2717" s="103"/>
      <c r="X2717" s="103"/>
      <c r="Y2717" s="103"/>
    </row>
    <row r="2718" spans="1:27" s="104" customFormat="1" ht="18" customHeight="1">
      <c r="A2718" s="108" t="s">
        <v>174</v>
      </c>
      <c r="B2718" s="103"/>
      <c r="C2718" s="103"/>
      <c r="D2718" s="103"/>
      <c r="E2718" s="103"/>
      <c r="F2718" s="103"/>
      <c r="G2718" s="103"/>
      <c r="H2718" s="103"/>
      <c r="I2718" s="103"/>
      <c r="J2718" s="103"/>
      <c r="K2718" s="103"/>
      <c r="L2718" s="103"/>
      <c r="M2718" s="103"/>
      <c r="N2718" s="103"/>
      <c r="O2718" s="103"/>
      <c r="P2718" s="103"/>
      <c r="Q2718" s="103"/>
      <c r="R2718" s="103"/>
      <c r="S2718" s="103"/>
      <c r="T2718" s="103"/>
      <c r="U2718" s="103"/>
      <c r="V2718" s="103"/>
      <c r="W2718" s="103"/>
      <c r="X2718" s="103"/>
      <c r="Y2718" s="103"/>
    </row>
    <row r="2719" spans="1:27" s="104" customFormat="1" ht="18" customHeight="1">
      <c r="A2719" s="108" t="s">
        <v>176</v>
      </c>
      <c r="B2719" s="103"/>
      <c r="C2719" s="103"/>
      <c r="D2719" s="103"/>
      <c r="E2719" s="103"/>
      <c r="F2719" s="103"/>
      <c r="G2719" s="103"/>
      <c r="H2719" s="103"/>
      <c r="I2719" s="103"/>
      <c r="J2719" s="103"/>
      <c r="K2719" s="103"/>
      <c r="L2719" s="103"/>
      <c r="M2719" s="103"/>
      <c r="N2719" s="103"/>
      <c r="O2719" s="103"/>
      <c r="P2719" s="103"/>
      <c r="Q2719" s="103"/>
      <c r="R2719" s="103"/>
      <c r="S2719" s="103"/>
      <c r="T2719" s="103"/>
      <c r="U2719" s="103"/>
      <c r="V2719" s="103"/>
      <c r="W2719" s="103"/>
      <c r="X2719" s="103"/>
      <c r="Y2719" s="103"/>
    </row>
    <row r="2720" spans="1:27" s="104" customFormat="1" ht="18" customHeight="1">
      <c r="A2720" s="108" t="s">
        <v>181</v>
      </c>
      <c r="B2720" s="103"/>
      <c r="C2720" s="103"/>
      <c r="D2720" s="103"/>
      <c r="E2720" s="103"/>
      <c r="F2720" s="103"/>
      <c r="G2720" s="103"/>
      <c r="H2720" s="103"/>
      <c r="I2720" s="103"/>
      <c r="J2720" s="103"/>
      <c r="K2720" s="103"/>
      <c r="L2720" s="103"/>
      <c r="M2720" s="103"/>
      <c r="N2720" s="103"/>
      <c r="O2720" s="103"/>
      <c r="P2720" s="103"/>
      <c r="Q2720" s="103"/>
      <c r="R2720" s="103"/>
      <c r="S2720" s="103"/>
      <c r="T2720" s="103"/>
      <c r="U2720" s="103"/>
      <c r="V2720" s="103"/>
      <c r="W2720" s="103"/>
      <c r="X2720" s="103"/>
      <c r="Y2720" s="103"/>
      <c r="AA2720" s="116" t="s">
        <v>250</v>
      </c>
    </row>
    <row r="2721" spans="1:27" s="104" customFormat="1" ht="18" customHeight="1">
      <c r="A2721" s="108" t="s">
        <v>184</v>
      </c>
      <c r="B2721" s="103"/>
      <c r="C2721" s="103"/>
      <c r="D2721" s="103"/>
      <c r="E2721" s="103"/>
      <c r="F2721" s="103"/>
      <c r="G2721" s="103"/>
      <c r="H2721" s="103"/>
      <c r="I2721" s="103"/>
      <c r="J2721" s="103"/>
      <c r="K2721" s="103"/>
      <c r="L2721" s="103"/>
      <c r="M2721" s="103"/>
      <c r="N2721" s="103"/>
      <c r="O2721" s="103"/>
      <c r="P2721" s="103"/>
      <c r="Q2721" s="103"/>
      <c r="R2721" s="103"/>
      <c r="S2721" s="103"/>
      <c r="T2721" s="103"/>
      <c r="U2721" s="103"/>
      <c r="V2721" s="103"/>
      <c r="W2721" s="103"/>
      <c r="X2721" s="103"/>
      <c r="Y2721" s="103"/>
      <c r="AA2721" s="271">
        <f>COUNTIF($B2729:$Y2729,"-")</f>
        <v>24</v>
      </c>
    </row>
    <row r="2722" spans="1:27" s="104" customFormat="1" ht="18" customHeight="1">
      <c r="A2722" s="108" t="s">
        <v>208</v>
      </c>
      <c r="B2722" s="103"/>
      <c r="C2722" s="103"/>
      <c r="D2722" s="103"/>
      <c r="E2722" s="103"/>
      <c r="F2722" s="103"/>
      <c r="G2722" s="103"/>
      <c r="H2722" s="103"/>
      <c r="I2722" s="103"/>
      <c r="J2722" s="103"/>
      <c r="K2722" s="103"/>
      <c r="L2722" s="103"/>
      <c r="M2722" s="103"/>
      <c r="N2722" s="103"/>
      <c r="O2722" s="103"/>
      <c r="P2722" s="103"/>
      <c r="Q2722" s="103"/>
      <c r="R2722" s="103"/>
      <c r="S2722" s="103"/>
      <c r="T2722" s="103"/>
      <c r="U2722" s="103"/>
      <c r="V2722" s="103"/>
      <c r="W2722" s="103"/>
      <c r="X2722" s="103"/>
      <c r="Y2722" s="103"/>
      <c r="AA2722" s="271"/>
    </row>
    <row r="2723" spans="1:27" s="104" customFormat="1" ht="18" customHeight="1">
      <c r="A2723" s="108" t="s">
        <v>209</v>
      </c>
      <c r="B2723" s="103"/>
      <c r="C2723" s="103"/>
      <c r="D2723" s="103"/>
      <c r="E2723" s="103"/>
      <c r="F2723" s="103"/>
      <c r="G2723" s="103"/>
      <c r="H2723" s="103"/>
      <c r="I2723" s="103"/>
      <c r="J2723" s="103"/>
      <c r="K2723" s="103"/>
      <c r="L2723" s="103"/>
      <c r="M2723" s="103"/>
      <c r="N2723" s="103"/>
      <c r="O2723" s="103"/>
      <c r="P2723" s="103"/>
      <c r="Q2723" s="103"/>
      <c r="R2723" s="103"/>
      <c r="S2723" s="103"/>
      <c r="T2723" s="103"/>
      <c r="U2723" s="103"/>
      <c r="V2723" s="103"/>
      <c r="W2723" s="103"/>
      <c r="X2723" s="103"/>
      <c r="Y2723" s="103"/>
    </row>
    <row r="2724" spans="1:27" s="104" customFormat="1" ht="18" customHeight="1">
      <c r="A2724" s="108" t="s">
        <v>198</v>
      </c>
      <c r="B2724" s="103"/>
      <c r="C2724" s="103"/>
      <c r="D2724" s="103"/>
      <c r="E2724" s="103"/>
      <c r="F2724" s="103"/>
      <c r="G2724" s="103"/>
      <c r="H2724" s="103"/>
      <c r="I2724" s="103"/>
      <c r="J2724" s="103"/>
      <c r="K2724" s="103"/>
      <c r="L2724" s="103"/>
      <c r="M2724" s="103"/>
      <c r="N2724" s="103"/>
      <c r="O2724" s="103"/>
      <c r="P2724" s="103"/>
      <c r="Q2724" s="103"/>
      <c r="R2724" s="103"/>
      <c r="S2724" s="103"/>
      <c r="T2724" s="103"/>
      <c r="U2724" s="103"/>
      <c r="V2724" s="103"/>
      <c r="W2724" s="103"/>
      <c r="X2724" s="103"/>
      <c r="Y2724" s="103"/>
    </row>
    <row r="2725" spans="1:27" s="104" customFormat="1" ht="18" customHeight="1">
      <c r="A2725" s="108" t="s">
        <v>200</v>
      </c>
      <c r="B2725" s="103"/>
      <c r="C2725" s="103"/>
      <c r="D2725" s="103"/>
      <c r="E2725" s="103"/>
      <c r="F2725" s="103"/>
      <c r="G2725" s="103"/>
      <c r="H2725" s="103"/>
      <c r="I2725" s="103"/>
      <c r="J2725" s="103"/>
      <c r="K2725" s="103"/>
      <c r="L2725" s="103"/>
      <c r="M2725" s="103"/>
      <c r="N2725" s="103"/>
      <c r="O2725" s="103"/>
      <c r="P2725" s="103"/>
      <c r="Q2725" s="103"/>
      <c r="R2725" s="103"/>
      <c r="S2725" s="103"/>
      <c r="T2725" s="103"/>
      <c r="U2725" s="103"/>
      <c r="V2725" s="103"/>
      <c r="W2725" s="103"/>
      <c r="X2725" s="103"/>
      <c r="Y2725" s="103"/>
    </row>
    <row r="2726" spans="1:27" s="104" customFormat="1" ht="18" customHeight="1">
      <c r="A2726" s="108" t="s">
        <v>201</v>
      </c>
      <c r="B2726" s="103"/>
      <c r="C2726" s="103"/>
      <c r="D2726" s="103"/>
      <c r="E2726" s="103"/>
      <c r="F2726" s="103"/>
      <c r="G2726" s="103"/>
      <c r="H2726" s="103"/>
      <c r="I2726" s="103"/>
      <c r="J2726" s="103"/>
      <c r="K2726" s="103"/>
      <c r="L2726" s="103"/>
      <c r="M2726" s="103"/>
      <c r="N2726" s="103"/>
      <c r="O2726" s="103"/>
      <c r="P2726" s="103"/>
      <c r="Q2726" s="103"/>
      <c r="R2726" s="103"/>
      <c r="S2726" s="103"/>
      <c r="T2726" s="103"/>
      <c r="U2726" s="103"/>
      <c r="V2726" s="103"/>
      <c r="W2726" s="103"/>
      <c r="X2726" s="103"/>
      <c r="Y2726" s="103"/>
    </row>
    <row r="2727" spans="1:27" s="104" customFormat="1" ht="18" customHeight="1">
      <c r="A2727" s="108" t="s">
        <v>202</v>
      </c>
      <c r="B2727" s="103"/>
      <c r="C2727" s="103"/>
      <c r="D2727" s="103"/>
      <c r="E2727" s="103"/>
      <c r="F2727" s="103"/>
      <c r="G2727" s="103"/>
      <c r="H2727" s="103"/>
      <c r="I2727" s="103"/>
      <c r="J2727" s="103"/>
      <c r="K2727" s="103"/>
      <c r="L2727" s="103"/>
      <c r="M2727" s="103"/>
      <c r="N2727" s="103"/>
      <c r="O2727" s="103"/>
      <c r="P2727" s="103"/>
      <c r="Q2727" s="103"/>
      <c r="R2727" s="103"/>
      <c r="S2727" s="103"/>
      <c r="T2727" s="103"/>
      <c r="U2727" s="103"/>
      <c r="V2727" s="103"/>
      <c r="W2727" s="103"/>
      <c r="X2727" s="103"/>
      <c r="Y2727" s="103"/>
    </row>
    <row r="2728" spans="1:27" s="104" customFormat="1" ht="18" customHeight="1">
      <c r="A2728" s="108" t="s">
        <v>203</v>
      </c>
      <c r="B2728" s="103"/>
      <c r="C2728" s="103"/>
      <c r="D2728" s="103"/>
      <c r="E2728" s="103"/>
      <c r="F2728" s="103"/>
      <c r="G2728" s="103"/>
      <c r="H2728" s="103"/>
      <c r="I2728" s="103"/>
      <c r="J2728" s="103"/>
      <c r="K2728" s="103"/>
      <c r="L2728" s="103"/>
      <c r="M2728" s="103"/>
      <c r="N2728" s="103"/>
      <c r="O2728" s="103"/>
      <c r="P2728" s="103"/>
      <c r="Q2728" s="103"/>
      <c r="R2728" s="103"/>
      <c r="S2728" s="103"/>
      <c r="T2728" s="103"/>
      <c r="U2728" s="103"/>
      <c r="V2728" s="103"/>
      <c r="W2728" s="103"/>
      <c r="X2728" s="103"/>
      <c r="Y2728" s="103"/>
    </row>
    <row r="2729" spans="1:27" s="104" customFormat="1" ht="18" customHeight="1">
      <c r="A2729" s="110" t="s">
        <v>204</v>
      </c>
      <c r="B2729" s="109" t="str">
        <f>IF(COUNTA(B2717:B2728)=0,"-",COUNTA(B2717:B2728)/12)</f>
        <v>-</v>
      </c>
      <c r="C2729" s="109" t="str">
        <f t="shared" ref="C2729:Y2729" si="181">IF(COUNTA(C2717:C2728)=0,"-",COUNTA(C2717:C2728)/12)</f>
        <v>-</v>
      </c>
      <c r="D2729" s="109" t="str">
        <f t="shared" si="181"/>
        <v>-</v>
      </c>
      <c r="E2729" s="109" t="str">
        <f t="shared" si="181"/>
        <v>-</v>
      </c>
      <c r="F2729" s="109" t="str">
        <f t="shared" si="181"/>
        <v>-</v>
      </c>
      <c r="G2729" s="109" t="str">
        <f t="shared" si="181"/>
        <v>-</v>
      </c>
      <c r="H2729" s="109" t="str">
        <f t="shared" si="181"/>
        <v>-</v>
      </c>
      <c r="I2729" s="109" t="str">
        <f t="shared" si="181"/>
        <v>-</v>
      </c>
      <c r="J2729" s="109" t="str">
        <f t="shared" si="181"/>
        <v>-</v>
      </c>
      <c r="K2729" s="109" t="str">
        <f t="shared" si="181"/>
        <v>-</v>
      </c>
      <c r="L2729" s="109" t="str">
        <f t="shared" si="181"/>
        <v>-</v>
      </c>
      <c r="M2729" s="109" t="str">
        <f t="shared" si="181"/>
        <v>-</v>
      </c>
      <c r="N2729" s="109" t="str">
        <f t="shared" si="181"/>
        <v>-</v>
      </c>
      <c r="O2729" s="109" t="str">
        <f t="shared" si="181"/>
        <v>-</v>
      </c>
      <c r="P2729" s="109" t="str">
        <f t="shared" si="181"/>
        <v>-</v>
      </c>
      <c r="Q2729" s="109" t="str">
        <f t="shared" si="181"/>
        <v>-</v>
      </c>
      <c r="R2729" s="109" t="str">
        <f t="shared" si="181"/>
        <v>-</v>
      </c>
      <c r="S2729" s="109" t="str">
        <f t="shared" si="181"/>
        <v>-</v>
      </c>
      <c r="T2729" s="109" t="str">
        <f t="shared" si="181"/>
        <v>-</v>
      </c>
      <c r="U2729" s="109" t="str">
        <f t="shared" si="181"/>
        <v>-</v>
      </c>
      <c r="V2729" s="109" t="str">
        <f t="shared" si="181"/>
        <v>-</v>
      </c>
      <c r="W2729" s="109" t="str">
        <f t="shared" si="181"/>
        <v>-</v>
      </c>
      <c r="X2729" s="109" t="str">
        <f t="shared" si="181"/>
        <v>-</v>
      </c>
      <c r="Y2729" s="109" t="str">
        <f t="shared" si="181"/>
        <v>-</v>
      </c>
    </row>
    <row r="2731" spans="1:27" s="104" customFormat="1" ht="18" customHeight="1">
      <c r="A2731" s="127">
        <f>A2716+1</f>
        <v>44897</v>
      </c>
      <c r="B2731" s="118" t="s">
        <v>259</v>
      </c>
      <c r="C2731" s="118" t="s">
        <v>260</v>
      </c>
      <c r="D2731" s="118" t="s">
        <v>261</v>
      </c>
      <c r="E2731" s="118" t="s">
        <v>262</v>
      </c>
      <c r="F2731" s="118" t="s">
        <v>263</v>
      </c>
      <c r="G2731" s="118" t="s">
        <v>264</v>
      </c>
      <c r="H2731" s="118" t="s">
        <v>265</v>
      </c>
      <c r="I2731" s="118" t="s">
        <v>266</v>
      </c>
      <c r="J2731" s="118" t="s">
        <v>267</v>
      </c>
      <c r="K2731" s="118" t="s">
        <v>268</v>
      </c>
      <c r="L2731" s="118" t="s">
        <v>269</v>
      </c>
      <c r="M2731" s="118" t="s">
        <v>270</v>
      </c>
      <c r="N2731" s="118" t="s">
        <v>271</v>
      </c>
      <c r="O2731" s="118" t="s">
        <v>272</v>
      </c>
      <c r="P2731" s="118" t="s">
        <v>273</v>
      </c>
      <c r="Q2731" s="118" t="s">
        <v>274</v>
      </c>
      <c r="R2731" s="118" t="s">
        <v>275</v>
      </c>
      <c r="S2731" s="118" t="s">
        <v>276</v>
      </c>
      <c r="T2731" s="118" t="s">
        <v>277</v>
      </c>
      <c r="U2731" s="118" t="s">
        <v>278</v>
      </c>
      <c r="V2731" s="118" t="s">
        <v>279</v>
      </c>
      <c r="W2731" s="118" t="s">
        <v>280</v>
      </c>
      <c r="X2731" s="118" t="s">
        <v>281</v>
      </c>
      <c r="Y2731" s="118" t="s">
        <v>282</v>
      </c>
    </row>
    <row r="2732" spans="1:27" s="104" customFormat="1" ht="18" customHeight="1">
      <c r="A2732" s="108" t="s">
        <v>168</v>
      </c>
      <c r="B2732" s="103"/>
      <c r="C2732" s="103"/>
      <c r="D2732" s="103"/>
      <c r="E2732" s="103"/>
      <c r="F2732" s="103"/>
      <c r="G2732" s="103"/>
      <c r="H2732" s="103"/>
      <c r="I2732" s="103"/>
      <c r="J2732" s="103"/>
      <c r="K2732" s="103"/>
      <c r="L2732" s="103"/>
      <c r="M2732" s="103"/>
      <c r="N2732" s="103"/>
      <c r="O2732" s="103"/>
      <c r="P2732" s="103"/>
      <c r="Q2732" s="103"/>
      <c r="R2732" s="103"/>
      <c r="S2732" s="103"/>
      <c r="T2732" s="103"/>
      <c r="U2732" s="103"/>
      <c r="V2732" s="103"/>
      <c r="W2732" s="103"/>
      <c r="X2732" s="103"/>
      <c r="Y2732" s="103"/>
    </row>
    <row r="2733" spans="1:27" s="104" customFormat="1" ht="18" customHeight="1">
      <c r="A2733" s="108" t="s">
        <v>174</v>
      </c>
      <c r="B2733" s="103"/>
      <c r="C2733" s="103"/>
      <c r="D2733" s="103"/>
      <c r="E2733" s="103"/>
      <c r="F2733" s="103"/>
      <c r="G2733" s="103"/>
      <c r="H2733" s="103"/>
      <c r="I2733" s="103"/>
      <c r="J2733" s="103"/>
      <c r="K2733" s="103"/>
      <c r="L2733" s="103"/>
      <c r="M2733" s="103"/>
      <c r="N2733" s="103"/>
      <c r="O2733" s="103"/>
      <c r="P2733" s="103"/>
      <c r="Q2733" s="103"/>
      <c r="R2733" s="103"/>
      <c r="S2733" s="103"/>
      <c r="T2733" s="103"/>
      <c r="U2733" s="103"/>
      <c r="V2733" s="103"/>
      <c r="W2733" s="103"/>
      <c r="X2733" s="103"/>
      <c r="Y2733" s="103"/>
    </row>
    <row r="2734" spans="1:27" s="104" customFormat="1" ht="18" customHeight="1">
      <c r="A2734" s="108" t="s">
        <v>176</v>
      </c>
      <c r="B2734" s="103"/>
      <c r="C2734" s="103"/>
      <c r="D2734" s="103"/>
      <c r="E2734" s="103"/>
      <c r="F2734" s="103"/>
      <c r="G2734" s="103"/>
      <c r="H2734" s="103"/>
      <c r="I2734" s="103"/>
      <c r="J2734" s="103"/>
      <c r="K2734" s="103"/>
      <c r="L2734" s="103"/>
      <c r="M2734" s="103"/>
      <c r="N2734" s="103"/>
      <c r="O2734" s="103"/>
      <c r="P2734" s="103"/>
      <c r="Q2734" s="103"/>
      <c r="R2734" s="103"/>
      <c r="S2734" s="103"/>
      <c r="T2734" s="103"/>
      <c r="U2734" s="103"/>
      <c r="V2734" s="103"/>
      <c r="W2734" s="103"/>
      <c r="X2734" s="103"/>
      <c r="Y2734" s="103"/>
    </row>
    <row r="2735" spans="1:27" s="104" customFormat="1" ht="18" customHeight="1">
      <c r="A2735" s="108" t="s">
        <v>181</v>
      </c>
      <c r="B2735" s="103"/>
      <c r="C2735" s="103"/>
      <c r="D2735" s="103"/>
      <c r="E2735" s="103"/>
      <c r="F2735" s="103"/>
      <c r="G2735" s="103"/>
      <c r="H2735" s="103"/>
      <c r="I2735" s="103"/>
      <c r="J2735" s="103"/>
      <c r="K2735" s="103"/>
      <c r="L2735" s="103"/>
      <c r="M2735" s="103"/>
      <c r="N2735" s="103"/>
      <c r="O2735" s="103"/>
      <c r="P2735" s="103"/>
      <c r="Q2735" s="103"/>
      <c r="R2735" s="103"/>
      <c r="S2735" s="103"/>
      <c r="T2735" s="103"/>
      <c r="U2735" s="103"/>
      <c r="V2735" s="103"/>
      <c r="W2735" s="103"/>
      <c r="X2735" s="103"/>
      <c r="Y2735" s="103"/>
      <c r="AA2735" s="116" t="s">
        <v>250</v>
      </c>
    </row>
    <row r="2736" spans="1:27" s="104" customFormat="1" ht="18" customHeight="1">
      <c r="A2736" s="108" t="s">
        <v>184</v>
      </c>
      <c r="B2736" s="103"/>
      <c r="C2736" s="103"/>
      <c r="D2736" s="103"/>
      <c r="E2736" s="103"/>
      <c r="F2736" s="103"/>
      <c r="G2736" s="103"/>
      <c r="H2736" s="103"/>
      <c r="I2736" s="103"/>
      <c r="J2736" s="103"/>
      <c r="K2736" s="103"/>
      <c r="L2736" s="103"/>
      <c r="M2736" s="103"/>
      <c r="N2736" s="103"/>
      <c r="O2736" s="103"/>
      <c r="P2736" s="103"/>
      <c r="Q2736" s="103"/>
      <c r="R2736" s="103"/>
      <c r="S2736" s="103"/>
      <c r="T2736" s="103"/>
      <c r="U2736" s="103"/>
      <c r="V2736" s="103"/>
      <c r="W2736" s="103"/>
      <c r="X2736" s="103"/>
      <c r="Y2736" s="103"/>
      <c r="AA2736" s="271">
        <f>COUNTIF($B2744:$Y2744,"-")</f>
        <v>24</v>
      </c>
    </row>
    <row r="2737" spans="1:27" s="104" customFormat="1" ht="18" customHeight="1">
      <c r="A2737" s="108" t="s">
        <v>208</v>
      </c>
      <c r="B2737" s="103"/>
      <c r="C2737" s="103"/>
      <c r="D2737" s="103"/>
      <c r="E2737" s="103"/>
      <c r="F2737" s="103"/>
      <c r="G2737" s="103"/>
      <c r="H2737" s="103"/>
      <c r="I2737" s="103"/>
      <c r="J2737" s="103"/>
      <c r="K2737" s="103"/>
      <c r="L2737" s="103"/>
      <c r="M2737" s="103"/>
      <c r="N2737" s="103"/>
      <c r="O2737" s="103"/>
      <c r="P2737" s="103"/>
      <c r="Q2737" s="103"/>
      <c r="R2737" s="103"/>
      <c r="S2737" s="103"/>
      <c r="T2737" s="103"/>
      <c r="U2737" s="103"/>
      <c r="V2737" s="103"/>
      <c r="W2737" s="103"/>
      <c r="X2737" s="103"/>
      <c r="Y2737" s="103"/>
      <c r="AA2737" s="271"/>
    </row>
    <row r="2738" spans="1:27" s="104" customFormat="1" ht="18" customHeight="1">
      <c r="A2738" s="108" t="s">
        <v>209</v>
      </c>
      <c r="B2738" s="103"/>
      <c r="C2738" s="103"/>
      <c r="D2738" s="103"/>
      <c r="E2738" s="103"/>
      <c r="F2738" s="103"/>
      <c r="G2738" s="103"/>
      <c r="H2738" s="103"/>
      <c r="I2738" s="103"/>
      <c r="J2738" s="103"/>
      <c r="K2738" s="103"/>
      <c r="L2738" s="103"/>
      <c r="M2738" s="103"/>
      <c r="N2738" s="103"/>
      <c r="O2738" s="103"/>
      <c r="P2738" s="103"/>
      <c r="Q2738" s="103"/>
      <c r="R2738" s="103"/>
      <c r="S2738" s="103"/>
      <c r="T2738" s="103"/>
      <c r="U2738" s="103"/>
      <c r="V2738" s="103"/>
      <c r="W2738" s="103"/>
      <c r="X2738" s="103"/>
      <c r="Y2738" s="103"/>
    </row>
    <row r="2739" spans="1:27" s="104" customFormat="1" ht="18" customHeight="1">
      <c r="A2739" s="108" t="s">
        <v>198</v>
      </c>
      <c r="B2739" s="103"/>
      <c r="C2739" s="103"/>
      <c r="D2739" s="103"/>
      <c r="E2739" s="103"/>
      <c r="F2739" s="103"/>
      <c r="G2739" s="103"/>
      <c r="H2739" s="103"/>
      <c r="I2739" s="103"/>
      <c r="J2739" s="103"/>
      <c r="K2739" s="103"/>
      <c r="L2739" s="103"/>
      <c r="M2739" s="103"/>
      <c r="N2739" s="103"/>
      <c r="O2739" s="103"/>
      <c r="P2739" s="103"/>
      <c r="Q2739" s="103"/>
      <c r="R2739" s="103"/>
      <c r="S2739" s="103"/>
      <c r="T2739" s="103"/>
      <c r="U2739" s="103"/>
      <c r="V2739" s="103"/>
      <c r="W2739" s="103"/>
      <c r="X2739" s="103"/>
      <c r="Y2739" s="103"/>
    </row>
    <row r="2740" spans="1:27" s="104" customFormat="1" ht="18" customHeight="1">
      <c r="A2740" s="108" t="s">
        <v>200</v>
      </c>
      <c r="B2740" s="103"/>
      <c r="C2740" s="103"/>
      <c r="D2740" s="103"/>
      <c r="E2740" s="103"/>
      <c r="F2740" s="103"/>
      <c r="G2740" s="103"/>
      <c r="H2740" s="103"/>
      <c r="I2740" s="103"/>
      <c r="J2740" s="103"/>
      <c r="K2740" s="103"/>
      <c r="L2740" s="103"/>
      <c r="M2740" s="103"/>
      <c r="N2740" s="103"/>
      <c r="O2740" s="103"/>
      <c r="P2740" s="103"/>
      <c r="Q2740" s="103"/>
      <c r="R2740" s="103"/>
      <c r="S2740" s="103"/>
      <c r="T2740" s="103"/>
      <c r="U2740" s="103"/>
      <c r="V2740" s="103"/>
      <c r="W2740" s="103"/>
      <c r="X2740" s="103"/>
      <c r="Y2740" s="103"/>
    </row>
    <row r="2741" spans="1:27" s="104" customFormat="1" ht="18" customHeight="1">
      <c r="A2741" s="108" t="s">
        <v>201</v>
      </c>
      <c r="B2741" s="103"/>
      <c r="C2741" s="103"/>
      <c r="D2741" s="103"/>
      <c r="E2741" s="103"/>
      <c r="F2741" s="103"/>
      <c r="G2741" s="103"/>
      <c r="H2741" s="103"/>
      <c r="I2741" s="103"/>
      <c r="J2741" s="103"/>
      <c r="K2741" s="103"/>
      <c r="L2741" s="103"/>
      <c r="M2741" s="103"/>
      <c r="N2741" s="103"/>
      <c r="O2741" s="103"/>
      <c r="P2741" s="103"/>
      <c r="Q2741" s="103"/>
      <c r="R2741" s="103"/>
      <c r="S2741" s="103"/>
      <c r="T2741" s="103"/>
      <c r="U2741" s="103"/>
      <c r="V2741" s="103"/>
      <c r="W2741" s="103"/>
      <c r="X2741" s="103"/>
      <c r="Y2741" s="103"/>
    </row>
    <row r="2742" spans="1:27" s="104" customFormat="1" ht="18" customHeight="1">
      <c r="A2742" s="108" t="s">
        <v>202</v>
      </c>
      <c r="B2742" s="103"/>
      <c r="C2742" s="103"/>
      <c r="D2742" s="103"/>
      <c r="E2742" s="103"/>
      <c r="F2742" s="103"/>
      <c r="G2742" s="103"/>
      <c r="H2742" s="103"/>
      <c r="I2742" s="103"/>
      <c r="J2742" s="103"/>
      <c r="K2742" s="103"/>
      <c r="L2742" s="103"/>
      <c r="M2742" s="103"/>
      <c r="N2742" s="103"/>
      <c r="O2742" s="103"/>
      <c r="P2742" s="103"/>
      <c r="Q2742" s="103"/>
      <c r="R2742" s="103"/>
      <c r="S2742" s="103"/>
      <c r="T2742" s="103"/>
      <c r="U2742" s="103"/>
      <c r="V2742" s="103"/>
      <c r="W2742" s="103"/>
      <c r="X2742" s="103"/>
      <c r="Y2742" s="103"/>
    </row>
    <row r="2743" spans="1:27" s="104" customFormat="1" ht="18" customHeight="1">
      <c r="A2743" s="108" t="s">
        <v>203</v>
      </c>
      <c r="B2743" s="103"/>
      <c r="C2743" s="103"/>
      <c r="D2743" s="103"/>
      <c r="E2743" s="103"/>
      <c r="F2743" s="103"/>
      <c r="G2743" s="103"/>
      <c r="H2743" s="103"/>
      <c r="I2743" s="103"/>
      <c r="J2743" s="103"/>
      <c r="K2743" s="103"/>
      <c r="L2743" s="103"/>
      <c r="M2743" s="103"/>
      <c r="N2743" s="103"/>
      <c r="O2743" s="103"/>
      <c r="P2743" s="103"/>
      <c r="Q2743" s="103"/>
      <c r="R2743" s="103"/>
      <c r="S2743" s="103"/>
      <c r="T2743" s="103"/>
      <c r="U2743" s="103"/>
      <c r="V2743" s="103"/>
      <c r="W2743" s="103"/>
      <c r="X2743" s="103"/>
      <c r="Y2743" s="103"/>
    </row>
    <row r="2744" spans="1:27" s="104" customFormat="1" ht="18" customHeight="1">
      <c r="A2744" s="110" t="s">
        <v>204</v>
      </c>
      <c r="B2744" s="109" t="str">
        <f>IF(COUNTA(B2732:B2743)=0,"-",COUNTA(B2732:B2743)/12)</f>
        <v>-</v>
      </c>
      <c r="C2744" s="109" t="str">
        <f t="shared" ref="C2744:Y2744" si="182">IF(COUNTA(C2732:C2743)=0,"-",COUNTA(C2732:C2743)/12)</f>
        <v>-</v>
      </c>
      <c r="D2744" s="109" t="str">
        <f t="shared" si="182"/>
        <v>-</v>
      </c>
      <c r="E2744" s="109" t="str">
        <f t="shared" si="182"/>
        <v>-</v>
      </c>
      <c r="F2744" s="109" t="str">
        <f t="shared" si="182"/>
        <v>-</v>
      </c>
      <c r="G2744" s="109" t="str">
        <f t="shared" si="182"/>
        <v>-</v>
      </c>
      <c r="H2744" s="109" t="str">
        <f t="shared" si="182"/>
        <v>-</v>
      </c>
      <c r="I2744" s="109" t="str">
        <f t="shared" si="182"/>
        <v>-</v>
      </c>
      <c r="J2744" s="109" t="str">
        <f t="shared" si="182"/>
        <v>-</v>
      </c>
      <c r="K2744" s="109" t="str">
        <f t="shared" si="182"/>
        <v>-</v>
      </c>
      <c r="L2744" s="109" t="str">
        <f t="shared" si="182"/>
        <v>-</v>
      </c>
      <c r="M2744" s="109" t="str">
        <f t="shared" si="182"/>
        <v>-</v>
      </c>
      <c r="N2744" s="109" t="str">
        <f t="shared" si="182"/>
        <v>-</v>
      </c>
      <c r="O2744" s="109" t="str">
        <f t="shared" si="182"/>
        <v>-</v>
      </c>
      <c r="P2744" s="109" t="str">
        <f t="shared" si="182"/>
        <v>-</v>
      </c>
      <c r="Q2744" s="109" t="str">
        <f t="shared" si="182"/>
        <v>-</v>
      </c>
      <c r="R2744" s="109" t="str">
        <f t="shared" si="182"/>
        <v>-</v>
      </c>
      <c r="S2744" s="109" t="str">
        <f t="shared" si="182"/>
        <v>-</v>
      </c>
      <c r="T2744" s="109" t="str">
        <f t="shared" si="182"/>
        <v>-</v>
      </c>
      <c r="U2744" s="109" t="str">
        <f t="shared" si="182"/>
        <v>-</v>
      </c>
      <c r="V2744" s="109" t="str">
        <f t="shared" si="182"/>
        <v>-</v>
      </c>
      <c r="W2744" s="109" t="str">
        <f t="shared" si="182"/>
        <v>-</v>
      </c>
      <c r="X2744" s="109" t="str">
        <f t="shared" si="182"/>
        <v>-</v>
      </c>
      <c r="Y2744" s="109" t="str">
        <f t="shared" si="182"/>
        <v>-</v>
      </c>
    </row>
    <row r="2746" spans="1:27" s="104" customFormat="1" ht="18" customHeight="1">
      <c r="A2746" s="127">
        <f>A2731+1</f>
        <v>44898</v>
      </c>
      <c r="B2746" s="118" t="s">
        <v>259</v>
      </c>
      <c r="C2746" s="118" t="s">
        <v>260</v>
      </c>
      <c r="D2746" s="118" t="s">
        <v>261</v>
      </c>
      <c r="E2746" s="118" t="s">
        <v>262</v>
      </c>
      <c r="F2746" s="118" t="s">
        <v>263</v>
      </c>
      <c r="G2746" s="118" t="s">
        <v>264</v>
      </c>
      <c r="H2746" s="118" t="s">
        <v>265</v>
      </c>
      <c r="I2746" s="118" t="s">
        <v>266</v>
      </c>
      <c r="J2746" s="118" t="s">
        <v>267</v>
      </c>
      <c r="K2746" s="118" t="s">
        <v>268</v>
      </c>
      <c r="L2746" s="118" t="s">
        <v>269</v>
      </c>
      <c r="M2746" s="118" t="s">
        <v>270</v>
      </c>
      <c r="N2746" s="118" t="s">
        <v>271</v>
      </c>
      <c r="O2746" s="118" t="s">
        <v>272</v>
      </c>
      <c r="P2746" s="118" t="s">
        <v>273</v>
      </c>
      <c r="Q2746" s="118" t="s">
        <v>274</v>
      </c>
      <c r="R2746" s="118" t="s">
        <v>275</v>
      </c>
      <c r="S2746" s="118" t="s">
        <v>276</v>
      </c>
      <c r="T2746" s="118" t="s">
        <v>277</v>
      </c>
      <c r="U2746" s="118" t="s">
        <v>278</v>
      </c>
      <c r="V2746" s="118" t="s">
        <v>279</v>
      </c>
      <c r="W2746" s="118" t="s">
        <v>280</v>
      </c>
      <c r="X2746" s="118" t="s">
        <v>281</v>
      </c>
      <c r="Y2746" s="118" t="s">
        <v>282</v>
      </c>
    </row>
    <row r="2747" spans="1:27" s="104" customFormat="1" ht="18" customHeight="1">
      <c r="A2747" s="108" t="s">
        <v>168</v>
      </c>
      <c r="B2747" s="103"/>
      <c r="C2747" s="103"/>
      <c r="D2747" s="103"/>
      <c r="E2747" s="103"/>
      <c r="F2747" s="103"/>
      <c r="G2747" s="103"/>
      <c r="H2747" s="103"/>
      <c r="I2747" s="103"/>
      <c r="J2747" s="103"/>
      <c r="K2747" s="103"/>
      <c r="L2747" s="103"/>
      <c r="M2747" s="103"/>
      <c r="N2747" s="103"/>
      <c r="O2747" s="103"/>
      <c r="P2747" s="103"/>
      <c r="Q2747" s="103"/>
      <c r="R2747" s="103"/>
      <c r="S2747" s="103"/>
      <c r="T2747" s="103"/>
      <c r="U2747" s="103"/>
      <c r="V2747" s="103"/>
      <c r="W2747" s="103"/>
      <c r="X2747" s="103"/>
      <c r="Y2747" s="103"/>
    </row>
    <row r="2748" spans="1:27" s="104" customFormat="1" ht="18" customHeight="1">
      <c r="A2748" s="108" t="s">
        <v>174</v>
      </c>
      <c r="B2748" s="103"/>
      <c r="C2748" s="103"/>
      <c r="D2748" s="103"/>
      <c r="E2748" s="103"/>
      <c r="F2748" s="103"/>
      <c r="G2748" s="103"/>
      <c r="H2748" s="103"/>
      <c r="I2748" s="103"/>
      <c r="J2748" s="103"/>
      <c r="K2748" s="103"/>
      <c r="L2748" s="103"/>
      <c r="M2748" s="103"/>
      <c r="N2748" s="103"/>
      <c r="O2748" s="103"/>
      <c r="P2748" s="103"/>
      <c r="Q2748" s="103"/>
      <c r="R2748" s="103"/>
      <c r="S2748" s="103"/>
      <c r="T2748" s="103"/>
      <c r="U2748" s="103"/>
      <c r="V2748" s="103"/>
      <c r="W2748" s="103"/>
      <c r="X2748" s="103"/>
      <c r="Y2748" s="103"/>
    </row>
    <row r="2749" spans="1:27" s="104" customFormat="1" ht="18" customHeight="1">
      <c r="A2749" s="108" t="s">
        <v>176</v>
      </c>
      <c r="B2749" s="103"/>
      <c r="C2749" s="103"/>
      <c r="D2749" s="103"/>
      <c r="E2749" s="103"/>
      <c r="F2749" s="103"/>
      <c r="G2749" s="103"/>
      <c r="H2749" s="103"/>
      <c r="I2749" s="103"/>
      <c r="J2749" s="103"/>
      <c r="K2749" s="103"/>
      <c r="L2749" s="103"/>
      <c r="M2749" s="103"/>
      <c r="N2749" s="103"/>
      <c r="O2749" s="103"/>
      <c r="P2749" s="103"/>
      <c r="Q2749" s="103"/>
      <c r="R2749" s="103"/>
      <c r="S2749" s="103"/>
      <c r="T2749" s="103"/>
      <c r="U2749" s="103"/>
      <c r="V2749" s="103"/>
      <c r="W2749" s="103"/>
      <c r="X2749" s="103"/>
      <c r="Y2749" s="103"/>
    </row>
    <row r="2750" spans="1:27" s="104" customFormat="1" ht="18" customHeight="1">
      <c r="A2750" s="108" t="s">
        <v>181</v>
      </c>
      <c r="B2750" s="103"/>
      <c r="C2750" s="103"/>
      <c r="D2750" s="103"/>
      <c r="E2750" s="103"/>
      <c r="F2750" s="103"/>
      <c r="G2750" s="103"/>
      <c r="H2750" s="103"/>
      <c r="I2750" s="103"/>
      <c r="J2750" s="103"/>
      <c r="K2750" s="103"/>
      <c r="L2750" s="103"/>
      <c r="M2750" s="103"/>
      <c r="N2750" s="103"/>
      <c r="O2750" s="103"/>
      <c r="P2750" s="103"/>
      <c r="Q2750" s="103"/>
      <c r="R2750" s="103"/>
      <c r="S2750" s="103"/>
      <c r="T2750" s="103"/>
      <c r="U2750" s="103"/>
      <c r="V2750" s="103"/>
      <c r="W2750" s="103"/>
      <c r="X2750" s="103"/>
      <c r="Y2750" s="103"/>
      <c r="AA2750" s="116" t="s">
        <v>250</v>
      </c>
    </row>
    <row r="2751" spans="1:27" s="104" customFormat="1" ht="18" customHeight="1">
      <c r="A2751" s="108" t="s">
        <v>184</v>
      </c>
      <c r="B2751" s="103"/>
      <c r="C2751" s="103"/>
      <c r="D2751" s="103"/>
      <c r="E2751" s="103"/>
      <c r="F2751" s="103"/>
      <c r="G2751" s="103"/>
      <c r="H2751" s="103"/>
      <c r="I2751" s="103"/>
      <c r="J2751" s="103"/>
      <c r="K2751" s="103"/>
      <c r="L2751" s="103"/>
      <c r="M2751" s="103"/>
      <c r="N2751" s="103"/>
      <c r="O2751" s="103"/>
      <c r="P2751" s="103"/>
      <c r="Q2751" s="103"/>
      <c r="R2751" s="103"/>
      <c r="S2751" s="103"/>
      <c r="T2751" s="103"/>
      <c r="U2751" s="103"/>
      <c r="V2751" s="103"/>
      <c r="W2751" s="103"/>
      <c r="X2751" s="103"/>
      <c r="Y2751" s="103"/>
      <c r="AA2751" s="271">
        <f>COUNTIF($B2759:$Y2759,"-")</f>
        <v>24</v>
      </c>
    </row>
    <row r="2752" spans="1:27" s="104" customFormat="1" ht="18" customHeight="1">
      <c r="A2752" s="108" t="s">
        <v>208</v>
      </c>
      <c r="B2752" s="103"/>
      <c r="C2752" s="103"/>
      <c r="D2752" s="103"/>
      <c r="E2752" s="103"/>
      <c r="F2752" s="103"/>
      <c r="G2752" s="103"/>
      <c r="H2752" s="103"/>
      <c r="I2752" s="103"/>
      <c r="J2752" s="103"/>
      <c r="K2752" s="103"/>
      <c r="L2752" s="103"/>
      <c r="M2752" s="103"/>
      <c r="N2752" s="103"/>
      <c r="O2752" s="103"/>
      <c r="P2752" s="103"/>
      <c r="Q2752" s="103"/>
      <c r="R2752" s="103"/>
      <c r="S2752" s="103"/>
      <c r="T2752" s="103"/>
      <c r="U2752" s="103"/>
      <c r="V2752" s="103"/>
      <c r="W2752" s="103"/>
      <c r="X2752" s="103"/>
      <c r="Y2752" s="103"/>
      <c r="AA2752" s="271"/>
    </row>
    <row r="2753" spans="1:27" s="104" customFormat="1" ht="18" customHeight="1">
      <c r="A2753" s="108" t="s">
        <v>209</v>
      </c>
      <c r="B2753" s="103"/>
      <c r="C2753" s="103"/>
      <c r="D2753" s="103"/>
      <c r="E2753" s="103"/>
      <c r="F2753" s="103"/>
      <c r="G2753" s="103"/>
      <c r="H2753" s="103"/>
      <c r="I2753" s="103"/>
      <c r="J2753" s="103"/>
      <c r="K2753" s="103"/>
      <c r="L2753" s="103"/>
      <c r="M2753" s="103"/>
      <c r="N2753" s="103"/>
      <c r="O2753" s="103"/>
      <c r="P2753" s="103"/>
      <c r="Q2753" s="103"/>
      <c r="R2753" s="103"/>
      <c r="S2753" s="103"/>
      <c r="T2753" s="103"/>
      <c r="U2753" s="103"/>
      <c r="V2753" s="103"/>
      <c r="W2753" s="103"/>
      <c r="X2753" s="103"/>
      <c r="Y2753" s="103"/>
    </row>
    <row r="2754" spans="1:27" s="104" customFormat="1" ht="18" customHeight="1">
      <c r="A2754" s="108" t="s">
        <v>198</v>
      </c>
      <c r="B2754" s="103"/>
      <c r="C2754" s="103"/>
      <c r="D2754" s="103"/>
      <c r="E2754" s="103"/>
      <c r="F2754" s="103"/>
      <c r="G2754" s="103"/>
      <c r="H2754" s="103"/>
      <c r="I2754" s="103"/>
      <c r="J2754" s="103"/>
      <c r="K2754" s="103"/>
      <c r="L2754" s="103"/>
      <c r="M2754" s="103"/>
      <c r="N2754" s="103"/>
      <c r="O2754" s="103"/>
      <c r="P2754" s="103"/>
      <c r="Q2754" s="103"/>
      <c r="R2754" s="103"/>
      <c r="S2754" s="103"/>
      <c r="T2754" s="103"/>
      <c r="U2754" s="103"/>
      <c r="V2754" s="103"/>
      <c r="W2754" s="103"/>
      <c r="X2754" s="103"/>
      <c r="Y2754" s="103"/>
    </row>
    <row r="2755" spans="1:27" s="104" customFormat="1" ht="18" customHeight="1">
      <c r="A2755" s="108" t="s">
        <v>200</v>
      </c>
      <c r="B2755" s="103"/>
      <c r="C2755" s="103"/>
      <c r="D2755" s="103"/>
      <c r="E2755" s="103"/>
      <c r="F2755" s="103"/>
      <c r="G2755" s="103"/>
      <c r="H2755" s="103"/>
      <c r="I2755" s="103"/>
      <c r="J2755" s="103"/>
      <c r="K2755" s="103"/>
      <c r="L2755" s="103"/>
      <c r="M2755" s="103"/>
      <c r="N2755" s="103"/>
      <c r="O2755" s="103"/>
      <c r="P2755" s="103"/>
      <c r="Q2755" s="103"/>
      <c r="R2755" s="103"/>
      <c r="S2755" s="103"/>
      <c r="T2755" s="103"/>
      <c r="U2755" s="103"/>
      <c r="V2755" s="103"/>
      <c r="W2755" s="103"/>
      <c r="X2755" s="103"/>
      <c r="Y2755" s="103"/>
    </row>
    <row r="2756" spans="1:27" s="104" customFormat="1" ht="18" customHeight="1">
      <c r="A2756" s="108" t="s">
        <v>201</v>
      </c>
      <c r="B2756" s="103"/>
      <c r="C2756" s="103"/>
      <c r="D2756" s="103"/>
      <c r="E2756" s="103"/>
      <c r="F2756" s="103"/>
      <c r="G2756" s="103"/>
      <c r="H2756" s="103"/>
      <c r="I2756" s="103"/>
      <c r="J2756" s="103"/>
      <c r="K2756" s="103"/>
      <c r="L2756" s="103"/>
      <c r="M2756" s="103"/>
      <c r="N2756" s="103"/>
      <c r="O2756" s="103"/>
      <c r="P2756" s="103"/>
      <c r="Q2756" s="103"/>
      <c r="R2756" s="103"/>
      <c r="S2756" s="103"/>
      <c r="T2756" s="103"/>
      <c r="U2756" s="103"/>
      <c r="V2756" s="103"/>
      <c r="W2756" s="103"/>
      <c r="X2756" s="103"/>
      <c r="Y2756" s="103"/>
    </row>
    <row r="2757" spans="1:27" s="104" customFormat="1" ht="18" customHeight="1">
      <c r="A2757" s="108" t="s">
        <v>202</v>
      </c>
      <c r="B2757" s="103"/>
      <c r="C2757" s="103"/>
      <c r="D2757" s="103"/>
      <c r="E2757" s="103"/>
      <c r="F2757" s="103"/>
      <c r="G2757" s="103"/>
      <c r="H2757" s="103"/>
      <c r="I2757" s="103"/>
      <c r="J2757" s="103"/>
      <c r="K2757" s="103"/>
      <c r="L2757" s="103"/>
      <c r="M2757" s="103"/>
      <c r="N2757" s="103"/>
      <c r="O2757" s="103"/>
      <c r="P2757" s="103"/>
      <c r="Q2757" s="103"/>
      <c r="R2757" s="103"/>
      <c r="S2757" s="103"/>
      <c r="T2757" s="103"/>
      <c r="U2757" s="103"/>
      <c r="V2757" s="103"/>
      <c r="W2757" s="103"/>
      <c r="X2757" s="103"/>
      <c r="Y2757" s="103"/>
    </row>
    <row r="2758" spans="1:27" s="104" customFormat="1" ht="18" customHeight="1">
      <c r="A2758" s="108" t="s">
        <v>203</v>
      </c>
      <c r="B2758" s="103"/>
      <c r="C2758" s="103"/>
      <c r="D2758" s="103"/>
      <c r="E2758" s="103"/>
      <c r="F2758" s="103"/>
      <c r="G2758" s="103"/>
      <c r="H2758" s="103"/>
      <c r="I2758" s="103"/>
      <c r="J2758" s="103"/>
      <c r="K2758" s="103"/>
      <c r="L2758" s="103"/>
      <c r="M2758" s="103"/>
      <c r="N2758" s="103"/>
      <c r="O2758" s="103"/>
      <c r="P2758" s="103"/>
      <c r="Q2758" s="103"/>
      <c r="R2758" s="103"/>
      <c r="S2758" s="103"/>
      <c r="T2758" s="103"/>
      <c r="U2758" s="103"/>
      <c r="V2758" s="103"/>
      <c r="W2758" s="103"/>
      <c r="X2758" s="103"/>
      <c r="Y2758" s="103"/>
    </row>
    <row r="2759" spans="1:27" s="104" customFormat="1" ht="18" customHeight="1">
      <c r="A2759" s="110" t="s">
        <v>204</v>
      </c>
      <c r="B2759" s="109" t="str">
        <f>IF(COUNTA(B2747:B2758)=0,"-",COUNTA(B2747:B2758)/12)</f>
        <v>-</v>
      </c>
      <c r="C2759" s="109" t="str">
        <f t="shared" ref="C2759:Y2759" si="183">IF(COUNTA(C2747:C2758)=0,"-",COUNTA(C2747:C2758)/12)</f>
        <v>-</v>
      </c>
      <c r="D2759" s="109" t="str">
        <f t="shared" si="183"/>
        <v>-</v>
      </c>
      <c r="E2759" s="109" t="str">
        <f t="shared" si="183"/>
        <v>-</v>
      </c>
      <c r="F2759" s="109" t="str">
        <f t="shared" si="183"/>
        <v>-</v>
      </c>
      <c r="G2759" s="109" t="str">
        <f t="shared" si="183"/>
        <v>-</v>
      </c>
      <c r="H2759" s="109" t="str">
        <f t="shared" si="183"/>
        <v>-</v>
      </c>
      <c r="I2759" s="109" t="str">
        <f t="shared" si="183"/>
        <v>-</v>
      </c>
      <c r="J2759" s="109" t="str">
        <f t="shared" si="183"/>
        <v>-</v>
      </c>
      <c r="K2759" s="109" t="str">
        <f t="shared" si="183"/>
        <v>-</v>
      </c>
      <c r="L2759" s="109" t="str">
        <f t="shared" si="183"/>
        <v>-</v>
      </c>
      <c r="M2759" s="109" t="str">
        <f t="shared" si="183"/>
        <v>-</v>
      </c>
      <c r="N2759" s="109" t="str">
        <f t="shared" si="183"/>
        <v>-</v>
      </c>
      <c r="O2759" s="109" t="str">
        <f t="shared" si="183"/>
        <v>-</v>
      </c>
      <c r="P2759" s="109" t="str">
        <f t="shared" si="183"/>
        <v>-</v>
      </c>
      <c r="Q2759" s="109" t="str">
        <f t="shared" si="183"/>
        <v>-</v>
      </c>
      <c r="R2759" s="109" t="str">
        <f t="shared" si="183"/>
        <v>-</v>
      </c>
      <c r="S2759" s="109" t="str">
        <f t="shared" si="183"/>
        <v>-</v>
      </c>
      <c r="T2759" s="109" t="str">
        <f t="shared" si="183"/>
        <v>-</v>
      </c>
      <c r="U2759" s="109" t="str">
        <f t="shared" si="183"/>
        <v>-</v>
      </c>
      <c r="V2759" s="109" t="str">
        <f t="shared" si="183"/>
        <v>-</v>
      </c>
      <c r="W2759" s="109" t="str">
        <f t="shared" si="183"/>
        <v>-</v>
      </c>
      <c r="X2759" s="109" t="str">
        <f t="shared" si="183"/>
        <v>-</v>
      </c>
      <c r="Y2759" s="109" t="str">
        <f t="shared" si="183"/>
        <v>-</v>
      </c>
    </row>
    <row r="2761" spans="1:27" s="104" customFormat="1" ht="18" customHeight="1">
      <c r="A2761" s="127">
        <f>A2746+1</f>
        <v>44899</v>
      </c>
      <c r="B2761" s="118" t="s">
        <v>259</v>
      </c>
      <c r="C2761" s="118" t="s">
        <v>260</v>
      </c>
      <c r="D2761" s="118" t="s">
        <v>261</v>
      </c>
      <c r="E2761" s="118" t="s">
        <v>262</v>
      </c>
      <c r="F2761" s="118" t="s">
        <v>263</v>
      </c>
      <c r="G2761" s="118" t="s">
        <v>264</v>
      </c>
      <c r="H2761" s="118" t="s">
        <v>265</v>
      </c>
      <c r="I2761" s="118" t="s">
        <v>266</v>
      </c>
      <c r="J2761" s="118" t="s">
        <v>267</v>
      </c>
      <c r="K2761" s="118" t="s">
        <v>268</v>
      </c>
      <c r="L2761" s="118" t="s">
        <v>269</v>
      </c>
      <c r="M2761" s="118" t="s">
        <v>270</v>
      </c>
      <c r="N2761" s="118" t="s">
        <v>271</v>
      </c>
      <c r="O2761" s="118" t="s">
        <v>272</v>
      </c>
      <c r="P2761" s="118" t="s">
        <v>273</v>
      </c>
      <c r="Q2761" s="118" t="s">
        <v>274</v>
      </c>
      <c r="R2761" s="118" t="s">
        <v>275</v>
      </c>
      <c r="S2761" s="118" t="s">
        <v>276</v>
      </c>
      <c r="T2761" s="118" t="s">
        <v>277</v>
      </c>
      <c r="U2761" s="118" t="s">
        <v>278</v>
      </c>
      <c r="V2761" s="118" t="s">
        <v>279</v>
      </c>
      <c r="W2761" s="118" t="s">
        <v>280</v>
      </c>
      <c r="X2761" s="118" t="s">
        <v>281</v>
      </c>
      <c r="Y2761" s="118" t="s">
        <v>282</v>
      </c>
    </row>
    <row r="2762" spans="1:27" s="104" customFormat="1" ht="18" customHeight="1">
      <c r="A2762" s="108" t="s">
        <v>168</v>
      </c>
      <c r="B2762" s="103"/>
      <c r="C2762" s="103"/>
      <c r="D2762" s="103"/>
      <c r="E2762" s="103"/>
      <c r="F2762" s="103"/>
      <c r="G2762" s="103"/>
      <c r="H2762" s="103"/>
      <c r="I2762" s="103"/>
      <c r="J2762" s="103"/>
      <c r="K2762" s="103"/>
      <c r="L2762" s="103"/>
      <c r="M2762" s="103"/>
      <c r="N2762" s="103"/>
      <c r="O2762" s="103"/>
      <c r="P2762" s="103"/>
      <c r="Q2762" s="103"/>
      <c r="R2762" s="103"/>
      <c r="S2762" s="103"/>
      <c r="T2762" s="103"/>
      <c r="U2762" s="103"/>
      <c r="V2762" s="103"/>
      <c r="W2762" s="103"/>
      <c r="X2762" s="103"/>
      <c r="Y2762" s="103"/>
    </row>
    <row r="2763" spans="1:27" s="104" customFormat="1" ht="18" customHeight="1">
      <c r="A2763" s="108" t="s">
        <v>174</v>
      </c>
      <c r="B2763" s="103"/>
      <c r="C2763" s="103"/>
      <c r="D2763" s="103"/>
      <c r="E2763" s="103"/>
      <c r="F2763" s="103"/>
      <c r="G2763" s="103"/>
      <c r="H2763" s="103"/>
      <c r="I2763" s="103"/>
      <c r="J2763" s="103"/>
      <c r="K2763" s="103"/>
      <c r="L2763" s="103"/>
      <c r="M2763" s="103"/>
      <c r="N2763" s="103"/>
      <c r="O2763" s="103"/>
      <c r="P2763" s="103"/>
      <c r="Q2763" s="103"/>
      <c r="R2763" s="103"/>
      <c r="S2763" s="103"/>
      <c r="T2763" s="103"/>
      <c r="U2763" s="103"/>
      <c r="V2763" s="103"/>
      <c r="W2763" s="103"/>
      <c r="X2763" s="103"/>
      <c r="Y2763" s="103"/>
    </row>
    <row r="2764" spans="1:27" s="104" customFormat="1" ht="18" customHeight="1">
      <c r="A2764" s="108" t="s">
        <v>176</v>
      </c>
      <c r="B2764" s="103"/>
      <c r="C2764" s="103"/>
      <c r="D2764" s="103"/>
      <c r="E2764" s="103"/>
      <c r="F2764" s="103"/>
      <c r="G2764" s="103"/>
      <c r="H2764" s="103"/>
      <c r="I2764" s="103"/>
      <c r="J2764" s="103"/>
      <c r="K2764" s="103"/>
      <c r="L2764" s="103"/>
      <c r="M2764" s="103"/>
      <c r="N2764" s="103"/>
      <c r="O2764" s="103"/>
      <c r="P2764" s="103"/>
      <c r="Q2764" s="103"/>
      <c r="R2764" s="103"/>
      <c r="S2764" s="103"/>
      <c r="T2764" s="103"/>
      <c r="U2764" s="103"/>
      <c r="V2764" s="103"/>
      <c r="W2764" s="103"/>
      <c r="X2764" s="103"/>
      <c r="Y2764" s="103"/>
    </row>
    <row r="2765" spans="1:27" s="104" customFormat="1" ht="18" customHeight="1">
      <c r="A2765" s="108" t="s">
        <v>181</v>
      </c>
      <c r="B2765" s="103"/>
      <c r="C2765" s="103"/>
      <c r="D2765" s="103"/>
      <c r="E2765" s="103"/>
      <c r="F2765" s="103"/>
      <c r="G2765" s="103"/>
      <c r="H2765" s="103"/>
      <c r="I2765" s="103"/>
      <c r="J2765" s="103"/>
      <c r="K2765" s="103"/>
      <c r="L2765" s="103"/>
      <c r="M2765" s="103"/>
      <c r="N2765" s="103"/>
      <c r="O2765" s="103"/>
      <c r="P2765" s="103"/>
      <c r="Q2765" s="103"/>
      <c r="R2765" s="103"/>
      <c r="S2765" s="103"/>
      <c r="T2765" s="103"/>
      <c r="U2765" s="103"/>
      <c r="V2765" s="103"/>
      <c r="W2765" s="103"/>
      <c r="X2765" s="103"/>
      <c r="Y2765" s="103"/>
      <c r="AA2765" s="116" t="s">
        <v>250</v>
      </c>
    </row>
    <row r="2766" spans="1:27" s="104" customFormat="1" ht="18" customHeight="1">
      <c r="A2766" s="108" t="s">
        <v>184</v>
      </c>
      <c r="B2766" s="103"/>
      <c r="C2766" s="103"/>
      <c r="D2766" s="103"/>
      <c r="E2766" s="103"/>
      <c r="F2766" s="103"/>
      <c r="G2766" s="103"/>
      <c r="H2766" s="103"/>
      <c r="I2766" s="103"/>
      <c r="J2766" s="103"/>
      <c r="K2766" s="103"/>
      <c r="L2766" s="103"/>
      <c r="M2766" s="103"/>
      <c r="N2766" s="103"/>
      <c r="O2766" s="103"/>
      <c r="P2766" s="103"/>
      <c r="Q2766" s="103"/>
      <c r="R2766" s="103"/>
      <c r="S2766" s="103"/>
      <c r="T2766" s="103"/>
      <c r="U2766" s="103"/>
      <c r="V2766" s="103"/>
      <c r="W2766" s="103"/>
      <c r="X2766" s="103"/>
      <c r="Y2766" s="103"/>
      <c r="AA2766" s="271">
        <f>COUNTIF($B2774:$Y2774,"-")</f>
        <v>24</v>
      </c>
    </row>
    <row r="2767" spans="1:27" s="104" customFormat="1" ht="18" customHeight="1">
      <c r="A2767" s="108" t="s">
        <v>208</v>
      </c>
      <c r="B2767" s="103"/>
      <c r="C2767" s="103"/>
      <c r="D2767" s="103"/>
      <c r="E2767" s="103"/>
      <c r="F2767" s="103"/>
      <c r="G2767" s="103"/>
      <c r="H2767" s="103"/>
      <c r="I2767" s="103"/>
      <c r="J2767" s="103"/>
      <c r="K2767" s="103"/>
      <c r="L2767" s="103"/>
      <c r="M2767" s="103"/>
      <c r="N2767" s="103"/>
      <c r="O2767" s="103"/>
      <c r="P2767" s="103"/>
      <c r="Q2767" s="103"/>
      <c r="R2767" s="103"/>
      <c r="S2767" s="103"/>
      <c r="T2767" s="103"/>
      <c r="U2767" s="103"/>
      <c r="V2767" s="103"/>
      <c r="W2767" s="103"/>
      <c r="X2767" s="103"/>
      <c r="Y2767" s="103"/>
      <c r="AA2767" s="271"/>
    </row>
    <row r="2768" spans="1:27" s="104" customFormat="1" ht="18" customHeight="1">
      <c r="A2768" s="108" t="s">
        <v>209</v>
      </c>
      <c r="B2768" s="103"/>
      <c r="C2768" s="103"/>
      <c r="D2768" s="103"/>
      <c r="E2768" s="103"/>
      <c r="F2768" s="103"/>
      <c r="G2768" s="103"/>
      <c r="H2768" s="103"/>
      <c r="I2768" s="103"/>
      <c r="J2768" s="103"/>
      <c r="K2768" s="103"/>
      <c r="L2768" s="103"/>
      <c r="M2768" s="103"/>
      <c r="N2768" s="103"/>
      <c r="O2768" s="103"/>
      <c r="P2768" s="103"/>
      <c r="Q2768" s="103"/>
      <c r="R2768" s="103"/>
      <c r="S2768" s="103"/>
      <c r="T2768" s="103"/>
      <c r="U2768" s="103"/>
      <c r="V2768" s="103"/>
      <c r="W2768" s="103"/>
      <c r="X2768" s="103"/>
      <c r="Y2768" s="103"/>
    </row>
    <row r="2769" spans="1:27" s="104" customFormat="1" ht="18" customHeight="1">
      <c r="A2769" s="108" t="s">
        <v>198</v>
      </c>
      <c r="B2769" s="103"/>
      <c r="C2769" s="103"/>
      <c r="D2769" s="103"/>
      <c r="E2769" s="103"/>
      <c r="F2769" s="103"/>
      <c r="G2769" s="103"/>
      <c r="H2769" s="103"/>
      <c r="I2769" s="103"/>
      <c r="J2769" s="103"/>
      <c r="K2769" s="103"/>
      <c r="L2769" s="103"/>
      <c r="M2769" s="103"/>
      <c r="N2769" s="103"/>
      <c r="O2769" s="103"/>
      <c r="P2769" s="103"/>
      <c r="Q2769" s="103"/>
      <c r="R2769" s="103"/>
      <c r="S2769" s="103"/>
      <c r="T2769" s="103"/>
      <c r="U2769" s="103"/>
      <c r="V2769" s="103"/>
      <c r="W2769" s="103"/>
      <c r="X2769" s="103"/>
      <c r="Y2769" s="103"/>
    </row>
    <row r="2770" spans="1:27" s="104" customFormat="1" ht="18" customHeight="1">
      <c r="A2770" s="108" t="s">
        <v>200</v>
      </c>
      <c r="B2770" s="103"/>
      <c r="C2770" s="103"/>
      <c r="D2770" s="103"/>
      <c r="E2770" s="103"/>
      <c r="F2770" s="103"/>
      <c r="G2770" s="103"/>
      <c r="H2770" s="103"/>
      <c r="I2770" s="103"/>
      <c r="J2770" s="103"/>
      <c r="K2770" s="103"/>
      <c r="L2770" s="103"/>
      <c r="M2770" s="103"/>
      <c r="N2770" s="103"/>
      <c r="O2770" s="103"/>
      <c r="P2770" s="103"/>
      <c r="Q2770" s="103"/>
      <c r="R2770" s="103"/>
      <c r="S2770" s="103"/>
      <c r="T2770" s="103"/>
      <c r="U2770" s="103"/>
      <c r="V2770" s="103"/>
      <c r="W2770" s="103"/>
      <c r="X2770" s="103"/>
      <c r="Y2770" s="103"/>
    </row>
    <row r="2771" spans="1:27" s="104" customFormat="1" ht="18" customHeight="1">
      <c r="A2771" s="108" t="s">
        <v>201</v>
      </c>
      <c r="B2771" s="103"/>
      <c r="C2771" s="103"/>
      <c r="D2771" s="103"/>
      <c r="E2771" s="103"/>
      <c r="F2771" s="103"/>
      <c r="G2771" s="103"/>
      <c r="H2771" s="103"/>
      <c r="I2771" s="103"/>
      <c r="J2771" s="103"/>
      <c r="K2771" s="103"/>
      <c r="L2771" s="103"/>
      <c r="M2771" s="103"/>
      <c r="N2771" s="103"/>
      <c r="O2771" s="103"/>
      <c r="P2771" s="103"/>
      <c r="Q2771" s="103"/>
      <c r="R2771" s="103"/>
      <c r="S2771" s="103"/>
      <c r="T2771" s="103"/>
      <c r="U2771" s="103"/>
      <c r="V2771" s="103"/>
      <c r="W2771" s="103"/>
      <c r="X2771" s="103"/>
      <c r="Y2771" s="103"/>
    </row>
    <row r="2772" spans="1:27" s="104" customFormat="1" ht="18" customHeight="1">
      <c r="A2772" s="108" t="s">
        <v>202</v>
      </c>
      <c r="B2772" s="103"/>
      <c r="C2772" s="103"/>
      <c r="D2772" s="103"/>
      <c r="E2772" s="103"/>
      <c r="F2772" s="103"/>
      <c r="G2772" s="103"/>
      <c r="H2772" s="103"/>
      <c r="I2772" s="103"/>
      <c r="J2772" s="103"/>
      <c r="K2772" s="103"/>
      <c r="L2772" s="103"/>
      <c r="M2772" s="103"/>
      <c r="N2772" s="103"/>
      <c r="O2772" s="103"/>
      <c r="P2772" s="103"/>
      <c r="Q2772" s="103"/>
      <c r="R2772" s="103"/>
      <c r="S2772" s="103"/>
      <c r="T2772" s="103"/>
      <c r="U2772" s="103"/>
      <c r="V2772" s="103"/>
      <c r="W2772" s="103"/>
      <c r="X2772" s="103"/>
      <c r="Y2772" s="103"/>
    </row>
    <row r="2773" spans="1:27" s="104" customFormat="1" ht="18" customHeight="1">
      <c r="A2773" s="108" t="s">
        <v>203</v>
      </c>
      <c r="B2773" s="103"/>
      <c r="C2773" s="103"/>
      <c r="D2773" s="103"/>
      <c r="E2773" s="103"/>
      <c r="F2773" s="103"/>
      <c r="G2773" s="103"/>
      <c r="H2773" s="103"/>
      <c r="I2773" s="103"/>
      <c r="J2773" s="103"/>
      <c r="K2773" s="103"/>
      <c r="L2773" s="103"/>
      <c r="M2773" s="103"/>
      <c r="N2773" s="103"/>
      <c r="O2773" s="103"/>
      <c r="P2773" s="103"/>
      <c r="Q2773" s="103"/>
      <c r="R2773" s="103"/>
      <c r="S2773" s="103"/>
      <c r="T2773" s="103"/>
      <c r="U2773" s="103"/>
      <c r="V2773" s="103"/>
      <c r="W2773" s="103"/>
      <c r="X2773" s="103"/>
      <c r="Y2773" s="103"/>
    </row>
    <row r="2774" spans="1:27" s="104" customFormat="1" ht="18" customHeight="1">
      <c r="A2774" s="110" t="s">
        <v>204</v>
      </c>
      <c r="B2774" s="109" t="str">
        <f>IF(COUNTA(B2762:B2773)=0,"-",COUNTA(B2762:B2773)/12)</f>
        <v>-</v>
      </c>
      <c r="C2774" s="109" t="str">
        <f t="shared" ref="C2774:Y2774" si="184">IF(COUNTA(C2762:C2773)=0,"-",COUNTA(C2762:C2773)/12)</f>
        <v>-</v>
      </c>
      <c r="D2774" s="109" t="str">
        <f t="shared" si="184"/>
        <v>-</v>
      </c>
      <c r="E2774" s="109" t="str">
        <f t="shared" si="184"/>
        <v>-</v>
      </c>
      <c r="F2774" s="109" t="str">
        <f t="shared" si="184"/>
        <v>-</v>
      </c>
      <c r="G2774" s="109" t="str">
        <f t="shared" si="184"/>
        <v>-</v>
      </c>
      <c r="H2774" s="109" t="str">
        <f t="shared" si="184"/>
        <v>-</v>
      </c>
      <c r="I2774" s="109" t="str">
        <f t="shared" si="184"/>
        <v>-</v>
      </c>
      <c r="J2774" s="109" t="str">
        <f t="shared" si="184"/>
        <v>-</v>
      </c>
      <c r="K2774" s="109" t="str">
        <f t="shared" si="184"/>
        <v>-</v>
      </c>
      <c r="L2774" s="109" t="str">
        <f t="shared" si="184"/>
        <v>-</v>
      </c>
      <c r="M2774" s="109" t="str">
        <f t="shared" si="184"/>
        <v>-</v>
      </c>
      <c r="N2774" s="109" t="str">
        <f t="shared" si="184"/>
        <v>-</v>
      </c>
      <c r="O2774" s="109" t="str">
        <f t="shared" si="184"/>
        <v>-</v>
      </c>
      <c r="P2774" s="109" t="str">
        <f t="shared" si="184"/>
        <v>-</v>
      </c>
      <c r="Q2774" s="109" t="str">
        <f t="shared" si="184"/>
        <v>-</v>
      </c>
      <c r="R2774" s="109" t="str">
        <f t="shared" si="184"/>
        <v>-</v>
      </c>
      <c r="S2774" s="109" t="str">
        <f t="shared" si="184"/>
        <v>-</v>
      </c>
      <c r="T2774" s="109" t="str">
        <f t="shared" si="184"/>
        <v>-</v>
      </c>
      <c r="U2774" s="109" t="str">
        <f t="shared" si="184"/>
        <v>-</v>
      </c>
      <c r="V2774" s="109" t="str">
        <f t="shared" si="184"/>
        <v>-</v>
      </c>
      <c r="W2774" s="109" t="str">
        <f t="shared" si="184"/>
        <v>-</v>
      </c>
      <c r="X2774" s="109" t="str">
        <f t="shared" si="184"/>
        <v>-</v>
      </c>
      <c r="Y2774" s="109" t="str">
        <f t="shared" si="184"/>
        <v>-</v>
      </c>
    </row>
    <row r="2776" spans="1:27" s="104" customFormat="1" ht="18" customHeight="1">
      <c r="A2776" s="127">
        <f>A2761+1</f>
        <v>44900</v>
      </c>
      <c r="B2776" s="118" t="s">
        <v>259</v>
      </c>
      <c r="C2776" s="118" t="s">
        <v>260</v>
      </c>
      <c r="D2776" s="118" t="s">
        <v>261</v>
      </c>
      <c r="E2776" s="118" t="s">
        <v>262</v>
      </c>
      <c r="F2776" s="118" t="s">
        <v>263</v>
      </c>
      <c r="G2776" s="118" t="s">
        <v>264</v>
      </c>
      <c r="H2776" s="118" t="s">
        <v>265</v>
      </c>
      <c r="I2776" s="118" t="s">
        <v>266</v>
      </c>
      <c r="J2776" s="118" t="s">
        <v>267</v>
      </c>
      <c r="K2776" s="118" t="s">
        <v>268</v>
      </c>
      <c r="L2776" s="118" t="s">
        <v>269</v>
      </c>
      <c r="M2776" s="118" t="s">
        <v>270</v>
      </c>
      <c r="N2776" s="118" t="s">
        <v>271</v>
      </c>
      <c r="O2776" s="118" t="s">
        <v>272</v>
      </c>
      <c r="P2776" s="118" t="s">
        <v>273</v>
      </c>
      <c r="Q2776" s="118" t="s">
        <v>274</v>
      </c>
      <c r="R2776" s="118" t="s">
        <v>275</v>
      </c>
      <c r="S2776" s="118" t="s">
        <v>276</v>
      </c>
      <c r="T2776" s="118" t="s">
        <v>277</v>
      </c>
      <c r="U2776" s="118" t="s">
        <v>278</v>
      </c>
      <c r="V2776" s="118" t="s">
        <v>279</v>
      </c>
      <c r="W2776" s="118" t="s">
        <v>280</v>
      </c>
      <c r="X2776" s="118" t="s">
        <v>281</v>
      </c>
      <c r="Y2776" s="118" t="s">
        <v>282</v>
      </c>
    </row>
    <row r="2777" spans="1:27" s="104" customFormat="1" ht="18" customHeight="1">
      <c r="A2777" s="108" t="s">
        <v>168</v>
      </c>
      <c r="B2777" s="103"/>
      <c r="C2777" s="103"/>
      <c r="D2777" s="103"/>
      <c r="E2777" s="103"/>
      <c r="F2777" s="103"/>
      <c r="G2777" s="103"/>
      <c r="H2777" s="103"/>
      <c r="I2777" s="103"/>
      <c r="J2777" s="103"/>
      <c r="K2777" s="103"/>
      <c r="L2777" s="103"/>
      <c r="M2777" s="103"/>
      <c r="N2777" s="103"/>
      <c r="O2777" s="103"/>
      <c r="P2777" s="103"/>
      <c r="Q2777" s="103"/>
      <c r="R2777" s="103"/>
      <c r="S2777" s="103"/>
      <c r="T2777" s="103"/>
      <c r="U2777" s="103"/>
      <c r="V2777" s="103"/>
      <c r="W2777" s="103"/>
      <c r="X2777" s="103"/>
      <c r="Y2777" s="103"/>
    </row>
    <row r="2778" spans="1:27" s="104" customFormat="1" ht="18" customHeight="1">
      <c r="A2778" s="108" t="s">
        <v>174</v>
      </c>
      <c r="B2778" s="103"/>
      <c r="C2778" s="103"/>
      <c r="D2778" s="103"/>
      <c r="E2778" s="103"/>
      <c r="F2778" s="103"/>
      <c r="G2778" s="103"/>
      <c r="H2778" s="103"/>
      <c r="I2778" s="103"/>
      <c r="J2778" s="103"/>
      <c r="K2778" s="103"/>
      <c r="L2778" s="103"/>
      <c r="M2778" s="103"/>
      <c r="N2778" s="103"/>
      <c r="O2778" s="103"/>
      <c r="P2778" s="103"/>
      <c r="Q2778" s="103"/>
      <c r="R2778" s="103"/>
      <c r="S2778" s="103"/>
      <c r="T2778" s="103"/>
      <c r="U2778" s="103"/>
      <c r="V2778" s="103"/>
      <c r="W2778" s="103"/>
      <c r="X2778" s="103"/>
      <c r="Y2778" s="103"/>
    </row>
    <row r="2779" spans="1:27" s="104" customFormat="1" ht="18" customHeight="1">
      <c r="A2779" s="108" t="s">
        <v>176</v>
      </c>
      <c r="B2779" s="103"/>
      <c r="C2779" s="103"/>
      <c r="D2779" s="103"/>
      <c r="E2779" s="103"/>
      <c r="F2779" s="103"/>
      <c r="G2779" s="103"/>
      <c r="H2779" s="103"/>
      <c r="I2779" s="103"/>
      <c r="J2779" s="103"/>
      <c r="K2779" s="103"/>
      <c r="L2779" s="103"/>
      <c r="M2779" s="103"/>
      <c r="N2779" s="103"/>
      <c r="O2779" s="103"/>
      <c r="P2779" s="103"/>
      <c r="Q2779" s="103"/>
      <c r="R2779" s="103"/>
      <c r="S2779" s="103"/>
      <c r="T2779" s="103"/>
      <c r="U2779" s="103"/>
      <c r="V2779" s="103"/>
      <c r="W2779" s="103"/>
      <c r="X2779" s="103"/>
      <c r="Y2779" s="103"/>
    </row>
    <row r="2780" spans="1:27" s="104" customFormat="1" ht="18" customHeight="1">
      <c r="A2780" s="108" t="s">
        <v>181</v>
      </c>
      <c r="B2780" s="103"/>
      <c r="C2780" s="103"/>
      <c r="D2780" s="103"/>
      <c r="E2780" s="103"/>
      <c r="F2780" s="103"/>
      <c r="G2780" s="103"/>
      <c r="H2780" s="103"/>
      <c r="I2780" s="103"/>
      <c r="J2780" s="103"/>
      <c r="K2780" s="103"/>
      <c r="L2780" s="103"/>
      <c r="M2780" s="103"/>
      <c r="N2780" s="103"/>
      <c r="O2780" s="103"/>
      <c r="P2780" s="103"/>
      <c r="Q2780" s="103"/>
      <c r="R2780" s="103"/>
      <c r="S2780" s="103"/>
      <c r="T2780" s="103"/>
      <c r="U2780" s="103"/>
      <c r="V2780" s="103"/>
      <c r="W2780" s="103"/>
      <c r="X2780" s="103"/>
      <c r="Y2780" s="103"/>
      <c r="AA2780" s="116" t="s">
        <v>250</v>
      </c>
    </row>
    <row r="2781" spans="1:27" s="104" customFormat="1" ht="18" customHeight="1">
      <c r="A2781" s="108" t="s">
        <v>184</v>
      </c>
      <c r="B2781" s="103"/>
      <c r="C2781" s="103"/>
      <c r="D2781" s="103"/>
      <c r="E2781" s="103"/>
      <c r="F2781" s="103"/>
      <c r="G2781" s="103"/>
      <c r="H2781" s="103"/>
      <c r="I2781" s="103"/>
      <c r="J2781" s="103"/>
      <c r="K2781" s="103"/>
      <c r="L2781" s="103"/>
      <c r="M2781" s="103"/>
      <c r="N2781" s="103"/>
      <c r="O2781" s="103"/>
      <c r="P2781" s="103"/>
      <c r="Q2781" s="103"/>
      <c r="R2781" s="103"/>
      <c r="S2781" s="103"/>
      <c r="T2781" s="103"/>
      <c r="U2781" s="103"/>
      <c r="V2781" s="103"/>
      <c r="W2781" s="103"/>
      <c r="X2781" s="103"/>
      <c r="Y2781" s="103"/>
      <c r="AA2781" s="271">
        <f>COUNTIF($B2789:$Y2789,"-")</f>
        <v>24</v>
      </c>
    </row>
    <row r="2782" spans="1:27" s="104" customFormat="1" ht="18" customHeight="1">
      <c r="A2782" s="108" t="s">
        <v>208</v>
      </c>
      <c r="B2782" s="103"/>
      <c r="C2782" s="103"/>
      <c r="D2782" s="103"/>
      <c r="E2782" s="103"/>
      <c r="F2782" s="103"/>
      <c r="G2782" s="103"/>
      <c r="H2782" s="103"/>
      <c r="I2782" s="103"/>
      <c r="J2782" s="103"/>
      <c r="K2782" s="103"/>
      <c r="L2782" s="103"/>
      <c r="M2782" s="103"/>
      <c r="N2782" s="103"/>
      <c r="O2782" s="103"/>
      <c r="P2782" s="103"/>
      <c r="Q2782" s="103"/>
      <c r="R2782" s="103"/>
      <c r="S2782" s="103"/>
      <c r="T2782" s="103"/>
      <c r="U2782" s="103"/>
      <c r="V2782" s="103"/>
      <c r="W2782" s="103"/>
      <c r="X2782" s="103"/>
      <c r="Y2782" s="103"/>
      <c r="AA2782" s="271"/>
    </row>
    <row r="2783" spans="1:27" s="104" customFormat="1" ht="18" customHeight="1">
      <c r="A2783" s="108" t="s">
        <v>209</v>
      </c>
      <c r="B2783" s="103"/>
      <c r="C2783" s="103"/>
      <c r="D2783" s="103"/>
      <c r="E2783" s="103"/>
      <c r="F2783" s="103"/>
      <c r="G2783" s="103"/>
      <c r="H2783" s="103"/>
      <c r="I2783" s="103"/>
      <c r="J2783" s="103"/>
      <c r="K2783" s="103"/>
      <c r="L2783" s="103"/>
      <c r="M2783" s="103"/>
      <c r="N2783" s="103"/>
      <c r="O2783" s="103"/>
      <c r="P2783" s="103"/>
      <c r="Q2783" s="103"/>
      <c r="R2783" s="103"/>
      <c r="S2783" s="103"/>
      <c r="T2783" s="103"/>
      <c r="U2783" s="103"/>
      <c r="V2783" s="103"/>
      <c r="W2783" s="103"/>
      <c r="X2783" s="103"/>
      <c r="Y2783" s="103"/>
    </row>
    <row r="2784" spans="1:27" s="104" customFormat="1" ht="18" customHeight="1">
      <c r="A2784" s="108" t="s">
        <v>198</v>
      </c>
      <c r="B2784" s="103"/>
      <c r="C2784" s="103"/>
      <c r="D2784" s="103"/>
      <c r="E2784" s="103"/>
      <c r="F2784" s="103"/>
      <c r="G2784" s="103"/>
      <c r="H2784" s="103"/>
      <c r="I2784" s="103"/>
      <c r="J2784" s="103"/>
      <c r="K2784" s="103"/>
      <c r="L2784" s="103"/>
      <c r="M2784" s="103"/>
      <c r="N2784" s="103"/>
      <c r="O2784" s="103"/>
      <c r="P2784" s="103"/>
      <c r="Q2784" s="103"/>
      <c r="R2784" s="103"/>
      <c r="S2784" s="103"/>
      <c r="T2784" s="103"/>
      <c r="U2784" s="103"/>
      <c r="V2784" s="103"/>
      <c r="W2784" s="103"/>
      <c r="X2784" s="103"/>
      <c r="Y2784" s="103"/>
    </row>
    <row r="2785" spans="1:27" s="104" customFormat="1" ht="18" customHeight="1">
      <c r="A2785" s="108" t="s">
        <v>200</v>
      </c>
      <c r="B2785" s="103"/>
      <c r="C2785" s="103"/>
      <c r="D2785" s="103"/>
      <c r="E2785" s="103"/>
      <c r="F2785" s="103"/>
      <c r="G2785" s="103"/>
      <c r="H2785" s="103"/>
      <c r="I2785" s="103"/>
      <c r="J2785" s="103"/>
      <c r="K2785" s="103"/>
      <c r="L2785" s="103"/>
      <c r="M2785" s="103"/>
      <c r="N2785" s="103"/>
      <c r="O2785" s="103"/>
      <c r="P2785" s="103"/>
      <c r="Q2785" s="103"/>
      <c r="R2785" s="103"/>
      <c r="S2785" s="103"/>
      <c r="T2785" s="103"/>
      <c r="U2785" s="103"/>
      <c r="V2785" s="103"/>
      <c r="W2785" s="103"/>
      <c r="X2785" s="103"/>
      <c r="Y2785" s="103"/>
    </row>
    <row r="2786" spans="1:27" s="104" customFormat="1" ht="18" customHeight="1">
      <c r="A2786" s="108" t="s">
        <v>201</v>
      </c>
      <c r="B2786" s="103"/>
      <c r="C2786" s="103"/>
      <c r="D2786" s="103"/>
      <c r="E2786" s="103"/>
      <c r="F2786" s="103"/>
      <c r="G2786" s="103"/>
      <c r="H2786" s="103"/>
      <c r="I2786" s="103"/>
      <c r="J2786" s="103"/>
      <c r="K2786" s="103"/>
      <c r="L2786" s="103"/>
      <c r="M2786" s="103"/>
      <c r="N2786" s="103"/>
      <c r="O2786" s="103"/>
      <c r="P2786" s="103"/>
      <c r="Q2786" s="103"/>
      <c r="R2786" s="103"/>
      <c r="S2786" s="103"/>
      <c r="T2786" s="103"/>
      <c r="U2786" s="103"/>
      <c r="V2786" s="103"/>
      <c r="W2786" s="103"/>
      <c r="X2786" s="103"/>
      <c r="Y2786" s="103"/>
    </row>
    <row r="2787" spans="1:27" s="104" customFormat="1" ht="18" customHeight="1">
      <c r="A2787" s="108" t="s">
        <v>202</v>
      </c>
      <c r="B2787" s="103"/>
      <c r="C2787" s="103"/>
      <c r="D2787" s="103"/>
      <c r="E2787" s="103"/>
      <c r="F2787" s="103"/>
      <c r="G2787" s="103"/>
      <c r="H2787" s="103"/>
      <c r="I2787" s="103"/>
      <c r="J2787" s="103"/>
      <c r="K2787" s="103"/>
      <c r="L2787" s="103"/>
      <c r="M2787" s="103"/>
      <c r="N2787" s="103"/>
      <c r="O2787" s="103"/>
      <c r="P2787" s="103"/>
      <c r="Q2787" s="103"/>
      <c r="R2787" s="103"/>
      <c r="S2787" s="103"/>
      <c r="T2787" s="103"/>
      <c r="U2787" s="103"/>
      <c r="V2787" s="103"/>
      <c r="W2787" s="103"/>
      <c r="X2787" s="103"/>
      <c r="Y2787" s="103"/>
    </row>
    <row r="2788" spans="1:27" s="104" customFormat="1" ht="18" customHeight="1">
      <c r="A2788" s="108" t="s">
        <v>203</v>
      </c>
      <c r="B2788" s="103"/>
      <c r="C2788" s="103"/>
      <c r="D2788" s="103"/>
      <c r="E2788" s="103"/>
      <c r="F2788" s="103"/>
      <c r="G2788" s="103"/>
      <c r="H2788" s="103"/>
      <c r="I2788" s="103"/>
      <c r="J2788" s="103"/>
      <c r="K2788" s="103"/>
      <c r="L2788" s="103"/>
      <c r="M2788" s="103"/>
      <c r="N2788" s="103"/>
      <c r="O2788" s="103"/>
      <c r="P2788" s="103"/>
      <c r="Q2788" s="103"/>
      <c r="R2788" s="103"/>
      <c r="S2788" s="103"/>
      <c r="T2788" s="103"/>
      <c r="U2788" s="103"/>
      <c r="V2788" s="103"/>
      <c r="W2788" s="103"/>
      <c r="X2788" s="103"/>
      <c r="Y2788" s="103"/>
    </row>
    <row r="2789" spans="1:27" s="104" customFormat="1" ht="18" customHeight="1">
      <c r="A2789" s="110" t="s">
        <v>204</v>
      </c>
      <c r="B2789" s="109" t="str">
        <f>IF(COUNTA(B2777:B2788)=0,"-",COUNTA(B2777:B2788)/12)</f>
        <v>-</v>
      </c>
      <c r="C2789" s="109" t="str">
        <f t="shared" ref="C2789:Y2789" si="185">IF(COUNTA(C2777:C2788)=0,"-",COUNTA(C2777:C2788)/12)</f>
        <v>-</v>
      </c>
      <c r="D2789" s="109" t="str">
        <f t="shared" si="185"/>
        <v>-</v>
      </c>
      <c r="E2789" s="109" t="str">
        <f t="shared" si="185"/>
        <v>-</v>
      </c>
      <c r="F2789" s="109" t="str">
        <f t="shared" si="185"/>
        <v>-</v>
      </c>
      <c r="G2789" s="109" t="str">
        <f t="shared" si="185"/>
        <v>-</v>
      </c>
      <c r="H2789" s="109" t="str">
        <f t="shared" si="185"/>
        <v>-</v>
      </c>
      <c r="I2789" s="109" t="str">
        <f t="shared" si="185"/>
        <v>-</v>
      </c>
      <c r="J2789" s="109" t="str">
        <f t="shared" si="185"/>
        <v>-</v>
      </c>
      <c r="K2789" s="109" t="str">
        <f t="shared" si="185"/>
        <v>-</v>
      </c>
      <c r="L2789" s="109" t="str">
        <f t="shared" si="185"/>
        <v>-</v>
      </c>
      <c r="M2789" s="109" t="str">
        <f t="shared" si="185"/>
        <v>-</v>
      </c>
      <c r="N2789" s="109" t="str">
        <f t="shared" si="185"/>
        <v>-</v>
      </c>
      <c r="O2789" s="109" t="str">
        <f t="shared" si="185"/>
        <v>-</v>
      </c>
      <c r="P2789" s="109" t="str">
        <f t="shared" si="185"/>
        <v>-</v>
      </c>
      <c r="Q2789" s="109" t="str">
        <f t="shared" si="185"/>
        <v>-</v>
      </c>
      <c r="R2789" s="109" t="str">
        <f t="shared" si="185"/>
        <v>-</v>
      </c>
      <c r="S2789" s="109" t="str">
        <f t="shared" si="185"/>
        <v>-</v>
      </c>
      <c r="T2789" s="109" t="str">
        <f t="shared" si="185"/>
        <v>-</v>
      </c>
      <c r="U2789" s="109" t="str">
        <f t="shared" si="185"/>
        <v>-</v>
      </c>
      <c r="V2789" s="109" t="str">
        <f t="shared" si="185"/>
        <v>-</v>
      </c>
      <c r="W2789" s="109" t="str">
        <f t="shared" si="185"/>
        <v>-</v>
      </c>
      <c r="X2789" s="109" t="str">
        <f t="shared" si="185"/>
        <v>-</v>
      </c>
      <c r="Y2789" s="109" t="str">
        <f t="shared" si="185"/>
        <v>-</v>
      </c>
    </row>
    <row r="2791" spans="1:27" s="104" customFormat="1" ht="18" customHeight="1">
      <c r="A2791" s="127">
        <f>A2776+1</f>
        <v>44901</v>
      </c>
      <c r="B2791" s="118" t="s">
        <v>259</v>
      </c>
      <c r="C2791" s="118" t="s">
        <v>260</v>
      </c>
      <c r="D2791" s="118" t="s">
        <v>261</v>
      </c>
      <c r="E2791" s="118" t="s">
        <v>262</v>
      </c>
      <c r="F2791" s="118" t="s">
        <v>263</v>
      </c>
      <c r="G2791" s="118" t="s">
        <v>264</v>
      </c>
      <c r="H2791" s="118" t="s">
        <v>265</v>
      </c>
      <c r="I2791" s="118" t="s">
        <v>266</v>
      </c>
      <c r="J2791" s="118" t="s">
        <v>267</v>
      </c>
      <c r="K2791" s="118" t="s">
        <v>268</v>
      </c>
      <c r="L2791" s="118" t="s">
        <v>269</v>
      </c>
      <c r="M2791" s="118" t="s">
        <v>270</v>
      </c>
      <c r="N2791" s="118" t="s">
        <v>271</v>
      </c>
      <c r="O2791" s="118" t="s">
        <v>272</v>
      </c>
      <c r="P2791" s="118" t="s">
        <v>273</v>
      </c>
      <c r="Q2791" s="118" t="s">
        <v>274</v>
      </c>
      <c r="R2791" s="118" t="s">
        <v>275</v>
      </c>
      <c r="S2791" s="118" t="s">
        <v>276</v>
      </c>
      <c r="T2791" s="118" t="s">
        <v>277</v>
      </c>
      <c r="U2791" s="118" t="s">
        <v>278</v>
      </c>
      <c r="V2791" s="118" t="s">
        <v>279</v>
      </c>
      <c r="W2791" s="118" t="s">
        <v>280</v>
      </c>
      <c r="X2791" s="118" t="s">
        <v>281</v>
      </c>
      <c r="Y2791" s="118" t="s">
        <v>282</v>
      </c>
    </row>
    <row r="2792" spans="1:27" s="104" customFormat="1" ht="18" customHeight="1">
      <c r="A2792" s="108" t="s">
        <v>168</v>
      </c>
      <c r="B2792" s="103"/>
      <c r="C2792" s="103"/>
      <c r="D2792" s="103"/>
      <c r="E2792" s="103"/>
      <c r="F2792" s="103"/>
      <c r="G2792" s="103"/>
      <c r="H2792" s="103"/>
      <c r="I2792" s="103"/>
      <c r="J2792" s="103"/>
      <c r="K2792" s="103"/>
      <c r="L2792" s="103"/>
      <c r="M2792" s="103"/>
      <c r="N2792" s="103"/>
      <c r="O2792" s="103"/>
      <c r="P2792" s="103"/>
      <c r="Q2792" s="103"/>
      <c r="R2792" s="103"/>
      <c r="S2792" s="103"/>
      <c r="T2792" s="103"/>
      <c r="U2792" s="103"/>
      <c r="V2792" s="103"/>
      <c r="W2792" s="103"/>
      <c r="X2792" s="103"/>
      <c r="Y2792" s="103"/>
    </row>
    <row r="2793" spans="1:27" s="104" customFormat="1" ht="18" customHeight="1">
      <c r="A2793" s="108" t="s">
        <v>174</v>
      </c>
      <c r="B2793" s="103"/>
      <c r="C2793" s="103"/>
      <c r="D2793" s="103"/>
      <c r="E2793" s="103"/>
      <c r="F2793" s="103"/>
      <c r="G2793" s="103"/>
      <c r="H2793" s="103"/>
      <c r="I2793" s="103"/>
      <c r="J2793" s="103"/>
      <c r="K2793" s="103"/>
      <c r="L2793" s="103"/>
      <c r="M2793" s="103"/>
      <c r="N2793" s="103"/>
      <c r="O2793" s="103"/>
      <c r="P2793" s="103"/>
      <c r="Q2793" s="103"/>
      <c r="R2793" s="103"/>
      <c r="S2793" s="103"/>
      <c r="T2793" s="103"/>
      <c r="U2793" s="103"/>
      <c r="V2793" s="103"/>
      <c r="W2793" s="103"/>
      <c r="X2793" s="103"/>
      <c r="Y2793" s="103"/>
    </row>
    <row r="2794" spans="1:27" s="104" customFormat="1" ht="18" customHeight="1">
      <c r="A2794" s="108" t="s">
        <v>176</v>
      </c>
      <c r="B2794" s="103"/>
      <c r="C2794" s="103"/>
      <c r="D2794" s="103"/>
      <c r="E2794" s="103"/>
      <c r="F2794" s="103"/>
      <c r="G2794" s="103"/>
      <c r="H2794" s="103"/>
      <c r="I2794" s="103"/>
      <c r="J2794" s="103"/>
      <c r="K2794" s="103"/>
      <c r="L2794" s="103"/>
      <c r="M2794" s="103"/>
      <c r="N2794" s="103"/>
      <c r="O2794" s="103"/>
      <c r="P2794" s="103"/>
      <c r="Q2794" s="103"/>
      <c r="R2794" s="103"/>
      <c r="S2794" s="103"/>
      <c r="T2794" s="103"/>
      <c r="U2794" s="103"/>
      <c r="V2794" s="103"/>
      <c r="W2794" s="103"/>
      <c r="X2794" s="103"/>
      <c r="Y2794" s="103"/>
    </row>
    <row r="2795" spans="1:27" s="104" customFormat="1" ht="18" customHeight="1">
      <c r="A2795" s="108" t="s">
        <v>181</v>
      </c>
      <c r="B2795" s="103"/>
      <c r="C2795" s="103"/>
      <c r="D2795" s="103"/>
      <c r="E2795" s="103"/>
      <c r="F2795" s="103"/>
      <c r="G2795" s="103"/>
      <c r="H2795" s="103"/>
      <c r="I2795" s="103"/>
      <c r="J2795" s="103"/>
      <c r="K2795" s="103"/>
      <c r="L2795" s="103"/>
      <c r="M2795" s="103"/>
      <c r="N2795" s="103"/>
      <c r="O2795" s="103"/>
      <c r="P2795" s="103"/>
      <c r="Q2795" s="103"/>
      <c r="R2795" s="103"/>
      <c r="S2795" s="103"/>
      <c r="T2795" s="103"/>
      <c r="U2795" s="103"/>
      <c r="V2795" s="103"/>
      <c r="W2795" s="103"/>
      <c r="X2795" s="103"/>
      <c r="Y2795" s="103"/>
      <c r="AA2795" s="116" t="s">
        <v>250</v>
      </c>
    </row>
    <row r="2796" spans="1:27" s="104" customFormat="1" ht="18" customHeight="1">
      <c r="A2796" s="108" t="s">
        <v>184</v>
      </c>
      <c r="B2796" s="103"/>
      <c r="C2796" s="103"/>
      <c r="D2796" s="103"/>
      <c r="E2796" s="103"/>
      <c r="F2796" s="103"/>
      <c r="G2796" s="103"/>
      <c r="H2796" s="103"/>
      <c r="I2796" s="103"/>
      <c r="J2796" s="103"/>
      <c r="K2796" s="103"/>
      <c r="L2796" s="103"/>
      <c r="M2796" s="103"/>
      <c r="N2796" s="103"/>
      <c r="O2796" s="103"/>
      <c r="P2796" s="103"/>
      <c r="Q2796" s="103"/>
      <c r="R2796" s="103"/>
      <c r="S2796" s="103"/>
      <c r="T2796" s="103"/>
      <c r="U2796" s="103"/>
      <c r="V2796" s="103"/>
      <c r="W2796" s="103"/>
      <c r="X2796" s="103"/>
      <c r="Y2796" s="103"/>
      <c r="AA2796" s="271">
        <f>COUNTIF($B2804:$Y2804,"-")</f>
        <v>24</v>
      </c>
    </row>
    <row r="2797" spans="1:27" s="104" customFormat="1" ht="18" customHeight="1">
      <c r="A2797" s="108" t="s">
        <v>208</v>
      </c>
      <c r="B2797" s="103"/>
      <c r="C2797" s="103"/>
      <c r="D2797" s="103"/>
      <c r="E2797" s="103"/>
      <c r="F2797" s="103"/>
      <c r="G2797" s="103"/>
      <c r="H2797" s="103"/>
      <c r="I2797" s="103"/>
      <c r="J2797" s="103"/>
      <c r="K2797" s="103"/>
      <c r="L2797" s="103"/>
      <c r="M2797" s="103"/>
      <c r="N2797" s="103"/>
      <c r="O2797" s="103"/>
      <c r="P2797" s="103"/>
      <c r="Q2797" s="103"/>
      <c r="R2797" s="103"/>
      <c r="S2797" s="103"/>
      <c r="T2797" s="103"/>
      <c r="U2797" s="103"/>
      <c r="V2797" s="103"/>
      <c r="W2797" s="103"/>
      <c r="X2797" s="103"/>
      <c r="Y2797" s="103"/>
      <c r="AA2797" s="271"/>
    </row>
    <row r="2798" spans="1:27" s="104" customFormat="1" ht="18" customHeight="1">
      <c r="A2798" s="108" t="s">
        <v>209</v>
      </c>
      <c r="B2798" s="103"/>
      <c r="C2798" s="103"/>
      <c r="D2798" s="103"/>
      <c r="E2798" s="103"/>
      <c r="F2798" s="103"/>
      <c r="G2798" s="103"/>
      <c r="H2798" s="103"/>
      <c r="I2798" s="103"/>
      <c r="J2798" s="103"/>
      <c r="K2798" s="103"/>
      <c r="L2798" s="103"/>
      <c r="M2798" s="103"/>
      <c r="N2798" s="103"/>
      <c r="O2798" s="103"/>
      <c r="P2798" s="103"/>
      <c r="Q2798" s="103"/>
      <c r="R2798" s="103"/>
      <c r="S2798" s="103"/>
      <c r="T2798" s="103"/>
      <c r="U2798" s="103"/>
      <c r="V2798" s="103"/>
      <c r="W2798" s="103"/>
      <c r="X2798" s="103"/>
      <c r="Y2798" s="103"/>
    </row>
    <row r="2799" spans="1:27" s="104" customFormat="1" ht="18" customHeight="1">
      <c r="A2799" s="108" t="s">
        <v>198</v>
      </c>
      <c r="B2799" s="103"/>
      <c r="C2799" s="103"/>
      <c r="D2799" s="103"/>
      <c r="E2799" s="103"/>
      <c r="F2799" s="103"/>
      <c r="G2799" s="103"/>
      <c r="H2799" s="103"/>
      <c r="I2799" s="103"/>
      <c r="J2799" s="103"/>
      <c r="K2799" s="103"/>
      <c r="L2799" s="103"/>
      <c r="M2799" s="103"/>
      <c r="N2799" s="103"/>
      <c r="O2799" s="103"/>
      <c r="P2799" s="103"/>
      <c r="Q2799" s="103"/>
      <c r="R2799" s="103"/>
      <c r="S2799" s="103"/>
      <c r="T2799" s="103"/>
      <c r="U2799" s="103"/>
      <c r="V2799" s="103"/>
      <c r="W2799" s="103"/>
      <c r="X2799" s="103"/>
      <c r="Y2799" s="103"/>
    </row>
    <row r="2800" spans="1:27" s="104" customFormat="1" ht="18" customHeight="1">
      <c r="A2800" s="108" t="s">
        <v>200</v>
      </c>
      <c r="B2800" s="103"/>
      <c r="C2800" s="103"/>
      <c r="D2800" s="103"/>
      <c r="E2800" s="103"/>
      <c r="F2800" s="103"/>
      <c r="G2800" s="103"/>
      <c r="H2800" s="103"/>
      <c r="I2800" s="103"/>
      <c r="J2800" s="103"/>
      <c r="K2800" s="103"/>
      <c r="L2800" s="103"/>
      <c r="M2800" s="103"/>
      <c r="N2800" s="103"/>
      <c r="O2800" s="103"/>
      <c r="P2800" s="103"/>
      <c r="Q2800" s="103"/>
      <c r="R2800" s="103"/>
      <c r="S2800" s="103"/>
      <c r="T2800" s="103"/>
      <c r="U2800" s="103"/>
      <c r="V2800" s="103"/>
      <c r="W2800" s="103"/>
      <c r="X2800" s="103"/>
      <c r="Y2800" s="103"/>
    </row>
    <row r="2801" spans="1:27" s="104" customFormat="1" ht="18" customHeight="1">
      <c r="A2801" s="108" t="s">
        <v>201</v>
      </c>
      <c r="B2801" s="103"/>
      <c r="C2801" s="103"/>
      <c r="D2801" s="103"/>
      <c r="E2801" s="103"/>
      <c r="F2801" s="103"/>
      <c r="G2801" s="103"/>
      <c r="H2801" s="103"/>
      <c r="I2801" s="103"/>
      <c r="J2801" s="103"/>
      <c r="K2801" s="103"/>
      <c r="L2801" s="103"/>
      <c r="M2801" s="103"/>
      <c r="N2801" s="103"/>
      <c r="O2801" s="103"/>
      <c r="P2801" s="103"/>
      <c r="Q2801" s="103"/>
      <c r="R2801" s="103"/>
      <c r="S2801" s="103"/>
      <c r="T2801" s="103"/>
      <c r="U2801" s="103"/>
      <c r="V2801" s="103"/>
      <c r="W2801" s="103"/>
      <c r="X2801" s="103"/>
      <c r="Y2801" s="103"/>
    </row>
    <row r="2802" spans="1:27" s="104" customFormat="1" ht="18" customHeight="1">
      <c r="A2802" s="108" t="s">
        <v>202</v>
      </c>
      <c r="B2802" s="103"/>
      <c r="C2802" s="103"/>
      <c r="D2802" s="103"/>
      <c r="E2802" s="103"/>
      <c r="F2802" s="103"/>
      <c r="G2802" s="103"/>
      <c r="H2802" s="103"/>
      <c r="I2802" s="103"/>
      <c r="J2802" s="103"/>
      <c r="K2802" s="103"/>
      <c r="L2802" s="103"/>
      <c r="M2802" s="103"/>
      <c r="N2802" s="103"/>
      <c r="O2802" s="103"/>
      <c r="P2802" s="103"/>
      <c r="Q2802" s="103"/>
      <c r="R2802" s="103"/>
      <c r="S2802" s="103"/>
      <c r="T2802" s="103"/>
      <c r="U2802" s="103"/>
      <c r="V2802" s="103"/>
      <c r="W2802" s="103"/>
      <c r="X2802" s="103"/>
      <c r="Y2802" s="103"/>
    </row>
    <row r="2803" spans="1:27" s="104" customFormat="1" ht="18" customHeight="1">
      <c r="A2803" s="108" t="s">
        <v>203</v>
      </c>
      <c r="B2803" s="103"/>
      <c r="C2803" s="103"/>
      <c r="D2803" s="103"/>
      <c r="E2803" s="103"/>
      <c r="F2803" s="103"/>
      <c r="G2803" s="103"/>
      <c r="H2803" s="103"/>
      <c r="I2803" s="103"/>
      <c r="J2803" s="103"/>
      <c r="K2803" s="103"/>
      <c r="L2803" s="103"/>
      <c r="M2803" s="103"/>
      <c r="N2803" s="103"/>
      <c r="O2803" s="103"/>
      <c r="P2803" s="103"/>
      <c r="Q2803" s="103"/>
      <c r="R2803" s="103"/>
      <c r="S2803" s="103"/>
      <c r="T2803" s="103"/>
      <c r="U2803" s="103"/>
      <c r="V2803" s="103"/>
      <c r="W2803" s="103"/>
      <c r="X2803" s="103"/>
      <c r="Y2803" s="103"/>
    </row>
    <row r="2804" spans="1:27" s="104" customFormat="1" ht="18" customHeight="1">
      <c r="A2804" s="110" t="s">
        <v>204</v>
      </c>
      <c r="B2804" s="109" t="str">
        <f>IF(COUNTA(B2792:B2803)=0,"-",COUNTA(B2792:B2803)/12)</f>
        <v>-</v>
      </c>
      <c r="C2804" s="109" t="str">
        <f t="shared" ref="C2804:Y2804" si="186">IF(COUNTA(C2792:C2803)=0,"-",COUNTA(C2792:C2803)/12)</f>
        <v>-</v>
      </c>
      <c r="D2804" s="109" t="str">
        <f t="shared" si="186"/>
        <v>-</v>
      </c>
      <c r="E2804" s="109" t="str">
        <f t="shared" si="186"/>
        <v>-</v>
      </c>
      <c r="F2804" s="109" t="str">
        <f t="shared" si="186"/>
        <v>-</v>
      </c>
      <c r="G2804" s="109" t="str">
        <f t="shared" si="186"/>
        <v>-</v>
      </c>
      <c r="H2804" s="109" t="str">
        <f t="shared" si="186"/>
        <v>-</v>
      </c>
      <c r="I2804" s="109" t="str">
        <f t="shared" si="186"/>
        <v>-</v>
      </c>
      <c r="J2804" s="109" t="str">
        <f t="shared" si="186"/>
        <v>-</v>
      </c>
      <c r="K2804" s="109" t="str">
        <f t="shared" si="186"/>
        <v>-</v>
      </c>
      <c r="L2804" s="109" t="str">
        <f t="shared" si="186"/>
        <v>-</v>
      </c>
      <c r="M2804" s="109" t="str">
        <f t="shared" si="186"/>
        <v>-</v>
      </c>
      <c r="N2804" s="109" t="str">
        <f t="shared" si="186"/>
        <v>-</v>
      </c>
      <c r="O2804" s="109" t="str">
        <f t="shared" si="186"/>
        <v>-</v>
      </c>
      <c r="P2804" s="109" t="str">
        <f t="shared" si="186"/>
        <v>-</v>
      </c>
      <c r="Q2804" s="109" t="str">
        <f t="shared" si="186"/>
        <v>-</v>
      </c>
      <c r="R2804" s="109" t="str">
        <f t="shared" si="186"/>
        <v>-</v>
      </c>
      <c r="S2804" s="109" t="str">
        <f t="shared" si="186"/>
        <v>-</v>
      </c>
      <c r="T2804" s="109" t="str">
        <f t="shared" si="186"/>
        <v>-</v>
      </c>
      <c r="U2804" s="109" t="str">
        <f t="shared" si="186"/>
        <v>-</v>
      </c>
      <c r="V2804" s="109" t="str">
        <f t="shared" si="186"/>
        <v>-</v>
      </c>
      <c r="W2804" s="109" t="str">
        <f t="shared" si="186"/>
        <v>-</v>
      </c>
      <c r="X2804" s="109" t="str">
        <f t="shared" si="186"/>
        <v>-</v>
      </c>
      <c r="Y2804" s="109" t="str">
        <f t="shared" si="186"/>
        <v>-</v>
      </c>
    </row>
    <row r="2806" spans="1:27" s="104" customFormat="1" ht="18" customHeight="1">
      <c r="A2806" s="127">
        <f>A2791+1</f>
        <v>44902</v>
      </c>
      <c r="B2806" s="118" t="s">
        <v>259</v>
      </c>
      <c r="C2806" s="118" t="s">
        <v>260</v>
      </c>
      <c r="D2806" s="118" t="s">
        <v>261</v>
      </c>
      <c r="E2806" s="118" t="s">
        <v>262</v>
      </c>
      <c r="F2806" s="118" t="s">
        <v>263</v>
      </c>
      <c r="G2806" s="118" t="s">
        <v>264</v>
      </c>
      <c r="H2806" s="118" t="s">
        <v>265</v>
      </c>
      <c r="I2806" s="118" t="s">
        <v>266</v>
      </c>
      <c r="J2806" s="118" t="s">
        <v>267</v>
      </c>
      <c r="K2806" s="118" t="s">
        <v>268</v>
      </c>
      <c r="L2806" s="118" t="s">
        <v>269</v>
      </c>
      <c r="M2806" s="118" t="s">
        <v>270</v>
      </c>
      <c r="N2806" s="118" t="s">
        <v>271</v>
      </c>
      <c r="O2806" s="118" t="s">
        <v>272</v>
      </c>
      <c r="P2806" s="118" t="s">
        <v>273</v>
      </c>
      <c r="Q2806" s="118" t="s">
        <v>274</v>
      </c>
      <c r="R2806" s="118" t="s">
        <v>275</v>
      </c>
      <c r="S2806" s="118" t="s">
        <v>276</v>
      </c>
      <c r="T2806" s="118" t="s">
        <v>277</v>
      </c>
      <c r="U2806" s="118" t="s">
        <v>278</v>
      </c>
      <c r="V2806" s="118" t="s">
        <v>279</v>
      </c>
      <c r="W2806" s="118" t="s">
        <v>280</v>
      </c>
      <c r="X2806" s="118" t="s">
        <v>281</v>
      </c>
      <c r="Y2806" s="118" t="s">
        <v>282</v>
      </c>
    </row>
    <row r="2807" spans="1:27" s="104" customFormat="1" ht="18" customHeight="1">
      <c r="A2807" s="108" t="s">
        <v>168</v>
      </c>
      <c r="B2807" s="103"/>
      <c r="C2807" s="103"/>
      <c r="D2807" s="103"/>
      <c r="E2807" s="103"/>
      <c r="F2807" s="103"/>
      <c r="G2807" s="103"/>
      <c r="H2807" s="103"/>
      <c r="I2807" s="103"/>
      <c r="J2807" s="103"/>
      <c r="K2807" s="103"/>
      <c r="L2807" s="103"/>
      <c r="M2807" s="103"/>
      <c r="N2807" s="103"/>
      <c r="O2807" s="103"/>
      <c r="P2807" s="103"/>
      <c r="Q2807" s="103"/>
      <c r="R2807" s="103"/>
      <c r="S2807" s="103"/>
      <c r="T2807" s="103"/>
      <c r="U2807" s="103"/>
      <c r="V2807" s="103"/>
      <c r="W2807" s="103"/>
      <c r="X2807" s="103"/>
      <c r="Y2807" s="103"/>
    </row>
    <row r="2808" spans="1:27" s="104" customFormat="1" ht="18" customHeight="1">
      <c r="A2808" s="108" t="s">
        <v>174</v>
      </c>
      <c r="B2808" s="103"/>
      <c r="C2808" s="103"/>
      <c r="D2808" s="103"/>
      <c r="E2808" s="103"/>
      <c r="F2808" s="103"/>
      <c r="G2808" s="103"/>
      <c r="H2808" s="103"/>
      <c r="I2808" s="103"/>
      <c r="J2808" s="103"/>
      <c r="K2808" s="103"/>
      <c r="L2808" s="103"/>
      <c r="M2808" s="103"/>
      <c r="N2808" s="103"/>
      <c r="O2808" s="103"/>
      <c r="P2808" s="103"/>
      <c r="Q2808" s="103"/>
      <c r="R2808" s="103"/>
      <c r="S2808" s="103"/>
      <c r="T2808" s="103"/>
      <c r="U2808" s="103"/>
      <c r="V2808" s="103"/>
      <c r="W2808" s="103"/>
      <c r="X2808" s="103"/>
      <c r="Y2808" s="103"/>
    </row>
    <row r="2809" spans="1:27" s="104" customFormat="1" ht="18" customHeight="1">
      <c r="A2809" s="108" t="s">
        <v>176</v>
      </c>
      <c r="B2809" s="103"/>
      <c r="C2809" s="103"/>
      <c r="D2809" s="103"/>
      <c r="E2809" s="103"/>
      <c r="F2809" s="103"/>
      <c r="G2809" s="103"/>
      <c r="H2809" s="103"/>
      <c r="I2809" s="103"/>
      <c r="J2809" s="103"/>
      <c r="K2809" s="103"/>
      <c r="L2809" s="103"/>
      <c r="M2809" s="103"/>
      <c r="N2809" s="103"/>
      <c r="O2809" s="103"/>
      <c r="P2809" s="103"/>
      <c r="Q2809" s="103"/>
      <c r="R2809" s="103"/>
      <c r="S2809" s="103"/>
      <c r="T2809" s="103"/>
      <c r="U2809" s="103"/>
      <c r="V2809" s="103"/>
      <c r="W2809" s="103"/>
      <c r="X2809" s="103"/>
      <c r="Y2809" s="103"/>
    </row>
    <row r="2810" spans="1:27" s="104" customFormat="1" ht="18" customHeight="1">
      <c r="A2810" s="108" t="s">
        <v>181</v>
      </c>
      <c r="B2810" s="103"/>
      <c r="C2810" s="103"/>
      <c r="D2810" s="103"/>
      <c r="E2810" s="103"/>
      <c r="F2810" s="103"/>
      <c r="G2810" s="103"/>
      <c r="H2810" s="103"/>
      <c r="I2810" s="103"/>
      <c r="J2810" s="103"/>
      <c r="K2810" s="103"/>
      <c r="L2810" s="103"/>
      <c r="M2810" s="103"/>
      <c r="N2810" s="103"/>
      <c r="O2810" s="103"/>
      <c r="P2810" s="103"/>
      <c r="Q2810" s="103"/>
      <c r="R2810" s="103"/>
      <c r="S2810" s="103"/>
      <c r="T2810" s="103"/>
      <c r="U2810" s="103"/>
      <c r="V2810" s="103"/>
      <c r="W2810" s="103"/>
      <c r="X2810" s="103"/>
      <c r="Y2810" s="103"/>
      <c r="AA2810" s="116" t="s">
        <v>250</v>
      </c>
    </row>
    <row r="2811" spans="1:27" s="104" customFormat="1" ht="18" customHeight="1">
      <c r="A2811" s="108" t="s">
        <v>184</v>
      </c>
      <c r="B2811" s="103"/>
      <c r="C2811" s="103"/>
      <c r="D2811" s="103"/>
      <c r="E2811" s="103"/>
      <c r="F2811" s="103"/>
      <c r="G2811" s="103"/>
      <c r="H2811" s="103"/>
      <c r="I2811" s="103"/>
      <c r="J2811" s="103"/>
      <c r="K2811" s="103"/>
      <c r="L2811" s="103"/>
      <c r="M2811" s="103"/>
      <c r="N2811" s="103"/>
      <c r="O2811" s="103"/>
      <c r="P2811" s="103"/>
      <c r="Q2811" s="103"/>
      <c r="R2811" s="103"/>
      <c r="S2811" s="103"/>
      <c r="T2811" s="103"/>
      <c r="U2811" s="103"/>
      <c r="V2811" s="103"/>
      <c r="W2811" s="103"/>
      <c r="X2811" s="103"/>
      <c r="Y2811" s="103"/>
      <c r="AA2811" s="271">
        <f>COUNTIF($B2819:$Y2819,"-")</f>
        <v>24</v>
      </c>
    </row>
    <row r="2812" spans="1:27" s="104" customFormat="1" ht="18" customHeight="1">
      <c r="A2812" s="108" t="s">
        <v>208</v>
      </c>
      <c r="B2812" s="103"/>
      <c r="C2812" s="103"/>
      <c r="D2812" s="103"/>
      <c r="E2812" s="103"/>
      <c r="F2812" s="103"/>
      <c r="G2812" s="103"/>
      <c r="H2812" s="103"/>
      <c r="I2812" s="103"/>
      <c r="J2812" s="103"/>
      <c r="K2812" s="103"/>
      <c r="L2812" s="103"/>
      <c r="M2812" s="103"/>
      <c r="N2812" s="103"/>
      <c r="O2812" s="103"/>
      <c r="P2812" s="103"/>
      <c r="Q2812" s="103"/>
      <c r="R2812" s="103"/>
      <c r="S2812" s="103"/>
      <c r="T2812" s="103"/>
      <c r="U2812" s="103"/>
      <c r="V2812" s="103"/>
      <c r="W2812" s="103"/>
      <c r="X2812" s="103"/>
      <c r="Y2812" s="103"/>
      <c r="AA2812" s="271"/>
    </row>
    <row r="2813" spans="1:27" s="104" customFormat="1" ht="18" customHeight="1">
      <c r="A2813" s="108" t="s">
        <v>209</v>
      </c>
      <c r="B2813" s="103"/>
      <c r="C2813" s="103"/>
      <c r="D2813" s="103"/>
      <c r="E2813" s="103"/>
      <c r="F2813" s="103"/>
      <c r="G2813" s="103"/>
      <c r="H2813" s="103"/>
      <c r="I2813" s="103"/>
      <c r="J2813" s="103"/>
      <c r="K2813" s="103"/>
      <c r="L2813" s="103"/>
      <c r="M2813" s="103"/>
      <c r="N2813" s="103"/>
      <c r="O2813" s="103"/>
      <c r="P2813" s="103"/>
      <c r="Q2813" s="103"/>
      <c r="R2813" s="103"/>
      <c r="S2813" s="103"/>
      <c r="T2813" s="103"/>
      <c r="U2813" s="103"/>
      <c r="V2813" s="103"/>
      <c r="W2813" s="103"/>
      <c r="X2813" s="103"/>
      <c r="Y2813" s="103"/>
    </row>
    <row r="2814" spans="1:27" s="104" customFormat="1" ht="18" customHeight="1">
      <c r="A2814" s="108" t="s">
        <v>198</v>
      </c>
      <c r="B2814" s="103"/>
      <c r="C2814" s="103"/>
      <c r="D2814" s="103"/>
      <c r="E2814" s="103"/>
      <c r="F2814" s="103"/>
      <c r="G2814" s="103"/>
      <c r="H2814" s="103"/>
      <c r="I2814" s="103"/>
      <c r="J2814" s="103"/>
      <c r="K2814" s="103"/>
      <c r="L2814" s="103"/>
      <c r="M2814" s="103"/>
      <c r="N2814" s="103"/>
      <c r="O2814" s="103"/>
      <c r="P2814" s="103"/>
      <c r="Q2814" s="103"/>
      <c r="R2814" s="103"/>
      <c r="S2814" s="103"/>
      <c r="T2814" s="103"/>
      <c r="U2814" s="103"/>
      <c r="V2814" s="103"/>
      <c r="W2814" s="103"/>
      <c r="X2814" s="103"/>
      <c r="Y2814" s="103"/>
    </row>
    <row r="2815" spans="1:27" s="104" customFormat="1" ht="18" customHeight="1">
      <c r="A2815" s="108" t="s">
        <v>200</v>
      </c>
      <c r="B2815" s="103"/>
      <c r="C2815" s="103"/>
      <c r="D2815" s="103"/>
      <c r="E2815" s="103"/>
      <c r="F2815" s="103"/>
      <c r="G2815" s="103"/>
      <c r="H2815" s="103"/>
      <c r="I2815" s="103"/>
      <c r="J2815" s="103"/>
      <c r="K2815" s="103"/>
      <c r="L2815" s="103"/>
      <c r="M2815" s="103"/>
      <c r="N2815" s="103"/>
      <c r="O2815" s="103"/>
      <c r="P2815" s="103"/>
      <c r="Q2815" s="103"/>
      <c r="R2815" s="103"/>
      <c r="S2815" s="103"/>
      <c r="T2815" s="103"/>
      <c r="U2815" s="103"/>
      <c r="V2815" s="103"/>
      <c r="W2815" s="103"/>
      <c r="X2815" s="103"/>
      <c r="Y2815" s="103"/>
    </row>
    <row r="2816" spans="1:27" s="104" customFormat="1" ht="18" customHeight="1">
      <c r="A2816" s="108" t="s">
        <v>201</v>
      </c>
      <c r="B2816" s="103"/>
      <c r="C2816" s="103"/>
      <c r="D2816" s="103"/>
      <c r="E2816" s="103"/>
      <c r="F2816" s="103"/>
      <c r="G2816" s="103"/>
      <c r="H2816" s="103"/>
      <c r="I2816" s="103"/>
      <c r="J2816" s="103"/>
      <c r="K2816" s="103"/>
      <c r="L2816" s="103"/>
      <c r="M2816" s="103"/>
      <c r="N2816" s="103"/>
      <c r="O2816" s="103"/>
      <c r="P2816" s="103"/>
      <c r="Q2816" s="103"/>
      <c r="R2816" s="103"/>
      <c r="S2816" s="103"/>
      <c r="T2816" s="103"/>
      <c r="U2816" s="103"/>
      <c r="V2816" s="103"/>
      <c r="W2816" s="103"/>
      <c r="X2816" s="103"/>
      <c r="Y2816" s="103"/>
    </row>
    <row r="2817" spans="1:27" s="104" customFormat="1" ht="18" customHeight="1">
      <c r="A2817" s="108" t="s">
        <v>202</v>
      </c>
      <c r="B2817" s="103"/>
      <c r="C2817" s="103"/>
      <c r="D2817" s="103"/>
      <c r="E2817" s="103"/>
      <c r="F2817" s="103"/>
      <c r="G2817" s="103"/>
      <c r="H2817" s="103"/>
      <c r="I2817" s="103"/>
      <c r="J2817" s="103"/>
      <c r="K2817" s="103"/>
      <c r="L2817" s="103"/>
      <c r="M2817" s="103"/>
      <c r="N2817" s="103"/>
      <c r="O2817" s="103"/>
      <c r="P2817" s="103"/>
      <c r="Q2817" s="103"/>
      <c r="R2817" s="103"/>
      <c r="S2817" s="103"/>
      <c r="T2817" s="103"/>
      <c r="U2817" s="103"/>
      <c r="V2817" s="103"/>
      <c r="W2817" s="103"/>
      <c r="X2817" s="103"/>
      <c r="Y2817" s="103"/>
    </row>
    <row r="2818" spans="1:27" s="104" customFormat="1" ht="18" customHeight="1">
      <c r="A2818" s="108" t="s">
        <v>203</v>
      </c>
      <c r="B2818" s="103"/>
      <c r="C2818" s="103"/>
      <c r="D2818" s="103"/>
      <c r="E2818" s="103"/>
      <c r="F2818" s="103"/>
      <c r="G2818" s="103"/>
      <c r="H2818" s="103"/>
      <c r="I2818" s="103"/>
      <c r="J2818" s="103"/>
      <c r="K2818" s="103"/>
      <c r="L2818" s="103"/>
      <c r="M2818" s="103"/>
      <c r="N2818" s="103"/>
      <c r="O2818" s="103"/>
      <c r="P2818" s="103"/>
      <c r="Q2818" s="103"/>
      <c r="R2818" s="103"/>
      <c r="S2818" s="103"/>
      <c r="T2818" s="103"/>
      <c r="U2818" s="103"/>
      <c r="V2818" s="103"/>
      <c r="W2818" s="103"/>
      <c r="X2818" s="103"/>
      <c r="Y2818" s="103"/>
    </row>
    <row r="2819" spans="1:27" s="104" customFormat="1" ht="18" customHeight="1">
      <c r="A2819" s="110" t="s">
        <v>204</v>
      </c>
      <c r="B2819" s="109" t="str">
        <f>IF(COUNTA(B2807:B2818)=0,"-",COUNTA(B2807:B2818)/12)</f>
        <v>-</v>
      </c>
      <c r="C2819" s="109" t="str">
        <f t="shared" ref="C2819:Y2819" si="187">IF(COUNTA(C2807:C2818)=0,"-",COUNTA(C2807:C2818)/12)</f>
        <v>-</v>
      </c>
      <c r="D2819" s="109" t="str">
        <f t="shared" si="187"/>
        <v>-</v>
      </c>
      <c r="E2819" s="109" t="str">
        <f t="shared" si="187"/>
        <v>-</v>
      </c>
      <c r="F2819" s="109" t="str">
        <f t="shared" si="187"/>
        <v>-</v>
      </c>
      <c r="G2819" s="109" t="str">
        <f t="shared" si="187"/>
        <v>-</v>
      </c>
      <c r="H2819" s="109" t="str">
        <f t="shared" si="187"/>
        <v>-</v>
      </c>
      <c r="I2819" s="109" t="str">
        <f t="shared" si="187"/>
        <v>-</v>
      </c>
      <c r="J2819" s="109" t="str">
        <f t="shared" si="187"/>
        <v>-</v>
      </c>
      <c r="K2819" s="109" t="str">
        <f t="shared" si="187"/>
        <v>-</v>
      </c>
      <c r="L2819" s="109" t="str">
        <f t="shared" si="187"/>
        <v>-</v>
      </c>
      <c r="M2819" s="109" t="str">
        <f t="shared" si="187"/>
        <v>-</v>
      </c>
      <c r="N2819" s="109" t="str">
        <f t="shared" si="187"/>
        <v>-</v>
      </c>
      <c r="O2819" s="109" t="str">
        <f t="shared" si="187"/>
        <v>-</v>
      </c>
      <c r="P2819" s="109" t="str">
        <f t="shared" si="187"/>
        <v>-</v>
      </c>
      <c r="Q2819" s="109" t="str">
        <f t="shared" si="187"/>
        <v>-</v>
      </c>
      <c r="R2819" s="109" t="str">
        <f t="shared" si="187"/>
        <v>-</v>
      </c>
      <c r="S2819" s="109" t="str">
        <f t="shared" si="187"/>
        <v>-</v>
      </c>
      <c r="T2819" s="109" t="str">
        <f t="shared" si="187"/>
        <v>-</v>
      </c>
      <c r="U2819" s="109" t="str">
        <f t="shared" si="187"/>
        <v>-</v>
      </c>
      <c r="V2819" s="109" t="str">
        <f t="shared" si="187"/>
        <v>-</v>
      </c>
      <c r="W2819" s="109" t="str">
        <f t="shared" si="187"/>
        <v>-</v>
      </c>
      <c r="X2819" s="109" t="str">
        <f t="shared" si="187"/>
        <v>-</v>
      </c>
      <c r="Y2819" s="109" t="str">
        <f t="shared" si="187"/>
        <v>-</v>
      </c>
    </row>
    <row r="2821" spans="1:27" s="104" customFormat="1" ht="18" customHeight="1">
      <c r="A2821" s="127">
        <f>A2806+1</f>
        <v>44903</v>
      </c>
      <c r="B2821" s="118" t="s">
        <v>259</v>
      </c>
      <c r="C2821" s="118" t="s">
        <v>260</v>
      </c>
      <c r="D2821" s="118" t="s">
        <v>261</v>
      </c>
      <c r="E2821" s="118" t="s">
        <v>262</v>
      </c>
      <c r="F2821" s="118" t="s">
        <v>263</v>
      </c>
      <c r="G2821" s="118" t="s">
        <v>264</v>
      </c>
      <c r="H2821" s="118" t="s">
        <v>265</v>
      </c>
      <c r="I2821" s="118" t="s">
        <v>266</v>
      </c>
      <c r="J2821" s="118" t="s">
        <v>267</v>
      </c>
      <c r="K2821" s="118" t="s">
        <v>268</v>
      </c>
      <c r="L2821" s="118" t="s">
        <v>269</v>
      </c>
      <c r="M2821" s="118" t="s">
        <v>270</v>
      </c>
      <c r="N2821" s="118" t="s">
        <v>271</v>
      </c>
      <c r="O2821" s="118" t="s">
        <v>272</v>
      </c>
      <c r="P2821" s="118" t="s">
        <v>273</v>
      </c>
      <c r="Q2821" s="118" t="s">
        <v>274</v>
      </c>
      <c r="R2821" s="118" t="s">
        <v>275</v>
      </c>
      <c r="S2821" s="118" t="s">
        <v>276</v>
      </c>
      <c r="T2821" s="118" t="s">
        <v>277</v>
      </c>
      <c r="U2821" s="118" t="s">
        <v>278</v>
      </c>
      <c r="V2821" s="118" t="s">
        <v>279</v>
      </c>
      <c r="W2821" s="118" t="s">
        <v>280</v>
      </c>
      <c r="X2821" s="118" t="s">
        <v>281</v>
      </c>
      <c r="Y2821" s="118" t="s">
        <v>282</v>
      </c>
    </row>
    <row r="2822" spans="1:27" s="104" customFormat="1" ht="18" customHeight="1">
      <c r="A2822" s="108" t="s">
        <v>168</v>
      </c>
      <c r="B2822" s="103"/>
      <c r="C2822" s="103"/>
      <c r="D2822" s="103"/>
      <c r="E2822" s="103"/>
      <c r="F2822" s="103"/>
      <c r="G2822" s="103"/>
      <c r="H2822" s="103"/>
      <c r="I2822" s="103"/>
      <c r="J2822" s="103"/>
      <c r="K2822" s="103"/>
      <c r="L2822" s="103"/>
      <c r="M2822" s="103"/>
      <c r="N2822" s="103"/>
      <c r="O2822" s="103"/>
      <c r="P2822" s="103"/>
      <c r="Q2822" s="103"/>
      <c r="R2822" s="103"/>
      <c r="S2822" s="103"/>
      <c r="T2822" s="103"/>
      <c r="U2822" s="103"/>
      <c r="V2822" s="103"/>
      <c r="W2822" s="103"/>
      <c r="X2822" s="103"/>
      <c r="Y2822" s="103"/>
    </row>
    <row r="2823" spans="1:27" s="104" customFormat="1" ht="18" customHeight="1">
      <c r="A2823" s="108" t="s">
        <v>174</v>
      </c>
      <c r="B2823" s="103"/>
      <c r="C2823" s="103"/>
      <c r="D2823" s="103"/>
      <c r="E2823" s="103"/>
      <c r="F2823" s="103"/>
      <c r="G2823" s="103"/>
      <c r="H2823" s="103"/>
      <c r="I2823" s="103"/>
      <c r="J2823" s="103"/>
      <c r="K2823" s="103"/>
      <c r="L2823" s="103"/>
      <c r="M2823" s="103"/>
      <c r="N2823" s="103"/>
      <c r="O2823" s="103"/>
      <c r="P2823" s="103"/>
      <c r="Q2823" s="103"/>
      <c r="R2823" s="103"/>
      <c r="S2823" s="103"/>
      <c r="T2823" s="103"/>
      <c r="U2823" s="103"/>
      <c r="V2823" s="103"/>
      <c r="W2823" s="103"/>
      <c r="X2823" s="103"/>
      <c r="Y2823" s="103"/>
    </row>
    <row r="2824" spans="1:27" s="104" customFormat="1" ht="18" customHeight="1">
      <c r="A2824" s="108" t="s">
        <v>176</v>
      </c>
      <c r="B2824" s="103"/>
      <c r="C2824" s="103"/>
      <c r="D2824" s="103"/>
      <c r="E2824" s="103"/>
      <c r="F2824" s="103"/>
      <c r="G2824" s="103"/>
      <c r="H2824" s="103"/>
      <c r="I2824" s="103"/>
      <c r="J2824" s="103"/>
      <c r="K2824" s="103"/>
      <c r="L2824" s="103"/>
      <c r="M2824" s="103"/>
      <c r="N2824" s="103"/>
      <c r="O2824" s="103"/>
      <c r="P2824" s="103"/>
      <c r="Q2824" s="103"/>
      <c r="R2824" s="103"/>
      <c r="S2824" s="103"/>
      <c r="T2824" s="103"/>
      <c r="U2824" s="103"/>
      <c r="V2824" s="103"/>
      <c r="W2824" s="103"/>
      <c r="X2824" s="103"/>
      <c r="Y2824" s="103"/>
    </row>
    <row r="2825" spans="1:27" s="104" customFormat="1" ht="18" customHeight="1">
      <c r="A2825" s="108" t="s">
        <v>181</v>
      </c>
      <c r="B2825" s="103"/>
      <c r="C2825" s="103"/>
      <c r="D2825" s="103"/>
      <c r="E2825" s="103"/>
      <c r="F2825" s="103"/>
      <c r="G2825" s="103"/>
      <c r="H2825" s="103"/>
      <c r="I2825" s="103"/>
      <c r="J2825" s="103"/>
      <c r="K2825" s="103"/>
      <c r="L2825" s="103"/>
      <c r="M2825" s="103"/>
      <c r="N2825" s="103"/>
      <c r="O2825" s="103"/>
      <c r="P2825" s="103"/>
      <c r="Q2825" s="103"/>
      <c r="R2825" s="103"/>
      <c r="S2825" s="103"/>
      <c r="T2825" s="103"/>
      <c r="U2825" s="103"/>
      <c r="V2825" s="103"/>
      <c r="W2825" s="103"/>
      <c r="X2825" s="103"/>
      <c r="Y2825" s="103"/>
      <c r="AA2825" s="116" t="s">
        <v>250</v>
      </c>
    </row>
    <row r="2826" spans="1:27" s="104" customFormat="1" ht="18" customHeight="1">
      <c r="A2826" s="108" t="s">
        <v>184</v>
      </c>
      <c r="B2826" s="103"/>
      <c r="C2826" s="103"/>
      <c r="D2826" s="103"/>
      <c r="E2826" s="103"/>
      <c r="F2826" s="103"/>
      <c r="G2826" s="103"/>
      <c r="H2826" s="103"/>
      <c r="I2826" s="103"/>
      <c r="J2826" s="103"/>
      <c r="K2826" s="103"/>
      <c r="L2826" s="103"/>
      <c r="M2826" s="103"/>
      <c r="N2826" s="103"/>
      <c r="O2826" s="103"/>
      <c r="P2826" s="103"/>
      <c r="Q2826" s="103"/>
      <c r="R2826" s="103"/>
      <c r="S2826" s="103"/>
      <c r="T2826" s="103"/>
      <c r="U2826" s="103"/>
      <c r="V2826" s="103"/>
      <c r="W2826" s="103"/>
      <c r="X2826" s="103"/>
      <c r="Y2826" s="103"/>
      <c r="AA2826" s="271">
        <f>COUNTIF($B2834:$Y2834,"-")</f>
        <v>24</v>
      </c>
    </row>
    <row r="2827" spans="1:27" s="104" customFormat="1" ht="18" customHeight="1">
      <c r="A2827" s="108" t="s">
        <v>208</v>
      </c>
      <c r="B2827" s="103"/>
      <c r="C2827" s="103"/>
      <c r="D2827" s="103"/>
      <c r="E2827" s="103"/>
      <c r="F2827" s="103"/>
      <c r="G2827" s="103"/>
      <c r="H2827" s="103"/>
      <c r="I2827" s="103"/>
      <c r="J2827" s="103"/>
      <c r="K2827" s="103"/>
      <c r="L2827" s="103"/>
      <c r="M2827" s="103"/>
      <c r="N2827" s="103"/>
      <c r="O2827" s="103"/>
      <c r="P2827" s="103"/>
      <c r="Q2827" s="103"/>
      <c r="R2827" s="103"/>
      <c r="S2827" s="103"/>
      <c r="T2827" s="103"/>
      <c r="U2827" s="103"/>
      <c r="V2827" s="103"/>
      <c r="W2827" s="103"/>
      <c r="X2827" s="103"/>
      <c r="Y2827" s="103"/>
      <c r="AA2827" s="271"/>
    </row>
    <row r="2828" spans="1:27" s="104" customFormat="1" ht="18" customHeight="1">
      <c r="A2828" s="108" t="s">
        <v>209</v>
      </c>
      <c r="B2828" s="103"/>
      <c r="C2828" s="103"/>
      <c r="D2828" s="103"/>
      <c r="E2828" s="103"/>
      <c r="F2828" s="103"/>
      <c r="G2828" s="103"/>
      <c r="H2828" s="103"/>
      <c r="I2828" s="103"/>
      <c r="J2828" s="103"/>
      <c r="K2828" s="103"/>
      <c r="L2828" s="103"/>
      <c r="M2828" s="103"/>
      <c r="N2828" s="103"/>
      <c r="O2828" s="103"/>
      <c r="P2828" s="103"/>
      <c r="Q2828" s="103"/>
      <c r="R2828" s="103"/>
      <c r="S2828" s="103"/>
      <c r="T2828" s="103"/>
      <c r="U2828" s="103"/>
      <c r="V2828" s="103"/>
      <c r="W2828" s="103"/>
      <c r="X2828" s="103"/>
      <c r="Y2828" s="103"/>
    </row>
    <row r="2829" spans="1:27" s="104" customFormat="1" ht="18" customHeight="1">
      <c r="A2829" s="108" t="s">
        <v>198</v>
      </c>
      <c r="B2829" s="103"/>
      <c r="C2829" s="103"/>
      <c r="D2829" s="103"/>
      <c r="E2829" s="103"/>
      <c r="F2829" s="103"/>
      <c r="G2829" s="103"/>
      <c r="H2829" s="103"/>
      <c r="I2829" s="103"/>
      <c r="J2829" s="103"/>
      <c r="K2829" s="103"/>
      <c r="L2829" s="103"/>
      <c r="M2829" s="103"/>
      <c r="N2829" s="103"/>
      <c r="O2829" s="103"/>
      <c r="P2829" s="103"/>
      <c r="Q2829" s="103"/>
      <c r="R2829" s="103"/>
      <c r="S2829" s="103"/>
      <c r="T2829" s="103"/>
      <c r="U2829" s="103"/>
      <c r="V2829" s="103"/>
      <c r="W2829" s="103"/>
      <c r="X2829" s="103"/>
      <c r="Y2829" s="103"/>
    </row>
    <row r="2830" spans="1:27" s="104" customFormat="1" ht="18" customHeight="1">
      <c r="A2830" s="108" t="s">
        <v>200</v>
      </c>
      <c r="B2830" s="103"/>
      <c r="C2830" s="103"/>
      <c r="D2830" s="103"/>
      <c r="E2830" s="103"/>
      <c r="F2830" s="103"/>
      <c r="G2830" s="103"/>
      <c r="H2830" s="103"/>
      <c r="I2830" s="103"/>
      <c r="J2830" s="103"/>
      <c r="K2830" s="103"/>
      <c r="L2830" s="103"/>
      <c r="M2830" s="103"/>
      <c r="N2830" s="103"/>
      <c r="O2830" s="103"/>
      <c r="P2830" s="103"/>
      <c r="Q2830" s="103"/>
      <c r="R2830" s="103"/>
      <c r="S2830" s="103"/>
      <c r="T2830" s="103"/>
      <c r="U2830" s="103"/>
      <c r="V2830" s="103"/>
      <c r="W2830" s="103"/>
      <c r="X2830" s="103"/>
      <c r="Y2830" s="103"/>
    </row>
    <row r="2831" spans="1:27" s="104" customFormat="1" ht="18" customHeight="1">
      <c r="A2831" s="108" t="s">
        <v>201</v>
      </c>
      <c r="B2831" s="103"/>
      <c r="C2831" s="103"/>
      <c r="D2831" s="103"/>
      <c r="E2831" s="103"/>
      <c r="F2831" s="103"/>
      <c r="G2831" s="103"/>
      <c r="H2831" s="103"/>
      <c r="I2831" s="103"/>
      <c r="J2831" s="103"/>
      <c r="K2831" s="103"/>
      <c r="L2831" s="103"/>
      <c r="M2831" s="103"/>
      <c r="N2831" s="103"/>
      <c r="O2831" s="103"/>
      <c r="P2831" s="103"/>
      <c r="Q2831" s="103"/>
      <c r="R2831" s="103"/>
      <c r="S2831" s="103"/>
      <c r="T2831" s="103"/>
      <c r="U2831" s="103"/>
      <c r="V2831" s="103"/>
      <c r="W2831" s="103"/>
      <c r="X2831" s="103"/>
      <c r="Y2831" s="103"/>
    </row>
    <row r="2832" spans="1:27" s="104" customFormat="1" ht="18" customHeight="1">
      <c r="A2832" s="108" t="s">
        <v>202</v>
      </c>
      <c r="B2832" s="103"/>
      <c r="C2832" s="103"/>
      <c r="D2832" s="103"/>
      <c r="E2832" s="103"/>
      <c r="F2832" s="103"/>
      <c r="G2832" s="103"/>
      <c r="H2832" s="103"/>
      <c r="I2832" s="103"/>
      <c r="J2832" s="103"/>
      <c r="K2832" s="103"/>
      <c r="L2832" s="103"/>
      <c r="M2832" s="103"/>
      <c r="N2832" s="103"/>
      <c r="O2832" s="103"/>
      <c r="P2832" s="103"/>
      <c r="Q2832" s="103"/>
      <c r="R2832" s="103"/>
      <c r="S2832" s="103"/>
      <c r="T2832" s="103"/>
      <c r="U2832" s="103"/>
      <c r="V2832" s="103"/>
      <c r="W2832" s="103"/>
      <c r="X2832" s="103"/>
      <c r="Y2832" s="103"/>
    </row>
    <row r="2833" spans="1:27" s="104" customFormat="1" ht="18" customHeight="1">
      <c r="A2833" s="108" t="s">
        <v>203</v>
      </c>
      <c r="B2833" s="103"/>
      <c r="C2833" s="103"/>
      <c r="D2833" s="103"/>
      <c r="E2833" s="103"/>
      <c r="F2833" s="103"/>
      <c r="G2833" s="103"/>
      <c r="H2833" s="103"/>
      <c r="I2833" s="103"/>
      <c r="J2833" s="103"/>
      <c r="K2833" s="103"/>
      <c r="L2833" s="103"/>
      <c r="M2833" s="103"/>
      <c r="N2833" s="103"/>
      <c r="O2833" s="103"/>
      <c r="P2833" s="103"/>
      <c r="Q2833" s="103"/>
      <c r="R2833" s="103"/>
      <c r="S2833" s="103"/>
      <c r="T2833" s="103"/>
      <c r="U2833" s="103"/>
      <c r="V2833" s="103"/>
      <c r="W2833" s="103"/>
      <c r="X2833" s="103"/>
      <c r="Y2833" s="103"/>
    </row>
    <row r="2834" spans="1:27" s="104" customFormat="1" ht="18" customHeight="1">
      <c r="A2834" s="110" t="s">
        <v>204</v>
      </c>
      <c r="B2834" s="109" t="str">
        <f>IF(COUNTA(B2822:B2833)=0,"-",COUNTA(B2822:B2833)/12)</f>
        <v>-</v>
      </c>
      <c r="C2834" s="109" t="str">
        <f t="shared" ref="C2834:Y2834" si="188">IF(COUNTA(C2822:C2833)=0,"-",COUNTA(C2822:C2833)/12)</f>
        <v>-</v>
      </c>
      <c r="D2834" s="109" t="str">
        <f t="shared" si="188"/>
        <v>-</v>
      </c>
      <c r="E2834" s="109" t="str">
        <f t="shared" si="188"/>
        <v>-</v>
      </c>
      <c r="F2834" s="109" t="str">
        <f t="shared" si="188"/>
        <v>-</v>
      </c>
      <c r="G2834" s="109" t="str">
        <f t="shared" si="188"/>
        <v>-</v>
      </c>
      <c r="H2834" s="109" t="str">
        <f t="shared" si="188"/>
        <v>-</v>
      </c>
      <c r="I2834" s="109" t="str">
        <f t="shared" si="188"/>
        <v>-</v>
      </c>
      <c r="J2834" s="109" t="str">
        <f t="shared" si="188"/>
        <v>-</v>
      </c>
      <c r="K2834" s="109" t="str">
        <f t="shared" si="188"/>
        <v>-</v>
      </c>
      <c r="L2834" s="109" t="str">
        <f t="shared" si="188"/>
        <v>-</v>
      </c>
      <c r="M2834" s="109" t="str">
        <f t="shared" si="188"/>
        <v>-</v>
      </c>
      <c r="N2834" s="109" t="str">
        <f t="shared" si="188"/>
        <v>-</v>
      </c>
      <c r="O2834" s="109" t="str">
        <f t="shared" si="188"/>
        <v>-</v>
      </c>
      <c r="P2834" s="109" t="str">
        <f t="shared" si="188"/>
        <v>-</v>
      </c>
      <c r="Q2834" s="109" t="str">
        <f t="shared" si="188"/>
        <v>-</v>
      </c>
      <c r="R2834" s="109" t="str">
        <f t="shared" si="188"/>
        <v>-</v>
      </c>
      <c r="S2834" s="109" t="str">
        <f t="shared" si="188"/>
        <v>-</v>
      </c>
      <c r="T2834" s="109" t="str">
        <f t="shared" si="188"/>
        <v>-</v>
      </c>
      <c r="U2834" s="109" t="str">
        <f t="shared" si="188"/>
        <v>-</v>
      </c>
      <c r="V2834" s="109" t="str">
        <f t="shared" si="188"/>
        <v>-</v>
      </c>
      <c r="W2834" s="109" t="str">
        <f t="shared" si="188"/>
        <v>-</v>
      </c>
      <c r="X2834" s="109" t="str">
        <f t="shared" si="188"/>
        <v>-</v>
      </c>
      <c r="Y2834" s="109" t="str">
        <f t="shared" si="188"/>
        <v>-</v>
      </c>
    </row>
    <row r="2836" spans="1:27" s="104" customFormat="1" ht="18" customHeight="1">
      <c r="A2836" s="127">
        <f>A2821+1</f>
        <v>44904</v>
      </c>
      <c r="B2836" s="118" t="s">
        <v>259</v>
      </c>
      <c r="C2836" s="118" t="s">
        <v>260</v>
      </c>
      <c r="D2836" s="118" t="s">
        <v>261</v>
      </c>
      <c r="E2836" s="118" t="s">
        <v>262</v>
      </c>
      <c r="F2836" s="118" t="s">
        <v>263</v>
      </c>
      <c r="G2836" s="118" t="s">
        <v>264</v>
      </c>
      <c r="H2836" s="118" t="s">
        <v>265</v>
      </c>
      <c r="I2836" s="118" t="s">
        <v>266</v>
      </c>
      <c r="J2836" s="118" t="s">
        <v>267</v>
      </c>
      <c r="K2836" s="118" t="s">
        <v>268</v>
      </c>
      <c r="L2836" s="118" t="s">
        <v>269</v>
      </c>
      <c r="M2836" s="118" t="s">
        <v>270</v>
      </c>
      <c r="N2836" s="118" t="s">
        <v>271</v>
      </c>
      <c r="O2836" s="118" t="s">
        <v>272</v>
      </c>
      <c r="P2836" s="118" t="s">
        <v>273</v>
      </c>
      <c r="Q2836" s="118" t="s">
        <v>274</v>
      </c>
      <c r="R2836" s="118" t="s">
        <v>275</v>
      </c>
      <c r="S2836" s="118" t="s">
        <v>276</v>
      </c>
      <c r="T2836" s="118" t="s">
        <v>277</v>
      </c>
      <c r="U2836" s="118" t="s">
        <v>278</v>
      </c>
      <c r="V2836" s="118" t="s">
        <v>279</v>
      </c>
      <c r="W2836" s="118" t="s">
        <v>280</v>
      </c>
      <c r="X2836" s="118" t="s">
        <v>281</v>
      </c>
      <c r="Y2836" s="118" t="s">
        <v>282</v>
      </c>
    </row>
    <row r="2837" spans="1:27" s="104" customFormat="1" ht="18" customHeight="1">
      <c r="A2837" s="108" t="s">
        <v>168</v>
      </c>
      <c r="B2837" s="103"/>
      <c r="C2837" s="103"/>
      <c r="D2837" s="103"/>
      <c r="E2837" s="103"/>
      <c r="F2837" s="103"/>
      <c r="G2837" s="103"/>
      <c r="H2837" s="103"/>
      <c r="I2837" s="103"/>
      <c r="J2837" s="103"/>
      <c r="K2837" s="103"/>
      <c r="L2837" s="103"/>
      <c r="M2837" s="103"/>
      <c r="N2837" s="103"/>
      <c r="O2837" s="103"/>
      <c r="P2837" s="103"/>
      <c r="Q2837" s="103"/>
      <c r="R2837" s="103"/>
      <c r="S2837" s="103"/>
      <c r="T2837" s="103"/>
      <c r="U2837" s="103"/>
      <c r="V2837" s="103"/>
      <c r="W2837" s="103"/>
      <c r="X2837" s="103"/>
      <c r="Y2837" s="103"/>
    </row>
    <row r="2838" spans="1:27" s="104" customFormat="1" ht="18" customHeight="1">
      <c r="A2838" s="108" t="s">
        <v>174</v>
      </c>
      <c r="B2838" s="103"/>
      <c r="C2838" s="103"/>
      <c r="D2838" s="103"/>
      <c r="E2838" s="103"/>
      <c r="F2838" s="103"/>
      <c r="G2838" s="103"/>
      <c r="H2838" s="103"/>
      <c r="I2838" s="103"/>
      <c r="J2838" s="103"/>
      <c r="K2838" s="103"/>
      <c r="L2838" s="103"/>
      <c r="M2838" s="103"/>
      <c r="N2838" s="103"/>
      <c r="O2838" s="103"/>
      <c r="P2838" s="103"/>
      <c r="Q2838" s="103"/>
      <c r="R2838" s="103"/>
      <c r="S2838" s="103"/>
      <c r="T2838" s="103"/>
      <c r="U2838" s="103"/>
      <c r="V2838" s="103"/>
      <c r="W2838" s="103"/>
      <c r="X2838" s="103"/>
      <c r="Y2838" s="103"/>
    </row>
    <row r="2839" spans="1:27" s="104" customFormat="1" ht="18" customHeight="1">
      <c r="A2839" s="108" t="s">
        <v>176</v>
      </c>
      <c r="B2839" s="103"/>
      <c r="C2839" s="103"/>
      <c r="D2839" s="103"/>
      <c r="E2839" s="103"/>
      <c r="F2839" s="103"/>
      <c r="G2839" s="103"/>
      <c r="H2839" s="103"/>
      <c r="I2839" s="103"/>
      <c r="J2839" s="103"/>
      <c r="K2839" s="103"/>
      <c r="L2839" s="103"/>
      <c r="M2839" s="103"/>
      <c r="N2839" s="103"/>
      <c r="O2839" s="103"/>
      <c r="P2839" s="103"/>
      <c r="Q2839" s="103"/>
      <c r="R2839" s="103"/>
      <c r="S2839" s="103"/>
      <c r="T2839" s="103"/>
      <c r="U2839" s="103"/>
      <c r="V2839" s="103"/>
      <c r="W2839" s="103"/>
      <c r="X2839" s="103"/>
      <c r="Y2839" s="103"/>
    </row>
    <row r="2840" spans="1:27" s="104" customFormat="1" ht="18" customHeight="1">
      <c r="A2840" s="108" t="s">
        <v>181</v>
      </c>
      <c r="B2840" s="103"/>
      <c r="C2840" s="103"/>
      <c r="D2840" s="103"/>
      <c r="E2840" s="103"/>
      <c r="F2840" s="103"/>
      <c r="G2840" s="103"/>
      <c r="H2840" s="103"/>
      <c r="I2840" s="103"/>
      <c r="J2840" s="103"/>
      <c r="K2840" s="103"/>
      <c r="L2840" s="103"/>
      <c r="M2840" s="103"/>
      <c r="N2840" s="103"/>
      <c r="O2840" s="103"/>
      <c r="P2840" s="103"/>
      <c r="Q2840" s="103"/>
      <c r="R2840" s="103"/>
      <c r="S2840" s="103"/>
      <c r="T2840" s="103"/>
      <c r="U2840" s="103"/>
      <c r="V2840" s="103"/>
      <c r="W2840" s="103"/>
      <c r="X2840" s="103"/>
      <c r="Y2840" s="103"/>
      <c r="AA2840" s="116" t="s">
        <v>250</v>
      </c>
    </row>
    <row r="2841" spans="1:27" s="104" customFormat="1" ht="18" customHeight="1">
      <c r="A2841" s="108" t="s">
        <v>184</v>
      </c>
      <c r="B2841" s="103"/>
      <c r="C2841" s="103"/>
      <c r="D2841" s="103"/>
      <c r="E2841" s="103"/>
      <c r="F2841" s="103"/>
      <c r="G2841" s="103"/>
      <c r="H2841" s="103"/>
      <c r="I2841" s="103"/>
      <c r="J2841" s="103"/>
      <c r="K2841" s="103"/>
      <c r="L2841" s="103"/>
      <c r="M2841" s="103"/>
      <c r="N2841" s="103"/>
      <c r="O2841" s="103"/>
      <c r="P2841" s="103"/>
      <c r="Q2841" s="103"/>
      <c r="R2841" s="103"/>
      <c r="S2841" s="103"/>
      <c r="T2841" s="103"/>
      <c r="U2841" s="103"/>
      <c r="V2841" s="103"/>
      <c r="W2841" s="103"/>
      <c r="X2841" s="103"/>
      <c r="Y2841" s="103"/>
      <c r="AA2841" s="271">
        <f>COUNTIF($B2849:$Y2849,"-")</f>
        <v>24</v>
      </c>
    </row>
    <row r="2842" spans="1:27" s="104" customFormat="1" ht="18" customHeight="1">
      <c r="A2842" s="108" t="s">
        <v>208</v>
      </c>
      <c r="B2842" s="103"/>
      <c r="C2842" s="103"/>
      <c r="D2842" s="103"/>
      <c r="E2842" s="103"/>
      <c r="F2842" s="103"/>
      <c r="G2842" s="103"/>
      <c r="H2842" s="103"/>
      <c r="I2842" s="103"/>
      <c r="J2842" s="103"/>
      <c r="K2842" s="103"/>
      <c r="L2842" s="103"/>
      <c r="M2842" s="103"/>
      <c r="N2842" s="103"/>
      <c r="O2842" s="103"/>
      <c r="P2842" s="103"/>
      <c r="Q2842" s="103"/>
      <c r="R2842" s="103"/>
      <c r="S2842" s="103"/>
      <c r="T2842" s="103"/>
      <c r="U2842" s="103"/>
      <c r="V2842" s="103"/>
      <c r="W2842" s="103"/>
      <c r="X2842" s="103"/>
      <c r="Y2842" s="103"/>
      <c r="AA2842" s="271"/>
    </row>
    <row r="2843" spans="1:27" s="104" customFormat="1" ht="18" customHeight="1">
      <c r="A2843" s="108" t="s">
        <v>209</v>
      </c>
      <c r="B2843" s="103"/>
      <c r="C2843" s="103"/>
      <c r="D2843" s="103"/>
      <c r="E2843" s="103"/>
      <c r="F2843" s="103"/>
      <c r="G2843" s="103"/>
      <c r="H2843" s="103"/>
      <c r="I2843" s="103"/>
      <c r="J2843" s="103"/>
      <c r="K2843" s="103"/>
      <c r="L2843" s="103"/>
      <c r="M2843" s="103"/>
      <c r="N2843" s="103"/>
      <c r="O2843" s="103"/>
      <c r="P2843" s="103"/>
      <c r="Q2843" s="103"/>
      <c r="R2843" s="103"/>
      <c r="S2843" s="103"/>
      <c r="T2843" s="103"/>
      <c r="U2843" s="103"/>
      <c r="V2843" s="103"/>
      <c r="W2843" s="103"/>
      <c r="X2843" s="103"/>
      <c r="Y2843" s="103"/>
    </row>
    <row r="2844" spans="1:27" s="104" customFormat="1" ht="18" customHeight="1">
      <c r="A2844" s="108" t="s">
        <v>198</v>
      </c>
      <c r="B2844" s="103"/>
      <c r="C2844" s="103"/>
      <c r="D2844" s="103"/>
      <c r="E2844" s="103"/>
      <c r="F2844" s="103"/>
      <c r="G2844" s="103"/>
      <c r="H2844" s="103"/>
      <c r="I2844" s="103"/>
      <c r="J2844" s="103"/>
      <c r="K2844" s="103"/>
      <c r="L2844" s="103"/>
      <c r="M2844" s="103"/>
      <c r="N2844" s="103"/>
      <c r="O2844" s="103"/>
      <c r="P2844" s="103"/>
      <c r="Q2844" s="103"/>
      <c r="R2844" s="103"/>
      <c r="S2844" s="103"/>
      <c r="T2844" s="103"/>
      <c r="U2844" s="103"/>
      <c r="V2844" s="103"/>
      <c r="W2844" s="103"/>
      <c r="X2844" s="103"/>
      <c r="Y2844" s="103"/>
    </row>
    <row r="2845" spans="1:27" s="104" customFormat="1" ht="18" customHeight="1">
      <c r="A2845" s="108" t="s">
        <v>200</v>
      </c>
      <c r="B2845" s="103"/>
      <c r="C2845" s="103"/>
      <c r="D2845" s="103"/>
      <c r="E2845" s="103"/>
      <c r="F2845" s="103"/>
      <c r="G2845" s="103"/>
      <c r="H2845" s="103"/>
      <c r="I2845" s="103"/>
      <c r="J2845" s="103"/>
      <c r="K2845" s="103"/>
      <c r="L2845" s="103"/>
      <c r="M2845" s="103"/>
      <c r="N2845" s="103"/>
      <c r="O2845" s="103"/>
      <c r="P2845" s="103"/>
      <c r="Q2845" s="103"/>
      <c r="R2845" s="103"/>
      <c r="S2845" s="103"/>
      <c r="T2845" s="103"/>
      <c r="U2845" s="103"/>
      <c r="V2845" s="103"/>
      <c r="W2845" s="103"/>
      <c r="X2845" s="103"/>
      <c r="Y2845" s="103"/>
    </row>
    <row r="2846" spans="1:27" s="104" customFormat="1" ht="18" customHeight="1">
      <c r="A2846" s="108" t="s">
        <v>201</v>
      </c>
      <c r="B2846" s="103"/>
      <c r="C2846" s="103"/>
      <c r="D2846" s="103"/>
      <c r="E2846" s="103"/>
      <c r="F2846" s="103"/>
      <c r="G2846" s="103"/>
      <c r="H2846" s="103"/>
      <c r="I2846" s="103"/>
      <c r="J2846" s="103"/>
      <c r="K2846" s="103"/>
      <c r="L2846" s="103"/>
      <c r="M2846" s="103"/>
      <c r="N2846" s="103"/>
      <c r="O2846" s="103"/>
      <c r="P2846" s="103"/>
      <c r="Q2846" s="103"/>
      <c r="R2846" s="103"/>
      <c r="S2846" s="103"/>
      <c r="T2846" s="103"/>
      <c r="U2846" s="103"/>
      <c r="V2846" s="103"/>
      <c r="W2846" s="103"/>
      <c r="X2846" s="103"/>
      <c r="Y2846" s="103"/>
    </row>
    <row r="2847" spans="1:27" s="104" customFormat="1" ht="18" customHeight="1">
      <c r="A2847" s="108" t="s">
        <v>202</v>
      </c>
      <c r="B2847" s="103"/>
      <c r="C2847" s="103"/>
      <c r="D2847" s="103"/>
      <c r="E2847" s="103"/>
      <c r="F2847" s="103"/>
      <c r="G2847" s="103"/>
      <c r="H2847" s="103"/>
      <c r="I2847" s="103"/>
      <c r="J2847" s="103"/>
      <c r="K2847" s="103"/>
      <c r="L2847" s="103"/>
      <c r="M2847" s="103"/>
      <c r="N2847" s="103"/>
      <c r="O2847" s="103"/>
      <c r="P2847" s="103"/>
      <c r="Q2847" s="103"/>
      <c r="R2847" s="103"/>
      <c r="S2847" s="103"/>
      <c r="T2847" s="103"/>
      <c r="U2847" s="103"/>
      <c r="V2847" s="103"/>
      <c r="W2847" s="103"/>
      <c r="X2847" s="103"/>
      <c r="Y2847" s="103"/>
    </row>
    <row r="2848" spans="1:27" s="104" customFormat="1" ht="18" customHeight="1">
      <c r="A2848" s="108" t="s">
        <v>203</v>
      </c>
      <c r="B2848" s="103"/>
      <c r="C2848" s="103"/>
      <c r="D2848" s="103"/>
      <c r="E2848" s="103"/>
      <c r="F2848" s="103"/>
      <c r="G2848" s="103"/>
      <c r="H2848" s="103"/>
      <c r="I2848" s="103"/>
      <c r="J2848" s="103"/>
      <c r="K2848" s="103"/>
      <c r="L2848" s="103"/>
      <c r="M2848" s="103"/>
      <c r="N2848" s="103"/>
      <c r="O2848" s="103"/>
      <c r="P2848" s="103"/>
      <c r="Q2848" s="103"/>
      <c r="R2848" s="103"/>
      <c r="S2848" s="103"/>
      <c r="T2848" s="103"/>
      <c r="U2848" s="103"/>
      <c r="V2848" s="103"/>
      <c r="W2848" s="103"/>
      <c r="X2848" s="103"/>
      <c r="Y2848" s="103"/>
    </row>
    <row r="2849" spans="1:27" s="104" customFormat="1" ht="18" customHeight="1">
      <c r="A2849" s="110" t="s">
        <v>204</v>
      </c>
      <c r="B2849" s="109" t="str">
        <f>IF(COUNTA(B2837:B2848)=0,"-",COUNTA(B2837:B2848)/12)</f>
        <v>-</v>
      </c>
      <c r="C2849" s="109" t="str">
        <f t="shared" ref="C2849:Y2849" si="189">IF(COUNTA(C2837:C2848)=0,"-",COUNTA(C2837:C2848)/12)</f>
        <v>-</v>
      </c>
      <c r="D2849" s="109" t="str">
        <f t="shared" si="189"/>
        <v>-</v>
      </c>
      <c r="E2849" s="109" t="str">
        <f t="shared" si="189"/>
        <v>-</v>
      </c>
      <c r="F2849" s="109" t="str">
        <f t="shared" si="189"/>
        <v>-</v>
      </c>
      <c r="G2849" s="109" t="str">
        <f t="shared" si="189"/>
        <v>-</v>
      </c>
      <c r="H2849" s="109" t="str">
        <f t="shared" si="189"/>
        <v>-</v>
      </c>
      <c r="I2849" s="109" t="str">
        <f t="shared" si="189"/>
        <v>-</v>
      </c>
      <c r="J2849" s="109" t="str">
        <f t="shared" si="189"/>
        <v>-</v>
      </c>
      <c r="K2849" s="109" t="str">
        <f t="shared" si="189"/>
        <v>-</v>
      </c>
      <c r="L2849" s="109" t="str">
        <f t="shared" si="189"/>
        <v>-</v>
      </c>
      <c r="M2849" s="109" t="str">
        <f t="shared" si="189"/>
        <v>-</v>
      </c>
      <c r="N2849" s="109" t="str">
        <f t="shared" si="189"/>
        <v>-</v>
      </c>
      <c r="O2849" s="109" t="str">
        <f t="shared" si="189"/>
        <v>-</v>
      </c>
      <c r="P2849" s="109" t="str">
        <f t="shared" si="189"/>
        <v>-</v>
      </c>
      <c r="Q2849" s="109" t="str">
        <f t="shared" si="189"/>
        <v>-</v>
      </c>
      <c r="R2849" s="109" t="str">
        <f t="shared" si="189"/>
        <v>-</v>
      </c>
      <c r="S2849" s="109" t="str">
        <f t="shared" si="189"/>
        <v>-</v>
      </c>
      <c r="T2849" s="109" t="str">
        <f t="shared" si="189"/>
        <v>-</v>
      </c>
      <c r="U2849" s="109" t="str">
        <f t="shared" si="189"/>
        <v>-</v>
      </c>
      <c r="V2849" s="109" t="str">
        <f t="shared" si="189"/>
        <v>-</v>
      </c>
      <c r="W2849" s="109" t="str">
        <f t="shared" si="189"/>
        <v>-</v>
      </c>
      <c r="X2849" s="109" t="str">
        <f t="shared" si="189"/>
        <v>-</v>
      </c>
      <c r="Y2849" s="109" t="str">
        <f t="shared" si="189"/>
        <v>-</v>
      </c>
    </row>
    <row r="2851" spans="1:27" s="104" customFormat="1" ht="18" customHeight="1">
      <c r="A2851" s="127">
        <f>A2836+1</f>
        <v>44905</v>
      </c>
      <c r="B2851" s="118" t="s">
        <v>259</v>
      </c>
      <c r="C2851" s="118" t="s">
        <v>260</v>
      </c>
      <c r="D2851" s="118" t="s">
        <v>261</v>
      </c>
      <c r="E2851" s="118" t="s">
        <v>262</v>
      </c>
      <c r="F2851" s="118" t="s">
        <v>263</v>
      </c>
      <c r="G2851" s="118" t="s">
        <v>264</v>
      </c>
      <c r="H2851" s="118" t="s">
        <v>265</v>
      </c>
      <c r="I2851" s="118" t="s">
        <v>266</v>
      </c>
      <c r="J2851" s="118" t="s">
        <v>267</v>
      </c>
      <c r="K2851" s="118" t="s">
        <v>268</v>
      </c>
      <c r="L2851" s="118" t="s">
        <v>269</v>
      </c>
      <c r="M2851" s="118" t="s">
        <v>270</v>
      </c>
      <c r="N2851" s="118" t="s">
        <v>271</v>
      </c>
      <c r="O2851" s="118" t="s">
        <v>272</v>
      </c>
      <c r="P2851" s="118" t="s">
        <v>273</v>
      </c>
      <c r="Q2851" s="118" t="s">
        <v>274</v>
      </c>
      <c r="R2851" s="118" t="s">
        <v>275</v>
      </c>
      <c r="S2851" s="118" t="s">
        <v>276</v>
      </c>
      <c r="T2851" s="118" t="s">
        <v>277</v>
      </c>
      <c r="U2851" s="118" t="s">
        <v>278</v>
      </c>
      <c r="V2851" s="118" t="s">
        <v>279</v>
      </c>
      <c r="W2851" s="118" t="s">
        <v>280</v>
      </c>
      <c r="X2851" s="118" t="s">
        <v>281</v>
      </c>
      <c r="Y2851" s="118" t="s">
        <v>282</v>
      </c>
    </row>
    <row r="2852" spans="1:27" s="104" customFormat="1" ht="18" customHeight="1">
      <c r="A2852" s="108" t="s">
        <v>168</v>
      </c>
      <c r="B2852" s="103"/>
      <c r="C2852" s="103"/>
      <c r="D2852" s="103"/>
      <c r="E2852" s="103"/>
      <c r="F2852" s="103"/>
      <c r="G2852" s="103"/>
      <c r="H2852" s="103"/>
      <c r="I2852" s="103"/>
      <c r="J2852" s="103"/>
      <c r="K2852" s="103"/>
      <c r="L2852" s="103"/>
      <c r="M2852" s="103"/>
      <c r="N2852" s="103"/>
      <c r="O2852" s="103"/>
      <c r="P2852" s="103"/>
      <c r="Q2852" s="103"/>
      <c r="R2852" s="103"/>
      <c r="S2852" s="103"/>
      <c r="T2852" s="103"/>
      <c r="U2852" s="103"/>
      <c r="V2852" s="103"/>
      <c r="W2852" s="103"/>
      <c r="X2852" s="103"/>
      <c r="Y2852" s="103"/>
    </row>
    <row r="2853" spans="1:27" s="104" customFormat="1" ht="18" customHeight="1">
      <c r="A2853" s="108" t="s">
        <v>174</v>
      </c>
      <c r="B2853" s="103"/>
      <c r="C2853" s="103"/>
      <c r="D2853" s="103"/>
      <c r="E2853" s="103"/>
      <c r="F2853" s="103"/>
      <c r="G2853" s="103"/>
      <c r="H2853" s="103"/>
      <c r="I2853" s="103"/>
      <c r="J2853" s="103"/>
      <c r="K2853" s="103"/>
      <c r="L2853" s="103"/>
      <c r="M2853" s="103"/>
      <c r="N2853" s="103"/>
      <c r="O2853" s="103"/>
      <c r="P2853" s="103"/>
      <c r="Q2853" s="103"/>
      <c r="R2853" s="103"/>
      <c r="S2853" s="103"/>
      <c r="T2853" s="103"/>
      <c r="U2853" s="103"/>
      <c r="V2853" s="103"/>
      <c r="W2853" s="103"/>
      <c r="X2853" s="103"/>
      <c r="Y2853" s="103"/>
    </row>
    <row r="2854" spans="1:27" s="104" customFormat="1" ht="18" customHeight="1">
      <c r="A2854" s="108" t="s">
        <v>176</v>
      </c>
      <c r="B2854" s="103"/>
      <c r="C2854" s="103"/>
      <c r="D2854" s="103"/>
      <c r="E2854" s="103"/>
      <c r="F2854" s="103"/>
      <c r="G2854" s="103"/>
      <c r="H2854" s="103"/>
      <c r="I2854" s="103"/>
      <c r="J2854" s="103"/>
      <c r="K2854" s="103"/>
      <c r="L2854" s="103"/>
      <c r="M2854" s="103"/>
      <c r="N2854" s="103"/>
      <c r="O2854" s="103"/>
      <c r="P2854" s="103"/>
      <c r="Q2854" s="103"/>
      <c r="R2854" s="103"/>
      <c r="S2854" s="103"/>
      <c r="T2854" s="103"/>
      <c r="U2854" s="103"/>
      <c r="V2854" s="103"/>
      <c r="W2854" s="103"/>
      <c r="X2854" s="103"/>
      <c r="Y2854" s="103"/>
    </row>
    <row r="2855" spans="1:27" s="104" customFormat="1" ht="18" customHeight="1">
      <c r="A2855" s="108" t="s">
        <v>181</v>
      </c>
      <c r="B2855" s="103"/>
      <c r="C2855" s="103"/>
      <c r="D2855" s="103"/>
      <c r="E2855" s="103"/>
      <c r="F2855" s="103"/>
      <c r="G2855" s="103"/>
      <c r="H2855" s="103"/>
      <c r="I2855" s="103"/>
      <c r="J2855" s="103"/>
      <c r="K2855" s="103"/>
      <c r="L2855" s="103"/>
      <c r="M2855" s="103"/>
      <c r="N2855" s="103"/>
      <c r="O2855" s="103"/>
      <c r="P2855" s="103"/>
      <c r="Q2855" s="103"/>
      <c r="R2855" s="103"/>
      <c r="S2855" s="103"/>
      <c r="T2855" s="103"/>
      <c r="U2855" s="103"/>
      <c r="V2855" s="103"/>
      <c r="W2855" s="103"/>
      <c r="X2855" s="103"/>
      <c r="Y2855" s="103"/>
      <c r="AA2855" s="116" t="s">
        <v>250</v>
      </c>
    </row>
    <row r="2856" spans="1:27" s="104" customFormat="1" ht="18" customHeight="1">
      <c r="A2856" s="108" t="s">
        <v>184</v>
      </c>
      <c r="B2856" s="103"/>
      <c r="C2856" s="103"/>
      <c r="D2856" s="103"/>
      <c r="E2856" s="103"/>
      <c r="F2856" s="103"/>
      <c r="G2856" s="103"/>
      <c r="H2856" s="103"/>
      <c r="I2856" s="103"/>
      <c r="J2856" s="103"/>
      <c r="K2856" s="103"/>
      <c r="L2856" s="103"/>
      <c r="M2856" s="103"/>
      <c r="N2856" s="103"/>
      <c r="O2856" s="103"/>
      <c r="P2856" s="103"/>
      <c r="Q2856" s="103"/>
      <c r="R2856" s="103"/>
      <c r="S2856" s="103"/>
      <c r="T2856" s="103"/>
      <c r="U2856" s="103"/>
      <c r="V2856" s="103"/>
      <c r="W2856" s="103"/>
      <c r="X2856" s="103"/>
      <c r="Y2856" s="103"/>
      <c r="AA2856" s="271">
        <f>COUNTIF($B2864:$Y2864,"-")</f>
        <v>24</v>
      </c>
    </row>
    <row r="2857" spans="1:27" s="104" customFormat="1" ht="18" customHeight="1">
      <c r="A2857" s="108" t="s">
        <v>208</v>
      </c>
      <c r="B2857" s="103"/>
      <c r="C2857" s="103"/>
      <c r="D2857" s="103"/>
      <c r="E2857" s="103"/>
      <c r="F2857" s="103"/>
      <c r="G2857" s="103"/>
      <c r="H2857" s="103"/>
      <c r="I2857" s="103"/>
      <c r="J2857" s="103"/>
      <c r="K2857" s="103"/>
      <c r="L2857" s="103"/>
      <c r="M2857" s="103"/>
      <c r="N2857" s="103"/>
      <c r="O2857" s="103"/>
      <c r="P2857" s="103"/>
      <c r="Q2857" s="103"/>
      <c r="R2857" s="103"/>
      <c r="S2857" s="103"/>
      <c r="T2857" s="103"/>
      <c r="U2857" s="103"/>
      <c r="V2857" s="103"/>
      <c r="W2857" s="103"/>
      <c r="X2857" s="103"/>
      <c r="Y2857" s="103"/>
      <c r="AA2857" s="271"/>
    </row>
    <row r="2858" spans="1:27" s="104" customFormat="1" ht="18" customHeight="1">
      <c r="A2858" s="108" t="s">
        <v>209</v>
      </c>
      <c r="B2858" s="103"/>
      <c r="C2858" s="103"/>
      <c r="D2858" s="103"/>
      <c r="E2858" s="103"/>
      <c r="F2858" s="103"/>
      <c r="G2858" s="103"/>
      <c r="H2858" s="103"/>
      <c r="I2858" s="103"/>
      <c r="J2858" s="103"/>
      <c r="K2858" s="103"/>
      <c r="L2858" s="103"/>
      <c r="M2858" s="103"/>
      <c r="N2858" s="103"/>
      <c r="O2858" s="103"/>
      <c r="P2858" s="103"/>
      <c r="Q2858" s="103"/>
      <c r="R2858" s="103"/>
      <c r="S2858" s="103"/>
      <c r="T2858" s="103"/>
      <c r="U2858" s="103"/>
      <c r="V2858" s="103"/>
      <c r="W2858" s="103"/>
      <c r="X2858" s="103"/>
      <c r="Y2858" s="103"/>
    </row>
    <row r="2859" spans="1:27" s="104" customFormat="1" ht="18" customHeight="1">
      <c r="A2859" s="108" t="s">
        <v>198</v>
      </c>
      <c r="B2859" s="103"/>
      <c r="C2859" s="103"/>
      <c r="D2859" s="103"/>
      <c r="E2859" s="103"/>
      <c r="F2859" s="103"/>
      <c r="G2859" s="103"/>
      <c r="H2859" s="103"/>
      <c r="I2859" s="103"/>
      <c r="J2859" s="103"/>
      <c r="K2859" s="103"/>
      <c r="L2859" s="103"/>
      <c r="M2859" s="103"/>
      <c r="N2859" s="103"/>
      <c r="O2859" s="103"/>
      <c r="P2859" s="103"/>
      <c r="Q2859" s="103"/>
      <c r="R2859" s="103"/>
      <c r="S2859" s="103"/>
      <c r="T2859" s="103"/>
      <c r="U2859" s="103"/>
      <c r="V2859" s="103"/>
      <c r="W2859" s="103"/>
      <c r="X2859" s="103"/>
      <c r="Y2859" s="103"/>
    </row>
    <row r="2860" spans="1:27" s="104" customFormat="1" ht="18" customHeight="1">
      <c r="A2860" s="108" t="s">
        <v>200</v>
      </c>
      <c r="B2860" s="103"/>
      <c r="C2860" s="103"/>
      <c r="D2860" s="103"/>
      <c r="E2860" s="103"/>
      <c r="F2860" s="103"/>
      <c r="G2860" s="103"/>
      <c r="H2860" s="103"/>
      <c r="I2860" s="103"/>
      <c r="J2860" s="103"/>
      <c r="K2860" s="103"/>
      <c r="L2860" s="103"/>
      <c r="M2860" s="103"/>
      <c r="N2860" s="103"/>
      <c r="O2860" s="103"/>
      <c r="P2860" s="103"/>
      <c r="Q2860" s="103"/>
      <c r="R2860" s="103"/>
      <c r="S2860" s="103"/>
      <c r="T2860" s="103"/>
      <c r="U2860" s="103"/>
      <c r="V2860" s="103"/>
      <c r="W2860" s="103"/>
      <c r="X2860" s="103"/>
      <c r="Y2860" s="103"/>
    </row>
    <row r="2861" spans="1:27" s="104" customFormat="1" ht="18" customHeight="1">
      <c r="A2861" s="108" t="s">
        <v>201</v>
      </c>
      <c r="B2861" s="103"/>
      <c r="C2861" s="103"/>
      <c r="D2861" s="103"/>
      <c r="E2861" s="103"/>
      <c r="F2861" s="103"/>
      <c r="G2861" s="103"/>
      <c r="H2861" s="103"/>
      <c r="I2861" s="103"/>
      <c r="J2861" s="103"/>
      <c r="K2861" s="103"/>
      <c r="L2861" s="103"/>
      <c r="M2861" s="103"/>
      <c r="N2861" s="103"/>
      <c r="O2861" s="103"/>
      <c r="P2861" s="103"/>
      <c r="Q2861" s="103"/>
      <c r="R2861" s="103"/>
      <c r="S2861" s="103"/>
      <c r="T2861" s="103"/>
      <c r="U2861" s="103"/>
      <c r="V2861" s="103"/>
      <c r="W2861" s="103"/>
      <c r="X2861" s="103"/>
      <c r="Y2861" s="103"/>
    </row>
    <row r="2862" spans="1:27" s="104" customFormat="1" ht="18" customHeight="1">
      <c r="A2862" s="108" t="s">
        <v>202</v>
      </c>
      <c r="B2862" s="103"/>
      <c r="C2862" s="103"/>
      <c r="D2862" s="103"/>
      <c r="E2862" s="103"/>
      <c r="F2862" s="103"/>
      <c r="G2862" s="103"/>
      <c r="H2862" s="103"/>
      <c r="I2862" s="103"/>
      <c r="J2862" s="103"/>
      <c r="K2862" s="103"/>
      <c r="L2862" s="103"/>
      <c r="M2862" s="103"/>
      <c r="N2862" s="103"/>
      <c r="O2862" s="103"/>
      <c r="P2862" s="103"/>
      <c r="Q2862" s="103"/>
      <c r="R2862" s="103"/>
      <c r="S2862" s="103"/>
      <c r="T2862" s="103"/>
      <c r="U2862" s="103"/>
      <c r="V2862" s="103"/>
      <c r="W2862" s="103"/>
      <c r="X2862" s="103"/>
      <c r="Y2862" s="103"/>
    </row>
    <row r="2863" spans="1:27" s="104" customFormat="1" ht="18" customHeight="1">
      <c r="A2863" s="108" t="s">
        <v>203</v>
      </c>
      <c r="B2863" s="103"/>
      <c r="C2863" s="103"/>
      <c r="D2863" s="103"/>
      <c r="E2863" s="103"/>
      <c r="F2863" s="103"/>
      <c r="G2863" s="103"/>
      <c r="H2863" s="103"/>
      <c r="I2863" s="103"/>
      <c r="J2863" s="103"/>
      <c r="K2863" s="103"/>
      <c r="L2863" s="103"/>
      <c r="M2863" s="103"/>
      <c r="N2863" s="103"/>
      <c r="O2863" s="103"/>
      <c r="P2863" s="103"/>
      <c r="Q2863" s="103"/>
      <c r="R2863" s="103"/>
      <c r="S2863" s="103"/>
      <c r="T2863" s="103"/>
      <c r="U2863" s="103"/>
      <c r="V2863" s="103"/>
      <c r="W2863" s="103"/>
      <c r="X2863" s="103"/>
      <c r="Y2863" s="103"/>
    </row>
    <row r="2864" spans="1:27" s="104" customFormat="1" ht="18" customHeight="1">
      <c r="A2864" s="110" t="s">
        <v>204</v>
      </c>
      <c r="B2864" s="109" t="str">
        <f>IF(COUNTA(B2852:B2863)=0,"-",COUNTA(B2852:B2863)/12)</f>
        <v>-</v>
      </c>
      <c r="C2864" s="109" t="str">
        <f t="shared" ref="C2864:Y2864" si="190">IF(COUNTA(C2852:C2863)=0,"-",COUNTA(C2852:C2863)/12)</f>
        <v>-</v>
      </c>
      <c r="D2864" s="109" t="str">
        <f t="shared" si="190"/>
        <v>-</v>
      </c>
      <c r="E2864" s="109" t="str">
        <f t="shared" si="190"/>
        <v>-</v>
      </c>
      <c r="F2864" s="109" t="str">
        <f t="shared" si="190"/>
        <v>-</v>
      </c>
      <c r="G2864" s="109" t="str">
        <f t="shared" si="190"/>
        <v>-</v>
      </c>
      <c r="H2864" s="109" t="str">
        <f t="shared" si="190"/>
        <v>-</v>
      </c>
      <c r="I2864" s="109" t="str">
        <f t="shared" si="190"/>
        <v>-</v>
      </c>
      <c r="J2864" s="109" t="str">
        <f t="shared" si="190"/>
        <v>-</v>
      </c>
      <c r="K2864" s="109" t="str">
        <f t="shared" si="190"/>
        <v>-</v>
      </c>
      <c r="L2864" s="109" t="str">
        <f t="shared" si="190"/>
        <v>-</v>
      </c>
      <c r="M2864" s="109" t="str">
        <f t="shared" si="190"/>
        <v>-</v>
      </c>
      <c r="N2864" s="109" t="str">
        <f t="shared" si="190"/>
        <v>-</v>
      </c>
      <c r="O2864" s="109" t="str">
        <f t="shared" si="190"/>
        <v>-</v>
      </c>
      <c r="P2864" s="109" t="str">
        <f t="shared" si="190"/>
        <v>-</v>
      </c>
      <c r="Q2864" s="109" t="str">
        <f t="shared" si="190"/>
        <v>-</v>
      </c>
      <c r="R2864" s="109" t="str">
        <f t="shared" si="190"/>
        <v>-</v>
      </c>
      <c r="S2864" s="109" t="str">
        <f t="shared" si="190"/>
        <v>-</v>
      </c>
      <c r="T2864" s="109" t="str">
        <f t="shared" si="190"/>
        <v>-</v>
      </c>
      <c r="U2864" s="109" t="str">
        <f t="shared" si="190"/>
        <v>-</v>
      </c>
      <c r="V2864" s="109" t="str">
        <f t="shared" si="190"/>
        <v>-</v>
      </c>
      <c r="W2864" s="109" t="str">
        <f t="shared" si="190"/>
        <v>-</v>
      </c>
      <c r="X2864" s="109" t="str">
        <f t="shared" si="190"/>
        <v>-</v>
      </c>
      <c r="Y2864" s="109" t="str">
        <f t="shared" si="190"/>
        <v>-</v>
      </c>
    </row>
    <row r="2866" spans="1:27" s="104" customFormat="1" ht="18" customHeight="1">
      <c r="A2866" s="127">
        <f>A2851+1</f>
        <v>44906</v>
      </c>
      <c r="B2866" s="118" t="s">
        <v>259</v>
      </c>
      <c r="C2866" s="118" t="s">
        <v>260</v>
      </c>
      <c r="D2866" s="118" t="s">
        <v>261</v>
      </c>
      <c r="E2866" s="118" t="s">
        <v>262</v>
      </c>
      <c r="F2866" s="118" t="s">
        <v>263</v>
      </c>
      <c r="G2866" s="118" t="s">
        <v>264</v>
      </c>
      <c r="H2866" s="118" t="s">
        <v>265</v>
      </c>
      <c r="I2866" s="118" t="s">
        <v>266</v>
      </c>
      <c r="J2866" s="118" t="s">
        <v>267</v>
      </c>
      <c r="K2866" s="118" t="s">
        <v>268</v>
      </c>
      <c r="L2866" s="118" t="s">
        <v>269</v>
      </c>
      <c r="M2866" s="118" t="s">
        <v>270</v>
      </c>
      <c r="N2866" s="118" t="s">
        <v>271</v>
      </c>
      <c r="O2866" s="118" t="s">
        <v>272</v>
      </c>
      <c r="P2866" s="118" t="s">
        <v>273</v>
      </c>
      <c r="Q2866" s="118" t="s">
        <v>274</v>
      </c>
      <c r="R2866" s="118" t="s">
        <v>275</v>
      </c>
      <c r="S2866" s="118" t="s">
        <v>276</v>
      </c>
      <c r="T2866" s="118" t="s">
        <v>277</v>
      </c>
      <c r="U2866" s="118" t="s">
        <v>278</v>
      </c>
      <c r="V2866" s="118" t="s">
        <v>279</v>
      </c>
      <c r="W2866" s="118" t="s">
        <v>280</v>
      </c>
      <c r="X2866" s="118" t="s">
        <v>281</v>
      </c>
      <c r="Y2866" s="118" t="s">
        <v>282</v>
      </c>
    </row>
    <row r="2867" spans="1:27" s="104" customFormat="1" ht="18" customHeight="1">
      <c r="A2867" s="108" t="s">
        <v>168</v>
      </c>
      <c r="B2867" s="103"/>
      <c r="C2867" s="103"/>
      <c r="D2867" s="103"/>
      <c r="E2867" s="103"/>
      <c r="F2867" s="103"/>
      <c r="G2867" s="103"/>
      <c r="H2867" s="103"/>
      <c r="I2867" s="103"/>
      <c r="J2867" s="103"/>
      <c r="K2867" s="103"/>
      <c r="L2867" s="103"/>
      <c r="M2867" s="103"/>
      <c r="N2867" s="103"/>
      <c r="O2867" s="103"/>
      <c r="P2867" s="103"/>
      <c r="Q2867" s="103"/>
      <c r="R2867" s="103"/>
      <c r="S2867" s="103"/>
      <c r="T2867" s="103"/>
      <c r="U2867" s="103"/>
      <c r="V2867" s="103"/>
      <c r="W2867" s="103"/>
      <c r="X2867" s="103"/>
      <c r="Y2867" s="103"/>
    </row>
    <row r="2868" spans="1:27" s="104" customFormat="1" ht="18" customHeight="1">
      <c r="A2868" s="108" t="s">
        <v>174</v>
      </c>
      <c r="B2868" s="103"/>
      <c r="C2868" s="103"/>
      <c r="D2868" s="103"/>
      <c r="E2868" s="103"/>
      <c r="F2868" s="103"/>
      <c r="G2868" s="103"/>
      <c r="H2868" s="103"/>
      <c r="I2868" s="103"/>
      <c r="J2868" s="103"/>
      <c r="K2868" s="103"/>
      <c r="L2868" s="103"/>
      <c r="M2868" s="103"/>
      <c r="N2868" s="103"/>
      <c r="O2868" s="103"/>
      <c r="P2868" s="103"/>
      <c r="Q2868" s="103"/>
      <c r="R2868" s="103"/>
      <c r="S2868" s="103"/>
      <c r="T2868" s="103"/>
      <c r="U2868" s="103"/>
      <c r="V2868" s="103"/>
      <c r="W2868" s="103"/>
      <c r="X2868" s="103"/>
      <c r="Y2868" s="103"/>
    </row>
    <row r="2869" spans="1:27" s="104" customFormat="1" ht="18" customHeight="1">
      <c r="A2869" s="108" t="s">
        <v>176</v>
      </c>
      <c r="B2869" s="103"/>
      <c r="C2869" s="103"/>
      <c r="D2869" s="103"/>
      <c r="E2869" s="103"/>
      <c r="F2869" s="103"/>
      <c r="G2869" s="103"/>
      <c r="H2869" s="103"/>
      <c r="I2869" s="103"/>
      <c r="J2869" s="103"/>
      <c r="K2869" s="103"/>
      <c r="L2869" s="103"/>
      <c r="M2869" s="103"/>
      <c r="N2869" s="103"/>
      <c r="O2869" s="103"/>
      <c r="P2869" s="103"/>
      <c r="Q2869" s="103"/>
      <c r="R2869" s="103"/>
      <c r="S2869" s="103"/>
      <c r="T2869" s="103"/>
      <c r="U2869" s="103"/>
      <c r="V2869" s="103"/>
      <c r="W2869" s="103"/>
      <c r="X2869" s="103"/>
      <c r="Y2869" s="103"/>
    </row>
    <row r="2870" spans="1:27" s="104" customFormat="1" ht="18" customHeight="1">
      <c r="A2870" s="108" t="s">
        <v>181</v>
      </c>
      <c r="B2870" s="103"/>
      <c r="C2870" s="103"/>
      <c r="D2870" s="103"/>
      <c r="E2870" s="103"/>
      <c r="F2870" s="103"/>
      <c r="G2870" s="103"/>
      <c r="H2870" s="103"/>
      <c r="I2870" s="103"/>
      <c r="J2870" s="103"/>
      <c r="K2870" s="103"/>
      <c r="L2870" s="103"/>
      <c r="M2870" s="103"/>
      <c r="N2870" s="103"/>
      <c r="O2870" s="103"/>
      <c r="P2870" s="103"/>
      <c r="Q2870" s="103"/>
      <c r="R2870" s="103"/>
      <c r="S2870" s="103"/>
      <c r="T2870" s="103"/>
      <c r="U2870" s="103"/>
      <c r="V2870" s="103"/>
      <c r="W2870" s="103"/>
      <c r="X2870" s="103"/>
      <c r="Y2870" s="103"/>
      <c r="AA2870" s="116" t="s">
        <v>250</v>
      </c>
    </row>
    <row r="2871" spans="1:27" s="104" customFormat="1" ht="18" customHeight="1">
      <c r="A2871" s="108" t="s">
        <v>184</v>
      </c>
      <c r="B2871" s="103"/>
      <c r="C2871" s="103"/>
      <c r="D2871" s="103"/>
      <c r="E2871" s="103"/>
      <c r="F2871" s="103"/>
      <c r="G2871" s="103"/>
      <c r="H2871" s="103"/>
      <c r="I2871" s="103"/>
      <c r="J2871" s="103"/>
      <c r="K2871" s="103"/>
      <c r="L2871" s="103"/>
      <c r="M2871" s="103"/>
      <c r="N2871" s="103"/>
      <c r="O2871" s="103"/>
      <c r="P2871" s="103"/>
      <c r="Q2871" s="103"/>
      <c r="R2871" s="103"/>
      <c r="S2871" s="103"/>
      <c r="T2871" s="103"/>
      <c r="U2871" s="103"/>
      <c r="V2871" s="103"/>
      <c r="W2871" s="103"/>
      <c r="X2871" s="103"/>
      <c r="Y2871" s="103"/>
      <c r="AA2871" s="271">
        <f>COUNTIF($B2879:$Y2879,"-")</f>
        <v>24</v>
      </c>
    </row>
    <row r="2872" spans="1:27" s="104" customFormat="1" ht="18" customHeight="1">
      <c r="A2872" s="108" t="s">
        <v>208</v>
      </c>
      <c r="B2872" s="103"/>
      <c r="C2872" s="103"/>
      <c r="D2872" s="103"/>
      <c r="E2872" s="103"/>
      <c r="F2872" s="103"/>
      <c r="G2872" s="103"/>
      <c r="H2872" s="103"/>
      <c r="I2872" s="103"/>
      <c r="J2872" s="103"/>
      <c r="K2872" s="103"/>
      <c r="L2872" s="103"/>
      <c r="M2872" s="103"/>
      <c r="N2872" s="103"/>
      <c r="O2872" s="103"/>
      <c r="P2872" s="103"/>
      <c r="Q2872" s="103"/>
      <c r="R2872" s="103"/>
      <c r="S2872" s="103"/>
      <c r="T2872" s="103"/>
      <c r="U2872" s="103"/>
      <c r="V2872" s="103"/>
      <c r="W2872" s="103"/>
      <c r="X2872" s="103"/>
      <c r="Y2872" s="103"/>
      <c r="AA2872" s="271"/>
    </row>
    <row r="2873" spans="1:27" s="104" customFormat="1" ht="18" customHeight="1">
      <c r="A2873" s="108" t="s">
        <v>209</v>
      </c>
      <c r="B2873" s="103"/>
      <c r="C2873" s="103"/>
      <c r="D2873" s="103"/>
      <c r="E2873" s="103"/>
      <c r="F2873" s="103"/>
      <c r="G2873" s="103"/>
      <c r="H2873" s="103"/>
      <c r="I2873" s="103"/>
      <c r="J2873" s="103"/>
      <c r="K2873" s="103"/>
      <c r="L2873" s="103"/>
      <c r="M2873" s="103"/>
      <c r="N2873" s="103"/>
      <c r="O2873" s="103"/>
      <c r="P2873" s="103"/>
      <c r="Q2873" s="103"/>
      <c r="R2873" s="103"/>
      <c r="S2873" s="103"/>
      <c r="T2873" s="103"/>
      <c r="U2873" s="103"/>
      <c r="V2873" s="103"/>
      <c r="W2873" s="103"/>
      <c r="X2873" s="103"/>
      <c r="Y2873" s="103"/>
    </row>
    <row r="2874" spans="1:27" s="104" customFormat="1" ht="18" customHeight="1">
      <c r="A2874" s="108" t="s">
        <v>198</v>
      </c>
      <c r="B2874" s="103"/>
      <c r="C2874" s="103"/>
      <c r="D2874" s="103"/>
      <c r="E2874" s="103"/>
      <c r="F2874" s="103"/>
      <c r="G2874" s="103"/>
      <c r="H2874" s="103"/>
      <c r="I2874" s="103"/>
      <c r="J2874" s="103"/>
      <c r="K2874" s="103"/>
      <c r="L2874" s="103"/>
      <c r="M2874" s="103"/>
      <c r="N2874" s="103"/>
      <c r="O2874" s="103"/>
      <c r="P2874" s="103"/>
      <c r="Q2874" s="103"/>
      <c r="R2874" s="103"/>
      <c r="S2874" s="103"/>
      <c r="T2874" s="103"/>
      <c r="U2874" s="103"/>
      <c r="V2874" s="103"/>
      <c r="W2874" s="103"/>
      <c r="X2874" s="103"/>
      <c r="Y2874" s="103"/>
    </row>
    <row r="2875" spans="1:27" s="104" customFormat="1" ht="18" customHeight="1">
      <c r="A2875" s="108" t="s">
        <v>200</v>
      </c>
      <c r="B2875" s="103"/>
      <c r="C2875" s="103"/>
      <c r="D2875" s="103"/>
      <c r="E2875" s="103"/>
      <c r="F2875" s="103"/>
      <c r="G2875" s="103"/>
      <c r="H2875" s="103"/>
      <c r="I2875" s="103"/>
      <c r="J2875" s="103"/>
      <c r="K2875" s="103"/>
      <c r="L2875" s="103"/>
      <c r="M2875" s="103"/>
      <c r="N2875" s="103"/>
      <c r="O2875" s="103"/>
      <c r="P2875" s="103"/>
      <c r="Q2875" s="103"/>
      <c r="R2875" s="103"/>
      <c r="S2875" s="103"/>
      <c r="T2875" s="103"/>
      <c r="U2875" s="103"/>
      <c r="V2875" s="103"/>
      <c r="W2875" s="103"/>
      <c r="X2875" s="103"/>
      <c r="Y2875" s="103"/>
    </row>
    <row r="2876" spans="1:27" s="104" customFormat="1" ht="18" customHeight="1">
      <c r="A2876" s="108" t="s">
        <v>201</v>
      </c>
      <c r="B2876" s="103"/>
      <c r="C2876" s="103"/>
      <c r="D2876" s="103"/>
      <c r="E2876" s="103"/>
      <c r="F2876" s="103"/>
      <c r="G2876" s="103"/>
      <c r="H2876" s="103"/>
      <c r="I2876" s="103"/>
      <c r="J2876" s="103"/>
      <c r="K2876" s="103"/>
      <c r="L2876" s="103"/>
      <c r="M2876" s="103"/>
      <c r="N2876" s="103"/>
      <c r="O2876" s="103"/>
      <c r="P2876" s="103"/>
      <c r="Q2876" s="103"/>
      <c r="R2876" s="103"/>
      <c r="S2876" s="103"/>
      <c r="T2876" s="103"/>
      <c r="U2876" s="103"/>
      <c r="V2876" s="103"/>
      <c r="W2876" s="103"/>
      <c r="X2876" s="103"/>
      <c r="Y2876" s="103"/>
    </row>
    <row r="2877" spans="1:27" s="104" customFormat="1" ht="18" customHeight="1">
      <c r="A2877" s="108" t="s">
        <v>202</v>
      </c>
      <c r="B2877" s="103"/>
      <c r="C2877" s="103"/>
      <c r="D2877" s="103"/>
      <c r="E2877" s="103"/>
      <c r="F2877" s="103"/>
      <c r="G2877" s="103"/>
      <c r="H2877" s="103"/>
      <c r="I2877" s="103"/>
      <c r="J2877" s="103"/>
      <c r="K2877" s="103"/>
      <c r="L2877" s="103"/>
      <c r="M2877" s="103"/>
      <c r="N2877" s="103"/>
      <c r="O2877" s="103"/>
      <c r="P2877" s="103"/>
      <c r="Q2877" s="103"/>
      <c r="R2877" s="103"/>
      <c r="S2877" s="103"/>
      <c r="T2877" s="103"/>
      <c r="U2877" s="103"/>
      <c r="V2877" s="103"/>
      <c r="W2877" s="103"/>
      <c r="X2877" s="103"/>
      <c r="Y2877" s="103"/>
    </row>
    <row r="2878" spans="1:27" s="104" customFormat="1" ht="18" customHeight="1">
      <c r="A2878" s="108" t="s">
        <v>203</v>
      </c>
      <c r="B2878" s="103"/>
      <c r="C2878" s="103"/>
      <c r="D2878" s="103"/>
      <c r="E2878" s="103"/>
      <c r="F2878" s="103"/>
      <c r="G2878" s="103"/>
      <c r="H2878" s="103"/>
      <c r="I2878" s="103"/>
      <c r="J2878" s="103"/>
      <c r="K2878" s="103"/>
      <c r="L2878" s="103"/>
      <c r="M2878" s="103"/>
      <c r="N2878" s="103"/>
      <c r="O2878" s="103"/>
      <c r="P2878" s="103"/>
      <c r="Q2878" s="103"/>
      <c r="R2878" s="103"/>
      <c r="S2878" s="103"/>
      <c r="T2878" s="103"/>
      <c r="U2878" s="103"/>
      <c r="V2878" s="103"/>
      <c r="W2878" s="103"/>
      <c r="X2878" s="103"/>
      <c r="Y2878" s="103"/>
    </row>
    <row r="2879" spans="1:27" s="104" customFormat="1" ht="18" customHeight="1">
      <c r="A2879" s="110" t="s">
        <v>204</v>
      </c>
      <c r="B2879" s="109" t="str">
        <f>IF(COUNTA(B2867:B2878)=0,"-",COUNTA(B2867:B2878)/12)</f>
        <v>-</v>
      </c>
      <c r="C2879" s="109" t="str">
        <f t="shared" ref="C2879:Y2879" si="191">IF(COUNTA(C2867:C2878)=0,"-",COUNTA(C2867:C2878)/12)</f>
        <v>-</v>
      </c>
      <c r="D2879" s="109" t="str">
        <f t="shared" si="191"/>
        <v>-</v>
      </c>
      <c r="E2879" s="109" t="str">
        <f t="shared" si="191"/>
        <v>-</v>
      </c>
      <c r="F2879" s="109" t="str">
        <f t="shared" si="191"/>
        <v>-</v>
      </c>
      <c r="G2879" s="109" t="str">
        <f t="shared" si="191"/>
        <v>-</v>
      </c>
      <c r="H2879" s="109" t="str">
        <f t="shared" si="191"/>
        <v>-</v>
      </c>
      <c r="I2879" s="109" t="str">
        <f t="shared" si="191"/>
        <v>-</v>
      </c>
      <c r="J2879" s="109" t="str">
        <f t="shared" si="191"/>
        <v>-</v>
      </c>
      <c r="K2879" s="109" t="str">
        <f t="shared" si="191"/>
        <v>-</v>
      </c>
      <c r="L2879" s="109" t="str">
        <f t="shared" si="191"/>
        <v>-</v>
      </c>
      <c r="M2879" s="109" t="str">
        <f t="shared" si="191"/>
        <v>-</v>
      </c>
      <c r="N2879" s="109" t="str">
        <f t="shared" si="191"/>
        <v>-</v>
      </c>
      <c r="O2879" s="109" t="str">
        <f t="shared" si="191"/>
        <v>-</v>
      </c>
      <c r="P2879" s="109" t="str">
        <f t="shared" si="191"/>
        <v>-</v>
      </c>
      <c r="Q2879" s="109" t="str">
        <f t="shared" si="191"/>
        <v>-</v>
      </c>
      <c r="R2879" s="109" t="str">
        <f t="shared" si="191"/>
        <v>-</v>
      </c>
      <c r="S2879" s="109" t="str">
        <f t="shared" si="191"/>
        <v>-</v>
      </c>
      <c r="T2879" s="109" t="str">
        <f t="shared" si="191"/>
        <v>-</v>
      </c>
      <c r="U2879" s="109" t="str">
        <f t="shared" si="191"/>
        <v>-</v>
      </c>
      <c r="V2879" s="109" t="str">
        <f t="shared" si="191"/>
        <v>-</v>
      </c>
      <c r="W2879" s="109" t="str">
        <f t="shared" si="191"/>
        <v>-</v>
      </c>
      <c r="X2879" s="109" t="str">
        <f t="shared" si="191"/>
        <v>-</v>
      </c>
      <c r="Y2879" s="109" t="str">
        <f t="shared" si="191"/>
        <v>-</v>
      </c>
    </row>
    <row r="2881" spans="1:27" s="104" customFormat="1" ht="18" customHeight="1">
      <c r="A2881" s="127">
        <f>A2866+1</f>
        <v>44907</v>
      </c>
      <c r="B2881" s="118" t="s">
        <v>259</v>
      </c>
      <c r="C2881" s="118" t="s">
        <v>260</v>
      </c>
      <c r="D2881" s="118" t="s">
        <v>261</v>
      </c>
      <c r="E2881" s="118" t="s">
        <v>262</v>
      </c>
      <c r="F2881" s="118" t="s">
        <v>263</v>
      </c>
      <c r="G2881" s="118" t="s">
        <v>264</v>
      </c>
      <c r="H2881" s="118" t="s">
        <v>265</v>
      </c>
      <c r="I2881" s="118" t="s">
        <v>266</v>
      </c>
      <c r="J2881" s="118" t="s">
        <v>267</v>
      </c>
      <c r="K2881" s="118" t="s">
        <v>268</v>
      </c>
      <c r="L2881" s="118" t="s">
        <v>269</v>
      </c>
      <c r="M2881" s="118" t="s">
        <v>270</v>
      </c>
      <c r="N2881" s="118" t="s">
        <v>271</v>
      </c>
      <c r="O2881" s="118" t="s">
        <v>272</v>
      </c>
      <c r="P2881" s="118" t="s">
        <v>273</v>
      </c>
      <c r="Q2881" s="118" t="s">
        <v>274</v>
      </c>
      <c r="R2881" s="118" t="s">
        <v>275</v>
      </c>
      <c r="S2881" s="118" t="s">
        <v>276</v>
      </c>
      <c r="T2881" s="118" t="s">
        <v>277</v>
      </c>
      <c r="U2881" s="118" t="s">
        <v>278</v>
      </c>
      <c r="V2881" s="118" t="s">
        <v>279</v>
      </c>
      <c r="W2881" s="118" t="s">
        <v>280</v>
      </c>
      <c r="X2881" s="118" t="s">
        <v>281</v>
      </c>
      <c r="Y2881" s="118" t="s">
        <v>282</v>
      </c>
    </row>
    <row r="2882" spans="1:27" s="104" customFormat="1" ht="18" customHeight="1">
      <c r="A2882" s="108" t="s">
        <v>168</v>
      </c>
      <c r="B2882" s="103"/>
      <c r="C2882" s="103"/>
      <c r="D2882" s="103"/>
      <c r="E2882" s="103"/>
      <c r="F2882" s="103"/>
      <c r="G2882" s="103"/>
      <c r="H2882" s="103"/>
      <c r="I2882" s="103"/>
      <c r="J2882" s="103"/>
      <c r="K2882" s="103"/>
      <c r="L2882" s="103"/>
      <c r="M2882" s="103"/>
      <c r="N2882" s="103"/>
      <c r="O2882" s="103"/>
      <c r="P2882" s="103"/>
      <c r="Q2882" s="103"/>
      <c r="R2882" s="103"/>
      <c r="S2882" s="103"/>
      <c r="T2882" s="103"/>
      <c r="U2882" s="103"/>
      <c r="V2882" s="103"/>
      <c r="W2882" s="103"/>
      <c r="X2882" s="103"/>
      <c r="Y2882" s="103"/>
    </row>
    <row r="2883" spans="1:27" s="104" customFormat="1" ht="18" customHeight="1">
      <c r="A2883" s="108" t="s">
        <v>174</v>
      </c>
      <c r="B2883" s="103"/>
      <c r="C2883" s="103"/>
      <c r="D2883" s="103"/>
      <c r="E2883" s="103"/>
      <c r="F2883" s="103"/>
      <c r="G2883" s="103"/>
      <c r="H2883" s="103"/>
      <c r="I2883" s="103"/>
      <c r="J2883" s="103"/>
      <c r="K2883" s="103"/>
      <c r="L2883" s="103"/>
      <c r="M2883" s="103"/>
      <c r="N2883" s="103"/>
      <c r="O2883" s="103"/>
      <c r="P2883" s="103"/>
      <c r="Q2883" s="103"/>
      <c r="R2883" s="103"/>
      <c r="S2883" s="103"/>
      <c r="T2883" s="103"/>
      <c r="U2883" s="103"/>
      <c r="V2883" s="103"/>
      <c r="W2883" s="103"/>
      <c r="X2883" s="103"/>
      <c r="Y2883" s="103"/>
    </row>
    <row r="2884" spans="1:27" s="104" customFormat="1" ht="18" customHeight="1">
      <c r="A2884" s="108" t="s">
        <v>176</v>
      </c>
      <c r="B2884" s="103"/>
      <c r="C2884" s="103"/>
      <c r="D2884" s="103"/>
      <c r="E2884" s="103"/>
      <c r="F2884" s="103"/>
      <c r="G2884" s="103"/>
      <c r="H2884" s="103"/>
      <c r="I2884" s="103"/>
      <c r="J2884" s="103"/>
      <c r="K2884" s="103"/>
      <c r="L2884" s="103"/>
      <c r="M2884" s="103"/>
      <c r="N2884" s="103"/>
      <c r="O2884" s="103"/>
      <c r="P2884" s="103"/>
      <c r="Q2884" s="103"/>
      <c r="R2884" s="103"/>
      <c r="S2884" s="103"/>
      <c r="T2884" s="103"/>
      <c r="U2884" s="103"/>
      <c r="V2884" s="103"/>
      <c r="W2884" s="103"/>
      <c r="X2884" s="103"/>
      <c r="Y2884" s="103"/>
    </row>
    <row r="2885" spans="1:27" s="104" customFormat="1" ht="18" customHeight="1">
      <c r="A2885" s="108" t="s">
        <v>181</v>
      </c>
      <c r="B2885" s="103"/>
      <c r="C2885" s="103"/>
      <c r="D2885" s="103"/>
      <c r="E2885" s="103"/>
      <c r="F2885" s="103"/>
      <c r="G2885" s="103"/>
      <c r="H2885" s="103"/>
      <c r="I2885" s="103"/>
      <c r="J2885" s="103"/>
      <c r="K2885" s="103"/>
      <c r="L2885" s="103"/>
      <c r="M2885" s="103"/>
      <c r="N2885" s="103"/>
      <c r="O2885" s="103"/>
      <c r="P2885" s="103"/>
      <c r="Q2885" s="103"/>
      <c r="R2885" s="103"/>
      <c r="S2885" s="103"/>
      <c r="T2885" s="103"/>
      <c r="U2885" s="103"/>
      <c r="V2885" s="103"/>
      <c r="W2885" s="103"/>
      <c r="X2885" s="103"/>
      <c r="Y2885" s="103"/>
      <c r="AA2885" s="116" t="s">
        <v>250</v>
      </c>
    </row>
    <row r="2886" spans="1:27" s="104" customFormat="1" ht="18" customHeight="1">
      <c r="A2886" s="108" t="s">
        <v>184</v>
      </c>
      <c r="B2886" s="103"/>
      <c r="C2886" s="103"/>
      <c r="D2886" s="103"/>
      <c r="E2886" s="103"/>
      <c r="F2886" s="103"/>
      <c r="G2886" s="103"/>
      <c r="H2886" s="103"/>
      <c r="I2886" s="103"/>
      <c r="J2886" s="103"/>
      <c r="K2886" s="103"/>
      <c r="L2886" s="103"/>
      <c r="M2886" s="103"/>
      <c r="N2886" s="103"/>
      <c r="O2886" s="103"/>
      <c r="P2886" s="103"/>
      <c r="Q2886" s="103"/>
      <c r="R2886" s="103"/>
      <c r="S2886" s="103"/>
      <c r="T2886" s="103"/>
      <c r="U2886" s="103"/>
      <c r="V2886" s="103"/>
      <c r="W2886" s="103"/>
      <c r="X2886" s="103"/>
      <c r="Y2886" s="103"/>
      <c r="AA2886" s="271">
        <f>COUNTIF($B2894:$Y2894,"-")</f>
        <v>24</v>
      </c>
    </row>
    <row r="2887" spans="1:27" s="104" customFormat="1" ht="18" customHeight="1">
      <c r="A2887" s="108" t="s">
        <v>208</v>
      </c>
      <c r="B2887" s="103"/>
      <c r="C2887" s="103"/>
      <c r="D2887" s="103"/>
      <c r="E2887" s="103"/>
      <c r="F2887" s="103"/>
      <c r="G2887" s="103"/>
      <c r="H2887" s="103"/>
      <c r="I2887" s="103"/>
      <c r="J2887" s="103"/>
      <c r="K2887" s="103"/>
      <c r="L2887" s="103"/>
      <c r="M2887" s="103"/>
      <c r="N2887" s="103"/>
      <c r="O2887" s="103"/>
      <c r="P2887" s="103"/>
      <c r="Q2887" s="103"/>
      <c r="R2887" s="103"/>
      <c r="S2887" s="103"/>
      <c r="T2887" s="103"/>
      <c r="U2887" s="103"/>
      <c r="V2887" s="103"/>
      <c r="W2887" s="103"/>
      <c r="X2887" s="103"/>
      <c r="Y2887" s="103"/>
      <c r="AA2887" s="271"/>
    </row>
    <row r="2888" spans="1:27" s="104" customFormat="1" ht="18" customHeight="1">
      <c r="A2888" s="108" t="s">
        <v>209</v>
      </c>
      <c r="B2888" s="103"/>
      <c r="C2888" s="103"/>
      <c r="D2888" s="103"/>
      <c r="E2888" s="103"/>
      <c r="F2888" s="103"/>
      <c r="G2888" s="103"/>
      <c r="H2888" s="103"/>
      <c r="I2888" s="103"/>
      <c r="J2888" s="103"/>
      <c r="K2888" s="103"/>
      <c r="L2888" s="103"/>
      <c r="M2888" s="103"/>
      <c r="N2888" s="103"/>
      <c r="O2888" s="103"/>
      <c r="P2888" s="103"/>
      <c r="Q2888" s="103"/>
      <c r="R2888" s="103"/>
      <c r="S2888" s="103"/>
      <c r="T2888" s="103"/>
      <c r="U2888" s="103"/>
      <c r="V2888" s="103"/>
      <c r="W2888" s="103"/>
      <c r="X2888" s="103"/>
      <c r="Y2888" s="103"/>
    </row>
    <row r="2889" spans="1:27" s="104" customFormat="1" ht="18" customHeight="1">
      <c r="A2889" s="108" t="s">
        <v>198</v>
      </c>
      <c r="B2889" s="103"/>
      <c r="C2889" s="103"/>
      <c r="D2889" s="103"/>
      <c r="E2889" s="103"/>
      <c r="F2889" s="103"/>
      <c r="G2889" s="103"/>
      <c r="H2889" s="103"/>
      <c r="I2889" s="103"/>
      <c r="J2889" s="103"/>
      <c r="K2889" s="103"/>
      <c r="L2889" s="103"/>
      <c r="M2889" s="103"/>
      <c r="N2889" s="103"/>
      <c r="O2889" s="103"/>
      <c r="P2889" s="103"/>
      <c r="Q2889" s="103"/>
      <c r="R2889" s="103"/>
      <c r="S2889" s="103"/>
      <c r="T2889" s="103"/>
      <c r="U2889" s="103"/>
      <c r="V2889" s="103"/>
      <c r="W2889" s="103"/>
      <c r="X2889" s="103"/>
      <c r="Y2889" s="103"/>
    </row>
    <row r="2890" spans="1:27" s="104" customFormat="1" ht="18" customHeight="1">
      <c r="A2890" s="108" t="s">
        <v>200</v>
      </c>
      <c r="B2890" s="103"/>
      <c r="C2890" s="103"/>
      <c r="D2890" s="103"/>
      <c r="E2890" s="103"/>
      <c r="F2890" s="103"/>
      <c r="G2890" s="103"/>
      <c r="H2890" s="103"/>
      <c r="I2890" s="103"/>
      <c r="J2890" s="103"/>
      <c r="K2890" s="103"/>
      <c r="L2890" s="103"/>
      <c r="M2890" s="103"/>
      <c r="N2890" s="103"/>
      <c r="O2890" s="103"/>
      <c r="P2890" s="103"/>
      <c r="Q2890" s="103"/>
      <c r="R2890" s="103"/>
      <c r="S2890" s="103"/>
      <c r="T2890" s="103"/>
      <c r="U2890" s="103"/>
      <c r="V2890" s="103"/>
      <c r="W2890" s="103"/>
      <c r="X2890" s="103"/>
      <c r="Y2890" s="103"/>
    </row>
    <row r="2891" spans="1:27" s="104" customFormat="1" ht="18" customHeight="1">
      <c r="A2891" s="108" t="s">
        <v>201</v>
      </c>
      <c r="B2891" s="103"/>
      <c r="C2891" s="103"/>
      <c r="D2891" s="103"/>
      <c r="E2891" s="103"/>
      <c r="F2891" s="103"/>
      <c r="G2891" s="103"/>
      <c r="H2891" s="103"/>
      <c r="I2891" s="103"/>
      <c r="J2891" s="103"/>
      <c r="K2891" s="103"/>
      <c r="L2891" s="103"/>
      <c r="M2891" s="103"/>
      <c r="N2891" s="103"/>
      <c r="O2891" s="103"/>
      <c r="P2891" s="103"/>
      <c r="Q2891" s="103"/>
      <c r="R2891" s="103"/>
      <c r="S2891" s="103"/>
      <c r="T2891" s="103"/>
      <c r="U2891" s="103"/>
      <c r="V2891" s="103"/>
      <c r="W2891" s="103"/>
      <c r="X2891" s="103"/>
      <c r="Y2891" s="103"/>
    </row>
    <row r="2892" spans="1:27" s="104" customFormat="1" ht="18" customHeight="1">
      <c r="A2892" s="108" t="s">
        <v>202</v>
      </c>
      <c r="B2892" s="103"/>
      <c r="C2892" s="103"/>
      <c r="D2892" s="103"/>
      <c r="E2892" s="103"/>
      <c r="F2892" s="103"/>
      <c r="G2892" s="103"/>
      <c r="H2892" s="103"/>
      <c r="I2892" s="103"/>
      <c r="J2892" s="103"/>
      <c r="K2892" s="103"/>
      <c r="L2892" s="103"/>
      <c r="M2892" s="103"/>
      <c r="N2892" s="103"/>
      <c r="O2892" s="103"/>
      <c r="P2892" s="103"/>
      <c r="Q2892" s="103"/>
      <c r="R2892" s="103"/>
      <c r="S2892" s="103"/>
      <c r="T2892" s="103"/>
      <c r="U2892" s="103"/>
      <c r="V2892" s="103"/>
      <c r="W2892" s="103"/>
      <c r="X2892" s="103"/>
      <c r="Y2892" s="103"/>
    </row>
    <row r="2893" spans="1:27" s="104" customFormat="1" ht="18" customHeight="1">
      <c r="A2893" s="108" t="s">
        <v>203</v>
      </c>
      <c r="B2893" s="103"/>
      <c r="C2893" s="103"/>
      <c r="D2893" s="103"/>
      <c r="E2893" s="103"/>
      <c r="F2893" s="103"/>
      <c r="G2893" s="103"/>
      <c r="H2893" s="103"/>
      <c r="I2893" s="103"/>
      <c r="J2893" s="103"/>
      <c r="K2893" s="103"/>
      <c r="L2893" s="103"/>
      <c r="M2893" s="103"/>
      <c r="N2893" s="103"/>
      <c r="O2893" s="103"/>
      <c r="P2893" s="103"/>
      <c r="Q2893" s="103"/>
      <c r="R2893" s="103"/>
      <c r="S2893" s="103"/>
      <c r="T2893" s="103"/>
      <c r="U2893" s="103"/>
      <c r="V2893" s="103"/>
      <c r="W2893" s="103"/>
      <c r="X2893" s="103"/>
      <c r="Y2893" s="103"/>
    </row>
    <row r="2894" spans="1:27" s="104" customFormat="1" ht="18" customHeight="1">
      <c r="A2894" s="110" t="s">
        <v>204</v>
      </c>
      <c r="B2894" s="109" t="str">
        <f>IF(COUNTA(B2882:B2893)=0,"-",COUNTA(B2882:B2893)/12)</f>
        <v>-</v>
      </c>
      <c r="C2894" s="109" t="str">
        <f t="shared" ref="C2894:Y2894" si="192">IF(COUNTA(C2882:C2893)=0,"-",COUNTA(C2882:C2893)/12)</f>
        <v>-</v>
      </c>
      <c r="D2894" s="109" t="str">
        <f t="shared" si="192"/>
        <v>-</v>
      </c>
      <c r="E2894" s="109" t="str">
        <f t="shared" si="192"/>
        <v>-</v>
      </c>
      <c r="F2894" s="109" t="str">
        <f t="shared" si="192"/>
        <v>-</v>
      </c>
      <c r="G2894" s="109" t="str">
        <f t="shared" si="192"/>
        <v>-</v>
      </c>
      <c r="H2894" s="109" t="str">
        <f t="shared" si="192"/>
        <v>-</v>
      </c>
      <c r="I2894" s="109" t="str">
        <f t="shared" si="192"/>
        <v>-</v>
      </c>
      <c r="J2894" s="109" t="str">
        <f t="shared" si="192"/>
        <v>-</v>
      </c>
      <c r="K2894" s="109" t="str">
        <f t="shared" si="192"/>
        <v>-</v>
      </c>
      <c r="L2894" s="109" t="str">
        <f t="shared" si="192"/>
        <v>-</v>
      </c>
      <c r="M2894" s="109" t="str">
        <f t="shared" si="192"/>
        <v>-</v>
      </c>
      <c r="N2894" s="109" t="str">
        <f t="shared" si="192"/>
        <v>-</v>
      </c>
      <c r="O2894" s="109" t="str">
        <f t="shared" si="192"/>
        <v>-</v>
      </c>
      <c r="P2894" s="109" t="str">
        <f t="shared" si="192"/>
        <v>-</v>
      </c>
      <c r="Q2894" s="109" t="str">
        <f t="shared" si="192"/>
        <v>-</v>
      </c>
      <c r="R2894" s="109" t="str">
        <f t="shared" si="192"/>
        <v>-</v>
      </c>
      <c r="S2894" s="109" t="str">
        <f t="shared" si="192"/>
        <v>-</v>
      </c>
      <c r="T2894" s="109" t="str">
        <f t="shared" si="192"/>
        <v>-</v>
      </c>
      <c r="U2894" s="109" t="str">
        <f t="shared" si="192"/>
        <v>-</v>
      </c>
      <c r="V2894" s="109" t="str">
        <f t="shared" si="192"/>
        <v>-</v>
      </c>
      <c r="W2894" s="109" t="str">
        <f t="shared" si="192"/>
        <v>-</v>
      </c>
      <c r="X2894" s="109" t="str">
        <f t="shared" si="192"/>
        <v>-</v>
      </c>
      <c r="Y2894" s="109" t="str">
        <f t="shared" si="192"/>
        <v>-</v>
      </c>
    </row>
    <row r="2896" spans="1:27" s="104" customFormat="1" ht="18" customHeight="1">
      <c r="A2896" s="127">
        <f>A2881+1</f>
        <v>44908</v>
      </c>
      <c r="B2896" s="118" t="s">
        <v>259</v>
      </c>
      <c r="C2896" s="118" t="s">
        <v>260</v>
      </c>
      <c r="D2896" s="118" t="s">
        <v>261</v>
      </c>
      <c r="E2896" s="118" t="s">
        <v>262</v>
      </c>
      <c r="F2896" s="118" t="s">
        <v>263</v>
      </c>
      <c r="G2896" s="118" t="s">
        <v>264</v>
      </c>
      <c r="H2896" s="118" t="s">
        <v>265</v>
      </c>
      <c r="I2896" s="118" t="s">
        <v>266</v>
      </c>
      <c r="J2896" s="118" t="s">
        <v>267</v>
      </c>
      <c r="K2896" s="118" t="s">
        <v>268</v>
      </c>
      <c r="L2896" s="118" t="s">
        <v>269</v>
      </c>
      <c r="M2896" s="118" t="s">
        <v>270</v>
      </c>
      <c r="N2896" s="118" t="s">
        <v>271</v>
      </c>
      <c r="O2896" s="118" t="s">
        <v>272</v>
      </c>
      <c r="P2896" s="118" t="s">
        <v>273</v>
      </c>
      <c r="Q2896" s="118" t="s">
        <v>274</v>
      </c>
      <c r="R2896" s="118" t="s">
        <v>275</v>
      </c>
      <c r="S2896" s="118" t="s">
        <v>276</v>
      </c>
      <c r="T2896" s="118" t="s">
        <v>277</v>
      </c>
      <c r="U2896" s="118" t="s">
        <v>278</v>
      </c>
      <c r="V2896" s="118" t="s">
        <v>279</v>
      </c>
      <c r="W2896" s="118" t="s">
        <v>280</v>
      </c>
      <c r="X2896" s="118" t="s">
        <v>281</v>
      </c>
      <c r="Y2896" s="118" t="s">
        <v>282</v>
      </c>
    </row>
    <row r="2897" spans="1:27" s="104" customFormat="1" ht="18" customHeight="1">
      <c r="A2897" s="108" t="s">
        <v>168</v>
      </c>
      <c r="B2897" s="103"/>
      <c r="C2897" s="103"/>
      <c r="D2897" s="103"/>
      <c r="E2897" s="103"/>
      <c r="F2897" s="103"/>
      <c r="G2897" s="103"/>
      <c r="H2897" s="103"/>
      <c r="I2897" s="103"/>
      <c r="J2897" s="103"/>
      <c r="K2897" s="103"/>
      <c r="L2897" s="103"/>
      <c r="M2897" s="103"/>
      <c r="N2897" s="103"/>
      <c r="O2897" s="103"/>
      <c r="P2897" s="103"/>
      <c r="Q2897" s="103"/>
      <c r="R2897" s="103"/>
      <c r="S2897" s="103"/>
      <c r="T2897" s="103"/>
      <c r="U2897" s="103"/>
      <c r="V2897" s="103"/>
      <c r="W2897" s="103"/>
      <c r="X2897" s="103"/>
      <c r="Y2897" s="103"/>
    </row>
    <row r="2898" spans="1:27" s="104" customFormat="1" ht="18" customHeight="1">
      <c r="A2898" s="108" t="s">
        <v>174</v>
      </c>
      <c r="B2898" s="103"/>
      <c r="C2898" s="103"/>
      <c r="D2898" s="103"/>
      <c r="E2898" s="103"/>
      <c r="F2898" s="103"/>
      <c r="G2898" s="103"/>
      <c r="H2898" s="103"/>
      <c r="I2898" s="103"/>
      <c r="J2898" s="103"/>
      <c r="K2898" s="103"/>
      <c r="L2898" s="103"/>
      <c r="M2898" s="103"/>
      <c r="N2898" s="103"/>
      <c r="O2898" s="103"/>
      <c r="P2898" s="103"/>
      <c r="Q2898" s="103"/>
      <c r="R2898" s="103"/>
      <c r="S2898" s="103"/>
      <c r="T2898" s="103"/>
      <c r="U2898" s="103"/>
      <c r="V2898" s="103"/>
      <c r="W2898" s="103"/>
      <c r="X2898" s="103"/>
      <c r="Y2898" s="103"/>
    </row>
    <row r="2899" spans="1:27" s="104" customFormat="1" ht="18" customHeight="1">
      <c r="A2899" s="108" t="s">
        <v>176</v>
      </c>
      <c r="B2899" s="103"/>
      <c r="C2899" s="103"/>
      <c r="D2899" s="103"/>
      <c r="E2899" s="103"/>
      <c r="F2899" s="103"/>
      <c r="G2899" s="103"/>
      <c r="H2899" s="103"/>
      <c r="I2899" s="103"/>
      <c r="J2899" s="103"/>
      <c r="K2899" s="103"/>
      <c r="L2899" s="103"/>
      <c r="M2899" s="103"/>
      <c r="N2899" s="103"/>
      <c r="O2899" s="103"/>
      <c r="P2899" s="103"/>
      <c r="Q2899" s="103"/>
      <c r="R2899" s="103"/>
      <c r="S2899" s="103"/>
      <c r="T2899" s="103"/>
      <c r="U2899" s="103"/>
      <c r="V2899" s="103"/>
      <c r="W2899" s="103"/>
      <c r="X2899" s="103"/>
      <c r="Y2899" s="103"/>
    </row>
    <row r="2900" spans="1:27" s="104" customFormat="1" ht="18" customHeight="1">
      <c r="A2900" s="108" t="s">
        <v>181</v>
      </c>
      <c r="B2900" s="103"/>
      <c r="C2900" s="103"/>
      <c r="D2900" s="103"/>
      <c r="E2900" s="103"/>
      <c r="F2900" s="103"/>
      <c r="G2900" s="103"/>
      <c r="H2900" s="103"/>
      <c r="I2900" s="103"/>
      <c r="J2900" s="103"/>
      <c r="K2900" s="103"/>
      <c r="L2900" s="103"/>
      <c r="M2900" s="103"/>
      <c r="N2900" s="103"/>
      <c r="O2900" s="103"/>
      <c r="P2900" s="103"/>
      <c r="Q2900" s="103"/>
      <c r="R2900" s="103"/>
      <c r="S2900" s="103"/>
      <c r="T2900" s="103"/>
      <c r="U2900" s="103"/>
      <c r="V2900" s="103"/>
      <c r="W2900" s="103"/>
      <c r="X2900" s="103"/>
      <c r="Y2900" s="103"/>
      <c r="AA2900" s="116" t="s">
        <v>250</v>
      </c>
    </row>
    <row r="2901" spans="1:27" s="104" customFormat="1" ht="18" customHeight="1">
      <c r="A2901" s="108" t="s">
        <v>184</v>
      </c>
      <c r="B2901" s="103"/>
      <c r="C2901" s="103"/>
      <c r="D2901" s="103"/>
      <c r="E2901" s="103"/>
      <c r="F2901" s="103"/>
      <c r="G2901" s="103"/>
      <c r="H2901" s="103"/>
      <c r="I2901" s="103"/>
      <c r="J2901" s="103"/>
      <c r="K2901" s="103"/>
      <c r="L2901" s="103"/>
      <c r="M2901" s="103"/>
      <c r="N2901" s="103"/>
      <c r="O2901" s="103"/>
      <c r="P2901" s="103"/>
      <c r="Q2901" s="103"/>
      <c r="R2901" s="103"/>
      <c r="S2901" s="103"/>
      <c r="T2901" s="103"/>
      <c r="U2901" s="103"/>
      <c r="V2901" s="103"/>
      <c r="W2901" s="103"/>
      <c r="X2901" s="103"/>
      <c r="Y2901" s="103"/>
      <c r="AA2901" s="271">
        <f>COUNTIF($B2909:$Y2909,"-")</f>
        <v>24</v>
      </c>
    </row>
    <row r="2902" spans="1:27" s="104" customFormat="1" ht="18" customHeight="1">
      <c r="A2902" s="108" t="s">
        <v>208</v>
      </c>
      <c r="B2902" s="103"/>
      <c r="C2902" s="103"/>
      <c r="D2902" s="103"/>
      <c r="E2902" s="103"/>
      <c r="F2902" s="103"/>
      <c r="G2902" s="103"/>
      <c r="H2902" s="103"/>
      <c r="I2902" s="103"/>
      <c r="J2902" s="103"/>
      <c r="K2902" s="103"/>
      <c r="L2902" s="103"/>
      <c r="M2902" s="103"/>
      <c r="N2902" s="103"/>
      <c r="O2902" s="103"/>
      <c r="P2902" s="103"/>
      <c r="Q2902" s="103"/>
      <c r="R2902" s="103"/>
      <c r="S2902" s="103"/>
      <c r="T2902" s="103"/>
      <c r="U2902" s="103"/>
      <c r="V2902" s="103"/>
      <c r="W2902" s="103"/>
      <c r="X2902" s="103"/>
      <c r="Y2902" s="103"/>
      <c r="AA2902" s="271"/>
    </row>
    <row r="2903" spans="1:27" s="104" customFormat="1" ht="18" customHeight="1">
      <c r="A2903" s="108" t="s">
        <v>209</v>
      </c>
      <c r="B2903" s="103"/>
      <c r="C2903" s="103"/>
      <c r="D2903" s="103"/>
      <c r="E2903" s="103"/>
      <c r="F2903" s="103"/>
      <c r="G2903" s="103"/>
      <c r="H2903" s="103"/>
      <c r="I2903" s="103"/>
      <c r="J2903" s="103"/>
      <c r="K2903" s="103"/>
      <c r="L2903" s="103"/>
      <c r="M2903" s="103"/>
      <c r="N2903" s="103"/>
      <c r="O2903" s="103"/>
      <c r="P2903" s="103"/>
      <c r="Q2903" s="103"/>
      <c r="R2903" s="103"/>
      <c r="S2903" s="103"/>
      <c r="T2903" s="103"/>
      <c r="U2903" s="103"/>
      <c r="V2903" s="103"/>
      <c r="W2903" s="103"/>
      <c r="X2903" s="103"/>
      <c r="Y2903" s="103"/>
    </row>
    <row r="2904" spans="1:27" s="104" customFormat="1" ht="18" customHeight="1">
      <c r="A2904" s="108" t="s">
        <v>198</v>
      </c>
      <c r="B2904" s="103"/>
      <c r="C2904" s="103"/>
      <c r="D2904" s="103"/>
      <c r="E2904" s="103"/>
      <c r="F2904" s="103"/>
      <c r="G2904" s="103"/>
      <c r="H2904" s="103"/>
      <c r="I2904" s="103"/>
      <c r="J2904" s="103"/>
      <c r="K2904" s="103"/>
      <c r="L2904" s="103"/>
      <c r="M2904" s="103"/>
      <c r="N2904" s="103"/>
      <c r="O2904" s="103"/>
      <c r="P2904" s="103"/>
      <c r="Q2904" s="103"/>
      <c r="R2904" s="103"/>
      <c r="S2904" s="103"/>
      <c r="T2904" s="103"/>
      <c r="U2904" s="103"/>
      <c r="V2904" s="103"/>
      <c r="W2904" s="103"/>
      <c r="X2904" s="103"/>
      <c r="Y2904" s="103"/>
    </row>
    <row r="2905" spans="1:27" s="104" customFormat="1" ht="18" customHeight="1">
      <c r="A2905" s="108" t="s">
        <v>200</v>
      </c>
      <c r="B2905" s="103"/>
      <c r="C2905" s="103"/>
      <c r="D2905" s="103"/>
      <c r="E2905" s="103"/>
      <c r="F2905" s="103"/>
      <c r="G2905" s="103"/>
      <c r="H2905" s="103"/>
      <c r="I2905" s="103"/>
      <c r="J2905" s="103"/>
      <c r="K2905" s="103"/>
      <c r="L2905" s="103"/>
      <c r="M2905" s="103"/>
      <c r="N2905" s="103"/>
      <c r="O2905" s="103"/>
      <c r="P2905" s="103"/>
      <c r="Q2905" s="103"/>
      <c r="R2905" s="103"/>
      <c r="S2905" s="103"/>
      <c r="T2905" s="103"/>
      <c r="U2905" s="103"/>
      <c r="V2905" s="103"/>
      <c r="W2905" s="103"/>
      <c r="X2905" s="103"/>
      <c r="Y2905" s="103"/>
    </row>
    <row r="2906" spans="1:27" s="104" customFormat="1" ht="18" customHeight="1">
      <c r="A2906" s="108" t="s">
        <v>201</v>
      </c>
      <c r="B2906" s="103"/>
      <c r="C2906" s="103"/>
      <c r="D2906" s="103"/>
      <c r="E2906" s="103"/>
      <c r="F2906" s="103"/>
      <c r="G2906" s="103"/>
      <c r="H2906" s="103"/>
      <c r="I2906" s="103"/>
      <c r="J2906" s="103"/>
      <c r="K2906" s="103"/>
      <c r="L2906" s="103"/>
      <c r="M2906" s="103"/>
      <c r="N2906" s="103"/>
      <c r="O2906" s="103"/>
      <c r="P2906" s="103"/>
      <c r="Q2906" s="103"/>
      <c r="R2906" s="103"/>
      <c r="S2906" s="103"/>
      <c r="T2906" s="103"/>
      <c r="U2906" s="103"/>
      <c r="V2906" s="103"/>
      <c r="W2906" s="103"/>
      <c r="X2906" s="103"/>
      <c r="Y2906" s="103"/>
    </row>
    <row r="2907" spans="1:27" s="104" customFormat="1" ht="18" customHeight="1">
      <c r="A2907" s="108" t="s">
        <v>202</v>
      </c>
      <c r="B2907" s="103"/>
      <c r="C2907" s="103"/>
      <c r="D2907" s="103"/>
      <c r="E2907" s="103"/>
      <c r="F2907" s="103"/>
      <c r="G2907" s="103"/>
      <c r="H2907" s="103"/>
      <c r="I2907" s="103"/>
      <c r="J2907" s="103"/>
      <c r="K2907" s="103"/>
      <c r="L2907" s="103"/>
      <c r="M2907" s="103"/>
      <c r="N2907" s="103"/>
      <c r="O2907" s="103"/>
      <c r="P2907" s="103"/>
      <c r="Q2907" s="103"/>
      <c r="R2907" s="103"/>
      <c r="S2907" s="103"/>
      <c r="T2907" s="103"/>
      <c r="U2907" s="103"/>
      <c r="V2907" s="103"/>
      <c r="W2907" s="103"/>
      <c r="X2907" s="103"/>
      <c r="Y2907" s="103"/>
    </row>
    <row r="2908" spans="1:27" s="104" customFormat="1" ht="18" customHeight="1">
      <c r="A2908" s="108" t="s">
        <v>203</v>
      </c>
      <c r="B2908" s="103"/>
      <c r="C2908" s="103"/>
      <c r="D2908" s="103"/>
      <c r="E2908" s="103"/>
      <c r="F2908" s="103"/>
      <c r="G2908" s="103"/>
      <c r="H2908" s="103"/>
      <c r="I2908" s="103"/>
      <c r="J2908" s="103"/>
      <c r="K2908" s="103"/>
      <c r="L2908" s="103"/>
      <c r="M2908" s="103"/>
      <c r="N2908" s="103"/>
      <c r="O2908" s="103"/>
      <c r="P2908" s="103"/>
      <c r="Q2908" s="103"/>
      <c r="R2908" s="103"/>
      <c r="S2908" s="103"/>
      <c r="T2908" s="103"/>
      <c r="U2908" s="103"/>
      <c r="V2908" s="103"/>
      <c r="W2908" s="103"/>
      <c r="X2908" s="103"/>
      <c r="Y2908" s="103"/>
    </row>
    <row r="2909" spans="1:27" s="104" customFormat="1" ht="18" customHeight="1">
      <c r="A2909" s="110" t="s">
        <v>204</v>
      </c>
      <c r="B2909" s="109" t="str">
        <f>IF(COUNTA(B2897:B2908)=0,"-",COUNTA(B2897:B2908)/12)</f>
        <v>-</v>
      </c>
      <c r="C2909" s="109" t="str">
        <f t="shared" ref="C2909:Y2909" si="193">IF(COUNTA(C2897:C2908)=0,"-",COUNTA(C2897:C2908)/12)</f>
        <v>-</v>
      </c>
      <c r="D2909" s="109" t="str">
        <f t="shared" si="193"/>
        <v>-</v>
      </c>
      <c r="E2909" s="109" t="str">
        <f t="shared" si="193"/>
        <v>-</v>
      </c>
      <c r="F2909" s="109" t="str">
        <f t="shared" si="193"/>
        <v>-</v>
      </c>
      <c r="G2909" s="109" t="str">
        <f t="shared" si="193"/>
        <v>-</v>
      </c>
      <c r="H2909" s="109" t="str">
        <f t="shared" si="193"/>
        <v>-</v>
      </c>
      <c r="I2909" s="109" t="str">
        <f t="shared" si="193"/>
        <v>-</v>
      </c>
      <c r="J2909" s="109" t="str">
        <f t="shared" si="193"/>
        <v>-</v>
      </c>
      <c r="K2909" s="109" t="str">
        <f t="shared" si="193"/>
        <v>-</v>
      </c>
      <c r="L2909" s="109" t="str">
        <f t="shared" si="193"/>
        <v>-</v>
      </c>
      <c r="M2909" s="109" t="str">
        <f t="shared" si="193"/>
        <v>-</v>
      </c>
      <c r="N2909" s="109" t="str">
        <f t="shared" si="193"/>
        <v>-</v>
      </c>
      <c r="O2909" s="109" t="str">
        <f t="shared" si="193"/>
        <v>-</v>
      </c>
      <c r="P2909" s="109" t="str">
        <f t="shared" si="193"/>
        <v>-</v>
      </c>
      <c r="Q2909" s="109" t="str">
        <f t="shared" si="193"/>
        <v>-</v>
      </c>
      <c r="R2909" s="109" t="str">
        <f t="shared" si="193"/>
        <v>-</v>
      </c>
      <c r="S2909" s="109" t="str">
        <f t="shared" si="193"/>
        <v>-</v>
      </c>
      <c r="T2909" s="109" t="str">
        <f t="shared" si="193"/>
        <v>-</v>
      </c>
      <c r="U2909" s="109" t="str">
        <f t="shared" si="193"/>
        <v>-</v>
      </c>
      <c r="V2909" s="109" t="str">
        <f t="shared" si="193"/>
        <v>-</v>
      </c>
      <c r="W2909" s="109" t="str">
        <f t="shared" si="193"/>
        <v>-</v>
      </c>
      <c r="X2909" s="109" t="str">
        <f t="shared" si="193"/>
        <v>-</v>
      </c>
      <c r="Y2909" s="109" t="str">
        <f t="shared" si="193"/>
        <v>-</v>
      </c>
    </row>
    <row r="2911" spans="1:27" s="104" customFormat="1" ht="18" customHeight="1">
      <c r="A2911" s="127">
        <f>A2896+1</f>
        <v>44909</v>
      </c>
      <c r="B2911" s="118" t="s">
        <v>259</v>
      </c>
      <c r="C2911" s="118" t="s">
        <v>260</v>
      </c>
      <c r="D2911" s="118" t="s">
        <v>261</v>
      </c>
      <c r="E2911" s="118" t="s">
        <v>262</v>
      </c>
      <c r="F2911" s="118" t="s">
        <v>263</v>
      </c>
      <c r="G2911" s="118" t="s">
        <v>264</v>
      </c>
      <c r="H2911" s="118" t="s">
        <v>265</v>
      </c>
      <c r="I2911" s="118" t="s">
        <v>266</v>
      </c>
      <c r="J2911" s="118" t="s">
        <v>267</v>
      </c>
      <c r="K2911" s="118" t="s">
        <v>268</v>
      </c>
      <c r="L2911" s="118" t="s">
        <v>269</v>
      </c>
      <c r="M2911" s="118" t="s">
        <v>270</v>
      </c>
      <c r="N2911" s="118" t="s">
        <v>271</v>
      </c>
      <c r="O2911" s="118" t="s">
        <v>272</v>
      </c>
      <c r="P2911" s="118" t="s">
        <v>273</v>
      </c>
      <c r="Q2911" s="118" t="s">
        <v>274</v>
      </c>
      <c r="R2911" s="118" t="s">
        <v>275</v>
      </c>
      <c r="S2911" s="118" t="s">
        <v>276</v>
      </c>
      <c r="T2911" s="118" t="s">
        <v>277</v>
      </c>
      <c r="U2911" s="118" t="s">
        <v>278</v>
      </c>
      <c r="V2911" s="118" t="s">
        <v>279</v>
      </c>
      <c r="W2911" s="118" t="s">
        <v>280</v>
      </c>
      <c r="X2911" s="118" t="s">
        <v>281</v>
      </c>
      <c r="Y2911" s="118" t="s">
        <v>282</v>
      </c>
    </row>
    <row r="2912" spans="1:27" s="104" customFormat="1" ht="18" customHeight="1">
      <c r="A2912" s="108" t="s">
        <v>168</v>
      </c>
      <c r="B2912" s="103"/>
      <c r="C2912" s="103"/>
      <c r="D2912" s="103"/>
      <c r="E2912" s="103"/>
      <c r="F2912" s="103"/>
      <c r="G2912" s="103"/>
      <c r="H2912" s="103"/>
      <c r="I2912" s="103"/>
      <c r="J2912" s="103"/>
      <c r="K2912" s="103"/>
      <c r="L2912" s="103"/>
      <c r="M2912" s="103"/>
      <c r="N2912" s="103"/>
      <c r="O2912" s="103"/>
      <c r="P2912" s="103"/>
      <c r="Q2912" s="103"/>
      <c r="R2912" s="103"/>
      <c r="S2912" s="103"/>
      <c r="T2912" s="103"/>
      <c r="U2912" s="103"/>
      <c r="V2912" s="103"/>
      <c r="W2912" s="103"/>
      <c r="X2912" s="103"/>
      <c r="Y2912" s="103"/>
    </row>
    <row r="2913" spans="1:27" s="104" customFormat="1" ht="18" customHeight="1">
      <c r="A2913" s="108" t="s">
        <v>174</v>
      </c>
      <c r="B2913" s="103"/>
      <c r="C2913" s="103"/>
      <c r="D2913" s="103"/>
      <c r="E2913" s="103"/>
      <c r="F2913" s="103"/>
      <c r="G2913" s="103"/>
      <c r="H2913" s="103"/>
      <c r="I2913" s="103"/>
      <c r="J2913" s="103"/>
      <c r="K2913" s="103"/>
      <c r="L2913" s="103"/>
      <c r="M2913" s="103"/>
      <c r="N2913" s="103"/>
      <c r="O2913" s="103"/>
      <c r="P2913" s="103"/>
      <c r="Q2913" s="103"/>
      <c r="R2913" s="103"/>
      <c r="S2913" s="103"/>
      <c r="T2913" s="103"/>
      <c r="U2913" s="103"/>
      <c r="V2913" s="103"/>
      <c r="W2913" s="103"/>
      <c r="X2913" s="103"/>
      <c r="Y2913" s="103"/>
    </row>
    <row r="2914" spans="1:27" s="104" customFormat="1" ht="18" customHeight="1">
      <c r="A2914" s="108" t="s">
        <v>176</v>
      </c>
      <c r="B2914" s="103"/>
      <c r="C2914" s="103"/>
      <c r="D2914" s="103"/>
      <c r="E2914" s="103"/>
      <c r="F2914" s="103"/>
      <c r="G2914" s="103"/>
      <c r="H2914" s="103"/>
      <c r="I2914" s="103"/>
      <c r="J2914" s="103"/>
      <c r="K2914" s="103"/>
      <c r="L2914" s="103"/>
      <c r="M2914" s="103"/>
      <c r="N2914" s="103"/>
      <c r="O2914" s="103"/>
      <c r="P2914" s="103"/>
      <c r="Q2914" s="103"/>
      <c r="R2914" s="103"/>
      <c r="S2914" s="103"/>
      <c r="T2914" s="103"/>
      <c r="U2914" s="103"/>
      <c r="V2914" s="103"/>
      <c r="W2914" s="103"/>
      <c r="X2914" s="103"/>
      <c r="Y2914" s="103"/>
    </row>
    <row r="2915" spans="1:27" s="104" customFormat="1" ht="18" customHeight="1">
      <c r="A2915" s="108" t="s">
        <v>181</v>
      </c>
      <c r="B2915" s="103"/>
      <c r="C2915" s="103"/>
      <c r="D2915" s="103"/>
      <c r="E2915" s="103"/>
      <c r="F2915" s="103"/>
      <c r="G2915" s="103"/>
      <c r="H2915" s="103"/>
      <c r="I2915" s="103"/>
      <c r="J2915" s="103"/>
      <c r="K2915" s="103"/>
      <c r="L2915" s="103"/>
      <c r="M2915" s="103"/>
      <c r="N2915" s="103"/>
      <c r="O2915" s="103"/>
      <c r="P2915" s="103"/>
      <c r="Q2915" s="103"/>
      <c r="R2915" s="103"/>
      <c r="S2915" s="103"/>
      <c r="T2915" s="103"/>
      <c r="U2915" s="103"/>
      <c r="V2915" s="103"/>
      <c r="W2915" s="103"/>
      <c r="X2915" s="103"/>
      <c r="Y2915" s="103"/>
      <c r="AA2915" s="116" t="s">
        <v>250</v>
      </c>
    </row>
    <row r="2916" spans="1:27" s="104" customFormat="1" ht="18" customHeight="1">
      <c r="A2916" s="108" t="s">
        <v>184</v>
      </c>
      <c r="B2916" s="103"/>
      <c r="C2916" s="103"/>
      <c r="D2916" s="103"/>
      <c r="E2916" s="103"/>
      <c r="F2916" s="103"/>
      <c r="G2916" s="103"/>
      <c r="H2916" s="103"/>
      <c r="I2916" s="103"/>
      <c r="J2916" s="103"/>
      <c r="K2916" s="103"/>
      <c r="L2916" s="103"/>
      <c r="M2916" s="103"/>
      <c r="N2916" s="103"/>
      <c r="O2916" s="103"/>
      <c r="P2916" s="103"/>
      <c r="Q2916" s="103"/>
      <c r="R2916" s="103"/>
      <c r="S2916" s="103"/>
      <c r="T2916" s="103"/>
      <c r="U2916" s="103"/>
      <c r="V2916" s="103"/>
      <c r="W2916" s="103"/>
      <c r="X2916" s="103"/>
      <c r="Y2916" s="103"/>
      <c r="AA2916" s="271">
        <f>COUNTIF($B2924:$Y2924,"-")</f>
        <v>24</v>
      </c>
    </row>
    <row r="2917" spans="1:27" s="104" customFormat="1" ht="18" customHeight="1">
      <c r="A2917" s="108" t="s">
        <v>208</v>
      </c>
      <c r="B2917" s="103"/>
      <c r="C2917" s="103"/>
      <c r="D2917" s="103"/>
      <c r="E2917" s="103"/>
      <c r="F2917" s="103"/>
      <c r="G2917" s="103"/>
      <c r="H2917" s="103"/>
      <c r="I2917" s="103"/>
      <c r="J2917" s="103"/>
      <c r="K2917" s="103"/>
      <c r="L2917" s="103"/>
      <c r="M2917" s="103"/>
      <c r="N2917" s="103"/>
      <c r="O2917" s="103"/>
      <c r="P2917" s="103"/>
      <c r="Q2917" s="103"/>
      <c r="R2917" s="103"/>
      <c r="S2917" s="103"/>
      <c r="T2917" s="103"/>
      <c r="U2917" s="103"/>
      <c r="V2917" s="103"/>
      <c r="W2917" s="103"/>
      <c r="X2917" s="103"/>
      <c r="Y2917" s="103"/>
      <c r="AA2917" s="271"/>
    </row>
    <row r="2918" spans="1:27" s="104" customFormat="1" ht="18" customHeight="1">
      <c r="A2918" s="108" t="s">
        <v>209</v>
      </c>
      <c r="B2918" s="103"/>
      <c r="C2918" s="103"/>
      <c r="D2918" s="103"/>
      <c r="E2918" s="103"/>
      <c r="F2918" s="103"/>
      <c r="G2918" s="103"/>
      <c r="H2918" s="103"/>
      <c r="I2918" s="103"/>
      <c r="J2918" s="103"/>
      <c r="K2918" s="103"/>
      <c r="L2918" s="103"/>
      <c r="M2918" s="103"/>
      <c r="N2918" s="103"/>
      <c r="O2918" s="103"/>
      <c r="P2918" s="103"/>
      <c r="Q2918" s="103"/>
      <c r="R2918" s="103"/>
      <c r="S2918" s="103"/>
      <c r="T2918" s="103"/>
      <c r="U2918" s="103"/>
      <c r="V2918" s="103"/>
      <c r="W2918" s="103"/>
      <c r="X2918" s="103"/>
      <c r="Y2918" s="103"/>
    </row>
    <row r="2919" spans="1:27" s="104" customFormat="1" ht="18" customHeight="1">
      <c r="A2919" s="108" t="s">
        <v>198</v>
      </c>
      <c r="B2919" s="103"/>
      <c r="C2919" s="103"/>
      <c r="D2919" s="103"/>
      <c r="E2919" s="103"/>
      <c r="F2919" s="103"/>
      <c r="G2919" s="103"/>
      <c r="H2919" s="103"/>
      <c r="I2919" s="103"/>
      <c r="J2919" s="103"/>
      <c r="K2919" s="103"/>
      <c r="L2919" s="103"/>
      <c r="M2919" s="103"/>
      <c r="N2919" s="103"/>
      <c r="O2919" s="103"/>
      <c r="P2919" s="103"/>
      <c r="Q2919" s="103"/>
      <c r="R2919" s="103"/>
      <c r="S2919" s="103"/>
      <c r="T2919" s="103"/>
      <c r="U2919" s="103"/>
      <c r="V2919" s="103"/>
      <c r="W2919" s="103"/>
      <c r="X2919" s="103"/>
      <c r="Y2919" s="103"/>
    </row>
    <row r="2920" spans="1:27" s="104" customFormat="1" ht="18" customHeight="1">
      <c r="A2920" s="108" t="s">
        <v>200</v>
      </c>
      <c r="B2920" s="103"/>
      <c r="C2920" s="103"/>
      <c r="D2920" s="103"/>
      <c r="E2920" s="103"/>
      <c r="F2920" s="103"/>
      <c r="G2920" s="103"/>
      <c r="H2920" s="103"/>
      <c r="I2920" s="103"/>
      <c r="J2920" s="103"/>
      <c r="K2920" s="103"/>
      <c r="L2920" s="103"/>
      <c r="M2920" s="103"/>
      <c r="N2920" s="103"/>
      <c r="O2920" s="103"/>
      <c r="P2920" s="103"/>
      <c r="Q2920" s="103"/>
      <c r="R2920" s="103"/>
      <c r="S2920" s="103"/>
      <c r="T2920" s="103"/>
      <c r="U2920" s="103"/>
      <c r="V2920" s="103"/>
      <c r="W2920" s="103"/>
      <c r="X2920" s="103"/>
      <c r="Y2920" s="103"/>
    </row>
    <row r="2921" spans="1:27" s="104" customFormat="1" ht="18" customHeight="1">
      <c r="A2921" s="108" t="s">
        <v>201</v>
      </c>
      <c r="B2921" s="103"/>
      <c r="C2921" s="103"/>
      <c r="D2921" s="103"/>
      <c r="E2921" s="103"/>
      <c r="F2921" s="103"/>
      <c r="G2921" s="103"/>
      <c r="H2921" s="103"/>
      <c r="I2921" s="103"/>
      <c r="J2921" s="103"/>
      <c r="K2921" s="103"/>
      <c r="L2921" s="103"/>
      <c r="M2921" s="103"/>
      <c r="N2921" s="103"/>
      <c r="O2921" s="103"/>
      <c r="P2921" s="103"/>
      <c r="Q2921" s="103"/>
      <c r="R2921" s="103"/>
      <c r="S2921" s="103"/>
      <c r="T2921" s="103"/>
      <c r="U2921" s="103"/>
      <c r="V2921" s="103"/>
      <c r="W2921" s="103"/>
      <c r="X2921" s="103"/>
      <c r="Y2921" s="103"/>
    </row>
    <row r="2922" spans="1:27" s="104" customFormat="1" ht="18" customHeight="1">
      <c r="A2922" s="108" t="s">
        <v>202</v>
      </c>
      <c r="B2922" s="103"/>
      <c r="C2922" s="103"/>
      <c r="D2922" s="103"/>
      <c r="E2922" s="103"/>
      <c r="F2922" s="103"/>
      <c r="G2922" s="103"/>
      <c r="H2922" s="103"/>
      <c r="I2922" s="103"/>
      <c r="J2922" s="103"/>
      <c r="K2922" s="103"/>
      <c r="L2922" s="103"/>
      <c r="M2922" s="103"/>
      <c r="N2922" s="103"/>
      <c r="O2922" s="103"/>
      <c r="P2922" s="103"/>
      <c r="Q2922" s="103"/>
      <c r="R2922" s="103"/>
      <c r="S2922" s="103"/>
      <c r="T2922" s="103"/>
      <c r="U2922" s="103"/>
      <c r="V2922" s="103"/>
      <c r="W2922" s="103"/>
      <c r="X2922" s="103"/>
      <c r="Y2922" s="103"/>
    </row>
    <row r="2923" spans="1:27" s="104" customFormat="1" ht="18" customHeight="1">
      <c r="A2923" s="108" t="s">
        <v>203</v>
      </c>
      <c r="B2923" s="103"/>
      <c r="C2923" s="103"/>
      <c r="D2923" s="103"/>
      <c r="E2923" s="103"/>
      <c r="F2923" s="103"/>
      <c r="G2923" s="103"/>
      <c r="H2923" s="103"/>
      <c r="I2923" s="103"/>
      <c r="J2923" s="103"/>
      <c r="K2923" s="103"/>
      <c r="L2923" s="103"/>
      <c r="M2923" s="103"/>
      <c r="N2923" s="103"/>
      <c r="O2923" s="103"/>
      <c r="P2923" s="103"/>
      <c r="Q2923" s="103"/>
      <c r="R2923" s="103"/>
      <c r="S2923" s="103"/>
      <c r="T2923" s="103"/>
      <c r="U2923" s="103"/>
      <c r="V2923" s="103"/>
      <c r="W2923" s="103"/>
      <c r="X2923" s="103"/>
      <c r="Y2923" s="103"/>
    </row>
    <row r="2924" spans="1:27" s="104" customFormat="1" ht="18" customHeight="1">
      <c r="A2924" s="110" t="s">
        <v>204</v>
      </c>
      <c r="B2924" s="109" t="str">
        <f>IF(COUNTA(B2912:B2923)=0,"-",COUNTA(B2912:B2923)/12)</f>
        <v>-</v>
      </c>
      <c r="C2924" s="109" t="str">
        <f t="shared" ref="C2924:Y2924" si="194">IF(COUNTA(C2912:C2923)=0,"-",COUNTA(C2912:C2923)/12)</f>
        <v>-</v>
      </c>
      <c r="D2924" s="109" t="str">
        <f t="shared" si="194"/>
        <v>-</v>
      </c>
      <c r="E2924" s="109" t="str">
        <f t="shared" si="194"/>
        <v>-</v>
      </c>
      <c r="F2924" s="109" t="str">
        <f t="shared" si="194"/>
        <v>-</v>
      </c>
      <c r="G2924" s="109" t="str">
        <f t="shared" si="194"/>
        <v>-</v>
      </c>
      <c r="H2924" s="109" t="str">
        <f t="shared" si="194"/>
        <v>-</v>
      </c>
      <c r="I2924" s="109" t="str">
        <f t="shared" si="194"/>
        <v>-</v>
      </c>
      <c r="J2924" s="109" t="str">
        <f t="shared" si="194"/>
        <v>-</v>
      </c>
      <c r="K2924" s="109" t="str">
        <f t="shared" si="194"/>
        <v>-</v>
      </c>
      <c r="L2924" s="109" t="str">
        <f t="shared" si="194"/>
        <v>-</v>
      </c>
      <c r="M2924" s="109" t="str">
        <f t="shared" si="194"/>
        <v>-</v>
      </c>
      <c r="N2924" s="109" t="str">
        <f t="shared" si="194"/>
        <v>-</v>
      </c>
      <c r="O2924" s="109" t="str">
        <f t="shared" si="194"/>
        <v>-</v>
      </c>
      <c r="P2924" s="109" t="str">
        <f t="shared" si="194"/>
        <v>-</v>
      </c>
      <c r="Q2924" s="109" t="str">
        <f t="shared" si="194"/>
        <v>-</v>
      </c>
      <c r="R2924" s="109" t="str">
        <f t="shared" si="194"/>
        <v>-</v>
      </c>
      <c r="S2924" s="109" t="str">
        <f t="shared" si="194"/>
        <v>-</v>
      </c>
      <c r="T2924" s="109" t="str">
        <f t="shared" si="194"/>
        <v>-</v>
      </c>
      <c r="U2924" s="109" t="str">
        <f t="shared" si="194"/>
        <v>-</v>
      </c>
      <c r="V2924" s="109" t="str">
        <f t="shared" si="194"/>
        <v>-</v>
      </c>
      <c r="W2924" s="109" t="str">
        <f t="shared" si="194"/>
        <v>-</v>
      </c>
      <c r="X2924" s="109" t="str">
        <f t="shared" si="194"/>
        <v>-</v>
      </c>
      <c r="Y2924" s="109" t="str">
        <f t="shared" si="194"/>
        <v>-</v>
      </c>
    </row>
    <row r="2926" spans="1:27" s="104" customFormat="1" ht="18" customHeight="1">
      <c r="A2926" s="127">
        <f>A2911+1</f>
        <v>44910</v>
      </c>
      <c r="B2926" s="118" t="s">
        <v>259</v>
      </c>
      <c r="C2926" s="118" t="s">
        <v>260</v>
      </c>
      <c r="D2926" s="118" t="s">
        <v>261</v>
      </c>
      <c r="E2926" s="118" t="s">
        <v>262</v>
      </c>
      <c r="F2926" s="118" t="s">
        <v>263</v>
      </c>
      <c r="G2926" s="118" t="s">
        <v>264</v>
      </c>
      <c r="H2926" s="118" t="s">
        <v>265</v>
      </c>
      <c r="I2926" s="118" t="s">
        <v>266</v>
      </c>
      <c r="J2926" s="118" t="s">
        <v>267</v>
      </c>
      <c r="K2926" s="118" t="s">
        <v>268</v>
      </c>
      <c r="L2926" s="118" t="s">
        <v>269</v>
      </c>
      <c r="M2926" s="118" t="s">
        <v>270</v>
      </c>
      <c r="N2926" s="118" t="s">
        <v>271</v>
      </c>
      <c r="O2926" s="118" t="s">
        <v>272</v>
      </c>
      <c r="P2926" s="118" t="s">
        <v>273</v>
      </c>
      <c r="Q2926" s="118" t="s">
        <v>274</v>
      </c>
      <c r="R2926" s="118" t="s">
        <v>275</v>
      </c>
      <c r="S2926" s="118" t="s">
        <v>276</v>
      </c>
      <c r="T2926" s="118" t="s">
        <v>277</v>
      </c>
      <c r="U2926" s="118" t="s">
        <v>278</v>
      </c>
      <c r="V2926" s="118" t="s">
        <v>279</v>
      </c>
      <c r="W2926" s="118" t="s">
        <v>280</v>
      </c>
      <c r="X2926" s="118" t="s">
        <v>281</v>
      </c>
      <c r="Y2926" s="118" t="s">
        <v>282</v>
      </c>
    </row>
    <row r="2927" spans="1:27" s="104" customFormat="1" ht="18" customHeight="1">
      <c r="A2927" s="108" t="s">
        <v>168</v>
      </c>
      <c r="B2927" s="103"/>
      <c r="C2927" s="103"/>
      <c r="D2927" s="103"/>
      <c r="E2927" s="103"/>
      <c r="F2927" s="103"/>
      <c r="G2927" s="103"/>
      <c r="H2927" s="103"/>
      <c r="I2927" s="103"/>
      <c r="J2927" s="103"/>
      <c r="K2927" s="103"/>
      <c r="L2927" s="103"/>
      <c r="M2927" s="103"/>
      <c r="N2927" s="103"/>
      <c r="O2927" s="103"/>
      <c r="P2927" s="103"/>
      <c r="Q2927" s="103"/>
      <c r="R2927" s="103"/>
      <c r="S2927" s="103"/>
      <c r="T2927" s="103"/>
      <c r="U2927" s="103"/>
      <c r="V2927" s="103"/>
      <c r="W2927" s="103"/>
      <c r="X2927" s="103"/>
      <c r="Y2927" s="103"/>
    </row>
    <row r="2928" spans="1:27" s="104" customFormat="1" ht="18" customHeight="1">
      <c r="A2928" s="108" t="s">
        <v>174</v>
      </c>
      <c r="B2928" s="103"/>
      <c r="C2928" s="103"/>
      <c r="D2928" s="103"/>
      <c r="E2928" s="103"/>
      <c r="F2928" s="103"/>
      <c r="G2928" s="103"/>
      <c r="H2928" s="103"/>
      <c r="I2928" s="103"/>
      <c r="J2928" s="103"/>
      <c r="K2928" s="103"/>
      <c r="L2928" s="103"/>
      <c r="M2928" s="103"/>
      <c r="N2928" s="103"/>
      <c r="O2928" s="103"/>
      <c r="P2928" s="103"/>
      <c r="Q2928" s="103"/>
      <c r="R2928" s="103"/>
      <c r="S2928" s="103"/>
      <c r="T2928" s="103"/>
      <c r="U2928" s="103"/>
      <c r="V2928" s="103"/>
      <c r="W2928" s="103"/>
      <c r="X2928" s="103"/>
      <c r="Y2928" s="103"/>
    </row>
    <row r="2929" spans="1:27" s="104" customFormat="1" ht="18" customHeight="1">
      <c r="A2929" s="108" t="s">
        <v>176</v>
      </c>
      <c r="B2929" s="103"/>
      <c r="C2929" s="103"/>
      <c r="D2929" s="103"/>
      <c r="E2929" s="103"/>
      <c r="F2929" s="103"/>
      <c r="G2929" s="103"/>
      <c r="H2929" s="103"/>
      <c r="I2929" s="103"/>
      <c r="J2929" s="103"/>
      <c r="K2929" s="103"/>
      <c r="L2929" s="103"/>
      <c r="M2929" s="103"/>
      <c r="N2929" s="103"/>
      <c r="O2929" s="103"/>
      <c r="P2929" s="103"/>
      <c r="Q2929" s="103"/>
      <c r="R2929" s="103"/>
      <c r="S2929" s="103"/>
      <c r="T2929" s="103"/>
      <c r="U2929" s="103"/>
      <c r="V2929" s="103"/>
      <c r="W2929" s="103"/>
      <c r="X2929" s="103"/>
      <c r="Y2929" s="103"/>
    </row>
    <row r="2930" spans="1:27" s="104" customFormat="1" ht="18" customHeight="1">
      <c r="A2930" s="108" t="s">
        <v>181</v>
      </c>
      <c r="B2930" s="103"/>
      <c r="C2930" s="103"/>
      <c r="D2930" s="103"/>
      <c r="E2930" s="103"/>
      <c r="F2930" s="103"/>
      <c r="G2930" s="103"/>
      <c r="H2930" s="103"/>
      <c r="I2930" s="103"/>
      <c r="J2930" s="103"/>
      <c r="K2930" s="103"/>
      <c r="L2930" s="103"/>
      <c r="M2930" s="103"/>
      <c r="N2930" s="103"/>
      <c r="O2930" s="103"/>
      <c r="P2930" s="103"/>
      <c r="Q2930" s="103"/>
      <c r="R2930" s="103"/>
      <c r="S2930" s="103"/>
      <c r="T2930" s="103"/>
      <c r="U2930" s="103"/>
      <c r="V2930" s="103"/>
      <c r="W2930" s="103"/>
      <c r="X2930" s="103"/>
      <c r="Y2930" s="103"/>
      <c r="AA2930" s="116" t="s">
        <v>250</v>
      </c>
    </row>
    <row r="2931" spans="1:27" s="104" customFormat="1" ht="18" customHeight="1">
      <c r="A2931" s="108" t="s">
        <v>184</v>
      </c>
      <c r="B2931" s="103"/>
      <c r="C2931" s="103"/>
      <c r="D2931" s="103"/>
      <c r="E2931" s="103"/>
      <c r="F2931" s="103"/>
      <c r="G2931" s="103"/>
      <c r="H2931" s="103"/>
      <c r="I2931" s="103"/>
      <c r="J2931" s="103"/>
      <c r="K2931" s="103"/>
      <c r="L2931" s="103"/>
      <c r="M2931" s="103"/>
      <c r="N2931" s="103"/>
      <c r="O2931" s="103"/>
      <c r="P2931" s="103"/>
      <c r="Q2931" s="103"/>
      <c r="R2931" s="103"/>
      <c r="S2931" s="103"/>
      <c r="T2931" s="103"/>
      <c r="U2931" s="103"/>
      <c r="V2931" s="103"/>
      <c r="W2931" s="103"/>
      <c r="X2931" s="103"/>
      <c r="Y2931" s="103"/>
      <c r="AA2931" s="271">
        <f>COUNTIF($B2939:$Y2939,"-")</f>
        <v>24</v>
      </c>
    </row>
    <row r="2932" spans="1:27" s="104" customFormat="1" ht="18" customHeight="1">
      <c r="A2932" s="108" t="s">
        <v>208</v>
      </c>
      <c r="B2932" s="103"/>
      <c r="C2932" s="103"/>
      <c r="D2932" s="103"/>
      <c r="E2932" s="103"/>
      <c r="F2932" s="103"/>
      <c r="G2932" s="103"/>
      <c r="H2932" s="103"/>
      <c r="I2932" s="103"/>
      <c r="J2932" s="103"/>
      <c r="K2932" s="103"/>
      <c r="L2932" s="103"/>
      <c r="M2932" s="103"/>
      <c r="N2932" s="103"/>
      <c r="O2932" s="103"/>
      <c r="P2932" s="103"/>
      <c r="Q2932" s="103"/>
      <c r="R2932" s="103"/>
      <c r="S2932" s="103"/>
      <c r="T2932" s="103"/>
      <c r="U2932" s="103"/>
      <c r="V2932" s="103"/>
      <c r="W2932" s="103"/>
      <c r="X2932" s="103"/>
      <c r="Y2932" s="103"/>
      <c r="AA2932" s="271"/>
    </row>
    <row r="2933" spans="1:27" s="104" customFormat="1" ht="18" customHeight="1">
      <c r="A2933" s="108" t="s">
        <v>209</v>
      </c>
      <c r="B2933" s="103"/>
      <c r="C2933" s="103"/>
      <c r="D2933" s="103"/>
      <c r="E2933" s="103"/>
      <c r="F2933" s="103"/>
      <c r="G2933" s="103"/>
      <c r="H2933" s="103"/>
      <c r="I2933" s="103"/>
      <c r="J2933" s="103"/>
      <c r="K2933" s="103"/>
      <c r="L2933" s="103"/>
      <c r="M2933" s="103"/>
      <c r="N2933" s="103"/>
      <c r="O2933" s="103"/>
      <c r="P2933" s="103"/>
      <c r="Q2933" s="103"/>
      <c r="R2933" s="103"/>
      <c r="S2933" s="103"/>
      <c r="T2933" s="103"/>
      <c r="U2933" s="103"/>
      <c r="V2933" s="103"/>
      <c r="W2933" s="103"/>
      <c r="X2933" s="103"/>
      <c r="Y2933" s="103"/>
    </row>
    <row r="2934" spans="1:27" s="104" customFormat="1" ht="18" customHeight="1">
      <c r="A2934" s="108" t="s">
        <v>198</v>
      </c>
      <c r="B2934" s="103"/>
      <c r="C2934" s="103"/>
      <c r="D2934" s="103"/>
      <c r="E2934" s="103"/>
      <c r="F2934" s="103"/>
      <c r="G2934" s="103"/>
      <c r="H2934" s="103"/>
      <c r="I2934" s="103"/>
      <c r="J2934" s="103"/>
      <c r="K2934" s="103"/>
      <c r="L2934" s="103"/>
      <c r="M2934" s="103"/>
      <c r="N2934" s="103"/>
      <c r="O2934" s="103"/>
      <c r="P2934" s="103"/>
      <c r="Q2934" s="103"/>
      <c r="R2934" s="103"/>
      <c r="S2934" s="103"/>
      <c r="T2934" s="103"/>
      <c r="U2934" s="103"/>
      <c r="V2934" s="103"/>
      <c r="W2934" s="103"/>
      <c r="X2934" s="103"/>
      <c r="Y2934" s="103"/>
    </row>
    <row r="2935" spans="1:27" s="104" customFormat="1" ht="18" customHeight="1">
      <c r="A2935" s="108" t="s">
        <v>200</v>
      </c>
      <c r="B2935" s="103"/>
      <c r="C2935" s="103"/>
      <c r="D2935" s="103"/>
      <c r="E2935" s="103"/>
      <c r="F2935" s="103"/>
      <c r="G2935" s="103"/>
      <c r="H2935" s="103"/>
      <c r="I2935" s="103"/>
      <c r="J2935" s="103"/>
      <c r="K2935" s="103"/>
      <c r="L2935" s="103"/>
      <c r="M2935" s="103"/>
      <c r="N2935" s="103"/>
      <c r="O2935" s="103"/>
      <c r="P2935" s="103"/>
      <c r="Q2935" s="103"/>
      <c r="R2935" s="103"/>
      <c r="S2935" s="103"/>
      <c r="T2935" s="103"/>
      <c r="U2935" s="103"/>
      <c r="V2935" s="103"/>
      <c r="W2935" s="103"/>
      <c r="X2935" s="103"/>
      <c r="Y2935" s="103"/>
    </row>
    <row r="2936" spans="1:27" s="104" customFormat="1" ht="18" customHeight="1">
      <c r="A2936" s="108" t="s">
        <v>201</v>
      </c>
      <c r="B2936" s="103"/>
      <c r="C2936" s="103"/>
      <c r="D2936" s="103"/>
      <c r="E2936" s="103"/>
      <c r="F2936" s="103"/>
      <c r="G2936" s="103"/>
      <c r="H2936" s="103"/>
      <c r="I2936" s="103"/>
      <c r="J2936" s="103"/>
      <c r="K2936" s="103"/>
      <c r="L2936" s="103"/>
      <c r="M2936" s="103"/>
      <c r="N2936" s="103"/>
      <c r="O2936" s="103"/>
      <c r="P2936" s="103"/>
      <c r="Q2936" s="103"/>
      <c r="R2936" s="103"/>
      <c r="S2936" s="103"/>
      <c r="T2936" s="103"/>
      <c r="U2936" s="103"/>
      <c r="V2936" s="103"/>
      <c r="W2936" s="103"/>
      <c r="X2936" s="103"/>
      <c r="Y2936" s="103"/>
    </row>
    <row r="2937" spans="1:27" s="104" customFormat="1" ht="18" customHeight="1">
      <c r="A2937" s="108" t="s">
        <v>202</v>
      </c>
      <c r="B2937" s="103"/>
      <c r="C2937" s="103"/>
      <c r="D2937" s="103"/>
      <c r="E2937" s="103"/>
      <c r="F2937" s="103"/>
      <c r="G2937" s="103"/>
      <c r="H2937" s="103"/>
      <c r="I2937" s="103"/>
      <c r="J2937" s="103"/>
      <c r="K2937" s="103"/>
      <c r="L2937" s="103"/>
      <c r="M2937" s="103"/>
      <c r="N2937" s="103"/>
      <c r="O2937" s="103"/>
      <c r="P2937" s="103"/>
      <c r="Q2937" s="103"/>
      <c r="R2937" s="103"/>
      <c r="S2937" s="103"/>
      <c r="T2937" s="103"/>
      <c r="U2937" s="103"/>
      <c r="V2937" s="103"/>
      <c r="W2937" s="103"/>
      <c r="X2937" s="103"/>
      <c r="Y2937" s="103"/>
    </row>
    <row r="2938" spans="1:27" s="104" customFormat="1" ht="18" customHeight="1">
      <c r="A2938" s="108" t="s">
        <v>203</v>
      </c>
      <c r="B2938" s="103"/>
      <c r="C2938" s="103"/>
      <c r="D2938" s="103"/>
      <c r="E2938" s="103"/>
      <c r="F2938" s="103"/>
      <c r="G2938" s="103"/>
      <c r="H2938" s="103"/>
      <c r="I2938" s="103"/>
      <c r="J2938" s="103"/>
      <c r="K2938" s="103"/>
      <c r="L2938" s="103"/>
      <c r="M2938" s="103"/>
      <c r="N2938" s="103"/>
      <c r="O2938" s="103"/>
      <c r="P2938" s="103"/>
      <c r="Q2938" s="103"/>
      <c r="R2938" s="103"/>
      <c r="S2938" s="103"/>
      <c r="T2938" s="103"/>
      <c r="U2938" s="103"/>
      <c r="V2938" s="103"/>
      <c r="W2938" s="103"/>
      <c r="X2938" s="103"/>
      <c r="Y2938" s="103"/>
    </row>
    <row r="2939" spans="1:27" s="104" customFormat="1" ht="18" customHeight="1">
      <c r="A2939" s="110" t="s">
        <v>204</v>
      </c>
      <c r="B2939" s="109" t="str">
        <f>IF(COUNTA(B2927:B2938)=0,"-",COUNTA(B2927:B2938)/12)</f>
        <v>-</v>
      </c>
      <c r="C2939" s="109" t="str">
        <f t="shared" ref="C2939:Y2939" si="195">IF(COUNTA(C2927:C2938)=0,"-",COUNTA(C2927:C2938)/12)</f>
        <v>-</v>
      </c>
      <c r="D2939" s="109" t="str">
        <f t="shared" si="195"/>
        <v>-</v>
      </c>
      <c r="E2939" s="109" t="str">
        <f t="shared" si="195"/>
        <v>-</v>
      </c>
      <c r="F2939" s="109" t="str">
        <f t="shared" si="195"/>
        <v>-</v>
      </c>
      <c r="G2939" s="109" t="str">
        <f t="shared" si="195"/>
        <v>-</v>
      </c>
      <c r="H2939" s="109" t="str">
        <f t="shared" si="195"/>
        <v>-</v>
      </c>
      <c r="I2939" s="109" t="str">
        <f t="shared" si="195"/>
        <v>-</v>
      </c>
      <c r="J2939" s="109" t="str">
        <f t="shared" si="195"/>
        <v>-</v>
      </c>
      <c r="K2939" s="109" t="str">
        <f t="shared" si="195"/>
        <v>-</v>
      </c>
      <c r="L2939" s="109" t="str">
        <f t="shared" si="195"/>
        <v>-</v>
      </c>
      <c r="M2939" s="109" t="str">
        <f t="shared" si="195"/>
        <v>-</v>
      </c>
      <c r="N2939" s="109" t="str">
        <f t="shared" si="195"/>
        <v>-</v>
      </c>
      <c r="O2939" s="109" t="str">
        <f t="shared" si="195"/>
        <v>-</v>
      </c>
      <c r="P2939" s="109" t="str">
        <f t="shared" si="195"/>
        <v>-</v>
      </c>
      <c r="Q2939" s="109" t="str">
        <f t="shared" si="195"/>
        <v>-</v>
      </c>
      <c r="R2939" s="109" t="str">
        <f t="shared" si="195"/>
        <v>-</v>
      </c>
      <c r="S2939" s="109" t="str">
        <f t="shared" si="195"/>
        <v>-</v>
      </c>
      <c r="T2939" s="109" t="str">
        <f t="shared" si="195"/>
        <v>-</v>
      </c>
      <c r="U2939" s="109" t="str">
        <f t="shared" si="195"/>
        <v>-</v>
      </c>
      <c r="V2939" s="109" t="str">
        <f t="shared" si="195"/>
        <v>-</v>
      </c>
      <c r="W2939" s="109" t="str">
        <f t="shared" si="195"/>
        <v>-</v>
      </c>
      <c r="X2939" s="109" t="str">
        <f t="shared" si="195"/>
        <v>-</v>
      </c>
      <c r="Y2939" s="109" t="str">
        <f t="shared" si="195"/>
        <v>-</v>
      </c>
    </row>
    <row r="2941" spans="1:27" s="104" customFormat="1" ht="18" customHeight="1">
      <c r="A2941" s="127">
        <f>A2926+1</f>
        <v>44911</v>
      </c>
      <c r="B2941" s="118" t="s">
        <v>259</v>
      </c>
      <c r="C2941" s="118" t="s">
        <v>260</v>
      </c>
      <c r="D2941" s="118" t="s">
        <v>261</v>
      </c>
      <c r="E2941" s="118" t="s">
        <v>262</v>
      </c>
      <c r="F2941" s="118" t="s">
        <v>263</v>
      </c>
      <c r="G2941" s="118" t="s">
        <v>264</v>
      </c>
      <c r="H2941" s="118" t="s">
        <v>265</v>
      </c>
      <c r="I2941" s="118" t="s">
        <v>266</v>
      </c>
      <c r="J2941" s="118" t="s">
        <v>267</v>
      </c>
      <c r="K2941" s="118" t="s">
        <v>268</v>
      </c>
      <c r="L2941" s="118" t="s">
        <v>269</v>
      </c>
      <c r="M2941" s="118" t="s">
        <v>270</v>
      </c>
      <c r="N2941" s="118" t="s">
        <v>271</v>
      </c>
      <c r="O2941" s="118" t="s">
        <v>272</v>
      </c>
      <c r="P2941" s="118" t="s">
        <v>273</v>
      </c>
      <c r="Q2941" s="118" t="s">
        <v>274</v>
      </c>
      <c r="R2941" s="118" t="s">
        <v>275</v>
      </c>
      <c r="S2941" s="118" t="s">
        <v>276</v>
      </c>
      <c r="T2941" s="118" t="s">
        <v>277</v>
      </c>
      <c r="U2941" s="118" t="s">
        <v>278</v>
      </c>
      <c r="V2941" s="118" t="s">
        <v>279</v>
      </c>
      <c r="W2941" s="118" t="s">
        <v>280</v>
      </c>
      <c r="X2941" s="118" t="s">
        <v>281</v>
      </c>
      <c r="Y2941" s="118" t="s">
        <v>282</v>
      </c>
    </row>
    <row r="2942" spans="1:27" s="104" customFormat="1" ht="18" customHeight="1">
      <c r="A2942" s="108" t="s">
        <v>168</v>
      </c>
      <c r="B2942" s="103"/>
      <c r="C2942" s="103"/>
      <c r="D2942" s="103"/>
      <c r="E2942" s="103"/>
      <c r="F2942" s="103"/>
      <c r="G2942" s="103"/>
      <c r="H2942" s="103"/>
      <c r="I2942" s="103"/>
      <c r="J2942" s="103"/>
      <c r="K2942" s="103"/>
      <c r="L2942" s="103"/>
      <c r="M2942" s="103"/>
      <c r="N2942" s="103"/>
      <c r="O2942" s="103"/>
      <c r="P2942" s="103"/>
      <c r="Q2942" s="103"/>
      <c r="R2942" s="103"/>
      <c r="S2942" s="103"/>
      <c r="T2942" s="103"/>
      <c r="U2942" s="103"/>
      <c r="V2942" s="103"/>
      <c r="W2942" s="103"/>
      <c r="X2942" s="103"/>
      <c r="Y2942" s="103"/>
    </row>
    <row r="2943" spans="1:27" s="104" customFormat="1" ht="18" customHeight="1">
      <c r="A2943" s="108" t="s">
        <v>174</v>
      </c>
      <c r="B2943" s="103"/>
      <c r="C2943" s="103"/>
      <c r="D2943" s="103"/>
      <c r="E2943" s="103"/>
      <c r="F2943" s="103"/>
      <c r="G2943" s="103"/>
      <c r="H2943" s="103"/>
      <c r="I2943" s="103"/>
      <c r="J2943" s="103"/>
      <c r="K2943" s="103"/>
      <c r="L2943" s="103"/>
      <c r="M2943" s="103"/>
      <c r="N2943" s="103"/>
      <c r="O2943" s="103"/>
      <c r="P2943" s="103"/>
      <c r="Q2943" s="103"/>
      <c r="R2943" s="103"/>
      <c r="S2943" s="103"/>
      <c r="T2943" s="103"/>
      <c r="U2943" s="103"/>
      <c r="V2943" s="103"/>
      <c r="W2943" s="103"/>
      <c r="X2943" s="103"/>
      <c r="Y2943" s="103"/>
    </row>
    <row r="2944" spans="1:27" s="104" customFormat="1" ht="18" customHeight="1">
      <c r="A2944" s="108" t="s">
        <v>176</v>
      </c>
      <c r="B2944" s="103"/>
      <c r="C2944" s="103"/>
      <c r="D2944" s="103"/>
      <c r="E2944" s="103"/>
      <c r="F2944" s="103"/>
      <c r="G2944" s="103"/>
      <c r="H2944" s="103"/>
      <c r="I2944" s="103"/>
      <c r="J2944" s="103"/>
      <c r="K2944" s="103"/>
      <c r="L2944" s="103"/>
      <c r="M2944" s="103"/>
      <c r="N2944" s="103"/>
      <c r="O2944" s="103"/>
      <c r="P2944" s="103"/>
      <c r="Q2944" s="103"/>
      <c r="R2944" s="103"/>
      <c r="S2944" s="103"/>
      <c r="T2944" s="103"/>
      <c r="U2944" s="103"/>
      <c r="V2944" s="103"/>
      <c r="W2944" s="103"/>
      <c r="X2944" s="103"/>
      <c r="Y2944" s="103"/>
    </row>
    <row r="2945" spans="1:27" s="104" customFormat="1" ht="18" customHeight="1">
      <c r="A2945" s="108" t="s">
        <v>181</v>
      </c>
      <c r="B2945" s="103"/>
      <c r="C2945" s="103"/>
      <c r="D2945" s="103"/>
      <c r="E2945" s="103"/>
      <c r="F2945" s="103"/>
      <c r="G2945" s="103"/>
      <c r="H2945" s="103"/>
      <c r="I2945" s="103"/>
      <c r="J2945" s="103"/>
      <c r="K2945" s="103"/>
      <c r="L2945" s="103"/>
      <c r="M2945" s="103"/>
      <c r="N2945" s="103"/>
      <c r="O2945" s="103"/>
      <c r="P2945" s="103"/>
      <c r="Q2945" s="103"/>
      <c r="R2945" s="103"/>
      <c r="S2945" s="103"/>
      <c r="T2945" s="103"/>
      <c r="U2945" s="103"/>
      <c r="V2945" s="103"/>
      <c r="W2945" s="103"/>
      <c r="X2945" s="103"/>
      <c r="Y2945" s="103"/>
      <c r="AA2945" s="116" t="s">
        <v>250</v>
      </c>
    </row>
    <row r="2946" spans="1:27" s="104" customFormat="1" ht="18" customHeight="1">
      <c r="A2946" s="108" t="s">
        <v>184</v>
      </c>
      <c r="B2946" s="103"/>
      <c r="C2946" s="103"/>
      <c r="D2946" s="103"/>
      <c r="E2946" s="103"/>
      <c r="F2946" s="103"/>
      <c r="G2946" s="103"/>
      <c r="H2946" s="103"/>
      <c r="I2946" s="103"/>
      <c r="J2946" s="103"/>
      <c r="K2946" s="103"/>
      <c r="L2946" s="103"/>
      <c r="M2946" s="103"/>
      <c r="N2946" s="103"/>
      <c r="O2946" s="103"/>
      <c r="P2946" s="103"/>
      <c r="Q2946" s="103"/>
      <c r="R2946" s="103"/>
      <c r="S2946" s="103"/>
      <c r="T2946" s="103"/>
      <c r="U2946" s="103"/>
      <c r="V2946" s="103"/>
      <c r="W2946" s="103"/>
      <c r="X2946" s="103"/>
      <c r="Y2946" s="103"/>
      <c r="AA2946" s="271">
        <f>COUNTIF($B2954:$Y2954,"-")</f>
        <v>24</v>
      </c>
    </row>
    <row r="2947" spans="1:27" s="104" customFormat="1" ht="18" customHeight="1">
      <c r="A2947" s="108" t="s">
        <v>208</v>
      </c>
      <c r="B2947" s="103"/>
      <c r="C2947" s="103"/>
      <c r="D2947" s="103"/>
      <c r="E2947" s="103"/>
      <c r="F2947" s="103"/>
      <c r="G2947" s="103"/>
      <c r="H2947" s="103"/>
      <c r="I2947" s="103"/>
      <c r="J2947" s="103"/>
      <c r="K2947" s="103"/>
      <c r="L2947" s="103"/>
      <c r="M2947" s="103"/>
      <c r="N2947" s="103"/>
      <c r="O2947" s="103"/>
      <c r="P2947" s="103"/>
      <c r="Q2947" s="103"/>
      <c r="R2947" s="103"/>
      <c r="S2947" s="103"/>
      <c r="T2947" s="103"/>
      <c r="U2947" s="103"/>
      <c r="V2947" s="103"/>
      <c r="W2947" s="103"/>
      <c r="X2947" s="103"/>
      <c r="Y2947" s="103"/>
      <c r="AA2947" s="271"/>
    </row>
    <row r="2948" spans="1:27" s="104" customFormat="1" ht="18" customHeight="1">
      <c r="A2948" s="108" t="s">
        <v>209</v>
      </c>
      <c r="B2948" s="103"/>
      <c r="C2948" s="103"/>
      <c r="D2948" s="103"/>
      <c r="E2948" s="103"/>
      <c r="F2948" s="103"/>
      <c r="G2948" s="103"/>
      <c r="H2948" s="103"/>
      <c r="I2948" s="103"/>
      <c r="J2948" s="103"/>
      <c r="K2948" s="103"/>
      <c r="L2948" s="103"/>
      <c r="M2948" s="103"/>
      <c r="N2948" s="103"/>
      <c r="O2948" s="103"/>
      <c r="P2948" s="103"/>
      <c r="Q2948" s="103"/>
      <c r="R2948" s="103"/>
      <c r="S2948" s="103"/>
      <c r="T2948" s="103"/>
      <c r="U2948" s="103"/>
      <c r="V2948" s="103"/>
      <c r="W2948" s="103"/>
      <c r="X2948" s="103"/>
      <c r="Y2948" s="103"/>
    </row>
    <row r="2949" spans="1:27" s="104" customFormat="1" ht="18" customHeight="1">
      <c r="A2949" s="108" t="s">
        <v>198</v>
      </c>
      <c r="B2949" s="103"/>
      <c r="C2949" s="103"/>
      <c r="D2949" s="103"/>
      <c r="E2949" s="103"/>
      <c r="F2949" s="103"/>
      <c r="G2949" s="103"/>
      <c r="H2949" s="103"/>
      <c r="I2949" s="103"/>
      <c r="J2949" s="103"/>
      <c r="K2949" s="103"/>
      <c r="L2949" s="103"/>
      <c r="M2949" s="103"/>
      <c r="N2949" s="103"/>
      <c r="O2949" s="103"/>
      <c r="P2949" s="103"/>
      <c r="Q2949" s="103"/>
      <c r="R2949" s="103"/>
      <c r="S2949" s="103"/>
      <c r="T2949" s="103"/>
      <c r="U2949" s="103"/>
      <c r="V2949" s="103"/>
      <c r="W2949" s="103"/>
      <c r="X2949" s="103"/>
      <c r="Y2949" s="103"/>
    </row>
    <row r="2950" spans="1:27" s="104" customFormat="1" ht="18" customHeight="1">
      <c r="A2950" s="108" t="s">
        <v>200</v>
      </c>
      <c r="B2950" s="103"/>
      <c r="C2950" s="103"/>
      <c r="D2950" s="103"/>
      <c r="E2950" s="103"/>
      <c r="F2950" s="103"/>
      <c r="G2950" s="103"/>
      <c r="H2950" s="103"/>
      <c r="I2950" s="103"/>
      <c r="J2950" s="103"/>
      <c r="K2950" s="103"/>
      <c r="L2950" s="103"/>
      <c r="M2950" s="103"/>
      <c r="N2950" s="103"/>
      <c r="O2950" s="103"/>
      <c r="P2950" s="103"/>
      <c r="Q2950" s="103"/>
      <c r="R2950" s="103"/>
      <c r="S2950" s="103"/>
      <c r="T2950" s="103"/>
      <c r="U2950" s="103"/>
      <c r="V2950" s="103"/>
      <c r="W2950" s="103"/>
      <c r="X2950" s="103"/>
      <c r="Y2950" s="103"/>
    </row>
    <row r="2951" spans="1:27" s="104" customFormat="1" ht="18" customHeight="1">
      <c r="A2951" s="108" t="s">
        <v>201</v>
      </c>
      <c r="B2951" s="103"/>
      <c r="C2951" s="103"/>
      <c r="D2951" s="103"/>
      <c r="E2951" s="103"/>
      <c r="F2951" s="103"/>
      <c r="G2951" s="103"/>
      <c r="H2951" s="103"/>
      <c r="I2951" s="103"/>
      <c r="J2951" s="103"/>
      <c r="K2951" s="103"/>
      <c r="L2951" s="103"/>
      <c r="M2951" s="103"/>
      <c r="N2951" s="103"/>
      <c r="O2951" s="103"/>
      <c r="P2951" s="103"/>
      <c r="Q2951" s="103"/>
      <c r="R2951" s="103"/>
      <c r="S2951" s="103"/>
      <c r="T2951" s="103"/>
      <c r="U2951" s="103"/>
      <c r="V2951" s="103"/>
      <c r="W2951" s="103"/>
      <c r="X2951" s="103"/>
      <c r="Y2951" s="103"/>
    </row>
    <row r="2952" spans="1:27" s="104" customFormat="1" ht="18" customHeight="1">
      <c r="A2952" s="108" t="s">
        <v>202</v>
      </c>
      <c r="B2952" s="103"/>
      <c r="C2952" s="103"/>
      <c r="D2952" s="103"/>
      <c r="E2952" s="103"/>
      <c r="F2952" s="103"/>
      <c r="G2952" s="103"/>
      <c r="H2952" s="103"/>
      <c r="I2952" s="103"/>
      <c r="J2952" s="103"/>
      <c r="K2952" s="103"/>
      <c r="L2952" s="103"/>
      <c r="M2952" s="103"/>
      <c r="N2952" s="103"/>
      <c r="O2952" s="103"/>
      <c r="P2952" s="103"/>
      <c r="Q2952" s="103"/>
      <c r="R2952" s="103"/>
      <c r="S2952" s="103"/>
      <c r="T2952" s="103"/>
      <c r="U2952" s="103"/>
      <c r="V2952" s="103"/>
      <c r="W2952" s="103"/>
      <c r="X2952" s="103"/>
      <c r="Y2952" s="103"/>
    </row>
    <row r="2953" spans="1:27" s="104" customFormat="1" ht="18" customHeight="1">
      <c r="A2953" s="108" t="s">
        <v>203</v>
      </c>
      <c r="B2953" s="103"/>
      <c r="C2953" s="103"/>
      <c r="D2953" s="103"/>
      <c r="E2953" s="103"/>
      <c r="F2953" s="103"/>
      <c r="G2953" s="103"/>
      <c r="H2953" s="103"/>
      <c r="I2953" s="103"/>
      <c r="J2953" s="103"/>
      <c r="K2953" s="103"/>
      <c r="L2953" s="103"/>
      <c r="M2953" s="103"/>
      <c r="N2953" s="103"/>
      <c r="O2953" s="103"/>
      <c r="P2953" s="103"/>
      <c r="Q2953" s="103"/>
      <c r="R2953" s="103"/>
      <c r="S2953" s="103"/>
      <c r="T2953" s="103"/>
      <c r="U2953" s="103"/>
      <c r="V2953" s="103"/>
      <c r="W2953" s="103"/>
      <c r="X2953" s="103"/>
      <c r="Y2953" s="103"/>
    </row>
    <row r="2954" spans="1:27" s="104" customFormat="1" ht="18" customHeight="1">
      <c r="A2954" s="110" t="s">
        <v>204</v>
      </c>
      <c r="B2954" s="109" t="str">
        <f>IF(COUNTA(B2942:B2953)=0,"-",COUNTA(B2942:B2953)/12)</f>
        <v>-</v>
      </c>
      <c r="C2954" s="109" t="str">
        <f t="shared" ref="C2954:Y2954" si="196">IF(COUNTA(C2942:C2953)=0,"-",COUNTA(C2942:C2953)/12)</f>
        <v>-</v>
      </c>
      <c r="D2954" s="109" t="str">
        <f t="shared" si="196"/>
        <v>-</v>
      </c>
      <c r="E2954" s="109" t="str">
        <f t="shared" si="196"/>
        <v>-</v>
      </c>
      <c r="F2954" s="109" t="str">
        <f t="shared" si="196"/>
        <v>-</v>
      </c>
      <c r="G2954" s="109" t="str">
        <f t="shared" si="196"/>
        <v>-</v>
      </c>
      <c r="H2954" s="109" t="str">
        <f t="shared" si="196"/>
        <v>-</v>
      </c>
      <c r="I2954" s="109" t="str">
        <f t="shared" si="196"/>
        <v>-</v>
      </c>
      <c r="J2954" s="109" t="str">
        <f t="shared" si="196"/>
        <v>-</v>
      </c>
      <c r="K2954" s="109" t="str">
        <f t="shared" si="196"/>
        <v>-</v>
      </c>
      <c r="L2954" s="109" t="str">
        <f t="shared" si="196"/>
        <v>-</v>
      </c>
      <c r="M2954" s="109" t="str">
        <f t="shared" si="196"/>
        <v>-</v>
      </c>
      <c r="N2954" s="109" t="str">
        <f t="shared" si="196"/>
        <v>-</v>
      </c>
      <c r="O2954" s="109" t="str">
        <f t="shared" si="196"/>
        <v>-</v>
      </c>
      <c r="P2954" s="109" t="str">
        <f t="shared" si="196"/>
        <v>-</v>
      </c>
      <c r="Q2954" s="109" t="str">
        <f t="shared" si="196"/>
        <v>-</v>
      </c>
      <c r="R2954" s="109" t="str">
        <f t="shared" si="196"/>
        <v>-</v>
      </c>
      <c r="S2954" s="109" t="str">
        <f t="shared" si="196"/>
        <v>-</v>
      </c>
      <c r="T2954" s="109" t="str">
        <f t="shared" si="196"/>
        <v>-</v>
      </c>
      <c r="U2954" s="109" t="str">
        <f t="shared" si="196"/>
        <v>-</v>
      </c>
      <c r="V2954" s="109" t="str">
        <f t="shared" si="196"/>
        <v>-</v>
      </c>
      <c r="W2954" s="109" t="str">
        <f t="shared" si="196"/>
        <v>-</v>
      </c>
      <c r="X2954" s="109" t="str">
        <f t="shared" si="196"/>
        <v>-</v>
      </c>
      <c r="Y2954" s="109" t="str">
        <f t="shared" si="196"/>
        <v>-</v>
      </c>
    </row>
    <row r="2956" spans="1:27" s="104" customFormat="1" ht="18" customHeight="1">
      <c r="A2956" s="127">
        <f>A2941+1</f>
        <v>44912</v>
      </c>
      <c r="B2956" s="118" t="s">
        <v>259</v>
      </c>
      <c r="C2956" s="118" t="s">
        <v>260</v>
      </c>
      <c r="D2956" s="118" t="s">
        <v>261</v>
      </c>
      <c r="E2956" s="118" t="s">
        <v>262</v>
      </c>
      <c r="F2956" s="118" t="s">
        <v>263</v>
      </c>
      <c r="G2956" s="118" t="s">
        <v>264</v>
      </c>
      <c r="H2956" s="118" t="s">
        <v>265</v>
      </c>
      <c r="I2956" s="118" t="s">
        <v>266</v>
      </c>
      <c r="J2956" s="118" t="s">
        <v>267</v>
      </c>
      <c r="K2956" s="118" t="s">
        <v>268</v>
      </c>
      <c r="L2956" s="118" t="s">
        <v>269</v>
      </c>
      <c r="M2956" s="118" t="s">
        <v>270</v>
      </c>
      <c r="N2956" s="118" t="s">
        <v>271</v>
      </c>
      <c r="O2956" s="118" t="s">
        <v>272</v>
      </c>
      <c r="P2956" s="118" t="s">
        <v>273</v>
      </c>
      <c r="Q2956" s="118" t="s">
        <v>274</v>
      </c>
      <c r="R2956" s="118" t="s">
        <v>275</v>
      </c>
      <c r="S2956" s="118" t="s">
        <v>276</v>
      </c>
      <c r="T2956" s="118" t="s">
        <v>277</v>
      </c>
      <c r="U2956" s="118" t="s">
        <v>278</v>
      </c>
      <c r="V2956" s="118" t="s">
        <v>279</v>
      </c>
      <c r="W2956" s="118" t="s">
        <v>280</v>
      </c>
      <c r="X2956" s="118" t="s">
        <v>281</v>
      </c>
      <c r="Y2956" s="118" t="s">
        <v>282</v>
      </c>
    </row>
    <row r="2957" spans="1:27" s="104" customFormat="1" ht="18" customHeight="1">
      <c r="A2957" s="108" t="s">
        <v>168</v>
      </c>
      <c r="B2957" s="103"/>
      <c r="C2957" s="103"/>
      <c r="D2957" s="103"/>
      <c r="E2957" s="103"/>
      <c r="F2957" s="103"/>
      <c r="G2957" s="103"/>
      <c r="H2957" s="103"/>
      <c r="I2957" s="103"/>
      <c r="J2957" s="103"/>
      <c r="K2957" s="103"/>
      <c r="L2957" s="103"/>
      <c r="M2957" s="103"/>
      <c r="N2957" s="103"/>
      <c r="O2957" s="103"/>
      <c r="P2957" s="103"/>
      <c r="Q2957" s="103"/>
      <c r="R2957" s="103"/>
      <c r="S2957" s="103"/>
      <c r="T2957" s="103"/>
      <c r="U2957" s="103"/>
      <c r="V2957" s="103"/>
      <c r="W2957" s="103"/>
      <c r="X2957" s="103"/>
      <c r="Y2957" s="103"/>
    </row>
    <row r="2958" spans="1:27" s="104" customFormat="1" ht="18" customHeight="1">
      <c r="A2958" s="108" t="s">
        <v>174</v>
      </c>
      <c r="B2958" s="103"/>
      <c r="C2958" s="103"/>
      <c r="D2958" s="103"/>
      <c r="E2958" s="103"/>
      <c r="F2958" s="103"/>
      <c r="G2958" s="103"/>
      <c r="H2958" s="103"/>
      <c r="I2958" s="103"/>
      <c r="J2958" s="103"/>
      <c r="K2958" s="103"/>
      <c r="L2958" s="103"/>
      <c r="M2958" s="103"/>
      <c r="N2958" s="103"/>
      <c r="O2958" s="103"/>
      <c r="P2958" s="103"/>
      <c r="Q2958" s="103"/>
      <c r="R2958" s="103"/>
      <c r="S2958" s="103"/>
      <c r="T2958" s="103"/>
      <c r="U2958" s="103"/>
      <c r="V2958" s="103"/>
      <c r="W2958" s="103"/>
      <c r="X2958" s="103"/>
      <c r="Y2958" s="103"/>
    </row>
    <row r="2959" spans="1:27" s="104" customFormat="1" ht="18" customHeight="1">
      <c r="A2959" s="108" t="s">
        <v>176</v>
      </c>
      <c r="B2959" s="103"/>
      <c r="C2959" s="103"/>
      <c r="D2959" s="103"/>
      <c r="E2959" s="103"/>
      <c r="F2959" s="103"/>
      <c r="G2959" s="103"/>
      <c r="H2959" s="103"/>
      <c r="I2959" s="103"/>
      <c r="J2959" s="103"/>
      <c r="K2959" s="103"/>
      <c r="L2959" s="103"/>
      <c r="M2959" s="103"/>
      <c r="N2959" s="103"/>
      <c r="O2959" s="103"/>
      <c r="P2959" s="103"/>
      <c r="Q2959" s="103"/>
      <c r="R2959" s="103"/>
      <c r="S2959" s="103"/>
      <c r="T2959" s="103"/>
      <c r="U2959" s="103"/>
      <c r="V2959" s="103"/>
      <c r="W2959" s="103"/>
      <c r="X2959" s="103"/>
      <c r="Y2959" s="103"/>
    </row>
    <row r="2960" spans="1:27" s="104" customFormat="1" ht="18" customHeight="1">
      <c r="A2960" s="108" t="s">
        <v>181</v>
      </c>
      <c r="B2960" s="103"/>
      <c r="C2960" s="103"/>
      <c r="D2960" s="103"/>
      <c r="E2960" s="103"/>
      <c r="F2960" s="103"/>
      <c r="G2960" s="103"/>
      <c r="H2960" s="103"/>
      <c r="I2960" s="103"/>
      <c r="J2960" s="103"/>
      <c r="K2960" s="103"/>
      <c r="L2960" s="103"/>
      <c r="M2960" s="103"/>
      <c r="N2960" s="103"/>
      <c r="O2960" s="103"/>
      <c r="P2960" s="103"/>
      <c r="Q2960" s="103"/>
      <c r="R2960" s="103"/>
      <c r="S2960" s="103"/>
      <c r="T2960" s="103"/>
      <c r="U2960" s="103"/>
      <c r="V2960" s="103"/>
      <c r="W2960" s="103"/>
      <c r="X2960" s="103"/>
      <c r="Y2960" s="103"/>
      <c r="AA2960" s="116" t="s">
        <v>250</v>
      </c>
    </row>
    <row r="2961" spans="1:27" s="104" customFormat="1" ht="18" customHeight="1">
      <c r="A2961" s="108" t="s">
        <v>184</v>
      </c>
      <c r="B2961" s="103"/>
      <c r="C2961" s="103"/>
      <c r="D2961" s="103"/>
      <c r="E2961" s="103"/>
      <c r="F2961" s="103"/>
      <c r="G2961" s="103"/>
      <c r="H2961" s="103"/>
      <c r="I2961" s="103"/>
      <c r="J2961" s="103"/>
      <c r="K2961" s="103"/>
      <c r="L2961" s="103"/>
      <c r="M2961" s="103"/>
      <c r="N2961" s="103"/>
      <c r="O2961" s="103"/>
      <c r="P2961" s="103"/>
      <c r="Q2961" s="103"/>
      <c r="R2961" s="103"/>
      <c r="S2961" s="103"/>
      <c r="T2961" s="103"/>
      <c r="U2961" s="103"/>
      <c r="V2961" s="103"/>
      <c r="W2961" s="103"/>
      <c r="X2961" s="103"/>
      <c r="Y2961" s="103"/>
      <c r="AA2961" s="271">
        <f>COUNTIF($B2969:$Y2969,"-")</f>
        <v>24</v>
      </c>
    </row>
    <row r="2962" spans="1:27" s="104" customFormat="1" ht="18" customHeight="1">
      <c r="A2962" s="108" t="s">
        <v>208</v>
      </c>
      <c r="B2962" s="103"/>
      <c r="C2962" s="103"/>
      <c r="D2962" s="103"/>
      <c r="E2962" s="103"/>
      <c r="F2962" s="103"/>
      <c r="G2962" s="103"/>
      <c r="H2962" s="103"/>
      <c r="I2962" s="103"/>
      <c r="J2962" s="103"/>
      <c r="K2962" s="103"/>
      <c r="L2962" s="103"/>
      <c r="M2962" s="103"/>
      <c r="N2962" s="103"/>
      <c r="O2962" s="103"/>
      <c r="P2962" s="103"/>
      <c r="Q2962" s="103"/>
      <c r="R2962" s="103"/>
      <c r="S2962" s="103"/>
      <c r="T2962" s="103"/>
      <c r="U2962" s="103"/>
      <c r="V2962" s="103"/>
      <c r="W2962" s="103"/>
      <c r="X2962" s="103"/>
      <c r="Y2962" s="103"/>
      <c r="AA2962" s="271"/>
    </row>
    <row r="2963" spans="1:27" s="104" customFormat="1" ht="18" customHeight="1">
      <c r="A2963" s="108" t="s">
        <v>209</v>
      </c>
      <c r="B2963" s="103"/>
      <c r="C2963" s="103"/>
      <c r="D2963" s="103"/>
      <c r="E2963" s="103"/>
      <c r="F2963" s="103"/>
      <c r="G2963" s="103"/>
      <c r="H2963" s="103"/>
      <c r="I2963" s="103"/>
      <c r="J2963" s="103"/>
      <c r="K2963" s="103"/>
      <c r="L2963" s="103"/>
      <c r="M2963" s="103"/>
      <c r="N2963" s="103"/>
      <c r="O2963" s="103"/>
      <c r="P2963" s="103"/>
      <c r="Q2963" s="103"/>
      <c r="R2963" s="103"/>
      <c r="S2963" s="103"/>
      <c r="T2963" s="103"/>
      <c r="U2963" s="103"/>
      <c r="V2963" s="103"/>
      <c r="W2963" s="103"/>
      <c r="X2963" s="103"/>
      <c r="Y2963" s="103"/>
    </row>
    <row r="2964" spans="1:27" s="104" customFormat="1" ht="18" customHeight="1">
      <c r="A2964" s="108" t="s">
        <v>198</v>
      </c>
      <c r="B2964" s="103"/>
      <c r="C2964" s="103"/>
      <c r="D2964" s="103"/>
      <c r="E2964" s="103"/>
      <c r="F2964" s="103"/>
      <c r="G2964" s="103"/>
      <c r="H2964" s="103"/>
      <c r="I2964" s="103"/>
      <c r="J2964" s="103"/>
      <c r="K2964" s="103"/>
      <c r="L2964" s="103"/>
      <c r="M2964" s="103"/>
      <c r="N2964" s="103"/>
      <c r="O2964" s="103"/>
      <c r="P2964" s="103"/>
      <c r="Q2964" s="103"/>
      <c r="R2964" s="103"/>
      <c r="S2964" s="103"/>
      <c r="T2964" s="103"/>
      <c r="U2964" s="103"/>
      <c r="V2964" s="103"/>
      <c r="W2964" s="103"/>
      <c r="X2964" s="103"/>
      <c r="Y2964" s="103"/>
    </row>
    <row r="2965" spans="1:27" s="104" customFormat="1" ht="18" customHeight="1">
      <c r="A2965" s="108" t="s">
        <v>200</v>
      </c>
      <c r="B2965" s="103"/>
      <c r="C2965" s="103"/>
      <c r="D2965" s="103"/>
      <c r="E2965" s="103"/>
      <c r="F2965" s="103"/>
      <c r="G2965" s="103"/>
      <c r="H2965" s="103"/>
      <c r="I2965" s="103"/>
      <c r="J2965" s="103"/>
      <c r="K2965" s="103"/>
      <c r="L2965" s="103"/>
      <c r="M2965" s="103"/>
      <c r="N2965" s="103"/>
      <c r="O2965" s="103"/>
      <c r="P2965" s="103"/>
      <c r="Q2965" s="103"/>
      <c r="R2965" s="103"/>
      <c r="S2965" s="103"/>
      <c r="T2965" s="103"/>
      <c r="U2965" s="103"/>
      <c r="V2965" s="103"/>
      <c r="W2965" s="103"/>
      <c r="X2965" s="103"/>
      <c r="Y2965" s="103"/>
    </row>
    <row r="2966" spans="1:27" s="104" customFormat="1" ht="18" customHeight="1">
      <c r="A2966" s="108" t="s">
        <v>201</v>
      </c>
      <c r="B2966" s="103"/>
      <c r="C2966" s="103"/>
      <c r="D2966" s="103"/>
      <c r="E2966" s="103"/>
      <c r="F2966" s="103"/>
      <c r="G2966" s="103"/>
      <c r="H2966" s="103"/>
      <c r="I2966" s="103"/>
      <c r="J2966" s="103"/>
      <c r="K2966" s="103"/>
      <c r="L2966" s="103"/>
      <c r="M2966" s="103"/>
      <c r="N2966" s="103"/>
      <c r="O2966" s="103"/>
      <c r="P2966" s="103"/>
      <c r="Q2966" s="103"/>
      <c r="R2966" s="103"/>
      <c r="S2966" s="103"/>
      <c r="T2966" s="103"/>
      <c r="U2966" s="103"/>
      <c r="V2966" s="103"/>
      <c r="W2966" s="103"/>
      <c r="X2966" s="103"/>
      <c r="Y2966" s="103"/>
    </row>
    <row r="2967" spans="1:27" s="104" customFormat="1" ht="18" customHeight="1">
      <c r="A2967" s="108" t="s">
        <v>202</v>
      </c>
      <c r="B2967" s="103"/>
      <c r="C2967" s="103"/>
      <c r="D2967" s="103"/>
      <c r="E2967" s="103"/>
      <c r="F2967" s="103"/>
      <c r="G2967" s="103"/>
      <c r="H2967" s="103"/>
      <c r="I2967" s="103"/>
      <c r="J2967" s="103"/>
      <c r="K2967" s="103"/>
      <c r="L2967" s="103"/>
      <c r="M2967" s="103"/>
      <c r="N2967" s="103"/>
      <c r="O2967" s="103"/>
      <c r="P2967" s="103"/>
      <c r="Q2967" s="103"/>
      <c r="R2967" s="103"/>
      <c r="S2967" s="103"/>
      <c r="T2967" s="103"/>
      <c r="U2967" s="103"/>
      <c r="V2967" s="103"/>
      <c r="W2967" s="103"/>
      <c r="X2967" s="103"/>
      <c r="Y2967" s="103"/>
    </row>
    <row r="2968" spans="1:27" s="104" customFormat="1" ht="18" customHeight="1">
      <c r="A2968" s="108" t="s">
        <v>203</v>
      </c>
      <c r="B2968" s="103"/>
      <c r="C2968" s="103"/>
      <c r="D2968" s="103"/>
      <c r="E2968" s="103"/>
      <c r="F2968" s="103"/>
      <c r="G2968" s="103"/>
      <c r="H2968" s="103"/>
      <c r="I2968" s="103"/>
      <c r="J2968" s="103"/>
      <c r="K2968" s="103"/>
      <c r="L2968" s="103"/>
      <c r="M2968" s="103"/>
      <c r="N2968" s="103"/>
      <c r="O2968" s="103"/>
      <c r="P2968" s="103"/>
      <c r="Q2968" s="103"/>
      <c r="R2968" s="103"/>
      <c r="S2968" s="103"/>
      <c r="T2968" s="103"/>
      <c r="U2968" s="103"/>
      <c r="V2968" s="103"/>
      <c r="W2968" s="103"/>
      <c r="X2968" s="103"/>
      <c r="Y2968" s="103"/>
    </row>
    <row r="2969" spans="1:27" s="104" customFormat="1" ht="18" customHeight="1">
      <c r="A2969" s="110" t="s">
        <v>204</v>
      </c>
      <c r="B2969" s="109" t="str">
        <f>IF(COUNTA(B2957:B2968)=0,"-",COUNTA(B2957:B2968)/12)</f>
        <v>-</v>
      </c>
      <c r="C2969" s="109" t="str">
        <f t="shared" ref="C2969:Y2969" si="197">IF(COUNTA(C2957:C2968)=0,"-",COUNTA(C2957:C2968)/12)</f>
        <v>-</v>
      </c>
      <c r="D2969" s="109" t="str">
        <f t="shared" si="197"/>
        <v>-</v>
      </c>
      <c r="E2969" s="109" t="str">
        <f t="shared" si="197"/>
        <v>-</v>
      </c>
      <c r="F2969" s="109" t="str">
        <f t="shared" si="197"/>
        <v>-</v>
      </c>
      <c r="G2969" s="109" t="str">
        <f t="shared" si="197"/>
        <v>-</v>
      </c>
      <c r="H2969" s="109" t="str">
        <f t="shared" si="197"/>
        <v>-</v>
      </c>
      <c r="I2969" s="109" t="str">
        <f t="shared" si="197"/>
        <v>-</v>
      </c>
      <c r="J2969" s="109" t="str">
        <f t="shared" si="197"/>
        <v>-</v>
      </c>
      <c r="K2969" s="109" t="str">
        <f t="shared" si="197"/>
        <v>-</v>
      </c>
      <c r="L2969" s="109" t="str">
        <f t="shared" si="197"/>
        <v>-</v>
      </c>
      <c r="M2969" s="109" t="str">
        <f t="shared" si="197"/>
        <v>-</v>
      </c>
      <c r="N2969" s="109" t="str">
        <f t="shared" si="197"/>
        <v>-</v>
      </c>
      <c r="O2969" s="109" t="str">
        <f t="shared" si="197"/>
        <v>-</v>
      </c>
      <c r="P2969" s="109" t="str">
        <f t="shared" si="197"/>
        <v>-</v>
      </c>
      <c r="Q2969" s="109" t="str">
        <f t="shared" si="197"/>
        <v>-</v>
      </c>
      <c r="R2969" s="109" t="str">
        <f t="shared" si="197"/>
        <v>-</v>
      </c>
      <c r="S2969" s="109" t="str">
        <f t="shared" si="197"/>
        <v>-</v>
      </c>
      <c r="T2969" s="109" t="str">
        <f t="shared" si="197"/>
        <v>-</v>
      </c>
      <c r="U2969" s="109" t="str">
        <f t="shared" si="197"/>
        <v>-</v>
      </c>
      <c r="V2969" s="109" t="str">
        <f t="shared" si="197"/>
        <v>-</v>
      </c>
      <c r="W2969" s="109" t="str">
        <f t="shared" si="197"/>
        <v>-</v>
      </c>
      <c r="X2969" s="109" t="str">
        <f t="shared" si="197"/>
        <v>-</v>
      </c>
      <c r="Y2969" s="109" t="str">
        <f t="shared" si="197"/>
        <v>-</v>
      </c>
    </row>
    <row r="2971" spans="1:27" s="104" customFormat="1" ht="18" customHeight="1">
      <c r="A2971" s="127">
        <f>A2956+1</f>
        <v>44913</v>
      </c>
      <c r="B2971" s="118" t="s">
        <v>259</v>
      </c>
      <c r="C2971" s="118" t="s">
        <v>260</v>
      </c>
      <c r="D2971" s="118" t="s">
        <v>261</v>
      </c>
      <c r="E2971" s="118" t="s">
        <v>262</v>
      </c>
      <c r="F2971" s="118" t="s">
        <v>263</v>
      </c>
      <c r="G2971" s="118" t="s">
        <v>264</v>
      </c>
      <c r="H2971" s="118" t="s">
        <v>265</v>
      </c>
      <c r="I2971" s="118" t="s">
        <v>266</v>
      </c>
      <c r="J2971" s="118" t="s">
        <v>267</v>
      </c>
      <c r="K2971" s="118" t="s">
        <v>268</v>
      </c>
      <c r="L2971" s="118" t="s">
        <v>269</v>
      </c>
      <c r="M2971" s="118" t="s">
        <v>270</v>
      </c>
      <c r="N2971" s="118" t="s">
        <v>271</v>
      </c>
      <c r="O2971" s="118" t="s">
        <v>272</v>
      </c>
      <c r="P2971" s="118" t="s">
        <v>273</v>
      </c>
      <c r="Q2971" s="118" t="s">
        <v>274</v>
      </c>
      <c r="R2971" s="118" t="s">
        <v>275</v>
      </c>
      <c r="S2971" s="118" t="s">
        <v>276</v>
      </c>
      <c r="T2971" s="118" t="s">
        <v>277</v>
      </c>
      <c r="U2971" s="118" t="s">
        <v>278</v>
      </c>
      <c r="V2971" s="118" t="s">
        <v>279</v>
      </c>
      <c r="W2971" s="118" t="s">
        <v>280</v>
      </c>
      <c r="X2971" s="118" t="s">
        <v>281</v>
      </c>
      <c r="Y2971" s="118" t="s">
        <v>282</v>
      </c>
    </row>
    <row r="2972" spans="1:27" s="104" customFormat="1" ht="18" customHeight="1">
      <c r="A2972" s="108" t="s">
        <v>168</v>
      </c>
      <c r="B2972" s="103"/>
      <c r="C2972" s="103"/>
      <c r="D2972" s="103"/>
      <c r="E2972" s="103"/>
      <c r="F2972" s="103"/>
      <c r="G2972" s="103"/>
      <c r="H2972" s="103"/>
      <c r="I2972" s="103"/>
      <c r="J2972" s="103"/>
      <c r="K2972" s="103"/>
      <c r="L2972" s="103"/>
      <c r="M2972" s="103"/>
      <c r="N2972" s="103"/>
      <c r="O2972" s="103"/>
      <c r="P2972" s="103"/>
      <c r="Q2972" s="103"/>
      <c r="R2972" s="103"/>
      <c r="S2972" s="103"/>
      <c r="T2972" s="103"/>
      <c r="U2972" s="103"/>
      <c r="V2972" s="103"/>
      <c r="W2972" s="103"/>
      <c r="X2972" s="103"/>
      <c r="Y2972" s="103"/>
    </row>
    <row r="2973" spans="1:27" s="104" customFormat="1" ht="18" customHeight="1">
      <c r="A2973" s="108" t="s">
        <v>174</v>
      </c>
      <c r="B2973" s="103"/>
      <c r="C2973" s="103"/>
      <c r="D2973" s="103"/>
      <c r="E2973" s="103"/>
      <c r="F2973" s="103"/>
      <c r="G2973" s="103"/>
      <c r="H2973" s="103"/>
      <c r="I2973" s="103"/>
      <c r="J2973" s="103"/>
      <c r="K2973" s="103"/>
      <c r="L2973" s="103"/>
      <c r="M2973" s="103"/>
      <c r="N2973" s="103"/>
      <c r="O2973" s="103"/>
      <c r="P2973" s="103"/>
      <c r="Q2973" s="103"/>
      <c r="R2973" s="103"/>
      <c r="S2973" s="103"/>
      <c r="T2973" s="103"/>
      <c r="U2973" s="103"/>
      <c r="V2973" s="103"/>
      <c r="W2973" s="103"/>
      <c r="X2973" s="103"/>
      <c r="Y2973" s="103"/>
    </row>
    <row r="2974" spans="1:27" s="104" customFormat="1" ht="18" customHeight="1">
      <c r="A2974" s="108" t="s">
        <v>176</v>
      </c>
      <c r="B2974" s="103"/>
      <c r="C2974" s="103"/>
      <c r="D2974" s="103"/>
      <c r="E2974" s="103"/>
      <c r="F2974" s="103"/>
      <c r="G2974" s="103"/>
      <c r="H2974" s="103"/>
      <c r="I2974" s="103"/>
      <c r="J2974" s="103"/>
      <c r="K2974" s="103"/>
      <c r="L2974" s="103"/>
      <c r="M2974" s="103"/>
      <c r="N2974" s="103"/>
      <c r="O2974" s="103"/>
      <c r="P2974" s="103"/>
      <c r="Q2974" s="103"/>
      <c r="R2974" s="103"/>
      <c r="S2974" s="103"/>
      <c r="T2974" s="103"/>
      <c r="U2974" s="103"/>
      <c r="V2974" s="103"/>
      <c r="W2974" s="103"/>
      <c r="X2974" s="103"/>
      <c r="Y2974" s="103"/>
    </row>
    <row r="2975" spans="1:27" s="104" customFormat="1" ht="18" customHeight="1">
      <c r="A2975" s="108" t="s">
        <v>181</v>
      </c>
      <c r="B2975" s="103"/>
      <c r="C2975" s="103"/>
      <c r="D2975" s="103"/>
      <c r="E2975" s="103"/>
      <c r="F2975" s="103"/>
      <c r="G2975" s="103"/>
      <c r="H2975" s="103"/>
      <c r="I2975" s="103"/>
      <c r="J2975" s="103"/>
      <c r="K2975" s="103"/>
      <c r="L2975" s="103"/>
      <c r="M2975" s="103"/>
      <c r="N2975" s="103"/>
      <c r="O2975" s="103"/>
      <c r="P2975" s="103"/>
      <c r="Q2975" s="103"/>
      <c r="R2975" s="103"/>
      <c r="S2975" s="103"/>
      <c r="T2975" s="103"/>
      <c r="U2975" s="103"/>
      <c r="V2975" s="103"/>
      <c r="W2975" s="103"/>
      <c r="X2975" s="103"/>
      <c r="Y2975" s="103"/>
      <c r="AA2975" s="116" t="s">
        <v>250</v>
      </c>
    </row>
    <row r="2976" spans="1:27" s="104" customFormat="1" ht="18" customHeight="1">
      <c r="A2976" s="108" t="s">
        <v>184</v>
      </c>
      <c r="B2976" s="103"/>
      <c r="C2976" s="103"/>
      <c r="D2976" s="103"/>
      <c r="E2976" s="103"/>
      <c r="F2976" s="103"/>
      <c r="G2976" s="103"/>
      <c r="H2976" s="103"/>
      <c r="I2976" s="103"/>
      <c r="J2976" s="103"/>
      <c r="K2976" s="103"/>
      <c r="L2976" s="103"/>
      <c r="M2976" s="103"/>
      <c r="N2976" s="103"/>
      <c r="O2976" s="103"/>
      <c r="P2976" s="103"/>
      <c r="Q2976" s="103"/>
      <c r="R2976" s="103"/>
      <c r="S2976" s="103"/>
      <c r="T2976" s="103"/>
      <c r="U2976" s="103"/>
      <c r="V2976" s="103"/>
      <c r="W2976" s="103"/>
      <c r="X2976" s="103"/>
      <c r="Y2976" s="103"/>
      <c r="AA2976" s="271">
        <f>COUNTIF($B2984:$Y2984,"-")</f>
        <v>24</v>
      </c>
    </row>
    <row r="2977" spans="1:27" s="104" customFormat="1" ht="18" customHeight="1">
      <c r="A2977" s="108" t="s">
        <v>208</v>
      </c>
      <c r="B2977" s="103"/>
      <c r="C2977" s="103"/>
      <c r="D2977" s="103"/>
      <c r="E2977" s="103"/>
      <c r="F2977" s="103"/>
      <c r="G2977" s="103"/>
      <c r="H2977" s="103"/>
      <c r="I2977" s="103"/>
      <c r="J2977" s="103"/>
      <c r="K2977" s="103"/>
      <c r="L2977" s="103"/>
      <c r="M2977" s="103"/>
      <c r="N2977" s="103"/>
      <c r="O2977" s="103"/>
      <c r="P2977" s="103"/>
      <c r="Q2977" s="103"/>
      <c r="R2977" s="103"/>
      <c r="S2977" s="103"/>
      <c r="T2977" s="103"/>
      <c r="U2977" s="103"/>
      <c r="V2977" s="103"/>
      <c r="W2977" s="103"/>
      <c r="X2977" s="103"/>
      <c r="Y2977" s="103"/>
      <c r="AA2977" s="271"/>
    </row>
    <row r="2978" spans="1:27" s="104" customFormat="1" ht="18" customHeight="1">
      <c r="A2978" s="108" t="s">
        <v>209</v>
      </c>
      <c r="B2978" s="103"/>
      <c r="C2978" s="103"/>
      <c r="D2978" s="103"/>
      <c r="E2978" s="103"/>
      <c r="F2978" s="103"/>
      <c r="G2978" s="103"/>
      <c r="H2978" s="103"/>
      <c r="I2978" s="103"/>
      <c r="J2978" s="103"/>
      <c r="K2978" s="103"/>
      <c r="L2978" s="103"/>
      <c r="M2978" s="103"/>
      <c r="N2978" s="103"/>
      <c r="O2978" s="103"/>
      <c r="P2978" s="103"/>
      <c r="Q2978" s="103"/>
      <c r="R2978" s="103"/>
      <c r="S2978" s="103"/>
      <c r="T2978" s="103"/>
      <c r="U2978" s="103"/>
      <c r="V2978" s="103"/>
      <c r="W2978" s="103"/>
      <c r="X2978" s="103"/>
      <c r="Y2978" s="103"/>
    </row>
    <row r="2979" spans="1:27" s="104" customFormat="1" ht="18" customHeight="1">
      <c r="A2979" s="108" t="s">
        <v>198</v>
      </c>
      <c r="B2979" s="103"/>
      <c r="C2979" s="103"/>
      <c r="D2979" s="103"/>
      <c r="E2979" s="103"/>
      <c r="F2979" s="103"/>
      <c r="G2979" s="103"/>
      <c r="H2979" s="103"/>
      <c r="I2979" s="103"/>
      <c r="J2979" s="103"/>
      <c r="K2979" s="103"/>
      <c r="L2979" s="103"/>
      <c r="M2979" s="103"/>
      <c r="N2979" s="103"/>
      <c r="O2979" s="103"/>
      <c r="P2979" s="103"/>
      <c r="Q2979" s="103"/>
      <c r="R2979" s="103"/>
      <c r="S2979" s="103"/>
      <c r="T2979" s="103"/>
      <c r="U2979" s="103"/>
      <c r="V2979" s="103"/>
      <c r="W2979" s="103"/>
      <c r="X2979" s="103"/>
      <c r="Y2979" s="103"/>
    </row>
    <row r="2980" spans="1:27" s="104" customFormat="1" ht="18" customHeight="1">
      <c r="A2980" s="108" t="s">
        <v>200</v>
      </c>
      <c r="B2980" s="103"/>
      <c r="C2980" s="103"/>
      <c r="D2980" s="103"/>
      <c r="E2980" s="103"/>
      <c r="F2980" s="103"/>
      <c r="G2980" s="103"/>
      <c r="H2980" s="103"/>
      <c r="I2980" s="103"/>
      <c r="J2980" s="103"/>
      <c r="K2980" s="103"/>
      <c r="L2980" s="103"/>
      <c r="M2980" s="103"/>
      <c r="N2980" s="103"/>
      <c r="O2980" s="103"/>
      <c r="P2980" s="103"/>
      <c r="Q2980" s="103"/>
      <c r="R2980" s="103"/>
      <c r="S2980" s="103"/>
      <c r="T2980" s="103"/>
      <c r="U2980" s="103"/>
      <c r="V2980" s="103"/>
      <c r="W2980" s="103"/>
      <c r="X2980" s="103"/>
      <c r="Y2980" s="103"/>
    </row>
    <row r="2981" spans="1:27" s="104" customFormat="1" ht="18" customHeight="1">
      <c r="A2981" s="108" t="s">
        <v>201</v>
      </c>
      <c r="B2981" s="103"/>
      <c r="C2981" s="103"/>
      <c r="D2981" s="103"/>
      <c r="E2981" s="103"/>
      <c r="F2981" s="103"/>
      <c r="G2981" s="103"/>
      <c r="H2981" s="103"/>
      <c r="I2981" s="103"/>
      <c r="J2981" s="103"/>
      <c r="K2981" s="103"/>
      <c r="L2981" s="103"/>
      <c r="M2981" s="103"/>
      <c r="N2981" s="103"/>
      <c r="O2981" s="103"/>
      <c r="P2981" s="103"/>
      <c r="Q2981" s="103"/>
      <c r="R2981" s="103"/>
      <c r="S2981" s="103"/>
      <c r="T2981" s="103"/>
      <c r="U2981" s="103"/>
      <c r="V2981" s="103"/>
      <c r="W2981" s="103"/>
      <c r="X2981" s="103"/>
      <c r="Y2981" s="103"/>
    </row>
    <row r="2982" spans="1:27" s="104" customFormat="1" ht="18" customHeight="1">
      <c r="A2982" s="108" t="s">
        <v>202</v>
      </c>
      <c r="B2982" s="103"/>
      <c r="C2982" s="103"/>
      <c r="D2982" s="103"/>
      <c r="E2982" s="103"/>
      <c r="F2982" s="103"/>
      <c r="G2982" s="103"/>
      <c r="H2982" s="103"/>
      <c r="I2982" s="103"/>
      <c r="J2982" s="103"/>
      <c r="K2982" s="103"/>
      <c r="L2982" s="103"/>
      <c r="M2982" s="103"/>
      <c r="N2982" s="103"/>
      <c r="O2982" s="103"/>
      <c r="P2982" s="103"/>
      <c r="Q2982" s="103"/>
      <c r="R2982" s="103"/>
      <c r="S2982" s="103"/>
      <c r="T2982" s="103"/>
      <c r="U2982" s="103"/>
      <c r="V2982" s="103"/>
      <c r="W2982" s="103"/>
      <c r="X2982" s="103"/>
      <c r="Y2982" s="103"/>
    </row>
    <row r="2983" spans="1:27" s="104" customFormat="1" ht="18" customHeight="1">
      <c r="A2983" s="108" t="s">
        <v>203</v>
      </c>
      <c r="B2983" s="103"/>
      <c r="C2983" s="103"/>
      <c r="D2983" s="103"/>
      <c r="E2983" s="103"/>
      <c r="F2983" s="103"/>
      <c r="G2983" s="103"/>
      <c r="H2983" s="103"/>
      <c r="I2983" s="103"/>
      <c r="J2983" s="103"/>
      <c r="K2983" s="103"/>
      <c r="L2983" s="103"/>
      <c r="M2983" s="103"/>
      <c r="N2983" s="103"/>
      <c r="O2983" s="103"/>
      <c r="P2983" s="103"/>
      <c r="Q2983" s="103"/>
      <c r="R2983" s="103"/>
      <c r="S2983" s="103"/>
      <c r="T2983" s="103"/>
      <c r="U2983" s="103"/>
      <c r="V2983" s="103"/>
      <c r="W2983" s="103"/>
      <c r="X2983" s="103"/>
      <c r="Y2983" s="103"/>
    </row>
    <row r="2984" spans="1:27" s="104" customFormat="1" ht="18" customHeight="1">
      <c r="A2984" s="110" t="s">
        <v>204</v>
      </c>
      <c r="B2984" s="109" t="str">
        <f>IF(COUNTA(B2972:B2983)=0,"-",COUNTA(B2972:B2983)/12)</f>
        <v>-</v>
      </c>
      <c r="C2984" s="109" t="str">
        <f t="shared" ref="C2984:Y2984" si="198">IF(COUNTA(C2972:C2983)=0,"-",COUNTA(C2972:C2983)/12)</f>
        <v>-</v>
      </c>
      <c r="D2984" s="109" t="str">
        <f t="shared" si="198"/>
        <v>-</v>
      </c>
      <c r="E2984" s="109" t="str">
        <f t="shared" si="198"/>
        <v>-</v>
      </c>
      <c r="F2984" s="109" t="str">
        <f t="shared" si="198"/>
        <v>-</v>
      </c>
      <c r="G2984" s="109" t="str">
        <f t="shared" si="198"/>
        <v>-</v>
      </c>
      <c r="H2984" s="109" t="str">
        <f t="shared" si="198"/>
        <v>-</v>
      </c>
      <c r="I2984" s="109" t="str">
        <f t="shared" si="198"/>
        <v>-</v>
      </c>
      <c r="J2984" s="109" t="str">
        <f t="shared" si="198"/>
        <v>-</v>
      </c>
      <c r="K2984" s="109" t="str">
        <f t="shared" si="198"/>
        <v>-</v>
      </c>
      <c r="L2984" s="109" t="str">
        <f t="shared" si="198"/>
        <v>-</v>
      </c>
      <c r="M2984" s="109" t="str">
        <f t="shared" si="198"/>
        <v>-</v>
      </c>
      <c r="N2984" s="109" t="str">
        <f t="shared" si="198"/>
        <v>-</v>
      </c>
      <c r="O2984" s="109" t="str">
        <f t="shared" si="198"/>
        <v>-</v>
      </c>
      <c r="P2984" s="109" t="str">
        <f t="shared" si="198"/>
        <v>-</v>
      </c>
      <c r="Q2984" s="109" t="str">
        <f t="shared" si="198"/>
        <v>-</v>
      </c>
      <c r="R2984" s="109" t="str">
        <f t="shared" si="198"/>
        <v>-</v>
      </c>
      <c r="S2984" s="109" t="str">
        <f t="shared" si="198"/>
        <v>-</v>
      </c>
      <c r="T2984" s="109" t="str">
        <f t="shared" si="198"/>
        <v>-</v>
      </c>
      <c r="U2984" s="109" t="str">
        <f t="shared" si="198"/>
        <v>-</v>
      </c>
      <c r="V2984" s="109" t="str">
        <f t="shared" si="198"/>
        <v>-</v>
      </c>
      <c r="W2984" s="109" t="str">
        <f t="shared" si="198"/>
        <v>-</v>
      </c>
      <c r="X2984" s="109" t="str">
        <f t="shared" si="198"/>
        <v>-</v>
      </c>
      <c r="Y2984" s="109" t="str">
        <f t="shared" si="198"/>
        <v>-</v>
      </c>
    </row>
    <row r="2986" spans="1:27" s="104" customFormat="1" ht="18" customHeight="1">
      <c r="A2986" s="127">
        <f>A2971+1</f>
        <v>44914</v>
      </c>
      <c r="B2986" s="118" t="s">
        <v>259</v>
      </c>
      <c r="C2986" s="118" t="s">
        <v>260</v>
      </c>
      <c r="D2986" s="118" t="s">
        <v>261</v>
      </c>
      <c r="E2986" s="118" t="s">
        <v>262</v>
      </c>
      <c r="F2986" s="118" t="s">
        <v>263</v>
      </c>
      <c r="G2986" s="118" t="s">
        <v>264</v>
      </c>
      <c r="H2986" s="118" t="s">
        <v>265</v>
      </c>
      <c r="I2986" s="118" t="s">
        <v>266</v>
      </c>
      <c r="J2986" s="118" t="s">
        <v>267</v>
      </c>
      <c r="K2986" s="118" t="s">
        <v>268</v>
      </c>
      <c r="L2986" s="118" t="s">
        <v>269</v>
      </c>
      <c r="M2986" s="118" t="s">
        <v>270</v>
      </c>
      <c r="N2986" s="118" t="s">
        <v>271</v>
      </c>
      <c r="O2986" s="118" t="s">
        <v>272</v>
      </c>
      <c r="P2986" s="118" t="s">
        <v>273</v>
      </c>
      <c r="Q2986" s="118" t="s">
        <v>274</v>
      </c>
      <c r="R2986" s="118" t="s">
        <v>275</v>
      </c>
      <c r="S2986" s="118" t="s">
        <v>276</v>
      </c>
      <c r="T2986" s="118" t="s">
        <v>277</v>
      </c>
      <c r="U2986" s="118" t="s">
        <v>278</v>
      </c>
      <c r="V2986" s="118" t="s">
        <v>279</v>
      </c>
      <c r="W2986" s="118" t="s">
        <v>280</v>
      </c>
      <c r="X2986" s="118" t="s">
        <v>281</v>
      </c>
      <c r="Y2986" s="118" t="s">
        <v>282</v>
      </c>
    </row>
    <row r="2987" spans="1:27" s="104" customFormat="1" ht="18" customHeight="1">
      <c r="A2987" s="108" t="s">
        <v>168</v>
      </c>
      <c r="B2987" s="103"/>
      <c r="C2987" s="103"/>
      <c r="D2987" s="103"/>
      <c r="E2987" s="103"/>
      <c r="F2987" s="103"/>
      <c r="G2987" s="103"/>
      <c r="H2987" s="103"/>
      <c r="I2987" s="103"/>
      <c r="J2987" s="103"/>
      <c r="K2987" s="103"/>
      <c r="L2987" s="103"/>
      <c r="M2987" s="103"/>
      <c r="N2987" s="103"/>
      <c r="O2987" s="103"/>
      <c r="P2987" s="103"/>
      <c r="Q2987" s="103"/>
      <c r="R2987" s="103"/>
      <c r="S2987" s="103"/>
      <c r="T2987" s="103"/>
      <c r="U2987" s="103"/>
      <c r="V2987" s="103"/>
      <c r="W2987" s="103"/>
      <c r="X2987" s="103"/>
      <c r="Y2987" s="103"/>
    </row>
    <row r="2988" spans="1:27" s="104" customFormat="1" ht="18" customHeight="1">
      <c r="A2988" s="108" t="s">
        <v>174</v>
      </c>
      <c r="B2988" s="103"/>
      <c r="C2988" s="103"/>
      <c r="D2988" s="103"/>
      <c r="E2988" s="103"/>
      <c r="F2988" s="103"/>
      <c r="G2988" s="103"/>
      <c r="H2988" s="103"/>
      <c r="I2988" s="103"/>
      <c r="J2988" s="103"/>
      <c r="K2988" s="103"/>
      <c r="L2988" s="103"/>
      <c r="M2988" s="103"/>
      <c r="N2988" s="103"/>
      <c r="O2988" s="103"/>
      <c r="P2988" s="103"/>
      <c r="Q2988" s="103"/>
      <c r="R2988" s="103"/>
      <c r="S2988" s="103"/>
      <c r="T2988" s="103"/>
      <c r="U2988" s="103"/>
      <c r="V2988" s="103"/>
      <c r="W2988" s="103"/>
      <c r="X2988" s="103"/>
      <c r="Y2988" s="103"/>
    </row>
    <row r="2989" spans="1:27" s="104" customFormat="1" ht="18" customHeight="1">
      <c r="A2989" s="108" t="s">
        <v>176</v>
      </c>
      <c r="B2989" s="103"/>
      <c r="C2989" s="103"/>
      <c r="D2989" s="103"/>
      <c r="E2989" s="103"/>
      <c r="F2989" s="103"/>
      <c r="G2989" s="103"/>
      <c r="H2989" s="103"/>
      <c r="I2989" s="103"/>
      <c r="J2989" s="103"/>
      <c r="K2989" s="103"/>
      <c r="L2989" s="103"/>
      <c r="M2989" s="103"/>
      <c r="N2989" s="103"/>
      <c r="O2989" s="103"/>
      <c r="P2989" s="103"/>
      <c r="Q2989" s="103"/>
      <c r="R2989" s="103"/>
      <c r="S2989" s="103"/>
      <c r="T2989" s="103"/>
      <c r="U2989" s="103"/>
      <c r="V2989" s="103"/>
      <c r="W2989" s="103"/>
      <c r="X2989" s="103"/>
      <c r="Y2989" s="103"/>
    </row>
    <row r="2990" spans="1:27" s="104" customFormat="1" ht="18" customHeight="1">
      <c r="A2990" s="108" t="s">
        <v>181</v>
      </c>
      <c r="B2990" s="103"/>
      <c r="C2990" s="103"/>
      <c r="D2990" s="103"/>
      <c r="E2990" s="103"/>
      <c r="F2990" s="103"/>
      <c r="G2990" s="103"/>
      <c r="H2990" s="103"/>
      <c r="I2990" s="103"/>
      <c r="J2990" s="103"/>
      <c r="K2990" s="103"/>
      <c r="L2990" s="103"/>
      <c r="M2990" s="103"/>
      <c r="N2990" s="103"/>
      <c r="O2990" s="103"/>
      <c r="P2990" s="103"/>
      <c r="Q2990" s="103"/>
      <c r="R2990" s="103"/>
      <c r="S2990" s="103"/>
      <c r="T2990" s="103"/>
      <c r="U2990" s="103"/>
      <c r="V2990" s="103"/>
      <c r="W2990" s="103"/>
      <c r="X2990" s="103"/>
      <c r="Y2990" s="103"/>
      <c r="AA2990" s="116" t="s">
        <v>250</v>
      </c>
    </row>
    <row r="2991" spans="1:27" s="104" customFormat="1" ht="18" customHeight="1">
      <c r="A2991" s="108" t="s">
        <v>184</v>
      </c>
      <c r="B2991" s="103"/>
      <c r="C2991" s="103"/>
      <c r="D2991" s="103"/>
      <c r="E2991" s="103"/>
      <c r="F2991" s="103"/>
      <c r="G2991" s="103"/>
      <c r="H2991" s="103"/>
      <c r="I2991" s="103"/>
      <c r="J2991" s="103"/>
      <c r="K2991" s="103"/>
      <c r="L2991" s="103"/>
      <c r="M2991" s="103"/>
      <c r="N2991" s="103"/>
      <c r="O2991" s="103"/>
      <c r="P2991" s="103"/>
      <c r="Q2991" s="103"/>
      <c r="R2991" s="103"/>
      <c r="S2991" s="103"/>
      <c r="T2991" s="103"/>
      <c r="U2991" s="103"/>
      <c r="V2991" s="103"/>
      <c r="W2991" s="103"/>
      <c r="X2991" s="103"/>
      <c r="Y2991" s="103"/>
      <c r="AA2991" s="271">
        <f>COUNTIF($B2999:$Y2999,"-")</f>
        <v>24</v>
      </c>
    </row>
    <row r="2992" spans="1:27" s="104" customFormat="1" ht="18" customHeight="1">
      <c r="A2992" s="108" t="s">
        <v>208</v>
      </c>
      <c r="B2992" s="103"/>
      <c r="C2992" s="103"/>
      <c r="D2992" s="103"/>
      <c r="E2992" s="103"/>
      <c r="F2992" s="103"/>
      <c r="G2992" s="103"/>
      <c r="H2992" s="103"/>
      <c r="I2992" s="103"/>
      <c r="J2992" s="103"/>
      <c r="K2992" s="103"/>
      <c r="L2992" s="103"/>
      <c r="M2992" s="103"/>
      <c r="N2992" s="103"/>
      <c r="O2992" s="103"/>
      <c r="P2992" s="103"/>
      <c r="Q2992" s="103"/>
      <c r="R2992" s="103"/>
      <c r="S2992" s="103"/>
      <c r="T2992" s="103"/>
      <c r="U2992" s="103"/>
      <c r="V2992" s="103"/>
      <c r="W2992" s="103"/>
      <c r="X2992" s="103"/>
      <c r="Y2992" s="103"/>
      <c r="AA2992" s="271"/>
    </row>
    <row r="2993" spans="1:27" s="104" customFormat="1" ht="18" customHeight="1">
      <c r="A2993" s="108" t="s">
        <v>209</v>
      </c>
      <c r="B2993" s="103"/>
      <c r="C2993" s="103"/>
      <c r="D2993" s="103"/>
      <c r="E2993" s="103"/>
      <c r="F2993" s="103"/>
      <c r="G2993" s="103"/>
      <c r="H2993" s="103"/>
      <c r="I2993" s="103"/>
      <c r="J2993" s="103"/>
      <c r="K2993" s="103"/>
      <c r="L2993" s="103"/>
      <c r="M2993" s="103"/>
      <c r="N2993" s="103"/>
      <c r="O2993" s="103"/>
      <c r="P2993" s="103"/>
      <c r="Q2993" s="103"/>
      <c r="R2993" s="103"/>
      <c r="S2993" s="103"/>
      <c r="T2993" s="103"/>
      <c r="U2993" s="103"/>
      <c r="V2993" s="103"/>
      <c r="W2993" s="103"/>
      <c r="X2993" s="103"/>
      <c r="Y2993" s="103"/>
    </row>
    <row r="2994" spans="1:27" s="104" customFormat="1" ht="18" customHeight="1">
      <c r="A2994" s="108" t="s">
        <v>198</v>
      </c>
      <c r="B2994" s="103"/>
      <c r="C2994" s="103"/>
      <c r="D2994" s="103"/>
      <c r="E2994" s="103"/>
      <c r="F2994" s="103"/>
      <c r="G2994" s="103"/>
      <c r="H2994" s="103"/>
      <c r="I2994" s="103"/>
      <c r="J2994" s="103"/>
      <c r="K2994" s="103"/>
      <c r="L2994" s="103"/>
      <c r="M2994" s="103"/>
      <c r="N2994" s="103"/>
      <c r="O2994" s="103"/>
      <c r="P2994" s="103"/>
      <c r="Q2994" s="103"/>
      <c r="R2994" s="103"/>
      <c r="S2994" s="103"/>
      <c r="T2994" s="103"/>
      <c r="U2994" s="103"/>
      <c r="V2994" s="103"/>
      <c r="W2994" s="103"/>
      <c r="X2994" s="103"/>
      <c r="Y2994" s="103"/>
    </row>
    <row r="2995" spans="1:27" s="104" customFormat="1" ht="18" customHeight="1">
      <c r="A2995" s="108" t="s">
        <v>200</v>
      </c>
      <c r="B2995" s="103"/>
      <c r="C2995" s="103"/>
      <c r="D2995" s="103"/>
      <c r="E2995" s="103"/>
      <c r="F2995" s="103"/>
      <c r="G2995" s="103"/>
      <c r="H2995" s="103"/>
      <c r="I2995" s="103"/>
      <c r="J2995" s="103"/>
      <c r="K2995" s="103"/>
      <c r="L2995" s="103"/>
      <c r="M2995" s="103"/>
      <c r="N2995" s="103"/>
      <c r="O2995" s="103"/>
      <c r="P2995" s="103"/>
      <c r="Q2995" s="103"/>
      <c r="R2995" s="103"/>
      <c r="S2995" s="103"/>
      <c r="T2995" s="103"/>
      <c r="U2995" s="103"/>
      <c r="V2995" s="103"/>
      <c r="W2995" s="103"/>
      <c r="X2995" s="103"/>
      <c r="Y2995" s="103"/>
    </row>
    <row r="2996" spans="1:27" s="104" customFormat="1" ht="18" customHeight="1">
      <c r="A2996" s="108" t="s">
        <v>201</v>
      </c>
      <c r="B2996" s="103"/>
      <c r="C2996" s="103"/>
      <c r="D2996" s="103"/>
      <c r="E2996" s="103"/>
      <c r="F2996" s="103"/>
      <c r="G2996" s="103"/>
      <c r="H2996" s="103"/>
      <c r="I2996" s="103"/>
      <c r="J2996" s="103"/>
      <c r="K2996" s="103"/>
      <c r="L2996" s="103"/>
      <c r="M2996" s="103"/>
      <c r="N2996" s="103"/>
      <c r="O2996" s="103"/>
      <c r="P2996" s="103"/>
      <c r="Q2996" s="103"/>
      <c r="R2996" s="103"/>
      <c r="S2996" s="103"/>
      <c r="T2996" s="103"/>
      <c r="U2996" s="103"/>
      <c r="V2996" s="103"/>
      <c r="W2996" s="103"/>
      <c r="X2996" s="103"/>
      <c r="Y2996" s="103"/>
    </row>
    <row r="2997" spans="1:27" s="104" customFormat="1" ht="18" customHeight="1">
      <c r="A2997" s="108" t="s">
        <v>202</v>
      </c>
      <c r="B2997" s="103"/>
      <c r="C2997" s="103"/>
      <c r="D2997" s="103"/>
      <c r="E2997" s="103"/>
      <c r="F2997" s="103"/>
      <c r="G2997" s="103"/>
      <c r="H2997" s="103"/>
      <c r="I2997" s="103"/>
      <c r="J2997" s="103"/>
      <c r="K2997" s="103"/>
      <c r="L2997" s="103"/>
      <c r="M2997" s="103"/>
      <c r="N2997" s="103"/>
      <c r="O2997" s="103"/>
      <c r="P2997" s="103"/>
      <c r="Q2997" s="103"/>
      <c r="R2997" s="103"/>
      <c r="S2997" s="103"/>
      <c r="T2997" s="103"/>
      <c r="U2997" s="103"/>
      <c r="V2997" s="103"/>
      <c r="W2997" s="103"/>
      <c r="X2997" s="103"/>
      <c r="Y2997" s="103"/>
    </row>
    <row r="2998" spans="1:27" s="104" customFormat="1" ht="18" customHeight="1">
      <c r="A2998" s="108" t="s">
        <v>203</v>
      </c>
      <c r="B2998" s="103"/>
      <c r="C2998" s="103"/>
      <c r="D2998" s="103"/>
      <c r="E2998" s="103"/>
      <c r="F2998" s="103"/>
      <c r="G2998" s="103"/>
      <c r="H2998" s="103"/>
      <c r="I2998" s="103"/>
      <c r="J2998" s="103"/>
      <c r="K2998" s="103"/>
      <c r="L2998" s="103"/>
      <c r="M2998" s="103"/>
      <c r="N2998" s="103"/>
      <c r="O2998" s="103"/>
      <c r="P2998" s="103"/>
      <c r="Q2998" s="103"/>
      <c r="R2998" s="103"/>
      <c r="S2998" s="103"/>
      <c r="T2998" s="103"/>
      <c r="U2998" s="103"/>
      <c r="V2998" s="103"/>
      <c r="W2998" s="103"/>
      <c r="X2998" s="103"/>
      <c r="Y2998" s="103"/>
    </row>
    <row r="2999" spans="1:27" s="104" customFormat="1" ht="18" customHeight="1">
      <c r="A2999" s="110" t="s">
        <v>204</v>
      </c>
      <c r="B2999" s="109" t="str">
        <f>IF(COUNTA(B2987:B2998)=0,"-",COUNTA(B2987:B2998)/12)</f>
        <v>-</v>
      </c>
      <c r="C2999" s="109" t="str">
        <f t="shared" ref="C2999:Y2999" si="199">IF(COUNTA(C2987:C2998)=0,"-",COUNTA(C2987:C2998)/12)</f>
        <v>-</v>
      </c>
      <c r="D2999" s="109" t="str">
        <f t="shared" si="199"/>
        <v>-</v>
      </c>
      <c r="E2999" s="109" t="str">
        <f t="shared" si="199"/>
        <v>-</v>
      </c>
      <c r="F2999" s="109" t="str">
        <f t="shared" si="199"/>
        <v>-</v>
      </c>
      <c r="G2999" s="109" t="str">
        <f t="shared" si="199"/>
        <v>-</v>
      </c>
      <c r="H2999" s="109" t="str">
        <f t="shared" si="199"/>
        <v>-</v>
      </c>
      <c r="I2999" s="109" t="str">
        <f t="shared" si="199"/>
        <v>-</v>
      </c>
      <c r="J2999" s="109" t="str">
        <f t="shared" si="199"/>
        <v>-</v>
      </c>
      <c r="K2999" s="109" t="str">
        <f t="shared" si="199"/>
        <v>-</v>
      </c>
      <c r="L2999" s="109" t="str">
        <f t="shared" si="199"/>
        <v>-</v>
      </c>
      <c r="M2999" s="109" t="str">
        <f t="shared" si="199"/>
        <v>-</v>
      </c>
      <c r="N2999" s="109" t="str">
        <f t="shared" si="199"/>
        <v>-</v>
      </c>
      <c r="O2999" s="109" t="str">
        <f t="shared" si="199"/>
        <v>-</v>
      </c>
      <c r="P2999" s="109" t="str">
        <f t="shared" si="199"/>
        <v>-</v>
      </c>
      <c r="Q2999" s="109" t="str">
        <f t="shared" si="199"/>
        <v>-</v>
      </c>
      <c r="R2999" s="109" t="str">
        <f t="shared" si="199"/>
        <v>-</v>
      </c>
      <c r="S2999" s="109" t="str">
        <f t="shared" si="199"/>
        <v>-</v>
      </c>
      <c r="T2999" s="109" t="str">
        <f t="shared" si="199"/>
        <v>-</v>
      </c>
      <c r="U2999" s="109" t="str">
        <f t="shared" si="199"/>
        <v>-</v>
      </c>
      <c r="V2999" s="109" t="str">
        <f t="shared" si="199"/>
        <v>-</v>
      </c>
      <c r="W2999" s="109" t="str">
        <f t="shared" si="199"/>
        <v>-</v>
      </c>
      <c r="X2999" s="109" t="str">
        <f t="shared" si="199"/>
        <v>-</v>
      </c>
      <c r="Y2999" s="109" t="str">
        <f t="shared" si="199"/>
        <v>-</v>
      </c>
    </row>
    <row r="3001" spans="1:27" s="104" customFormat="1" ht="18" customHeight="1">
      <c r="A3001" s="127">
        <f>A2986+1</f>
        <v>44915</v>
      </c>
      <c r="B3001" s="118" t="s">
        <v>259</v>
      </c>
      <c r="C3001" s="118" t="s">
        <v>260</v>
      </c>
      <c r="D3001" s="118" t="s">
        <v>261</v>
      </c>
      <c r="E3001" s="118" t="s">
        <v>262</v>
      </c>
      <c r="F3001" s="118" t="s">
        <v>263</v>
      </c>
      <c r="G3001" s="118" t="s">
        <v>264</v>
      </c>
      <c r="H3001" s="118" t="s">
        <v>265</v>
      </c>
      <c r="I3001" s="118" t="s">
        <v>266</v>
      </c>
      <c r="J3001" s="118" t="s">
        <v>267</v>
      </c>
      <c r="K3001" s="118" t="s">
        <v>268</v>
      </c>
      <c r="L3001" s="118" t="s">
        <v>269</v>
      </c>
      <c r="M3001" s="118" t="s">
        <v>270</v>
      </c>
      <c r="N3001" s="118" t="s">
        <v>271</v>
      </c>
      <c r="O3001" s="118" t="s">
        <v>272</v>
      </c>
      <c r="P3001" s="118" t="s">
        <v>273</v>
      </c>
      <c r="Q3001" s="118" t="s">
        <v>274</v>
      </c>
      <c r="R3001" s="118" t="s">
        <v>275</v>
      </c>
      <c r="S3001" s="118" t="s">
        <v>276</v>
      </c>
      <c r="T3001" s="118" t="s">
        <v>277</v>
      </c>
      <c r="U3001" s="118" t="s">
        <v>278</v>
      </c>
      <c r="V3001" s="118" t="s">
        <v>279</v>
      </c>
      <c r="W3001" s="118" t="s">
        <v>280</v>
      </c>
      <c r="X3001" s="118" t="s">
        <v>281</v>
      </c>
      <c r="Y3001" s="118" t="s">
        <v>282</v>
      </c>
    </row>
    <row r="3002" spans="1:27" s="104" customFormat="1" ht="18" customHeight="1">
      <c r="A3002" s="108" t="s">
        <v>168</v>
      </c>
      <c r="B3002" s="103"/>
      <c r="C3002" s="103"/>
      <c r="D3002" s="103"/>
      <c r="E3002" s="103"/>
      <c r="F3002" s="103"/>
      <c r="G3002" s="103"/>
      <c r="H3002" s="103"/>
      <c r="I3002" s="103"/>
      <c r="J3002" s="103"/>
      <c r="K3002" s="103"/>
      <c r="L3002" s="103"/>
      <c r="M3002" s="103"/>
      <c r="N3002" s="103"/>
      <c r="O3002" s="103"/>
      <c r="P3002" s="103"/>
      <c r="Q3002" s="103"/>
      <c r="R3002" s="103"/>
      <c r="S3002" s="103"/>
      <c r="T3002" s="103"/>
      <c r="U3002" s="103"/>
      <c r="V3002" s="103"/>
      <c r="W3002" s="103"/>
      <c r="X3002" s="103"/>
      <c r="Y3002" s="103"/>
    </row>
    <row r="3003" spans="1:27" s="104" customFormat="1" ht="18" customHeight="1">
      <c r="A3003" s="108" t="s">
        <v>174</v>
      </c>
      <c r="B3003" s="103"/>
      <c r="C3003" s="103"/>
      <c r="D3003" s="103"/>
      <c r="E3003" s="103"/>
      <c r="F3003" s="103"/>
      <c r="G3003" s="103"/>
      <c r="H3003" s="103"/>
      <c r="I3003" s="103"/>
      <c r="J3003" s="103"/>
      <c r="K3003" s="103"/>
      <c r="L3003" s="103"/>
      <c r="M3003" s="103"/>
      <c r="N3003" s="103"/>
      <c r="O3003" s="103"/>
      <c r="P3003" s="103"/>
      <c r="Q3003" s="103"/>
      <c r="R3003" s="103"/>
      <c r="S3003" s="103"/>
      <c r="T3003" s="103"/>
      <c r="U3003" s="103"/>
      <c r="V3003" s="103"/>
      <c r="W3003" s="103"/>
      <c r="X3003" s="103"/>
      <c r="Y3003" s="103"/>
    </row>
    <row r="3004" spans="1:27" s="104" customFormat="1" ht="18" customHeight="1">
      <c r="A3004" s="108" t="s">
        <v>176</v>
      </c>
      <c r="B3004" s="103"/>
      <c r="C3004" s="103"/>
      <c r="D3004" s="103"/>
      <c r="E3004" s="103"/>
      <c r="F3004" s="103"/>
      <c r="G3004" s="103"/>
      <c r="H3004" s="103"/>
      <c r="I3004" s="103"/>
      <c r="J3004" s="103"/>
      <c r="K3004" s="103"/>
      <c r="L3004" s="103"/>
      <c r="M3004" s="103"/>
      <c r="N3004" s="103"/>
      <c r="O3004" s="103"/>
      <c r="P3004" s="103"/>
      <c r="Q3004" s="103"/>
      <c r="R3004" s="103"/>
      <c r="S3004" s="103"/>
      <c r="T3004" s="103"/>
      <c r="U3004" s="103"/>
      <c r="V3004" s="103"/>
      <c r="W3004" s="103"/>
      <c r="X3004" s="103"/>
      <c r="Y3004" s="103"/>
    </row>
    <row r="3005" spans="1:27" s="104" customFormat="1" ht="18" customHeight="1">
      <c r="A3005" s="108" t="s">
        <v>181</v>
      </c>
      <c r="B3005" s="103"/>
      <c r="C3005" s="103"/>
      <c r="D3005" s="103"/>
      <c r="E3005" s="103"/>
      <c r="F3005" s="103"/>
      <c r="G3005" s="103"/>
      <c r="H3005" s="103"/>
      <c r="I3005" s="103"/>
      <c r="J3005" s="103"/>
      <c r="K3005" s="103"/>
      <c r="L3005" s="103"/>
      <c r="M3005" s="103"/>
      <c r="N3005" s="103"/>
      <c r="O3005" s="103"/>
      <c r="P3005" s="103"/>
      <c r="Q3005" s="103"/>
      <c r="R3005" s="103"/>
      <c r="S3005" s="103"/>
      <c r="T3005" s="103"/>
      <c r="U3005" s="103"/>
      <c r="V3005" s="103"/>
      <c r="W3005" s="103"/>
      <c r="X3005" s="103"/>
      <c r="Y3005" s="103"/>
      <c r="AA3005" s="116" t="s">
        <v>250</v>
      </c>
    </row>
    <row r="3006" spans="1:27" s="104" customFormat="1" ht="18" customHeight="1">
      <c r="A3006" s="108" t="s">
        <v>184</v>
      </c>
      <c r="B3006" s="103"/>
      <c r="C3006" s="103"/>
      <c r="D3006" s="103"/>
      <c r="E3006" s="103"/>
      <c r="F3006" s="103"/>
      <c r="G3006" s="103"/>
      <c r="H3006" s="103"/>
      <c r="I3006" s="103"/>
      <c r="J3006" s="103"/>
      <c r="K3006" s="103"/>
      <c r="L3006" s="103"/>
      <c r="M3006" s="103"/>
      <c r="N3006" s="103"/>
      <c r="O3006" s="103"/>
      <c r="P3006" s="103"/>
      <c r="Q3006" s="103"/>
      <c r="R3006" s="103"/>
      <c r="S3006" s="103"/>
      <c r="T3006" s="103"/>
      <c r="U3006" s="103"/>
      <c r="V3006" s="103"/>
      <c r="W3006" s="103"/>
      <c r="X3006" s="103"/>
      <c r="Y3006" s="103"/>
      <c r="AA3006" s="271">
        <f>COUNTIF($B3014:$Y3014,"-")</f>
        <v>24</v>
      </c>
    </row>
    <row r="3007" spans="1:27" s="104" customFormat="1" ht="18" customHeight="1">
      <c r="A3007" s="108" t="s">
        <v>208</v>
      </c>
      <c r="B3007" s="103"/>
      <c r="C3007" s="103"/>
      <c r="D3007" s="103"/>
      <c r="E3007" s="103"/>
      <c r="F3007" s="103"/>
      <c r="G3007" s="103"/>
      <c r="H3007" s="103"/>
      <c r="I3007" s="103"/>
      <c r="J3007" s="103"/>
      <c r="K3007" s="103"/>
      <c r="L3007" s="103"/>
      <c r="M3007" s="103"/>
      <c r="N3007" s="103"/>
      <c r="O3007" s="103"/>
      <c r="P3007" s="103"/>
      <c r="Q3007" s="103"/>
      <c r="R3007" s="103"/>
      <c r="S3007" s="103"/>
      <c r="T3007" s="103"/>
      <c r="U3007" s="103"/>
      <c r="V3007" s="103"/>
      <c r="W3007" s="103"/>
      <c r="X3007" s="103"/>
      <c r="Y3007" s="103"/>
      <c r="AA3007" s="271"/>
    </row>
    <row r="3008" spans="1:27" s="104" customFormat="1" ht="18" customHeight="1">
      <c r="A3008" s="108" t="s">
        <v>209</v>
      </c>
      <c r="B3008" s="103"/>
      <c r="C3008" s="103"/>
      <c r="D3008" s="103"/>
      <c r="E3008" s="103"/>
      <c r="F3008" s="103"/>
      <c r="G3008" s="103"/>
      <c r="H3008" s="103"/>
      <c r="I3008" s="103"/>
      <c r="J3008" s="103"/>
      <c r="K3008" s="103"/>
      <c r="L3008" s="103"/>
      <c r="M3008" s="103"/>
      <c r="N3008" s="103"/>
      <c r="O3008" s="103"/>
      <c r="P3008" s="103"/>
      <c r="Q3008" s="103"/>
      <c r="R3008" s="103"/>
      <c r="S3008" s="103"/>
      <c r="T3008" s="103"/>
      <c r="U3008" s="103"/>
      <c r="V3008" s="103"/>
      <c r="W3008" s="103"/>
      <c r="X3008" s="103"/>
      <c r="Y3008" s="103"/>
    </row>
    <row r="3009" spans="1:27" s="104" customFormat="1" ht="18" customHeight="1">
      <c r="A3009" s="108" t="s">
        <v>198</v>
      </c>
      <c r="B3009" s="103"/>
      <c r="C3009" s="103"/>
      <c r="D3009" s="103"/>
      <c r="E3009" s="103"/>
      <c r="F3009" s="103"/>
      <c r="G3009" s="103"/>
      <c r="H3009" s="103"/>
      <c r="I3009" s="103"/>
      <c r="J3009" s="103"/>
      <c r="K3009" s="103"/>
      <c r="L3009" s="103"/>
      <c r="M3009" s="103"/>
      <c r="N3009" s="103"/>
      <c r="O3009" s="103"/>
      <c r="P3009" s="103"/>
      <c r="Q3009" s="103"/>
      <c r="R3009" s="103"/>
      <c r="S3009" s="103"/>
      <c r="T3009" s="103"/>
      <c r="U3009" s="103"/>
      <c r="V3009" s="103"/>
      <c r="W3009" s="103"/>
      <c r="X3009" s="103"/>
      <c r="Y3009" s="103"/>
    </row>
    <row r="3010" spans="1:27" s="104" customFormat="1" ht="18" customHeight="1">
      <c r="A3010" s="108" t="s">
        <v>200</v>
      </c>
      <c r="B3010" s="103"/>
      <c r="C3010" s="103"/>
      <c r="D3010" s="103"/>
      <c r="E3010" s="103"/>
      <c r="F3010" s="103"/>
      <c r="G3010" s="103"/>
      <c r="H3010" s="103"/>
      <c r="I3010" s="103"/>
      <c r="J3010" s="103"/>
      <c r="K3010" s="103"/>
      <c r="L3010" s="103"/>
      <c r="M3010" s="103"/>
      <c r="N3010" s="103"/>
      <c r="O3010" s="103"/>
      <c r="P3010" s="103"/>
      <c r="Q3010" s="103"/>
      <c r="R3010" s="103"/>
      <c r="S3010" s="103"/>
      <c r="T3010" s="103"/>
      <c r="U3010" s="103"/>
      <c r="V3010" s="103"/>
      <c r="W3010" s="103"/>
      <c r="X3010" s="103"/>
      <c r="Y3010" s="103"/>
    </row>
    <row r="3011" spans="1:27" s="104" customFormat="1" ht="18" customHeight="1">
      <c r="A3011" s="108" t="s">
        <v>201</v>
      </c>
      <c r="B3011" s="103"/>
      <c r="C3011" s="103"/>
      <c r="D3011" s="103"/>
      <c r="E3011" s="103"/>
      <c r="F3011" s="103"/>
      <c r="G3011" s="103"/>
      <c r="H3011" s="103"/>
      <c r="I3011" s="103"/>
      <c r="J3011" s="103"/>
      <c r="K3011" s="103"/>
      <c r="L3011" s="103"/>
      <c r="M3011" s="103"/>
      <c r="N3011" s="103"/>
      <c r="O3011" s="103"/>
      <c r="P3011" s="103"/>
      <c r="Q3011" s="103"/>
      <c r="R3011" s="103"/>
      <c r="S3011" s="103"/>
      <c r="T3011" s="103"/>
      <c r="U3011" s="103"/>
      <c r="V3011" s="103"/>
      <c r="W3011" s="103"/>
      <c r="X3011" s="103"/>
      <c r="Y3011" s="103"/>
    </row>
    <row r="3012" spans="1:27" s="104" customFormat="1" ht="18" customHeight="1">
      <c r="A3012" s="108" t="s">
        <v>202</v>
      </c>
      <c r="B3012" s="103"/>
      <c r="C3012" s="103"/>
      <c r="D3012" s="103"/>
      <c r="E3012" s="103"/>
      <c r="F3012" s="103"/>
      <c r="G3012" s="103"/>
      <c r="H3012" s="103"/>
      <c r="I3012" s="103"/>
      <c r="J3012" s="103"/>
      <c r="K3012" s="103"/>
      <c r="L3012" s="103"/>
      <c r="M3012" s="103"/>
      <c r="N3012" s="103"/>
      <c r="O3012" s="103"/>
      <c r="P3012" s="103"/>
      <c r="Q3012" s="103"/>
      <c r="R3012" s="103"/>
      <c r="S3012" s="103"/>
      <c r="T3012" s="103"/>
      <c r="U3012" s="103"/>
      <c r="V3012" s="103"/>
      <c r="W3012" s="103"/>
      <c r="X3012" s="103"/>
      <c r="Y3012" s="103"/>
    </row>
    <row r="3013" spans="1:27" s="104" customFormat="1" ht="18" customHeight="1">
      <c r="A3013" s="108" t="s">
        <v>203</v>
      </c>
      <c r="B3013" s="103"/>
      <c r="C3013" s="103"/>
      <c r="D3013" s="103"/>
      <c r="E3013" s="103"/>
      <c r="F3013" s="103"/>
      <c r="G3013" s="103"/>
      <c r="H3013" s="103"/>
      <c r="I3013" s="103"/>
      <c r="J3013" s="103"/>
      <c r="K3013" s="103"/>
      <c r="L3013" s="103"/>
      <c r="M3013" s="103"/>
      <c r="N3013" s="103"/>
      <c r="O3013" s="103"/>
      <c r="P3013" s="103"/>
      <c r="Q3013" s="103"/>
      <c r="R3013" s="103"/>
      <c r="S3013" s="103"/>
      <c r="T3013" s="103"/>
      <c r="U3013" s="103"/>
      <c r="V3013" s="103"/>
      <c r="W3013" s="103"/>
      <c r="X3013" s="103"/>
      <c r="Y3013" s="103"/>
    </row>
    <row r="3014" spans="1:27" s="104" customFormat="1" ht="18" customHeight="1">
      <c r="A3014" s="110" t="s">
        <v>204</v>
      </c>
      <c r="B3014" s="109" t="str">
        <f>IF(COUNTA(B3002:B3013)=0,"-",COUNTA(B3002:B3013)/12)</f>
        <v>-</v>
      </c>
      <c r="C3014" s="109" t="str">
        <f t="shared" ref="C3014:Y3014" si="200">IF(COUNTA(C3002:C3013)=0,"-",COUNTA(C3002:C3013)/12)</f>
        <v>-</v>
      </c>
      <c r="D3014" s="109" t="str">
        <f t="shared" si="200"/>
        <v>-</v>
      </c>
      <c r="E3014" s="109" t="str">
        <f t="shared" si="200"/>
        <v>-</v>
      </c>
      <c r="F3014" s="109" t="str">
        <f t="shared" si="200"/>
        <v>-</v>
      </c>
      <c r="G3014" s="109" t="str">
        <f t="shared" si="200"/>
        <v>-</v>
      </c>
      <c r="H3014" s="109" t="str">
        <f t="shared" si="200"/>
        <v>-</v>
      </c>
      <c r="I3014" s="109" t="str">
        <f t="shared" si="200"/>
        <v>-</v>
      </c>
      <c r="J3014" s="109" t="str">
        <f t="shared" si="200"/>
        <v>-</v>
      </c>
      <c r="K3014" s="109" t="str">
        <f t="shared" si="200"/>
        <v>-</v>
      </c>
      <c r="L3014" s="109" t="str">
        <f t="shared" si="200"/>
        <v>-</v>
      </c>
      <c r="M3014" s="109" t="str">
        <f t="shared" si="200"/>
        <v>-</v>
      </c>
      <c r="N3014" s="109" t="str">
        <f t="shared" si="200"/>
        <v>-</v>
      </c>
      <c r="O3014" s="109" t="str">
        <f t="shared" si="200"/>
        <v>-</v>
      </c>
      <c r="P3014" s="109" t="str">
        <f t="shared" si="200"/>
        <v>-</v>
      </c>
      <c r="Q3014" s="109" t="str">
        <f t="shared" si="200"/>
        <v>-</v>
      </c>
      <c r="R3014" s="109" t="str">
        <f t="shared" si="200"/>
        <v>-</v>
      </c>
      <c r="S3014" s="109" t="str">
        <f t="shared" si="200"/>
        <v>-</v>
      </c>
      <c r="T3014" s="109" t="str">
        <f t="shared" si="200"/>
        <v>-</v>
      </c>
      <c r="U3014" s="109" t="str">
        <f t="shared" si="200"/>
        <v>-</v>
      </c>
      <c r="V3014" s="109" t="str">
        <f t="shared" si="200"/>
        <v>-</v>
      </c>
      <c r="W3014" s="109" t="str">
        <f t="shared" si="200"/>
        <v>-</v>
      </c>
      <c r="X3014" s="109" t="str">
        <f t="shared" si="200"/>
        <v>-</v>
      </c>
      <c r="Y3014" s="109" t="str">
        <f t="shared" si="200"/>
        <v>-</v>
      </c>
    </row>
    <row r="3016" spans="1:27" s="104" customFormat="1" ht="18" customHeight="1">
      <c r="A3016" s="127">
        <f>A3001+1</f>
        <v>44916</v>
      </c>
      <c r="B3016" s="118" t="s">
        <v>259</v>
      </c>
      <c r="C3016" s="118" t="s">
        <v>260</v>
      </c>
      <c r="D3016" s="118" t="s">
        <v>261</v>
      </c>
      <c r="E3016" s="118" t="s">
        <v>262</v>
      </c>
      <c r="F3016" s="118" t="s">
        <v>263</v>
      </c>
      <c r="G3016" s="118" t="s">
        <v>264</v>
      </c>
      <c r="H3016" s="118" t="s">
        <v>265</v>
      </c>
      <c r="I3016" s="118" t="s">
        <v>266</v>
      </c>
      <c r="J3016" s="118" t="s">
        <v>267</v>
      </c>
      <c r="K3016" s="118" t="s">
        <v>268</v>
      </c>
      <c r="L3016" s="118" t="s">
        <v>269</v>
      </c>
      <c r="M3016" s="118" t="s">
        <v>270</v>
      </c>
      <c r="N3016" s="118" t="s">
        <v>271</v>
      </c>
      <c r="O3016" s="118" t="s">
        <v>272</v>
      </c>
      <c r="P3016" s="118" t="s">
        <v>273</v>
      </c>
      <c r="Q3016" s="118" t="s">
        <v>274</v>
      </c>
      <c r="R3016" s="118" t="s">
        <v>275</v>
      </c>
      <c r="S3016" s="118" t="s">
        <v>276</v>
      </c>
      <c r="T3016" s="118" t="s">
        <v>277</v>
      </c>
      <c r="U3016" s="118" t="s">
        <v>278</v>
      </c>
      <c r="V3016" s="118" t="s">
        <v>279</v>
      </c>
      <c r="W3016" s="118" t="s">
        <v>280</v>
      </c>
      <c r="X3016" s="118" t="s">
        <v>281</v>
      </c>
      <c r="Y3016" s="118" t="s">
        <v>282</v>
      </c>
    </row>
    <row r="3017" spans="1:27" s="104" customFormat="1" ht="18" customHeight="1">
      <c r="A3017" s="108" t="s">
        <v>168</v>
      </c>
      <c r="B3017" s="103"/>
      <c r="C3017" s="103"/>
      <c r="D3017" s="103"/>
      <c r="E3017" s="103"/>
      <c r="F3017" s="103"/>
      <c r="G3017" s="103"/>
      <c r="H3017" s="103"/>
      <c r="I3017" s="103"/>
      <c r="J3017" s="103"/>
      <c r="K3017" s="103"/>
      <c r="L3017" s="103"/>
      <c r="M3017" s="103"/>
      <c r="N3017" s="103"/>
      <c r="O3017" s="103"/>
      <c r="P3017" s="103"/>
      <c r="Q3017" s="103"/>
      <c r="R3017" s="103"/>
      <c r="S3017" s="103"/>
      <c r="T3017" s="103"/>
      <c r="U3017" s="103"/>
      <c r="V3017" s="103"/>
      <c r="W3017" s="103"/>
      <c r="X3017" s="103"/>
      <c r="Y3017" s="103"/>
    </row>
    <row r="3018" spans="1:27" s="104" customFormat="1" ht="18" customHeight="1">
      <c r="A3018" s="108" t="s">
        <v>174</v>
      </c>
      <c r="B3018" s="103"/>
      <c r="C3018" s="103"/>
      <c r="D3018" s="103"/>
      <c r="E3018" s="103"/>
      <c r="F3018" s="103"/>
      <c r="G3018" s="103"/>
      <c r="H3018" s="103"/>
      <c r="I3018" s="103"/>
      <c r="J3018" s="103"/>
      <c r="K3018" s="103"/>
      <c r="L3018" s="103"/>
      <c r="M3018" s="103"/>
      <c r="N3018" s="103"/>
      <c r="O3018" s="103"/>
      <c r="P3018" s="103"/>
      <c r="Q3018" s="103"/>
      <c r="R3018" s="103"/>
      <c r="S3018" s="103"/>
      <c r="T3018" s="103"/>
      <c r="U3018" s="103"/>
      <c r="V3018" s="103"/>
      <c r="W3018" s="103"/>
      <c r="X3018" s="103"/>
      <c r="Y3018" s="103"/>
    </row>
    <row r="3019" spans="1:27" s="104" customFormat="1" ht="18" customHeight="1">
      <c r="A3019" s="108" t="s">
        <v>176</v>
      </c>
      <c r="B3019" s="103"/>
      <c r="C3019" s="103"/>
      <c r="D3019" s="103"/>
      <c r="E3019" s="103"/>
      <c r="F3019" s="103"/>
      <c r="G3019" s="103"/>
      <c r="H3019" s="103"/>
      <c r="I3019" s="103"/>
      <c r="J3019" s="103"/>
      <c r="K3019" s="103"/>
      <c r="L3019" s="103"/>
      <c r="M3019" s="103"/>
      <c r="N3019" s="103"/>
      <c r="O3019" s="103"/>
      <c r="P3019" s="103"/>
      <c r="Q3019" s="103"/>
      <c r="R3019" s="103"/>
      <c r="S3019" s="103"/>
      <c r="T3019" s="103"/>
      <c r="U3019" s="103"/>
      <c r="V3019" s="103"/>
      <c r="W3019" s="103"/>
      <c r="X3019" s="103"/>
      <c r="Y3019" s="103"/>
    </row>
    <row r="3020" spans="1:27" s="104" customFormat="1" ht="18" customHeight="1">
      <c r="A3020" s="108" t="s">
        <v>181</v>
      </c>
      <c r="B3020" s="103"/>
      <c r="C3020" s="103"/>
      <c r="D3020" s="103"/>
      <c r="E3020" s="103"/>
      <c r="F3020" s="103"/>
      <c r="G3020" s="103"/>
      <c r="H3020" s="103"/>
      <c r="I3020" s="103"/>
      <c r="J3020" s="103"/>
      <c r="K3020" s="103"/>
      <c r="L3020" s="103"/>
      <c r="M3020" s="103"/>
      <c r="N3020" s="103"/>
      <c r="O3020" s="103"/>
      <c r="P3020" s="103"/>
      <c r="Q3020" s="103"/>
      <c r="R3020" s="103"/>
      <c r="S3020" s="103"/>
      <c r="T3020" s="103"/>
      <c r="U3020" s="103"/>
      <c r="V3020" s="103"/>
      <c r="W3020" s="103"/>
      <c r="X3020" s="103"/>
      <c r="Y3020" s="103"/>
      <c r="AA3020" s="116" t="s">
        <v>250</v>
      </c>
    </row>
    <row r="3021" spans="1:27" s="104" customFormat="1" ht="18" customHeight="1">
      <c r="A3021" s="108" t="s">
        <v>184</v>
      </c>
      <c r="B3021" s="103"/>
      <c r="C3021" s="103"/>
      <c r="D3021" s="103"/>
      <c r="E3021" s="103"/>
      <c r="F3021" s="103"/>
      <c r="G3021" s="103"/>
      <c r="H3021" s="103"/>
      <c r="I3021" s="103"/>
      <c r="J3021" s="103"/>
      <c r="K3021" s="103"/>
      <c r="L3021" s="103"/>
      <c r="M3021" s="103"/>
      <c r="N3021" s="103"/>
      <c r="O3021" s="103"/>
      <c r="P3021" s="103"/>
      <c r="Q3021" s="103"/>
      <c r="R3021" s="103"/>
      <c r="S3021" s="103"/>
      <c r="T3021" s="103"/>
      <c r="U3021" s="103"/>
      <c r="V3021" s="103"/>
      <c r="W3021" s="103"/>
      <c r="X3021" s="103"/>
      <c r="Y3021" s="103"/>
      <c r="AA3021" s="271">
        <f>COUNTIF($B3029:$Y3029,"-")</f>
        <v>24</v>
      </c>
    </row>
    <row r="3022" spans="1:27" s="104" customFormat="1" ht="18" customHeight="1">
      <c r="A3022" s="108" t="s">
        <v>208</v>
      </c>
      <c r="B3022" s="103"/>
      <c r="C3022" s="103"/>
      <c r="D3022" s="103"/>
      <c r="E3022" s="103"/>
      <c r="F3022" s="103"/>
      <c r="G3022" s="103"/>
      <c r="H3022" s="103"/>
      <c r="I3022" s="103"/>
      <c r="J3022" s="103"/>
      <c r="K3022" s="103"/>
      <c r="L3022" s="103"/>
      <c r="M3022" s="103"/>
      <c r="N3022" s="103"/>
      <c r="O3022" s="103"/>
      <c r="P3022" s="103"/>
      <c r="Q3022" s="103"/>
      <c r="R3022" s="103"/>
      <c r="S3022" s="103"/>
      <c r="T3022" s="103"/>
      <c r="U3022" s="103"/>
      <c r="V3022" s="103"/>
      <c r="W3022" s="103"/>
      <c r="X3022" s="103"/>
      <c r="Y3022" s="103"/>
      <c r="AA3022" s="271"/>
    </row>
    <row r="3023" spans="1:27" s="104" customFormat="1" ht="18" customHeight="1">
      <c r="A3023" s="108" t="s">
        <v>209</v>
      </c>
      <c r="B3023" s="103"/>
      <c r="C3023" s="103"/>
      <c r="D3023" s="103"/>
      <c r="E3023" s="103"/>
      <c r="F3023" s="103"/>
      <c r="G3023" s="103"/>
      <c r="H3023" s="103"/>
      <c r="I3023" s="103"/>
      <c r="J3023" s="103"/>
      <c r="K3023" s="103"/>
      <c r="L3023" s="103"/>
      <c r="M3023" s="103"/>
      <c r="N3023" s="103"/>
      <c r="O3023" s="103"/>
      <c r="P3023" s="103"/>
      <c r="Q3023" s="103"/>
      <c r="R3023" s="103"/>
      <c r="S3023" s="103"/>
      <c r="T3023" s="103"/>
      <c r="U3023" s="103"/>
      <c r="V3023" s="103"/>
      <c r="W3023" s="103"/>
      <c r="X3023" s="103"/>
      <c r="Y3023" s="103"/>
    </row>
    <row r="3024" spans="1:27" s="104" customFormat="1" ht="18" customHeight="1">
      <c r="A3024" s="108" t="s">
        <v>198</v>
      </c>
      <c r="B3024" s="103"/>
      <c r="C3024" s="103"/>
      <c r="D3024" s="103"/>
      <c r="E3024" s="103"/>
      <c r="F3024" s="103"/>
      <c r="G3024" s="103"/>
      <c r="H3024" s="103"/>
      <c r="I3024" s="103"/>
      <c r="J3024" s="103"/>
      <c r="K3024" s="103"/>
      <c r="L3024" s="103"/>
      <c r="M3024" s="103"/>
      <c r="N3024" s="103"/>
      <c r="O3024" s="103"/>
      <c r="P3024" s="103"/>
      <c r="Q3024" s="103"/>
      <c r="R3024" s="103"/>
      <c r="S3024" s="103"/>
      <c r="T3024" s="103"/>
      <c r="U3024" s="103"/>
      <c r="V3024" s="103"/>
      <c r="W3024" s="103"/>
      <c r="X3024" s="103"/>
      <c r="Y3024" s="103"/>
    </row>
    <row r="3025" spans="1:27" s="104" customFormat="1" ht="18" customHeight="1">
      <c r="A3025" s="108" t="s">
        <v>200</v>
      </c>
      <c r="B3025" s="103"/>
      <c r="C3025" s="103"/>
      <c r="D3025" s="103"/>
      <c r="E3025" s="103"/>
      <c r="F3025" s="103"/>
      <c r="G3025" s="103"/>
      <c r="H3025" s="103"/>
      <c r="I3025" s="103"/>
      <c r="J3025" s="103"/>
      <c r="K3025" s="103"/>
      <c r="L3025" s="103"/>
      <c r="M3025" s="103"/>
      <c r="N3025" s="103"/>
      <c r="O3025" s="103"/>
      <c r="P3025" s="103"/>
      <c r="Q3025" s="103"/>
      <c r="R3025" s="103"/>
      <c r="S3025" s="103"/>
      <c r="T3025" s="103"/>
      <c r="U3025" s="103"/>
      <c r="V3025" s="103"/>
      <c r="W3025" s="103"/>
      <c r="X3025" s="103"/>
      <c r="Y3025" s="103"/>
    </row>
    <row r="3026" spans="1:27" s="104" customFormat="1" ht="18" customHeight="1">
      <c r="A3026" s="108" t="s">
        <v>201</v>
      </c>
      <c r="B3026" s="103"/>
      <c r="C3026" s="103"/>
      <c r="D3026" s="103"/>
      <c r="E3026" s="103"/>
      <c r="F3026" s="103"/>
      <c r="G3026" s="103"/>
      <c r="H3026" s="103"/>
      <c r="I3026" s="103"/>
      <c r="J3026" s="103"/>
      <c r="K3026" s="103"/>
      <c r="L3026" s="103"/>
      <c r="M3026" s="103"/>
      <c r="N3026" s="103"/>
      <c r="O3026" s="103"/>
      <c r="P3026" s="103"/>
      <c r="Q3026" s="103"/>
      <c r="R3026" s="103"/>
      <c r="S3026" s="103"/>
      <c r="T3026" s="103"/>
      <c r="U3026" s="103"/>
      <c r="V3026" s="103"/>
      <c r="W3026" s="103"/>
      <c r="X3026" s="103"/>
      <c r="Y3026" s="103"/>
    </row>
    <row r="3027" spans="1:27" s="104" customFormat="1" ht="18" customHeight="1">
      <c r="A3027" s="108" t="s">
        <v>202</v>
      </c>
      <c r="B3027" s="103"/>
      <c r="C3027" s="103"/>
      <c r="D3027" s="103"/>
      <c r="E3027" s="103"/>
      <c r="F3027" s="103"/>
      <c r="G3027" s="103"/>
      <c r="H3027" s="103"/>
      <c r="I3027" s="103"/>
      <c r="J3027" s="103"/>
      <c r="K3027" s="103"/>
      <c r="L3027" s="103"/>
      <c r="M3027" s="103"/>
      <c r="N3027" s="103"/>
      <c r="O3027" s="103"/>
      <c r="P3027" s="103"/>
      <c r="Q3027" s="103"/>
      <c r="R3027" s="103"/>
      <c r="S3027" s="103"/>
      <c r="T3027" s="103"/>
      <c r="U3027" s="103"/>
      <c r="V3027" s="103"/>
      <c r="W3027" s="103"/>
      <c r="X3027" s="103"/>
      <c r="Y3027" s="103"/>
    </row>
    <row r="3028" spans="1:27" s="104" customFormat="1" ht="18" customHeight="1">
      <c r="A3028" s="108" t="s">
        <v>203</v>
      </c>
      <c r="B3028" s="103"/>
      <c r="C3028" s="103"/>
      <c r="D3028" s="103"/>
      <c r="E3028" s="103"/>
      <c r="F3028" s="103"/>
      <c r="G3028" s="103"/>
      <c r="H3028" s="103"/>
      <c r="I3028" s="103"/>
      <c r="J3028" s="103"/>
      <c r="K3028" s="103"/>
      <c r="L3028" s="103"/>
      <c r="M3028" s="103"/>
      <c r="N3028" s="103"/>
      <c r="O3028" s="103"/>
      <c r="P3028" s="103"/>
      <c r="Q3028" s="103"/>
      <c r="R3028" s="103"/>
      <c r="S3028" s="103"/>
      <c r="T3028" s="103"/>
      <c r="U3028" s="103"/>
      <c r="V3028" s="103"/>
      <c r="W3028" s="103"/>
      <c r="X3028" s="103"/>
      <c r="Y3028" s="103"/>
    </row>
    <row r="3029" spans="1:27" s="104" customFormat="1" ht="18" customHeight="1">
      <c r="A3029" s="110" t="s">
        <v>204</v>
      </c>
      <c r="B3029" s="109" t="str">
        <f>IF(COUNTA(B3017:B3028)=0,"-",COUNTA(B3017:B3028)/12)</f>
        <v>-</v>
      </c>
      <c r="C3029" s="109" t="str">
        <f t="shared" ref="C3029:Y3029" si="201">IF(COUNTA(C3017:C3028)=0,"-",COUNTA(C3017:C3028)/12)</f>
        <v>-</v>
      </c>
      <c r="D3029" s="109" t="str">
        <f t="shared" si="201"/>
        <v>-</v>
      </c>
      <c r="E3029" s="109" t="str">
        <f t="shared" si="201"/>
        <v>-</v>
      </c>
      <c r="F3029" s="109" t="str">
        <f t="shared" si="201"/>
        <v>-</v>
      </c>
      <c r="G3029" s="109" t="str">
        <f t="shared" si="201"/>
        <v>-</v>
      </c>
      <c r="H3029" s="109" t="str">
        <f t="shared" si="201"/>
        <v>-</v>
      </c>
      <c r="I3029" s="109" t="str">
        <f t="shared" si="201"/>
        <v>-</v>
      </c>
      <c r="J3029" s="109" t="str">
        <f t="shared" si="201"/>
        <v>-</v>
      </c>
      <c r="K3029" s="109" t="str">
        <f t="shared" si="201"/>
        <v>-</v>
      </c>
      <c r="L3029" s="109" t="str">
        <f t="shared" si="201"/>
        <v>-</v>
      </c>
      <c r="M3029" s="109" t="str">
        <f t="shared" si="201"/>
        <v>-</v>
      </c>
      <c r="N3029" s="109" t="str">
        <f t="shared" si="201"/>
        <v>-</v>
      </c>
      <c r="O3029" s="109" t="str">
        <f t="shared" si="201"/>
        <v>-</v>
      </c>
      <c r="P3029" s="109" t="str">
        <f t="shared" si="201"/>
        <v>-</v>
      </c>
      <c r="Q3029" s="109" t="str">
        <f t="shared" si="201"/>
        <v>-</v>
      </c>
      <c r="R3029" s="109" t="str">
        <f t="shared" si="201"/>
        <v>-</v>
      </c>
      <c r="S3029" s="109" t="str">
        <f t="shared" si="201"/>
        <v>-</v>
      </c>
      <c r="T3029" s="109" t="str">
        <f t="shared" si="201"/>
        <v>-</v>
      </c>
      <c r="U3029" s="109" t="str">
        <f t="shared" si="201"/>
        <v>-</v>
      </c>
      <c r="V3029" s="109" t="str">
        <f t="shared" si="201"/>
        <v>-</v>
      </c>
      <c r="W3029" s="109" t="str">
        <f t="shared" si="201"/>
        <v>-</v>
      </c>
      <c r="X3029" s="109" t="str">
        <f t="shared" si="201"/>
        <v>-</v>
      </c>
      <c r="Y3029" s="109" t="str">
        <f t="shared" si="201"/>
        <v>-</v>
      </c>
    </row>
    <row r="3031" spans="1:27" s="104" customFormat="1" ht="18" customHeight="1">
      <c r="A3031" s="127">
        <f>A3016+1</f>
        <v>44917</v>
      </c>
      <c r="B3031" s="118" t="s">
        <v>259</v>
      </c>
      <c r="C3031" s="118" t="s">
        <v>260</v>
      </c>
      <c r="D3031" s="118" t="s">
        <v>261</v>
      </c>
      <c r="E3031" s="118" t="s">
        <v>262</v>
      </c>
      <c r="F3031" s="118" t="s">
        <v>263</v>
      </c>
      <c r="G3031" s="118" t="s">
        <v>264</v>
      </c>
      <c r="H3031" s="118" t="s">
        <v>265</v>
      </c>
      <c r="I3031" s="118" t="s">
        <v>266</v>
      </c>
      <c r="J3031" s="118" t="s">
        <v>267</v>
      </c>
      <c r="K3031" s="118" t="s">
        <v>268</v>
      </c>
      <c r="L3031" s="118" t="s">
        <v>269</v>
      </c>
      <c r="M3031" s="118" t="s">
        <v>270</v>
      </c>
      <c r="N3031" s="118" t="s">
        <v>271</v>
      </c>
      <c r="O3031" s="118" t="s">
        <v>272</v>
      </c>
      <c r="P3031" s="118" t="s">
        <v>273</v>
      </c>
      <c r="Q3031" s="118" t="s">
        <v>274</v>
      </c>
      <c r="R3031" s="118" t="s">
        <v>275</v>
      </c>
      <c r="S3031" s="118" t="s">
        <v>276</v>
      </c>
      <c r="T3031" s="118" t="s">
        <v>277</v>
      </c>
      <c r="U3031" s="118" t="s">
        <v>278</v>
      </c>
      <c r="V3031" s="118" t="s">
        <v>279</v>
      </c>
      <c r="W3031" s="118" t="s">
        <v>280</v>
      </c>
      <c r="X3031" s="118" t="s">
        <v>281</v>
      </c>
      <c r="Y3031" s="118" t="s">
        <v>282</v>
      </c>
    </row>
    <row r="3032" spans="1:27" s="104" customFormat="1" ht="18" customHeight="1">
      <c r="A3032" s="108" t="s">
        <v>168</v>
      </c>
      <c r="B3032" s="103"/>
      <c r="C3032" s="103"/>
      <c r="D3032" s="103"/>
      <c r="E3032" s="103"/>
      <c r="F3032" s="103"/>
      <c r="G3032" s="103"/>
      <c r="H3032" s="103"/>
      <c r="I3032" s="103"/>
      <c r="J3032" s="103"/>
      <c r="K3032" s="103"/>
      <c r="L3032" s="103"/>
      <c r="M3032" s="103"/>
      <c r="N3032" s="103"/>
      <c r="O3032" s="103"/>
      <c r="P3032" s="103"/>
      <c r="Q3032" s="103"/>
      <c r="R3032" s="103"/>
      <c r="S3032" s="103"/>
      <c r="T3032" s="103"/>
      <c r="U3032" s="103"/>
      <c r="V3032" s="103"/>
      <c r="W3032" s="103"/>
      <c r="X3032" s="103"/>
      <c r="Y3032" s="103"/>
    </row>
    <row r="3033" spans="1:27" s="104" customFormat="1" ht="18" customHeight="1">
      <c r="A3033" s="108" t="s">
        <v>174</v>
      </c>
      <c r="B3033" s="103"/>
      <c r="C3033" s="103"/>
      <c r="D3033" s="103"/>
      <c r="E3033" s="103"/>
      <c r="F3033" s="103"/>
      <c r="G3033" s="103"/>
      <c r="H3033" s="103"/>
      <c r="I3033" s="103"/>
      <c r="J3033" s="103"/>
      <c r="K3033" s="103"/>
      <c r="L3033" s="103"/>
      <c r="M3033" s="103"/>
      <c r="N3033" s="103"/>
      <c r="O3033" s="103"/>
      <c r="P3033" s="103"/>
      <c r="Q3033" s="103"/>
      <c r="R3033" s="103"/>
      <c r="S3033" s="103"/>
      <c r="T3033" s="103"/>
      <c r="U3033" s="103"/>
      <c r="V3033" s="103"/>
      <c r="W3033" s="103"/>
      <c r="X3033" s="103"/>
      <c r="Y3033" s="103"/>
    </row>
    <row r="3034" spans="1:27" s="104" customFormat="1" ht="18" customHeight="1">
      <c r="A3034" s="108" t="s">
        <v>176</v>
      </c>
      <c r="B3034" s="103"/>
      <c r="C3034" s="103"/>
      <c r="D3034" s="103"/>
      <c r="E3034" s="103"/>
      <c r="F3034" s="103"/>
      <c r="G3034" s="103"/>
      <c r="H3034" s="103"/>
      <c r="I3034" s="103"/>
      <c r="J3034" s="103"/>
      <c r="K3034" s="103"/>
      <c r="L3034" s="103"/>
      <c r="M3034" s="103"/>
      <c r="N3034" s="103"/>
      <c r="O3034" s="103"/>
      <c r="P3034" s="103"/>
      <c r="Q3034" s="103"/>
      <c r="R3034" s="103"/>
      <c r="S3034" s="103"/>
      <c r="T3034" s="103"/>
      <c r="U3034" s="103"/>
      <c r="V3034" s="103"/>
      <c r="W3034" s="103"/>
      <c r="X3034" s="103"/>
      <c r="Y3034" s="103"/>
    </row>
    <row r="3035" spans="1:27" s="104" customFormat="1" ht="18" customHeight="1">
      <c r="A3035" s="108" t="s">
        <v>181</v>
      </c>
      <c r="B3035" s="103"/>
      <c r="C3035" s="103"/>
      <c r="D3035" s="103"/>
      <c r="E3035" s="103"/>
      <c r="F3035" s="103"/>
      <c r="G3035" s="103"/>
      <c r="H3035" s="103"/>
      <c r="I3035" s="103"/>
      <c r="J3035" s="103"/>
      <c r="K3035" s="103"/>
      <c r="L3035" s="103"/>
      <c r="M3035" s="103"/>
      <c r="N3035" s="103"/>
      <c r="O3035" s="103"/>
      <c r="P3035" s="103"/>
      <c r="Q3035" s="103"/>
      <c r="R3035" s="103"/>
      <c r="S3035" s="103"/>
      <c r="T3035" s="103"/>
      <c r="U3035" s="103"/>
      <c r="V3035" s="103"/>
      <c r="W3035" s="103"/>
      <c r="X3035" s="103"/>
      <c r="Y3035" s="103"/>
      <c r="AA3035" s="116" t="s">
        <v>250</v>
      </c>
    </row>
    <row r="3036" spans="1:27" s="104" customFormat="1" ht="18" customHeight="1">
      <c r="A3036" s="108" t="s">
        <v>184</v>
      </c>
      <c r="B3036" s="103"/>
      <c r="C3036" s="103"/>
      <c r="D3036" s="103"/>
      <c r="E3036" s="103"/>
      <c r="F3036" s="103"/>
      <c r="G3036" s="103"/>
      <c r="H3036" s="103"/>
      <c r="I3036" s="103"/>
      <c r="J3036" s="103"/>
      <c r="K3036" s="103"/>
      <c r="L3036" s="103"/>
      <c r="M3036" s="103"/>
      <c r="N3036" s="103"/>
      <c r="O3036" s="103"/>
      <c r="P3036" s="103"/>
      <c r="Q3036" s="103"/>
      <c r="R3036" s="103"/>
      <c r="S3036" s="103"/>
      <c r="T3036" s="103"/>
      <c r="U3036" s="103"/>
      <c r="V3036" s="103"/>
      <c r="W3036" s="103"/>
      <c r="X3036" s="103"/>
      <c r="Y3036" s="103"/>
      <c r="AA3036" s="271">
        <f>COUNTIF($B3044:$Y3044,"-")</f>
        <v>24</v>
      </c>
    </row>
    <row r="3037" spans="1:27" s="104" customFormat="1" ht="18" customHeight="1">
      <c r="A3037" s="108" t="s">
        <v>208</v>
      </c>
      <c r="B3037" s="103"/>
      <c r="C3037" s="103"/>
      <c r="D3037" s="103"/>
      <c r="E3037" s="103"/>
      <c r="F3037" s="103"/>
      <c r="G3037" s="103"/>
      <c r="H3037" s="103"/>
      <c r="I3037" s="103"/>
      <c r="J3037" s="103"/>
      <c r="K3037" s="103"/>
      <c r="L3037" s="103"/>
      <c r="M3037" s="103"/>
      <c r="N3037" s="103"/>
      <c r="O3037" s="103"/>
      <c r="P3037" s="103"/>
      <c r="Q3037" s="103"/>
      <c r="R3037" s="103"/>
      <c r="S3037" s="103"/>
      <c r="T3037" s="103"/>
      <c r="U3037" s="103"/>
      <c r="V3037" s="103"/>
      <c r="W3037" s="103"/>
      <c r="X3037" s="103"/>
      <c r="Y3037" s="103"/>
      <c r="AA3037" s="271"/>
    </row>
    <row r="3038" spans="1:27" s="104" customFormat="1" ht="18" customHeight="1">
      <c r="A3038" s="108" t="s">
        <v>209</v>
      </c>
      <c r="B3038" s="103"/>
      <c r="C3038" s="103"/>
      <c r="D3038" s="103"/>
      <c r="E3038" s="103"/>
      <c r="F3038" s="103"/>
      <c r="G3038" s="103"/>
      <c r="H3038" s="103"/>
      <c r="I3038" s="103"/>
      <c r="J3038" s="103"/>
      <c r="K3038" s="103"/>
      <c r="L3038" s="103"/>
      <c r="M3038" s="103"/>
      <c r="N3038" s="103"/>
      <c r="O3038" s="103"/>
      <c r="P3038" s="103"/>
      <c r="Q3038" s="103"/>
      <c r="R3038" s="103"/>
      <c r="S3038" s="103"/>
      <c r="T3038" s="103"/>
      <c r="U3038" s="103"/>
      <c r="V3038" s="103"/>
      <c r="W3038" s="103"/>
      <c r="X3038" s="103"/>
      <c r="Y3038" s="103"/>
    </row>
    <row r="3039" spans="1:27" s="104" customFormat="1" ht="18" customHeight="1">
      <c r="A3039" s="108" t="s">
        <v>198</v>
      </c>
      <c r="B3039" s="103"/>
      <c r="C3039" s="103"/>
      <c r="D3039" s="103"/>
      <c r="E3039" s="103"/>
      <c r="F3039" s="103"/>
      <c r="G3039" s="103"/>
      <c r="H3039" s="103"/>
      <c r="I3039" s="103"/>
      <c r="J3039" s="103"/>
      <c r="K3039" s="103"/>
      <c r="L3039" s="103"/>
      <c r="M3039" s="103"/>
      <c r="N3039" s="103"/>
      <c r="O3039" s="103"/>
      <c r="P3039" s="103"/>
      <c r="Q3039" s="103"/>
      <c r="R3039" s="103"/>
      <c r="S3039" s="103"/>
      <c r="T3039" s="103"/>
      <c r="U3039" s="103"/>
      <c r="V3039" s="103"/>
      <c r="W3039" s="103"/>
      <c r="X3039" s="103"/>
      <c r="Y3039" s="103"/>
    </row>
    <row r="3040" spans="1:27" s="104" customFormat="1" ht="18" customHeight="1">
      <c r="A3040" s="108" t="s">
        <v>200</v>
      </c>
      <c r="B3040" s="103"/>
      <c r="C3040" s="103"/>
      <c r="D3040" s="103"/>
      <c r="E3040" s="103"/>
      <c r="F3040" s="103"/>
      <c r="G3040" s="103"/>
      <c r="H3040" s="103"/>
      <c r="I3040" s="103"/>
      <c r="J3040" s="103"/>
      <c r="K3040" s="103"/>
      <c r="L3040" s="103"/>
      <c r="M3040" s="103"/>
      <c r="N3040" s="103"/>
      <c r="O3040" s="103"/>
      <c r="P3040" s="103"/>
      <c r="Q3040" s="103"/>
      <c r="R3040" s="103"/>
      <c r="S3040" s="103"/>
      <c r="T3040" s="103"/>
      <c r="U3040" s="103"/>
      <c r="V3040" s="103"/>
      <c r="W3040" s="103"/>
      <c r="X3040" s="103"/>
      <c r="Y3040" s="103"/>
    </row>
    <row r="3041" spans="1:27" s="104" customFormat="1" ht="18" customHeight="1">
      <c r="A3041" s="108" t="s">
        <v>201</v>
      </c>
      <c r="B3041" s="103"/>
      <c r="C3041" s="103"/>
      <c r="D3041" s="103"/>
      <c r="E3041" s="103"/>
      <c r="F3041" s="103"/>
      <c r="G3041" s="103"/>
      <c r="H3041" s="103"/>
      <c r="I3041" s="103"/>
      <c r="J3041" s="103"/>
      <c r="K3041" s="103"/>
      <c r="L3041" s="103"/>
      <c r="M3041" s="103"/>
      <c r="N3041" s="103"/>
      <c r="O3041" s="103"/>
      <c r="P3041" s="103"/>
      <c r="Q3041" s="103"/>
      <c r="R3041" s="103"/>
      <c r="S3041" s="103"/>
      <c r="T3041" s="103"/>
      <c r="U3041" s="103"/>
      <c r="V3041" s="103"/>
      <c r="W3041" s="103"/>
      <c r="X3041" s="103"/>
      <c r="Y3041" s="103"/>
    </row>
    <row r="3042" spans="1:27" s="104" customFormat="1" ht="18" customHeight="1">
      <c r="A3042" s="108" t="s">
        <v>202</v>
      </c>
      <c r="B3042" s="103"/>
      <c r="C3042" s="103"/>
      <c r="D3042" s="103"/>
      <c r="E3042" s="103"/>
      <c r="F3042" s="103"/>
      <c r="G3042" s="103"/>
      <c r="H3042" s="103"/>
      <c r="I3042" s="103"/>
      <c r="J3042" s="103"/>
      <c r="K3042" s="103"/>
      <c r="L3042" s="103"/>
      <c r="M3042" s="103"/>
      <c r="N3042" s="103"/>
      <c r="O3042" s="103"/>
      <c r="P3042" s="103"/>
      <c r="Q3042" s="103"/>
      <c r="R3042" s="103"/>
      <c r="S3042" s="103"/>
      <c r="T3042" s="103"/>
      <c r="U3042" s="103"/>
      <c r="V3042" s="103"/>
      <c r="W3042" s="103"/>
      <c r="X3042" s="103"/>
      <c r="Y3042" s="103"/>
    </row>
    <row r="3043" spans="1:27" s="104" customFormat="1" ht="18" customHeight="1">
      <c r="A3043" s="108" t="s">
        <v>203</v>
      </c>
      <c r="B3043" s="103"/>
      <c r="C3043" s="103"/>
      <c r="D3043" s="103"/>
      <c r="E3043" s="103"/>
      <c r="F3043" s="103"/>
      <c r="G3043" s="103"/>
      <c r="H3043" s="103"/>
      <c r="I3043" s="103"/>
      <c r="J3043" s="103"/>
      <c r="K3043" s="103"/>
      <c r="L3043" s="103"/>
      <c r="M3043" s="103"/>
      <c r="N3043" s="103"/>
      <c r="O3043" s="103"/>
      <c r="P3043" s="103"/>
      <c r="Q3043" s="103"/>
      <c r="R3043" s="103"/>
      <c r="S3043" s="103"/>
      <c r="T3043" s="103"/>
      <c r="U3043" s="103"/>
      <c r="V3043" s="103"/>
      <c r="W3043" s="103"/>
      <c r="X3043" s="103"/>
      <c r="Y3043" s="103"/>
    </row>
    <row r="3044" spans="1:27" s="104" customFormat="1" ht="18" customHeight="1">
      <c r="A3044" s="110" t="s">
        <v>204</v>
      </c>
      <c r="B3044" s="109" t="str">
        <f>IF(COUNTA(B3032:B3043)=0,"-",COUNTA(B3032:B3043)/12)</f>
        <v>-</v>
      </c>
      <c r="C3044" s="109" t="str">
        <f t="shared" ref="C3044:Y3044" si="202">IF(COUNTA(C3032:C3043)=0,"-",COUNTA(C3032:C3043)/12)</f>
        <v>-</v>
      </c>
      <c r="D3044" s="109" t="str">
        <f t="shared" si="202"/>
        <v>-</v>
      </c>
      <c r="E3044" s="109" t="str">
        <f t="shared" si="202"/>
        <v>-</v>
      </c>
      <c r="F3044" s="109" t="str">
        <f t="shared" si="202"/>
        <v>-</v>
      </c>
      <c r="G3044" s="109" t="str">
        <f t="shared" si="202"/>
        <v>-</v>
      </c>
      <c r="H3044" s="109" t="str">
        <f t="shared" si="202"/>
        <v>-</v>
      </c>
      <c r="I3044" s="109" t="str">
        <f t="shared" si="202"/>
        <v>-</v>
      </c>
      <c r="J3044" s="109" t="str">
        <f t="shared" si="202"/>
        <v>-</v>
      </c>
      <c r="K3044" s="109" t="str">
        <f t="shared" si="202"/>
        <v>-</v>
      </c>
      <c r="L3044" s="109" t="str">
        <f t="shared" si="202"/>
        <v>-</v>
      </c>
      <c r="M3044" s="109" t="str">
        <f t="shared" si="202"/>
        <v>-</v>
      </c>
      <c r="N3044" s="109" t="str">
        <f t="shared" si="202"/>
        <v>-</v>
      </c>
      <c r="O3044" s="109" t="str">
        <f t="shared" si="202"/>
        <v>-</v>
      </c>
      <c r="P3044" s="109" t="str">
        <f t="shared" si="202"/>
        <v>-</v>
      </c>
      <c r="Q3044" s="109" t="str">
        <f t="shared" si="202"/>
        <v>-</v>
      </c>
      <c r="R3044" s="109" t="str">
        <f t="shared" si="202"/>
        <v>-</v>
      </c>
      <c r="S3044" s="109" t="str">
        <f t="shared" si="202"/>
        <v>-</v>
      </c>
      <c r="T3044" s="109" t="str">
        <f t="shared" si="202"/>
        <v>-</v>
      </c>
      <c r="U3044" s="109" t="str">
        <f t="shared" si="202"/>
        <v>-</v>
      </c>
      <c r="V3044" s="109" t="str">
        <f t="shared" si="202"/>
        <v>-</v>
      </c>
      <c r="W3044" s="109" t="str">
        <f t="shared" si="202"/>
        <v>-</v>
      </c>
      <c r="X3044" s="109" t="str">
        <f t="shared" si="202"/>
        <v>-</v>
      </c>
      <c r="Y3044" s="109" t="str">
        <f t="shared" si="202"/>
        <v>-</v>
      </c>
    </row>
    <row r="3046" spans="1:27" s="104" customFormat="1" ht="18" customHeight="1">
      <c r="A3046" s="127">
        <f>A3031+1</f>
        <v>44918</v>
      </c>
      <c r="B3046" s="118" t="s">
        <v>259</v>
      </c>
      <c r="C3046" s="118" t="s">
        <v>260</v>
      </c>
      <c r="D3046" s="118" t="s">
        <v>261</v>
      </c>
      <c r="E3046" s="118" t="s">
        <v>262</v>
      </c>
      <c r="F3046" s="118" t="s">
        <v>263</v>
      </c>
      <c r="G3046" s="118" t="s">
        <v>264</v>
      </c>
      <c r="H3046" s="118" t="s">
        <v>265</v>
      </c>
      <c r="I3046" s="118" t="s">
        <v>266</v>
      </c>
      <c r="J3046" s="118" t="s">
        <v>267</v>
      </c>
      <c r="K3046" s="118" t="s">
        <v>268</v>
      </c>
      <c r="L3046" s="118" t="s">
        <v>269</v>
      </c>
      <c r="M3046" s="118" t="s">
        <v>270</v>
      </c>
      <c r="N3046" s="118" t="s">
        <v>271</v>
      </c>
      <c r="O3046" s="118" t="s">
        <v>272</v>
      </c>
      <c r="P3046" s="118" t="s">
        <v>273</v>
      </c>
      <c r="Q3046" s="118" t="s">
        <v>274</v>
      </c>
      <c r="R3046" s="118" t="s">
        <v>275</v>
      </c>
      <c r="S3046" s="118" t="s">
        <v>276</v>
      </c>
      <c r="T3046" s="118" t="s">
        <v>277</v>
      </c>
      <c r="U3046" s="118" t="s">
        <v>278</v>
      </c>
      <c r="V3046" s="118" t="s">
        <v>279</v>
      </c>
      <c r="W3046" s="118" t="s">
        <v>280</v>
      </c>
      <c r="X3046" s="118" t="s">
        <v>281</v>
      </c>
      <c r="Y3046" s="118" t="s">
        <v>282</v>
      </c>
    </row>
    <row r="3047" spans="1:27" s="104" customFormat="1" ht="18" customHeight="1">
      <c r="A3047" s="108" t="s">
        <v>168</v>
      </c>
      <c r="B3047" s="103"/>
      <c r="C3047" s="103"/>
      <c r="D3047" s="103"/>
      <c r="E3047" s="103"/>
      <c r="F3047" s="103"/>
      <c r="G3047" s="103"/>
      <c r="H3047" s="103"/>
      <c r="I3047" s="103"/>
      <c r="J3047" s="103"/>
      <c r="K3047" s="103"/>
      <c r="L3047" s="103"/>
      <c r="M3047" s="103"/>
      <c r="N3047" s="103"/>
      <c r="O3047" s="103"/>
      <c r="P3047" s="103"/>
      <c r="Q3047" s="103"/>
      <c r="R3047" s="103"/>
      <c r="S3047" s="103"/>
      <c r="T3047" s="103"/>
      <c r="U3047" s="103"/>
      <c r="V3047" s="103"/>
      <c r="W3047" s="103"/>
      <c r="X3047" s="103"/>
      <c r="Y3047" s="103"/>
    </row>
    <row r="3048" spans="1:27" s="104" customFormat="1" ht="18" customHeight="1">
      <c r="A3048" s="108" t="s">
        <v>174</v>
      </c>
      <c r="B3048" s="103"/>
      <c r="C3048" s="103"/>
      <c r="D3048" s="103"/>
      <c r="E3048" s="103"/>
      <c r="F3048" s="103"/>
      <c r="G3048" s="103"/>
      <c r="H3048" s="103"/>
      <c r="I3048" s="103"/>
      <c r="J3048" s="103"/>
      <c r="K3048" s="103"/>
      <c r="L3048" s="103"/>
      <c r="M3048" s="103"/>
      <c r="N3048" s="103"/>
      <c r="O3048" s="103"/>
      <c r="P3048" s="103"/>
      <c r="Q3048" s="103"/>
      <c r="R3048" s="103"/>
      <c r="S3048" s="103"/>
      <c r="T3048" s="103"/>
      <c r="U3048" s="103"/>
      <c r="V3048" s="103"/>
      <c r="W3048" s="103"/>
      <c r="X3048" s="103"/>
      <c r="Y3048" s="103"/>
    </row>
    <row r="3049" spans="1:27" s="104" customFormat="1" ht="18" customHeight="1">
      <c r="A3049" s="108" t="s">
        <v>176</v>
      </c>
      <c r="B3049" s="103"/>
      <c r="C3049" s="103"/>
      <c r="D3049" s="103"/>
      <c r="E3049" s="103"/>
      <c r="F3049" s="103"/>
      <c r="G3049" s="103"/>
      <c r="H3049" s="103"/>
      <c r="I3049" s="103"/>
      <c r="J3049" s="103"/>
      <c r="K3049" s="103"/>
      <c r="L3049" s="103"/>
      <c r="M3049" s="103"/>
      <c r="N3049" s="103"/>
      <c r="O3049" s="103"/>
      <c r="P3049" s="103"/>
      <c r="Q3049" s="103"/>
      <c r="R3049" s="103"/>
      <c r="S3049" s="103"/>
      <c r="T3049" s="103"/>
      <c r="U3049" s="103"/>
      <c r="V3049" s="103"/>
      <c r="W3049" s="103"/>
      <c r="X3049" s="103"/>
      <c r="Y3049" s="103"/>
    </row>
    <row r="3050" spans="1:27" s="104" customFormat="1" ht="18" customHeight="1">
      <c r="A3050" s="108" t="s">
        <v>181</v>
      </c>
      <c r="B3050" s="103"/>
      <c r="C3050" s="103"/>
      <c r="D3050" s="103"/>
      <c r="E3050" s="103"/>
      <c r="F3050" s="103"/>
      <c r="G3050" s="103"/>
      <c r="H3050" s="103"/>
      <c r="I3050" s="103"/>
      <c r="J3050" s="103"/>
      <c r="K3050" s="103"/>
      <c r="L3050" s="103"/>
      <c r="M3050" s="103"/>
      <c r="N3050" s="103"/>
      <c r="O3050" s="103"/>
      <c r="P3050" s="103"/>
      <c r="Q3050" s="103"/>
      <c r="R3050" s="103"/>
      <c r="S3050" s="103"/>
      <c r="T3050" s="103"/>
      <c r="U3050" s="103"/>
      <c r="V3050" s="103"/>
      <c r="W3050" s="103"/>
      <c r="X3050" s="103"/>
      <c r="Y3050" s="103"/>
      <c r="AA3050" s="116" t="s">
        <v>250</v>
      </c>
    </row>
    <row r="3051" spans="1:27" s="104" customFormat="1" ht="18" customHeight="1">
      <c r="A3051" s="108" t="s">
        <v>184</v>
      </c>
      <c r="B3051" s="103"/>
      <c r="C3051" s="103"/>
      <c r="D3051" s="103"/>
      <c r="E3051" s="103"/>
      <c r="F3051" s="103"/>
      <c r="G3051" s="103"/>
      <c r="H3051" s="103"/>
      <c r="I3051" s="103"/>
      <c r="J3051" s="103"/>
      <c r="K3051" s="103"/>
      <c r="L3051" s="103"/>
      <c r="M3051" s="103"/>
      <c r="N3051" s="103"/>
      <c r="O3051" s="103"/>
      <c r="P3051" s="103"/>
      <c r="Q3051" s="103"/>
      <c r="R3051" s="103"/>
      <c r="S3051" s="103"/>
      <c r="T3051" s="103"/>
      <c r="U3051" s="103"/>
      <c r="V3051" s="103"/>
      <c r="W3051" s="103"/>
      <c r="X3051" s="103"/>
      <c r="Y3051" s="103"/>
      <c r="AA3051" s="271">
        <f>COUNTIF($B3059:$Y3059,"-")</f>
        <v>24</v>
      </c>
    </row>
    <row r="3052" spans="1:27" s="104" customFormat="1" ht="18" customHeight="1">
      <c r="A3052" s="108" t="s">
        <v>208</v>
      </c>
      <c r="B3052" s="103"/>
      <c r="C3052" s="103"/>
      <c r="D3052" s="103"/>
      <c r="E3052" s="103"/>
      <c r="F3052" s="103"/>
      <c r="G3052" s="103"/>
      <c r="H3052" s="103"/>
      <c r="I3052" s="103"/>
      <c r="J3052" s="103"/>
      <c r="K3052" s="103"/>
      <c r="L3052" s="103"/>
      <c r="M3052" s="103"/>
      <c r="N3052" s="103"/>
      <c r="O3052" s="103"/>
      <c r="P3052" s="103"/>
      <c r="Q3052" s="103"/>
      <c r="R3052" s="103"/>
      <c r="S3052" s="103"/>
      <c r="T3052" s="103"/>
      <c r="U3052" s="103"/>
      <c r="V3052" s="103"/>
      <c r="W3052" s="103"/>
      <c r="X3052" s="103"/>
      <c r="Y3052" s="103"/>
      <c r="AA3052" s="271"/>
    </row>
    <row r="3053" spans="1:27" s="104" customFormat="1" ht="18" customHeight="1">
      <c r="A3053" s="108" t="s">
        <v>209</v>
      </c>
      <c r="B3053" s="103"/>
      <c r="C3053" s="103"/>
      <c r="D3053" s="103"/>
      <c r="E3053" s="103"/>
      <c r="F3053" s="103"/>
      <c r="G3053" s="103"/>
      <c r="H3053" s="103"/>
      <c r="I3053" s="103"/>
      <c r="J3053" s="103"/>
      <c r="K3053" s="103"/>
      <c r="L3053" s="103"/>
      <c r="M3053" s="103"/>
      <c r="N3053" s="103"/>
      <c r="O3053" s="103"/>
      <c r="P3053" s="103"/>
      <c r="Q3053" s="103"/>
      <c r="R3053" s="103"/>
      <c r="S3053" s="103"/>
      <c r="T3053" s="103"/>
      <c r="U3053" s="103"/>
      <c r="V3053" s="103"/>
      <c r="W3053" s="103"/>
      <c r="X3053" s="103"/>
      <c r="Y3053" s="103"/>
    </row>
    <row r="3054" spans="1:27" s="104" customFormat="1" ht="18" customHeight="1">
      <c r="A3054" s="108" t="s">
        <v>198</v>
      </c>
      <c r="B3054" s="103"/>
      <c r="C3054" s="103"/>
      <c r="D3054" s="103"/>
      <c r="E3054" s="103"/>
      <c r="F3054" s="103"/>
      <c r="G3054" s="103"/>
      <c r="H3054" s="103"/>
      <c r="I3054" s="103"/>
      <c r="J3054" s="103"/>
      <c r="K3054" s="103"/>
      <c r="L3054" s="103"/>
      <c r="M3054" s="103"/>
      <c r="N3054" s="103"/>
      <c r="O3054" s="103"/>
      <c r="P3054" s="103"/>
      <c r="Q3054" s="103"/>
      <c r="R3054" s="103"/>
      <c r="S3054" s="103"/>
      <c r="T3054" s="103"/>
      <c r="U3054" s="103"/>
      <c r="V3054" s="103"/>
      <c r="W3054" s="103"/>
      <c r="X3054" s="103"/>
      <c r="Y3054" s="103"/>
    </row>
    <row r="3055" spans="1:27" s="104" customFormat="1" ht="18" customHeight="1">
      <c r="A3055" s="108" t="s">
        <v>200</v>
      </c>
      <c r="B3055" s="103"/>
      <c r="C3055" s="103"/>
      <c r="D3055" s="103"/>
      <c r="E3055" s="103"/>
      <c r="F3055" s="103"/>
      <c r="G3055" s="103"/>
      <c r="H3055" s="103"/>
      <c r="I3055" s="103"/>
      <c r="J3055" s="103"/>
      <c r="K3055" s="103"/>
      <c r="L3055" s="103"/>
      <c r="M3055" s="103"/>
      <c r="N3055" s="103"/>
      <c r="O3055" s="103"/>
      <c r="P3055" s="103"/>
      <c r="Q3055" s="103"/>
      <c r="R3055" s="103"/>
      <c r="S3055" s="103"/>
      <c r="T3055" s="103"/>
      <c r="U3055" s="103"/>
      <c r="V3055" s="103"/>
      <c r="W3055" s="103"/>
      <c r="X3055" s="103"/>
      <c r="Y3055" s="103"/>
    </row>
    <row r="3056" spans="1:27" s="104" customFormat="1" ht="18" customHeight="1">
      <c r="A3056" s="108" t="s">
        <v>201</v>
      </c>
      <c r="B3056" s="103"/>
      <c r="C3056" s="103"/>
      <c r="D3056" s="103"/>
      <c r="E3056" s="103"/>
      <c r="F3056" s="103"/>
      <c r="G3056" s="103"/>
      <c r="H3056" s="103"/>
      <c r="I3056" s="103"/>
      <c r="J3056" s="103"/>
      <c r="K3056" s="103"/>
      <c r="L3056" s="103"/>
      <c r="M3056" s="103"/>
      <c r="N3056" s="103"/>
      <c r="O3056" s="103"/>
      <c r="P3056" s="103"/>
      <c r="Q3056" s="103"/>
      <c r="R3056" s="103"/>
      <c r="S3056" s="103"/>
      <c r="T3056" s="103"/>
      <c r="U3056" s="103"/>
      <c r="V3056" s="103"/>
      <c r="W3056" s="103"/>
      <c r="X3056" s="103"/>
      <c r="Y3056" s="103"/>
    </row>
    <row r="3057" spans="1:27" s="104" customFormat="1" ht="18" customHeight="1">
      <c r="A3057" s="108" t="s">
        <v>202</v>
      </c>
      <c r="B3057" s="103"/>
      <c r="C3057" s="103"/>
      <c r="D3057" s="103"/>
      <c r="E3057" s="103"/>
      <c r="F3057" s="103"/>
      <c r="G3057" s="103"/>
      <c r="H3057" s="103"/>
      <c r="I3057" s="103"/>
      <c r="J3057" s="103"/>
      <c r="K3057" s="103"/>
      <c r="L3057" s="103"/>
      <c r="M3057" s="103"/>
      <c r="N3057" s="103"/>
      <c r="O3057" s="103"/>
      <c r="P3057" s="103"/>
      <c r="Q3057" s="103"/>
      <c r="R3057" s="103"/>
      <c r="S3057" s="103"/>
      <c r="T3057" s="103"/>
      <c r="U3057" s="103"/>
      <c r="V3057" s="103"/>
      <c r="W3057" s="103"/>
      <c r="X3057" s="103"/>
      <c r="Y3057" s="103"/>
    </row>
    <row r="3058" spans="1:27" s="104" customFormat="1" ht="18" customHeight="1">
      <c r="A3058" s="108" t="s">
        <v>203</v>
      </c>
      <c r="B3058" s="103"/>
      <c r="C3058" s="103"/>
      <c r="D3058" s="103"/>
      <c r="E3058" s="103"/>
      <c r="F3058" s="103"/>
      <c r="G3058" s="103"/>
      <c r="H3058" s="103"/>
      <c r="I3058" s="103"/>
      <c r="J3058" s="103"/>
      <c r="K3058" s="103"/>
      <c r="L3058" s="103"/>
      <c r="M3058" s="103"/>
      <c r="N3058" s="103"/>
      <c r="O3058" s="103"/>
      <c r="P3058" s="103"/>
      <c r="Q3058" s="103"/>
      <c r="R3058" s="103"/>
      <c r="S3058" s="103"/>
      <c r="T3058" s="103"/>
      <c r="U3058" s="103"/>
      <c r="V3058" s="103"/>
      <c r="W3058" s="103"/>
      <c r="X3058" s="103"/>
      <c r="Y3058" s="103"/>
    </row>
    <row r="3059" spans="1:27" s="104" customFormat="1" ht="18" customHeight="1">
      <c r="A3059" s="110" t="s">
        <v>204</v>
      </c>
      <c r="B3059" s="109" t="str">
        <f>IF(COUNTA(B3047:B3058)=0,"-",COUNTA(B3047:B3058)/12)</f>
        <v>-</v>
      </c>
      <c r="C3059" s="109" t="str">
        <f t="shared" ref="C3059:Y3059" si="203">IF(COUNTA(C3047:C3058)=0,"-",COUNTA(C3047:C3058)/12)</f>
        <v>-</v>
      </c>
      <c r="D3059" s="109" t="str">
        <f t="shared" si="203"/>
        <v>-</v>
      </c>
      <c r="E3059" s="109" t="str">
        <f t="shared" si="203"/>
        <v>-</v>
      </c>
      <c r="F3059" s="109" t="str">
        <f t="shared" si="203"/>
        <v>-</v>
      </c>
      <c r="G3059" s="109" t="str">
        <f t="shared" si="203"/>
        <v>-</v>
      </c>
      <c r="H3059" s="109" t="str">
        <f t="shared" si="203"/>
        <v>-</v>
      </c>
      <c r="I3059" s="109" t="str">
        <f t="shared" si="203"/>
        <v>-</v>
      </c>
      <c r="J3059" s="109" t="str">
        <f t="shared" si="203"/>
        <v>-</v>
      </c>
      <c r="K3059" s="109" t="str">
        <f t="shared" si="203"/>
        <v>-</v>
      </c>
      <c r="L3059" s="109" t="str">
        <f t="shared" si="203"/>
        <v>-</v>
      </c>
      <c r="M3059" s="109" t="str">
        <f t="shared" si="203"/>
        <v>-</v>
      </c>
      <c r="N3059" s="109" t="str">
        <f t="shared" si="203"/>
        <v>-</v>
      </c>
      <c r="O3059" s="109" t="str">
        <f t="shared" si="203"/>
        <v>-</v>
      </c>
      <c r="P3059" s="109" t="str">
        <f t="shared" si="203"/>
        <v>-</v>
      </c>
      <c r="Q3059" s="109" t="str">
        <f t="shared" si="203"/>
        <v>-</v>
      </c>
      <c r="R3059" s="109" t="str">
        <f t="shared" si="203"/>
        <v>-</v>
      </c>
      <c r="S3059" s="109" t="str">
        <f t="shared" si="203"/>
        <v>-</v>
      </c>
      <c r="T3059" s="109" t="str">
        <f t="shared" si="203"/>
        <v>-</v>
      </c>
      <c r="U3059" s="109" t="str">
        <f t="shared" si="203"/>
        <v>-</v>
      </c>
      <c r="V3059" s="109" t="str">
        <f t="shared" si="203"/>
        <v>-</v>
      </c>
      <c r="W3059" s="109" t="str">
        <f t="shared" si="203"/>
        <v>-</v>
      </c>
      <c r="X3059" s="109" t="str">
        <f t="shared" si="203"/>
        <v>-</v>
      </c>
      <c r="Y3059" s="109" t="str">
        <f t="shared" si="203"/>
        <v>-</v>
      </c>
    </row>
    <row r="3061" spans="1:27" s="104" customFormat="1" ht="18" customHeight="1">
      <c r="A3061" s="127">
        <f>A3046+1</f>
        <v>44919</v>
      </c>
      <c r="B3061" s="118" t="s">
        <v>259</v>
      </c>
      <c r="C3061" s="118" t="s">
        <v>260</v>
      </c>
      <c r="D3061" s="118" t="s">
        <v>261</v>
      </c>
      <c r="E3061" s="118" t="s">
        <v>262</v>
      </c>
      <c r="F3061" s="118" t="s">
        <v>263</v>
      </c>
      <c r="G3061" s="118" t="s">
        <v>264</v>
      </c>
      <c r="H3061" s="118" t="s">
        <v>265</v>
      </c>
      <c r="I3061" s="118" t="s">
        <v>266</v>
      </c>
      <c r="J3061" s="118" t="s">
        <v>267</v>
      </c>
      <c r="K3061" s="118" t="s">
        <v>268</v>
      </c>
      <c r="L3061" s="118" t="s">
        <v>269</v>
      </c>
      <c r="M3061" s="118" t="s">
        <v>270</v>
      </c>
      <c r="N3061" s="118" t="s">
        <v>271</v>
      </c>
      <c r="O3061" s="118" t="s">
        <v>272</v>
      </c>
      <c r="P3061" s="118" t="s">
        <v>273</v>
      </c>
      <c r="Q3061" s="118" t="s">
        <v>274</v>
      </c>
      <c r="R3061" s="118" t="s">
        <v>275</v>
      </c>
      <c r="S3061" s="118" t="s">
        <v>276</v>
      </c>
      <c r="T3061" s="118" t="s">
        <v>277</v>
      </c>
      <c r="U3061" s="118" t="s">
        <v>278</v>
      </c>
      <c r="V3061" s="118" t="s">
        <v>279</v>
      </c>
      <c r="W3061" s="118" t="s">
        <v>280</v>
      </c>
      <c r="X3061" s="118" t="s">
        <v>281</v>
      </c>
      <c r="Y3061" s="118" t="s">
        <v>282</v>
      </c>
    </row>
    <row r="3062" spans="1:27" s="104" customFormat="1" ht="18" customHeight="1">
      <c r="A3062" s="108" t="s">
        <v>168</v>
      </c>
      <c r="B3062" s="103"/>
      <c r="C3062" s="103"/>
      <c r="D3062" s="103"/>
      <c r="E3062" s="103"/>
      <c r="F3062" s="103"/>
      <c r="G3062" s="103"/>
      <c r="H3062" s="103"/>
      <c r="I3062" s="103"/>
      <c r="J3062" s="103"/>
      <c r="K3062" s="103"/>
      <c r="L3062" s="103"/>
      <c r="M3062" s="103"/>
      <c r="N3062" s="103"/>
      <c r="O3062" s="103"/>
      <c r="P3062" s="103"/>
      <c r="Q3062" s="103"/>
      <c r="R3062" s="103"/>
      <c r="S3062" s="103"/>
      <c r="T3062" s="103"/>
      <c r="U3062" s="103"/>
      <c r="V3062" s="103"/>
      <c r="W3062" s="103"/>
      <c r="X3062" s="103"/>
      <c r="Y3062" s="103"/>
    </row>
    <row r="3063" spans="1:27" s="104" customFormat="1" ht="18" customHeight="1">
      <c r="A3063" s="108" t="s">
        <v>174</v>
      </c>
      <c r="B3063" s="103"/>
      <c r="C3063" s="103"/>
      <c r="D3063" s="103"/>
      <c r="E3063" s="103"/>
      <c r="F3063" s="103"/>
      <c r="G3063" s="103"/>
      <c r="H3063" s="103"/>
      <c r="I3063" s="103"/>
      <c r="J3063" s="103"/>
      <c r="K3063" s="103"/>
      <c r="L3063" s="103"/>
      <c r="M3063" s="103"/>
      <c r="N3063" s="103"/>
      <c r="O3063" s="103"/>
      <c r="P3063" s="103"/>
      <c r="Q3063" s="103"/>
      <c r="R3063" s="103"/>
      <c r="S3063" s="103"/>
      <c r="T3063" s="103"/>
      <c r="U3063" s="103"/>
      <c r="V3063" s="103"/>
      <c r="W3063" s="103"/>
      <c r="X3063" s="103"/>
      <c r="Y3063" s="103"/>
    </row>
    <row r="3064" spans="1:27" s="104" customFormat="1" ht="18" customHeight="1">
      <c r="A3064" s="108" t="s">
        <v>176</v>
      </c>
      <c r="B3064" s="103"/>
      <c r="C3064" s="103"/>
      <c r="D3064" s="103"/>
      <c r="E3064" s="103"/>
      <c r="F3064" s="103"/>
      <c r="G3064" s="103"/>
      <c r="H3064" s="103"/>
      <c r="I3064" s="103"/>
      <c r="J3064" s="103"/>
      <c r="K3064" s="103"/>
      <c r="L3064" s="103"/>
      <c r="M3064" s="103"/>
      <c r="N3064" s="103"/>
      <c r="O3064" s="103"/>
      <c r="P3064" s="103"/>
      <c r="Q3064" s="103"/>
      <c r="R3064" s="103"/>
      <c r="S3064" s="103"/>
      <c r="T3064" s="103"/>
      <c r="U3064" s="103"/>
      <c r="V3064" s="103"/>
      <c r="W3064" s="103"/>
      <c r="X3064" s="103"/>
      <c r="Y3064" s="103"/>
    </row>
    <row r="3065" spans="1:27" s="104" customFormat="1" ht="18" customHeight="1">
      <c r="A3065" s="108" t="s">
        <v>181</v>
      </c>
      <c r="B3065" s="103"/>
      <c r="C3065" s="103"/>
      <c r="D3065" s="103"/>
      <c r="E3065" s="103"/>
      <c r="F3065" s="103"/>
      <c r="G3065" s="103"/>
      <c r="H3065" s="103"/>
      <c r="I3065" s="103"/>
      <c r="J3065" s="103"/>
      <c r="K3065" s="103"/>
      <c r="L3065" s="103"/>
      <c r="M3065" s="103"/>
      <c r="N3065" s="103"/>
      <c r="O3065" s="103"/>
      <c r="P3065" s="103"/>
      <c r="Q3065" s="103"/>
      <c r="R3065" s="103"/>
      <c r="S3065" s="103"/>
      <c r="T3065" s="103"/>
      <c r="U3065" s="103"/>
      <c r="V3065" s="103"/>
      <c r="W3065" s="103"/>
      <c r="X3065" s="103"/>
      <c r="Y3065" s="103"/>
      <c r="AA3065" s="116" t="s">
        <v>250</v>
      </c>
    </row>
    <row r="3066" spans="1:27" s="104" customFormat="1" ht="18" customHeight="1">
      <c r="A3066" s="108" t="s">
        <v>184</v>
      </c>
      <c r="B3066" s="103"/>
      <c r="C3066" s="103"/>
      <c r="D3066" s="103"/>
      <c r="E3066" s="103"/>
      <c r="F3066" s="103"/>
      <c r="G3066" s="103"/>
      <c r="H3066" s="103"/>
      <c r="I3066" s="103"/>
      <c r="J3066" s="103"/>
      <c r="K3066" s="103"/>
      <c r="L3066" s="103"/>
      <c r="M3066" s="103"/>
      <c r="N3066" s="103"/>
      <c r="O3066" s="103"/>
      <c r="P3066" s="103"/>
      <c r="Q3066" s="103"/>
      <c r="R3066" s="103"/>
      <c r="S3066" s="103"/>
      <c r="T3066" s="103"/>
      <c r="U3066" s="103"/>
      <c r="V3066" s="103"/>
      <c r="W3066" s="103"/>
      <c r="X3066" s="103"/>
      <c r="Y3066" s="103"/>
      <c r="AA3066" s="271">
        <f>COUNTIF($B3074:$Y3074,"-")</f>
        <v>24</v>
      </c>
    </row>
    <row r="3067" spans="1:27" s="104" customFormat="1" ht="18" customHeight="1">
      <c r="A3067" s="108" t="s">
        <v>208</v>
      </c>
      <c r="B3067" s="103"/>
      <c r="C3067" s="103"/>
      <c r="D3067" s="103"/>
      <c r="E3067" s="103"/>
      <c r="F3067" s="103"/>
      <c r="G3067" s="103"/>
      <c r="H3067" s="103"/>
      <c r="I3067" s="103"/>
      <c r="J3067" s="103"/>
      <c r="K3067" s="103"/>
      <c r="L3067" s="103"/>
      <c r="M3067" s="103"/>
      <c r="N3067" s="103"/>
      <c r="O3067" s="103"/>
      <c r="P3067" s="103"/>
      <c r="Q3067" s="103"/>
      <c r="R3067" s="103"/>
      <c r="S3067" s="103"/>
      <c r="T3067" s="103"/>
      <c r="U3067" s="103"/>
      <c r="V3067" s="103"/>
      <c r="W3067" s="103"/>
      <c r="X3067" s="103"/>
      <c r="Y3067" s="103"/>
      <c r="AA3067" s="271"/>
    </row>
    <row r="3068" spans="1:27" s="104" customFormat="1" ht="18" customHeight="1">
      <c r="A3068" s="108" t="s">
        <v>209</v>
      </c>
      <c r="B3068" s="103"/>
      <c r="C3068" s="103"/>
      <c r="D3068" s="103"/>
      <c r="E3068" s="103"/>
      <c r="F3068" s="103"/>
      <c r="G3068" s="103"/>
      <c r="H3068" s="103"/>
      <c r="I3068" s="103"/>
      <c r="J3068" s="103"/>
      <c r="K3068" s="103"/>
      <c r="L3068" s="103"/>
      <c r="M3068" s="103"/>
      <c r="N3068" s="103"/>
      <c r="O3068" s="103"/>
      <c r="P3068" s="103"/>
      <c r="Q3068" s="103"/>
      <c r="R3068" s="103"/>
      <c r="S3068" s="103"/>
      <c r="T3068" s="103"/>
      <c r="U3068" s="103"/>
      <c r="V3068" s="103"/>
      <c r="W3068" s="103"/>
      <c r="X3068" s="103"/>
      <c r="Y3068" s="103"/>
    </row>
    <row r="3069" spans="1:27" s="104" customFormat="1" ht="18" customHeight="1">
      <c r="A3069" s="108" t="s">
        <v>198</v>
      </c>
      <c r="B3069" s="103"/>
      <c r="C3069" s="103"/>
      <c r="D3069" s="103"/>
      <c r="E3069" s="103"/>
      <c r="F3069" s="103"/>
      <c r="G3069" s="103"/>
      <c r="H3069" s="103"/>
      <c r="I3069" s="103"/>
      <c r="J3069" s="103"/>
      <c r="K3069" s="103"/>
      <c r="L3069" s="103"/>
      <c r="M3069" s="103"/>
      <c r="N3069" s="103"/>
      <c r="O3069" s="103"/>
      <c r="P3069" s="103"/>
      <c r="Q3069" s="103"/>
      <c r="R3069" s="103"/>
      <c r="S3069" s="103"/>
      <c r="T3069" s="103"/>
      <c r="U3069" s="103"/>
      <c r="V3069" s="103"/>
      <c r="W3069" s="103"/>
      <c r="X3069" s="103"/>
      <c r="Y3069" s="103"/>
    </row>
    <row r="3070" spans="1:27" s="104" customFormat="1" ht="18" customHeight="1">
      <c r="A3070" s="108" t="s">
        <v>200</v>
      </c>
      <c r="B3070" s="103"/>
      <c r="C3070" s="103"/>
      <c r="D3070" s="103"/>
      <c r="E3070" s="103"/>
      <c r="F3070" s="103"/>
      <c r="G3070" s="103"/>
      <c r="H3070" s="103"/>
      <c r="I3070" s="103"/>
      <c r="J3070" s="103"/>
      <c r="K3070" s="103"/>
      <c r="L3070" s="103"/>
      <c r="M3070" s="103"/>
      <c r="N3070" s="103"/>
      <c r="O3070" s="103"/>
      <c r="P3070" s="103"/>
      <c r="Q3070" s="103"/>
      <c r="R3070" s="103"/>
      <c r="S3070" s="103"/>
      <c r="T3070" s="103"/>
      <c r="U3070" s="103"/>
      <c r="V3070" s="103"/>
      <c r="W3070" s="103"/>
      <c r="X3070" s="103"/>
      <c r="Y3070" s="103"/>
    </row>
    <row r="3071" spans="1:27" s="104" customFormat="1" ht="18" customHeight="1">
      <c r="A3071" s="108" t="s">
        <v>201</v>
      </c>
      <c r="B3071" s="103"/>
      <c r="C3071" s="103"/>
      <c r="D3071" s="103"/>
      <c r="E3071" s="103"/>
      <c r="F3071" s="103"/>
      <c r="G3071" s="103"/>
      <c r="H3071" s="103"/>
      <c r="I3071" s="103"/>
      <c r="J3071" s="103"/>
      <c r="K3071" s="103"/>
      <c r="L3071" s="103"/>
      <c r="M3071" s="103"/>
      <c r="N3071" s="103"/>
      <c r="O3071" s="103"/>
      <c r="P3071" s="103"/>
      <c r="Q3071" s="103"/>
      <c r="R3071" s="103"/>
      <c r="S3071" s="103"/>
      <c r="T3071" s="103"/>
      <c r="U3071" s="103"/>
      <c r="V3071" s="103"/>
      <c r="W3071" s="103"/>
      <c r="X3071" s="103"/>
      <c r="Y3071" s="103"/>
    </row>
    <row r="3072" spans="1:27" s="104" customFormat="1" ht="18" customHeight="1">
      <c r="A3072" s="108" t="s">
        <v>202</v>
      </c>
      <c r="B3072" s="103"/>
      <c r="C3072" s="103"/>
      <c r="D3072" s="103"/>
      <c r="E3072" s="103"/>
      <c r="F3072" s="103"/>
      <c r="G3072" s="103"/>
      <c r="H3072" s="103"/>
      <c r="I3072" s="103"/>
      <c r="J3072" s="103"/>
      <c r="K3072" s="103"/>
      <c r="L3072" s="103"/>
      <c r="M3072" s="103"/>
      <c r="N3072" s="103"/>
      <c r="O3072" s="103"/>
      <c r="P3072" s="103"/>
      <c r="Q3072" s="103"/>
      <c r="R3072" s="103"/>
      <c r="S3072" s="103"/>
      <c r="T3072" s="103"/>
      <c r="U3072" s="103"/>
      <c r="V3072" s="103"/>
      <c r="W3072" s="103"/>
      <c r="X3072" s="103"/>
      <c r="Y3072" s="103"/>
    </row>
    <row r="3073" spans="1:27" s="104" customFormat="1" ht="18" customHeight="1">
      <c r="A3073" s="108" t="s">
        <v>203</v>
      </c>
      <c r="B3073" s="103"/>
      <c r="C3073" s="103"/>
      <c r="D3073" s="103"/>
      <c r="E3073" s="103"/>
      <c r="F3073" s="103"/>
      <c r="G3073" s="103"/>
      <c r="H3073" s="103"/>
      <c r="I3073" s="103"/>
      <c r="J3073" s="103"/>
      <c r="K3073" s="103"/>
      <c r="L3073" s="103"/>
      <c r="M3073" s="103"/>
      <c r="N3073" s="103"/>
      <c r="O3073" s="103"/>
      <c r="P3073" s="103"/>
      <c r="Q3073" s="103"/>
      <c r="R3073" s="103"/>
      <c r="S3073" s="103"/>
      <c r="T3073" s="103"/>
      <c r="U3073" s="103"/>
      <c r="V3073" s="103"/>
      <c r="W3073" s="103"/>
      <c r="X3073" s="103"/>
      <c r="Y3073" s="103"/>
    </row>
    <row r="3074" spans="1:27" s="104" customFormat="1" ht="18" customHeight="1">
      <c r="A3074" s="110" t="s">
        <v>204</v>
      </c>
      <c r="B3074" s="109" t="str">
        <f>IF(COUNTA(B3062:B3073)=0,"-",COUNTA(B3062:B3073)/12)</f>
        <v>-</v>
      </c>
      <c r="C3074" s="109" t="str">
        <f t="shared" ref="C3074:Y3074" si="204">IF(COUNTA(C3062:C3073)=0,"-",COUNTA(C3062:C3073)/12)</f>
        <v>-</v>
      </c>
      <c r="D3074" s="109" t="str">
        <f t="shared" si="204"/>
        <v>-</v>
      </c>
      <c r="E3074" s="109" t="str">
        <f t="shared" si="204"/>
        <v>-</v>
      </c>
      <c r="F3074" s="109" t="str">
        <f t="shared" si="204"/>
        <v>-</v>
      </c>
      <c r="G3074" s="109" t="str">
        <f t="shared" si="204"/>
        <v>-</v>
      </c>
      <c r="H3074" s="109" t="str">
        <f t="shared" si="204"/>
        <v>-</v>
      </c>
      <c r="I3074" s="109" t="str">
        <f t="shared" si="204"/>
        <v>-</v>
      </c>
      <c r="J3074" s="109" t="str">
        <f t="shared" si="204"/>
        <v>-</v>
      </c>
      <c r="K3074" s="109" t="str">
        <f t="shared" si="204"/>
        <v>-</v>
      </c>
      <c r="L3074" s="109" t="str">
        <f t="shared" si="204"/>
        <v>-</v>
      </c>
      <c r="M3074" s="109" t="str">
        <f t="shared" si="204"/>
        <v>-</v>
      </c>
      <c r="N3074" s="109" t="str">
        <f t="shared" si="204"/>
        <v>-</v>
      </c>
      <c r="O3074" s="109" t="str">
        <f t="shared" si="204"/>
        <v>-</v>
      </c>
      <c r="P3074" s="109" t="str">
        <f t="shared" si="204"/>
        <v>-</v>
      </c>
      <c r="Q3074" s="109" t="str">
        <f t="shared" si="204"/>
        <v>-</v>
      </c>
      <c r="R3074" s="109" t="str">
        <f t="shared" si="204"/>
        <v>-</v>
      </c>
      <c r="S3074" s="109" t="str">
        <f t="shared" si="204"/>
        <v>-</v>
      </c>
      <c r="T3074" s="109" t="str">
        <f t="shared" si="204"/>
        <v>-</v>
      </c>
      <c r="U3074" s="109" t="str">
        <f t="shared" si="204"/>
        <v>-</v>
      </c>
      <c r="V3074" s="109" t="str">
        <f t="shared" si="204"/>
        <v>-</v>
      </c>
      <c r="W3074" s="109" t="str">
        <f t="shared" si="204"/>
        <v>-</v>
      </c>
      <c r="X3074" s="109" t="str">
        <f t="shared" si="204"/>
        <v>-</v>
      </c>
      <c r="Y3074" s="109" t="str">
        <f t="shared" si="204"/>
        <v>-</v>
      </c>
    </row>
    <row r="3076" spans="1:27" s="104" customFormat="1" ht="18" customHeight="1">
      <c r="A3076" s="127">
        <f>A3061+1</f>
        <v>44920</v>
      </c>
      <c r="B3076" s="118" t="s">
        <v>259</v>
      </c>
      <c r="C3076" s="118" t="s">
        <v>260</v>
      </c>
      <c r="D3076" s="118" t="s">
        <v>261</v>
      </c>
      <c r="E3076" s="118" t="s">
        <v>262</v>
      </c>
      <c r="F3076" s="118" t="s">
        <v>263</v>
      </c>
      <c r="G3076" s="118" t="s">
        <v>264</v>
      </c>
      <c r="H3076" s="118" t="s">
        <v>265</v>
      </c>
      <c r="I3076" s="118" t="s">
        <v>266</v>
      </c>
      <c r="J3076" s="118" t="s">
        <v>267</v>
      </c>
      <c r="K3076" s="118" t="s">
        <v>268</v>
      </c>
      <c r="L3076" s="118" t="s">
        <v>269</v>
      </c>
      <c r="M3076" s="118" t="s">
        <v>270</v>
      </c>
      <c r="N3076" s="118" t="s">
        <v>271</v>
      </c>
      <c r="O3076" s="118" t="s">
        <v>272</v>
      </c>
      <c r="P3076" s="118" t="s">
        <v>273</v>
      </c>
      <c r="Q3076" s="118" t="s">
        <v>274</v>
      </c>
      <c r="R3076" s="118" t="s">
        <v>275</v>
      </c>
      <c r="S3076" s="118" t="s">
        <v>276</v>
      </c>
      <c r="T3076" s="118" t="s">
        <v>277</v>
      </c>
      <c r="U3076" s="118" t="s">
        <v>278</v>
      </c>
      <c r="V3076" s="118" t="s">
        <v>279</v>
      </c>
      <c r="W3076" s="118" t="s">
        <v>280</v>
      </c>
      <c r="X3076" s="118" t="s">
        <v>281</v>
      </c>
      <c r="Y3076" s="118" t="s">
        <v>282</v>
      </c>
    </row>
    <row r="3077" spans="1:27" s="104" customFormat="1" ht="18" customHeight="1">
      <c r="A3077" s="108" t="s">
        <v>168</v>
      </c>
      <c r="B3077" s="103"/>
      <c r="C3077" s="103"/>
      <c r="D3077" s="103"/>
      <c r="E3077" s="103"/>
      <c r="F3077" s="103"/>
      <c r="G3077" s="103"/>
      <c r="H3077" s="103"/>
      <c r="I3077" s="103"/>
      <c r="J3077" s="103"/>
      <c r="K3077" s="103"/>
      <c r="L3077" s="103"/>
      <c r="M3077" s="103"/>
      <c r="N3077" s="103"/>
      <c r="O3077" s="103"/>
      <c r="P3077" s="103"/>
      <c r="Q3077" s="103"/>
      <c r="R3077" s="103"/>
      <c r="S3077" s="103"/>
      <c r="T3077" s="103"/>
      <c r="U3077" s="103"/>
      <c r="V3077" s="103"/>
      <c r="W3077" s="103"/>
      <c r="X3077" s="103"/>
      <c r="Y3077" s="103"/>
    </row>
    <row r="3078" spans="1:27" s="104" customFormat="1" ht="18" customHeight="1">
      <c r="A3078" s="108" t="s">
        <v>174</v>
      </c>
      <c r="B3078" s="103"/>
      <c r="C3078" s="103"/>
      <c r="D3078" s="103"/>
      <c r="E3078" s="103"/>
      <c r="F3078" s="103"/>
      <c r="G3078" s="103"/>
      <c r="H3078" s="103"/>
      <c r="I3078" s="103"/>
      <c r="J3078" s="103"/>
      <c r="K3078" s="103"/>
      <c r="L3078" s="103"/>
      <c r="M3078" s="103"/>
      <c r="N3078" s="103"/>
      <c r="O3078" s="103"/>
      <c r="P3078" s="103"/>
      <c r="Q3078" s="103"/>
      <c r="R3078" s="103"/>
      <c r="S3078" s="103"/>
      <c r="T3078" s="103"/>
      <c r="U3078" s="103"/>
      <c r="V3078" s="103"/>
      <c r="W3078" s="103"/>
      <c r="X3078" s="103"/>
      <c r="Y3078" s="103"/>
    </row>
    <row r="3079" spans="1:27" s="104" customFormat="1" ht="18" customHeight="1">
      <c r="A3079" s="108" t="s">
        <v>176</v>
      </c>
      <c r="B3079" s="103"/>
      <c r="C3079" s="103"/>
      <c r="D3079" s="103"/>
      <c r="E3079" s="103"/>
      <c r="F3079" s="103"/>
      <c r="G3079" s="103"/>
      <c r="H3079" s="103"/>
      <c r="I3079" s="103"/>
      <c r="J3079" s="103"/>
      <c r="K3079" s="103"/>
      <c r="L3079" s="103"/>
      <c r="M3079" s="103"/>
      <c r="N3079" s="103"/>
      <c r="O3079" s="103"/>
      <c r="P3079" s="103"/>
      <c r="Q3079" s="103"/>
      <c r="R3079" s="103"/>
      <c r="S3079" s="103"/>
      <c r="T3079" s="103"/>
      <c r="U3079" s="103"/>
      <c r="V3079" s="103"/>
      <c r="W3079" s="103"/>
      <c r="X3079" s="103"/>
      <c r="Y3079" s="103"/>
    </row>
    <row r="3080" spans="1:27" s="104" customFormat="1" ht="18" customHeight="1">
      <c r="A3080" s="108" t="s">
        <v>181</v>
      </c>
      <c r="B3080" s="103"/>
      <c r="C3080" s="103"/>
      <c r="D3080" s="103"/>
      <c r="E3080" s="103"/>
      <c r="F3080" s="103"/>
      <c r="G3080" s="103"/>
      <c r="H3080" s="103"/>
      <c r="I3080" s="103"/>
      <c r="J3080" s="103"/>
      <c r="K3080" s="103"/>
      <c r="L3080" s="103"/>
      <c r="M3080" s="103"/>
      <c r="N3080" s="103"/>
      <c r="O3080" s="103"/>
      <c r="P3080" s="103"/>
      <c r="Q3080" s="103"/>
      <c r="R3080" s="103"/>
      <c r="S3080" s="103"/>
      <c r="T3080" s="103"/>
      <c r="U3080" s="103"/>
      <c r="V3080" s="103"/>
      <c r="W3080" s="103"/>
      <c r="X3080" s="103"/>
      <c r="Y3080" s="103"/>
      <c r="AA3080" s="116" t="s">
        <v>250</v>
      </c>
    </row>
    <row r="3081" spans="1:27" s="104" customFormat="1" ht="18" customHeight="1">
      <c r="A3081" s="108" t="s">
        <v>184</v>
      </c>
      <c r="B3081" s="103"/>
      <c r="C3081" s="103"/>
      <c r="D3081" s="103"/>
      <c r="E3081" s="103"/>
      <c r="F3081" s="103"/>
      <c r="G3081" s="103"/>
      <c r="H3081" s="103"/>
      <c r="I3081" s="103"/>
      <c r="J3081" s="103"/>
      <c r="K3081" s="103"/>
      <c r="L3081" s="103"/>
      <c r="M3081" s="103"/>
      <c r="N3081" s="103"/>
      <c r="O3081" s="103"/>
      <c r="P3081" s="103"/>
      <c r="Q3081" s="103"/>
      <c r="R3081" s="103"/>
      <c r="S3081" s="103"/>
      <c r="T3081" s="103"/>
      <c r="U3081" s="103"/>
      <c r="V3081" s="103"/>
      <c r="W3081" s="103"/>
      <c r="X3081" s="103"/>
      <c r="Y3081" s="103"/>
      <c r="AA3081" s="271">
        <f>COUNTIF($B3089:$Y3089,"-")</f>
        <v>24</v>
      </c>
    </row>
    <row r="3082" spans="1:27" s="104" customFormat="1" ht="18" customHeight="1">
      <c r="A3082" s="108" t="s">
        <v>208</v>
      </c>
      <c r="B3082" s="103"/>
      <c r="C3082" s="103"/>
      <c r="D3082" s="103"/>
      <c r="E3082" s="103"/>
      <c r="F3082" s="103"/>
      <c r="G3082" s="103"/>
      <c r="H3082" s="103"/>
      <c r="I3082" s="103"/>
      <c r="J3082" s="103"/>
      <c r="K3082" s="103"/>
      <c r="L3082" s="103"/>
      <c r="M3082" s="103"/>
      <c r="N3082" s="103"/>
      <c r="O3082" s="103"/>
      <c r="P3082" s="103"/>
      <c r="Q3082" s="103"/>
      <c r="R3082" s="103"/>
      <c r="S3082" s="103"/>
      <c r="T3082" s="103"/>
      <c r="U3082" s="103"/>
      <c r="V3082" s="103"/>
      <c r="W3082" s="103"/>
      <c r="X3082" s="103"/>
      <c r="Y3082" s="103"/>
      <c r="AA3082" s="271"/>
    </row>
    <row r="3083" spans="1:27" s="104" customFormat="1" ht="18" customHeight="1">
      <c r="A3083" s="108" t="s">
        <v>209</v>
      </c>
      <c r="B3083" s="103"/>
      <c r="C3083" s="103"/>
      <c r="D3083" s="103"/>
      <c r="E3083" s="103"/>
      <c r="F3083" s="103"/>
      <c r="G3083" s="103"/>
      <c r="H3083" s="103"/>
      <c r="I3083" s="103"/>
      <c r="J3083" s="103"/>
      <c r="K3083" s="103"/>
      <c r="L3083" s="103"/>
      <c r="M3083" s="103"/>
      <c r="N3083" s="103"/>
      <c r="O3083" s="103"/>
      <c r="P3083" s="103"/>
      <c r="Q3083" s="103"/>
      <c r="R3083" s="103"/>
      <c r="S3083" s="103"/>
      <c r="T3083" s="103"/>
      <c r="U3083" s="103"/>
      <c r="V3083" s="103"/>
      <c r="W3083" s="103"/>
      <c r="X3083" s="103"/>
      <c r="Y3083" s="103"/>
    </row>
    <row r="3084" spans="1:27" s="104" customFormat="1" ht="18" customHeight="1">
      <c r="A3084" s="108" t="s">
        <v>198</v>
      </c>
      <c r="B3084" s="103"/>
      <c r="C3084" s="103"/>
      <c r="D3084" s="103"/>
      <c r="E3084" s="103"/>
      <c r="F3084" s="103"/>
      <c r="G3084" s="103"/>
      <c r="H3084" s="103"/>
      <c r="I3084" s="103"/>
      <c r="J3084" s="103"/>
      <c r="K3084" s="103"/>
      <c r="L3084" s="103"/>
      <c r="M3084" s="103"/>
      <c r="N3084" s="103"/>
      <c r="O3084" s="103"/>
      <c r="P3084" s="103"/>
      <c r="Q3084" s="103"/>
      <c r="R3084" s="103"/>
      <c r="S3084" s="103"/>
      <c r="T3084" s="103"/>
      <c r="U3084" s="103"/>
      <c r="V3084" s="103"/>
      <c r="W3084" s="103"/>
      <c r="X3084" s="103"/>
      <c r="Y3084" s="103"/>
    </row>
    <row r="3085" spans="1:27" s="104" customFormat="1" ht="18" customHeight="1">
      <c r="A3085" s="108" t="s">
        <v>200</v>
      </c>
      <c r="B3085" s="103"/>
      <c r="C3085" s="103"/>
      <c r="D3085" s="103"/>
      <c r="E3085" s="103"/>
      <c r="F3085" s="103"/>
      <c r="G3085" s="103"/>
      <c r="H3085" s="103"/>
      <c r="I3085" s="103"/>
      <c r="J3085" s="103"/>
      <c r="K3085" s="103"/>
      <c r="L3085" s="103"/>
      <c r="M3085" s="103"/>
      <c r="N3085" s="103"/>
      <c r="O3085" s="103"/>
      <c r="P3085" s="103"/>
      <c r="Q3085" s="103"/>
      <c r="R3085" s="103"/>
      <c r="S3085" s="103"/>
      <c r="T3085" s="103"/>
      <c r="U3085" s="103"/>
      <c r="V3085" s="103"/>
      <c r="W3085" s="103"/>
      <c r="X3085" s="103"/>
      <c r="Y3085" s="103"/>
    </row>
    <row r="3086" spans="1:27" s="104" customFormat="1" ht="18" customHeight="1">
      <c r="A3086" s="108" t="s">
        <v>201</v>
      </c>
      <c r="B3086" s="103"/>
      <c r="C3086" s="103"/>
      <c r="D3086" s="103"/>
      <c r="E3086" s="103"/>
      <c r="F3086" s="103"/>
      <c r="G3086" s="103"/>
      <c r="H3086" s="103"/>
      <c r="I3086" s="103"/>
      <c r="J3086" s="103"/>
      <c r="K3086" s="103"/>
      <c r="L3086" s="103"/>
      <c r="M3086" s="103"/>
      <c r="N3086" s="103"/>
      <c r="O3086" s="103"/>
      <c r="P3086" s="103"/>
      <c r="Q3086" s="103"/>
      <c r="R3086" s="103"/>
      <c r="S3086" s="103"/>
      <c r="T3086" s="103"/>
      <c r="U3086" s="103"/>
      <c r="V3086" s="103"/>
      <c r="W3086" s="103"/>
      <c r="X3086" s="103"/>
      <c r="Y3086" s="103"/>
    </row>
    <row r="3087" spans="1:27" s="104" customFormat="1" ht="18" customHeight="1">
      <c r="A3087" s="108" t="s">
        <v>202</v>
      </c>
      <c r="B3087" s="103"/>
      <c r="C3087" s="103"/>
      <c r="D3087" s="103"/>
      <c r="E3087" s="103"/>
      <c r="F3087" s="103"/>
      <c r="G3087" s="103"/>
      <c r="H3087" s="103"/>
      <c r="I3087" s="103"/>
      <c r="J3087" s="103"/>
      <c r="K3087" s="103"/>
      <c r="L3087" s="103"/>
      <c r="M3087" s="103"/>
      <c r="N3087" s="103"/>
      <c r="O3087" s="103"/>
      <c r="P3087" s="103"/>
      <c r="Q3087" s="103"/>
      <c r="R3087" s="103"/>
      <c r="S3087" s="103"/>
      <c r="T3087" s="103"/>
      <c r="U3087" s="103"/>
      <c r="V3087" s="103"/>
      <c r="W3087" s="103"/>
      <c r="X3087" s="103"/>
      <c r="Y3087" s="103"/>
    </row>
    <row r="3088" spans="1:27" s="104" customFormat="1" ht="18" customHeight="1">
      <c r="A3088" s="108" t="s">
        <v>203</v>
      </c>
      <c r="B3088" s="103"/>
      <c r="C3088" s="103"/>
      <c r="D3088" s="103"/>
      <c r="E3088" s="103"/>
      <c r="F3088" s="103"/>
      <c r="G3088" s="103"/>
      <c r="H3088" s="103"/>
      <c r="I3088" s="103"/>
      <c r="J3088" s="103"/>
      <c r="K3088" s="103"/>
      <c r="L3088" s="103"/>
      <c r="M3088" s="103"/>
      <c r="N3088" s="103"/>
      <c r="O3088" s="103"/>
      <c r="P3088" s="103"/>
      <c r="Q3088" s="103"/>
      <c r="R3088" s="103"/>
      <c r="S3088" s="103"/>
      <c r="T3088" s="103"/>
      <c r="U3088" s="103"/>
      <c r="V3088" s="103"/>
      <c r="W3088" s="103"/>
      <c r="X3088" s="103"/>
      <c r="Y3088" s="103"/>
    </row>
    <row r="3089" spans="1:27" s="104" customFormat="1" ht="18" customHeight="1">
      <c r="A3089" s="110" t="s">
        <v>204</v>
      </c>
      <c r="B3089" s="109" t="str">
        <f>IF(COUNTA(B3077:B3088)=0,"-",COUNTA(B3077:B3088)/12)</f>
        <v>-</v>
      </c>
      <c r="C3089" s="109" t="str">
        <f t="shared" ref="C3089:Y3089" si="205">IF(COUNTA(C3077:C3088)=0,"-",COUNTA(C3077:C3088)/12)</f>
        <v>-</v>
      </c>
      <c r="D3089" s="109" t="str">
        <f t="shared" si="205"/>
        <v>-</v>
      </c>
      <c r="E3089" s="109" t="str">
        <f t="shared" si="205"/>
        <v>-</v>
      </c>
      <c r="F3089" s="109" t="str">
        <f t="shared" si="205"/>
        <v>-</v>
      </c>
      <c r="G3089" s="109" t="str">
        <f t="shared" si="205"/>
        <v>-</v>
      </c>
      <c r="H3089" s="109" t="str">
        <f t="shared" si="205"/>
        <v>-</v>
      </c>
      <c r="I3089" s="109" t="str">
        <f t="shared" si="205"/>
        <v>-</v>
      </c>
      <c r="J3089" s="109" t="str">
        <f t="shared" si="205"/>
        <v>-</v>
      </c>
      <c r="K3089" s="109" t="str">
        <f t="shared" si="205"/>
        <v>-</v>
      </c>
      <c r="L3089" s="109" t="str">
        <f t="shared" si="205"/>
        <v>-</v>
      </c>
      <c r="M3089" s="109" t="str">
        <f t="shared" si="205"/>
        <v>-</v>
      </c>
      <c r="N3089" s="109" t="str">
        <f t="shared" si="205"/>
        <v>-</v>
      </c>
      <c r="O3089" s="109" t="str">
        <f t="shared" si="205"/>
        <v>-</v>
      </c>
      <c r="P3089" s="109" t="str">
        <f t="shared" si="205"/>
        <v>-</v>
      </c>
      <c r="Q3089" s="109" t="str">
        <f t="shared" si="205"/>
        <v>-</v>
      </c>
      <c r="R3089" s="109" t="str">
        <f t="shared" si="205"/>
        <v>-</v>
      </c>
      <c r="S3089" s="109" t="str">
        <f t="shared" si="205"/>
        <v>-</v>
      </c>
      <c r="T3089" s="109" t="str">
        <f t="shared" si="205"/>
        <v>-</v>
      </c>
      <c r="U3089" s="109" t="str">
        <f t="shared" si="205"/>
        <v>-</v>
      </c>
      <c r="V3089" s="109" t="str">
        <f t="shared" si="205"/>
        <v>-</v>
      </c>
      <c r="W3089" s="109" t="str">
        <f t="shared" si="205"/>
        <v>-</v>
      </c>
      <c r="X3089" s="109" t="str">
        <f t="shared" si="205"/>
        <v>-</v>
      </c>
      <c r="Y3089" s="109" t="str">
        <f t="shared" si="205"/>
        <v>-</v>
      </c>
    </row>
    <row r="3091" spans="1:27" s="104" customFormat="1" ht="18" customHeight="1">
      <c r="A3091" s="127">
        <f>A3076+1</f>
        <v>44921</v>
      </c>
      <c r="B3091" s="118" t="s">
        <v>259</v>
      </c>
      <c r="C3091" s="118" t="s">
        <v>260</v>
      </c>
      <c r="D3091" s="118" t="s">
        <v>261</v>
      </c>
      <c r="E3091" s="118" t="s">
        <v>262</v>
      </c>
      <c r="F3091" s="118" t="s">
        <v>263</v>
      </c>
      <c r="G3091" s="118" t="s">
        <v>264</v>
      </c>
      <c r="H3091" s="118" t="s">
        <v>265</v>
      </c>
      <c r="I3091" s="118" t="s">
        <v>266</v>
      </c>
      <c r="J3091" s="118" t="s">
        <v>267</v>
      </c>
      <c r="K3091" s="118" t="s">
        <v>268</v>
      </c>
      <c r="L3091" s="118" t="s">
        <v>269</v>
      </c>
      <c r="M3091" s="118" t="s">
        <v>270</v>
      </c>
      <c r="N3091" s="118" t="s">
        <v>271</v>
      </c>
      <c r="O3091" s="118" t="s">
        <v>272</v>
      </c>
      <c r="P3091" s="118" t="s">
        <v>273</v>
      </c>
      <c r="Q3091" s="118" t="s">
        <v>274</v>
      </c>
      <c r="R3091" s="118" t="s">
        <v>275</v>
      </c>
      <c r="S3091" s="118" t="s">
        <v>276</v>
      </c>
      <c r="T3091" s="118" t="s">
        <v>277</v>
      </c>
      <c r="U3091" s="118" t="s">
        <v>278</v>
      </c>
      <c r="V3091" s="118" t="s">
        <v>279</v>
      </c>
      <c r="W3091" s="118" t="s">
        <v>280</v>
      </c>
      <c r="X3091" s="118" t="s">
        <v>281</v>
      </c>
      <c r="Y3091" s="118" t="s">
        <v>282</v>
      </c>
    </row>
    <row r="3092" spans="1:27" s="104" customFormat="1" ht="18" customHeight="1">
      <c r="A3092" s="108" t="s">
        <v>168</v>
      </c>
      <c r="B3092" s="103"/>
      <c r="C3092" s="103"/>
      <c r="D3092" s="103"/>
      <c r="E3092" s="103"/>
      <c r="F3092" s="103"/>
      <c r="G3092" s="103"/>
      <c r="H3092" s="103"/>
      <c r="I3092" s="103"/>
      <c r="J3092" s="103"/>
      <c r="K3092" s="103"/>
      <c r="L3092" s="103"/>
      <c r="M3092" s="103"/>
      <c r="N3092" s="103"/>
      <c r="O3092" s="103"/>
      <c r="P3092" s="103"/>
      <c r="Q3092" s="103"/>
      <c r="R3092" s="103"/>
      <c r="S3092" s="103"/>
      <c r="T3092" s="103"/>
      <c r="U3092" s="103"/>
      <c r="V3092" s="103"/>
      <c r="W3092" s="103"/>
      <c r="X3092" s="103"/>
      <c r="Y3092" s="103"/>
    </row>
    <row r="3093" spans="1:27" s="104" customFormat="1" ht="18" customHeight="1">
      <c r="A3093" s="108" t="s">
        <v>174</v>
      </c>
      <c r="B3093" s="103"/>
      <c r="C3093" s="103"/>
      <c r="D3093" s="103"/>
      <c r="E3093" s="103"/>
      <c r="F3093" s="103"/>
      <c r="G3093" s="103"/>
      <c r="H3093" s="103"/>
      <c r="I3093" s="103"/>
      <c r="J3093" s="103"/>
      <c r="K3093" s="103"/>
      <c r="L3093" s="103"/>
      <c r="M3093" s="103"/>
      <c r="N3093" s="103"/>
      <c r="O3093" s="103"/>
      <c r="P3093" s="103"/>
      <c r="Q3093" s="103"/>
      <c r="R3093" s="103"/>
      <c r="S3093" s="103"/>
      <c r="T3093" s="103"/>
      <c r="U3093" s="103"/>
      <c r="V3093" s="103"/>
      <c r="W3093" s="103"/>
      <c r="X3093" s="103"/>
      <c r="Y3093" s="103"/>
    </row>
    <row r="3094" spans="1:27" s="104" customFormat="1" ht="18" customHeight="1">
      <c r="A3094" s="108" t="s">
        <v>176</v>
      </c>
      <c r="B3094" s="103"/>
      <c r="C3094" s="103"/>
      <c r="D3094" s="103"/>
      <c r="E3094" s="103"/>
      <c r="F3094" s="103"/>
      <c r="G3094" s="103"/>
      <c r="H3094" s="103"/>
      <c r="I3094" s="103"/>
      <c r="J3094" s="103"/>
      <c r="K3094" s="103"/>
      <c r="L3094" s="103"/>
      <c r="M3094" s="103"/>
      <c r="N3094" s="103"/>
      <c r="O3094" s="103"/>
      <c r="P3094" s="103"/>
      <c r="Q3094" s="103"/>
      <c r="R3094" s="103"/>
      <c r="S3094" s="103"/>
      <c r="T3094" s="103"/>
      <c r="U3094" s="103"/>
      <c r="V3094" s="103"/>
      <c r="W3094" s="103"/>
      <c r="X3094" s="103"/>
      <c r="Y3094" s="103"/>
    </row>
    <row r="3095" spans="1:27" s="104" customFormat="1" ht="18" customHeight="1">
      <c r="A3095" s="108" t="s">
        <v>181</v>
      </c>
      <c r="B3095" s="103"/>
      <c r="C3095" s="103"/>
      <c r="D3095" s="103"/>
      <c r="E3095" s="103"/>
      <c r="F3095" s="103"/>
      <c r="G3095" s="103"/>
      <c r="H3095" s="103"/>
      <c r="I3095" s="103"/>
      <c r="J3095" s="103"/>
      <c r="K3095" s="103"/>
      <c r="L3095" s="103"/>
      <c r="M3095" s="103"/>
      <c r="N3095" s="103"/>
      <c r="O3095" s="103"/>
      <c r="P3095" s="103"/>
      <c r="Q3095" s="103"/>
      <c r="R3095" s="103"/>
      <c r="S3095" s="103"/>
      <c r="T3095" s="103"/>
      <c r="U3095" s="103"/>
      <c r="V3095" s="103"/>
      <c r="W3095" s="103"/>
      <c r="X3095" s="103"/>
      <c r="Y3095" s="103"/>
      <c r="AA3095" s="116" t="s">
        <v>250</v>
      </c>
    </row>
    <row r="3096" spans="1:27" s="104" customFormat="1" ht="18" customHeight="1">
      <c r="A3096" s="108" t="s">
        <v>184</v>
      </c>
      <c r="B3096" s="103"/>
      <c r="C3096" s="103"/>
      <c r="D3096" s="103"/>
      <c r="E3096" s="103"/>
      <c r="F3096" s="103"/>
      <c r="G3096" s="103"/>
      <c r="H3096" s="103"/>
      <c r="I3096" s="103"/>
      <c r="J3096" s="103"/>
      <c r="K3096" s="103"/>
      <c r="L3096" s="103"/>
      <c r="M3096" s="103"/>
      <c r="N3096" s="103"/>
      <c r="O3096" s="103"/>
      <c r="P3096" s="103"/>
      <c r="Q3096" s="103"/>
      <c r="R3096" s="103"/>
      <c r="S3096" s="103"/>
      <c r="T3096" s="103"/>
      <c r="U3096" s="103"/>
      <c r="V3096" s="103"/>
      <c r="W3096" s="103"/>
      <c r="X3096" s="103"/>
      <c r="Y3096" s="103"/>
      <c r="AA3096" s="271">
        <f>COUNTIF($B3104:$Y3104,"-")</f>
        <v>24</v>
      </c>
    </row>
    <row r="3097" spans="1:27" s="104" customFormat="1" ht="18" customHeight="1">
      <c r="A3097" s="108" t="s">
        <v>208</v>
      </c>
      <c r="B3097" s="103"/>
      <c r="C3097" s="103"/>
      <c r="D3097" s="103"/>
      <c r="E3097" s="103"/>
      <c r="F3097" s="103"/>
      <c r="G3097" s="103"/>
      <c r="H3097" s="103"/>
      <c r="I3097" s="103"/>
      <c r="J3097" s="103"/>
      <c r="K3097" s="103"/>
      <c r="L3097" s="103"/>
      <c r="M3097" s="103"/>
      <c r="N3097" s="103"/>
      <c r="O3097" s="103"/>
      <c r="P3097" s="103"/>
      <c r="Q3097" s="103"/>
      <c r="R3097" s="103"/>
      <c r="S3097" s="103"/>
      <c r="T3097" s="103"/>
      <c r="U3097" s="103"/>
      <c r="V3097" s="103"/>
      <c r="W3097" s="103"/>
      <c r="X3097" s="103"/>
      <c r="Y3097" s="103"/>
      <c r="AA3097" s="271"/>
    </row>
    <row r="3098" spans="1:27" s="104" customFormat="1" ht="18" customHeight="1">
      <c r="A3098" s="108" t="s">
        <v>209</v>
      </c>
      <c r="B3098" s="103"/>
      <c r="C3098" s="103"/>
      <c r="D3098" s="103"/>
      <c r="E3098" s="103"/>
      <c r="F3098" s="103"/>
      <c r="G3098" s="103"/>
      <c r="H3098" s="103"/>
      <c r="I3098" s="103"/>
      <c r="J3098" s="103"/>
      <c r="K3098" s="103"/>
      <c r="L3098" s="103"/>
      <c r="M3098" s="103"/>
      <c r="N3098" s="103"/>
      <c r="O3098" s="103"/>
      <c r="P3098" s="103"/>
      <c r="Q3098" s="103"/>
      <c r="R3098" s="103"/>
      <c r="S3098" s="103"/>
      <c r="T3098" s="103"/>
      <c r="U3098" s="103"/>
      <c r="V3098" s="103"/>
      <c r="W3098" s="103"/>
      <c r="X3098" s="103"/>
      <c r="Y3098" s="103"/>
    </row>
    <row r="3099" spans="1:27" s="104" customFormat="1" ht="18" customHeight="1">
      <c r="A3099" s="108" t="s">
        <v>198</v>
      </c>
      <c r="B3099" s="103"/>
      <c r="C3099" s="103"/>
      <c r="D3099" s="103"/>
      <c r="E3099" s="103"/>
      <c r="F3099" s="103"/>
      <c r="G3099" s="103"/>
      <c r="H3099" s="103"/>
      <c r="I3099" s="103"/>
      <c r="J3099" s="103"/>
      <c r="K3099" s="103"/>
      <c r="L3099" s="103"/>
      <c r="M3099" s="103"/>
      <c r="N3099" s="103"/>
      <c r="O3099" s="103"/>
      <c r="P3099" s="103"/>
      <c r="Q3099" s="103"/>
      <c r="R3099" s="103"/>
      <c r="S3099" s="103"/>
      <c r="T3099" s="103"/>
      <c r="U3099" s="103"/>
      <c r="V3099" s="103"/>
      <c r="W3099" s="103"/>
      <c r="X3099" s="103"/>
      <c r="Y3099" s="103"/>
    </row>
    <row r="3100" spans="1:27" s="104" customFormat="1" ht="18" customHeight="1">
      <c r="A3100" s="108" t="s">
        <v>200</v>
      </c>
      <c r="B3100" s="103"/>
      <c r="C3100" s="103"/>
      <c r="D3100" s="103"/>
      <c r="E3100" s="103"/>
      <c r="F3100" s="103"/>
      <c r="G3100" s="103"/>
      <c r="H3100" s="103"/>
      <c r="I3100" s="103"/>
      <c r="J3100" s="103"/>
      <c r="K3100" s="103"/>
      <c r="L3100" s="103"/>
      <c r="M3100" s="103"/>
      <c r="N3100" s="103"/>
      <c r="O3100" s="103"/>
      <c r="P3100" s="103"/>
      <c r="Q3100" s="103"/>
      <c r="R3100" s="103"/>
      <c r="S3100" s="103"/>
      <c r="T3100" s="103"/>
      <c r="U3100" s="103"/>
      <c r="V3100" s="103"/>
      <c r="W3100" s="103"/>
      <c r="X3100" s="103"/>
      <c r="Y3100" s="103"/>
    </row>
    <row r="3101" spans="1:27" s="104" customFormat="1" ht="18" customHeight="1">
      <c r="A3101" s="108" t="s">
        <v>201</v>
      </c>
      <c r="B3101" s="103"/>
      <c r="C3101" s="103"/>
      <c r="D3101" s="103"/>
      <c r="E3101" s="103"/>
      <c r="F3101" s="103"/>
      <c r="G3101" s="103"/>
      <c r="H3101" s="103"/>
      <c r="I3101" s="103"/>
      <c r="J3101" s="103"/>
      <c r="K3101" s="103"/>
      <c r="L3101" s="103"/>
      <c r="M3101" s="103"/>
      <c r="N3101" s="103"/>
      <c r="O3101" s="103"/>
      <c r="P3101" s="103"/>
      <c r="Q3101" s="103"/>
      <c r="R3101" s="103"/>
      <c r="S3101" s="103"/>
      <c r="T3101" s="103"/>
      <c r="U3101" s="103"/>
      <c r="V3101" s="103"/>
      <c r="W3101" s="103"/>
      <c r="X3101" s="103"/>
      <c r="Y3101" s="103"/>
    </row>
    <row r="3102" spans="1:27" s="104" customFormat="1" ht="18" customHeight="1">
      <c r="A3102" s="108" t="s">
        <v>202</v>
      </c>
      <c r="B3102" s="103"/>
      <c r="C3102" s="103"/>
      <c r="D3102" s="103"/>
      <c r="E3102" s="103"/>
      <c r="F3102" s="103"/>
      <c r="G3102" s="103"/>
      <c r="H3102" s="103"/>
      <c r="I3102" s="103"/>
      <c r="J3102" s="103"/>
      <c r="K3102" s="103"/>
      <c r="L3102" s="103"/>
      <c r="M3102" s="103"/>
      <c r="N3102" s="103"/>
      <c r="O3102" s="103"/>
      <c r="P3102" s="103"/>
      <c r="Q3102" s="103"/>
      <c r="R3102" s="103"/>
      <c r="S3102" s="103"/>
      <c r="T3102" s="103"/>
      <c r="U3102" s="103"/>
      <c r="V3102" s="103"/>
      <c r="W3102" s="103"/>
      <c r="X3102" s="103"/>
      <c r="Y3102" s="103"/>
    </row>
    <row r="3103" spans="1:27" s="104" customFormat="1" ht="18" customHeight="1">
      <c r="A3103" s="108" t="s">
        <v>203</v>
      </c>
      <c r="B3103" s="103"/>
      <c r="C3103" s="103"/>
      <c r="D3103" s="103"/>
      <c r="E3103" s="103"/>
      <c r="F3103" s="103"/>
      <c r="G3103" s="103"/>
      <c r="H3103" s="103"/>
      <c r="I3103" s="103"/>
      <c r="J3103" s="103"/>
      <c r="K3103" s="103"/>
      <c r="L3103" s="103"/>
      <c r="M3103" s="103"/>
      <c r="N3103" s="103"/>
      <c r="O3103" s="103"/>
      <c r="P3103" s="103"/>
      <c r="Q3103" s="103"/>
      <c r="R3103" s="103"/>
      <c r="S3103" s="103"/>
      <c r="T3103" s="103"/>
      <c r="U3103" s="103"/>
      <c r="V3103" s="103"/>
      <c r="W3103" s="103"/>
      <c r="X3103" s="103"/>
      <c r="Y3103" s="103"/>
    </row>
    <row r="3104" spans="1:27" s="104" customFormat="1" ht="18" customHeight="1">
      <c r="A3104" s="110" t="s">
        <v>204</v>
      </c>
      <c r="B3104" s="109" t="str">
        <f>IF(COUNTA(B3092:B3103)=0,"-",COUNTA(B3092:B3103)/12)</f>
        <v>-</v>
      </c>
      <c r="C3104" s="109" t="str">
        <f t="shared" ref="C3104:Y3104" si="206">IF(COUNTA(C3092:C3103)=0,"-",COUNTA(C3092:C3103)/12)</f>
        <v>-</v>
      </c>
      <c r="D3104" s="109" t="str">
        <f t="shared" si="206"/>
        <v>-</v>
      </c>
      <c r="E3104" s="109" t="str">
        <f t="shared" si="206"/>
        <v>-</v>
      </c>
      <c r="F3104" s="109" t="str">
        <f t="shared" si="206"/>
        <v>-</v>
      </c>
      <c r="G3104" s="109" t="str">
        <f t="shared" si="206"/>
        <v>-</v>
      </c>
      <c r="H3104" s="109" t="str">
        <f t="shared" si="206"/>
        <v>-</v>
      </c>
      <c r="I3104" s="109" t="str">
        <f t="shared" si="206"/>
        <v>-</v>
      </c>
      <c r="J3104" s="109" t="str">
        <f t="shared" si="206"/>
        <v>-</v>
      </c>
      <c r="K3104" s="109" t="str">
        <f t="shared" si="206"/>
        <v>-</v>
      </c>
      <c r="L3104" s="109" t="str">
        <f t="shared" si="206"/>
        <v>-</v>
      </c>
      <c r="M3104" s="109" t="str">
        <f t="shared" si="206"/>
        <v>-</v>
      </c>
      <c r="N3104" s="109" t="str">
        <f t="shared" si="206"/>
        <v>-</v>
      </c>
      <c r="O3104" s="109" t="str">
        <f t="shared" si="206"/>
        <v>-</v>
      </c>
      <c r="P3104" s="109" t="str">
        <f t="shared" si="206"/>
        <v>-</v>
      </c>
      <c r="Q3104" s="109" t="str">
        <f t="shared" si="206"/>
        <v>-</v>
      </c>
      <c r="R3104" s="109" t="str">
        <f t="shared" si="206"/>
        <v>-</v>
      </c>
      <c r="S3104" s="109" t="str">
        <f t="shared" si="206"/>
        <v>-</v>
      </c>
      <c r="T3104" s="109" t="str">
        <f t="shared" si="206"/>
        <v>-</v>
      </c>
      <c r="U3104" s="109" t="str">
        <f t="shared" si="206"/>
        <v>-</v>
      </c>
      <c r="V3104" s="109" t="str">
        <f t="shared" si="206"/>
        <v>-</v>
      </c>
      <c r="W3104" s="109" t="str">
        <f t="shared" si="206"/>
        <v>-</v>
      </c>
      <c r="X3104" s="109" t="str">
        <f t="shared" si="206"/>
        <v>-</v>
      </c>
      <c r="Y3104" s="109" t="str">
        <f t="shared" si="206"/>
        <v>-</v>
      </c>
    </row>
    <row r="3106" spans="1:27" s="104" customFormat="1" ht="18" customHeight="1">
      <c r="A3106" s="127">
        <f>A3091+1</f>
        <v>44922</v>
      </c>
      <c r="B3106" s="118" t="s">
        <v>259</v>
      </c>
      <c r="C3106" s="118" t="s">
        <v>260</v>
      </c>
      <c r="D3106" s="118" t="s">
        <v>261</v>
      </c>
      <c r="E3106" s="118" t="s">
        <v>262</v>
      </c>
      <c r="F3106" s="118" t="s">
        <v>263</v>
      </c>
      <c r="G3106" s="118" t="s">
        <v>264</v>
      </c>
      <c r="H3106" s="118" t="s">
        <v>265</v>
      </c>
      <c r="I3106" s="118" t="s">
        <v>266</v>
      </c>
      <c r="J3106" s="118" t="s">
        <v>267</v>
      </c>
      <c r="K3106" s="118" t="s">
        <v>268</v>
      </c>
      <c r="L3106" s="118" t="s">
        <v>269</v>
      </c>
      <c r="M3106" s="118" t="s">
        <v>270</v>
      </c>
      <c r="N3106" s="118" t="s">
        <v>271</v>
      </c>
      <c r="O3106" s="118" t="s">
        <v>272</v>
      </c>
      <c r="P3106" s="118" t="s">
        <v>273</v>
      </c>
      <c r="Q3106" s="118" t="s">
        <v>274</v>
      </c>
      <c r="R3106" s="118" t="s">
        <v>275</v>
      </c>
      <c r="S3106" s="118" t="s">
        <v>276</v>
      </c>
      <c r="T3106" s="118" t="s">
        <v>277</v>
      </c>
      <c r="U3106" s="118" t="s">
        <v>278</v>
      </c>
      <c r="V3106" s="118" t="s">
        <v>279</v>
      </c>
      <c r="W3106" s="118" t="s">
        <v>280</v>
      </c>
      <c r="X3106" s="118" t="s">
        <v>281</v>
      </c>
      <c r="Y3106" s="118" t="s">
        <v>282</v>
      </c>
    </row>
    <row r="3107" spans="1:27" s="104" customFormat="1" ht="18" customHeight="1">
      <c r="A3107" s="108" t="s">
        <v>168</v>
      </c>
      <c r="B3107" s="103"/>
      <c r="C3107" s="103"/>
      <c r="D3107" s="103"/>
      <c r="E3107" s="103"/>
      <c r="F3107" s="103"/>
      <c r="G3107" s="103"/>
      <c r="H3107" s="103"/>
      <c r="I3107" s="103"/>
      <c r="J3107" s="103"/>
      <c r="K3107" s="103"/>
      <c r="L3107" s="103"/>
      <c r="M3107" s="103"/>
      <c r="N3107" s="103"/>
      <c r="O3107" s="103"/>
      <c r="P3107" s="103"/>
      <c r="Q3107" s="103"/>
      <c r="R3107" s="103"/>
      <c r="S3107" s="103"/>
      <c r="T3107" s="103"/>
      <c r="U3107" s="103"/>
      <c r="V3107" s="103"/>
      <c r="W3107" s="103"/>
      <c r="X3107" s="103"/>
      <c r="Y3107" s="103"/>
    </row>
    <row r="3108" spans="1:27" s="104" customFormat="1" ht="18" customHeight="1">
      <c r="A3108" s="108" t="s">
        <v>174</v>
      </c>
      <c r="B3108" s="103"/>
      <c r="C3108" s="103"/>
      <c r="D3108" s="103"/>
      <c r="E3108" s="103"/>
      <c r="F3108" s="103"/>
      <c r="G3108" s="103"/>
      <c r="H3108" s="103"/>
      <c r="I3108" s="103"/>
      <c r="J3108" s="103"/>
      <c r="K3108" s="103"/>
      <c r="L3108" s="103"/>
      <c r="M3108" s="103"/>
      <c r="N3108" s="103"/>
      <c r="O3108" s="103"/>
      <c r="P3108" s="103"/>
      <c r="Q3108" s="103"/>
      <c r="R3108" s="103"/>
      <c r="S3108" s="103"/>
      <c r="T3108" s="103"/>
      <c r="U3108" s="103"/>
      <c r="V3108" s="103"/>
      <c r="W3108" s="103"/>
      <c r="X3108" s="103"/>
      <c r="Y3108" s="103"/>
    </row>
    <row r="3109" spans="1:27" s="104" customFormat="1" ht="18" customHeight="1">
      <c r="A3109" s="108" t="s">
        <v>176</v>
      </c>
      <c r="B3109" s="103"/>
      <c r="C3109" s="103"/>
      <c r="D3109" s="103"/>
      <c r="E3109" s="103"/>
      <c r="F3109" s="103"/>
      <c r="G3109" s="103"/>
      <c r="H3109" s="103"/>
      <c r="I3109" s="103"/>
      <c r="J3109" s="103"/>
      <c r="K3109" s="103"/>
      <c r="L3109" s="103"/>
      <c r="M3109" s="103"/>
      <c r="N3109" s="103"/>
      <c r="O3109" s="103"/>
      <c r="P3109" s="103"/>
      <c r="Q3109" s="103"/>
      <c r="R3109" s="103"/>
      <c r="S3109" s="103"/>
      <c r="T3109" s="103"/>
      <c r="U3109" s="103"/>
      <c r="V3109" s="103"/>
      <c r="W3109" s="103"/>
      <c r="X3109" s="103"/>
      <c r="Y3109" s="103"/>
    </row>
    <row r="3110" spans="1:27" s="104" customFormat="1" ht="18" customHeight="1">
      <c r="A3110" s="108" t="s">
        <v>181</v>
      </c>
      <c r="B3110" s="103"/>
      <c r="C3110" s="103"/>
      <c r="D3110" s="103"/>
      <c r="E3110" s="103"/>
      <c r="F3110" s="103"/>
      <c r="G3110" s="103"/>
      <c r="H3110" s="103"/>
      <c r="I3110" s="103"/>
      <c r="J3110" s="103"/>
      <c r="K3110" s="103"/>
      <c r="L3110" s="103"/>
      <c r="M3110" s="103"/>
      <c r="N3110" s="103"/>
      <c r="O3110" s="103"/>
      <c r="P3110" s="103"/>
      <c r="Q3110" s="103"/>
      <c r="R3110" s="103"/>
      <c r="S3110" s="103"/>
      <c r="T3110" s="103"/>
      <c r="U3110" s="103"/>
      <c r="V3110" s="103"/>
      <c r="W3110" s="103"/>
      <c r="X3110" s="103"/>
      <c r="Y3110" s="103"/>
      <c r="AA3110" s="116" t="s">
        <v>250</v>
      </c>
    </row>
    <row r="3111" spans="1:27" s="104" customFormat="1" ht="18" customHeight="1">
      <c r="A3111" s="108" t="s">
        <v>184</v>
      </c>
      <c r="B3111" s="103"/>
      <c r="C3111" s="103"/>
      <c r="D3111" s="103"/>
      <c r="E3111" s="103"/>
      <c r="F3111" s="103"/>
      <c r="G3111" s="103"/>
      <c r="H3111" s="103"/>
      <c r="I3111" s="103"/>
      <c r="J3111" s="103"/>
      <c r="K3111" s="103"/>
      <c r="L3111" s="103"/>
      <c r="M3111" s="103"/>
      <c r="N3111" s="103"/>
      <c r="O3111" s="103"/>
      <c r="P3111" s="103"/>
      <c r="Q3111" s="103"/>
      <c r="R3111" s="103"/>
      <c r="S3111" s="103"/>
      <c r="T3111" s="103"/>
      <c r="U3111" s="103"/>
      <c r="V3111" s="103"/>
      <c r="W3111" s="103"/>
      <c r="X3111" s="103"/>
      <c r="Y3111" s="103"/>
      <c r="AA3111" s="271">
        <f>COUNTIF($B3119:$Y3119,"-")</f>
        <v>24</v>
      </c>
    </row>
    <row r="3112" spans="1:27" s="104" customFormat="1" ht="18" customHeight="1">
      <c r="A3112" s="108" t="s">
        <v>208</v>
      </c>
      <c r="B3112" s="103"/>
      <c r="C3112" s="103"/>
      <c r="D3112" s="103"/>
      <c r="E3112" s="103"/>
      <c r="F3112" s="103"/>
      <c r="G3112" s="103"/>
      <c r="H3112" s="103"/>
      <c r="I3112" s="103"/>
      <c r="J3112" s="103"/>
      <c r="K3112" s="103"/>
      <c r="L3112" s="103"/>
      <c r="M3112" s="103"/>
      <c r="N3112" s="103"/>
      <c r="O3112" s="103"/>
      <c r="P3112" s="103"/>
      <c r="Q3112" s="103"/>
      <c r="R3112" s="103"/>
      <c r="S3112" s="103"/>
      <c r="T3112" s="103"/>
      <c r="U3112" s="103"/>
      <c r="V3112" s="103"/>
      <c r="W3112" s="103"/>
      <c r="X3112" s="103"/>
      <c r="Y3112" s="103"/>
      <c r="AA3112" s="271"/>
    </row>
    <row r="3113" spans="1:27" s="104" customFormat="1" ht="18" customHeight="1">
      <c r="A3113" s="108" t="s">
        <v>209</v>
      </c>
      <c r="B3113" s="103"/>
      <c r="C3113" s="103"/>
      <c r="D3113" s="103"/>
      <c r="E3113" s="103"/>
      <c r="F3113" s="103"/>
      <c r="G3113" s="103"/>
      <c r="H3113" s="103"/>
      <c r="I3113" s="103"/>
      <c r="J3113" s="103"/>
      <c r="K3113" s="103"/>
      <c r="L3113" s="103"/>
      <c r="M3113" s="103"/>
      <c r="N3113" s="103"/>
      <c r="O3113" s="103"/>
      <c r="P3113" s="103"/>
      <c r="Q3113" s="103"/>
      <c r="R3113" s="103"/>
      <c r="S3113" s="103"/>
      <c r="T3113" s="103"/>
      <c r="U3113" s="103"/>
      <c r="V3113" s="103"/>
      <c r="W3113" s="103"/>
      <c r="X3113" s="103"/>
      <c r="Y3113" s="103"/>
    </row>
    <row r="3114" spans="1:27" s="104" customFormat="1" ht="18" customHeight="1">
      <c r="A3114" s="108" t="s">
        <v>198</v>
      </c>
      <c r="B3114" s="103"/>
      <c r="C3114" s="103"/>
      <c r="D3114" s="103"/>
      <c r="E3114" s="103"/>
      <c r="F3114" s="103"/>
      <c r="G3114" s="103"/>
      <c r="H3114" s="103"/>
      <c r="I3114" s="103"/>
      <c r="J3114" s="103"/>
      <c r="K3114" s="103"/>
      <c r="L3114" s="103"/>
      <c r="M3114" s="103"/>
      <c r="N3114" s="103"/>
      <c r="O3114" s="103"/>
      <c r="P3114" s="103"/>
      <c r="Q3114" s="103"/>
      <c r="R3114" s="103"/>
      <c r="S3114" s="103"/>
      <c r="T3114" s="103"/>
      <c r="U3114" s="103"/>
      <c r="V3114" s="103"/>
      <c r="W3114" s="103"/>
      <c r="X3114" s="103"/>
      <c r="Y3114" s="103"/>
    </row>
    <row r="3115" spans="1:27" s="104" customFormat="1" ht="18" customHeight="1">
      <c r="A3115" s="108" t="s">
        <v>200</v>
      </c>
      <c r="B3115" s="103"/>
      <c r="C3115" s="103"/>
      <c r="D3115" s="103"/>
      <c r="E3115" s="103"/>
      <c r="F3115" s="103"/>
      <c r="G3115" s="103"/>
      <c r="H3115" s="103"/>
      <c r="I3115" s="103"/>
      <c r="J3115" s="103"/>
      <c r="K3115" s="103"/>
      <c r="L3115" s="103"/>
      <c r="M3115" s="103"/>
      <c r="N3115" s="103"/>
      <c r="O3115" s="103"/>
      <c r="P3115" s="103"/>
      <c r="Q3115" s="103"/>
      <c r="R3115" s="103"/>
      <c r="S3115" s="103"/>
      <c r="T3115" s="103"/>
      <c r="U3115" s="103"/>
      <c r="V3115" s="103"/>
      <c r="W3115" s="103"/>
      <c r="X3115" s="103"/>
      <c r="Y3115" s="103"/>
    </row>
    <row r="3116" spans="1:27" s="104" customFormat="1" ht="18" customHeight="1">
      <c r="A3116" s="108" t="s">
        <v>201</v>
      </c>
      <c r="B3116" s="103"/>
      <c r="C3116" s="103"/>
      <c r="D3116" s="103"/>
      <c r="E3116" s="103"/>
      <c r="F3116" s="103"/>
      <c r="G3116" s="103"/>
      <c r="H3116" s="103"/>
      <c r="I3116" s="103"/>
      <c r="J3116" s="103"/>
      <c r="K3116" s="103"/>
      <c r="L3116" s="103"/>
      <c r="M3116" s="103"/>
      <c r="N3116" s="103"/>
      <c r="O3116" s="103"/>
      <c r="P3116" s="103"/>
      <c r="Q3116" s="103"/>
      <c r="R3116" s="103"/>
      <c r="S3116" s="103"/>
      <c r="T3116" s="103"/>
      <c r="U3116" s="103"/>
      <c r="V3116" s="103"/>
      <c r="W3116" s="103"/>
      <c r="X3116" s="103"/>
      <c r="Y3116" s="103"/>
    </row>
    <row r="3117" spans="1:27" s="104" customFormat="1" ht="18" customHeight="1">
      <c r="A3117" s="108" t="s">
        <v>202</v>
      </c>
      <c r="B3117" s="103"/>
      <c r="C3117" s="103"/>
      <c r="D3117" s="103"/>
      <c r="E3117" s="103"/>
      <c r="F3117" s="103"/>
      <c r="G3117" s="103"/>
      <c r="H3117" s="103"/>
      <c r="I3117" s="103"/>
      <c r="J3117" s="103"/>
      <c r="K3117" s="103"/>
      <c r="L3117" s="103"/>
      <c r="M3117" s="103"/>
      <c r="N3117" s="103"/>
      <c r="O3117" s="103"/>
      <c r="P3117" s="103"/>
      <c r="Q3117" s="103"/>
      <c r="R3117" s="103"/>
      <c r="S3117" s="103"/>
      <c r="T3117" s="103"/>
      <c r="U3117" s="103"/>
      <c r="V3117" s="103"/>
      <c r="W3117" s="103"/>
      <c r="X3117" s="103"/>
      <c r="Y3117" s="103"/>
    </row>
    <row r="3118" spans="1:27" s="104" customFormat="1" ht="18" customHeight="1">
      <c r="A3118" s="108" t="s">
        <v>203</v>
      </c>
      <c r="B3118" s="103"/>
      <c r="C3118" s="103"/>
      <c r="D3118" s="103"/>
      <c r="E3118" s="103"/>
      <c r="F3118" s="103"/>
      <c r="G3118" s="103"/>
      <c r="H3118" s="103"/>
      <c r="I3118" s="103"/>
      <c r="J3118" s="103"/>
      <c r="K3118" s="103"/>
      <c r="L3118" s="103"/>
      <c r="M3118" s="103"/>
      <c r="N3118" s="103"/>
      <c r="O3118" s="103"/>
      <c r="P3118" s="103"/>
      <c r="Q3118" s="103"/>
      <c r="R3118" s="103"/>
      <c r="S3118" s="103"/>
      <c r="T3118" s="103"/>
      <c r="U3118" s="103"/>
      <c r="V3118" s="103"/>
      <c r="W3118" s="103"/>
      <c r="X3118" s="103"/>
      <c r="Y3118" s="103"/>
    </row>
    <row r="3119" spans="1:27" s="104" customFormat="1" ht="18" customHeight="1">
      <c r="A3119" s="110" t="s">
        <v>204</v>
      </c>
      <c r="B3119" s="109" t="str">
        <f>IF(COUNTA(B3107:B3118)=0,"-",COUNTA(B3107:B3118)/12)</f>
        <v>-</v>
      </c>
      <c r="C3119" s="109" t="str">
        <f t="shared" ref="C3119:Y3119" si="207">IF(COUNTA(C3107:C3118)=0,"-",COUNTA(C3107:C3118)/12)</f>
        <v>-</v>
      </c>
      <c r="D3119" s="109" t="str">
        <f t="shared" si="207"/>
        <v>-</v>
      </c>
      <c r="E3119" s="109" t="str">
        <f t="shared" si="207"/>
        <v>-</v>
      </c>
      <c r="F3119" s="109" t="str">
        <f t="shared" si="207"/>
        <v>-</v>
      </c>
      <c r="G3119" s="109" t="str">
        <f t="shared" si="207"/>
        <v>-</v>
      </c>
      <c r="H3119" s="109" t="str">
        <f t="shared" si="207"/>
        <v>-</v>
      </c>
      <c r="I3119" s="109" t="str">
        <f t="shared" si="207"/>
        <v>-</v>
      </c>
      <c r="J3119" s="109" t="str">
        <f t="shared" si="207"/>
        <v>-</v>
      </c>
      <c r="K3119" s="109" t="str">
        <f t="shared" si="207"/>
        <v>-</v>
      </c>
      <c r="L3119" s="109" t="str">
        <f t="shared" si="207"/>
        <v>-</v>
      </c>
      <c r="M3119" s="109" t="str">
        <f t="shared" si="207"/>
        <v>-</v>
      </c>
      <c r="N3119" s="109" t="str">
        <f t="shared" si="207"/>
        <v>-</v>
      </c>
      <c r="O3119" s="109" t="str">
        <f t="shared" si="207"/>
        <v>-</v>
      </c>
      <c r="P3119" s="109" t="str">
        <f t="shared" si="207"/>
        <v>-</v>
      </c>
      <c r="Q3119" s="109" t="str">
        <f t="shared" si="207"/>
        <v>-</v>
      </c>
      <c r="R3119" s="109" t="str">
        <f t="shared" si="207"/>
        <v>-</v>
      </c>
      <c r="S3119" s="109" t="str">
        <f t="shared" si="207"/>
        <v>-</v>
      </c>
      <c r="T3119" s="109" t="str">
        <f t="shared" si="207"/>
        <v>-</v>
      </c>
      <c r="U3119" s="109" t="str">
        <f t="shared" si="207"/>
        <v>-</v>
      </c>
      <c r="V3119" s="109" t="str">
        <f t="shared" si="207"/>
        <v>-</v>
      </c>
      <c r="W3119" s="109" t="str">
        <f t="shared" si="207"/>
        <v>-</v>
      </c>
      <c r="X3119" s="109" t="str">
        <f t="shared" si="207"/>
        <v>-</v>
      </c>
      <c r="Y3119" s="109" t="str">
        <f t="shared" si="207"/>
        <v>-</v>
      </c>
    </row>
    <row r="3121" spans="1:27" s="104" customFormat="1" ht="18" customHeight="1">
      <c r="A3121" s="127">
        <f>A3106+1</f>
        <v>44923</v>
      </c>
      <c r="B3121" s="118" t="s">
        <v>259</v>
      </c>
      <c r="C3121" s="118" t="s">
        <v>260</v>
      </c>
      <c r="D3121" s="118" t="s">
        <v>261</v>
      </c>
      <c r="E3121" s="118" t="s">
        <v>262</v>
      </c>
      <c r="F3121" s="118" t="s">
        <v>263</v>
      </c>
      <c r="G3121" s="118" t="s">
        <v>264</v>
      </c>
      <c r="H3121" s="118" t="s">
        <v>265</v>
      </c>
      <c r="I3121" s="118" t="s">
        <v>266</v>
      </c>
      <c r="J3121" s="118" t="s">
        <v>267</v>
      </c>
      <c r="K3121" s="118" t="s">
        <v>268</v>
      </c>
      <c r="L3121" s="118" t="s">
        <v>269</v>
      </c>
      <c r="M3121" s="118" t="s">
        <v>270</v>
      </c>
      <c r="N3121" s="118" t="s">
        <v>271</v>
      </c>
      <c r="O3121" s="118" t="s">
        <v>272</v>
      </c>
      <c r="P3121" s="118" t="s">
        <v>273</v>
      </c>
      <c r="Q3121" s="118" t="s">
        <v>274</v>
      </c>
      <c r="R3121" s="118" t="s">
        <v>275</v>
      </c>
      <c r="S3121" s="118" t="s">
        <v>276</v>
      </c>
      <c r="T3121" s="118" t="s">
        <v>277</v>
      </c>
      <c r="U3121" s="118" t="s">
        <v>278</v>
      </c>
      <c r="V3121" s="118" t="s">
        <v>279</v>
      </c>
      <c r="W3121" s="118" t="s">
        <v>280</v>
      </c>
      <c r="X3121" s="118" t="s">
        <v>281</v>
      </c>
      <c r="Y3121" s="118" t="s">
        <v>282</v>
      </c>
    </row>
    <row r="3122" spans="1:27" s="104" customFormat="1" ht="18" customHeight="1">
      <c r="A3122" s="108" t="s">
        <v>168</v>
      </c>
      <c r="B3122" s="103"/>
      <c r="C3122" s="103"/>
      <c r="D3122" s="103"/>
      <c r="E3122" s="103"/>
      <c r="F3122" s="103"/>
      <c r="G3122" s="103"/>
      <c r="H3122" s="103"/>
      <c r="I3122" s="103"/>
      <c r="J3122" s="103"/>
      <c r="K3122" s="103"/>
      <c r="L3122" s="103"/>
      <c r="M3122" s="103"/>
      <c r="N3122" s="103"/>
      <c r="O3122" s="103"/>
      <c r="P3122" s="103"/>
      <c r="Q3122" s="103"/>
      <c r="R3122" s="103"/>
      <c r="S3122" s="103"/>
      <c r="T3122" s="103"/>
      <c r="U3122" s="103"/>
      <c r="V3122" s="103"/>
      <c r="W3122" s="103"/>
      <c r="X3122" s="103"/>
      <c r="Y3122" s="103"/>
    </row>
    <row r="3123" spans="1:27" s="104" customFormat="1" ht="18" customHeight="1">
      <c r="A3123" s="108" t="s">
        <v>174</v>
      </c>
      <c r="B3123" s="103"/>
      <c r="C3123" s="103"/>
      <c r="D3123" s="103"/>
      <c r="E3123" s="103"/>
      <c r="F3123" s="103"/>
      <c r="G3123" s="103"/>
      <c r="H3123" s="103"/>
      <c r="I3123" s="103"/>
      <c r="J3123" s="103"/>
      <c r="K3123" s="103"/>
      <c r="L3123" s="103"/>
      <c r="M3123" s="103"/>
      <c r="N3123" s="103"/>
      <c r="O3123" s="103"/>
      <c r="P3123" s="103"/>
      <c r="Q3123" s="103"/>
      <c r="R3123" s="103"/>
      <c r="S3123" s="103"/>
      <c r="T3123" s="103"/>
      <c r="U3123" s="103"/>
      <c r="V3123" s="103"/>
      <c r="W3123" s="103"/>
      <c r="X3123" s="103"/>
      <c r="Y3123" s="103"/>
    </row>
    <row r="3124" spans="1:27" s="104" customFormat="1" ht="18" customHeight="1">
      <c r="A3124" s="108" t="s">
        <v>176</v>
      </c>
      <c r="B3124" s="103"/>
      <c r="C3124" s="103"/>
      <c r="D3124" s="103"/>
      <c r="E3124" s="103"/>
      <c r="F3124" s="103"/>
      <c r="G3124" s="103"/>
      <c r="H3124" s="103"/>
      <c r="I3124" s="103"/>
      <c r="J3124" s="103"/>
      <c r="K3124" s="103"/>
      <c r="L3124" s="103"/>
      <c r="M3124" s="103"/>
      <c r="N3124" s="103"/>
      <c r="O3124" s="103"/>
      <c r="P3124" s="103"/>
      <c r="Q3124" s="103"/>
      <c r="R3124" s="103"/>
      <c r="S3124" s="103"/>
      <c r="T3124" s="103"/>
      <c r="U3124" s="103"/>
      <c r="V3124" s="103"/>
      <c r="W3124" s="103"/>
      <c r="X3124" s="103"/>
      <c r="Y3124" s="103"/>
    </row>
    <row r="3125" spans="1:27" s="104" customFormat="1" ht="18" customHeight="1">
      <c r="A3125" s="108" t="s">
        <v>181</v>
      </c>
      <c r="B3125" s="103"/>
      <c r="C3125" s="103"/>
      <c r="D3125" s="103"/>
      <c r="E3125" s="103"/>
      <c r="F3125" s="103"/>
      <c r="G3125" s="103"/>
      <c r="H3125" s="103"/>
      <c r="I3125" s="103"/>
      <c r="J3125" s="103"/>
      <c r="K3125" s="103"/>
      <c r="L3125" s="103"/>
      <c r="M3125" s="103"/>
      <c r="N3125" s="103"/>
      <c r="O3125" s="103"/>
      <c r="P3125" s="103"/>
      <c r="Q3125" s="103"/>
      <c r="R3125" s="103"/>
      <c r="S3125" s="103"/>
      <c r="T3125" s="103"/>
      <c r="U3125" s="103"/>
      <c r="V3125" s="103"/>
      <c r="W3125" s="103"/>
      <c r="X3125" s="103"/>
      <c r="Y3125" s="103"/>
      <c r="AA3125" s="116" t="s">
        <v>250</v>
      </c>
    </row>
    <row r="3126" spans="1:27" s="104" customFormat="1" ht="18" customHeight="1">
      <c r="A3126" s="108" t="s">
        <v>184</v>
      </c>
      <c r="B3126" s="103"/>
      <c r="C3126" s="103"/>
      <c r="D3126" s="103"/>
      <c r="E3126" s="103"/>
      <c r="F3126" s="103"/>
      <c r="G3126" s="103"/>
      <c r="H3126" s="103"/>
      <c r="I3126" s="103"/>
      <c r="J3126" s="103"/>
      <c r="K3126" s="103"/>
      <c r="L3126" s="103"/>
      <c r="M3126" s="103"/>
      <c r="N3126" s="103"/>
      <c r="O3126" s="103"/>
      <c r="P3126" s="103"/>
      <c r="Q3126" s="103"/>
      <c r="R3126" s="103"/>
      <c r="S3126" s="103"/>
      <c r="T3126" s="103"/>
      <c r="U3126" s="103"/>
      <c r="V3126" s="103"/>
      <c r="W3126" s="103"/>
      <c r="X3126" s="103"/>
      <c r="Y3126" s="103"/>
      <c r="AA3126" s="271">
        <f>COUNTIF($B3134:$Y3134,"-")</f>
        <v>24</v>
      </c>
    </row>
    <row r="3127" spans="1:27" s="104" customFormat="1" ht="18" customHeight="1">
      <c r="A3127" s="108" t="s">
        <v>208</v>
      </c>
      <c r="B3127" s="103"/>
      <c r="C3127" s="103"/>
      <c r="D3127" s="103"/>
      <c r="E3127" s="103"/>
      <c r="F3127" s="103"/>
      <c r="G3127" s="103"/>
      <c r="H3127" s="103"/>
      <c r="I3127" s="103"/>
      <c r="J3127" s="103"/>
      <c r="K3127" s="103"/>
      <c r="L3127" s="103"/>
      <c r="M3127" s="103"/>
      <c r="N3127" s="103"/>
      <c r="O3127" s="103"/>
      <c r="P3127" s="103"/>
      <c r="Q3127" s="103"/>
      <c r="R3127" s="103"/>
      <c r="S3127" s="103"/>
      <c r="T3127" s="103"/>
      <c r="U3127" s="103"/>
      <c r="V3127" s="103"/>
      <c r="W3127" s="103"/>
      <c r="X3127" s="103"/>
      <c r="Y3127" s="103"/>
      <c r="AA3127" s="271"/>
    </row>
    <row r="3128" spans="1:27" s="104" customFormat="1" ht="18" customHeight="1">
      <c r="A3128" s="108" t="s">
        <v>209</v>
      </c>
      <c r="B3128" s="103"/>
      <c r="C3128" s="103"/>
      <c r="D3128" s="103"/>
      <c r="E3128" s="103"/>
      <c r="F3128" s="103"/>
      <c r="G3128" s="103"/>
      <c r="H3128" s="103"/>
      <c r="I3128" s="103"/>
      <c r="J3128" s="103"/>
      <c r="K3128" s="103"/>
      <c r="L3128" s="103"/>
      <c r="M3128" s="103"/>
      <c r="N3128" s="103"/>
      <c r="O3128" s="103"/>
      <c r="P3128" s="103"/>
      <c r="Q3128" s="103"/>
      <c r="R3128" s="103"/>
      <c r="S3128" s="103"/>
      <c r="T3128" s="103"/>
      <c r="U3128" s="103"/>
      <c r="V3128" s="103"/>
      <c r="W3128" s="103"/>
      <c r="X3128" s="103"/>
      <c r="Y3128" s="103"/>
    </row>
    <row r="3129" spans="1:27" s="104" customFormat="1" ht="18" customHeight="1">
      <c r="A3129" s="108" t="s">
        <v>198</v>
      </c>
      <c r="B3129" s="103"/>
      <c r="C3129" s="103"/>
      <c r="D3129" s="103"/>
      <c r="E3129" s="103"/>
      <c r="F3129" s="103"/>
      <c r="G3129" s="103"/>
      <c r="H3129" s="103"/>
      <c r="I3129" s="103"/>
      <c r="J3129" s="103"/>
      <c r="K3129" s="103"/>
      <c r="L3129" s="103"/>
      <c r="M3129" s="103"/>
      <c r="N3129" s="103"/>
      <c r="O3129" s="103"/>
      <c r="P3129" s="103"/>
      <c r="Q3129" s="103"/>
      <c r="R3129" s="103"/>
      <c r="S3129" s="103"/>
      <c r="T3129" s="103"/>
      <c r="U3129" s="103"/>
      <c r="V3129" s="103"/>
      <c r="W3129" s="103"/>
      <c r="X3129" s="103"/>
      <c r="Y3129" s="103"/>
    </row>
    <row r="3130" spans="1:27" s="104" customFormat="1" ht="18" customHeight="1">
      <c r="A3130" s="108" t="s">
        <v>200</v>
      </c>
      <c r="B3130" s="103"/>
      <c r="C3130" s="103"/>
      <c r="D3130" s="103"/>
      <c r="E3130" s="103"/>
      <c r="F3130" s="103"/>
      <c r="G3130" s="103"/>
      <c r="H3130" s="103"/>
      <c r="I3130" s="103"/>
      <c r="J3130" s="103"/>
      <c r="K3130" s="103"/>
      <c r="L3130" s="103"/>
      <c r="M3130" s="103"/>
      <c r="N3130" s="103"/>
      <c r="O3130" s="103"/>
      <c r="P3130" s="103"/>
      <c r="Q3130" s="103"/>
      <c r="R3130" s="103"/>
      <c r="S3130" s="103"/>
      <c r="T3130" s="103"/>
      <c r="U3130" s="103"/>
      <c r="V3130" s="103"/>
      <c r="W3130" s="103"/>
      <c r="X3130" s="103"/>
      <c r="Y3130" s="103"/>
    </row>
    <row r="3131" spans="1:27" s="104" customFormat="1" ht="18" customHeight="1">
      <c r="A3131" s="108" t="s">
        <v>201</v>
      </c>
      <c r="B3131" s="103"/>
      <c r="C3131" s="103"/>
      <c r="D3131" s="103"/>
      <c r="E3131" s="103"/>
      <c r="F3131" s="103"/>
      <c r="G3131" s="103"/>
      <c r="H3131" s="103"/>
      <c r="I3131" s="103"/>
      <c r="J3131" s="103"/>
      <c r="K3131" s="103"/>
      <c r="L3131" s="103"/>
      <c r="M3131" s="103"/>
      <c r="N3131" s="103"/>
      <c r="O3131" s="103"/>
      <c r="P3131" s="103"/>
      <c r="Q3131" s="103"/>
      <c r="R3131" s="103"/>
      <c r="S3131" s="103"/>
      <c r="T3131" s="103"/>
      <c r="U3131" s="103"/>
      <c r="V3131" s="103"/>
      <c r="W3131" s="103"/>
      <c r="X3131" s="103"/>
      <c r="Y3131" s="103"/>
    </row>
    <row r="3132" spans="1:27" s="104" customFormat="1" ht="18" customHeight="1">
      <c r="A3132" s="108" t="s">
        <v>202</v>
      </c>
      <c r="B3132" s="103"/>
      <c r="C3132" s="103"/>
      <c r="D3132" s="103"/>
      <c r="E3132" s="103"/>
      <c r="F3132" s="103"/>
      <c r="G3132" s="103"/>
      <c r="H3132" s="103"/>
      <c r="I3132" s="103"/>
      <c r="J3132" s="103"/>
      <c r="K3132" s="103"/>
      <c r="L3132" s="103"/>
      <c r="M3132" s="103"/>
      <c r="N3132" s="103"/>
      <c r="O3132" s="103"/>
      <c r="P3132" s="103"/>
      <c r="Q3132" s="103"/>
      <c r="R3132" s="103"/>
      <c r="S3132" s="103"/>
      <c r="T3132" s="103"/>
      <c r="U3132" s="103"/>
      <c r="V3132" s="103"/>
      <c r="W3132" s="103"/>
      <c r="X3132" s="103"/>
      <c r="Y3132" s="103"/>
    </row>
    <row r="3133" spans="1:27" s="104" customFormat="1" ht="18" customHeight="1">
      <c r="A3133" s="108" t="s">
        <v>203</v>
      </c>
      <c r="B3133" s="103"/>
      <c r="C3133" s="103"/>
      <c r="D3133" s="103"/>
      <c r="E3133" s="103"/>
      <c r="F3133" s="103"/>
      <c r="G3133" s="103"/>
      <c r="H3133" s="103"/>
      <c r="I3133" s="103"/>
      <c r="J3133" s="103"/>
      <c r="K3133" s="103"/>
      <c r="L3133" s="103"/>
      <c r="M3133" s="103"/>
      <c r="N3133" s="103"/>
      <c r="O3133" s="103"/>
      <c r="P3133" s="103"/>
      <c r="Q3133" s="103"/>
      <c r="R3133" s="103"/>
      <c r="S3133" s="103"/>
      <c r="T3133" s="103"/>
      <c r="U3133" s="103"/>
      <c r="V3133" s="103"/>
      <c r="W3133" s="103"/>
      <c r="X3133" s="103"/>
      <c r="Y3133" s="103"/>
    </row>
    <row r="3134" spans="1:27" s="104" customFormat="1" ht="18" customHeight="1">
      <c r="A3134" s="110" t="s">
        <v>204</v>
      </c>
      <c r="B3134" s="109" t="str">
        <f>IF(COUNTA(B3122:B3133)=0,"-",COUNTA(B3122:B3133)/12)</f>
        <v>-</v>
      </c>
      <c r="C3134" s="109" t="str">
        <f t="shared" ref="C3134:Y3134" si="208">IF(COUNTA(C3122:C3133)=0,"-",COUNTA(C3122:C3133)/12)</f>
        <v>-</v>
      </c>
      <c r="D3134" s="109" t="str">
        <f t="shared" si="208"/>
        <v>-</v>
      </c>
      <c r="E3134" s="109" t="str">
        <f t="shared" si="208"/>
        <v>-</v>
      </c>
      <c r="F3134" s="109" t="str">
        <f t="shared" si="208"/>
        <v>-</v>
      </c>
      <c r="G3134" s="109" t="str">
        <f t="shared" si="208"/>
        <v>-</v>
      </c>
      <c r="H3134" s="109" t="str">
        <f t="shared" si="208"/>
        <v>-</v>
      </c>
      <c r="I3134" s="109" t="str">
        <f t="shared" si="208"/>
        <v>-</v>
      </c>
      <c r="J3134" s="109" t="str">
        <f t="shared" si="208"/>
        <v>-</v>
      </c>
      <c r="K3134" s="109" t="str">
        <f t="shared" si="208"/>
        <v>-</v>
      </c>
      <c r="L3134" s="109" t="str">
        <f t="shared" si="208"/>
        <v>-</v>
      </c>
      <c r="M3134" s="109" t="str">
        <f t="shared" si="208"/>
        <v>-</v>
      </c>
      <c r="N3134" s="109" t="str">
        <f t="shared" si="208"/>
        <v>-</v>
      </c>
      <c r="O3134" s="109" t="str">
        <f t="shared" si="208"/>
        <v>-</v>
      </c>
      <c r="P3134" s="109" t="str">
        <f t="shared" si="208"/>
        <v>-</v>
      </c>
      <c r="Q3134" s="109" t="str">
        <f t="shared" si="208"/>
        <v>-</v>
      </c>
      <c r="R3134" s="109" t="str">
        <f t="shared" si="208"/>
        <v>-</v>
      </c>
      <c r="S3134" s="109" t="str">
        <f t="shared" si="208"/>
        <v>-</v>
      </c>
      <c r="T3134" s="109" t="str">
        <f t="shared" si="208"/>
        <v>-</v>
      </c>
      <c r="U3134" s="109" t="str">
        <f t="shared" si="208"/>
        <v>-</v>
      </c>
      <c r="V3134" s="109" t="str">
        <f t="shared" si="208"/>
        <v>-</v>
      </c>
      <c r="W3134" s="109" t="str">
        <f t="shared" si="208"/>
        <v>-</v>
      </c>
      <c r="X3134" s="109" t="str">
        <f t="shared" si="208"/>
        <v>-</v>
      </c>
      <c r="Y3134" s="109" t="str">
        <f t="shared" si="208"/>
        <v>-</v>
      </c>
    </row>
    <row r="3136" spans="1:27" s="104" customFormat="1" ht="18" customHeight="1">
      <c r="A3136" s="127">
        <f>A3121+1</f>
        <v>44924</v>
      </c>
      <c r="B3136" s="118" t="s">
        <v>259</v>
      </c>
      <c r="C3136" s="118" t="s">
        <v>260</v>
      </c>
      <c r="D3136" s="118" t="s">
        <v>261</v>
      </c>
      <c r="E3136" s="118" t="s">
        <v>262</v>
      </c>
      <c r="F3136" s="118" t="s">
        <v>263</v>
      </c>
      <c r="G3136" s="118" t="s">
        <v>264</v>
      </c>
      <c r="H3136" s="118" t="s">
        <v>265</v>
      </c>
      <c r="I3136" s="118" t="s">
        <v>266</v>
      </c>
      <c r="J3136" s="118" t="s">
        <v>267</v>
      </c>
      <c r="K3136" s="118" t="s">
        <v>268</v>
      </c>
      <c r="L3136" s="118" t="s">
        <v>269</v>
      </c>
      <c r="M3136" s="118" t="s">
        <v>270</v>
      </c>
      <c r="N3136" s="118" t="s">
        <v>271</v>
      </c>
      <c r="O3136" s="118" t="s">
        <v>272</v>
      </c>
      <c r="P3136" s="118" t="s">
        <v>273</v>
      </c>
      <c r="Q3136" s="118" t="s">
        <v>274</v>
      </c>
      <c r="R3136" s="118" t="s">
        <v>275</v>
      </c>
      <c r="S3136" s="118" t="s">
        <v>276</v>
      </c>
      <c r="T3136" s="118" t="s">
        <v>277</v>
      </c>
      <c r="U3136" s="118" t="s">
        <v>278</v>
      </c>
      <c r="V3136" s="118" t="s">
        <v>279</v>
      </c>
      <c r="W3136" s="118" t="s">
        <v>280</v>
      </c>
      <c r="X3136" s="118" t="s">
        <v>281</v>
      </c>
      <c r="Y3136" s="118" t="s">
        <v>282</v>
      </c>
    </row>
    <row r="3137" spans="1:27" s="104" customFormat="1" ht="18" customHeight="1">
      <c r="A3137" s="108" t="s">
        <v>168</v>
      </c>
      <c r="B3137" s="103"/>
      <c r="C3137" s="103"/>
      <c r="D3137" s="103"/>
      <c r="E3137" s="103"/>
      <c r="F3137" s="103"/>
      <c r="G3137" s="103"/>
      <c r="H3137" s="103"/>
      <c r="I3137" s="103"/>
      <c r="J3137" s="103"/>
      <c r="K3137" s="103"/>
      <c r="L3137" s="103"/>
      <c r="M3137" s="103"/>
      <c r="N3137" s="103"/>
      <c r="O3137" s="103"/>
      <c r="P3137" s="103"/>
      <c r="Q3137" s="103"/>
      <c r="R3137" s="103"/>
      <c r="S3137" s="103"/>
      <c r="T3137" s="103"/>
      <c r="U3137" s="103"/>
      <c r="V3137" s="103"/>
      <c r="W3137" s="103"/>
      <c r="X3137" s="103"/>
      <c r="Y3137" s="103"/>
    </row>
    <row r="3138" spans="1:27" s="104" customFormat="1" ht="18" customHeight="1">
      <c r="A3138" s="108" t="s">
        <v>174</v>
      </c>
      <c r="B3138" s="103"/>
      <c r="C3138" s="103"/>
      <c r="D3138" s="103"/>
      <c r="E3138" s="103"/>
      <c r="F3138" s="103"/>
      <c r="G3138" s="103"/>
      <c r="H3138" s="103"/>
      <c r="I3138" s="103"/>
      <c r="J3138" s="103"/>
      <c r="K3138" s="103"/>
      <c r="L3138" s="103"/>
      <c r="M3138" s="103"/>
      <c r="N3138" s="103"/>
      <c r="O3138" s="103"/>
      <c r="P3138" s="103"/>
      <c r="Q3138" s="103"/>
      <c r="R3138" s="103"/>
      <c r="S3138" s="103"/>
      <c r="T3138" s="103"/>
      <c r="U3138" s="103"/>
      <c r="V3138" s="103"/>
      <c r="W3138" s="103"/>
      <c r="X3138" s="103"/>
      <c r="Y3138" s="103"/>
    </row>
    <row r="3139" spans="1:27" s="104" customFormat="1" ht="18" customHeight="1">
      <c r="A3139" s="108" t="s">
        <v>176</v>
      </c>
      <c r="B3139" s="103"/>
      <c r="C3139" s="103"/>
      <c r="D3139" s="103"/>
      <c r="E3139" s="103"/>
      <c r="F3139" s="103"/>
      <c r="G3139" s="103"/>
      <c r="H3139" s="103"/>
      <c r="I3139" s="103"/>
      <c r="J3139" s="103"/>
      <c r="K3139" s="103"/>
      <c r="L3139" s="103"/>
      <c r="M3139" s="103"/>
      <c r="N3139" s="103"/>
      <c r="O3139" s="103"/>
      <c r="P3139" s="103"/>
      <c r="Q3139" s="103"/>
      <c r="R3139" s="103"/>
      <c r="S3139" s="103"/>
      <c r="T3139" s="103"/>
      <c r="U3139" s="103"/>
      <c r="V3139" s="103"/>
      <c r="W3139" s="103"/>
      <c r="X3139" s="103"/>
      <c r="Y3139" s="103"/>
    </row>
    <row r="3140" spans="1:27" s="104" customFormat="1" ht="18" customHeight="1">
      <c r="A3140" s="108" t="s">
        <v>181</v>
      </c>
      <c r="B3140" s="103"/>
      <c r="C3140" s="103"/>
      <c r="D3140" s="103"/>
      <c r="E3140" s="103"/>
      <c r="F3140" s="103"/>
      <c r="G3140" s="103"/>
      <c r="H3140" s="103"/>
      <c r="I3140" s="103"/>
      <c r="J3140" s="103"/>
      <c r="K3140" s="103"/>
      <c r="L3140" s="103"/>
      <c r="M3140" s="103"/>
      <c r="N3140" s="103"/>
      <c r="O3140" s="103"/>
      <c r="P3140" s="103"/>
      <c r="Q3140" s="103"/>
      <c r="R3140" s="103"/>
      <c r="S3140" s="103"/>
      <c r="T3140" s="103"/>
      <c r="U3140" s="103"/>
      <c r="V3140" s="103"/>
      <c r="W3140" s="103"/>
      <c r="X3140" s="103"/>
      <c r="Y3140" s="103"/>
      <c r="AA3140" s="116" t="s">
        <v>250</v>
      </c>
    </row>
    <row r="3141" spans="1:27" s="104" customFormat="1" ht="18" customHeight="1">
      <c r="A3141" s="108" t="s">
        <v>184</v>
      </c>
      <c r="B3141" s="103"/>
      <c r="C3141" s="103"/>
      <c r="D3141" s="103"/>
      <c r="E3141" s="103"/>
      <c r="F3141" s="103"/>
      <c r="G3141" s="103"/>
      <c r="H3141" s="103"/>
      <c r="I3141" s="103"/>
      <c r="J3141" s="103"/>
      <c r="K3141" s="103"/>
      <c r="L3141" s="103"/>
      <c r="M3141" s="103"/>
      <c r="N3141" s="103"/>
      <c r="O3141" s="103"/>
      <c r="P3141" s="103"/>
      <c r="Q3141" s="103"/>
      <c r="R3141" s="103"/>
      <c r="S3141" s="103"/>
      <c r="T3141" s="103"/>
      <c r="U3141" s="103"/>
      <c r="V3141" s="103"/>
      <c r="W3141" s="103"/>
      <c r="X3141" s="103"/>
      <c r="Y3141" s="103"/>
      <c r="AA3141" s="271">
        <f>COUNTIF($B3149:$Y3149,"-")</f>
        <v>24</v>
      </c>
    </row>
    <row r="3142" spans="1:27" s="104" customFormat="1" ht="18" customHeight="1">
      <c r="A3142" s="108" t="s">
        <v>208</v>
      </c>
      <c r="B3142" s="103"/>
      <c r="C3142" s="103"/>
      <c r="D3142" s="103"/>
      <c r="E3142" s="103"/>
      <c r="F3142" s="103"/>
      <c r="G3142" s="103"/>
      <c r="H3142" s="103"/>
      <c r="I3142" s="103"/>
      <c r="J3142" s="103"/>
      <c r="K3142" s="103"/>
      <c r="L3142" s="103"/>
      <c r="M3142" s="103"/>
      <c r="N3142" s="103"/>
      <c r="O3142" s="103"/>
      <c r="P3142" s="103"/>
      <c r="Q3142" s="103"/>
      <c r="R3142" s="103"/>
      <c r="S3142" s="103"/>
      <c r="T3142" s="103"/>
      <c r="U3142" s="103"/>
      <c r="V3142" s="103"/>
      <c r="W3142" s="103"/>
      <c r="X3142" s="103"/>
      <c r="Y3142" s="103"/>
      <c r="AA3142" s="271"/>
    </row>
    <row r="3143" spans="1:27" s="104" customFormat="1" ht="18" customHeight="1">
      <c r="A3143" s="108" t="s">
        <v>209</v>
      </c>
      <c r="B3143" s="103"/>
      <c r="C3143" s="103"/>
      <c r="D3143" s="103"/>
      <c r="E3143" s="103"/>
      <c r="F3143" s="103"/>
      <c r="G3143" s="103"/>
      <c r="H3143" s="103"/>
      <c r="I3143" s="103"/>
      <c r="J3143" s="103"/>
      <c r="K3143" s="103"/>
      <c r="L3143" s="103"/>
      <c r="M3143" s="103"/>
      <c r="N3143" s="103"/>
      <c r="O3143" s="103"/>
      <c r="P3143" s="103"/>
      <c r="Q3143" s="103"/>
      <c r="R3143" s="103"/>
      <c r="S3143" s="103"/>
      <c r="T3143" s="103"/>
      <c r="U3143" s="103"/>
      <c r="V3143" s="103"/>
      <c r="W3143" s="103"/>
      <c r="X3143" s="103"/>
      <c r="Y3143" s="103"/>
    </row>
    <row r="3144" spans="1:27" s="104" customFormat="1" ht="18" customHeight="1">
      <c r="A3144" s="108" t="s">
        <v>198</v>
      </c>
      <c r="B3144" s="103"/>
      <c r="C3144" s="103"/>
      <c r="D3144" s="103"/>
      <c r="E3144" s="103"/>
      <c r="F3144" s="103"/>
      <c r="G3144" s="103"/>
      <c r="H3144" s="103"/>
      <c r="I3144" s="103"/>
      <c r="J3144" s="103"/>
      <c r="K3144" s="103"/>
      <c r="L3144" s="103"/>
      <c r="M3144" s="103"/>
      <c r="N3144" s="103"/>
      <c r="O3144" s="103"/>
      <c r="P3144" s="103"/>
      <c r="Q3144" s="103"/>
      <c r="R3144" s="103"/>
      <c r="S3144" s="103"/>
      <c r="T3144" s="103"/>
      <c r="U3144" s="103"/>
      <c r="V3144" s="103"/>
      <c r="W3144" s="103"/>
      <c r="X3144" s="103"/>
      <c r="Y3144" s="103"/>
    </row>
    <row r="3145" spans="1:27" s="104" customFormat="1" ht="18" customHeight="1">
      <c r="A3145" s="108" t="s">
        <v>200</v>
      </c>
      <c r="B3145" s="103"/>
      <c r="C3145" s="103"/>
      <c r="D3145" s="103"/>
      <c r="E3145" s="103"/>
      <c r="F3145" s="103"/>
      <c r="G3145" s="103"/>
      <c r="H3145" s="103"/>
      <c r="I3145" s="103"/>
      <c r="J3145" s="103"/>
      <c r="K3145" s="103"/>
      <c r="L3145" s="103"/>
      <c r="M3145" s="103"/>
      <c r="N3145" s="103"/>
      <c r="O3145" s="103"/>
      <c r="P3145" s="103"/>
      <c r="Q3145" s="103"/>
      <c r="R3145" s="103"/>
      <c r="S3145" s="103"/>
      <c r="T3145" s="103"/>
      <c r="U3145" s="103"/>
      <c r="V3145" s="103"/>
      <c r="W3145" s="103"/>
      <c r="X3145" s="103"/>
      <c r="Y3145" s="103"/>
    </row>
    <row r="3146" spans="1:27" s="104" customFormat="1" ht="18" customHeight="1">
      <c r="A3146" s="108" t="s">
        <v>201</v>
      </c>
      <c r="B3146" s="103"/>
      <c r="C3146" s="103"/>
      <c r="D3146" s="103"/>
      <c r="E3146" s="103"/>
      <c r="F3146" s="103"/>
      <c r="G3146" s="103"/>
      <c r="H3146" s="103"/>
      <c r="I3146" s="103"/>
      <c r="J3146" s="103"/>
      <c r="K3146" s="103"/>
      <c r="L3146" s="103"/>
      <c r="M3146" s="103"/>
      <c r="N3146" s="103"/>
      <c r="O3146" s="103"/>
      <c r="P3146" s="103"/>
      <c r="Q3146" s="103"/>
      <c r="R3146" s="103"/>
      <c r="S3146" s="103"/>
      <c r="T3146" s="103"/>
      <c r="U3146" s="103"/>
      <c r="V3146" s="103"/>
      <c r="W3146" s="103"/>
      <c r="X3146" s="103"/>
      <c r="Y3146" s="103"/>
    </row>
    <row r="3147" spans="1:27" s="104" customFormat="1" ht="18" customHeight="1">
      <c r="A3147" s="108" t="s">
        <v>202</v>
      </c>
      <c r="B3147" s="103"/>
      <c r="C3147" s="103"/>
      <c r="D3147" s="103"/>
      <c r="E3147" s="103"/>
      <c r="F3147" s="103"/>
      <c r="G3147" s="103"/>
      <c r="H3147" s="103"/>
      <c r="I3147" s="103"/>
      <c r="J3147" s="103"/>
      <c r="K3147" s="103"/>
      <c r="L3147" s="103"/>
      <c r="M3147" s="103"/>
      <c r="N3147" s="103"/>
      <c r="O3147" s="103"/>
      <c r="P3147" s="103"/>
      <c r="Q3147" s="103"/>
      <c r="R3147" s="103"/>
      <c r="S3147" s="103"/>
      <c r="T3147" s="103"/>
      <c r="U3147" s="103"/>
      <c r="V3147" s="103"/>
      <c r="W3147" s="103"/>
      <c r="X3147" s="103"/>
      <c r="Y3147" s="103"/>
    </row>
    <row r="3148" spans="1:27" s="104" customFormat="1" ht="18" customHeight="1">
      <c r="A3148" s="108" t="s">
        <v>203</v>
      </c>
      <c r="B3148" s="103"/>
      <c r="C3148" s="103"/>
      <c r="D3148" s="103"/>
      <c r="E3148" s="103"/>
      <c r="F3148" s="103"/>
      <c r="G3148" s="103"/>
      <c r="H3148" s="103"/>
      <c r="I3148" s="103"/>
      <c r="J3148" s="103"/>
      <c r="K3148" s="103"/>
      <c r="L3148" s="103"/>
      <c r="M3148" s="103"/>
      <c r="N3148" s="103"/>
      <c r="O3148" s="103"/>
      <c r="P3148" s="103"/>
      <c r="Q3148" s="103"/>
      <c r="R3148" s="103"/>
      <c r="S3148" s="103"/>
      <c r="T3148" s="103"/>
      <c r="U3148" s="103"/>
      <c r="V3148" s="103"/>
      <c r="W3148" s="103"/>
      <c r="X3148" s="103"/>
      <c r="Y3148" s="103"/>
    </row>
    <row r="3149" spans="1:27" s="104" customFormat="1" ht="18" customHeight="1">
      <c r="A3149" s="110" t="s">
        <v>204</v>
      </c>
      <c r="B3149" s="109" t="str">
        <f>IF(COUNTA(B3137:B3148)=0,"-",COUNTA(B3137:B3148)/12)</f>
        <v>-</v>
      </c>
      <c r="C3149" s="109" t="str">
        <f t="shared" ref="C3149:Y3149" si="209">IF(COUNTA(C3137:C3148)=0,"-",COUNTA(C3137:C3148)/12)</f>
        <v>-</v>
      </c>
      <c r="D3149" s="109" t="str">
        <f t="shared" si="209"/>
        <v>-</v>
      </c>
      <c r="E3149" s="109" t="str">
        <f t="shared" si="209"/>
        <v>-</v>
      </c>
      <c r="F3149" s="109" t="str">
        <f t="shared" si="209"/>
        <v>-</v>
      </c>
      <c r="G3149" s="109" t="str">
        <f t="shared" si="209"/>
        <v>-</v>
      </c>
      <c r="H3149" s="109" t="str">
        <f t="shared" si="209"/>
        <v>-</v>
      </c>
      <c r="I3149" s="109" t="str">
        <f t="shared" si="209"/>
        <v>-</v>
      </c>
      <c r="J3149" s="109" t="str">
        <f t="shared" si="209"/>
        <v>-</v>
      </c>
      <c r="K3149" s="109" t="str">
        <f t="shared" si="209"/>
        <v>-</v>
      </c>
      <c r="L3149" s="109" t="str">
        <f t="shared" si="209"/>
        <v>-</v>
      </c>
      <c r="M3149" s="109" t="str">
        <f t="shared" si="209"/>
        <v>-</v>
      </c>
      <c r="N3149" s="109" t="str">
        <f t="shared" si="209"/>
        <v>-</v>
      </c>
      <c r="O3149" s="109" t="str">
        <f t="shared" si="209"/>
        <v>-</v>
      </c>
      <c r="P3149" s="109" t="str">
        <f t="shared" si="209"/>
        <v>-</v>
      </c>
      <c r="Q3149" s="109" t="str">
        <f t="shared" si="209"/>
        <v>-</v>
      </c>
      <c r="R3149" s="109" t="str">
        <f t="shared" si="209"/>
        <v>-</v>
      </c>
      <c r="S3149" s="109" t="str">
        <f t="shared" si="209"/>
        <v>-</v>
      </c>
      <c r="T3149" s="109" t="str">
        <f t="shared" si="209"/>
        <v>-</v>
      </c>
      <c r="U3149" s="109" t="str">
        <f t="shared" si="209"/>
        <v>-</v>
      </c>
      <c r="V3149" s="109" t="str">
        <f t="shared" si="209"/>
        <v>-</v>
      </c>
      <c r="W3149" s="109" t="str">
        <f t="shared" si="209"/>
        <v>-</v>
      </c>
      <c r="X3149" s="109" t="str">
        <f t="shared" si="209"/>
        <v>-</v>
      </c>
      <c r="Y3149" s="109" t="str">
        <f t="shared" si="209"/>
        <v>-</v>
      </c>
    </row>
    <row r="3151" spans="1:27" s="104" customFormat="1" ht="18" customHeight="1">
      <c r="A3151" s="127">
        <f>A3136+1</f>
        <v>44925</v>
      </c>
      <c r="B3151" s="118" t="s">
        <v>259</v>
      </c>
      <c r="C3151" s="118" t="s">
        <v>260</v>
      </c>
      <c r="D3151" s="118" t="s">
        <v>261</v>
      </c>
      <c r="E3151" s="118" t="s">
        <v>262</v>
      </c>
      <c r="F3151" s="118" t="s">
        <v>263</v>
      </c>
      <c r="G3151" s="118" t="s">
        <v>264</v>
      </c>
      <c r="H3151" s="118" t="s">
        <v>265</v>
      </c>
      <c r="I3151" s="118" t="s">
        <v>266</v>
      </c>
      <c r="J3151" s="118" t="s">
        <v>267</v>
      </c>
      <c r="K3151" s="118" t="s">
        <v>268</v>
      </c>
      <c r="L3151" s="118" t="s">
        <v>269</v>
      </c>
      <c r="M3151" s="118" t="s">
        <v>270</v>
      </c>
      <c r="N3151" s="118" t="s">
        <v>271</v>
      </c>
      <c r="O3151" s="118" t="s">
        <v>272</v>
      </c>
      <c r="P3151" s="118" t="s">
        <v>273</v>
      </c>
      <c r="Q3151" s="118" t="s">
        <v>274</v>
      </c>
      <c r="R3151" s="118" t="s">
        <v>275</v>
      </c>
      <c r="S3151" s="118" t="s">
        <v>276</v>
      </c>
      <c r="T3151" s="118" t="s">
        <v>277</v>
      </c>
      <c r="U3151" s="118" t="s">
        <v>278</v>
      </c>
      <c r="V3151" s="118" t="s">
        <v>279</v>
      </c>
      <c r="W3151" s="118" t="s">
        <v>280</v>
      </c>
      <c r="X3151" s="118" t="s">
        <v>281</v>
      </c>
      <c r="Y3151" s="118" t="s">
        <v>282</v>
      </c>
    </row>
    <row r="3152" spans="1:27" s="104" customFormat="1" ht="18" customHeight="1">
      <c r="A3152" s="108" t="s">
        <v>168</v>
      </c>
      <c r="B3152" s="103"/>
      <c r="C3152" s="103"/>
      <c r="D3152" s="103"/>
      <c r="E3152" s="103"/>
      <c r="F3152" s="103"/>
      <c r="G3152" s="103"/>
      <c r="H3152" s="103"/>
      <c r="I3152" s="103"/>
      <c r="J3152" s="103"/>
      <c r="K3152" s="103"/>
      <c r="L3152" s="103"/>
      <c r="M3152" s="103"/>
      <c r="N3152" s="103"/>
      <c r="O3152" s="103"/>
      <c r="P3152" s="103"/>
      <c r="Q3152" s="103"/>
      <c r="R3152" s="103"/>
      <c r="S3152" s="103"/>
      <c r="T3152" s="103"/>
      <c r="U3152" s="103"/>
      <c r="V3152" s="103"/>
      <c r="W3152" s="103"/>
      <c r="X3152" s="103"/>
      <c r="Y3152" s="103"/>
    </row>
    <row r="3153" spans="1:27" s="104" customFormat="1" ht="18" customHeight="1">
      <c r="A3153" s="108" t="s">
        <v>174</v>
      </c>
      <c r="B3153" s="103"/>
      <c r="C3153" s="103"/>
      <c r="D3153" s="103"/>
      <c r="E3153" s="103"/>
      <c r="F3153" s="103"/>
      <c r="G3153" s="103"/>
      <c r="H3153" s="103"/>
      <c r="I3153" s="103"/>
      <c r="J3153" s="103"/>
      <c r="K3153" s="103"/>
      <c r="L3153" s="103"/>
      <c r="M3153" s="103"/>
      <c r="N3153" s="103"/>
      <c r="O3153" s="103"/>
      <c r="P3153" s="103"/>
      <c r="Q3153" s="103"/>
      <c r="R3153" s="103"/>
      <c r="S3153" s="103"/>
      <c r="T3153" s="103"/>
      <c r="U3153" s="103"/>
      <c r="V3153" s="103"/>
      <c r="W3153" s="103"/>
      <c r="X3153" s="103"/>
      <c r="Y3153" s="103"/>
    </row>
    <row r="3154" spans="1:27" s="104" customFormat="1" ht="18" customHeight="1">
      <c r="A3154" s="108" t="s">
        <v>176</v>
      </c>
      <c r="B3154" s="103"/>
      <c r="C3154" s="103"/>
      <c r="D3154" s="103"/>
      <c r="E3154" s="103"/>
      <c r="F3154" s="103"/>
      <c r="G3154" s="103"/>
      <c r="H3154" s="103"/>
      <c r="I3154" s="103"/>
      <c r="J3154" s="103"/>
      <c r="K3154" s="103"/>
      <c r="L3154" s="103"/>
      <c r="M3154" s="103"/>
      <c r="N3154" s="103"/>
      <c r="O3154" s="103"/>
      <c r="P3154" s="103"/>
      <c r="Q3154" s="103"/>
      <c r="R3154" s="103"/>
      <c r="S3154" s="103"/>
      <c r="T3154" s="103"/>
      <c r="U3154" s="103"/>
      <c r="V3154" s="103"/>
      <c r="W3154" s="103"/>
      <c r="X3154" s="103"/>
      <c r="Y3154" s="103"/>
    </row>
    <row r="3155" spans="1:27" s="104" customFormat="1" ht="18" customHeight="1">
      <c r="A3155" s="108" t="s">
        <v>181</v>
      </c>
      <c r="B3155" s="103"/>
      <c r="C3155" s="103"/>
      <c r="D3155" s="103"/>
      <c r="E3155" s="103"/>
      <c r="F3155" s="103"/>
      <c r="G3155" s="103"/>
      <c r="H3155" s="103"/>
      <c r="I3155" s="103"/>
      <c r="J3155" s="103"/>
      <c r="K3155" s="103"/>
      <c r="L3155" s="103"/>
      <c r="M3155" s="103"/>
      <c r="N3155" s="103"/>
      <c r="O3155" s="103"/>
      <c r="P3155" s="103"/>
      <c r="Q3155" s="103"/>
      <c r="R3155" s="103"/>
      <c r="S3155" s="103"/>
      <c r="T3155" s="103"/>
      <c r="U3155" s="103"/>
      <c r="V3155" s="103"/>
      <c r="W3155" s="103"/>
      <c r="X3155" s="103"/>
      <c r="Y3155" s="103"/>
      <c r="AA3155" s="116" t="s">
        <v>250</v>
      </c>
    </row>
    <row r="3156" spans="1:27" s="104" customFormat="1" ht="18" customHeight="1">
      <c r="A3156" s="108" t="s">
        <v>184</v>
      </c>
      <c r="B3156" s="103"/>
      <c r="C3156" s="103"/>
      <c r="D3156" s="103"/>
      <c r="E3156" s="103"/>
      <c r="F3156" s="103"/>
      <c r="G3156" s="103"/>
      <c r="H3156" s="103"/>
      <c r="I3156" s="103"/>
      <c r="J3156" s="103"/>
      <c r="K3156" s="103"/>
      <c r="L3156" s="103"/>
      <c r="M3156" s="103"/>
      <c r="N3156" s="103"/>
      <c r="O3156" s="103"/>
      <c r="P3156" s="103"/>
      <c r="Q3156" s="103"/>
      <c r="R3156" s="103"/>
      <c r="S3156" s="103"/>
      <c r="T3156" s="103"/>
      <c r="U3156" s="103"/>
      <c r="V3156" s="103"/>
      <c r="W3156" s="103"/>
      <c r="X3156" s="103"/>
      <c r="Y3156" s="103"/>
      <c r="AA3156" s="271">
        <f>COUNTIF($B3164:$Y3164,"-")</f>
        <v>24</v>
      </c>
    </row>
    <row r="3157" spans="1:27" s="104" customFormat="1" ht="18" customHeight="1">
      <c r="A3157" s="108" t="s">
        <v>208</v>
      </c>
      <c r="B3157" s="103"/>
      <c r="C3157" s="103"/>
      <c r="D3157" s="103"/>
      <c r="E3157" s="103"/>
      <c r="F3157" s="103"/>
      <c r="G3157" s="103"/>
      <c r="H3157" s="103"/>
      <c r="I3157" s="103"/>
      <c r="J3157" s="103"/>
      <c r="K3157" s="103"/>
      <c r="L3157" s="103"/>
      <c r="M3157" s="103"/>
      <c r="N3157" s="103"/>
      <c r="O3157" s="103"/>
      <c r="P3157" s="103"/>
      <c r="Q3157" s="103"/>
      <c r="R3157" s="103"/>
      <c r="S3157" s="103"/>
      <c r="T3157" s="103"/>
      <c r="U3157" s="103"/>
      <c r="V3157" s="103"/>
      <c r="W3157" s="103"/>
      <c r="X3157" s="103"/>
      <c r="Y3157" s="103"/>
      <c r="AA3157" s="271"/>
    </row>
    <row r="3158" spans="1:27" s="104" customFormat="1" ht="18" customHeight="1">
      <c r="A3158" s="108" t="s">
        <v>209</v>
      </c>
      <c r="B3158" s="103"/>
      <c r="C3158" s="103"/>
      <c r="D3158" s="103"/>
      <c r="E3158" s="103"/>
      <c r="F3158" s="103"/>
      <c r="G3158" s="103"/>
      <c r="H3158" s="103"/>
      <c r="I3158" s="103"/>
      <c r="J3158" s="103"/>
      <c r="K3158" s="103"/>
      <c r="L3158" s="103"/>
      <c r="M3158" s="103"/>
      <c r="N3158" s="103"/>
      <c r="O3158" s="103"/>
      <c r="P3158" s="103"/>
      <c r="Q3158" s="103"/>
      <c r="R3158" s="103"/>
      <c r="S3158" s="103"/>
      <c r="T3158" s="103"/>
      <c r="U3158" s="103"/>
      <c r="V3158" s="103"/>
      <c r="W3158" s="103"/>
      <c r="X3158" s="103"/>
      <c r="Y3158" s="103"/>
    </row>
    <row r="3159" spans="1:27" s="104" customFormat="1" ht="18" customHeight="1">
      <c r="A3159" s="108" t="s">
        <v>198</v>
      </c>
      <c r="B3159" s="103"/>
      <c r="C3159" s="103"/>
      <c r="D3159" s="103"/>
      <c r="E3159" s="103"/>
      <c r="F3159" s="103"/>
      <c r="G3159" s="103"/>
      <c r="H3159" s="103"/>
      <c r="I3159" s="103"/>
      <c r="J3159" s="103"/>
      <c r="K3159" s="103"/>
      <c r="L3159" s="103"/>
      <c r="M3159" s="103"/>
      <c r="N3159" s="103"/>
      <c r="O3159" s="103"/>
      <c r="P3159" s="103"/>
      <c r="Q3159" s="103"/>
      <c r="R3159" s="103"/>
      <c r="S3159" s="103"/>
      <c r="T3159" s="103"/>
      <c r="U3159" s="103"/>
      <c r="V3159" s="103"/>
      <c r="W3159" s="103"/>
      <c r="X3159" s="103"/>
      <c r="Y3159" s="103"/>
    </row>
    <row r="3160" spans="1:27" s="104" customFormat="1" ht="18" customHeight="1">
      <c r="A3160" s="108" t="s">
        <v>200</v>
      </c>
      <c r="B3160" s="103"/>
      <c r="C3160" s="103"/>
      <c r="D3160" s="103"/>
      <c r="E3160" s="103"/>
      <c r="F3160" s="103"/>
      <c r="G3160" s="103"/>
      <c r="H3160" s="103"/>
      <c r="I3160" s="103"/>
      <c r="J3160" s="103"/>
      <c r="K3160" s="103"/>
      <c r="L3160" s="103"/>
      <c r="M3160" s="103"/>
      <c r="N3160" s="103"/>
      <c r="O3160" s="103"/>
      <c r="P3160" s="103"/>
      <c r="Q3160" s="103"/>
      <c r="R3160" s="103"/>
      <c r="S3160" s="103"/>
      <c r="T3160" s="103"/>
      <c r="U3160" s="103"/>
      <c r="V3160" s="103"/>
      <c r="W3160" s="103"/>
      <c r="X3160" s="103"/>
      <c r="Y3160" s="103"/>
    </row>
    <row r="3161" spans="1:27" s="104" customFormat="1" ht="18" customHeight="1">
      <c r="A3161" s="108" t="s">
        <v>201</v>
      </c>
      <c r="B3161" s="103"/>
      <c r="C3161" s="103"/>
      <c r="D3161" s="103"/>
      <c r="E3161" s="103"/>
      <c r="F3161" s="103"/>
      <c r="G3161" s="103"/>
      <c r="H3161" s="103"/>
      <c r="I3161" s="103"/>
      <c r="J3161" s="103"/>
      <c r="K3161" s="103"/>
      <c r="L3161" s="103"/>
      <c r="M3161" s="103"/>
      <c r="N3161" s="103"/>
      <c r="O3161" s="103"/>
      <c r="P3161" s="103"/>
      <c r="Q3161" s="103"/>
      <c r="R3161" s="103"/>
      <c r="S3161" s="103"/>
      <c r="T3161" s="103"/>
      <c r="U3161" s="103"/>
      <c r="V3161" s="103"/>
      <c r="W3161" s="103"/>
      <c r="X3161" s="103"/>
      <c r="Y3161" s="103"/>
    </row>
    <row r="3162" spans="1:27" s="104" customFormat="1" ht="18" customHeight="1">
      <c r="A3162" s="108" t="s">
        <v>202</v>
      </c>
      <c r="B3162" s="103"/>
      <c r="C3162" s="103"/>
      <c r="D3162" s="103"/>
      <c r="E3162" s="103"/>
      <c r="F3162" s="103"/>
      <c r="G3162" s="103"/>
      <c r="H3162" s="103"/>
      <c r="I3162" s="103"/>
      <c r="J3162" s="103"/>
      <c r="K3162" s="103"/>
      <c r="L3162" s="103"/>
      <c r="M3162" s="103"/>
      <c r="N3162" s="103"/>
      <c r="O3162" s="103"/>
      <c r="P3162" s="103"/>
      <c r="Q3162" s="103"/>
      <c r="R3162" s="103"/>
      <c r="S3162" s="103"/>
      <c r="T3162" s="103"/>
      <c r="U3162" s="103"/>
      <c r="V3162" s="103"/>
      <c r="W3162" s="103"/>
      <c r="X3162" s="103"/>
      <c r="Y3162" s="103"/>
    </row>
    <row r="3163" spans="1:27" s="104" customFormat="1" ht="18" customHeight="1">
      <c r="A3163" s="108" t="s">
        <v>203</v>
      </c>
      <c r="B3163" s="103"/>
      <c r="C3163" s="103"/>
      <c r="D3163" s="103"/>
      <c r="E3163" s="103"/>
      <c r="F3163" s="103"/>
      <c r="G3163" s="103"/>
      <c r="H3163" s="103"/>
      <c r="I3163" s="103"/>
      <c r="J3163" s="103"/>
      <c r="K3163" s="103"/>
      <c r="L3163" s="103"/>
      <c r="M3163" s="103"/>
      <c r="N3163" s="103"/>
      <c r="O3163" s="103"/>
      <c r="P3163" s="103"/>
      <c r="Q3163" s="103"/>
      <c r="R3163" s="103"/>
      <c r="S3163" s="103"/>
      <c r="T3163" s="103"/>
      <c r="U3163" s="103"/>
      <c r="V3163" s="103"/>
      <c r="W3163" s="103"/>
      <c r="X3163" s="103"/>
      <c r="Y3163" s="103"/>
    </row>
    <row r="3164" spans="1:27" s="104" customFormat="1" ht="18" customHeight="1">
      <c r="A3164" s="110" t="s">
        <v>204</v>
      </c>
      <c r="B3164" s="109" t="str">
        <f>IF(COUNTA(B3152:B3163)=0,"-",COUNTA(B3152:B3163)/12)</f>
        <v>-</v>
      </c>
      <c r="C3164" s="109" t="str">
        <f t="shared" ref="C3164:Y3164" si="210">IF(COUNTA(C3152:C3163)=0,"-",COUNTA(C3152:C3163)/12)</f>
        <v>-</v>
      </c>
      <c r="D3164" s="109" t="str">
        <f t="shared" si="210"/>
        <v>-</v>
      </c>
      <c r="E3164" s="109" t="str">
        <f t="shared" si="210"/>
        <v>-</v>
      </c>
      <c r="F3164" s="109" t="str">
        <f t="shared" si="210"/>
        <v>-</v>
      </c>
      <c r="G3164" s="109" t="str">
        <f t="shared" si="210"/>
        <v>-</v>
      </c>
      <c r="H3164" s="109" t="str">
        <f t="shared" si="210"/>
        <v>-</v>
      </c>
      <c r="I3164" s="109" t="str">
        <f t="shared" si="210"/>
        <v>-</v>
      </c>
      <c r="J3164" s="109" t="str">
        <f t="shared" si="210"/>
        <v>-</v>
      </c>
      <c r="K3164" s="109" t="str">
        <f t="shared" si="210"/>
        <v>-</v>
      </c>
      <c r="L3164" s="109" t="str">
        <f t="shared" si="210"/>
        <v>-</v>
      </c>
      <c r="M3164" s="109" t="str">
        <f t="shared" si="210"/>
        <v>-</v>
      </c>
      <c r="N3164" s="109" t="str">
        <f t="shared" si="210"/>
        <v>-</v>
      </c>
      <c r="O3164" s="109" t="str">
        <f t="shared" si="210"/>
        <v>-</v>
      </c>
      <c r="P3164" s="109" t="str">
        <f t="shared" si="210"/>
        <v>-</v>
      </c>
      <c r="Q3164" s="109" t="str">
        <f t="shared" si="210"/>
        <v>-</v>
      </c>
      <c r="R3164" s="109" t="str">
        <f t="shared" si="210"/>
        <v>-</v>
      </c>
      <c r="S3164" s="109" t="str">
        <f t="shared" si="210"/>
        <v>-</v>
      </c>
      <c r="T3164" s="109" t="str">
        <f t="shared" si="210"/>
        <v>-</v>
      </c>
      <c r="U3164" s="109" t="str">
        <f t="shared" si="210"/>
        <v>-</v>
      </c>
      <c r="V3164" s="109" t="str">
        <f t="shared" si="210"/>
        <v>-</v>
      </c>
      <c r="W3164" s="109" t="str">
        <f t="shared" si="210"/>
        <v>-</v>
      </c>
      <c r="X3164" s="109" t="str">
        <f t="shared" si="210"/>
        <v>-</v>
      </c>
      <c r="Y3164" s="109" t="str">
        <f t="shared" si="210"/>
        <v>-</v>
      </c>
    </row>
    <row r="3166" spans="1:27" s="104" customFormat="1" ht="18" customHeight="1">
      <c r="A3166" s="127">
        <f>A3151+1</f>
        <v>44926</v>
      </c>
      <c r="B3166" s="118" t="s">
        <v>259</v>
      </c>
      <c r="C3166" s="118" t="s">
        <v>260</v>
      </c>
      <c r="D3166" s="118" t="s">
        <v>261</v>
      </c>
      <c r="E3166" s="118" t="s">
        <v>262</v>
      </c>
      <c r="F3166" s="118" t="s">
        <v>263</v>
      </c>
      <c r="G3166" s="118" t="s">
        <v>264</v>
      </c>
      <c r="H3166" s="118" t="s">
        <v>265</v>
      </c>
      <c r="I3166" s="118" t="s">
        <v>266</v>
      </c>
      <c r="J3166" s="118" t="s">
        <v>267</v>
      </c>
      <c r="K3166" s="118" t="s">
        <v>268</v>
      </c>
      <c r="L3166" s="118" t="s">
        <v>269</v>
      </c>
      <c r="M3166" s="118" t="s">
        <v>270</v>
      </c>
      <c r="N3166" s="118" t="s">
        <v>271</v>
      </c>
      <c r="O3166" s="118" t="s">
        <v>272</v>
      </c>
      <c r="P3166" s="118" t="s">
        <v>273</v>
      </c>
      <c r="Q3166" s="118" t="s">
        <v>274</v>
      </c>
      <c r="R3166" s="118" t="s">
        <v>275</v>
      </c>
      <c r="S3166" s="118" t="s">
        <v>276</v>
      </c>
      <c r="T3166" s="118" t="s">
        <v>277</v>
      </c>
      <c r="U3166" s="118" t="s">
        <v>278</v>
      </c>
      <c r="V3166" s="118" t="s">
        <v>279</v>
      </c>
      <c r="W3166" s="118" t="s">
        <v>280</v>
      </c>
      <c r="X3166" s="118" t="s">
        <v>281</v>
      </c>
      <c r="Y3166" s="118" t="s">
        <v>282</v>
      </c>
    </row>
    <row r="3167" spans="1:27" s="104" customFormat="1" ht="18" customHeight="1">
      <c r="A3167" s="108" t="s">
        <v>168</v>
      </c>
      <c r="B3167" s="103"/>
      <c r="C3167" s="103"/>
      <c r="D3167" s="103"/>
      <c r="E3167" s="103"/>
      <c r="F3167" s="103"/>
      <c r="G3167" s="103"/>
      <c r="H3167" s="103"/>
      <c r="I3167" s="103"/>
      <c r="J3167" s="103"/>
      <c r="K3167" s="103"/>
      <c r="L3167" s="103"/>
      <c r="M3167" s="103"/>
      <c r="N3167" s="103"/>
      <c r="O3167" s="103"/>
      <c r="P3167" s="103"/>
      <c r="Q3167" s="103"/>
      <c r="R3167" s="103"/>
      <c r="S3167" s="103"/>
      <c r="T3167" s="103"/>
      <c r="U3167" s="103"/>
      <c r="V3167" s="103"/>
      <c r="W3167" s="103"/>
      <c r="X3167" s="103"/>
      <c r="Y3167" s="103"/>
    </row>
    <row r="3168" spans="1:27" s="104" customFormat="1" ht="18" customHeight="1">
      <c r="A3168" s="108" t="s">
        <v>174</v>
      </c>
      <c r="B3168" s="103"/>
      <c r="C3168" s="103"/>
      <c r="D3168" s="103"/>
      <c r="E3168" s="103"/>
      <c r="F3168" s="103"/>
      <c r="G3168" s="103"/>
      <c r="H3168" s="103"/>
      <c r="I3168" s="103"/>
      <c r="J3168" s="103"/>
      <c r="K3168" s="103"/>
      <c r="L3168" s="103"/>
      <c r="M3168" s="103"/>
      <c r="N3168" s="103"/>
      <c r="O3168" s="103"/>
      <c r="P3168" s="103"/>
      <c r="Q3168" s="103"/>
      <c r="R3168" s="103"/>
      <c r="S3168" s="103"/>
      <c r="T3168" s="103"/>
      <c r="U3168" s="103"/>
      <c r="V3168" s="103"/>
      <c r="W3168" s="103"/>
      <c r="X3168" s="103"/>
      <c r="Y3168" s="103"/>
    </row>
    <row r="3169" spans="1:27" s="104" customFormat="1" ht="18" customHeight="1">
      <c r="A3169" s="108" t="s">
        <v>176</v>
      </c>
      <c r="B3169" s="103"/>
      <c r="C3169" s="103"/>
      <c r="D3169" s="103"/>
      <c r="E3169" s="103"/>
      <c r="F3169" s="103"/>
      <c r="G3169" s="103"/>
      <c r="H3169" s="103"/>
      <c r="I3169" s="103"/>
      <c r="J3169" s="103"/>
      <c r="K3169" s="103"/>
      <c r="L3169" s="103"/>
      <c r="M3169" s="103"/>
      <c r="N3169" s="103"/>
      <c r="O3169" s="103"/>
      <c r="P3169" s="103"/>
      <c r="Q3169" s="103"/>
      <c r="R3169" s="103"/>
      <c r="S3169" s="103"/>
      <c r="T3169" s="103"/>
      <c r="U3169" s="103"/>
      <c r="V3169" s="103"/>
      <c r="W3169" s="103"/>
      <c r="X3169" s="103"/>
      <c r="Y3169" s="103"/>
    </row>
    <row r="3170" spans="1:27" s="104" customFormat="1" ht="18" customHeight="1">
      <c r="A3170" s="108" t="s">
        <v>181</v>
      </c>
      <c r="B3170" s="103"/>
      <c r="C3170" s="103"/>
      <c r="D3170" s="103"/>
      <c r="E3170" s="103"/>
      <c r="F3170" s="103"/>
      <c r="G3170" s="103"/>
      <c r="H3170" s="103"/>
      <c r="I3170" s="103"/>
      <c r="J3170" s="103"/>
      <c r="K3170" s="103"/>
      <c r="L3170" s="103"/>
      <c r="M3170" s="103"/>
      <c r="N3170" s="103"/>
      <c r="O3170" s="103"/>
      <c r="P3170" s="103"/>
      <c r="Q3170" s="103"/>
      <c r="R3170" s="103"/>
      <c r="S3170" s="103"/>
      <c r="T3170" s="103"/>
      <c r="U3170" s="103"/>
      <c r="V3170" s="103"/>
      <c r="W3170" s="103"/>
      <c r="X3170" s="103"/>
      <c r="Y3170" s="103"/>
      <c r="AA3170" s="116" t="s">
        <v>250</v>
      </c>
    </row>
    <row r="3171" spans="1:27" s="104" customFormat="1" ht="18" customHeight="1">
      <c r="A3171" s="108" t="s">
        <v>184</v>
      </c>
      <c r="B3171" s="103"/>
      <c r="C3171" s="103"/>
      <c r="D3171" s="103"/>
      <c r="E3171" s="103"/>
      <c r="F3171" s="103"/>
      <c r="G3171" s="103"/>
      <c r="H3171" s="103"/>
      <c r="I3171" s="103"/>
      <c r="J3171" s="103"/>
      <c r="K3171" s="103"/>
      <c r="L3171" s="103"/>
      <c r="M3171" s="103"/>
      <c r="N3171" s="103"/>
      <c r="O3171" s="103"/>
      <c r="P3171" s="103"/>
      <c r="Q3171" s="103"/>
      <c r="R3171" s="103"/>
      <c r="S3171" s="103"/>
      <c r="T3171" s="103"/>
      <c r="U3171" s="103"/>
      <c r="V3171" s="103"/>
      <c r="W3171" s="103"/>
      <c r="X3171" s="103"/>
      <c r="Y3171" s="103"/>
      <c r="AA3171" s="271">
        <f>COUNTIF($B3179:$Y3179,"-")</f>
        <v>24</v>
      </c>
    </row>
    <row r="3172" spans="1:27" s="104" customFormat="1" ht="18" customHeight="1">
      <c r="A3172" s="108" t="s">
        <v>208</v>
      </c>
      <c r="B3172" s="103"/>
      <c r="C3172" s="103"/>
      <c r="D3172" s="103"/>
      <c r="E3172" s="103"/>
      <c r="F3172" s="103"/>
      <c r="G3172" s="103"/>
      <c r="H3172" s="103"/>
      <c r="I3172" s="103"/>
      <c r="J3172" s="103"/>
      <c r="K3172" s="103"/>
      <c r="L3172" s="103"/>
      <c r="M3172" s="103"/>
      <c r="N3172" s="103"/>
      <c r="O3172" s="103"/>
      <c r="P3172" s="103"/>
      <c r="Q3172" s="103"/>
      <c r="R3172" s="103"/>
      <c r="S3172" s="103"/>
      <c r="T3172" s="103"/>
      <c r="U3172" s="103"/>
      <c r="V3172" s="103"/>
      <c r="W3172" s="103"/>
      <c r="X3172" s="103"/>
      <c r="Y3172" s="103"/>
      <c r="AA3172" s="271"/>
    </row>
    <row r="3173" spans="1:27" s="104" customFormat="1" ht="18" customHeight="1">
      <c r="A3173" s="108" t="s">
        <v>209</v>
      </c>
      <c r="B3173" s="103"/>
      <c r="C3173" s="103"/>
      <c r="D3173" s="103"/>
      <c r="E3173" s="103"/>
      <c r="F3173" s="103"/>
      <c r="G3173" s="103"/>
      <c r="H3173" s="103"/>
      <c r="I3173" s="103"/>
      <c r="J3173" s="103"/>
      <c r="K3173" s="103"/>
      <c r="L3173" s="103"/>
      <c r="M3173" s="103"/>
      <c r="N3173" s="103"/>
      <c r="O3173" s="103"/>
      <c r="P3173" s="103"/>
      <c r="Q3173" s="103"/>
      <c r="R3173" s="103"/>
      <c r="S3173" s="103"/>
      <c r="T3173" s="103"/>
      <c r="U3173" s="103"/>
      <c r="V3173" s="103"/>
      <c r="W3173" s="103"/>
      <c r="X3173" s="103"/>
      <c r="Y3173" s="103"/>
    </row>
    <row r="3174" spans="1:27" s="104" customFormat="1" ht="18" customHeight="1">
      <c r="A3174" s="108" t="s">
        <v>198</v>
      </c>
      <c r="B3174" s="103"/>
      <c r="C3174" s="103"/>
      <c r="D3174" s="103"/>
      <c r="E3174" s="103"/>
      <c r="F3174" s="103"/>
      <c r="G3174" s="103"/>
      <c r="H3174" s="103"/>
      <c r="I3174" s="103"/>
      <c r="J3174" s="103"/>
      <c r="K3174" s="103"/>
      <c r="L3174" s="103"/>
      <c r="M3174" s="103"/>
      <c r="N3174" s="103"/>
      <c r="O3174" s="103"/>
      <c r="P3174" s="103"/>
      <c r="Q3174" s="103"/>
      <c r="R3174" s="103"/>
      <c r="S3174" s="103"/>
      <c r="T3174" s="103"/>
      <c r="U3174" s="103"/>
      <c r="V3174" s="103"/>
      <c r="W3174" s="103"/>
      <c r="X3174" s="103"/>
      <c r="Y3174" s="103"/>
    </row>
    <row r="3175" spans="1:27" s="104" customFormat="1" ht="18" customHeight="1">
      <c r="A3175" s="108" t="s">
        <v>200</v>
      </c>
      <c r="B3175" s="103"/>
      <c r="C3175" s="103"/>
      <c r="D3175" s="103"/>
      <c r="E3175" s="103"/>
      <c r="F3175" s="103"/>
      <c r="G3175" s="103"/>
      <c r="H3175" s="103"/>
      <c r="I3175" s="103"/>
      <c r="J3175" s="103"/>
      <c r="K3175" s="103"/>
      <c r="L3175" s="103"/>
      <c r="M3175" s="103"/>
      <c r="N3175" s="103"/>
      <c r="O3175" s="103"/>
      <c r="P3175" s="103"/>
      <c r="Q3175" s="103"/>
      <c r="R3175" s="103"/>
      <c r="S3175" s="103"/>
      <c r="T3175" s="103"/>
      <c r="U3175" s="103"/>
      <c r="V3175" s="103"/>
      <c r="W3175" s="103"/>
      <c r="X3175" s="103"/>
      <c r="Y3175" s="103"/>
    </row>
    <row r="3176" spans="1:27" s="104" customFormat="1" ht="18" customHeight="1">
      <c r="A3176" s="108" t="s">
        <v>201</v>
      </c>
      <c r="B3176" s="103"/>
      <c r="C3176" s="103"/>
      <c r="D3176" s="103"/>
      <c r="E3176" s="103"/>
      <c r="F3176" s="103"/>
      <c r="G3176" s="103"/>
      <c r="H3176" s="103"/>
      <c r="I3176" s="103"/>
      <c r="J3176" s="103"/>
      <c r="K3176" s="103"/>
      <c r="L3176" s="103"/>
      <c r="M3176" s="103"/>
      <c r="N3176" s="103"/>
      <c r="O3176" s="103"/>
      <c r="P3176" s="103"/>
      <c r="Q3176" s="103"/>
      <c r="R3176" s="103"/>
      <c r="S3176" s="103"/>
      <c r="T3176" s="103"/>
      <c r="U3176" s="103"/>
      <c r="V3176" s="103"/>
      <c r="W3176" s="103"/>
      <c r="X3176" s="103"/>
      <c r="Y3176" s="103"/>
    </row>
    <row r="3177" spans="1:27" s="104" customFormat="1" ht="18" customHeight="1">
      <c r="A3177" s="108" t="s">
        <v>202</v>
      </c>
      <c r="B3177" s="103"/>
      <c r="C3177" s="103"/>
      <c r="D3177" s="103"/>
      <c r="E3177" s="103"/>
      <c r="F3177" s="103"/>
      <c r="G3177" s="103"/>
      <c r="H3177" s="103"/>
      <c r="I3177" s="103"/>
      <c r="J3177" s="103"/>
      <c r="K3177" s="103"/>
      <c r="L3177" s="103"/>
      <c r="M3177" s="103"/>
      <c r="N3177" s="103"/>
      <c r="O3177" s="103"/>
      <c r="P3177" s="103"/>
      <c r="Q3177" s="103"/>
      <c r="R3177" s="103"/>
      <c r="S3177" s="103"/>
      <c r="T3177" s="103"/>
      <c r="U3177" s="103"/>
      <c r="V3177" s="103"/>
      <c r="W3177" s="103"/>
      <c r="X3177" s="103"/>
      <c r="Y3177" s="103"/>
    </row>
    <row r="3178" spans="1:27" s="104" customFormat="1" ht="18" customHeight="1">
      <c r="A3178" s="108" t="s">
        <v>203</v>
      </c>
      <c r="B3178" s="103"/>
      <c r="C3178" s="103"/>
      <c r="D3178" s="103"/>
      <c r="E3178" s="103"/>
      <c r="F3178" s="103"/>
      <c r="G3178" s="103"/>
      <c r="H3178" s="103"/>
      <c r="I3178" s="103"/>
      <c r="J3178" s="103"/>
      <c r="K3178" s="103"/>
      <c r="L3178" s="103"/>
      <c r="M3178" s="103"/>
      <c r="N3178" s="103"/>
      <c r="O3178" s="103"/>
      <c r="P3178" s="103"/>
      <c r="Q3178" s="103"/>
      <c r="R3178" s="103"/>
      <c r="S3178" s="103"/>
      <c r="T3178" s="103"/>
      <c r="U3178" s="103"/>
      <c r="V3178" s="103"/>
      <c r="W3178" s="103"/>
      <c r="X3178" s="103"/>
      <c r="Y3178" s="103"/>
    </row>
    <row r="3179" spans="1:27" s="104" customFormat="1" ht="18" customHeight="1">
      <c r="A3179" s="110" t="s">
        <v>204</v>
      </c>
      <c r="B3179" s="109" t="str">
        <f>IF(COUNTA(B3167:B3178)=0,"-",COUNTA(B3167:B3178)/12)</f>
        <v>-</v>
      </c>
      <c r="C3179" s="109" t="str">
        <f t="shared" ref="C3179:Y3179" si="211">IF(COUNTA(C3167:C3178)=0,"-",COUNTA(C3167:C3178)/12)</f>
        <v>-</v>
      </c>
      <c r="D3179" s="109" t="str">
        <f t="shared" si="211"/>
        <v>-</v>
      </c>
      <c r="E3179" s="109" t="str">
        <f t="shared" si="211"/>
        <v>-</v>
      </c>
      <c r="F3179" s="109" t="str">
        <f t="shared" si="211"/>
        <v>-</v>
      </c>
      <c r="G3179" s="109" t="str">
        <f t="shared" si="211"/>
        <v>-</v>
      </c>
      <c r="H3179" s="109" t="str">
        <f t="shared" si="211"/>
        <v>-</v>
      </c>
      <c r="I3179" s="109" t="str">
        <f t="shared" si="211"/>
        <v>-</v>
      </c>
      <c r="J3179" s="109" t="str">
        <f t="shared" si="211"/>
        <v>-</v>
      </c>
      <c r="K3179" s="109" t="str">
        <f t="shared" si="211"/>
        <v>-</v>
      </c>
      <c r="L3179" s="109" t="str">
        <f t="shared" si="211"/>
        <v>-</v>
      </c>
      <c r="M3179" s="109" t="str">
        <f t="shared" si="211"/>
        <v>-</v>
      </c>
      <c r="N3179" s="109" t="str">
        <f t="shared" si="211"/>
        <v>-</v>
      </c>
      <c r="O3179" s="109" t="str">
        <f t="shared" si="211"/>
        <v>-</v>
      </c>
      <c r="P3179" s="109" t="str">
        <f t="shared" si="211"/>
        <v>-</v>
      </c>
      <c r="Q3179" s="109" t="str">
        <f t="shared" si="211"/>
        <v>-</v>
      </c>
      <c r="R3179" s="109" t="str">
        <f t="shared" si="211"/>
        <v>-</v>
      </c>
      <c r="S3179" s="109" t="str">
        <f t="shared" si="211"/>
        <v>-</v>
      </c>
      <c r="T3179" s="109" t="str">
        <f t="shared" si="211"/>
        <v>-</v>
      </c>
      <c r="U3179" s="109" t="str">
        <f t="shared" si="211"/>
        <v>-</v>
      </c>
      <c r="V3179" s="109" t="str">
        <f t="shared" si="211"/>
        <v>-</v>
      </c>
      <c r="W3179" s="109" t="str">
        <f t="shared" si="211"/>
        <v>-</v>
      </c>
      <c r="X3179" s="109" t="str">
        <f t="shared" si="211"/>
        <v>-</v>
      </c>
      <c r="Y3179" s="109" t="str">
        <f t="shared" si="211"/>
        <v>-</v>
      </c>
    </row>
  </sheetData>
  <mergeCells count="185">
    <mergeCell ref="AA3111:AA3112"/>
    <mergeCell ref="AA3126:AA3127"/>
    <mergeCell ref="AA3141:AA3142"/>
    <mergeCell ref="AA3156:AA3157"/>
    <mergeCell ref="AA3171:AA3172"/>
    <mergeCell ref="AA3021:AA3022"/>
    <mergeCell ref="AA3036:AA3037"/>
    <mergeCell ref="AA3051:AA3052"/>
    <mergeCell ref="AA3066:AA3067"/>
    <mergeCell ref="AA3081:AA3082"/>
    <mergeCell ref="AA3096:AA3097"/>
    <mergeCell ref="AA2931:AA2932"/>
    <mergeCell ref="AA2946:AA2947"/>
    <mergeCell ref="AA2961:AA2962"/>
    <mergeCell ref="AA2976:AA2977"/>
    <mergeCell ref="AA2991:AA2992"/>
    <mergeCell ref="AA3006:AA3007"/>
    <mergeCell ref="AA2841:AA2842"/>
    <mergeCell ref="AA2856:AA2857"/>
    <mergeCell ref="AA2871:AA2872"/>
    <mergeCell ref="AA2886:AA2887"/>
    <mergeCell ref="AA2901:AA2902"/>
    <mergeCell ref="AA2916:AA2917"/>
    <mergeCell ref="AA2751:AA2752"/>
    <mergeCell ref="AA2766:AA2767"/>
    <mergeCell ref="AA2781:AA2782"/>
    <mergeCell ref="AA2796:AA2797"/>
    <mergeCell ref="AA2811:AA2812"/>
    <mergeCell ref="AA2826:AA2827"/>
    <mergeCell ref="AA2661:AA2662"/>
    <mergeCell ref="AA2676:AA2677"/>
    <mergeCell ref="AA2691:AA2692"/>
    <mergeCell ref="AA2706:AA2707"/>
    <mergeCell ref="AA2721:AA2722"/>
    <mergeCell ref="AA2736:AA2737"/>
    <mergeCell ref="AA2571:AA2572"/>
    <mergeCell ref="AA2586:AA2587"/>
    <mergeCell ref="AA2601:AA2602"/>
    <mergeCell ref="AA2616:AA2617"/>
    <mergeCell ref="AA2631:AA2632"/>
    <mergeCell ref="AA2646:AA2647"/>
    <mergeCell ref="AA2481:AA2482"/>
    <mergeCell ref="AA2496:AA2497"/>
    <mergeCell ref="AA2511:AA2512"/>
    <mergeCell ref="AA2526:AA2527"/>
    <mergeCell ref="AA2541:AA2542"/>
    <mergeCell ref="AA2556:AA2557"/>
    <mergeCell ref="AA2391:AA2392"/>
    <mergeCell ref="AA2406:AA2407"/>
    <mergeCell ref="AA2421:AA2422"/>
    <mergeCell ref="AA2436:AA2437"/>
    <mergeCell ref="AA2451:AA2452"/>
    <mergeCell ref="AA2466:AA2467"/>
    <mergeCell ref="AA2301:AA2302"/>
    <mergeCell ref="AA2316:AA2317"/>
    <mergeCell ref="AA2331:AA2332"/>
    <mergeCell ref="AA2346:AA2347"/>
    <mergeCell ref="AA2361:AA2362"/>
    <mergeCell ref="AA2376:AA2377"/>
    <mergeCell ref="AA2211:AA2212"/>
    <mergeCell ref="AA2226:AA2227"/>
    <mergeCell ref="AA2241:AA2242"/>
    <mergeCell ref="AA2256:AA2257"/>
    <mergeCell ref="AA2271:AA2272"/>
    <mergeCell ref="AA2286:AA2287"/>
    <mergeCell ref="AA2121:AA2122"/>
    <mergeCell ref="AA2136:AA2137"/>
    <mergeCell ref="AA2151:AA2152"/>
    <mergeCell ref="AA2166:AA2167"/>
    <mergeCell ref="AA2181:AA2182"/>
    <mergeCell ref="AA2196:AA2197"/>
    <mergeCell ref="AA2031:AA2032"/>
    <mergeCell ref="AA2046:AA2047"/>
    <mergeCell ref="AA2061:AA2062"/>
    <mergeCell ref="AA2076:AA2077"/>
    <mergeCell ref="AA2091:AA2092"/>
    <mergeCell ref="AA2106:AA2107"/>
    <mergeCell ref="AA1941:AA1942"/>
    <mergeCell ref="AA1956:AA1957"/>
    <mergeCell ref="AA1971:AA1972"/>
    <mergeCell ref="AA1986:AA1987"/>
    <mergeCell ref="AA2001:AA2002"/>
    <mergeCell ref="AA2016:AA2017"/>
    <mergeCell ref="AA1851:AA1852"/>
    <mergeCell ref="AA1866:AA1867"/>
    <mergeCell ref="AA1881:AA1882"/>
    <mergeCell ref="AA1896:AA1897"/>
    <mergeCell ref="AA1911:AA1912"/>
    <mergeCell ref="AA1926:AA1927"/>
    <mergeCell ref="AA1761:AA1762"/>
    <mergeCell ref="AA1776:AA1777"/>
    <mergeCell ref="AA1791:AA1792"/>
    <mergeCell ref="AA1806:AA1807"/>
    <mergeCell ref="AA1821:AA1822"/>
    <mergeCell ref="AA1836:AA1837"/>
    <mergeCell ref="AA1671:AA1672"/>
    <mergeCell ref="AA1686:AA1687"/>
    <mergeCell ref="AA1701:AA1702"/>
    <mergeCell ref="AA1716:AA1717"/>
    <mergeCell ref="AA1731:AA1732"/>
    <mergeCell ref="AA1746:AA1747"/>
    <mergeCell ref="AA1581:AA1582"/>
    <mergeCell ref="AA1596:AA1597"/>
    <mergeCell ref="AA1611:AA1612"/>
    <mergeCell ref="AA1626:AA1627"/>
    <mergeCell ref="AA1641:AA1642"/>
    <mergeCell ref="AA1656:AA1657"/>
    <mergeCell ref="AA1491:AA1492"/>
    <mergeCell ref="AA1506:AA1507"/>
    <mergeCell ref="AA1521:AA1522"/>
    <mergeCell ref="AA1536:AA1537"/>
    <mergeCell ref="AA1551:AA1552"/>
    <mergeCell ref="AA1566:AA1567"/>
    <mergeCell ref="AA1401:AA1402"/>
    <mergeCell ref="AA1416:AA1417"/>
    <mergeCell ref="AA1431:AA1432"/>
    <mergeCell ref="AA1446:AA1447"/>
    <mergeCell ref="AA1461:AA1462"/>
    <mergeCell ref="AA1476:AA1477"/>
    <mergeCell ref="AA1311:AA1312"/>
    <mergeCell ref="AA1326:AA1327"/>
    <mergeCell ref="AA1341:AA1342"/>
    <mergeCell ref="AA1356:AA1357"/>
    <mergeCell ref="AA1371:AA1372"/>
    <mergeCell ref="AA1386:AA1387"/>
    <mergeCell ref="AA1221:AA1222"/>
    <mergeCell ref="AA1236:AA1237"/>
    <mergeCell ref="AA1251:AA1252"/>
    <mergeCell ref="AA1266:AA1267"/>
    <mergeCell ref="AA1281:AA1282"/>
    <mergeCell ref="AA1296:AA1297"/>
    <mergeCell ref="AA1131:AA1132"/>
    <mergeCell ref="AA1146:AA1147"/>
    <mergeCell ref="AA1161:AA1162"/>
    <mergeCell ref="AA1176:AA1177"/>
    <mergeCell ref="AA1191:AA1192"/>
    <mergeCell ref="AA1206:AA1207"/>
    <mergeCell ref="AA1041:AA1042"/>
    <mergeCell ref="AA1056:AA1057"/>
    <mergeCell ref="AA1071:AA1072"/>
    <mergeCell ref="AA1086:AA1087"/>
    <mergeCell ref="AA1101:AA1102"/>
    <mergeCell ref="AA1116:AA1117"/>
    <mergeCell ref="AA951:AA952"/>
    <mergeCell ref="AA966:AA967"/>
    <mergeCell ref="AA981:AA982"/>
    <mergeCell ref="AA996:AA997"/>
    <mergeCell ref="AA1011:AA1012"/>
    <mergeCell ref="AA1026:AA1027"/>
    <mergeCell ref="AA861:AA862"/>
    <mergeCell ref="AA876:AA877"/>
    <mergeCell ref="AA891:AA892"/>
    <mergeCell ref="AA906:AA907"/>
    <mergeCell ref="AA921:AA922"/>
    <mergeCell ref="AA936:AA937"/>
    <mergeCell ref="AA771:AA772"/>
    <mergeCell ref="AA786:AA787"/>
    <mergeCell ref="AA801:AA802"/>
    <mergeCell ref="AA816:AA817"/>
    <mergeCell ref="AA831:AA832"/>
    <mergeCell ref="AA846:AA847"/>
    <mergeCell ref="AA681:AA682"/>
    <mergeCell ref="AA696:AA697"/>
    <mergeCell ref="AA711:AA712"/>
    <mergeCell ref="AA726:AA727"/>
    <mergeCell ref="AA741:AA742"/>
    <mergeCell ref="AA756:AA757"/>
    <mergeCell ref="AA636:AA637"/>
    <mergeCell ref="AA651:AA652"/>
    <mergeCell ref="AA666:AA667"/>
    <mergeCell ref="AA501:AA502"/>
    <mergeCell ref="AA516:AA517"/>
    <mergeCell ref="AA531:AA532"/>
    <mergeCell ref="AA546:AA547"/>
    <mergeCell ref="AA561:AA562"/>
    <mergeCell ref="AA576:AA577"/>
    <mergeCell ref="AA411:AA412"/>
    <mergeCell ref="AA426:AA427"/>
    <mergeCell ref="AA441:AA442"/>
    <mergeCell ref="AA456:AA457"/>
    <mergeCell ref="AA471:AA472"/>
    <mergeCell ref="AA486:AA487"/>
    <mergeCell ref="AA591:AA592"/>
    <mergeCell ref="AA606:AA607"/>
    <mergeCell ref="AA621:AA622"/>
  </mergeCells>
  <conditionalFormatting sqref="B2:B13 C13:U13 C2:Y12">
    <cfRule type="cellIs" dxfId="9929" priority="847" operator="notEqual">
      <formula>""</formula>
    </cfRule>
    <cfRule type="cellIs" dxfId="9928" priority="848" operator="equal">
      <formula>""</formula>
    </cfRule>
  </conditionalFormatting>
  <conditionalFormatting sqref="V13:Y13">
    <cfRule type="cellIs" dxfId="9927" priority="845" operator="notEqual">
      <formula>""</formula>
    </cfRule>
    <cfRule type="cellIs" dxfId="9926" priority="846" operator="equal">
      <formula>""</formula>
    </cfRule>
  </conditionalFormatting>
  <conditionalFormatting sqref="B17:B28 C28:U28 C17:Y27">
    <cfRule type="cellIs" dxfId="9925" priority="843" operator="notEqual">
      <formula>""</formula>
    </cfRule>
    <cfRule type="cellIs" dxfId="9924" priority="844" operator="equal">
      <formula>""</formula>
    </cfRule>
  </conditionalFormatting>
  <conditionalFormatting sqref="V28:Y28">
    <cfRule type="cellIs" dxfId="9923" priority="841" operator="notEqual">
      <formula>""</formula>
    </cfRule>
    <cfRule type="cellIs" dxfId="9922" priority="842" operator="equal">
      <formula>""</formula>
    </cfRule>
  </conditionalFormatting>
  <conditionalFormatting sqref="B32:B43 C43:U43 C32:Y42">
    <cfRule type="cellIs" dxfId="9921" priority="839" operator="notEqual">
      <formula>""</formula>
    </cfRule>
    <cfRule type="cellIs" dxfId="9920" priority="840" operator="equal">
      <formula>""</formula>
    </cfRule>
  </conditionalFormatting>
  <conditionalFormatting sqref="V43:Y43">
    <cfRule type="cellIs" dxfId="9919" priority="837" operator="notEqual">
      <formula>""</formula>
    </cfRule>
    <cfRule type="cellIs" dxfId="9918" priority="838" operator="equal">
      <formula>""</formula>
    </cfRule>
  </conditionalFormatting>
  <conditionalFormatting sqref="B47:B58 C58:U58 C47:Y57">
    <cfRule type="cellIs" dxfId="9917" priority="835" operator="notEqual">
      <formula>""</formula>
    </cfRule>
    <cfRule type="cellIs" dxfId="9916" priority="836" operator="equal">
      <formula>""</formula>
    </cfRule>
  </conditionalFormatting>
  <conditionalFormatting sqref="V58:Y58">
    <cfRule type="cellIs" dxfId="9915" priority="833" operator="notEqual">
      <formula>""</formula>
    </cfRule>
    <cfRule type="cellIs" dxfId="9914" priority="834" operator="equal">
      <formula>""</formula>
    </cfRule>
  </conditionalFormatting>
  <conditionalFormatting sqref="B62:B73 C73:U73 C62:Y72">
    <cfRule type="cellIs" dxfId="9913" priority="831" operator="notEqual">
      <formula>""</formula>
    </cfRule>
    <cfRule type="cellIs" dxfId="9912" priority="832" operator="equal">
      <formula>""</formula>
    </cfRule>
  </conditionalFormatting>
  <conditionalFormatting sqref="V73:Y73">
    <cfRule type="cellIs" dxfId="9911" priority="829" operator="notEqual">
      <formula>""</formula>
    </cfRule>
    <cfRule type="cellIs" dxfId="9910" priority="830" operator="equal">
      <formula>""</formula>
    </cfRule>
  </conditionalFormatting>
  <conditionalFormatting sqref="B77:B88 C88:U88 C77:Y87">
    <cfRule type="cellIs" dxfId="9909" priority="827" operator="notEqual">
      <formula>""</formula>
    </cfRule>
    <cfRule type="cellIs" dxfId="9908" priority="828" operator="equal">
      <formula>""</formula>
    </cfRule>
  </conditionalFormatting>
  <conditionalFormatting sqref="V88:Y88">
    <cfRule type="cellIs" dxfId="9907" priority="825" operator="notEqual">
      <formula>""</formula>
    </cfRule>
    <cfRule type="cellIs" dxfId="9906" priority="826" operator="equal">
      <formula>""</formula>
    </cfRule>
  </conditionalFormatting>
  <conditionalFormatting sqref="B92:B103 C103:U103 C92:Y102">
    <cfRule type="cellIs" dxfId="9905" priority="823" operator="notEqual">
      <formula>""</formula>
    </cfRule>
    <cfRule type="cellIs" dxfId="9904" priority="824" operator="equal">
      <formula>""</formula>
    </cfRule>
  </conditionalFormatting>
  <conditionalFormatting sqref="V103:Y103">
    <cfRule type="cellIs" dxfId="9903" priority="821" operator="notEqual">
      <formula>""</formula>
    </cfRule>
    <cfRule type="cellIs" dxfId="9902" priority="822" operator="equal">
      <formula>""</formula>
    </cfRule>
  </conditionalFormatting>
  <conditionalFormatting sqref="B107:B118 C118:U118 C107:Y117">
    <cfRule type="cellIs" dxfId="9901" priority="819" operator="notEqual">
      <formula>""</formula>
    </cfRule>
    <cfRule type="cellIs" dxfId="9900" priority="820" operator="equal">
      <formula>""</formula>
    </cfRule>
  </conditionalFormatting>
  <conditionalFormatting sqref="V118:Y118">
    <cfRule type="cellIs" dxfId="9899" priority="817" operator="notEqual">
      <formula>""</formula>
    </cfRule>
    <cfRule type="cellIs" dxfId="9898" priority="818" operator="equal">
      <formula>""</formula>
    </cfRule>
  </conditionalFormatting>
  <conditionalFormatting sqref="B122:B133 C133:U133 C122:Y132">
    <cfRule type="cellIs" dxfId="9897" priority="815" operator="notEqual">
      <formula>""</formula>
    </cfRule>
    <cfRule type="cellIs" dxfId="9896" priority="816" operator="equal">
      <formula>""</formula>
    </cfRule>
  </conditionalFormatting>
  <conditionalFormatting sqref="V133:Y133">
    <cfRule type="cellIs" dxfId="9895" priority="813" operator="notEqual">
      <formula>""</formula>
    </cfRule>
    <cfRule type="cellIs" dxfId="9894" priority="814" operator="equal">
      <formula>""</formula>
    </cfRule>
  </conditionalFormatting>
  <conditionalFormatting sqref="B137:B148 C148:U148 C137:Y147">
    <cfRule type="cellIs" dxfId="9893" priority="811" operator="notEqual">
      <formula>""</formula>
    </cfRule>
    <cfRule type="cellIs" dxfId="9892" priority="812" operator="equal">
      <formula>""</formula>
    </cfRule>
  </conditionalFormatting>
  <conditionalFormatting sqref="V148:Y148">
    <cfRule type="cellIs" dxfId="9891" priority="809" operator="notEqual">
      <formula>""</formula>
    </cfRule>
    <cfRule type="cellIs" dxfId="9890" priority="810" operator="equal">
      <formula>""</formula>
    </cfRule>
  </conditionalFormatting>
  <conditionalFormatting sqref="B152:B163 C163:U163 C152:Y162">
    <cfRule type="cellIs" dxfId="9889" priority="807" operator="notEqual">
      <formula>""</formula>
    </cfRule>
    <cfRule type="cellIs" dxfId="9888" priority="808" operator="equal">
      <formula>""</formula>
    </cfRule>
  </conditionalFormatting>
  <conditionalFormatting sqref="V163:Y163">
    <cfRule type="cellIs" dxfId="9887" priority="805" operator="notEqual">
      <formula>""</formula>
    </cfRule>
    <cfRule type="cellIs" dxfId="9886" priority="806" operator="equal">
      <formula>""</formula>
    </cfRule>
  </conditionalFormatting>
  <conditionalFormatting sqref="B167:B178 C178:U178 C167:Y177">
    <cfRule type="cellIs" dxfId="9885" priority="803" operator="notEqual">
      <formula>""</formula>
    </cfRule>
    <cfRule type="cellIs" dxfId="9884" priority="804" operator="equal">
      <formula>""</formula>
    </cfRule>
  </conditionalFormatting>
  <conditionalFormatting sqref="V178:Y178">
    <cfRule type="cellIs" dxfId="9883" priority="801" operator="notEqual">
      <formula>""</formula>
    </cfRule>
    <cfRule type="cellIs" dxfId="9882" priority="802" operator="equal">
      <formula>""</formula>
    </cfRule>
  </conditionalFormatting>
  <conditionalFormatting sqref="B182:B193 C193:U193 C182:Y192">
    <cfRule type="cellIs" dxfId="9881" priority="799" operator="notEqual">
      <formula>""</formula>
    </cfRule>
    <cfRule type="cellIs" dxfId="9880" priority="800" operator="equal">
      <formula>""</formula>
    </cfRule>
  </conditionalFormatting>
  <conditionalFormatting sqref="V193:Y193">
    <cfRule type="cellIs" dxfId="9879" priority="797" operator="notEqual">
      <formula>""</formula>
    </cfRule>
    <cfRule type="cellIs" dxfId="9878" priority="798" operator="equal">
      <formula>""</formula>
    </cfRule>
  </conditionalFormatting>
  <conditionalFormatting sqref="B197:B208 C208:U208 C197:Y207">
    <cfRule type="cellIs" dxfId="9877" priority="795" operator="notEqual">
      <formula>""</formula>
    </cfRule>
    <cfRule type="cellIs" dxfId="9876" priority="796" operator="equal">
      <formula>""</formula>
    </cfRule>
  </conditionalFormatting>
  <conditionalFormatting sqref="V208:Y208">
    <cfRule type="cellIs" dxfId="9875" priority="793" operator="notEqual">
      <formula>""</formula>
    </cfRule>
    <cfRule type="cellIs" dxfId="9874" priority="794" operator="equal">
      <formula>""</formula>
    </cfRule>
  </conditionalFormatting>
  <conditionalFormatting sqref="B212:B223 C223:U223 C212:Y222">
    <cfRule type="cellIs" dxfId="9873" priority="791" operator="notEqual">
      <formula>""</formula>
    </cfRule>
    <cfRule type="cellIs" dxfId="9872" priority="792" operator="equal">
      <formula>""</formula>
    </cfRule>
  </conditionalFormatting>
  <conditionalFormatting sqref="V223:Y223">
    <cfRule type="cellIs" dxfId="9871" priority="789" operator="notEqual">
      <formula>""</formula>
    </cfRule>
    <cfRule type="cellIs" dxfId="9870" priority="790" operator="equal">
      <formula>""</formula>
    </cfRule>
  </conditionalFormatting>
  <conditionalFormatting sqref="B227:B238 C238:U238 C227:Y237">
    <cfRule type="cellIs" dxfId="9869" priority="787" operator="notEqual">
      <formula>""</formula>
    </cfRule>
    <cfRule type="cellIs" dxfId="9868" priority="788" operator="equal">
      <formula>""</formula>
    </cfRule>
  </conditionalFormatting>
  <conditionalFormatting sqref="V238:Y238">
    <cfRule type="cellIs" dxfId="9867" priority="785" operator="notEqual">
      <formula>""</formula>
    </cfRule>
    <cfRule type="cellIs" dxfId="9866" priority="786" operator="equal">
      <formula>""</formula>
    </cfRule>
  </conditionalFormatting>
  <conditionalFormatting sqref="B242:B253 C253:U253 C242:Y252">
    <cfRule type="cellIs" dxfId="9865" priority="783" operator="notEqual">
      <formula>""</formula>
    </cfRule>
    <cfRule type="cellIs" dxfId="9864" priority="784" operator="equal">
      <formula>""</formula>
    </cfRule>
  </conditionalFormatting>
  <conditionalFormatting sqref="V253:Y253">
    <cfRule type="cellIs" dxfId="9863" priority="781" operator="notEqual">
      <formula>""</formula>
    </cfRule>
    <cfRule type="cellIs" dxfId="9862" priority="782" operator="equal">
      <formula>""</formula>
    </cfRule>
  </conditionalFormatting>
  <conditionalFormatting sqref="B257:B268 C268:U268 C257:Y267">
    <cfRule type="cellIs" dxfId="9861" priority="779" operator="notEqual">
      <formula>""</formula>
    </cfRule>
    <cfRule type="cellIs" dxfId="9860" priority="780" operator="equal">
      <formula>""</formula>
    </cfRule>
  </conditionalFormatting>
  <conditionalFormatting sqref="V268:Y268">
    <cfRule type="cellIs" dxfId="9859" priority="777" operator="notEqual">
      <formula>""</formula>
    </cfRule>
    <cfRule type="cellIs" dxfId="9858" priority="778" operator="equal">
      <formula>""</formula>
    </cfRule>
  </conditionalFormatting>
  <conditionalFormatting sqref="B272:B283 C283:U283 C272:Y282">
    <cfRule type="cellIs" dxfId="9857" priority="775" operator="notEqual">
      <formula>""</formula>
    </cfRule>
    <cfRule type="cellIs" dxfId="9856" priority="776" operator="equal">
      <formula>""</formula>
    </cfRule>
  </conditionalFormatting>
  <conditionalFormatting sqref="V283:Y283">
    <cfRule type="cellIs" dxfId="9855" priority="773" operator="notEqual">
      <formula>""</formula>
    </cfRule>
    <cfRule type="cellIs" dxfId="9854" priority="774" operator="equal">
      <formula>""</formula>
    </cfRule>
  </conditionalFormatting>
  <conditionalFormatting sqref="B287:B298 C298:U298 C287:Y297">
    <cfRule type="cellIs" dxfId="9853" priority="771" operator="notEqual">
      <formula>""</formula>
    </cfRule>
    <cfRule type="cellIs" dxfId="9852" priority="772" operator="equal">
      <formula>""</formula>
    </cfRule>
  </conditionalFormatting>
  <conditionalFormatting sqref="V298:Y298">
    <cfRule type="cellIs" dxfId="9851" priority="769" operator="notEqual">
      <formula>""</formula>
    </cfRule>
    <cfRule type="cellIs" dxfId="9850" priority="770" operator="equal">
      <formula>""</formula>
    </cfRule>
  </conditionalFormatting>
  <conditionalFormatting sqref="B302:B313 C313:U313 C302:Y312">
    <cfRule type="cellIs" dxfId="9849" priority="767" operator="notEqual">
      <formula>""</formula>
    </cfRule>
    <cfRule type="cellIs" dxfId="9848" priority="768" operator="equal">
      <formula>""</formula>
    </cfRule>
  </conditionalFormatting>
  <conditionalFormatting sqref="V313:Y313">
    <cfRule type="cellIs" dxfId="9847" priority="765" operator="notEqual">
      <formula>""</formula>
    </cfRule>
    <cfRule type="cellIs" dxfId="9846" priority="766" operator="equal">
      <formula>""</formula>
    </cfRule>
  </conditionalFormatting>
  <conditionalFormatting sqref="B317:B328 C328:U328 C317:Y327">
    <cfRule type="cellIs" dxfId="9845" priority="763" operator="notEqual">
      <formula>""</formula>
    </cfRule>
    <cfRule type="cellIs" dxfId="9844" priority="764" operator="equal">
      <formula>""</formula>
    </cfRule>
  </conditionalFormatting>
  <conditionalFormatting sqref="V328:Y328">
    <cfRule type="cellIs" dxfId="9843" priority="761" operator="notEqual">
      <formula>""</formula>
    </cfRule>
    <cfRule type="cellIs" dxfId="9842" priority="762" operator="equal">
      <formula>""</formula>
    </cfRule>
  </conditionalFormatting>
  <conditionalFormatting sqref="B332:B343 C343:U343 C332:Y342">
    <cfRule type="cellIs" dxfId="9841" priority="759" operator="notEqual">
      <formula>""</formula>
    </cfRule>
    <cfRule type="cellIs" dxfId="9840" priority="760" operator="equal">
      <formula>""</formula>
    </cfRule>
  </conditionalFormatting>
  <conditionalFormatting sqref="V343:Y343">
    <cfRule type="cellIs" dxfId="9839" priority="757" operator="notEqual">
      <formula>""</formula>
    </cfRule>
    <cfRule type="cellIs" dxfId="9838" priority="758" operator="equal">
      <formula>""</formula>
    </cfRule>
  </conditionalFormatting>
  <conditionalFormatting sqref="B347:B358 C358:U358 C347:Y357">
    <cfRule type="cellIs" dxfId="9837" priority="755" operator="notEqual">
      <formula>""</formula>
    </cfRule>
    <cfRule type="cellIs" dxfId="9836" priority="756" operator="equal">
      <formula>""</formula>
    </cfRule>
  </conditionalFormatting>
  <conditionalFormatting sqref="V358:Y358">
    <cfRule type="cellIs" dxfId="9835" priority="753" operator="notEqual">
      <formula>""</formula>
    </cfRule>
    <cfRule type="cellIs" dxfId="9834" priority="754" operator="equal">
      <formula>""</formula>
    </cfRule>
  </conditionalFormatting>
  <conditionalFormatting sqref="B362:B373 C373:U373 C362:Y372">
    <cfRule type="cellIs" dxfId="9833" priority="751" operator="notEqual">
      <formula>""</formula>
    </cfRule>
    <cfRule type="cellIs" dxfId="9832" priority="752" operator="equal">
      <formula>""</formula>
    </cfRule>
  </conditionalFormatting>
  <conditionalFormatting sqref="V373:Y373">
    <cfRule type="cellIs" dxfId="9831" priority="749" operator="notEqual">
      <formula>""</formula>
    </cfRule>
    <cfRule type="cellIs" dxfId="9830" priority="750" operator="equal">
      <formula>""</formula>
    </cfRule>
  </conditionalFormatting>
  <conditionalFormatting sqref="B377:B388 C388:U388 C377:Y387">
    <cfRule type="cellIs" dxfId="9829" priority="747" operator="notEqual">
      <formula>""</formula>
    </cfRule>
    <cfRule type="cellIs" dxfId="9828" priority="748" operator="equal">
      <formula>""</formula>
    </cfRule>
  </conditionalFormatting>
  <conditionalFormatting sqref="V388:Y388">
    <cfRule type="cellIs" dxfId="9827" priority="745" operator="notEqual">
      <formula>""</formula>
    </cfRule>
    <cfRule type="cellIs" dxfId="9826" priority="746" operator="equal">
      <formula>""</formula>
    </cfRule>
  </conditionalFormatting>
  <conditionalFormatting sqref="B392:B403 C403:U403 C392:Y402">
    <cfRule type="cellIs" dxfId="9825" priority="743" operator="notEqual">
      <formula>""</formula>
    </cfRule>
    <cfRule type="cellIs" dxfId="9824" priority="744" operator="equal">
      <formula>""</formula>
    </cfRule>
  </conditionalFormatting>
  <conditionalFormatting sqref="V403:Y403">
    <cfRule type="cellIs" dxfId="9823" priority="741" operator="notEqual">
      <formula>""</formula>
    </cfRule>
    <cfRule type="cellIs" dxfId="9822" priority="742" operator="equal">
      <formula>""</formula>
    </cfRule>
  </conditionalFormatting>
  <conditionalFormatting sqref="B407:B418 C418:U418 C407:Y417">
    <cfRule type="cellIs" dxfId="9821" priority="739" operator="notEqual">
      <formula>""</formula>
    </cfRule>
    <cfRule type="cellIs" dxfId="9820" priority="740" operator="equal">
      <formula>""</formula>
    </cfRule>
  </conditionalFormatting>
  <conditionalFormatting sqref="V418:Y418">
    <cfRule type="cellIs" dxfId="9819" priority="737" operator="notEqual">
      <formula>""</formula>
    </cfRule>
    <cfRule type="cellIs" dxfId="9818" priority="738" operator="equal">
      <formula>""</formula>
    </cfRule>
  </conditionalFormatting>
  <conditionalFormatting sqref="B422:B433 C433:U433 C422:Y432">
    <cfRule type="cellIs" dxfId="9817" priority="735" operator="notEqual">
      <formula>""</formula>
    </cfRule>
    <cfRule type="cellIs" dxfId="9816" priority="736" operator="equal">
      <formula>""</formula>
    </cfRule>
  </conditionalFormatting>
  <conditionalFormatting sqref="V433:Y433">
    <cfRule type="cellIs" dxfId="9815" priority="733" operator="notEqual">
      <formula>""</formula>
    </cfRule>
    <cfRule type="cellIs" dxfId="9814" priority="734" operator="equal">
      <formula>""</formula>
    </cfRule>
  </conditionalFormatting>
  <conditionalFormatting sqref="B437:B448 C448:U448 C437:Y447">
    <cfRule type="cellIs" dxfId="9813" priority="731" operator="notEqual">
      <formula>""</formula>
    </cfRule>
    <cfRule type="cellIs" dxfId="9812" priority="732" operator="equal">
      <formula>""</formula>
    </cfRule>
  </conditionalFormatting>
  <conditionalFormatting sqref="V448:Y448">
    <cfRule type="cellIs" dxfId="9811" priority="729" operator="notEqual">
      <formula>""</formula>
    </cfRule>
    <cfRule type="cellIs" dxfId="9810" priority="730" operator="equal">
      <formula>""</formula>
    </cfRule>
  </conditionalFormatting>
  <conditionalFormatting sqref="B452:B463 C463:U463 C452:Y462">
    <cfRule type="cellIs" dxfId="9809" priority="727" operator="notEqual">
      <formula>""</formula>
    </cfRule>
    <cfRule type="cellIs" dxfId="9808" priority="728" operator="equal">
      <formula>""</formula>
    </cfRule>
  </conditionalFormatting>
  <conditionalFormatting sqref="V463:Y463">
    <cfRule type="cellIs" dxfId="9807" priority="725" operator="notEqual">
      <formula>""</formula>
    </cfRule>
    <cfRule type="cellIs" dxfId="9806" priority="726" operator="equal">
      <formula>""</formula>
    </cfRule>
  </conditionalFormatting>
  <conditionalFormatting sqref="B467:B478 C478:U478 C467:Y477">
    <cfRule type="cellIs" dxfId="9805" priority="723" operator="notEqual">
      <formula>""</formula>
    </cfRule>
    <cfRule type="cellIs" dxfId="9804" priority="724" operator="equal">
      <formula>""</formula>
    </cfRule>
  </conditionalFormatting>
  <conditionalFormatting sqref="V478:Y478">
    <cfRule type="cellIs" dxfId="9803" priority="721" operator="notEqual">
      <formula>""</formula>
    </cfRule>
    <cfRule type="cellIs" dxfId="9802" priority="722" operator="equal">
      <formula>""</formula>
    </cfRule>
  </conditionalFormatting>
  <conditionalFormatting sqref="B482:B493 C493:U493 C482:Y492">
    <cfRule type="cellIs" dxfId="9801" priority="719" operator="notEqual">
      <formula>""</formula>
    </cfRule>
    <cfRule type="cellIs" dxfId="9800" priority="720" operator="equal">
      <formula>""</formula>
    </cfRule>
  </conditionalFormatting>
  <conditionalFormatting sqref="V493:Y493">
    <cfRule type="cellIs" dxfId="9799" priority="717" operator="notEqual">
      <formula>""</formula>
    </cfRule>
    <cfRule type="cellIs" dxfId="9798" priority="718" operator="equal">
      <formula>""</formula>
    </cfRule>
  </conditionalFormatting>
  <conditionalFormatting sqref="B497:B508 C508:U508 C497:Y507">
    <cfRule type="cellIs" dxfId="9797" priority="715" operator="notEqual">
      <formula>""</formula>
    </cfRule>
    <cfRule type="cellIs" dxfId="9796" priority="716" operator="equal">
      <formula>""</formula>
    </cfRule>
  </conditionalFormatting>
  <conditionalFormatting sqref="V508:Y508">
    <cfRule type="cellIs" dxfId="9795" priority="713" operator="notEqual">
      <formula>""</formula>
    </cfRule>
    <cfRule type="cellIs" dxfId="9794" priority="714" operator="equal">
      <formula>""</formula>
    </cfRule>
  </conditionalFormatting>
  <conditionalFormatting sqref="B512:B523 C523:U523 C512:Y522">
    <cfRule type="cellIs" dxfId="9793" priority="711" operator="notEqual">
      <formula>""</formula>
    </cfRule>
    <cfRule type="cellIs" dxfId="9792" priority="712" operator="equal">
      <formula>""</formula>
    </cfRule>
  </conditionalFormatting>
  <conditionalFormatting sqref="V523:Y523">
    <cfRule type="cellIs" dxfId="9791" priority="709" operator="notEqual">
      <formula>""</formula>
    </cfRule>
    <cfRule type="cellIs" dxfId="9790" priority="710" operator="equal">
      <formula>""</formula>
    </cfRule>
  </conditionalFormatting>
  <conditionalFormatting sqref="B527:B538 C538:U538 C527:Y537">
    <cfRule type="cellIs" dxfId="9789" priority="707" operator="notEqual">
      <formula>""</formula>
    </cfRule>
    <cfRule type="cellIs" dxfId="9788" priority="708" operator="equal">
      <formula>""</formula>
    </cfRule>
  </conditionalFormatting>
  <conditionalFormatting sqref="V538:Y538">
    <cfRule type="cellIs" dxfId="9787" priority="705" operator="notEqual">
      <formula>""</formula>
    </cfRule>
    <cfRule type="cellIs" dxfId="9786" priority="706" operator="equal">
      <formula>""</formula>
    </cfRule>
  </conditionalFormatting>
  <conditionalFormatting sqref="B542:B553 C553:U553 C542:Y552">
    <cfRule type="cellIs" dxfId="9785" priority="703" operator="notEqual">
      <formula>""</formula>
    </cfRule>
    <cfRule type="cellIs" dxfId="9784" priority="704" operator="equal">
      <formula>""</formula>
    </cfRule>
  </conditionalFormatting>
  <conditionalFormatting sqref="V553:Y553">
    <cfRule type="cellIs" dxfId="9783" priority="701" operator="notEqual">
      <formula>""</formula>
    </cfRule>
    <cfRule type="cellIs" dxfId="9782" priority="702" operator="equal">
      <formula>""</formula>
    </cfRule>
  </conditionalFormatting>
  <conditionalFormatting sqref="B557:B568 C568:U568 C557:Y567">
    <cfRule type="cellIs" dxfId="9781" priority="699" operator="notEqual">
      <formula>""</formula>
    </cfRule>
    <cfRule type="cellIs" dxfId="9780" priority="700" operator="equal">
      <formula>""</formula>
    </cfRule>
  </conditionalFormatting>
  <conditionalFormatting sqref="V568:Y568">
    <cfRule type="cellIs" dxfId="9779" priority="697" operator="notEqual">
      <formula>""</formula>
    </cfRule>
    <cfRule type="cellIs" dxfId="9778" priority="698" operator="equal">
      <formula>""</formula>
    </cfRule>
  </conditionalFormatting>
  <conditionalFormatting sqref="B572:B583 C583:U583 C572:Y582">
    <cfRule type="cellIs" dxfId="9777" priority="695" operator="notEqual">
      <formula>""</formula>
    </cfRule>
    <cfRule type="cellIs" dxfId="9776" priority="696" operator="equal">
      <formula>""</formula>
    </cfRule>
  </conditionalFormatting>
  <conditionalFormatting sqref="V583:Y583">
    <cfRule type="cellIs" dxfId="9775" priority="693" operator="notEqual">
      <formula>""</formula>
    </cfRule>
    <cfRule type="cellIs" dxfId="9774" priority="694" operator="equal">
      <formula>""</formula>
    </cfRule>
  </conditionalFormatting>
  <conditionalFormatting sqref="B587:B598 C598:U598 C587:Y597">
    <cfRule type="cellIs" dxfId="9773" priority="691" operator="notEqual">
      <formula>""</formula>
    </cfRule>
    <cfRule type="cellIs" dxfId="9772" priority="692" operator="equal">
      <formula>""</formula>
    </cfRule>
  </conditionalFormatting>
  <conditionalFormatting sqref="V598:Y598">
    <cfRule type="cellIs" dxfId="9771" priority="689" operator="notEqual">
      <formula>""</formula>
    </cfRule>
    <cfRule type="cellIs" dxfId="9770" priority="690" operator="equal">
      <formula>""</formula>
    </cfRule>
  </conditionalFormatting>
  <conditionalFormatting sqref="B602:B613 C613:U613 C602:Y612">
    <cfRule type="cellIs" dxfId="9769" priority="687" operator="notEqual">
      <formula>""</formula>
    </cfRule>
    <cfRule type="cellIs" dxfId="9768" priority="688" operator="equal">
      <formula>""</formula>
    </cfRule>
  </conditionalFormatting>
  <conditionalFormatting sqref="V613:Y613">
    <cfRule type="cellIs" dxfId="9767" priority="685" operator="notEqual">
      <formula>""</formula>
    </cfRule>
    <cfRule type="cellIs" dxfId="9766" priority="686" operator="equal">
      <formula>""</formula>
    </cfRule>
  </conditionalFormatting>
  <conditionalFormatting sqref="B617:B628 C628:U628 C617:Y627">
    <cfRule type="cellIs" dxfId="9765" priority="683" operator="notEqual">
      <formula>""</formula>
    </cfRule>
    <cfRule type="cellIs" dxfId="9764" priority="684" operator="equal">
      <formula>""</formula>
    </cfRule>
  </conditionalFormatting>
  <conditionalFormatting sqref="V628:Y628">
    <cfRule type="cellIs" dxfId="9763" priority="681" operator="notEqual">
      <formula>""</formula>
    </cfRule>
    <cfRule type="cellIs" dxfId="9762" priority="682" operator="equal">
      <formula>""</formula>
    </cfRule>
  </conditionalFormatting>
  <conditionalFormatting sqref="B632:B643 C643:U643 C632:Y642">
    <cfRule type="cellIs" dxfId="9761" priority="679" operator="notEqual">
      <formula>""</formula>
    </cfRule>
    <cfRule type="cellIs" dxfId="9760" priority="680" operator="equal">
      <formula>""</formula>
    </cfRule>
  </conditionalFormatting>
  <conditionalFormatting sqref="V643:Y643">
    <cfRule type="cellIs" dxfId="9759" priority="677" operator="notEqual">
      <formula>""</formula>
    </cfRule>
    <cfRule type="cellIs" dxfId="9758" priority="678" operator="equal">
      <formula>""</formula>
    </cfRule>
  </conditionalFormatting>
  <conditionalFormatting sqref="B647:B658 C658:U658 C647:Y657">
    <cfRule type="cellIs" dxfId="9757" priority="675" operator="notEqual">
      <formula>""</formula>
    </cfRule>
    <cfRule type="cellIs" dxfId="9756" priority="676" operator="equal">
      <formula>""</formula>
    </cfRule>
  </conditionalFormatting>
  <conditionalFormatting sqref="V658:Y658">
    <cfRule type="cellIs" dxfId="9755" priority="673" operator="notEqual">
      <formula>""</formula>
    </cfRule>
    <cfRule type="cellIs" dxfId="9754" priority="674" operator="equal">
      <formula>""</formula>
    </cfRule>
  </conditionalFormatting>
  <conditionalFormatting sqref="B662:B673 C673:U673 C662:Y672">
    <cfRule type="cellIs" dxfId="9753" priority="671" operator="notEqual">
      <formula>""</formula>
    </cfRule>
    <cfRule type="cellIs" dxfId="9752" priority="672" operator="equal">
      <formula>""</formula>
    </cfRule>
  </conditionalFormatting>
  <conditionalFormatting sqref="V673:Y673">
    <cfRule type="cellIs" dxfId="9751" priority="669" operator="notEqual">
      <formula>""</formula>
    </cfRule>
    <cfRule type="cellIs" dxfId="9750" priority="670" operator="equal">
      <formula>""</formula>
    </cfRule>
  </conditionalFormatting>
  <conditionalFormatting sqref="B677:B688 C688:U688 C677:Y687">
    <cfRule type="cellIs" dxfId="9749" priority="667" operator="notEqual">
      <formula>""</formula>
    </cfRule>
    <cfRule type="cellIs" dxfId="9748" priority="668" operator="equal">
      <formula>""</formula>
    </cfRule>
  </conditionalFormatting>
  <conditionalFormatting sqref="V688:Y688">
    <cfRule type="cellIs" dxfId="9747" priority="665" operator="notEqual">
      <formula>""</formula>
    </cfRule>
    <cfRule type="cellIs" dxfId="9746" priority="666" operator="equal">
      <formula>""</formula>
    </cfRule>
  </conditionalFormatting>
  <conditionalFormatting sqref="B692:B703 C703:U703 C692:Y702">
    <cfRule type="cellIs" dxfId="9745" priority="663" operator="notEqual">
      <formula>""</formula>
    </cfRule>
    <cfRule type="cellIs" dxfId="9744" priority="664" operator="equal">
      <formula>""</formula>
    </cfRule>
  </conditionalFormatting>
  <conditionalFormatting sqref="V703:Y703">
    <cfRule type="cellIs" dxfId="9743" priority="661" operator="notEqual">
      <formula>""</formula>
    </cfRule>
    <cfRule type="cellIs" dxfId="9742" priority="662" operator="equal">
      <formula>""</formula>
    </cfRule>
  </conditionalFormatting>
  <conditionalFormatting sqref="B707:B718 C718:U718 C707:Y717">
    <cfRule type="cellIs" dxfId="9741" priority="659" operator="notEqual">
      <formula>""</formula>
    </cfRule>
    <cfRule type="cellIs" dxfId="9740" priority="660" operator="equal">
      <formula>""</formula>
    </cfRule>
  </conditionalFormatting>
  <conditionalFormatting sqref="V718:Y718">
    <cfRule type="cellIs" dxfId="9739" priority="657" operator="notEqual">
      <formula>""</formula>
    </cfRule>
    <cfRule type="cellIs" dxfId="9738" priority="658" operator="equal">
      <formula>""</formula>
    </cfRule>
  </conditionalFormatting>
  <conditionalFormatting sqref="B722:B733 C733:U733 C722:Y732">
    <cfRule type="cellIs" dxfId="9737" priority="655" operator="notEqual">
      <formula>""</formula>
    </cfRule>
    <cfRule type="cellIs" dxfId="9736" priority="656" operator="equal">
      <formula>""</formula>
    </cfRule>
  </conditionalFormatting>
  <conditionalFormatting sqref="V733:Y733">
    <cfRule type="cellIs" dxfId="9735" priority="653" operator="notEqual">
      <formula>""</formula>
    </cfRule>
    <cfRule type="cellIs" dxfId="9734" priority="654" operator="equal">
      <formula>""</formula>
    </cfRule>
  </conditionalFormatting>
  <conditionalFormatting sqref="B737:B748 C748:U748 C737:Y747">
    <cfRule type="cellIs" dxfId="9733" priority="651" operator="notEqual">
      <formula>""</formula>
    </cfRule>
    <cfRule type="cellIs" dxfId="9732" priority="652" operator="equal">
      <formula>""</formula>
    </cfRule>
  </conditionalFormatting>
  <conditionalFormatting sqref="V748:Y748">
    <cfRule type="cellIs" dxfId="9731" priority="649" operator="notEqual">
      <formula>""</formula>
    </cfRule>
    <cfRule type="cellIs" dxfId="9730" priority="650" operator="equal">
      <formula>""</formula>
    </cfRule>
  </conditionalFormatting>
  <conditionalFormatting sqref="B752:B763 C763:U763 C752:Y762">
    <cfRule type="cellIs" dxfId="9729" priority="647" operator="notEqual">
      <formula>""</formula>
    </cfRule>
    <cfRule type="cellIs" dxfId="9728" priority="648" operator="equal">
      <formula>""</formula>
    </cfRule>
  </conditionalFormatting>
  <conditionalFormatting sqref="V763:Y763">
    <cfRule type="cellIs" dxfId="9727" priority="645" operator="notEqual">
      <formula>""</formula>
    </cfRule>
    <cfRule type="cellIs" dxfId="9726" priority="646" operator="equal">
      <formula>""</formula>
    </cfRule>
  </conditionalFormatting>
  <conditionalFormatting sqref="B767:B778 C778:U778 C767:Y777">
    <cfRule type="cellIs" dxfId="9725" priority="643" operator="notEqual">
      <formula>""</formula>
    </cfRule>
    <cfRule type="cellIs" dxfId="9724" priority="644" operator="equal">
      <formula>""</formula>
    </cfRule>
  </conditionalFormatting>
  <conditionalFormatting sqref="V778:Y778">
    <cfRule type="cellIs" dxfId="9723" priority="641" operator="notEqual">
      <formula>""</formula>
    </cfRule>
    <cfRule type="cellIs" dxfId="9722" priority="642" operator="equal">
      <formula>""</formula>
    </cfRule>
  </conditionalFormatting>
  <conditionalFormatting sqref="B782:B793 C793:U793 C782:Y792">
    <cfRule type="cellIs" dxfId="9721" priority="639" operator="notEqual">
      <formula>""</formula>
    </cfRule>
    <cfRule type="cellIs" dxfId="9720" priority="640" operator="equal">
      <formula>""</formula>
    </cfRule>
  </conditionalFormatting>
  <conditionalFormatting sqref="V793:Y793">
    <cfRule type="cellIs" dxfId="9719" priority="637" operator="notEqual">
      <formula>""</formula>
    </cfRule>
    <cfRule type="cellIs" dxfId="9718" priority="638" operator="equal">
      <formula>""</formula>
    </cfRule>
  </conditionalFormatting>
  <conditionalFormatting sqref="B797:B808 C808:U808 C797:Y807">
    <cfRule type="cellIs" dxfId="9717" priority="635" operator="notEqual">
      <formula>""</formula>
    </cfRule>
    <cfRule type="cellIs" dxfId="9716" priority="636" operator="equal">
      <formula>""</formula>
    </cfRule>
  </conditionalFormatting>
  <conditionalFormatting sqref="V808:Y808">
    <cfRule type="cellIs" dxfId="9715" priority="633" operator="notEqual">
      <formula>""</formula>
    </cfRule>
    <cfRule type="cellIs" dxfId="9714" priority="634" operator="equal">
      <formula>""</formula>
    </cfRule>
  </conditionalFormatting>
  <conditionalFormatting sqref="B812:B823 C823:U823 C812:Y822">
    <cfRule type="cellIs" dxfId="9713" priority="631" operator="notEqual">
      <formula>""</formula>
    </cfRule>
    <cfRule type="cellIs" dxfId="9712" priority="632" operator="equal">
      <formula>""</formula>
    </cfRule>
  </conditionalFormatting>
  <conditionalFormatting sqref="V823:Y823">
    <cfRule type="cellIs" dxfId="9711" priority="629" operator="notEqual">
      <formula>""</formula>
    </cfRule>
    <cfRule type="cellIs" dxfId="9710" priority="630" operator="equal">
      <formula>""</formula>
    </cfRule>
  </conditionalFormatting>
  <conditionalFormatting sqref="B827:B838 C838:U838 C827:Y837">
    <cfRule type="cellIs" dxfId="9709" priority="627" operator="notEqual">
      <formula>""</formula>
    </cfRule>
    <cfRule type="cellIs" dxfId="9708" priority="628" operator="equal">
      <formula>""</formula>
    </cfRule>
  </conditionalFormatting>
  <conditionalFormatting sqref="V838:Y838">
    <cfRule type="cellIs" dxfId="9707" priority="625" operator="notEqual">
      <formula>""</formula>
    </cfRule>
    <cfRule type="cellIs" dxfId="9706" priority="626" operator="equal">
      <formula>""</formula>
    </cfRule>
  </conditionalFormatting>
  <conditionalFormatting sqref="B842:B853 C853:U853 C842:Y852">
    <cfRule type="cellIs" dxfId="9705" priority="623" operator="notEqual">
      <formula>""</formula>
    </cfRule>
    <cfRule type="cellIs" dxfId="9704" priority="624" operator="equal">
      <formula>""</formula>
    </cfRule>
  </conditionalFormatting>
  <conditionalFormatting sqref="V853:Y853">
    <cfRule type="cellIs" dxfId="9703" priority="621" operator="notEqual">
      <formula>""</formula>
    </cfRule>
    <cfRule type="cellIs" dxfId="9702" priority="622" operator="equal">
      <formula>""</formula>
    </cfRule>
  </conditionalFormatting>
  <conditionalFormatting sqref="B857:B868 C868:U868 C857:Y867">
    <cfRule type="cellIs" dxfId="9701" priority="619" operator="notEqual">
      <formula>""</formula>
    </cfRule>
    <cfRule type="cellIs" dxfId="9700" priority="620" operator="equal">
      <formula>""</formula>
    </cfRule>
  </conditionalFormatting>
  <conditionalFormatting sqref="V868:Y868">
    <cfRule type="cellIs" dxfId="9699" priority="617" operator="notEqual">
      <formula>""</formula>
    </cfRule>
    <cfRule type="cellIs" dxfId="9698" priority="618" operator="equal">
      <formula>""</formula>
    </cfRule>
  </conditionalFormatting>
  <conditionalFormatting sqref="B872:B883 C883:U883 C872:Y882">
    <cfRule type="cellIs" dxfId="9697" priority="615" operator="notEqual">
      <formula>""</formula>
    </cfRule>
    <cfRule type="cellIs" dxfId="9696" priority="616" operator="equal">
      <formula>""</formula>
    </cfRule>
  </conditionalFormatting>
  <conditionalFormatting sqref="V883:Y883">
    <cfRule type="cellIs" dxfId="9695" priority="613" operator="notEqual">
      <formula>""</formula>
    </cfRule>
    <cfRule type="cellIs" dxfId="9694" priority="614" operator="equal">
      <formula>""</formula>
    </cfRule>
  </conditionalFormatting>
  <conditionalFormatting sqref="B887:B898 C898:U898 C887:Y897">
    <cfRule type="cellIs" dxfId="9693" priority="611" operator="notEqual">
      <formula>""</formula>
    </cfRule>
    <cfRule type="cellIs" dxfId="9692" priority="612" operator="equal">
      <formula>""</formula>
    </cfRule>
  </conditionalFormatting>
  <conditionalFormatting sqref="V898:Y898">
    <cfRule type="cellIs" dxfId="9691" priority="609" operator="notEqual">
      <formula>""</formula>
    </cfRule>
    <cfRule type="cellIs" dxfId="9690" priority="610" operator="equal">
      <formula>""</formula>
    </cfRule>
  </conditionalFormatting>
  <conditionalFormatting sqref="B902:B913 C913:U913 C902:Y912">
    <cfRule type="cellIs" dxfId="9689" priority="607" operator="notEqual">
      <formula>""</formula>
    </cfRule>
    <cfRule type="cellIs" dxfId="9688" priority="608" operator="equal">
      <formula>""</formula>
    </cfRule>
  </conditionalFormatting>
  <conditionalFormatting sqref="V913:Y913">
    <cfRule type="cellIs" dxfId="9687" priority="605" operator="notEqual">
      <formula>""</formula>
    </cfRule>
    <cfRule type="cellIs" dxfId="9686" priority="606" operator="equal">
      <formula>""</formula>
    </cfRule>
  </conditionalFormatting>
  <conditionalFormatting sqref="B917:B928 C928:U928 C917:Y927">
    <cfRule type="cellIs" dxfId="9685" priority="603" operator="notEqual">
      <formula>""</formula>
    </cfRule>
    <cfRule type="cellIs" dxfId="9684" priority="604" operator="equal">
      <formula>""</formula>
    </cfRule>
  </conditionalFormatting>
  <conditionalFormatting sqref="V928:Y928">
    <cfRule type="cellIs" dxfId="9683" priority="601" operator="notEqual">
      <formula>""</formula>
    </cfRule>
    <cfRule type="cellIs" dxfId="9682" priority="602" operator="equal">
      <formula>""</formula>
    </cfRule>
  </conditionalFormatting>
  <conditionalFormatting sqref="B932:B943 C943:U943 C932:Y942">
    <cfRule type="cellIs" dxfId="9681" priority="599" operator="notEqual">
      <formula>""</formula>
    </cfRule>
    <cfRule type="cellIs" dxfId="9680" priority="600" operator="equal">
      <formula>""</formula>
    </cfRule>
  </conditionalFormatting>
  <conditionalFormatting sqref="V943:Y943">
    <cfRule type="cellIs" dxfId="9679" priority="597" operator="notEqual">
      <formula>""</formula>
    </cfRule>
    <cfRule type="cellIs" dxfId="9678" priority="598" operator="equal">
      <formula>""</formula>
    </cfRule>
  </conditionalFormatting>
  <conditionalFormatting sqref="B947:B958 C958:U958 C947:Y957">
    <cfRule type="cellIs" dxfId="9677" priority="595" operator="notEqual">
      <formula>""</formula>
    </cfRule>
    <cfRule type="cellIs" dxfId="9676" priority="596" operator="equal">
      <formula>""</formula>
    </cfRule>
  </conditionalFormatting>
  <conditionalFormatting sqref="V958:Y958">
    <cfRule type="cellIs" dxfId="9675" priority="593" operator="notEqual">
      <formula>""</formula>
    </cfRule>
    <cfRule type="cellIs" dxfId="9674" priority="594" operator="equal">
      <formula>""</formula>
    </cfRule>
  </conditionalFormatting>
  <conditionalFormatting sqref="B962:B973 C973:U973 C962:Y972">
    <cfRule type="cellIs" dxfId="9673" priority="591" operator="notEqual">
      <formula>""</formula>
    </cfRule>
    <cfRule type="cellIs" dxfId="9672" priority="592" operator="equal">
      <formula>""</formula>
    </cfRule>
  </conditionalFormatting>
  <conditionalFormatting sqref="V973:Y973">
    <cfRule type="cellIs" dxfId="9671" priority="589" operator="notEqual">
      <formula>""</formula>
    </cfRule>
    <cfRule type="cellIs" dxfId="9670" priority="590" operator="equal">
      <formula>""</formula>
    </cfRule>
  </conditionalFormatting>
  <conditionalFormatting sqref="B977:B988 C988:U988 C977:Y987">
    <cfRule type="cellIs" dxfId="9669" priority="587" operator="notEqual">
      <formula>""</formula>
    </cfRule>
    <cfRule type="cellIs" dxfId="9668" priority="588" operator="equal">
      <formula>""</formula>
    </cfRule>
  </conditionalFormatting>
  <conditionalFormatting sqref="V988:Y988">
    <cfRule type="cellIs" dxfId="9667" priority="585" operator="notEqual">
      <formula>""</formula>
    </cfRule>
    <cfRule type="cellIs" dxfId="9666" priority="586" operator="equal">
      <formula>""</formula>
    </cfRule>
  </conditionalFormatting>
  <conditionalFormatting sqref="B992:B1003 C1003:U1003 C992:Y1002">
    <cfRule type="cellIs" dxfId="9665" priority="583" operator="notEqual">
      <formula>""</formula>
    </cfRule>
    <cfRule type="cellIs" dxfId="9664" priority="584" operator="equal">
      <formula>""</formula>
    </cfRule>
  </conditionalFormatting>
  <conditionalFormatting sqref="V1003:Y1003">
    <cfRule type="cellIs" dxfId="9663" priority="581" operator="notEqual">
      <formula>""</formula>
    </cfRule>
    <cfRule type="cellIs" dxfId="9662" priority="582" operator="equal">
      <formula>""</formula>
    </cfRule>
  </conditionalFormatting>
  <conditionalFormatting sqref="B1007:B1018 C1018:U1018 C1007:Y1017">
    <cfRule type="cellIs" dxfId="9661" priority="579" operator="notEqual">
      <formula>""</formula>
    </cfRule>
    <cfRule type="cellIs" dxfId="9660" priority="580" operator="equal">
      <formula>""</formula>
    </cfRule>
  </conditionalFormatting>
  <conditionalFormatting sqref="V1018:Y1018">
    <cfRule type="cellIs" dxfId="9659" priority="577" operator="notEqual">
      <formula>""</formula>
    </cfRule>
    <cfRule type="cellIs" dxfId="9658" priority="578" operator="equal">
      <formula>""</formula>
    </cfRule>
  </conditionalFormatting>
  <conditionalFormatting sqref="B1022:B1033 C1033:U1033 C1022:Y1032">
    <cfRule type="cellIs" dxfId="9657" priority="575" operator="notEqual">
      <formula>""</formula>
    </cfRule>
    <cfRule type="cellIs" dxfId="9656" priority="576" operator="equal">
      <formula>""</formula>
    </cfRule>
  </conditionalFormatting>
  <conditionalFormatting sqref="V1033:Y1033">
    <cfRule type="cellIs" dxfId="9655" priority="573" operator="notEqual">
      <formula>""</formula>
    </cfRule>
    <cfRule type="cellIs" dxfId="9654" priority="574" operator="equal">
      <formula>""</formula>
    </cfRule>
  </conditionalFormatting>
  <conditionalFormatting sqref="B1037:B1048 C1048:U1048 C1037:Y1047">
    <cfRule type="cellIs" dxfId="9653" priority="571" operator="notEqual">
      <formula>""</formula>
    </cfRule>
    <cfRule type="cellIs" dxfId="9652" priority="572" operator="equal">
      <formula>""</formula>
    </cfRule>
  </conditionalFormatting>
  <conditionalFormatting sqref="V1048:Y1048">
    <cfRule type="cellIs" dxfId="9651" priority="569" operator="notEqual">
      <formula>""</formula>
    </cfRule>
    <cfRule type="cellIs" dxfId="9650" priority="570" operator="equal">
      <formula>""</formula>
    </cfRule>
  </conditionalFormatting>
  <conditionalFormatting sqref="B1052:B1063 C1063:U1063 C1052:Y1062">
    <cfRule type="cellIs" dxfId="9649" priority="567" operator="notEqual">
      <formula>""</formula>
    </cfRule>
    <cfRule type="cellIs" dxfId="9648" priority="568" operator="equal">
      <formula>""</formula>
    </cfRule>
  </conditionalFormatting>
  <conditionalFormatting sqref="V1063:Y1063">
    <cfRule type="cellIs" dxfId="9647" priority="565" operator="notEqual">
      <formula>""</formula>
    </cfRule>
    <cfRule type="cellIs" dxfId="9646" priority="566" operator="equal">
      <formula>""</formula>
    </cfRule>
  </conditionalFormatting>
  <conditionalFormatting sqref="B1067:B1078 C1078:U1078 C1067:Y1077">
    <cfRule type="cellIs" dxfId="9645" priority="563" operator="notEqual">
      <formula>""</formula>
    </cfRule>
    <cfRule type="cellIs" dxfId="9644" priority="564" operator="equal">
      <formula>""</formula>
    </cfRule>
  </conditionalFormatting>
  <conditionalFormatting sqref="V1078:Y1078">
    <cfRule type="cellIs" dxfId="9643" priority="561" operator="notEqual">
      <formula>""</formula>
    </cfRule>
    <cfRule type="cellIs" dxfId="9642" priority="562" operator="equal">
      <formula>""</formula>
    </cfRule>
  </conditionalFormatting>
  <conditionalFormatting sqref="B1082:B1093 C1093:U1093 C1082:Y1092">
    <cfRule type="cellIs" dxfId="9641" priority="559" operator="notEqual">
      <formula>""</formula>
    </cfRule>
    <cfRule type="cellIs" dxfId="9640" priority="560" operator="equal">
      <formula>""</formula>
    </cfRule>
  </conditionalFormatting>
  <conditionalFormatting sqref="V1093:Y1093">
    <cfRule type="cellIs" dxfId="9639" priority="557" operator="notEqual">
      <formula>""</formula>
    </cfRule>
    <cfRule type="cellIs" dxfId="9638" priority="558" operator="equal">
      <formula>""</formula>
    </cfRule>
  </conditionalFormatting>
  <conditionalFormatting sqref="B1097:B1108 C1108:U1108 C1097:Y1107">
    <cfRule type="cellIs" dxfId="9637" priority="555" operator="notEqual">
      <formula>""</formula>
    </cfRule>
    <cfRule type="cellIs" dxfId="9636" priority="556" operator="equal">
      <formula>""</formula>
    </cfRule>
  </conditionalFormatting>
  <conditionalFormatting sqref="V1108:Y1108">
    <cfRule type="cellIs" dxfId="9635" priority="553" operator="notEqual">
      <formula>""</formula>
    </cfRule>
    <cfRule type="cellIs" dxfId="9634" priority="554" operator="equal">
      <formula>""</formula>
    </cfRule>
  </conditionalFormatting>
  <conditionalFormatting sqref="B1112:B1123 C1123:U1123 C1112:Y1122">
    <cfRule type="cellIs" dxfId="9633" priority="551" operator="notEqual">
      <formula>""</formula>
    </cfRule>
    <cfRule type="cellIs" dxfId="9632" priority="552" operator="equal">
      <formula>""</formula>
    </cfRule>
  </conditionalFormatting>
  <conditionalFormatting sqref="V1123:Y1123">
    <cfRule type="cellIs" dxfId="9631" priority="549" operator="notEqual">
      <formula>""</formula>
    </cfRule>
    <cfRule type="cellIs" dxfId="9630" priority="550" operator="equal">
      <formula>""</formula>
    </cfRule>
  </conditionalFormatting>
  <conditionalFormatting sqref="B1127:B1138 C1138:U1138 C1127:Y1137">
    <cfRule type="cellIs" dxfId="9629" priority="547" operator="notEqual">
      <formula>""</formula>
    </cfRule>
    <cfRule type="cellIs" dxfId="9628" priority="548" operator="equal">
      <formula>""</formula>
    </cfRule>
  </conditionalFormatting>
  <conditionalFormatting sqref="V1138:Y1138">
    <cfRule type="cellIs" dxfId="9627" priority="545" operator="notEqual">
      <formula>""</formula>
    </cfRule>
    <cfRule type="cellIs" dxfId="9626" priority="546" operator="equal">
      <formula>""</formula>
    </cfRule>
  </conditionalFormatting>
  <conditionalFormatting sqref="B1142:B1153 C1153:U1153 C1142:Y1152">
    <cfRule type="cellIs" dxfId="9625" priority="543" operator="notEqual">
      <formula>""</formula>
    </cfRule>
    <cfRule type="cellIs" dxfId="9624" priority="544" operator="equal">
      <formula>""</formula>
    </cfRule>
  </conditionalFormatting>
  <conditionalFormatting sqref="V1153:Y1153">
    <cfRule type="cellIs" dxfId="9623" priority="541" operator="notEqual">
      <formula>""</formula>
    </cfRule>
    <cfRule type="cellIs" dxfId="9622" priority="542" operator="equal">
      <formula>""</formula>
    </cfRule>
  </conditionalFormatting>
  <conditionalFormatting sqref="B1157:B1168 C1168:U1168 C1157:Y1167">
    <cfRule type="cellIs" dxfId="9621" priority="539" operator="notEqual">
      <formula>""</formula>
    </cfRule>
    <cfRule type="cellIs" dxfId="9620" priority="540" operator="equal">
      <formula>""</formula>
    </cfRule>
  </conditionalFormatting>
  <conditionalFormatting sqref="V1168:Y1168">
    <cfRule type="cellIs" dxfId="9619" priority="537" operator="notEqual">
      <formula>""</formula>
    </cfRule>
    <cfRule type="cellIs" dxfId="9618" priority="538" operator="equal">
      <formula>""</formula>
    </cfRule>
  </conditionalFormatting>
  <conditionalFormatting sqref="B1172:B1183 C1183:U1183 C1172:Y1182">
    <cfRule type="cellIs" dxfId="9617" priority="535" operator="notEqual">
      <formula>""</formula>
    </cfRule>
    <cfRule type="cellIs" dxfId="9616" priority="536" operator="equal">
      <formula>""</formula>
    </cfRule>
  </conditionalFormatting>
  <conditionalFormatting sqref="V1183:Y1183">
    <cfRule type="cellIs" dxfId="9615" priority="533" operator="notEqual">
      <formula>""</formula>
    </cfRule>
    <cfRule type="cellIs" dxfId="9614" priority="534" operator="equal">
      <formula>""</formula>
    </cfRule>
  </conditionalFormatting>
  <conditionalFormatting sqref="B1187:B1198 C1198:U1198 C1187:Y1197">
    <cfRule type="cellIs" dxfId="9613" priority="531" operator="notEqual">
      <formula>""</formula>
    </cfRule>
    <cfRule type="cellIs" dxfId="9612" priority="532" operator="equal">
      <formula>""</formula>
    </cfRule>
  </conditionalFormatting>
  <conditionalFormatting sqref="V1198:Y1198">
    <cfRule type="cellIs" dxfId="9611" priority="529" operator="notEqual">
      <formula>""</formula>
    </cfRule>
    <cfRule type="cellIs" dxfId="9610" priority="530" operator="equal">
      <formula>""</formula>
    </cfRule>
  </conditionalFormatting>
  <conditionalFormatting sqref="B1202:B1213 C1213:U1213 C1202:Y1212">
    <cfRule type="cellIs" dxfId="9609" priority="527" operator="notEqual">
      <formula>""</formula>
    </cfRule>
    <cfRule type="cellIs" dxfId="9608" priority="528" operator="equal">
      <formula>""</formula>
    </cfRule>
  </conditionalFormatting>
  <conditionalFormatting sqref="V1213:Y1213">
    <cfRule type="cellIs" dxfId="9607" priority="525" operator="notEqual">
      <formula>""</formula>
    </cfRule>
    <cfRule type="cellIs" dxfId="9606" priority="526" operator="equal">
      <formula>""</formula>
    </cfRule>
  </conditionalFormatting>
  <conditionalFormatting sqref="B1217:B1228 C1228:U1228 C1217:Y1227">
    <cfRule type="cellIs" dxfId="9605" priority="523" operator="notEqual">
      <formula>""</formula>
    </cfRule>
    <cfRule type="cellIs" dxfId="9604" priority="524" operator="equal">
      <formula>""</formula>
    </cfRule>
  </conditionalFormatting>
  <conditionalFormatting sqref="V1228:Y1228">
    <cfRule type="cellIs" dxfId="9603" priority="521" operator="notEqual">
      <formula>""</formula>
    </cfRule>
    <cfRule type="cellIs" dxfId="9602" priority="522" operator="equal">
      <formula>""</formula>
    </cfRule>
  </conditionalFormatting>
  <conditionalFormatting sqref="B1232:B1243 C1243:U1243 C1232:Y1242">
    <cfRule type="cellIs" dxfId="9601" priority="519" operator="notEqual">
      <formula>""</formula>
    </cfRule>
    <cfRule type="cellIs" dxfId="9600" priority="520" operator="equal">
      <formula>""</formula>
    </cfRule>
  </conditionalFormatting>
  <conditionalFormatting sqref="V1243:Y1243">
    <cfRule type="cellIs" dxfId="9599" priority="517" operator="notEqual">
      <formula>""</formula>
    </cfRule>
    <cfRule type="cellIs" dxfId="9598" priority="518" operator="equal">
      <formula>""</formula>
    </cfRule>
  </conditionalFormatting>
  <conditionalFormatting sqref="B1247:B1258 C1258:U1258 C1247:Y1257">
    <cfRule type="cellIs" dxfId="9597" priority="515" operator="notEqual">
      <formula>""</formula>
    </cfRule>
    <cfRule type="cellIs" dxfId="9596" priority="516" operator="equal">
      <formula>""</formula>
    </cfRule>
  </conditionalFormatting>
  <conditionalFormatting sqref="V1258:Y1258">
    <cfRule type="cellIs" dxfId="9595" priority="513" operator="notEqual">
      <formula>""</formula>
    </cfRule>
    <cfRule type="cellIs" dxfId="9594" priority="514" operator="equal">
      <formula>""</formula>
    </cfRule>
  </conditionalFormatting>
  <conditionalFormatting sqref="B1262:B1273 C1273:U1273 C1262:Y1272">
    <cfRule type="cellIs" dxfId="9593" priority="511" operator="notEqual">
      <formula>""</formula>
    </cfRule>
    <cfRule type="cellIs" dxfId="9592" priority="512" operator="equal">
      <formula>""</formula>
    </cfRule>
  </conditionalFormatting>
  <conditionalFormatting sqref="V1273:Y1273">
    <cfRule type="cellIs" dxfId="9591" priority="509" operator="notEqual">
      <formula>""</formula>
    </cfRule>
    <cfRule type="cellIs" dxfId="9590" priority="510" operator="equal">
      <formula>""</formula>
    </cfRule>
  </conditionalFormatting>
  <conditionalFormatting sqref="B1277:B1288 C1288:U1288 C1277:Y1287">
    <cfRule type="cellIs" dxfId="9589" priority="507" operator="notEqual">
      <formula>""</formula>
    </cfRule>
    <cfRule type="cellIs" dxfId="9588" priority="508" operator="equal">
      <formula>""</formula>
    </cfRule>
  </conditionalFormatting>
  <conditionalFormatting sqref="V1288:Y1288">
    <cfRule type="cellIs" dxfId="9587" priority="505" operator="notEqual">
      <formula>""</formula>
    </cfRule>
    <cfRule type="cellIs" dxfId="9586" priority="506" operator="equal">
      <formula>""</formula>
    </cfRule>
  </conditionalFormatting>
  <conditionalFormatting sqref="B1292:B1303 C1303:U1303 C1292:Y1302">
    <cfRule type="cellIs" dxfId="9585" priority="503" operator="notEqual">
      <formula>""</formula>
    </cfRule>
    <cfRule type="cellIs" dxfId="9584" priority="504" operator="equal">
      <formula>""</formula>
    </cfRule>
  </conditionalFormatting>
  <conditionalFormatting sqref="V1303:Y1303">
    <cfRule type="cellIs" dxfId="9583" priority="501" operator="notEqual">
      <formula>""</formula>
    </cfRule>
    <cfRule type="cellIs" dxfId="9582" priority="502" operator="equal">
      <formula>""</formula>
    </cfRule>
  </conditionalFormatting>
  <conditionalFormatting sqref="B1307:B1318 C1318:U1318 C1307:Y1317">
    <cfRule type="cellIs" dxfId="9581" priority="499" operator="notEqual">
      <formula>""</formula>
    </cfRule>
    <cfRule type="cellIs" dxfId="9580" priority="500" operator="equal">
      <formula>""</formula>
    </cfRule>
  </conditionalFormatting>
  <conditionalFormatting sqref="V1318:Y1318">
    <cfRule type="cellIs" dxfId="9579" priority="497" operator="notEqual">
      <formula>""</formula>
    </cfRule>
    <cfRule type="cellIs" dxfId="9578" priority="498" operator="equal">
      <formula>""</formula>
    </cfRule>
  </conditionalFormatting>
  <conditionalFormatting sqref="B1322:B1333 C1333:U1333 C1322:Y1332">
    <cfRule type="cellIs" dxfId="9577" priority="495" operator="notEqual">
      <formula>""</formula>
    </cfRule>
    <cfRule type="cellIs" dxfId="9576" priority="496" operator="equal">
      <formula>""</formula>
    </cfRule>
  </conditionalFormatting>
  <conditionalFormatting sqref="V1333:Y1333">
    <cfRule type="cellIs" dxfId="9575" priority="493" operator="notEqual">
      <formula>""</formula>
    </cfRule>
    <cfRule type="cellIs" dxfId="9574" priority="494" operator="equal">
      <formula>""</formula>
    </cfRule>
  </conditionalFormatting>
  <conditionalFormatting sqref="B1337:B1348 C1348:U1348 C1337:Y1347">
    <cfRule type="cellIs" dxfId="9573" priority="491" operator="notEqual">
      <formula>""</formula>
    </cfRule>
    <cfRule type="cellIs" dxfId="9572" priority="492" operator="equal">
      <formula>""</formula>
    </cfRule>
  </conditionalFormatting>
  <conditionalFormatting sqref="V1348:Y1348">
    <cfRule type="cellIs" dxfId="9571" priority="489" operator="notEqual">
      <formula>""</formula>
    </cfRule>
    <cfRule type="cellIs" dxfId="9570" priority="490" operator="equal">
      <formula>""</formula>
    </cfRule>
  </conditionalFormatting>
  <conditionalFormatting sqref="B1352:B1363 C1363:U1363 C1352:Y1362">
    <cfRule type="cellIs" dxfId="9569" priority="487" operator="notEqual">
      <formula>""</formula>
    </cfRule>
    <cfRule type="cellIs" dxfId="9568" priority="488" operator="equal">
      <formula>""</formula>
    </cfRule>
  </conditionalFormatting>
  <conditionalFormatting sqref="V1363:Y1363">
    <cfRule type="cellIs" dxfId="9567" priority="485" operator="notEqual">
      <formula>""</formula>
    </cfRule>
    <cfRule type="cellIs" dxfId="9566" priority="486" operator="equal">
      <formula>""</formula>
    </cfRule>
  </conditionalFormatting>
  <conditionalFormatting sqref="B1367:B1378 C1378:U1378 C1367:Y1377">
    <cfRule type="cellIs" dxfId="9565" priority="483" operator="notEqual">
      <formula>""</formula>
    </cfRule>
    <cfRule type="cellIs" dxfId="9564" priority="484" operator="equal">
      <formula>""</formula>
    </cfRule>
  </conditionalFormatting>
  <conditionalFormatting sqref="V1378:Y1378">
    <cfRule type="cellIs" dxfId="9563" priority="481" operator="notEqual">
      <formula>""</formula>
    </cfRule>
    <cfRule type="cellIs" dxfId="9562" priority="482" operator="equal">
      <formula>""</formula>
    </cfRule>
  </conditionalFormatting>
  <conditionalFormatting sqref="B1382:B1393 C1393:U1393 C1382:Y1392">
    <cfRule type="cellIs" dxfId="9561" priority="479" operator="notEqual">
      <formula>""</formula>
    </cfRule>
    <cfRule type="cellIs" dxfId="9560" priority="480" operator="equal">
      <formula>""</formula>
    </cfRule>
  </conditionalFormatting>
  <conditionalFormatting sqref="V1393:Y1393">
    <cfRule type="cellIs" dxfId="9559" priority="477" operator="notEqual">
      <formula>""</formula>
    </cfRule>
    <cfRule type="cellIs" dxfId="9558" priority="478" operator="equal">
      <formula>""</formula>
    </cfRule>
  </conditionalFormatting>
  <conditionalFormatting sqref="B1397:B1408 C1408:U1408 C1397:Y1407">
    <cfRule type="cellIs" dxfId="9557" priority="475" operator="notEqual">
      <formula>""</formula>
    </cfRule>
    <cfRule type="cellIs" dxfId="9556" priority="476" operator="equal">
      <formula>""</formula>
    </cfRule>
  </conditionalFormatting>
  <conditionalFormatting sqref="V1408:Y1408">
    <cfRule type="cellIs" dxfId="9555" priority="473" operator="notEqual">
      <formula>""</formula>
    </cfRule>
    <cfRule type="cellIs" dxfId="9554" priority="474" operator="equal">
      <formula>""</formula>
    </cfRule>
  </conditionalFormatting>
  <conditionalFormatting sqref="B1412:B1423 C1423:U1423 C1412:Y1422">
    <cfRule type="cellIs" dxfId="9553" priority="471" operator="notEqual">
      <formula>""</formula>
    </cfRule>
    <cfRule type="cellIs" dxfId="9552" priority="472" operator="equal">
      <formula>""</formula>
    </cfRule>
  </conditionalFormatting>
  <conditionalFormatting sqref="V1423:Y1423">
    <cfRule type="cellIs" dxfId="9551" priority="469" operator="notEqual">
      <formula>""</formula>
    </cfRule>
    <cfRule type="cellIs" dxfId="9550" priority="470" operator="equal">
      <formula>""</formula>
    </cfRule>
  </conditionalFormatting>
  <conditionalFormatting sqref="B1427:B1438 C1438:U1438 C1427:Y1437">
    <cfRule type="cellIs" dxfId="9549" priority="467" operator="notEqual">
      <formula>""</formula>
    </cfRule>
    <cfRule type="cellIs" dxfId="9548" priority="468" operator="equal">
      <formula>""</formula>
    </cfRule>
  </conditionalFormatting>
  <conditionalFormatting sqref="V1438:Y1438">
    <cfRule type="cellIs" dxfId="9547" priority="465" operator="notEqual">
      <formula>""</formula>
    </cfRule>
    <cfRule type="cellIs" dxfId="9546" priority="466" operator="equal">
      <formula>""</formula>
    </cfRule>
  </conditionalFormatting>
  <conditionalFormatting sqref="B1442:B1453 C1453:U1453 C1442:Y1452">
    <cfRule type="cellIs" dxfId="9545" priority="463" operator="notEqual">
      <formula>""</formula>
    </cfRule>
    <cfRule type="cellIs" dxfId="9544" priority="464" operator="equal">
      <formula>""</formula>
    </cfRule>
  </conditionalFormatting>
  <conditionalFormatting sqref="V1453:Y1453">
    <cfRule type="cellIs" dxfId="9543" priority="461" operator="notEqual">
      <formula>""</formula>
    </cfRule>
    <cfRule type="cellIs" dxfId="9542" priority="462" operator="equal">
      <formula>""</formula>
    </cfRule>
  </conditionalFormatting>
  <conditionalFormatting sqref="B1457:B1468 C1468:U1468 C1457:Y1467">
    <cfRule type="cellIs" dxfId="9541" priority="459" operator="notEqual">
      <formula>""</formula>
    </cfRule>
    <cfRule type="cellIs" dxfId="9540" priority="460" operator="equal">
      <formula>""</formula>
    </cfRule>
  </conditionalFormatting>
  <conditionalFormatting sqref="V1468:Y1468">
    <cfRule type="cellIs" dxfId="9539" priority="457" operator="notEqual">
      <formula>""</formula>
    </cfRule>
    <cfRule type="cellIs" dxfId="9538" priority="458" operator="equal">
      <formula>""</formula>
    </cfRule>
  </conditionalFormatting>
  <conditionalFormatting sqref="B1472:B1483 C1483:U1483 C1472:Y1482">
    <cfRule type="cellIs" dxfId="9537" priority="455" operator="notEqual">
      <formula>""</formula>
    </cfRule>
    <cfRule type="cellIs" dxfId="9536" priority="456" operator="equal">
      <formula>""</formula>
    </cfRule>
  </conditionalFormatting>
  <conditionalFormatting sqref="V1483:Y1483">
    <cfRule type="cellIs" dxfId="9535" priority="453" operator="notEqual">
      <formula>""</formula>
    </cfRule>
    <cfRule type="cellIs" dxfId="9534" priority="454" operator="equal">
      <formula>""</formula>
    </cfRule>
  </conditionalFormatting>
  <conditionalFormatting sqref="B1487:B1498 C1498:U1498 C1487:Y1497">
    <cfRule type="cellIs" dxfId="9533" priority="451" operator="notEqual">
      <formula>""</formula>
    </cfRule>
    <cfRule type="cellIs" dxfId="9532" priority="452" operator="equal">
      <formula>""</formula>
    </cfRule>
  </conditionalFormatting>
  <conditionalFormatting sqref="V1498:Y1498">
    <cfRule type="cellIs" dxfId="9531" priority="449" operator="notEqual">
      <formula>""</formula>
    </cfRule>
    <cfRule type="cellIs" dxfId="9530" priority="450" operator="equal">
      <formula>""</formula>
    </cfRule>
  </conditionalFormatting>
  <conditionalFormatting sqref="B1502:B1513 C1513:U1513 C1502:Y1512">
    <cfRule type="cellIs" dxfId="9529" priority="447" operator="notEqual">
      <formula>""</formula>
    </cfRule>
    <cfRule type="cellIs" dxfId="9528" priority="448" operator="equal">
      <formula>""</formula>
    </cfRule>
  </conditionalFormatting>
  <conditionalFormatting sqref="V1513:Y1513">
    <cfRule type="cellIs" dxfId="9527" priority="445" operator="notEqual">
      <formula>""</formula>
    </cfRule>
    <cfRule type="cellIs" dxfId="9526" priority="446" operator="equal">
      <formula>""</formula>
    </cfRule>
  </conditionalFormatting>
  <conditionalFormatting sqref="B1517:B1528 C1528:U1528 C1517:Y1527">
    <cfRule type="cellIs" dxfId="9525" priority="443" operator="notEqual">
      <formula>""</formula>
    </cfRule>
    <cfRule type="cellIs" dxfId="9524" priority="444" operator="equal">
      <formula>""</formula>
    </cfRule>
  </conditionalFormatting>
  <conditionalFormatting sqref="V1528:Y1528">
    <cfRule type="cellIs" dxfId="9523" priority="441" operator="notEqual">
      <formula>""</formula>
    </cfRule>
    <cfRule type="cellIs" dxfId="9522" priority="442" operator="equal">
      <formula>""</formula>
    </cfRule>
  </conditionalFormatting>
  <conditionalFormatting sqref="B1532:B1543 C1543:U1543 C1532:Y1542">
    <cfRule type="cellIs" dxfId="9521" priority="439" operator="notEqual">
      <formula>""</formula>
    </cfRule>
    <cfRule type="cellIs" dxfId="9520" priority="440" operator="equal">
      <formula>""</formula>
    </cfRule>
  </conditionalFormatting>
  <conditionalFormatting sqref="V1543:Y1543">
    <cfRule type="cellIs" dxfId="9519" priority="437" operator="notEqual">
      <formula>""</formula>
    </cfRule>
    <cfRule type="cellIs" dxfId="9518" priority="438" operator="equal">
      <formula>""</formula>
    </cfRule>
  </conditionalFormatting>
  <conditionalFormatting sqref="B1547:B1558 C1558:U1558 C1547:Y1557">
    <cfRule type="cellIs" dxfId="9517" priority="435" operator="notEqual">
      <formula>""</formula>
    </cfRule>
    <cfRule type="cellIs" dxfId="9516" priority="436" operator="equal">
      <formula>""</formula>
    </cfRule>
  </conditionalFormatting>
  <conditionalFormatting sqref="V1558:Y1558">
    <cfRule type="cellIs" dxfId="9515" priority="433" operator="notEqual">
      <formula>""</formula>
    </cfRule>
    <cfRule type="cellIs" dxfId="9514" priority="434" operator="equal">
      <formula>""</formula>
    </cfRule>
  </conditionalFormatting>
  <conditionalFormatting sqref="B1562:B1573 C1573:U1573 C1562:Y1572">
    <cfRule type="cellIs" dxfId="9513" priority="431" operator="notEqual">
      <formula>""</formula>
    </cfRule>
    <cfRule type="cellIs" dxfId="9512" priority="432" operator="equal">
      <formula>""</formula>
    </cfRule>
  </conditionalFormatting>
  <conditionalFormatting sqref="V1573:Y1573">
    <cfRule type="cellIs" dxfId="9511" priority="429" operator="notEqual">
      <formula>""</formula>
    </cfRule>
    <cfRule type="cellIs" dxfId="9510" priority="430" operator="equal">
      <formula>""</formula>
    </cfRule>
  </conditionalFormatting>
  <conditionalFormatting sqref="B1577:B1588 C1588:U1588 C1577:Y1587">
    <cfRule type="cellIs" dxfId="9509" priority="427" operator="notEqual">
      <formula>""</formula>
    </cfRule>
    <cfRule type="cellIs" dxfId="9508" priority="428" operator="equal">
      <formula>""</formula>
    </cfRule>
  </conditionalFormatting>
  <conditionalFormatting sqref="V1588:Y1588">
    <cfRule type="cellIs" dxfId="9507" priority="425" operator="notEqual">
      <formula>""</formula>
    </cfRule>
    <cfRule type="cellIs" dxfId="9506" priority="426" operator="equal">
      <formula>""</formula>
    </cfRule>
  </conditionalFormatting>
  <conditionalFormatting sqref="B1592:B1603 C1603:U1603 C1592:Y1602">
    <cfRule type="cellIs" dxfId="9505" priority="423" operator="notEqual">
      <formula>""</formula>
    </cfRule>
    <cfRule type="cellIs" dxfId="9504" priority="424" operator="equal">
      <formula>""</formula>
    </cfRule>
  </conditionalFormatting>
  <conditionalFormatting sqref="V1603:Y1603">
    <cfRule type="cellIs" dxfId="9503" priority="421" operator="notEqual">
      <formula>""</formula>
    </cfRule>
    <cfRule type="cellIs" dxfId="9502" priority="422" operator="equal">
      <formula>""</formula>
    </cfRule>
  </conditionalFormatting>
  <conditionalFormatting sqref="B1607:B1618 C1618:U1618 C1607:Y1617">
    <cfRule type="cellIs" dxfId="9501" priority="419" operator="notEqual">
      <formula>""</formula>
    </cfRule>
    <cfRule type="cellIs" dxfId="9500" priority="420" operator="equal">
      <formula>""</formula>
    </cfRule>
  </conditionalFormatting>
  <conditionalFormatting sqref="V1618:Y1618">
    <cfRule type="cellIs" dxfId="9499" priority="417" operator="notEqual">
      <formula>""</formula>
    </cfRule>
    <cfRule type="cellIs" dxfId="9498" priority="418" operator="equal">
      <formula>""</formula>
    </cfRule>
  </conditionalFormatting>
  <conditionalFormatting sqref="B1622:B1633 C1633:U1633 C1622:Y1632">
    <cfRule type="cellIs" dxfId="9497" priority="415" operator="notEqual">
      <formula>""</formula>
    </cfRule>
    <cfRule type="cellIs" dxfId="9496" priority="416" operator="equal">
      <formula>""</formula>
    </cfRule>
  </conditionalFormatting>
  <conditionalFormatting sqref="V1633:Y1633">
    <cfRule type="cellIs" dxfId="9495" priority="413" operator="notEqual">
      <formula>""</formula>
    </cfRule>
    <cfRule type="cellIs" dxfId="9494" priority="414" operator="equal">
      <formula>""</formula>
    </cfRule>
  </conditionalFormatting>
  <conditionalFormatting sqref="B1637:B1648 C1648:U1648 C1637:Y1647">
    <cfRule type="cellIs" dxfId="9493" priority="411" operator="notEqual">
      <formula>""</formula>
    </cfRule>
    <cfRule type="cellIs" dxfId="9492" priority="412" operator="equal">
      <formula>""</formula>
    </cfRule>
  </conditionalFormatting>
  <conditionalFormatting sqref="V1648:Y1648">
    <cfRule type="cellIs" dxfId="9491" priority="409" operator="notEqual">
      <formula>""</formula>
    </cfRule>
    <cfRule type="cellIs" dxfId="9490" priority="410" operator="equal">
      <formula>""</formula>
    </cfRule>
  </conditionalFormatting>
  <conditionalFormatting sqref="B1652:B1663 C1663:U1663 C1652:Y1662">
    <cfRule type="cellIs" dxfId="9489" priority="407" operator="notEqual">
      <formula>""</formula>
    </cfRule>
    <cfRule type="cellIs" dxfId="9488" priority="408" operator="equal">
      <formula>""</formula>
    </cfRule>
  </conditionalFormatting>
  <conditionalFormatting sqref="V1663:Y1663">
    <cfRule type="cellIs" dxfId="9487" priority="405" operator="notEqual">
      <formula>""</formula>
    </cfRule>
    <cfRule type="cellIs" dxfId="9486" priority="406" operator="equal">
      <formula>""</formula>
    </cfRule>
  </conditionalFormatting>
  <conditionalFormatting sqref="B1667:B1678 C1678:U1678 C1667:Y1677">
    <cfRule type="cellIs" dxfId="9485" priority="403" operator="notEqual">
      <formula>""</formula>
    </cfRule>
    <cfRule type="cellIs" dxfId="9484" priority="404" operator="equal">
      <formula>""</formula>
    </cfRule>
  </conditionalFormatting>
  <conditionalFormatting sqref="V1678:Y1678">
    <cfRule type="cellIs" dxfId="9483" priority="401" operator="notEqual">
      <formula>""</formula>
    </cfRule>
    <cfRule type="cellIs" dxfId="9482" priority="402" operator="equal">
      <formula>""</formula>
    </cfRule>
  </conditionalFormatting>
  <conditionalFormatting sqref="B1682:B1693 C1693:U1693 C1682:Y1692">
    <cfRule type="cellIs" dxfId="9481" priority="399" operator="notEqual">
      <formula>""</formula>
    </cfRule>
    <cfRule type="cellIs" dxfId="9480" priority="400" operator="equal">
      <formula>""</formula>
    </cfRule>
  </conditionalFormatting>
  <conditionalFormatting sqref="V1693:Y1693">
    <cfRule type="cellIs" dxfId="9479" priority="397" operator="notEqual">
      <formula>""</formula>
    </cfRule>
    <cfRule type="cellIs" dxfId="9478" priority="398" operator="equal">
      <formula>""</formula>
    </cfRule>
  </conditionalFormatting>
  <conditionalFormatting sqref="B1697:B1708 C1708:U1708 C1697:Y1707">
    <cfRule type="cellIs" dxfId="9477" priority="395" operator="notEqual">
      <formula>""</formula>
    </cfRule>
    <cfRule type="cellIs" dxfId="9476" priority="396" operator="equal">
      <formula>""</formula>
    </cfRule>
  </conditionalFormatting>
  <conditionalFormatting sqref="V1708:Y1708">
    <cfRule type="cellIs" dxfId="9475" priority="393" operator="notEqual">
      <formula>""</formula>
    </cfRule>
    <cfRule type="cellIs" dxfId="9474" priority="394" operator="equal">
      <formula>""</formula>
    </cfRule>
  </conditionalFormatting>
  <conditionalFormatting sqref="B1712:B1723 C1723:U1723 C1712:Y1722">
    <cfRule type="cellIs" dxfId="9473" priority="391" operator="notEqual">
      <formula>""</formula>
    </cfRule>
    <cfRule type="cellIs" dxfId="9472" priority="392" operator="equal">
      <formula>""</formula>
    </cfRule>
  </conditionalFormatting>
  <conditionalFormatting sqref="V1723:Y1723">
    <cfRule type="cellIs" dxfId="9471" priority="389" operator="notEqual">
      <formula>""</formula>
    </cfRule>
    <cfRule type="cellIs" dxfId="9470" priority="390" operator="equal">
      <formula>""</formula>
    </cfRule>
  </conditionalFormatting>
  <conditionalFormatting sqref="B1727:B1738 C1738:U1738 C1727:Y1737">
    <cfRule type="cellIs" dxfId="9469" priority="387" operator="notEqual">
      <formula>""</formula>
    </cfRule>
    <cfRule type="cellIs" dxfId="9468" priority="388" operator="equal">
      <formula>""</formula>
    </cfRule>
  </conditionalFormatting>
  <conditionalFormatting sqref="V1738:Y1738">
    <cfRule type="cellIs" dxfId="9467" priority="385" operator="notEqual">
      <formula>""</formula>
    </cfRule>
    <cfRule type="cellIs" dxfId="9466" priority="386" operator="equal">
      <formula>""</formula>
    </cfRule>
  </conditionalFormatting>
  <conditionalFormatting sqref="B1742:B1753 C1753:U1753 C1742:Y1752">
    <cfRule type="cellIs" dxfId="9465" priority="383" operator="notEqual">
      <formula>""</formula>
    </cfRule>
    <cfRule type="cellIs" dxfId="9464" priority="384" operator="equal">
      <formula>""</formula>
    </cfRule>
  </conditionalFormatting>
  <conditionalFormatting sqref="V1753:Y1753">
    <cfRule type="cellIs" dxfId="9463" priority="381" operator="notEqual">
      <formula>""</formula>
    </cfRule>
    <cfRule type="cellIs" dxfId="9462" priority="382" operator="equal">
      <formula>""</formula>
    </cfRule>
  </conditionalFormatting>
  <conditionalFormatting sqref="B1757:B1768 C1768:U1768 C1757:Y1767">
    <cfRule type="cellIs" dxfId="9461" priority="379" operator="notEqual">
      <formula>""</formula>
    </cfRule>
    <cfRule type="cellIs" dxfId="9460" priority="380" operator="equal">
      <formula>""</formula>
    </cfRule>
  </conditionalFormatting>
  <conditionalFormatting sqref="V1768:Y1768">
    <cfRule type="cellIs" dxfId="9459" priority="377" operator="notEqual">
      <formula>""</formula>
    </cfRule>
    <cfRule type="cellIs" dxfId="9458" priority="378" operator="equal">
      <formula>""</formula>
    </cfRule>
  </conditionalFormatting>
  <conditionalFormatting sqref="B1772:B1783 C1783:U1783 C1772:Y1782">
    <cfRule type="cellIs" dxfId="9457" priority="375" operator="notEqual">
      <formula>""</formula>
    </cfRule>
    <cfRule type="cellIs" dxfId="9456" priority="376" operator="equal">
      <formula>""</formula>
    </cfRule>
  </conditionalFormatting>
  <conditionalFormatting sqref="V1783:Y1783">
    <cfRule type="cellIs" dxfId="9455" priority="373" operator="notEqual">
      <formula>""</formula>
    </cfRule>
    <cfRule type="cellIs" dxfId="9454" priority="374" operator="equal">
      <formula>""</formula>
    </cfRule>
  </conditionalFormatting>
  <conditionalFormatting sqref="B1787:B1798 C1798:U1798 C1787:Y1797">
    <cfRule type="cellIs" dxfId="9453" priority="371" operator="notEqual">
      <formula>""</formula>
    </cfRule>
    <cfRule type="cellIs" dxfId="9452" priority="372" operator="equal">
      <formula>""</formula>
    </cfRule>
  </conditionalFormatting>
  <conditionalFormatting sqref="V1798:Y1798">
    <cfRule type="cellIs" dxfId="9451" priority="369" operator="notEqual">
      <formula>""</formula>
    </cfRule>
    <cfRule type="cellIs" dxfId="9450" priority="370" operator="equal">
      <formula>""</formula>
    </cfRule>
  </conditionalFormatting>
  <conditionalFormatting sqref="B1802:B1813 C1813:U1813 C1802:Y1812">
    <cfRule type="cellIs" dxfId="9449" priority="367" operator="notEqual">
      <formula>""</formula>
    </cfRule>
    <cfRule type="cellIs" dxfId="9448" priority="368" operator="equal">
      <formula>""</formula>
    </cfRule>
  </conditionalFormatting>
  <conditionalFormatting sqref="V1813:Y1813">
    <cfRule type="cellIs" dxfId="9447" priority="365" operator="notEqual">
      <formula>""</formula>
    </cfRule>
    <cfRule type="cellIs" dxfId="9446" priority="366" operator="equal">
      <formula>""</formula>
    </cfRule>
  </conditionalFormatting>
  <conditionalFormatting sqref="B1817:B1828 C1828:U1828 C1817:Y1827">
    <cfRule type="cellIs" dxfId="9445" priority="363" operator="notEqual">
      <formula>""</formula>
    </cfRule>
    <cfRule type="cellIs" dxfId="9444" priority="364" operator="equal">
      <formula>""</formula>
    </cfRule>
  </conditionalFormatting>
  <conditionalFormatting sqref="V1828:Y1828">
    <cfRule type="cellIs" dxfId="9443" priority="361" operator="notEqual">
      <formula>""</formula>
    </cfRule>
    <cfRule type="cellIs" dxfId="9442" priority="362" operator="equal">
      <formula>""</formula>
    </cfRule>
  </conditionalFormatting>
  <conditionalFormatting sqref="B1832:B1843 C1843:U1843 C1832:Y1842">
    <cfRule type="cellIs" dxfId="9441" priority="359" operator="notEqual">
      <formula>""</formula>
    </cfRule>
    <cfRule type="cellIs" dxfId="9440" priority="360" operator="equal">
      <formula>""</formula>
    </cfRule>
  </conditionalFormatting>
  <conditionalFormatting sqref="V1843:Y1843">
    <cfRule type="cellIs" dxfId="9439" priority="357" operator="notEqual">
      <formula>""</formula>
    </cfRule>
    <cfRule type="cellIs" dxfId="9438" priority="358" operator="equal">
      <formula>""</formula>
    </cfRule>
  </conditionalFormatting>
  <conditionalFormatting sqref="B1847:B1858 C1858:U1858 C1847:Y1857">
    <cfRule type="cellIs" dxfId="9437" priority="355" operator="notEqual">
      <formula>""</formula>
    </cfRule>
    <cfRule type="cellIs" dxfId="9436" priority="356" operator="equal">
      <formula>""</formula>
    </cfRule>
  </conditionalFormatting>
  <conditionalFormatting sqref="V1858:Y1858">
    <cfRule type="cellIs" dxfId="9435" priority="353" operator="notEqual">
      <formula>""</formula>
    </cfRule>
    <cfRule type="cellIs" dxfId="9434" priority="354" operator="equal">
      <formula>""</formula>
    </cfRule>
  </conditionalFormatting>
  <conditionalFormatting sqref="B1862:B1873 C1873:U1873 C1862:Y1872">
    <cfRule type="cellIs" dxfId="9433" priority="351" operator="notEqual">
      <formula>""</formula>
    </cfRule>
    <cfRule type="cellIs" dxfId="9432" priority="352" operator="equal">
      <formula>""</formula>
    </cfRule>
  </conditionalFormatting>
  <conditionalFormatting sqref="V1873:Y1873">
    <cfRule type="cellIs" dxfId="9431" priority="349" operator="notEqual">
      <formula>""</formula>
    </cfRule>
    <cfRule type="cellIs" dxfId="9430" priority="350" operator="equal">
      <formula>""</formula>
    </cfRule>
  </conditionalFormatting>
  <conditionalFormatting sqref="B1877:B1888 C1888:U1888 C1877:Y1887">
    <cfRule type="cellIs" dxfId="9429" priority="347" operator="notEqual">
      <formula>""</formula>
    </cfRule>
    <cfRule type="cellIs" dxfId="9428" priority="348" operator="equal">
      <formula>""</formula>
    </cfRule>
  </conditionalFormatting>
  <conditionalFormatting sqref="V1888:Y1888">
    <cfRule type="cellIs" dxfId="9427" priority="345" operator="notEqual">
      <formula>""</formula>
    </cfRule>
    <cfRule type="cellIs" dxfId="9426" priority="346" operator="equal">
      <formula>""</formula>
    </cfRule>
  </conditionalFormatting>
  <conditionalFormatting sqref="B1892:B1903 C1903:U1903 C1892:Y1902">
    <cfRule type="cellIs" dxfId="9425" priority="343" operator="notEqual">
      <formula>""</formula>
    </cfRule>
    <cfRule type="cellIs" dxfId="9424" priority="344" operator="equal">
      <formula>""</formula>
    </cfRule>
  </conditionalFormatting>
  <conditionalFormatting sqref="V1903:Y1903">
    <cfRule type="cellIs" dxfId="9423" priority="341" operator="notEqual">
      <formula>""</formula>
    </cfRule>
    <cfRule type="cellIs" dxfId="9422" priority="342" operator="equal">
      <formula>""</formula>
    </cfRule>
  </conditionalFormatting>
  <conditionalFormatting sqref="B1907:B1918 C1918:U1918 C1907:Y1917">
    <cfRule type="cellIs" dxfId="9421" priority="339" operator="notEqual">
      <formula>""</formula>
    </cfRule>
    <cfRule type="cellIs" dxfId="9420" priority="340" operator="equal">
      <formula>""</formula>
    </cfRule>
  </conditionalFormatting>
  <conditionalFormatting sqref="V1918:Y1918">
    <cfRule type="cellIs" dxfId="9419" priority="337" operator="notEqual">
      <formula>""</formula>
    </cfRule>
    <cfRule type="cellIs" dxfId="9418" priority="338" operator="equal">
      <formula>""</formula>
    </cfRule>
  </conditionalFormatting>
  <conditionalFormatting sqref="B1922:B1933 C1933:U1933 C1922:Y1932">
    <cfRule type="cellIs" dxfId="9417" priority="335" operator="notEqual">
      <formula>""</formula>
    </cfRule>
    <cfRule type="cellIs" dxfId="9416" priority="336" operator="equal">
      <formula>""</formula>
    </cfRule>
  </conditionalFormatting>
  <conditionalFormatting sqref="V1933:Y1933">
    <cfRule type="cellIs" dxfId="9415" priority="333" operator="notEqual">
      <formula>""</formula>
    </cfRule>
    <cfRule type="cellIs" dxfId="9414" priority="334" operator="equal">
      <formula>""</formula>
    </cfRule>
  </conditionalFormatting>
  <conditionalFormatting sqref="B1937:B1948 C1948:U1948 C1937:Y1947">
    <cfRule type="cellIs" dxfId="9413" priority="331" operator="notEqual">
      <formula>""</formula>
    </cfRule>
    <cfRule type="cellIs" dxfId="9412" priority="332" operator="equal">
      <formula>""</formula>
    </cfRule>
  </conditionalFormatting>
  <conditionalFormatting sqref="V1948:Y1948">
    <cfRule type="cellIs" dxfId="9411" priority="329" operator="notEqual">
      <formula>""</formula>
    </cfRule>
    <cfRule type="cellIs" dxfId="9410" priority="330" operator="equal">
      <formula>""</formula>
    </cfRule>
  </conditionalFormatting>
  <conditionalFormatting sqref="B1952:B1963 C1963:U1963 C1952:Y1962">
    <cfRule type="cellIs" dxfId="9409" priority="327" operator="notEqual">
      <formula>""</formula>
    </cfRule>
    <cfRule type="cellIs" dxfId="9408" priority="328" operator="equal">
      <formula>""</formula>
    </cfRule>
  </conditionalFormatting>
  <conditionalFormatting sqref="V1963:Y1963">
    <cfRule type="cellIs" dxfId="9407" priority="325" operator="notEqual">
      <formula>""</formula>
    </cfRule>
    <cfRule type="cellIs" dxfId="9406" priority="326" operator="equal">
      <formula>""</formula>
    </cfRule>
  </conditionalFormatting>
  <conditionalFormatting sqref="B1967:B1978 C1978:U1978 C1967:Y1977">
    <cfRule type="cellIs" dxfId="9405" priority="323" operator="notEqual">
      <formula>""</formula>
    </cfRule>
    <cfRule type="cellIs" dxfId="9404" priority="324" operator="equal">
      <formula>""</formula>
    </cfRule>
  </conditionalFormatting>
  <conditionalFormatting sqref="V1978:Y1978">
    <cfRule type="cellIs" dxfId="9403" priority="321" operator="notEqual">
      <formula>""</formula>
    </cfRule>
    <cfRule type="cellIs" dxfId="9402" priority="322" operator="equal">
      <formula>""</formula>
    </cfRule>
  </conditionalFormatting>
  <conditionalFormatting sqref="B1982:B1993 C1993:U1993 C1982:Y1992">
    <cfRule type="cellIs" dxfId="9401" priority="319" operator="notEqual">
      <formula>""</formula>
    </cfRule>
    <cfRule type="cellIs" dxfId="9400" priority="320" operator="equal">
      <formula>""</formula>
    </cfRule>
  </conditionalFormatting>
  <conditionalFormatting sqref="V1993:Y1993">
    <cfRule type="cellIs" dxfId="9399" priority="317" operator="notEqual">
      <formula>""</formula>
    </cfRule>
    <cfRule type="cellIs" dxfId="9398" priority="318" operator="equal">
      <formula>""</formula>
    </cfRule>
  </conditionalFormatting>
  <conditionalFormatting sqref="B1997:B2008 C2008:U2008 C1997:Y2007">
    <cfRule type="cellIs" dxfId="9397" priority="315" operator="notEqual">
      <formula>""</formula>
    </cfRule>
    <cfRule type="cellIs" dxfId="9396" priority="316" operator="equal">
      <formula>""</formula>
    </cfRule>
  </conditionalFormatting>
  <conditionalFormatting sqref="V2008:Y2008">
    <cfRule type="cellIs" dxfId="9395" priority="313" operator="notEqual">
      <formula>""</formula>
    </cfRule>
    <cfRule type="cellIs" dxfId="9394" priority="314" operator="equal">
      <formula>""</formula>
    </cfRule>
  </conditionalFormatting>
  <conditionalFormatting sqref="B2012:B2023 C2023:U2023 C2012:Y2022">
    <cfRule type="cellIs" dxfId="9393" priority="311" operator="notEqual">
      <formula>""</formula>
    </cfRule>
    <cfRule type="cellIs" dxfId="9392" priority="312" operator="equal">
      <formula>""</formula>
    </cfRule>
  </conditionalFormatting>
  <conditionalFormatting sqref="V2023:Y2023">
    <cfRule type="cellIs" dxfId="9391" priority="309" operator="notEqual">
      <formula>""</formula>
    </cfRule>
    <cfRule type="cellIs" dxfId="9390" priority="310" operator="equal">
      <formula>""</formula>
    </cfRule>
  </conditionalFormatting>
  <conditionalFormatting sqref="B2027:B2038 C2038:U2038 C2027:Y2037">
    <cfRule type="cellIs" dxfId="9389" priority="307" operator="notEqual">
      <formula>""</formula>
    </cfRule>
    <cfRule type="cellIs" dxfId="9388" priority="308" operator="equal">
      <formula>""</formula>
    </cfRule>
  </conditionalFormatting>
  <conditionalFormatting sqref="V2038:Y2038">
    <cfRule type="cellIs" dxfId="9387" priority="305" operator="notEqual">
      <formula>""</formula>
    </cfRule>
    <cfRule type="cellIs" dxfId="9386" priority="306" operator="equal">
      <formula>""</formula>
    </cfRule>
  </conditionalFormatting>
  <conditionalFormatting sqref="B2042:B2053 C2053:U2053 C2042:Y2052">
    <cfRule type="cellIs" dxfId="9385" priority="303" operator="notEqual">
      <formula>""</formula>
    </cfRule>
    <cfRule type="cellIs" dxfId="9384" priority="304" operator="equal">
      <formula>""</formula>
    </cfRule>
  </conditionalFormatting>
  <conditionalFormatting sqref="V2053:Y2053">
    <cfRule type="cellIs" dxfId="9383" priority="301" operator="notEqual">
      <formula>""</formula>
    </cfRule>
    <cfRule type="cellIs" dxfId="9382" priority="302" operator="equal">
      <formula>""</formula>
    </cfRule>
  </conditionalFormatting>
  <conditionalFormatting sqref="B2057:B2068 C2068:U2068 C2057:Y2067">
    <cfRule type="cellIs" dxfId="9381" priority="299" operator="notEqual">
      <formula>""</formula>
    </cfRule>
    <cfRule type="cellIs" dxfId="9380" priority="300" operator="equal">
      <formula>""</formula>
    </cfRule>
  </conditionalFormatting>
  <conditionalFormatting sqref="V2068:Y2068">
    <cfRule type="cellIs" dxfId="9379" priority="297" operator="notEqual">
      <formula>""</formula>
    </cfRule>
    <cfRule type="cellIs" dxfId="9378" priority="298" operator="equal">
      <formula>""</formula>
    </cfRule>
  </conditionalFormatting>
  <conditionalFormatting sqref="B2072:B2083 C2083:U2083 C2072:Y2082">
    <cfRule type="cellIs" dxfId="9377" priority="295" operator="notEqual">
      <formula>""</formula>
    </cfRule>
    <cfRule type="cellIs" dxfId="9376" priority="296" operator="equal">
      <formula>""</formula>
    </cfRule>
  </conditionalFormatting>
  <conditionalFormatting sqref="V2083:Y2083">
    <cfRule type="cellIs" dxfId="9375" priority="293" operator="notEqual">
      <formula>""</formula>
    </cfRule>
    <cfRule type="cellIs" dxfId="9374" priority="294" operator="equal">
      <formula>""</formula>
    </cfRule>
  </conditionalFormatting>
  <conditionalFormatting sqref="B2087:B2098 C2098:U2098 C2087:Y2097">
    <cfRule type="cellIs" dxfId="9373" priority="291" operator="notEqual">
      <formula>""</formula>
    </cfRule>
    <cfRule type="cellIs" dxfId="9372" priority="292" operator="equal">
      <formula>""</formula>
    </cfRule>
  </conditionalFormatting>
  <conditionalFormatting sqref="V2098:Y2098">
    <cfRule type="cellIs" dxfId="9371" priority="289" operator="notEqual">
      <formula>""</formula>
    </cfRule>
    <cfRule type="cellIs" dxfId="9370" priority="290" operator="equal">
      <formula>""</formula>
    </cfRule>
  </conditionalFormatting>
  <conditionalFormatting sqref="B2102:B2113 C2113:U2113 C2102:Y2112">
    <cfRule type="cellIs" dxfId="9369" priority="287" operator="notEqual">
      <formula>""</formula>
    </cfRule>
    <cfRule type="cellIs" dxfId="9368" priority="288" operator="equal">
      <formula>""</formula>
    </cfRule>
  </conditionalFormatting>
  <conditionalFormatting sqref="V2113:Y2113">
    <cfRule type="cellIs" dxfId="9367" priority="285" operator="notEqual">
      <formula>""</formula>
    </cfRule>
    <cfRule type="cellIs" dxfId="9366" priority="286" operator="equal">
      <formula>""</formula>
    </cfRule>
  </conditionalFormatting>
  <conditionalFormatting sqref="B2117:B2128 C2128:U2128 C2117:Y2127">
    <cfRule type="cellIs" dxfId="9365" priority="283" operator="notEqual">
      <formula>""</formula>
    </cfRule>
    <cfRule type="cellIs" dxfId="9364" priority="284" operator="equal">
      <formula>""</formula>
    </cfRule>
  </conditionalFormatting>
  <conditionalFormatting sqref="V2128:Y2128">
    <cfRule type="cellIs" dxfId="9363" priority="281" operator="notEqual">
      <formula>""</formula>
    </cfRule>
    <cfRule type="cellIs" dxfId="9362" priority="282" operator="equal">
      <formula>""</formula>
    </cfRule>
  </conditionalFormatting>
  <conditionalFormatting sqref="B2132:B2143 C2143:U2143 C2132:Y2142">
    <cfRule type="cellIs" dxfId="9361" priority="279" operator="notEqual">
      <formula>""</formula>
    </cfRule>
    <cfRule type="cellIs" dxfId="9360" priority="280" operator="equal">
      <formula>""</formula>
    </cfRule>
  </conditionalFormatting>
  <conditionalFormatting sqref="V2143:Y2143">
    <cfRule type="cellIs" dxfId="9359" priority="277" operator="notEqual">
      <formula>""</formula>
    </cfRule>
    <cfRule type="cellIs" dxfId="9358" priority="278" operator="equal">
      <formula>""</formula>
    </cfRule>
  </conditionalFormatting>
  <conditionalFormatting sqref="B2147:B2158 C2158:U2158 C2147:Y2157">
    <cfRule type="cellIs" dxfId="9357" priority="275" operator="notEqual">
      <formula>""</formula>
    </cfRule>
    <cfRule type="cellIs" dxfId="9356" priority="276" operator="equal">
      <formula>""</formula>
    </cfRule>
  </conditionalFormatting>
  <conditionalFormatting sqref="V2158:Y2158">
    <cfRule type="cellIs" dxfId="9355" priority="273" operator="notEqual">
      <formula>""</formula>
    </cfRule>
    <cfRule type="cellIs" dxfId="9354" priority="274" operator="equal">
      <formula>""</formula>
    </cfRule>
  </conditionalFormatting>
  <conditionalFormatting sqref="B2162:B2173 C2173:U2173 C2162:Y2172">
    <cfRule type="cellIs" dxfId="9353" priority="271" operator="notEqual">
      <formula>""</formula>
    </cfRule>
    <cfRule type="cellIs" dxfId="9352" priority="272" operator="equal">
      <formula>""</formula>
    </cfRule>
  </conditionalFormatting>
  <conditionalFormatting sqref="V2173:Y2173">
    <cfRule type="cellIs" dxfId="9351" priority="269" operator="notEqual">
      <formula>""</formula>
    </cfRule>
    <cfRule type="cellIs" dxfId="9350" priority="270" operator="equal">
      <formula>""</formula>
    </cfRule>
  </conditionalFormatting>
  <conditionalFormatting sqref="B2177:B2188 C2188:U2188 C2177:Y2187">
    <cfRule type="cellIs" dxfId="9349" priority="267" operator="notEqual">
      <formula>""</formula>
    </cfRule>
    <cfRule type="cellIs" dxfId="9348" priority="268" operator="equal">
      <formula>""</formula>
    </cfRule>
  </conditionalFormatting>
  <conditionalFormatting sqref="V2188:Y2188">
    <cfRule type="cellIs" dxfId="9347" priority="265" operator="notEqual">
      <formula>""</formula>
    </cfRule>
    <cfRule type="cellIs" dxfId="9346" priority="266" operator="equal">
      <formula>""</formula>
    </cfRule>
  </conditionalFormatting>
  <conditionalFormatting sqref="B2192:B2203 C2203:U2203 C2192:Y2202">
    <cfRule type="cellIs" dxfId="9345" priority="263" operator="notEqual">
      <formula>""</formula>
    </cfRule>
    <cfRule type="cellIs" dxfId="9344" priority="264" operator="equal">
      <formula>""</formula>
    </cfRule>
  </conditionalFormatting>
  <conditionalFormatting sqref="V2203:Y2203">
    <cfRule type="cellIs" dxfId="9343" priority="261" operator="notEqual">
      <formula>""</formula>
    </cfRule>
    <cfRule type="cellIs" dxfId="9342" priority="262" operator="equal">
      <formula>""</formula>
    </cfRule>
  </conditionalFormatting>
  <conditionalFormatting sqref="B2207:B2218 C2218:U2218 C2207:Y2217">
    <cfRule type="cellIs" dxfId="9341" priority="259" operator="notEqual">
      <formula>""</formula>
    </cfRule>
    <cfRule type="cellIs" dxfId="9340" priority="260" operator="equal">
      <formula>""</formula>
    </cfRule>
  </conditionalFormatting>
  <conditionalFormatting sqref="V2218:Y2218">
    <cfRule type="cellIs" dxfId="9339" priority="257" operator="notEqual">
      <formula>""</formula>
    </cfRule>
    <cfRule type="cellIs" dxfId="9338" priority="258" operator="equal">
      <formula>""</formula>
    </cfRule>
  </conditionalFormatting>
  <conditionalFormatting sqref="B2222:B2233 C2233:U2233 C2222:Y2232">
    <cfRule type="cellIs" dxfId="9337" priority="255" operator="notEqual">
      <formula>""</formula>
    </cfRule>
    <cfRule type="cellIs" dxfId="9336" priority="256" operator="equal">
      <formula>""</formula>
    </cfRule>
  </conditionalFormatting>
  <conditionalFormatting sqref="V2233:Y2233">
    <cfRule type="cellIs" dxfId="9335" priority="253" operator="notEqual">
      <formula>""</formula>
    </cfRule>
    <cfRule type="cellIs" dxfId="9334" priority="254" operator="equal">
      <formula>""</formula>
    </cfRule>
  </conditionalFormatting>
  <conditionalFormatting sqref="B2237:B2248 C2248:U2248 C2237:Y2247">
    <cfRule type="cellIs" dxfId="9333" priority="251" operator="notEqual">
      <formula>""</formula>
    </cfRule>
    <cfRule type="cellIs" dxfId="9332" priority="252" operator="equal">
      <formula>""</formula>
    </cfRule>
  </conditionalFormatting>
  <conditionalFormatting sqref="V2248:Y2248">
    <cfRule type="cellIs" dxfId="9331" priority="249" operator="notEqual">
      <formula>""</formula>
    </cfRule>
    <cfRule type="cellIs" dxfId="9330" priority="250" operator="equal">
      <formula>""</formula>
    </cfRule>
  </conditionalFormatting>
  <conditionalFormatting sqref="B2252:B2263 C2263:U2263 C2252:Y2262">
    <cfRule type="cellIs" dxfId="9329" priority="247" operator="notEqual">
      <formula>""</formula>
    </cfRule>
    <cfRule type="cellIs" dxfId="9328" priority="248" operator="equal">
      <formula>""</formula>
    </cfRule>
  </conditionalFormatting>
  <conditionalFormatting sqref="V2263:Y2263">
    <cfRule type="cellIs" dxfId="9327" priority="245" operator="notEqual">
      <formula>""</formula>
    </cfRule>
    <cfRule type="cellIs" dxfId="9326" priority="246" operator="equal">
      <formula>""</formula>
    </cfRule>
  </conditionalFormatting>
  <conditionalFormatting sqref="B2267:B2278 C2278:U2278 C2267:Y2277">
    <cfRule type="cellIs" dxfId="9325" priority="243" operator="notEqual">
      <formula>""</formula>
    </cfRule>
    <cfRule type="cellIs" dxfId="9324" priority="244" operator="equal">
      <formula>""</formula>
    </cfRule>
  </conditionalFormatting>
  <conditionalFormatting sqref="V2278:Y2278">
    <cfRule type="cellIs" dxfId="9323" priority="241" operator="notEqual">
      <formula>""</formula>
    </cfRule>
    <cfRule type="cellIs" dxfId="9322" priority="242" operator="equal">
      <formula>""</formula>
    </cfRule>
  </conditionalFormatting>
  <conditionalFormatting sqref="B2282:B2293 C2293:U2293 C2282:Y2292">
    <cfRule type="cellIs" dxfId="9321" priority="239" operator="notEqual">
      <formula>""</formula>
    </cfRule>
    <cfRule type="cellIs" dxfId="9320" priority="240" operator="equal">
      <formula>""</formula>
    </cfRule>
  </conditionalFormatting>
  <conditionalFormatting sqref="V2293:Y2293">
    <cfRule type="cellIs" dxfId="9319" priority="237" operator="notEqual">
      <formula>""</formula>
    </cfRule>
    <cfRule type="cellIs" dxfId="9318" priority="238" operator="equal">
      <formula>""</formula>
    </cfRule>
  </conditionalFormatting>
  <conditionalFormatting sqref="B2297:B2308 C2308:U2308 C2297:Y2307">
    <cfRule type="cellIs" dxfId="9317" priority="235" operator="notEqual">
      <formula>""</formula>
    </cfRule>
    <cfRule type="cellIs" dxfId="9316" priority="236" operator="equal">
      <formula>""</formula>
    </cfRule>
  </conditionalFormatting>
  <conditionalFormatting sqref="V2308:Y2308">
    <cfRule type="cellIs" dxfId="9315" priority="233" operator="notEqual">
      <formula>""</formula>
    </cfRule>
    <cfRule type="cellIs" dxfId="9314" priority="234" operator="equal">
      <formula>""</formula>
    </cfRule>
  </conditionalFormatting>
  <conditionalFormatting sqref="B2312:B2323 C2323:U2323 C2312:Y2322">
    <cfRule type="cellIs" dxfId="9313" priority="231" operator="notEqual">
      <formula>""</formula>
    </cfRule>
    <cfRule type="cellIs" dxfId="9312" priority="232" operator="equal">
      <formula>""</formula>
    </cfRule>
  </conditionalFormatting>
  <conditionalFormatting sqref="V2323:Y2323">
    <cfRule type="cellIs" dxfId="9311" priority="229" operator="notEqual">
      <formula>""</formula>
    </cfRule>
    <cfRule type="cellIs" dxfId="9310" priority="230" operator="equal">
      <formula>""</formula>
    </cfRule>
  </conditionalFormatting>
  <conditionalFormatting sqref="B2327:B2338 C2338:U2338 C2327:Y2337">
    <cfRule type="cellIs" dxfId="9309" priority="227" operator="notEqual">
      <formula>""</formula>
    </cfRule>
    <cfRule type="cellIs" dxfId="9308" priority="228" operator="equal">
      <formula>""</formula>
    </cfRule>
  </conditionalFormatting>
  <conditionalFormatting sqref="V2338:Y2338">
    <cfRule type="cellIs" dxfId="9307" priority="225" operator="notEqual">
      <formula>""</formula>
    </cfRule>
    <cfRule type="cellIs" dxfId="9306" priority="226" operator="equal">
      <formula>""</formula>
    </cfRule>
  </conditionalFormatting>
  <conditionalFormatting sqref="B2342:B2353 C2353:U2353 C2342:Y2352">
    <cfRule type="cellIs" dxfId="9305" priority="223" operator="notEqual">
      <formula>""</formula>
    </cfRule>
    <cfRule type="cellIs" dxfId="9304" priority="224" operator="equal">
      <formula>""</formula>
    </cfRule>
  </conditionalFormatting>
  <conditionalFormatting sqref="V2353:Y2353">
    <cfRule type="cellIs" dxfId="9303" priority="221" operator="notEqual">
      <formula>""</formula>
    </cfRule>
    <cfRule type="cellIs" dxfId="9302" priority="222" operator="equal">
      <formula>""</formula>
    </cfRule>
  </conditionalFormatting>
  <conditionalFormatting sqref="B2357:B2368 C2368:U2368 C2357:Y2367">
    <cfRule type="cellIs" dxfId="9301" priority="219" operator="notEqual">
      <formula>""</formula>
    </cfRule>
    <cfRule type="cellIs" dxfId="9300" priority="220" operator="equal">
      <formula>""</formula>
    </cfRule>
  </conditionalFormatting>
  <conditionalFormatting sqref="V2368:Y2368">
    <cfRule type="cellIs" dxfId="9299" priority="217" operator="notEqual">
      <formula>""</formula>
    </cfRule>
    <cfRule type="cellIs" dxfId="9298" priority="218" operator="equal">
      <formula>""</formula>
    </cfRule>
  </conditionalFormatting>
  <conditionalFormatting sqref="B2372:B2383 C2383:U2383 C2372:Y2382">
    <cfRule type="cellIs" dxfId="9297" priority="215" operator="notEqual">
      <formula>""</formula>
    </cfRule>
    <cfRule type="cellIs" dxfId="9296" priority="216" operator="equal">
      <formula>""</formula>
    </cfRule>
  </conditionalFormatting>
  <conditionalFormatting sqref="V2383:Y2383">
    <cfRule type="cellIs" dxfId="9295" priority="213" operator="notEqual">
      <formula>""</formula>
    </cfRule>
    <cfRule type="cellIs" dxfId="9294" priority="214" operator="equal">
      <formula>""</formula>
    </cfRule>
  </conditionalFormatting>
  <conditionalFormatting sqref="B2387:B2398 C2398:U2398 C2387:Y2397">
    <cfRule type="cellIs" dxfId="9293" priority="211" operator="notEqual">
      <formula>""</formula>
    </cfRule>
    <cfRule type="cellIs" dxfId="9292" priority="212" operator="equal">
      <formula>""</formula>
    </cfRule>
  </conditionalFormatting>
  <conditionalFormatting sqref="V2398:Y2398">
    <cfRule type="cellIs" dxfId="9291" priority="209" operator="notEqual">
      <formula>""</formula>
    </cfRule>
    <cfRule type="cellIs" dxfId="9290" priority="210" operator="equal">
      <formula>""</formula>
    </cfRule>
  </conditionalFormatting>
  <conditionalFormatting sqref="B2402:B2413 C2413:U2413 C2402:Y2412">
    <cfRule type="cellIs" dxfId="9289" priority="207" operator="notEqual">
      <formula>""</formula>
    </cfRule>
    <cfRule type="cellIs" dxfId="9288" priority="208" operator="equal">
      <formula>""</formula>
    </cfRule>
  </conditionalFormatting>
  <conditionalFormatting sqref="V2413:Y2413">
    <cfRule type="cellIs" dxfId="9287" priority="205" operator="notEqual">
      <formula>""</formula>
    </cfRule>
    <cfRule type="cellIs" dxfId="9286" priority="206" operator="equal">
      <formula>""</formula>
    </cfRule>
  </conditionalFormatting>
  <conditionalFormatting sqref="B2417:B2428 C2428:U2428 C2417:Y2427">
    <cfRule type="cellIs" dxfId="9285" priority="203" operator="notEqual">
      <formula>""</formula>
    </cfRule>
    <cfRule type="cellIs" dxfId="9284" priority="204" operator="equal">
      <formula>""</formula>
    </cfRule>
  </conditionalFormatting>
  <conditionalFormatting sqref="V2428:Y2428">
    <cfRule type="cellIs" dxfId="9283" priority="201" operator="notEqual">
      <formula>""</formula>
    </cfRule>
    <cfRule type="cellIs" dxfId="9282" priority="202" operator="equal">
      <formula>""</formula>
    </cfRule>
  </conditionalFormatting>
  <conditionalFormatting sqref="B2432:B2443 C2443:U2443 C2432:Y2442">
    <cfRule type="cellIs" dxfId="9281" priority="199" operator="notEqual">
      <formula>""</formula>
    </cfRule>
    <cfRule type="cellIs" dxfId="9280" priority="200" operator="equal">
      <formula>""</formula>
    </cfRule>
  </conditionalFormatting>
  <conditionalFormatting sqref="V2443:Y2443">
    <cfRule type="cellIs" dxfId="9279" priority="197" operator="notEqual">
      <formula>""</formula>
    </cfRule>
    <cfRule type="cellIs" dxfId="9278" priority="198" operator="equal">
      <formula>""</formula>
    </cfRule>
  </conditionalFormatting>
  <conditionalFormatting sqref="B2447:B2458 C2458:U2458 C2447:Y2457">
    <cfRule type="cellIs" dxfId="9277" priority="195" operator="notEqual">
      <formula>""</formula>
    </cfRule>
    <cfRule type="cellIs" dxfId="9276" priority="196" operator="equal">
      <formula>""</formula>
    </cfRule>
  </conditionalFormatting>
  <conditionalFormatting sqref="V2458:Y2458">
    <cfRule type="cellIs" dxfId="9275" priority="193" operator="notEqual">
      <formula>""</formula>
    </cfRule>
    <cfRule type="cellIs" dxfId="9274" priority="194" operator="equal">
      <formula>""</formula>
    </cfRule>
  </conditionalFormatting>
  <conditionalFormatting sqref="B2462:B2473 C2473:U2473 C2462:Y2472">
    <cfRule type="cellIs" dxfId="9273" priority="191" operator="notEqual">
      <formula>""</formula>
    </cfRule>
    <cfRule type="cellIs" dxfId="9272" priority="192" operator="equal">
      <formula>""</formula>
    </cfRule>
  </conditionalFormatting>
  <conditionalFormatting sqref="V2473:Y2473">
    <cfRule type="cellIs" dxfId="9271" priority="189" operator="notEqual">
      <formula>""</formula>
    </cfRule>
    <cfRule type="cellIs" dxfId="9270" priority="190" operator="equal">
      <formula>""</formula>
    </cfRule>
  </conditionalFormatting>
  <conditionalFormatting sqref="B2477:B2488 C2488:U2488 C2477:Y2487">
    <cfRule type="cellIs" dxfId="9269" priority="187" operator="notEqual">
      <formula>""</formula>
    </cfRule>
    <cfRule type="cellIs" dxfId="9268" priority="188" operator="equal">
      <formula>""</formula>
    </cfRule>
  </conditionalFormatting>
  <conditionalFormatting sqref="V2488:Y2488">
    <cfRule type="cellIs" dxfId="9267" priority="185" operator="notEqual">
      <formula>""</formula>
    </cfRule>
    <cfRule type="cellIs" dxfId="9266" priority="186" operator="equal">
      <formula>""</formula>
    </cfRule>
  </conditionalFormatting>
  <conditionalFormatting sqref="B2492:B2503 C2503:U2503 C2492:Y2502">
    <cfRule type="cellIs" dxfId="9265" priority="183" operator="notEqual">
      <formula>""</formula>
    </cfRule>
    <cfRule type="cellIs" dxfId="9264" priority="184" operator="equal">
      <formula>""</formula>
    </cfRule>
  </conditionalFormatting>
  <conditionalFormatting sqref="V2503:Y2503">
    <cfRule type="cellIs" dxfId="9263" priority="181" operator="notEqual">
      <formula>""</formula>
    </cfRule>
    <cfRule type="cellIs" dxfId="9262" priority="182" operator="equal">
      <formula>""</formula>
    </cfRule>
  </conditionalFormatting>
  <conditionalFormatting sqref="B2507:B2518 C2518:U2518 C2507:Y2517">
    <cfRule type="cellIs" dxfId="9261" priority="179" operator="notEqual">
      <formula>""</formula>
    </cfRule>
    <cfRule type="cellIs" dxfId="9260" priority="180" operator="equal">
      <formula>""</formula>
    </cfRule>
  </conditionalFormatting>
  <conditionalFormatting sqref="V2518:Y2518">
    <cfRule type="cellIs" dxfId="9259" priority="177" operator="notEqual">
      <formula>""</formula>
    </cfRule>
    <cfRule type="cellIs" dxfId="9258" priority="178" operator="equal">
      <formula>""</formula>
    </cfRule>
  </conditionalFormatting>
  <conditionalFormatting sqref="B2522:B2533 C2533:U2533 C2522:Y2532">
    <cfRule type="cellIs" dxfId="9257" priority="175" operator="notEqual">
      <formula>""</formula>
    </cfRule>
    <cfRule type="cellIs" dxfId="9256" priority="176" operator="equal">
      <formula>""</formula>
    </cfRule>
  </conditionalFormatting>
  <conditionalFormatting sqref="V2533:Y2533">
    <cfRule type="cellIs" dxfId="9255" priority="173" operator="notEqual">
      <formula>""</formula>
    </cfRule>
    <cfRule type="cellIs" dxfId="9254" priority="174" operator="equal">
      <formula>""</formula>
    </cfRule>
  </conditionalFormatting>
  <conditionalFormatting sqref="B2537:B2548 C2548:U2548 C2537:Y2547">
    <cfRule type="cellIs" dxfId="9253" priority="171" operator="notEqual">
      <formula>""</formula>
    </cfRule>
    <cfRule type="cellIs" dxfId="9252" priority="172" operator="equal">
      <formula>""</formula>
    </cfRule>
  </conditionalFormatting>
  <conditionalFormatting sqref="V2548:Y2548">
    <cfRule type="cellIs" dxfId="9251" priority="169" operator="notEqual">
      <formula>""</formula>
    </cfRule>
    <cfRule type="cellIs" dxfId="9250" priority="170" operator="equal">
      <formula>""</formula>
    </cfRule>
  </conditionalFormatting>
  <conditionalFormatting sqref="B2552:B2563 C2563:U2563 C2552:Y2562">
    <cfRule type="cellIs" dxfId="9249" priority="167" operator="notEqual">
      <formula>""</formula>
    </cfRule>
    <cfRule type="cellIs" dxfId="9248" priority="168" operator="equal">
      <formula>""</formula>
    </cfRule>
  </conditionalFormatting>
  <conditionalFormatting sqref="V2563:Y2563">
    <cfRule type="cellIs" dxfId="9247" priority="165" operator="notEqual">
      <formula>""</formula>
    </cfRule>
    <cfRule type="cellIs" dxfId="9246" priority="166" operator="equal">
      <formula>""</formula>
    </cfRule>
  </conditionalFormatting>
  <conditionalFormatting sqref="B2567:B2578 C2578:U2578 C2567:Y2577">
    <cfRule type="cellIs" dxfId="9245" priority="163" operator="notEqual">
      <formula>""</formula>
    </cfRule>
    <cfRule type="cellIs" dxfId="9244" priority="164" operator="equal">
      <formula>""</formula>
    </cfRule>
  </conditionalFormatting>
  <conditionalFormatting sqref="V2578:Y2578">
    <cfRule type="cellIs" dxfId="9243" priority="161" operator="notEqual">
      <formula>""</formula>
    </cfRule>
    <cfRule type="cellIs" dxfId="9242" priority="162" operator="equal">
      <formula>""</formula>
    </cfRule>
  </conditionalFormatting>
  <conditionalFormatting sqref="B2582:B2593 C2593:U2593 C2582:Y2592">
    <cfRule type="cellIs" dxfId="9241" priority="159" operator="notEqual">
      <formula>""</formula>
    </cfRule>
    <cfRule type="cellIs" dxfId="9240" priority="160" operator="equal">
      <formula>""</formula>
    </cfRule>
  </conditionalFormatting>
  <conditionalFormatting sqref="V2593:Y2593">
    <cfRule type="cellIs" dxfId="9239" priority="157" operator="notEqual">
      <formula>""</formula>
    </cfRule>
    <cfRule type="cellIs" dxfId="9238" priority="158" operator="equal">
      <formula>""</formula>
    </cfRule>
  </conditionalFormatting>
  <conditionalFormatting sqref="B2597:B2608 C2608:U2608 C2597:Y2607">
    <cfRule type="cellIs" dxfId="9237" priority="155" operator="notEqual">
      <formula>""</formula>
    </cfRule>
    <cfRule type="cellIs" dxfId="9236" priority="156" operator="equal">
      <formula>""</formula>
    </cfRule>
  </conditionalFormatting>
  <conditionalFormatting sqref="V2608:Y2608">
    <cfRule type="cellIs" dxfId="9235" priority="153" operator="notEqual">
      <formula>""</formula>
    </cfRule>
    <cfRule type="cellIs" dxfId="9234" priority="154" operator="equal">
      <formula>""</formula>
    </cfRule>
  </conditionalFormatting>
  <conditionalFormatting sqref="B2612:B2623 C2623:U2623 C2612:Y2622">
    <cfRule type="cellIs" dxfId="9233" priority="151" operator="notEqual">
      <formula>""</formula>
    </cfRule>
    <cfRule type="cellIs" dxfId="9232" priority="152" operator="equal">
      <formula>""</formula>
    </cfRule>
  </conditionalFormatting>
  <conditionalFormatting sqref="V2623:Y2623">
    <cfRule type="cellIs" dxfId="9231" priority="149" operator="notEqual">
      <formula>""</formula>
    </cfRule>
    <cfRule type="cellIs" dxfId="9230" priority="150" operator="equal">
      <formula>""</formula>
    </cfRule>
  </conditionalFormatting>
  <conditionalFormatting sqref="B2627:B2638 C2638:U2638 C2627:Y2637">
    <cfRule type="cellIs" dxfId="9229" priority="147" operator="notEqual">
      <formula>""</formula>
    </cfRule>
    <cfRule type="cellIs" dxfId="9228" priority="148" operator="equal">
      <formula>""</formula>
    </cfRule>
  </conditionalFormatting>
  <conditionalFormatting sqref="V2638:Y2638">
    <cfRule type="cellIs" dxfId="9227" priority="145" operator="notEqual">
      <formula>""</formula>
    </cfRule>
    <cfRule type="cellIs" dxfId="9226" priority="146" operator="equal">
      <formula>""</formula>
    </cfRule>
  </conditionalFormatting>
  <conditionalFormatting sqref="B2642:B2653 C2653:U2653 C2642:Y2652">
    <cfRule type="cellIs" dxfId="9225" priority="143" operator="notEqual">
      <formula>""</formula>
    </cfRule>
    <cfRule type="cellIs" dxfId="9224" priority="144" operator="equal">
      <formula>""</formula>
    </cfRule>
  </conditionalFormatting>
  <conditionalFormatting sqref="V2653:Y2653">
    <cfRule type="cellIs" dxfId="9223" priority="141" operator="notEqual">
      <formula>""</formula>
    </cfRule>
    <cfRule type="cellIs" dxfId="9222" priority="142" operator="equal">
      <formula>""</formula>
    </cfRule>
  </conditionalFormatting>
  <conditionalFormatting sqref="B2657:B2668 C2668:U2668 C2657:Y2667">
    <cfRule type="cellIs" dxfId="9221" priority="139" operator="notEqual">
      <formula>""</formula>
    </cfRule>
    <cfRule type="cellIs" dxfId="9220" priority="140" operator="equal">
      <formula>""</formula>
    </cfRule>
  </conditionalFormatting>
  <conditionalFormatting sqref="V2668:Y2668">
    <cfRule type="cellIs" dxfId="9219" priority="137" operator="notEqual">
      <formula>""</formula>
    </cfRule>
    <cfRule type="cellIs" dxfId="9218" priority="138" operator="equal">
      <formula>""</formula>
    </cfRule>
  </conditionalFormatting>
  <conditionalFormatting sqref="B2672:B2683 C2683:U2683 C2672:Y2682">
    <cfRule type="cellIs" dxfId="9217" priority="135" operator="notEqual">
      <formula>""</formula>
    </cfRule>
    <cfRule type="cellIs" dxfId="9216" priority="136" operator="equal">
      <formula>""</formula>
    </cfRule>
  </conditionalFormatting>
  <conditionalFormatting sqref="V2683:Y2683">
    <cfRule type="cellIs" dxfId="9215" priority="133" operator="notEqual">
      <formula>""</formula>
    </cfRule>
    <cfRule type="cellIs" dxfId="9214" priority="134" operator="equal">
      <formula>""</formula>
    </cfRule>
  </conditionalFormatting>
  <conditionalFormatting sqref="B2687:B2698 C2698:U2698 C2687:Y2697">
    <cfRule type="cellIs" dxfId="9213" priority="131" operator="notEqual">
      <formula>""</formula>
    </cfRule>
    <cfRule type="cellIs" dxfId="9212" priority="132" operator="equal">
      <formula>""</formula>
    </cfRule>
  </conditionalFormatting>
  <conditionalFormatting sqref="V2698:Y2698">
    <cfRule type="cellIs" dxfId="9211" priority="129" operator="notEqual">
      <formula>""</formula>
    </cfRule>
    <cfRule type="cellIs" dxfId="9210" priority="130" operator="equal">
      <formula>""</formula>
    </cfRule>
  </conditionalFormatting>
  <conditionalFormatting sqref="B2702:B2713 C2713:U2713 C2702:Y2712">
    <cfRule type="cellIs" dxfId="9209" priority="127" operator="notEqual">
      <formula>""</formula>
    </cfRule>
    <cfRule type="cellIs" dxfId="9208" priority="128" operator="equal">
      <formula>""</formula>
    </cfRule>
  </conditionalFormatting>
  <conditionalFormatting sqref="V2713:Y2713">
    <cfRule type="cellIs" dxfId="9207" priority="125" operator="notEqual">
      <formula>""</formula>
    </cfRule>
    <cfRule type="cellIs" dxfId="9206" priority="126" operator="equal">
      <formula>""</formula>
    </cfRule>
  </conditionalFormatting>
  <conditionalFormatting sqref="B2717:B2728 C2728:U2728 C2717:Y2727">
    <cfRule type="cellIs" dxfId="9205" priority="123" operator="notEqual">
      <formula>""</formula>
    </cfRule>
    <cfRule type="cellIs" dxfId="9204" priority="124" operator="equal">
      <formula>""</formula>
    </cfRule>
  </conditionalFormatting>
  <conditionalFormatting sqref="V2728:Y2728">
    <cfRule type="cellIs" dxfId="9203" priority="121" operator="notEqual">
      <formula>""</formula>
    </cfRule>
    <cfRule type="cellIs" dxfId="9202" priority="122" operator="equal">
      <formula>""</formula>
    </cfRule>
  </conditionalFormatting>
  <conditionalFormatting sqref="B2732:B2743 C2743:U2743 C2732:Y2742">
    <cfRule type="cellIs" dxfId="9201" priority="119" operator="notEqual">
      <formula>""</formula>
    </cfRule>
    <cfRule type="cellIs" dxfId="9200" priority="120" operator="equal">
      <formula>""</formula>
    </cfRule>
  </conditionalFormatting>
  <conditionalFormatting sqref="V2743:Y2743">
    <cfRule type="cellIs" dxfId="9199" priority="117" operator="notEqual">
      <formula>""</formula>
    </cfRule>
    <cfRule type="cellIs" dxfId="9198" priority="118" operator="equal">
      <formula>""</formula>
    </cfRule>
  </conditionalFormatting>
  <conditionalFormatting sqref="B2747:B2758 C2758:U2758 C2747:Y2757">
    <cfRule type="cellIs" dxfId="9197" priority="115" operator="notEqual">
      <formula>""</formula>
    </cfRule>
    <cfRule type="cellIs" dxfId="9196" priority="116" operator="equal">
      <formula>""</formula>
    </cfRule>
  </conditionalFormatting>
  <conditionalFormatting sqref="V2758:Y2758">
    <cfRule type="cellIs" dxfId="9195" priority="113" operator="notEqual">
      <formula>""</formula>
    </cfRule>
    <cfRule type="cellIs" dxfId="9194" priority="114" operator="equal">
      <formula>""</formula>
    </cfRule>
  </conditionalFormatting>
  <conditionalFormatting sqref="B2762:B2773 C2773:U2773 C2762:Y2772">
    <cfRule type="cellIs" dxfId="9193" priority="111" operator="notEqual">
      <formula>""</formula>
    </cfRule>
    <cfRule type="cellIs" dxfId="9192" priority="112" operator="equal">
      <formula>""</formula>
    </cfRule>
  </conditionalFormatting>
  <conditionalFormatting sqref="V2773:Y2773">
    <cfRule type="cellIs" dxfId="9191" priority="109" operator="notEqual">
      <formula>""</formula>
    </cfRule>
    <cfRule type="cellIs" dxfId="9190" priority="110" operator="equal">
      <formula>""</formula>
    </cfRule>
  </conditionalFormatting>
  <conditionalFormatting sqref="B2777:B2788 C2788:U2788 C2777:Y2787">
    <cfRule type="cellIs" dxfId="9189" priority="107" operator="notEqual">
      <formula>""</formula>
    </cfRule>
    <cfRule type="cellIs" dxfId="9188" priority="108" operator="equal">
      <formula>""</formula>
    </cfRule>
  </conditionalFormatting>
  <conditionalFormatting sqref="V2788:Y2788">
    <cfRule type="cellIs" dxfId="9187" priority="105" operator="notEqual">
      <formula>""</formula>
    </cfRule>
    <cfRule type="cellIs" dxfId="9186" priority="106" operator="equal">
      <formula>""</formula>
    </cfRule>
  </conditionalFormatting>
  <conditionalFormatting sqref="B2792:B2803 C2803:U2803 C2792:Y2802">
    <cfRule type="cellIs" dxfId="9185" priority="103" operator="notEqual">
      <formula>""</formula>
    </cfRule>
    <cfRule type="cellIs" dxfId="9184" priority="104" operator="equal">
      <formula>""</formula>
    </cfRule>
  </conditionalFormatting>
  <conditionalFormatting sqref="V2803:Y2803">
    <cfRule type="cellIs" dxfId="9183" priority="101" operator="notEqual">
      <formula>""</formula>
    </cfRule>
    <cfRule type="cellIs" dxfId="9182" priority="102" operator="equal">
      <formula>""</formula>
    </cfRule>
  </conditionalFormatting>
  <conditionalFormatting sqref="B2807:B2818 C2818:U2818 C2807:Y2817">
    <cfRule type="cellIs" dxfId="9181" priority="99" operator="notEqual">
      <formula>""</formula>
    </cfRule>
    <cfRule type="cellIs" dxfId="9180" priority="100" operator="equal">
      <formula>""</formula>
    </cfRule>
  </conditionalFormatting>
  <conditionalFormatting sqref="V2818:Y2818">
    <cfRule type="cellIs" dxfId="9179" priority="97" operator="notEqual">
      <formula>""</formula>
    </cfRule>
    <cfRule type="cellIs" dxfId="9178" priority="98" operator="equal">
      <formula>""</formula>
    </cfRule>
  </conditionalFormatting>
  <conditionalFormatting sqref="B2822:B2833 C2833:U2833 C2822:Y2832">
    <cfRule type="cellIs" dxfId="9177" priority="95" operator="notEqual">
      <formula>""</formula>
    </cfRule>
    <cfRule type="cellIs" dxfId="9176" priority="96" operator="equal">
      <formula>""</formula>
    </cfRule>
  </conditionalFormatting>
  <conditionalFormatting sqref="V2833:Y2833">
    <cfRule type="cellIs" dxfId="9175" priority="93" operator="notEqual">
      <formula>""</formula>
    </cfRule>
    <cfRule type="cellIs" dxfId="9174" priority="94" operator="equal">
      <formula>""</formula>
    </cfRule>
  </conditionalFormatting>
  <conditionalFormatting sqref="B2837:B2848 C2848:U2848 C2837:Y2847">
    <cfRule type="cellIs" dxfId="9173" priority="91" operator="notEqual">
      <formula>""</formula>
    </cfRule>
    <cfRule type="cellIs" dxfId="9172" priority="92" operator="equal">
      <formula>""</formula>
    </cfRule>
  </conditionalFormatting>
  <conditionalFormatting sqref="V2848:Y2848">
    <cfRule type="cellIs" dxfId="9171" priority="89" operator="notEqual">
      <formula>""</formula>
    </cfRule>
    <cfRule type="cellIs" dxfId="9170" priority="90" operator="equal">
      <formula>""</formula>
    </cfRule>
  </conditionalFormatting>
  <conditionalFormatting sqref="B2852:B2863 C2863:U2863 C2852:Y2862">
    <cfRule type="cellIs" dxfId="9169" priority="87" operator="notEqual">
      <formula>""</formula>
    </cfRule>
    <cfRule type="cellIs" dxfId="9168" priority="88" operator="equal">
      <formula>""</formula>
    </cfRule>
  </conditionalFormatting>
  <conditionalFormatting sqref="V2863:Y2863">
    <cfRule type="cellIs" dxfId="9167" priority="85" operator="notEqual">
      <formula>""</formula>
    </cfRule>
    <cfRule type="cellIs" dxfId="9166" priority="86" operator="equal">
      <formula>""</formula>
    </cfRule>
  </conditionalFormatting>
  <conditionalFormatting sqref="B2867:B2878 C2878:U2878 C2867:Y2877">
    <cfRule type="cellIs" dxfId="9165" priority="83" operator="notEqual">
      <formula>""</formula>
    </cfRule>
    <cfRule type="cellIs" dxfId="9164" priority="84" operator="equal">
      <formula>""</formula>
    </cfRule>
  </conditionalFormatting>
  <conditionalFormatting sqref="V2878:Y2878">
    <cfRule type="cellIs" dxfId="9163" priority="81" operator="notEqual">
      <formula>""</formula>
    </cfRule>
    <cfRule type="cellIs" dxfId="9162" priority="82" operator="equal">
      <formula>""</formula>
    </cfRule>
  </conditionalFormatting>
  <conditionalFormatting sqref="B2882:B2893 C2893:U2893 C2882:Y2892">
    <cfRule type="cellIs" dxfId="9161" priority="79" operator="notEqual">
      <formula>""</formula>
    </cfRule>
    <cfRule type="cellIs" dxfId="9160" priority="80" operator="equal">
      <formula>""</formula>
    </cfRule>
  </conditionalFormatting>
  <conditionalFormatting sqref="V2893:Y2893">
    <cfRule type="cellIs" dxfId="9159" priority="77" operator="notEqual">
      <formula>""</formula>
    </cfRule>
    <cfRule type="cellIs" dxfId="9158" priority="78" operator="equal">
      <formula>""</formula>
    </cfRule>
  </conditionalFormatting>
  <conditionalFormatting sqref="B2897:B2908 C2908:U2908 C2897:Y2907">
    <cfRule type="cellIs" dxfId="9157" priority="75" operator="notEqual">
      <formula>""</formula>
    </cfRule>
    <cfRule type="cellIs" dxfId="9156" priority="76" operator="equal">
      <formula>""</formula>
    </cfRule>
  </conditionalFormatting>
  <conditionalFormatting sqref="V2908:Y2908">
    <cfRule type="cellIs" dxfId="9155" priority="73" operator="notEqual">
      <formula>""</formula>
    </cfRule>
    <cfRule type="cellIs" dxfId="9154" priority="74" operator="equal">
      <formula>""</formula>
    </cfRule>
  </conditionalFormatting>
  <conditionalFormatting sqref="B2912:B2923 C2923:U2923 C2912:Y2922">
    <cfRule type="cellIs" dxfId="9153" priority="71" operator="notEqual">
      <formula>""</formula>
    </cfRule>
    <cfRule type="cellIs" dxfId="9152" priority="72" operator="equal">
      <formula>""</formula>
    </cfRule>
  </conditionalFormatting>
  <conditionalFormatting sqref="V2923:Y2923">
    <cfRule type="cellIs" dxfId="9151" priority="69" operator="notEqual">
      <formula>""</formula>
    </cfRule>
    <cfRule type="cellIs" dxfId="9150" priority="70" operator="equal">
      <formula>""</formula>
    </cfRule>
  </conditionalFormatting>
  <conditionalFormatting sqref="B2927:B2938 C2938:U2938 C2927:Y2937">
    <cfRule type="cellIs" dxfId="9149" priority="67" operator="notEqual">
      <formula>""</formula>
    </cfRule>
    <cfRule type="cellIs" dxfId="9148" priority="68" operator="equal">
      <formula>""</formula>
    </cfRule>
  </conditionalFormatting>
  <conditionalFormatting sqref="V2938:Y2938">
    <cfRule type="cellIs" dxfId="9147" priority="65" operator="notEqual">
      <formula>""</formula>
    </cfRule>
    <cfRule type="cellIs" dxfId="9146" priority="66" operator="equal">
      <formula>""</formula>
    </cfRule>
  </conditionalFormatting>
  <conditionalFormatting sqref="B2942:B2953 C2953:U2953 C2942:Y2952">
    <cfRule type="cellIs" dxfId="9145" priority="63" operator="notEqual">
      <formula>""</formula>
    </cfRule>
    <cfRule type="cellIs" dxfId="9144" priority="64" operator="equal">
      <formula>""</formula>
    </cfRule>
  </conditionalFormatting>
  <conditionalFormatting sqref="V2953:Y2953">
    <cfRule type="cellIs" dxfId="9143" priority="61" operator="notEqual">
      <formula>""</formula>
    </cfRule>
    <cfRule type="cellIs" dxfId="9142" priority="62" operator="equal">
      <formula>""</formula>
    </cfRule>
  </conditionalFormatting>
  <conditionalFormatting sqref="B2957:B2968 C2968:U2968 C2957:Y2967">
    <cfRule type="cellIs" dxfId="9141" priority="59" operator="notEqual">
      <formula>""</formula>
    </cfRule>
    <cfRule type="cellIs" dxfId="9140" priority="60" operator="equal">
      <formula>""</formula>
    </cfRule>
  </conditionalFormatting>
  <conditionalFormatting sqref="V2968:Y2968">
    <cfRule type="cellIs" dxfId="9139" priority="57" operator="notEqual">
      <formula>""</formula>
    </cfRule>
    <cfRule type="cellIs" dxfId="9138" priority="58" operator="equal">
      <formula>""</formula>
    </cfRule>
  </conditionalFormatting>
  <conditionalFormatting sqref="B2972:B2983 C2983:U2983 C2972:Y2982">
    <cfRule type="cellIs" dxfId="9137" priority="55" operator="notEqual">
      <formula>""</formula>
    </cfRule>
    <cfRule type="cellIs" dxfId="9136" priority="56" operator="equal">
      <formula>""</formula>
    </cfRule>
  </conditionalFormatting>
  <conditionalFormatting sqref="V2983:Y2983">
    <cfRule type="cellIs" dxfId="9135" priority="53" operator="notEqual">
      <formula>""</formula>
    </cfRule>
    <cfRule type="cellIs" dxfId="9134" priority="54" operator="equal">
      <formula>""</formula>
    </cfRule>
  </conditionalFormatting>
  <conditionalFormatting sqref="B2987:B2998 C2998:U2998 C2987:Y2997">
    <cfRule type="cellIs" dxfId="9133" priority="51" operator="notEqual">
      <formula>""</formula>
    </cfRule>
    <cfRule type="cellIs" dxfId="9132" priority="52" operator="equal">
      <formula>""</formula>
    </cfRule>
  </conditionalFormatting>
  <conditionalFormatting sqref="V2998:Y2998">
    <cfRule type="cellIs" dxfId="9131" priority="49" operator="notEqual">
      <formula>""</formula>
    </cfRule>
    <cfRule type="cellIs" dxfId="9130" priority="50" operator="equal">
      <formula>""</formula>
    </cfRule>
  </conditionalFormatting>
  <conditionalFormatting sqref="B3002:B3013 C3013:U3013 C3002:Y3012">
    <cfRule type="cellIs" dxfId="9129" priority="47" operator="notEqual">
      <formula>""</formula>
    </cfRule>
    <cfRule type="cellIs" dxfId="9128" priority="48" operator="equal">
      <formula>""</formula>
    </cfRule>
  </conditionalFormatting>
  <conditionalFormatting sqref="V3013:Y3013">
    <cfRule type="cellIs" dxfId="9127" priority="45" operator="notEqual">
      <formula>""</formula>
    </cfRule>
    <cfRule type="cellIs" dxfId="9126" priority="46" operator="equal">
      <formula>""</formula>
    </cfRule>
  </conditionalFormatting>
  <conditionalFormatting sqref="B3017:B3028 C3028:U3028 C3017:Y3027">
    <cfRule type="cellIs" dxfId="9125" priority="43" operator="notEqual">
      <formula>""</formula>
    </cfRule>
    <cfRule type="cellIs" dxfId="9124" priority="44" operator="equal">
      <formula>""</formula>
    </cfRule>
  </conditionalFormatting>
  <conditionalFormatting sqref="V3028:Y3028">
    <cfRule type="cellIs" dxfId="9123" priority="41" operator="notEqual">
      <formula>""</formula>
    </cfRule>
    <cfRule type="cellIs" dxfId="9122" priority="42" operator="equal">
      <formula>""</formula>
    </cfRule>
  </conditionalFormatting>
  <conditionalFormatting sqref="B3032:B3043 C3043:U3043 C3032:Y3042">
    <cfRule type="cellIs" dxfId="9121" priority="39" operator="notEqual">
      <formula>""</formula>
    </cfRule>
    <cfRule type="cellIs" dxfId="9120" priority="40" operator="equal">
      <formula>""</formula>
    </cfRule>
  </conditionalFormatting>
  <conditionalFormatting sqref="V3043:Y3043">
    <cfRule type="cellIs" dxfId="9119" priority="37" operator="notEqual">
      <formula>""</formula>
    </cfRule>
    <cfRule type="cellIs" dxfId="9118" priority="38" operator="equal">
      <formula>""</formula>
    </cfRule>
  </conditionalFormatting>
  <conditionalFormatting sqref="B3047:B3058 C3058:U3058 C3047:Y3057">
    <cfRule type="cellIs" dxfId="9117" priority="35" operator="notEqual">
      <formula>""</formula>
    </cfRule>
    <cfRule type="cellIs" dxfId="9116" priority="36" operator="equal">
      <formula>""</formula>
    </cfRule>
  </conditionalFormatting>
  <conditionalFormatting sqref="V3058:Y3058">
    <cfRule type="cellIs" dxfId="9115" priority="33" operator="notEqual">
      <formula>""</formula>
    </cfRule>
    <cfRule type="cellIs" dxfId="9114" priority="34" operator="equal">
      <formula>""</formula>
    </cfRule>
  </conditionalFormatting>
  <conditionalFormatting sqref="B3062:B3073 C3073:U3073 C3062:Y3072">
    <cfRule type="cellIs" dxfId="9113" priority="31" operator="notEqual">
      <formula>""</formula>
    </cfRule>
    <cfRule type="cellIs" dxfId="9112" priority="32" operator="equal">
      <formula>""</formula>
    </cfRule>
  </conditionalFormatting>
  <conditionalFormatting sqref="V3073:Y3073">
    <cfRule type="cellIs" dxfId="9111" priority="29" operator="notEqual">
      <formula>""</formula>
    </cfRule>
    <cfRule type="cellIs" dxfId="9110" priority="30" operator="equal">
      <formula>""</formula>
    </cfRule>
  </conditionalFormatting>
  <conditionalFormatting sqref="B3077:B3088 C3088:U3088 C3077:Y3087">
    <cfRule type="cellIs" dxfId="9109" priority="27" operator="notEqual">
      <formula>""</formula>
    </cfRule>
    <cfRule type="cellIs" dxfId="9108" priority="28" operator="equal">
      <formula>""</formula>
    </cfRule>
  </conditionalFormatting>
  <conditionalFormatting sqref="V3088:Y3088">
    <cfRule type="cellIs" dxfId="9107" priority="25" operator="notEqual">
      <formula>""</formula>
    </cfRule>
    <cfRule type="cellIs" dxfId="9106" priority="26" operator="equal">
      <formula>""</formula>
    </cfRule>
  </conditionalFormatting>
  <conditionalFormatting sqref="B3092:B3103 C3103:U3103 C3092:Y3102">
    <cfRule type="cellIs" dxfId="9105" priority="23" operator="notEqual">
      <formula>""</formula>
    </cfRule>
    <cfRule type="cellIs" dxfId="9104" priority="24" operator="equal">
      <formula>""</formula>
    </cfRule>
  </conditionalFormatting>
  <conditionalFormatting sqref="V3103:Y3103">
    <cfRule type="cellIs" dxfId="9103" priority="21" operator="notEqual">
      <formula>""</formula>
    </cfRule>
    <cfRule type="cellIs" dxfId="9102" priority="22" operator="equal">
      <formula>""</formula>
    </cfRule>
  </conditionalFormatting>
  <conditionalFormatting sqref="B3107:B3118 C3118:U3118 C3107:Y3117">
    <cfRule type="cellIs" dxfId="9101" priority="19" operator="notEqual">
      <formula>""</formula>
    </cfRule>
    <cfRule type="cellIs" dxfId="9100" priority="20" operator="equal">
      <formula>""</formula>
    </cfRule>
  </conditionalFormatting>
  <conditionalFormatting sqref="V3118:Y3118">
    <cfRule type="cellIs" dxfId="9099" priority="17" operator="notEqual">
      <formula>""</formula>
    </cfRule>
    <cfRule type="cellIs" dxfId="9098" priority="18" operator="equal">
      <formula>""</formula>
    </cfRule>
  </conditionalFormatting>
  <conditionalFormatting sqref="B3122:B3133 C3133:U3133 C3122:Y3132">
    <cfRule type="cellIs" dxfId="9097" priority="15" operator="notEqual">
      <formula>""</formula>
    </cfRule>
    <cfRule type="cellIs" dxfId="9096" priority="16" operator="equal">
      <formula>""</formula>
    </cfRule>
  </conditionalFormatting>
  <conditionalFormatting sqref="V3133:Y3133">
    <cfRule type="cellIs" dxfId="9095" priority="13" operator="notEqual">
      <formula>""</formula>
    </cfRule>
    <cfRule type="cellIs" dxfId="9094" priority="14" operator="equal">
      <formula>""</formula>
    </cfRule>
  </conditionalFormatting>
  <conditionalFormatting sqref="B3137:B3148 C3148:U3148 C3137:Y3147">
    <cfRule type="cellIs" dxfId="9093" priority="11" operator="notEqual">
      <formula>""</formula>
    </cfRule>
    <cfRule type="cellIs" dxfId="9092" priority="12" operator="equal">
      <formula>""</formula>
    </cfRule>
  </conditionalFormatting>
  <conditionalFormatting sqref="V3148:Y3148">
    <cfRule type="cellIs" dxfId="9091" priority="9" operator="notEqual">
      <formula>""</formula>
    </cfRule>
    <cfRule type="cellIs" dxfId="9090" priority="10" operator="equal">
      <formula>""</formula>
    </cfRule>
  </conditionalFormatting>
  <conditionalFormatting sqref="B3152:B3163 C3163:U3163 C3152:Y3162">
    <cfRule type="cellIs" dxfId="9089" priority="7" operator="notEqual">
      <formula>""</formula>
    </cfRule>
    <cfRule type="cellIs" dxfId="9088" priority="8" operator="equal">
      <formula>""</formula>
    </cfRule>
  </conditionalFormatting>
  <conditionalFormatting sqref="V3163:Y3163">
    <cfRule type="cellIs" dxfId="9087" priority="5" operator="notEqual">
      <formula>""</formula>
    </cfRule>
    <cfRule type="cellIs" dxfId="9086" priority="6" operator="equal">
      <formula>""</formula>
    </cfRule>
  </conditionalFormatting>
  <conditionalFormatting sqref="B3167:B3178 C3178:U3178 C3167:Y3177">
    <cfRule type="cellIs" dxfId="9085" priority="3" operator="notEqual">
      <formula>""</formula>
    </cfRule>
    <cfRule type="cellIs" dxfId="9084" priority="4" operator="equal">
      <formula>""</formula>
    </cfRule>
  </conditionalFormatting>
  <conditionalFormatting sqref="V3178:Y3178">
    <cfRule type="cellIs" dxfId="9083" priority="1" operator="notEqual">
      <formula>""</formula>
    </cfRule>
    <cfRule type="cellIs" dxfId="9082" priority="2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&amp;R&amp;"Calibri"&amp;10&amp;K000000#interna&amp;1#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8089C-3C00-4F8D-AFF5-D148945AADB6}">
  <sheetPr codeName="Planilha7"/>
  <dimension ref="A1:BE3197"/>
  <sheetViews>
    <sheetView showGridLines="0" topLeftCell="A790" zoomScale="70" zoomScaleNormal="70" workbookViewId="0">
      <pane xSplit="1" topLeftCell="V1" activePane="topRight" state="frozen"/>
      <selection pane="topRight" activeCell="AG844" sqref="AG844:AG852"/>
      <selection activeCell="W891" sqref="W891:W892"/>
    </sheetView>
  </sheetViews>
  <sheetFormatPr defaultColWidth="8.85546875" defaultRowHeight="14.45"/>
  <cols>
    <col min="1" max="1" width="14.85546875" bestFit="1" customWidth="1"/>
    <col min="2" max="2" width="15.7109375" bestFit="1" customWidth="1"/>
    <col min="3" max="3" width="17.85546875" bestFit="1" customWidth="1"/>
    <col min="4" max="4" width="15.7109375" bestFit="1" customWidth="1"/>
    <col min="5" max="5" width="18.85546875" bestFit="1" customWidth="1"/>
    <col min="6" max="6" width="18.140625" bestFit="1" customWidth="1"/>
    <col min="7" max="8" width="19.7109375" bestFit="1" customWidth="1"/>
    <col min="9" max="10" width="15.7109375" bestFit="1" customWidth="1"/>
    <col min="11" max="11" width="18.7109375" bestFit="1" customWidth="1"/>
    <col min="12" max="13" width="15.7109375" bestFit="1" customWidth="1"/>
    <col min="14" max="14" width="17.85546875" customWidth="1"/>
    <col min="15" max="15" width="16.42578125" bestFit="1" customWidth="1"/>
    <col min="16" max="16" width="16.7109375" bestFit="1" customWidth="1"/>
    <col min="17" max="17" width="15.7109375" bestFit="1" customWidth="1"/>
    <col min="18" max="18" width="15.28515625" bestFit="1" customWidth="1"/>
    <col min="19" max="21" width="16.7109375" bestFit="1" customWidth="1"/>
    <col min="22" max="25" width="15.7109375" bestFit="1" customWidth="1"/>
    <col min="26" max="26" width="17.28515625" bestFit="1" customWidth="1"/>
    <col min="27" max="27" width="15.7109375" bestFit="1" customWidth="1"/>
    <col min="28" max="28" width="15.28515625" bestFit="1" customWidth="1"/>
    <col min="29" max="29" width="15.7109375" bestFit="1" customWidth="1"/>
    <col min="30" max="31" width="22.140625" bestFit="1" customWidth="1"/>
    <col min="32" max="32" width="17.42578125" bestFit="1" customWidth="1"/>
    <col min="33" max="33" width="19.140625" style="8" bestFit="1" customWidth="1"/>
    <col min="35" max="35" width="38.7109375" bestFit="1" customWidth="1"/>
    <col min="51" max="51" width="8.85546875" customWidth="1"/>
  </cols>
  <sheetData>
    <row r="1" spans="1:33" s="104" customFormat="1" ht="18" hidden="1" customHeight="1">
      <c r="A1" s="117" t="s">
        <v>258</v>
      </c>
      <c r="B1" s="118" t="s">
        <v>310</v>
      </c>
      <c r="C1" s="118" t="s">
        <v>311</v>
      </c>
      <c r="D1" s="118" t="s">
        <v>312</v>
      </c>
      <c r="E1" s="118" t="s">
        <v>313</v>
      </c>
      <c r="F1" s="118" t="s">
        <v>314</v>
      </c>
      <c r="G1" s="118" t="s">
        <v>315</v>
      </c>
      <c r="H1" s="118" t="s">
        <v>316</v>
      </c>
      <c r="I1" s="118" t="s">
        <v>317</v>
      </c>
      <c r="J1" s="118" t="s">
        <v>318</v>
      </c>
      <c r="K1" s="118" t="s">
        <v>319</v>
      </c>
      <c r="L1" s="118" t="s">
        <v>320</v>
      </c>
      <c r="M1" s="118" t="s">
        <v>321</v>
      </c>
      <c r="N1" s="118" t="s">
        <v>322</v>
      </c>
      <c r="O1" s="118" t="s">
        <v>323</v>
      </c>
      <c r="P1" s="118" t="s">
        <v>324</v>
      </c>
      <c r="Q1" s="118" t="s">
        <v>325</v>
      </c>
      <c r="R1" s="118" t="s">
        <v>326</v>
      </c>
      <c r="S1" s="118" t="s">
        <v>327</v>
      </c>
      <c r="T1" s="118" t="s">
        <v>328</v>
      </c>
      <c r="U1" s="118" t="s">
        <v>329</v>
      </c>
      <c r="V1" s="118" t="s">
        <v>330</v>
      </c>
      <c r="W1" s="118" t="s">
        <v>331</v>
      </c>
      <c r="X1" s="118" t="s">
        <v>332</v>
      </c>
      <c r="Y1" s="118" t="s">
        <v>333</v>
      </c>
      <c r="Z1" s="118" t="s">
        <v>334</v>
      </c>
      <c r="AA1" s="118" t="s">
        <v>335</v>
      </c>
      <c r="AB1" s="118" t="s">
        <v>336</v>
      </c>
      <c r="AC1" s="118" t="s">
        <v>337</v>
      </c>
      <c r="AD1" s="118" t="s">
        <v>338</v>
      </c>
      <c r="AE1" s="118" t="s">
        <v>339</v>
      </c>
      <c r="AF1" s="118" t="s">
        <v>340</v>
      </c>
      <c r="AG1" s="118" t="s">
        <v>341</v>
      </c>
    </row>
    <row r="2" spans="1:33" s="104" customFormat="1" ht="18" hidden="1" customHeight="1">
      <c r="A2" s="108" t="s">
        <v>168</v>
      </c>
      <c r="B2" s="103"/>
      <c r="C2" s="103"/>
      <c r="D2" s="103"/>
      <c r="E2" s="103"/>
      <c r="F2" s="103"/>
      <c r="G2" s="103" t="s">
        <v>342</v>
      </c>
      <c r="H2" s="103"/>
      <c r="I2" s="103"/>
      <c r="J2" s="103"/>
      <c r="K2" s="103" t="s">
        <v>343</v>
      </c>
      <c r="L2" s="103" t="s">
        <v>344</v>
      </c>
      <c r="M2" s="103" t="s">
        <v>345</v>
      </c>
      <c r="N2" s="103"/>
      <c r="O2" s="103" t="s">
        <v>346</v>
      </c>
      <c r="P2" s="103"/>
      <c r="Q2" s="103"/>
      <c r="R2" s="103"/>
      <c r="S2" s="103"/>
      <c r="T2" s="103"/>
      <c r="U2" s="103" t="s">
        <v>347</v>
      </c>
      <c r="V2" s="103"/>
      <c r="W2" s="103"/>
      <c r="X2" s="103" t="s">
        <v>348</v>
      </c>
      <c r="Y2" s="103"/>
      <c r="Z2" s="103"/>
      <c r="AA2" s="103" t="s">
        <v>349</v>
      </c>
      <c r="AB2" s="103"/>
      <c r="AC2" s="103"/>
      <c r="AD2" s="103"/>
      <c r="AE2" s="103"/>
      <c r="AF2" s="103"/>
      <c r="AG2" s="103"/>
    </row>
    <row r="3" spans="1:33" s="104" customFormat="1" ht="18" hidden="1" customHeight="1">
      <c r="A3" s="108" t="s">
        <v>174</v>
      </c>
      <c r="B3" s="103" t="s">
        <v>350</v>
      </c>
      <c r="C3" s="103" t="s">
        <v>351</v>
      </c>
      <c r="D3" s="103" t="s">
        <v>352</v>
      </c>
      <c r="E3" s="103"/>
      <c r="F3" s="103"/>
      <c r="G3" s="103" t="s">
        <v>342</v>
      </c>
      <c r="H3" s="103" t="s">
        <v>353</v>
      </c>
      <c r="I3" s="103" t="s">
        <v>354</v>
      </c>
      <c r="J3" s="103"/>
      <c r="K3" s="103" t="s">
        <v>343</v>
      </c>
      <c r="L3" s="103" t="s">
        <v>344</v>
      </c>
      <c r="M3" s="103" t="s">
        <v>345</v>
      </c>
      <c r="N3" s="103"/>
      <c r="O3" s="103" t="s">
        <v>346</v>
      </c>
      <c r="P3" s="103" t="s">
        <v>355</v>
      </c>
      <c r="Q3" s="103" t="s">
        <v>356</v>
      </c>
      <c r="R3" s="103"/>
      <c r="S3" s="103" t="s">
        <v>357</v>
      </c>
      <c r="T3" s="103" t="s">
        <v>358</v>
      </c>
      <c r="U3" s="103" t="s">
        <v>347</v>
      </c>
      <c r="V3" s="103"/>
      <c r="W3" s="103"/>
      <c r="X3" s="103" t="s">
        <v>348</v>
      </c>
      <c r="Y3" s="103"/>
      <c r="Z3" s="103"/>
      <c r="AA3" s="103" t="s">
        <v>349</v>
      </c>
      <c r="AB3" s="103"/>
      <c r="AC3" s="103"/>
      <c r="AD3" s="103"/>
      <c r="AE3" s="103"/>
      <c r="AF3" s="103"/>
      <c r="AG3" s="103"/>
    </row>
    <row r="4" spans="1:33" s="104" customFormat="1" ht="18" hidden="1" customHeight="1">
      <c r="A4" s="108" t="s">
        <v>176</v>
      </c>
      <c r="B4" s="103" t="s">
        <v>350</v>
      </c>
      <c r="C4" s="103" t="s">
        <v>351</v>
      </c>
      <c r="D4" s="103" t="s">
        <v>352</v>
      </c>
      <c r="E4" s="103"/>
      <c r="F4" s="103"/>
      <c r="G4" s="103" t="s">
        <v>342</v>
      </c>
      <c r="H4" s="103" t="s">
        <v>353</v>
      </c>
      <c r="I4" s="103" t="s">
        <v>354</v>
      </c>
      <c r="J4" s="103"/>
      <c r="K4" s="103" t="s">
        <v>343</v>
      </c>
      <c r="L4" s="103" t="s">
        <v>344</v>
      </c>
      <c r="M4" s="103" t="s">
        <v>345</v>
      </c>
      <c r="N4" s="103"/>
      <c r="O4" s="103" t="s">
        <v>346</v>
      </c>
      <c r="P4" s="103" t="s">
        <v>355</v>
      </c>
      <c r="Q4" s="103" t="s">
        <v>356</v>
      </c>
      <c r="R4" s="103"/>
      <c r="S4" s="103" t="s">
        <v>357</v>
      </c>
      <c r="T4" s="103" t="s">
        <v>358</v>
      </c>
      <c r="U4" s="103" t="s">
        <v>347</v>
      </c>
      <c r="V4" s="103"/>
      <c r="W4" s="103"/>
      <c r="X4" s="103" t="s">
        <v>348</v>
      </c>
      <c r="Y4" s="103"/>
      <c r="Z4" s="103"/>
      <c r="AA4" s="103" t="s">
        <v>349</v>
      </c>
      <c r="AB4" s="103"/>
      <c r="AC4" s="103"/>
      <c r="AD4" s="103"/>
      <c r="AE4" s="103"/>
      <c r="AF4" s="103"/>
      <c r="AG4" s="103"/>
    </row>
    <row r="5" spans="1:33" s="104" customFormat="1" ht="18" hidden="1" customHeight="1">
      <c r="A5" s="108" t="s">
        <v>181</v>
      </c>
      <c r="B5" s="103" t="s">
        <v>350</v>
      </c>
      <c r="C5" s="103" t="s">
        <v>351</v>
      </c>
      <c r="D5" s="103" t="s">
        <v>352</v>
      </c>
      <c r="E5" s="103"/>
      <c r="F5" s="103"/>
      <c r="G5" s="103" t="s">
        <v>342</v>
      </c>
      <c r="H5" s="103" t="s">
        <v>353</v>
      </c>
      <c r="I5" s="103" t="s">
        <v>354</v>
      </c>
      <c r="J5" s="103"/>
      <c r="K5" s="103" t="s">
        <v>343</v>
      </c>
      <c r="L5" s="103" t="s">
        <v>344</v>
      </c>
      <c r="M5" s="103" t="s">
        <v>345</v>
      </c>
      <c r="N5" s="103"/>
      <c r="O5" s="103" t="s">
        <v>346</v>
      </c>
      <c r="P5" s="103" t="s">
        <v>355</v>
      </c>
      <c r="Q5" s="103" t="s">
        <v>356</v>
      </c>
      <c r="R5" s="103" t="s">
        <v>359</v>
      </c>
      <c r="S5" s="103" t="s">
        <v>357</v>
      </c>
      <c r="T5" s="103" t="s">
        <v>358</v>
      </c>
      <c r="U5" s="103" t="s">
        <v>347</v>
      </c>
      <c r="V5" s="103" t="s">
        <v>360</v>
      </c>
      <c r="W5" s="103"/>
      <c r="X5" s="103" t="s">
        <v>348</v>
      </c>
      <c r="Y5" s="103"/>
      <c r="Z5" s="103"/>
      <c r="AA5" s="103" t="s">
        <v>349</v>
      </c>
      <c r="AB5" s="103"/>
      <c r="AC5" s="103"/>
      <c r="AD5" s="103"/>
      <c r="AE5" s="103"/>
      <c r="AF5" s="103"/>
      <c r="AG5" s="103"/>
    </row>
    <row r="6" spans="1:33" s="104" customFormat="1" ht="18" hidden="1" customHeight="1">
      <c r="A6" s="108" t="s">
        <v>184</v>
      </c>
      <c r="B6" s="103" t="s">
        <v>350</v>
      </c>
      <c r="C6" s="103" t="s">
        <v>351</v>
      </c>
      <c r="D6" s="103" t="s">
        <v>352</v>
      </c>
      <c r="E6" s="103"/>
      <c r="F6" s="103"/>
      <c r="G6" s="103" t="s">
        <v>342</v>
      </c>
      <c r="H6" s="103" t="s">
        <v>353</v>
      </c>
      <c r="I6" s="103" t="s">
        <v>354</v>
      </c>
      <c r="J6" s="103"/>
      <c r="K6" s="103" t="s">
        <v>343</v>
      </c>
      <c r="L6" s="103" t="s">
        <v>344</v>
      </c>
      <c r="M6" s="103" t="s">
        <v>345</v>
      </c>
      <c r="N6" s="103" t="s">
        <v>361</v>
      </c>
      <c r="O6" s="103" t="s">
        <v>346</v>
      </c>
      <c r="P6" s="103" t="s">
        <v>355</v>
      </c>
      <c r="Q6" s="103" t="s">
        <v>356</v>
      </c>
      <c r="R6" s="103" t="s">
        <v>359</v>
      </c>
      <c r="S6" s="103" t="s">
        <v>357</v>
      </c>
      <c r="T6" s="103" t="s">
        <v>358</v>
      </c>
      <c r="U6" s="103" t="s">
        <v>347</v>
      </c>
      <c r="V6" s="103" t="s">
        <v>360</v>
      </c>
      <c r="W6" s="103" t="s">
        <v>362</v>
      </c>
      <c r="X6" s="103" t="s">
        <v>348</v>
      </c>
      <c r="Y6" s="103" t="s">
        <v>363</v>
      </c>
      <c r="Z6" s="103" t="s">
        <v>364</v>
      </c>
      <c r="AA6" s="103" t="s">
        <v>349</v>
      </c>
      <c r="AB6" s="103"/>
      <c r="AC6" s="103"/>
      <c r="AD6" s="103"/>
      <c r="AE6" s="103"/>
      <c r="AF6" s="103"/>
      <c r="AG6" s="103"/>
    </row>
    <row r="7" spans="1:33" s="104" customFormat="1" ht="18" hidden="1" customHeight="1">
      <c r="A7" s="108" t="s">
        <v>208</v>
      </c>
      <c r="B7" s="103" t="s">
        <v>350</v>
      </c>
      <c r="C7" s="103" t="s">
        <v>351</v>
      </c>
      <c r="D7" s="103" t="s">
        <v>352</v>
      </c>
      <c r="E7" s="103"/>
      <c r="F7" s="103" t="s">
        <v>234</v>
      </c>
      <c r="G7" s="103" t="s">
        <v>342</v>
      </c>
      <c r="H7" s="103" t="s">
        <v>353</v>
      </c>
      <c r="I7" s="103" t="s">
        <v>354</v>
      </c>
      <c r="J7" s="103"/>
      <c r="K7" s="103" t="s">
        <v>343</v>
      </c>
      <c r="L7" s="103" t="s">
        <v>344</v>
      </c>
      <c r="M7" s="103" t="s">
        <v>345</v>
      </c>
      <c r="N7" s="103" t="s">
        <v>361</v>
      </c>
      <c r="O7" s="103" t="s">
        <v>346</v>
      </c>
      <c r="P7" s="103" t="s">
        <v>355</v>
      </c>
      <c r="Q7" s="103" t="s">
        <v>356</v>
      </c>
      <c r="R7" s="103" t="s">
        <v>359</v>
      </c>
      <c r="S7" s="103" t="s">
        <v>357</v>
      </c>
      <c r="T7" s="103" t="s">
        <v>358</v>
      </c>
      <c r="U7" s="103" t="s">
        <v>347</v>
      </c>
      <c r="V7" s="103" t="s">
        <v>360</v>
      </c>
      <c r="W7" s="103" t="s">
        <v>362</v>
      </c>
      <c r="X7" s="103" t="s">
        <v>348</v>
      </c>
      <c r="Y7" s="103" t="s">
        <v>363</v>
      </c>
      <c r="Z7" s="103" t="s">
        <v>364</v>
      </c>
      <c r="AA7" s="103" t="s">
        <v>349</v>
      </c>
      <c r="AB7" s="103"/>
      <c r="AC7" s="103"/>
      <c r="AD7" s="103"/>
      <c r="AE7" s="103"/>
      <c r="AF7" s="103"/>
      <c r="AG7" s="103"/>
    </row>
    <row r="8" spans="1:33" s="104" customFormat="1" ht="18" hidden="1" customHeight="1">
      <c r="A8" s="108" t="s">
        <v>209</v>
      </c>
      <c r="B8" s="103" t="s">
        <v>350</v>
      </c>
      <c r="C8" s="103" t="s">
        <v>351</v>
      </c>
      <c r="D8" s="103" t="s">
        <v>352</v>
      </c>
      <c r="E8" s="103"/>
      <c r="F8" s="103"/>
      <c r="G8" s="103" t="s">
        <v>342</v>
      </c>
      <c r="H8" s="103" t="s">
        <v>353</v>
      </c>
      <c r="I8" s="103" t="s">
        <v>354</v>
      </c>
      <c r="J8" s="103"/>
      <c r="K8" s="103"/>
      <c r="L8" s="103"/>
      <c r="M8" s="103" t="s">
        <v>345</v>
      </c>
      <c r="N8" s="103" t="s">
        <v>361</v>
      </c>
      <c r="O8" s="103" t="s">
        <v>234</v>
      </c>
      <c r="P8" s="103" t="s">
        <v>355</v>
      </c>
      <c r="Q8" s="103" t="s">
        <v>356</v>
      </c>
      <c r="R8" s="103" t="s">
        <v>359</v>
      </c>
      <c r="S8" s="103" t="s">
        <v>357</v>
      </c>
      <c r="T8" s="103" t="s">
        <v>358</v>
      </c>
      <c r="U8" s="103" t="s">
        <v>347</v>
      </c>
      <c r="V8" s="103" t="s">
        <v>360</v>
      </c>
      <c r="W8" s="103" t="s">
        <v>362</v>
      </c>
      <c r="X8" s="103" t="s">
        <v>348</v>
      </c>
      <c r="Y8" s="103" t="s">
        <v>363</v>
      </c>
      <c r="Z8" s="103" t="s">
        <v>364</v>
      </c>
      <c r="AA8" s="103" t="s">
        <v>349</v>
      </c>
      <c r="AB8" s="103"/>
      <c r="AC8" s="103"/>
      <c r="AD8" s="103"/>
      <c r="AE8" s="103"/>
      <c r="AF8" s="103"/>
      <c r="AG8" s="103"/>
    </row>
    <row r="9" spans="1:33" s="104" customFormat="1" ht="18" hidden="1" customHeight="1">
      <c r="A9" s="108" t="s">
        <v>198</v>
      </c>
      <c r="B9" s="103" t="s">
        <v>350</v>
      </c>
      <c r="C9" s="103" t="s">
        <v>351</v>
      </c>
      <c r="D9" s="103" t="s">
        <v>352</v>
      </c>
      <c r="E9" s="103"/>
      <c r="F9" s="103"/>
      <c r="G9" s="103" t="s">
        <v>342</v>
      </c>
      <c r="H9" s="103" t="s">
        <v>353</v>
      </c>
      <c r="I9" s="103" t="s">
        <v>354</v>
      </c>
      <c r="J9" s="103"/>
      <c r="K9" s="103"/>
      <c r="L9" s="103"/>
      <c r="M9" s="103" t="s">
        <v>345</v>
      </c>
      <c r="N9" s="103" t="s">
        <v>361</v>
      </c>
      <c r="O9" s="103" t="s">
        <v>234</v>
      </c>
      <c r="P9" s="103" t="s">
        <v>355</v>
      </c>
      <c r="Q9" s="103" t="s">
        <v>356</v>
      </c>
      <c r="R9" s="103" t="s">
        <v>359</v>
      </c>
      <c r="S9" s="103" t="s">
        <v>357</v>
      </c>
      <c r="T9" s="103" t="s">
        <v>358</v>
      </c>
      <c r="U9" s="103" t="s">
        <v>347</v>
      </c>
      <c r="V9" s="103" t="s">
        <v>360</v>
      </c>
      <c r="W9" s="103" t="s">
        <v>362</v>
      </c>
      <c r="X9" s="103" t="s">
        <v>348</v>
      </c>
      <c r="Y9" s="103" t="s">
        <v>363</v>
      </c>
      <c r="Z9" s="103" t="s">
        <v>364</v>
      </c>
      <c r="AA9" s="103" t="s">
        <v>349</v>
      </c>
      <c r="AB9" s="103"/>
      <c r="AC9" s="103"/>
      <c r="AD9" s="103"/>
      <c r="AE9" s="103"/>
      <c r="AF9" s="103"/>
      <c r="AG9" s="103"/>
    </row>
    <row r="10" spans="1:33" s="104" customFormat="1" ht="18" hidden="1" customHeight="1">
      <c r="A10" s="108" t="s">
        <v>200</v>
      </c>
      <c r="B10" s="103" t="s">
        <v>350</v>
      </c>
      <c r="C10" s="103" t="s">
        <v>351</v>
      </c>
      <c r="D10" s="103" t="s">
        <v>352</v>
      </c>
      <c r="E10" s="103"/>
      <c r="F10" s="103"/>
      <c r="G10" s="103" t="s">
        <v>342</v>
      </c>
      <c r="H10" s="103" t="s">
        <v>353</v>
      </c>
      <c r="I10" s="103" t="s">
        <v>354</v>
      </c>
      <c r="J10" s="103"/>
      <c r="K10" s="103"/>
      <c r="L10" s="103"/>
      <c r="M10" s="103" t="s">
        <v>345</v>
      </c>
      <c r="N10" s="103" t="s">
        <v>361</v>
      </c>
      <c r="O10" s="103" t="s">
        <v>234</v>
      </c>
      <c r="P10" s="103"/>
      <c r="Q10" s="103" t="s">
        <v>356</v>
      </c>
      <c r="R10" s="103" t="s">
        <v>359</v>
      </c>
      <c r="S10" s="103"/>
      <c r="T10" s="103"/>
      <c r="U10" s="103" t="s">
        <v>347</v>
      </c>
      <c r="V10" s="103" t="s">
        <v>360</v>
      </c>
      <c r="W10" s="103" t="s">
        <v>362</v>
      </c>
      <c r="X10" s="103" t="s">
        <v>348</v>
      </c>
      <c r="Y10" s="103" t="s">
        <v>363</v>
      </c>
      <c r="Z10" s="103" t="s">
        <v>364</v>
      </c>
      <c r="AA10" s="103" t="s">
        <v>349</v>
      </c>
      <c r="AB10" s="103"/>
      <c r="AC10" s="103"/>
      <c r="AD10" s="103"/>
      <c r="AE10" s="103"/>
      <c r="AF10" s="103"/>
      <c r="AG10" s="103"/>
    </row>
    <row r="11" spans="1:33" s="104" customFormat="1" ht="18" hidden="1" customHeight="1">
      <c r="A11" s="108" t="s">
        <v>201</v>
      </c>
      <c r="B11" s="103" t="s">
        <v>350</v>
      </c>
      <c r="C11" s="103" t="s">
        <v>351</v>
      </c>
      <c r="D11" s="103" t="s">
        <v>352</v>
      </c>
      <c r="E11" s="103"/>
      <c r="F11" s="103"/>
      <c r="G11" s="103"/>
      <c r="H11" s="103" t="s">
        <v>353</v>
      </c>
      <c r="I11" s="103" t="s">
        <v>354</v>
      </c>
      <c r="J11" s="103"/>
      <c r="K11" s="103"/>
      <c r="L11" s="103"/>
      <c r="M11" s="103" t="s">
        <v>345</v>
      </c>
      <c r="N11" s="103" t="s">
        <v>361</v>
      </c>
      <c r="O11" s="103" t="s">
        <v>234</v>
      </c>
      <c r="P11" s="103"/>
      <c r="Q11" s="103" t="s">
        <v>356</v>
      </c>
      <c r="R11" s="103"/>
      <c r="S11" s="103"/>
      <c r="T11" s="103"/>
      <c r="U11" s="103"/>
      <c r="V11" s="103" t="s">
        <v>360</v>
      </c>
      <c r="W11" s="103" t="s">
        <v>362</v>
      </c>
      <c r="X11" s="103"/>
      <c r="Y11" s="103" t="s">
        <v>363</v>
      </c>
      <c r="Z11" s="103" t="s">
        <v>364</v>
      </c>
      <c r="AA11" s="103"/>
      <c r="AB11" s="103"/>
      <c r="AC11" s="103"/>
      <c r="AD11" s="103"/>
      <c r="AE11" s="103"/>
      <c r="AF11" s="103"/>
      <c r="AG11" s="103"/>
    </row>
    <row r="12" spans="1:33" s="104" customFormat="1" ht="18" hidden="1" customHeight="1">
      <c r="A12" s="108" t="s">
        <v>202</v>
      </c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 t="s">
        <v>361</v>
      </c>
      <c r="O12" s="103" t="s">
        <v>234</v>
      </c>
      <c r="P12" s="103"/>
      <c r="Q12" s="103"/>
      <c r="R12" s="103"/>
      <c r="S12" s="103"/>
      <c r="T12" s="103"/>
      <c r="U12" s="103"/>
      <c r="V12" s="103" t="s">
        <v>360</v>
      </c>
      <c r="W12" s="103" t="s">
        <v>362</v>
      </c>
      <c r="X12" s="103"/>
      <c r="Y12" s="103" t="s">
        <v>363</v>
      </c>
      <c r="Z12" s="103" t="s">
        <v>364</v>
      </c>
      <c r="AA12" s="103"/>
      <c r="AB12" s="103"/>
      <c r="AC12" s="103"/>
      <c r="AD12" s="103"/>
      <c r="AE12" s="103"/>
      <c r="AF12" s="103"/>
      <c r="AG12" s="103"/>
    </row>
    <row r="13" spans="1:33" s="104" customFormat="1" ht="18" hidden="1" customHeight="1">
      <c r="A13" s="108" t="s">
        <v>203</v>
      </c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 t="s">
        <v>234</v>
      </c>
      <c r="P13" s="103"/>
      <c r="Q13" s="103"/>
      <c r="R13" s="103"/>
      <c r="S13" s="103"/>
      <c r="T13" s="103"/>
      <c r="U13" s="103"/>
      <c r="V13" s="103" t="s">
        <v>360</v>
      </c>
      <c r="W13" s="103" t="s">
        <v>362</v>
      </c>
      <c r="X13" s="103"/>
      <c r="Y13" s="103" t="s">
        <v>363</v>
      </c>
      <c r="Z13" s="103" t="s">
        <v>364</v>
      </c>
      <c r="AA13" s="103"/>
      <c r="AB13" s="103"/>
      <c r="AC13" s="103"/>
      <c r="AD13" s="103"/>
      <c r="AE13" s="103"/>
      <c r="AF13" s="103"/>
      <c r="AG13" s="103"/>
    </row>
    <row r="14" spans="1:33" s="104" customFormat="1" ht="18" hidden="1" customHeight="1">
      <c r="A14" s="108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 t="s">
        <v>362</v>
      </c>
      <c r="X14" s="103"/>
      <c r="Y14" s="103" t="s">
        <v>363</v>
      </c>
      <c r="Z14" s="103" t="s">
        <v>364</v>
      </c>
      <c r="AA14" s="103"/>
      <c r="AB14" s="103"/>
      <c r="AC14" s="103"/>
      <c r="AD14" s="103"/>
      <c r="AE14" s="103"/>
      <c r="AF14" s="103"/>
      <c r="AG14" s="103"/>
    </row>
    <row r="15" spans="1:33" s="104" customFormat="1" ht="18" hidden="1" customHeight="1">
      <c r="A15" s="110" t="s">
        <v>204</v>
      </c>
      <c r="B15" s="109">
        <f>IF(COUNTA(B2:B14)=0,"-",COUNTA(B2:B14)/12)</f>
        <v>0.75</v>
      </c>
      <c r="C15" s="109">
        <f t="shared" ref="C15:AF15" si="0">IF(COUNTA(C2:C14)=0,"-",COUNTA(C2:C14)/12)</f>
        <v>0.75</v>
      </c>
      <c r="D15" s="109">
        <f t="shared" si="0"/>
        <v>0.75</v>
      </c>
      <c r="E15" s="109" t="str">
        <f t="shared" si="0"/>
        <v>-</v>
      </c>
      <c r="F15" s="109">
        <f t="shared" si="0"/>
        <v>8.3333333333333329E-2</v>
      </c>
      <c r="G15" s="109">
        <f t="shared" si="0"/>
        <v>0.75</v>
      </c>
      <c r="H15" s="109">
        <f t="shared" si="0"/>
        <v>0.75</v>
      </c>
      <c r="I15" s="109">
        <f t="shared" si="0"/>
        <v>0.75</v>
      </c>
      <c r="J15" s="109" t="str">
        <f t="shared" si="0"/>
        <v>-</v>
      </c>
      <c r="K15" s="109">
        <f t="shared" si="0"/>
        <v>0.5</v>
      </c>
      <c r="L15" s="109">
        <f t="shared" si="0"/>
        <v>0.5</v>
      </c>
      <c r="M15" s="109">
        <f t="shared" si="0"/>
        <v>0.83333333333333337</v>
      </c>
      <c r="N15" s="109">
        <f t="shared" si="0"/>
        <v>0.58333333333333337</v>
      </c>
      <c r="O15" s="109">
        <f t="shared" si="0"/>
        <v>1</v>
      </c>
      <c r="P15" s="109">
        <f t="shared" si="0"/>
        <v>0.58333333333333337</v>
      </c>
      <c r="Q15" s="109">
        <f t="shared" si="0"/>
        <v>0.75</v>
      </c>
      <c r="R15" s="109">
        <f t="shared" si="0"/>
        <v>0.5</v>
      </c>
      <c r="S15" s="109">
        <f t="shared" si="0"/>
        <v>0.58333333333333337</v>
      </c>
      <c r="T15" s="109">
        <f t="shared" si="0"/>
        <v>0.58333333333333337</v>
      </c>
      <c r="U15" s="109">
        <f t="shared" si="0"/>
        <v>0.75</v>
      </c>
      <c r="V15" s="109">
        <f t="shared" si="0"/>
        <v>0.75</v>
      </c>
      <c r="W15" s="109">
        <f t="shared" si="0"/>
        <v>0.75</v>
      </c>
      <c r="X15" s="109">
        <f t="shared" si="0"/>
        <v>0.75</v>
      </c>
      <c r="Y15" s="109">
        <f t="shared" si="0"/>
        <v>0.75</v>
      </c>
      <c r="Z15" s="109">
        <f t="shared" si="0"/>
        <v>0.75</v>
      </c>
      <c r="AA15" s="109">
        <f t="shared" si="0"/>
        <v>0.75</v>
      </c>
      <c r="AB15" s="109" t="str">
        <f t="shared" si="0"/>
        <v>-</v>
      </c>
      <c r="AC15" s="109" t="str">
        <f t="shared" si="0"/>
        <v>-</v>
      </c>
      <c r="AD15" s="109" t="str">
        <f t="shared" si="0"/>
        <v>-</v>
      </c>
      <c r="AE15" s="109" t="str">
        <f t="shared" si="0"/>
        <v>-</v>
      </c>
      <c r="AF15" s="109" t="str">
        <f t="shared" si="0"/>
        <v>-</v>
      </c>
      <c r="AG15" s="109" t="str">
        <f>IF(COUNTA(AG2:AG14)=0,"-",COUNTA(AG2:AG14)/12)</f>
        <v>-</v>
      </c>
    </row>
    <row r="16" spans="1:33" s="104" customFormat="1" ht="18" hidden="1" customHeight="1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AG16" s="8"/>
    </row>
    <row r="17" spans="1:33" s="104" customFormat="1" ht="18" hidden="1" customHeight="1">
      <c r="A17" s="117" t="s">
        <v>283</v>
      </c>
      <c r="B17" s="118" t="s">
        <v>310</v>
      </c>
      <c r="C17" s="118" t="s">
        <v>311</v>
      </c>
      <c r="D17" s="118" t="s">
        <v>312</v>
      </c>
      <c r="E17" s="118" t="s">
        <v>313</v>
      </c>
      <c r="F17" s="118" t="s">
        <v>314</v>
      </c>
      <c r="G17" s="118" t="s">
        <v>315</v>
      </c>
      <c r="H17" s="118" t="s">
        <v>316</v>
      </c>
      <c r="I17" s="118" t="s">
        <v>317</v>
      </c>
      <c r="J17" s="118" t="s">
        <v>318</v>
      </c>
      <c r="K17" s="118" t="s">
        <v>319</v>
      </c>
      <c r="L17" s="118" t="s">
        <v>320</v>
      </c>
      <c r="M17" s="118" t="s">
        <v>321</v>
      </c>
      <c r="N17" s="118" t="s">
        <v>322</v>
      </c>
      <c r="O17" s="118" t="s">
        <v>323</v>
      </c>
      <c r="P17" s="118" t="s">
        <v>324</v>
      </c>
      <c r="Q17" s="118" t="s">
        <v>325</v>
      </c>
      <c r="R17" s="118" t="s">
        <v>326</v>
      </c>
      <c r="S17" s="118" t="s">
        <v>327</v>
      </c>
      <c r="T17" s="118" t="s">
        <v>328</v>
      </c>
      <c r="U17" s="118" t="s">
        <v>329</v>
      </c>
      <c r="V17" s="118" t="s">
        <v>330</v>
      </c>
      <c r="W17" s="118" t="s">
        <v>331</v>
      </c>
      <c r="X17" s="118" t="s">
        <v>332</v>
      </c>
      <c r="Y17" s="118" t="s">
        <v>333</v>
      </c>
      <c r="Z17" s="118" t="s">
        <v>334</v>
      </c>
      <c r="AA17" s="118" t="s">
        <v>335</v>
      </c>
      <c r="AB17" s="118" t="s">
        <v>336</v>
      </c>
      <c r="AC17" s="118" t="s">
        <v>337</v>
      </c>
      <c r="AD17" s="118" t="s">
        <v>338</v>
      </c>
      <c r="AE17" s="118" t="s">
        <v>339</v>
      </c>
      <c r="AF17" s="118" t="s">
        <v>340</v>
      </c>
      <c r="AG17" s="118" t="s">
        <v>341</v>
      </c>
    </row>
    <row r="18" spans="1:33" s="104" customFormat="1" ht="18" hidden="1" customHeight="1">
      <c r="A18" s="108" t="s">
        <v>168</v>
      </c>
      <c r="B18" s="103"/>
      <c r="C18" s="103"/>
      <c r="D18" s="103"/>
      <c r="E18" s="103"/>
      <c r="F18" s="103"/>
      <c r="G18" s="103"/>
      <c r="H18" s="103"/>
      <c r="I18" s="103"/>
      <c r="J18" s="103"/>
      <c r="K18" s="103" t="s">
        <v>343</v>
      </c>
      <c r="L18" s="103" t="s">
        <v>344</v>
      </c>
      <c r="M18" s="103" t="s">
        <v>345</v>
      </c>
      <c r="N18" s="103"/>
      <c r="O18" s="103" t="s">
        <v>346</v>
      </c>
      <c r="P18" s="103"/>
      <c r="Q18" s="103"/>
      <c r="R18" s="103"/>
      <c r="S18" s="103"/>
      <c r="T18" s="103"/>
      <c r="U18" s="103" t="s">
        <v>347</v>
      </c>
      <c r="V18" s="103"/>
      <c r="W18" s="103"/>
      <c r="X18" s="103"/>
      <c r="Y18" s="103"/>
      <c r="Z18" s="103"/>
      <c r="AA18" s="103" t="s">
        <v>349</v>
      </c>
      <c r="AB18" s="103"/>
      <c r="AC18" s="103"/>
      <c r="AD18" s="103"/>
      <c r="AE18" s="103"/>
      <c r="AF18" s="103"/>
      <c r="AG18" s="103"/>
    </row>
    <row r="19" spans="1:33" s="104" customFormat="1" ht="18" hidden="1" customHeight="1">
      <c r="A19" s="108" t="s">
        <v>174</v>
      </c>
      <c r="B19" s="103" t="s">
        <v>350</v>
      </c>
      <c r="C19" s="103" t="s">
        <v>351</v>
      </c>
      <c r="D19" s="103" t="s">
        <v>352</v>
      </c>
      <c r="E19" s="103"/>
      <c r="F19" s="103"/>
      <c r="G19" s="103" t="s">
        <v>342</v>
      </c>
      <c r="H19" s="103" t="s">
        <v>353</v>
      </c>
      <c r="I19" s="103" t="s">
        <v>354</v>
      </c>
      <c r="J19" s="103"/>
      <c r="K19" s="103" t="s">
        <v>343</v>
      </c>
      <c r="L19" s="103" t="s">
        <v>344</v>
      </c>
      <c r="M19" s="103" t="s">
        <v>345</v>
      </c>
      <c r="N19" s="103"/>
      <c r="O19" s="103" t="s">
        <v>346</v>
      </c>
      <c r="P19" s="103" t="s">
        <v>355</v>
      </c>
      <c r="Q19" s="103"/>
      <c r="R19" s="103"/>
      <c r="S19" s="103"/>
      <c r="T19" s="103" t="s">
        <v>357</v>
      </c>
      <c r="U19" s="103" t="s">
        <v>347</v>
      </c>
      <c r="V19" s="103"/>
      <c r="W19" s="103"/>
      <c r="X19" s="103"/>
      <c r="Y19" s="103"/>
      <c r="Z19" s="103"/>
      <c r="AA19" s="103" t="s">
        <v>349</v>
      </c>
      <c r="AB19" s="103"/>
      <c r="AC19" s="103"/>
      <c r="AD19" s="103"/>
      <c r="AE19" s="103"/>
      <c r="AF19" s="103"/>
      <c r="AG19" s="103"/>
    </row>
    <row r="20" spans="1:33" s="104" customFormat="1" ht="18" hidden="1" customHeight="1">
      <c r="A20" s="108" t="s">
        <v>176</v>
      </c>
      <c r="B20" s="103" t="s">
        <v>350</v>
      </c>
      <c r="C20" s="103" t="s">
        <v>351</v>
      </c>
      <c r="D20" s="103" t="s">
        <v>352</v>
      </c>
      <c r="E20" s="103"/>
      <c r="F20" s="103"/>
      <c r="G20" s="103" t="s">
        <v>342</v>
      </c>
      <c r="H20" s="103" t="s">
        <v>353</v>
      </c>
      <c r="I20" s="103" t="s">
        <v>354</v>
      </c>
      <c r="J20" s="103"/>
      <c r="K20" s="103" t="s">
        <v>343</v>
      </c>
      <c r="L20" s="103" t="s">
        <v>344</v>
      </c>
      <c r="M20" s="103" t="s">
        <v>345</v>
      </c>
      <c r="N20" s="103"/>
      <c r="O20" s="103" t="s">
        <v>346</v>
      </c>
      <c r="P20" s="103" t="s">
        <v>355</v>
      </c>
      <c r="Q20" s="103"/>
      <c r="R20" s="103"/>
      <c r="S20" s="103"/>
      <c r="T20" s="103" t="s">
        <v>357</v>
      </c>
      <c r="U20" s="103" t="s">
        <v>347</v>
      </c>
      <c r="V20" s="103"/>
      <c r="W20" s="103"/>
      <c r="X20" s="103"/>
      <c r="Y20" s="103"/>
      <c r="Z20" s="103"/>
      <c r="AA20" s="103" t="s">
        <v>349</v>
      </c>
      <c r="AB20" s="103"/>
      <c r="AC20" s="103"/>
      <c r="AD20" s="103"/>
      <c r="AE20" s="103"/>
      <c r="AF20" s="103"/>
      <c r="AG20" s="103"/>
    </row>
    <row r="21" spans="1:33" s="104" customFormat="1" ht="18" hidden="1" customHeight="1">
      <c r="A21" s="108" t="s">
        <v>181</v>
      </c>
      <c r="B21" s="103" t="s">
        <v>350</v>
      </c>
      <c r="C21" s="103" t="s">
        <v>351</v>
      </c>
      <c r="D21" s="103" t="s">
        <v>352</v>
      </c>
      <c r="E21" s="103"/>
      <c r="F21" s="103"/>
      <c r="G21" s="103" t="s">
        <v>342</v>
      </c>
      <c r="H21" s="103" t="s">
        <v>353</v>
      </c>
      <c r="I21" s="103" t="s">
        <v>354</v>
      </c>
      <c r="J21" s="103"/>
      <c r="K21" s="103" t="s">
        <v>343</v>
      </c>
      <c r="L21" s="103" t="s">
        <v>344</v>
      </c>
      <c r="M21" s="103" t="s">
        <v>345</v>
      </c>
      <c r="N21" s="103"/>
      <c r="O21" s="103" t="s">
        <v>346</v>
      </c>
      <c r="P21" s="103" t="s">
        <v>355</v>
      </c>
      <c r="Q21" s="103" t="s">
        <v>356</v>
      </c>
      <c r="R21" s="103" t="s">
        <v>359</v>
      </c>
      <c r="S21" s="103"/>
      <c r="T21" s="103" t="s">
        <v>357</v>
      </c>
      <c r="U21" s="103" t="s">
        <v>347</v>
      </c>
      <c r="V21" s="103"/>
      <c r="W21" s="103"/>
      <c r="X21" s="103"/>
      <c r="Y21" s="103"/>
      <c r="Z21" s="103"/>
      <c r="AA21" s="103" t="s">
        <v>349</v>
      </c>
      <c r="AB21" s="103"/>
      <c r="AC21" s="103"/>
      <c r="AD21" s="103"/>
      <c r="AE21" s="103"/>
      <c r="AF21" s="103"/>
      <c r="AG21" s="103"/>
    </row>
    <row r="22" spans="1:33" s="104" customFormat="1" ht="18" hidden="1" customHeight="1">
      <c r="A22" s="108" t="s">
        <v>184</v>
      </c>
      <c r="B22" s="103" t="s">
        <v>350</v>
      </c>
      <c r="C22" s="103" t="s">
        <v>351</v>
      </c>
      <c r="D22" s="103" t="s">
        <v>352</v>
      </c>
      <c r="E22" s="103"/>
      <c r="F22" s="103"/>
      <c r="G22" s="103" t="s">
        <v>342</v>
      </c>
      <c r="H22" s="103" t="s">
        <v>353</v>
      </c>
      <c r="I22" s="103" t="s">
        <v>354</v>
      </c>
      <c r="J22" s="103"/>
      <c r="K22" s="103" t="s">
        <v>343</v>
      </c>
      <c r="L22" s="103" t="s">
        <v>344</v>
      </c>
      <c r="M22" s="103" t="s">
        <v>345</v>
      </c>
      <c r="N22" s="103" t="s">
        <v>361</v>
      </c>
      <c r="O22" s="103" t="s">
        <v>346</v>
      </c>
      <c r="P22" s="103" t="s">
        <v>355</v>
      </c>
      <c r="Q22" s="103" t="s">
        <v>356</v>
      </c>
      <c r="R22" s="103" t="s">
        <v>359</v>
      </c>
      <c r="S22" s="103" t="s">
        <v>234</v>
      </c>
      <c r="T22" s="103" t="s">
        <v>357</v>
      </c>
      <c r="U22" s="103" t="s">
        <v>347</v>
      </c>
      <c r="V22" s="103" t="s">
        <v>360</v>
      </c>
      <c r="W22" s="103"/>
      <c r="X22" s="103"/>
      <c r="Y22" s="103" t="s">
        <v>363</v>
      </c>
      <c r="Z22" s="103"/>
      <c r="AA22" s="103" t="s">
        <v>349</v>
      </c>
      <c r="AB22" s="103"/>
      <c r="AC22" s="103"/>
      <c r="AD22" s="103"/>
      <c r="AE22" s="103"/>
      <c r="AF22" s="103"/>
      <c r="AG22" s="103"/>
    </row>
    <row r="23" spans="1:33" s="104" customFormat="1" ht="18" hidden="1" customHeight="1">
      <c r="A23" s="108" t="s">
        <v>208</v>
      </c>
      <c r="B23" s="103" t="s">
        <v>350</v>
      </c>
      <c r="C23" s="103" t="s">
        <v>351</v>
      </c>
      <c r="D23" s="103" t="s">
        <v>352</v>
      </c>
      <c r="E23" s="103"/>
      <c r="F23" s="103"/>
      <c r="G23" s="103" t="s">
        <v>342</v>
      </c>
      <c r="H23" s="103" t="s">
        <v>353</v>
      </c>
      <c r="I23" s="103" t="s">
        <v>354</v>
      </c>
      <c r="J23" s="103"/>
      <c r="K23" s="103" t="s">
        <v>343</v>
      </c>
      <c r="L23" s="103" t="s">
        <v>344</v>
      </c>
      <c r="M23" s="103" t="s">
        <v>345</v>
      </c>
      <c r="N23" s="103" t="s">
        <v>361</v>
      </c>
      <c r="O23" s="103" t="s">
        <v>346</v>
      </c>
      <c r="P23" s="103" t="s">
        <v>355</v>
      </c>
      <c r="Q23" s="103" t="s">
        <v>356</v>
      </c>
      <c r="R23" s="103" t="s">
        <v>359</v>
      </c>
      <c r="S23" s="103" t="s">
        <v>234</v>
      </c>
      <c r="T23" s="103" t="s">
        <v>357</v>
      </c>
      <c r="U23" s="103" t="s">
        <v>347</v>
      </c>
      <c r="V23" s="103" t="s">
        <v>360</v>
      </c>
      <c r="W23" s="103"/>
      <c r="X23" s="103" t="s">
        <v>364</v>
      </c>
      <c r="Y23" s="103" t="s">
        <v>363</v>
      </c>
      <c r="Z23" s="103"/>
      <c r="AA23" s="103" t="s">
        <v>349</v>
      </c>
      <c r="AB23" s="103"/>
      <c r="AC23" s="103"/>
      <c r="AD23" s="103"/>
      <c r="AE23" s="103"/>
      <c r="AF23" s="103"/>
      <c r="AG23" s="103"/>
    </row>
    <row r="24" spans="1:33" s="104" customFormat="1" ht="18" hidden="1" customHeight="1">
      <c r="A24" s="108" t="s">
        <v>209</v>
      </c>
      <c r="B24" s="103" t="s">
        <v>350</v>
      </c>
      <c r="C24" s="103" t="s">
        <v>351</v>
      </c>
      <c r="D24" s="103" t="s">
        <v>352</v>
      </c>
      <c r="E24" s="103"/>
      <c r="F24" s="103"/>
      <c r="G24" s="103" t="s">
        <v>342</v>
      </c>
      <c r="H24" s="103" t="s">
        <v>353</v>
      </c>
      <c r="I24" s="103" t="s">
        <v>354</v>
      </c>
      <c r="J24" s="103" t="s">
        <v>365</v>
      </c>
      <c r="K24" s="103"/>
      <c r="L24" s="103"/>
      <c r="M24" s="103" t="s">
        <v>345</v>
      </c>
      <c r="N24" s="103" t="s">
        <v>361</v>
      </c>
      <c r="O24" s="103"/>
      <c r="P24" s="103" t="s">
        <v>355</v>
      </c>
      <c r="Q24" s="103" t="s">
        <v>356</v>
      </c>
      <c r="R24" s="103" t="s">
        <v>359</v>
      </c>
      <c r="S24" s="103" t="s">
        <v>234</v>
      </c>
      <c r="T24" s="103" t="s">
        <v>357</v>
      </c>
      <c r="U24" s="103" t="s">
        <v>347</v>
      </c>
      <c r="V24" s="103" t="s">
        <v>360</v>
      </c>
      <c r="W24" s="103"/>
      <c r="X24" s="103" t="s">
        <v>364</v>
      </c>
      <c r="Y24" s="103" t="s">
        <v>363</v>
      </c>
      <c r="Z24" s="103"/>
      <c r="AA24" s="103" t="s">
        <v>349</v>
      </c>
      <c r="AB24" s="103"/>
      <c r="AC24" s="103"/>
      <c r="AD24" s="103"/>
      <c r="AE24" s="103"/>
      <c r="AF24" s="103"/>
      <c r="AG24" s="103"/>
    </row>
    <row r="25" spans="1:33" s="104" customFormat="1" ht="18" hidden="1" customHeight="1">
      <c r="A25" s="108" t="s">
        <v>198</v>
      </c>
      <c r="B25" s="103" t="s">
        <v>350</v>
      </c>
      <c r="C25" s="103" t="s">
        <v>351</v>
      </c>
      <c r="D25" s="103" t="s">
        <v>352</v>
      </c>
      <c r="E25" s="103"/>
      <c r="F25" s="103"/>
      <c r="G25" s="103" t="s">
        <v>342</v>
      </c>
      <c r="H25" s="103" t="s">
        <v>353</v>
      </c>
      <c r="I25" s="103" t="s">
        <v>354</v>
      </c>
      <c r="J25" s="103" t="s">
        <v>365</v>
      </c>
      <c r="K25" s="103"/>
      <c r="L25" s="103"/>
      <c r="M25" s="103" t="s">
        <v>345</v>
      </c>
      <c r="N25" s="103" t="s">
        <v>361</v>
      </c>
      <c r="O25" s="103"/>
      <c r="P25" s="103" t="s">
        <v>355</v>
      </c>
      <c r="Q25" s="103" t="s">
        <v>356</v>
      </c>
      <c r="R25" s="103" t="s">
        <v>359</v>
      </c>
      <c r="S25" s="103" t="s">
        <v>234</v>
      </c>
      <c r="T25" s="103" t="s">
        <v>357</v>
      </c>
      <c r="U25" s="103" t="s">
        <v>347</v>
      </c>
      <c r="V25" s="103" t="s">
        <v>360</v>
      </c>
      <c r="W25" s="103"/>
      <c r="X25" s="103" t="s">
        <v>364</v>
      </c>
      <c r="Y25" s="103" t="s">
        <v>363</v>
      </c>
      <c r="Z25" s="103"/>
      <c r="AA25" s="103" t="s">
        <v>349</v>
      </c>
      <c r="AB25" s="103"/>
      <c r="AC25" s="103"/>
      <c r="AD25" s="103"/>
      <c r="AE25" s="103"/>
      <c r="AF25" s="103"/>
      <c r="AG25" s="103"/>
    </row>
    <row r="26" spans="1:33" s="104" customFormat="1" ht="18" hidden="1" customHeight="1">
      <c r="A26" s="108" t="s">
        <v>200</v>
      </c>
      <c r="B26" s="103" t="s">
        <v>350</v>
      </c>
      <c r="C26" s="103" t="s">
        <v>351</v>
      </c>
      <c r="D26" s="103" t="s">
        <v>352</v>
      </c>
      <c r="E26" s="103"/>
      <c r="F26" s="103"/>
      <c r="G26" s="103" t="s">
        <v>342</v>
      </c>
      <c r="H26" s="103" t="s">
        <v>353</v>
      </c>
      <c r="I26" s="103" t="s">
        <v>354</v>
      </c>
      <c r="J26" s="103" t="s">
        <v>365</v>
      </c>
      <c r="K26" s="103"/>
      <c r="L26" s="103"/>
      <c r="M26" s="103" t="s">
        <v>345</v>
      </c>
      <c r="N26" s="103" t="s">
        <v>361</v>
      </c>
      <c r="O26" s="103"/>
      <c r="P26" s="103"/>
      <c r="Q26" s="103" t="s">
        <v>356</v>
      </c>
      <c r="R26" s="103" t="s">
        <v>359</v>
      </c>
      <c r="S26" s="103" t="s">
        <v>234</v>
      </c>
      <c r="T26" s="103"/>
      <c r="U26" s="103" t="s">
        <v>347</v>
      </c>
      <c r="V26" s="103" t="s">
        <v>360</v>
      </c>
      <c r="W26" s="103"/>
      <c r="X26" s="103" t="s">
        <v>364</v>
      </c>
      <c r="Y26" s="103" t="s">
        <v>363</v>
      </c>
      <c r="Z26" s="103"/>
      <c r="AA26" s="103" t="s">
        <v>349</v>
      </c>
      <c r="AB26" s="103"/>
      <c r="AC26" s="103"/>
      <c r="AD26" s="103"/>
      <c r="AE26" s="103"/>
      <c r="AF26" s="103"/>
      <c r="AG26" s="103"/>
    </row>
    <row r="27" spans="1:33" s="104" customFormat="1" ht="18" hidden="1" customHeight="1">
      <c r="A27" s="108" t="s">
        <v>201</v>
      </c>
      <c r="B27" s="103" t="s">
        <v>350</v>
      </c>
      <c r="C27" s="103" t="s">
        <v>351</v>
      </c>
      <c r="D27" s="103" t="s">
        <v>352</v>
      </c>
      <c r="E27" s="103"/>
      <c r="F27" s="103"/>
      <c r="G27" s="103"/>
      <c r="H27" s="103" t="s">
        <v>353</v>
      </c>
      <c r="I27" s="103" t="s">
        <v>354</v>
      </c>
      <c r="J27" s="103" t="s">
        <v>365</v>
      </c>
      <c r="K27" s="103"/>
      <c r="L27" s="103"/>
      <c r="M27" s="103" t="s">
        <v>345</v>
      </c>
      <c r="N27" s="103" t="s">
        <v>361</v>
      </c>
      <c r="O27" s="103"/>
      <c r="P27" s="103"/>
      <c r="Q27" s="103" t="s">
        <v>356</v>
      </c>
      <c r="R27" s="103"/>
      <c r="S27" s="103" t="s">
        <v>234</v>
      </c>
      <c r="T27" s="103"/>
      <c r="U27" s="103"/>
      <c r="V27" s="103" t="s">
        <v>360</v>
      </c>
      <c r="W27" s="103"/>
      <c r="X27" s="103" t="s">
        <v>364</v>
      </c>
      <c r="Y27" s="103" t="s">
        <v>363</v>
      </c>
      <c r="Z27" s="103"/>
      <c r="AA27" s="103" t="s">
        <v>349</v>
      </c>
      <c r="AB27" s="103"/>
      <c r="AC27" s="103"/>
      <c r="AD27" s="103"/>
      <c r="AE27" s="103"/>
      <c r="AF27" s="103"/>
      <c r="AG27" s="103"/>
    </row>
    <row r="28" spans="1:33" s="104" customFormat="1" ht="18" hidden="1" customHeight="1">
      <c r="A28" s="108" t="s">
        <v>202</v>
      </c>
      <c r="B28" s="103"/>
      <c r="C28" s="103"/>
      <c r="D28" s="103"/>
      <c r="E28" s="103"/>
      <c r="F28" s="103"/>
      <c r="G28" s="103"/>
      <c r="H28" s="103"/>
      <c r="I28" s="103"/>
      <c r="J28" s="103" t="s">
        <v>365</v>
      </c>
      <c r="K28" s="103"/>
      <c r="L28" s="103"/>
      <c r="M28" s="103"/>
      <c r="N28" s="103"/>
      <c r="O28" s="103"/>
      <c r="P28" s="103"/>
      <c r="Q28" s="103" t="s">
        <v>356</v>
      </c>
      <c r="R28" s="103"/>
      <c r="S28" s="103" t="s">
        <v>234</v>
      </c>
      <c r="T28" s="103"/>
      <c r="U28" s="103"/>
      <c r="V28" s="103" t="s">
        <v>360</v>
      </c>
      <c r="W28" s="103"/>
      <c r="X28" s="103" t="s">
        <v>364</v>
      </c>
      <c r="Y28" s="103" t="s">
        <v>363</v>
      </c>
      <c r="Z28" s="103"/>
      <c r="AA28" s="103"/>
      <c r="AB28" s="103"/>
      <c r="AC28" s="103"/>
      <c r="AD28" s="103"/>
      <c r="AE28" s="103"/>
      <c r="AF28" s="103"/>
      <c r="AG28" s="103"/>
    </row>
    <row r="29" spans="1:33" s="104" customFormat="1" ht="18" hidden="1" customHeight="1">
      <c r="A29" s="108" t="s">
        <v>203</v>
      </c>
      <c r="B29" s="103"/>
      <c r="C29" s="103"/>
      <c r="D29" s="103"/>
      <c r="E29" s="103"/>
      <c r="F29" s="103"/>
      <c r="G29" s="103"/>
      <c r="H29" s="103"/>
      <c r="I29" s="103"/>
      <c r="J29" s="103" t="s">
        <v>365</v>
      </c>
      <c r="K29" s="103"/>
      <c r="L29" s="103"/>
      <c r="M29" s="103"/>
      <c r="N29" s="103"/>
      <c r="O29" s="103"/>
      <c r="P29" s="103"/>
      <c r="Q29" s="103" t="s">
        <v>356</v>
      </c>
      <c r="R29" s="103"/>
      <c r="S29" s="103"/>
      <c r="T29" s="103"/>
      <c r="U29" s="103"/>
      <c r="V29" s="103" t="s">
        <v>360</v>
      </c>
      <c r="W29" s="103"/>
      <c r="X29" s="103" t="s">
        <v>364</v>
      </c>
      <c r="Y29" s="103" t="s">
        <v>363</v>
      </c>
      <c r="Z29" s="103"/>
      <c r="AA29" s="103"/>
      <c r="AB29" s="103"/>
      <c r="AC29" s="103"/>
      <c r="AD29" s="103"/>
      <c r="AE29" s="103"/>
      <c r="AF29" s="103"/>
      <c r="AG29" s="103"/>
    </row>
    <row r="30" spans="1:33" s="104" customFormat="1" ht="18" hidden="1" customHeight="1">
      <c r="A30" s="110" t="s">
        <v>204</v>
      </c>
      <c r="B30" s="109">
        <f>IF(COUNTA(B18:B29)=0,"-",COUNTA(B18:B29)/12)</f>
        <v>0.75</v>
      </c>
      <c r="C30" s="109">
        <f t="shared" ref="C30:AF30" si="1">IF(COUNTA(C18:C29)=0,"-",COUNTA(C18:C29)/12)</f>
        <v>0.75</v>
      </c>
      <c r="D30" s="109">
        <f t="shared" si="1"/>
        <v>0.75</v>
      </c>
      <c r="E30" s="109" t="str">
        <f t="shared" si="1"/>
        <v>-</v>
      </c>
      <c r="F30" s="109" t="str">
        <f t="shared" si="1"/>
        <v>-</v>
      </c>
      <c r="G30" s="109">
        <f t="shared" si="1"/>
        <v>0.66666666666666663</v>
      </c>
      <c r="H30" s="109">
        <f t="shared" si="1"/>
        <v>0.75</v>
      </c>
      <c r="I30" s="109">
        <f t="shared" si="1"/>
        <v>0.75</v>
      </c>
      <c r="J30" s="109">
        <f t="shared" si="1"/>
        <v>0.5</v>
      </c>
      <c r="K30" s="109">
        <f t="shared" si="1"/>
        <v>0.5</v>
      </c>
      <c r="L30" s="109">
        <f t="shared" si="1"/>
        <v>0.5</v>
      </c>
      <c r="M30" s="109">
        <f t="shared" si="1"/>
        <v>0.83333333333333337</v>
      </c>
      <c r="N30" s="109">
        <f t="shared" si="1"/>
        <v>0.5</v>
      </c>
      <c r="O30" s="109">
        <f t="shared" si="1"/>
        <v>0.5</v>
      </c>
      <c r="P30" s="109">
        <f t="shared" si="1"/>
        <v>0.58333333333333337</v>
      </c>
      <c r="Q30" s="109">
        <f t="shared" si="1"/>
        <v>0.75</v>
      </c>
      <c r="R30" s="109">
        <f t="shared" si="1"/>
        <v>0.5</v>
      </c>
      <c r="S30" s="109">
        <f t="shared" si="1"/>
        <v>0.58333333333333337</v>
      </c>
      <c r="T30" s="109">
        <f t="shared" si="1"/>
        <v>0.58333333333333337</v>
      </c>
      <c r="U30" s="109">
        <f t="shared" si="1"/>
        <v>0.75</v>
      </c>
      <c r="V30" s="109">
        <f t="shared" si="1"/>
        <v>0.66666666666666663</v>
      </c>
      <c r="W30" s="109" t="str">
        <f t="shared" si="1"/>
        <v>-</v>
      </c>
      <c r="X30" s="109">
        <f t="shared" si="1"/>
        <v>0.58333333333333337</v>
      </c>
      <c r="Y30" s="109">
        <f t="shared" si="1"/>
        <v>0.66666666666666663</v>
      </c>
      <c r="Z30" s="109" t="str">
        <f t="shared" si="1"/>
        <v>-</v>
      </c>
      <c r="AA30" s="109">
        <f t="shared" si="1"/>
        <v>0.83333333333333337</v>
      </c>
      <c r="AB30" s="109" t="str">
        <f t="shared" si="1"/>
        <v>-</v>
      </c>
      <c r="AC30" s="109" t="str">
        <f t="shared" si="1"/>
        <v>-</v>
      </c>
      <c r="AD30" s="109" t="str">
        <f t="shared" si="1"/>
        <v>-</v>
      </c>
      <c r="AE30" s="109" t="str">
        <f t="shared" si="1"/>
        <v>-</v>
      </c>
      <c r="AF30" s="109" t="str">
        <f t="shared" si="1"/>
        <v>-</v>
      </c>
      <c r="AG30" s="109" t="str">
        <f>IF(COUNTA(AG18:AG29)=0,"-",COUNTA(AG18:AG29)/12)</f>
        <v>-</v>
      </c>
    </row>
    <row r="31" spans="1:33" s="104" customFormat="1" ht="18" hidden="1" customHeigh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AG31" s="8"/>
    </row>
    <row r="32" spans="1:33" s="104" customFormat="1" ht="18" hidden="1" customHeight="1">
      <c r="A32" s="117" t="s">
        <v>284</v>
      </c>
      <c r="B32" s="118" t="s">
        <v>310</v>
      </c>
      <c r="C32" s="118" t="s">
        <v>311</v>
      </c>
      <c r="D32" s="118" t="s">
        <v>312</v>
      </c>
      <c r="E32" s="118" t="s">
        <v>313</v>
      </c>
      <c r="F32" s="118" t="s">
        <v>314</v>
      </c>
      <c r="G32" s="118" t="s">
        <v>315</v>
      </c>
      <c r="H32" s="118" t="s">
        <v>316</v>
      </c>
      <c r="I32" s="118" t="s">
        <v>317</v>
      </c>
      <c r="J32" s="118" t="s">
        <v>318</v>
      </c>
      <c r="K32" s="118" t="s">
        <v>319</v>
      </c>
      <c r="L32" s="118" t="s">
        <v>320</v>
      </c>
      <c r="M32" s="118" t="s">
        <v>321</v>
      </c>
      <c r="N32" s="118" t="s">
        <v>322</v>
      </c>
      <c r="O32" s="118" t="s">
        <v>323</v>
      </c>
      <c r="P32" s="118" t="s">
        <v>324</v>
      </c>
      <c r="Q32" s="118" t="s">
        <v>325</v>
      </c>
      <c r="R32" s="118" t="s">
        <v>326</v>
      </c>
      <c r="S32" s="118" t="s">
        <v>327</v>
      </c>
      <c r="T32" s="118" t="s">
        <v>328</v>
      </c>
      <c r="U32" s="118" t="s">
        <v>329</v>
      </c>
      <c r="V32" s="118" t="s">
        <v>330</v>
      </c>
      <c r="W32" s="118" t="s">
        <v>331</v>
      </c>
      <c r="X32" s="118" t="s">
        <v>332</v>
      </c>
      <c r="Y32" s="118" t="s">
        <v>333</v>
      </c>
      <c r="Z32" s="118" t="s">
        <v>334</v>
      </c>
      <c r="AA32" s="118" t="s">
        <v>335</v>
      </c>
      <c r="AB32" s="118" t="s">
        <v>336</v>
      </c>
      <c r="AC32" s="118" t="s">
        <v>337</v>
      </c>
      <c r="AD32" s="118" t="s">
        <v>338</v>
      </c>
      <c r="AE32" s="118" t="s">
        <v>339</v>
      </c>
      <c r="AF32" s="118" t="s">
        <v>340</v>
      </c>
      <c r="AG32" s="118" t="s">
        <v>341</v>
      </c>
    </row>
    <row r="33" spans="1:33" s="104" customFormat="1" ht="18" hidden="1" customHeight="1">
      <c r="A33" s="108" t="s">
        <v>168</v>
      </c>
      <c r="B33" s="103"/>
      <c r="C33" s="103"/>
      <c r="D33" s="103"/>
      <c r="E33" s="103"/>
      <c r="F33" s="103"/>
      <c r="G33" s="103"/>
      <c r="H33" s="103"/>
      <c r="I33" s="103"/>
      <c r="J33" s="103" t="s">
        <v>366</v>
      </c>
      <c r="K33" s="103" t="s">
        <v>343</v>
      </c>
      <c r="L33" s="103" t="s">
        <v>344</v>
      </c>
      <c r="M33" s="103"/>
      <c r="N33" s="103"/>
      <c r="O33" s="103" t="s">
        <v>346</v>
      </c>
      <c r="P33" s="103"/>
      <c r="Q33" s="103"/>
      <c r="R33" s="103"/>
      <c r="S33" s="103"/>
      <c r="T33" s="103" t="s">
        <v>367</v>
      </c>
      <c r="U33" s="103"/>
      <c r="V33" s="103"/>
      <c r="W33" s="103"/>
      <c r="X33" s="103"/>
      <c r="Y33" s="103"/>
      <c r="Z33" s="103"/>
      <c r="AA33" s="103"/>
      <c r="AB33" s="103"/>
      <c r="AC33" s="103" t="s">
        <v>368</v>
      </c>
      <c r="AD33" s="103"/>
      <c r="AE33" s="103"/>
      <c r="AF33" s="103"/>
      <c r="AG33" s="103"/>
    </row>
    <row r="34" spans="1:33" s="104" customFormat="1" ht="18" hidden="1" customHeight="1">
      <c r="A34" s="108" t="s">
        <v>174</v>
      </c>
      <c r="B34" s="103" t="s">
        <v>350</v>
      </c>
      <c r="C34" s="103" t="s">
        <v>351</v>
      </c>
      <c r="D34" s="103" t="s">
        <v>352</v>
      </c>
      <c r="E34" s="103"/>
      <c r="F34" s="103" t="s">
        <v>369</v>
      </c>
      <c r="G34" s="103" t="s">
        <v>342</v>
      </c>
      <c r="H34" s="103" t="s">
        <v>353</v>
      </c>
      <c r="I34" s="103"/>
      <c r="J34" s="103" t="s">
        <v>366</v>
      </c>
      <c r="K34" s="103" t="s">
        <v>343</v>
      </c>
      <c r="L34" s="103" t="s">
        <v>344</v>
      </c>
      <c r="M34" s="103" t="s">
        <v>345</v>
      </c>
      <c r="N34" s="103"/>
      <c r="O34" s="103" t="s">
        <v>346</v>
      </c>
      <c r="P34" s="103"/>
      <c r="Q34" s="103" t="s">
        <v>356</v>
      </c>
      <c r="R34" s="103" t="s">
        <v>370</v>
      </c>
      <c r="S34" s="103" t="s">
        <v>358</v>
      </c>
      <c r="T34" s="103" t="s">
        <v>367</v>
      </c>
      <c r="U34" s="103"/>
      <c r="V34" s="103"/>
      <c r="W34" s="103" t="s">
        <v>371</v>
      </c>
      <c r="X34" s="103"/>
      <c r="Y34" s="103"/>
      <c r="Z34" s="103"/>
      <c r="AA34" s="103"/>
      <c r="AB34" s="103" t="s">
        <v>372</v>
      </c>
      <c r="AC34" s="103" t="s">
        <v>368</v>
      </c>
      <c r="AD34" s="103"/>
      <c r="AE34" s="103"/>
      <c r="AF34" s="103"/>
      <c r="AG34" s="103"/>
    </row>
    <row r="35" spans="1:33" s="104" customFormat="1" ht="18" hidden="1" customHeight="1">
      <c r="A35" s="108" t="s">
        <v>176</v>
      </c>
      <c r="B35" s="103" t="s">
        <v>350</v>
      </c>
      <c r="C35" s="103" t="s">
        <v>351</v>
      </c>
      <c r="D35" s="103" t="s">
        <v>352</v>
      </c>
      <c r="E35" s="103"/>
      <c r="F35" s="103" t="s">
        <v>369</v>
      </c>
      <c r="G35" s="103" t="s">
        <v>342</v>
      </c>
      <c r="H35" s="103" t="s">
        <v>353</v>
      </c>
      <c r="I35" s="103"/>
      <c r="J35" s="103" t="s">
        <v>366</v>
      </c>
      <c r="K35" s="103" t="s">
        <v>343</v>
      </c>
      <c r="L35" s="103" t="s">
        <v>344</v>
      </c>
      <c r="M35" s="103" t="s">
        <v>345</v>
      </c>
      <c r="N35" s="103"/>
      <c r="O35" s="103" t="s">
        <v>346</v>
      </c>
      <c r="P35" s="103"/>
      <c r="Q35" s="103" t="s">
        <v>356</v>
      </c>
      <c r="R35" s="103" t="s">
        <v>370</v>
      </c>
      <c r="S35" s="103" t="s">
        <v>358</v>
      </c>
      <c r="T35" s="103" t="s">
        <v>367</v>
      </c>
      <c r="U35" s="103" t="s">
        <v>359</v>
      </c>
      <c r="V35" s="103" t="s">
        <v>360</v>
      </c>
      <c r="W35" s="103" t="s">
        <v>371</v>
      </c>
      <c r="X35" s="103"/>
      <c r="Y35" s="103"/>
      <c r="Z35" s="103"/>
      <c r="AA35" s="103"/>
      <c r="AB35" s="103" t="s">
        <v>372</v>
      </c>
      <c r="AC35" s="103" t="s">
        <v>368</v>
      </c>
      <c r="AD35" s="103"/>
      <c r="AE35" s="103"/>
      <c r="AF35" s="103"/>
      <c r="AG35" s="103"/>
    </row>
    <row r="36" spans="1:33" s="104" customFormat="1" ht="18" hidden="1" customHeight="1">
      <c r="A36" s="108" t="s">
        <v>181</v>
      </c>
      <c r="B36" s="103" t="s">
        <v>350</v>
      </c>
      <c r="C36" s="103" t="s">
        <v>351</v>
      </c>
      <c r="D36" s="103" t="s">
        <v>352</v>
      </c>
      <c r="E36" s="103"/>
      <c r="F36" s="103" t="s">
        <v>369</v>
      </c>
      <c r="G36" s="103" t="s">
        <v>342</v>
      </c>
      <c r="H36" s="103" t="s">
        <v>353</v>
      </c>
      <c r="I36" s="103"/>
      <c r="J36" s="103" t="s">
        <v>366</v>
      </c>
      <c r="K36" s="103" t="s">
        <v>343</v>
      </c>
      <c r="L36" s="103" t="s">
        <v>344</v>
      </c>
      <c r="M36" s="103" t="s">
        <v>345</v>
      </c>
      <c r="N36" s="103"/>
      <c r="O36" s="103" t="s">
        <v>346</v>
      </c>
      <c r="P36" s="103" t="s">
        <v>355</v>
      </c>
      <c r="Q36" s="103" t="s">
        <v>356</v>
      </c>
      <c r="R36" s="103" t="s">
        <v>370</v>
      </c>
      <c r="S36" s="103" t="s">
        <v>358</v>
      </c>
      <c r="T36" s="103" t="s">
        <v>367</v>
      </c>
      <c r="U36" s="103" t="s">
        <v>359</v>
      </c>
      <c r="V36" s="103" t="s">
        <v>360</v>
      </c>
      <c r="W36" s="103" t="s">
        <v>371</v>
      </c>
      <c r="X36" s="103"/>
      <c r="Y36" s="103" t="s">
        <v>364</v>
      </c>
      <c r="Z36" s="103"/>
      <c r="AA36" s="103"/>
      <c r="AB36" s="103" t="s">
        <v>372</v>
      </c>
      <c r="AC36" s="103" t="s">
        <v>368</v>
      </c>
      <c r="AD36" s="103"/>
      <c r="AE36" s="103"/>
      <c r="AF36" s="103"/>
      <c r="AG36" s="103"/>
    </row>
    <row r="37" spans="1:33" s="104" customFormat="1" ht="18" hidden="1" customHeight="1">
      <c r="A37" s="108" t="s">
        <v>184</v>
      </c>
      <c r="B37" s="103" t="s">
        <v>350</v>
      </c>
      <c r="C37" s="103" t="s">
        <v>351</v>
      </c>
      <c r="D37" s="103" t="s">
        <v>352</v>
      </c>
      <c r="E37" s="103"/>
      <c r="F37" s="103" t="s">
        <v>369</v>
      </c>
      <c r="G37" s="103" t="s">
        <v>342</v>
      </c>
      <c r="H37" s="103" t="s">
        <v>353</v>
      </c>
      <c r="I37" s="103"/>
      <c r="J37" s="103" t="s">
        <v>366</v>
      </c>
      <c r="K37" s="103" t="s">
        <v>343</v>
      </c>
      <c r="L37" s="103" t="s">
        <v>344</v>
      </c>
      <c r="M37" s="103" t="s">
        <v>345</v>
      </c>
      <c r="N37" s="103" t="s">
        <v>361</v>
      </c>
      <c r="O37" s="103" t="s">
        <v>346</v>
      </c>
      <c r="P37" s="103" t="s">
        <v>355</v>
      </c>
      <c r="Q37" s="103" t="s">
        <v>356</v>
      </c>
      <c r="R37" s="103" t="s">
        <v>370</v>
      </c>
      <c r="S37" s="103" t="s">
        <v>358</v>
      </c>
      <c r="T37" s="103" t="s">
        <v>367</v>
      </c>
      <c r="U37" s="103" t="s">
        <v>359</v>
      </c>
      <c r="V37" s="103" t="s">
        <v>360</v>
      </c>
      <c r="W37" s="103" t="s">
        <v>371</v>
      </c>
      <c r="X37" s="103"/>
      <c r="Y37" s="103" t="s">
        <v>364</v>
      </c>
      <c r="Z37" s="103"/>
      <c r="AA37" s="103"/>
      <c r="AB37" s="103" t="s">
        <v>372</v>
      </c>
      <c r="AC37" s="103" t="s">
        <v>368</v>
      </c>
      <c r="AD37" s="103"/>
      <c r="AE37" s="103"/>
      <c r="AF37" s="103"/>
      <c r="AG37" s="103"/>
    </row>
    <row r="38" spans="1:33" s="104" customFormat="1" ht="18" hidden="1" customHeight="1">
      <c r="A38" s="108" t="s">
        <v>208</v>
      </c>
      <c r="B38" s="103" t="s">
        <v>350</v>
      </c>
      <c r="C38" s="103" t="s">
        <v>351</v>
      </c>
      <c r="D38" s="103" t="s">
        <v>352</v>
      </c>
      <c r="E38" s="103"/>
      <c r="F38" s="103" t="s">
        <v>369</v>
      </c>
      <c r="G38" s="103" t="s">
        <v>342</v>
      </c>
      <c r="H38" s="103" t="s">
        <v>353</v>
      </c>
      <c r="I38" s="103"/>
      <c r="J38" s="103" t="s">
        <v>366</v>
      </c>
      <c r="K38" s="103" t="s">
        <v>343</v>
      </c>
      <c r="L38" s="103" t="s">
        <v>344</v>
      </c>
      <c r="M38" s="103" t="s">
        <v>345</v>
      </c>
      <c r="N38" s="103" t="s">
        <v>361</v>
      </c>
      <c r="O38" s="103" t="s">
        <v>346</v>
      </c>
      <c r="P38" s="103" t="s">
        <v>355</v>
      </c>
      <c r="Q38" s="103" t="s">
        <v>356</v>
      </c>
      <c r="R38" s="103" t="s">
        <v>370</v>
      </c>
      <c r="S38" s="103" t="s">
        <v>358</v>
      </c>
      <c r="T38" s="103" t="s">
        <v>367</v>
      </c>
      <c r="U38" s="103" t="s">
        <v>359</v>
      </c>
      <c r="V38" s="103" t="s">
        <v>360</v>
      </c>
      <c r="W38" s="103" t="s">
        <v>371</v>
      </c>
      <c r="X38" s="103"/>
      <c r="Y38" s="103" t="s">
        <v>364</v>
      </c>
      <c r="Z38" s="103"/>
      <c r="AA38" s="103"/>
      <c r="AB38" s="103" t="s">
        <v>372</v>
      </c>
      <c r="AC38" s="103" t="s">
        <v>368</v>
      </c>
      <c r="AD38" s="103"/>
      <c r="AE38" s="103"/>
      <c r="AF38" s="103"/>
      <c r="AG38" s="103"/>
    </row>
    <row r="39" spans="1:33" s="104" customFormat="1" ht="18" hidden="1" customHeight="1">
      <c r="A39" s="108" t="s">
        <v>209</v>
      </c>
      <c r="B39" s="103" t="s">
        <v>350</v>
      </c>
      <c r="C39" s="103" t="s">
        <v>351</v>
      </c>
      <c r="D39" s="103" t="s">
        <v>352</v>
      </c>
      <c r="E39" s="103"/>
      <c r="F39" s="103" t="s">
        <v>369</v>
      </c>
      <c r="G39" s="103" t="s">
        <v>342</v>
      </c>
      <c r="H39" s="103" t="s">
        <v>353</v>
      </c>
      <c r="I39" s="103"/>
      <c r="J39" s="103"/>
      <c r="K39" s="103"/>
      <c r="L39" s="103"/>
      <c r="M39" s="103" t="s">
        <v>345</v>
      </c>
      <c r="N39" s="103" t="s">
        <v>361</v>
      </c>
      <c r="O39" s="103"/>
      <c r="P39" s="103" t="s">
        <v>355</v>
      </c>
      <c r="Q39" s="103" t="s">
        <v>356</v>
      </c>
      <c r="R39" s="103" t="s">
        <v>370</v>
      </c>
      <c r="S39" s="103" t="s">
        <v>358</v>
      </c>
      <c r="T39" s="103"/>
      <c r="U39" s="103" t="s">
        <v>359</v>
      </c>
      <c r="V39" s="103" t="s">
        <v>360</v>
      </c>
      <c r="W39" s="103" t="s">
        <v>371</v>
      </c>
      <c r="X39" s="103"/>
      <c r="Y39" s="103" t="s">
        <v>364</v>
      </c>
      <c r="Z39" s="103"/>
      <c r="AA39" s="103"/>
      <c r="AB39" s="103" t="s">
        <v>372</v>
      </c>
      <c r="AC39" s="103" t="s">
        <v>368</v>
      </c>
      <c r="AD39" s="103"/>
      <c r="AE39" s="103"/>
      <c r="AF39" s="103"/>
      <c r="AG39" s="103"/>
    </row>
    <row r="40" spans="1:33" s="104" customFormat="1" ht="18" hidden="1" customHeight="1">
      <c r="A40" s="108" t="s">
        <v>198</v>
      </c>
      <c r="B40" s="103" t="s">
        <v>350</v>
      </c>
      <c r="C40" s="103" t="s">
        <v>351</v>
      </c>
      <c r="D40" s="103" t="s">
        <v>352</v>
      </c>
      <c r="E40" s="103"/>
      <c r="F40" s="103" t="s">
        <v>369</v>
      </c>
      <c r="G40" s="103" t="s">
        <v>342</v>
      </c>
      <c r="H40" s="103" t="s">
        <v>353</v>
      </c>
      <c r="I40" s="103"/>
      <c r="J40" s="103"/>
      <c r="K40" s="103"/>
      <c r="L40" s="103"/>
      <c r="M40" s="103" t="s">
        <v>345</v>
      </c>
      <c r="N40" s="103" t="s">
        <v>361</v>
      </c>
      <c r="O40" s="103"/>
      <c r="P40" s="103" t="s">
        <v>355</v>
      </c>
      <c r="Q40" s="103" t="s">
        <v>356</v>
      </c>
      <c r="R40" s="103"/>
      <c r="S40" s="103"/>
      <c r="T40" s="103"/>
      <c r="U40" s="103" t="s">
        <v>359</v>
      </c>
      <c r="V40" s="103" t="s">
        <v>360</v>
      </c>
      <c r="W40" s="103" t="s">
        <v>371</v>
      </c>
      <c r="X40" s="103"/>
      <c r="Y40" s="103" t="s">
        <v>364</v>
      </c>
      <c r="Z40" s="103"/>
      <c r="AA40" s="103"/>
      <c r="AB40" s="103" t="s">
        <v>372</v>
      </c>
      <c r="AC40" s="103" t="s">
        <v>368</v>
      </c>
      <c r="AD40" s="103"/>
      <c r="AE40" s="103"/>
      <c r="AF40" s="103"/>
      <c r="AG40" s="103"/>
    </row>
    <row r="41" spans="1:33" s="104" customFormat="1" ht="18" hidden="1" customHeight="1">
      <c r="A41" s="108" t="s">
        <v>200</v>
      </c>
      <c r="B41" s="103" t="s">
        <v>350</v>
      </c>
      <c r="C41" s="103" t="s">
        <v>351</v>
      </c>
      <c r="D41" s="103" t="s">
        <v>352</v>
      </c>
      <c r="E41" s="103"/>
      <c r="F41" s="103" t="s">
        <v>369</v>
      </c>
      <c r="G41" s="103" t="s">
        <v>342</v>
      </c>
      <c r="H41" s="103" t="s">
        <v>353</v>
      </c>
      <c r="I41" s="103"/>
      <c r="J41" s="103"/>
      <c r="K41" s="103"/>
      <c r="L41" s="103"/>
      <c r="M41" s="103" t="s">
        <v>345</v>
      </c>
      <c r="N41" s="103" t="s">
        <v>361</v>
      </c>
      <c r="O41" s="103"/>
      <c r="P41" s="103" t="s">
        <v>355</v>
      </c>
      <c r="Q41" s="103" t="s">
        <v>356</v>
      </c>
      <c r="R41" s="103"/>
      <c r="S41" s="103"/>
      <c r="T41" s="103"/>
      <c r="U41" s="103"/>
      <c r="V41" s="103" t="s">
        <v>360</v>
      </c>
      <c r="W41" s="103" t="s">
        <v>371</v>
      </c>
      <c r="X41" s="103"/>
      <c r="Y41" s="103" t="s">
        <v>364</v>
      </c>
      <c r="Z41" s="103"/>
      <c r="AA41" s="103"/>
      <c r="AB41" s="103" t="s">
        <v>372</v>
      </c>
      <c r="AC41" s="103" t="s">
        <v>368</v>
      </c>
      <c r="AD41" s="103"/>
      <c r="AE41" s="103"/>
      <c r="AF41" s="103"/>
      <c r="AG41" s="103"/>
    </row>
    <row r="42" spans="1:33" s="104" customFormat="1" ht="18" hidden="1" customHeight="1">
      <c r="A42" s="108" t="s">
        <v>201</v>
      </c>
      <c r="B42" s="103" t="s">
        <v>350</v>
      </c>
      <c r="C42" s="103" t="s">
        <v>351</v>
      </c>
      <c r="D42" s="103" t="s">
        <v>352</v>
      </c>
      <c r="E42" s="103"/>
      <c r="F42" s="103" t="s">
        <v>369</v>
      </c>
      <c r="G42" s="103" t="s">
        <v>342</v>
      </c>
      <c r="H42" s="103" t="s">
        <v>353</v>
      </c>
      <c r="I42" s="103"/>
      <c r="J42" s="103"/>
      <c r="K42" s="103"/>
      <c r="L42" s="103"/>
      <c r="M42" s="103" t="s">
        <v>345</v>
      </c>
      <c r="N42" s="103" t="s">
        <v>361</v>
      </c>
      <c r="O42" s="103"/>
      <c r="P42" s="103"/>
      <c r="Q42" s="103"/>
      <c r="R42" s="103"/>
      <c r="S42" s="103"/>
      <c r="T42" s="103"/>
      <c r="U42" s="103"/>
      <c r="V42" s="103" t="s">
        <v>360</v>
      </c>
      <c r="W42" s="103" t="s">
        <v>371</v>
      </c>
      <c r="X42" s="103"/>
      <c r="Y42" s="103" t="s">
        <v>364</v>
      </c>
      <c r="Z42" s="103"/>
      <c r="AA42" s="103"/>
      <c r="AB42" s="103" t="s">
        <v>372</v>
      </c>
      <c r="AC42" s="103"/>
      <c r="AD42" s="103"/>
      <c r="AE42" s="103"/>
      <c r="AF42" s="103"/>
      <c r="AG42" s="103"/>
    </row>
    <row r="43" spans="1:33" s="104" customFormat="1" ht="18" hidden="1" customHeight="1">
      <c r="A43" s="108" t="s">
        <v>202</v>
      </c>
      <c r="B43" s="103" t="s">
        <v>350</v>
      </c>
      <c r="C43" s="103" t="s">
        <v>351</v>
      </c>
      <c r="D43" s="103" t="s">
        <v>352</v>
      </c>
      <c r="E43" s="103"/>
      <c r="F43" s="103" t="s">
        <v>369</v>
      </c>
      <c r="G43" s="103" t="s">
        <v>342</v>
      </c>
      <c r="H43" s="103" t="s">
        <v>353</v>
      </c>
      <c r="I43" s="103"/>
      <c r="J43" s="103"/>
      <c r="K43" s="103"/>
      <c r="L43" s="103"/>
      <c r="M43" s="103" t="s">
        <v>345</v>
      </c>
      <c r="N43" s="103"/>
      <c r="O43" s="103"/>
      <c r="P43" s="103"/>
      <c r="Q43" s="103"/>
      <c r="R43" s="103"/>
      <c r="S43" s="103"/>
      <c r="T43" s="103"/>
      <c r="U43" s="103"/>
      <c r="V43" s="103" t="s">
        <v>360</v>
      </c>
      <c r="W43" s="103"/>
      <c r="X43" s="103"/>
      <c r="Y43" s="103" t="s">
        <v>364</v>
      </c>
      <c r="Z43" s="103"/>
      <c r="AA43" s="103"/>
      <c r="AB43" s="103"/>
      <c r="AC43" s="103"/>
      <c r="AD43" s="103"/>
      <c r="AE43" s="103"/>
      <c r="AF43" s="103"/>
      <c r="AG43" s="103"/>
    </row>
    <row r="44" spans="1:33" s="104" customFormat="1" ht="18" hidden="1" customHeight="1">
      <c r="A44" s="108" t="s">
        <v>203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</row>
    <row r="45" spans="1:33" s="104" customFormat="1" ht="18" hidden="1" customHeight="1">
      <c r="A45" s="110" t="s">
        <v>204</v>
      </c>
      <c r="B45" s="109">
        <f>IF(COUNTA(B33:B44)=0,"-",COUNTA(B33:B44)/12)</f>
        <v>0.83333333333333337</v>
      </c>
      <c r="C45" s="109">
        <f t="shared" ref="C45:AF45" si="2">IF(COUNTA(C33:C44)=0,"-",COUNTA(C33:C44)/12)</f>
        <v>0.83333333333333337</v>
      </c>
      <c r="D45" s="109">
        <f t="shared" si="2"/>
        <v>0.83333333333333337</v>
      </c>
      <c r="E45" s="109" t="str">
        <f t="shared" si="2"/>
        <v>-</v>
      </c>
      <c r="F45" s="109">
        <f t="shared" si="2"/>
        <v>0.83333333333333337</v>
      </c>
      <c r="G45" s="109">
        <f t="shared" si="2"/>
        <v>0.83333333333333337</v>
      </c>
      <c r="H45" s="109">
        <f t="shared" si="2"/>
        <v>0.83333333333333337</v>
      </c>
      <c r="I45" s="109" t="str">
        <f t="shared" si="2"/>
        <v>-</v>
      </c>
      <c r="J45" s="109">
        <f t="shared" si="2"/>
        <v>0.5</v>
      </c>
      <c r="K45" s="109">
        <f t="shared" si="2"/>
        <v>0.5</v>
      </c>
      <c r="L45" s="109">
        <f t="shared" si="2"/>
        <v>0.5</v>
      </c>
      <c r="M45" s="109">
        <f t="shared" si="2"/>
        <v>0.83333333333333337</v>
      </c>
      <c r="N45" s="109">
        <f t="shared" si="2"/>
        <v>0.5</v>
      </c>
      <c r="O45" s="109">
        <f t="shared" si="2"/>
        <v>0.5</v>
      </c>
      <c r="P45" s="109">
        <f t="shared" si="2"/>
        <v>0.5</v>
      </c>
      <c r="Q45" s="109">
        <f t="shared" si="2"/>
        <v>0.66666666666666663</v>
      </c>
      <c r="R45" s="109">
        <f t="shared" si="2"/>
        <v>0.5</v>
      </c>
      <c r="S45" s="109">
        <f t="shared" si="2"/>
        <v>0.5</v>
      </c>
      <c r="T45" s="109">
        <f t="shared" si="2"/>
        <v>0.5</v>
      </c>
      <c r="U45" s="109">
        <f t="shared" si="2"/>
        <v>0.5</v>
      </c>
      <c r="V45" s="109">
        <f t="shared" si="2"/>
        <v>0.75</v>
      </c>
      <c r="W45" s="109">
        <f t="shared" si="2"/>
        <v>0.75</v>
      </c>
      <c r="X45" s="109" t="str">
        <f t="shared" si="2"/>
        <v>-</v>
      </c>
      <c r="Y45" s="109">
        <f t="shared" si="2"/>
        <v>0.66666666666666663</v>
      </c>
      <c r="Z45" s="109" t="str">
        <f t="shared" si="2"/>
        <v>-</v>
      </c>
      <c r="AA45" s="109" t="str">
        <f t="shared" si="2"/>
        <v>-</v>
      </c>
      <c r="AB45" s="109">
        <f t="shared" si="2"/>
        <v>0.75</v>
      </c>
      <c r="AC45" s="109">
        <f t="shared" si="2"/>
        <v>0.75</v>
      </c>
      <c r="AD45" s="109" t="str">
        <f t="shared" si="2"/>
        <v>-</v>
      </c>
      <c r="AE45" s="109" t="str">
        <f t="shared" si="2"/>
        <v>-</v>
      </c>
      <c r="AF45" s="109" t="str">
        <f t="shared" si="2"/>
        <v>-</v>
      </c>
      <c r="AG45" s="109" t="str">
        <f>IF(COUNTA(AG33:AG44)=0,"-",COUNTA(AG33:AG44)/12)</f>
        <v>-</v>
      </c>
    </row>
    <row r="46" spans="1:33" s="104" customFormat="1" ht="18" hidden="1" customHeight="1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AG46" s="8"/>
    </row>
    <row r="47" spans="1:33" s="104" customFormat="1" ht="18" hidden="1" customHeight="1">
      <c r="A47" s="117" t="s">
        <v>285</v>
      </c>
      <c r="B47" s="118" t="s">
        <v>310</v>
      </c>
      <c r="C47" s="118" t="s">
        <v>311</v>
      </c>
      <c r="D47" s="118" t="s">
        <v>312</v>
      </c>
      <c r="E47" s="118" t="s">
        <v>313</v>
      </c>
      <c r="F47" s="118" t="s">
        <v>314</v>
      </c>
      <c r="G47" s="118" t="s">
        <v>315</v>
      </c>
      <c r="H47" s="118" t="s">
        <v>316</v>
      </c>
      <c r="I47" s="118" t="s">
        <v>317</v>
      </c>
      <c r="J47" s="118" t="s">
        <v>318</v>
      </c>
      <c r="K47" s="118" t="s">
        <v>319</v>
      </c>
      <c r="L47" s="118" t="s">
        <v>320</v>
      </c>
      <c r="M47" s="118" t="s">
        <v>321</v>
      </c>
      <c r="N47" s="118" t="s">
        <v>322</v>
      </c>
      <c r="O47" s="118" t="s">
        <v>323</v>
      </c>
      <c r="P47" s="118" t="s">
        <v>324</v>
      </c>
      <c r="Q47" s="118" t="s">
        <v>325</v>
      </c>
      <c r="R47" s="118" t="s">
        <v>326</v>
      </c>
      <c r="S47" s="118" t="s">
        <v>327</v>
      </c>
      <c r="T47" s="118" t="s">
        <v>328</v>
      </c>
      <c r="U47" s="118" t="s">
        <v>329</v>
      </c>
      <c r="V47" s="118" t="s">
        <v>330</v>
      </c>
      <c r="W47" s="118" t="s">
        <v>331</v>
      </c>
      <c r="X47" s="118" t="s">
        <v>332</v>
      </c>
      <c r="Y47" s="118" t="s">
        <v>333</v>
      </c>
      <c r="Z47" s="118" t="s">
        <v>334</v>
      </c>
      <c r="AA47" s="118" t="s">
        <v>335</v>
      </c>
      <c r="AB47" s="118" t="s">
        <v>336</v>
      </c>
      <c r="AC47" s="118" t="s">
        <v>337</v>
      </c>
      <c r="AD47" s="118" t="s">
        <v>338</v>
      </c>
      <c r="AE47" s="118" t="s">
        <v>339</v>
      </c>
      <c r="AF47" s="118" t="s">
        <v>340</v>
      </c>
      <c r="AG47" s="118" t="s">
        <v>341</v>
      </c>
    </row>
    <row r="48" spans="1:33" s="104" customFormat="1" ht="18" hidden="1" customHeight="1">
      <c r="A48" s="108" t="s">
        <v>168</v>
      </c>
      <c r="B48" s="103" t="s">
        <v>350</v>
      </c>
      <c r="C48" s="103"/>
      <c r="D48" s="103"/>
      <c r="E48" s="103"/>
      <c r="F48" s="103"/>
      <c r="G48" s="103"/>
      <c r="H48" s="103"/>
      <c r="I48" s="103"/>
      <c r="J48" s="103" t="s">
        <v>366</v>
      </c>
      <c r="K48" s="103" t="s">
        <v>343</v>
      </c>
      <c r="L48" s="103" t="s">
        <v>344</v>
      </c>
      <c r="M48" s="103"/>
      <c r="N48" s="103"/>
      <c r="O48" s="103" t="s">
        <v>346</v>
      </c>
      <c r="P48" s="103"/>
      <c r="Q48" s="103" t="s">
        <v>356</v>
      </c>
      <c r="R48" s="103" t="s">
        <v>370</v>
      </c>
      <c r="S48" s="103"/>
      <c r="T48" s="103"/>
      <c r="U48" s="103" t="s">
        <v>347</v>
      </c>
      <c r="V48" s="103"/>
      <c r="W48" s="103"/>
      <c r="X48" s="103"/>
      <c r="Y48" s="103"/>
      <c r="Z48" s="103"/>
      <c r="AA48" s="103" t="s">
        <v>349</v>
      </c>
      <c r="AB48" s="103"/>
      <c r="AC48" s="103" t="s">
        <v>368</v>
      </c>
      <c r="AD48" s="103"/>
      <c r="AE48" s="103"/>
      <c r="AF48" s="103"/>
      <c r="AG48" s="103"/>
    </row>
    <row r="49" spans="1:33" s="104" customFormat="1" ht="18" hidden="1" customHeight="1">
      <c r="A49" s="108" t="s">
        <v>174</v>
      </c>
      <c r="B49" s="103" t="s">
        <v>350</v>
      </c>
      <c r="C49" s="103" t="s">
        <v>351</v>
      </c>
      <c r="D49" s="103" t="s">
        <v>352</v>
      </c>
      <c r="E49" s="103"/>
      <c r="F49" s="103"/>
      <c r="G49" s="103" t="s">
        <v>342</v>
      </c>
      <c r="H49" s="103" t="s">
        <v>353</v>
      </c>
      <c r="I49" s="103"/>
      <c r="J49" s="103" t="s">
        <v>366</v>
      </c>
      <c r="K49" s="103" t="s">
        <v>343</v>
      </c>
      <c r="L49" s="103" t="s">
        <v>344</v>
      </c>
      <c r="M49" s="103" t="s">
        <v>345</v>
      </c>
      <c r="N49" s="103"/>
      <c r="O49" s="103" t="s">
        <v>346</v>
      </c>
      <c r="P49" s="103" t="s">
        <v>355</v>
      </c>
      <c r="Q49" s="103" t="s">
        <v>356</v>
      </c>
      <c r="R49" s="103" t="s">
        <v>370</v>
      </c>
      <c r="S49" s="103"/>
      <c r="T49" s="103" t="s">
        <v>367</v>
      </c>
      <c r="U49" s="103" t="s">
        <v>347</v>
      </c>
      <c r="V49" s="103"/>
      <c r="W49" s="103" t="s">
        <v>371</v>
      </c>
      <c r="X49" s="103" t="s">
        <v>373</v>
      </c>
      <c r="Y49" s="103"/>
      <c r="Z49" s="103"/>
      <c r="AA49" s="103" t="s">
        <v>349</v>
      </c>
      <c r="AB49" s="103"/>
      <c r="AC49" s="103" t="s">
        <v>368</v>
      </c>
      <c r="AD49" s="103"/>
      <c r="AE49" s="103" t="s">
        <v>374</v>
      </c>
      <c r="AF49" s="103"/>
      <c r="AG49" s="103"/>
    </row>
    <row r="50" spans="1:33" s="104" customFormat="1" ht="18" hidden="1" customHeight="1">
      <c r="A50" s="108" t="s">
        <v>176</v>
      </c>
      <c r="B50" s="103" t="s">
        <v>350</v>
      </c>
      <c r="C50" s="103" t="s">
        <v>351</v>
      </c>
      <c r="D50" s="103" t="s">
        <v>352</v>
      </c>
      <c r="E50" s="103"/>
      <c r="F50" s="103" t="s">
        <v>369</v>
      </c>
      <c r="G50" s="103" t="s">
        <v>342</v>
      </c>
      <c r="H50" s="103" t="s">
        <v>353</v>
      </c>
      <c r="I50" s="103"/>
      <c r="J50" s="103" t="s">
        <v>366</v>
      </c>
      <c r="K50" s="103" t="s">
        <v>343</v>
      </c>
      <c r="L50" s="103" t="s">
        <v>344</v>
      </c>
      <c r="M50" s="103" t="s">
        <v>345</v>
      </c>
      <c r="N50" s="103"/>
      <c r="O50" s="103" t="s">
        <v>346</v>
      </c>
      <c r="P50" s="103" t="s">
        <v>355</v>
      </c>
      <c r="Q50" s="103" t="s">
        <v>356</v>
      </c>
      <c r="R50" s="103" t="s">
        <v>370</v>
      </c>
      <c r="S50" s="103" t="s">
        <v>359</v>
      </c>
      <c r="T50" s="103" t="s">
        <v>367</v>
      </c>
      <c r="U50" s="103" t="s">
        <v>347</v>
      </c>
      <c r="V50" s="103" t="s">
        <v>360</v>
      </c>
      <c r="W50" s="103" t="s">
        <v>371</v>
      </c>
      <c r="X50" s="103" t="s">
        <v>373</v>
      </c>
      <c r="Y50" s="103"/>
      <c r="Z50" s="103"/>
      <c r="AA50" s="103" t="s">
        <v>349</v>
      </c>
      <c r="AB50" s="103" t="s">
        <v>372</v>
      </c>
      <c r="AC50" s="103" t="s">
        <v>368</v>
      </c>
      <c r="AD50" s="103"/>
      <c r="AE50" s="103" t="s">
        <v>374</v>
      </c>
      <c r="AF50" s="103" t="s">
        <v>375</v>
      </c>
      <c r="AG50" s="103" t="s">
        <v>376</v>
      </c>
    </row>
    <row r="51" spans="1:33" s="104" customFormat="1" ht="18" hidden="1" customHeight="1">
      <c r="A51" s="108" t="s">
        <v>181</v>
      </c>
      <c r="B51" s="103" t="s">
        <v>350</v>
      </c>
      <c r="C51" s="103" t="s">
        <v>351</v>
      </c>
      <c r="D51" s="103" t="s">
        <v>352</v>
      </c>
      <c r="E51" s="103"/>
      <c r="F51" s="103" t="s">
        <v>369</v>
      </c>
      <c r="G51" s="103" t="s">
        <v>342</v>
      </c>
      <c r="H51" s="103" t="s">
        <v>353</v>
      </c>
      <c r="I51" s="103"/>
      <c r="J51" s="103" t="s">
        <v>366</v>
      </c>
      <c r="K51" s="103" t="s">
        <v>343</v>
      </c>
      <c r="L51" s="103" t="s">
        <v>344</v>
      </c>
      <c r="M51" s="103" t="s">
        <v>345</v>
      </c>
      <c r="N51" s="103"/>
      <c r="O51" s="103" t="s">
        <v>346</v>
      </c>
      <c r="P51" s="103" t="s">
        <v>355</v>
      </c>
      <c r="Q51" s="103" t="s">
        <v>356</v>
      </c>
      <c r="R51" s="103" t="s">
        <v>370</v>
      </c>
      <c r="S51" s="103" t="s">
        <v>359</v>
      </c>
      <c r="T51" s="103" t="s">
        <v>367</v>
      </c>
      <c r="U51" s="103" t="s">
        <v>347</v>
      </c>
      <c r="V51" s="103" t="s">
        <v>360</v>
      </c>
      <c r="W51" s="103" t="s">
        <v>371</v>
      </c>
      <c r="X51" s="103" t="s">
        <v>373</v>
      </c>
      <c r="Y51" s="103"/>
      <c r="Z51" s="103"/>
      <c r="AA51" s="103" t="s">
        <v>349</v>
      </c>
      <c r="AB51" s="103" t="s">
        <v>372</v>
      </c>
      <c r="AC51" s="103" t="s">
        <v>368</v>
      </c>
      <c r="AD51" s="103"/>
      <c r="AE51" s="103" t="s">
        <v>374</v>
      </c>
      <c r="AF51" s="103" t="s">
        <v>375</v>
      </c>
      <c r="AG51" s="103" t="s">
        <v>376</v>
      </c>
    </row>
    <row r="52" spans="1:33" s="104" customFormat="1" ht="18" hidden="1" customHeight="1">
      <c r="A52" s="108" t="s">
        <v>184</v>
      </c>
      <c r="B52" s="103" t="s">
        <v>350</v>
      </c>
      <c r="C52" s="103" t="s">
        <v>351</v>
      </c>
      <c r="D52" s="103" t="s">
        <v>352</v>
      </c>
      <c r="E52" s="103"/>
      <c r="F52" s="103" t="s">
        <v>369</v>
      </c>
      <c r="G52" s="103" t="s">
        <v>342</v>
      </c>
      <c r="H52" s="103" t="s">
        <v>353</v>
      </c>
      <c r="I52" s="103"/>
      <c r="J52" s="103" t="s">
        <v>366</v>
      </c>
      <c r="K52" s="103" t="s">
        <v>343</v>
      </c>
      <c r="L52" s="103" t="s">
        <v>344</v>
      </c>
      <c r="M52" s="103" t="s">
        <v>345</v>
      </c>
      <c r="N52" s="103" t="s">
        <v>361</v>
      </c>
      <c r="O52" s="103" t="s">
        <v>346</v>
      </c>
      <c r="P52" s="103" t="s">
        <v>355</v>
      </c>
      <c r="Q52" s="103" t="s">
        <v>356</v>
      </c>
      <c r="R52" s="103" t="s">
        <v>370</v>
      </c>
      <c r="S52" s="103" t="s">
        <v>359</v>
      </c>
      <c r="T52" s="103" t="s">
        <v>367</v>
      </c>
      <c r="U52" s="103" t="s">
        <v>347</v>
      </c>
      <c r="V52" s="103" t="s">
        <v>360</v>
      </c>
      <c r="W52" s="103" t="s">
        <v>371</v>
      </c>
      <c r="X52" s="103" t="s">
        <v>373</v>
      </c>
      <c r="Y52" s="103" t="s">
        <v>364</v>
      </c>
      <c r="Z52" s="103"/>
      <c r="AA52" s="103" t="s">
        <v>349</v>
      </c>
      <c r="AB52" s="103" t="s">
        <v>372</v>
      </c>
      <c r="AC52" s="103" t="s">
        <v>368</v>
      </c>
      <c r="AD52" s="103"/>
      <c r="AE52" s="103" t="s">
        <v>374</v>
      </c>
      <c r="AF52" s="103" t="s">
        <v>375</v>
      </c>
      <c r="AG52" s="103" t="s">
        <v>376</v>
      </c>
    </row>
    <row r="53" spans="1:33" s="104" customFormat="1" ht="18" hidden="1" customHeight="1">
      <c r="A53" s="108" t="s">
        <v>208</v>
      </c>
      <c r="B53" s="103" t="s">
        <v>350</v>
      </c>
      <c r="C53" s="103" t="s">
        <v>351</v>
      </c>
      <c r="D53" s="103" t="s">
        <v>352</v>
      </c>
      <c r="E53" s="103"/>
      <c r="F53" s="103" t="s">
        <v>369</v>
      </c>
      <c r="G53" s="103" t="s">
        <v>342</v>
      </c>
      <c r="H53" s="103" t="s">
        <v>353</v>
      </c>
      <c r="I53" s="103"/>
      <c r="J53" s="103" t="s">
        <v>366</v>
      </c>
      <c r="K53" s="103" t="s">
        <v>343</v>
      </c>
      <c r="L53" s="103" t="s">
        <v>344</v>
      </c>
      <c r="M53" s="103" t="s">
        <v>345</v>
      </c>
      <c r="N53" s="103" t="s">
        <v>361</v>
      </c>
      <c r="O53" s="103" t="s">
        <v>346</v>
      </c>
      <c r="P53" s="103" t="s">
        <v>355</v>
      </c>
      <c r="Q53" s="103" t="s">
        <v>356</v>
      </c>
      <c r="R53" s="103" t="s">
        <v>370</v>
      </c>
      <c r="S53" s="103" t="s">
        <v>359</v>
      </c>
      <c r="T53" s="103" t="s">
        <v>367</v>
      </c>
      <c r="U53" s="103" t="s">
        <v>347</v>
      </c>
      <c r="V53" s="103" t="s">
        <v>360</v>
      </c>
      <c r="W53" s="103" t="s">
        <v>371</v>
      </c>
      <c r="X53" s="103" t="s">
        <v>373</v>
      </c>
      <c r="Y53" s="103" t="s">
        <v>364</v>
      </c>
      <c r="Z53" s="103" t="s">
        <v>377</v>
      </c>
      <c r="AA53" s="103" t="s">
        <v>349</v>
      </c>
      <c r="AB53" s="103" t="s">
        <v>372</v>
      </c>
      <c r="AC53" s="103" t="s">
        <v>368</v>
      </c>
      <c r="AD53" s="103"/>
      <c r="AE53" s="103" t="s">
        <v>374</v>
      </c>
      <c r="AF53" s="103" t="s">
        <v>375</v>
      </c>
      <c r="AG53" s="103" t="s">
        <v>376</v>
      </c>
    </row>
    <row r="54" spans="1:33" s="104" customFormat="1" ht="18" hidden="1" customHeight="1">
      <c r="A54" s="108" t="s">
        <v>209</v>
      </c>
      <c r="B54" s="103" t="s">
        <v>350</v>
      </c>
      <c r="C54" s="103" t="s">
        <v>351</v>
      </c>
      <c r="D54" s="103" t="s">
        <v>352</v>
      </c>
      <c r="E54" s="103"/>
      <c r="F54" s="103" t="s">
        <v>369</v>
      </c>
      <c r="G54" s="103" t="s">
        <v>342</v>
      </c>
      <c r="H54" s="103" t="s">
        <v>353</v>
      </c>
      <c r="I54" s="103"/>
      <c r="J54" s="103" t="s">
        <v>366</v>
      </c>
      <c r="K54" s="103" t="s">
        <v>378</v>
      </c>
      <c r="L54" s="103" t="s">
        <v>379</v>
      </c>
      <c r="M54" s="103" t="s">
        <v>345</v>
      </c>
      <c r="N54" s="103" t="s">
        <v>361</v>
      </c>
      <c r="O54" s="103" t="s">
        <v>365</v>
      </c>
      <c r="P54" s="103" t="s">
        <v>355</v>
      </c>
      <c r="Q54" s="103" t="s">
        <v>356</v>
      </c>
      <c r="R54" s="103"/>
      <c r="S54" s="103" t="s">
        <v>359</v>
      </c>
      <c r="T54" s="103" t="s">
        <v>367</v>
      </c>
      <c r="U54" s="103" t="s">
        <v>347</v>
      </c>
      <c r="V54" s="103" t="s">
        <v>360</v>
      </c>
      <c r="W54" s="103" t="s">
        <v>371</v>
      </c>
      <c r="X54" s="103" t="s">
        <v>373</v>
      </c>
      <c r="Y54" s="103" t="s">
        <v>364</v>
      </c>
      <c r="Z54" s="103" t="s">
        <v>377</v>
      </c>
      <c r="AA54" s="103" t="s">
        <v>349</v>
      </c>
      <c r="AB54" s="103" t="s">
        <v>372</v>
      </c>
      <c r="AC54" s="103" t="s">
        <v>368</v>
      </c>
      <c r="AD54" s="103"/>
      <c r="AE54" s="103" t="s">
        <v>374</v>
      </c>
      <c r="AF54" s="103" t="s">
        <v>375</v>
      </c>
      <c r="AG54" s="103" t="s">
        <v>376</v>
      </c>
    </row>
    <row r="55" spans="1:33" s="104" customFormat="1" ht="18" hidden="1" customHeight="1">
      <c r="A55" s="108" t="s">
        <v>198</v>
      </c>
      <c r="B55" s="103" t="s">
        <v>350</v>
      </c>
      <c r="C55" s="103" t="s">
        <v>351</v>
      </c>
      <c r="D55" s="103" t="s">
        <v>352</v>
      </c>
      <c r="E55" s="103"/>
      <c r="F55" s="103" t="s">
        <v>369</v>
      </c>
      <c r="G55" s="103" t="s">
        <v>342</v>
      </c>
      <c r="H55" s="103" t="s">
        <v>353</v>
      </c>
      <c r="I55" s="103"/>
      <c r="J55" s="103" t="s">
        <v>366</v>
      </c>
      <c r="K55" s="103" t="s">
        <v>378</v>
      </c>
      <c r="L55" s="103" t="s">
        <v>379</v>
      </c>
      <c r="M55" s="103" t="s">
        <v>345</v>
      </c>
      <c r="N55" s="103" t="s">
        <v>361</v>
      </c>
      <c r="O55" s="103" t="s">
        <v>365</v>
      </c>
      <c r="P55" s="103"/>
      <c r="Q55" s="103" t="s">
        <v>356</v>
      </c>
      <c r="R55" s="103"/>
      <c r="S55" s="103" t="s">
        <v>359</v>
      </c>
      <c r="T55" s="103" t="s">
        <v>234</v>
      </c>
      <c r="U55" s="103" t="s">
        <v>347</v>
      </c>
      <c r="V55" s="103" t="s">
        <v>360</v>
      </c>
      <c r="W55" s="103" t="s">
        <v>371</v>
      </c>
      <c r="X55" s="103" t="s">
        <v>373</v>
      </c>
      <c r="Y55" s="103" t="s">
        <v>364</v>
      </c>
      <c r="Z55" s="103"/>
      <c r="AA55" s="103" t="s">
        <v>349</v>
      </c>
      <c r="AB55" s="103" t="s">
        <v>372</v>
      </c>
      <c r="AC55" s="103" t="s">
        <v>368</v>
      </c>
      <c r="AD55" s="103"/>
      <c r="AE55" s="103" t="s">
        <v>374</v>
      </c>
      <c r="AF55" s="103" t="s">
        <v>375</v>
      </c>
      <c r="AG55" s="103" t="s">
        <v>376</v>
      </c>
    </row>
    <row r="56" spans="1:33" s="104" customFormat="1" ht="18" hidden="1" customHeight="1">
      <c r="A56" s="108" t="s">
        <v>200</v>
      </c>
      <c r="B56" s="103" t="s">
        <v>350</v>
      </c>
      <c r="C56" s="103" t="s">
        <v>351</v>
      </c>
      <c r="D56" s="103" t="s">
        <v>352</v>
      </c>
      <c r="E56" s="103"/>
      <c r="F56" s="103" t="s">
        <v>369</v>
      </c>
      <c r="G56" s="103" t="s">
        <v>342</v>
      </c>
      <c r="H56" s="103" t="s">
        <v>353</v>
      </c>
      <c r="I56" s="103"/>
      <c r="J56" s="103" t="s">
        <v>365</v>
      </c>
      <c r="K56" s="103" t="s">
        <v>378</v>
      </c>
      <c r="L56" s="103" t="s">
        <v>379</v>
      </c>
      <c r="M56" s="103" t="s">
        <v>345</v>
      </c>
      <c r="N56" s="103" t="s">
        <v>361</v>
      </c>
      <c r="O56" s="103"/>
      <c r="P56" s="103"/>
      <c r="Q56" s="103" t="s">
        <v>356</v>
      </c>
      <c r="R56" s="103"/>
      <c r="S56" s="103"/>
      <c r="T56" s="103" t="s">
        <v>234</v>
      </c>
      <c r="U56" s="103" t="s">
        <v>347</v>
      </c>
      <c r="V56" s="103" t="s">
        <v>360</v>
      </c>
      <c r="W56" s="103" t="s">
        <v>371</v>
      </c>
      <c r="X56" s="103" t="s">
        <v>373</v>
      </c>
      <c r="Y56" s="103" t="s">
        <v>364</v>
      </c>
      <c r="Z56" s="103"/>
      <c r="AA56" s="103" t="s">
        <v>349</v>
      </c>
      <c r="AB56" s="103" t="s">
        <v>372</v>
      </c>
      <c r="AC56" s="103" t="s">
        <v>368</v>
      </c>
      <c r="AD56" s="103"/>
      <c r="AE56" s="103" t="s">
        <v>374</v>
      </c>
      <c r="AF56" s="103" t="s">
        <v>375</v>
      </c>
      <c r="AG56" s="103" t="s">
        <v>376</v>
      </c>
    </row>
    <row r="57" spans="1:33" s="104" customFormat="1" ht="18" hidden="1" customHeight="1">
      <c r="A57" s="108" t="s">
        <v>201</v>
      </c>
      <c r="B57" s="103" t="s">
        <v>350</v>
      </c>
      <c r="C57" s="103" t="s">
        <v>351</v>
      </c>
      <c r="D57" s="103" t="s">
        <v>352</v>
      </c>
      <c r="E57" s="103"/>
      <c r="F57" s="103" t="s">
        <v>369</v>
      </c>
      <c r="G57" s="103" t="s">
        <v>342</v>
      </c>
      <c r="H57" s="103" t="s">
        <v>353</v>
      </c>
      <c r="I57" s="103"/>
      <c r="J57" s="103" t="s">
        <v>365</v>
      </c>
      <c r="K57" s="103" t="s">
        <v>378</v>
      </c>
      <c r="L57" s="103" t="s">
        <v>379</v>
      </c>
      <c r="M57" s="103" t="s">
        <v>345</v>
      </c>
      <c r="N57" s="103" t="s">
        <v>361</v>
      </c>
      <c r="O57" s="103"/>
      <c r="P57" s="103"/>
      <c r="Q57" s="103"/>
      <c r="R57" s="103"/>
      <c r="S57" s="103"/>
      <c r="T57" s="103" t="s">
        <v>234</v>
      </c>
      <c r="U57" s="103"/>
      <c r="V57" s="103" t="s">
        <v>360</v>
      </c>
      <c r="W57" s="103" t="s">
        <v>371</v>
      </c>
      <c r="X57" s="103" t="s">
        <v>373</v>
      </c>
      <c r="Y57" s="103" t="s">
        <v>364</v>
      </c>
      <c r="Z57" s="103"/>
      <c r="AA57" s="103"/>
      <c r="AB57" s="103" t="s">
        <v>372</v>
      </c>
      <c r="AC57" s="103"/>
      <c r="AD57" s="103"/>
      <c r="AE57" s="103" t="s">
        <v>374</v>
      </c>
      <c r="AF57" s="103" t="s">
        <v>375</v>
      </c>
      <c r="AG57" s="103" t="s">
        <v>376</v>
      </c>
    </row>
    <row r="58" spans="1:33" s="104" customFormat="1" ht="18" hidden="1" customHeight="1">
      <c r="A58" s="108" t="s">
        <v>202</v>
      </c>
      <c r="B58" s="103"/>
      <c r="C58" s="103"/>
      <c r="D58" s="103"/>
      <c r="E58" s="103"/>
      <c r="F58" s="103" t="s">
        <v>369</v>
      </c>
      <c r="G58" s="103"/>
      <c r="H58" s="103"/>
      <c r="I58" s="103"/>
      <c r="J58" s="103" t="s">
        <v>365</v>
      </c>
      <c r="K58" s="103" t="s">
        <v>378</v>
      </c>
      <c r="L58" s="103" t="s">
        <v>379</v>
      </c>
      <c r="M58" s="103"/>
      <c r="N58" s="103"/>
      <c r="O58" s="103"/>
      <c r="P58" s="103"/>
      <c r="Q58" s="103"/>
      <c r="R58" s="103"/>
      <c r="S58" s="103"/>
      <c r="T58" s="103" t="s">
        <v>234</v>
      </c>
      <c r="U58" s="103"/>
      <c r="V58" s="103" t="s">
        <v>360</v>
      </c>
      <c r="W58" s="103"/>
      <c r="X58" s="103" t="s">
        <v>373</v>
      </c>
      <c r="Y58" s="103" t="s">
        <v>364</v>
      </c>
      <c r="Z58" s="103"/>
      <c r="AA58" s="103"/>
      <c r="AB58" s="103" t="s">
        <v>372</v>
      </c>
      <c r="AC58" s="103"/>
      <c r="AD58" s="103"/>
      <c r="AE58" s="103"/>
      <c r="AF58" s="103" t="s">
        <v>375</v>
      </c>
      <c r="AG58" s="103" t="s">
        <v>376</v>
      </c>
    </row>
    <row r="59" spans="1:33" s="104" customFormat="1" ht="18" hidden="1" customHeight="1">
      <c r="A59" s="108" t="s">
        <v>203</v>
      </c>
      <c r="B59" s="103"/>
      <c r="C59" s="103"/>
      <c r="D59" s="103"/>
      <c r="E59" s="103"/>
      <c r="F59" s="103"/>
      <c r="G59" s="103"/>
      <c r="H59" s="103"/>
      <c r="I59" s="103"/>
      <c r="J59" s="103" t="s">
        <v>365</v>
      </c>
      <c r="K59" s="103" t="s">
        <v>378</v>
      </c>
      <c r="L59" s="103" t="s">
        <v>379</v>
      </c>
      <c r="M59" s="103"/>
      <c r="N59" s="103"/>
      <c r="O59" s="103"/>
      <c r="P59" s="103"/>
      <c r="Q59" s="103"/>
      <c r="R59" s="103"/>
      <c r="S59" s="103"/>
      <c r="T59" s="103" t="s">
        <v>234</v>
      </c>
      <c r="U59" s="103"/>
      <c r="V59" s="103" t="s">
        <v>360</v>
      </c>
      <c r="W59" s="103"/>
      <c r="X59" s="103" t="s">
        <v>373</v>
      </c>
      <c r="Y59" s="103" t="s">
        <v>364</v>
      </c>
      <c r="Z59" s="103"/>
      <c r="AA59" s="103"/>
      <c r="AB59" s="103"/>
      <c r="AC59" s="103"/>
      <c r="AD59" s="103"/>
      <c r="AE59" s="103"/>
      <c r="AF59" s="103"/>
      <c r="AG59" s="103"/>
    </row>
    <row r="60" spans="1:33" s="104" customFormat="1" ht="18" hidden="1" customHeight="1">
      <c r="A60" s="110" t="s">
        <v>204</v>
      </c>
      <c r="B60" s="109">
        <f>IF(COUNTA(B48:B59)=0,"-",COUNTA(B48:B59)/12)</f>
        <v>0.83333333333333337</v>
      </c>
      <c r="C60" s="109">
        <f t="shared" ref="C60:AF60" si="3">IF(COUNTA(C48:C59)=0,"-",COUNTA(C48:C59)/12)</f>
        <v>0.75</v>
      </c>
      <c r="D60" s="109">
        <f t="shared" si="3"/>
        <v>0.75</v>
      </c>
      <c r="E60" s="109" t="str">
        <f t="shared" si="3"/>
        <v>-</v>
      </c>
      <c r="F60" s="109">
        <f t="shared" si="3"/>
        <v>0.75</v>
      </c>
      <c r="G60" s="109">
        <f t="shared" si="3"/>
        <v>0.75</v>
      </c>
      <c r="H60" s="109">
        <f t="shared" si="3"/>
        <v>0.75</v>
      </c>
      <c r="I60" s="109" t="str">
        <f t="shared" si="3"/>
        <v>-</v>
      </c>
      <c r="J60" s="109">
        <f t="shared" si="3"/>
        <v>1</v>
      </c>
      <c r="K60" s="109">
        <f t="shared" si="3"/>
        <v>1</v>
      </c>
      <c r="L60" s="109">
        <f t="shared" si="3"/>
        <v>1</v>
      </c>
      <c r="M60" s="109">
        <f t="shared" si="3"/>
        <v>0.75</v>
      </c>
      <c r="N60" s="109">
        <f t="shared" si="3"/>
        <v>0.5</v>
      </c>
      <c r="O60" s="109">
        <f t="shared" si="3"/>
        <v>0.66666666666666663</v>
      </c>
      <c r="P60" s="109">
        <f t="shared" si="3"/>
        <v>0.5</v>
      </c>
      <c r="Q60" s="109">
        <f t="shared" si="3"/>
        <v>0.75</v>
      </c>
      <c r="R60" s="109">
        <f t="shared" si="3"/>
        <v>0.5</v>
      </c>
      <c r="S60" s="109">
        <f t="shared" si="3"/>
        <v>0.5</v>
      </c>
      <c r="T60" s="109">
        <f t="shared" si="3"/>
        <v>0.91666666666666663</v>
      </c>
      <c r="U60" s="109">
        <f t="shared" si="3"/>
        <v>0.75</v>
      </c>
      <c r="V60" s="109">
        <f t="shared" si="3"/>
        <v>0.83333333333333337</v>
      </c>
      <c r="W60" s="109">
        <f t="shared" si="3"/>
        <v>0.75</v>
      </c>
      <c r="X60" s="109">
        <f t="shared" si="3"/>
        <v>0.91666666666666663</v>
      </c>
      <c r="Y60" s="109">
        <f t="shared" si="3"/>
        <v>0.66666666666666663</v>
      </c>
      <c r="Z60" s="109">
        <f t="shared" si="3"/>
        <v>0.16666666666666666</v>
      </c>
      <c r="AA60" s="109">
        <f t="shared" si="3"/>
        <v>0.75</v>
      </c>
      <c r="AB60" s="109">
        <f t="shared" si="3"/>
        <v>0.75</v>
      </c>
      <c r="AC60" s="109">
        <f t="shared" si="3"/>
        <v>0.75</v>
      </c>
      <c r="AD60" s="109" t="str">
        <f t="shared" si="3"/>
        <v>-</v>
      </c>
      <c r="AE60" s="109">
        <f t="shared" si="3"/>
        <v>0.75</v>
      </c>
      <c r="AF60" s="109">
        <f t="shared" si="3"/>
        <v>0.75</v>
      </c>
      <c r="AG60" s="109">
        <f>IF(COUNTA(AG48:AG59)=0,"-",COUNTA(AG48:AG59)/12)</f>
        <v>0.75</v>
      </c>
    </row>
    <row r="61" spans="1:33" s="104" customFormat="1" ht="18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AG61" s="8"/>
    </row>
    <row r="62" spans="1:33" s="104" customFormat="1" ht="18" hidden="1" customHeight="1">
      <c r="A62" s="117" t="s">
        <v>286</v>
      </c>
      <c r="B62" s="118" t="s">
        <v>310</v>
      </c>
      <c r="C62" s="118" t="s">
        <v>311</v>
      </c>
      <c r="D62" s="118" t="s">
        <v>312</v>
      </c>
      <c r="E62" s="118" t="s">
        <v>313</v>
      </c>
      <c r="F62" s="118" t="s">
        <v>314</v>
      </c>
      <c r="G62" s="118" t="s">
        <v>315</v>
      </c>
      <c r="H62" s="118" t="s">
        <v>316</v>
      </c>
      <c r="I62" s="118" t="s">
        <v>317</v>
      </c>
      <c r="J62" s="118" t="s">
        <v>318</v>
      </c>
      <c r="K62" s="118" t="s">
        <v>319</v>
      </c>
      <c r="L62" s="118" t="s">
        <v>320</v>
      </c>
      <c r="M62" s="118" t="s">
        <v>321</v>
      </c>
      <c r="N62" s="118" t="s">
        <v>322</v>
      </c>
      <c r="O62" s="118" t="s">
        <v>323</v>
      </c>
      <c r="P62" s="118" t="s">
        <v>324</v>
      </c>
      <c r="Q62" s="118" t="s">
        <v>325</v>
      </c>
      <c r="R62" s="118" t="s">
        <v>326</v>
      </c>
      <c r="S62" s="118" t="s">
        <v>327</v>
      </c>
      <c r="T62" s="118" t="s">
        <v>328</v>
      </c>
      <c r="U62" s="118" t="s">
        <v>329</v>
      </c>
      <c r="V62" s="118" t="s">
        <v>330</v>
      </c>
      <c r="W62" s="118" t="s">
        <v>331</v>
      </c>
      <c r="X62" s="118" t="s">
        <v>332</v>
      </c>
      <c r="Y62" s="118" t="s">
        <v>333</v>
      </c>
      <c r="Z62" s="118" t="s">
        <v>334</v>
      </c>
      <c r="AA62" s="118" t="s">
        <v>335</v>
      </c>
      <c r="AB62" s="118" t="s">
        <v>336</v>
      </c>
      <c r="AC62" s="118" t="s">
        <v>337</v>
      </c>
      <c r="AD62" s="118" t="s">
        <v>338</v>
      </c>
      <c r="AE62" s="118" t="s">
        <v>339</v>
      </c>
      <c r="AF62" s="118" t="s">
        <v>340</v>
      </c>
      <c r="AG62" s="118" t="s">
        <v>341</v>
      </c>
    </row>
    <row r="63" spans="1:33" s="104" customFormat="1" ht="18" hidden="1" customHeight="1">
      <c r="A63" s="108" t="s">
        <v>168</v>
      </c>
      <c r="B63" s="103"/>
      <c r="C63" s="103"/>
      <c r="D63" s="103"/>
      <c r="E63" s="103"/>
      <c r="F63" s="103"/>
      <c r="G63" s="103"/>
      <c r="H63" s="103"/>
      <c r="I63" s="103"/>
      <c r="J63" s="103" t="s">
        <v>366</v>
      </c>
      <c r="K63" s="103" t="s">
        <v>343</v>
      </c>
      <c r="L63" s="103" t="s">
        <v>344</v>
      </c>
      <c r="M63" s="103"/>
      <c r="N63" s="103"/>
      <c r="O63" s="103" t="s">
        <v>346</v>
      </c>
      <c r="P63" s="103" t="s">
        <v>355</v>
      </c>
      <c r="Q63" s="103"/>
      <c r="R63" s="103" t="s">
        <v>370</v>
      </c>
      <c r="S63" s="103" t="s">
        <v>358</v>
      </c>
      <c r="T63" s="103" t="s">
        <v>367</v>
      </c>
      <c r="U63" s="103" t="s">
        <v>347</v>
      </c>
      <c r="V63" s="103"/>
      <c r="W63" s="103"/>
      <c r="X63" s="103"/>
      <c r="Y63" s="103"/>
      <c r="Z63" s="103"/>
      <c r="AA63" s="103" t="s">
        <v>349</v>
      </c>
      <c r="AB63" s="103"/>
      <c r="AC63" s="103"/>
      <c r="AD63" s="103"/>
      <c r="AE63" s="103"/>
      <c r="AF63" s="103"/>
      <c r="AG63" s="103"/>
    </row>
    <row r="64" spans="1:33" s="104" customFormat="1" ht="18" hidden="1" customHeight="1">
      <c r="A64" s="108" t="s">
        <v>174</v>
      </c>
      <c r="B64" s="103" t="s">
        <v>350</v>
      </c>
      <c r="C64" s="103" t="s">
        <v>351</v>
      </c>
      <c r="D64" s="103" t="s">
        <v>352</v>
      </c>
      <c r="E64" s="103"/>
      <c r="F64" s="103"/>
      <c r="G64" s="103" t="s">
        <v>342</v>
      </c>
      <c r="H64" s="103" t="s">
        <v>353</v>
      </c>
      <c r="I64" s="103"/>
      <c r="J64" s="103" t="s">
        <v>366</v>
      </c>
      <c r="K64" s="103" t="s">
        <v>343</v>
      </c>
      <c r="L64" s="103" t="s">
        <v>344</v>
      </c>
      <c r="M64" s="103" t="s">
        <v>345</v>
      </c>
      <c r="N64" s="103" t="s">
        <v>380</v>
      </c>
      <c r="O64" s="103" t="s">
        <v>346</v>
      </c>
      <c r="P64" s="103" t="s">
        <v>355</v>
      </c>
      <c r="Q64" s="103"/>
      <c r="R64" s="103" t="s">
        <v>370</v>
      </c>
      <c r="S64" s="103" t="s">
        <v>358</v>
      </c>
      <c r="T64" s="103" t="s">
        <v>367</v>
      </c>
      <c r="U64" s="103" t="s">
        <v>347</v>
      </c>
      <c r="V64" s="103"/>
      <c r="W64" s="103" t="s">
        <v>381</v>
      </c>
      <c r="X64" s="103" t="s">
        <v>373</v>
      </c>
      <c r="Y64" s="103" t="s">
        <v>359</v>
      </c>
      <c r="Z64" s="103"/>
      <c r="AA64" s="103" t="s">
        <v>349</v>
      </c>
      <c r="AB64" s="103" t="s">
        <v>372</v>
      </c>
      <c r="AC64" s="103"/>
      <c r="AD64" s="103"/>
      <c r="AE64" s="103"/>
      <c r="AF64" s="103"/>
      <c r="AG64" s="103" t="s">
        <v>376</v>
      </c>
    </row>
    <row r="65" spans="1:33" s="104" customFormat="1" ht="18" hidden="1" customHeight="1">
      <c r="A65" s="108" t="s">
        <v>176</v>
      </c>
      <c r="B65" s="103" t="s">
        <v>350</v>
      </c>
      <c r="C65" s="103" t="s">
        <v>351</v>
      </c>
      <c r="D65" s="103" t="s">
        <v>352</v>
      </c>
      <c r="E65" s="103"/>
      <c r="F65" s="103"/>
      <c r="G65" s="103" t="s">
        <v>342</v>
      </c>
      <c r="H65" s="103" t="s">
        <v>353</v>
      </c>
      <c r="I65" s="103"/>
      <c r="J65" s="103" t="s">
        <v>366</v>
      </c>
      <c r="K65" s="103" t="s">
        <v>343</v>
      </c>
      <c r="L65" s="103" t="s">
        <v>344</v>
      </c>
      <c r="M65" s="103" t="s">
        <v>345</v>
      </c>
      <c r="N65" s="103" t="s">
        <v>380</v>
      </c>
      <c r="O65" s="103" t="s">
        <v>346</v>
      </c>
      <c r="P65" s="103" t="s">
        <v>355</v>
      </c>
      <c r="Q65" s="103"/>
      <c r="R65" s="103" t="s">
        <v>370</v>
      </c>
      <c r="S65" s="103" t="s">
        <v>358</v>
      </c>
      <c r="T65" s="103" t="s">
        <v>367</v>
      </c>
      <c r="U65" s="103" t="s">
        <v>347</v>
      </c>
      <c r="V65" s="103"/>
      <c r="W65" s="103" t="s">
        <v>381</v>
      </c>
      <c r="X65" s="103" t="s">
        <v>373</v>
      </c>
      <c r="Y65" s="103" t="s">
        <v>359</v>
      </c>
      <c r="Z65" s="103"/>
      <c r="AA65" s="103" t="s">
        <v>349</v>
      </c>
      <c r="AB65" s="103" t="s">
        <v>372</v>
      </c>
      <c r="AC65" s="103"/>
      <c r="AD65" s="103"/>
      <c r="AE65" s="103"/>
      <c r="AF65" s="103"/>
      <c r="AG65" s="103" t="s">
        <v>376</v>
      </c>
    </row>
    <row r="66" spans="1:33" s="104" customFormat="1" ht="18" hidden="1" customHeight="1">
      <c r="A66" s="108" t="s">
        <v>181</v>
      </c>
      <c r="B66" s="103" t="s">
        <v>350</v>
      </c>
      <c r="C66" s="103" t="s">
        <v>351</v>
      </c>
      <c r="D66" s="103" t="s">
        <v>352</v>
      </c>
      <c r="E66" s="103"/>
      <c r="F66" s="103"/>
      <c r="G66" s="103" t="s">
        <v>342</v>
      </c>
      <c r="H66" s="103" t="s">
        <v>353</v>
      </c>
      <c r="I66" s="103"/>
      <c r="J66" s="103" t="s">
        <v>366</v>
      </c>
      <c r="K66" s="103" t="s">
        <v>343</v>
      </c>
      <c r="L66" s="103" t="s">
        <v>344</v>
      </c>
      <c r="M66" s="103" t="s">
        <v>345</v>
      </c>
      <c r="N66" s="103" t="s">
        <v>380</v>
      </c>
      <c r="O66" s="103" t="s">
        <v>346</v>
      </c>
      <c r="P66" s="103" t="s">
        <v>355</v>
      </c>
      <c r="Q66" s="103"/>
      <c r="R66" s="103" t="s">
        <v>370</v>
      </c>
      <c r="S66" s="103" t="s">
        <v>358</v>
      </c>
      <c r="T66" s="103" t="s">
        <v>367</v>
      </c>
      <c r="U66" s="103" t="s">
        <v>347</v>
      </c>
      <c r="V66" s="103" t="s">
        <v>360</v>
      </c>
      <c r="W66" s="103" t="s">
        <v>381</v>
      </c>
      <c r="X66" s="103" t="s">
        <v>363</v>
      </c>
      <c r="Y66" s="103" t="s">
        <v>359</v>
      </c>
      <c r="Z66" s="103"/>
      <c r="AA66" s="103" t="s">
        <v>349</v>
      </c>
      <c r="AB66" s="103" t="s">
        <v>372</v>
      </c>
      <c r="AC66" s="103" t="s">
        <v>382</v>
      </c>
      <c r="AD66" s="103"/>
      <c r="AE66" s="103"/>
      <c r="AF66" s="103"/>
      <c r="AG66" s="103" t="s">
        <v>376</v>
      </c>
    </row>
    <row r="67" spans="1:33" s="104" customFormat="1" ht="18" hidden="1" customHeight="1">
      <c r="A67" s="108" t="s">
        <v>184</v>
      </c>
      <c r="B67" s="103" t="s">
        <v>350</v>
      </c>
      <c r="C67" s="103" t="s">
        <v>351</v>
      </c>
      <c r="D67" s="103" t="s">
        <v>352</v>
      </c>
      <c r="E67" s="103"/>
      <c r="F67" s="103"/>
      <c r="G67" s="103" t="s">
        <v>342</v>
      </c>
      <c r="H67" s="103" t="s">
        <v>353</v>
      </c>
      <c r="I67" s="103"/>
      <c r="J67" s="103" t="s">
        <v>366</v>
      </c>
      <c r="K67" s="103" t="s">
        <v>343</v>
      </c>
      <c r="L67" s="103" t="s">
        <v>344</v>
      </c>
      <c r="M67" s="103" t="s">
        <v>345</v>
      </c>
      <c r="N67" s="103" t="s">
        <v>380</v>
      </c>
      <c r="O67" s="103" t="s">
        <v>346</v>
      </c>
      <c r="P67" s="103" t="s">
        <v>355</v>
      </c>
      <c r="Q67" s="103"/>
      <c r="R67" s="103" t="s">
        <v>370</v>
      </c>
      <c r="S67" s="103" t="s">
        <v>358</v>
      </c>
      <c r="T67" s="103" t="s">
        <v>367</v>
      </c>
      <c r="U67" s="103" t="s">
        <v>347</v>
      </c>
      <c r="V67" s="103" t="s">
        <v>360</v>
      </c>
      <c r="W67" s="103" t="s">
        <v>381</v>
      </c>
      <c r="X67" s="103" t="s">
        <v>363</v>
      </c>
      <c r="Y67" s="103" t="s">
        <v>359</v>
      </c>
      <c r="Z67" s="103"/>
      <c r="AA67" s="103" t="s">
        <v>349</v>
      </c>
      <c r="AB67" s="103" t="s">
        <v>372</v>
      </c>
      <c r="AC67" s="103" t="s">
        <v>382</v>
      </c>
      <c r="AD67" s="103"/>
      <c r="AE67" s="103"/>
      <c r="AF67" s="103"/>
      <c r="AG67" s="103" t="s">
        <v>376</v>
      </c>
    </row>
    <row r="68" spans="1:33" s="104" customFormat="1" ht="18" hidden="1" customHeight="1">
      <c r="A68" s="108" t="s">
        <v>208</v>
      </c>
      <c r="B68" s="103" t="s">
        <v>350</v>
      </c>
      <c r="C68" s="103" t="s">
        <v>351</v>
      </c>
      <c r="D68" s="103" t="s">
        <v>352</v>
      </c>
      <c r="E68" s="103"/>
      <c r="F68" s="103"/>
      <c r="G68" s="103" t="s">
        <v>342</v>
      </c>
      <c r="H68" s="103" t="s">
        <v>353</v>
      </c>
      <c r="I68" s="103"/>
      <c r="J68" s="103" t="s">
        <v>366</v>
      </c>
      <c r="K68" s="103" t="s">
        <v>343</v>
      </c>
      <c r="L68" s="103" t="s">
        <v>344</v>
      </c>
      <c r="M68" s="103" t="s">
        <v>345</v>
      </c>
      <c r="N68" s="103" t="s">
        <v>361</v>
      </c>
      <c r="O68" s="103" t="s">
        <v>346</v>
      </c>
      <c r="P68" s="103" t="s">
        <v>355</v>
      </c>
      <c r="Q68" s="103"/>
      <c r="R68" s="103" t="s">
        <v>370</v>
      </c>
      <c r="S68" s="103" t="s">
        <v>358</v>
      </c>
      <c r="T68" s="103" t="s">
        <v>367</v>
      </c>
      <c r="U68" s="103" t="s">
        <v>347</v>
      </c>
      <c r="V68" s="103" t="s">
        <v>360</v>
      </c>
      <c r="W68" s="103" t="s">
        <v>381</v>
      </c>
      <c r="X68" s="103" t="s">
        <v>363</v>
      </c>
      <c r="Y68" s="103" t="s">
        <v>359</v>
      </c>
      <c r="Z68" s="103" t="s">
        <v>377</v>
      </c>
      <c r="AA68" s="103" t="s">
        <v>349</v>
      </c>
      <c r="AB68" s="103" t="s">
        <v>372</v>
      </c>
      <c r="AC68" s="103" t="s">
        <v>382</v>
      </c>
      <c r="AD68" s="103"/>
      <c r="AE68" s="103"/>
      <c r="AF68" s="103"/>
      <c r="AG68" s="103" t="s">
        <v>376</v>
      </c>
    </row>
    <row r="69" spans="1:33" s="104" customFormat="1" ht="18" hidden="1" customHeight="1">
      <c r="A69" s="108" t="s">
        <v>209</v>
      </c>
      <c r="B69" s="103" t="s">
        <v>350</v>
      </c>
      <c r="C69" s="103" t="s">
        <v>351</v>
      </c>
      <c r="D69" s="103" t="s">
        <v>352</v>
      </c>
      <c r="E69" s="103"/>
      <c r="F69" s="103"/>
      <c r="G69" s="103" t="s">
        <v>342</v>
      </c>
      <c r="H69" s="103" t="s">
        <v>353</v>
      </c>
      <c r="I69" s="103"/>
      <c r="J69" s="103" t="s">
        <v>365</v>
      </c>
      <c r="K69" s="103"/>
      <c r="L69" s="103" t="s">
        <v>379</v>
      </c>
      <c r="M69" s="103" t="s">
        <v>345</v>
      </c>
      <c r="N69" s="103" t="s">
        <v>361</v>
      </c>
      <c r="O69" s="103"/>
      <c r="P69" s="103"/>
      <c r="Q69" s="103" t="s">
        <v>356</v>
      </c>
      <c r="R69" s="103"/>
      <c r="S69" s="103"/>
      <c r="T69" s="103" t="s">
        <v>367</v>
      </c>
      <c r="U69" s="103" t="s">
        <v>347</v>
      </c>
      <c r="V69" s="103" t="s">
        <v>360</v>
      </c>
      <c r="W69" s="103" t="s">
        <v>381</v>
      </c>
      <c r="X69" s="103" t="s">
        <v>363</v>
      </c>
      <c r="Y69" s="103" t="s">
        <v>359</v>
      </c>
      <c r="Z69" s="103"/>
      <c r="AA69" s="103" t="s">
        <v>349</v>
      </c>
      <c r="AB69" s="103" t="s">
        <v>372</v>
      </c>
      <c r="AC69" s="103" t="s">
        <v>382</v>
      </c>
      <c r="AD69" s="103"/>
      <c r="AE69" s="103"/>
      <c r="AF69" s="103"/>
      <c r="AG69" s="103" t="s">
        <v>376</v>
      </c>
    </row>
    <row r="70" spans="1:33" s="104" customFormat="1" ht="18" hidden="1" customHeight="1">
      <c r="A70" s="108" t="s">
        <v>198</v>
      </c>
      <c r="B70" s="103" t="s">
        <v>350</v>
      </c>
      <c r="C70" s="103" t="s">
        <v>351</v>
      </c>
      <c r="D70" s="103" t="s">
        <v>352</v>
      </c>
      <c r="E70" s="103"/>
      <c r="F70" s="103"/>
      <c r="G70" s="103" t="s">
        <v>342</v>
      </c>
      <c r="H70" s="103" t="s">
        <v>353</v>
      </c>
      <c r="I70" s="103"/>
      <c r="J70" s="103" t="s">
        <v>365</v>
      </c>
      <c r="K70" s="103"/>
      <c r="L70" s="103" t="s">
        <v>379</v>
      </c>
      <c r="M70" s="103" t="s">
        <v>345</v>
      </c>
      <c r="N70" s="103" t="s">
        <v>361</v>
      </c>
      <c r="O70" s="103"/>
      <c r="P70" s="103"/>
      <c r="Q70" s="103" t="s">
        <v>356</v>
      </c>
      <c r="R70" s="103"/>
      <c r="S70" s="103"/>
      <c r="T70" s="103" t="s">
        <v>234</v>
      </c>
      <c r="U70" s="103" t="s">
        <v>347</v>
      </c>
      <c r="V70" s="103" t="s">
        <v>360</v>
      </c>
      <c r="W70" s="103" t="s">
        <v>381</v>
      </c>
      <c r="X70" s="103" t="s">
        <v>363</v>
      </c>
      <c r="Y70" s="103"/>
      <c r="Z70" s="103"/>
      <c r="AA70" s="103" t="s">
        <v>349</v>
      </c>
      <c r="AB70" s="103" t="s">
        <v>372</v>
      </c>
      <c r="AC70" s="103" t="s">
        <v>382</v>
      </c>
      <c r="AD70" s="103"/>
      <c r="AE70" s="103"/>
      <c r="AF70" s="103"/>
      <c r="AG70" s="103" t="s">
        <v>376</v>
      </c>
    </row>
    <row r="71" spans="1:33" s="104" customFormat="1" ht="18" hidden="1" customHeight="1">
      <c r="A71" s="108" t="s">
        <v>200</v>
      </c>
      <c r="B71" s="103" t="s">
        <v>350</v>
      </c>
      <c r="C71" s="103" t="s">
        <v>351</v>
      </c>
      <c r="D71" s="103" t="s">
        <v>352</v>
      </c>
      <c r="E71" s="103"/>
      <c r="F71" s="103"/>
      <c r="G71" s="103" t="s">
        <v>342</v>
      </c>
      <c r="H71" s="103" t="s">
        <v>353</v>
      </c>
      <c r="I71" s="103"/>
      <c r="J71" s="103" t="s">
        <v>365</v>
      </c>
      <c r="K71" s="103"/>
      <c r="L71" s="103" t="s">
        <v>379</v>
      </c>
      <c r="M71" s="103" t="s">
        <v>345</v>
      </c>
      <c r="N71" s="103" t="s">
        <v>361</v>
      </c>
      <c r="O71" s="103"/>
      <c r="P71" s="103"/>
      <c r="Q71" s="103" t="s">
        <v>356</v>
      </c>
      <c r="R71" s="103"/>
      <c r="S71" s="103"/>
      <c r="T71" s="103" t="s">
        <v>234</v>
      </c>
      <c r="U71" s="103" t="s">
        <v>347</v>
      </c>
      <c r="V71" s="103" t="s">
        <v>360</v>
      </c>
      <c r="W71" s="103" t="s">
        <v>381</v>
      </c>
      <c r="X71" s="103" t="s">
        <v>363</v>
      </c>
      <c r="Y71" s="103"/>
      <c r="Z71" s="103"/>
      <c r="AA71" s="103" t="s">
        <v>349</v>
      </c>
      <c r="AB71" s="103" t="s">
        <v>372</v>
      </c>
      <c r="AC71" s="103" t="s">
        <v>382</v>
      </c>
      <c r="AD71" s="103"/>
      <c r="AE71" s="103"/>
      <c r="AF71" s="103"/>
      <c r="AG71" s="103" t="s">
        <v>376</v>
      </c>
    </row>
    <row r="72" spans="1:33" s="104" customFormat="1" ht="18" hidden="1" customHeight="1">
      <c r="A72" s="108" t="s">
        <v>201</v>
      </c>
      <c r="B72" s="103" t="s">
        <v>350</v>
      </c>
      <c r="C72" s="103" t="s">
        <v>351</v>
      </c>
      <c r="D72" s="103" t="s">
        <v>352</v>
      </c>
      <c r="E72" s="103"/>
      <c r="F72" s="103"/>
      <c r="G72" s="103" t="s">
        <v>342</v>
      </c>
      <c r="H72" s="103" t="s">
        <v>353</v>
      </c>
      <c r="I72" s="103"/>
      <c r="J72" s="103" t="s">
        <v>365</v>
      </c>
      <c r="K72" s="103"/>
      <c r="L72" s="103" t="s">
        <v>379</v>
      </c>
      <c r="M72" s="103" t="s">
        <v>345</v>
      </c>
      <c r="N72" s="103" t="s">
        <v>361</v>
      </c>
      <c r="O72" s="103"/>
      <c r="P72" s="103"/>
      <c r="Q72" s="103" t="s">
        <v>356</v>
      </c>
      <c r="R72" s="103"/>
      <c r="S72" s="103"/>
      <c r="T72" s="103" t="s">
        <v>234</v>
      </c>
      <c r="U72" s="103"/>
      <c r="V72" s="103" t="s">
        <v>360</v>
      </c>
      <c r="W72" s="103" t="s">
        <v>381</v>
      </c>
      <c r="X72" s="103"/>
      <c r="Y72" s="103"/>
      <c r="Z72" s="103"/>
      <c r="AA72" s="103"/>
      <c r="AB72" s="103" t="s">
        <v>372</v>
      </c>
      <c r="AC72" s="103" t="s">
        <v>382</v>
      </c>
      <c r="AD72" s="103"/>
      <c r="AE72" s="103"/>
      <c r="AF72" s="103"/>
      <c r="AG72" s="103" t="s">
        <v>376</v>
      </c>
    </row>
    <row r="73" spans="1:33" s="104" customFormat="1" ht="18" hidden="1" customHeight="1">
      <c r="A73" s="108" t="s">
        <v>202</v>
      </c>
      <c r="B73" s="103"/>
      <c r="C73" s="103"/>
      <c r="D73" s="103"/>
      <c r="E73" s="103"/>
      <c r="F73" s="103"/>
      <c r="G73" s="103"/>
      <c r="H73" s="103"/>
      <c r="I73" s="103"/>
      <c r="J73" s="103" t="s">
        <v>365</v>
      </c>
      <c r="K73" s="103"/>
      <c r="L73" s="103" t="s">
        <v>379</v>
      </c>
      <c r="M73" s="103"/>
      <c r="N73" s="103" t="s">
        <v>361</v>
      </c>
      <c r="O73" s="103"/>
      <c r="P73" s="103"/>
      <c r="Q73" s="103" t="s">
        <v>356</v>
      </c>
      <c r="R73" s="103"/>
      <c r="S73" s="103"/>
      <c r="T73" s="103" t="s">
        <v>234</v>
      </c>
      <c r="U73" s="103"/>
      <c r="V73" s="103" t="s">
        <v>360</v>
      </c>
      <c r="W73" s="103"/>
      <c r="X73" s="103"/>
      <c r="Y73" s="103"/>
      <c r="Z73" s="103"/>
      <c r="AA73" s="103"/>
      <c r="AB73" s="103"/>
      <c r="AC73" s="103" t="s">
        <v>382</v>
      </c>
      <c r="AD73" s="103"/>
      <c r="AE73" s="103"/>
      <c r="AF73" s="103"/>
      <c r="AG73" s="103"/>
    </row>
    <row r="74" spans="1:33" s="104" customFormat="1" ht="18" hidden="1" customHeight="1">
      <c r="A74" s="108" t="s">
        <v>203</v>
      </c>
      <c r="B74" s="103"/>
      <c r="C74" s="103"/>
      <c r="D74" s="103"/>
      <c r="E74" s="103"/>
      <c r="F74" s="103"/>
      <c r="G74" s="103"/>
      <c r="H74" s="103"/>
      <c r="I74" s="103"/>
      <c r="J74" s="103" t="s">
        <v>365</v>
      </c>
      <c r="K74" s="103"/>
      <c r="L74" s="103" t="s">
        <v>379</v>
      </c>
      <c r="M74" s="103"/>
      <c r="N74" s="103"/>
      <c r="O74" s="103"/>
      <c r="P74" s="103"/>
      <c r="Q74" s="103" t="s">
        <v>356</v>
      </c>
      <c r="R74" s="103"/>
      <c r="S74" s="103"/>
      <c r="T74" s="103" t="s">
        <v>234</v>
      </c>
      <c r="U74" s="103"/>
      <c r="V74" s="103"/>
      <c r="W74" s="103"/>
      <c r="X74" s="103"/>
      <c r="Y74" s="103"/>
      <c r="Z74" s="103"/>
      <c r="AA74" s="103"/>
      <c r="AB74" s="103"/>
      <c r="AC74" s="103" t="s">
        <v>382</v>
      </c>
      <c r="AD74" s="103"/>
      <c r="AE74" s="103"/>
      <c r="AF74" s="103"/>
      <c r="AG74" s="103"/>
    </row>
    <row r="75" spans="1:33" s="104" customFormat="1" ht="18" hidden="1" customHeight="1">
      <c r="A75" s="110" t="s">
        <v>204</v>
      </c>
      <c r="B75" s="109">
        <f>IF(COUNTA(B63:B74)=0,"-",COUNTA(B63:B74)/12)</f>
        <v>0.75</v>
      </c>
      <c r="C75" s="109">
        <f t="shared" ref="C75:AF75" si="4">IF(COUNTA(C63:C74)=0,"-",COUNTA(C63:C74)/12)</f>
        <v>0.75</v>
      </c>
      <c r="D75" s="109">
        <f t="shared" si="4"/>
        <v>0.75</v>
      </c>
      <c r="E75" s="109" t="str">
        <f t="shared" si="4"/>
        <v>-</v>
      </c>
      <c r="F75" s="109" t="str">
        <f t="shared" si="4"/>
        <v>-</v>
      </c>
      <c r="G75" s="109">
        <f t="shared" si="4"/>
        <v>0.75</v>
      </c>
      <c r="H75" s="109">
        <f t="shared" si="4"/>
        <v>0.75</v>
      </c>
      <c r="I75" s="109" t="str">
        <f t="shared" si="4"/>
        <v>-</v>
      </c>
      <c r="J75" s="109">
        <f t="shared" si="4"/>
        <v>1</v>
      </c>
      <c r="K75" s="109">
        <f t="shared" si="4"/>
        <v>0.5</v>
      </c>
      <c r="L75" s="109">
        <f t="shared" si="4"/>
        <v>1</v>
      </c>
      <c r="M75" s="109">
        <f t="shared" si="4"/>
        <v>0.75</v>
      </c>
      <c r="N75" s="109">
        <f t="shared" si="4"/>
        <v>0.83333333333333337</v>
      </c>
      <c r="O75" s="109">
        <f t="shared" si="4"/>
        <v>0.5</v>
      </c>
      <c r="P75" s="109">
        <f t="shared" si="4"/>
        <v>0.5</v>
      </c>
      <c r="Q75" s="109">
        <f t="shared" si="4"/>
        <v>0.5</v>
      </c>
      <c r="R75" s="109">
        <f t="shared" si="4"/>
        <v>0.5</v>
      </c>
      <c r="S75" s="109">
        <f t="shared" si="4"/>
        <v>0.5</v>
      </c>
      <c r="T75" s="109">
        <f t="shared" si="4"/>
        <v>1</v>
      </c>
      <c r="U75" s="109">
        <f t="shared" si="4"/>
        <v>0.75</v>
      </c>
      <c r="V75" s="109">
        <f t="shared" si="4"/>
        <v>0.66666666666666663</v>
      </c>
      <c r="W75" s="109">
        <f t="shared" si="4"/>
        <v>0.75</v>
      </c>
      <c r="X75" s="109">
        <f t="shared" si="4"/>
        <v>0.66666666666666663</v>
      </c>
      <c r="Y75" s="109">
        <f t="shared" si="4"/>
        <v>0.5</v>
      </c>
      <c r="Z75" s="109">
        <f t="shared" si="4"/>
        <v>8.3333333333333329E-2</v>
      </c>
      <c r="AA75" s="109">
        <f t="shared" si="4"/>
        <v>0.75</v>
      </c>
      <c r="AB75" s="109">
        <f t="shared" si="4"/>
        <v>0.75</v>
      </c>
      <c r="AC75" s="109">
        <f t="shared" si="4"/>
        <v>0.75</v>
      </c>
      <c r="AD75" s="109" t="str">
        <f t="shared" si="4"/>
        <v>-</v>
      </c>
      <c r="AE75" s="109" t="str">
        <f t="shared" si="4"/>
        <v>-</v>
      </c>
      <c r="AF75" s="109" t="str">
        <f t="shared" si="4"/>
        <v>-</v>
      </c>
      <c r="AG75" s="109">
        <f>IF(COUNTA(AG63:AG74)=0,"-",COUNTA(AG63:AG74)/12)</f>
        <v>0.75</v>
      </c>
    </row>
    <row r="76" spans="1:33" s="104" customFormat="1" ht="18" hidden="1" customHeight="1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AG76" s="8"/>
    </row>
    <row r="77" spans="1:33" s="104" customFormat="1" ht="18" hidden="1" customHeight="1">
      <c r="A77" s="117" t="s">
        <v>287</v>
      </c>
      <c r="B77" s="118" t="s">
        <v>310</v>
      </c>
      <c r="C77" s="118" t="s">
        <v>311</v>
      </c>
      <c r="D77" s="118" t="s">
        <v>312</v>
      </c>
      <c r="E77" s="118" t="s">
        <v>313</v>
      </c>
      <c r="F77" s="118" t="s">
        <v>314</v>
      </c>
      <c r="G77" s="118" t="s">
        <v>315</v>
      </c>
      <c r="H77" s="118" t="s">
        <v>316</v>
      </c>
      <c r="I77" s="118" t="s">
        <v>317</v>
      </c>
      <c r="J77" s="118" t="s">
        <v>318</v>
      </c>
      <c r="K77" s="118" t="s">
        <v>319</v>
      </c>
      <c r="L77" s="118" t="s">
        <v>320</v>
      </c>
      <c r="M77" s="118" t="s">
        <v>321</v>
      </c>
      <c r="N77" s="118" t="s">
        <v>322</v>
      </c>
      <c r="O77" s="118" t="s">
        <v>323</v>
      </c>
      <c r="P77" s="118" t="s">
        <v>324</v>
      </c>
      <c r="Q77" s="118" t="s">
        <v>325</v>
      </c>
      <c r="R77" s="118" t="s">
        <v>326</v>
      </c>
      <c r="S77" s="118" t="s">
        <v>327</v>
      </c>
      <c r="T77" s="118" t="s">
        <v>328</v>
      </c>
      <c r="U77" s="118" t="s">
        <v>329</v>
      </c>
      <c r="V77" s="118" t="s">
        <v>330</v>
      </c>
      <c r="W77" s="118" t="s">
        <v>331</v>
      </c>
      <c r="X77" s="118" t="s">
        <v>332</v>
      </c>
      <c r="Y77" s="118" t="s">
        <v>333</v>
      </c>
      <c r="Z77" s="118" t="s">
        <v>334</v>
      </c>
      <c r="AA77" s="118" t="s">
        <v>335</v>
      </c>
      <c r="AB77" s="118" t="s">
        <v>336</v>
      </c>
      <c r="AC77" s="118" t="s">
        <v>337</v>
      </c>
      <c r="AD77" s="118" t="s">
        <v>338</v>
      </c>
      <c r="AE77" s="118" t="s">
        <v>339</v>
      </c>
      <c r="AF77" s="118" t="s">
        <v>340</v>
      </c>
      <c r="AG77" s="118" t="s">
        <v>341</v>
      </c>
    </row>
    <row r="78" spans="1:33" s="104" customFormat="1" ht="18" hidden="1" customHeight="1">
      <c r="A78" s="108" t="s">
        <v>168</v>
      </c>
      <c r="B78" s="103"/>
      <c r="C78" s="103"/>
      <c r="D78" s="103"/>
      <c r="E78" s="103"/>
      <c r="F78" s="103"/>
      <c r="G78" s="103"/>
      <c r="H78" s="103"/>
      <c r="I78" s="103"/>
      <c r="J78" s="103" t="s">
        <v>366</v>
      </c>
      <c r="K78" s="103" t="s">
        <v>343</v>
      </c>
      <c r="L78" s="103"/>
      <c r="M78" s="103"/>
      <c r="N78" s="103"/>
      <c r="O78" s="103"/>
      <c r="P78" s="103"/>
      <c r="Q78" s="103"/>
      <c r="R78" s="103"/>
      <c r="S78" s="103"/>
      <c r="T78" s="103"/>
      <c r="U78" s="103" t="s">
        <v>347</v>
      </c>
      <c r="V78" s="103"/>
      <c r="W78" s="103"/>
      <c r="X78" s="103"/>
      <c r="Y78" s="103"/>
      <c r="Z78" s="103"/>
      <c r="AA78" s="103" t="s">
        <v>349</v>
      </c>
      <c r="AB78" s="103"/>
      <c r="AC78" s="103"/>
      <c r="AD78" s="103"/>
      <c r="AE78" s="103"/>
      <c r="AF78" s="103"/>
      <c r="AG78" s="103"/>
    </row>
    <row r="79" spans="1:33" s="104" customFormat="1" ht="18" hidden="1" customHeight="1">
      <c r="A79" s="108" t="s">
        <v>174</v>
      </c>
      <c r="B79" s="103"/>
      <c r="C79" s="103"/>
      <c r="D79" s="103"/>
      <c r="E79" s="103"/>
      <c r="F79" s="103"/>
      <c r="G79" s="103" t="s">
        <v>342</v>
      </c>
      <c r="H79" s="103" t="s">
        <v>353</v>
      </c>
      <c r="I79" s="103"/>
      <c r="J79" s="103" t="s">
        <v>366</v>
      </c>
      <c r="K79" s="103" t="s">
        <v>343</v>
      </c>
      <c r="L79" s="103"/>
      <c r="M79" s="103" t="s">
        <v>345</v>
      </c>
      <c r="N79" s="103"/>
      <c r="O79" s="103"/>
      <c r="P79" s="103" t="s">
        <v>355</v>
      </c>
      <c r="Q79" s="103" t="s">
        <v>356</v>
      </c>
      <c r="R79" s="103"/>
      <c r="S79" s="103"/>
      <c r="T79" s="103"/>
      <c r="U79" s="103" t="s">
        <v>347</v>
      </c>
      <c r="V79" s="103"/>
      <c r="W79" s="103"/>
      <c r="X79" s="103"/>
      <c r="Y79" s="103"/>
      <c r="Z79" s="103"/>
      <c r="AA79" s="103" t="s">
        <v>349</v>
      </c>
      <c r="AB79" s="103" t="s">
        <v>372</v>
      </c>
      <c r="AC79" s="103"/>
      <c r="AD79" s="103"/>
      <c r="AE79" s="103"/>
      <c r="AF79" s="103"/>
      <c r="AG79" s="103"/>
    </row>
    <row r="80" spans="1:33" s="104" customFormat="1" ht="18" hidden="1" customHeight="1">
      <c r="A80" s="108" t="s">
        <v>176</v>
      </c>
      <c r="B80" s="103" t="s">
        <v>350</v>
      </c>
      <c r="C80" s="103" t="s">
        <v>351</v>
      </c>
      <c r="D80" s="103"/>
      <c r="E80" s="103"/>
      <c r="F80" s="103"/>
      <c r="G80" s="103" t="s">
        <v>342</v>
      </c>
      <c r="H80" s="103" t="s">
        <v>353</v>
      </c>
      <c r="I80" s="103" t="s">
        <v>354</v>
      </c>
      <c r="J80" s="103" t="s">
        <v>366</v>
      </c>
      <c r="K80" s="103" t="s">
        <v>343</v>
      </c>
      <c r="L80" s="103"/>
      <c r="M80" s="103" t="s">
        <v>345</v>
      </c>
      <c r="N80" s="103"/>
      <c r="O80" s="103"/>
      <c r="P80" s="103" t="s">
        <v>355</v>
      </c>
      <c r="Q80" s="103" t="s">
        <v>356</v>
      </c>
      <c r="R80" s="103"/>
      <c r="S80" s="103" t="s">
        <v>358</v>
      </c>
      <c r="T80" s="103"/>
      <c r="U80" s="103" t="s">
        <v>347</v>
      </c>
      <c r="V80" s="103"/>
      <c r="W80" s="103"/>
      <c r="X80" s="103" t="s">
        <v>382</v>
      </c>
      <c r="Y80" s="103"/>
      <c r="Z80" s="103"/>
      <c r="AA80" s="103" t="s">
        <v>349</v>
      </c>
      <c r="AB80" s="103" t="s">
        <v>372</v>
      </c>
      <c r="AC80" s="103"/>
      <c r="AD80" s="103"/>
      <c r="AE80" s="103"/>
      <c r="AF80" s="103"/>
      <c r="AG80" s="103"/>
    </row>
    <row r="81" spans="1:33" s="104" customFormat="1" ht="18" hidden="1" customHeight="1">
      <c r="A81" s="108" t="s">
        <v>181</v>
      </c>
      <c r="B81" s="103" t="s">
        <v>350</v>
      </c>
      <c r="C81" s="103" t="s">
        <v>351</v>
      </c>
      <c r="D81" s="103"/>
      <c r="E81" s="103"/>
      <c r="F81" s="103" t="s">
        <v>369</v>
      </c>
      <c r="G81" s="103" t="s">
        <v>342</v>
      </c>
      <c r="H81" s="103" t="s">
        <v>353</v>
      </c>
      <c r="I81" s="103" t="s">
        <v>354</v>
      </c>
      <c r="J81" s="103" t="s">
        <v>366</v>
      </c>
      <c r="K81" s="103" t="s">
        <v>343</v>
      </c>
      <c r="L81" s="103"/>
      <c r="M81" s="103" t="s">
        <v>345</v>
      </c>
      <c r="N81" s="103"/>
      <c r="O81" s="103"/>
      <c r="P81" s="103" t="s">
        <v>355</v>
      </c>
      <c r="Q81" s="103" t="s">
        <v>356</v>
      </c>
      <c r="R81" s="103"/>
      <c r="S81" s="103" t="s">
        <v>358</v>
      </c>
      <c r="T81" s="103"/>
      <c r="U81" s="103" t="s">
        <v>347</v>
      </c>
      <c r="V81" s="103"/>
      <c r="W81" s="103" t="s">
        <v>363</v>
      </c>
      <c r="X81" s="103" t="s">
        <v>382</v>
      </c>
      <c r="Y81" s="103" t="s">
        <v>373</v>
      </c>
      <c r="Z81" s="103"/>
      <c r="AA81" s="103" t="s">
        <v>349</v>
      </c>
      <c r="AB81" s="103" t="s">
        <v>372</v>
      </c>
      <c r="AC81" s="103"/>
      <c r="AD81" s="103"/>
      <c r="AE81" s="103" t="s">
        <v>375</v>
      </c>
      <c r="AF81" s="103"/>
      <c r="AG81" s="103"/>
    </row>
    <row r="82" spans="1:33" s="104" customFormat="1" ht="18" hidden="1" customHeight="1">
      <c r="A82" s="108" t="s">
        <v>184</v>
      </c>
      <c r="B82" s="103" t="s">
        <v>350</v>
      </c>
      <c r="C82" s="103" t="s">
        <v>351</v>
      </c>
      <c r="D82" s="103"/>
      <c r="E82" s="103"/>
      <c r="F82" s="103" t="s">
        <v>369</v>
      </c>
      <c r="G82" s="103" t="s">
        <v>342</v>
      </c>
      <c r="H82" s="103" t="s">
        <v>353</v>
      </c>
      <c r="I82" s="103" t="s">
        <v>354</v>
      </c>
      <c r="J82" s="103" t="s">
        <v>366</v>
      </c>
      <c r="K82" s="103" t="s">
        <v>343</v>
      </c>
      <c r="L82" s="103"/>
      <c r="M82" s="103" t="s">
        <v>345</v>
      </c>
      <c r="N82" s="103"/>
      <c r="O82" s="103"/>
      <c r="P82" s="103" t="s">
        <v>355</v>
      </c>
      <c r="Q82" s="103" t="s">
        <v>356</v>
      </c>
      <c r="R82" s="103"/>
      <c r="S82" s="103" t="s">
        <v>358</v>
      </c>
      <c r="T82" s="103"/>
      <c r="U82" s="103" t="s">
        <v>347</v>
      </c>
      <c r="V82" s="103" t="s">
        <v>383</v>
      </c>
      <c r="W82" s="103" t="s">
        <v>363</v>
      </c>
      <c r="X82" s="103" t="s">
        <v>382</v>
      </c>
      <c r="Y82" s="103" t="s">
        <v>373</v>
      </c>
      <c r="Z82" s="103"/>
      <c r="AA82" s="103" t="s">
        <v>349</v>
      </c>
      <c r="AB82" s="103" t="s">
        <v>372</v>
      </c>
      <c r="AC82" s="103"/>
      <c r="AD82" s="103"/>
      <c r="AE82" s="103" t="s">
        <v>375</v>
      </c>
      <c r="AF82" s="103"/>
      <c r="AG82" s="103"/>
    </row>
    <row r="83" spans="1:33" s="104" customFormat="1" ht="18" hidden="1" customHeight="1">
      <c r="A83" s="108" t="s">
        <v>208</v>
      </c>
      <c r="B83" s="103" t="s">
        <v>350</v>
      </c>
      <c r="C83" s="103" t="s">
        <v>351</v>
      </c>
      <c r="D83" s="103"/>
      <c r="E83" s="103"/>
      <c r="F83" s="103" t="s">
        <v>369</v>
      </c>
      <c r="G83" s="103" t="s">
        <v>342</v>
      </c>
      <c r="H83" s="103" t="s">
        <v>353</v>
      </c>
      <c r="I83" s="103" t="s">
        <v>354</v>
      </c>
      <c r="J83" s="103" t="s">
        <v>366</v>
      </c>
      <c r="K83" s="103" t="s">
        <v>343</v>
      </c>
      <c r="L83" s="103"/>
      <c r="M83" s="103" t="s">
        <v>345</v>
      </c>
      <c r="N83" s="103" t="s">
        <v>361</v>
      </c>
      <c r="O83" s="103"/>
      <c r="P83" s="103" t="s">
        <v>355</v>
      </c>
      <c r="Q83" s="103" t="s">
        <v>356</v>
      </c>
      <c r="R83" s="103"/>
      <c r="S83" s="103" t="s">
        <v>358</v>
      </c>
      <c r="T83" s="103" t="s">
        <v>234</v>
      </c>
      <c r="U83" s="103" t="s">
        <v>347</v>
      </c>
      <c r="V83" s="103" t="s">
        <v>383</v>
      </c>
      <c r="W83" s="103" t="s">
        <v>363</v>
      </c>
      <c r="X83" s="103" t="s">
        <v>382</v>
      </c>
      <c r="Y83" s="103" t="s">
        <v>373</v>
      </c>
      <c r="Z83" s="103"/>
      <c r="AA83" s="103" t="s">
        <v>349</v>
      </c>
      <c r="AB83" s="103" t="s">
        <v>372</v>
      </c>
      <c r="AC83" s="103"/>
      <c r="AD83" s="103"/>
      <c r="AE83" s="103" t="s">
        <v>375</v>
      </c>
      <c r="AF83" s="103"/>
      <c r="AG83" s="103"/>
    </row>
    <row r="84" spans="1:33" s="104" customFormat="1" ht="18" hidden="1" customHeight="1">
      <c r="A84" s="108" t="s">
        <v>209</v>
      </c>
      <c r="B84" s="103" t="s">
        <v>350</v>
      </c>
      <c r="C84" s="103" t="s">
        <v>351</v>
      </c>
      <c r="D84" s="103"/>
      <c r="E84" s="103"/>
      <c r="F84" s="103" t="s">
        <v>369</v>
      </c>
      <c r="G84" s="103" t="s">
        <v>342</v>
      </c>
      <c r="H84" s="103" t="s">
        <v>353</v>
      </c>
      <c r="I84" s="103" t="s">
        <v>354</v>
      </c>
      <c r="J84" s="103"/>
      <c r="K84" s="103"/>
      <c r="L84" s="103"/>
      <c r="M84" s="103" t="s">
        <v>345</v>
      </c>
      <c r="N84" s="103" t="s">
        <v>361</v>
      </c>
      <c r="O84" s="103"/>
      <c r="P84" s="103" t="s">
        <v>355</v>
      </c>
      <c r="Q84" s="103" t="s">
        <v>356</v>
      </c>
      <c r="R84" s="103"/>
      <c r="S84" s="103" t="s">
        <v>358</v>
      </c>
      <c r="T84" s="103" t="s">
        <v>234</v>
      </c>
      <c r="U84" s="103" t="s">
        <v>347</v>
      </c>
      <c r="V84" s="103" t="s">
        <v>383</v>
      </c>
      <c r="W84" s="103" t="s">
        <v>363</v>
      </c>
      <c r="X84" s="103" t="s">
        <v>382</v>
      </c>
      <c r="Y84" s="103" t="s">
        <v>373</v>
      </c>
      <c r="Z84" s="103"/>
      <c r="AA84" s="103" t="s">
        <v>349</v>
      </c>
      <c r="AB84" s="103" t="s">
        <v>372</v>
      </c>
      <c r="AC84" s="103"/>
      <c r="AD84" s="103"/>
      <c r="AE84" s="103" t="s">
        <v>375</v>
      </c>
      <c r="AF84" s="103"/>
      <c r="AG84" s="103"/>
    </row>
    <row r="85" spans="1:33" s="104" customFormat="1" ht="18" hidden="1" customHeight="1">
      <c r="A85" s="108" t="s">
        <v>198</v>
      </c>
      <c r="B85" s="103" t="s">
        <v>350</v>
      </c>
      <c r="C85" s="103" t="s">
        <v>351</v>
      </c>
      <c r="D85" s="103"/>
      <c r="E85" s="103"/>
      <c r="F85" s="103" t="s">
        <v>369</v>
      </c>
      <c r="G85" s="103" t="s">
        <v>342</v>
      </c>
      <c r="H85" s="103" t="s">
        <v>353</v>
      </c>
      <c r="I85" s="103" t="s">
        <v>354</v>
      </c>
      <c r="J85" s="103"/>
      <c r="K85" s="103"/>
      <c r="L85" s="103"/>
      <c r="M85" s="103" t="s">
        <v>345</v>
      </c>
      <c r="N85" s="103" t="s">
        <v>361</v>
      </c>
      <c r="O85" s="103"/>
      <c r="P85" s="103" t="s">
        <v>355</v>
      </c>
      <c r="Q85" s="103" t="s">
        <v>356</v>
      </c>
      <c r="R85" s="103"/>
      <c r="S85" s="103" t="s">
        <v>358</v>
      </c>
      <c r="T85" s="103" t="s">
        <v>234</v>
      </c>
      <c r="U85" s="103" t="s">
        <v>347</v>
      </c>
      <c r="V85" s="103" t="s">
        <v>383</v>
      </c>
      <c r="W85" s="103" t="s">
        <v>363</v>
      </c>
      <c r="X85" s="103" t="s">
        <v>382</v>
      </c>
      <c r="Y85" s="103" t="s">
        <v>373</v>
      </c>
      <c r="Z85" s="103"/>
      <c r="AA85" s="103" t="s">
        <v>349</v>
      </c>
      <c r="AB85" s="103" t="s">
        <v>372</v>
      </c>
      <c r="AC85" s="103"/>
      <c r="AD85" s="103"/>
      <c r="AE85" s="103" t="s">
        <v>375</v>
      </c>
      <c r="AF85" s="103"/>
      <c r="AG85" s="103"/>
    </row>
    <row r="86" spans="1:33" s="104" customFormat="1" ht="18" hidden="1" customHeight="1">
      <c r="A86" s="108" t="s">
        <v>200</v>
      </c>
      <c r="B86" s="103" t="s">
        <v>350</v>
      </c>
      <c r="C86" s="103" t="s">
        <v>351</v>
      </c>
      <c r="D86" s="103"/>
      <c r="E86" s="103"/>
      <c r="F86" s="103" t="s">
        <v>369</v>
      </c>
      <c r="G86" s="103" t="s">
        <v>342</v>
      </c>
      <c r="H86" s="103" t="s">
        <v>353</v>
      </c>
      <c r="I86" s="103" t="s">
        <v>354</v>
      </c>
      <c r="J86" s="103"/>
      <c r="K86" s="103"/>
      <c r="L86" s="103"/>
      <c r="M86" s="103" t="s">
        <v>345</v>
      </c>
      <c r="N86" s="103" t="s">
        <v>361</v>
      </c>
      <c r="O86" s="103"/>
      <c r="P86" s="103"/>
      <c r="Q86" s="103" t="s">
        <v>356</v>
      </c>
      <c r="R86" s="103"/>
      <c r="S86" s="103"/>
      <c r="T86" s="103" t="s">
        <v>234</v>
      </c>
      <c r="U86" s="103" t="s">
        <v>347</v>
      </c>
      <c r="V86" s="103" t="s">
        <v>383</v>
      </c>
      <c r="W86" s="103" t="s">
        <v>363</v>
      </c>
      <c r="X86" s="103" t="s">
        <v>382</v>
      </c>
      <c r="Y86" s="103" t="s">
        <v>373</v>
      </c>
      <c r="Z86" s="103"/>
      <c r="AA86" s="103" t="s">
        <v>349</v>
      </c>
      <c r="AB86" s="103" t="s">
        <v>372</v>
      </c>
      <c r="AC86" s="103"/>
      <c r="AD86" s="103"/>
      <c r="AE86" s="103" t="s">
        <v>375</v>
      </c>
      <c r="AF86" s="103"/>
      <c r="AG86" s="103"/>
    </row>
    <row r="87" spans="1:33" s="104" customFormat="1" ht="18" hidden="1" customHeight="1">
      <c r="A87" s="108" t="s">
        <v>201</v>
      </c>
      <c r="B87" s="103" t="s">
        <v>350</v>
      </c>
      <c r="C87" s="103" t="s">
        <v>351</v>
      </c>
      <c r="D87" s="103"/>
      <c r="E87" s="103"/>
      <c r="F87" s="103" t="s">
        <v>369</v>
      </c>
      <c r="G87" s="103" t="s">
        <v>342</v>
      </c>
      <c r="H87" s="103" t="s">
        <v>353</v>
      </c>
      <c r="I87" s="103" t="s">
        <v>354</v>
      </c>
      <c r="J87" s="103"/>
      <c r="K87" s="103"/>
      <c r="L87" s="103"/>
      <c r="M87" s="103" t="s">
        <v>345</v>
      </c>
      <c r="N87" s="103" t="s">
        <v>361</v>
      </c>
      <c r="O87" s="103"/>
      <c r="P87" s="103"/>
      <c r="Q87" s="103" t="s">
        <v>356</v>
      </c>
      <c r="R87" s="103"/>
      <c r="S87" s="103"/>
      <c r="T87" s="103" t="s">
        <v>234</v>
      </c>
      <c r="U87" s="103"/>
      <c r="V87" s="103" t="s">
        <v>383</v>
      </c>
      <c r="W87" s="103" t="s">
        <v>363</v>
      </c>
      <c r="X87" s="103" t="s">
        <v>382</v>
      </c>
      <c r="Y87" s="103" t="s">
        <v>373</v>
      </c>
      <c r="Z87" s="103"/>
      <c r="AA87" s="103"/>
      <c r="AB87" s="103" t="s">
        <v>372</v>
      </c>
      <c r="AC87" s="103"/>
      <c r="AD87" s="103"/>
      <c r="AE87" s="103" t="s">
        <v>375</v>
      </c>
      <c r="AF87" s="103"/>
      <c r="AG87" s="103"/>
    </row>
    <row r="88" spans="1:33" s="104" customFormat="1" ht="18" hidden="1" customHeight="1">
      <c r="A88" s="108" t="s">
        <v>202</v>
      </c>
      <c r="B88" s="103" t="s">
        <v>350</v>
      </c>
      <c r="C88" s="103" t="s">
        <v>351</v>
      </c>
      <c r="D88" s="103"/>
      <c r="E88" s="103"/>
      <c r="F88" s="103" t="s">
        <v>369</v>
      </c>
      <c r="G88" s="103"/>
      <c r="H88" s="103"/>
      <c r="I88" s="103" t="s">
        <v>354</v>
      </c>
      <c r="J88" s="103"/>
      <c r="K88" s="103"/>
      <c r="L88" s="103"/>
      <c r="M88" s="103"/>
      <c r="N88" s="103" t="s">
        <v>361</v>
      </c>
      <c r="O88" s="103"/>
      <c r="P88" s="103"/>
      <c r="Q88" s="103"/>
      <c r="R88" s="103"/>
      <c r="S88" s="103"/>
      <c r="T88" s="103" t="s">
        <v>234</v>
      </c>
      <c r="U88" s="103"/>
      <c r="V88" s="103" t="s">
        <v>383</v>
      </c>
      <c r="W88" s="103" t="s">
        <v>363</v>
      </c>
      <c r="X88" s="103" t="s">
        <v>382</v>
      </c>
      <c r="Y88" s="103" t="s">
        <v>373</v>
      </c>
      <c r="Z88" s="103"/>
      <c r="AA88" s="103"/>
      <c r="AB88" s="103"/>
      <c r="AC88" s="103"/>
      <c r="AD88" s="103"/>
      <c r="AE88" s="103" t="s">
        <v>375</v>
      </c>
      <c r="AF88" s="103"/>
      <c r="AG88" s="103"/>
    </row>
    <row r="89" spans="1:33" s="104" customFormat="1" ht="18" hidden="1" customHeight="1">
      <c r="A89" s="108" t="s">
        <v>203</v>
      </c>
      <c r="B89" s="103"/>
      <c r="C89" s="103"/>
      <c r="D89" s="103"/>
      <c r="E89" s="103"/>
      <c r="F89" s="103" t="s">
        <v>369</v>
      </c>
      <c r="G89" s="103"/>
      <c r="H89" s="103"/>
      <c r="I89" s="103"/>
      <c r="J89" s="103"/>
      <c r="K89" s="103"/>
      <c r="L89" s="103"/>
      <c r="M89" s="103"/>
      <c r="N89" s="103" t="s">
        <v>361</v>
      </c>
      <c r="O89" s="103"/>
      <c r="P89" s="103"/>
      <c r="Q89" s="103"/>
      <c r="R89" s="103"/>
      <c r="S89" s="103"/>
      <c r="T89" s="103" t="s">
        <v>234</v>
      </c>
      <c r="U89" s="103"/>
      <c r="V89" s="103" t="s">
        <v>383</v>
      </c>
      <c r="W89" s="103" t="s">
        <v>363</v>
      </c>
      <c r="X89" s="103"/>
      <c r="Y89" s="103" t="s">
        <v>373</v>
      </c>
      <c r="Z89" s="103"/>
      <c r="AA89" s="103"/>
      <c r="AB89" s="103"/>
      <c r="AC89" s="103"/>
      <c r="AD89" s="103"/>
      <c r="AE89" s="103" t="s">
        <v>375</v>
      </c>
      <c r="AF89" s="103"/>
      <c r="AG89" s="103"/>
    </row>
    <row r="90" spans="1:33" s="104" customFormat="1" ht="18" hidden="1" customHeight="1">
      <c r="A90" s="110" t="s">
        <v>204</v>
      </c>
      <c r="B90" s="109">
        <f>IF(COUNTA(B78:B89)=0,"-",COUNTA(B78:B89)/12)</f>
        <v>0.75</v>
      </c>
      <c r="C90" s="109">
        <f t="shared" ref="C90:AF90" si="5">IF(COUNTA(C78:C89)=0,"-",COUNTA(C78:C89)/12)</f>
        <v>0.75</v>
      </c>
      <c r="D90" s="109" t="str">
        <f t="shared" si="5"/>
        <v>-</v>
      </c>
      <c r="E90" s="109" t="str">
        <f t="shared" si="5"/>
        <v>-</v>
      </c>
      <c r="F90" s="109">
        <f t="shared" si="5"/>
        <v>0.75</v>
      </c>
      <c r="G90" s="109">
        <f t="shared" si="5"/>
        <v>0.75</v>
      </c>
      <c r="H90" s="109">
        <f t="shared" si="5"/>
        <v>0.75</v>
      </c>
      <c r="I90" s="109">
        <f t="shared" si="5"/>
        <v>0.75</v>
      </c>
      <c r="J90" s="109">
        <f t="shared" si="5"/>
        <v>0.5</v>
      </c>
      <c r="K90" s="109">
        <f t="shared" si="5"/>
        <v>0.5</v>
      </c>
      <c r="L90" s="109" t="str">
        <f t="shared" si="5"/>
        <v>-</v>
      </c>
      <c r="M90" s="109">
        <f t="shared" si="5"/>
        <v>0.75</v>
      </c>
      <c r="N90" s="109">
        <f t="shared" si="5"/>
        <v>0.58333333333333337</v>
      </c>
      <c r="O90" s="109" t="str">
        <f t="shared" si="5"/>
        <v>-</v>
      </c>
      <c r="P90" s="109">
        <f t="shared" si="5"/>
        <v>0.58333333333333337</v>
      </c>
      <c r="Q90" s="109">
        <f t="shared" si="5"/>
        <v>0.75</v>
      </c>
      <c r="R90" s="109" t="str">
        <f t="shared" si="5"/>
        <v>-</v>
      </c>
      <c r="S90" s="109">
        <f t="shared" si="5"/>
        <v>0.5</v>
      </c>
      <c r="T90" s="109">
        <f t="shared" si="5"/>
        <v>0.58333333333333337</v>
      </c>
      <c r="U90" s="109">
        <f t="shared" si="5"/>
        <v>0.75</v>
      </c>
      <c r="V90" s="109">
        <f t="shared" si="5"/>
        <v>0.66666666666666663</v>
      </c>
      <c r="W90" s="109">
        <f t="shared" si="5"/>
        <v>0.75</v>
      </c>
      <c r="X90" s="109">
        <f t="shared" si="5"/>
        <v>0.75</v>
      </c>
      <c r="Y90" s="109">
        <f t="shared" si="5"/>
        <v>0.75</v>
      </c>
      <c r="Z90" s="109" t="str">
        <f t="shared" si="5"/>
        <v>-</v>
      </c>
      <c r="AA90" s="109">
        <f t="shared" si="5"/>
        <v>0.75</v>
      </c>
      <c r="AB90" s="109">
        <f t="shared" si="5"/>
        <v>0.75</v>
      </c>
      <c r="AC90" s="109" t="str">
        <f t="shared" si="5"/>
        <v>-</v>
      </c>
      <c r="AD90" s="109" t="str">
        <f t="shared" si="5"/>
        <v>-</v>
      </c>
      <c r="AE90" s="109">
        <f t="shared" si="5"/>
        <v>0.75</v>
      </c>
      <c r="AF90" s="109" t="str">
        <f t="shared" si="5"/>
        <v>-</v>
      </c>
      <c r="AG90" s="109" t="str">
        <f>IF(COUNTA(AG78:AG89)=0,"-",COUNTA(AG78:AG89)/12)</f>
        <v>-</v>
      </c>
    </row>
    <row r="91" spans="1:33" s="104" customFormat="1" ht="18" hidden="1" customHeight="1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AG91" s="8"/>
    </row>
    <row r="92" spans="1:33" s="104" customFormat="1" ht="18" hidden="1" customHeight="1">
      <c r="A92" s="117" t="s">
        <v>288</v>
      </c>
      <c r="B92" s="118" t="s">
        <v>310</v>
      </c>
      <c r="C92" s="118" t="s">
        <v>311</v>
      </c>
      <c r="D92" s="118" t="s">
        <v>312</v>
      </c>
      <c r="E92" s="118" t="s">
        <v>313</v>
      </c>
      <c r="F92" s="118" t="s">
        <v>314</v>
      </c>
      <c r="G92" s="118" t="s">
        <v>315</v>
      </c>
      <c r="H92" s="118" t="s">
        <v>316</v>
      </c>
      <c r="I92" s="118" t="s">
        <v>317</v>
      </c>
      <c r="J92" s="118" t="s">
        <v>318</v>
      </c>
      <c r="K92" s="118" t="s">
        <v>319</v>
      </c>
      <c r="L92" s="118" t="s">
        <v>320</v>
      </c>
      <c r="M92" s="118" t="s">
        <v>321</v>
      </c>
      <c r="N92" s="118" t="s">
        <v>322</v>
      </c>
      <c r="O92" s="118" t="s">
        <v>323</v>
      </c>
      <c r="P92" s="118" t="s">
        <v>324</v>
      </c>
      <c r="Q92" s="118" t="s">
        <v>325</v>
      </c>
      <c r="R92" s="118" t="s">
        <v>326</v>
      </c>
      <c r="S92" s="118" t="s">
        <v>327</v>
      </c>
      <c r="T92" s="118" t="s">
        <v>328</v>
      </c>
      <c r="U92" s="118" t="s">
        <v>329</v>
      </c>
      <c r="V92" s="118" t="s">
        <v>330</v>
      </c>
      <c r="W92" s="118" t="s">
        <v>331</v>
      </c>
      <c r="X92" s="118" t="s">
        <v>332</v>
      </c>
      <c r="Y92" s="118" t="s">
        <v>333</v>
      </c>
      <c r="Z92" s="118" t="s">
        <v>334</v>
      </c>
      <c r="AA92" s="118" t="s">
        <v>335</v>
      </c>
      <c r="AB92" s="118" t="s">
        <v>336</v>
      </c>
      <c r="AC92" s="118" t="s">
        <v>337</v>
      </c>
      <c r="AD92" s="118" t="s">
        <v>338</v>
      </c>
      <c r="AE92" s="118" t="s">
        <v>339</v>
      </c>
      <c r="AF92" s="118" t="s">
        <v>340</v>
      </c>
      <c r="AG92" s="118" t="s">
        <v>341</v>
      </c>
    </row>
    <row r="93" spans="1:33" s="104" customFormat="1" ht="18" hidden="1" customHeight="1">
      <c r="A93" s="108" t="s">
        <v>168</v>
      </c>
      <c r="B93" s="103"/>
      <c r="C93" s="103"/>
      <c r="D93" s="103"/>
      <c r="E93" s="103"/>
      <c r="F93" s="103"/>
      <c r="G93" s="103"/>
      <c r="H93" s="103"/>
      <c r="I93" s="103"/>
      <c r="J93" s="103" t="s">
        <v>366</v>
      </c>
      <c r="K93" s="103" t="s">
        <v>343</v>
      </c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 t="s">
        <v>349</v>
      </c>
      <c r="AB93" s="103"/>
      <c r="AC93" s="103"/>
      <c r="AD93" s="103"/>
      <c r="AE93" s="103" t="s">
        <v>374</v>
      </c>
      <c r="AF93" s="103" t="s">
        <v>384</v>
      </c>
      <c r="AG93" s="103"/>
    </row>
    <row r="94" spans="1:33" s="104" customFormat="1" ht="18" hidden="1" customHeight="1">
      <c r="A94" s="108" t="s">
        <v>174</v>
      </c>
      <c r="B94" s="103"/>
      <c r="C94" s="103"/>
      <c r="D94" s="103"/>
      <c r="E94" s="103"/>
      <c r="F94" s="103"/>
      <c r="G94" s="103" t="s">
        <v>342</v>
      </c>
      <c r="H94" s="103"/>
      <c r="I94" s="103"/>
      <c r="J94" s="103" t="s">
        <v>366</v>
      </c>
      <c r="K94" s="103" t="s">
        <v>343</v>
      </c>
      <c r="L94" s="103"/>
      <c r="M94" s="103" t="s">
        <v>345</v>
      </c>
      <c r="N94" s="103"/>
      <c r="O94" s="103"/>
      <c r="P94" s="103" t="s">
        <v>355</v>
      </c>
      <c r="Q94" s="103" t="s">
        <v>356</v>
      </c>
      <c r="R94" s="103" t="s">
        <v>370</v>
      </c>
      <c r="S94" s="103"/>
      <c r="T94" s="103" t="s">
        <v>367</v>
      </c>
      <c r="U94" s="103"/>
      <c r="V94" s="103"/>
      <c r="W94" s="103"/>
      <c r="X94" s="103"/>
      <c r="Y94" s="103"/>
      <c r="Z94" s="103"/>
      <c r="AA94" s="103" t="s">
        <v>349</v>
      </c>
      <c r="AB94" s="103" t="s">
        <v>372</v>
      </c>
      <c r="AC94" s="103"/>
      <c r="AD94" s="103"/>
      <c r="AE94" s="103" t="s">
        <v>374</v>
      </c>
      <c r="AF94" s="103" t="s">
        <v>384</v>
      </c>
      <c r="AG94" s="103"/>
    </row>
    <row r="95" spans="1:33" s="104" customFormat="1" ht="18" hidden="1" customHeight="1">
      <c r="A95" s="108" t="s">
        <v>176</v>
      </c>
      <c r="B95" s="103"/>
      <c r="C95" s="103" t="s">
        <v>351</v>
      </c>
      <c r="D95" s="103"/>
      <c r="E95" s="103"/>
      <c r="F95" s="103"/>
      <c r="G95" s="103" t="s">
        <v>342</v>
      </c>
      <c r="H95" s="103"/>
      <c r="I95" s="103"/>
      <c r="J95" s="103" t="s">
        <v>366</v>
      </c>
      <c r="K95" s="103" t="s">
        <v>343</v>
      </c>
      <c r="L95" s="103"/>
      <c r="M95" s="103" t="s">
        <v>345</v>
      </c>
      <c r="N95" s="103"/>
      <c r="O95" s="103"/>
      <c r="P95" s="103" t="s">
        <v>355</v>
      </c>
      <c r="Q95" s="103" t="s">
        <v>356</v>
      </c>
      <c r="R95" s="103" t="s">
        <v>370</v>
      </c>
      <c r="S95" s="103"/>
      <c r="T95" s="103" t="s">
        <v>367</v>
      </c>
      <c r="U95" s="103"/>
      <c r="V95" s="103"/>
      <c r="W95" s="103"/>
      <c r="X95" s="103"/>
      <c r="Y95" s="103"/>
      <c r="Z95" s="103"/>
      <c r="AA95" s="103" t="s">
        <v>349</v>
      </c>
      <c r="AB95" s="103" t="s">
        <v>372</v>
      </c>
      <c r="AC95" s="103"/>
      <c r="AD95" s="103"/>
      <c r="AE95" s="103" t="s">
        <v>374</v>
      </c>
      <c r="AF95" s="103" t="s">
        <v>384</v>
      </c>
      <c r="AG95" s="103" t="s">
        <v>376</v>
      </c>
    </row>
    <row r="96" spans="1:33" s="104" customFormat="1" ht="18" hidden="1" customHeight="1">
      <c r="A96" s="108" t="s">
        <v>181</v>
      </c>
      <c r="B96" s="103" t="s">
        <v>350</v>
      </c>
      <c r="C96" s="103" t="s">
        <v>351</v>
      </c>
      <c r="D96" s="103"/>
      <c r="E96" s="103"/>
      <c r="F96" s="103"/>
      <c r="G96" s="103" t="s">
        <v>342</v>
      </c>
      <c r="H96" s="103" t="s">
        <v>353</v>
      </c>
      <c r="I96" s="103"/>
      <c r="J96" s="103" t="s">
        <v>366</v>
      </c>
      <c r="K96" s="103" t="s">
        <v>343</v>
      </c>
      <c r="L96" s="103"/>
      <c r="M96" s="103" t="s">
        <v>345</v>
      </c>
      <c r="N96" s="103"/>
      <c r="O96" s="103"/>
      <c r="P96" s="103" t="s">
        <v>355</v>
      </c>
      <c r="Q96" s="103" t="s">
        <v>356</v>
      </c>
      <c r="R96" s="103" t="s">
        <v>370</v>
      </c>
      <c r="S96" s="103"/>
      <c r="T96" s="103" t="s">
        <v>367</v>
      </c>
      <c r="U96" s="103"/>
      <c r="V96" s="103"/>
      <c r="W96" s="103"/>
      <c r="X96" s="103"/>
      <c r="Y96" s="103"/>
      <c r="Z96" s="103"/>
      <c r="AA96" s="103" t="s">
        <v>349</v>
      </c>
      <c r="AB96" s="103" t="s">
        <v>372</v>
      </c>
      <c r="AC96" s="103" t="s">
        <v>375</v>
      </c>
      <c r="AD96" s="103"/>
      <c r="AE96" s="103" t="s">
        <v>374</v>
      </c>
      <c r="AF96" s="103" t="s">
        <v>384</v>
      </c>
      <c r="AG96" s="103" t="s">
        <v>376</v>
      </c>
    </row>
    <row r="97" spans="1:33" s="104" customFormat="1" ht="18" hidden="1" customHeight="1">
      <c r="A97" s="108" t="s">
        <v>184</v>
      </c>
      <c r="B97" s="103" t="s">
        <v>350</v>
      </c>
      <c r="C97" s="103" t="s">
        <v>351</v>
      </c>
      <c r="D97" s="103"/>
      <c r="E97" s="103"/>
      <c r="F97" s="103"/>
      <c r="G97" s="103" t="s">
        <v>342</v>
      </c>
      <c r="H97" s="103" t="s">
        <v>353</v>
      </c>
      <c r="I97" s="103" t="s">
        <v>354</v>
      </c>
      <c r="J97" s="103" t="s">
        <v>366</v>
      </c>
      <c r="K97" s="103" t="s">
        <v>343</v>
      </c>
      <c r="L97" s="103"/>
      <c r="M97" s="103" t="s">
        <v>345</v>
      </c>
      <c r="N97" s="103" t="s">
        <v>361</v>
      </c>
      <c r="O97" s="103"/>
      <c r="P97" s="103" t="s">
        <v>355</v>
      </c>
      <c r="Q97" s="103" t="s">
        <v>356</v>
      </c>
      <c r="R97" s="103" t="s">
        <v>370</v>
      </c>
      <c r="S97" s="103"/>
      <c r="T97" s="103" t="s">
        <v>367</v>
      </c>
      <c r="U97" s="103"/>
      <c r="V97" s="103"/>
      <c r="W97" s="103"/>
      <c r="X97" s="103" t="s">
        <v>383</v>
      </c>
      <c r="Y97" s="103"/>
      <c r="Z97" s="103"/>
      <c r="AA97" s="103" t="s">
        <v>349</v>
      </c>
      <c r="AB97" s="103" t="s">
        <v>372</v>
      </c>
      <c r="AC97" s="103" t="s">
        <v>375</v>
      </c>
      <c r="AD97" s="103"/>
      <c r="AE97" s="103" t="s">
        <v>374</v>
      </c>
      <c r="AF97" s="103" t="s">
        <v>384</v>
      </c>
      <c r="AG97" s="103" t="s">
        <v>376</v>
      </c>
    </row>
    <row r="98" spans="1:33" s="104" customFormat="1" ht="18" hidden="1" customHeight="1">
      <c r="A98" s="108" t="s">
        <v>208</v>
      </c>
      <c r="B98" s="103" t="s">
        <v>350</v>
      </c>
      <c r="C98" s="103" t="s">
        <v>351</v>
      </c>
      <c r="D98" s="103"/>
      <c r="E98" s="103"/>
      <c r="F98" s="103"/>
      <c r="G98" s="103" t="s">
        <v>342</v>
      </c>
      <c r="H98" s="103" t="s">
        <v>353</v>
      </c>
      <c r="I98" s="103" t="s">
        <v>354</v>
      </c>
      <c r="J98" s="103" t="s">
        <v>366</v>
      </c>
      <c r="K98" s="103" t="s">
        <v>343</v>
      </c>
      <c r="L98" s="103"/>
      <c r="M98" s="103" t="s">
        <v>345</v>
      </c>
      <c r="N98" s="103" t="s">
        <v>361</v>
      </c>
      <c r="O98" s="103"/>
      <c r="P98" s="103" t="s">
        <v>355</v>
      </c>
      <c r="Q98" s="103" t="s">
        <v>356</v>
      </c>
      <c r="R98" s="103" t="s">
        <v>370</v>
      </c>
      <c r="S98" s="103"/>
      <c r="T98" s="103" t="s">
        <v>367</v>
      </c>
      <c r="U98" s="103" t="s">
        <v>385</v>
      </c>
      <c r="V98" s="103"/>
      <c r="W98" s="103"/>
      <c r="X98" s="103" t="s">
        <v>383</v>
      </c>
      <c r="Y98" s="103"/>
      <c r="Z98" s="103"/>
      <c r="AA98" s="103" t="s">
        <v>349</v>
      </c>
      <c r="AB98" s="103" t="s">
        <v>372</v>
      </c>
      <c r="AC98" s="103" t="s">
        <v>375</v>
      </c>
      <c r="AD98" s="103"/>
      <c r="AE98" s="103" t="s">
        <v>374</v>
      </c>
      <c r="AF98" s="103" t="s">
        <v>384</v>
      </c>
      <c r="AG98" s="103" t="s">
        <v>376</v>
      </c>
    </row>
    <row r="99" spans="1:33" s="104" customFormat="1" ht="18" hidden="1" customHeight="1">
      <c r="A99" s="108" t="s">
        <v>209</v>
      </c>
      <c r="B99" s="103" t="s">
        <v>350</v>
      </c>
      <c r="C99" s="103" t="s">
        <v>351</v>
      </c>
      <c r="D99" s="103"/>
      <c r="E99" s="103"/>
      <c r="F99" s="103"/>
      <c r="G99" s="103" t="s">
        <v>342</v>
      </c>
      <c r="H99" s="103" t="s">
        <v>353</v>
      </c>
      <c r="I99" s="103" t="s">
        <v>354</v>
      </c>
      <c r="J99" s="103"/>
      <c r="K99" s="103" t="s">
        <v>386</v>
      </c>
      <c r="L99" s="103"/>
      <c r="M99" s="103" t="s">
        <v>345</v>
      </c>
      <c r="N99" s="103" t="s">
        <v>361</v>
      </c>
      <c r="O99" s="103"/>
      <c r="P99" s="103" t="s">
        <v>355</v>
      </c>
      <c r="Q99" s="103" t="s">
        <v>356</v>
      </c>
      <c r="R99" s="103" t="s">
        <v>370</v>
      </c>
      <c r="S99" s="103"/>
      <c r="T99" s="103" t="s">
        <v>367</v>
      </c>
      <c r="U99" s="103" t="s">
        <v>385</v>
      </c>
      <c r="V99" s="103"/>
      <c r="W99" s="103"/>
      <c r="X99" s="103" t="s">
        <v>383</v>
      </c>
      <c r="Y99" s="103"/>
      <c r="Z99" s="103"/>
      <c r="AA99" s="103" t="s">
        <v>349</v>
      </c>
      <c r="AB99" s="103" t="s">
        <v>372</v>
      </c>
      <c r="AC99" s="103" t="s">
        <v>375</v>
      </c>
      <c r="AD99" s="103"/>
      <c r="AE99" s="103" t="s">
        <v>374</v>
      </c>
      <c r="AF99" s="103" t="s">
        <v>384</v>
      </c>
      <c r="AG99" s="103" t="s">
        <v>376</v>
      </c>
    </row>
    <row r="100" spans="1:33" s="104" customFormat="1" ht="18" hidden="1" customHeight="1">
      <c r="A100" s="108" t="s">
        <v>198</v>
      </c>
      <c r="B100" s="103" t="s">
        <v>350</v>
      </c>
      <c r="C100" s="103" t="s">
        <v>351</v>
      </c>
      <c r="D100" s="103"/>
      <c r="E100" s="103"/>
      <c r="F100" s="103"/>
      <c r="G100" s="103" t="s">
        <v>342</v>
      </c>
      <c r="H100" s="103" t="s">
        <v>353</v>
      </c>
      <c r="I100" s="103" t="s">
        <v>354</v>
      </c>
      <c r="J100" s="103"/>
      <c r="K100" s="103" t="s">
        <v>386</v>
      </c>
      <c r="L100" s="103"/>
      <c r="M100" s="103" t="s">
        <v>345</v>
      </c>
      <c r="N100" s="103" t="s">
        <v>361</v>
      </c>
      <c r="O100" s="103"/>
      <c r="P100" s="103" t="s">
        <v>355</v>
      </c>
      <c r="Q100" s="103" t="s">
        <v>356</v>
      </c>
      <c r="R100" s="103" t="s">
        <v>370</v>
      </c>
      <c r="S100" s="103"/>
      <c r="T100" s="103" t="s">
        <v>367</v>
      </c>
      <c r="U100" s="103" t="s">
        <v>385</v>
      </c>
      <c r="V100" s="103"/>
      <c r="W100" s="103" t="s">
        <v>381</v>
      </c>
      <c r="X100" s="103" t="s">
        <v>383</v>
      </c>
      <c r="Y100" s="103" t="s">
        <v>382</v>
      </c>
      <c r="Z100" s="103"/>
      <c r="AA100" s="103" t="s">
        <v>349</v>
      </c>
      <c r="AB100" s="103" t="s">
        <v>372</v>
      </c>
      <c r="AC100" s="103" t="s">
        <v>375</v>
      </c>
      <c r="AD100" s="103"/>
      <c r="AE100" s="103" t="s">
        <v>374</v>
      </c>
      <c r="AF100" s="103" t="s">
        <v>384</v>
      </c>
      <c r="AG100" s="103" t="s">
        <v>376</v>
      </c>
    </row>
    <row r="101" spans="1:33" s="104" customFormat="1" ht="18" hidden="1" customHeight="1">
      <c r="A101" s="108" t="s">
        <v>200</v>
      </c>
      <c r="B101" s="103" t="s">
        <v>350</v>
      </c>
      <c r="C101" s="103" t="s">
        <v>351</v>
      </c>
      <c r="D101" s="103"/>
      <c r="E101" s="103"/>
      <c r="F101" s="103"/>
      <c r="G101" s="103" t="s">
        <v>342</v>
      </c>
      <c r="H101" s="103" t="s">
        <v>353</v>
      </c>
      <c r="I101" s="103" t="s">
        <v>354</v>
      </c>
      <c r="J101" s="103"/>
      <c r="K101" s="103" t="s">
        <v>386</v>
      </c>
      <c r="L101" s="103"/>
      <c r="M101" s="103" t="s">
        <v>345</v>
      </c>
      <c r="N101" s="103" t="s">
        <v>361</v>
      </c>
      <c r="O101" s="103"/>
      <c r="P101" s="103"/>
      <c r="Q101" s="103" t="s">
        <v>356</v>
      </c>
      <c r="R101" s="103"/>
      <c r="S101" s="103"/>
      <c r="T101" s="103"/>
      <c r="U101" s="103" t="s">
        <v>385</v>
      </c>
      <c r="V101" s="103"/>
      <c r="W101" s="103" t="s">
        <v>381</v>
      </c>
      <c r="X101" s="103" t="s">
        <v>383</v>
      </c>
      <c r="Y101" s="103" t="s">
        <v>382</v>
      </c>
      <c r="Z101" s="103"/>
      <c r="AA101" s="103" t="s">
        <v>349</v>
      </c>
      <c r="AB101" s="103" t="s">
        <v>372</v>
      </c>
      <c r="AC101" s="103" t="s">
        <v>375</v>
      </c>
      <c r="AD101" s="103"/>
      <c r="AE101" s="103" t="s">
        <v>374</v>
      </c>
      <c r="AF101" s="103" t="s">
        <v>384</v>
      </c>
      <c r="AG101" s="103" t="s">
        <v>376</v>
      </c>
    </row>
    <row r="102" spans="1:33" s="104" customFormat="1" ht="18" hidden="1" customHeight="1">
      <c r="A102" s="108" t="s">
        <v>201</v>
      </c>
      <c r="B102" s="103" t="s">
        <v>350</v>
      </c>
      <c r="C102" s="103" t="s">
        <v>351</v>
      </c>
      <c r="D102" s="103"/>
      <c r="E102" s="103"/>
      <c r="F102" s="103"/>
      <c r="G102" s="103" t="s">
        <v>342</v>
      </c>
      <c r="H102" s="103" t="s">
        <v>353</v>
      </c>
      <c r="I102" s="103" t="s">
        <v>354</v>
      </c>
      <c r="J102" s="103"/>
      <c r="K102" s="103" t="s">
        <v>386</v>
      </c>
      <c r="L102" s="103"/>
      <c r="M102" s="103" t="s">
        <v>345</v>
      </c>
      <c r="N102" s="103" t="s">
        <v>361</v>
      </c>
      <c r="O102" s="103"/>
      <c r="P102" s="103"/>
      <c r="Q102" s="103" t="s">
        <v>356</v>
      </c>
      <c r="R102" s="103"/>
      <c r="S102" s="103"/>
      <c r="T102" s="103"/>
      <c r="U102" s="103" t="s">
        <v>385</v>
      </c>
      <c r="V102" s="103"/>
      <c r="W102" s="103" t="s">
        <v>381</v>
      </c>
      <c r="X102" s="103" t="s">
        <v>383</v>
      </c>
      <c r="Y102" s="103" t="s">
        <v>382</v>
      </c>
      <c r="Z102" s="103"/>
      <c r="AA102" s="103"/>
      <c r="AB102" s="103" t="s">
        <v>372</v>
      </c>
      <c r="AC102" s="103" t="s">
        <v>375</v>
      </c>
      <c r="AD102" s="103"/>
      <c r="AE102" s="103" t="s">
        <v>374</v>
      </c>
      <c r="AF102" s="103" t="s">
        <v>384</v>
      </c>
      <c r="AG102" s="103" t="s">
        <v>376</v>
      </c>
    </row>
    <row r="103" spans="1:33" s="104" customFormat="1" ht="18" hidden="1" customHeight="1">
      <c r="A103" s="108" t="s">
        <v>202</v>
      </c>
      <c r="B103" s="103" t="s">
        <v>350</v>
      </c>
      <c r="C103" s="103" t="s">
        <v>351</v>
      </c>
      <c r="D103" s="103"/>
      <c r="E103" s="103"/>
      <c r="F103" s="103"/>
      <c r="G103" s="103"/>
      <c r="H103" s="103" t="s">
        <v>353</v>
      </c>
      <c r="I103" s="103" t="s">
        <v>354</v>
      </c>
      <c r="J103" s="103"/>
      <c r="K103" s="103" t="s">
        <v>386</v>
      </c>
      <c r="L103" s="103"/>
      <c r="M103" s="103"/>
      <c r="N103" s="103" t="s">
        <v>361</v>
      </c>
      <c r="O103" s="103"/>
      <c r="P103" s="103"/>
      <c r="Q103" s="103"/>
      <c r="R103" s="103"/>
      <c r="S103" s="103"/>
      <c r="T103" s="103"/>
      <c r="U103" s="103" t="s">
        <v>385</v>
      </c>
      <c r="V103" s="103"/>
      <c r="W103" s="103" t="s">
        <v>381</v>
      </c>
      <c r="X103" s="103" t="s">
        <v>383</v>
      </c>
      <c r="Y103" s="103" t="s">
        <v>382</v>
      </c>
      <c r="Z103" s="103"/>
      <c r="AA103" s="103"/>
      <c r="AB103" s="103"/>
      <c r="AC103" s="103" t="s">
        <v>375</v>
      </c>
      <c r="AD103" s="103"/>
      <c r="AE103" s="103"/>
      <c r="AF103" s="103"/>
      <c r="AG103" s="103" t="s">
        <v>376</v>
      </c>
    </row>
    <row r="104" spans="1:33" s="104" customFormat="1" ht="18" hidden="1" customHeight="1">
      <c r="A104" s="108" t="s">
        <v>203</v>
      </c>
      <c r="B104" s="103" t="s">
        <v>350</v>
      </c>
      <c r="C104" s="103" t="s">
        <v>351</v>
      </c>
      <c r="D104" s="103"/>
      <c r="E104" s="103"/>
      <c r="F104" s="103"/>
      <c r="G104" s="103"/>
      <c r="H104" s="103" t="s">
        <v>353</v>
      </c>
      <c r="I104" s="103" t="s">
        <v>354</v>
      </c>
      <c r="J104" s="103"/>
      <c r="K104" s="103" t="s">
        <v>386</v>
      </c>
      <c r="L104" s="103"/>
      <c r="M104" s="103"/>
      <c r="N104" s="103" t="s">
        <v>361</v>
      </c>
      <c r="O104" s="103"/>
      <c r="P104" s="103"/>
      <c r="Q104" s="103"/>
      <c r="R104" s="103"/>
      <c r="S104" s="103"/>
      <c r="T104" s="103"/>
      <c r="U104" s="103" t="s">
        <v>385</v>
      </c>
      <c r="V104" s="103"/>
      <c r="W104" s="103" t="s">
        <v>381</v>
      </c>
      <c r="X104" s="103" t="s">
        <v>383</v>
      </c>
      <c r="Y104" s="103" t="s">
        <v>382</v>
      </c>
      <c r="Z104" s="103"/>
      <c r="AA104" s="103"/>
      <c r="AB104" s="103"/>
      <c r="AC104" s="103" t="s">
        <v>375</v>
      </c>
      <c r="AD104" s="103"/>
      <c r="AE104" s="103"/>
      <c r="AF104" s="103"/>
      <c r="AG104" s="103"/>
    </row>
    <row r="105" spans="1:33" s="104" customFormat="1" ht="18" hidden="1" customHeight="1">
      <c r="A105" s="110" t="s">
        <v>204</v>
      </c>
      <c r="B105" s="109">
        <f>IF(COUNTA(B93:B104)=0,"-",COUNTA(B93:B104)/12)</f>
        <v>0.75</v>
      </c>
      <c r="C105" s="109">
        <f t="shared" ref="C105:AF105" si="6">IF(COUNTA(C93:C104)=0,"-",COUNTA(C93:C104)/12)</f>
        <v>0.83333333333333337</v>
      </c>
      <c r="D105" s="109" t="str">
        <f t="shared" si="6"/>
        <v>-</v>
      </c>
      <c r="E105" s="109" t="str">
        <f t="shared" si="6"/>
        <v>-</v>
      </c>
      <c r="F105" s="109" t="str">
        <f t="shared" si="6"/>
        <v>-</v>
      </c>
      <c r="G105" s="109">
        <f t="shared" si="6"/>
        <v>0.75</v>
      </c>
      <c r="H105" s="109">
        <f t="shared" si="6"/>
        <v>0.75</v>
      </c>
      <c r="I105" s="109">
        <f t="shared" si="6"/>
        <v>0.66666666666666663</v>
      </c>
      <c r="J105" s="109">
        <f t="shared" si="6"/>
        <v>0.5</v>
      </c>
      <c r="K105" s="109">
        <f t="shared" si="6"/>
        <v>1</v>
      </c>
      <c r="L105" s="109" t="str">
        <f t="shared" si="6"/>
        <v>-</v>
      </c>
      <c r="M105" s="109">
        <f t="shared" si="6"/>
        <v>0.75</v>
      </c>
      <c r="N105" s="109">
        <f t="shared" si="6"/>
        <v>0.66666666666666663</v>
      </c>
      <c r="O105" s="109" t="str">
        <f t="shared" si="6"/>
        <v>-</v>
      </c>
      <c r="P105" s="109">
        <f t="shared" si="6"/>
        <v>0.58333333333333337</v>
      </c>
      <c r="Q105" s="109">
        <f t="shared" si="6"/>
        <v>0.75</v>
      </c>
      <c r="R105" s="109">
        <f t="shared" si="6"/>
        <v>0.58333333333333337</v>
      </c>
      <c r="S105" s="109" t="str">
        <f t="shared" si="6"/>
        <v>-</v>
      </c>
      <c r="T105" s="109">
        <f t="shared" si="6"/>
        <v>0.58333333333333337</v>
      </c>
      <c r="U105" s="109">
        <f t="shared" si="6"/>
        <v>0.58333333333333337</v>
      </c>
      <c r="V105" s="109" t="str">
        <f t="shared" si="6"/>
        <v>-</v>
      </c>
      <c r="W105" s="109">
        <f t="shared" si="6"/>
        <v>0.41666666666666669</v>
      </c>
      <c r="X105" s="109">
        <f t="shared" si="6"/>
        <v>0.66666666666666663</v>
      </c>
      <c r="Y105" s="109">
        <f t="shared" si="6"/>
        <v>0.41666666666666669</v>
      </c>
      <c r="Z105" s="109" t="str">
        <f t="shared" si="6"/>
        <v>-</v>
      </c>
      <c r="AA105" s="109">
        <f t="shared" si="6"/>
        <v>0.75</v>
      </c>
      <c r="AB105" s="109">
        <f t="shared" si="6"/>
        <v>0.75</v>
      </c>
      <c r="AC105" s="109">
        <f t="shared" si="6"/>
        <v>0.75</v>
      </c>
      <c r="AD105" s="109" t="str">
        <f t="shared" si="6"/>
        <v>-</v>
      </c>
      <c r="AE105" s="109">
        <f t="shared" si="6"/>
        <v>0.83333333333333337</v>
      </c>
      <c r="AF105" s="109">
        <f t="shared" si="6"/>
        <v>0.83333333333333337</v>
      </c>
      <c r="AG105" s="109">
        <f>IF(COUNTA(AG93:AG104)=0,"-",COUNTA(AG93:AG104)/12)</f>
        <v>0.75</v>
      </c>
    </row>
    <row r="106" spans="1:33" hidden="1"/>
    <row r="107" spans="1:33" s="107" customFormat="1" ht="20.100000000000001" hidden="1" customHeight="1">
      <c r="A107" s="117" t="s">
        <v>289</v>
      </c>
      <c r="B107" s="118" t="s">
        <v>310</v>
      </c>
      <c r="C107" s="118" t="s">
        <v>311</v>
      </c>
      <c r="D107" s="118" t="s">
        <v>312</v>
      </c>
      <c r="E107" s="118" t="s">
        <v>313</v>
      </c>
      <c r="F107" s="118" t="s">
        <v>314</v>
      </c>
      <c r="G107" s="118" t="s">
        <v>315</v>
      </c>
      <c r="H107" s="118" t="s">
        <v>316</v>
      </c>
      <c r="I107" s="118" t="s">
        <v>317</v>
      </c>
      <c r="J107" s="118" t="s">
        <v>318</v>
      </c>
      <c r="K107" s="118" t="s">
        <v>319</v>
      </c>
      <c r="L107" s="118" t="s">
        <v>320</v>
      </c>
      <c r="M107" s="118" t="s">
        <v>321</v>
      </c>
      <c r="N107" s="118" t="s">
        <v>322</v>
      </c>
      <c r="O107" s="118" t="s">
        <v>323</v>
      </c>
      <c r="P107" s="118" t="s">
        <v>324</v>
      </c>
      <c r="Q107" s="118" t="s">
        <v>325</v>
      </c>
      <c r="R107" s="118" t="s">
        <v>326</v>
      </c>
      <c r="S107" s="118" t="s">
        <v>327</v>
      </c>
      <c r="T107" s="118" t="s">
        <v>328</v>
      </c>
      <c r="U107" s="118" t="s">
        <v>329</v>
      </c>
      <c r="V107" s="118" t="s">
        <v>330</v>
      </c>
      <c r="W107" s="118" t="s">
        <v>331</v>
      </c>
      <c r="X107" s="118" t="s">
        <v>332</v>
      </c>
      <c r="Y107" s="118" t="s">
        <v>333</v>
      </c>
      <c r="Z107" s="118" t="s">
        <v>334</v>
      </c>
      <c r="AA107" s="118" t="s">
        <v>335</v>
      </c>
      <c r="AB107" s="118" t="s">
        <v>336</v>
      </c>
      <c r="AC107" s="118" t="s">
        <v>337</v>
      </c>
      <c r="AD107" s="118" t="s">
        <v>338</v>
      </c>
      <c r="AE107" s="118" t="s">
        <v>339</v>
      </c>
      <c r="AF107" s="118" t="s">
        <v>340</v>
      </c>
      <c r="AG107" s="118" t="s">
        <v>341</v>
      </c>
    </row>
    <row r="108" spans="1:33" s="104" customFormat="1" ht="18" hidden="1" customHeight="1">
      <c r="A108" s="108" t="s">
        <v>168</v>
      </c>
      <c r="B108" s="103"/>
      <c r="C108" s="103"/>
      <c r="D108" s="103"/>
      <c r="E108" s="103"/>
      <c r="F108" s="103"/>
      <c r="G108" s="103"/>
      <c r="H108" s="103"/>
      <c r="I108" s="103"/>
      <c r="J108" s="103" t="s">
        <v>366</v>
      </c>
      <c r="K108" s="103" t="s">
        <v>343</v>
      </c>
      <c r="L108" s="103"/>
      <c r="M108" s="103"/>
      <c r="N108" s="103"/>
      <c r="O108" s="103"/>
      <c r="P108" s="103"/>
      <c r="Q108" s="103"/>
      <c r="R108" s="103"/>
      <c r="S108" s="103"/>
      <c r="T108" s="103" t="s">
        <v>367</v>
      </c>
      <c r="U108" s="103" t="s">
        <v>347</v>
      </c>
      <c r="V108" s="103"/>
      <c r="W108" s="103"/>
      <c r="X108" s="103"/>
      <c r="Y108" s="103"/>
      <c r="Z108" s="103"/>
      <c r="AA108" s="103" t="s">
        <v>349</v>
      </c>
      <c r="AB108" s="103"/>
      <c r="AC108" s="103"/>
      <c r="AD108" s="103"/>
      <c r="AE108" s="103"/>
      <c r="AF108" s="103"/>
      <c r="AG108" s="103"/>
    </row>
    <row r="109" spans="1:33" s="104" customFormat="1" ht="18" hidden="1" customHeight="1">
      <c r="A109" s="108" t="s">
        <v>174</v>
      </c>
      <c r="B109" s="103"/>
      <c r="C109" s="103" t="s">
        <v>351</v>
      </c>
      <c r="D109" s="103"/>
      <c r="E109" s="103"/>
      <c r="F109" s="103"/>
      <c r="G109" s="103" t="s">
        <v>342</v>
      </c>
      <c r="H109" s="103"/>
      <c r="I109" s="103"/>
      <c r="J109" s="103" t="s">
        <v>366</v>
      </c>
      <c r="K109" s="103" t="s">
        <v>343</v>
      </c>
      <c r="L109" s="103"/>
      <c r="M109" s="103" t="s">
        <v>345</v>
      </c>
      <c r="N109" s="103"/>
      <c r="O109" s="103"/>
      <c r="P109" s="103" t="s">
        <v>355</v>
      </c>
      <c r="Q109" s="103" t="s">
        <v>356</v>
      </c>
      <c r="R109" s="103" t="s">
        <v>370</v>
      </c>
      <c r="S109" s="103" t="s">
        <v>387</v>
      </c>
      <c r="T109" s="103" t="s">
        <v>367</v>
      </c>
      <c r="U109" s="103" t="s">
        <v>347</v>
      </c>
      <c r="V109" s="103"/>
      <c r="W109" s="103"/>
      <c r="X109" s="103"/>
      <c r="Y109" s="103"/>
      <c r="Z109" s="103" t="s">
        <v>388</v>
      </c>
      <c r="AA109" s="103" t="s">
        <v>349</v>
      </c>
      <c r="AB109" s="103"/>
      <c r="AC109" s="103"/>
      <c r="AD109" s="103"/>
      <c r="AE109" s="103"/>
      <c r="AF109" s="103" t="s">
        <v>389</v>
      </c>
      <c r="AG109" s="103" t="s">
        <v>376</v>
      </c>
    </row>
    <row r="110" spans="1:33" s="104" customFormat="1" ht="18" hidden="1" customHeight="1">
      <c r="A110" s="108" t="s">
        <v>176</v>
      </c>
      <c r="B110" s="103"/>
      <c r="C110" s="103" t="s">
        <v>351</v>
      </c>
      <c r="D110" s="103"/>
      <c r="E110" s="103" t="s">
        <v>255</v>
      </c>
      <c r="F110" s="103"/>
      <c r="G110" s="103" t="s">
        <v>342</v>
      </c>
      <c r="H110" s="103"/>
      <c r="I110" s="103" t="s">
        <v>354</v>
      </c>
      <c r="J110" s="103" t="s">
        <v>366</v>
      </c>
      <c r="K110" s="103" t="s">
        <v>343</v>
      </c>
      <c r="L110" s="103"/>
      <c r="M110" s="103" t="s">
        <v>345</v>
      </c>
      <c r="N110" s="103"/>
      <c r="O110" s="103" t="s">
        <v>359</v>
      </c>
      <c r="P110" s="103" t="s">
        <v>355</v>
      </c>
      <c r="Q110" s="103" t="s">
        <v>356</v>
      </c>
      <c r="R110" s="103" t="s">
        <v>370</v>
      </c>
      <c r="S110" s="103" t="s">
        <v>387</v>
      </c>
      <c r="T110" s="103" t="s">
        <v>367</v>
      </c>
      <c r="U110" s="103" t="s">
        <v>347</v>
      </c>
      <c r="V110" s="103"/>
      <c r="W110" s="103"/>
      <c r="X110" s="103"/>
      <c r="Y110" s="103" t="s">
        <v>373</v>
      </c>
      <c r="Z110" s="103" t="s">
        <v>388</v>
      </c>
      <c r="AA110" s="103" t="s">
        <v>349</v>
      </c>
      <c r="AB110" s="103"/>
      <c r="AC110" s="103"/>
      <c r="AD110" s="103"/>
      <c r="AE110" s="103" t="s">
        <v>375</v>
      </c>
      <c r="AF110" s="103" t="s">
        <v>389</v>
      </c>
      <c r="AG110" s="103" t="s">
        <v>376</v>
      </c>
    </row>
    <row r="111" spans="1:33" s="104" customFormat="1" ht="18" hidden="1" customHeight="1">
      <c r="A111" s="108" t="s">
        <v>181</v>
      </c>
      <c r="B111" s="103" t="s">
        <v>350</v>
      </c>
      <c r="C111" s="103" t="s">
        <v>351</v>
      </c>
      <c r="D111" s="103"/>
      <c r="E111" s="103" t="s">
        <v>255</v>
      </c>
      <c r="F111" s="103" t="s">
        <v>369</v>
      </c>
      <c r="G111" s="103" t="s">
        <v>342</v>
      </c>
      <c r="H111" s="103"/>
      <c r="I111" s="103" t="s">
        <v>354</v>
      </c>
      <c r="J111" s="103" t="s">
        <v>366</v>
      </c>
      <c r="K111" s="103" t="s">
        <v>343</v>
      </c>
      <c r="L111" s="103"/>
      <c r="M111" s="103" t="s">
        <v>345</v>
      </c>
      <c r="N111" s="103"/>
      <c r="O111" s="103" t="s">
        <v>359</v>
      </c>
      <c r="P111" s="103" t="s">
        <v>355</v>
      </c>
      <c r="Q111" s="103" t="s">
        <v>356</v>
      </c>
      <c r="R111" s="103" t="s">
        <v>370</v>
      </c>
      <c r="S111" s="103" t="s">
        <v>387</v>
      </c>
      <c r="T111" s="103" t="s">
        <v>367</v>
      </c>
      <c r="U111" s="103" t="s">
        <v>347</v>
      </c>
      <c r="V111" s="103"/>
      <c r="W111" s="103"/>
      <c r="X111" s="103"/>
      <c r="Y111" s="103" t="s">
        <v>373</v>
      </c>
      <c r="Z111" s="103" t="s">
        <v>388</v>
      </c>
      <c r="AA111" s="103" t="s">
        <v>349</v>
      </c>
      <c r="AB111" s="103"/>
      <c r="AC111" s="103"/>
      <c r="AD111" s="103"/>
      <c r="AE111" s="103" t="s">
        <v>375</v>
      </c>
      <c r="AF111" s="103" t="s">
        <v>389</v>
      </c>
      <c r="AG111" s="103" t="s">
        <v>376</v>
      </c>
    </row>
    <row r="112" spans="1:33" s="104" customFormat="1" ht="18" hidden="1" customHeight="1">
      <c r="A112" s="108" t="s">
        <v>184</v>
      </c>
      <c r="B112" s="103" t="s">
        <v>350</v>
      </c>
      <c r="C112" s="103" t="s">
        <v>351</v>
      </c>
      <c r="D112" s="103"/>
      <c r="E112" s="103" t="s">
        <v>255</v>
      </c>
      <c r="F112" s="103" t="s">
        <v>369</v>
      </c>
      <c r="G112" s="103" t="s">
        <v>342</v>
      </c>
      <c r="H112" s="103"/>
      <c r="I112" s="103" t="s">
        <v>354</v>
      </c>
      <c r="J112" s="103" t="s">
        <v>366</v>
      </c>
      <c r="K112" s="103" t="s">
        <v>343</v>
      </c>
      <c r="L112" s="103"/>
      <c r="M112" s="103" t="s">
        <v>345</v>
      </c>
      <c r="N112" s="103"/>
      <c r="O112" s="103" t="s">
        <v>359</v>
      </c>
      <c r="P112" s="103" t="s">
        <v>355</v>
      </c>
      <c r="Q112" s="103" t="s">
        <v>356</v>
      </c>
      <c r="R112" s="103" t="s">
        <v>370</v>
      </c>
      <c r="S112" s="103" t="s">
        <v>387</v>
      </c>
      <c r="T112" s="103" t="s">
        <v>367</v>
      </c>
      <c r="U112" s="103" t="s">
        <v>347</v>
      </c>
      <c r="V112" s="103"/>
      <c r="W112" s="103"/>
      <c r="X112" s="103"/>
      <c r="Y112" s="103" t="s">
        <v>373</v>
      </c>
      <c r="Z112" s="103" t="s">
        <v>388</v>
      </c>
      <c r="AA112" s="103" t="s">
        <v>349</v>
      </c>
      <c r="AB112" s="103"/>
      <c r="AC112" s="103"/>
      <c r="AD112" s="103"/>
      <c r="AE112" s="103" t="s">
        <v>375</v>
      </c>
      <c r="AF112" s="103" t="s">
        <v>389</v>
      </c>
      <c r="AG112" s="103" t="s">
        <v>376</v>
      </c>
    </row>
    <row r="113" spans="1:33" s="104" customFormat="1" ht="18" hidden="1" customHeight="1">
      <c r="A113" s="108" t="s">
        <v>208</v>
      </c>
      <c r="B113" s="103" t="s">
        <v>350</v>
      </c>
      <c r="C113" s="103" t="s">
        <v>351</v>
      </c>
      <c r="D113" s="103"/>
      <c r="E113" s="103" t="s">
        <v>255</v>
      </c>
      <c r="F113" s="103" t="s">
        <v>369</v>
      </c>
      <c r="G113" s="103" t="s">
        <v>342</v>
      </c>
      <c r="H113" s="103"/>
      <c r="I113" s="103" t="s">
        <v>354</v>
      </c>
      <c r="J113" s="103" t="s">
        <v>366</v>
      </c>
      <c r="K113" s="103" t="s">
        <v>343</v>
      </c>
      <c r="L113" s="103"/>
      <c r="M113" s="103" t="s">
        <v>345</v>
      </c>
      <c r="N113" s="103" t="s">
        <v>385</v>
      </c>
      <c r="O113" s="103" t="s">
        <v>359</v>
      </c>
      <c r="P113" s="103" t="s">
        <v>355</v>
      </c>
      <c r="Q113" s="103" t="s">
        <v>356</v>
      </c>
      <c r="R113" s="103" t="s">
        <v>370</v>
      </c>
      <c r="S113" s="103" t="s">
        <v>387</v>
      </c>
      <c r="T113" s="103" t="s">
        <v>367</v>
      </c>
      <c r="U113" s="103" t="s">
        <v>347</v>
      </c>
      <c r="V113" s="103"/>
      <c r="W113" s="103"/>
      <c r="X113" s="103"/>
      <c r="Y113" s="103" t="s">
        <v>373</v>
      </c>
      <c r="Z113" s="103" t="s">
        <v>388</v>
      </c>
      <c r="AA113" s="103" t="s">
        <v>349</v>
      </c>
      <c r="AB113" s="103"/>
      <c r="AC113" s="103"/>
      <c r="AD113" s="103"/>
      <c r="AE113" s="103" t="s">
        <v>375</v>
      </c>
      <c r="AF113" s="103" t="s">
        <v>389</v>
      </c>
      <c r="AG113" s="103" t="s">
        <v>376</v>
      </c>
    </row>
    <row r="114" spans="1:33" s="104" customFormat="1" ht="18" hidden="1" customHeight="1">
      <c r="A114" s="108" t="s">
        <v>209</v>
      </c>
      <c r="B114" s="103" t="s">
        <v>350</v>
      </c>
      <c r="C114" s="103" t="s">
        <v>351</v>
      </c>
      <c r="D114" s="103"/>
      <c r="E114" s="103" t="s">
        <v>255</v>
      </c>
      <c r="F114" s="103" t="s">
        <v>369</v>
      </c>
      <c r="G114" s="103" t="s">
        <v>342</v>
      </c>
      <c r="H114" s="103"/>
      <c r="I114" s="103" t="s">
        <v>354</v>
      </c>
      <c r="J114" s="103"/>
      <c r="K114" s="103" t="s">
        <v>378</v>
      </c>
      <c r="L114" s="103"/>
      <c r="M114" s="103" t="s">
        <v>345</v>
      </c>
      <c r="N114" s="103" t="s">
        <v>385</v>
      </c>
      <c r="O114" s="103" t="s">
        <v>359</v>
      </c>
      <c r="P114" s="103" t="s">
        <v>355</v>
      </c>
      <c r="Q114" s="103" t="s">
        <v>356</v>
      </c>
      <c r="R114" s="103" t="s">
        <v>370</v>
      </c>
      <c r="S114" s="103" t="s">
        <v>387</v>
      </c>
      <c r="T114" s="103" t="s">
        <v>367</v>
      </c>
      <c r="U114" s="103" t="s">
        <v>347</v>
      </c>
      <c r="V114" s="103"/>
      <c r="W114" s="103"/>
      <c r="X114" s="103"/>
      <c r="Y114" s="103" t="s">
        <v>373</v>
      </c>
      <c r="Z114" s="103" t="s">
        <v>388</v>
      </c>
      <c r="AA114" s="103" t="s">
        <v>349</v>
      </c>
      <c r="AB114" s="103"/>
      <c r="AC114" s="103"/>
      <c r="AD114" s="103"/>
      <c r="AE114" s="103" t="s">
        <v>375</v>
      </c>
      <c r="AF114" s="103" t="s">
        <v>389</v>
      </c>
      <c r="AG114" s="103" t="s">
        <v>376</v>
      </c>
    </row>
    <row r="115" spans="1:33" s="104" customFormat="1" ht="18" hidden="1" customHeight="1">
      <c r="A115" s="108" t="s">
        <v>198</v>
      </c>
      <c r="B115" s="103" t="s">
        <v>350</v>
      </c>
      <c r="C115" s="103" t="s">
        <v>351</v>
      </c>
      <c r="D115" s="103"/>
      <c r="E115" s="103" t="s">
        <v>255</v>
      </c>
      <c r="F115" s="103" t="s">
        <v>369</v>
      </c>
      <c r="G115" s="103" t="s">
        <v>342</v>
      </c>
      <c r="H115" s="103"/>
      <c r="I115" s="103" t="s">
        <v>354</v>
      </c>
      <c r="J115" s="103"/>
      <c r="K115" s="103" t="s">
        <v>378</v>
      </c>
      <c r="L115" s="103"/>
      <c r="M115" s="103" t="s">
        <v>345</v>
      </c>
      <c r="N115" s="103" t="s">
        <v>385</v>
      </c>
      <c r="O115" s="103" t="s">
        <v>359</v>
      </c>
      <c r="P115" s="103" t="s">
        <v>355</v>
      </c>
      <c r="Q115" s="103" t="s">
        <v>356</v>
      </c>
      <c r="R115" s="103" t="s">
        <v>370</v>
      </c>
      <c r="S115" s="103" t="s">
        <v>387</v>
      </c>
      <c r="T115" s="103"/>
      <c r="U115" s="103" t="s">
        <v>347</v>
      </c>
      <c r="V115" s="103"/>
      <c r="W115" s="103"/>
      <c r="X115" s="103"/>
      <c r="Y115" s="103" t="s">
        <v>373</v>
      </c>
      <c r="Z115" s="103" t="s">
        <v>388</v>
      </c>
      <c r="AA115" s="103" t="s">
        <v>349</v>
      </c>
      <c r="AB115" s="103"/>
      <c r="AC115" s="103"/>
      <c r="AD115" s="103"/>
      <c r="AE115" s="103" t="s">
        <v>375</v>
      </c>
      <c r="AF115" s="103" t="s">
        <v>389</v>
      </c>
      <c r="AG115" s="103" t="s">
        <v>376</v>
      </c>
    </row>
    <row r="116" spans="1:33" s="104" customFormat="1" ht="18" hidden="1" customHeight="1">
      <c r="A116" s="108" t="s">
        <v>200</v>
      </c>
      <c r="B116" s="103" t="s">
        <v>350</v>
      </c>
      <c r="C116" s="103" t="s">
        <v>351</v>
      </c>
      <c r="D116" s="103"/>
      <c r="E116" s="103" t="s">
        <v>255</v>
      </c>
      <c r="F116" s="103" t="s">
        <v>369</v>
      </c>
      <c r="G116" s="103" t="s">
        <v>342</v>
      </c>
      <c r="H116" s="103"/>
      <c r="I116" s="103" t="s">
        <v>354</v>
      </c>
      <c r="J116" s="103"/>
      <c r="K116" s="103" t="s">
        <v>378</v>
      </c>
      <c r="L116" s="103"/>
      <c r="M116" s="103" t="s">
        <v>345</v>
      </c>
      <c r="N116" s="103" t="s">
        <v>385</v>
      </c>
      <c r="O116" s="103" t="s">
        <v>359</v>
      </c>
      <c r="P116" s="103"/>
      <c r="Q116" s="103" t="s">
        <v>356</v>
      </c>
      <c r="R116" s="103"/>
      <c r="S116" s="103"/>
      <c r="T116" s="103"/>
      <c r="U116" s="103" t="s">
        <v>347</v>
      </c>
      <c r="V116" s="103"/>
      <c r="W116" s="103"/>
      <c r="X116" s="103"/>
      <c r="Y116" s="103" t="s">
        <v>373</v>
      </c>
      <c r="Z116" s="103" t="s">
        <v>388</v>
      </c>
      <c r="AA116" s="103" t="s">
        <v>349</v>
      </c>
      <c r="AB116" s="103"/>
      <c r="AC116" s="103"/>
      <c r="AD116" s="103"/>
      <c r="AE116" s="103" t="s">
        <v>375</v>
      </c>
      <c r="AF116" s="103" t="s">
        <v>389</v>
      </c>
      <c r="AG116" s="103" t="s">
        <v>376</v>
      </c>
    </row>
    <row r="117" spans="1:33" s="104" customFormat="1" ht="18" hidden="1" customHeight="1">
      <c r="A117" s="108" t="s">
        <v>201</v>
      </c>
      <c r="B117" s="103" t="s">
        <v>350</v>
      </c>
      <c r="C117" s="103" t="s">
        <v>351</v>
      </c>
      <c r="D117" s="103"/>
      <c r="E117" s="103" t="s">
        <v>255</v>
      </c>
      <c r="F117" s="103" t="s">
        <v>369</v>
      </c>
      <c r="G117" s="103" t="s">
        <v>342</v>
      </c>
      <c r="H117" s="103"/>
      <c r="I117" s="103" t="s">
        <v>354</v>
      </c>
      <c r="J117" s="103"/>
      <c r="K117" s="103" t="s">
        <v>378</v>
      </c>
      <c r="L117" s="103"/>
      <c r="M117" s="103" t="s">
        <v>345</v>
      </c>
      <c r="N117" s="103" t="s">
        <v>385</v>
      </c>
      <c r="O117" s="103"/>
      <c r="P117" s="103"/>
      <c r="Q117" s="103" t="s">
        <v>356</v>
      </c>
      <c r="R117" s="103"/>
      <c r="S117" s="103"/>
      <c r="T117" s="103"/>
      <c r="U117" s="103"/>
      <c r="V117" s="103"/>
      <c r="W117" s="103"/>
      <c r="X117" s="103"/>
      <c r="Y117" s="103" t="s">
        <v>373</v>
      </c>
      <c r="Z117" s="103" t="s">
        <v>388</v>
      </c>
      <c r="AA117" s="103"/>
      <c r="AB117" s="103"/>
      <c r="AC117" s="103"/>
      <c r="AD117" s="103"/>
      <c r="AE117" s="103" t="s">
        <v>375</v>
      </c>
      <c r="AF117" s="103" t="s">
        <v>389</v>
      </c>
      <c r="AG117" s="103" t="s">
        <v>376</v>
      </c>
    </row>
    <row r="118" spans="1:33" s="104" customFormat="1" ht="18" hidden="1" customHeight="1">
      <c r="A118" s="108" t="s">
        <v>202</v>
      </c>
      <c r="B118" s="103" t="s">
        <v>350</v>
      </c>
      <c r="C118" s="103"/>
      <c r="D118" s="103"/>
      <c r="E118" s="103" t="s">
        <v>255</v>
      </c>
      <c r="F118" s="103" t="s">
        <v>369</v>
      </c>
      <c r="G118" s="103"/>
      <c r="H118" s="103"/>
      <c r="I118" s="103" t="s">
        <v>354</v>
      </c>
      <c r="J118" s="103"/>
      <c r="K118" s="103" t="s">
        <v>378</v>
      </c>
      <c r="L118" s="103"/>
      <c r="M118" s="103"/>
      <c r="N118" s="103" t="s">
        <v>385</v>
      </c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 t="s">
        <v>373</v>
      </c>
      <c r="Z118" s="103"/>
      <c r="AA118" s="103"/>
      <c r="AB118" s="103"/>
      <c r="AC118" s="103"/>
      <c r="AD118" s="103"/>
      <c r="AE118" s="103" t="s">
        <v>375</v>
      </c>
      <c r="AF118" s="103"/>
      <c r="AG118" s="103"/>
    </row>
    <row r="119" spans="1:33" s="104" customFormat="1" ht="18" hidden="1" customHeight="1">
      <c r="A119" s="108" t="s">
        <v>203</v>
      </c>
      <c r="B119" s="103" t="s">
        <v>350</v>
      </c>
      <c r="C119" s="103"/>
      <c r="D119" s="103"/>
      <c r="E119" s="103"/>
      <c r="F119" s="103" t="s">
        <v>369</v>
      </c>
      <c r="G119" s="103"/>
      <c r="H119" s="103"/>
      <c r="I119" s="103"/>
      <c r="J119" s="103"/>
      <c r="K119" s="103" t="s">
        <v>378</v>
      </c>
      <c r="L119" s="103"/>
      <c r="M119" s="103"/>
      <c r="N119" s="103" t="s">
        <v>385</v>
      </c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103"/>
      <c r="AC119" s="103"/>
      <c r="AD119" s="103"/>
      <c r="AE119" s="103"/>
      <c r="AF119" s="103"/>
      <c r="AG119" s="103"/>
    </row>
    <row r="120" spans="1:33" s="8" customFormat="1" ht="20.100000000000001" hidden="1" customHeight="1">
      <c r="A120" s="17" t="s">
        <v>204</v>
      </c>
      <c r="B120" s="109">
        <f>IF(COUNTA(B108:B119)=0,"-",COUNTA(B108:B119)/12)</f>
        <v>0.75</v>
      </c>
      <c r="C120" s="109">
        <f t="shared" ref="C120:AF120" si="7">IF(COUNTA(C108:C119)=0,"-",COUNTA(C108:C119)/12)</f>
        <v>0.75</v>
      </c>
      <c r="D120" s="109" t="str">
        <f t="shared" si="7"/>
        <v>-</v>
      </c>
      <c r="E120" s="109">
        <f t="shared" si="7"/>
        <v>0.75</v>
      </c>
      <c r="F120" s="109">
        <f t="shared" si="7"/>
        <v>0.75</v>
      </c>
      <c r="G120" s="109">
        <f t="shared" si="7"/>
        <v>0.75</v>
      </c>
      <c r="H120" s="109" t="str">
        <f t="shared" si="7"/>
        <v>-</v>
      </c>
      <c r="I120" s="109">
        <f t="shared" si="7"/>
        <v>0.75</v>
      </c>
      <c r="J120" s="109">
        <f t="shared" si="7"/>
        <v>0.5</v>
      </c>
      <c r="K120" s="109">
        <f t="shared" si="7"/>
        <v>1</v>
      </c>
      <c r="L120" s="109" t="str">
        <f t="shared" si="7"/>
        <v>-</v>
      </c>
      <c r="M120" s="109">
        <f t="shared" si="7"/>
        <v>0.75</v>
      </c>
      <c r="N120" s="109">
        <f t="shared" si="7"/>
        <v>0.58333333333333337</v>
      </c>
      <c r="O120" s="109">
        <f t="shared" si="7"/>
        <v>0.58333333333333337</v>
      </c>
      <c r="P120" s="109">
        <f t="shared" si="7"/>
        <v>0.58333333333333337</v>
      </c>
      <c r="Q120" s="109">
        <f t="shared" si="7"/>
        <v>0.75</v>
      </c>
      <c r="R120" s="109">
        <f t="shared" si="7"/>
        <v>0.58333333333333337</v>
      </c>
      <c r="S120" s="109">
        <f t="shared" si="7"/>
        <v>0.58333333333333337</v>
      </c>
      <c r="T120" s="109">
        <f t="shared" si="7"/>
        <v>0.58333333333333337</v>
      </c>
      <c r="U120" s="109">
        <f t="shared" si="7"/>
        <v>0.75</v>
      </c>
      <c r="V120" s="109" t="str">
        <f t="shared" si="7"/>
        <v>-</v>
      </c>
      <c r="W120" s="109" t="str">
        <f t="shared" si="7"/>
        <v>-</v>
      </c>
      <c r="X120" s="109" t="str">
        <f t="shared" si="7"/>
        <v>-</v>
      </c>
      <c r="Y120" s="109">
        <f t="shared" si="7"/>
        <v>0.75</v>
      </c>
      <c r="Z120" s="109">
        <f t="shared" si="7"/>
        <v>0.75</v>
      </c>
      <c r="AA120" s="109">
        <f t="shared" si="7"/>
        <v>0.75</v>
      </c>
      <c r="AB120" s="109" t="str">
        <f t="shared" si="7"/>
        <v>-</v>
      </c>
      <c r="AC120" s="109" t="str">
        <f t="shared" si="7"/>
        <v>-</v>
      </c>
      <c r="AD120" s="109" t="str">
        <f t="shared" si="7"/>
        <v>-</v>
      </c>
      <c r="AE120" s="109">
        <f t="shared" si="7"/>
        <v>0.75</v>
      </c>
      <c r="AF120" s="109">
        <f t="shared" si="7"/>
        <v>0.75</v>
      </c>
      <c r="AG120" s="109">
        <f>IF(COUNTA(AG108:AG119)=0,"-",COUNTA(AG108:AG119)/12)</f>
        <v>0.75</v>
      </c>
    </row>
    <row r="121" spans="1:33" s="104" customFormat="1" ht="18" hidden="1" customHeight="1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AG121" s="8"/>
    </row>
    <row r="122" spans="1:33" s="104" customFormat="1" ht="20.100000000000001" hidden="1" customHeight="1">
      <c r="A122" s="117" t="s">
        <v>290</v>
      </c>
      <c r="B122" s="118" t="s">
        <v>310</v>
      </c>
      <c r="C122" s="118" t="s">
        <v>311</v>
      </c>
      <c r="D122" s="118" t="s">
        <v>312</v>
      </c>
      <c r="E122" s="118" t="s">
        <v>313</v>
      </c>
      <c r="F122" s="118" t="s">
        <v>314</v>
      </c>
      <c r="G122" s="118" t="s">
        <v>315</v>
      </c>
      <c r="H122" s="118" t="s">
        <v>316</v>
      </c>
      <c r="I122" s="118" t="s">
        <v>317</v>
      </c>
      <c r="J122" s="118" t="s">
        <v>318</v>
      </c>
      <c r="K122" s="118" t="s">
        <v>319</v>
      </c>
      <c r="L122" s="118" t="s">
        <v>320</v>
      </c>
      <c r="M122" s="118" t="s">
        <v>321</v>
      </c>
      <c r="N122" s="118" t="s">
        <v>322</v>
      </c>
      <c r="O122" s="118" t="s">
        <v>323</v>
      </c>
      <c r="P122" s="118" t="s">
        <v>324</v>
      </c>
      <c r="Q122" s="118" t="s">
        <v>325</v>
      </c>
      <c r="R122" s="118" t="s">
        <v>326</v>
      </c>
      <c r="S122" s="118" t="s">
        <v>327</v>
      </c>
      <c r="T122" s="118" t="s">
        <v>328</v>
      </c>
      <c r="U122" s="118" t="s">
        <v>329</v>
      </c>
      <c r="V122" s="118" t="s">
        <v>330</v>
      </c>
      <c r="W122" s="118" t="s">
        <v>331</v>
      </c>
      <c r="X122" s="118" t="s">
        <v>332</v>
      </c>
      <c r="Y122" s="118" t="s">
        <v>333</v>
      </c>
      <c r="Z122" s="118" t="s">
        <v>334</v>
      </c>
      <c r="AA122" s="118" t="s">
        <v>335</v>
      </c>
      <c r="AB122" s="118" t="s">
        <v>336</v>
      </c>
      <c r="AC122" s="118" t="s">
        <v>337</v>
      </c>
      <c r="AD122" s="118" t="s">
        <v>338</v>
      </c>
      <c r="AE122" s="118" t="s">
        <v>339</v>
      </c>
      <c r="AF122" s="118" t="s">
        <v>340</v>
      </c>
      <c r="AG122" s="118" t="s">
        <v>341</v>
      </c>
    </row>
    <row r="123" spans="1:33" s="104" customFormat="1" ht="18" hidden="1" customHeight="1">
      <c r="A123" s="108" t="s">
        <v>168</v>
      </c>
      <c r="B123" s="103"/>
      <c r="C123" s="103"/>
      <c r="D123" s="103"/>
      <c r="E123" s="103"/>
      <c r="F123" s="103"/>
      <c r="G123" s="103"/>
      <c r="H123" s="103"/>
      <c r="I123" s="103"/>
      <c r="J123" s="103" t="s">
        <v>366</v>
      </c>
      <c r="K123" s="103" t="s">
        <v>343</v>
      </c>
      <c r="L123" s="103"/>
      <c r="M123" s="103"/>
      <c r="N123" s="103"/>
      <c r="O123" s="103"/>
      <c r="P123" s="103"/>
      <c r="Q123" s="103"/>
      <c r="R123" s="103"/>
      <c r="S123" s="103"/>
      <c r="T123" s="103"/>
      <c r="U123" s="103" t="s">
        <v>347</v>
      </c>
      <c r="V123" s="103"/>
      <c r="W123" s="103"/>
      <c r="X123" s="103"/>
      <c r="Y123" s="103"/>
      <c r="Z123" s="103"/>
      <c r="AA123" s="103" t="s">
        <v>349</v>
      </c>
      <c r="AB123" s="103"/>
      <c r="AC123" s="103"/>
      <c r="AD123" s="103"/>
      <c r="AE123" s="103"/>
      <c r="AF123" s="103"/>
      <c r="AG123" s="103"/>
    </row>
    <row r="124" spans="1:33" s="104" customFormat="1" ht="18" hidden="1" customHeight="1">
      <c r="A124" s="108" t="s">
        <v>174</v>
      </c>
      <c r="B124" s="103" t="s">
        <v>350</v>
      </c>
      <c r="C124" s="103" t="s">
        <v>351</v>
      </c>
      <c r="D124" s="103"/>
      <c r="E124" s="103"/>
      <c r="F124" s="103"/>
      <c r="G124" s="103" t="s">
        <v>342</v>
      </c>
      <c r="H124" s="103"/>
      <c r="I124" s="103"/>
      <c r="J124" s="103" t="s">
        <v>366</v>
      </c>
      <c r="K124" s="103" t="s">
        <v>343</v>
      </c>
      <c r="L124" s="103"/>
      <c r="M124" s="103" t="s">
        <v>345</v>
      </c>
      <c r="N124" s="103"/>
      <c r="O124" s="103"/>
      <c r="P124" s="103" t="s">
        <v>355</v>
      </c>
      <c r="Q124" s="103" t="s">
        <v>356</v>
      </c>
      <c r="R124" s="103" t="s">
        <v>370</v>
      </c>
      <c r="S124" s="103"/>
      <c r="T124" s="103" t="s">
        <v>367</v>
      </c>
      <c r="U124" s="103" t="s">
        <v>347</v>
      </c>
      <c r="V124" s="103"/>
      <c r="W124" s="103"/>
      <c r="X124" s="103"/>
      <c r="Y124" s="103"/>
      <c r="Z124" s="103"/>
      <c r="AA124" s="103" t="s">
        <v>349</v>
      </c>
      <c r="AB124" s="103"/>
      <c r="AC124" s="103"/>
      <c r="AD124" s="103"/>
      <c r="AE124" s="103"/>
      <c r="AF124" s="103" t="s">
        <v>389</v>
      </c>
      <c r="AG124" s="103" t="s">
        <v>376</v>
      </c>
    </row>
    <row r="125" spans="1:33" s="104" customFormat="1" ht="18" hidden="1" customHeight="1">
      <c r="A125" s="108" t="s">
        <v>176</v>
      </c>
      <c r="B125" s="103" t="s">
        <v>350</v>
      </c>
      <c r="C125" s="103" t="s">
        <v>351</v>
      </c>
      <c r="D125" s="103"/>
      <c r="E125" s="103"/>
      <c r="F125" s="103" t="s">
        <v>369</v>
      </c>
      <c r="G125" s="103" t="s">
        <v>342</v>
      </c>
      <c r="H125" s="103" t="s">
        <v>353</v>
      </c>
      <c r="I125" s="103" t="s">
        <v>354</v>
      </c>
      <c r="J125" s="103" t="s">
        <v>366</v>
      </c>
      <c r="K125" s="103" t="s">
        <v>343</v>
      </c>
      <c r="L125" s="103"/>
      <c r="M125" s="103" t="s">
        <v>345</v>
      </c>
      <c r="N125" s="103"/>
      <c r="O125" s="103" t="s">
        <v>359</v>
      </c>
      <c r="P125" s="103" t="s">
        <v>355</v>
      </c>
      <c r="Q125" s="103" t="s">
        <v>356</v>
      </c>
      <c r="R125" s="103" t="s">
        <v>370</v>
      </c>
      <c r="S125" s="103"/>
      <c r="T125" s="103" t="s">
        <v>367</v>
      </c>
      <c r="U125" s="103" t="s">
        <v>347</v>
      </c>
      <c r="V125" s="103"/>
      <c r="W125" s="103"/>
      <c r="X125" s="103"/>
      <c r="Y125" s="103"/>
      <c r="Z125" s="103" t="s">
        <v>388</v>
      </c>
      <c r="AA125" s="103" t="s">
        <v>349</v>
      </c>
      <c r="AB125" s="103"/>
      <c r="AC125" s="103"/>
      <c r="AD125" s="103"/>
      <c r="AE125" s="103"/>
      <c r="AF125" s="103" t="s">
        <v>389</v>
      </c>
      <c r="AG125" s="103" t="s">
        <v>376</v>
      </c>
    </row>
    <row r="126" spans="1:33" s="104" customFormat="1" ht="18" hidden="1" customHeight="1">
      <c r="A126" s="108" t="s">
        <v>181</v>
      </c>
      <c r="B126" s="103" t="s">
        <v>350</v>
      </c>
      <c r="C126" s="103" t="s">
        <v>351</v>
      </c>
      <c r="D126" s="103"/>
      <c r="E126" s="103" t="s">
        <v>255</v>
      </c>
      <c r="F126" s="103" t="s">
        <v>369</v>
      </c>
      <c r="G126" s="103" t="s">
        <v>342</v>
      </c>
      <c r="H126" s="103" t="s">
        <v>353</v>
      </c>
      <c r="I126" s="103" t="s">
        <v>354</v>
      </c>
      <c r="J126" s="103" t="s">
        <v>366</v>
      </c>
      <c r="K126" s="103" t="s">
        <v>343</v>
      </c>
      <c r="L126" s="103"/>
      <c r="M126" s="103" t="s">
        <v>345</v>
      </c>
      <c r="N126" s="103"/>
      <c r="O126" s="103" t="s">
        <v>359</v>
      </c>
      <c r="P126" s="103" t="s">
        <v>355</v>
      </c>
      <c r="Q126" s="103" t="s">
        <v>356</v>
      </c>
      <c r="R126" s="103" t="s">
        <v>370</v>
      </c>
      <c r="S126" s="103"/>
      <c r="T126" s="103" t="s">
        <v>367</v>
      </c>
      <c r="U126" s="103" t="s">
        <v>347</v>
      </c>
      <c r="V126" s="103"/>
      <c r="W126" s="103"/>
      <c r="X126" s="103" t="s">
        <v>383</v>
      </c>
      <c r="Y126" s="103"/>
      <c r="Z126" s="103" t="s">
        <v>388</v>
      </c>
      <c r="AA126" s="103" t="s">
        <v>349</v>
      </c>
      <c r="AB126" s="103"/>
      <c r="AC126" s="103"/>
      <c r="AD126" s="103"/>
      <c r="AE126" s="103"/>
      <c r="AF126" s="103" t="s">
        <v>389</v>
      </c>
      <c r="AG126" s="103" t="s">
        <v>376</v>
      </c>
    </row>
    <row r="127" spans="1:33" s="104" customFormat="1" ht="18" hidden="1" customHeight="1">
      <c r="A127" s="108" t="s">
        <v>184</v>
      </c>
      <c r="B127" s="103" t="s">
        <v>350</v>
      </c>
      <c r="C127" s="103" t="s">
        <v>351</v>
      </c>
      <c r="D127" s="103"/>
      <c r="E127" s="103" t="s">
        <v>255</v>
      </c>
      <c r="F127" s="103" t="s">
        <v>369</v>
      </c>
      <c r="G127" s="103" t="s">
        <v>342</v>
      </c>
      <c r="H127" s="103" t="s">
        <v>353</v>
      </c>
      <c r="I127" s="103" t="s">
        <v>354</v>
      </c>
      <c r="J127" s="103" t="s">
        <v>366</v>
      </c>
      <c r="K127" s="103" t="s">
        <v>343</v>
      </c>
      <c r="L127" s="103"/>
      <c r="M127" s="103" t="s">
        <v>345</v>
      </c>
      <c r="N127" s="103"/>
      <c r="O127" s="103" t="s">
        <v>359</v>
      </c>
      <c r="P127" s="103" t="s">
        <v>355</v>
      </c>
      <c r="Q127" s="103" t="s">
        <v>356</v>
      </c>
      <c r="R127" s="103" t="s">
        <v>370</v>
      </c>
      <c r="S127" s="103"/>
      <c r="T127" s="103" t="s">
        <v>367</v>
      </c>
      <c r="U127" s="103" t="s">
        <v>347</v>
      </c>
      <c r="V127" s="103"/>
      <c r="W127" s="103"/>
      <c r="X127" s="103" t="s">
        <v>383</v>
      </c>
      <c r="Y127" s="103"/>
      <c r="Z127" s="103" t="s">
        <v>388</v>
      </c>
      <c r="AA127" s="103" t="s">
        <v>349</v>
      </c>
      <c r="AB127" s="103"/>
      <c r="AC127" s="103"/>
      <c r="AD127" s="103"/>
      <c r="AE127" s="103"/>
      <c r="AF127" s="103" t="s">
        <v>389</v>
      </c>
      <c r="AG127" s="103" t="s">
        <v>376</v>
      </c>
    </row>
    <row r="128" spans="1:33" s="104" customFormat="1" ht="18" hidden="1" customHeight="1">
      <c r="A128" s="108" t="s">
        <v>208</v>
      </c>
      <c r="B128" s="103" t="s">
        <v>350</v>
      </c>
      <c r="C128" s="103" t="s">
        <v>351</v>
      </c>
      <c r="D128" s="103"/>
      <c r="E128" s="103" t="s">
        <v>255</v>
      </c>
      <c r="F128" s="103" t="s">
        <v>369</v>
      </c>
      <c r="G128" s="103" t="s">
        <v>342</v>
      </c>
      <c r="H128" s="103" t="s">
        <v>353</v>
      </c>
      <c r="I128" s="103" t="s">
        <v>354</v>
      </c>
      <c r="J128" s="103" t="s">
        <v>366</v>
      </c>
      <c r="K128" s="103" t="s">
        <v>343</v>
      </c>
      <c r="L128" s="103"/>
      <c r="M128" s="103" t="s">
        <v>345</v>
      </c>
      <c r="N128" s="103"/>
      <c r="O128" s="103" t="s">
        <v>359</v>
      </c>
      <c r="P128" s="103" t="s">
        <v>355</v>
      </c>
      <c r="Q128" s="103" t="s">
        <v>356</v>
      </c>
      <c r="R128" s="103" t="s">
        <v>370</v>
      </c>
      <c r="S128" s="103"/>
      <c r="T128" s="103" t="s">
        <v>367</v>
      </c>
      <c r="U128" s="103" t="s">
        <v>347</v>
      </c>
      <c r="V128" s="103"/>
      <c r="W128" s="103"/>
      <c r="X128" s="103" t="s">
        <v>383</v>
      </c>
      <c r="Y128" s="103"/>
      <c r="Z128" s="103" t="s">
        <v>388</v>
      </c>
      <c r="AA128" s="103" t="s">
        <v>349</v>
      </c>
      <c r="AB128" s="103"/>
      <c r="AC128" s="103"/>
      <c r="AD128" s="103"/>
      <c r="AE128" s="103"/>
      <c r="AF128" s="103" t="s">
        <v>389</v>
      </c>
      <c r="AG128" s="103" t="s">
        <v>376</v>
      </c>
    </row>
    <row r="129" spans="1:33" s="104" customFormat="1" ht="18" hidden="1" customHeight="1">
      <c r="A129" s="108" t="s">
        <v>209</v>
      </c>
      <c r="B129" s="103" t="s">
        <v>350</v>
      </c>
      <c r="C129" s="103" t="s">
        <v>351</v>
      </c>
      <c r="D129" s="103"/>
      <c r="E129" s="103" t="s">
        <v>255</v>
      </c>
      <c r="F129" s="103" t="s">
        <v>369</v>
      </c>
      <c r="G129" s="103" t="s">
        <v>342</v>
      </c>
      <c r="H129" s="103" t="s">
        <v>353</v>
      </c>
      <c r="I129" s="103" t="s">
        <v>354</v>
      </c>
      <c r="J129" s="103"/>
      <c r="K129" s="103"/>
      <c r="L129" s="103"/>
      <c r="M129" s="103" t="s">
        <v>345</v>
      </c>
      <c r="N129" s="103"/>
      <c r="O129" s="103" t="s">
        <v>359</v>
      </c>
      <c r="P129" s="103" t="s">
        <v>355</v>
      </c>
      <c r="Q129" s="103" t="s">
        <v>356</v>
      </c>
      <c r="R129" s="103" t="s">
        <v>370</v>
      </c>
      <c r="S129" s="103"/>
      <c r="T129" s="103" t="s">
        <v>367</v>
      </c>
      <c r="U129" s="103" t="s">
        <v>347</v>
      </c>
      <c r="V129" s="103"/>
      <c r="W129" s="103"/>
      <c r="X129" s="103" t="s">
        <v>383</v>
      </c>
      <c r="Y129" s="103"/>
      <c r="Z129" s="103" t="s">
        <v>388</v>
      </c>
      <c r="AA129" s="103" t="s">
        <v>349</v>
      </c>
      <c r="AB129" s="103"/>
      <c r="AC129" s="103"/>
      <c r="AD129" s="103"/>
      <c r="AE129" s="103"/>
      <c r="AF129" s="103" t="s">
        <v>389</v>
      </c>
      <c r="AG129" s="103" t="s">
        <v>376</v>
      </c>
    </row>
    <row r="130" spans="1:33" s="104" customFormat="1" ht="18" hidden="1" customHeight="1">
      <c r="A130" s="108" t="s">
        <v>198</v>
      </c>
      <c r="B130" s="103" t="s">
        <v>350</v>
      </c>
      <c r="C130" s="103" t="s">
        <v>351</v>
      </c>
      <c r="D130" s="103"/>
      <c r="E130" s="103" t="s">
        <v>255</v>
      </c>
      <c r="F130" s="103" t="s">
        <v>369</v>
      </c>
      <c r="G130" s="103" t="s">
        <v>342</v>
      </c>
      <c r="H130" s="103" t="s">
        <v>353</v>
      </c>
      <c r="I130" s="103" t="s">
        <v>354</v>
      </c>
      <c r="J130" s="103"/>
      <c r="K130" s="103"/>
      <c r="L130" s="103"/>
      <c r="M130" s="103" t="s">
        <v>345</v>
      </c>
      <c r="N130" s="103"/>
      <c r="O130" s="103" t="s">
        <v>359</v>
      </c>
      <c r="P130" s="103"/>
      <c r="Q130" s="103" t="s">
        <v>356</v>
      </c>
      <c r="R130" s="103"/>
      <c r="S130" s="103"/>
      <c r="T130" s="103"/>
      <c r="U130" s="103" t="s">
        <v>347</v>
      </c>
      <c r="V130" s="103"/>
      <c r="W130" s="103"/>
      <c r="X130" s="103" t="s">
        <v>383</v>
      </c>
      <c r="Y130" s="103"/>
      <c r="Z130" s="103" t="s">
        <v>388</v>
      </c>
      <c r="AA130" s="103" t="s">
        <v>349</v>
      </c>
      <c r="AB130" s="103"/>
      <c r="AC130" s="103"/>
      <c r="AD130" s="103"/>
      <c r="AE130" s="103"/>
      <c r="AF130" s="103" t="s">
        <v>389</v>
      </c>
      <c r="AG130" s="103" t="s">
        <v>376</v>
      </c>
    </row>
    <row r="131" spans="1:33" s="104" customFormat="1" ht="18" hidden="1" customHeight="1">
      <c r="A131" s="108" t="s">
        <v>200</v>
      </c>
      <c r="B131" s="103" t="s">
        <v>350</v>
      </c>
      <c r="C131" s="103" t="s">
        <v>351</v>
      </c>
      <c r="D131" s="103"/>
      <c r="E131" s="103" t="s">
        <v>255</v>
      </c>
      <c r="F131" s="103" t="s">
        <v>369</v>
      </c>
      <c r="G131" s="103" t="s">
        <v>342</v>
      </c>
      <c r="H131" s="103" t="s">
        <v>353</v>
      </c>
      <c r="I131" s="103" t="s">
        <v>354</v>
      </c>
      <c r="J131" s="103"/>
      <c r="K131" s="103"/>
      <c r="L131" s="103"/>
      <c r="M131" s="103" t="s">
        <v>345</v>
      </c>
      <c r="N131" s="103"/>
      <c r="O131" s="103"/>
      <c r="P131" s="103"/>
      <c r="Q131" s="103" t="s">
        <v>356</v>
      </c>
      <c r="R131" s="103"/>
      <c r="S131" s="103"/>
      <c r="T131" s="103"/>
      <c r="U131" s="103" t="s">
        <v>347</v>
      </c>
      <c r="V131" s="103"/>
      <c r="W131" s="103"/>
      <c r="X131" s="103" t="s">
        <v>383</v>
      </c>
      <c r="Y131" s="103"/>
      <c r="Z131" s="103" t="s">
        <v>388</v>
      </c>
      <c r="AA131" s="103" t="s">
        <v>349</v>
      </c>
      <c r="AB131" s="103"/>
      <c r="AC131" s="103"/>
      <c r="AD131" s="103"/>
      <c r="AE131" s="103"/>
      <c r="AF131" s="103" t="s">
        <v>389</v>
      </c>
      <c r="AG131" s="103" t="s">
        <v>376</v>
      </c>
    </row>
    <row r="132" spans="1:33" s="104" customFormat="1" ht="18" hidden="1" customHeight="1">
      <c r="A132" s="108" t="s">
        <v>201</v>
      </c>
      <c r="B132" s="103" t="s">
        <v>350</v>
      </c>
      <c r="C132" s="103" t="s">
        <v>351</v>
      </c>
      <c r="D132" s="103"/>
      <c r="E132" s="103" t="s">
        <v>255</v>
      </c>
      <c r="F132" s="103" t="s">
        <v>369</v>
      </c>
      <c r="G132" s="103"/>
      <c r="H132" s="103" t="s">
        <v>353</v>
      </c>
      <c r="I132" s="103" t="s">
        <v>354</v>
      </c>
      <c r="J132" s="103"/>
      <c r="K132" s="103"/>
      <c r="L132" s="103"/>
      <c r="M132" s="103" t="s">
        <v>345</v>
      </c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 t="s">
        <v>383</v>
      </c>
      <c r="Y132" s="103"/>
      <c r="Z132" s="103" t="s">
        <v>388</v>
      </c>
      <c r="AA132" s="103"/>
      <c r="AB132" s="103"/>
      <c r="AC132" s="103"/>
      <c r="AD132" s="103"/>
      <c r="AE132" s="103"/>
      <c r="AF132" s="103" t="s">
        <v>389</v>
      </c>
      <c r="AG132" s="103" t="s">
        <v>376</v>
      </c>
    </row>
    <row r="133" spans="1:33" s="104" customFormat="1" ht="18" hidden="1" customHeight="1">
      <c r="A133" s="108" t="s">
        <v>202</v>
      </c>
      <c r="B133" s="103"/>
      <c r="C133" s="103"/>
      <c r="D133" s="103"/>
      <c r="E133" s="103" t="s">
        <v>255</v>
      </c>
      <c r="F133" s="103" t="s">
        <v>369</v>
      </c>
      <c r="G133" s="103"/>
      <c r="H133" s="103" t="s">
        <v>353</v>
      </c>
      <c r="I133" s="103" t="s">
        <v>354</v>
      </c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 t="s">
        <v>383</v>
      </c>
      <c r="Y133" s="103"/>
      <c r="Z133" s="103" t="s">
        <v>388</v>
      </c>
      <c r="AA133" s="103"/>
      <c r="AB133" s="103"/>
      <c r="AC133" s="103"/>
      <c r="AD133" s="103"/>
      <c r="AE133" s="103"/>
      <c r="AF133" s="103"/>
      <c r="AG133" s="103"/>
    </row>
    <row r="134" spans="1:33" s="104" customFormat="1" ht="18" hidden="1" customHeight="1">
      <c r="A134" s="108" t="s">
        <v>203</v>
      </c>
      <c r="B134" s="103"/>
      <c r="C134" s="103"/>
      <c r="D134" s="103"/>
      <c r="E134" s="103" t="s">
        <v>255</v>
      </c>
      <c r="F134" s="103"/>
      <c r="G134" s="103"/>
      <c r="H134" s="103" t="s">
        <v>353</v>
      </c>
      <c r="I134" s="103" t="s">
        <v>354</v>
      </c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 t="s">
        <v>383</v>
      </c>
      <c r="Y134" s="103"/>
      <c r="Z134" s="103" t="s">
        <v>388</v>
      </c>
      <c r="AA134" s="103"/>
      <c r="AB134" s="103"/>
      <c r="AC134" s="103"/>
      <c r="AD134" s="103"/>
      <c r="AE134" s="103"/>
      <c r="AF134" s="103"/>
      <c r="AG134" s="103"/>
    </row>
    <row r="135" spans="1:33" s="104" customFormat="1" ht="18" hidden="1" customHeight="1">
      <c r="A135" s="17" t="s">
        <v>204</v>
      </c>
      <c r="B135" s="109">
        <f>IF(COUNTA(B123:B134)=0,"-",COUNTA(B123:B134)/12)</f>
        <v>0.75</v>
      </c>
      <c r="C135" s="109">
        <f t="shared" ref="C135:AF135" si="8">IF(COUNTA(C123:C134)=0,"-",COUNTA(C123:C134)/12)</f>
        <v>0.75</v>
      </c>
      <c r="D135" s="109" t="str">
        <f t="shared" si="8"/>
        <v>-</v>
      </c>
      <c r="E135" s="109">
        <f t="shared" si="8"/>
        <v>0.75</v>
      </c>
      <c r="F135" s="109">
        <f t="shared" si="8"/>
        <v>0.75</v>
      </c>
      <c r="G135" s="109">
        <f t="shared" si="8"/>
        <v>0.66666666666666663</v>
      </c>
      <c r="H135" s="109">
        <f t="shared" si="8"/>
        <v>0.83333333333333337</v>
      </c>
      <c r="I135" s="109">
        <f t="shared" si="8"/>
        <v>0.83333333333333337</v>
      </c>
      <c r="J135" s="109">
        <f t="shared" si="8"/>
        <v>0.5</v>
      </c>
      <c r="K135" s="109">
        <f t="shared" si="8"/>
        <v>0.5</v>
      </c>
      <c r="L135" s="109" t="str">
        <f t="shared" si="8"/>
        <v>-</v>
      </c>
      <c r="M135" s="109">
        <f t="shared" si="8"/>
        <v>0.75</v>
      </c>
      <c r="N135" s="109" t="str">
        <f t="shared" si="8"/>
        <v>-</v>
      </c>
      <c r="O135" s="109">
        <f t="shared" si="8"/>
        <v>0.5</v>
      </c>
      <c r="P135" s="109">
        <f t="shared" si="8"/>
        <v>0.5</v>
      </c>
      <c r="Q135" s="109">
        <f t="shared" si="8"/>
        <v>0.66666666666666663</v>
      </c>
      <c r="R135" s="109">
        <f t="shared" si="8"/>
        <v>0.5</v>
      </c>
      <c r="S135" s="109" t="str">
        <f t="shared" si="8"/>
        <v>-</v>
      </c>
      <c r="T135" s="109">
        <f t="shared" si="8"/>
        <v>0.5</v>
      </c>
      <c r="U135" s="109">
        <f t="shared" si="8"/>
        <v>0.75</v>
      </c>
      <c r="V135" s="109" t="str">
        <f t="shared" si="8"/>
        <v>-</v>
      </c>
      <c r="W135" s="109" t="str">
        <f t="shared" si="8"/>
        <v>-</v>
      </c>
      <c r="X135" s="109">
        <f t="shared" si="8"/>
        <v>0.75</v>
      </c>
      <c r="Y135" s="109" t="str">
        <f t="shared" si="8"/>
        <v>-</v>
      </c>
      <c r="Z135" s="109">
        <f t="shared" si="8"/>
        <v>0.83333333333333337</v>
      </c>
      <c r="AA135" s="109">
        <f t="shared" si="8"/>
        <v>0.75</v>
      </c>
      <c r="AB135" s="109" t="str">
        <f t="shared" si="8"/>
        <v>-</v>
      </c>
      <c r="AC135" s="109" t="str">
        <f t="shared" si="8"/>
        <v>-</v>
      </c>
      <c r="AD135" s="109" t="str">
        <f t="shared" si="8"/>
        <v>-</v>
      </c>
      <c r="AE135" s="109" t="str">
        <f t="shared" si="8"/>
        <v>-</v>
      </c>
      <c r="AF135" s="109">
        <f t="shared" si="8"/>
        <v>0.75</v>
      </c>
      <c r="AG135" s="109">
        <f>IF(COUNTA(AG123:AG134)=0,"-",COUNTA(AG123:AG134)/12)</f>
        <v>0.75</v>
      </c>
    </row>
    <row r="136" spans="1:33" s="104" customFormat="1" ht="18" hidden="1" customHeight="1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AG136" s="8"/>
    </row>
    <row r="137" spans="1:33" s="104" customFormat="1" ht="20.100000000000001" hidden="1" customHeight="1">
      <c r="A137" s="117" t="s">
        <v>291</v>
      </c>
      <c r="B137" s="118" t="s">
        <v>310</v>
      </c>
      <c r="C137" s="118" t="s">
        <v>311</v>
      </c>
      <c r="D137" s="118" t="s">
        <v>312</v>
      </c>
      <c r="E137" s="118" t="s">
        <v>313</v>
      </c>
      <c r="F137" s="118" t="s">
        <v>314</v>
      </c>
      <c r="G137" s="118" t="s">
        <v>315</v>
      </c>
      <c r="H137" s="118" t="s">
        <v>316</v>
      </c>
      <c r="I137" s="118" t="s">
        <v>317</v>
      </c>
      <c r="J137" s="118" t="s">
        <v>318</v>
      </c>
      <c r="K137" s="118" t="s">
        <v>319</v>
      </c>
      <c r="L137" s="118" t="s">
        <v>320</v>
      </c>
      <c r="M137" s="118" t="s">
        <v>321</v>
      </c>
      <c r="N137" s="118" t="s">
        <v>322</v>
      </c>
      <c r="O137" s="118" t="s">
        <v>323</v>
      </c>
      <c r="P137" s="118" t="s">
        <v>324</v>
      </c>
      <c r="Q137" s="118" t="s">
        <v>325</v>
      </c>
      <c r="R137" s="118" t="s">
        <v>326</v>
      </c>
      <c r="S137" s="118" t="s">
        <v>327</v>
      </c>
      <c r="T137" s="118" t="s">
        <v>328</v>
      </c>
      <c r="U137" s="118" t="s">
        <v>329</v>
      </c>
      <c r="V137" s="118" t="s">
        <v>330</v>
      </c>
      <c r="W137" s="118" t="s">
        <v>331</v>
      </c>
      <c r="X137" s="118" t="s">
        <v>332</v>
      </c>
      <c r="Y137" s="118" t="s">
        <v>333</v>
      </c>
      <c r="Z137" s="118" t="s">
        <v>334</v>
      </c>
      <c r="AA137" s="118" t="s">
        <v>335</v>
      </c>
      <c r="AB137" s="118" t="s">
        <v>336</v>
      </c>
      <c r="AC137" s="118" t="s">
        <v>337</v>
      </c>
      <c r="AD137" s="118" t="s">
        <v>338</v>
      </c>
      <c r="AE137" s="118" t="s">
        <v>339</v>
      </c>
      <c r="AF137" s="118" t="s">
        <v>340</v>
      </c>
      <c r="AG137" s="118" t="s">
        <v>341</v>
      </c>
    </row>
    <row r="138" spans="1:33" s="104" customFormat="1" ht="18" hidden="1" customHeight="1">
      <c r="A138" s="108" t="s">
        <v>168</v>
      </c>
      <c r="B138" s="103"/>
      <c r="C138" s="103"/>
      <c r="D138" s="103"/>
      <c r="E138" s="103"/>
      <c r="F138" s="103"/>
      <c r="G138" s="103"/>
      <c r="H138" s="103"/>
      <c r="I138" s="103"/>
      <c r="J138" s="103" t="s">
        <v>366</v>
      </c>
      <c r="K138" s="103"/>
      <c r="L138" s="103"/>
      <c r="M138" s="103"/>
      <c r="N138" s="103"/>
      <c r="O138" s="103"/>
      <c r="P138" s="103"/>
      <c r="Q138" s="103"/>
      <c r="R138" s="103"/>
      <c r="S138" s="103" t="s">
        <v>387</v>
      </c>
      <c r="T138" s="103"/>
      <c r="U138" s="103" t="s">
        <v>347</v>
      </c>
      <c r="V138" s="103"/>
      <c r="W138" s="103"/>
      <c r="X138" s="103"/>
      <c r="Y138" s="103"/>
      <c r="Z138" s="103"/>
      <c r="AA138" s="103" t="s">
        <v>349</v>
      </c>
      <c r="AB138" s="103"/>
      <c r="AC138" s="103"/>
      <c r="AD138" s="103"/>
      <c r="AE138" s="103"/>
      <c r="AF138" s="103"/>
      <c r="AG138" s="103"/>
    </row>
    <row r="139" spans="1:33" s="104" customFormat="1" ht="18" hidden="1" customHeight="1">
      <c r="A139" s="108" t="s">
        <v>174</v>
      </c>
      <c r="B139" s="103" t="s">
        <v>350</v>
      </c>
      <c r="C139" s="103" t="s">
        <v>351</v>
      </c>
      <c r="D139" s="103"/>
      <c r="E139" s="103"/>
      <c r="F139" s="103"/>
      <c r="G139" s="103" t="s">
        <v>342</v>
      </c>
      <c r="H139" s="103"/>
      <c r="I139" s="103"/>
      <c r="J139" s="103" t="s">
        <v>366</v>
      </c>
      <c r="K139" s="103"/>
      <c r="L139" s="103"/>
      <c r="M139" s="103" t="s">
        <v>345</v>
      </c>
      <c r="N139" s="103"/>
      <c r="O139" s="103"/>
      <c r="P139" s="103" t="s">
        <v>355</v>
      </c>
      <c r="Q139" s="103" t="s">
        <v>356</v>
      </c>
      <c r="R139" s="103" t="s">
        <v>370</v>
      </c>
      <c r="S139" s="103" t="s">
        <v>387</v>
      </c>
      <c r="T139" s="103" t="s">
        <v>367</v>
      </c>
      <c r="U139" s="103" t="s">
        <v>347</v>
      </c>
      <c r="V139" s="103"/>
      <c r="W139" s="103"/>
      <c r="X139" s="103" t="s">
        <v>373</v>
      </c>
      <c r="Y139" s="103"/>
      <c r="Z139" s="103"/>
      <c r="AA139" s="103" t="s">
        <v>349</v>
      </c>
      <c r="AB139" s="103"/>
      <c r="AC139" s="103"/>
      <c r="AD139" s="103"/>
      <c r="AE139" s="103"/>
      <c r="AF139" s="103" t="s">
        <v>389</v>
      </c>
      <c r="AG139" s="103" t="s">
        <v>376</v>
      </c>
    </row>
    <row r="140" spans="1:33" s="104" customFormat="1" ht="18" hidden="1" customHeight="1">
      <c r="A140" s="108" t="s">
        <v>176</v>
      </c>
      <c r="B140" s="103" t="s">
        <v>350</v>
      </c>
      <c r="C140" s="103" t="s">
        <v>351</v>
      </c>
      <c r="D140" s="103"/>
      <c r="E140" s="103"/>
      <c r="F140" s="103"/>
      <c r="G140" s="103" t="s">
        <v>342</v>
      </c>
      <c r="H140" s="103"/>
      <c r="I140" s="103" t="s">
        <v>354</v>
      </c>
      <c r="J140" s="103" t="s">
        <v>366</v>
      </c>
      <c r="K140" s="103"/>
      <c r="L140" s="103"/>
      <c r="M140" s="103" t="s">
        <v>345</v>
      </c>
      <c r="N140" s="103"/>
      <c r="O140" s="103" t="s">
        <v>359</v>
      </c>
      <c r="P140" s="103" t="s">
        <v>355</v>
      </c>
      <c r="Q140" s="103" t="s">
        <v>356</v>
      </c>
      <c r="R140" s="103" t="s">
        <v>370</v>
      </c>
      <c r="S140" s="103" t="s">
        <v>387</v>
      </c>
      <c r="T140" s="103" t="s">
        <v>367</v>
      </c>
      <c r="U140" s="103" t="s">
        <v>347</v>
      </c>
      <c r="V140" s="103"/>
      <c r="W140" s="103" t="s">
        <v>381</v>
      </c>
      <c r="X140" s="103" t="s">
        <v>373</v>
      </c>
      <c r="Y140" s="103" t="s">
        <v>364</v>
      </c>
      <c r="Z140" s="103"/>
      <c r="AA140" s="103" t="s">
        <v>349</v>
      </c>
      <c r="AB140" s="103"/>
      <c r="AC140" s="103"/>
      <c r="AD140" s="103"/>
      <c r="AE140" s="103" t="s">
        <v>390</v>
      </c>
      <c r="AF140" s="103" t="s">
        <v>389</v>
      </c>
      <c r="AG140" s="103" t="s">
        <v>376</v>
      </c>
    </row>
    <row r="141" spans="1:33" s="104" customFormat="1" ht="18" hidden="1" customHeight="1">
      <c r="A141" s="108" t="s">
        <v>181</v>
      </c>
      <c r="B141" s="103" t="s">
        <v>350</v>
      </c>
      <c r="C141" s="103" t="s">
        <v>351</v>
      </c>
      <c r="D141" s="103"/>
      <c r="E141" s="103" t="s">
        <v>255</v>
      </c>
      <c r="F141" s="103"/>
      <c r="G141" s="103" t="s">
        <v>342</v>
      </c>
      <c r="H141" s="103" t="s">
        <v>353</v>
      </c>
      <c r="I141" s="103" t="s">
        <v>354</v>
      </c>
      <c r="J141" s="103" t="s">
        <v>366</v>
      </c>
      <c r="K141" s="103"/>
      <c r="L141" s="103"/>
      <c r="M141" s="103" t="s">
        <v>345</v>
      </c>
      <c r="N141" s="103"/>
      <c r="O141" s="103" t="s">
        <v>359</v>
      </c>
      <c r="P141" s="103" t="s">
        <v>355</v>
      </c>
      <c r="Q141" s="103" t="s">
        <v>356</v>
      </c>
      <c r="R141" s="103" t="s">
        <v>370</v>
      </c>
      <c r="S141" s="103" t="s">
        <v>387</v>
      </c>
      <c r="T141" s="103" t="s">
        <v>367</v>
      </c>
      <c r="U141" s="103" t="s">
        <v>347</v>
      </c>
      <c r="V141" s="103"/>
      <c r="W141" s="103" t="s">
        <v>381</v>
      </c>
      <c r="X141" s="103" t="s">
        <v>373</v>
      </c>
      <c r="Y141" s="103" t="s">
        <v>364</v>
      </c>
      <c r="Z141" s="103"/>
      <c r="AA141" s="103" t="s">
        <v>349</v>
      </c>
      <c r="AB141" s="103"/>
      <c r="AC141" s="103"/>
      <c r="AD141" s="103"/>
      <c r="AE141" s="103" t="s">
        <v>390</v>
      </c>
      <c r="AF141" s="103" t="s">
        <v>389</v>
      </c>
      <c r="AG141" s="103" t="s">
        <v>376</v>
      </c>
    </row>
    <row r="142" spans="1:33" s="104" customFormat="1" ht="18" hidden="1" customHeight="1">
      <c r="A142" s="108" t="s">
        <v>184</v>
      </c>
      <c r="B142" s="103" t="s">
        <v>350</v>
      </c>
      <c r="C142" s="103" t="s">
        <v>351</v>
      </c>
      <c r="D142" s="103"/>
      <c r="E142" s="103" t="s">
        <v>255</v>
      </c>
      <c r="F142" s="103"/>
      <c r="G142" s="103" t="s">
        <v>342</v>
      </c>
      <c r="H142" s="103" t="s">
        <v>353</v>
      </c>
      <c r="I142" s="103" t="s">
        <v>354</v>
      </c>
      <c r="J142" s="103" t="s">
        <v>366</v>
      </c>
      <c r="K142" s="103"/>
      <c r="L142" s="103"/>
      <c r="M142" s="103" t="s">
        <v>345</v>
      </c>
      <c r="N142" s="103"/>
      <c r="O142" s="103" t="s">
        <v>359</v>
      </c>
      <c r="P142" s="103" t="s">
        <v>355</v>
      </c>
      <c r="Q142" s="103" t="s">
        <v>356</v>
      </c>
      <c r="R142" s="103" t="s">
        <v>370</v>
      </c>
      <c r="S142" s="103" t="s">
        <v>387</v>
      </c>
      <c r="T142" s="103" t="s">
        <v>367</v>
      </c>
      <c r="U142" s="103" t="s">
        <v>347</v>
      </c>
      <c r="V142" s="103"/>
      <c r="W142" s="103" t="s">
        <v>381</v>
      </c>
      <c r="X142" s="103" t="s">
        <v>373</v>
      </c>
      <c r="Y142" s="103" t="s">
        <v>364</v>
      </c>
      <c r="Z142" s="103"/>
      <c r="AA142" s="103" t="s">
        <v>349</v>
      </c>
      <c r="AB142" s="103"/>
      <c r="AC142" s="103"/>
      <c r="AD142" s="103"/>
      <c r="AE142" s="103" t="s">
        <v>390</v>
      </c>
      <c r="AF142" s="103" t="s">
        <v>389</v>
      </c>
      <c r="AG142" s="103" t="s">
        <v>376</v>
      </c>
    </row>
    <row r="143" spans="1:33" s="104" customFormat="1" ht="18" hidden="1" customHeight="1">
      <c r="A143" s="108" t="s">
        <v>208</v>
      </c>
      <c r="B143" s="103" t="s">
        <v>350</v>
      </c>
      <c r="C143" s="103" t="s">
        <v>351</v>
      </c>
      <c r="D143" s="103"/>
      <c r="E143" s="103" t="s">
        <v>255</v>
      </c>
      <c r="F143" s="103"/>
      <c r="G143" s="103" t="s">
        <v>342</v>
      </c>
      <c r="H143" s="103" t="s">
        <v>353</v>
      </c>
      <c r="I143" s="103" t="s">
        <v>354</v>
      </c>
      <c r="J143" s="103" t="s">
        <v>366</v>
      </c>
      <c r="K143" s="103"/>
      <c r="L143" s="103"/>
      <c r="M143" s="103" t="s">
        <v>345</v>
      </c>
      <c r="N143" s="103" t="s">
        <v>385</v>
      </c>
      <c r="O143" s="103" t="s">
        <v>359</v>
      </c>
      <c r="P143" s="103" t="s">
        <v>355</v>
      </c>
      <c r="Q143" s="103" t="s">
        <v>356</v>
      </c>
      <c r="R143" s="103" t="s">
        <v>370</v>
      </c>
      <c r="S143" s="103" t="s">
        <v>387</v>
      </c>
      <c r="T143" s="103" t="s">
        <v>367</v>
      </c>
      <c r="U143" s="103" t="s">
        <v>347</v>
      </c>
      <c r="V143" s="103"/>
      <c r="W143" s="103" t="s">
        <v>381</v>
      </c>
      <c r="X143" s="103" t="s">
        <v>373</v>
      </c>
      <c r="Y143" s="103" t="s">
        <v>364</v>
      </c>
      <c r="Z143" s="103"/>
      <c r="AA143" s="103" t="s">
        <v>349</v>
      </c>
      <c r="AB143" s="103"/>
      <c r="AC143" s="103"/>
      <c r="AD143" s="103"/>
      <c r="AE143" s="103" t="s">
        <v>390</v>
      </c>
      <c r="AF143" s="103" t="s">
        <v>389</v>
      </c>
      <c r="AG143" s="103" t="s">
        <v>376</v>
      </c>
    </row>
    <row r="144" spans="1:33" s="104" customFormat="1" ht="18" hidden="1" customHeight="1">
      <c r="A144" s="108" t="s">
        <v>209</v>
      </c>
      <c r="B144" s="103" t="s">
        <v>350</v>
      </c>
      <c r="C144" s="103" t="s">
        <v>351</v>
      </c>
      <c r="D144" s="103"/>
      <c r="E144" s="103" t="s">
        <v>255</v>
      </c>
      <c r="F144" s="103"/>
      <c r="G144" s="103" t="s">
        <v>342</v>
      </c>
      <c r="H144" s="103" t="s">
        <v>353</v>
      </c>
      <c r="I144" s="103" t="s">
        <v>354</v>
      </c>
      <c r="J144" s="103"/>
      <c r="K144" s="103"/>
      <c r="L144" s="103"/>
      <c r="M144" s="103" t="s">
        <v>345</v>
      </c>
      <c r="N144" s="103"/>
      <c r="O144" s="103" t="s">
        <v>359</v>
      </c>
      <c r="P144" s="103" t="s">
        <v>355</v>
      </c>
      <c r="Q144" s="103" t="s">
        <v>356</v>
      </c>
      <c r="R144" s="103" t="s">
        <v>370</v>
      </c>
      <c r="S144" s="103" t="s">
        <v>377</v>
      </c>
      <c r="T144" s="103" t="s">
        <v>367</v>
      </c>
      <c r="U144" s="103" t="s">
        <v>347</v>
      </c>
      <c r="V144" s="103"/>
      <c r="W144" s="103" t="s">
        <v>381</v>
      </c>
      <c r="X144" s="103" t="s">
        <v>373</v>
      </c>
      <c r="Y144" s="103" t="s">
        <v>364</v>
      </c>
      <c r="Z144" s="103"/>
      <c r="AA144" s="103" t="s">
        <v>349</v>
      </c>
      <c r="AB144" s="103"/>
      <c r="AC144" s="103"/>
      <c r="AD144" s="103"/>
      <c r="AE144" s="103" t="s">
        <v>390</v>
      </c>
      <c r="AF144" s="103" t="s">
        <v>389</v>
      </c>
      <c r="AG144" s="103" t="s">
        <v>376</v>
      </c>
    </row>
    <row r="145" spans="1:33" s="104" customFormat="1" ht="18" hidden="1" customHeight="1">
      <c r="A145" s="108" t="s">
        <v>198</v>
      </c>
      <c r="B145" s="103" t="s">
        <v>350</v>
      </c>
      <c r="C145" s="103" t="s">
        <v>351</v>
      </c>
      <c r="D145" s="103"/>
      <c r="E145" s="103" t="s">
        <v>255</v>
      </c>
      <c r="F145" s="103"/>
      <c r="G145" s="103" t="s">
        <v>342</v>
      </c>
      <c r="H145" s="103" t="s">
        <v>353</v>
      </c>
      <c r="I145" s="103" t="s">
        <v>354</v>
      </c>
      <c r="J145" s="103"/>
      <c r="K145" s="103"/>
      <c r="L145" s="103"/>
      <c r="M145" s="103" t="s">
        <v>345</v>
      </c>
      <c r="N145" s="103"/>
      <c r="O145" s="103" t="s">
        <v>359</v>
      </c>
      <c r="P145" s="103"/>
      <c r="Q145" s="103" t="s">
        <v>356</v>
      </c>
      <c r="R145" s="103"/>
      <c r="S145" s="103" t="s">
        <v>377</v>
      </c>
      <c r="T145" s="103"/>
      <c r="U145" s="103" t="s">
        <v>347</v>
      </c>
      <c r="V145" s="103"/>
      <c r="W145" s="103" t="s">
        <v>381</v>
      </c>
      <c r="X145" s="103" t="s">
        <v>373</v>
      </c>
      <c r="Y145" s="103" t="s">
        <v>364</v>
      </c>
      <c r="Z145" s="103"/>
      <c r="AA145" s="103" t="s">
        <v>349</v>
      </c>
      <c r="AB145" s="103"/>
      <c r="AC145" s="103"/>
      <c r="AD145" s="103"/>
      <c r="AE145" s="103" t="s">
        <v>390</v>
      </c>
      <c r="AF145" s="103" t="s">
        <v>389</v>
      </c>
      <c r="AG145" s="103" t="s">
        <v>376</v>
      </c>
    </row>
    <row r="146" spans="1:33" s="104" customFormat="1" ht="18" hidden="1" customHeight="1">
      <c r="A146" s="108" t="s">
        <v>200</v>
      </c>
      <c r="B146" s="103" t="s">
        <v>350</v>
      </c>
      <c r="C146" s="103" t="s">
        <v>351</v>
      </c>
      <c r="D146" s="103"/>
      <c r="E146" s="103" t="s">
        <v>255</v>
      </c>
      <c r="F146" s="103"/>
      <c r="G146" s="103" t="s">
        <v>342</v>
      </c>
      <c r="H146" s="103" t="s">
        <v>353</v>
      </c>
      <c r="I146" s="103" t="s">
        <v>354</v>
      </c>
      <c r="J146" s="103"/>
      <c r="K146" s="103"/>
      <c r="L146" s="103"/>
      <c r="M146" s="103" t="s">
        <v>345</v>
      </c>
      <c r="N146" s="103"/>
      <c r="O146" s="103"/>
      <c r="P146" s="103"/>
      <c r="Q146" s="103" t="s">
        <v>356</v>
      </c>
      <c r="R146" s="103"/>
      <c r="S146" s="103" t="s">
        <v>377</v>
      </c>
      <c r="T146" s="103"/>
      <c r="U146" s="103" t="s">
        <v>347</v>
      </c>
      <c r="V146" s="103"/>
      <c r="W146" s="103" t="s">
        <v>381</v>
      </c>
      <c r="X146" s="103" t="s">
        <v>373</v>
      </c>
      <c r="Y146" s="103" t="s">
        <v>364</v>
      </c>
      <c r="Z146" s="103"/>
      <c r="AA146" s="103" t="s">
        <v>349</v>
      </c>
      <c r="AB146" s="103"/>
      <c r="AC146" s="103"/>
      <c r="AD146" s="103"/>
      <c r="AE146" s="103" t="s">
        <v>390</v>
      </c>
      <c r="AF146" s="103" t="s">
        <v>389</v>
      </c>
      <c r="AG146" s="103" t="s">
        <v>376</v>
      </c>
    </row>
    <row r="147" spans="1:33" s="104" customFormat="1" ht="18" hidden="1" customHeight="1">
      <c r="A147" s="108" t="s">
        <v>201</v>
      </c>
      <c r="B147" s="103" t="s">
        <v>350</v>
      </c>
      <c r="C147" s="103" t="s">
        <v>351</v>
      </c>
      <c r="D147" s="103"/>
      <c r="E147" s="103" t="s">
        <v>255</v>
      </c>
      <c r="F147" s="103"/>
      <c r="G147" s="103"/>
      <c r="H147" s="103" t="s">
        <v>353</v>
      </c>
      <c r="I147" s="103" t="s">
        <v>354</v>
      </c>
      <c r="J147" s="103"/>
      <c r="K147" s="103"/>
      <c r="L147" s="103"/>
      <c r="M147" s="103" t="s">
        <v>345</v>
      </c>
      <c r="N147" s="103"/>
      <c r="O147" s="103"/>
      <c r="P147" s="103"/>
      <c r="Q147" s="103"/>
      <c r="R147" s="103"/>
      <c r="S147" s="103" t="s">
        <v>377</v>
      </c>
      <c r="T147" s="103"/>
      <c r="U147" s="103"/>
      <c r="V147" s="103"/>
      <c r="W147" s="103" t="s">
        <v>381</v>
      </c>
      <c r="X147" s="103" t="s">
        <v>373</v>
      </c>
      <c r="Y147" s="103" t="s">
        <v>364</v>
      </c>
      <c r="Z147" s="103"/>
      <c r="AA147" s="103"/>
      <c r="AB147" s="103"/>
      <c r="AC147" s="103"/>
      <c r="AD147" s="103"/>
      <c r="AE147" s="103" t="s">
        <v>390</v>
      </c>
      <c r="AF147" s="103" t="s">
        <v>389</v>
      </c>
      <c r="AG147" s="103" t="s">
        <v>376</v>
      </c>
    </row>
    <row r="148" spans="1:33" s="104" customFormat="1" ht="18" hidden="1" customHeight="1">
      <c r="A148" s="108" t="s">
        <v>202</v>
      </c>
      <c r="B148" s="103"/>
      <c r="C148" s="103"/>
      <c r="D148" s="103"/>
      <c r="E148" s="103" t="s">
        <v>255</v>
      </c>
      <c r="F148" s="103"/>
      <c r="G148" s="103"/>
      <c r="H148" s="103" t="s">
        <v>353</v>
      </c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 t="s">
        <v>377</v>
      </c>
      <c r="T148" s="103"/>
      <c r="U148" s="103"/>
      <c r="V148" s="103"/>
      <c r="W148" s="103" t="s">
        <v>381</v>
      </c>
      <c r="X148" s="103"/>
      <c r="Y148" s="103" t="s">
        <v>364</v>
      </c>
      <c r="Z148" s="103"/>
      <c r="AA148" s="103"/>
      <c r="AB148" s="103"/>
      <c r="AC148" s="103"/>
      <c r="AD148" s="103"/>
      <c r="AE148" s="103" t="s">
        <v>390</v>
      </c>
      <c r="AF148" s="103"/>
      <c r="AG148" s="103"/>
    </row>
    <row r="149" spans="1:33" s="104" customFormat="1" ht="18" hidden="1" customHeight="1">
      <c r="A149" s="108" t="s">
        <v>203</v>
      </c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 t="s">
        <v>377</v>
      </c>
      <c r="T149" s="103"/>
      <c r="U149" s="103"/>
      <c r="V149" s="103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</row>
    <row r="150" spans="1:33" s="104" customFormat="1" ht="18" hidden="1" customHeight="1">
      <c r="A150" s="110" t="s">
        <v>204</v>
      </c>
      <c r="B150" s="109">
        <f>IF(COUNTA(B138:B149)=0,"-",COUNTA(B138:B149)/12)</f>
        <v>0.75</v>
      </c>
      <c r="C150" s="109">
        <f t="shared" ref="C150:AF150" si="9">IF(COUNTA(C138:C149)=0,"-",COUNTA(C138:C149)/12)</f>
        <v>0.75</v>
      </c>
      <c r="D150" s="109" t="str">
        <f t="shared" si="9"/>
        <v>-</v>
      </c>
      <c r="E150" s="109">
        <f t="shared" si="9"/>
        <v>0.66666666666666663</v>
      </c>
      <c r="F150" s="109" t="str">
        <f t="shared" si="9"/>
        <v>-</v>
      </c>
      <c r="G150" s="109">
        <f t="shared" si="9"/>
        <v>0.66666666666666663</v>
      </c>
      <c r="H150" s="109">
        <f t="shared" si="9"/>
        <v>0.66666666666666663</v>
      </c>
      <c r="I150" s="109">
        <f t="shared" si="9"/>
        <v>0.66666666666666663</v>
      </c>
      <c r="J150" s="109">
        <f t="shared" si="9"/>
        <v>0.5</v>
      </c>
      <c r="K150" s="109" t="str">
        <f t="shared" si="9"/>
        <v>-</v>
      </c>
      <c r="L150" s="109" t="str">
        <f t="shared" si="9"/>
        <v>-</v>
      </c>
      <c r="M150" s="109">
        <f t="shared" si="9"/>
        <v>0.75</v>
      </c>
      <c r="N150" s="109">
        <f t="shared" si="9"/>
        <v>8.3333333333333329E-2</v>
      </c>
      <c r="O150" s="109">
        <f t="shared" si="9"/>
        <v>0.5</v>
      </c>
      <c r="P150" s="109">
        <f t="shared" si="9"/>
        <v>0.5</v>
      </c>
      <c r="Q150" s="109">
        <f t="shared" si="9"/>
        <v>0.66666666666666663</v>
      </c>
      <c r="R150" s="109">
        <f t="shared" si="9"/>
        <v>0.5</v>
      </c>
      <c r="S150" s="109">
        <f t="shared" si="9"/>
        <v>1</v>
      </c>
      <c r="T150" s="109">
        <f t="shared" si="9"/>
        <v>0.5</v>
      </c>
      <c r="U150" s="109">
        <f t="shared" si="9"/>
        <v>0.75</v>
      </c>
      <c r="V150" s="109" t="str">
        <f t="shared" si="9"/>
        <v>-</v>
      </c>
      <c r="W150" s="109">
        <f t="shared" si="9"/>
        <v>0.75</v>
      </c>
      <c r="X150" s="109">
        <f t="shared" si="9"/>
        <v>0.75</v>
      </c>
      <c r="Y150" s="109">
        <f t="shared" si="9"/>
        <v>0.75</v>
      </c>
      <c r="Z150" s="109" t="str">
        <f t="shared" si="9"/>
        <v>-</v>
      </c>
      <c r="AA150" s="109">
        <f t="shared" si="9"/>
        <v>0.75</v>
      </c>
      <c r="AB150" s="109" t="str">
        <f t="shared" si="9"/>
        <v>-</v>
      </c>
      <c r="AC150" s="109" t="str">
        <f t="shared" si="9"/>
        <v>-</v>
      </c>
      <c r="AD150" s="109" t="str">
        <f t="shared" si="9"/>
        <v>-</v>
      </c>
      <c r="AE150" s="109">
        <f t="shared" si="9"/>
        <v>0.75</v>
      </c>
      <c r="AF150" s="109">
        <f t="shared" si="9"/>
        <v>0.75</v>
      </c>
      <c r="AG150" s="109">
        <f>IF(COUNTA(AG138:AG149)=0,"-",COUNTA(AG138:AG149)/12)</f>
        <v>0.75</v>
      </c>
    </row>
    <row r="151" spans="1:33" s="104" customFormat="1" ht="18" hidden="1" customHeight="1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AG151" s="8"/>
    </row>
    <row r="152" spans="1:33" s="104" customFormat="1" ht="18" hidden="1" customHeight="1">
      <c r="A152" s="117" t="s">
        <v>292</v>
      </c>
      <c r="B152" s="118" t="s">
        <v>310</v>
      </c>
      <c r="C152" s="118" t="s">
        <v>311</v>
      </c>
      <c r="D152" s="118" t="s">
        <v>312</v>
      </c>
      <c r="E152" s="118" t="s">
        <v>313</v>
      </c>
      <c r="F152" s="118" t="s">
        <v>314</v>
      </c>
      <c r="G152" s="118" t="s">
        <v>315</v>
      </c>
      <c r="H152" s="118" t="s">
        <v>316</v>
      </c>
      <c r="I152" s="118" t="s">
        <v>317</v>
      </c>
      <c r="J152" s="118" t="s">
        <v>318</v>
      </c>
      <c r="K152" s="118" t="s">
        <v>319</v>
      </c>
      <c r="L152" s="118" t="s">
        <v>320</v>
      </c>
      <c r="M152" s="118" t="s">
        <v>321</v>
      </c>
      <c r="N152" s="118" t="s">
        <v>322</v>
      </c>
      <c r="O152" s="118" t="s">
        <v>323</v>
      </c>
      <c r="P152" s="118" t="s">
        <v>324</v>
      </c>
      <c r="Q152" s="118" t="s">
        <v>325</v>
      </c>
      <c r="R152" s="118" t="s">
        <v>326</v>
      </c>
      <c r="S152" s="118" t="s">
        <v>327</v>
      </c>
      <c r="T152" s="118" t="s">
        <v>328</v>
      </c>
      <c r="U152" s="118" t="s">
        <v>329</v>
      </c>
      <c r="V152" s="118" t="s">
        <v>330</v>
      </c>
      <c r="W152" s="118" t="s">
        <v>331</v>
      </c>
      <c r="X152" s="118" t="s">
        <v>332</v>
      </c>
      <c r="Y152" s="118" t="s">
        <v>333</v>
      </c>
      <c r="Z152" s="118" t="s">
        <v>334</v>
      </c>
      <c r="AA152" s="118" t="s">
        <v>335</v>
      </c>
      <c r="AB152" s="118" t="s">
        <v>336</v>
      </c>
      <c r="AC152" s="118" t="s">
        <v>337</v>
      </c>
      <c r="AD152" s="118" t="s">
        <v>338</v>
      </c>
      <c r="AE152" s="118" t="s">
        <v>339</v>
      </c>
      <c r="AF152" s="118" t="s">
        <v>340</v>
      </c>
      <c r="AG152" s="118" t="s">
        <v>341</v>
      </c>
    </row>
    <row r="153" spans="1:33" s="104" customFormat="1" ht="18" hidden="1" customHeight="1">
      <c r="A153" s="108" t="s">
        <v>168</v>
      </c>
      <c r="B153" s="103"/>
      <c r="C153" s="103"/>
      <c r="D153" s="103"/>
      <c r="E153" s="103"/>
      <c r="F153" s="103"/>
      <c r="G153" s="103" t="s">
        <v>391</v>
      </c>
      <c r="H153" s="103"/>
      <c r="I153" s="103"/>
      <c r="J153" s="103" t="s">
        <v>392</v>
      </c>
      <c r="K153" s="103" t="s">
        <v>343</v>
      </c>
      <c r="L153" s="103" t="s">
        <v>344</v>
      </c>
      <c r="M153" s="103"/>
      <c r="N153" s="103"/>
      <c r="O153" s="103"/>
      <c r="P153" s="103" t="s">
        <v>355</v>
      </c>
      <c r="Q153" s="103"/>
      <c r="R153" s="103" t="s">
        <v>393</v>
      </c>
      <c r="S153" s="103"/>
      <c r="T153" s="103" t="s">
        <v>394</v>
      </c>
      <c r="U153" s="103" t="s">
        <v>347</v>
      </c>
      <c r="V153" s="103" t="s">
        <v>395</v>
      </c>
      <c r="W153" s="103"/>
      <c r="X153" s="103"/>
      <c r="Y153" s="103"/>
      <c r="Z153" s="103"/>
      <c r="AA153" s="103"/>
      <c r="AB153" s="103"/>
      <c r="AC153" s="103" t="s">
        <v>368</v>
      </c>
      <c r="AD153" s="103"/>
      <c r="AE153" s="103"/>
      <c r="AF153" s="103"/>
      <c r="AG153" s="103"/>
    </row>
    <row r="154" spans="1:33" s="104" customFormat="1" ht="18" hidden="1" customHeight="1">
      <c r="A154" s="108" t="s">
        <v>174</v>
      </c>
      <c r="B154" s="103"/>
      <c r="C154" s="103" t="s">
        <v>351</v>
      </c>
      <c r="D154" s="103" t="s">
        <v>396</v>
      </c>
      <c r="E154" s="103"/>
      <c r="F154" s="103"/>
      <c r="G154" s="103" t="s">
        <v>391</v>
      </c>
      <c r="H154" s="103"/>
      <c r="I154" s="103"/>
      <c r="J154" s="103" t="s">
        <v>392</v>
      </c>
      <c r="K154" s="103" t="s">
        <v>343</v>
      </c>
      <c r="L154" s="103" t="s">
        <v>344</v>
      </c>
      <c r="M154" s="103" t="s">
        <v>345</v>
      </c>
      <c r="N154" s="103"/>
      <c r="O154" s="103"/>
      <c r="P154" s="103" t="s">
        <v>355</v>
      </c>
      <c r="Q154" s="103" t="s">
        <v>356</v>
      </c>
      <c r="R154" s="103" t="s">
        <v>393</v>
      </c>
      <c r="S154" s="103" t="s">
        <v>370</v>
      </c>
      <c r="T154" s="103" t="s">
        <v>394</v>
      </c>
      <c r="U154" s="103" t="s">
        <v>347</v>
      </c>
      <c r="V154" s="103" t="s">
        <v>395</v>
      </c>
      <c r="W154" s="103" t="s">
        <v>381</v>
      </c>
      <c r="X154" s="103"/>
      <c r="Y154" s="103"/>
      <c r="Z154" s="103"/>
      <c r="AA154" s="103"/>
      <c r="AB154" s="103" t="s">
        <v>372</v>
      </c>
      <c r="AC154" s="103" t="s">
        <v>368</v>
      </c>
      <c r="AD154" s="103"/>
      <c r="AE154" s="103" t="s">
        <v>397</v>
      </c>
      <c r="AF154" s="103" t="s">
        <v>389</v>
      </c>
      <c r="AG154" s="103" t="s">
        <v>376</v>
      </c>
    </row>
    <row r="155" spans="1:33" s="104" customFormat="1" ht="18" hidden="1" customHeight="1">
      <c r="A155" s="108" t="s">
        <v>176</v>
      </c>
      <c r="B155" s="103" t="s">
        <v>350</v>
      </c>
      <c r="C155" s="103" t="s">
        <v>351</v>
      </c>
      <c r="D155" s="103" t="s">
        <v>396</v>
      </c>
      <c r="E155" s="103" t="s">
        <v>255</v>
      </c>
      <c r="F155" s="103"/>
      <c r="G155" s="103" t="s">
        <v>391</v>
      </c>
      <c r="H155" s="103" t="s">
        <v>353</v>
      </c>
      <c r="I155" s="103" t="s">
        <v>354</v>
      </c>
      <c r="J155" s="103" t="s">
        <v>392</v>
      </c>
      <c r="K155" s="103" t="s">
        <v>343</v>
      </c>
      <c r="L155" s="103" t="s">
        <v>344</v>
      </c>
      <c r="M155" s="103" t="s">
        <v>345</v>
      </c>
      <c r="N155" s="103"/>
      <c r="O155" s="103"/>
      <c r="P155" s="103" t="s">
        <v>355</v>
      </c>
      <c r="Q155" s="103" t="s">
        <v>356</v>
      </c>
      <c r="R155" s="103" t="s">
        <v>393</v>
      </c>
      <c r="S155" s="103" t="s">
        <v>370</v>
      </c>
      <c r="T155" s="103" t="s">
        <v>394</v>
      </c>
      <c r="U155" s="103" t="s">
        <v>347</v>
      </c>
      <c r="V155" s="103" t="s">
        <v>395</v>
      </c>
      <c r="W155" s="103" t="s">
        <v>381</v>
      </c>
      <c r="X155" s="103" t="s">
        <v>373</v>
      </c>
      <c r="Y155" s="103" t="s">
        <v>398</v>
      </c>
      <c r="Z155" s="103" t="s">
        <v>375</v>
      </c>
      <c r="AA155" s="103"/>
      <c r="AB155" s="103" t="s">
        <v>372</v>
      </c>
      <c r="AC155" s="103" t="s">
        <v>368</v>
      </c>
      <c r="AD155" s="103"/>
      <c r="AE155" s="103" t="s">
        <v>397</v>
      </c>
      <c r="AF155" s="103" t="s">
        <v>389</v>
      </c>
      <c r="AG155" s="103" t="s">
        <v>376</v>
      </c>
    </row>
    <row r="156" spans="1:33" s="104" customFormat="1" ht="18" hidden="1" customHeight="1">
      <c r="A156" s="108" t="s">
        <v>181</v>
      </c>
      <c r="B156" s="103" t="s">
        <v>350</v>
      </c>
      <c r="C156" s="103" t="s">
        <v>351</v>
      </c>
      <c r="D156" s="103" t="s">
        <v>396</v>
      </c>
      <c r="E156" s="103" t="s">
        <v>255</v>
      </c>
      <c r="F156" s="103"/>
      <c r="G156" s="103" t="s">
        <v>391</v>
      </c>
      <c r="H156" s="103" t="s">
        <v>353</v>
      </c>
      <c r="I156" s="103" t="s">
        <v>354</v>
      </c>
      <c r="J156" s="103" t="s">
        <v>392</v>
      </c>
      <c r="K156" s="103" t="s">
        <v>343</v>
      </c>
      <c r="L156" s="103" t="s">
        <v>344</v>
      </c>
      <c r="M156" s="103" t="s">
        <v>345</v>
      </c>
      <c r="N156" s="103"/>
      <c r="O156" s="103"/>
      <c r="P156" s="103" t="s">
        <v>355</v>
      </c>
      <c r="Q156" s="103" t="s">
        <v>356</v>
      </c>
      <c r="R156" s="103" t="s">
        <v>393</v>
      </c>
      <c r="S156" s="103" t="s">
        <v>370</v>
      </c>
      <c r="T156" s="103" t="s">
        <v>394</v>
      </c>
      <c r="U156" s="103" t="s">
        <v>347</v>
      </c>
      <c r="V156" s="103" t="s">
        <v>395</v>
      </c>
      <c r="W156" s="103" t="s">
        <v>381</v>
      </c>
      <c r="X156" s="103" t="s">
        <v>373</v>
      </c>
      <c r="Y156" s="103" t="s">
        <v>398</v>
      </c>
      <c r="Z156" s="103" t="s">
        <v>375</v>
      </c>
      <c r="AA156" s="103"/>
      <c r="AB156" s="103" t="s">
        <v>372</v>
      </c>
      <c r="AC156" s="103" t="s">
        <v>368</v>
      </c>
      <c r="AD156" s="103"/>
      <c r="AE156" s="103" t="s">
        <v>397</v>
      </c>
      <c r="AF156" s="103" t="s">
        <v>389</v>
      </c>
      <c r="AG156" s="103" t="s">
        <v>376</v>
      </c>
    </row>
    <row r="157" spans="1:33" s="104" customFormat="1" ht="18" hidden="1" customHeight="1">
      <c r="A157" s="108" t="s">
        <v>184</v>
      </c>
      <c r="B157" s="103" t="s">
        <v>350</v>
      </c>
      <c r="C157" s="103" t="s">
        <v>351</v>
      </c>
      <c r="D157" s="103" t="s">
        <v>396</v>
      </c>
      <c r="E157" s="103" t="s">
        <v>255</v>
      </c>
      <c r="F157" s="103"/>
      <c r="G157" s="103" t="s">
        <v>391</v>
      </c>
      <c r="H157" s="103" t="s">
        <v>353</v>
      </c>
      <c r="I157" s="103" t="s">
        <v>354</v>
      </c>
      <c r="J157" s="103" t="s">
        <v>392</v>
      </c>
      <c r="K157" s="103" t="s">
        <v>343</v>
      </c>
      <c r="L157" s="103" t="s">
        <v>344</v>
      </c>
      <c r="M157" s="103" t="s">
        <v>345</v>
      </c>
      <c r="N157" s="103" t="s">
        <v>365</v>
      </c>
      <c r="O157" s="103"/>
      <c r="P157" s="103" t="s">
        <v>355</v>
      </c>
      <c r="Q157" s="103" t="s">
        <v>356</v>
      </c>
      <c r="R157" s="103" t="s">
        <v>393</v>
      </c>
      <c r="S157" s="103" t="s">
        <v>370</v>
      </c>
      <c r="T157" s="103" t="s">
        <v>394</v>
      </c>
      <c r="U157" s="103" t="s">
        <v>347</v>
      </c>
      <c r="V157" s="103" t="s">
        <v>395</v>
      </c>
      <c r="W157" s="103" t="s">
        <v>381</v>
      </c>
      <c r="X157" s="103" t="s">
        <v>373</v>
      </c>
      <c r="Y157" s="103" t="s">
        <v>398</v>
      </c>
      <c r="Z157" s="103" t="s">
        <v>375</v>
      </c>
      <c r="AA157" s="103"/>
      <c r="AB157" s="103" t="s">
        <v>372</v>
      </c>
      <c r="AC157" s="103" t="s">
        <v>368</v>
      </c>
      <c r="AD157" s="103"/>
      <c r="AE157" s="103" t="s">
        <v>397</v>
      </c>
      <c r="AF157" s="103" t="s">
        <v>389</v>
      </c>
      <c r="AG157" s="103" t="s">
        <v>376</v>
      </c>
    </row>
    <row r="158" spans="1:33" s="104" customFormat="1" ht="18" hidden="1" customHeight="1">
      <c r="A158" s="108" t="s">
        <v>208</v>
      </c>
      <c r="B158" s="103" t="s">
        <v>350</v>
      </c>
      <c r="C158" s="103" t="s">
        <v>351</v>
      </c>
      <c r="D158" s="103" t="s">
        <v>396</v>
      </c>
      <c r="E158" s="103" t="s">
        <v>255</v>
      </c>
      <c r="F158" s="103"/>
      <c r="G158" s="103" t="s">
        <v>391</v>
      </c>
      <c r="H158" s="103" t="s">
        <v>353</v>
      </c>
      <c r="I158" s="103" t="s">
        <v>354</v>
      </c>
      <c r="J158" s="103" t="s">
        <v>392</v>
      </c>
      <c r="K158" s="103" t="s">
        <v>343</v>
      </c>
      <c r="L158" s="103" t="s">
        <v>344</v>
      </c>
      <c r="M158" s="103" t="s">
        <v>345</v>
      </c>
      <c r="N158" s="103" t="s">
        <v>365</v>
      </c>
      <c r="O158" s="103"/>
      <c r="P158" s="103" t="s">
        <v>355</v>
      </c>
      <c r="Q158" s="103" t="s">
        <v>356</v>
      </c>
      <c r="R158" s="103" t="s">
        <v>393</v>
      </c>
      <c r="S158" s="103" t="s">
        <v>370</v>
      </c>
      <c r="T158" s="103" t="s">
        <v>394</v>
      </c>
      <c r="U158" s="103" t="s">
        <v>347</v>
      </c>
      <c r="V158" s="103" t="s">
        <v>395</v>
      </c>
      <c r="W158" s="103" t="s">
        <v>381</v>
      </c>
      <c r="X158" s="103" t="s">
        <v>373</v>
      </c>
      <c r="Y158" s="103" t="s">
        <v>398</v>
      </c>
      <c r="Z158" s="103" t="s">
        <v>375</v>
      </c>
      <c r="AA158" s="103"/>
      <c r="AB158" s="103" t="s">
        <v>372</v>
      </c>
      <c r="AC158" s="103" t="s">
        <v>368</v>
      </c>
      <c r="AD158" s="103"/>
      <c r="AE158" s="103" t="s">
        <v>397</v>
      </c>
      <c r="AF158" s="103" t="s">
        <v>389</v>
      </c>
      <c r="AG158" s="103" t="s">
        <v>376</v>
      </c>
    </row>
    <row r="159" spans="1:33" s="104" customFormat="1" ht="18" hidden="1" customHeight="1">
      <c r="A159" s="108" t="s">
        <v>209</v>
      </c>
      <c r="B159" s="103" t="s">
        <v>350</v>
      </c>
      <c r="C159" s="103" t="s">
        <v>351</v>
      </c>
      <c r="D159" s="103" t="s">
        <v>396</v>
      </c>
      <c r="E159" s="103" t="s">
        <v>255</v>
      </c>
      <c r="F159" s="103"/>
      <c r="G159" s="103" t="s">
        <v>391</v>
      </c>
      <c r="H159" s="103" t="s">
        <v>353</v>
      </c>
      <c r="I159" s="103" t="s">
        <v>354</v>
      </c>
      <c r="J159" s="103" t="s">
        <v>392</v>
      </c>
      <c r="K159" s="103" t="s">
        <v>378</v>
      </c>
      <c r="L159" s="103" t="s">
        <v>379</v>
      </c>
      <c r="M159" s="103" t="s">
        <v>345</v>
      </c>
      <c r="N159" s="103" t="s">
        <v>365</v>
      </c>
      <c r="O159" s="103"/>
      <c r="P159" s="103" t="s">
        <v>234</v>
      </c>
      <c r="Q159" s="103" t="s">
        <v>356</v>
      </c>
      <c r="R159" s="103" t="s">
        <v>393</v>
      </c>
      <c r="S159" s="103" t="s">
        <v>370</v>
      </c>
      <c r="T159" s="103"/>
      <c r="U159" s="103" t="s">
        <v>347</v>
      </c>
      <c r="V159" s="103" t="s">
        <v>395</v>
      </c>
      <c r="W159" s="103" t="s">
        <v>381</v>
      </c>
      <c r="X159" s="103" t="s">
        <v>373</v>
      </c>
      <c r="Y159" s="103" t="s">
        <v>398</v>
      </c>
      <c r="Z159" s="103" t="s">
        <v>375</v>
      </c>
      <c r="AA159" s="103"/>
      <c r="AB159" s="103" t="s">
        <v>372</v>
      </c>
      <c r="AC159" s="103" t="s">
        <v>368</v>
      </c>
      <c r="AD159" s="103"/>
      <c r="AE159" s="103" t="s">
        <v>397</v>
      </c>
      <c r="AF159" s="103" t="s">
        <v>389</v>
      </c>
      <c r="AG159" s="103" t="s">
        <v>376</v>
      </c>
    </row>
    <row r="160" spans="1:33" s="104" customFormat="1" ht="18" hidden="1" customHeight="1">
      <c r="A160" s="108" t="s">
        <v>198</v>
      </c>
      <c r="B160" s="103" t="s">
        <v>350</v>
      </c>
      <c r="C160" s="103" t="s">
        <v>351</v>
      </c>
      <c r="D160" s="103" t="s">
        <v>396</v>
      </c>
      <c r="E160" s="103" t="s">
        <v>255</v>
      </c>
      <c r="F160" s="103"/>
      <c r="G160" s="103" t="s">
        <v>391</v>
      </c>
      <c r="H160" s="103" t="s">
        <v>353</v>
      </c>
      <c r="I160" s="103" t="s">
        <v>354</v>
      </c>
      <c r="J160" s="103" t="s">
        <v>392</v>
      </c>
      <c r="K160" s="103" t="s">
        <v>378</v>
      </c>
      <c r="L160" s="103" t="s">
        <v>379</v>
      </c>
      <c r="M160" s="103" t="s">
        <v>345</v>
      </c>
      <c r="N160" s="103" t="s">
        <v>365</v>
      </c>
      <c r="O160" s="103"/>
      <c r="P160" s="103" t="s">
        <v>234</v>
      </c>
      <c r="Q160" s="103" t="s">
        <v>356</v>
      </c>
      <c r="R160" s="103" t="s">
        <v>393</v>
      </c>
      <c r="S160" s="103" t="s">
        <v>370</v>
      </c>
      <c r="T160" s="103"/>
      <c r="U160" s="103" t="s">
        <v>347</v>
      </c>
      <c r="V160" s="103" t="s">
        <v>395</v>
      </c>
      <c r="W160" s="103" t="s">
        <v>381</v>
      </c>
      <c r="X160" s="103" t="s">
        <v>373</v>
      </c>
      <c r="Y160" s="103" t="s">
        <v>398</v>
      </c>
      <c r="Z160" s="103" t="s">
        <v>375</v>
      </c>
      <c r="AA160" s="103"/>
      <c r="AB160" s="103" t="s">
        <v>372</v>
      </c>
      <c r="AC160" s="103" t="s">
        <v>368</v>
      </c>
      <c r="AD160" s="103"/>
      <c r="AE160" s="103" t="s">
        <v>397</v>
      </c>
      <c r="AF160" s="103" t="s">
        <v>389</v>
      </c>
      <c r="AG160" s="103" t="s">
        <v>376</v>
      </c>
    </row>
    <row r="161" spans="1:33" s="104" customFormat="1" ht="18" hidden="1" customHeight="1">
      <c r="A161" s="108" t="s">
        <v>200</v>
      </c>
      <c r="B161" s="103" t="s">
        <v>350</v>
      </c>
      <c r="C161" s="103" t="s">
        <v>351</v>
      </c>
      <c r="D161" s="103" t="s">
        <v>396</v>
      </c>
      <c r="E161" s="103" t="s">
        <v>255</v>
      </c>
      <c r="F161" s="103"/>
      <c r="G161" s="103" t="s">
        <v>391</v>
      </c>
      <c r="H161" s="103" t="s">
        <v>353</v>
      </c>
      <c r="I161" s="103" t="s">
        <v>354</v>
      </c>
      <c r="J161" s="103" t="s">
        <v>392</v>
      </c>
      <c r="K161" s="103" t="s">
        <v>378</v>
      </c>
      <c r="L161" s="103" t="s">
        <v>379</v>
      </c>
      <c r="M161" s="103" t="s">
        <v>345</v>
      </c>
      <c r="N161" s="103" t="s">
        <v>365</v>
      </c>
      <c r="O161" s="103"/>
      <c r="P161" s="103" t="s">
        <v>234</v>
      </c>
      <c r="Q161" s="103" t="s">
        <v>356</v>
      </c>
      <c r="R161" s="103" t="s">
        <v>393</v>
      </c>
      <c r="S161" s="103"/>
      <c r="T161" s="103"/>
      <c r="U161" s="103" t="s">
        <v>347</v>
      </c>
      <c r="V161" s="103" t="s">
        <v>395</v>
      </c>
      <c r="W161" s="103" t="s">
        <v>381</v>
      </c>
      <c r="X161" s="103" t="s">
        <v>373</v>
      </c>
      <c r="Y161" s="103" t="s">
        <v>398</v>
      </c>
      <c r="Z161" s="103" t="s">
        <v>375</v>
      </c>
      <c r="AA161" s="103"/>
      <c r="AB161" s="103" t="s">
        <v>372</v>
      </c>
      <c r="AC161" s="103" t="s">
        <v>368</v>
      </c>
      <c r="AD161" s="103"/>
      <c r="AE161" s="103" t="s">
        <v>397</v>
      </c>
      <c r="AF161" s="103" t="s">
        <v>389</v>
      </c>
      <c r="AG161" s="103" t="s">
        <v>376</v>
      </c>
    </row>
    <row r="162" spans="1:33" s="104" customFormat="1" ht="18" hidden="1" customHeight="1">
      <c r="A162" s="108" t="s">
        <v>201</v>
      </c>
      <c r="B162" s="103" t="s">
        <v>350</v>
      </c>
      <c r="C162" s="103" t="s">
        <v>351</v>
      </c>
      <c r="D162" s="103" t="s">
        <v>396</v>
      </c>
      <c r="E162" s="103" t="s">
        <v>255</v>
      </c>
      <c r="F162" s="103"/>
      <c r="G162" s="103"/>
      <c r="H162" s="103" t="s">
        <v>353</v>
      </c>
      <c r="I162" s="103" t="s">
        <v>354</v>
      </c>
      <c r="J162" s="103"/>
      <c r="K162" s="103" t="s">
        <v>378</v>
      </c>
      <c r="L162" s="103" t="s">
        <v>379</v>
      </c>
      <c r="M162" s="103" t="s">
        <v>345</v>
      </c>
      <c r="N162" s="103" t="s">
        <v>365</v>
      </c>
      <c r="O162" s="103"/>
      <c r="P162" s="103" t="s">
        <v>234</v>
      </c>
      <c r="Q162" s="103" t="s">
        <v>356</v>
      </c>
      <c r="R162" s="103"/>
      <c r="S162" s="103"/>
      <c r="T162" s="103"/>
      <c r="U162" s="103"/>
      <c r="V162" s="103"/>
      <c r="W162" s="103" t="s">
        <v>381</v>
      </c>
      <c r="X162" s="103" t="s">
        <v>373</v>
      </c>
      <c r="Y162" s="103" t="s">
        <v>398</v>
      </c>
      <c r="Z162" s="103" t="s">
        <v>375</v>
      </c>
      <c r="AA162" s="103"/>
      <c r="AB162" s="103" t="s">
        <v>372</v>
      </c>
      <c r="AC162" s="103"/>
      <c r="AD162" s="103"/>
      <c r="AE162" s="103" t="s">
        <v>397</v>
      </c>
      <c r="AF162" s="103" t="s">
        <v>389</v>
      </c>
      <c r="AG162" s="103" t="s">
        <v>376</v>
      </c>
    </row>
    <row r="163" spans="1:33" s="104" customFormat="1" ht="18" hidden="1" customHeight="1">
      <c r="A163" s="108" t="s">
        <v>202</v>
      </c>
      <c r="B163" s="103" t="s">
        <v>350</v>
      </c>
      <c r="C163" s="103"/>
      <c r="D163" s="103"/>
      <c r="E163" s="103" t="s">
        <v>255</v>
      </c>
      <c r="F163" s="103"/>
      <c r="G163" s="103"/>
      <c r="H163" s="103" t="s">
        <v>353</v>
      </c>
      <c r="I163" s="103" t="s">
        <v>354</v>
      </c>
      <c r="J163" s="103"/>
      <c r="K163" s="103" t="s">
        <v>378</v>
      </c>
      <c r="L163" s="103" t="s">
        <v>379</v>
      </c>
      <c r="M163" s="103"/>
      <c r="N163" s="103" t="s">
        <v>365</v>
      </c>
      <c r="O163" s="103"/>
      <c r="P163" s="103" t="s">
        <v>234</v>
      </c>
      <c r="Q163" s="103"/>
      <c r="R163" s="103"/>
      <c r="S163" s="103"/>
      <c r="T163" s="103"/>
      <c r="U163" s="103"/>
      <c r="V163" s="103"/>
      <c r="W163" s="103"/>
      <c r="X163" s="103" t="s">
        <v>373</v>
      </c>
      <c r="Y163" s="103" t="s">
        <v>398</v>
      </c>
      <c r="Z163" s="103" t="s">
        <v>375</v>
      </c>
      <c r="AA163" s="103"/>
      <c r="AB163" s="103"/>
      <c r="AC163" s="103"/>
      <c r="AD163" s="103"/>
      <c r="AE163" s="103"/>
      <c r="AF163" s="103"/>
      <c r="AG163" s="103"/>
    </row>
    <row r="164" spans="1:33" s="104" customFormat="1" ht="18" hidden="1" customHeight="1">
      <c r="A164" s="108" t="s">
        <v>203</v>
      </c>
      <c r="B164" s="103"/>
      <c r="C164" s="103"/>
      <c r="D164" s="103"/>
      <c r="E164" s="103"/>
      <c r="F164" s="103"/>
      <c r="G164" s="103"/>
      <c r="H164" s="103"/>
      <c r="I164" s="103"/>
      <c r="J164" s="103"/>
      <c r="K164" s="103" t="s">
        <v>378</v>
      </c>
      <c r="L164" s="103" t="s">
        <v>379</v>
      </c>
      <c r="M164" s="103"/>
      <c r="N164" s="103"/>
      <c r="O164" s="103"/>
      <c r="P164" s="103" t="s">
        <v>234</v>
      </c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  <c r="AA164" s="103"/>
      <c r="AB164" s="103"/>
      <c r="AC164" s="103"/>
      <c r="AD164" s="103"/>
      <c r="AE164" s="103"/>
      <c r="AF164" s="103"/>
      <c r="AG164" s="103"/>
    </row>
    <row r="165" spans="1:33" s="104" customFormat="1" ht="18" hidden="1" customHeight="1">
      <c r="A165" s="110" t="s">
        <v>204</v>
      </c>
      <c r="B165" s="109">
        <f>IF(COUNTA(B153:B164)=0,"-",COUNTA(B153:B164)/12)</f>
        <v>0.75</v>
      </c>
      <c r="C165" s="109">
        <f t="shared" ref="C165:AF165" si="10">IF(COUNTA(C153:C164)=0,"-",COUNTA(C153:C164)/12)</f>
        <v>0.75</v>
      </c>
      <c r="D165" s="109">
        <f t="shared" si="10"/>
        <v>0.75</v>
      </c>
      <c r="E165" s="109">
        <f t="shared" si="10"/>
        <v>0.75</v>
      </c>
      <c r="F165" s="109" t="str">
        <f t="shared" si="10"/>
        <v>-</v>
      </c>
      <c r="G165" s="109">
        <f t="shared" si="10"/>
        <v>0.75</v>
      </c>
      <c r="H165" s="109">
        <f t="shared" si="10"/>
        <v>0.75</v>
      </c>
      <c r="I165" s="109">
        <f t="shared" si="10"/>
        <v>0.75</v>
      </c>
      <c r="J165" s="109">
        <f t="shared" si="10"/>
        <v>0.75</v>
      </c>
      <c r="K165" s="109">
        <f t="shared" si="10"/>
        <v>1</v>
      </c>
      <c r="L165" s="109">
        <f t="shared" si="10"/>
        <v>1</v>
      </c>
      <c r="M165" s="109">
        <f t="shared" si="10"/>
        <v>0.75</v>
      </c>
      <c r="N165" s="109">
        <f t="shared" si="10"/>
        <v>0.58333333333333337</v>
      </c>
      <c r="O165" s="109" t="str">
        <f t="shared" si="10"/>
        <v>-</v>
      </c>
      <c r="P165" s="109">
        <f t="shared" si="10"/>
        <v>1</v>
      </c>
      <c r="Q165" s="109">
        <f t="shared" si="10"/>
        <v>0.75</v>
      </c>
      <c r="R165" s="109">
        <f t="shared" si="10"/>
        <v>0.75</v>
      </c>
      <c r="S165" s="109">
        <f t="shared" si="10"/>
        <v>0.58333333333333337</v>
      </c>
      <c r="T165" s="109">
        <f t="shared" si="10"/>
        <v>0.5</v>
      </c>
      <c r="U165" s="109">
        <f t="shared" si="10"/>
        <v>0.75</v>
      </c>
      <c r="V165" s="109">
        <f t="shared" si="10"/>
        <v>0.75</v>
      </c>
      <c r="W165" s="109">
        <f t="shared" si="10"/>
        <v>0.75</v>
      </c>
      <c r="X165" s="109">
        <f t="shared" si="10"/>
        <v>0.75</v>
      </c>
      <c r="Y165" s="109">
        <f t="shared" si="10"/>
        <v>0.75</v>
      </c>
      <c r="Z165" s="109">
        <f t="shared" si="10"/>
        <v>0.75</v>
      </c>
      <c r="AA165" s="109" t="str">
        <f t="shared" si="10"/>
        <v>-</v>
      </c>
      <c r="AB165" s="109">
        <f t="shared" si="10"/>
        <v>0.75</v>
      </c>
      <c r="AC165" s="109">
        <f t="shared" si="10"/>
        <v>0.75</v>
      </c>
      <c r="AD165" s="109" t="str">
        <f t="shared" si="10"/>
        <v>-</v>
      </c>
      <c r="AE165" s="109">
        <f t="shared" si="10"/>
        <v>0.75</v>
      </c>
      <c r="AF165" s="109">
        <f t="shared" si="10"/>
        <v>0.75</v>
      </c>
      <c r="AG165" s="109">
        <f>IF(COUNTA(AG153:AG164)=0,"-",COUNTA(AG153:AG164)/12)</f>
        <v>0.75</v>
      </c>
    </row>
    <row r="166" spans="1:33" s="104" customFormat="1" ht="18" hidden="1" customHeight="1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AG166" s="8"/>
    </row>
    <row r="167" spans="1:33" s="104" customFormat="1" ht="18" hidden="1" customHeight="1">
      <c r="A167" s="117" t="s">
        <v>293</v>
      </c>
      <c r="B167" s="118" t="s">
        <v>310</v>
      </c>
      <c r="C167" s="118" t="s">
        <v>311</v>
      </c>
      <c r="D167" s="118" t="s">
        <v>312</v>
      </c>
      <c r="E167" s="118" t="s">
        <v>313</v>
      </c>
      <c r="F167" s="118" t="s">
        <v>314</v>
      </c>
      <c r="G167" s="118" t="s">
        <v>315</v>
      </c>
      <c r="H167" s="118" t="s">
        <v>316</v>
      </c>
      <c r="I167" s="118" t="s">
        <v>317</v>
      </c>
      <c r="J167" s="118" t="s">
        <v>318</v>
      </c>
      <c r="K167" s="118" t="s">
        <v>319</v>
      </c>
      <c r="L167" s="118" t="s">
        <v>320</v>
      </c>
      <c r="M167" s="118" t="s">
        <v>321</v>
      </c>
      <c r="N167" s="118" t="s">
        <v>322</v>
      </c>
      <c r="O167" s="118" t="s">
        <v>323</v>
      </c>
      <c r="P167" s="118" t="s">
        <v>324</v>
      </c>
      <c r="Q167" s="118" t="s">
        <v>325</v>
      </c>
      <c r="R167" s="118" t="s">
        <v>326</v>
      </c>
      <c r="S167" s="118" t="s">
        <v>327</v>
      </c>
      <c r="T167" s="118" t="s">
        <v>328</v>
      </c>
      <c r="U167" s="118" t="s">
        <v>329</v>
      </c>
      <c r="V167" s="118" t="s">
        <v>330</v>
      </c>
      <c r="W167" s="118" t="s">
        <v>331</v>
      </c>
      <c r="X167" s="118" t="s">
        <v>332</v>
      </c>
      <c r="Y167" s="118" t="s">
        <v>333</v>
      </c>
      <c r="Z167" s="118" t="s">
        <v>334</v>
      </c>
      <c r="AA167" s="118" t="s">
        <v>335</v>
      </c>
      <c r="AB167" s="118" t="s">
        <v>336</v>
      </c>
      <c r="AC167" s="118" t="s">
        <v>337</v>
      </c>
      <c r="AD167" s="118" t="s">
        <v>338</v>
      </c>
      <c r="AE167" s="118" t="s">
        <v>339</v>
      </c>
      <c r="AF167" s="118" t="s">
        <v>340</v>
      </c>
      <c r="AG167" s="118" t="s">
        <v>341</v>
      </c>
    </row>
    <row r="168" spans="1:33" s="104" customFormat="1" ht="18" hidden="1" customHeight="1">
      <c r="A168" s="108" t="s">
        <v>168</v>
      </c>
      <c r="B168" s="103"/>
      <c r="C168" s="103"/>
      <c r="D168" s="103"/>
      <c r="E168" s="103"/>
      <c r="F168" s="103" t="s">
        <v>391</v>
      </c>
      <c r="G168" s="103"/>
      <c r="H168" s="103"/>
      <c r="I168" s="103"/>
      <c r="J168" s="103" t="s">
        <v>392</v>
      </c>
      <c r="K168" s="103" t="s">
        <v>343</v>
      </c>
      <c r="L168" s="103" t="s">
        <v>344</v>
      </c>
      <c r="M168" s="103"/>
      <c r="N168" s="103"/>
      <c r="O168" s="103"/>
      <c r="P168" s="103" t="s">
        <v>355</v>
      </c>
      <c r="Q168" s="103"/>
      <c r="R168" s="103" t="s">
        <v>393</v>
      </c>
      <c r="S168" s="103" t="s">
        <v>358</v>
      </c>
      <c r="T168" s="103" t="s">
        <v>399</v>
      </c>
      <c r="U168" s="103"/>
      <c r="V168" s="103"/>
      <c r="W168" s="103"/>
      <c r="X168" s="103"/>
      <c r="Y168" s="103"/>
      <c r="Z168" s="103"/>
      <c r="AA168" s="103"/>
      <c r="AB168" s="103"/>
      <c r="AC168" s="103" t="s">
        <v>368</v>
      </c>
      <c r="AD168" s="103"/>
      <c r="AE168" s="103"/>
      <c r="AF168" s="103"/>
      <c r="AG168" s="103"/>
    </row>
    <row r="169" spans="1:33" s="104" customFormat="1" ht="18" hidden="1" customHeight="1">
      <c r="A169" s="108" t="s">
        <v>174</v>
      </c>
      <c r="B169" s="103" t="s">
        <v>400</v>
      </c>
      <c r="C169" s="103" t="s">
        <v>351</v>
      </c>
      <c r="D169" s="103" t="s">
        <v>352</v>
      </c>
      <c r="E169" s="103" t="s">
        <v>255</v>
      </c>
      <c r="F169" s="103" t="s">
        <v>391</v>
      </c>
      <c r="G169" s="103" t="s">
        <v>342</v>
      </c>
      <c r="H169" s="103"/>
      <c r="I169" s="103"/>
      <c r="J169" s="103" t="s">
        <v>392</v>
      </c>
      <c r="K169" s="103" t="s">
        <v>343</v>
      </c>
      <c r="L169" s="103" t="s">
        <v>344</v>
      </c>
      <c r="M169" s="103" t="s">
        <v>345</v>
      </c>
      <c r="N169" s="103"/>
      <c r="O169" s="103"/>
      <c r="P169" s="103" t="s">
        <v>355</v>
      </c>
      <c r="Q169" s="103" t="s">
        <v>356</v>
      </c>
      <c r="R169" s="103" t="s">
        <v>393</v>
      </c>
      <c r="S169" s="103" t="s">
        <v>358</v>
      </c>
      <c r="T169" s="103" t="s">
        <v>399</v>
      </c>
      <c r="U169" s="103" t="s">
        <v>370</v>
      </c>
      <c r="V169" s="103"/>
      <c r="W169" s="103"/>
      <c r="X169" s="103"/>
      <c r="Y169" s="103"/>
      <c r="Z169" s="103"/>
      <c r="AA169" s="103"/>
      <c r="AB169" s="103" t="s">
        <v>372</v>
      </c>
      <c r="AC169" s="103" t="s">
        <v>368</v>
      </c>
      <c r="AD169" s="103"/>
      <c r="AE169" s="103"/>
      <c r="AF169" s="103"/>
      <c r="AG169" s="103"/>
    </row>
    <row r="170" spans="1:33" s="104" customFormat="1" ht="18" hidden="1" customHeight="1">
      <c r="A170" s="108" t="s">
        <v>176</v>
      </c>
      <c r="B170" s="103" t="s">
        <v>400</v>
      </c>
      <c r="C170" s="103" t="s">
        <v>351</v>
      </c>
      <c r="D170" s="103" t="s">
        <v>352</v>
      </c>
      <c r="E170" s="103" t="s">
        <v>255</v>
      </c>
      <c r="F170" s="103" t="s">
        <v>391</v>
      </c>
      <c r="G170" s="103" t="s">
        <v>342</v>
      </c>
      <c r="H170" s="103"/>
      <c r="I170" s="103"/>
      <c r="J170" s="103" t="s">
        <v>392</v>
      </c>
      <c r="K170" s="103" t="s">
        <v>343</v>
      </c>
      <c r="L170" s="103" t="s">
        <v>344</v>
      </c>
      <c r="M170" s="103" t="s">
        <v>345</v>
      </c>
      <c r="N170" s="103"/>
      <c r="O170" s="103"/>
      <c r="P170" s="103" t="s">
        <v>355</v>
      </c>
      <c r="Q170" s="103" t="s">
        <v>356</v>
      </c>
      <c r="R170" s="103" t="s">
        <v>393</v>
      </c>
      <c r="S170" s="103" t="s">
        <v>358</v>
      </c>
      <c r="T170" s="103" t="s">
        <v>399</v>
      </c>
      <c r="U170" s="103" t="s">
        <v>370</v>
      </c>
      <c r="V170" s="103"/>
      <c r="W170" s="103"/>
      <c r="X170" s="103"/>
      <c r="Y170" s="103"/>
      <c r="Z170" s="103"/>
      <c r="AA170" s="103"/>
      <c r="AB170" s="103" t="s">
        <v>372</v>
      </c>
      <c r="AC170" s="103" t="s">
        <v>368</v>
      </c>
      <c r="AD170" s="103"/>
      <c r="AE170" s="103"/>
      <c r="AF170" s="103"/>
      <c r="AG170" s="103"/>
    </row>
    <row r="171" spans="1:33" s="104" customFormat="1" ht="18" hidden="1" customHeight="1">
      <c r="A171" s="108" t="s">
        <v>181</v>
      </c>
      <c r="B171" s="103" t="s">
        <v>400</v>
      </c>
      <c r="C171" s="103" t="s">
        <v>351</v>
      </c>
      <c r="D171" s="103" t="s">
        <v>352</v>
      </c>
      <c r="E171" s="103" t="s">
        <v>255</v>
      </c>
      <c r="F171" s="103" t="s">
        <v>391</v>
      </c>
      <c r="G171" s="103" t="s">
        <v>342</v>
      </c>
      <c r="H171" s="103"/>
      <c r="I171" s="103"/>
      <c r="J171" s="103" t="s">
        <v>392</v>
      </c>
      <c r="K171" s="103" t="s">
        <v>343</v>
      </c>
      <c r="L171" s="103" t="s">
        <v>344</v>
      </c>
      <c r="M171" s="103" t="s">
        <v>345</v>
      </c>
      <c r="N171" s="103"/>
      <c r="O171" s="103"/>
      <c r="P171" s="103" t="s">
        <v>355</v>
      </c>
      <c r="Q171" s="103" t="s">
        <v>356</v>
      </c>
      <c r="R171" s="103" t="s">
        <v>393</v>
      </c>
      <c r="S171" s="103" t="s">
        <v>358</v>
      </c>
      <c r="T171" s="103" t="s">
        <v>399</v>
      </c>
      <c r="U171" s="103" t="s">
        <v>370</v>
      </c>
      <c r="V171" s="103"/>
      <c r="W171" s="103" t="s">
        <v>401</v>
      </c>
      <c r="X171" s="103" t="s">
        <v>382</v>
      </c>
      <c r="Y171" s="103"/>
      <c r="Z171" s="103"/>
      <c r="AA171" s="103" t="s">
        <v>388</v>
      </c>
      <c r="AB171" s="103" t="s">
        <v>372</v>
      </c>
      <c r="AC171" s="103" t="s">
        <v>368</v>
      </c>
      <c r="AD171" s="103"/>
      <c r="AE171" s="103" t="s">
        <v>375</v>
      </c>
      <c r="AF171" s="103"/>
      <c r="AG171" s="103"/>
    </row>
    <row r="172" spans="1:33" s="104" customFormat="1" ht="18" hidden="1" customHeight="1">
      <c r="A172" s="108" t="s">
        <v>184</v>
      </c>
      <c r="B172" s="103" t="s">
        <v>400</v>
      </c>
      <c r="C172" s="103" t="s">
        <v>351</v>
      </c>
      <c r="D172" s="103" t="s">
        <v>352</v>
      </c>
      <c r="E172" s="103" t="s">
        <v>255</v>
      </c>
      <c r="F172" s="103" t="s">
        <v>391</v>
      </c>
      <c r="G172" s="103" t="s">
        <v>342</v>
      </c>
      <c r="H172" s="103"/>
      <c r="I172" s="103"/>
      <c r="J172" s="103" t="s">
        <v>392</v>
      </c>
      <c r="K172" s="103" t="s">
        <v>343</v>
      </c>
      <c r="L172" s="103" t="s">
        <v>344</v>
      </c>
      <c r="M172" s="103" t="s">
        <v>345</v>
      </c>
      <c r="N172" s="103"/>
      <c r="O172" s="103"/>
      <c r="P172" s="103" t="s">
        <v>355</v>
      </c>
      <c r="Q172" s="103" t="s">
        <v>356</v>
      </c>
      <c r="R172" s="103" t="s">
        <v>393</v>
      </c>
      <c r="S172" s="103" t="s">
        <v>358</v>
      </c>
      <c r="T172" s="103" t="s">
        <v>399</v>
      </c>
      <c r="U172" s="103" t="s">
        <v>370</v>
      </c>
      <c r="V172" s="103"/>
      <c r="W172" s="103" t="s">
        <v>401</v>
      </c>
      <c r="X172" s="103" t="s">
        <v>382</v>
      </c>
      <c r="Y172" s="103"/>
      <c r="Z172" s="103"/>
      <c r="AA172" s="103" t="s">
        <v>388</v>
      </c>
      <c r="AB172" s="103" t="s">
        <v>372</v>
      </c>
      <c r="AC172" s="103" t="s">
        <v>368</v>
      </c>
      <c r="AD172" s="103"/>
      <c r="AE172" s="103" t="s">
        <v>375</v>
      </c>
      <c r="AF172" s="103"/>
      <c r="AG172" s="103"/>
    </row>
    <row r="173" spans="1:33" s="104" customFormat="1" ht="18" hidden="1" customHeight="1">
      <c r="A173" s="108" t="s">
        <v>208</v>
      </c>
      <c r="B173" s="103" t="s">
        <v>400</v>
      </c>
      <c r="C173" s="103" t="s">
        <v>351</v>
      </c>
      <c r="D173" s="103" t="s">
        <v>352</v>
      </c>
      <c r="E173" s="103" t="s">
        <v>255</v>
      </c>
      <c r="F173" s="103" t="s">
        <v>391</v>
      </c>
      <c r="G173" s="103" t="s">
        <v>342</v>
      </c>
      <c r="H173" s="103"/>
      <c r="I173" s="103"/>
      <c r="J173" s="103" t="s">
        <v>392</v>
      </c>
      <c r="K173" s="103" t="s">
        <v>343</v>
      </c>
      <c r="L173" s="103" t="s">
        <v>344</v>
      </c>
      <c r="M173" s="103" t="s">
        <v>345</v>
      </c>
      <c r="N173" s="103"/>
      <c r="O173" s="103"/>
      <c r="P173" s="103" t="s">
        <v>355</v>
      </c>
      <c r="Q173" s="103" t="s">
        <v>356</v>
      </c>
      <c r="R173" s="103" t="s">
        <v>393</v>
      </c>
      <c r="S173" s="103" t="s">
        <v>358</v>
      </c>
      <c r="T173" s="103" t="s">
        <v>399</v>
      </c>
      <c r="U173" s="103" t="s">
        <v>370</v>
      </c>
      <c r="V173" s="103"/>
      <c r="W173" s="103" t="s">
        <v>401</v>
      </c>
      <c r="X173" s="103" t="s">
        <v>382</v>
      </c>
      <c r="Y173" s="103"/>
      <c r="Z173" s="103"/>
      <c r="AA173" s="103" t="s">
        <v>388</v>
      </c>
      <c r="AB173" s="103" t="s">
        <v>372</v>
      </c>
      <c r="AC173" s="103" t="s">
        <v>368</v>
      </c>
      <c r="AD173" s="103"/>
      <c r="AE173" s="103" t="s">
        <v>375</v>
      </c>
      <c r="AF173" s="103"/>
      <c r="AG173" s="103"/>
    </row>
    <row r="174" spans="1:33" s="104" customFormat="1" ht="18" hidden="1" customHeight="1">
      <c r="A174" s="108" t="s">
        <v>209</v>
      </c>
      <c r="B174" s="103" t="s">
        <v>400</v>
      </c>
      <c r="C174" s="103" t="s">
        <v>351</v>
      </c>
      <c r="D174" s="103" t="s">
        <v>352</v>
      </c>
      <c r="E174" s="103" t="s">
        <v>255</v>
      </c>
      <c r="F174" s="103" t="s">
        <v>391</v>
      </c>
      <c r="G174" s="103" t="s">
        <v>342</v>
      </c>
      <c r="H174" s="103"/>
      <c r="I174" s="103"/>
      <c r="J174" s="103" t="s">
        <v>392</v>
      </c>
      <c r="K174" s="103" t="s">
        <v>378</v>
      </c>
      <c r="L174" s="103" t="s">
        <v>379</v>
      </c>
      <c r="M174" s="103" t="s">
        <v>345</v>
      </c>
      <c r="N174" s="103" t="s">
        <v>365</v>
      </c>
      <c r="O174" s="103"/>
      <c r="P174" s="103"/>
      <c r="Q174" s="103" t="s">
        <v>356</v>
      </c>
      <c r="R174" s="103" t="s">
        <v>393</v>
      </c>
      <c r="S174" s="103" t="s">
        <v>234</v>
      </c>
      <c r="T174" s="103"/>
      <c r="U174" s="103" t="s">
        <v>370</v>
      </c>
      <c r="V174" s="103"/>
      <c r="W174" s="103" t="s">
        <v>401</v>
      </c>
      <c r="X174" s="103" t="s">
        <v>382</v>
      </c>
      <c r="Y174" s="103"/>
      <c r="Z174" s="103"/>
      <c r="AA174" s="103" t="s">
        <v>388</v>
      </c>
      <c r="AB174" s="103" t="s">
        <v>372</v>
      </c>
      <c r="AC174" s="103" t="s">
        <v>368</v>
      </c>
      <c r="AD174" s="103"/>
      <c r="AE174" s="103" t="s">
        <v>375</v>
      </c>
      <c r="AF174" s="103"/>
      <c r="AG174" s="103"/>
    </row>
    <row r="175" spans="1:33" s="104" customFormat="1" ht="18" hidden="1" customHeight="1">
      <c r="A175" s="108" t="s">
        <v>198</v>
      </c>
      <c r="B175" s="103" t="s">
        <v>400</v>
      </c>
      <c r="C175" s="103" t="s">
        <v>351</v>
      </c>
      <c r="D175" s="103" t="s">
        <v>352</v>
      </c>
      <c r="E175" s="103" t="s">
        <v>255</v>
      </c>
      <c r="F175" s="103" t="s">
        <v>391</v>
      </c>
      <c r="G175" s="103" t="s">
        <v>342</v>
      </c>
      <c r="H175" s="103"/>
      <c r="I175" s="103"/>
      <c r="J175" s="103" t="s">
        <v>392</v>
      </c>
      <c r="K175" s="103" t="s">
        <v>378</v>
      </c>
      <c r="L175" s="103" t="s">
        <v>379</v>
      </c>
      <c r="M175" s="103" t="s">
        <v>345</v>
      </c>
      <c r="N175" s="103" t="s">
        <v>365</v>
      </c>
      <c r="O175" s="103"/>
      <c r="P175" s="103"/>
      <c r="Q175" s="103" t="s">
        <v>356</v>
      </c>
      <c r="R175" s="103" t="s">
        <v>393</v>
      </c>
      <c r="S175" s="103" t="s">
        <v>234</v>
      </c>
      <c r="T175" s="103"/>
      <c r="U175" s="103"/>
      <c r="V175" s="103"/>
      <c r="W175" s="103" t="s">
        <v>401</v>
      </c>
      <c r="X175" s="103" t="s">
        <v>382</v>
      </c>
      <c r="Y175" s="103"/>
      <c r="Z175" s="103"/>
      <c r="AA175" s="103" t="s">
        <v>388</v>
      </c>
      <c r="AB175" s="103" t="s">
        <v>372</v>
      </c>
      <c r="AC175" s="103" t="s">
        <v>368</v>
      </c>
      <c r="AD175" s="103"/>
      <c r="AE175" s="103" t="s">
        <v>375</v>
      </c>
      <c r="AF175" s="103"/>
      <c r="AG175" s="103"/>
    </row>
    <row r="176" spans="1:33" s="104" customFormat="1" ht="18" hidden="1" customHeight="1">
      <c r="A176" s="108" t="s">
        <v>200</v>
      </c>
      <c r="B176" s="103" t="s">
        <v>400</v>
      </c>
      <c r="C176" s="103" t="s">
        <v>351</v>
      </c>
      <c r="D176" s="103" t="s">
        <v>352</v>
      </c>
      <c r="E176" s="103" t="s">
        <v>255</v>
      </c>
      <c r="F176" s="103" t="s">
        <v>391</v>
      </c>
      <c r="G176" s="103" t="s">
        <v>342</v>
      </c>
      <c r="H176" s="103"/>
      <c r="I176" s="103"/>
      <c r="J176" s="103" t="s">
        <v>392</v>
      </c>
      <c r="K176" s="103" t="s">
        <v>378</v>
      </c>
      <c r="L176" s="103" t="s">
        <v>379</v>
      </c>
      <c r="M176" s="103" t="s">
        <v>345</v>
      </c>
      <c r="N176" s="103" t="s">
        <v>365</v>
      </c>
      <c r="O176" s="103"/>
      <c r="P176" s="103"/>
      <c r="Q176" s="103" t="s">
        <v>356</v>
      </c>
      <c r="R176" s="103" t="s">
        <v>393</v>
      </c>
      <c r="S176" s="103" t="s">
        <v>234</v>
      </c>
      <c r="T176" s="103"/>
      <c r="U176" s="103"/>
      <c r="V176" s="103"/>
      <c r="W176" s="103" t="s">
        <v>401</v>
      </c>
      <c r="X176" s="103" t="s">
        <v>382</v>
      </c>
      <c r="Y176" s="103"/>
      <c r="Z176" s="103"/>
      <c r="AA176" s="103" t="s">
        <v>388</v>
      </c>
      <c r="AB176" s="103" t="s">
        <v>372</v>
      </c>
      <c r="AC176" s="103" t="s">
        <v>368</v>
      </c>
      <c r="AD176" s="103"/>
      <c r="AE176" s="103" t="s">
        <v>375</v>
      </c>
      <c r="AF176" s="103"/>
      <c r="AG176" s="103"/>
    </row>
    <row r="177" spans="1:33" s="104" customFormat="1" ht="18" hidden="1" customHeight="1">
      <c r="A177" s="108" t="s">
        <v>201</v>
      </c>
      <c r="B177" s="103" t="s">
        <v>400</v>
      </c>
      <c r="C177" s="103" t="s">
        <v>351</v>
      </c>
      <c r="D177" s="103" t="s">
        <v>352</v>
      </c>
      <c r="E177" s="103" t="s">
        <v>255</v>
      </c>
      <c r="F177" s="103"/>
      <c r="G177" s="103" t="s">
        <v>342</v>
      </c>
      <c r="H177" s="103"/>
      <c r="I177" s="103"/>
      <c r="J177" s="103"/>
      <c r="K177" s="103" t="s">
        <v>378</v>
      </c>
      <c r="L177" s="103" t="s">
        <v>379</v>
      </c>
      <c r="M177" s="103" t="s">
        <v>345</v>
      </c>
      <c r="N177" s="103" t="s">
        <v>365</v>
      </c>
      <c r="O177" s="103"/>
      <c r="P177" s="103"/>
      <c r="Q177" s="103" t="s">
        <v>356</v>
      </c>
      <c r="R177" s="103"/>
      <c r="S177" s="103" t="s">
        <v>234</v>
      </c>
      <c r="T177" s="103"/>
      <c r="U177" s="103"/>
      <c r="V177" s="103"/>
      <c r="W177" s="103" t="s">
        <v>401</v>
      </c>
      <c r="X177" s="103" t="s">
        <v>382</v>
      </c>
      <c r="Y177" s="103"/>
      <c r="Z177" s="103"/>
      <c r="AA177" s="103" t="s">
        <v>388</v>
      </c>
      <c r="AB177" s="103" t="s">
        <v>372</v>
      </c>
      <c r="AC177" s="103"/>
      <c r="AD177" s="103"/>
      <c r="AE177" s="103" t="s">
        <v>375</v>
      </c>
      <c r="AF177" s="103"/>
      <c r="AG177" s="103"/>
    </row>
    <row r="178" spans="1:33" s="104" customFormat="1" ht="18" hidden="1" customHeight="1">
      <c r="A178" s="108" t="s">
        <v>202</v>
      </c>
      <c r="B178" s="103"/>
      <c r="C178" s="103"/>
      <c r="D178" s="103"/>
      <c r="E178" s="103"/>
      <c r="F178" s="103"/>
      <c r="G178" s="103"/>
      <c r="H178" s="103"/>
      <c r="I178" s="103"/>
      <c r="J178" s="103"/>
      <c r="K178" s="103" t="s">
        <v>378</v>
      </c>
      <c r="L178" s="103" t="s">
        <v>379</v>
      </c>
      <c r="M178" s="103"/>
      <c r="N178" s="103" t="s">
        <v>365</v>
      </c>
      <c r="O178" s="103"/>
      <c r="P178" s="103"/>
      <c r="Q178" s="103"/>
      <c r="R178" s="103"/>
      <c r="S178" s="103" t="s">
        <v>234</v>
      </c>
      <c r="T178" s="103"/>
      <c r="U178" s="103"/>
      <c r="V178" s="103"/>
      <c r="W178" s="103" t="s">
        <v>401</v>
      </c>
      <c r="X178" s="103" t="s">
        <v>382</v>
      </c>
      <c r="Y178" s="103"/>
      <c r="Z178" s="103"/>
      <c r="AA178" s="103" t="s">
        <v>388</v>
      </c>
      <c r="AB178" s="103"/>
      <c r="AC178" s="103"/>
      <c r="AD178" s="103"/>
      <c r="AE178" s="103" t="s">
        <v>375</v>
      </c>
      <c r="AF178" s="103"/>
      <c r="AG178" s="103"/>
    </row>
    <row r="179" spans="1:33" s="104" customFormat="1" ht="18" hidden="1" customHeight="1">
      <c r="A179" s="108" t="s">
        <v>203</v>
      </c>
      <c r="B179" s="103"/>
      <c r="C179" s="103"/>
      <c r="D179" s="103"/>
      <c r="E179" s="103"/>
      <c r="F179" s="103"/>
      <c r="G179" s="103"/>
      <c r="H179" s="103"/>
      <c r="I179" s="103"/>
      <c r="J179" s="103"/>
      <c r="K179" s="103" t="s">
        <v>378</v>
      </c>
      <c r="L179" s="103" t="s">
        <v>379</v>
      </c>
      <c r="M179" s="103"/>
      <c r="N179" s="103" t="s">
        <v>365</v>
      </c>
      <c r="O179" s="103"/>
      <c r="P179" s="103"/>
      <c r="Q179" s="103"/>
      <c r="R179" s="103"/>
      <c r="S179" s="103" t="s">
        <v>234</v>
      </c>
      <c r="T179" s="103"/>
      <c r="U179" s="103"/>
      <c r="V179" s="103"/>
      <c r="W179" s="103" t="s">
        <v>401</v>
      </c>
      <c r="X179" s="103" t="s">
        <v>382</v>
      </c>
      <c r="Y179" s="103"/>
      <c r="Z179" s="103"/>
      <c r="AA179" s="103" t="s">
        <v>388</v>
      </c>
      <c r="AB179" s="103"/>
      <c r="AC179" s="103"/>
      <c r="AD179" s="103"/>
      <c r="AE179" s="103" t="s">
        <v>375</v>
      </c>
      <c r="AF179" s="103"/>
      <c r="AG179" s="103"/>
    </row>
    <row r="180" spans="1:33" s="104" customFormat="1" ht="18" hidden="1" customHeight="1">
      <c r="A180" s="110" t="s">
        <v>204</v>
      </c>
      <c r="B180" s="109">
        <f>IF(COUNTA(B168:B179)=0,"-",COUNTA(B168:B179)/12)</f>
        <v>0.75</v>
      </c>
      <c r="C180" s="109">
        <f t="shared" ref="C180:AF180" si="11">IF(COUNTA(C168:C179)=0,"-",COUNTA(C168:C179)/12)</f>
        <v>0.75</v>
      </c>
      <c r="D180" s="109">
        <f t="shared" si="11"/>
        <v>0.75</v>
      </c>
      <c r="E180" s="109">
        <f t="shared" si="11"/>
        <v>0.75</v>
      </c>
      <c r="F180" s="109">
        <f t="shared" si="11"/>
        <v>0.75</v>
      </c>
      <c r="G180" s="109">
        <f t="shared" si="11"/>
        <v>0.75</v>
      </c>
      <c r="H180" s="109" t="str">
        <f t="shared" si="11"/>
        <v>-</v>
      </c>
      <c r="I180" s="109" t="str">
        <f t="shared" si="11"/>
        <v>-</v>
      </c>
      <c r="J180" s="109">
        <f t="shared" si="11"/>
        <v>0.75</v>
      </c>
      <c r="K180" s="109">
        <f t="shared" si="11"/>
        <v>1</v>
      </c>
      <c r="L180" s="109">
        <f t="shared" si="11"/>
        <v>1</v>
      </c>
      <c r="M180" s="109">
        <f t="shared" si="11"/>
        <v>0.75</v>
      </c>
      <c r="N180" s="109">
        <f t="shared" si="11"/>
        <v>0.5</v>
      </c>
      <c r="O180" s="109" t="str">
        <f t="shared" si="11"/>
        <v>-</v>
      </c>
      <c r="P180" s="109">
        <f t="shared" si="11"/>
        <v>0.5</v>
      </c>
      <c r="Q180" s="109">
        <f t="shared" si="11"/>
        <v>0.75</v>
      </c>
      <c r="R180" s="109">
        <f t="shared" si="11"/>
        <v>0.75</v>
      </c>
      <c r="S180" s="109">
        <f t="shared" si="11"/>
        <v>1</v>
      </c>
      <c r="T180" s="109">
        <f t="shared" si="11"/>
        <v>0.5</v>
      </c>
      <c r="U180" s="109">
        <f t="shared" si="11"/>
        <v>0.5</v>
      </c>
      <c r="V180" s="109" t="str">
        <f t="shared" si="11"/>
        <v>-</v>
      </c>
      <c r="W180" s="109">
        <f t="shared" si="11"/>
        <v>0.75</v>
      </c>
      <c r="X180" s="109">
        <f t="shared" si="11"/>
        <v>0.75</v>
      </c>
      <c r="Y180" s="109" t="str">
        <f t="shared" si="11"/>
        <v>-</v>
      </c>
      <c r="Z180" s="109" t="str">
        <f t="shared" si="11"/>
        <v>-</v>
      </c>
      <c r="AA180" s="109">
        <f t="shared" si="11"/>
        <v>0.75</v>
      </c>
      <c r="AB180" s="109">
        <f t="shared" si="11"/>
        <v>0.75</v>
      </c>
      <c r="AC180" s="109">
        <f t="shared" si="11"/>
        <v>0.75</v>
      </c>
      <c r="AD180" s="109" t="str">
        <f t="shared" si="11"/>
        <v>-</v>
      </c>
      <c r="AE180" s="109">
        <f t="shared" si="11"/>
        <v>0.75</v>
      </c>
      <c r="AF180" s="109" t="str">
        <f t="shared" si="11"/>
        <v>-</v>
      </c>
      <c r="AG180" s="109" t="str">
        <f>IF(COUNTA(AG168:AG179)=0,"-",COUNTA(AG168:AG179)/12)</f>
        <v>-</v>
      </c>
    </row>
    <row r="181" spans="1:33" s="104" customFormat="1" ht="18" hidden="1" customHeight="1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AG181" s="8"/>
    </row>
    <row r="182" spans="1:33" s="104" customFormat="1" ht="18" hidden="1" customHeight="1">
      <c r="A182" s="117" t="s">
        <v>294</v>
      </c>
      <c r="B182" s="118" t="s">
        <v>310</v>
      </c>
      <c r="C182" s="118" t="s">
        <v>311</v>
      </c>
      <c r="D182" s="118" t="s">
        <v>312</v>
      </c>
      <c r="E182" s="118" t="s">
        <v>313</v>
      </c>
      <c r="F182" s="118" t="s">
        <v>314</v>
      </c>
      <c r="G182" s="118" t="s">
        <v>315</v>
      </c>
      <c r="H182" s="118" t="s">
        <v>316</v>
      </c>
      <c r="I182" s="118" t="s">
        <v>317</v>
      </c>
      <c r="J182" s="118" t="s">
        <v>318</v>
      </c>
      <c r="K182" s="118" t="s">
        <v>319</v>
      </c>
      <c r="L182" s="118" t="s">
        <v>320</v>
      </c>
      <c r="M182" s="118" t="s">
        <v>321</v>
      </c>
      <c r="N182" s="118" t="s">
        <v>322</v>
      </c>
      <c r="O182" s="118" t="s">
        <v>323</v>
      </c>
      <c r="P182" s="118" t="s">
        <v>324</v>
      </c>
      <c r="Q182" s="118" t="s">
        <v>325</v>
      </c>
      <c r="R182" s="118" t="s">
        <v>326</v>
      </c>
      <c r="S182" s="118" t="s">
        <v>327</v>
      </c>
      <c r="T182" s="118" t="s">
        <v>328</v>
      </c>
      <c r="U182" s="118" t="s">
        <v>329</v>
      </c>
      <c r="V182" s="118" t="s">
        <v>330</v>
      </c>
      <c r="W182" s="118" t="s">
        <v>331</v>
      </c>
      <c r="X182" s="118" t="s">
        <v>332</v>
      </c>
      <c r="Y182" s="118" t="s">
        <v>333</v>
      </c>
      <c r="Z182" s="118" t="s">
        <v>334</v>
      </c>
      <c r="AA182" s="118" t="s">
        <v>335</v>
      </c>
      <c r="AB182" s="118" t="s">
        <v>336</v>
      </c>
      <c r="AC182" s="118" t="s">
        <v>337</v>
      </c>
      <c r="AD182" s="118" t="s">
        <v>338</v>
      </c>
      <c r="AE182" s="118" t="s">
        <v>339</v>
      </c>
      <c r="AF182" s="118" t="s">
        <v>340</v>
      </c>
      <c r="AG182" s="118" t="s">
        <v>341</v>
      </c>
    </row>
    <row r="183" spans="1:33" s="104" customFormat="1" ht="18" hidden="1" customHeight="1">
      <c r="A183" s="108" t="s">
        <v>168</v>
      </c>
      <c r="B183" s="103"/>
      <c r="C183" s="103"/>
      <c r="D183" s="103"/>
      <c r="E183" s="103" t="s">
        <v>400</v>
      </c>
      <c r="F183" s="103"/>
      <c r="G183" s="103" t="s">
        <v>342</v>
      </c>
      <c r="H183" s="103"/>
      <c r="I183" s="103"/>
      <c r="J183" s="103" t="s">
        <v>392</v>
      </c>
      <c r="K183" s="103" t="s">
        <v>343</v>
      </c>
      <c r="L183" s="103" t="s">
        <v>344</v>
      </c>
      <c r="M183" s="103"/>
      <c r="N183" s="103"/>
      <c r="O183" s="103"/>
      <c r="P183" s="103"/>
      <c r="Q183" s="103"/>
      <c r="R183" s="103" t="s">
        <v>393</v>
      </c>
      <c r="S183" s="103" t="s">
        <v>358</v>
      </c>
      <c r="T183" s="103" t="s">
        <v>367</v>
      </c>
      <c r="U183" s="103" t="s">
        <v>402</v>
      </c>
      <c r="V183" s="103" t="s">
        <v>403</v>
      </c>
      <c r="W183" s="103"/>
      <c r="X183" s="103"/>
      <c r="Y183" s="103"/>
      <c r="Z183" s="103" t="s">
        <v>404</v>
      </c>
      <c r="AA183" s="103"/>
      <c r="AB183" s="103"/>
      <c r="AC183" s="103" t="s">
        <v>368</v>
      </c>
      <c r="AD183" s="103"/>
      <c r="AE183" s="103"/>
      <c r="AF183" s="103"/>
      <c r="AG183" s="103"/>
    </row>
    <row r="184" spans="1:33" s="104" customFormat="1" ht="18" hidden="1" customHeight="1">
      <c r="A184" s="108" t="s">
        <v>174</v>
      </c>
      <c r="B184" s="103"/>
      <c r="C184" s="103" t="s">
        <v>351</v>
      </c>
      <c r="D184" s="103" t="s">
        <v>352</v>
      </c>
      <c r="E184" s="103" t="s">
        <v>400</v>
      </c>
      <c r="F184" s="103" t="s">
        <v>350</v>
      </c>
      <c r="G184" s="103" t="s">
        <v>342</v>
      </c>
      <c r="H184" s="103"/>
      <c r="I184" s="103"/>
      <c r="J184" s="103" t="s">
        <v>392</v>
      </c>
      <c r="K184" s="103" t="s">
        <v>343</v>
      </c>
      <c r="L184" s="103" t="s">
        <v>344</v>
      </c>
      <c r="M184" s="103"/>
      <c r="N184" s="103"/>
      <c r="O184" s="103"/>
      <c r="P184" s="103" t="s">
        <v>370</v>
      </c>
      <c r="Q184" s="103" t="s">
        <v>356</v>
      </c>
      <c r="R184" s="103" t="s">
        <v>393</v>
      </c>
      <c r="S184" s="103" t="s">
        <v>358</v>
      </c>
      <c r="T184" s="103" t="s">
        <v>367</v>
      </c>
      <c r="U184" s="103" t="s">
        <v>402</v>
      </c>
      <c r="V184" s="103" t="s">
        <v>403</v>
      </c>
      <c r="W184" s="103"/>
      <c r="X184" s="103"/>
      <c r="Y184" s="103"/>
      <c r="Z184" s="103" t="s">
        <v>404</v>
      </c>
      <c r="AA184" s="103"/>
      <c r="AB184" s="103" t="s">
        <v>375</v>
      </c>
      <c r="AC184" s="103" t="s">
        <v>368</v>
      </c>
      <c r="AD184" s="103"/>
      <c r="AE184" s="103"/>
      <c r="AF184" s="103"/>
      <c r="AG184" s="103" t="s">
        <v>376</v>
      </c>
    </row>
    <row r="185" spans="1:33" s="104" customFormat="1" ht="18" hidden="1" customHeight="1">
      <c r="A185" s="108" t="s">
        <v>176</v>
      </c>
      <c r="B185" s="103"/>
      <c r="C185" s="103" t="s">
        <v>351</v>
      </c>
      <c r="D185" s="103" t="s">
        <v>352</v>
      </c>
      <c r="E185" s="103" t="s">
        <v>400</v>
      </c>
      <c r="F185" s="103" t="s">
        <v>350</v>
      </c>
      <c r="G185" s="103" t="s">
        <v>342</v>
      </c>
      <c r="H185" s="103"/>
      <c r="I185" s="103" t="s">
        <v>354</v>
      </c>
      <c r="J185" s="103" t="s">
        <v>392</v>
      </c>
      <c r="K185" s="103" t="s">
        <v>343</v>
      </c>
      <c r="L185" s="103" t="s">
        <v>344</v>
      </c>
      <c r="M185" s="103" t="s">
        <v>345</v>
      </c>
      <c r="N185" s="103"/>
      <c r="O185" s="103"/>
      <c r="P185" s="103" t="s">
        <v>370</v>
      </c>
      <c r="Q185" s="103" t="s">
        <v>356</v>
      </c>
      <c r="R185" s="103" t="s">
        <v>393</v>
      </c>
      <c r="S185" s="103" t="s">
        <v>358</v>
      </c>
      <c r="T185" s="103" t="s">
        <v>367</v>
      </c>
      <c r="U185" s="103" t="s">
        <v>402</v>
      </c>
      <c r="V185" s="103" t="s">
        <v>403</v>
      </c>
      <c r="W185" s="103" t="s">
        <v>405</v>
      </c>
      <c r="X185" s="103" t="s">
        <v>373</v>
      </c>
      <c r="Y185" s="103"/>
      <c r="Z185" s="103" t="s">
        <v>404</v>
      </c>
      <c r="AA185" s="103"/>
      <c r="AB185" s="103" t="s">
        <v>375</v>
      </c>
      <c r="AC185" s="103" t="s">
        <v>368</v>
      </c>
      <c r="AD185" s="103"/>
      <c r="AE185" s="103"/>
      <c r="AF185" s="103"/>
      <c r="AG185" s="103" t="s">
        <v>376</v>
      </c>
    </row>
    <row r="186" spans="1:33" s="104" customFormat="1" ht="18" hidden="1" customHeight="1">
      <c r="A186" s="108" t="s">
        <v>181</v>
      </c>
      <c r="B186" s="103"/>
      <c r="C186" s="103" t="s">
        <v>351</v>
      </c>
      <c r="D186" s="103" t="s">
        <v>352</v>
      </c>
      <c r="E186" s="103" t="s">
        <v>400</v>
      </c>
      <c r="F186" s="103" t="s">
        <v>350</v>
      </c>
      <c r="G186" s="103" t="s">
        <v>342</v>
      </c>
      <c r="H186" s="103"/>
      <c r="I186" s="103" t="s">
        <v>354</v>
      </c>
      <c r="J186" s="103" t="s">
        <v>392</v>
      </c>
      <c r="K186" s="103" t="s">
        <v>343</v>
      </c>
      <c r="L186" s="103" t="s">
        <v>344</v>
      </c>
      <c r="M186" s="103" t="s">
        <v>345</v>
      </c>
      <c r="N186" s="103"/>
      <c r="O186" s="103"/>
      <c r="P186" s="103" t="s">
        <v>370</v>
      </c>
      <c r="Q186" s="103" t="s">
        <v>356</v>
      </c>
      <c r="R186" s="103" t="s">
        <v>393</v>
      </c>
      <c r="S186" s="103" t="s">
        <v>358</v>
      </c>
      <c r="T186" s="103" t="s">
        <v>367</v>
      </c>
      <c r="U186" s="103" t="s">
        <v>402</v>
      </c>
      <c r="V186" s="103" t="s">
        <v>403</v>
      </c>
      <c r="W186" s="103" t="s">
        <v>405</v>
      </c>
      <c r="X186" s="103" t="s">
        <v>373</v>
      </c>
      <c r="Y186" s="103"/>
      <c r="Z186" s="103" t="s">
        <v>404</v>
      </c>
      <c r="AA186" s="103"/>
      <c r="AB186" s="103" t="s">
        <v>375</v>
      </c>
      <c r="AC186" s="103" t="s">
        <v>368</v>
      </c>
      <c r="AD186" s="103"/>
      <c r="AE186" s="103"/>
      <c r="AF186" s="103"/>
      <c r="AG186" s="103" t="s">
        <v>376</v>
      </c>
    </row>
    <row r="187" spans="1:33" s="104" customFormat="1" ht="18" hidden="1" customHeight="1">
      <c r="A187" s="108" t="s">
        <v>184</v>
      </c>
      <c r="B187" s="103"/>
      <c r="C187" s="103" t="s">
        <v>351</v>
      </c>
      <c r="D187" s="103" t="s">
        <v>352</v>
      </c>
      <c r="E187" s="103" t="s">
        <v>400</v>
      </c>
      <c r="F187" s="103" t="s">
        <v>350</v>
      </c>
      <c r="G187" s="103" t="s">
        <v>342</v>
      </c>
      <c r="H187" s="103"/>
      <c r="I187" s="103" t="s">
        <v>354</v>
      </c>
      <c r="J187" s="103" t="s">
        <v>392</v>
      </c>
      <c r="K187" s="103" t="s">
        <v>343</v>
      </c>
      <c r="L187" s="103" t="s">
        <v>344</v>
      </c>
      <c r="M187" s="103" t="s">
        <v>345</v>
      </c>
      <c r="N187" s="103"/>
      <c r="O187" s="103"/>
      <c r="P187" s="103" t="s">
        <v>370</v>
      </c>
      <c r="Q187" s="103" t="s">
        <v>356</v>
      </c>
      <c r="R187" s="103" t="s">
        <v>393</v>
      </c>
      <c r="S187" s="103" t="s">
        <v>358</v>
      </c>
      <c r="T187" s="103" t="s">
        <v>367</v>
      </c>
      <c r="U187" s="103" t="s">
        <v>402</v>
      </c>
      <c r="V187" s="103" t="s">
        <v>403</v>
      </c>
      <c r="W187" s="103" t="s">
        <v>405</v>
      </c>
      <c r="X187" s="103" t="s">
        <v>373</v>
      </c>
      <c r="Y187" s="103"/>
      <c r="Z187" s="103" t="s">
        <v>404</v>
      </c>
      <c r="AA187" s="103"/>
      <c r="AB187" s="103" t="s">
        <v>375</v>
      </c>
      <c r="AC187" s="103" t="s">
        <v>368</v>
      </c>
      <c r="AD187" s="103"/>
      <c r="AE187" s="103"/>
      <c r="AF187" s="103"/>
      <c r="AG187" s="103" t="s">
        <v>376</v>
      </c>
    </row>
    <row r="188" spans="1:33" s="104" customFormat="1" ht="18" hidden="1" customHeight="1">
      <c r="A188" s="108" t="s">
        <v>208</v>
      </c>
      <c r="B188" s="103"/>
      <c r="C188" s="103" t="s">
        <v>351</v>
      </c>
      <c r="D188" s="103" t="s">
        <v>352</v>
      </c>
      <c r="E188" s="103" t="s">
        <v>400</v>
      </c>
      <c r="F188" s="103" t="s">
        <v>350</v>
      </c>
      <c r="G188" s="103" t="s">
        <v>342</v>
      </c>
      <c r="H188" s="103"/>
      <c r="I188" s="103" t="s">
        <v>354</v>
      </c>
      <c r="J188" s="103" t="s">
        <v>392</v>
      </c>
      <c r="K188" s="103" t="s">
        <v>343</v>
      </c>
      <c r="L188" s="103" t="s">
        <v>344</v>
      </c>
      <c r="M188" s="103" t="s">
        <v>345</v>
      </c>
      <c r="N188" s="103"/>
      <c r="O188" s="103"/>
      <c r="P188" s="103" t="s">
        <v>370</v>
      </c>
      <c r="Q188" s="103" t="s">
        <v>356</v>
      </c>
      <c r="R188" s="103" t="s">
        <v>393</v>
      </c>
      <c r="S188" s="103" t="s">
        <v>358</v>
      </c>
      <c r="T188" s="103" t="s">
        <v>367</v>
      </c>
      <c r="U188" s="103" t="s">
        <v>402</v>
      </c>
      <c r="V188" s="103" t="s">
        <v>403</v>
      </c>
      <c r="W188" s="103" t="s">
        <v>405</v>
      </c>
      <c r="X188" s="103" t="s">
        <v>373</v>
      </c>
      <c r="Y188" s="103"/>
      <c r="Z188" s="103" t="s">
        <v>404</v>
      </c>
      <c r="AA188" s="103"/>
      <c r="AB188" s="103" t="s">
        <v>375</v>
      </c>
      <c r="AC188" s="103" t="s">
        <v>368</v>
      </c>
      <c r="AD188" s="103"/>
      <c r="AE188" s="103"/>
      <c r="AF188" s="103"/>
      <c r="AG188" s="103" t="s">
        <v>376</v>
      </c>
    </row>
    <row r="189" spans="1:33" s="104" customFormat="1" ht="18" hidden="1" customHeight="1">
      <c r="A189" s="108" t="s">
        <v>209</v>
      </c>
      <c r="B189" s="103"/>
      <c r="C189" s="103" t="s">
        <v>351</v>
      </c>
      <c r="D189" s="103" t="s">
        <v>352</v>
      </c>
      <c r="E189" s="103" t="s">
        <v>400</v>
      </c>
      <c r="F189" s="103" t="s">
        <v>350</v>
      </c>
      <c r="G189" s="103" t="s">
        <v>342</v>
      </c>
      <c r="H189" s="103"/>
      <c r="I189" s="103" t="s">
        <v>354</v>
      </c>
      <c r="J189" s="103" t="s">
        <v>392</v>
      </c>
      <c r="K189" s="103" t="s">
        <v>365</v>
      </c>
      <c r="L189" s="103" t="s">
        <v>406</v>
      </c>
      <c r="M189" s="103" t="s">
        <v>345</v>
      </c>
      <c r="N189" s="103"/>
      <c r="O189" s="103"/>
      <c r="P189" s="103" t="s">
        <v>370</v>
      </c>
      <c r="Q189" s="103" t="s">
        <v>356</v>
      </c>
      <c r="R189" s="103" t="s">
        <v>393</v>
      </c>
      <c r="S189" s="103" t="s">
        <v>359</v>
      </c>
      <c r="T189" s="103"/>
      <c r="U189" s="103" t="s">
        <v>402</v>
      </c>
      <c r="V189" s="103" t="s">
        <v>403</v>
      </c>
      <c r="W189" s="103" t="s">
        <v>405</v>
      </c>
      <c r="X189" s="103" t="s">
        <v>373</v>
      </c>
      <c r="Y189" s="103"/>
      <c r="Z189" s="103" t="s">
        <v>404</v>
      </c>
      <c r="AA189" s="103"/>
      <c r="AB189" s="103" t="s">
        <v>375</v>
      </c>
      <c r="AC189" s="103" t="s">
        <v>368</v>
      </c>
      <c r="AD189" s="103"/>
      <c r="AE189" s="103"/>
      <c r="AF189" s="103"/>
      <c r="AG189" s="103" t="s">
        <v>376</v>
      </c>
    </row>
    <row r="190" spans="1:33" s="104" customFormat="1" ht="18" hidden="1" customHeight="1">
      <c r="A190" s="108" t="s">
        <v>198</v>
      </c>
      <c r="B190" s="103"/>
      <c r="C190" s="103" t="s">
        <v>351</v>
      </c>
      <c r="D190" s="103" t="s">
        <v>352</v>
      </c>
      <c r="E190" s="103" t="s">
        <v>400</v>
      </c>
      <c r="F190" s="103" t="s">
        <v>350</v>
      </c>
      <c r="G190" s="103" t="s">
        <v>342</v>
      </c>
      <c r="H190" s="103"/>
      <c r="I190" s="103" t="s">
        <v>354</v>
      </c>
      <c r="J190" s="103" t="s">
        <v>392</v>
      </c>
      <c r="K190" s="103" t="s">
        <v>365</v>
      </c>
      <c r="L190" s="103" t="s">
        <v>406</v>
      </c>
      <c r="M190" s="103" t="s">
        <v>345</v>
      </c>
      <c r="N190" s="103"/>
      <c r="O190" s="103"/>
      <c r="P190" s="103" t="s">
        <v>370</v>
      </c>
      <c r="Q190" s="103" t="s">
        <v>356</v>
      </c>
      <c r="R190" s="103" t="s">
        <v>393</v>
      </c>
      <c r="S190" s="103" t="s">
        <v>359</v>
      </c>
      <c r="T190" s="103"/>
      <c r="U190" s="103" t="s">
        <v>402</v>
      </c>
      <c r="V190" s="103" t="s">
        <v>403</v>
      </c>
      <c r="W190" s="103" t="s">
        <v>405</v>
      </c>
      <c r="X190" s="103" t="s">
        <v>373</v>
      </c>
      <c r="Y190" s="103"/>
      <c r="Z190" s="103" t="s">
        <v>404</v>
      </c>
      <c r="AA190" s="103"/>
      <c r="AB190" s="103" t="s">
        <v>375</v>
      </c>
      <c r="AC190" s="103" t="s">
        <v>368</v>
      </c>
      <c r="AD190" s="103"/>
      <c r="AE190" s="103"/>
      <c r="AF190" s="103"/>
      <c r="AG190" s="103" t="s">
        <v>376</v>
      </c>
    </row>
    <row r="191" spans="1:33" s="104" customFormat="1" ht="18" hidden="1" customHeight="1">
      <c r="A191" s="108" t="s">
        <v>200</v>
      </c>
      <c r="B191" s="103"/>
      <c r="C191" s="103" t="s">
        <v>351</v>
      </c>
      <c r="D191" s="103" t="s">
        <v>352</v>
      </c>
      <c r="E191" s="103" t="s">
        <v>400</v>
      </c>
      <c r="F191" s="103" t="s">
        <v>350</v>
      </c>
      <c r="G191" s="103" t="s">
        <v>342</v>
      </c>
      <c r="H191" s="103"/>
      <c r="I191" s="103" t="s">
        <v>354</v>
      </c>
      <c r="J191" s="103" t="s">
        <v>392</v>
      </c>
      <c r="K191" s="103" t="s">
        <v>365</v>
      </c>
      <c r="L191" s="103" t="s">
        <v>406</v>
      </c>
      <c r="M191" s="103" t="s">
        <v>345</v>
      </c>
      <c r="N191" s="103"/>
      <c r="O191" s="103"/>
      <c r="P191" s="103"/>
      <c r="Q191" s="103" t="s">
        <v>356</v>
      </c>
      <c r="R191" s="103" t="s">
        <v>393</v>
      </c>
      <c r="S191" s="103" t="s">
        <v>359</v>
      </c>
      <c r="T191" s="103"/>
      <c r="U191" s="103" t="s">
        <v>402</v>
      </c>
      <c r="V191" s="103" t="s">
        <v>403</v>
      </c>
      <c r="W191" s="103" t="s">
        <v>405</v>
      </c>
      <c r="X191" s="103" t="s">
        <v>373</v>
      </c>
      <c r="Y191" s="103"/>
      <c r="Z191" s="103" t="s">
        <v>404</v>
      </c>
      <c r="AA191" s="103"/>
      <c r="AB191" s="103" t="s">
        <v>375</v>
      </c>
      <c r="AC191" s="103" t="s">
        <v>368</v>
      </c>
      <c r="AD191" s="103"/>
      <c r="AE191" s="103"/>
      <c r="AF191" s="103"/>
      <c r="AG191" s="103" t="s">
        <v>376</v>
      </c>
    </row>
    <row r="192" spans="1:33" s="104" customFormat="1" ht="18" hidden="1" customHeight="1">
      <c r="A192" s="108" t="s">
        <v>201</v>
      </c>
      <c r="B192" s="103"/>
      <c r="C192" s="103" t="s">
        <v>351</v>
      </c>
      <c r="D192" s="103" t="s">
        <v>352</v>
      </c>
      <c r="E192" s="103"/>
      <c r="F192" s="103" t="s">
        <v>350</v>
      </c>
      <c r="G192" s="103"/>
      <c r="H192" s="103"/>
      <c r="I192" s="103" t="s">
        <v>354</v>
      </c>
      <c r="J192" s="103"/>
      <c r="K192" s="103" t="s">
        <v>365</v>
      </c>
      <c r="L192" s="103" t="s">
        <v>406</v>
      </c>
      <c r="M192" s="103" t="s">
        <v>345</v>
      </c>
      <c r="N192" s="103"/>
      <c r="O192" s="103"/>
      <c r="P192" s="103"/>
      <c r="Q192" s="103" t="s">
        <v>356</v>
      </c>
      <c r="R192" s="103"/>
      <c r="S192" s="103" t="s">
        <v>359</v>
      </c>
      <c r="T192" s="103"/>
      <c r="U192" s="103"/>
      <c r="V192" s="103"/>
      <c r="W192" s="103" t="s">
        <v>405</v>
      </c>
      <c r="X192" s="103" t="s">
        <v>373</v>
      </c>
      <c r="Y192" s="103"/>
      <c r="Z192" s="103"/>
      <c r="AA192" s="103"/>
      <c r="AB192" s="103" t="s">
        <v>375</v>
      </c>
      <c r="AC192" s="103"/>
      <c r="AD192" s="103"/>
      <c r="AE192" s="103"/>
      <c r="AF192" s="103"/>
      <c r="AG192" s="103" t="s">
        <v>376</v>
      </c>
    </row>
    <row r="193" spans="1:33" s="104" customFormat="1" ht="18" hidden="1" customHeight="1">
      <c r="A193" s="108" t="s">
        <v>202</v>
      </c>
      <c r="B193" s="103"/>
      <c r="C193" s="103" t="s">
        <v>351</v>
      </c>
      <c r="D193" s="103" t="s">
        <v>352</v>
      </c>
      <c r="E193" s="103"/>
      <c r="F193" s="103"/>
      <c r="G193" s="103"/>
      <c r="H193" s="103"/>
      <c r="I193" s="103" t="s">
        <v>354</v>
      </c>
      <c r="J193" s="103"/>
      <c r="K193" s="103" t="s">
        <v>365</v>
      </c>
      <c r="L193" s="103" t="s">
        <v>406</v>
      </c>
      <c r="M193" s="103" t="s">
        <v>345</v>
      </c>
      <c r="N193" s="103"/>
      <c r="O193" s="103"/>
      <c r="P193" s="103"/>
      <c r="Q193" s="103"/>
      <c r="R193" s="103"/>
      <c r="S193" s="103" t="s">
        <v>359</v>
      </c>
      <c r="T193" s="103"/>
      <c r="U193" s="103"/>
      <c r="V193" s="103"/>
      <c r="W193" s="103" t="s">
        <v>405</v>
      </c>
      <c r="X193" s="103" t="s">
        <v>373</v>
      </c>
      <c r="Y193" s="103"/>
      <c r="Z193" s="103"/>
      <c r="AA193" s="103"/>
      <c r="AB193" s="103"/>
      <c r="AC193" s="103"/>
      <c r="AD193" s="103"/>
      <c r="AE193" s="103"/>
      <c r="AF193" s="103"/>
      <c r="AG193" s="103"/>
    </row>
    <row r="194" spans="1:33" s="104" customFormat="1" ht="18" hidden="1" customHeight="1">
      <c r="A194" s="108" t="s">
        <v>203</v>
      </c>
      <c r="B194" s="103"/>
      <c r="C194" s="103"/>
      <c r="D194" s="103"/>
      <c r="E194" s="103"/>
      <c r="F194" s="103"/>
      <c r="G194" s="103"/>
      <c r="H194" s="103"/>
      <c r="I194" s="103"/>
      <c r="J194" s="103"/>
      <c r="K194" s="103" t="s">
        <v>365</v>
      </c>
      <c r="L194" s="103" t="s">
        <v>406</v>
      </c>
      <c r="M194" s="103"/>
      <c r="N194" s="103"/>
      <c r="O194" s="103"/>
      <c r="P194" s="103"/>
      <c r="Q194" s="103"/>
      <c r="R194" s="103"/>
      <c r="S194" s="103" t="s">
        <v>359</v>
      </c>
      <c r="T194" s="103"/>
      <c r="U194" s="103"/>
      <c r="V194" s="103"/>
      <c r="W194" s="103" t="s">
        <v>405</v>
      </c>
      <c r="X194" s="103" t="s">
        <v>373</v>
      </c>
      <c r="Y194" s="103"/>
      <c r="Z194" s="103"/>
      <c r="AA194" s="103"/>
      <c r="AB194" s="103"/>
      <c r="AC194" s="103"/>
      <c r="AD194" s="103"/>
      <c r="AE194" s="103"/>
      <c r="AF194" s="103"/>
      <c r="AG194" s="103"/>
    </row>
    <row r="195" spans="1:33" s="104" customFormat="1" ht="18" hidden="1" customHeight="1">
      <c r="A195" s="110" t="s">
        <v>204</v>
      </c>
      <c r="B195" s="109" t="str">
        <f>IF(COUNTA(B183:B194)=0,"-",COUNTA(B183:B194)/12)</f>
        <v>-</v>
      </c>
      <c r="C195" s="109">
        <f t="shared" ref="C195:AF195" si="12">IF(COUNTA(C183:C194)=0,"-",COUNTA(C183:C194)/12)</f>
        <v>0.83333333333333337</v>
      </c>
      <c r="D195" s="109">
        <f t="shared" si="12"/>
        <v>0.83333333333333337</v>
      </c>
      <c r="E195" s="109">
        <f t="shared" si="12"/>
        <v>0.75</v>
      </c>
      <c r="F195" s="109">
        <f t="shared" si="12"/>
        <v>0.75</v>
      </c>
      <c r="G195" s="109">
        <f t="shared" si="12"/>
        <v>0.75</v>
      </c>
      <c r="H195" s="109" t="str">
        <f t="shared" si="12"/>
        <v>-</v>
      </c>
      <c r="I195" s="109">
        <f t="shared" si="12"/>
        <v>0.75</v>
      </c>
      <c r="J195" s="109">
        <f t="shared" si="12"/>
        <v>0.75</v>
      </c>
      <c r="K195" s="109">
        <f t="shared" si="12"/>
        <v>1</v>
      </c>
      <c r="L195" s="114">
        <f>IF(COUNTA(L183:L194)=0,"-",COUNTA(L183:L194)/12)</f>
        <v>1</v>
      </c>
      <c r="M195" s="109">
        <f t="shared" si="12"/>
        <v>0.75</v>
      </c>
      <c r="N195" s="109" t="str">
        <f t="shared" si="12"/>
        <v>-</v>
      </c>
      <c r="O195" s="109" t="str">
        <f t="shared" si="12"/>
        <v>-</v>
      </c>
      <c r="P195" s="109">
        <f t="shared" si="12"/>
        <v>0.58333333333333337</v>
      </c>
      <c r="Q195" s="109">
        <f t="shared" si="12"/>
        <v>0.75</v>
      </c>
      <c r="R195" s="109">
        <f t="shared" si="12"/>
        <v>0.75</v>
      </c>
      <c r="S195" s="109">
        <f t="shared" si="12"/>
        <v>1</v>
      </c>
      <c r="T195" s="109">
        <f t="shared" si="12"/>
        <v>0.5</v>
      </c>
      <c r="U195" s="109">
        <f t="shared" si="12"/>
        <v>0.75</v>
      </c>
      <c r="V195" s="109">
        <f t="shared" si="12"/>
        <v>0.75</v>
      </c>
      <c r="W195" s="109">
        <f t="shared" si="12"/>
        <v>0.83333333333333337</v>
      </c>
      <c r="X195" s="109">
        <f t="shared" si="12"/>
        <v>0.83333333333333337</v>
      </c>
      <c r="Y195" s="109" t="str">
        <f t="shared" si="12"/>
        <v>-</v>
      </c>
      <c r="Z195" s="109">
        <f t="shared" si="12"/>
        <v>0.75</v>
      </c>
      <c r="AA195" s="109" t="str">
        <f t="shared" si="12"/>
        <v>-</v>
      </c>
      <c r="AB195" s="109">
        <f t="shared" si="12"/>
        <v>0.75</v>
      </c>
      <c r="AC195" s="109">
        <f t="shared" si="12"/>
        <v>0.75</v>
      </c>
      <c r="AD195" s="109" t="str">
        <f t="shared" si="12"/>
        <v>-</v>
      </c>
      <c r="AE195" s="109" t="str">
        <f t="shared" si="12"/>
        <v>-</v>
      </c>
      <c r="AF195" s="109" t="str">
        <f t="shared" si="12"/>
        <v>-</v>
      </c>
      <c r="AG195" s="109">
        <f>IF(COUNTA(AG183:AG194)=0,"-",COUNTA(AG183:AG194)/12)</f>
        <v>0.75</v>
      </c>
    </row>
    <row r="196" spans="1:33" s="104" customFormat="1" ht="18" hidden="1" customHeight="1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AG196" s="8"/>
    </row>
    <row r="197" spans="1:33" s="104" customFormat="1" ht="18" hidden="1" customHeight="1">
      <c r="A197" s="117" t="s">
        <v>295</v>
      </c>
      <c r="B197" s="118" t="s">
        <v>310</v>
      </c>
      <c r="C197" s="118" t="s">
        <v>311</v>
      </c>
      <c r="D197" s="118" t="s">
        <v>312</v>
      </c>
      <c r="E197" s="118" t="s">
        <v>313</v>
      </c>
      <c r="F197" s="118" t="s">
        <v>314</v>
      </c>
      <c r="G197" s="118" t="s">
        <v>315</v>
      </c>
      <c r="H197" s="118" t="s">
        <v>316</v>
      </c>
      <c r="I197" s="118" t="s">
        <v>317</v>
      </c>
      <c r="J197" s="118" t="s">
        <v>318</v>
      </c>
      <c r="K197" s="118" t="s">
        <v>319</v>
      </c>
      <c r="L197" s="118" t="s">
        <v>320</v>
      </c>
      <c r="M197" s="118" t="s">
        <v>321</v>
      </c>
      <c r="N197" s="118" t="s">
        <v>322</v>
      </c>
      <c r="O197" s="118" t="s">
        <v>323</v>
      </c>
      <c r="P197" s="118" t="s">
        <v>324</v>
      </c>
      <c r="Q197" s="118" t="s">
        <v>325</v>
      </c>
      <c r="R197" s="118" t="s">
        <v>326</v>
      </c>
      <c r="S197" s="118" t="s">
        <v>327</v>
      </c>
      <c r="T197" s="118" t="s">
        <v>328</v>
      </c>
      <c r="U197" s="118" t="s">
        <v>329</v>
      </c>
      <c r="V197" s="118" t="s">
        <v>330</v>
      </c>
      <c r="W197" s="118" t="s">
        <v>331</v>
      </c>
      <c r="X197" s="118" t="s">
        <v>332</v>
      </c>
      <c r="Y197" s="118" t="s">
        <v>333</v>
      </c>
      <c r="Z197" s="118" t="s">
        <v>334</v>
      </c>
      <c r="AA197" s="118" t="s">
        <v>335</v>
      </c>
      <c r="AB197" s="118" t="s">
        <v>336</v>
      </c>
      <c r="AC197" s="118" t="s">
        <v>337</v>
      </c>
      <c r="AD197" s="118" t="s">
        <v>338</v>
      </c>
      <c r="AE197" s="118" t="s">
        <v>339</v>
      </c>
      <c r="AF197" s="118" t="s">
        <v>340</v>
      </c>
      <c r="AG197" s="118" t="s">
        <v>341</v>
      </c>
    </row>
    <row r="198" spans="1:33" s="104" customFormat="1" ht="18" hidden="1" customHeight="1">
      <c r="A198" s="108" t="s">
        <v>168</v>
      </c>
      <c r="B198" s="103"/>
      <c r="C198" s="103"/>
      <c r="D198" s="103"/>
      <c r="E198" s="103"/>
      <c r="F198" s="103"/>
      <c r="G198" s="103"/>
      <c r="H198" s="103"/>
      <c r="I198" s="103"/>
      <c r="J198" s="103" t="s">
        <v>392</v>
      </c>
      <c r="K198" s="103" t="s">
        <v>343</v>
      </c>
      <c r="L198" s="103" t="s">
        <v>344</v>
      </c>
      <c r="M198" s="103" t="s">
        <v>345</v>
      </c>
      <c r="N198" s="103"/>
      <c r="O198" s="103"/>
      <c r="P198" s="103" t="s">
        <v>355</v>
      </c>
      <c r="Q198" s="103" t="s">
        <v>407</v>
      </c>
      <c r="R198" s="103" t="s">
        <v>393</v>
      </c>
      <c r="S198" s="103" t="s">
        <v>370</v>
      </c>
      <c r="T198" s="103" t="s">
        <v>367</v>
      </c>
      <c r="U198" s="103" t="s">
        <v>402</v>
      </c>
      <c r="V198" s="103" t="s">
        <v>403</v>
      </c>
      <c r="W198" s="103"/>
      <c r="X198" s="103"/>
      <c r="Y198" s="103"/>
      <c r="Z198" s="103"/>
      <c r="AA198" s="103"/>
      <c r="AB198" s="103"/>
      <c r="AC198" s="103" t="s">
        <v>368</v>
      </c>
      <c r="AD198" s="103"/>
      <c r="AE198" s="103"/>
      <c r="AF198" s="103"/>
      <c r="AG198" s="103"/>
    </row>
    <row r="199" spans="1:33" s="104" customFormat="1" ht="18" hidden="1" customHeight="1">
      <c r="A199" s="108" t="s">
        <v>174</v>
      </c>
      <c r="B199" s="103"/>
      <c r="C199" s="103"/>
      <c r="D199" s="103" t="s">
        <v>352</v>
      </c>
      <c r="E199" s="103"/>
      <c r="F199" s="103" t="s">
        <v>391</v>
      </c>
      <c r="G199" s="103" t="s">
        <v>342</v>
      </c>
      <c r="H199" s="103" t="s">
        <v>353</v>
      </c>
      <c r="I199" s="103" t="s">
        <v>354</v>
      </c>
      <c r="J199" s="103" t="s">
        <v>392</v>
      </c>
      <c r="K199" s="103" t="s">
        <v>343</v>
      </c>
      <c r="L199" s="103" t="s">
        <v>344</v>
      </c>
      <c r="M199" s="103" t="s">
        <v>345</v>
      </c>
      <c r="N199" s="103"/>
      <c r="O199" s="103"/>
      <c r="P199" s="103" t="s">
        <v>355</v>
      </c>
      <c r="Q199" s="103" t="s">
        <v>407</v>
      </c>
      <c r="R199" s="103" t="s">
        <v>393</v>
      </c>
      <c r="S199" s="103" t="s">
        <v>370</v>
      </c>
      <c r="T199" s="103" t="s">
        <v>367</v>
      </c>
      <c r="U199" s="103" t="s">
        <v>402</v>
      </c>
      <c r="V199" s="103" t="s">
        <v>403</v>
      </c>
      <c r="W199" s="103"/>
      <c r="X199" s="103"/>
      <c r="Y199" s="103"/>
      <c r="Z199" s="103" t="s">
        <v>404</v>
      </c>
      <c r="AA199" s="103" t="s">
        <v>388</v>
      </c>
      <c r="AB199" s="103" t="s">
        <v>372</v>
      </c>
      <c r="AC199" s="103" t="s">
        <v>368</v>
      </c>
      <c r="AD199" s="103"/>
      <c r="AE199" s="103" t="s">
        <v>397</v>
      </c>
      <c r="AF199" s="103"/>
      <c r="AG199" s="103" t="s">
        <v>376</v>
      </c>
    </row>
    <row r="200" spans="1:33" s="104" customFormat="1" ht="18" hidden="1" customHeight="1">
      <c r="A200" s="108" t="s">
        <v>176</v>
      </c>
      <c r="B200" s="103" t="s">
        <v>350</v>
      </c>
      <c r="C200" s="103"/>
      <c r="D200" s="103" t="s">
        <v>352</v>
      </c>
      <c r="E200" s="103" t="s">
        <v>255</v>
      </c>
      <c r="F200" s="103" t="s">
        <v>391</v>
      </c>
      <c r="G200" s="103" t="s">
        <v>342</v>
      </c>
      <c r="H200" s="103" t="s">
        <v>353</v>
      </c>
      <c r="I200" s="103" t="s">
        <v>354</v>
      </c>
      <c r="J200" s="103" t="s">
        <v>392</v>
      </c>
      <c r="K200" s="103" t="s">
        <v>343</v>
      </c>
      <c r="L200" s="103" t="s">
        <v>344</v>
      </c>
      <c r="M200" s="103" t="s">
        <v>345</v>
      </c>
      <c r="N200" s="103"/>
      <c r="O200" s="103" t="s">
        <v>408</v>
      </c>
      <c r="P200" s="103" t="s">
        <v>355</v>
      </c>
      <c r="Q200" s="103" t="s">
        <v>407</v>
      </c>
      <c r="R200" s="103" t="s">
        <v>393</v>
      </c>
      <c r="S200" s="103" t="s">
        <v>370</v>
      </c>
      <c r="T200" s="103" t="s">
        <v>367</v>
      </c>
      <c r="U200" s="103" t="s">
        <v>402</v>
      </c>
      <c r="V200" s="103" t="s">
        <v>403</v>
      </c>
      <c r="W200" s="103" t="s">
        <v>405</v>
      </c>
      <c r="X200" s="103"/>
      <c r="Y200" s="103" t="s">
        <v>363</v>
      </c>
      <c r="Z200" s="103" t="s">
        <v>404</v>
      </c>
      <c r="AA200" s="103" t="s">
        <v>388</v>
      </c>
      <c r="AB200" s="103" t="s">
        <v>372</v>
      </c>
      <c r="AC200" s="103" t="s">
        <v>368</v>
      </c>
      <c r="AD200" s="103" t="s">
        <v>384</v>
      </c>
      <c r="AE200" s="103" t="s">
        <v>397</v>
      </c>
      <c r="AF200" s="103"/>
      <c r="AG200" s="103" t="s">
        <v>376</v>
      </c>
    </row>
    <row r="201" spans="1:33" s="104" customFormat="1" ht="18" hidden="1" customHeight="1">
      <c r="A201" s="108" t="s">
        <v>181</v>
      </c>
      <c r="B201" s="103" t="s">
        <v>350</v>
      </c>
      <c r="C201" s="103" t="s">
        <v>369</v>
      </c>
      <c r="D201" s="103" t="s">
        <v>352</v>
      </c>
      <c r="E201" s="103" t="s">
        <v>255</v>
      </c>
      <c r="F201" s="103" t="s">
        <v>391</v>
      </c>
      <c r="G201" s="103" t="s">
        <v>342</v>
      </c>
      <c r="H201" s="103" t="s">
        <v>353</v>
      </c>
      <c r="I201" s="103" t="s">
        <v>354</v>
      </c>
      <c r="J201" s="103" t="s">
        <v>392</v>
      </c>
      <c r="K201" s="103" t="s">
        <v>343</v>
      </c>
      <c r="L201" s="103" t="s">
        <v>344</v>
      </c>
      <c r="M201" s="103" t="s">
        <v>345</v>
      </c>
      <c r="N201" s="103" t="s">
        <v>359</v>
      </c>
      <c r="O201" s="103" t="s">
        <v>408</v>
      </c>
      <c r="P201" s="103" t="s">
        <v>355</v>
      </c>
      <c r="Q201" s="103" t="s">
        <v>407</v>
      </c>
      <c r="R201" s="103" t="s">
        <v>393</v>
      </c>
      <c r="S201" s="103" t="s">
        <v>370</v>
      </c>
      <c r="T201" s="103" t="s">
        <v>367</v>
      </c>
      <c r="U201" s="103" t="s">
        <v>402</v>
      </c>
      <c r="V201" s="103" t="s">
        <v>403</v>
      </c>
      <c r="W201" s="103" t="s">
        <v>405</v>
      </c>
      <c r="X201" s="103"/>
      <c r="Y201" s="103" t="s">
        <v>363</v>
      </c>
      <c r="Z201" s="103" t="s">
        <v>404</v>
      </c>
      <c r="AA201" s="103" t="s">
        <v>388</v>
      </c>
      <c r="AB201" s="103" t="s">
        <v>372</v>
      </c>
      <c r="AC201" s="103" t="s">
        <v>368</v>
      </c>
      <c r="AD201" s="103" t="s">
        <v>384</v>
      </c>
      <c r="AE201" s="103" t="s">
        <v>397</v>
      </c>
      <c r="AF201" s="103"/>
      <c r="AG201" s="103" t="s">
        <v>376</v>
      </c>
    </row>
    <row r="202" spans="1:33" s="104" customFormat="1" ht="18" hidden="1" customHeight="1">
      <c r="A202" s="108" t="s">
        <v>184</v>
      </c>
      <c r="B202" s="103" t="s">
        <v>350</v>
      </c>
      <c r="C202" s="103" t="s">
        <v>369</v>
      </c>
      <c r="D202" s="103" t="s">
        <v>352</v>
      </c>
      <c r="E202" s="103" t="s">
        <v>255</v>
      </c>
      <c r="F202" s="103" t="s">
        <v>391</v>
      </c>
      <c r="G202" s="103" t="s">
        <v>342</v>
      </c>
      <c r="H202" s="103" t="s">
        <v>353</v>
      </c>
      <c r="I202" s="103" t="s">
        <v>354</v>
      </c>
      <c r="J202" s="103" t="s">
        <v>392</v>
      </c>
      <c r="K202" s="103" t="s">
        <v>343</v>
      </c>
      <c r="L202" s="103" t="s">
        <v>344</v>
      </c>
      <c r="M202" s="103" t="s">
        <v>345</v>
      </c>
      <c r="N202" s="103" t="s">
        <v>359</v>
      </c>
      <c r="O202" s="103" t="s">
        <v>408</v>
      </c>
      <c r="P202" s="103" t="s">
        <v>355</v>
      </c>
      <c r="Q202" s="103" t="s">
        <v>407</v>
      </c>
      <c r="R202" s="103" t="s">
        <v>393</v>
      </c>
      <c r="S202" s="103" t="s">
        <v>370</v>
      </c>
      <c r="T202" s="103" t="s">
        <v>367</v>
      </c>
      <c r="U202" s="103" t="s">
        <v>402</v>
      </c>
      <c r="V202" s="103" t="s">
        <v>403</v>
      </c>
      <c r="W202" s="103" t="s">
        <v>405</v>
      </c>
      <c r="X202" s="103"/>
      <c r="Y202" s="103" t="s">
        <v>363</v>
      </c>
      <c r="Z202" s="103" t="s">
        <v>404</v>
      </c>
      <c r="AA202" s="103" t="s">
        <v>388</v>
      </c>
      <c r="AB202" s="103" t="s">
        <v>372</v>
      </c>
      <c r="AC202" s="103" t="s">
        <v>368</v>
      </c>
      <c r="AD202" s="103" t="s">
        <v>384</v>
      </c>
      <c r="AE202" s="103" t="s">
        <v>397</v>
      </c>
      <c r="AF202" s="103"/>
      <c r="AG202" s="103" t="s">
        <v>376</v>
      </c>
    </row>
    <row r="203" spans="1:33" s="104" customFormat="1" ht="18" hidden="1" customHeight="1">
      <c r="A203" s="108" t="s">
        <v>208</v>
      </c>
      <c r="B203" s="103" t="s">
        <v>350</v>
      </c>
      <c r="C203" s="103" t="s">
        <v>369</v>
      </c>
      <c r="D203" s="103" t="s">
        <v>352</v>
      </c>
      <c r="E203" s="103" t="s">
        <v>255</v>
      </c>
      <c r="F203" s="103" t="s">
        <v>391</v>
      </c>
      <c r="G203" s="103" t="s">
        <v>342</v>
      </c>
      <c r="H203" s="103" t="s">
        <v>353</v>
      </c>
      <c r="I203" s="103" t="s">
        <v>354</v>
      </c>
      <c r="J203" s="103" t="s">
        <v>392</v>
      </c>
      <c r="K203" s="103" t="s">
        <v>343</v>
      </c>
      <c r="L203" s="103" t="s">
        <v>344</v>
      </c>
      <c r="M203" s="103" t="s">
        <v>345</v>
      </c>
      <c r="N203" s="103" t="s">
        <v>359</v>
      </c>
      <c r="O203" s="103" t="s">
        <v>408</v>
      </c>
      <c r="P203" s="103" t="s">
        <v>355</v>
      </c>
      <c r="Q203" s="103" t="s">
        <v>407</v>
      </c>
      <c r="R203" s="103" t="s">
        <v>393</v>
      </c>
      <c r="S203" s="103" t="s">
        <v>370</v>
      </c>
      <c r="T203" s="103" t="s">
        <v>367</v>
      </c>
      <c r="U203" s="103" t="s">
        <v>402</v>
      </c>
      <c r="V203" s="103" t="s">
        <v>403</v>
      </c>
      <c r="W203" s="103" t="s">
        <v>405</v>
      </c>
      <c r="X203" s="103"/>
      <c r="Y203" s="103" t="s">
        <v>363</v>
      </c>
      <c r="Z203" s="103" t="s">
        <v>404</v>
      </c>
      <c r="AA203" s="103" t="s">
        <v>388</v>
      </c>
      <c r="AB203" s="103" t="s">
        <v>372</v>
      </c>
      <c r="AC203" s="103" t="s">
        <v>368</v>
      </c>
      <c r="AD203" s="103" t="s">
        <v>384</v>
      </c>
      <c r="AE203" s="103" t="s">
        <v>397</v>
      </c>
      <c r="AF203" s="103"/>
      <c r="AG203" s="103" t="s">
        <v>376</v>
      </c>
    </row>
    <row r="204" spans="1:33" s="104" customFormat="1" ht="18" hidden="1" customHeight="1">
      <c r="A204" s="108" t="s">
        <v>209</v>
      </c>
      <c r="B204" s="103" t="s">
        <v>350</v>
      </c>
      <c r="C204" s="103" t="s">
        <v>369</v>
      </c>
      <c r="D204" s="103" t="s">
        <v>352</v>
      </c>
      <c r="E204" s="103" t="s">
        <v>255</v>
      </c>
      <c r="F204" s="103" t="s">
        <v>391</v>
      </c>
      <c r="G204" s="103" t="s">
        <v>342</v>
      </c>
      <c r="H204" s="103" t="s">
        <v>353</v>
      </c>
      <c r="I204" s="103" t="s">
        <v>354</v>
      </c>
      <c r="J204" s="103" t="s">
        <v>392</v>
      </c>
      <c r="K204" s="103" t="s">
        <v>365</v>
      </c>
      <c r="L204" s="103" t="s">
        <v>406</v>
      </c>
      <c r="M204" s="103" t="s">
        <v>345</v>
      </c>
      <c r="N204" s="103" t="s">
        <v>359</v>
      </c>
      <c r="O204" s="103" t="s">
        <v>408</v>
      </c>
      <c r="P204" s="103"/>
      <c r="Q204" s="103" t="s">
        <v>407</v>
      </c>
      <c r="R204" s="103" t="s">
        <v>393</v>
      </c>
      <c r="S204" s="103"/>
      <c r="T204" s="103" t="s">
        <v>361</v>
      </c>
      <c r="U204" s="103" t="s">
        <v>402</v>
      </c>
      <c r="V204" s="103" t="s">
        <v>403</v>
      </c>
      <c r="W204" s="103" t="s">
        <v>405</v>
      </c>
      <c r="X204" s="103"/>
      <c r="Y204" s="103" t="s">
        <v>363</v>
      </c>
      <c r="Z204" s="103" t="s">
        <v>404</v>
      </c>
      <c r="AA204" s="103" t="s">
        <v>388</v>
      </c>
      <c r="AB204" s="103" t="s">
        <v>372</v>
      </c>
      <c r="AC204" s="103" t="s">
        <v>368</v>
      </c>
      <c r="AD204" s="103" t="s">
        <v>384</v>
      </c>
      <c r="AE204" s="103" t="s">
        <v>397</v>
      </c>
      <c r="AF204" s="103"/>
      <c r="AG204" s="103" t="s">
        <v>376</v>
      </c>
    </row>
    <row r="205" spans="1:33" s="104" customFormat="1" ht="18" hidden="1" customHeight="1">
      <c r="A205" s="108" t="s">
        <v>198</v>
      </c>
      <c r="B205" s="103" t="s">
        <v>350</v>
      </c>
      <c r="C205" s="103" t="s">
        <v>369</v>
      </c>
      <c r="D205" s="103" t="s">
        <v>352</v>
      </c>
      <c r="E205" s="103" t="s">
        <v>255</v>
      </c>
      <c r="F205" s="103" t="s">
        <v>391</v>
      </c>
      <c r="G205" s="103" t="s">
        <v>342</v>
      </c>
      <c r="H205" s="103" t="s">
        <v>353</v>
      </c>
      <c r="I205" s="103" t="s">
        <v>354</v>
      </c>
      <c r="J205" s="103" t="s">
        <v>392</v>
      </c>
      <c r="K205" s="103" t="s">
        <v>365</v>
      </c>
      <c r="L205" s="103" t="s">
        <v>406</v>
      </c>
      <c r="M205" s="103" t="s">
        <v>345</v>
      </c>
      <c r="N205" s="103" t="s">
        <v>359</v>
      </c>
      <c r="O205" s="103" t="s">
        <v>408</v>
      </c>
      <c r="P205" s="103"/>
      <c r="Q205" s="103" t="s">
        <v>407</v>
      </c>
      <c r="R205" s="103" t="s">
        <v>393</v>
      </c>
      <c r="S205" s="103"/>
      <c r="T205" s="103" t="s">
        <v>361</v>
      </c>
      <c r="U205" s="103" t="s">
        <v>402</v>
      </c>
      <c r="V205" s="103" t="s">
        <v>403</v>
      </c>
      <c r="W205" s="103" t="s">
        <v>405</v>
      </c>
      <c r="X205" s="103"/>
      <c r="Y205" s="103" t="s">
        <v>363</v>
      </c>
      <c r="Z205" s="103" t="s">
        <v>404</v>
      </c>
      <c r="AA205" s="103" t="s">
        <v>388</v>
      </c>
      <c r="AB205" s="103" t="s">
        <v>372</v>
      </c>
      <c r="AC205" s="103" t="s">
        <v>368</v>
      </c>
      <c r="AD205" s="103" t="s">
        <v>384</v>
      </c>
      <c r="AE205" s="103" t="s">
        <v>397</v>
      </c>
      <c r="AF205" s="103"/>
      <c r="AG205" s="103" t="s">
        <v>376</v>
      </c>
    </row>
    <row r="206" spans="1:33" s="104" customFormat="1" ht="18" hidden="1" customHeight="1">
      <c r="A206" s="108" t="s">
        <v>200</v>
      </c>
      <c r="B206" s="103" t="s">
        <v>350</v>
      </c>
      <c r="C206" s="103" t="s">
        <v>369</v>
      </c>
      <c r="D206" s="103" t="s">
        <v>352</v>
      </c>
      <c r="E206" s="103" t="s">
        <v>255</v>
      </c>
      <c r="F206" s="103" t="s">
        <v>391</v>
      </c>
      <c r="G206" s="103" t="s">
        <v>342</v>
      </c>
      <c r="H206" s="103" t="s">
        <v>353</v>
      </c>
      <c r="I206" s="103" t="s">
        <v>354</v>
      </c>
      <c r="J206" s="103" t="s">
        <v>392</v>
      </c>
      <c r="K206" s="103" t="s">
        <v>365</v>
      </c>
      <c r="L206" s="103" t="s">
        <v>406</v>
      </c>
      <c r="M206" s="103" t="s">
        <v>345</v>
      </c>
      <c r="N206" s="103" t="s">
        <v>359</v>
      </c>
      <c r="O206" s="103"/>
      <c r="P206" s="103"/>
      <c r="Q206" s="103" t="s">
        <v>407</v>
      </c>
      <c r="R206" s="103" t="s">
        <v>393</v>
      </c>
      <c r="S206" s="103"/>
      <c r="T206" s="103" t="s">
        <v>361</v>
      </c>
      <c r="U206" s="103" t="s">
        <v>402</v>
      </c>
      <c r="V206" s="103" t="s">
        <v>403</v>
      </c>
      <c r="W206" s="103" t="s">
        <v>405</v>
      </c>
      <c r="X206" s="103"/>
      <c r="Y206" s="103" t="s">
        <v>363</v>
      </c>
      <c r="Z206" s="103" t="s">
        <v>404</v>
      </c>
      <c r="AA206" s="103" t="s">
        <v>388</v>
      </c>
      <c r="AB206" s="103" t="s">
        <v>372</v>
      </c>
      <c r="AC206" s="103" t="s">
        <v>368</v>
      </c>
      <c r="AD206" s="103" t="s">
        <v>384</v>
      </c>
      <c r="AE206" s="103" t="s">
        <v>397</v>
      </c>
      <c r="AF206" s="103"/>
      <c r="AG206" s="103" t="s">
        <v>376</v>
      </c>
    </row>
    <row r="207" spans="1:33" s="104" customFormat="1" ht="18" hidden="1" customHeight="1">
      <c r="A207" s="108" t="s">
        <v>201</v>
      </c>
      <c r="B207" s="103" t="s">
        <v>350</v>
      </c>
      <c r="C207" s="103" t="s">
        <v>369</v>
      </c>
      <c r="D207" s="103" t="s">
        <v>352</v>
      </c>
      <c r="E207" s="103" t="s">
        <v>255</v>
      </c>
      <c r="F207" s="103" t="s">
        <v>391</v>
      </c>
      <c r="G207" s="103" t="s">
        <v>342</v>
      </c>
      <c r="H207" s="103" t="s">
        <v>353</v>
      </c>
      <c r="I207" s="103" t="s">
        <v>354</v>
      </c>
      <c r="J207" s="103"/>
      <c r="K207" s="103" t="s">
        <v>365</v>
      </c>
      <c r="L207" s="103" t="s">
        <v>406</v>
      </c>
      <c r="M207" s="103"/>
      <c r="N207" s="103"/>
      <c r="O207" s="103"/>
      <c r="P207" s="103"/>
      <c r="Q207" s="103"/>
      <c r="R207" s="103"/>
      <c r="S207" s="103"/>
      <c r="T207" s="103" t="s">
        <v>361</v>
      </c>
      <c r="U207" s="103"/>
      <c r="V207" s="103"/>
      <c r="W207" s="103" t="s">
        <v>405</v>
      </c>
      <c r="X207" s="103"/>
      <c r="Y207" s="103" t="s">
        <v>363</v>
      </c>
      <c r="Z207" s="103" t="s">
        <v>404</v>
      </c>
      <c r="AA207" s="103" t="s">
        <v>388</v>
      </c>
      <c r="AB207" s="103" t="s">
        <v>372</v>
      </c>
      <c r="AC207" s="103"/>
      <c r="AD207" s="103" t="s">
        <v>384</v>
      </c>
      <c r="AE207" s="103" t="s">
        <v>397</v>
      </c>
      <c r="AF207" s="103"/>
      <c r="AG207" s="103" t="s">
        <v>376</v>
      </c>
    </row>
    <row r="208" spans="1:33" s="104" customFormat="1" ht="18" hidden="1" customHeight="1">
      <c r="A208" s="108" t="s">
        <v>202</v>
      </c>
      <c r="B208" s="103" t="s">
        <v>350</v>
      </c>
      <c r="C208" s="103" t="s">
        <v>369</v>
      </c>
      <c r="D208" s="103"/>
      <c r="E208" s="103" t="s">
        <v>255</v>
      </c>
      <c r="F208" s="103"/>
      <c r="G208" s="103"/>
      <c r="H208" s="103"/>
      <c r="I208" s="103"/>
      <c r="J208" s="103"/>
      <c r="K208" s="103" t="s">
        <v>365</v>
      </c>
      <c r="L208" s="103" t="s">
        <v>406</v>
      </c>
      <c r="M208" s="103"/>
      <c r="N208" s="103"/>
      <c r="O208" s="103"/>
      <c r="P208" s="103"/>
      <c r="Q208" s="103"/>
      <c r="R208" s="103"/>
      <c r="S208" s="103"/>
      <c r="T208" s="103" t="s">
        <v>361</v>
      </c>
      <c r="U208" s="103"/>
      <c r="V208" s="103"/>
      <c r="W208" s="103" t="s">
        <v>405</v>
      </c>
      <c r="X208" s="103"/>
      <c r="Y208" s="103" t="s">
        <v>363</v>
      </c>
      <c r="Z208" s="103"/>
      <c r="AA208" s="103"/>
      <c r="AB208" s="103"/>
      <c r="AC208" s="103"/>
      <c r="AD208" s="103" t="s">
        <v>384</v>
      </c>
      <c r="AE208" s="103"/>
      <c r="AF208" s="103"/>
      <c r="AG208" s="103"/>
    </row>
    <row r="209" spans="1:33" s="104" customFormat="1" ht="18" hidden="1" customHeight="1">
      <c r="A209" s="108" t="s">
        <v>203</v>
      </c>
      <c r="B209" s="103"/>
      <c r="C209" s="103" t="s">
        <v>369</v>
      </c>
      <c r="D209" s="103"/>
      <c r="E209" s="103"/>
      <c r="F209" s="103"/>
      <c r="G209" s="103"/>
      <c r="H209" s="103"/>
      <c r="I209" s="103"/>
      <c r="J209" s="103"/>
      <c r="K209" s="103" t="s">
        <v>365</v>
      </c>
      <c r="L209" s="103" t="s">
        <v>406</v>
      </c>
      <c r="M209" s="103"/>
      <c r="N209" s="103"/>
      <c r="O209" s="103"/>
      <c r="P209" s="103"/>
      <c r="Q209" s="103"/>
      <c r="R209" s="103"/>
      <c r="S209" s="103"/>
      <c r="T209" s="103" t="s">
        <v>361</v>
      </c>
      <c r="U209" s="103"/>
      <c r="V209" s="103"/>
      <c r="W209" s="103" t="s">
        <v>405</v>
      </c>
      <c r="X209" s="103"/>
      <c r="Y209" s="103"/>
      <c r="Z209" s="103"/>
      <c r="AA209" s="103"/>
      <c r="AB209" s="103"/>
      <c r="AC209" s="103"/>
      <c r="AD209" s="103"/>
      <c r="AE209" s="103"/>
      <c r="AF209" s="103"/>
      <c r="AG209" s="103"/>
    </row>
    <row r="210" spans="1:33" s="104" customFormat="1" ht="18" hidden="1" customHeight="1">
      <c r="A210" s="110" t="s">
        <v>204</v>
      </c>
      <c r="B210" s="109">
        <f>IF(COUNTA(B198:B209)=0,"-",COUNTA(B198:B209)/12)</f>
        <v>0.75</v>
      </c>
      <c r="C210" s="109">
        <f t="shared" ref="C210:AF210" si="13">IF(COUNTA(C198:C209)=0,"-",COUNTA(C198:C209)/12)</f>
        <v>0.75</v>
      </c>
      <c r="D210" s="109">
        <f t="shared" si="13"/>
        <v>0.75</v>
      </c>
      <c r="E210" s="109">
        <f t="shared" si="13"/>
        <v>0.75</v>
      </c>
      <c r="F210" s="109">
        <f t="shared" si="13"/>
        <v>0.75</v>
      </c>
      <c r="G210" s="109">
        <f t="shared" si="13"/>
        <v>0.75</v>
      </c>
      <c r="H210" s="109">
        <f t="shared" si="13"/>
        <v>0.75</v>
      </c>
      <c r="I210" s="109">
        <f t="shared" si="13"/>
        <v>0.75</v>
      </c>
      <c r="J210" s="109">
        <f t="shared" si="13"/>
        <v>0.75</v>
      </c>
      <c r="K210" s="109">
        <f t="shared" si="13"/>
        <v>1</v>
      </c>
      <c r="L210" s="109">
        <f t="shared" si="13"/>
        <v>1</v>
      </c>
      <c r="M210" s="109">
        <f t="shared" si="13"/>
        <v>0.75</v>
      </c>
      <c r="N210" s="109">
        <f t="shared" si="13"/>
        <v>0.5</v>
      </c>
      <c r="O210" s="109">
        <f t="shared" si="13"/>
        <v>0.5</v>
      </c>
      <c r="P210" s="109">
        <f t="shared" si="13"/>
        <v>0.5</v>
      </c>
      <c r="Q210" s="109">
        <f t="shared" si="13"/>
        <v>0.75</v>
      </c>
      <c r="R210" s="109">
        <f t="shared" si="13"/>
        <v>0.75</v>
      </c>
      <c r="S210" s="109">
        <f t="shared" si="13"/>
        <v>0.5</v>
      </c>
      <c r="T210" s="109">
        <f t="shared" si="13"/>
        <v>1</v>
      </c>
      <c r="U210" s="109">
        <f t="shared" si="13"/>
        <v>0.75</v>
      </c>
      <c r="V210" s="109">
        <f t="shared" si="13"/>
        <v>0.75</v>
      </c>
      <c r="W210" s="109">
        <f t="shared" si="13"/>
        <v>0.83333333333333337</v>
      </c>
      <c r="X210" s="109" t="str">
        <f t="shared" si="13"/>
        <v>-</v>
      </c>
      <c r="Y210" s="109">
        <f t="shared" si="13"/>
        <v>0.75</v>
      </c>
      <c r="Z210" s="109">
        <f t="shared" si="13"/>
        <v>0.75</v>
      </c>
      <c r="AA210" s="109">
        <f t="shared" si="13"/>
        <v>0.75</v>
      </c>
      <c r="AB210" s="109">
        <f t="shared" si="13"/>
        <v>0.75</v>
      </c>
      <c r="AC210" s="109">
        <f t="shared" si="13"/>
        <v>0.75</v>
      </c>
      <c r="AD210" s="109">
        <f t="shared" si="13"/>
        <v>0.75</v>
      </c>
      <c r="AE210" s="109">
        <f t="shared" si="13"/>
        <v>0.75</v>
      </c>
      <c r="AF210" s="109" t="str">
        <f t="shared" si="13"/>
        <v>-</v>
      </c>
      <c r="AG210" s="109">
        <f>IF(COUNTA(AG198:AG209)=0,"-",COUNTA(AG198:AG209)/12)</f>
        <v>0.75</v>
      </c>
    </row>
    <row r="211" spans="1:33" s="104" customFormat="1" ht="18" hidden="1" customHeight="1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AG211" s="8"/>
    </row>
    <row r="212" spans="1:33" s="104" customFormat="1" ht="18" hidden="1" customHeight="1">
      <c r="A212" s="117" t="s">
        <v>296</v>
      </c>
      <c r="B212" s="118" t="s">
        <v>310</v>
      </c>
      <c r="C212" s="118" t="s">
        <v>311</v>
      </c>
      <c r="D212" s="118" t="s">
        <v>312</v>
      </c>
      <c r="E212" s="118" t="s">
        <v>313</v>
      </c>
      <c r="F212" s="118" t="s">
        <v>314</v>
      </c>
      <c r="G212" s="118" t="s">
        <v>315</v>
      </c>
      <c r="H212" s="118" t="s">
        <v>316</v>
      </c>
      <c r="I212" s="118" t="s">
        <v>317</v>
      </c>
      <c r="J212" s="118" t="s">
        <v>318</v>
      </c>
      <c r="K212" s="118" t="s">
        <v>319</v>
      </c>
      <c r="L212" s="118" t="s">
        <v>320</v>
      </c>
      <c r="M212" s="118" t="s">
        <v>321</v>
      </c>
      <c r="N212" s="118" t="s">
        <v>322</v>
      </c>
      <c r="O212" s="118" t="s">
        <v>323</v>
      </c>
      <c r="P212" s="118" t="s">
        <v>324</v>
      </c>
      <c r="Q212" s="118" t="s">
        <v>325</v>
      </c>
      <c r="R212" s="118" t="s">
        <v>326</v>
      </c>
      <c r="S212" s="118" t="s">
        <v>327</v>
      </c>
      <c r="T212" s="118" t="s">
        <v>328</v>
      </c>
      <c r="U212" s="118" t="s">
        <v>329</v>
      </c>
      <c r="V212" s="118" t="s">
        <v>330</v>
      </c>
      <c r="W212" s="118" t="s">
        <v>331</v>
      </c>
      <c r="X212" s="118" t="s">
        <v>332</v>
      </c>
      <c r="Y212" s="118" t="s">
        <v>333</v>
      </c>
      <c r="Z212" s="118" t="s">
        <v>334</v>
      </c>
      <c r="AA212" s="118" t="s">
        <v>335</v>
      </c>
      <c r="AB212" s="118" t="s">
        <v>336</v>
      </c>
      <c r="AC212" s="118" t="s">
        <v>337</v>
      </c>
      <c r="AD212" s="118" t="s">
        <v>338</v>
      </c>
      <c r="AE212" s="118" t="s">
        <v>339</v>
      </c>
      <c r="AF212" s="118" t="s">
        <v>340</v>
      </c>
      <c r="AG212" s="118" t="s">
        <v>341</v>
      </c>
    </row>
    <row r="213" spans="1:33" s="104" customFormat="1" ht="18" hidden="1" customHeight="1">
      <c r="A213" s="108" t="s">
        <v>168</v>
      </c>
      <c r="B213" s="103"/>
      <c r="C213" s="103"/>
      <c r="D213" s="103"/>
      <c r="E213" s="103"/>
      <c r="F213" s="103"/>
      <c r="G213" s="103"/>
      <c r="H213" s="103"/>
      <c r="I213" s="103"/>
      <c r="J213" s="103" t="s">
        <v>392</v>
      </c>
      <c r="K213" s="103" t="s">
        <v>406</v>
      </c>
      <c r="L213" s="103" t="s">
        <v>344</v>
      </c>
      <c r="M213" s="103"/>
      <c r="N213" s="103"/>
      <c r="O213" s="103"/>
      <c r="P213" s="103" t="s">
        <v>367</v>
      </c>
      <c r="Q213" s="103"/>
      <c r="R213" s="103"/>
      <c r="S213" s="103" t="s">
        <v>387</v>
      </c>
      <c r="T213" s="103" t="s">
        <v>399</v>
      </c>
      <c r="U213" s="103" t="s">
        <v>402</v>
      </c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</row>
    <row r="214" spans="1:33" s="104" customFormat="1" ht="18" hidden="1" customHeight="1">
      <c r="A214" s="108" t="s">
        <v>174</v>
      </c>
      <c r="B214" s="103"/>
      <c r="C214" s="103"/>
      <c r="D214" s="103" t="s">
        <v>352</v>
      </c>
      <c r="E214" s="103"/>
      <c r="F214" s="103" t="s">
        <v>391</v>
      </c>
      <c r="G214" s="103" t="s">
        <v>342</v>
      </c>
      <c r="H214" s="103" t="s">
        <v>353</v>
      </c>
      <c r="I214" s="103"/>
      <c r="J214" s="103" t="s">
        <v>392</v>
      </c>
      <c r="K214" s="103" t="s">
        <v>406</v>
      </c>
      <c r="L214" s="103" t="s">
        <v>344</v>
      </c>
      <c r="M214" s="103" t="s">
        <v>345</v>
      </c>
      <c r="N214" s="103"/>
      <c r="O214" s="103"/>
      <c r="P214" s="103" t="s">
        <v>367</v>
      </c>
      <c r="Q214" s="103" t="s">
        <v>407</v>
      </c>
      <c r="R214" s="103"/>
      <c r="S214" s="103" t="s">
        <v>387</v>
      </c>
      <c r="T214" s="103" t="s">
        <v>399</v>
      </c>
      <c r="U214" s="103" t="s">
        <v>402</v>
      </c>
      <c r="V214" s="103"/>
      <c r="W214" s="103"/>
      <c r="X214" s="103"/>
      <c r="Y214" s="103"/>
      <c r="Z214" s="103"/>
      <c r="AA214" s="103"/>
      <c r="AB214" s="103" t="s">
        <v>372</v>
      </c>
      <c r="AC214" s="103"/>
      <c r="AD214" s="103"/>
      <c r="AE214" s="103"/>
      <c r="AF214" s="103"/>
      <c r="AG214" s="103"/>
    </row>
    <row r="215" spans="1:33" s="104" customFormat="1" ht="18" hidden="1" customHeight="1">
      <c r="A215" s="108" t="s">
        <v>176</v>
      </c>
      <c r="B215" s="103" t="s">
        <v>350</v>
      </c>
      <c r="C215" s="103"/>
      <c r="D215" s="103" t="s">
        <v>352</v>
      </c>
      <c r="E215" s="103" t="s">
        <v>255</v>
      </c>
      <c r="F215" s="103" t="s">
        <v>391</v>
      </c>
      <c r="G215" s="103" t="s">
        <v>342</v>
      </c>
      <c r="H215" s="103" t="s">
        <v>353</v>
      </c>
      <c r="I215" s="103" t="s">
        <v>354</v>
      </c>
      <c r="J215" s="103" t="s">
        <v>392</v>
      </c>
      <c r="K215" s="103" t="s">
        <v>406</v>
      </c>
      <c r="L215" s="103" t="s">
        <v>344</v>
      </c>
      <c r="M215" s="103" t="s">
        <v>345</v>
      </c>
      <c r="N215" s="103"/>
      <c r="O215" s="103" t="s">
        <v>408</v>
      </c>
      <c r="P215" s="103" t="s">
        <v>367</v>
      </c>
      <c r="Q215" s="103" t="s">
        <v>407</v>
      </c>
      <c r="R215" s="103"/>
      <c r="S215" s="103" t="s">
        <v>387</v>
      </c>
      <c r="T215" s="103" t="s">
        <v>399</v>
      </c>
      <c r="U215" s="103" t="s">
        <v>402</v>
      </c>
      <c r="V215" s="103"/>
      <c r="W215" s="103"/>
      <c r="X215" s="103"/>
      <c r="Y215" s="103"/>
      <c r="Z215" s="103"/>
      <c r="AA215" s="103"/>
      <c r="AB215" s="103" t="s">
        <v>372</v>
      </c>
      <c r="AC215" s="103"/>
      <c r="AD215" s="103"/>
      <c r="AE215" s="103"/>
      <c r="AF215" s="103"/>
      <c r="AG215" s="103"/>
    </row>
    <row r="216" spans="1:33" s="104" customFormat="1" ht="18" hidden="1" customHeight="1">
      <c r="A216" s="108" t="s">
        <v>181</v>
      </c>
      <c r="B216" s="103" t="s">
        <v>350</v>
      </c>
      <c r="C216" s="103" t="s">
        <v>369</v>
      </c>
      <c r="D216" s="103" t="s">
        <v>352</v>
      </c>
      <c r="E216" s="103" t="s">
        <v>255</v>
      </c>
      <c r="F216" s="103" t="s">
        <v>391</v>
      </c>
      <c r="G216" s="103" t="s">
        <v>342</v>
      </c>
      <c r="H216" s="103" t="s">
        <v>353</v>
      </c>
      <c r="I216" s="103" t="s">
        <v>354</v>
      </c>
      <c r="J216" s="103" t="s">
        <v>392</v>
      </c>
      <c r="K216" s="103" t="s">
        <v>406</v>
      </c>
      <c r="L216" s="103" t="s">
        <v>344</v>
      </c>
      <c r="M216" s="103" t="s">
        <v>345</v>
      </c>
      <c r="N216" s="103"/>
      <c r="O216" s="103" t="s">
        <v>408</v>
      </c>
      <c r="P216" s="103" t="s">
        <v>367</v>
      </c>
      <c r="Q216" s="103" t="s">
        <v>407</v>
      </c>
      <c r="R216" s="103" t="s">
        <v>359</v>
      </c>
      <c r="S216" s="103" t="s">
        <v>387</v>
      </c>
      <c r="T216" s="103" t="s">
        <v>399</v>
      </c>
      <c r="U216" s="103" t="s">
        <v>402</v>
      </c>
      <c r="V216" s="103"/>
      <c r="W216" s="103" t="s">
        <v>401</v>
      </c>
      <c r="X216" s="103" t="s">
        <v>373</v>
      </c>
      <c r="Y216" s="103"/>
      <c r="Z216" s="103"/>
      <c r="AA216" s="103"/>
      <c r="AB216" s="103" t="s">
        <v>372</v>
      </c>
      <c r="AC216" s="103"/>
      <c r="AD216" s="103"/>
      <c r="AE216" s="103"/>
      <c r="AF216" s="103"/>
      <c r="AG216" s="103"/>
    </row>
    <row r="217" spans="1:33" s="104" customFormat="1" ht="18" hidden="1" customHeight="1">
      <c r="A217" s="108" t="s">
        <v>184</v>
      </c>
      <c r="B217" s="103" t="s">
        <v>350</v>
      </c>
      <c r="C217" s="103" t="s">
        <v>369</v>
      </c>
      <c r="D217" s="103" t="s">
        <v>352</v>
      </c>
      <c r="E217" s="103" t="s">
        <v>255</v>
      </c>
      <c r="F217" s="103" t="s">
        <v>391</v>
      </c>
      <c r="G217" s="103" t="s">
        <v>342</v>
      </c>
      <c r="H217" s="103" t="s">
        <v>353</v>
      </c>
      <c r="I217" s="103" t="s">
        <v>354</v>
      </c>
      <c r="J217" s="103" t="s">
        <v>392</v>
      </c>
      <c r="K217" s="103" t="s">
        <v>406</v>
      </c>
      <c r="L217" s="103" t="s">
        <v>344</v>
      </c>
      <c r="M217" s="103" t="s">
        <v>345</v>
      </c>
      <c r="N217" s="103" t="s">
        <v>365</v>
      </c>
      <c r="O217" s="103" t="s">
        <v>408</v>
      </c>
      <c r="P217" s="103" t="s">
        <v>367</v>
      </c>
      <c r="Q217" s="103" t="s">
        <v>407</v>
      </c>
      <c r="R217" s="103" t="s">
        <v>359</v>
      </c>
      <c r="S217" s="103" t="s">
        <v>387</v>
      </c>
      <c r="T217" s="103" t="s">
        <v>399</v>
      </c>
      <c r="U217" s="103" t="s">
        <v>402</v>
      </c>
      <c r="V217" s="103"/>
      <c r="W217" s="103" t="s">
        <v>401</v>
      </c>
      <c r="X217" s="103" t="s">
        <v>373</v>
      </c>
      <c r="Y217" s="103"/>
      <c r="Z217" s="103"/>
      <c r="AA217" s="103"/>
      <c r="AB217" s="103" t="s">
        <v>372</v>
      </c>
      <c r="AC217" s="103"/>
      <c r="AD217" s="103"/>
      <c r="AE217" s="103"/>
      <c r="AF217" s="103"/>
      <c r="AG217" s="103"/>
    </row>
    <row r="218" spans="1:33" s="104" customFormat="1" ht="18" hidden="1" customHeight="1">
      <c r="A218" s="108" t="s">
        <v>208</v>
      </c>
      <c r="B218" s="103" t="s">
        <v>350</v>
      </c>
      <c r="C218" s="103" t="s">
        <v>369</v>
      </c>
      <c r="D218" s="103" t="s">
        <v>352</v>
      </c>
      <c r="E218" s="103" t="s">
        <v>255</v>
      </c>
      <c r="F218" s="103" t="s">
        <v>391</v>
      </c>
      <c r="G218" s="103" t="s">
        <v>342</v>
      </c>
      <c r="H218" s="103" t="s">
        <v>353</v>
      </c>
      <c r="I218" s="103" t="s">
        <v>354</v>
      </c>
      <c r="J218" s="103" t="s">
        <v>392</v>
      </c>
      <c r="K218" s="103" t="s">
        <v>406</v>
      </c>
      <c r="L218" s="103" t="s">
        <v>344</v>
      </c>
      <c r="M218" s="103" t="s">
        <v>345</v>
      </c>
      <c r="N218" s="103" t="s">
        <v>365</v>
      </c>
      <c r="O218" s="103" t="s">
        <v>408</v>
      </c>
      <c r="P218" s="103" t="s">
        <v>367</v>
      </c>
      <c r="Q218" s="103" t="s">
        <v>407</v>
      </c>
      <c r="R218" s="103" t="s">
        <v>359</v>
      </c>
      <c r="S218" s="103" t="s">
        <v>387</v>
      </c>
      <c r="T218" s="103" t="s">
        <v>399</v>
      </c>
      <c r="U218" s="103" t="s">
        <v>402</v>
      </c>
      <c r="V218" s="103"/>
      <c r="W218" s="103" t="s">
        <v>401</v>
      </c>
      <c r="X218" s="103" t="s">
        <v>373</v>
      </c>
      <c r="Y218" s="103"/>
      <c r="Z218" s="103"/>
      <c r="AA218" s="103"/>
      <c r="AB218" s="103" t="s">
        <v>372</v>
      </c>
      <c r="AC218" s="103"/>
      <c r="AD218" s="103"/>
      <c r="AE218" s="103"/>
      <c r="AF218" s="103"/>
      <c r="AG218" s="103"/>
    </row>
    <row r="219" spans="1:33" s="104" customFormat="1" ht="18" hidden="1" customHeight="1">
      <c r="A219" s="108" t="s">
        <v>209</v>
      </c>
      <c r="B219" s="103" t="s">
        <v>350</v>
      </c>
      <c r="C219" s="103" t="s">
        <v>369</v>
      </c>
      <c r="D219" s="103" t="s">
        <v>352</v>
      </c>
      <c r="E219" s="103" t="s">
        <v>255</v>
      </c>
      <c r="F219" s="103" t="s">
        <v>391</v>
      </c>
      <c r="G219" s="103" t="s">
        <v>342</v>
      </c>
      <c r="H219" s="103" t="s">
        <v>353</v>
      </c>
      <c r="I219" s="103" t="s">
        <v>354</v>
      </c>
      <c r="J219" s="103" t="s">
        <v>392</v>
      </c>
      <c r="K219" s="103" t="s">
        <v>378</v>
      </c>
      <c r="L219" s="103"/>
      <c r="M219" s="103" t="s">
        <v>345</v>
      </c>
      <c r="N219" s="103" t="s">
        <v>365</v>
      </c>
      <c r="O219" s="103" t="s">
        <v>408</v>
      </c>
      <c r="P219" s="103"/>
      <c r="Q219" s="103" t="s">
        <v>407</v>
      </c>
      <c r="R219" s="103" t="s">
        <v>359</v>
      </c>
      <c r="S219" s="103" t="s">
        <v>234</v>
      </c>
      <c r="T219" s="103"/>
      <c r="U219" s="103" t="s">
        <v>402</v>
      </c>
      <c r="V219" s="103"/>
      <c r="W219" s="103" t="s">
        <v>401</v>
      </c>
      <c r="X219" s="103" t="s">
        <v>373</v>
      </c>
      <c r="Y219" s="103"/>
      <c r="Z219" s="103"/>
      <c r="AA219" s="103"/>
      <c r="AB219" s="103" t="s">
        <v>372</v>
      </c>
      <c r="AC219" s="103"/>
      <c r="AD219" s="103"/>
      <c r="AE219" s="103"/>
      <c r="AF219" s="103"/>
      <c r="AG219" s="103"/>
    </row>
    <row r="220" spans="1:33" s="104" customFormat="1" ht="18" hidden="1" customHeight="1">
      <c r="A220" s="108" t="s">
        <v>198</v>
      </c>
      <c r="B220" s="103" t="s">
        <v>350</v>
      </c>
      <c r="C220" s="103" t="s">
        <v>369</v>
      </c>
      <c r="D220" s="103" t="s">
        <v>352</v>
      </c>
      <c r="E220" s="103" t="s">
        <v>255</v>
      </c>
      <c r="F220" s="103" t="s">
        <v>391</v>
      </c>
      <c r="G220" s="103" t="s">
        <v>342</v>
      </c>
      <c r="H220" s="103" t="s">
        <v>353</v>
      </c>
      <c r="I220" s="103" t="s">
        <v>354</v>
      </c>
      <c r="J220" s="103" t="s">
        <v>392</v>
      </c>
      <c r="K220" s="103" t="s">
        <v>378</v>
      </c>
      <c r="L220" s="103"/>
      <c r="M220" s="103" t="s">
        <v>345</v>
      </c>
      <c r="N220" s="103" t="s">
        <v>365</v>
      </c>
      <c r="O220" s="103" t="s">
        <v>408</v>
      </c>
      <c r="P220" s="103"/>
      <c r="Q220" s="103" t="s">
        <v>407</v>
      </c>
      <c r="R220" s="103" t="s">
        <v>359</v>
      </c>
      <c r="S220" s="103" t="s">
        <v>234</v>
      </c>
      <c r="T220" s="103"/>
      <c r="U220" s="103" t="s">
        <v>402</v>
      </c>
      <c r="V220" s="103"/>
      <c r="W220" s="103" t="s">
        <v>401</v>
      </c>
      <c r="X220" s="103" t="s">
        <v>373</v>
      </c>
      <c r="Y220" s="103"/>
      <c r="Z220" s="103"/>
      <c r="AA220" s="103"/>
      <c r="AB220" s="103" t="s">
        <v>372</v>
      </c>
      <c r="AC220" s="103"/>
      <c r="AD220" s="103"/>
      <c r="AE220" s="103"/>
      <c r="AF220" s="103"/>
      <c r="AG220" s="103"/>
    </row>
    <row r="221" spans="1:33" s="104" customFormat="1" ht="18" hidden="1" customHeight="1">
      <c r="A221" s="108" t="s">
        <v>200</v>
      </c>
      <c r="B221" s="103" t="s">
        <v>350</v>
      </c>
      <c r="C221" s="103" t="s">
        <v>369</v>
      </c>
      <c r="D221" s="103" t="s">
        <v>352</v>
      </c>
      <c r="E221" s="103" t="s">
        <v>255</v>
      </c>
      <c r="F221" s="103" t="s">
        <v>391</v>
      </c>
      <c r="G221" s="103" t="s">
        <v>342</v>
      </c>
      <c r="H221" s="103" t="s">
        <v>353</v>
      </c>
      <c r="I221" s="103" t="s">
        <v>354</v>
      </c>
      <c r="J221" s="103" t="s">
        <v>392</v>
      </c>
      <c r="K221" s="103" t="s">
        <v>378</v>
      </c>
      <c r="L221" s="103"/>
      <c r="M221" s="103" t="s">
        <v>345</v>
      </c>
      <c r="N221" s="103" t="s">
        <v>365</v>
      </c>
      <c r="O221" s="103" t="s">
        <v>408</v>
      </c>
      <c r="P221" s="103"/>
      <c r="Q221" s="103" t="s">
        <v>407</v>
      </c>
      <c r="R221" s="103" t="s">
        <v>359</v>
      </c>
      <c r="S221" s="103" t="s">
        <v>234</v>
      </c>
      <c r="T221" s="103"/>
      <c r="U221" s="103" t="s">
        <v>402</v>
      </c>
      <c r="V221" s="103"/>
      <c r="W221" s="103" t="s">
        <v>401</v>
      </c>
      <c r="X221" s="103" t="s">
        <v>373</v>
      </c>
      <c r="Y221" s="103"/>
      <c r="Z221" s="103"/>
      <c r="AA221" s="103"/>
      <c r="AB221" s="103" t="s">
        <v>372</v>
      </c>
      <c r="AC221" s="103"/>
      <c r="AD221" s="103"/>
      <c r="AE221" s="103"/>
      <c r="AF221" s="103"/>
      <c r="AG221" s="103"/>
    </row>
    <row r="222" spans="1:33" s="104" customFormat="1" ht="18" hidden="1" customHeight="1">
      <c r="A222" s="108" t="s">
        <v>201</v>
      </c>
      <c r="B222" s="103" t="s">
        <v>350</v>
      </c>
      <c r="C222" s="103" t="s">
        <v>369</v>
      </c>
      <c r="D222" s="103" t="s">
        <v>352</v>
      </c>
      <c r="E222" s="103" t="s">
        <v>255</v>
      </c>
      <c r="F222" s="103" t="s">
        <v>391</v>
      </c>
      <c r="G222" s="103" t="s">
        <v>342</v>
      </c>
      <c r="H222" s="103" t="s">
        <v>353</v>
      </c>
      <c r="I222" s="103" t="s">
        <v>354</v>
      </c>
      <c r="J222" s="103"/>
      <c r="K222" s="103" t="s">
        <v>378</v>
      </c>
      <c r="L222" s="103"/>
      <c r="M222" s="103" t="s">
        <v>345</v>
      </c>
      <c r="N222" s="103" t="s">
        <v>365</v>
      </c>
      <c r="O222" s="103"/>
      <c r="P222" s="103"/>
      <c r="Q222" s="103" t="s">
        <v>407</v>
      </c>
      <c r="R222" s="103"/>
      <c r="S222" s="103" t="s">
        <v>234</v>
      </c>
      <c r="T222" s="103"/>
      <c r="U222" s="103"/>
      <c r="V222" s="103"/>
      <c r="W222" s="103" t="s">
        <v>401</v>
      </c>
      <c r="X222" s="103" t="s">
        <v>373</v>
      </c>
      <c r="Y222" s="103"/>
      <c r="Z222" s="103"/>
      <c r="AA222" s="103"/>
      <c r="AB222" s="103" t="s">
        <v>372</v>
      </c>
      <c r="AC222" s="103"/>
      <c r="AD222" s="103"/>
      <c r="AE222" s="103"/>
      <c r="AF222" s="103"/>
      <c r="AG222" s="103"/>
    </row>
    <row r="223" spans="1:33" s="104" customFormat="1" ht="18" hidden="1" customHeight="1">
      <c r="A223" s="108" t="s">
        <v>202</v>
      </c>
      <c r="B223" s="103" t="s">
        <v>350</v>
      </c>
      <c r="C223" s="103" t="s">
        <v>369</v>
      </c>
      <c r="D223" s="103"/>
      <c r="E223" s="103" t="s">
        <v>255</v>
      </c>
      <c r="F223" s="103"/>
      <c r="G223" s="103"/>
      <c r="H223" s="103"/>
      <c r="I223" s="103" t="s">
        <v>354</v>
      </c>
      <c r="J223" s="103"/>
      <c r="K223" s="103" t="s">
        <v>378</v>
      </c>
      <c r="L223" s="103"/>
      <c r="M223" s="103"/>
      <c r="N223" s="103"/>
      <c r="O223" s="103"/>
      <c r="P223" s="103"/>
      <c r="Q223" s="103"/>
      <c r="R223" s="103"/>
      <c r="S223" s="103" t="s">
        <v>234</v>
      </c>
      <c r="T223" s="103"/>
      <c r="U223" s="103"/>
      <c r="V223" s="103"/>
      <c r="W223" s="103" t="s">
        <v>401</v>
      </c>
      <c r="X223" s="103" t="s">
        <v>373</v>
      </c>
      <c r="Y223" s="103"/>
      <c r="Z223" s="103"/>
      <c r="AA223" s="103"/>
      <c r="AB223" s="103"/>
      <c r="AC223" s="103"/>
      <c r="AD223" s="103"/>
      <c r="AE223" s="103"/>
      <c r="AF223" s="103"/>
      <c r="AG223" s="103"/>
    </row>
    <row r="224" spans="1:33" s="104" customFormat="1" ht="18" hidden="1" customHeight="1">
      <c r="A224" s="108" t="s">
        <v>203</v>
      </c>
      <c r="B224" s="103"/>
      <c r="C224" s="103" t="s">
        <v>369</v>
      </c>
      <c r="D224" s="103"/>
      <c r="E224" s="103"/>
      <c r="F224" s="103"/>
      <c r="G224" s="103"/>
      <c r="H224" s="103"/>
      <c r="I224" s="103"/>
      <c r="J224" s="103"/>
      <c r="K224" s="103" t="s">
        <v>378</v>
      </c>
      <c r="L224" s="103"/>
      <c r="M224" s="103"/>
      <c r="N224" s="103"/>
      <c r="O224" s="103"/>
      <c r="P224" s="103"/>
      <c r="Q224" s="103"/>
      <c r="R224" s="103"/>
      <c r="S224" s="103" t="s">
        <v>234</v>
      </c>
      <c r="T224" s="103"/>
      <c r="U224" s="103"/>
      <c r="V224" s="103"/>
      <c r="W224" s="103" t="s">
        <v>401</v>
      </c>
      <c r="X224" s="103" t="s">
        <v>373</v>
      </c>
      <c r="Y224" s="103"/>
      <c r="Z224" s="103"/>
      <c r="AA224" s="103"/>
      <c r="AB224" s="103"/>
      <c r="AC224" s="103"/>
      <c r="AD224" s="103"/>
      <c r="AE224" s="103"/>
      <c r="AF224" s="103"/>
      <c r="AG224" s="103"/>
    </row>
    <row r="225" spans="1:33" s="104" customFormat="1" ht="18" hidden="1" customHeight="1">
      <c r="A225" s="110" t="s">
        <v>204</v>
      </c>
      <c r="B225" s="109">
        <f>IF(COUNTA(B213:B224)=0,"-",COUNTA(B213:B224)/12)</f>
        <v>0.75</v>
      </c>
      <c r="C225" s="109">
        <f t="shared" ref="C225:AF225" si="14">IF(COUNTA(C213:C224)=0,"-",COUNTA(C213:C224)/12)</f>
        <v>0.75</v>
      </c>
      <c r="D225" s="109">
        <f t="shared" si="14"/>
        <v>0.75</v>
      </c>
      <c r="E225" s="109">
        <f t="shared" si="14"/>
        <v>0.75</v>
      </c>
      <c r="F225" s="109">
        <f t="shared" si="14"/>
        <v>0.75</v>
      </c>
      <c r="G225" s="109">
        <f t="shared" si="14"/>
        <v>0.75</v>
      </c>
      <c r="H225" s="109">
        <f t="shared" si="14"/>
        <v>0.75</v>
      </c>
      <c r="I225" s="109">
        <f t="shared" si="14"/>
        <v>0.75</v>
      </c>
      <c r="J225" s="109">
        <f t="shared" si="14"/>
        <v>0.75</v>
      </c>
      <c r="K225" s="109">
        <f t="shared" si="14"/>
        <v>1</v>
      </c>
      <c r="L225" s="109">
        <f t="shared" si="14"/>
        <v>0.5</v>
      </c>
      <c r="M225" s="109">
        <f t="shared" si="14"/>
        <v>0.75</v>
      </c>
      <c r="N225" s="109">
        <f t="shared" si="14"/>
        <v>0.5</v>
      </c>
      <c r="O225" s="109">
        <f t="shared" si="14"/>
        <v>0.58333333333333337</v>
      </c>
      <c r="P225" s="109">
        <f t="shared" si="14"/>
        <v>0.5</v>
      </c>
      <c r="Q225" s="109">
        <f t="shared" si="14"/>
        <v>0.75</v>
      </c>
      <c r="R225" s="109">
        <f t="shared" si="14"/>
        <v>0.5</v>
      </c>
      <c r="S225" s="109">
        <f t="shared" si="14"/>
        <v>1</v>
      </c>
      <c r="T225" s="109">
        <f t="shared" si="14"/>
        <v>0.5</v>
      </c>
      <c r="U225" s="109">
        <f t="shared" si="14"/>
        <v>0.75</v>
      </c>
      <c r="V225" s="109" t="str">
        <f t="shared" si="14"/>
        <v>-</v>
      </c>
      <c r="W225" s="109">
        <f t="shared" si="14"/>
        <v>0.75</v>
      </c>
      <c r="X225" s="109">
        <f t="shared" si="14"/>
        <v>0.75</v>
      </c>
      <c r="Y225" s="109" t="str">
        <f t="shared" si="14"/>
        <v>-</v>
      </c>
      <c r="Z225" s="109" t="str">
        <f t="shared" si="14"/>
        <v>-</v>
      </c>
      <c r="AA225" s="109" t="str">
        <f t="shared" si="14"/>
        <v>-</v>
      </c>
      <c r="AB225" s="109">
        <f t="shared" si="14"/>
        <v>0.75</v>
      </c>
      <c r="AC225" s="109" t="str">
        <f t="shared" si="14"/>
        <v>-</v>
      </c>
      <c r="AD225" s="109" t="str">
        <f t="shared" si="14"/>
        <v>-</v>
      </c>
      <c r="AE225" s="109" t="str">
        <f t="shared" si="14"/>
        <v>-</v>
      </c>
      <c r="AF225" s="109" t="str">
        <f t="shared" si="14"/>
        <v>-</v>
      </c>
      <c r="AG225" s="109" t="str">
        <f>IF(COUNTA(AG213:AG224)=0,"-",COUNTA(AG213:AG224)/12)</f>
        <v>-</v>
      </c>
    </row>
    <row r="226" spans="1:33" s="104" customFormat="1" ht="18" hidden="1" customHeight="1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AG226" s="8"/>
    </row>
    <row r="227" spans="1:33" s="104" customFormat="1" ht="18" hidden="1" customHeight="1">
      <c r="A227" s="117" t="s">
        <v>297</v>
      </c>
      <c r="B227" s="118" t="s">
        <v>310</v>
      </c>
      <c r="C227" s="118" t="s">
        <v>311</v>
      </c>
      <c r="D227" s="118" t="s">
        <v>312</v>
      </c>
      <c r="E227" s="118" t="s">
        <v>313</v>
      </c>
      <c r="F227" s="118" t="s">
        <v>314</v>
      </c>
      <c r="G227" s="118" t="s">
        <v>315</v>
      </c>
      <c r="H227" s="118" t="s">
        <v>316</v>
      </c>
      <c r="I227" s="118" t="s">
        <v>317</v>
      </c>
      <c r="J227" s="118" t="s">
        <v>318</v>
      </c>
      <c r="K227" s="118" t="s">
        <v>319</v>
      </c>
      <c r="L227" s="118" t="s">
        <v>320</v>
      </c>
      <c r="M227" s="118" t="s">
        <v>321</v>
      </c>
      <c r="N227" s="118" t="s">
        <v>322</v>
      </c>
      <c r="O227" s="118" t="s">
        <v>323</v>
      </c>
      <c r="P227" s="118" t="s">
        <v>324</v>
      </c>
      <c r="Q227" s="118" t="s">
        <v>325</v>
      </c>
      <c r="R227" s="118" t="s">
        <v>326</v>
      </c>
      <c r="S227" s="118" t="s">
        <v>327</v>
      </c>
      <c r="T227" s="118" t="s">
        <v>328</v>
      </c>
      <c r="U227" s="118" t="s">
        <v>329</v>
      </c>
      <c r="V227" s="118" t="s">
        <v>330</v>
      </c>
      <c r="W227" s="118" t="s">
        <v>331</v>
      </c>
      <c r="X227" s="118" t="s">
        <v>332</v>
      </c>
      <c r="Y227" s="118" t="s">
        <v>333</v>
      </c>
      <c r="Z227" s="118" t="s">
        <v>334</v>
      </c>
      <c r="AA227" s="118" t="s">
        <v>335</v>
      </c>
      <c r="AB227" s="118" t="s">
        <v>336</v>
      </c>
      <c r="AC227" s="118" t="s">
        <v>337</v>
      </c>
      <c r="AD227" s="118" t="s">
        <v>338</v>
      </c>
      <c r="AE227" s="118" t="s">
        <v>339</v>
      </c>
      <c r="AF227" s="118" t="s">
        <v>340</v>
      </c>
      <c r="AG227" s="118" t="s">
        <v>341</v>
      </c>
    </row>
    <row r="228" spans="1:33" s="104" customFormat="1" ht="18" hidden="1" customHeight="1">
      <c r="A228" s="108" t="s">
        <v>168</v>
      </c>
      <c r="B228" s="103"/>
      <c r="C228" s="103"/>
      <c r="D228" s="103"/>
      <c r="E228" s="103"/>
      <c r="F228" s="103"/>
      <c r="G228" s="103"/>
      <c r="H228" s="103"/>
      <c r="I228" s="103"/>
      <c r="J228" s="103" t="s">
        <v>392</v>
      </c>
      <c r="K228" s="103"/>
      <c r="L228" s="103" t="s">
        <v>344</v>
      </c>
      <c r="M228" s="103"/>
      <c r="N228" s="103"/>
      <c r="O228" s="103"/>
      <c r="P228" s="103" t="s">
        <v>367</v>
      </c>
      <c r="Q228" s="103" t="s">
        <v>407</v>
      </c>
      <c r="R228" s="103"/>
      <c r="S228" s="103" t="s">
        <v>358</v>
      </c>
      <c r="T228" s="103" t="s">
        <v>399</v>
      </c>
      <c r="U228" s="103" t="s">
        <v>402</v>
      </c>
      <c r="V228" s="103"/>
      <c r="W228" s="103"/>
      <c r="X228" s="103"/>
      <c r="Y228" s="103"/>
      <c r="Z228" s="103"/>
      <c r="AA228" s="103"/>
      <c r="AB228" s="103"/>
      <c r="AC228" s="103" t="s">
        <v>368</v>
      </c>
      <c r="AD228" s="103"/>
      <c r="AE228" s="103"/>
      <c r="AF228" s="103"/>
      <c r="AG228" s="103"/>
    </row>
    <row r="229" spans="1:33" s="104" customFormat="1" ht="18" hidden="1" customHeight="1">
      <c r="A229" s="108" t="s">
        <v>174</v>
      </c>
      <c r="B229" s="103"/>
      <c r="C229" s="103" t="s">
        <v>400</v>
      </c>
      <c r="D229" s="103" t="s">
        <v>352</v>
      </c>
      <c r="E229" s="103" t="s">
        <v>255</v>
      </c>
      <c r="F229" s="103" t="s">
        <v>391</v>
      </c>
      <c r="G229" s="103" t="s">
        <v>342</v>
      </c>
      <c r="H229" s="103" t="s">
        <v>353</v>
      </c>
      <c r="I229" s="103"/>
      <c r="J229" s="103" t="s">
        <v>392</v>
      </c>
      <c r="K229" s="103"/>
      <c r="L229" s="103" t="s">
        <v>344</v>
      </c>
      <c r="M229" s="103" t="s">
        <v>345</v>
      </c>
      <c r="N229" s="103"/>
      <c r="O229" s="103" t="s">
        <v>408</v>
      </c>
      <c r="P229" s="103" t="s">
        <v>367</v>
      </c>
      <c r="Q229" s="103" t="s">
        <v>407</v>
      </c>
      <c r="R229" s="103" t="s">
        <v>359</v>
      </c>
      <c r="S229" s="103" t="s">
        <v>358</v>
      </c>
      <c r="T229" s="103" t="s">
        <v>399</v>
      </c>
      <c r="U229" s="103" t="s">
        <v>402</v>
      </c>
      <c r="V229" s="103"/>
      <c r="W229" s="103"/>
      <c r="X229" s="103" t="s">
        <v>373</v>
      </c>
      <c r="Y229" s="103"/>
      <c r="Z229" s="103"/>
      <c r="AA229" s="103"/>
      <c r="AB229" s="103" t="s">
        <v>375</v>
      </c>
      <c r="AC229" s="103" t="s">
        <v>368</v>
      </c>
      <c r="AD229" s="103" t="s">
        <v>384</v>
      </c>
      <c r="AE229" s="103"/>
      <c r="AF229" s="103"/>
      <c r="AG229" s="103" t="s">
        <v>376</v>
      </c>
    </row>
    <row r="230" spans="1:33" s="104" customFormat="1" ht="18" hidden="1" customHeight="1">
      <c r="A230" s="108" t="s">
        <v>176</v>
      </c>
      <c r="B230" s="103"/>
      <c r="C230" s="103" t="s">
        <v>400</v>
      </c>
      <c r="D230" s="103" t="s">
        <v>352</v>
      </c>
      <c r="E230" s="103" t="s">
        <v>255</v>
      </c>
      <c r="F230" s="103" t="s">
        <v>391</v>
      </c>
      <c r="G230" s="103" t="s">
        <v>342</v>
      </c>
      <c r="H230" s="103" t="s">
        <v>353</v>
      </c>
      <c r="I230" s="103"/>
      <c r="J230" s="103" t="s">
        <v>392</v>
      </c>
      <c r="K230" s="103"/>
      <c r="L230" s="103" t="s">
        <v>344</v>
      </c>
      <c r="M230" s="103" t="s">
        <v>345</v>
      </c>
      <c r="N230" s="103"/>
      <c r="O230" s="103" t="s">
        <v>408</v>
      </c>
      <c r="P230" s="103" t="s">
        <v>367</v>
      </c>
      <c r="Q230" s="103" t="s">
        <v>407</v>
      </c>
      <c r="R230" s="103" t="s">
        <v>359</v>
      </c>
      <c r="S230" s="103" t="s">
        <v>358</v>
      </c>
      <c r="T230" s="103" t="s">
        <v>399</v>
      </c>
      <c r="U230" s="103" t="s">
        <v>402</v>
      </c>
      <c r="V230" s="103"/>
      <c r="W230" s="103" t="s">
        <v>405</v>
      </c>
      <c r="X230" s="103" t="s">
        <v>373</v>
      </c>
      <c r="Y230" s="103" t="s">
        <v>363</v>
      </c>
      <c r="Z230" s="103" t="s">
        <v>409</v>
      </c>
      <c r="AA230" s="103"/>
      <c r="AB230" s="103" t="s">
        <v>375</v>
      </c>
      <c r="AC230" s="103" t="s">
        <v>368</v>
      </c>
      <c r="AD230" s="103" t="s">
        <v>384</v>
      </c>
      <c r="AE230" s="103"/>
      <c r="AF230" s="103"/>
      <c r="AG230" s="103" t="s">
        <v>376</v>
      </c>
    </row>
    <row r="231" spans="1:33" s="104" customFormat="1" ht="18" hidden="1" customHeight="1">
      <c r="A231" s="108" t="s">
        <v>181</v>
      </c>
      <c r="B231" s="103"/>
      <c r="C231" s="103" t="s">
        <v>400</v>
      </c>
      <c r="D231" s="103" t="s">
        <v>352</v>
      </c>
      <c r="E231" s="103" t="s">
        <v>255</v>
      </c>
      <c r="F231" s="103" t="s">
        <v>391</v>
      </c>
      <c r="G231" s="103" t="s">
        <v>342</v>
      </c>
      <c r="H231" s="103" t="s">
        <v>353</v>
      </c>
      <c r="I231" s="103" t="s">
        <v>354</v>
      </c>
      <c r="J231" s="103" t="s">
        <v>392</v>
      </c>
      <c r="K231" s="103"/>
      <c r="L231" s="103" t="s">
        <v>344</v>
      </c>
      <c r="M231" s="103" t="s">
        <v>345</v>
      </c>
      <c r="N231" s="103"/>
      <c r="O231" s="103" t="s">
        <v>408</v>
      </c>
      <c r="P231" s="103" t="s">
        <v>367</v>
      </c>
      <c r="Q231" s="103" t="s">
        <v>407</v>
      </c>
      <c r="R231" s="103" t="s">
        <v>359</v>
      </c>
      <c r="S231" s="103" t="s">
        <v>358</v>
      </c>
      <c r="T231" s="103" t="s">
        <v>399</v>
      </c>
      <c r="U231" s="103" t="s">
        <v>402</v>
      </c>
      <c r="V231" s="103" t="s">
        <v>382</v>
      </c>
      <c r="W231" s="103" t="s">
        <v>405</v>
      </c>
      <c r="X231" s="103" t="s">
        <v>373</v>
      </c>
      <c r="Y231" s="103" t="s">
        <v>363</v>
      </c>
      <c r="Z231" s="103" t="s">
        <v>409</v>
      </c>
      <c r="AA231" s="103"/>
      <c r="AB231" s="103" t="s">
        <v>375</v>
      </c>
      <c r="AC231" s="103" t="s">
        <v>368</v>
      </c>
      <c r="AD231" s="103" t="s">
        <v>384</v>
      </c>
      <c r="AE231" s="103"/>
      <c r="AF231" s="103"/>
      <c r="AG231" s="103" t="s">
        <v>376</v>
      </c>
    </row>
    <row r="232" spans="1:33" s="104" customFormat="1" ht="18" hidden="1" customHeight="1">
      <c r="A232" s="108" t="s">
        <v>184</v>
      </c>
      <c r="B232" s="103"/>
      <c r="C232" s="103" t="s">
        <v>400</v>
      </c>
      <c r="D232" s="103" t="s">
        <v>352</v>
      </c>
      <c r="E232" s="103" t="s">
        <v>255</v>
      </c>
      <c r="F232" s="103" t="s">
        <v>391</v>
      </c>
      <c r="G232" s="103" t="s">
        <v>342</v>
      </c>
      <c r="H232" s="103" t="s">
        <v>353</v>
      </c>
      <c r="I232" s="103" t="s">
        <v>354</v>
      </c>
      <c r="J232" s="103" t="s">
        <v>392</v>
      </c>
      <c r="K232" s="103" t="s">
        <v>406</v>
      </c>
      <c r="L232" s="103" t="s">
        <v>344</v>
      </c>
      <c r="M232" s="103" t="s">
        <v>345</v>
      </c>
      <c r="N232" s="103"/>
      <c r="O232" s="103" t="s">
        <v>408</v>
      </c>
      <c r="P232" s="103" t="s">
        <v>367</v>
      </c>
      <c r="Q232" s="103" t="s">
        <v>407</v>
      </c>
      <c r="R232" s="103" t="s">
        <v>359</v>
      </c>
      <c r="S232" s="103" t="s">
        <v>358</v>
      </c>
      <c r="T232" s="103" t="s">
        <v>399</v>
      </c>
      <c r="U232" s="103" t="s">
        <v>402</v>
      </c>
      <c r="V232" s="103" t="s">
        <v>382</v>
      </c>
      <c r="W232" s="103" t="s">
        <v>405</v>
      </c>
      <c r="X232" s="103" t="s">
        <v>373</v>
      </c>
      <c r="Y232" s="103" t="s">
        <v>363</v>
      </c>
      <c r="Z232" s="103" t="s">
        <v>409</v>
      </c>
      <c r="AA232" s="103"/>
      <c r="AB232" s="103" t="s">
        <v>375</v>
      </c>
      <c r="AC232" s="103" t="s">
        <v>368</v>
      </c>
      <c r="AD232" s="103" t="s">
        <v>384</v>
      </c>
      <c r="AE232" s="103"/>
      <c r="AF232" s="103"/>
      <c r="AG232" s="103" t="s">
        <v>376</v>
      </c>
    </row>
    <row r="233" spans="1:33" s="104" customFormat="1" ht="18" hidden="1" customHeight="1">
      <c r="A233" s="108" t="s">
        <v>208</v>
      </c>
      <c r="B233" s="103"/>
      <c r="C233" s="103" t="s">
        <v>400</v>
      </c>
      <c r="D233" s="103" t="s">
        <v>352</v>
      </c>
      <c r="E233" s="103" t="s">
        <v>255</v>
      </c>
      <c r="F233" s="103" t="s">
        <v>391</v>
      </c>
      <c r="G233" s="103" t="s">
        <v>342</v>
      </c>
      <c r="H233" s="103" t="s">
        <v>353</v>
      </c>
      <c r="I233" s="103" t="s">
        <v>354</v>
      </c>
      <c r="J233" s="103" t="s">
        <v>392</v>
      </c>
      <c r="K233" s="103" t="s">
        <v>406</v>
      </c>
      <c r="L233" s="103" t="s">
        <v>344</v>
      </c>
      <c r="M233" s="103" t="s">
        <v>345</v>
      </c>
      <c r="N233" s="103"/>
      <c r="O233" s="103" t="s">
        <v>408</v>
      </c>
      <c r="P233" s="103" t="s">
        <v>367</v>
      </c>
      <c r="Q233" s="103" t="s">
        <v>407</v>
      </c>
      <c r="R233" s="103" t="s">
        <v>359</v>
      </c>
      <c r="S233" s="103" t="s">
        <v>358</v>
      </c>
      <c r="T233" s="103" t="s">
        <v>399</v>
      </c>
      <c r="U233" s="103" t="s">
        <v>402</v>
      </c>
      <c r="V233" s="103" t="s">
        <v>382</v>
      </c>
      <c r="W233" s="103" t="s">
        <v>405</v>
      </c>
      <c r="X233" s="103" t="s">
        <v>373</v>
      </c>
      <c r="Y233" s="103" t="s">
        <v>363</v>
      </c>
      <c r="Z233" s="103" t="s">
        <v>409</v>
      </c>
      <c r="AA233" s="103"/>
      <c r="AB233" s="103" t="s">
        <v>375</v>
      </c>
      <c r="AC233" s="103" t="s">
        <v>368</v>
      </c>
      <c r="AD233" s="103" t="s">
        <v>384</v>
      </c>
      <c r="AE233" s="103"/>
      <c r="AF233" s="103"/>
      <c r="AG233" s="103" t="s">
        <v>376</v>
      </c>
    </row>
    <row r="234" spans="1:33" s="104" customFormat="1" ht="18" hidden="1" customHeight="1">
      <c r="A234" s="108" t="s">
        <v>209</v>
      </c>
      <c r="B234" s="103"/>
      <c r="C234" s="103" t="s">
        <v>400</v>
      </c>
      <c r="D234" s="103" t="s">
        <v>352</v>
      </c>
      <c r="E234" s="103" t="s">
        <v>255</v>
      </c>
      <c r="F234" s="103" t="s">
        <v>391</v>
      </c>
      <c r="G234" s="103" t="s">
        <v>342</v>
      </c>
      <c r="H234" s="103" t="s">
        <v>353</v>
      </c>
      <c r="I234" s="103" t="s">
        <v>354</v>
      </c>
      <c r="J234" s="103" t="s">
        <v>392</v>
      </c>
      <c r="K234" s="103" t="s">
        <v>406</v>
      </c>
      <c r="L234" s="103" t="s">
        <v>378</v>
      </c>
      <c r="M234" s="103" t="s">
        <v>345</v>
      </c>
      <c r="N234" s="103" t="s">
        <v>365</v>
      </c>
      <c r="O234" s="103" t="s">
        <v>408</v>
      </c>
      <c r="P234" s="103"/>
      <c r="Q234" s="103" t="s">
        <v>407</v>
      </c>
      <c r="R234" s="103" t="s">
        <v>359</v>
      </c>
      <c r="S234" s="103" t="s">
        <v>234</v>
      </c>
      <c r="T234" s="103" t="s">
        <v>361</v>
      </c>
      <c r="U234" s="103" t="s">
        <v>402</v>
      </c>
      <c r="V234" s="103" t="s">
        <v>382</v>
      </c>
      <c r="W234" s="103" t="s">
        <v>405</v>
      </c>
      <c r="X234" s="103" t="s">
        <v>373</v>
      </c>
      <c r="Y234" s="103" t="s">
        <v>363</v>
      </c>
      <c r="Z234" s="103" t="s">
        <v>409</v>
      </c>
      <c r="AA234" s="103"/>
      <c r="AB234" s="103" t="s">
        <v>375</v>
      </c>
      <c r="AC234" s="103" t="s">
        <v>368</v>
      </c>
      <c r="AD234" s="103" t="s">
        <v>384</v>
      </c>
      <c r="AE234" s="103"/>
      <c r="AF234" s="103"/>
      <c r="AG234" s="103" t="s">
        <v>376</v>
      </c>
    </row>
    <row r="235" spans="1:33" s="104" customFormat="1" ht="18" hidden="1" customHeight="1">
      <c r="A235" s="108" t="s">
        <v>198</v>
      </c>
      <c r="B235" s="103"/>
      <c r="C235" s="103" t="s">
        <v>400</v>
      </c>
      <c r="D235" s="103" t="s">
        <v>352</v>
      </c>
      <c r="E235" s="103" t="s">
        <v>255</v>
      </c>
      <c r="F235" s="103" t="s">
        <v>391</v>
      </c>
      <c r="G235" s="103" t="s">
        <v>342</v>
      </c>
      <c r="H235" s="103" t="s">
        <v>353</v>
      </c>
      <c r="I235" s="103" t="s">
        <v>354</v>
      </c>
      <c r="J235" s="103" t="s">
        <v>392</v>
      </c>
      <c r="K235" s="103" t="s">
        <v>406</v>
      </c>
      <c r="L235" s="103" t="s">
        <v>378</v>
      </c>
      <c r="M235" s="103" t="s">
        <v>345</v>
      </c>
      <c r="N235" s="103" t="s">
        <v>365</v>
      </c>
      <c r="O235" s="103" t="s">
        <v>408</v>
      </c>
      <c r="P235" s="103"/>
      <c r="Q235" s="103" t="s">
        <v>407</v>
      </c>
      <c r="R235" s="103" t="s">
        <v>359</v>
      </c>
      <c r="S235" s="103" t="s">
        <v>234</v>
      </c>
      <c r="T235" s="103" t="s">
        <v>361</v>
      </c>
      <c r="U235" s="103" t="s">
        <v>402</v>
      </c>
      <c r="V235" s="103" t="s">
        <v>382</v>
      </c>
      <c r="W235" s="103" t="s">
        <v>405</v>
      </c>
      <c r="X235" s="103" t="s">
        <v>373</v>
      </c>
      <c r="Y235" s="103" t="s">
        <v>363</v>
      </c>
      <c r="Z235" s="103" t="s">
        <v>409</v>
      </c>
      <c r="AA235" s="103"/>
      <c r="AB235" s="103" t="s">
        <v>375</v>
      </c>
      <c r="AC235" s="103" t="s">
        <v>368</v>
      </c>
      <c r="AD235" s="103" t="s">
        <v>384</v>
      </c>
      <c r="AE235" s="103"/>
      <c r="AF235" s="103"/>
      <c r="AG235" s="103" t="s">
        <v>376</v>
      </c>
    </row>
    <row r="236" spans="1:33" s="104" customFormat="1" ht="18" hidden="1" customHeight="1">
      <c r="A236" s="108" t="s">
        <v>200</v>
      </c>
      <c r="B236" s="103"/>
      <c r="C236" s="103" t="s">
        <v>400</v>
      </c>
      <c r="D236" s="103" t="s">
        <v>352</v>
      </c>
      <c r="E236" s="103" t="s">
        <v>255</v>
      </c>
      <c r="F236" s="103" t="s">
        <v>391</v>
      </c>
      <c r="G236" s="103" t="s">
        <v>342</v>
      </c>
      <c r="H236" s="103" t="s">
        <v>353</v>
      </c>
      <c r="I236" s="103" t="s">
        <v>354</v>
      </c>
      <c r="J236" s="103" t="s">
        <v>392</v>
      </c>
      <c r="K236" s="103" t="s">
        <v>406</v>
      </c>
      <c r="L236" s="103" t="s">
        <v>378</v>
      </c>
      <c r="M236" s="103" t="s">
        <v>345</v>
      </c>
      <c r="N236" s="103" t="s">
        <v>365</v>
      </c>
      <c r="O236" s="103" t="s">
        <v>408</v>
      </c>
      <c r="P236" s="103"/>
      <c r="Q236" s="103" t="s">
        <v>407</v>
      </c>
      <c r="R236" s="103"/>
      <c r="S236" s="103" t="s">
        <v>234</v>
      </c>
      <c r="T236" s="103" t="s">
        <v>361</v>
      </c>
      <c r="U236" s="103"/>
      <c r="V236" s="103" t="s">
        <v>382</v>
      </c>
      <c r="W236" s="103" t="s">
        <v>405</v>
      </c>
      <c r="X236" s="103" t="s">
        <v>373</v>
      </c>
      <c r="Y236" s="103" t="s">
        <v>363</v>
      </c>
      <c r="Z236" s="103"/>
      <c r="AA236" s="103"/>
      <c r="AB236" s="103" t="s">
        <v>375</v>
      </c>
      <c r="AC236" s="103" t="s">
        <v>368</v>
      </c>
      <c r="AD236" s="103" t="s">
        <v>384</v>
      </c>
      <c r="AE236" s="103"/>
      <c r="AF236" s="103"/>
      <c r="AG236" s="103" t="s">
        <v>376</v>
      </c>
    </row>
    <row r="237" spans="1:33" s="104" customFormat="1" ht="18" hidden="1" customHeight="1">
      <c r="A237" s="108" t="s">
        <v>201</v>
      </c>
      <c r="B237" s="103"/>
      <c r="C237" s="103" t="s">
        <v>400</v>
      </c>
      <c r="D237" s="103" t="s">
        <v>352</v>
      </c>
      <c r="E237" s="103" t="s">
        <v>255</v>
      </c>
      <c r="F237" s="103" t="s">
        <v>391</v>
      </c>
      <c r="G237" s="103" t="s">
        <v>342</v>
      </c>
      <c r="H237" s="103" t="s">
        <v>353</v>
      </c>
      <c r="I237" s="103" t="s">
        <v>354</v>
      </c>
      <c r="J237" s="103"/>
      <c r="K237" s="103" t="s">
        <v>406</v>
      </c>
      <c r="L237" s="103" t="s">
        <v>378</v>
      </c>
      <c r="M237" s="103" t="s">
        <v>345</v>
      </c>
      <c r="N237" s="103" t="s">
        <v>365</v>
      </c>
      <c r="O237" s="103" t="s">
        <v>408</v>
      </c>
      <c r="P237" s="103"/>
      <c r="Q237" s="103"/>
      <c r="R237" s="103"/>
      <c r="S237" s="103" t="s">
        <v>234</v>
      </c>
      <c r="T237" s="103" t="s">
        <v>361</v>
      </c>
      <c r="U237" s="103"/>
      <c r="V237" s="103" t="s">
        <v>382</v>
      </c>
      <c r="W237" s="103" t="s">
        <v>405</v>
      </c>
      <c r="X237" s="103" t="s">
        <v>373</v>
      </c>
      <c r="Y237" s="103" t="s">
        <v>363</v>
      </c>
      <c r="Z237" s="103"/>
      <c r="AA237" s="103"/>
      <c r="AB237" s="103" t="s">
        <v>375</v>
      </c>
      <c r="AC237" s="103"/>
      <c r="AD237" s="103" t="s">
        <v>384</v>
      </c>
      <c r="AE237" s="103"/>
      <c r="AF237" s="103"/>
      <c r="AG237" s="103" t="s">
        <v>376</v>
      </c>
    </row>
    <row r="238" spans="1:33" s="104" customFormat="1" ht="18" hidden="1" customHeight="1">
      <c r="A238" s="108" t="s">
        <v>202</v>
      </c>
      <c r="B238" s="103"/>
      <c r="C238" s="103"/>
      <c r="D238" s="103"/>
      <c r="E238" s="103"/>
      <c r="F238" s="103"/>
      <c r="G238" s="103"/>
      <c r="H238" s="103"/>
      <c r="I238" s="103" t="s">
        <v>354</v>
      </c>
      <c r="J238" s="103"/>
      <c r="K238" s="103"/>
      <c r="L238" s="103" t="s">
        <v>378</v>
      </c>
      <c r="M238" s="103"/>
      <c r="N238" s="103" t="s">
        <v>365</v>
      </c>
      <c r="O238" s="103"/>
      <c r="P238" s="103"/>
      <c r="Q238" s="103"/>
      <c r="R238" s="103"/>
      <c r="S238" s="103" t="s">
        <v>234</v>
      </c>
      <c r="T238" s="103" t="s">
        <v>361</v>
      </c>
      <c r="U238" s="103"/>
      <c r="V238" s="103" t="s">
        <v>382</v>
      </c>
      <c r="W238" s="103" t="s">
        <v>405</v>
      </c>
      <c r="X238" s="103"/>
      <c r="Y238" s="103" t="s">
        <v>363</v>
      </c>
      <c r="Z238" s="103"/>
      <c r="AA238" s="103"/>
      <c r="AB238" s="103"/>
      <c r="AC238" s="103"/>
      <c r="AD238" s="103"/>
      <c r="AE238" s="103"/>
      <c r="AF238" s="103"/>
      <c r="AG238" s="103"/>
    </row>
    <row r="239" spans="1:33" s="104" customFormat="1" ht="18" hidden="1" customHeight="1">
      <c r="A239" s="108" t="s">
        <v>203</v>
      </c>
      <c r="B239" s="103"/>
      <c r="C239" s="103"/>
      <c r="D239" s="103"/>
      <c r="E239" s="103"/>
      <c r="F239" s="103"/>
      <c r="G239" s="103"/>
      <c r="H239" s="103"/>
      <c r="I239" s="103" t="s">
        <v>354</v>
      </c>
      <c r="J239" s="103"/>
      <c r="K239" s="103"/>
      <c r="L239" s="103" t="s">
        <v>378</v>
      </c>
      <c r="M239" s="103"/>
      <c r="N239" s="103" t="s">
        <v>365</v>
      </c>
      <c r="O239" s="103"/>
      <c r="P239" s="103"/>
      <c r="Q239" s="103"/>
      <c r="R239" s="103"/>
      <c r="S239" s="103" t="s">
        <v>234</v>
      </c>
      <c r="T239" s="103" t="s">
        <v>361</v>
      </c>
      <c r="U239" s="103"/>
      <c r="V239" s="103" t="s">
        <v>382</v>
      </c>
      <c r="W239" s="103"/>
      <c r="X239" s="103"/>
      <c r="Y239" s="103"/>
      <c r="Z239" s="103"/>
      <c r="AA239" s="103"/>
      <c r="AB239" s="103"/>
      <c r="AC239" s="103"/>
      <c r="AD239" s="103"/>
      <c r="AE239" s="103"/>
      <c r="AF239" s="103"/>
      <c r="AG239" s="103"/>
    </row>
    <row r="240" spans="1:33" s="104" customFormat="1" ht="18" hidden="1" customHeight="1">
      <c r="A240" s="110" t="s">
        <v>204</v>
      </c>
      <c r="B240" s="109" t="str">
        <f>IF(COUNTA(B228:B239)=0,"-",COUNTA(B228:B239)/12)</f>
        <v>-</v>
      </c>
      <c r="C240" s="109">
        <f t="shared" ref="C240:AF240" si="15">IF(COUNTA(C228:C239)=0,"-",COUNTA(C228:C239)/12)</f>
        <v>0.75</v>
      </c>
      <c r="D240" s="109">
        <f t="shared" si="15"/>
        <v>0.75</v>
      </c>
      <c r="E240" s="109">
        <f t="shared" si="15"/>
        <v>0.75</v>
      </c>
      <c r="F240" s="109">
        <f t="shared" si="15"/>
        <v>0.75</v>
      </c>
      <c r="G240" s="109">
        <f t="shared" si="15"/>
        <v>0.75</v>
      </c>
      <c r="H240" s="109">
        <f t="shared" si="15"/>
        <v>0.75</v>
      </c>
      <c r="I240" s="109">
        <f t="shared" si="15"/>
        <v>0.75</v>
      </c>
      <c r="J240" s="109">
        <f t="shared" si="15"/>
        <v>0.75</v>
      </c>
      <c r="K240" s="109">
        <f t="shared" si="15"/>
        <v>0.5</v>
      </c>
      <c r="L240" s="109">
        <f t="shared" si="15"/>
        <v>1</v>
      </c>
      <c r="M240" s="109">
        <f t="shared" si="15"/>
        <v>0.75</v>
      </c>
      <c r="N240" s="109">
        <f t="shared" si="15"/>
        <v>0.5</v>
      </c>
      <c r="O240" s="109">
        <f t="shared" si="15"/>
        <v>0.75</v>
      </c>
      <c r="P240" s="109">
        <f t="shared" si="15"/>
        <v>0.5</v>
      </c>
      <c r="Q240" s="109">
        <f t="shared" si="15"/>
        <v>0.75</v>
      </c>
      <c r="R240" s="109">
        <f t="shared" si="15"/>
        <v>0.58333333333333337</v>
      </c>
      <c r="S240" s="109">
        <f t="shared" si="15"/>
        <v>1</v>
      </c>
      <c r="T240" s="109">
        <f t="shared" si="15"/>
        <v>1</v>
      </c>
      <c r="U240" s="109">
        <f t="shared" si="15"/>
        <v>0.66666666666666663</v>
      </c>
      <c r="V240" s="109">
        <f t="shared" si="15"/>
        <v>0.75</v>
      </c>
      <c r="W240" s="109">
        <f t="shared" si="15"/>
        <v>0.75</v>
      </c>
      <c r="X240" s="109">
        <f t="shared" si="15"/>
        <v>0.75</v>
      </c>
      <c r="Y240" s="109">
        <f t="shared" si="15"/>
        <v>0.75</v>
      </c>
      <c r="Z240" s="109">
        <f t="shared" si="15"/>
        <v>0.5</v>
      </c>
      <c r="AA240" s="109" t="str">
        <f t="shared" si="15"/>
        <v>-</v>
      </c>
      <c r="AB240" s="109">
        <f t="shared" si="15"/>
        <v>0.75</v>
      </c>
      <c r="AC240" s="109">
        <f t="shared" si="15"/>
        <v>0.75</v>
      </c>
      <c r="AD240" s="109">
        <f t="shared" si="15"/>
        <v>0.75</v>
      </c>
      <c r="AE240" s="109" t="str">
        <f t="shared" si="15"/>
        <v>-</v>
      </c>
      <c r="AF240" s="109" t="str">
        <f t="shared" si="15"/>
        <v>-</v>
      </c>
      <c r="AG240" s="109">
        <f>IF(COUNTA(AG228:AG239)=0,"-",COUNTA(AG228:AG239)/12)</f>
        <v>0.75</v>
      </c>
    </row>
    <row r="241" spans="1:33" s="104" customFormat="1" ht="18" hidden="1" customHeight="1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AG241" s="8"/>
    </row>
    <row r="242" spans="1:33" s="104" customFormat="1" ht="18" hidden="1" customHeight="1">
      <c r="A242" s="117" t="s">
        <v>298</v>
      </c>
      <c r="B242" s="118" t="s">
        <v>310</v>
      </c>
      <c r="C242" s="118" t="s">
        <v>311</v>
      </c>
      <c r="D242" s="118" t="s">
        <v>312</v>
      </c>
      <c r="E242" s="118" t="s">
        <v>313</v>
      </c>
      <c r="F242" s="118" t="s">
        <v>314</v>
      </c>
      <c r="G242" s="118" t="s">
        <v>315</v>
      </c>
      <c r="H242" s="118" t="s">
        <v>316</v>
      </c>
      <c r="I242" s="118" t="s">
        <v>317</v>
      </c>
      <c r="J242" s="118" t="s">
        <v>318</v>
      </c>
      <c r="K242" s="118" t="s">
        <v>319</v>
      </c>
      <c r="L242" s="118" t="s">
        <v>320</v>
      </c>
      <c r="M242" s="118" t="s">
        <v>321</v>
      </c>
      <c r="N242" s="118" t="s">
        <v>322</v>
      </c>
      <c r="O242" s="118" t="s">
        <v>323</v>
      </c>
      <c r="P242" s="118" t="s">
        <v>324</v>
      </c>
      <c r="Q242" s="118" t="s">
        <v>325</v>
      </c>
      <c r="R242" s="118" t="s">
        <v>326</v>
      </c>
      <c r="S242" s="118" t="s">
        <v>327</v>
      </c>
      <c r="T242" s="118" t="s">
        <v>328</v>
      </c>
      <c r="U242" s="118" t="s">
        <v>329</v>
      </c>
      <c r="V242" s="118" t="s">
        <v>330</v>
      </c>
      <c r="W242" s="118" t="s">
        <v>331</v>
      </c>
      <c r="X242" s="118" t="s">
        <v>332</v>
      </c>
      <c r="Y242" s="118" t="s">
        <v>333</v>
      </c>
      <c r="Z242" s="118" t="s">
        <v>334</v>
      </c>
      <c r="AA242" s="118" t="s">
        <v>335</v>
      </c>
      <c r="AB242" s="118" t="s">
        <v>336</v>
      </c>
      <c r="AC242" s="118" t="s">
        <v>337</v>
      </c>
      <c r="AD242" s="118" t="s">
        <v>338</v>
      </c>
      <c r="AE242" s="118" t="s">
        <v>339</v>
      </c>
      <c r="AF242" s="118" t="s">
        <v>340</v>
      </c>
      <c r="AG242" s="118" t="s">
        <v>341</v>
      </c>
    </row>
    <row r="243" spans="1:33" s="104" customFormat="1" ht="18" hidden="1" customHeight="1">
      <c r="A243" s="108" t="s">
        <v>168</v>
      </c>
      <c r="B243" s="103"/>
      <c r="C243" s="103"/>
      <c r="D243" s="103"/>
      <c r="E243" s="103"/>
      <c r="F243" s="103"/>
      <c r="G243" s="103"/>
      <c r="H243" s="103"/>
      <c r="I243" s="103"/>
      <c r="J243" s="103"/>
      <c r="K243" s="103" t="s">
        <v>366</v>
      </c>
      <c r="L243" s="103" t="s">
        <v>344</v>
      </c>
      <c r="M243" s="103"/>
      <c r="N243" s="103"/>
      <c r="O243" s="103"/>
      <c r="P243" s="103" t="s">
        <v>355</v>
      </c>
      <c r="Q243" s="103"/>
      <c r="R243" s="103" t="s">
        <v>393</v>
      </c>
      <c r="S243" s="103" t="s">
        <v>358</v>
      </c>
      <c r="T243" s="103" t="s">
        <v>399</v>
      </c>
      <c r="U243" s="103" t="s">
        <v>367</v>
      </c>
      <c r="V243" s="103"/>
      <c r="W243" s="103"/>
      <c r="X243" s="103"/>
      <c r="Y243" s="103"/>
      <c r="Z243" s="103"/>
      <c r="AA243" s="103"/>
      <c r="AB243" s="103"/>
      <c r="AC243" s="103" t="s">
        <v>368</v>
      </c>
      <c r="AD243" s="103"/>
      <c r="AE243" s="103"/>
      <c r="AF243" s="103"/>
      <c r="AG243" s="103" t="s">
        <v>376</v>
      </c>
    </row>
    <row r="244" spans="1:33" s="104" customFormat="1" ht="18" hidden="1" customHeight="1">
      <c r="A244" s="108" t="s">
        <v>174</v>
      </c>
      <c r="B244" s="103"/>
      <c r="C244" s="103" t="s">
        <v>400</v>
      </c>
      <c r="D244" s="103" t="s">
        <v>352</v>
      </c>
      <c r="E244" s="103"/>
      <c r="F244" s="103"/>
      <c r="G244" s="103" t="s">
        <v>342</v>
      </c>
      <c r="H244" s="103" t="s">
        <v>353</v>
      </c>
      <c r="I244" s="103"/>
      <c r="J244" s="103"/>
      <c r="K244" s="103" t="s">
        <v>366</v>
      </c>
      <c r="L244" s="103" t="s">
        <v>344</v>
      </c>
      <c r="M244" s="103" t="s">
        <v>345</v>
      </c>
      <c r="N244" s="103"/>
      <c r="O244" s="103" t="s">
        <v>408</v>
      </c>
      <c r="P244" s="103" t="s">
        <v>355</v>
      </c>
      <c r="Q244" s="103" t="s">
        <v>407</v>
      </c>
      <c r="R244" s="103" t="s">
        <v>393</v>
      </c>
      <c r="S244" s="103" t="s">
        <v>358</v>
      </c>
      <c r="T244" s="103" t="s">
        <v>399</v>
      </c>
      <c r="U244" s="103" t="s">
        <v>367</v>
      </c>
      <c r="V244" s="103"/>
      <c r="W244" s="103"/>
      <c r="X244" s="103" t="s">
        <v>373</v>
      </c>
      <c r="Y244" s="103"/>
      <c r="Z244" s="103" t="s">
        <v>404</v>
      </c>
      <c r="AA244" s="103" t="s">
        <v>370</v>
      </c>
      <c r="AB244" s="103" t="s">
        <v>372</v>
      </c>
      <c r="AC244" s="103" t="s">
        <v>368</v>
      </c>
      <c r="AD244" s="103"/>
      <c r="AE244" s="103"/>
      <c r="AF244" s="103"/>
      <c r="AG244" s="103" t="s">
        <v>376</v>
      </c>
    </row>
    <row r="245" spans="1:33" s="104" customFormat="1" ht="18" hidden="1" customHeight="1">
      <c r="A245" s="108" t="s">
        <v>176</v>
      </c>
      <c r="B245" s="103"/>
      <c r="C245" s="103" t="s">
        <v>400</v>
      </c>
      <c r="D245" s="103" t="s">
        <v>352</v>
      </c>
      <c r="E245" s="103"/>
      <c r="F245" s="103"/>
      <c r="G245" s="103" t="s">
        <v>342</v>
      </c>
      <c r="H245" s="103" t="s">
        <v>353</v>
      </c>
      <c r="I245" s="103" t="s">
        <v>354</v>
      </c>
      <c r="J245" s="103"/>
      <c r="K245" s="103" t="s">
        <v>366</v>
      </c>
      <c r="L245" s="103" t="s">
        <v>344</v>
      </c>
      <c r="M245" s="103" t="s">
        <v>345</v>
      </c>
      <c r="N245" s="103"/>
      <c r="O245" s="103" t="s">
        <v>408</v>
      </c>
      <c r="P245" s="103" t="s">
        <v>355</v>
      </c>
      <c r="Q245" s="103" t="s">
        <v>407</v>
      </c>
      <c r="R245" s="103" t="s">
        <v>393</v>
      </c>
      <c r="S245" s="103" t="s">
        <v>358</v>
      </c>
      <c r="T245" s="103" t="s">
        <v>399</v>
      </c>
      <c r="U245" s="103" t="s">
        <v>367</v>
      </c>
      <c r="V245" s="103" t="s">
        <v>382</v>
      </c>
      <c r="W245" s="103" t="s">
        <v>405</v>
      </c>
      <c r="X245" s="103" t="s">
        <v>373</v>
      </c>
      <c r="Y245" s="103" t="s">
        <v>363</v>
      </c>
      <c r="Z245" s="103" t="s">
        <v>404</v>
      </c>
      <c r="AA245" s="103" t="s">
        <v>370</v>
      </c>
      <c r="AB245" s="103" t="s">
        <v>372</v>
      </c>
      <c r="AC245" s="103" t="s">
        <v>368</v>
      </c>
      <c r="AD245" s="103"/>
      <c r="AE245" s="103"/>
      <c r="AF245" s="103"/>
      <c r="AG245" s="103" t="s">
        <v>376</v>
      </c>
    </row>
    <row r="246" spans="1:33" s="104" customFormat="1" ht="18" hidden="1" customHeight="1">
      <c r="A246" s="108" t="s">
        <v>181</v>
      </c>
      <c r="B246" s="103" t="s">
        <v>350</v>
      </c>
      <c r="C246" s="103" t="s">
        <v>400</v>
      </c>
      <c r="D246" s="103" t="s">
        <v>352</v>
      </c>
      <c r="E246" s="103"/>
      <c r="F246" s="103"/>
      <c r="G246" s="103" t="s">
        <v>342</v>
      </c>
      <c r="H246" s="103" t="s">
        <v>353</v>
      </c>
      <c r="I246" s="103" t="s">
        <v>354</v>
      </c>
      <c r="J246" s="103" t="s">
        <v>406</v>
      </c>
      <c r="K246" s="103" t="s">
        <v>366</v>
      </c>
      <c r="L246" s="103" t="s">
        <v>344</v>
      </c>
      <c r="M246" s="103" t="s">
        <v>345</v>
      </c>
      <c r="N246" s="103"/>
      <c r="O246" s="103" t="s">
        <v>408</v>
      </c>
      <c r="P246" s="103" t="s">
        <v>355</v>
      </c>
      <c r="Q246" s="103" t="s">
        <v>407</v>
      </c>
      <c r="R246" s="103" t="s">
        <v>393</v>
      </c>
      <c r="S246" s="103" t="s">
        <v>358</v>
      </c>
      <c r="T246" s="103" t="s">
        <v>399</v>
      </c>
      <c r="U246" s="103" t="s">
        <v>367</v>
      </c>
      <c r="V246" s="103" t="s">
        <v>382</v>
      </c>
      <c r="W246" s="103" t="s">
        <v>405</v>
      </c>
      <c r="X246" s="103" t="s">
        <v>373</v>
      </c>
      <c r="Y246" s="103" t="s">
        <v>363</v>
      </c>
      <c r="Z246" s="103" t="s">
        <v>404</v>
      </c>
      <c r="AA246" s="103" t="s">
        <v>370</v>
      </c>
      <c r="AB246" s="103" t="s">
        <v>372</v>
      </c>
      <c r="AC246" s="103" t="s">
        <v>368</v>
      </c>
      <c r="AD246" s="103"/>
      <c r="AE246" s="103"/>
      <c r="AF246" s="103"/>
      <c r="AG246" s="103" t="s">
        <v>376</v>
      </c>
    </row>
    <row r="247" spans="1:33" s="104" customFormat="1" ht="18" hidden="1" customHeight="1">
      <c r="A247" s="108" t="s">
        <v>184</v>
      </c>
      <c r="B247" s="103" t="s">
        <v>350</v>
      </c>
      <c r="C247" s="103" t="s">
        <v>400</v>
      </c>
      <c r="D247" s="103" t="s">
        <v>352</v>
      </c>
      <c r="E247" s="103"/>
      <c r="F247" s="103"/>
      <c r="G247" s="103" t="s">
        <v>342</v>
      </c>
      <c r="H247" s="103" t="s">
        <v>353</v>
      </c>
      <c r="I247" s="103" t="s">
        <v>354</v>
      </c>
      <c r="J247" s="103" t="s">
        <v>406</v>
      </c>
      <c r="K247" s="103" t="s">
        <v>366</v>
      </c>
      <c r="L247" s="103" t="s">
        <v>344</v>
      </c>
      <c r="M247" s="103" t="s">
        <v>345</v>
      </c>
      <c r="N247" s="103"/>
      <c r="O247" s="103" t="s">
        <v>408</v>
      </c>
      <c r="P247" s="103" t="s">
        <v>355</v>
      </c>
      <c r="Q247" s="103" t="s">
        <v>407</v>
      </c>
      <c r="R247" s="103" t="s">
        <v>393</v>
      </c>
      <c r="S247" s="103" t="s">
        <v>358</v>
      </c>
      <c r="T247" s="103" t="s">
        <v>399</v>
      </c>
      <c r="U247" s="103" t="s">
        <v>367</v>
      </c>
      <c r="V247" s="103" t="s">
        <v>382</v>
      </c>
      <c r="W247" s="103" t="s">
        <v>405</v>
      </c>
      <c r="X247" s="103" t="s">
        <v>373</v>
      </c>
      <c r="Y247" s="103" t="s">
        <v>363</v>
      </c>
      <c r="Z247" s="103" t="s">
        <v>404</v>
      </c>
      <c r="AA247" s="103" t="s">
        <v>370</v>
      </c>
      <c r="AB247" s="103" t="s">
        <v>372</v>
      </c>
      <c r="AC247" s="103" t="s">
        <v>368</v>
      </c>
      <c r="AD247" s="103"/>
      <c r="AE247" s="103"/>
      <c r="AF247" s="103"/>
      <c r="AG247" s="103" t="s">
        <v>376</v>
      </c>
    </row>
    <row r="248" spans="1:33" s="104" customFormat="1" ht="18" hidden="1" customHeight="1">
      <c r="A248" s="108" t="s">
        <v>208</v>
      </c>
      <c r="B248" s="103" t="s">
        <v>350</v>
      </c>
      <c r="C248" s="103" t="s">
        <v>400</v>
      </c>
      <c r="D248" s="103" t="s">
        <v>352</v>
      </c>
      <c r="E248" s="103"/>
      <c r="F248" s="103"/>
      <c r="G248" s="103" t="s">
        <v>342</v>
      </c>
      <c r="H248" s="103" t="s">
        <v>353</v>
      </c>
      <c r="I248" s="103" t="s">
        <v>354</v>
      </c>
      <c r="J248" s="103" t="s">
        <v>406</v>
      </c>
      <c r="K248" s="103" t="s">
        <v>366</v>
      </c>
      <c r="L248" s="103" t="s">
        <v>344</v>
      </c>
      <c r="M248" s="103" t="s">
        <v>345</v>
      </c>
      <c r="N248" s="103"/>
      <c r="O248" s="103" t="s">
        <v>408</v>
      </c>
      <c r="P248" s="103" t="s">
        <v>355</v>
      </c>
      <c r="Q248" s="103" t="s">
        <v>407</v>
      </c>
      <c r="R248" s="103" t="s">
        <v>393</v>
      </c>
      <c r="S248" s="103" t="s">
        <v>358</v>
      </c>
      <c r="T248" s="103" t="s">
        <v>399</v>
      </c>
      <c r="U248" s="103" t="s">
        <v>367</v>
      </c>
      <c r="V248" s="103" t="s">
        <v>382</v>
      </c>
      <c r="W248" s="103" t="s">
        <v>405</v>
      </c>
      <c r="X248" s="103" t="s">
        <v>373</v>
      </c>
      <c r="Y248" s="103" t="s">
        <v>363</v>
      </c>
      <c r="Z248" s="103" t="s">
        <v>404</v>
      </c>
      <c r="AA248" s="103" t="s">
        <v>370</v>
      </c>
      <c r="AB248" s="103" t="s">
        <v>372</v>
      </c>
      <c r="AC248" s="103" t="s">
        <v>368</v>
      </c>
      <c r="AD248" s="103"/>
      <c r="AE248" s="103"/>
      <c r="AF248" s="103"/>
      <c r="AG248" s="103" t="s">
        <v>376</v>
      </c>
    </row>
    <row r="249" spans="1:33" s="104" customFormat="1" ht="18" hidden="1" customHeight="1">
      <c r="A249" s="108" t="s">
        <v>209</v>
      </c>
      <c r="B249" s="103" t="s">
        <v>350</v>
      </c>
      <c r="C249" s="103" t="s">
        <v>400</v>
      </c>
      <c r="D249" s="103" t="s">
        <v>352</v>
      </c>
      <c r="E249" s="103"/>
      <c r="F249" s="103"/>
      <c r="G249" s="103" t="s">
        <v>342</v>
      </c>
      <c r="H249" s="103" t="s">
        <v>353</v>
      </c>
      <c r="I249" s="103" t="s">
        <v>354</v>
      </c>
      <c r="J249" s="103" t="s">
        <v>406</v>
      </c>
      <c r="K249" s="103"/>
      <c r="L249" s="103"/>
      <c r="M249" s="103" t="s">
        <v>345</v>
      </c>
      <c r="N249" s="103" t="s">
        <v>365</v>
      </c>
      <c r="O249" s="103" t="s">
        <v>408</v>
      </c>
      <c r="P249" s="103"/>
      <c r="Q249" s="103" t="s">
        <v>407</v>
      </c>
      <c r="R249" s="103" t="s">
        <v>393</v>
      </c>
      <c r="S249" s="103"/>
      <c r="T249" s="103" t="s">
        <v>361</v>
      </c>
      <c r="U249" s="103"/>
      <c r="V249" s="103" t="s">
        <v>382</v>
      </c>
      <c r="W249" s="103" t="s">
        <v>405</v>
      </c>
      <c r="X249" s="103" t="s">
        <v>373</v>
      </c>
      <c r="Y249" s="103" t="s">
        <v>363</v>
      </c>
      <c r="Z249" s="103" t="s">
        <v>404</v>
      </c>
      <c r="AA249" s="103" t="s">
        <v>370</v>
      </c>
      <c r="AB249" s="103" t="s">
        <v>372</v>
      </c>
      <c r="AC249" s="103" t="s">
        <v>368</v>
      </c>
      <c r="AD249" s="103"/>
      <c r="AE249" s="103"/>
      <c r="AF249" s="103"/>
      <c r="AG249" s="103" t="s">
        <v>376</v>
      </c>
    </row>
    <row r="250" spans="1:33" s="104" customFormat="1" ht="18" hidden="1" customHeight="1">
      <c r="A250" s="108" t="s">
        <v>198</v>
      </c>
      <c r="B250" s="103" t="s">
        <v>350</v>
      </c>
      <c r="C250" s="103" t="s">
        <v>400</v>
      </c>
      <c r="D250" s="103" t="s">
        <v>352</v>
      </c>
      <c r="E250" s="103"/>
      <c r="F250" s="103"/>
      <c r="G250" s="103" t="s">
        <v>342</v>
      </c>
      <c r="H250" s="103" t="s">
        <v>353</v>
      </c>
      <c r="I250" s="103" t="s">
        <v>354</v>
      </c>
      <c r="J250" s="103" t="s">
        <v>406</v>
      </c>
      <c r="K250" s="103"/>
      <c r="L250" s="103"/>
      <c r="M250" s="103" t="s">
        <v>345</v>
      </c>
      <c r="N250" s="103" t="s">
        <v>365</v>
      </c>
      <c r="O250" s="103" t="s">
        <v>408</v>
      </c>
      <c r="P250" s="103"/>
      <c r="Q250" s="103" t="s">
        <v>407</v>
      </c>
      <c r="R250" s="103" t="s">
        <v>393</v>
      </c>
      <c r="S250" s="103"/>
      <c r="T250" s="103" t="s">
        <v>361</v>
      </c>
      <c r="U250" s="103"/>
      <c r="V250" s="103" t="s">
        <v>382</v>
      </c>
      <c r="W250" s="103" t="s">
        <v>405</v>
      </c>
      <c r="X250" s="103" t="s">
        <v>373</v>
      </c>
      <c r="Y250" s="103" t="s">
        <v>363</v>
      </c>
      <c r="Z250" s="103" t="s">
        <v>404</v>
      </c>
      <c r="AA250" s="103"/>
      <c r="AB250" s="103" t="s">
        <v>372</v>
      </c>
      <c r="AC250" s="103" t="s">
        <v>368</v>
      </c>
      <c r="AD250" s="103"/>
      <c r="AE250" s="103"/>
      <c r="AF250" s="103"/>
      <c r="AG250" s="103" t="s">
        <v>376</v>
      </c>
    </row>
    <row r="251" spans="1:33" s="104" customFormat="1" ht="18" hidden="1" customHeight="1">
      <c r="A251" s="108" t="s">
        <v>200</v>
      </c>
      <c r="B251" s="103" t="s">
        <v>350</v>
      </c>
      <c r="C251" s="103" t="s">
        <v>400</v>
      </c>
      <c r="D251" s="103" t="s">
        <v>352</v>
      </c>
      <c r="E251" s="103"/>
      <c r="F251" s="103"/>
      <c r="G251" s="103" t="s">
        <v>342</v>
      </c>
      <c r="H251" s="103" t="s">
        <v>353</v>
      </c>
      <c r="I251" s="103" t="s">
        <v>354</v>
      </c>
      <c r="J251" s="103" t="s">
        <v>406</v>
      </c>
      <c r="K251" s="103"/>
      <c r="L251" s="103"/>
      <c r="M251" s="103" t="s">
        <v>345</v>
      </c>
      <c r="N251" s="103" t="s">
        <v>365</v>
      </c>
      <c r="O251" s="103"/>
      <c r="P251" s="103"/>
      <c r="Q251" s="103" t="s">
        <v>407</v>
      </c>
      <c r="R251" s="103" t="s">
        <v>393</v>
      </c>
      <c r="S251" s="103"/>
      <c r="T251" s="103" t="s">
        <v>361</v>
      </c>
      <c r="U251" s="103"/>
      <c r="V251" s="103" t="s">
        <v>382</v>
      </c>
      <c r="W251" s="103" t="s">
        <v>405</v>
      </c>
      <c r="X251" s="103" t="s">
        <v>373</v>
      </c>
      <c r="Y251" s="103" t="s">
        <v>363</v>
      </c>
      <c r="Z251" s="103" t="s">
        <v>404</v>
      </c>
      <c r="AA251" s="103"/>
      <c r="AB251" s="103" t="s">
        <v>372</v>
      </c>
      <c r="AC251" s="103" t="s">
        <v>368</v>
      </c>
      <c r="AD251" s="103"/>
      <c r="AE251" s="103"/>
      <c r="AF251" s="103"/>
      <c r="AG251" s="103" t="s">
        <v>376</v>
      </c>
    </row>
    <row r="252" spans="1:33" s="104" customFormat="1" ht="18" hidden="1" customHeight="1">
      <c r="A252" s="108" t="s">
        <v>201</v>
      </c>
      <c r="B252" s="103" t="s">
        <v>350</v>
      </c>
      <c r="C252" s="103" t="s">
        <v>400</v>
      </c>
      <c r="D252" s="103" t="s">
        <v>352</v>
      </c>
      <c r="E252" s="103"/>
      <c r="F252" s="103"/>
      <c r="G252" s="103" t="s">
        <v>342</v>
      </c>
      <c r="H252" s="103" t="s">
        <v>353</v>
      </c>
      <c r="I252" s="103" t="s">
        <v>354</v>
      </c>
      <c r="J252" s="103"/>
      <c r="K252" s="103"/>
      <c r="L252" s="103"/>
      <c r="M252" s="103" t="s">
        <v>345</v>
      </c>
      <c r="N252" s="103" t="s">
        <v>365</v>
      </c>
      <c r="O252" s="103"/>
      <c r="P252" s="103"/>
      <c r="Q252" s="103" t="s">
        <v>407</v>
      </c>
      <c r="R252" s="103"/>
      <c r="S252" s="103"/>
      <c r="T252" s="103" t="s">
        <v>361</v>
      </c>
      <c r="U252" s="103"/>
      <c r="V252" s="103" t="s">
        <v>382</v>
      </c>
      <c r="W252" s="103" t="s">
        <v>405</v>
      </c>
      <c r="X252" s="103" t="s">
        <v>373</v>
      </c>
      <c r="Y252" s="103" t="s">
        <v>363</v>
      </c>
      <c r="Z252" s="103" t="s">
        <v>404</v>
      </c>
      <c r="AA252" s="103"/>
      <c r="AB252" s="103" t="s">
        <v>372</v>
      </c>
      <c r="AC252" s="103"/>
      <c r="AD252" s="103"/>
      <c r="AE252" s="103"/>
      <c r="AF252" s="103"/>
      <c r="AG252" s="103"/>
    </row>
    <row r="253" spans="1:33" s="104" customFormat="1" ht="18" hidden="1" customHeight="1">
      <c r="A253" s="108" t="s">
        <v>202</v>
      </c>
      <c r="B253" s="103" t="s">
        <v>350</v>
      </c>
      <c r="C253" s="103"/>
      <c r="D253" s="103"/>
      <c r="E253" s="103"/>
      <c r="F253" s="103"/>
      <c r="G253" s="103"/>
      <c r="H253" s="103"/>
      <c r="I253" s="103" t="s">
        <v>354</v>
      </c>
      <c r="J253" s="103"/>
      <c r="K253" s="103"/>
      <c r="L253" s="103"/>
      <c r="M253" s="103"/>
      <c r="N253" s="103" t="s">
        <v>365</v>
      </c>
      <c r="O253" s="103"/>
      <c r="P253" s="103"/>
      <c r="Q253" s="103"/>
      <c r="R253" s="103"/>
      <c r="S253" s="103"/>
      <c r="T253" s="103" t="s">
        <v>361</v>
      </c>
      <c r="U253" s="103"/>
      <c r="V253" s="103" t="s">
        <v>382</v>
      </c>
      <c r="W253" s="103" t="s">
        <v>405</v>
      </c>
      <c r="X253" s="103"/>
      <c r="Y253" s="103" t="s">
        <v>363</v>
      </c>
      <c r="Z253" s="103"/>
      <c r="AA253" s="103"/>
      <c r="AB253" s="103"/>
      <c r="AC253" s="103"/>
      <c r="AD253" s="103"/>
      <c r="AE253" s="103"/>
      <c r="AF253" s="103"/>
      <c r="AG253" s="103"/>
    </row>
    <row r="254" spans="1:33" s="104" customFormat="1" ht="18" hidden="1" customHeight="1">
      <c r="A254" s="108" t="s">
        <v>203</v>
      </c>
      <c r="B254" s="103" t="s">
        <v>350</v>
      </c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/>
      <c r="N254" s="103" t="s">
        <v>365</v>
      </c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  <c r="AA254" s="103"/>
      <c r="AB254" s="103"/>
      <c r="AC254" s="103"/>
      <c r="AD254" s="103"/>
      <c r="AE254" s="103"/>
      <c r="AF254" s="103"/>
      <c r="AG254" s="103"/>
    </row>
    <row r="255" spans="1:33" s="104" customFormat="1" ht="18" hidden="1" customHeight="1">
      <c r="A255" s="110" t="s">
        <v>204</v>
      </c>
      <c r="B255" s="109">
        <f>IF(COUNTA(B243:B254)=0,"-",COUNTA(B243:B254)/12)</f>
        <v>0.75</v>
      </c>
      <c r="C255" s="109">
        <f t="shared" ref="C255:AF255" si="16">IF(COUNTA(C243:C254)=0,"-",COUNTA(C243:C254)/12)</f>
        <v>0.75</v>
      </c>
      <c r="D255" s="109">
        <f t="shared" si="16"/>
        <v>0.75</v>
      </c>
      <c r="E255" s="109" t="str">
        <f t="shared" si="16"/>
        <v>-</v>
      </c>
      <c r="F255" s="109" t="str">
        <f t="shared" si="16"/>
        <v>-</v>
      </c>
      <c r="G255" s="109">
        <f t="shared" si="16"/>
        <v>0.75</v>
      </c>
      <c r="H255" s="109">
        <f t="shared" si="16"/>
        <v>0.75</v>
      </c>
      <c r="I255" s="109">
        <f t="shared" si="16"/>
        <v>0.75</v>
      </c>
      <c r="J255" s="109">
        <f t="shared" si="16"/>
        <v>0.5</v>
      </c>
      <c r="K255" s="109">
        <f t="shared" si="16"/>
        <v>0.5</v>
      </c>
      <c r="L255" s="109">
        <f t="shared" si="16"/>
        <v>0.5</v>
      </c>
      <c r="M255" s="109">
        <f t="shared" si="16"/>
        <v>0.75</v>
      </c>
      <c r="N255" s="109">
        <f t="shared" si="16"/>
        <v>0.5</v>
      </c>
      <c r="O255" s="109">
        <f t="shared" si="16"/>
        <v>0.58333333333333337</v>
      </c>
      <c r="P255" s="109">
        <f t="shared" si="16"/>
        <v>0.5</v>
      </c>
      <c r="Q255" s="109">
        <f t="shared" si="16"/>
        <v>0.75</v>
      </c>
      <c r="R255" s="109">
        <f t="shared" si="16"/>
        <v>0.75</v>
      </c>
      <c r="S255" s="109">
        <f t="shared" si="16"/>
        <v>0.5</v>
      </c>
      <c r="T255" s="109">
        <f t="shared" si="16"/>
        <v>0.91666666666666663</v>
      </c>
      <c r="U255" s="109">
        <f t="shared" si="16"/>
        <v>0.5</v>
      </c>
      <c r="V255" s="109">
        <f t="shared" si="16"/>
        <v>0.75</v>
      </c>
      <c r="W255" s="109">
        <f t="shared" si="16"/>
        <v>0.75</v>
      </c>
      <c r="X255" s="109">
        <f t="shared" si="16"/>
        <v>0.75</v>
      </c>
      <c r="Y255" s="109">
        <f t="shared" si="16"/>
        <v>0.75</v>
      </c>
      <c r="Z255" s="109">
        <f t="shared" si="16"/>
        <v>0.75</v>
      </c>
      <c r="AA255" s="109">
        <f t="shared" si="16"/>
        <v>0.5</v>
      </c>
      <c r="AB255" s="109">
        <f t="shared" si="16"/>
        <v>0.75</v>
      </c>
      <c r="AC255" s="109">
        <f t="shared" si="16"/>
        <v>0.75</v>
      </c>
      <c r="AD255" s="109" t="str">
        <f t="shared" si="16"/>
        <v>-</v>
      </c>
      <c r="AE255" s="109" t="str">
        <f t="shared" si="16"/>
        <v>-</v>
      </c>
      <c r="AF255" s="109" t="str">
        <f t="shared" si="16"/>
        <v>-</v>
      </c>
      <c r="AG255" s="109">
        <f>IF(COUNTA(AG243:AG254)=0,"-",COUNTA(AG243:AG254)/12)</f>
        <v>0.75</v>
      </c>
    </row>
    <row r="256" spans="1:33" s="104" customFormat="1" ht="18" hidden="1" customHeight="1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AG256" s="8"/>
    </row>
    <row r="257" spans="1:33" s="104" customFormat="1" ht="18" hidden="1" customHeight="1">
      <c r="A257" s="117" t="s">
        <v>299</v>
      </c>
      <c r="B257" s="118" t="s">
        <v>310</v>
      </c>
      <c r="C257" s="118" t="s">
        <v>311</v>
      </c>
      <c r="D257" s="118" t="s">
        <v>312</v>
      </c>
      <c r="E257" s="118" t="s">
        <v>313</v>
      </c>
      <c r="F257" s="118" t="s">
        <v>314</v>
      </c>
      <c r="G257" s="118" t="s">
        <v>315</v>
      </c>
      <c r="H257" s="118" t="s">
        <v>316</v>
      </c>
      <c r="I257" s="118" t="s">
        <v>317</v>
      </c>
      <c r="J257" s="118" t="s">
        <v>318</v>
      </c>
      <c r="K257" s="118" t="s">
        <v>319</v>
      </c>
      <c r="L257" s="118" t="s">
        <v>320</v>
      </c>
      <c r="M257" s="118" t="s">
        <v>321</v>
      </c>
      <c r="N257" s="118" t="s">
        <v>322</v>
      </c>
      <c r="O257" s="118" t="s">
        <v>323</v>
      </c>
      <c r="P257" s="118" t="s">
        <v>324</v>
      </c>
      <c r="Q257" s="118" t="s">
        <v>325</v>
      </c>
      <c r="R257" s="118" t="s">
        <v>326</v>
      </c>
      <c r="S257" s="118" t="s">
        <v>327</v>
      </c>
      <c r="T257" s="118" t="s">
        <v>328</v>
      </c>
      <c r="U257" s="118" t="s">
        <v>329</v>
      </c>
      <c r="V257" s="118" t="s">
        <v>330</v>
      </c>
      <c r="W257" s="118" t="s">
        <v>331</v>
      </c>
      <c r="X257" s="118" t="s">
        <v>332</v>
      </c>
      <c r="Y257" s="118" t="s">
        <v>333</v>
      </c>
      <c r="Z257" s="118" t="s">
        <v>334</v>
      </c>
      <c r="AA257" s="118" t="s">
        <v>335</v>
      </c>
      <c r="AB257" s="118" t="s">
        <v>336</v>
      </c>
      <c r="AC257" s="118" t="s">
        <v>337</v>
      </c>
      <c r="AD257" s="118" t="s">
        <v>338</v>
      </c>
      <c r="AE257" s="118" t="s">
        <v>339</v>
      </c>
      <c r="AF257" s="118" t="s">
        <v>340</v>
      </c>
      <c r="AG257" s="118" t="s">
        <v>341</v>
      </c>
    </row>
    <row r="258" spans="1:33" s="104" customFormat="1" ht="18" hidden="1" customHeight="1">
      <c r="A258" s="108" t="s">
        <v>168</v>
      </c>
      <c r="B258" s="103"/>
      <c r="C258" s="103"/>
      <c r="D258" s="103"/>
      <c r="E258" s="103"/>
      <c r="F258" s="103"/>
      <c r="G258" s="103"/>
      <c r="H258" s="103"/>
      <c r="I258" s="103"/>
      <c r="J258" s="103" t="s">
        <v>366</v>
      </c>
      <c r="K258" s="103" t="s">
        <v>343</v>
      </c>
      <c r="L258" s="103"/>
      <c r="M258" s="103"/>
      <c r="N258" s="103" t="s">
        <v>370</v>
      </c>
      <c r="O258" s="103"/>
      <c r="P258" s="103" t="s">
        <v>355</v>
      </c>
      <c r="Q258" s="103"/>
      <c r="R258" s="103" t="s">
        <v>393</v>
      </c>
      <c r="S258" s="103" t="s">
        <v>357</v>
      </c>
      <c r="T258" s="103" t="s">
        <v>399</v>
      </c>
      <c r="U258" s="103" t="s">
        <v>402</v>
      </c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</row>
    <row r="259" spans="1:33" s="104" customFormat="1" ht="18" hidden="1" customHeight="1">
      <c r="A259" s="108" t="s">
        <v>174</v>
      </c>
      <c r="B259" s="103"/>
      <c r="C259" s="103"/>
      <c r="D259" s="103"/>
      <c r="E259" s="103"/>
      <c r="F259" s="103"/>
      <c r="G259" s="103"/>
      <c r="H259" s="103"/>
      <c r="I259" s="103"/>
      <c r="J259" s="103" t="s">
        <v>366</v>
      </c>
      <c r="K259" s="103" t="s">
        <v>343</v>
      </c>
      <c r="L259" s="103"/>
      <c r="M259" s="103"/>
      <c r="N259" s="103" t="s">
        <v>370</v>
      </c>
      <c r="O259" s="103" t="s">
        <v>408</v>
      </c>
      <c r="P259" s="103" t="s">
        <v>355</v>
      </c>
      <c r="Q259" s="103"/>
      <c r="R259" s="103" t="s">
        <v>393</v>
      </c>
      <c r="S259" s="103" t="s">
        <v>357</v>
      </c>
      <c r="T259" s="103" t="s">
        <v>399</v>
      </c>
      <c r="U259" s="103" t="s">
        <v>402</v>
      </c>
      <c r="V259" s="103"/>
      <c r="W259" s="103" t="s">
        <v>381</v>
      </c>
      <c r="X259" s="103"/>
      <c r="Y259" s="103"/>
      <c r="Z259" s="103" t="s">
        <v>404</v>
      </c>
      <c r="AA259" s="103" t="s">
        <v>410</v>
      </c>
      <c r="AB259" s="103" t="s">
        <v>372</v>
      </c>
      <c r="AC259" s="103" t="s">
        <v>368</v>
      </c>
      <c r="AD259" s="103"/>
      <c r="AE259" s="103"/>
      <c r="AF259" s="103"/>
      <c r="AG259" s="103"/>
    </row>
    <row r="260" spans="1:33" s="104" customFormat="1" ht="18" hidden="1" customHeight="1">
      <c r="A260" s="108" t="s">
        <v>176</v>
      </c>
      <c r="B260" s="103"/>
      <c r="C260" s="103"/>
      <c r="D260" s="103" t="s">
        <v>400</v>
      </c>
      <c r="E260" s="103" t="s">
        <v>255</v>
      </c>
      <c r="F260" s="103" t="s">
        <v>391</v>
      </c>
      <c r="G260" s="103" t="s">
        <v>342</v>
      </c>
      <c r="H260" s="103" t="s">
        <v>353</v>
      </c>
      <c r="I260" s="103"/>
      <c r="J260" s="103" t="s">
        <v>366</v>
      </c>
      <c r="K260" s="103" t="s">
        <v>343</v>
      </c>
      <c r="L260" s="103"/>
      <c r="M260" s="103" t="s">
        <v>345</v>
      </c>
      <c r="N260" s="103" t="s">
        <v>370</v>
      </c>
      <c r="O260" s="103" t="s">
        <v>408</v>
      </c>
      <c r="P260" s="103" t="s">
        <v>355</v>
      </c>
      <c r="Q260" s="103" t="s">
        <v>407</v>
      </c>
      <c r="R260" s="103" t="s">
        <v>393</v>
      </c>
      <c r="S260" s="103" t="s">
        <v>357</v>
      </c>
      <c r="T260" s="103" t="s">
        <v>399</v>
      </c>
      <c r="U260" s="103" t="s">
        <v>402</v>
      </c>
      <c r="V260" s="103"/>
      <c r="W260" s="103" t="s">
        <v>381</v>
      </c>
      <c r="X260" s="103"/>
      <c r="Y260" s="103"/>
      <c r="Z260" s="103" t="s">
        <v>404</v>
      </c>
      <c r="AA260" s="103" t="s">
        <v>410</v>
      </c>
      <c r="AB260" s="103" t="s">
        <v>372</v>
      </c>
      <c r="AC260" s="103" t="s">
        <v>368</v>
      </c>
      <c r="AD260" s="103"/>
      <c r="AE260" s="103"/>
      <c r="AF260" s="103"/>
      <c r="AG260" s="103"/>
    </row>
    <row r="261" spans="1:33" s="104" customFormat="1" ht="18" hidden="1" customHeight="1">
      <c r="A261" s="108" t="s">
        <v>181</v>
      </c>
      <c r="B261" s="103" t="s">
        <v>350</v>
      </c>
      <c r="C261" s="103" t="s">
        <v>369</v>
      </c>
      <c r="D261" s="103" t="s">
        <v>400</v>
      </c>
      <c r="E261" s="103" t="s">
        <v>255</v>
      </c>
      <c r="F261" s="103" t="s">
        <v>391</v>
      </c>
      <c r="G261" s="103" t="s">
        <v>342</v>
      </c>
      <c r="H261" s="103" t="s">
        <v>353</v>
      </c>
      <c r="I261" s="103" t="s">
        <v>354</v>
      </c>
      <c r="J261" s="103" t="s">
        <v>366</v>
      </c>
      <c r="K261" s="103" t="s">
        <v>343</v>
      </c>
      <c r="L261" s="103"/>
      <c r="M261" s="103" t="s">
        <v>345</v>
      </c>
      <c r="N261" s="103" t="s">
        <v>370</v>
      </c>
      <c r="O261" s="103" t="s">
        <v>408</v>
      </c>
      <c r="P261" s="103" t="s">
        <v>355</v>
      </c>
      <c r="Q261" s="103" t="s">
        <v>407</v>
      </c>
      <c r="R261" s="103" t="s">
        <v>393</v>
      </c>
      <c r="S261" s="103" t="s">
        <v>357</v>
      </c>
      <c r="T261" s="103" t="s">
        <v>399</v>
      </c>
      <c r="U261" s="103" t="s">
        <v>402</v>
      </c>
      <c r="V261" s="103"/>
      <c r="W261" s="103" t="s">
        <v>381</v>
      </c>
      <c r="X261" s="103" t="s">
        <v>373</v>
      </c>
      <c r="Y261" s="103"/>
      <c r="Z261" s="103" t="s">
        <v>404</v>
      </c>
      <c r="AA261" s="103" t="s">
        <v>410</v>
      </c>
      <c r="AB261" s="103" t="s">
        <v>372</v>
      </c>
      <c r="AC261" s="103" t="s">
        <v>368</v>
      </c>
      <c r="AD261" s="103"/>
      <c r="AE261" s="103"/>
      <c r="AF261" s="103"/>
      <c r="AG261" s="103"/>
    </row>
    <row r="262" spans="1:33" s="104" customFormat="1" ht="18" hidden="1" customHeight="1">
      <c r="A262" s="108" t="s">
        <v>184</v>
      </c>
      <c r="B262" s="103" t="s">
        <v>350</v>
      </c>
      <c r="C262" s="103" t="s">
        <v>369</v>
      </c>
      <c r="D262" s="103" t="s">
        <v>400</v>
      </c>
      <c r="E262" s="103" t="s">
        <v>255</v>
      </c>
      <c r="F262" s="103" t="s">
        <v>391</v>
      </c>
      <c r="G262" s="103" t="s">
        <v>342</v>
      </c>
      <c r="H262" s="103" t="s">
        <v>353</v>
      </c>
      <c r="I262" s="103" t="s">
        <v>354</v>
      </c>
      <c r="J262" s="103" t="s">
        <v>366</v>
      </c>
      <c r="K262" s="103" t="s">
        <v>343</v>
      </c>
      <c r="L262" s="103"/>
      <c r="M262" s="103" t="s">
        <v>345</v>
      </c>
      <c r="N262" s="103" t="s">
        <v>370</v>
      </c>
      <c r="O262" s="103" t="s">
        <v>408</v>
      </c>
      <c r="P262" s="103" t="s">
        <v>355</v>
      </c>
      <c r="Q262" s="103" t="s">
        <v>407</v>
      </c>
      <c r="R262" s="103" t="s">
        <v>393</v>
      </c>
      <c r="S262" s="103" t="s">
        <v>357</v>
      </c>
      <c r="T262" s="103" t="s">
        <v>399</v>
      </c>
      <c r="U262" s="103" t="s">
        <v>402</v>
      </c>
      <c r="V262" s="103"/>
      <c r="W262" s="103" t="s">
        <v>381</v>
      </c>
      <c r="X262" s="103" t="s">
        <v>373</v>
      </c>
      <c r="Y262" s="103"/>
      <c r="Z262" s="103" t="s">
        <v>404</v>
      </c>
      <c r="AA262" s="103" t="s">
        <v>410</v>
      </c>
      <c r="AB262" s="103" t="s">
        <v>372</v>
      </c>
      <c r="AC262" s="103" t="s">
        <v>368</v>
      </c>
      <c r="AD262" s="103"/>
      <c r="AE262" s="103"/>
      <c r="AF262" s="103"/>
      <c r="AG262" s="103"/>
    </row>
    <row r="263" spans="1:33" s="104" customFormat="1" ht="18" hidden="1" customHeight="1">
      <c r="A263" s="108" t="s">
        <v>208</v>
      </c>
      <c r="B263" s="103" t="s">
        <v>350</v>
      </c>
      <c r="C263" s="103" t="s">
        <v>369</v>
      </c>
      <c r="D263" s="103" t="s">
        <v>400</v>
      </c>
      <c r="E263" s="103" t="s">
        <v>255</v>
      </c>
      <c r="F263" s="103" t="s">
        <v>391</v>
      </c>
      <c r="G263" s="103" t="s">
        <v>342</v>
      </c>
      <c r="H263" s="103" t="s">
        <v>353</v>
      </c>
      <c r="I263" s="103" t="s">
        <v>354</v>
      </c>
      <c r="J263" s="103" t="s">
        <v>366</v>
      </c>
      <c r="K263" s="103" t="s">
        <v>343</v>
      </c>
      <c r="L263" s="103"/>
      <c r="M263" s="103" t="s">
        <v>345</v>
      </c>
      <c r="N263" s="103" t="s">
        <v>370</v>
      </c>
      <c r="O263" s="103" t="s">
        <v>408</v>
      </c>
      <c r="P263" s="103" t="s">
        <v>355</v>
      </c>
      <c r="Q263" s="103" t="s">
        <v>407</v>
      </c>
      <c r="R263" s="103" t="s">
        <v>393</v>
      </c>
      <c r="S263" s="103" t="s">
        <v>357</v>
      </c>
      <c r="T263" s="103" t="s">
        <v>399</v>
      </c>
      <c r="U263" s="103" t="s">
        <v>402</v>
      </c>
      <c r="V263" s="103"/>
      <c r="W263" s="103" t="s">
        <v>381</v>
      </c>
      <c r="X263" s="103" t="s">
        <v>373</v>
      </c>
      <c r="Y263" s="103"/>
      <c r="Z263" s="103" t="s">
        <v>404</v>
      </c>
      <c r="AA263" s="103" t="s">
        <v>410</v>
      </c>
      <c r="AB263" s="103" t="s">
        <v>372</v>
      </c>
      <c r="AC263" s="103" t="s">
        <v>368</v>
      </c>
      <c r="AD263" s="103"/>
      <c r="AE263" s="103"/>
      <c r="AF263" s="103"/>
      <c r="AG263" s="103"/>
    </row>
    <row r="264" spans="1:33" s="104" customFormat="1" ht="18" hidden="1" customHeight="1">
      <c r="A264" s="108" t="s">
        <v>209</v>
      </c>
      <c r="B264" s="103" t="s">
        <v>350</v>
      </c>
      <c r="C264" s="103" t="s">
        <v>369</v>
      </c>
      <c r="D264" s="103" t="s">
        <v>400</v>
      </c>
      <c r="E264" s="103" t="s">
        <v>255</v>
      </c>
      <c r="F264" s="103" t="s">
        <v>391</v>
      </c>
      <c r="G264" s="103" t="s">
        <v>342</v>
      </c>
      <c r="H264" s="103" t="s">
        <v>353</v>
      </c>
      <c r="I264" s="103" t="s">
        <v>354</v>
      </c>
      <c r="J264" s="103"/>
      <c r="K264" s="103" t="s">
        <v>378</v>
      </c>
      <c r="L264" s="103"/>
      <c r="M264" s="103" t="s">
        <v>345</v>
      </c>
      <c r="N264" s="103" t="s">
        <v>365</v>
      </c>
      <c r="O264" s="103" t="s">
        <v>408</v>
      </c>
      <c r="P264" s="103"/>
      <c r="Q264" s="103" t="s">
        <v>407</v>
      </c>
      <c r="R264" s="103" t="s">
        <v>393</v>
      </c>
      <c r="S264" s="103" t="s">
        <v>234</v>
      </c>
      <c r="T264" s="103" t="s">
        <v>361</v>
      </c>
      <c r="U264" s="103" t="s">
        <v>402</v>
      </c>
      <c r="V264" s="103"/>
      <c r="W264" s="103" t="s">
        <v>381</v>
      </c>
      <c r="X264" s="103" t="s">
        <v>373</v>
      </c>
      <c r="Y264" s="103"/>
      <c r="Z264" s="103" t="s">
        <v>404</v>
      </c>
      <c r="AA264" s="103" t="s">
        <v>410</v>
      </c>
      <c r="AB264" s="103" t="s">
        <v>372</v>
      </c>
      <c r="AC264" s="103" t="s">
        <v>368</v>
      </c>
      <c r="AD264" s="103"/>
      <c r="AE264" s="103"/>
      <c r="AF264" s="103"/>
      <c r="AG264" s="103"/>
    </row>
    <row r="265" spans="1:33" s="104" customFormat="1" ht="18" hidden="1" customHeight="1">
      <c r="A265" s="108" t="s">
        <v>198</v>
      </c>
      <c r="B265" s="103" t="s">
        <v>350</v>
      </c>
      <c r="C265" s="103" t="s">
        <v>369</v>
      </c>
      <c r="D265" s="103" t="s">
        <v>400</v>
      </c>
      <c r="E265" s="103" t="s">
        <v>255</v>
      </c>
      <c r="F265" s="103" t="s">
        <v>391</v>
      </c>
      <c r="G265" s="103" t="s">
        <v>342</v>
      </c>
      <c r="H265" s="103" t="s">
        <v>353</v>
      </c>
      <c r="I265" s="103" t="s">
        <v>354</v>
      </c>
      <c r="J265" s="103"/>
      <c r="K265" s="103" t="s">
        <v>378</v>
      </c>
      <c r="L265" s="103"/>
      <c r="M265" s="103" t="s">
        <v>345</v>
      </c>
      <c r="N265" s="103" t="s">
        <v>365</v>
      </c>
      <c r="O265" s="103" t="s">
        <v>408</v>
      </c>
      <c r="P265" s="103"/>
      <c r="Q265" s="103" t="s">
        <v>407</v>
      </c>
      <c r="R265" s="103" t="s">
        <v>393</v>
      </c>
      <c r="S265" s="103" t="s">
        <v>234</v>
      </c>
      <c r="T265" s="103" t="s">
        <v>361</v>
      </c>
      <c r="U265" s="103" t="s">
        <v>402</v>
      </c>
      <c r="V265" s="103"/>
      <c r="W265" s="103" t="s">
        <v>381</v>
      </c>
      <c r="X265" s="103" t="s">
        <v>373</v>
      </c>
      <c r="Y265" s="103"/>
      <c r="Z265" s="103" t="s">
        <v>404</v>
      </c>
      <c r="AA265" s="103" t="s">
        <v>410</v>
      </c>
      <c r="AB265" s="103" t="s">
        <v>372</v>
      </c>
      <c r="AC265" s="103" t="s">
        <v>368</v>
      </c>
      <c r="AD265" s="103"/>
      <c r="AE265" s="103"/>
      <c r="AF265" s="103"/>
      <c r="AG265" s="103"/>
    </row>
    <row r="266" spans="1:33" s="104" customFormat="1" ht="18" hidden="1" customHeight="1">
      <c r="A266" s="108" t="s">
        <v>200</v>
      </c>
      <c r="B266" s="103" t="s">
        <v>350</v>
      </c>
      <c r="C266" s="103" t="s">
        <v>369</v>
      </c>
      <c r="D266" s="103" t="s">
        <v>400</v>
      </c>
      <c r="E266" s="103" t="s">
        <v>255</v>
      </c>
      <c r="F266" s="103" t="s">
        <v>391</v>
      </c>
      <c r="G266" s="103" t="s">
        <v>342</v>
      </c>
      <c r="H266" s="103" t="s">
        <v>353</v>
      </c>
      <c r="I266" s="103" t="s">
        <v>354</v>
      </c>
      <c r="J266" s="103"/>
      <c r="K266" s="103" t="s">
        <v>378</v>
      </c>
      <c r="L266" s="103"/>
      <c r="M266" s="103" t="s">
        <v>345</v>
      </c>
      <c r="N266" s="103" t="s">
        <v>365</v>
      </c>
      <c r="O266" s="103"/>
      <c r="P266" s="103"/>
      <c r="Q266" s="103" t="s">
        <v>407</v>
      </c>
      <c r="R266" s="103" t="s">
        <v>393</v>
      </c>
      <c r="S266" s="103" t="s">
        <v>234</v>
      </c>
      <c r="T266" s="103" t="s">
        <v>361</v>
      </c>
      <c r="U266" s="103" t="s">
        <v>402</v>
      </c>
      <c r="V266" s="103"/>
      <c r="W266" s="103" t="s">
        <v>381</v>
      </c>
      <c r="X266" s="103" t="s">
        <v>373</v>
      </c>
      <c r="Y266" s="103"/>
      <c r="Z266" s="103" t="s">
        <v>404</v>
      </c>
      <c r="AA266" s="103" t="s">
        <v>410</v>
      </c>
      <c r="AB266" s="103" t="s">
        <v>372</v>
      </c>
      <c r="AC266" s="103" t="s">
        <v>368</v>
      </c>
      <c r="AD266" s="103"/>
      <c r="AE266" s="103"/>
      <c r="AF266" s="103"/>
      <c r="AG266" s="103"/>
    </row>
    <row r="267" spans="1:33" s="104" customFormat="1" ht="18" hidden="1" customHeight="1">
      <c r="A267" s="108" t="s">
        <v>201</v>
      </c>
      <c r="B267" s="103" t="s">
        <v>350</v>
      </c>
      <c r="C267" s="103" t="s">
        <v>369</v>
      </c>
      <c r="D267" s="103" t="s">
        <v>400</v>
      </c>
      <c r="E267" s="103" t="s">
        <v>255</v>
      </c>
      <c r="F267" s="103" t="s">
        <v>391</v>
      </c>
      <c r="G267" s="103" t="s">
        <v>342</v>
      </c>
      <c r="H267" s="103" t="s">
        <v>353</v>
      </c>
      <c r="I267" s="103" t="s">
        <v>354</v>
      </c>
      <c r="J267" s="103"/>
      <c r="K267" s="103" t="s">
        <v>378</v>
      </c>
      <c r="L267" s="103"/>
      <c r="M267" s="103" t="s">
        <v>345</v>
      </c>
      <c r="N267" s="103" t="s">
        <v>365</v>
      </c>
      <c r="O267" s="103"/>
      <c r="P267" s="103"/>
      <c r="Q267" s="103" t="s">
        <v>407</v>
      </c>
      <c r="R267" s="103"/>
      <c r="S267" s="103" t="s">
        <v>234</v>
      </c>
      <c r="T267" s="103" t="s">
        <v>361</v>
      </c>
      <c r="U267" s="103"/>
      <c r="V267" s="103"/>
      <c r="W267" s="103" t="s">
        <v>381</v>
      </c>
      <c r="X267" s="103" t="s">
        <v>373</v>
      </c>
      <c r="Y267" s="103"/>
      <c r="Z267" s="103" t="s">
        <v>404</v>
      </c>
      <c r="AA267" s="103" t="s">
        <v>410</v>
      </c>
      <c r="AB267" s="103" t="s">
        <v>372</v>
      </c>
      <c r="AC267" s="103" t="s">
        <v>368</v>
      </c>
      <c r="AD267" s="103"/>
      <c r="AE267" s="103"/>
      <c r="AF267" s="103"/>
      <c r="AG267" s="103"/>
    </row>
    <row r="268" spans="1:33" s="104" customFormat="1" ht="18" hidden="1" customHeight="1">
      <c r="A268" s="108" t="s">
        <v>202</v>
      </c>
      <c r="B268" s="103" t="s">
        <v>350</v>
      </c>
      <c r="C268" s="103" t="s">
        <v>369</v>
      </c>
      <c r="D268" s="103"/>
      <c r="E268" s="103"/>
      <c r="F268" s="103"/>
      <c r="G268" s="103"/>
      <c r="H268" s="103"/>
      <c r="I268" s="103" t="s">
        <v>354</v>
      </c>
      <c r="J268" s="103"/>
      <c r="K268" s="103" t="s">
        <v>378</v>
      </c>
      <c r="L268" s="103"/>
      <c r="M268" s="103" t="s">
        <v>345</v>
      </c>
      <c r="N268" s="103" t="s">
        <v>365</v>
      </c>
      <c r="O268" s="103"/>
      <c r="P268" s="103"/>
      <c r="Q268" s="103" t="s">
        <v>407</v>
      </c>
      <c r="R268" s="103"/>
      <c r="S268" s="103" t="s">
        <v>234</v>
      </c>
      <c r="T268" s="103" t="s">
        <v>361</v>
      </c>
      <c r="U268" s="103"/>
      <c r="V268" s="103"/>
      <c r="W268" s="103"/>
      <c r="X268" s="103" t="s">
        <v>373</v>
      </c>
      <c r="Y268" s="103"/>
      <c r="Z268" s="103"/>
      <c r="AA268" s="103"/>
      <c r="AB268" s="103"/>
      <c r="AC268" s="103"/>
      <c r="AD268" s="103"/>
      <c r="AE268" s="103"/>
      <c r="AF268" s="103"/>
      <c r="AG268" s="103"/>
    </row>
    <row r="269" spans="1:33" s="104" customFormat="1" ht="18" hidden="1" customHeight="1">
      <c r="A269" s="108" t="s">
        <v>203</v>
      </c>
      <c r="B269" s="103" t="s">
        <v>350</v>
      </c>
      <c r="C269" s="103"/>
      <c r="D269" s="103"/>
      <c r="E269" s="103"/>
      <c r="F269" s="103"/>
      <c r="G269" s="103"/>
      <c r="H269" s="103"/>
      <c r="I269" s="103" t="s">
        <v>354</v>
      </c>
      <c r="J269" s="103"/>
      <c r="K269" s="103" t="s">
        <v>378</v>
      </c>
      <c r="L269" s="103"/>
      <c r="M269" s="103"/>
      <c r="N269" s="103" t="s">
        <v>365</v>
      </c>
      <c r="O269" s="103"/>
      <c r="P269" s="103"/>
      <c r="Q269" s="103"/>
      <c r="R269" s="103"/>
      <c r="S269" s="103" t="s">
        <v>234</v>
      </c>
      <c r="T269" s="103" t="s">
        <v>361</v>
      </c>
      <c r="U269" s="103"/>
      <c r="V269" s="103"/>
      <c r="W269" s="103"/>
      <c r="X269" s="103" t="s">
        <v>373</v>
      </c>
      <c r="Y269" s="103"/>
      <c r="Z269" s="103"/>
      <c r="AA269" s="103"/>
      <c r="AB269" s="103"/>
      <c r="AC269" s="103"/>
      <c r="AD269" s="103"/>
      <c r="AE269" s="103"/>
      <c r="AF269" s="103"/>
      <c r="AG269" s="103"/>
    </row>
    <row r="270" spans="1:33" s="104" customFormat="1" ht="18" hidden="1" customHeight="1">
      <c r="A270" s="110" t="s">
        <v>204</v>
      </c>
      <c r="B270" s="109">
        <f>IF(COUNTA(B258:B269)=0,"-",COUNTA(B258:B269)/12)</f>
        <v>0.75</v>
      </c>
      <c r="C270" s="109">
        <f t="shared" ref="C270:AF270" si="17">IF(COUNTA(C258:C269)=0,"-",COUNTA(C258:C269)/12)</f>
        <v>0.66666666666666663</v>
      </c>
      <c r="D270" s="109">
        <f t="shared" si="17"/>
        <v>0.66666666666666663</v>
      </c>
      <c r="E270" s="109">
        <f t="shared" si="17"/>
        <v>0.66666666666666663</v>
      </c>
      <c r="F270" s="109">
        <f t="shared" si="17"/>
        <v>0.66666666666666663</v>
      </c>
      <c r="G270" s="109">
        <f t="shared" si="17"/>
        <v>0.66666666666666663</v>
      </c>
      <c r="H270" s="109">
        <f t="shared" si="17"/>
        <v>0.66666666666666663</v>
      </c>
      <c r="I270" s="109">
        <f t="shared" si="17"/>
        <v>0.75</v>
      </c>
      <c r="J270" s="109">
        <f t="shared" si="17"/>
        <v>0.5</v>
      </c>
      <c r="K270" s="109">
        <f t="shared" si="17"/>
        <v>1</v>
      </c>
      <c r="L270" s="109" t="str">
        <f t="shared" si="17"/>
        <v>-</v>
      </c>
      <c r="M270" s="109">
        <f t="shared" si="17"/>
        <v>0.75</v>
      </c>
      <c r="N270" s="109">
        <f t="shared" si="17"/>
        <v>1</v>
      </c>
      <c r="O270" s="109">
        <f t="shared" si="17"/>
        <v>0.58333333333333337</v>
      </c>
      <c r="P270" s="109">
        <f t="shared" si="17"/>
        <v>0.5</v>
      </c>
      <c r="Q270" s="109">
        <f t="shared" si="17"/>
        <v>0.75</v>
      </c>
      <c r="R270" s="109">
        <f t="shared" si="17"/>
        <v>0.75</v>
      </c>
      <c r="S270" s="109">
        <f t="shared" si="17"/>
        <v>1</v>
      </c>
      <c r="T270" s="109">
        <f t="shared" si="17"/>
        <v>1</v>
      </c>
      <c r="U270" s="109">
        <f t="shared" si="17"/>
        <v>0.75</v>
      </c>
      <c r="V270" s="109" t="str">
        <f t="shared" si="17"/>
        <v>-</v>
      </c>
      <c r="W270" s="109">
        <f t="shared" si="17"/>
        <v>0.75</v>
      </c>
      <c r="X270" s="109">
        <f t="shared" si="17"/>
        <v>0.75</v>
      </c>
      <c r="Y270" s="109" t="str">
        <f t="shared" si="17"/>
        <v>-</v>
      </c>
      <c r="Z270" s="109">
        <f t="shared" si="17"/>
        <v>0.75</v>
      </c>
      <c r="AA270" s="109">
        <f t="shared" si="17"/>
        <v>0.75</v>
      </c>
      <c r="AB270" s="109">
        <f t="shared" si="17"/>
        <v>0.75</v>
      </c>
      <c r="AC270" s="109">
        <f t="shared" si="17"/>
        <v>0.75</v>
      </c>
      <c r="AD270" s="109" t="str">
        <f t="shared" si="17"/>
        <v>-</v>
      </c>
      <c r="AE270" s="109" t="str">
        <f t="shared" si="17"/>
        <v>-</v>
      </c>
      <c r="AF270" s="109" t="str">
        <f t="shared" si="17"/>
        <v>-</v>
      </c>
      <c r="AG270" s="109" t="str">
        <f>IF(COUNTA(AG258:AG269)=0,"-",COUNTA(AG258:AG269)/12)</f>
        <v>-</v>
      </c>
    </row>
    <row r="271" spans="1:33" s="104" customFormat="1" ht="18" hidden="1" customHeight="1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AG271" s="8"/>
    </row>
    <row r="272" spans="1:33" s="104" customFormat="1" ht="18" hidden="1" customHeight="1">
      <c r="A272" s="117" t="s">
        <v>300</v>
      </c>
      <c r="B272" s="118" t="s">
        <v>310</v>
      </c>
      <c r="C272" s="118" t="s">
        <v>311</v>
      </c>
      <c r="D272" s="118" t="s">
        <v>312</v>
      </c>
      <c r="E272" s="118" t="s">
        <v>313</v>
      </c>
      <c r="F272" s="118" t="s">
        <v>314</v>
      </c>
      <c r="G272" s="118" t="s">
        <v>315</v>
      </c>
      <c r="H272" s="118" t="s">
        <v>316</v>
      </c>
      <c r="I272" s="118" t="s">
        <v>317</v>
      </c>
      <c r="J272" s="118" t="s">
        <v>318</v>
      </c>
      <c r="K272" s="118" t="s">
        <v>319</v>
      </c>
      <c r="L272" s="118" t="s">
        <v>320</v>
      </c>
      <c r="M272" s="118" t="s">
        <v>321</v>
      </c>
      <c r="N272" s="118" t="s">
        <v>322</v>
      </c>
      <c r="O272" s="118" t="s">
        <v>323</v>
      </c>
      <c r="P272" s="118" t="s">
        <v>324</v>
      </c>
      <c r="Q272" s="118" t="s">
        <v>325</v>
      </c>
      <c r="R272" s="118" t="s">
        <v>326</v>
      </c>
      <c r="S272" s="118" t="s">
        <v>327</v>
      </c>
      <c r="T272" s="118" t="s">
        <v>328</v>
      </c>
      <c r="U272" s="118" t="s">
        <v>329</v>
      </c>
      <c r="V272" s="118" t="s">
        <v>330</v>
      </c>
      <c r="W272" s="118" t="s">
        <v>331</v>
      </c>
      <c r="X272" s="118" t="s">
        <v>332</v>
      </c>
      <c r="Y272" s="118" t="s">
        <v>333</v>
      </c>
      <c r="Z272" s="118" t="s">
        <v>334</v>
      </c>
      <c r="AA272" s="118" t="s">
        <v>335</v>
      </c>
      <c r="AB272" s="118" t="s">
        <v>336</v>
      </c>
      <c r="AC272" s="118" t="s">
        <v>337</v>
      </c>
      <c r="AD272" s="118" t="s">
        <v>338</v>
      </c>
      <c r="AE272" s="118" t="s">
        <v>339</v>
      </c>
      <c r="AF272" s="118" t="s">
        <v>340</v>
      </c>
      <c r="AG272" s="118" t="s">
        <v>341</v>
      </c>
    </row>
    <row r="273" spans="1:57" s="104" customFormat="1" ht="18" hidden="1" customHeight="1">
      <c r="A273" s="108" t="s">
        <v>168</v>
      </c>
      <c r="B273" s="103"/>
      <c r="C273" s="103"/>
      <c r="D273" s="103"/>
      <c r="E273" s="103"/>
      <c r="F273" s="103"/>
      <c r="G273" s="103"/>
      <c r="H273" s="103"/>
      <c r="I273" s="103"/>
      <c r="J273" s="103" t="s">
        <v>392</v>
      </c>
      <c r="K273" s="103" t="s">
        <v>343</v>
      </c>
      <c r="L273" s="103" t="s">
        <v>366</v>
      </c>
      <c r="M273" s="103"/>
      <c r="N273" s="103"/>
      <c r="O273" s="103"/>
      <c r="P273" s="103" t="s">
        <v>355</v>
      </c>
      <c r="Q273" s="103"/>
      <c r="R273" s="103" t="s">
        <v>393</v>
      </c>
      <c r="S273" s="103" t="s">
        <v>358</v>
      </c>
      <c r="T273" s="103" t="s">
        <v>399</v>
      </c>
      <c r="U273" s="103" t="s">
        <v>402</v>
      </c>
      <c r="V273" s="103"/>
      <c r="W273" s="103"/>
      <c r="X273" s="103"/>
      <c r="Y273" s="103"/>
      <c r="Z273" s="103"/>
      <c r="AA273" s="103"/>
      <c r="AB273" s="103"/>
      <c r="AC273" s="103" t="s">
        <v>368</v>
      </c>
      <c r="AD273" s="103"/>
      <c r="AE273" s="103"/>
      <c r="AF273" s="103" t="s">
        <v>389</v>
      </c>
      <c r="AG273" s="103"/>
    </row>
    <row r="274" spans="1:57" s="104" customFormat="1" ht="18" hidden="1" customHeight="1">
      <c r="A274" s="108" t="s">
        <v>174</v>
      </c>
      <c r="B274" s="103" t="s">
        <v>400</v>
      </c>
      <c r="C274" s="103"/>
      <c r="D274" s="103"/>
      <c r="E274" s="103"/>
      <c r="F274" s="103" t="s">
        <v>391</v>
      </c>
      <c r="G274" s="103"/>
      <c r="H274" s="103" t="s">
        <v>353</v>
      </c>
      <c r="I274" s="103"/>
      <c r="J274" s="103" t="s">
        <v>392</v>
      </c>
      <c r="K274" s="103" t="s">
        <v>343</v>
      </c>
      <c r="L274" s="103" t="s">
        <v>366</v>
      </c>
      <c r="M274" s="103"/>
      <c r="N274" s="103"/>
      <c r="O274" s="103" t="s">
        <v>408</v>
      </c>
      <c r="P274" s="103" t="s">
        <v>355</v>
      </c>
      <c r="Q274" s="103" t="s">
        <v>407</v>
      </c>
      <c r="R274" s="103" t="s">
        <v>393</v>
      </c>
      <c r="S274" s="103" t="s">
        <v>358</v>
      </c>
      <c r="T274" s="103" t="s">
        <v>399</v>
      </c>
      <c r="U274" s="103" t="s">
        <v>402</v>
      </c>
      <c r="V274" s="103"/>
      <c r="W274" s="103"/>
      <c r="X274" s="103"/>
      <c r="Y274" s="103"/>
      <c r="Z274" s="103"/>
      <c r="AA274" s="103"/>
      <c r="AB274" s="103"/>
      <c r="AC274" s="103" t="s">
        <v>368</v>
      </c>
      <c r="AD274" s="103"/>
      <c r="AE274" s="103"/>
      <c r="AF274" s="103" t="s">
        <v>389</v>
      </c>
      <c r="AG274" s="103"/>
    </row>
    <row r="275" spans="1:57" s="104" customFormat="1" ht="18" hidden="1" customHeight="1">
      <c r="A275" s="108" t="s">
        <v>176</v>
      </c>
      <c r="B275" s="103" t="s">
        <v>400</v>
      </c>
      <c r="C275" s="103"/>
      <c r="D275" s="103"/>
      <c r="E275" s="103"/>
      <c r="F275" s="103" t="s">
        <v>391</v>
      </c>
      <c r="G275" s="103"/>
      <c r="H275" s="103" t="s">
        <v>353</v>
      </c>
      <c r="I275" s="103"/>
      <c r="J275" s="103" t="s">
        <v>392</v>
      </c>
      <c r="K275" s="103" t="s">
        <v>343</v>
      </c>
      <c r="L275" s="103" t="s">
        <v>366</v>
      </c>
      <c r="M275" s="103"/>
      <c r="N275" s="103"/>
      <c r="O275" s="103" t="s">
        <v>408</v>
      </c>
      <c r="P275" s="103" t="s">
        <v>355</v>
      </c>
      <c r="Q275" s="103" t="s">
        <v>407</v>
      </c>
      <c r="R275" s="103" t="s">
        <v>393</v>
      </c>
      <c r="S275" s="103" t="s">
        <v>358</v>
      </c>
      <c r="T275" s="103" t="s">
        <v>399</v>
      </c>
      <c r="U275" s="103" t="s">
        <v>402</v>
      </c>
      <c r="V275" s="103"/>
      <c r="W275" s="103"/>
      <c r="X275" s="103"/>
      <c r="Y275" s="103"/>
      <c r="Z275" s="103"/>
      <c r="AA275" s="103"/>
      <c r="AB275" s="103"/>
      <c r="AC275" s="103" t="s">
        <v>368</v>
      </c>
      <c r="AD275" s="103"/>
      <c r="AE275" s="103" t="s">
        <v>375</v>
      </c>
      <c r="AF275" s="103" t="s">
        <v>389</v>
      </c>
      <c r="AG275" s="103"/>
    </row>
    <row r="276" spans="1:57" s="104" customFormat="1" ht="18" hidden="1" customHeight="1">
      <c r="A276" s="108" t="s">
        <v>181</v>
      </c>
      <c r="B276" s="103" t="s">
        <v>400</v>
      </c>
      <c r="C276" s="103" t="s">
        <v>369</v>
      </c>
      <c r="D276" s="103"/>
      <c r="E276" s="103" t="s">
        <v>255</v>
      </c>
      <c r="F276" s="103" t="s">
        <v>391</v>
      </c>
      <c r="G276" s="103"/>
      <c r="H276" s="103" t="s">
        <v>353</v>
      </c>
      <c r="I276" s="103" t="s">
        <v>354</v>
      </c>
      <c r="J276" s="103" t="s">
        <v>392</v>
      </c>
      <c r="K276" s="103" t="s">
        <v>343</v>
      </c>
      <c r="L276" s="103" t="s">
        <v>366</v>
      </c>
      <c r="M276" s="103"/>
      <c r="N276" s="103"/>
      <c r="O276" s="103" t="s">
        <v>408</v>
      </c>
      <c r="P276" s="103" t="s">
        <v>355</v>
      </c>
      <c r="Q276" s="103" t="s">
        <v>407</v>
      </c>
      <c r="R276" s="103" t="s">
        <v>393</v>
      </c>
      <c r="S276" s="103" t="s">
        <v>358</v>
      </c>
      <c r="T276" s="103" t="s">
        <v>399</v>
      </c>
      <c r="U276" s="103" t="s">
        <v>402</v>
      </c>
      <c r="V276" s="103"/>
      <c r="W276" s="103" t="s">
        <v>405</v>
      </c>
      <c r="X276" s="103" t="s">
        <v>373</v>
      </c>
      <c r="Y276" s="103"/>
      <c r="Z276" s="103"/>
      <c r="AA276" s="103"/>
      <c r="AB276" s="103"/>
      <c r="AC276" s="103" t="s">
        <v>368</v>
      </c>
      <c r="AD276" s="103"/>
      <c r="AE276" s="103" t="s">
        <v>375</v>
      </c>
      <c r="AF276" s="103" t="s">
        <v>389</v>
      </c>
      <c r="AG276" s="103"/>
    </row>
    <row r="277" spans="1:57" s="104" customFormat="1" ht="18" hidden="1" customHeight="1">
      <c r="A277" s="108" t="s">
        <v>184</v>
      </c>
      <c r="B277" s="103" t="s">
        <v>400</v>
      </c>
      <c r="C277" s="103" t="s">
        <v>369</v>
      </c>
      <c r="D277" s="103"/>
      <c r="E277" s="103" t="s">
        <v>255</v>
      </c>
      <c r="F277" s="103" t="s">
        <v>391</v>
      </c>
      <c r="G277" s="103"/>
      <c r="H277" s="103" t="s">
        <v>353</v>
      </c>
      <c r="I277" s="103" t="s">
        <v>354</v>
      </c>
      <c r="J277" s="103" t="s">
        <v>392</v>
      </c>
      <c r="K277" s="103" t="s">
        <v>343</v>
      </c>
      <c r="L277" s="103" t="s">
        <v>366</v>
      </c>
      <c r="M277" s="103"/>
      <c r="N277" s="103"/>
      <c r="O277" s="103" t="s">
        <v>408</v>
      </c>
      <c r="P277" s="103" t="s">
        <v>355</v>
      </c>
      <c r="Q277" s="103" t="s">
        <v>407</v>
      </c>
      <c r="R277" s="103" t="s">
        <v>393</v>
      </c>
      <c r="S277" s="103" t="s">
        <v>358</v>
      </c>
      <c r="T277" s="103" t="s">
        <v>399</v>
      </c>
      <c r="U277" s="103" t="s">
        <v>402</v>
      </c>
      <c r="V277" s="103"/>
      <c r="W277" s="103" t="s">
        <v>405</v>
      </c>
      <c r="X277" s="103" t="s">
        <v>373</v>
      </c>
      <c r="Y277" s="103"/>
      <c r="Z277" s="103"/>
      <c r="AA277" s="103"/>
      <c r="AB277" s="103"/>
      <c r="AC277" s="103" t="s">
        <v>368</v>
      </c>
      <c r="AD277" s="103"/>
      <c r="AE277" s="103" t="s">
        <v>375</v>
      </c>
      <c r="AF277" s="103" t="s">
        <v>389</v>
      </c>
      <c r="AG277" s="103"/>
    </row>
    <row r="278" spans="1:57" s="104" customFormat="1" ht="18" hidden="1" customHeight="1">
      <c r="A278" s="108" t="s">
        <v>208</v>
      </c>
      <c r="B278" s="103" t="s">
        <v>400</v>
      </c>
      <c r="C278" s="103" t="s">
        <v>369</v>
      </c>
      <c r="D278" s="103"/>
      <c r="E278" s="103" t="s">
        <v>255</v>
      </c>
      <c r="F278" s="103" t="s">
        <v>391</v>
      </c>
      <c r="G278" s="103"/>
      <c r="H278" s="103" t="s">
        <v>353</v>
      </c>
      <c r="I278" s="103" t="s">
        <v>354</v>
      </c>
      <c r="J278" s="103" t="s">
        <v>392</v>
      </c>
      <c r="K278" s="103" t="s">
        <v>343</v>
      </c>
      <c r="L278" s="103" t="s">
        <v>366</v>
      </c>
      <c r="M278" s="103"/>
      <c r="N278" s="103"/>
      <c r="O278" s="103" t="s">
        <v>408</v>
      </c>
      <c r="P278" s="103" t="s">
        <v>355</v>
      </c>
      <c r="Q278" s="103" t="s">
        <v>407</v>
      </c>
      <c r="R278" s="103" t="s">
        <v>393</v>
      </c>
      <c r="S278" s="103" t="s">
        <v>358</v>
      </c>
      <c r="T278" s="103" t="s">
        <v>399</v>
      </c>
      <c r="U278" s="103" t="s">
        <v>402</v>
      </c>
      <c r="V278" s="103"/>
      <c r="W278" s="103" t="s">
        <v>405</v>
      </c>
      <c r="X278" s="103" t="s">
        <v>373</v>
      </c>
      <c r="Y278" s="103"/>
      <c r="Z278" s="103"/>
      <c r="AA278" s="103"/>
      <c r="AB278" s="103"/>
      <c r="AC278" s="103" t="s">
        <v>368</v>
      </c>
      <c r="AD278" s="103"/>
      <c r="AE278" s="103" t="s">
        <v>375</v>
      </c>
      <c r="AF278" s="103" t="s">
        <v>389</v>
      </c>
      <c r="AG278" s="103"/>
    </row>
    <row r="279" spans="1:57" s="104" customFormat="1" ht="18" hidden="1" customHeight="1">
      <c r="A279" s="108" t="s">
        <v>209</v>
      </c>
      <c r="B279" s="103" t="s">
        <v>400</v>
      </c>
      <c r="C279" s="103" t="s">
        <v>369</v>
      </c>
      <c r="D279" s="103"/>
      <c r="E279" s="103" t="s">
        <v>255</v>
      </c>
      <c r="F279" s="103" t="s">
        <v>391</v>
      </c>
      <c r="G279" s="103"/>
      <c r="H279" s="103" t="s">
        <v>353</v>
      </c>
      <c r="I279" s="103" t="s">
        <v>354</v>
      </c>
      <c r="J279" s="103" t="s">
        <v>392</v>
      </c>
      <c r="K279" s="103"/>
      <c r="L279" s="103"/>
      <c r="M279" s="103"/>
      <c r="N279" s="103" t="s">
        <v>365</v>
      </c>
      <c r="O279" s="103" t="s">
        <v>408</v>
      </c>
      <c r="P279" s="103"/>
      <c r="Q279" s="103" t="s">
        <v>407</v>
      </c>
      <c r="R279" s="103" t="s">
        <v>393</v>
      </c>
      <c r="S279" s="103" t="s">
        <v>377</v>
      </c>
      <c r="T279" s="103" t="s">
        <v>359</v>
      </c>
      <c r="U279" s="103" t="s">
        <v>402</v>
      </c>
      <c r="V279" s="103"/>
      <c r="W279" s="103" t="s">
        <v>405</v>
      </c>
      <c r="X279" s="103" t="s">
        <v>373</v>
      </c>
      <c r="Y279" s="103"/>
      <c r="Z279" s="103"/>
      <c r="AA279" s="103"/>
      <c r="AB279" s="103"/>
      <c r="AC279" s="103" t="s">
        <v>368</v>
      </c>
      <c r="AD279" s="103"/>
      <c r="AE279" s="103" t="s">
        <v>375</v>
      </c>
      <c r="AF279" s="103" t="s">
        <v>389</v>
      </c>
      <c r="AG279" s="103"/>
    </row>
    <row r="280" spans="1:57" s="104" customFormat="1" ht="18" hidden="1" customHeight="1">
      <c r="A280" s="108" t="s">
        <v>198</v>
      </c>
      <c r="B280" s="103" t="s">
        <v>400</v>
      </c>
      <c r="C280" s="103" t="s">
        <v>369</v>
      </c>
      <c r="D280" s="103"/>
      <c r="E280" s="103" t="s">
        <v>255</v>
      </c>
      <c r="F280" s="103" t="s">
        <v>391</v>
      </c>
      <c r="G280" s="103"/>
      <c r="H280" s="103" t="s">
        <v>353</v>
      </c>
      <c r="I280" s="103" t="s">
        <v>354</v>
      </c>
      <c r="J280" s="103" t="s">
        <v>392</v>
      </c>
      <c r="K280" s="103"/>
      <c r="L280" s="103"/>
      <c r="M280" s="103"/>
      <c r="N280" s="103" t="s">
        <v>365</v>
      </c>
      <c r="O280" s="103" t="s">
        <v>408</v>
      </c>
      <c r="P280" s="103"/>
      <c r="Q280" s="103" t="s">
        <v>407</v>
      </c>
      <c r="R280" s="103" t="s">
        <v>393</v>
      </c>
      <c r="S280" s="103" t="s">
        <v>377</v>
      </c>
      <c r="T280" s="103" t="s">
        <v>359</v>
      </c>
      <c r="U280" s="103" t="s">
        <v>402</v>
      </c>
      <c r="V280" s="103"/>
      <c r="W280" s="103" t="s">
        <v>405</v>
      </c>
      <c r="X280" s="103" t="s">
        <v>373</v>
      </c>
      <c r="Y280" s="103"/>
      <c r="Z280" s="103"/>
      <c r="AA280" s="103"/>
      <c r="AB280" s="103"/>
      <c r="AC280" s="103" t="s">
        <v>368</v>
      </c>
      <c r="AD280" s="103"/>
      <c r="AE280" s="103" t="s">
        <v>375</v>
      </c>
      <c r="AF280" s="103" t="s">
        <v>389</v>
      </c>
      <c r="AG280" s="103"/>
    </row>
    <row r="281" spans="1:57" s="104" customFormat="1" ht="18" hidden="1" customHeight="1">
      <c r="A281" s="108" t="s">
        <v>200</v>
      </c>
      <c r="B281" s="103" t="s">
        <v>400</v>
      </c>
      <c r="C281" s="103" t="s">
        <v>369</v>
      </c>
      <c r="D281" s="103"/>
      <c r="E281" s="103" t="s">
        <v>255</v>
      </c>
      <c r="F281" s="103" t="s">
        <v>391</v>
      </c>
      <c r="G281" s="103"/>
      <c r="H281" s="103" t="s">
        <v>353</v>
      </c>
      <c r="I281" s="103" t="s">
        <v>354</v>
      </c>
      <c r="J281" s="103" t="s">
        <v>392</v>
      </c>
      <c r="K281" s="103"/>
      <c r="L281" s="103"/>
      <c r="M281" s="103"/>
      <c r="N281" s="103" t="s">
        <v>365</v>
      </c>
      <c r="O281" s="103"/>
      <c r="P281" s="103"/>
      <c r="Q281" s="103" t="s">
        <v>407</v>
      </c>
      <c r="R281" s="103" t="s">
        <v>393</v>
      </c>
      <c r="S281" s="103" t="s">
        <v>377</v>
      </c>
      <c r="T281" s="103" t="s">
        <v>359</v>
      </c>
      <c r="U281" s="103" t="s">
        <v>402</v>
      </c>
      <c r="V281" s="103"/>
      <c r="W281" s="103" t="s">
        <v>405</v>
      </c>
      <c r="X281" s="103" t="s">
        <v>373</v>
      </c>
      <c r="Y281" s="103"/>
      <c r="Z281" s="103"/>
      <c r="AA281" s="103"/>
      <c r="AB281" s="103"/>
      <c r="AC281" s="103" t="s">
        <v>368</v>
      </c>
      <c r="AD281" s="103"/>
      <c r="AE281" s="103" t="s">
        <v>375</v>
      </c>
      <c r="AF281" s="103" t="s">
        <v>389</v>
      </c>
      <c r="AG281" s="103"/>
    </row>
    <row r="282" spans="1:57" s="104" customFormat="1" ht="18" hidden="1" customHeight="1">
      <c r="A282" s="108" t="s">
        <v>201</v>
      </c>
      <c r="B282" s="103"/>
      <c r="C282" s="103" t="s">
        <v>369</v>
      </c>
      <c r="D282" s="103"/>
      <c r="E282" s="103" t="s">
        <v>255</v>
      </c>
      <c r="F282" s="103"/>
      <c r="G282" s="103"/>
      <c r="H282" s="103"/>
      <c r="I282" s="103" t="s">
        <v>354</v>
      </c>
      <c r="J282" s="103"/>
      <c r="K282" s="103"/>
      <c r="L282" s="103"/>
      <c r="M282" s="103"/>
      <c r="N282" s="103" t="s">
        <v>365</v>
      </c>
      <c r="O282" s="103"/>
      <c r="P282" s="103"/>
      <c r="Q282" s="103" t="s">
        <v>407</v>
      </c>
      <c r="R282" s="103"/>
      <c r="S282" s="103" t="s">
        <v>377</v>
      </c>
      <c r="T282" s="103" t="s">
        <v>359</v>
      </c>
      <c r="U282" s="103"/>
      <c r="V282" s="103"/>
      <c r="W282" s="103" t="s">
        <v>405</v>
      </c>
      <c r="X282" s="103" t="s">
        <v>373</v>
      </c>
      <c r="Y282" s="103"/>
      <c r="Z282" s="103"/>
      <c r="AA282" s="103"/>
      <c r="AB282" s="103"/>
      <c r="AC282" s="103"/>
      <c r="AD282" s="103"/>
      <c r="AE282" s="103" t="s">
        <v>375</v>
      </c>
      <c r="AF282" s="103"/>
      <c r="AG282" s="103"/>
    </row>
    <row r="283" spans="1:57" s="104" customFormat="1" ht="18" hidden="1" customHeight="1">
      <c r="A283" s="108" t="s">
        <v>202</v>
      </c>
      <c r="B283" s="103"/>
      <c r="C283" s="103" t="s">
        <v>369</v>
      </c>
      <c r="D283" s="103"/>
      <c r="E283" s="103" t="s">
        <v>255</v>
      </c>
      <c r="F283" s="103"/>
      <c r="G283" s="103"/>
      <c r="H283" s="103"/>
      <c r="I283" s="103" t="s">
        <v>354</v>
      </c>
      <c r="J283" s="103"/>
      <c r="K283" s="103"/>
      <c r="L283" s="103"/>
      <c r="M283" s="103"/>
      <c r="N283" s="103" t="s">
        <v>365</v>
      </c>
      <c r="O283" s="103"/>
      <c r="P283" s="103"/>
      <c r="Q283" s="103"/>
      <c r="R283" s="103"/>
      <c r="S283" s="103" t="s">
        <v>377</v>
      </c>
      <c r="T283" s="103" t="s">
        <v>359</v>
      </c>
      <c r="U283" s="103"/>
      <c r="V283" s="103"/>
      <c r="W283" s="103" t="s">
        <v>405</v>
      </c>
      <c r="X283" s="103" t="s">
        <v>373</v>
      </c>
      <c r="Y283" s="103"/>
      <c r="Z283" s="103"/>
      <c r="AA283" s="103"/>
      <c r="AB283" s="103"/>
      <c r="AC283" s="103"/>
      <c r="AD283" s="103"/>
      <c r="AE283" s="103" t="s">
        <v>375</v>
      </c>
      <c r="AF283" s="103"/>
      <c r="AG283" s="103"/>
    </row>
    <row r="284" spans="1:57" s="104" customFormat="1" ht="18" hidden="1" customHeight="1">
      <c r="A284" s="108" t="s">
        <v>203</v>
      </c>
      <c r="B284" s="103"/>
      <c r="C284" s="103" t="s">
        <v>369</v>
      </c>
      <c r="D284" s="103"/>
      <c r="E284" s="103" t="s">
        <v>255</v>
      </c>
      <c r="F284" s="103"/>
      <c r="G284" s="103"/>
      <c r="H284" s="103"/>
      <c r="I284" s="103" t="s">
        <v>354</v>
      </c>
      <c r="J284" s="103"/>
      <c r="K284" s="103"/>
      <c r="L284" s="103"/>
      <c r="M284" s="103"/>
      <c r="N284" s="103" t="s">
        <v>365</v>
      </c>
      <c r="O284" s="103"/>
      <c r="P284" s="103"/>
      <c r="Q284" s="103"/>
      <c r="R284" s="103"/>
      <c r="S284" s="103" t="s">
        <v>377</v>
      </c>
      <c r="T284" s="103" t="s">
        <v>359</v>
      </c>
      <c r="U284" s="103"/>
      <c r="V284" s="103"/>
      <c r="W284" s="103" t="s">
        <v>405</v>
      </c>
      <c r="X284" s="103" t="s">
        <v>373</v>
      </c>
      <c r="Y284" s="103"/>
      <c r="Z284" s="103"/>
      <c r="AA284" s="103"/>
      <c r="AB284" s="103"/>
      <c r="AC284" s="103"/>
      <c r="AD284" s="103"/>
      <c r="AE284" s="103"/>
      <c r="AF284" s="103"/>
      <c r="AG284" s="103"/>
    </row>
    <row r="285" spans="1:57" s="104" customFormat="1" ht="18" hidden="1" customHeight="1">
      <c r="A285" s="110" t="s">
        <v>204</v>
      </c>
      <c r="B285" s="109">
        <f>IF(COUNTA(B273:B284)=0,"-",COUNTA(B273:B284)/12)</f>
        <v>0.66666666666666663</v>
      </c>
      <c r="C285" s="109">
        <f t="shared" ref="C285:AF285" si="18">IF(COUNTA(C273:C284)=0,"-",COUNTA(C273:C284)/12)</f>
        <v>0.75</v>
      </c>
      <c r="D285" s="109" t="str">
        <f t="shared" si="18"/>
        <v>-</v>
      </c>
      <c r="E285" s="109">
        <f t="shared" si="18"/>
        <v>0.75</v>
      </c>
      <c r="F285" s="109">
        <f t="shared" si="18"/>
        <v>0.66666666666666663</v>
      </c>
      <c r="G285" s="109" t="str">
        <f t="shared" si="18"/>
        <v>-</v>
      </c>
      <c r="H285" s="109">
        <f t="shared" si="18"/>
        <v>0.66666666666666663</v>
      </c>
      <c r="I285" s="109">
        <f t="shared" si="18"/>
        <v>0.75</v>
      </c>
      <c r="J285" s="109">
        <f t="shared" si="18"/>
        <v>0.75</v>
      </c>
      <c r="K285" s="109">
        <f t="shared" si="18"/>
        <v>0.5</v>
      </c>
      <c r="L285" s="109">
        <f t="shared" si="18"/>
        <v>0.5</v>
      </c>
      <c r="M285" s="109" t="str">
        <f t="shared" si="18"/>
        <v>-</v>
      </c>
      <c r="N285" s="109">
        <f t="shared" si="18"/>
        <v>0.5</v>
      </c>
      <c r="O285" s="109">
        <f t="shared" si="18"/>
        <v>0.58333333333333337</v>
      </c>
      <c r="P285" s="109">
        <f t="shared" si="18"/>
        <v>0.5</v>
      </c>
      <c r="Q285" s="109">
        <f t="shared" si="18"/>
        <v>0.75</v>
      </c>
      <c r="R285" s="109">
        <f t="shared" si="18"/>
        <v>0.75</v>
      </c>
      <c r="S285" s="109">
        <f t="shared" si="18"/>
        <v>1</v>
      </c>
      <c r="T285" s="109">
        <f t="shared" si="18"/>
        <v>1</v>
      </c>
      <c r="U285" s="109">
        <f t="shared" si="18"/>
        <v>0.75</v>
      </c>
      <c r="V285" s="109" t="str">
        <f t="shared" si="18"/>
        <v>-</v>
      </c>
      <c r="W285" s="109">
        <f t="shared" si="18"/>
        <v>0.75</v>
      </c>
      <c r="X285" s="109">
        <f t="shared" si="18"/>
        <v>0.75</v>
      </c>
      <c r="Y285" s="109" t="str">
        <f t="shared" si="18"/>
        <v>-</v>
      </c>
      <c r="Z285" s="109" t="str">
        <f t="shared" si="18"/>
        <v>-</v>
      </c>
      <c r="AA285" s="109" t="str">
        <f t="shared" si="18"/>
        <v>-</v>
      </c>
      <c r="AB285" s="109" t="str">
        <f t="shared" si="18"/>
        <v>-</v>
      </c>
      <c r="AC285" s="109">
        <f t="shared" si="18"/>
        <v>0.75</v>
      </c>
      <c r="AD285" s="109" t="str">
        <f t="shared" si="18"/>
        <v>-</v>
      </c>
      <c r="AE285" s="109">
        <f t="shared" si="18"/>
        <v>0.75</v>
      </c>
      <c r="AF285" s="109">
        <f t="shared" si="18"/>
        <v>0.75</v>
      </c>
      <c r="AG285" s="109" t="str">
        <f>IF(COUNTA(AG273:AG284)=0,"-",COUNTA(AG273:AG284)/12)</f>
        <v>-</v>
      </c>
      <c r="BE285" s="104">
        <v>6</v>
      </c>
    </row>
    <row r="286" spans="1:57" s="104" customFormat="1" ht="18" hidden="1" customHeight="1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AG286" s="8"/>
      <c r="BE286" s="104">
        <v>6</v>
      </c>
    </row>
    <row r="287" spans="1:57" s="104" customFormat="1" ht="18" hidden="1" customHeight="1">
      <c r="A287" s="117" t="s">
        <v>301</v>
      </c>
      <c r="B287" s="118" t="s">
        <v>310</v>
      </c>
      <c r="C287" s="118" t="s">
        <v>311</v>
      </c>
      <c r="D287" s="118" t="s">
        <v>312</v>
      </c>
      <c r="E287" s="118" t="s">
        <v>313</v>
      </c>
      <c r="F287" s="118" t="s">
        <v>314</v>
      </c>
      <c r="G287" s="118" t="s">
        <v>315</v>
      </c>
      <c r="H287" s="118" t="s">
        <v>316</v>
      </c>
      <c r="I287" s="118" t="s">
        <v>317</v>
      </c>
      <c r="J287" s="118" t="s">
        <v>318</v>
      </c>
      <c r="K287" s="118" t="s">
        <v>319</v>
      </c>
      <c r="L287" s="118" t="s">
        <v>320</v>
      </c>
      <c r="M287" s="118" t="s">
        <v>321</v>
      </c>
      <c r="N287" s="118" t="s">
        <v>322</v>
      </c>
      <c r="O287" s="118" t="s">
        <v>323</v>
      </c>
      <c r="P287" s="118" t="s">
        <v>324</v>
      </c>
      <c r="Q287" s="118" t="s">
        <v>325</v>
      </c>
      <c r="R287" s="118" t="s">
        <v>326</v>
      </c>
      <c r="S287" s="118" t="s">
        <v>327</v>
      </c>
      <c r="T287" s="118" t="s">
        <v>328</v>
      </c>
      <c r="U287" s="118" t="s">
        <v>329</v>
      </c>
      <c r="V287" s="118" t="s">
        <v>330</v>
      </c>
      <c r="W287" s="118" t="s">
        <v>331</v>
      </c>
      <c r="X287" s="118" t="s">
        <v>332</v>
      </c>
      <c r="Y287" s="118" t="s">
        <v>333</v>
      </c>
      <c r="Z287" s="118" t="s">
        <v>334</v>
      </c>
      <c r="AA287" s="118" t="s">
        <v>335</v>
      </c>
      <c r="AB287" s="118" t="s">
        <v>336</v>
      </c>
      <c r="AC287" s="118" t="s">
        <v>337</v>
      </c>
      <c r="AD287" s="118" t="s">
        <v>338</v>
      </c>
      <c r="AE287" s="118" t="s">
        <v>339</v>
      </c>
      <c r="AF287" s="118" t="s">
        <v>340</v>
      </c>
      <c r="AG287" s="118" t="s">
        <v>341</v>
      </c>
      <c r="BE287" s="104">
        <v>5</v>
      </c>
    </row>
    <row r="288" spans="1:57" s="104" customFormat="1" ht="18" hidden="1" customHeight="1">
      <c r="A288" s="108" t="s">
        <v>168</v>
      </c>
      <c r="B288" s="103"/>
      <c r="C288" s="103"/>
      <c r="D288" s="103"/>
      <c r="E288" s="103"/>
      <c r="F288" s="103"/>
      <c r="G288" s="103"/>
      <c r="H288" s="103"/>
      <c r="I288" s="103"/>
      <c r="J288" s="103" t="s">
        <v>392</v>
      </c>
      <c r="K288" s="103" t="s">
        <v>343</v>
      </c>
      <c r="L288" s="103" t="s">
        <v>411</v>
      </c>
      <c r="M288" s="103"/>
      <c r="N288" s="103" t="s">
        <v>366</v>
      </c>
      <c r="O288" s="103" t="s">
        <v>412</v>
      </c>
      <c r="P288" s="103" t="s">
        <v>355</v>
      </c>
      <c r="Q288" s="103"/>
      <c r="R288" s="103" t="s">
        <v>393</v>
      </c>
      <c r="S288" s="103" t="s">
        <v>358</v>
      </c>
      <c r="T288" s="103" t="s">
        <v>413</v>
      </c>
      <c r="U288" s="103" t="s">
        <v>402</v>
      </c>
      <c r="V288" s="103" t="s">
        <v>395</v>
      </c>
      <c r="W288" s="103"/>
      <c r="X288" s="103"/>
      <c r="Y288" s="103"/>
      <c r="Z288" s="103"/>
      <c r="AA288" s="103"/>
      <c r="AB288" s="103"/>
      <c r="AC288" s="103" t="s">
        <v>368</v>
      </c>
      <c r="AD288" s="103" t="s">
        <v>384</v>
      </c>
      <c r="AE288" s="103"/>
      <c r="AF288" s="103" t="s">
        <v>389</v>
      </c>
      <c r="AG288" s="103" t="s">
        <v>376</v>
      </c>
      <c r="BE288" s="104">
        <v>6</v>
      </c>
    </row>
    <row r="289" spans="1:57" s="104" customFormat="1" ht="18" hidden="1" customHeight="1">
      <c r="A289" s="108" t="s">
        <v>174</v>
      </c>
      <c r="B289" s="103"/>
      <c r="C289" s="103"/>
      <c r="D289" s="103"/>
      <c r="E289" s="103"/>
      <c r="F289" s="103" t="s">
        <v>391</v>
      </c>
      <c r="G289" s="103" t="s">
        <v>342</v>
      </c>
      <c r="H289" s="103" t="s">
        <v>353</v>
      </c>
      <c r="I289" s="103"/>
      <c r="J289" s="103" t="s">
        <v>392</v>
      </c>
      <c r="K289" s="103" t="s">
        <v>343</v>
      </c>
      <c r="L289" s="103" t="s">
        <v>411</v>
      </c>
      <c r="M289" s="103"/>
      <c r="N289" s="103" t="s">
        <v>366</v>
      </c>
      <c r="O289" s="103" t="s">
        <v>412</v>
      </c>
      <c r="P289" s="103" t="s">
        <v>355</v>
      </c>
      <c r="Q289" s="103" t="s">
        <v>407</v>
      </c>
      <c r="R289" s="103" t="s">
        <v>393</v>
      </c>
      <c r="S289" s="103" t="s">
        <v>358</v>
      </c>
      <c r="T289" s="103" t="s">
        <v>413</v>
      </c>
      <c r="U289" s="103" t="s">
        <v>402</v>
      </c>
      <c r="V289" s="103" t="s">
        <v>395</v>
      </c>
      <c r="W289" s="103"/>
      <c r="X289" s="103"/>
      <c r="Y289" s="103"/>
      <c r="Z289" s="103"/>
      <c r="AA289" s="103"/>
      <c r="AB289" s="103"/>
      <c r="AC289" s="103" t="s">
        <v>368</v>
      </c>
      <c r="AD289" s="103" t="s">
        <v>384</v>
      </c>
      <c r="AE289" s="103"/>
      <c r="AF289" s="103" t="s">
        <v>389</v>
      </c>
      <c r="AG289" s="103" t="s">
        <v>376</v>
      </c>
      <c r="BE289" s="104">
        <v>6</v>
      </c>
    </row>
    <row r="290" spans="1:57" s="104" customFormat="1" ht="18" hidden="1" customHeight="1">
      <c r="A290" s="108" t="s">
        <v>176</v>
      </c>
      <c r="B290" s="103"/>
      <c r="C290" s="103" t="s">
        <v>364</v>
      </c>
      <c r="D290" s="103" t="s">
        <v>400</v>
      </c>
      <c r="E290" s="103"/>
      <c r="F290" s="103" t="s">
        <v>391</v>
      </c>
      <c r="G290" s="103" t="s">
        <v>342</v>
      </c>
      <c r="H290" s="103" t="s">
        <v>353</v>
      </c>
      <c r="I290" s="103"/>
      <c r="J290" s="103" t="s">
        <v>392</v>
      </c>
      <c r="K290" s="103" t="s">
        <v>343</v>
      </c>
      <c r="L290" s="103" t="s">
        <v>411</v>
      </c>
      <c r="M290" s="103" t="s">
        <v>345</v>
      </c>
      <c r="N290" s="103" t="s">
        <v>366</v>
      </c>
      <c r="O290" s="103" t="s">
        <v>412</v>
      </c>
      <c r="P290" s="103" t="s">
        <v>355</v>
      </c>
      <c r="Q290" s="103" t="s">
        <v>407</v>
      </c>
      <c r="R290" s="103" t="s">
        <v>393</v>
      </c>
      <c r="S290" s="103" t="s">
        <v>358</v>
      </c>
      <c r="T290" s="103" t="s">
        <v>413</v>
      </c>
      <c r="U290" s="103" t="s">
        <v>402</v>
      </c>
      <c r="V290" s="103" t="s">
        <v>395</v>
      </c>
      <c r="W290" s="103"/>
      <c r="X290" s="103"/>
      <c r="Y290" s="103"/>
      <c r="Z290" s="103"/>
      <c r="AA290" s="103"/>
      <c r="AB290" s="103" t="s">
        <v>375</v>
      </c>
      <c r="AC290" s="103" t="s">
        <v>368</v>
      </c>
      <c r="AD290" s="103" t="s">
        <v>384</v>
      </c>
      <c r="AE290" s="103"/>
      <c r="AF290" s="103" t="s">
        <v>389</v>
      </c>
      <c r="AG290" s="103" t="s">
        <v>376</v>
      </c>
    </row>
    <row r="291" spans="1:57" s="104" customFormat="1" ht="18" hidden="1" customHeight="1">
      <c r="A291" s="108" t="s">
        <v>181</v>
      </c>
      <c r="B291" s="103"/>
      <c r="C291" s="103" t="s">
        <v>364</v>
      </c>
      <c r="D291" s="103" t="s">
        <v>400</v>
      </c>
      <c r="E291" s="103" t="s">
        <v>255</v>
      </c>
      <c r="F291" s="103" t="s">
        <v>391</v>
      </c>
      <c r="G291" s="103" t="s">
        <v>342</v>
      </c>
      <c r="H291" s="103" t="s">
        <v>353</v>
      </c>
      <c r="I291" s="103" t="s">
        <v>354</v>
      </c>
      <c r="J291" s="103" t="s">
        <v>392</v>
      </c>
      <c r="K291" s="103" t="s">
        <v>343</v>
      </c>
      <c r="L291" s="103" t="s">
        <v>411</v>
      </c>
      <c r="M291" s="103" t="s">
        <v>345</v>
      </c>
      <c r="N291" s="103" t="s">
        <v>366</v>
      </c>
      <c r="O291" s="103" t="s">
        <v>412</v>
      </c>
      <c r="P291" s="103" t="s">
        <v>355</v>
      </c>
      <c r="Q291" s="103" t="s">
        <v>407</v>
      </c>
      <c r="R291" s="103" t="s">
        <v>393</v>
      </c>
      <c r="S291" s="103" t="s">
        <v>358</v>
      </c>
      <c r="T291" s="103" t="s">
        <v>413</v>
      </c>
      <c r="U291" s="103" t="s">
        <v>402</v>
      </c>
      <c r="V291" s="103" t="s">
        <v>395</v>
      </c>
      <c r="W291" s="103" t="s">
        <v>405</v>
      </c>
      <c r="X291" s="103" t="s">
        <v>382</v>
      </c>
      <c r="Y291" s="103" t="s">
        <v>398</v>
      </c>
      <c r="Z291" s="103" t="s">
        <v>364</v>
      </c>
      <c r="AA291" s="103"/>
      <c r="AB291" s="103" t="s">
        <v>375</v>
      </c>
      <c r="AC291" s="103" t="s">
        <v>368</v>
      </c>
      <c r="AD291" s="103" t="s">
        <v>384</v>
      </c>
      <c r="AE291" s="103" t="s">
        <v>390</v>
      </c>
      <c r="AF291" s="103" t="s">
        <v>389</v>
      </c>
      <c r="AG291" s="103" t="s">
        <v>376</v>
      </c>
    </row>
    <row r="292" spans="1:57" s="104" customFormat="1" ht="18" hidden="1" customHeight="1">
      <c r="A292" s="108" t="s">
        <v>184</v>
      </c>
      <c r="B292" s="103"/>
      <c r="C292" s="103" t="s">
        <v>364</v>
      </c>
      <c r="D292" s="103" t="s">
        <v>400</v>
      </c>
      <c r="E292" s="103" t="s">
        <v>255</v>
      </c>
      <c r="F292" s="103" t="s">
        <v>391</v>
      </c>
      <c r="G292" s="103" t="s">
        <v>342</v>
      </c>
      <c r="H292" s="103" t="s">
        <v>353</v>
      </c>
      <c r="I292" s="103" t="s">
        <v>354</v>
      </c>
      <c r="J292" s="103" t="s">
        <v>392</v>
      </c>
      <c r="K292" s="103" t="s">
        <v>343</v>
      </c>
      <c r="L292" s="103" t="s">
        <v>411</v>
      </c>
      <c r="M292" s="103" t="s">
        <v>345</v>
      </c>
      <c r="N292" s="103" t="s">
        <v>366</v>
      </c>
      <c r="O292" s="103" t="s">
        <v>412</v>
      </c>
      <c r="P292" s="103" t="s">
        <v>355</v>
      </c>
      <c r="Q292" s="103" t="s">
        <v>407</v>
      </c>
      <c r="R292" s="103" t="s">
        <v>393</v>
      </c>
      <c r="S292" s="103" t="s">
        <v>358</v>
      </c>
      <c r="T292" s="103" t="s">
        <v>413</v>
      </c>
      <c r="U292" s="103" t="s">
        <v>402</v>
      </c>
      <c r="V292" s="103" t="s">
        <v>395</v>
      </c>
      <c r="W292" s="103" t="s">
        <v>405</v>
      </c>
      <c r="X292" s="103" t="s">
        <v>382</v>
      </c>
      <c r="Y292" s="103" t="s">
        <v>398</v>
      </c>
      <c r="Z292" s="103" t="s">
        <v>364</v>
      </c>
      <c r="AA292" s="103"/>
      <c r="AB292" s="103" t="s">
        <v>375</v>
      </c>
      <c r="AC292" s="103" t="s">
        <v>368</v>
      </c>
      <c r="AD292" s="103" t="s">
        <v>384</v>
      </c>
      <c r="AE292" s="103" t="s">
        <v>390</v>
      </c>
      <c r="AF292" s="103" t="s">
        <v>389</v>
      </c>
      <c r="AG292" s="103" t="s">
        <v>376</v>
      </c>
    </row>
    <row r="293" spans="1:57" s="104" customFormat="1" ht="18" hidden="1" customHeight="1">
      <c r="A293" s="108" t="s">
        <v>208</v>
      </c>
      <c r="B293" s="103"/>
      <c r="C293" s="103" t="s">
        <v>364</v>
      </c>
      <c r="D293" s="103" t="s">
        <v>400</v>
      </c>
      <c r="E293" s="103" t="s">
        <v>255</v>
      </c>
      <c r="F293" s="103" t="s">
        <v>391</v>
      </c>
      <c r="G293" s="103" t="s">
        <v>342</v>
      </c>
      <c r="H293" s="103" t="s">
        <v>353</v>
      </c>
      <c r="I293" s="103" t="s">
        <v>354</v>
      </c>
      <c r="J293" s="103" t="s">
        <v>392</v>
      </c>
      <c r="K293" s="103" t="s">
        <v>343</v>
      </c>
      <c r="L293" s="103" t="s">
        <v>411</v>
      </c>
      <c r="M293" s="103" t="s">
        <v>345</v>
      </c>
      <c r="N293" s="103" t="s">
        <v>366</v>
      </c>
      <c r="O293" s="103" t="s">
        <v>412</v>
      </c>
      <c r="P293" s="103" t="s">
        <v>355</v>
      </c>
      <c r="Q293" s="103" t="s">
        <v>407</v>
      </c>
      <c r="R293" s="103" t="s">
        <v>393</v>
      </c>
      <c r="S293" s="103" t="s">
        <v>358</v>
      </c>
      <c r="T293" s="103" t="s">
        <v>413</v>
      </c>
      <c r="U293" s="103" t="s">
        <v>402</v>
      </c>
      <c r="V293" s="103" t="s">
        <v>395</v>
      </c>
      <c r="W293" s="103" t="s">
        <v>405</v>
      </c>
      <c r="X293" s="103" t="s">
        <v>382</v>
      </c>
      <c r="Y293" s="103" t="s">
        <v>398</v>
      </c>
      <c r="Z293" s="103" t="s">
        <v>364</v>
      </c>
      <c r="AA293" s="103"/>
      <c r="AB293" s="103" t="s">
        <v>375</v>
      </c>
      <c r="AC293" s="103" t="s">
        <v>368</v>
      </c>
      <c r="AD293" s="103" t="s">
        <v>384</v>
      </c>
      <c r="AE293" s="103" t="s">
        <v>390</v>
      </c>
      <c r="AF293" s="103" t="s">
        <v>389</v>
      </c>
      <c r="AG293" s="103" t="s">
        <v>376</v>
      </c>
      <c r="BE293" s="104">
        <v>6</v>
      </c>
    </row>
    <row r="294" spans="1:57" s="104" customFormat="1" ht="18" hidden="1" customHeight="1">
      <c r="A294" s="108" t="s">
        <v>209</v>
      </c>
      <c r="B294" s="103"/>
      <c r="C294" s="103" t="s">
        <v>364</v>
      </c>
      <c r="D294" s="103" t="s">
        <v>400</v>
      </c>
      <c r="E294" s="103" t="s">
        <v>255</v>
      </c>
      <c r="F294" s="103" t="s">
        <v>391</v>
      </c>
      <c r="G294" s="103" t="s">
        <v>342</v>
      </c>
      <c r="H294" s="103" t="s">
        <v>353</v>
      </c>
      <c r="I294" s="103" t="s">
        <v>354</v>
      </c>
      <c r="J294" s="103" t="s">
        <v>392</v>
      </c>
      <c r="K294" s="103" t="s">
        <v>365</v>
      </c>
      <c r="L294" s="103" t="s">
        <v>406</v>
      </c>
      <c r="M294" s="103" t="s">
        <v>345</v>
      </c>
      <c r="N294" s="103"/>
      <c r="O294" s="103"/>
      <c r="P294" s="103"/>
      <c r="Q294" s="103" t="s">
        <v>407</v>
      </c>
      <c r="R294" s="103" t="s">
        <v>393</v>
      </c>
      <c r="S294" s="103"/>
      <c r="T294" s="103" t="s">
        <v>361</v>
      </c>
      <c r="U294" s="103" t="s">
        <v>402</v>
      </c>
      <c r="V294" s="103" t="s">
        <v>395</v>
      </c>
      <c r="W294" s="103" t="s">
        <v>405</v>
      </c>
      <c r="X294" s="103" t="s">
        <v>382</v>
      </c>
      <c r="Y294" s="103" t="s">
        <v>398</v>
      </c>
      <c r="Z294" s="103" t="s">
        <v>364</v>
      </c>
      <c r="AA294" s="103"/>
      <c r="AB294" s="103" t="s">
        <v>375</v>
      </c>
      <c r="AC294" s="103" t="s">
        <v>368</v>
      </c>
      <c r="AD294" s="103" t="s">
        <v>384</v>
      </c>
      <c r="AE294" s="103" t="s">
        <v>390</v>
      </c>
      <c r="AF294" s="103" t="s">
        <v>389</v>
      </c>
      <c r="AG294" s="103" t="s">
        <v>376</v>
      </c>
    </row>
    <row r="295" spans="1:57" s="104" customFormat="1" ht="18" hidden="1" customHeight="1">
      <c r="A295" s="108" t="s">
        <v>198</v>
      </c>
      <c r="B295" s="103"/>
      <c r="C295" s="103" t="s">
        <v>364</v>
      </c>
      <c r="D295" s="103" t="s">
        <v>400</v>
      </c>
      <c r="E295" s="103" t="s">
        <v>255</v>
      </c>
      <c r="F295" s="103" t="s">
        <v>391</v>
      </c>
      <c r="G295" s="103" t="s">
        <v>342</v>
      </c>
      <c r="H295" s="103" t="s">
        <v>353</v>
      </c>
      <c r="I295" s="103" t="s">
        <v>354</v>
      </c>
      <c r="J295" s="103" t="s">
        <v>392</v>
      </c>
      <c r="K295" s="103" t="s">
        <v>365</v>
      </c>
      <c r="L295" s="103" t="s">
        <v>406</v>
      </c>
      <c r="M295" s="103" t="s">
        <v>345</v>
      </c>
      <c r="N295" s="103"/>
      <c r="O295" s="103"/>
      <c r="P295" s="103"/>
      <c r="Q295" s="103" t="s">
        <v>407</v>
      </c>
      <c r="R295" s="103" t="s">
        <v>393</v>
      </c>
      <c r="S295" s="103"/>
      <c r="T295" s="103" t="s">
        <v>361</v>
      </c>
      <c r="U295" s="103" t="s">
        <v>402</v>
      </c>
      <c r="V295" s="103" t="s">
        <v>395</v>
      </c>
      <c r="W295" s="103" t="s">
        <v>405</v>
      </c>
      <c r="X295" s="103" t="s">
        <v>382</v>
      </c>
      <c r="Y295" s="103" t="s">
        <v>398</v>
      </c>
      <c r="Z295" s="103" t="s">
        <v>364</v>
      </c>
      <c r="AA295" s="103"/>
      <c r="AB295" s="103" t="s">
        <v>375</v>
      </c>
      <c r="AC295" s="103" t="s">
        <v>368</v>
      </c>
      <c r="AD295" s="103" t="s">
        <v>384</v>
      </c>
      <c r="AE295" s="103" t="s">
        <v>390</v>
      </c>
      <c r="AF295" s="103" t="s">
        <v>389</v>
      </c>
      <c r="AG295" s="103" t="s">
        <v>376</v>
      </c>
    </row>
    <row r="296" spans="1:57" s="104" customFormat="1" ht="18" hidden="1" customHeight="1">
      <c r="A296" s="108" t="s">
        <v>200</v>
      </c>
      <c r="B296" s="103"/>
      <c r="C296" s="103" t="s">
        <v>364</v>
      </c>
      <c r="D296" s="103" t="s">
        <v>400</v>
      </c>
      <c r="E296" s="103" t="s">
        <v>255</v>
      </c>
      <c r="F296" s="103" t="s">
        <v>391</v>
      </c>
      <c r="G296" s="103" t="s">
        <v>342</v>
      </c>
      <c r="H296" s="103" t="s">
        <v>353</v>
      </c>
      <c r="I296" s="103" t="s">
        <v>354</v>
      </c>
      <c r="J296" s="103" t="s">
        <v>392</v>
      </c>
      <c r="K296" s="103" t="s">
        <v>365</v>
      </c>
      <c r="L296" s="103" t="s">
        <v>406</v>
      </c>
      <c r="M296" s="103" t="s">
        <v>345</v>
      </c>
      <c r="N296" s="103"/>
      <c r="O296" s="103"/>
      <c r="P296" s="103"/>
      <c r="Q296" s="103" t="s">
        <v>407</v>
      </c>
      <c r="R296" s="103" t="s">
        <v>393</v>
      </c>
      <c r="S296" s="103"/>
      <c r="T296" s="103" t="s">
        <v>361</v>
      </c>
      <c r="U296" s="103" t="s">
        <v>402</v>
      </c>
      <c r="V296" s="103" t="s">
        <v>395</v>
      </c>
      <c r="W296" s="103" t="s">
        <v>405</v>
      </c>
      <c r="X296" s="103" t="s">
        <v>382</v>
      </c>
      <c r="Y296" s="103" t="s">
        <v>398</v>
      </c>
      <c r="Z296" s="103" t="s">
        <v>364</v>
      </c>
      <c r="AA296" s="103"/>
      <c r="AB296" s="103" t="s">
        <v>375</v>
      </c>
      <c r="AC296" s="103" t="s">
        <v>368</v>
      </c>
      <c r="AD296" s="103" t="s">
        <v>384</v>
      </c>
      <c r="AE296" s="103" t="s">
        <v>390</v>
      </c>
      <c r="AF296" s="103" t="s">
        <v>389</v>
      </c>
      <c r="AG296" s="103" t="s">
        <v>376</v>
      </c>
    </row>
    <row r="297" spans="1:57" s="104" customFormat="1" ht="18" hidden="1" customHeight="1">
      <c r="A297" s="108" t="s">
        <v>201</v>
      </c>
      <c r="B297" s="103"/>
      <c r="C297" s="103" t="s">
        <v>364</v>
      </c>
      <c r="D297" s="103" t="s">
        <v>400</v>
      </c>
      <c r="E297" s="103" t="s">
        <v>255</v>
      </c>
      <c r="F297" s="103" t="s">
        <v>391</v>
      </c>
      <c r="G297" s="103" t="s">
        <v>342</v>
      </c>
      <c r="H297" s="103" t="s">
        <v>353</v>
      </c>
      <c r="I297" s="103" t="s">
        <v>354</v>
      </c>
      <c r="J297" s="103"/>
      <c r="K297" s="103" t="s">
        <v>365</v>
      </c>
      <c r="L297" s="103" t="s">
        <v>406</v>
      </c>
      <c r="M297" s="103" t="s">
        <v>345</v>
      </c>
      <c r="N297" s="103"/>
      <c r="O297" s="103"/>
      <c r="P297" s="103"/>
      <c r="Q297" s="103" t="s">
        <v>407</v>
      </c>
      <c r="R297" s="103"/>
      <c r="S297" s="103"/>
      <c r="T297" s="103" t="s">
        <v>361</v>
      </c>
      <c r="U297" s="103"/>
      <c r="V297" s="103"/>
      <c r="W297" s="103" t="s">
        <v>405</v>
      </c>
      <c r="X297" s="103" t="s">
        <v>382</v>
      </c>
      <c r="Y297" s="103" t="s">
        <v>398</v>
      </c>
      <c r="Z297" s="103" t="s">
        <v>364</v>
      </c>
      <c r="AA297" s="103"/>
      <c r="AB297" s="103" t="s">
        <v>375</v>
      </c>
      <c r="AC297" s="103"/>
      <c r="AD297" s="103"/>
      <c r="AE297" s="103" t="s">
        <v>390</v>
      </c>
      <c r="AF297" s="103"/>
      <c r="AG297" s="103"/>
    </row>
    <row r="298" spans="1:57" s="104" customFormat="1" ht="18" hidden="1" customHeight="1">
      <c r="A298" s="108" t="s">
        <v>202</v>
      </c>
      <c r="B298" s="103"/>
      <c r="C298" s="103" t="s">
        <v>364</v>
      </c>
      <c r="D298" s="103" t="s">
        <v>400</v>
      </c>
      <c r="E298" s="103" t="s">
        <v>255</v>
      </c>
      <c r="F298" s="103"/>
      <c r="G298" s="103"/>
      <c r="H298" s="103"/>
      <c r="I298" s="103" t="s">
        <v>354</v>
      </c>
      <c r="J298" s="103"/>
      <c r="K298" s="103" t="s">
        <v>365</v>
      </c>
      <c r="L298" s="103" t="s">
        <v>406</v>
      </c>
      <c r="M298" s="103" t="s">
        <v>345</v>
      </c>
      <c r="N298" s="103"/>
      <c r="O298" s="103"/>
      <c r="P298" s="103"/>
      <c r="Q298" s="103"/>
      <c r="R298" s="103"/>
      <c r="S298" s="103"/>
      <c r="T298" s="103" t="s">
        <v>361</v>
      </c>
      <c r="U298" s="103"/>
      <c r="V298" s="103"/>
      <c r="W298" s="103" t="s">
        <v>405</v>
      </c>
      <c r="X298" s="103" t="s">
        <v>382</v>
      </c>
      <c r="Y298" s="103" t="s">
        <v>398</v>
      </c>
      <c r="Z298" s="103" t="s">
        <v>364</v>
      </c>
      <c r="AA298" s="103"/>
      <c r="AB298" s="103" t="s">
        <v>375</v>
      </c>
      <c r="AC298" s="103"/>
      <c r="AD298" s="103"/>
      <c r="AE298" s="103" t="s">
        <v>390</v>
      </c>
      <c r="AF298" s="103"/>
      <c r="AG298" s="103"/>
    </row>
    <row r="299" spans="1:57" s="104" customFormat="1" ht="18" hidden="1" customHeight="1">
      <c r="A299" s="108" t="s">
        <v>203</v>
      </c>
      <c r="B299" s="103"/>
      <c r="C299" s="103"/>
      <c r="D299" s="103"/>
      <c r="E299" s="103" t="s">
        <v>255</v>
      </c>
      <c r="F299" s="103"/>
      <c r="G299" s="103"/>
      <c r="H299" s="103"/>
      <c r="I299" s="103" t="s">
        <v>354</v>
      </c>
      <c r="J299" s="103"/>
      <c r="K299" s="103" t="s">
        <v>365</v>
      </c>
      <c r="L299" s="103" t="s">
        <v>406</v>
      </c>
      <c r="M299" s="103"/>
      <c r="N299" s="103"/>
      <c r="O299" s="103"/>
      <c r="P299" s="103"/>
      <c r="Q299" s="103"/>
      <c r="R299" s="103"/>
      <c r="S299" s="103"/>
      <c r="T299" s="103" t="s">
        <v>361</v>
      </c>
      <c r="U299" s="103"/>
      <c r="V299" s="103"/>
      <c r="W299" s="103" t="s">
        <v>405</v>
      </c>
      <c r="X299" s="103" t="s">
        <v>382</v>
      </c>
      <c r="Y299" s="103" t="s">
        <v>398</v>
      </c>
      <c r="Z299" s="103" t="s">
        <v>364</v>
      </c>
      <c r="AA299" s="103"/>
      <c r="AB299" s="103"/>
      <c r="AC299" s="103"/>
      <c r="AD299" s="103"/>
      <c r="AE299" s="103" t="s">
        <v>390</v>
      </c>
      <c r="AF299" s="103"/>
      <c r="AG299" s="103"/>
    </row>
    <row r="300" spans="1:57" s="104" customFormat="1" ht="18" hidden="1" customHeight="1">
      <c r="A300" s="110" t="s">
        <v>204</v>
      </c>
      <c r="B300" s="109" t="str">
        <f>IF(COUNTA(B288:B299)=0,"-",COUNTA(B288:B299)/12)</f>
        <v>-</v>
      </c>
      <c r="C300" s="109">
        <f t="shared" ref="C300:AF300" si="19">IF(COUNTA(C288:C299)=0,"-",COUNTA(C288:C299)/12)</f>
        <v>0.75</v>
      </c>
      <c r="D300" s="109">
        <f t="shared" si="19"/>
        <v>0.75</v>
      </c>
      <c r="E300" s="109">
        <f t="shared" si="19"/>
        <v>0.75</v>
      </c>
      <c r="F300" s="109">
        <f t="shared" si="19"/>
        <v>0.75</v>
      </c>
      <c r="G300" s="109">
        <f t="shared" si="19"/>
        <v>0.75</v>
      </c>
      <c r="H300" s="109">
        <f t="shared" si="19"/>
        <v>0.75</v>
      </c>
      <c r="I300" s="109">
        <f t="shared" si="19"/>
        <v>0.75</v>
      </c>
      <c r="J300" s="109">
        <f t="shared" si="19"/>
        <v>0.75</v>
      </c>
      <c r="K300" s="109">
        <f t="shared" si="19"/>
        <v>1</v>
      </c>
      <c r="L300" s="109">
        <f t="shared" si="19"/>
        <v>1</v>
      </c>
      <c r="M300" s="109">
        <f t="shared" si="19"/>
        <v>0.75</v>
      </c>
      <c r="N300" s="109">
        <f t="shared" si="19"/>
        <v>0.5</v>
      </c>
      <c r="O300" s="109">
        <f t="shared" si="19"/>
        <v>0.5</v>
      </c>
      <c r="P300" s="109">
        <f t="shared" si="19"/>
        <v>0.5</v>
      </c>
      <c r="Q300" s="109">
        <f t="shared" si="19"/>
        <v>0.75</v>
      </c>
      <c r="R300" s="109">
        <f t="shared" si="19"/>
        <v>0.75</v>
      </c>
      <c r="S300" s="109">
        <f t="shared" si="19"/>
        <v>0.5</v>
      </c>
      <c r="T300" s="109">
        <f t="shared" si="19"/>
        <v>1</v>
      </c>
      <c r="U300" s="109">
        <f t="shared" si="19"/>
        <v>0.75</v>
      </c>
      <c r="V300" s="109">
        <f t="shared" si="19"/>
        <v>0.75</v>
      </c>
      <c r="W300" s="109">
        <f t="shared" si="19"/>
        <v>0.75</v>
      </c>
      <c r="X300" s="109">
        <f t="shared" si="19"/>
        <v>0.75</v>
      </c>
      <c r="Y300" s="109">
        <f t="shared" si="19"/>
        <v>0.75</v>
      </c>
      <c r="Z300" s="109">
        <f t="shared" si="19"/>
        <v>0.75</v>
      </c>
      <c r="AA300" s="109" t="str">
        <f t="shared" si="19"/>
        <v>-</v>
      </c>
      <c r="AB300" s="109">
        <f t="shared" si="19"/>
        <v>0.75</v>
      </c>
      <c r="AC300" s="109">
        <f t="shared" si="19"/>
        <v>0.75</v>
      </c>
      <c r="AD300" s="109">
        <f t="shared" si="19"/>
        <v>0.75</v>
      </c>
      <c r="AE300" s="109">
        <f t="shared" si="19"/>
        <v>0.75</v>
      </c>
      <c r="AF300" s="109">
        <f t="shared" si="19"/>
        <v>0.75</v>
      </c>
      <c r="AG300" s="109">
        <f>IF(COUNTA(AG288:AG299)=0,"-",COUNTA(AG288:AG299)/12)</f>
        <v>0.75</v>
      </c>
    </row>
    <row r="301" spans="1:57" s="104" customFormat="1" ht="18" hidden="1" customHeight="1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AG301" s="8"/>
    </row>
    <row r="302" spans="1:57" s="104" customFormat="1" ht="18" hidden="1" customHeight="1">
      <c r="A302" s="117" t="s">
        <v>302</v>
      </c>
      <c r="B302" s="118" t="s">
        <v>310</v>
      </c>
      <c r="C302" s="118" t="s">
        <v>311</v>
      </c>
      <c r="D302" s="118" t="s">
        <v>312</v>
      </c>
      <c r="E302" s="118" t="s">
        <v>313</v>
      </c>
      <c r="F302" s="118" t="s">
        <v>314</v>
      </c>
      <c r="G302" s="118" t="s">
        <v>315</v>
      </c>
      <c r="H302" s="118" t="s">
        <v>316</v>
      </c>
      <c r="I302" s="118" t="s">
        <v>317</v>
      </c>
      <c r="J302" s="118" t="s">
        <v>318</v>
      </c>
      <c r="K302" s="118" t="s">
        <v>319</v>
      </c>
      <c r="L302" s="118" t="s">
        <v>320</v>
      </c>
      <c r="M302" s="118" t="s">
        <v>321</v>
      </c>
      <c r="N302" s="118" t="s">
        <v>322</v>
      </c>
      <c r="O302" s="118" t="s">
        <v>323</v>
      </c>
      <c r="P302" s="118" t="s">
        <v>324</v>
      </c>
      <c r="Q302" s="118" t="s">
        <v>325</v>
      </c>
      <c r="R302" s="118" t="s">
        <v>326</v>
      </c>
      <c r="S302" s="118" t="s">
        <v>327</v>
      </c>
      <c r="T302" s="118" t="s">
        <v>328</v>
      </c>
      <c r="U302" s="118" t="s">
        <v>329</v>
      </c>
      <c r="V302" s="118" t="s">
        <v>330</v>
      </c>
      <c r="W302" s="118" t="s">
        <v>331</v>
      </c>
      <c r="X302" s="118" t="s">
        <v>332</v>
      </c>
      <c r="Y302" s="118" t="s">
        <v>333</v>
      </c>
      <c r="Z302" s="118" t="s">
        <v>334</v>
      </c>
      <c r="AA302" s="118" t="s">
        <v>335</v>
      </c>
      <c r="AB302" s="118" t="s">
        <v>336</v>
      </c>
      <c r="AC302" s="118" t="s">
        <v>337</v>
      </c>
      <c r="AD302" s="118" t="s">
        <v>338</v>
      </c>
      <c r="AE302" s="118" t="s">
        <v>339</v>
      </c>
      <c r="AF302" s="118" t="s">
        <v>340</v>
      </c>
      <c r="AG302" s="118" t="s">
        <v>341</v>
      </c>
    </row>
    <row r="303" spans="1:57" s="104" customFormat="1" ht="18" hidden="1" customHeight="1">
      <c r="A303" s="108" t="s">
        <v>168</v>
      </c>
      <c r="B303" s="103"/>
      <c r="C303" s="103"/>
      <c r="D303" s="103"/>
      <c r="E303" s="103"/>
      <c r="F303" s="103"/>
      <c r="G303" s="103"/>
      <c r="H303" s="103"/>
      <c r="I303" s="103"/>
      <c r="J303" s="103" t="s">
        <v>392</v>
      </c>
      <c r="K303" s="103" t="s">
        <v>343</v>
      </c>
      <c r="L303" s="103" t="s">
        <v>411</v>
      </c>
      <c r="M303" s="103"/>
      <c r="N303" s="103" t="s">
        <v>366</v>
      </c>
      <c r="O303" s="103" t="s">
        <v>412</v>
      </c>
      <c r="P303" s="103" t="s">
        <v>355</v>
      </c>
      <c r="Q303" s="103"/>
      <c r="R303" s="103" t="s">
        <v>393</v>
      </c>
      <c r="S303" s="103" t="s">
        <v>358</v>
      </c>
      <c r="T303" s="103" t="s">
        <v>413</v>
      </c>
      <c r="U303" s="103" t="s">
        <v>402</v>
      </c>
      <c r="V303" s="103" t="s">
        <v>395</v>
      </c>
      <c r="W303" s="103"/>
      <c r="X303" s="103"/>
      <c r="Y303" s="103"/>
      <c r="Z303" s="103"/>
      <c r="AA303" s="103"/>
      <c r="AB303" s="103"/>
      <c r="AC303" s="103" t="s">
        <v>368</v>
      </c>
      <c r="AD303" s="103"/>
      <c r="AE303" s="103"/>
      <c r="AF303" s="103"/>
      <c r="AG303" s="103" t="s">
        <v>376</v>
      </c>
    </row>
    <row r="304" spans="1:57" s="104" customFormat="1" ht="18" hidden="1" customHeight="1">
      <c r="A304" s="108" t="s">
        <v>174</v>
      </c>
      <c r="B304" s="103"/>
      <c r="C304" s="103"/>
      <c r="D304" s="103"/>
      <c r="E304" s="103"/>
      <c r="F304" s="103"/>
      <c r="G304" s="103" t="s">
        <v>342</v>
      </c>
      <c r="H304" s="103" t="s">
        <v>353</v>
      </c>
      <c r="I304" s="103"/>
      <c r="J304" s="103" t="s">
        <v>392</v>
      </c>
      <c r="K304" s="103" t="s">
        <v>343</v>
      </c>
      <c r="L304" s="103" t="s">
        <v>411</v>
      </c>
      <c r="M304" s="103"/>
      <c r="N304" s="103" t="s">
        <v>366</v>
      </c>
      <c r="O304" s="103" t="s">
        <v>412</v>
      </c>
      <c r="P304" s="103" t="s">
        <v>355</v>
      </c>
      <c r="Q304" s="103" t="s">
        <v>407</v>
      </c>
      <c r="R304" s="103" t="s">
        <v>393</v>
      </c>
      <c r="S304" s="103" t="s">
        <v>358</v>
      </c>
      <c r="T304" s="103" t="s">
        <v>413</v>
      </c>
      <c r="U304" s="103" t="s">
        <v>402</v>
      </c>
      <c r="V304" s="103" t="s">
        <v>395</v>
      </c>
      <c r="W304" s="103"/>
      <c r="X304" s="103"/>
      <c r="Y304" s="103"/>
      <c r="Z304" s="103"/>
      <c r="AA304" s="103"/>
      <c r="AB304" s="103"/>
      <c r="AC304" s="103" t="s">
        <v>368</v>
      </c>
      <c r="AD304" s="103"/>
      <c r="AE304" s="103" t="s">
        <v>375</v>
      </c>
      <c r="AF304" s="103"/>
      <c r="AG304" s="103" t="s">
        <v>376</v>
      </c>
    </row>
    <row r="305" spans="1:33" s="104" customFormat="1" ht="18" hidden="1" customHeight="1">
      <c r="A305" s="108" t="s">
        <v>176</v>
      </c>
      <c r="B305" s="103" t="s">
        <v>414</v>
      </c>
      <c r="C305" s="103" t="s">
        <v>364</v>
      </c>
      <c r="D305" s="103"/>
      <c r="E305" s="103"/>
      <c r="F305" s="103"/>
      <c r="G305" s="103" t="s">
        <v>342</v>
      </c>
      <c r="H305" s="103" t="s">
        <v>353</v>
      </c>
      <c r="I305" s="103"/>
      <c r="J305" s="103" t="s">
        <v>392</v>
      </c>
      <c r="K305" s="103" t="s">
        <v>343</v>
      </c>
      <c r="L305" s="103" t="s">
        <v>411</v>
      </c>
      <c r="M305" s="103" t="s">
        <v>345</v>
      </c>
      <c r="N305" s="103" t="s">
        <v>366</v>
      </c>
      <c r="O305" s="103" t="s">
        <v>412</v>
      </c>
      <c r="P305" s="103" t="s">
        <v>355</v>
      </c>
      <c r="Q305" s="103" t="s">
        <v>407</v>
      </c>
      <c r="R305" s="103" t="s">
        <v>393</v>
      </c>
      <c r="S305" s="103" t="s">
        <v>358</v>
      </c>
      <c r="T305" s="103" t="s">
        <v>413</v>
      </c>
      <c r="U305" s="103" t="s">
        <v>402</v>
      </c>
      <c r="V305" s="103" t="s">
        <v>395</v>
      </c>
      <c r="W305" s="103" t="s">
        <v>382</v>
      </c>
      <c r="X305" s="103"/>
      <c r="Y305" s="103"/>
      <c r="Z305" s="103" t="s">
        <v>404</v>
      </c>
      <c r="AA305" s="103" t="s">
        <v>415</v>
      </c>
      <c r="AB305" s="103"/>
      <c r="AC305" s="103" t="s">
        <v>368</v>
      </c>
      <c r="AD305" s="103"/>
      <c r="AE305" s="103" t="s">
        <v>375</v>
      </c>
      <c r="AF305" s="103"/>
      <c r="AG305" s="103" t="s">
        <v>376</v>
      </c>
    </row>
    <row r="306" spans="1:33" s="104" customFormat="1" ht="18" hidden="1" customHeight="1">
      <c r="A306" s="108" t="s">
        <v>181</v>
      </c>
      <c r="B306" s="103" t="s">
        <v>414</v>
      </c>
      <c r="C306" s="103" t="s">
        <v>364</v>
      </c>
      <c r="D306" s="103"/>
      <c r="E306" s="103"/>
      <c r="F306" s="103"/>
      <c r="G306" s="103" t="s">
        <v>342</v>
      </c>
      <c r="H306" s="103" t="s">
        <v>353</v>
      </c>
      <c r="I306" s="103" t="s">
        <v>354</v>
      </c>
      <c r="J306" s="103" t="s">
        <v>392</v>
      </c>
      <c r="K306" s="103" t="s">
        <v>343</v>
      </c>
      <c r="L306" s="103" t="s">
        <v>411</v>
      </c>
      <c r="M306" s="103" t="s">
        <v>345</v>
      </c>
      <c r="N306" s="103" t="s">
        <v>366</v>
      </c>
      <c r="O306" s="103" t="s">
        <v>412</v>
      </c>
      <c r="P306" s="103" t="s">
        <v>355</v>
      </c>
      <c r="Q306" s="103" t="s">
        <v>407</v>
      </c>
      <c r="R306" s="103" t="s">
        <v>393</v>
      </c>
      <c r="S306" s="103" t="s">
        <v>358</v>
      </c>
      <c r="T306" s="103" t="s">
        <v>413</v>
      </c>
      <c r="U306" s="103" t="s">
        <v>402</v>
      </c>
      <c r="V306" s="103" t="s">
        <v>395</v>
      </c>
      <c r="W306" s="103" t="s">
        <v>382</v>
      </c>
      <c r="X306" s="103" t="s">
        <v>364</v>
      </c>
      <c r="Y306" s="103"/>
      <c r="Z306" s="103" t="s">
        <v>404</v>
      </c>
      <c r="AA306" s="103" t="s">
        <v>415</v>
      </c>
      <c r="AB306" s="103"/>
      <c r="AC306" s="103" t="s">
        <v>368</v>
      </c>
      <c r="AD306" s="103"/>
      <c r="AE306" s="103" t="s">
        <v>375</v>
      </c>
      <c r="AF306" s="103"/>
      <c r="AG306" s="103" t="s">
        <v>376</v>
      </c>
    </row>
    <row r="307" spans="1:33" s="104" customFormat="1" ht="18" hidden="1" customHeight="1">
      <c r="A307" s="108" t="s">
        <v>184</v>
      </c>
      <c r="B307" s="103" t="s">
        <v>414</v>
      </c>
      <c r="C307" s="103" t="s">
        <v>364</v>
      </c>
      <c r="D307" s="103"/>
      <c r="E307" s="103"/>
      <c r="F307" s="103"/>
      <c r="G307" s="103" t="s">
        <v>342</v>
      </c>
      <c r="H307" s="103" t="s">
        <v>353</v>
      </c>
      <c r="I307" s="103" t="s">
        <v>354</v>
      </c>
      <c r="J307" s="103" t="s">
        <v>392</v>
      </c>
      <c r="K307" s="103" t="s">
        <v>343</v>
      </c>
      <c r="L307" s="103" t="s">
        <v>411</v>
      </c>
      <c r="M307" s="103" t="s">
        <v>345</v>
      </c>
      <c r="N307" s="103" t="s">
        <v>366</v>
      </c>
      <c r="O307" s="103" t="s">
        <v>412</v>
      </c>
      <c r="P307" s="103" t="s">
        <v>355</v>
      </c>
      <c r="Q307" s="103" t="s">
        <v>407</v>
      </c>
      <c r="R307" s="103" t="s">
        <v>393</v>
      </c>
      <c r="S307" s="103" t="s">
        <v>358</v>
      </c>
      <c r="T307" s="103" t="s">
        <v>413</v>
      </c>
      <c r="U307" s="103" t="s">
        <v>402</v>
      </c>
      <c r="V307" s="103" t="s">
        <v>395</v>
      </c>
      <c r="W307" s="103" t="s">
        <v>382</v>
      </c>
      <c r="X307" s="103" t="s">
        <v>364</v>
      </c>
      <c r="Y307" s="103"/>
      <c r="Z307" s="103" t="s">
        <v>404</v>
      </c>
      <c r="AA307" s="103" t="s">
        <v>415</v>
      </c>
      <c r="AB307" s="103"/>
      <c r="AC307" s="103" t="s">
        <v>368</v>
      </c>
      <c r="AD307" s="103"/>
      <c r="AE307" s="103" t="s">
        <v>375</v>
      </c>
      <c r="AF307" s="103"/>
      <c r="AG307" s="103" t="s">
        <v>376</v>
      </c>
    </row>
    <row r="308" spans="1:33" s="104" customFormat="1" ht="18" hidden="1" customHeight="1">
      <c r="A308" s="108" t="s">
        <v>208</v>
      </c>
      <c r="B308" s="103" t="s">
        <v>414</v>
      </c>
      <c r="C308" s="103" t="s">
        <v>364</v>
      </c>
      <c r="D308" s="103"/>
      <c r="E308" s="103"/>
      <c r="F308" s="103"/>
      <c r="G308" s="103" t="s">
        <v>342</v>
      </c>
      <c r="H308" s="103" t="s">
        <v>353</v>
      </c>
      <c r="I308" s="103" t="s">
        <v>354</v>
      </c>
      <c r="J308" s="103" t="s">
        <v>392</v>
      </c>
      <c r="K308" s="103" t="s">
        <v>343</v>
      </c>
      <c r="L308" s="103" t="s">
        <v>411</v>
      </c>
      <c r="M308" s="103" t="s">
        <v>345</v>
      </c>
      <c r="N308" s="103" t="s">
        <v>366</v>
      </c>
      <c r="O308" s="103" t="s">
        <v>412</v>
      </c>
      <c r="P308" s="103" t="s">
        <v>355</v>
      </c>
      <c r="Q308" s="103" t="s">
        <v>407</v>
      </c>
      <c r="R308" s="103" t="s">
        <v>393</v>
      </c>
      <c r="S308" s="103" t="s">
        <v>358</v>
      </c>
      <c r="T308" s="103" t="s">
        <v>413</v>
      </c>
      <c r="U308" s="103" t="s">
        <v>402</v>
      </c>
      <c r="V308" s="103" t="s">
        <v>395</v>
      </c>
      <c r="W308" s="103" t="s">
        <v>382</v>
      </c>
      <c r="X308" s="103" t="s">
        <v>364</v>
      </c>
      <c r="Y308" s="103"/>
      <c r="Z308" s="103" t="s">
        <v>404</v>
      </c>
      <c r="AA308" s="103" t="s">
        <v>415</v>
      </c>
      <c r="AB308" s="103"/>
      <c r="AC308" s="103" t="s">
        <v>368</v>
      </c>
      <c r="AD308" s="103"/>
      <c r="AE308" s="103" t="s">
        <v>375</v>
      </c>
      <c r="AF308" s="103"/>
      <c r="AG308" s="103" t="s">
        <v>376</v>
      </c>
    </row>
    <row r="309" spans="1:33" s="104" customFormat="1" ht="18" hidden="1" customHeight="1">
      <c r="A309" s="108" t="s">
        <v>209</v>
      </c>
      <c r="B309" s="103" t="s">
        <v>414</v>
      </c>
      <c r="C309" s="103" t="s">
        <v>364</v>
      </c>
      <c r="D309" s="103"/>
      <c r="E309" s="103"/>
      <c r="F309" s="103"/>
      <c r="G309" s="103" t="s">
        <v>342</v>
      </c>
      <c r="H309" s="103" t="s">
        <v>353</v>
      </c>
      <c r="I309" s="103" t="s">
        <v>354</v>
      </c>
      <c r="J309" s="103" t="s">
        <v>392</v>
      </c>
      <c r="K309" s="103" t="s">
        <v>378</v>
      </c>
      <c r="L309" s="103" t="s">
        <v>406</v>
      </c>
      <c r="M309" s="103" t="s">
        <v>345</v>
      </c>
      <c r="N309" s="103"/>
      <c r="O309" s="103"/>
      <c r="P309" s="103" t="s">
        <v>359</v>
      </c>
      <c r="Q309" s="103" t="s">
        <v>407</v>
      </c>
      <c r="R309" s="103" t="s">
        <v>393</v>
      </c>
      <c r="S309" s="103" t="s">
        <v>234</v>
      </c>
      <c r="T309" s="103" t="s">
        <v>361</v>
      </c>
      <c r="U309" s="103" t="s">
        <v>402</v>
      </c>
      <c r="V309" s="103" t="s">
        <v>395</v>
      </c>
      <c r="W309" s="103" t="s">
        <v>382</v>
      </c>
      <c r="X309" s="103" t="s">
        <v>364</v>
      </c>
      <c r="Y309" s="103"/>
      <c r="Z309" s="103" t="s">
        <v>404</v>
      </c>
      <c r="AA309" s="103" t="s">
        <v>415</v>
      </c>
      <c r="AB309" s="103"/>
      <c r="AC309" s="103" t="s">
        <v>368</v>
      </c>
      <c r="AD309" s="103"/>
      <c r="AE309" s="103" t="s">
        <v>375</v>
      </c>
      <c r="AF309" s="103"/>
      <c r="AG309" s="103" t="s">
        <v>376</v>
      </c>
    </row>
    <row r="310" spans="1:33" s="104" customFormat="1" ht="18" hidden="1" customHeight="1">
      <c r="A310" s="108" t="s">
        <v>198</v>
      </c>
      <c r="B310" s="103" t="s">
        <v>414</v>
      </c>
      <c r="C310" s="103" t="s">
        <v>364</v>
      </c>
      <c r="D310" s="103"/>
      <c r="E310" s="103"/>
      <c r="F310" s="103"/>
      <c r="G310" s="103" t="s">
        <v>342</v>
      </c>
      <c r="H310" s="103" t="s">
        <v>353</v>
      </c>
      <c r="I310" s="103" t="s">
        <v>354</v>
      </c>
      <c r="J310" s="103" t="s">
        <v>392</v>
      </c>
      <c r="K310" s="103" t="s">
        <v>378</v>
      </c>
      <c r="L310" s="103" t="s">
        <v>406</v>
      </c>
      <c r="M310" s="103" t="s">
        <v>345</v>
      </c>
      <c r="N310" s="103"/>
      <c r="O310" s="103"/>
      <c r="P310" s="103" t="s">
        <v>359</v>
      </c>
      <c r="Q310" s="103" t="s">
        <v>407</v>
      </c>
      <c r="R310" s="103" t="s">
        <v>393</v>
      </c>
      <c r="S310" s="103" t="s">
        <v>234</v>
      </c>
      <c r="T310" s="103" t="s">
        <v>361</v>
      </c>
      <c r="U310" s="103" t="s">
        <v>402</v>
      </c>
      <c r="V310" s="103" t="s">
        <v>395</v>
      </c>
      <c r="W310" s="103" t="s">
        <v>382</v>
      </c>
      <c r="X310" s="103" t="s">
        <v>364</v>
      </c>
      <c r="Y310" s="103"/>
      <c r="Z310" s="103" t="s">
        <v>404</v>
      </c>
      <c r="AA310" s="103" t="s">
        <v>415</v>
      </c>
      <c r="AB310" s="103"/>
      <c r="AC310" s="103" t="s">
        <v>368</v>
      </c>
      <c r="AD310" s="103"/>
      <c r="AE310" s="103" t="s">
        <v>375</v>
      </c>
      <c r="AF310" s="103"/>
      <c r="AG310" s="103" t="s">
        <v>376</v>
      </c>
    </row>
    <row r="311" spans="1:33" s="104" customFormat="1" ht="18" hidden="1" customHeight="1">
      <c r="A311" s="108" t="s">
        <v>200</v>
      </c>
      <c r="B311" s="103" t="s">
        <v>414</v>
      </c>
      <c r="C311" s="103" t="s">
        <v>364</v>
      </c>
      <c r="D311" s="103"/>
      <c r="E311" s="103"/>
      <c r="F311" s="103"/>
      <c r="G311" s="103" t="s">
        <v>342</v>
      </c>
      <c r="H311" s="103" t="s">
        <v>353</v>
      </c>
      <c r="I311" s="103" t="s">
        <v>354</v>
      </c>
      <c r="J311" s="103" t="s">
        <v>392</v>
      </c>
      <c r="K311" s="103" t="s">
        <v>378</v>
      </c>
      <c r="L311" s="103" t="s">
        <v>406</v>
      </c>
      <c r="M311" s="103" t="s">
        <v>345</v>
      </c>
      <c r="N311" s="103"/>
      <c r="O311" s="103"/>
      <c r="P311" s="103" t="s">
        <v>359</v>
      </c>
      <c r="Q311" s="103" t="s">
        <v>407</v>
      </c>
      <c r="R311" s="103" t="s">
        <v>393</v>
      </c>
      <c r="S311" s="103" t="s">
        <v>234</v>
      </c>
      <c r="T311" s="103" t="s">
        <v>361</v>
      </c>
      <c r="U311" s="103" t="s">
        <v>402</v>
      </c>
      <c r="V311" s="103" t="s">
        <v>395</v>
      </c>
      <c r="W311" s="103" t="s">
        <v>382</v>
      </c>
      <c r="X311" s="103" t="s">
        <v>364</v>
      </c>
      <c r="Y311" s="103"/>
      <c r="Z311" s="103" t="s">
        <v>404</v>
      </c>
      <c r="AA311" s="103" t="s">
        <v>415</v>
      </c>
      <c r="AB311" s="103"/>
      <c r="AC311" s="103" t="s">
        <v>368</v>
      </c>
      <c r="AD311" s="103"/>
      <c r="AE311" s="103" t="s">
        <v>375</v>
      </c>
      <c r="AF311" s="103"/>
      <c r="AG311" s="103" t="s">
        <v>376</v>
      </c>
    </row>
    <row r="312" spans="1:33" s="104" customFormat="1" ht="18" hidden="1" customHeight="1">
      <c r="A312" s="108" t="s">
        <v>201</v>
      </c>
      <c r="B312" s="103" t="s">
        <v>414</v>
      </c>
      <c r="C312" s="103" t="s">
        <v>364</v>
      </c>
      <c r="D312" s="103"/>
      <c r="E312" s="103"/>
      <c r="F312" s="103"/>
      <c r="G312" s="103" t="s">
        <v>342</v>
      </c>
      <c r="H312" s="103" t="s">
        <v>353</v>
      </c>
      <c r="I312" s="103" t="s">
        <v>354</v>
      </c>
      <c r="J312" s="103"/>
      <c r="K312" s="103" t="s">
        <v>378</v>
      </c>
      <c r="L312" s="103" t="s">
        <v>406</v>
      </c>
      <c r="M312" s="103" t="s">
        <v>345</v>
      </c>
      <c r="N312" s="103"/>
      <c r="O312" s="103"/>
      <c r="P312" s="103" t="s">
        <v>359</v>
      </c>
      <c r="Q312" s="103" t="s">
        <v>407</v>
      </c>
      <c r="R312" s="103"/>
      <c r="S312" s="103" t="s">
        <v>234</v>
      </c>
      <c r="T312" s="103" t="s">
        <v>361</v>
      </c>
      <c r="U312" s="103"/>
      <c r="V312" s="103"/>
      <c r="W312" s="103" t="s">
        <v>382</v>
      </c>
      <c r="X312" s="103" t="s">
        <v>364</v>
      </c>
      <c r="Y312" s="103"/>
      <c r="Z312" s="103" t="s">
        <v>404</v>
      </c>
      <c r="AA312" s="103" t="s">
        <v>415</v>
      </c>
      <c r="AB312" s="103"/>
      <c r="AC312" s="103"/>
      <c r="AD312" s="103"/>
      <c r="AE312" s="103" t="s">
        <v>375</v>
      </c>
      <c r="AF312" s="103"/>
      <c r="AG312" s="103"/>
    </row>
    <row r="313" spans="1:33" s="104" customFormat="1" ht="18" hidden="1" customHeight="1">
      <c r="A313" s="108" t="s">
        <v>202</v>
      </c>
      <c r="B313" s="103" t="s">
        <v>414</v>
      </c>
      <c r="C313" s="103" t="s">
        <v>364</v>
      </c>
      <c r="D313" s="103"/>
      <c r="E313" s="103"/>
      <c r="F313" s="103"/>
      <c r="G313" s="103"/>
      <c r="H313" s="103"/>
      <c r="I313" s="103" t="s">
        <v>354</v>
      </c>
      <c r="J313" s="103"/>
      <c r="K313" s="103" t="s">
        <v>378</v>
      </c>
      <c r="L313" s="103" t="s">
        <v>406</v>
      </c>
      <c r="M313" s="103" t="s">
        <v>345</v>
      </c>
      <c r="N313" s="103"/>
      <c r="O313" s="103"/>
      <c r="P313" s="103" t="s">
        <v>359</v>
      </c>
      <c r="Q313" s="103"/>
      <c r="R313" s="103"/>
      <c r="S313" s="103" t="s">
        <v>234</v>
      </c>
      <c r="T313" s="103" t="s">
        <v>361</v>
      </c>
      <c r="U313" s="103"/>
      <c r="V313" s="103"/>
      <c r="W313" s="103" t="s">
        <v>382</v>
      </c>
      <c r="X313" s="103" t="s">
        <v>364</v>
      </c>
      <c r="Y313" s="103"/>
      <c r="Z313" s="103" t="s">
        <v>404</v>
      </c>
      <c r="AA313" s="103" t="s">
        <v>415</v>
      </c>
      <c r="AB313" s="103"/>
      <c r="AC313" s="103"/>
      <c r="AD313" s="103"/>
      <c r="AE313" s="103"/>
      <c r="AF313" s="103"/>
      <c r="AG313" s="103"/>
    </row>
    <row r="314" spans="1:33" s="104" customFormat="1" ht="18" hidden="1" customHeight="1">
      <c r="A314" s="108" t="s">
        <v>203</v>
      </c>
      <c r="B314" s="103"/>
      <c r="C314" s="103"/>
      <c r="D314" s="103"/>
      <c r="E314" s="103"/>
      <c r="F314" s="103"/>
      <c r="G314" s="103"/>
      <c r="H314" s="103"/>
      <c r="I314" s="103" t="s">
        <v>354</v>
      </c>
      <c r="J314" s="103"/>
      <c r="K314" s="103" t="s">
        <v>378</v>
      </c>
      <c r="L314" s="103" t="s">
        <v>406</v>
      </c>
      <c r="M314" s="103"/>
      <c r="N314" s="103"/>
      <c r="O314" s="103"/>
      <c r="P314" s="103" t="s">
        <v>359</v>
      </c>
      <c r="Q314" s="103"/>
      <c r="R314" s="103"/>
      <c r="S314" s="103" t="s">
        <v>234</v>
      </c>
      <c r="T314" s="103" t="s">
        <v>361</v>
      </c>
      <c r="U314" s="103"/>
      <c r="V314" s="103"/>
      <c r="W314" s="103"/>
      <c r="X314" s="103" t="s">
        <v>364</v>
      </c>
      <c r="Y314" s="103"/>
      <c r="Z314" s="103"/>
      <c r="AA314" s="103"/>
      <c r="AB314" s="103"/>
      <c r="AC314" s="103"/>
      <c r="AD314" s="103"/>
      <c r="AE314" s="103"/>
      <c r="AF314" s="103"/>
      <c r="AG314" s="103"/>
    </row>
    <row r="315" spans="1:33" s="104" customFormat="1" ht="18" hidden="1" customHeight="1">
      <c r="A315" s="110" t="s">
        <v>204</v>
      </c>
      <c r="B315" s="109">
        <f>IF(COUNTA(B303:B314)=0,"-",COUNTA(B303:B314)/12)</f>
        <v>0.75</v>
      </c>
      <c r="C315" s="109">
        <f t="shared" ref="C315:AF315" si="20">IF(COUNTA(C303:C314)=0,"-",COUNTA(C303:C314)/12)</f>
        <v>0.75</v>
      </c>
      <c r="D315" s="109" t="str">
        <f t="shared" si="20"/>
        <v>-</v>
      </c>
      <c r="E315" s="109" t="str">
        <f t="shared" si="20"/>
        <v>-</v>
      </c>
      <c r="F315" s="109" t="str">
        <f t="shared" si="20"/>
        <v>-</v>
      </c>
      <c r="G315" s="109">
        <f t="shared" si="20"/>
        <v>0.75</v>
      </c>
      <c r="H315" s="109">
        <f t="shared" si="20"/>
        <v>0.75</v>
      </c>
      <c r="I315" s="109">
        <f t="shared" si="20"/>
        <v>0.75</v>
      </c>
      <c r="J315" s="109">
        <f t="shared" si="20"/>
        <v>0.75</v>
      </c>
      <c r="K315" s="109">
        <f t="shared" si="20"/>
        <v>1</v>
      </c>
      <c r="L315" s="109">
        <f t="shared" si="20"/>
        <v>1</v>
      </c>
      <c r="M315" s="109">
        <f t="shared" si="20"/>
        <v>0.75</v>
      </c>
      <c r="N315" s="109">
        <f t="shared" si="20"/>
        <v>0.5</v>
      </c>
      <c r="O315" s="109">
        <f t="shared" si="20"/>
        <v>0.5</v>
      </c>
      <c r="P315" s="109">
        <f t="shared" si="20"/>
        <v>1</v>
      </c>
      <c r="Q315" s="109">
        <f t="shared" si="20"/>
        <v>0.75</v>
      </c>
      <c r="R315" s="109">
        <f t="shared" si="20"/>
        <v>0.75</v>
      </c>
      <c r="S315" s="109">
        <f t="shared" si="20"/>
        <v>1</v>
      </c>
      <c r="T315" s="109">
        <f t="shared" si="20"/>
        <v>1</v>
      </c>
      <c r="U315" s="109">
        <f t="shared" si="20"/>
        <v>0.75</v>
      </c>
      <c r="V315" s="109">
        <f t="shared" si="20"/>
        <v>0.75</v>
      </c>
      <c r="W315" s="109">
        <f t="shared" si="20"/>
        <v>0.75</v>
      </c>
      <c r="X315" s="109">
        <f t="shared" si="20"/>
        <v>0.75</v>
      </c>
      <c r="Y315" s="109" t="str">
        <f t="shared" si="20"/>
        <v>-</v>
      </c>
      <c r="Z315" s="109">
        <f t="shared" si="20"/>
        <v>0.75</v>
      </c>
      <c r="AA315" s="109">
        <f t="shared" si="20"/>
        <v>0.75</v>
      </c>
      <c r="AB315" s="109" t="str">
        <f t="shared" si="20"/>
        <v>-</v>
      </c>
      <c r="AC315" s="109">
        <f t="shared" si="20"/>
        <v>0.75</v>
      </c>
      <c r="AD315" s="109" t="str">
        <f t="shared" si="20"/>
        <v>-</v>
      </c>
      <c r="AE315" s="109">
        <f t="shared" si="20"/>
        <v>0.75</v>
      </c>
      <c r="AF315" s="109" t="str">
        <f t="shared" si="20"/>
        <v>-</v>
      </c>
      <c r="AG315" s="109">
        <f>IF(COUNTA(AG303:AG314)=0,"-",COUNTA(AG303:AG314)/12)</f>
        <v>0.75</v>
      </c>
    </row>
    <row r="316" spans="1:33" s="104" customFormat="1" ht="18" hidden="1" customHeight="1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AG316" s="8"/>
    </row>
    <row r="317" spans="1:33" s="104" customFormat="1" ht="18" hidden="1" customHeight="1">
      <c r="A317" s="117" t="s">
        <v>303</v>
      </c>
      <c r="B317" s="118" t="s">
        <v>310</v>
      </c>
      <c r="C317" s="118" t="s">
        <v>311</v>
      </c>
      <c r="D317" s="118" t="s">
        <v>312</v>
      </c>
      <c r="E317" s="118" t="s">
        <v>313</v>
      </c>
      <c r="F317" s="118" t="s">
        <v>314</v>
      </c>
      <c r="G317" s="118" t="s">
        <v>315</v>
      </c>
      <c r="H317" s="118" t="s">
        <v>316</v>
      </c>
      <c r="I317" s="118" t="s">
        <v>317</v>
      </c>
      <c r="J317" s="118" t="s">
        <v>318</v>
      </c>
      <c r="K317" s="118" t="s">
        <v>319</v>
      </c>
      <c r="L317" s="118" t="s">
        <v>320</v>
      </c>
      <c r="M317" s="118" t="s">
        <v>321</v>
      </c>
      <c r="N317" s="118" t="s">
        <v>322</v>
      </c>
      <c r="O317" s="118" t="s">
        <v>323</v>
      </c>
      <c r="P317" s="118" t="s">
        <v>324</v>
      </c>
      <c r="Q317" s="118" t="s">
        <v>325</v>
      </c>
      <c r="R317" s="118" t="s">
        <v>326</v>
      </c>
      <c r="S317" s="118" t="s">
        <v>327</v>
      </c>
      <c r="T317" s="118" t="s">
        <v>328</v>
      </c>
      <c r="U317" s="118" t="s">
        <v>329</v>
      </c>
      <c r="V317" s="118" t="s">
        <v>330</v>
      </c>
      <c r="W317" s="118" t="s">
        <v>331</v>
      </c>
      <c r="X317" s="118" t="s">
        <v>332</v>
      </c>
      <c r="Y317" s="118" t="s">
        <v>333</v>
      </c>
      <c r="Z317" s="118" t="s">
        <v>334</v>
      </c>
      <c r="AA317" s="118" t="s">
        <v>335</v>
      </c>
      <c r="AB317" s="118" t="s">
        <v>336</v>
      </c>
      <c r="AC317" s="118" t="s">
        <v>337</v>
      </c>
      <c r="AD317" s="118" t="s">
        <v>338</v>
      </c>
      <c r="AE317" s="118" t="s">
        <v>339</v>
      </c>
      <c r="AF317" s="118" t="s">
        <v>340</v>
      </c>
      <c r="AG317" s="118" t="s">
        <v>341</v>
      </c>
    </row>
    <row r="318" spans="1:33" s="104" customFormat="1" ht="18" hidden="1" customHeight="1">
      <c r="A318" s="108" t="s">
        <v>168</v>
      </c>
      <c r="B318" s="103"/>
      <c r="C318" s="103"/>
      <c r="D318" s="103"/>
      <c r="E318" s="103"/>
      <c r="F318" s="103"/>
      <c r="G318" s="103"/>
      <c r="H318" s="103"/>
      <c r="I318" s="103"/>
      <c r="J318" s="103" t="s">
        <v>392</v>
      </c>
      <c r="K318" s="103" t="s">
        <v>343</v>
      </c>
      <c r="L318" s="103" t="s">
        <v>344</v>
      </c>
      <c r="M318" s="103"/>
      <c r="N318" s="103"/>
      <c r="O318" s="103" t="s">
        <v>346</v>
      </c>
      <c r="P318" s="103" t="s">
        <v>355</v>
      </c>
      <c r="Q318" s="103"/>
      <c r="R318" s="103"/>
      <c r="S318" s="103" t="s">
        <v>358</v>
      </c>
      <c r="T318" s="103" t="s">
        <v>399</v>
      </c>
      <c r="U318" s="103" t="s">
        <v>402</v>
      </c>
      <c r="V318" s="103" t="s">
        <v>416</v>
      </c>
      <c r="W318" s="103"/>
      <c r="X318" s="103"/>
      <c r="Y318" s="103"/>
      <c r="Z318" s="103"/>
      <c r="AA318" s="103"/>
      <c r="AB318" s="103"/>
      <c r="AC318" s="103"/>
      <c r="AD318" s="103"/>
      <c r="AE318" s="103"/>
      <c r="AF318" s="103"/>
      <c r="AG318" s="103"/>
    </row>
    <row r="319" spans="1:33" s="104" customFormat="1" ht="18" hidden="1" customHeight="1">
      <c r="A319" s="108" t="s">
        <v>174</v>
      </c>
      <c r="B319" s="103"/>
      <c r="C319" s="103"/>
      <c r="D319" s="103"/>
      <c r="E319" s="103"/>
      <c r="F319" s="103"/>
      <c r="G319" s="103"/>
      <c r="H319" s="103"/>
      <c r="I319" s="103"/>
      <c r="J319" s="103" t="s">
        <v>392</v>
      </c>
      <c r="K319" s="103" t="s">
        <v>343</v>
      </c>
      <c r="L319" s="103" t="s">
        <v>344</v>
      </c>
      <c r="M319" s="103"/>
      <c r="N319" s="103"/>
      <c r="O319" s="103" t="s">
        <v>346</v>
      </c>
      <c r="P319" s="103" t="s">
        <v>355</v>
      </c>
      <c r="Q319" s="103" t="s">
        <v>407</v>
      </c>
      <c r="R319" s="103"/>
      <c r="S319" s="103" t="s">
        <v>358</v>
      </c>
      <c r="T319" s="103" t="s">
        <v>399</v>
      </c>
      <c r="U319" s="103" t="s">
        <v>402</v>
      </c>
      <c r="V319" s="103" t="s">
        <v>416</v>
      </c>
      <c r="W319" s="103" t="s">
        <v>381</v>
      </c>
      <c r="X319" s="103" t="s">
        <v>373</v>
      </c>
      <c r="Y319" s="103"/>
      <c r="Z319" s="103" t="s">
        <v>404</v>
      </c>
      <c r="AA319" s="103"/>
      <c r="AB319" s="103"/>
      <c r="AC319" s="103"/>
      <c r="AD319" s="103" t="s">
        <v>375</v>
      </c>
      <c r="AE319" s="103"/>
      <c r="AF319" s="103"/>
      <c r="AG319" s="103"/>
    </row>
    <row r="320" spans="1:33" s="104" customFormat="1" ht="18" hidden="1" customHeight="1">
      <c r="A320" s="108" t="s">
        <v>176</v>
      </c>
      <c r="B320" s="103"/>
      <c r="C320" s="103"/>
      <c r="D320" s="103"/>
      <c r="E320" s="103"/>
      <c r="F320" s="103"/>
      <c r="G320" s="103"/>
      <c r="H320" s="103"/>
      <c r="I320" s="103"/>
      <c r="J320" s="103" t="s">
        <v>392</v>
      </c>
      <c r="K320" s="103" t="s">
        <v>343</v>
      </c>
      <c r="L320" s="103" t="s">
        <v>344</v>
      </c>
      <c r="M320" s="103"/>
      <c r="N320" s="103"/>
      <c r="O320" s="103" t="s">
        <v>346</v>
      </c>
      <c r="P320" s="103" t="s">
        <v>355</v>
      </c>
      <c r="Q320" s="103" t="s">
        <v>407</v>
      </c>
      <c r="R320" s="103"/>
      <c r="S320" s="103" t="s">
        <v>358</v>
      </c>
      <c r="T320" s="103" t="s">
        <v>399</v>
      </c>
      <c r="U320" s="103" t="s">
        <v>402</v>
      </c>
      <c r="V320" s="103" t="s">
        <v>416</v>
      </c>
      <c r="W320" s="103" t="s">
        <v>381</v>
      </c>
      <c r="X320" s="103" t="s">
        <v>373</v>
      </c>
      <c r="Y320" s="103" t="s">
        <v>405</v>
      </c>
      <c r="Z320" s="103" t="s">
        <v>404</v>
      </c>
      <c r="AA320" s="103"/>
      <c r="AB320" s="103"/>
      <c r="AC320" s="103"/>
      <c r="AD320" s="103" t="s">
        <v>375</v>
      </c>
      <c r="AE320" s="103"/>
      <c r="AF320" s="103"/>
      <c r="AG320" s="103"/>
    </row>
    <row r="321" spans="1:33" s="104" customFormat="1" ht="18" hidden="1" customHeight="1">
      <c r="A321" s="108" t="s">
        <v>181</v>
      </c>
      <c r="B321" s="103"/>
      <c r="C321" s="103"/>
      <c r="D321" s="103"/>
      <c r="E321" s="103"/>
      <c r="F321" s="103"/>
      <c r="G321" s="103"/>
      <c r="H321" s="103"/>
      <c r="I321" s="103"/>
      <c r="J321" s="103" t="s">
        <v>392</v>
      </c>
      <c r="K321" s="103" t="s">
        <v>343</v>
      </c>
      <c r="L321" s="103" t="s">
        <v>344</v>
      </c>
      <c r="M321" s="103"/>
      <c r="N321" s="103"/>
      <c r="O321" s="103" t="s">
        <v>346</v>
      </c>
      <c r="P321" s="103" t="s">
        <v>355</v>
      </c>
      <c r="Q321" s="103" t="s">
        <v>407</v>
      </c>
      <c r="R321" s="103" t="s">
        <v>359</v>
      </c>
      <c r="S321" s="103" t="s">
        <v>358</v>
      </c>
      <c r="T321" s="103" t="s">
        <v>399</v>
      </c>
      <c r="U321" s="103" t="s">
        <v>402</v>
      </c>
      <c r="V321" s="103" t="s">
        <v>416</v>
      </c>
      <c r="W321" s="103" t="s">
        <v>381</v>
      </c>
      <c r="X321" s="103" t="s">
        <v>373</v>
      </c>
      <c r="Y321" s="103" t="s">
        <v>405</v>
      </c>
      <c r="Z321" s="103" t="s">
        <v>404</v>
      </c>
      <c r="AA321" s="103"/>
      <c r="AB321" s="103"/>
      <c r="AC321" s="103"/>
      <c r="AD321" s="103" t="s">
        <v>375</v>
      </c>
      <c r="AE321" s="103"/>
      <c r="AF321" s="103"/>
      <c r="AG321" s="103"/>
    </row>
    <row r="322" spans="1:33" s="104" customFormat="1" ht="18" hidden="1" customHeight="1">
      <c r="A322" s="108" t="s">
        <v>184</v>
      </c>
      <c r="B322" s="103"/>
      <c r="C322" s="103"/>
      <c r="D322" s="103"/>
      <c r="E322" s="103"/>
      <c r="F322" s="103"/>
      <c r="G322" s="103"/>
      <c r="H322" s="103"/>
      <c r="I322" s="103"/>
      <c r="J322" s="103" t="s">
        <v>392</v>
      </c>
      <c r="K322" s="103" t="s">
        <v>343</v>
      </c>
      <c r="L322" s="103" t="s">
        <v>344</v>
      </c>
      <c r="M322" s="103"/>
      <c r="N322" s="103"/>
      <c r="O322" s="103" t="s">
        <v>346</v>
      </c>
      <c r="P322" s="103" t="s">
        <v>355</v>
      </c>
      <c r="Q322" s="103" t="s">
        <v>407</v>
      </c>
      <c r="R322" s="103" t="s">
        <v>359</v>
      </c>
      <c r="S322" s="103" t="s">
        <v>358</v>
      </c>
      <c r="T322" s="103" t="s">
        <v>399</v>
      </c>
      <c r="U322" s="103" t="s">
        <v>402</v>
      </c>
      <c r="V322" s="103" t="s">
        <v>416</v>
      </c>
      <c r="W322" s="103" t="s">
        <v>381</v>
      </c>
      <c r="X322" s="103" t="s">
        <v>373</v>
      </c>
      <c r="Y322" s="103" t="s">
        <v>405</v>
      </c>
      <c r="Z322" s="103" t="s">
        <v>404</v>
      </c>
      <c r="AA322" s="103"/>
      <c r="AB322" s="103"/>
      <c r="AC322" s="103"/>
      <c r="AD322" s="103" t="s">
        <v>375</v>
      </c>
      <c r="AE322" s="103"/>
      <c r="AF322" s="103"/>
      <c r="AG322" s="103"/>
    </row>
    <row r="323" spans="1:33" s="104" customFormat="1" ht="18" hidden="1" customHeight="1">
      <c r="A323" s="108" t="s">
        <v>208</v>
      </c>
      <c r="B323" s="103"/>
      <c r="C323" s="103"/>
      <c r="D323" s="103"/>
      <c r="E323" s="103"/>
      <c r="F323" s="103"/>
      <c r="G323" s="103"/>
      <c r="H323" s="103"/>
      <c r="I323" s="103"/>
      <c r="J323" s="103" t="s">
        <v>392</v>
      </c>
      <c r="K323" s="103" t="s">
        <v>343</v>
      </c>
      <c r="L323" s="103" t="s">
        <v>344</v>
      </c>
      <c r="M323" s="103"/>
      <c r="N323" s="103"/>
      <c r="O323" s="103" t="s">
        <v>346</v>
      </c>
      <c r="P323" s="103" t="s">
        <v>355</v>
      </c>
      <c r="Q323" s="103" t="s">
        <v>407</v>
      </c>
      <c r="R323" s="103" t="s">
        <v>359</v>
      </c>
      <c r="S323" s="103" t="s">
        <v>358</v>
      </c>
      <c r="T323" s="103" t="s">
        <v>399</v>
      </c>
      <c r="U323" s="103" t="s">
        <v>402</v>
      </c>
      <c r="V323" s="103" t="s">
        <v>416</v>
      </c>
      <c r="W323" s="103" t="s">
        <v>381</v>
      </c>
      <c r="X323" s="103" t="s">
        <v>373</v>
      </c>
      <c r="Y323" s="103" t="s">
        <v>405</v>
      </c>
      <c r="Z323" s="103" t="s">
        <v>404</v>
      </c>
      <c r="AA323" s="103"/>
      <c r="AB323" s="103"/>
      <c r="AC323" s="103"/>
      <c r="AD323" s="103" t="s">
        <v>375</v>
      </c>
      <c r="AE323" s="103"/>
      <c r="AF323" s="103"/>
      <c r="AG323" s="103"/>
    </row>
    <row r="324" spans="1:33" s="104" customFormat="1" ht="18" hidden="1" customHeight="1">
      <c r="A324" s="108" t="s">
        <v>209</v>
      </c>
      <c r="B324" s="103"/>
      <c r="C324" s="103"/>
      <c r="D324" s="103"/>
      <c r="E324" s="103"/>
      <c r="F324" s="103"/>
      <c r="G324" s="103"/>
      <c r="H324" s="103"/>
      <c r="I324" s="103"/>
      <c r="J324" s="103" t="s">
        <v>392</v>
      </c>
      <c r="K324" s="103"/>
      <c r="L324" s="103"/>
      <c r="M324" s="103"/>
      <c r="N324" s="103"/>
      <c r="O324" s="103"/>
      <c r="P324" s="103"/>
      <c r="Q324" s="103" t="s">
        <v>407</v>
      </c>
      <c r="R324" s="103" t="s">
        <v>359</v>
      </c>
      <c r="S324" s="103" t="s">
        <v>377</v>
      </c>
      <c r="T324" s="103" t="s">
        <v>361</v>
      </c>
      <c r="U324" s="103" t="s">
        <v>402</v>
      </c>
      <c r="V324" s="103" t="s">
        <v>416</v>
      </c>
      <c r="W324" s="103" t="s">
        <v>381</v>
      </c>
      <c r="X324" s="103" t="s">
        <v>373</v>
      </c>
      <c r="Y324" s="103" t="s">
        <v>405</v>
      </c>
      <c r="Z324" s="103" t="s">
        <v>404</v>
      </c>
      <c r="AA324" s="103"/>
      <c r="AB324" s="103"/>
      <c r="AC324" s="103"/>
      <c r="AD324" s="103" t="s">
        <v>375</v>
      </c>
      <c r="AE324" s="103"/>
      <c r="AF324" s="103"/>
      <c r="AG324" s="103"/>
    </row>
    <row r="325" spans="1:33" s="104" customFormat="1" ht="18" hidden="1" customHeight="1">
      <c r="A325" s="108" t="s">
        <v>198</v>
      </c>
      <c r="B325" s="103"/>
      <c r="C325" s="103"/>
      <c r="D325" s="103"/>
      <c r="E325" s="103"/>
      <c r="F325" s="103"/>
      <c r="G325" s="103"/>
      <c r="H325" s="103"/>
      <c r="I325" s="103"/>
      <c r="J325" s="103" t="s">
        <v>392</v>
      </c>
      <c r="K325" s="103"/>
      <c r="L325" s="103"/>
      <c r="M325" s="103"/>
      <c r="N325" s="103"/>
      <c r="O325" s="103"/>
      <c r="P325" s="103"/>
      <c r="Q325" s="103" t="s">
        <v>407</v>
      </c>
      <c r="R325" s="103" t="s">
        <v>359</v>
      </c>
      <c r="S325" s="103" t="s">
        <v>377</v>
      </c>
      <c r="T325" s="103" t="s">
        <v>361</v>
      </c>
      <c r="U325" s="103" t="s">
        <v>402</v>
      </c>
      <c r="V325" s="103" t="s">
        <v>416</v>
      </c>
      <c r="W325" s="103" t="s">
        <v>381</v>
      </c>
      <c r="X325" s="103" t="s">
        <v>373</v>
      </c>
      <c r="Y325" s="103" t="s">
        <v>405</v>
      </c>
      <c r="Z325" s="103" t="s">
        <v>404</v>
      </c>
      <c r="AA325" s="103"/>
      <c r="AB325" s="103"/>
      <c r="AC325" s="103"/>
      <c r="AD325" s="103" t="s">
        <v>375</v>
      </c>
      <c r="AE325" s="103"/>
      <c r="AF325" s="103"/>
      <c r="AG325" s="103"/>
    </row>
    <row r="326" spans="1:33" s="104" customFormat="1" ht="18" hidden="1" customHeight="1">
      <c r="A326" s="108" t="s">
        <v>200</v>
      </c>
      <c r="B326" s="103"/>
      <c r="C326" s="103"/>
      <c r="D326" s="103"/>
      <c r="E326" s="103"/>
      <c r="F326" s="103"/>
      <c r="G326" s="103"/>
      <c r="H326" s="103"/>
      <c r="I326" s="103"/>
      <c r="J326" s="103" t="s">
        <v>392</v>
      </c>
      <c r="K326" s="103"/>
      <c r="L326" s="103"/>
      <c r="M326" s="103"/>
      <c r="N326" s="103"/>
      <c r="O326" s="103"/>
      <c r="P326" s="103"/>
      <c r="Q326" s="103" t="s">
        <v>407</v>
      </c>
      <c r="R326" s="103" t="s">
        <v>359</v>
      </c>
      <c r="S326" s="103" t="s">
        <v>377</v>
      </c>
      <c r="T326" s="103" t="s">
        <v>361</v>
      </c>
      <c r="U326" s="103" t="s">
        <v>402</v>
      </c>
      <c r="V326" s="103" t="s">
        <v>416</v>
      </c>
      <c r="W326" s="103" t="s">
        <v>381</v>
      </c>
      <c r="X326" s="103" t="s">
        <v>373</v>
      </c>
      <c r="Y326" s="103" t="s">
        <v>405</v>
      </c>
      <c r="Z326" s="103" t="s">
        <v>404</v>
      </c>
      <c r="AA326" s="103"/>
      <c r="AB326" s="103"/>
      <c r="AC326" s="103"/>
      <c r="AD326" s="103" t="s">
        <v>375</v>
      </c>
      <c r="AE326" s="103"/>
      <c r="AF326" s="103"/>
      <c r="AG326" s="103"/>
    </row>
    <row r="327" spans="1:33" s="104" customFormat="1" ht="18" hidden="1" customHeight="1">
      <c r="A327" s="108" t="s">
        <v>201</v>
      </c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 t="s">
        <v>407</v>
      </c>
      <c r="R327" s="103"/>
      <c r="S327" s="103" t="s">
        <v>377</v>
      </c>
      <c r="T327" s="103" t="s">
        <v>361</v>
      </c>
      <c r="U327" s="103"/>
      <c r="V327" s="103"/>
      <c r="W327" s="103" t="s">
        <v>381</v>
      </c>
      <c r="X327" s="103" t="s">
        <v>373</v>
      </c>
      <c r="Y327" s="103" t="s">
        <v>405</v>
      </c>
      <c r="Z327" s="103" t="s">
        <v>404</v>
      </c>
      <c r="AA327" s="103"/>
      <c r="AB327" s="103"/>
      <c r="AC327" s="103"/>
      <c r="AD327" s="103" t="s">
        <v>375</v>
      </c>
      <c r="AE327" s="103"/>
      <c r="AF327" s="103"/>
      <c r="AG327" s="103"/>
    </row>
    <row r="328" spans="1:33" s="104" customFormat="1" ht="18" hidden="1" customHeight="1">
      <c r="A328" s="108" t="s">
        <v>202</v>
      </c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 t="s">
        <v>377</v>
      </c>
      <c r="T328" s="103" t="s">
        <v>361</v>
      </c>
      <c r="U328" s="103"/>
      <c r="V328" s="103"/>
      <c r="W328" s="103"/>
      <c r="X328" s="103"/>
      <c r="Y328" s="103" t="s">
        <v>405</v>
      </c>
      <c r="Z328" s="103"/>
      <c r="AA328" s="103"/>
      <c r="AB328" s="103"/>
      <c r="AC328" s="103"/>
      <c r="AD328" s="103"/>
      <c r="AE328" s="103"/>
      <c r="AF328" s="103"/>
      <c r="AG328" s="103"/>
    </row>
    <row r="329" spans="1:33" s="104" customFormat="1" ht="18" hidden="1" customHeight="1">
      <c r="A329" s="108" t="s">
        <v>203</v>
      </c>
      <c r="B329" s="103"/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3"/>
      <c r="N329" s="103"/>
      <c r="O329" s="103"/>
      <c r="P329" s="103"/>
      <c r="Q329" s="103"/>
      <c r="R329" s="103"/>
      <c r="S329" s="103" t="s">
        <v>377</v>
      </c>
      <c r="T329" s="103" t="s">
        <v>361</v>
      </c>
      <c r="U329" s="103"/>
      <c r="V329" s="103"/>
      <c r="W329" s="103"/>
      <c r="X329" s="103"/>
      <c r="Y329" s="103"/>
      <c r="Z329" s="103"/>
      <c r="AA329" s="103"/>
      <c r="AB329" s="103"/>
      <c r="AC329" s="103"/>
      <c r="AD329" s="103"/>
      <c r="AE329" s="103"/>
      <c r="AF329" s="103"/>
      <c r="AG329" s="103"/>
    </row>
    <row r="330" spans="1:33" s="104" customFormat="1" ht="18" hidden="1" customHeight="1">
      <c r="A330" s="110" t="s">
        <v>204</v>
      </c>
      <c r="B330" s="109" t="str">
        <f>IF(COUNTA(B318:B329)=0,"-",COUNTA(B318:B329)/12)</f>
        <v>-</v>
      </c>
      <c r="C330" s="109" t="str">
        <f t="shared" ref="C330:AF330" si="21">IF(COUNTA(C318:C329)=0,"-",COUNTA(C318:C329)/12)</f>
        <v>-</v>
      </c>
      <c r="D330" s="109" t="str">
        <f t="shared" si="21"/>
        <v>-</v>
      </c>
      <c r="E330" s="109" t="str">
        <f t="shared" si="21"/>
        <v>-</v>
      </c>
      <c r="F330" s="109" t="str">
        <f t="shared" si="21"/>
        <v>-</v>
      </c>
      <c r="G330" s="109" t="str">
        <f t="shared" si="21"/>
        <v>-</v>
      </c>
      <c r="H330" s="109" t="str">
        <f t="shared" si="21"/>
        <v>-</v>
      </c>
      <c r="I330" s="109" t="str">
        <f t="shared" si="21"/>
        <v>-</v>
      </c>
      <c r="J330" s="109">
        <f t="shared" si="21"/>
        <v>0.75</v>
      </c>
      <c r="K330" s="109">
        <f t="shared" si="21"/>
        <v>0.5</v>
      </c>
      <c r="L330" s="109">
        <f t="shared" si="21"/>
        <v>0.5</v>
      </c>
      <c r="M330" s="109" t="str">
        <f t="shared" si="21"/>
        <v>-</v>
      </c>
      <c r="N330" s="109" t="str">
        <f t="shared" si="21"/>
        <v>-</v>
      </c>
      <c r="O330" s="109">
        <f t="shared" si="21"/>
        <v>0.5</v>
      </c>
      <c r="P330" s="109">
        <f t="shared" si="21"/>
        <v>0.5</v>
      </c>
      <c r="Q330" s="109">
        <f t="shared" si="21"/>
        <v>0.75</v>
      </c>
      <c r="R330" s="109">
        <f t="shared" si="21"/>
        <v>0.5</v>
      </c>
      <c r="S330" s="109">
        <f t="shared" si="21"/>
        <v>1</v>
      </c>
      <c r="T330" s="109">
        <f t="shared" si="21"/>
        <v>1</v>
      </c>
      <c r="U330" s="109">
        <f t="shared" si="21"/>
        <v>0.75</v>
      </c>
      <c r="V330" s="109">
        <f t="shared" si="21"/>
        <v>0.75</v>
      </c>
      <c r="W330" s="109">
        <f t="shared" si="21"/>
        <v>0.75</v>
      </c>
      <c r="X330" s="109">
        <f t="shared" si="21"/>
        <v>0.75</v>
      </c>
      <c r="Y330" s="109">
        <f t="shared" si="21"/>
        <v>0.75</v>
      </c>
      <c r="Z330" s="109">
        <f t="shared" si="21"/>
        <v>0.75</v>
      </c>
      <c r="AA330" s="109" t="str">
        <f t="shared" si="21"/>
        <v>-</v>
      </c>
      <c r="AB330" s="109" t="str">
        <f t="shared" si="21"/>
        <v>-</v>
      </c>
      <c r="AC330" s="109" t="str">
        <f t="shared" si="21"/>
        <v>-</v>
      </c>
      <c r="AD330" s="109">
        <f t="shared" si="21"/>
        <v>0.75</v>
      </c>
      <c r="AE330" s="109" t="str">
        <f t="shared" si="21"/>
        <v>-</v>
      </c>
      <c r="AF330" s="109" t="str">
        <f t="shared" si="21"/>
        <v>-</v>
      </c>
      <c r="AG330" s="109" t="str">
        <f>IF(COUNTA(AG318:AG329)=0,"-",COUNTA(AG318:AG329)/12)</f>
        <v>-</v>
      </c>
    </row>
    <row r="331" spans="1:33" s="104" customFormat="1" ht="18" hidden="1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AG331" s="8"/>
    </row>
    <row r="332" spans="1:33" s="104" customFormat="1" ht="18" hidden="1" customHeight="1">
      <c r="A332" s="117" t="s">
        <v>304</v>
      </c>
      <c r="B332" s="118" t="s">
        <v>310</v>
      </c>
      <c r="C332" s="118" t="s">
        <v>311</v>
      </c>
      <c r="D332" s="118" t="s">
        <v>312</v>
      </c>
      <c r="E332" s="118" t="s">
        <v>313</v>
      </c>
      <c r="F332" s="118" t="s">
        <v>314</v>
      </c>
      <c r="G332" s="118" t="s">
        <v>315</v>
      </c>
      <c r="H332" s="118" t="s">
        <v>316</v>
      </c>
      <c r="I332" s="118" t="s">
        <v>317</v>
      </c>
      <c r="J332" s="118" t="s">
        <v>318</v>
      </c>
      <c r="K332" s="118" t="s">
        <v>319</v>
      </c>
      <c r="L332" s="118" t="s">
        <v>320</v>
      </c>
      <c r="M332" s="118" t="s">
        <v>321</v>
      </c>
      <c r="N332" s="118" t="s">
        <v>322</v>
      </c>
      <c r="O332" s="118" t="s">
        <v>323</v>
      </c>
      <c r="P332" s="118" t="s">
        <v>324</v>
      </c>
      <c r="Q332" s="118" t="s">
        <v>325</v>
      </c>
      <c r="R332" s="118" t="s">
        <v>326</v>
      </c>
      <c r="S332" s="118" t="s">
        <v>327</v>
      </c>
      <c r="T332" s="118" t="s">
        <v>328</v>
      </c>
      <c r="U332" s="118" t="s">
        <v>329</v>
      </c>
      <c r="V332" s="118" t="s">
        <v>330</v>
      </c>
      <c r="W332" s="118" t="s">
        <v>331</v>
      </c>
      <c r="X332" s="118" t="s">
        <v>332</v>
      </c>
      <c r="Y332" s="118" t="s">
        <v>333</v>
      </c>
      <c r="Z332" s="118" t="s">
        <v>334</v>
      </c>
      <c r="AA332" s="118" t="s">
        <v>335</v>
      </c>
      <c r="AB332" s="118" t="s">
        <v>336</v>
      </c>
      <c r="AC332" s="118" t="s">
        <v>337</v>
      </c>
      <c r="AD332" s="118" t="s">
        <v>338</v>
      </c>
      <c r="AE332" s="118" t="s">
        <v>339</v>
      </c>
      <c r="AF332" s="118" t="s">
        <v>340</v>
      </c>
      <c r="AG332" s="118" t="s">
        <v>341</v>
      </c>
    </row>
    <row r="333" spans="1:33" s="104" customFormat="1" ht="18" hidden="1" customHeight="1">
      <c r="A333" s="108" t="s">
        <v>168</v>
      </c>
      <c r="B333" s="103"/>
      <c r="C333" s="103"/>
      <c r="D333" s="103"/>
      <c r="E333" s="103"/>
      <c r="F333" s="103"/>
      <c r="G333" s="103"/>
      <c r="H333" s="103"/>
      <c r="I333" s="103"/>
      <c r="J333" s="103" t="s">
        <v>366</v>
      </c>
      <c r="K333" s="103" t="s">
        <v>343</v>
      </c>
      <c r="L333" s="103" t="s">
        <v>344</v>
      </c>
      <c r="M333" s="103"/>
      <c r="N333" s="103"/>
      <c r="O333" s="103" t="s">
        <v>412</v>
      </c>
      <c r="P333" s="103" t="s">
        <v>355</v>
      </c>
      <c r="Q333" s="103" t="s">
        <v>407</v>
      </c>
      <c r="R333" s="103"/>
      <c r="S333" s="103" t="s">
        <v>367</v>
      </c>
      <c r="T333" s="103" t="s">
        <v>399</v>
      </c>
      <c r="U333" s="103" t="s">
        <v>402</v>
      </c>
      <c r="V333" s="103" t="s">
        <v>395</v>
      </c>
      <c r="W333" s="103"/>
      <c r="X333" s="103"/>
      <c r="Y333" s="103"/>
      <c r="Z333" s="103"/>
      <c r="AA333" s="103"/>
      <c r="AB333" s="103"/>
      <c r="AC333" s="103" t="s">
        <v>368</v>
      </c>
      <c r="AD333" s="103"/>
      <c r="AE333" s="103"/>
      <c r="AF333" s="103"/>
      <c r="AG333" s="103"/>
    </row>
    <row r="334" spans="1:33" s="104" customFormat="1" ht="18" hidden="1" customHeight="1">
      <c r="A334" s="108" t="s">
        <v>174</v>
      </c>
      <c r="B334" s="103"/>
      <c r="C334" s="103" t="s">
        <v>351</v>
      </c>
      <c r="D334" s="103" t="s">
        <v>400</v>
      </c>
      <c r="E334" s="103" t="s">
        <v>417</v>
      </c>
      <c r="F334" s="103"/>
      <c r="G334" s="103"/>
      <c r="H334" s="103" t="s">
        <v>353</v>
      </c>
      <c r="I334" s="103"/>
      <c r="J334" s="103" t="s">
        <v>366</v>
      </c>
      <c r="K334" s="103" t="s">
        <v>343</v>
      </c>
      <c r="L334" s="103" t="s">
        <v>344</v>
      </c>
      <c r="M334" s="103" t="s">
        <v>345</v>
      </c>
      <c r="N334" s="103" t="s">
        <v>408</v>
      </c>
      <c r="O334" s="103" t="s">
        <v>412</v>
      </c>
      <c r="P334" s="103" t="s">
        <v>355</v>
      </c>
      <c r="Q334" s="103" t="s">
        <v>407</v>
      </c>
      <c r="R334" s="103" t="s">
        <v>370</v>
      </c>
      <c r="S334" s="103" t="s">
        <v>367</v>
      </c>
      <c r="T334" s="103" t="s">
        <v>399</v>
      </c>
      <c r="U334" s="103" t="s">
        <v>402</v>
      </c>
      <c r="V334" s="103" t="s">
        <v>416</v>
      </c>
      <c r="W334" s="103"/>
      <c r="X334" s="103"/>
      <c r="Y334" s="103"/>
      <c r="Z334" s="103" t="s">
        <v>404</v>
      </c>
      <c r="AA334" s="103" t="s">
        <v>359</v>
      </c>
      <c r="AB334" s="103" t="s">
        <v>372</v>
      </c>
      <c r="AC334" s="103" t="s">
        <v>368</v>
      </c>
      <c r="AD334" s="103"/>
      <c r="AE334" s="103"/>
      <c r="AF334" s="103"/>
      <c r="AG334" s="103" t="s">
        <v>376</v>
      </c>
    </row>
    <row r="335" spans="1:33" s="104" customFormat="1" ht="18" hidden="1" customHeight="1">
      <c r="A335" s="108" t="s">
        <v>176</v>
      </c>
      <c r="B335" s="103" t="s">
        <v>350</v>
      </c>
      <c r="C335" s="103" t="s">
        <v>351</v>
      </c>
      <c r="D335" s="103" t="s">
        <v>400</v>
      </c>
      <c r="E335" s="103" t="s">
        <v>417</v>
      </c>
      <c r="F335" s="103" t="s">
        <v>391</v>
      </c>
      <c r="G335" s="103" t="s">
        <v>369</v>
      </c>
      <c r="H335" s="103" t="s">
        <v>353</v>
      </c>
      <c r="I335" s="103" t="s">
        <v>354</v>
      </c>
      <c r="J335" s="103" t="s">
        <v>366</v>
      </c>
      <c r="K335" s="103" t="s">
        <v>343</v>
      </c>
      <c r="L335" s="103" t="s">
        <v>344</v>
      </c>
      <c r="M335" s="103" t="s">
        <v>345</v>
      </c>
      <c r="N335" s="103" t="s">
        <v>408</v>
      </c>
      <c r="O335" s="103" t="s">
        <v>412</v>
      </c>
      <c r="P335" s="103" t="s">
        <v>355</v>
      </c>
      <c r="Q335" s="103" t="s">
        <v>407</v>
      </c>
      <c r="R335" s="103" t="s">
        <v>370</v>
      </c>
      <c r="S335" s="103" t="s">
        <v>367</v>
      </c>
      <c r="T335" s="103" t="s">
        <v>399</v>
      </c>
      <c r="U335" s="103" t="s">
        <v>402</v>
      </c>
      <c r="V335" s="103" t="s">
        <v>416</v>
      </c>
      <c r="W335" s="103"/>
      <c r="X335" s="103"/>
      <c r="Y335" s="103"/>
      <c r="Z335" s="103" t="s">
        <v>404</v>
      </c>
      <c r="AA335" s="103" t="s">
        <v>359</v>
      </c>
      <c r="AB335" s="103" t="s">
        <v>372</v>
      </c>
      <c r="AC335" s="103" t="s">
        <v>368</v>
      </c>
      <c r="AD335" s="103"/>
      <c r="AE335" s="103"/>
      <c r="AF335" s="103"/>
      <c r="AG335" s="103" t="s">
        <v>376</v>
      </c>
    </row>
    <row r="336" spans="1:33" s="104" customFormat="1" ht="18" hidden="1" customHeight="1">
      <c r="A336" s="108" t="s">
        <v>181</v>
      </c>
      <c r="B336" s="103" t="s">
        <v>350</v>
      </c>
      <c r="C336" s="103" t="s">
        <v>351</v>
      </c>
      <c r="D336" s="103" t="s">
        <v>400</v>
      </c>
      <c r="E336" s="103" t="s">
        <v>417</v>
      </c>
      <c r="F336" s="103" t="s">
        <v>391</v>
      </c>
      <c r="G336" s="103" t="s">
        <v>369</v>
      </c>
      <c r="H336" s="103" t="s">
        <v>353</v>
      </c>
      <c r="I336" s="103" t="s">
        <v>354</v>
      </c>
      <c r="J336" s="103" t="s">
        <v>366</v>
      </c>
      <c r="K336" s="103" t="s">
        <v>343</v>
      </c>
      <c r="L336" s="103" t="s">
        <v>344</v>
      </c>
      <c r="M336" s="103" t="s">
        <v>345</v>
      </c>
      <c r="N336" s="103" t="s">
        <v>408</v>
      </c>
      <c r="O336" s="103" t="s">
        <v>412</v>
      </c>
      <c r="P336" s="103" t="s">
        <v>355</v>
      </c>
      <c r="Q336" s="103" t="s">
        <v>407</v>
      </c>
      <c r="R336" s="103" t="s">
        <v>370</v>
      </c>
      <c r="S336" s="103" t="s">
        <v>367</v>
      </c>
      <c r="T336" s="103" t="s">
        <v>399</v>
      </c>
      <c r="U336" s="103" t="s">
        <v>402</v>
      </c>
      <c r="V336" s="103" t="s">
        <v>416</v>
      </c>
      <c r="W336" s="103"/>
      <c r="X336" s="103" t="s">
        <v>364</v>
      </c>
      <c r="Y336" s="103" t="s">
        <v>405</v>
      </c>
      <c r="Z336" s="103" t="s">
        <v>404</v>
      </c>
      <c r="AA336" s="103" t="s">
        <v>359</v>
      </c>
      <c r="AB336" s="103" t="s">
        <v>372</v>
      </c>
      <c r="AC336" s="103" t="s">
        <v>368</v>
      </c>
      <c r="AD336" s="103" t="s">
        <v>363</v>
      </c>
      <c r="AE336" s="103"/>
      <c r="AF336" s="103"/>
      <c r="AG336" s="103" t="s">
        <v>376</v>
      </c>
    </row>
    <row r="337" spans="1:33" s="104" customFormat="1" ht="18" hidden="1" customHeight="1">
      <c r="A337" s="108" t="s">
        <v>184</v>
      </c>
      <c r="B337" s="103" t="s">
        <v>350</v>
      </c>
      <c r="C337" s="103" t="s">
        <v>351</v>
      </c>
      <c r="D337" s="103" t="s">
        <v>400</v>
      </c>
      <c r="E337" s="103" t="s">
        <v>417</v>
      </c>
      <c r="F337" s="103" t="s">
        <v>391</v>
      </c>
      <c r="G337" s="103" t="s">
        <v>369</v>
      </c>
      <c r="H337" s="103" t="s">
        <v>353</v>
      </c>
      <c r="I337" s="103" t="s">
        <v>354</v>
      </c>
      <c r="J337" s="103" t="s">
        <v>366</v>
      </c>
      <c r="K337" s="103" t="s">
        <v>343</v>
      </c>
      <c r="L337" s="103" t="s">
        <v>344</v>
      </c>
      <c r="M337" s="103" t="s">
        <v>345</v>
      </c>
      <c r="N337" s="103" t="s">
        <v>408</v>
      </c>
      <c r="O337" s="103" t="s">
        <v>412</v>
      </c>
      <c r="P337" s="103" t="s">
        <v>355</v>
      </c>
      <c r="Q337" s="103" t="s">
        <v>407</v>
      </c>
      <c r="R337" s="103" t="s">
        <v>370</v>
      </c>
      <c r="S337" s="103" t="s">
        <v>367</v>
      </c>
      <c r="T337" s="103" t="s">
        <v>399</v>
      </c>
      <c r="U337" s="103" t="s">
        <v>402</v>
      </c>
      <c r="V337" s="103" t="s">
        <v>416</v>
      </c>
      <c r="W337" s="103"/>
      <c r="X337" s="103" t="s">
        <v>364</v>
      </c>
      <c r="Y337" s="103" t="s">
        <v>405</v>
      </c>
      <c r="Z337" s="103" t="s">
        <v>404</v>
      </c>
      <c r="AA337" s="103" t="s">
        <v>359</v>
      </c>
      <c r="AB337" s="103" t="s">
        <v>372</v>
      </c>
      <c r="AC337" s="103" t="s">
        <v>368</v>
      </c>
      <c r="AD337" s="103" t="s">
        <v>363</v>
      </c>
      <c r="AE337" s="103"/>
      <c r="AF337" s="103"/>
      <c r="AG337" s="103" t="s">
        <v>376</v>
      </c>
    </row>
    <row r="338" spans="1:33" s="104" customFormat="1" ht="18" hidden="1" customHeight="1">
      <c r="A338" s="108" t="s">
        <v>208</v>
      </c>
      <c r="B338" s="103" t="s">
        <v>350</v>
      </c>
      <c r="C338" s="103" t="s">
        <v>351</v>
      </c>
      <c r="D338" s="103" t="s">
        <v>400</v>
      </c>
      <c r="E338" s="103" t="s">
        <v>417</v>
      </c>
      <c r="F338" s="103" t="s">
        <v>391</v>
      </c>
      <c r="G338" s="103" t="s">
        <v>369</v>
      </c>
      <c r="H338" s="103" t="s">
        <v>353</v>
      </c>
      <c r="I338" s="103" t="s">
        <v>354</v>
      </c>
      <c r="J338" s="103" t="s">
        <v>366</v>
      </c>
      <c r="K338" s="103" t="s">
        <v>343</v>
      </c>
      <c r="L338" s="103" t="s">
        <v>344</v>
      </c>
      <c r="M338" s="103" t="s">
        <v>345</v>
      </c>
      <c r="N338" s="103" t="s">
        <v>408</v>
      </c>
      <c r="O338" s="103" t="s">
        <v>412</v>
      </c>
      <c r="P338" s="103" t="s">
        <v>355</v>
      </c>
      <c r="Q338" s="103" t="s">
        <v>407</v>
      </c>
      <c r="R338" s="103" t="s">
        <v>370</v>
      </c>
      <c r="S338" s="103" t="s">
        <v>367</v>
      </c>
      <c r="T338" s="103" t="s">
        <v>399</v>
      </c>
      <c r="U338" s="103" t="s">
        <v>402</v>
      </c>
      <c r="V338" s="103" t="s">
        <v>416</v>
      </c>
      <c r="W338" s="103"/>
      <c r="X338" s="103" t="s">
        <v>364</v>
      </c>
      <c r="Y338" s="103" t="s">
        <v>405</v>
      </c>
      <c r="Z338" s="103" t="s">
        <v>404</v>
      </c>
      <c r="AA338" s="103" t="s">
        <v>359</v>
      </c>
      <c r="AB338" s="103" t="s">
        <v>372</v>
      </c>
      <c r="AC338" s="103" t="s">
        <v>368</v>
      </c>
      <c r="AD338" s="103" t="s">
        <v>363</v>
      </c>
      <c r="AE338" s="103"/>
      <c r="AF338" s="103"/>
      <c r="AG338" s="103" t="s">
        <v>376</v>
      </c>
    </row>
    <row r="339" spans="1:33" s="104" customFormat="1" ht="18" hidden="1" customHeight="1">
      <c r="A339" s="108" t="s">
        <v>209</v>
      </c>
      <c r="B339" s="103" t="s">
        <v>350</v>
      </c>
      <c r="C339" s="103" t="s">
        <v>351</v>
      </c>
      <c r="D339" s="103" t="s">
        <v>400</v>
      </c>
      <c r="E339" s="103" t="s">
        <v>417</v>
      </c>
      <c r="F339" s="103" t="s">
        <v>391</v>
      </c>
      <c r="G339" s="103" t="s">
        <v>369</v>
      </c>
      <c r="H339" s="103" t="s">
        <v>353</v>
      </c>
      <c r="I339" s="103" t="s">
        <v>354</v>
      </c>
      <c r="J339" s="103"/>
      <c r="K339" s="103"/>
      <c r="L339" s="103"/>
      <c r="M339" s="103" t="s">
        <v>345</v>
      </c>
      <c r="N339" s="103" t="s">
        <v>408</v>
      </c>
      <c r="O339" s="103"/>
      <c r="P339" s="103"/>
      <c r="Q339" s="103" t="s">
        <v>407</v>
      </c>
      <c r="R339" s="103" t="s">
        <v>370</v>
      </c>
      <c r="S339" s="103" t="s">
        <v>234</v>
      </c>
      <c r="T339" s="103" t="s">
        <v>361</v>
      </c>
      <c r="U339" s="103" t="s">
        <v>402</v>
      </c>
      <c r="V339" s="103" t="s">
        <v>416</v>
      </c>
      <c r="W339" s="103"/>
      <c r="X339" s="103" t="s">
        <v>364</v>
      </c>
      <c r="Y339" s="103" t="s">
        <v>405</v>
      </c>
      <c r="Z339" s="103" t="s">
        <v>404</v>
      </c>
      <c r="AA339" s="103" t="s">
        <v>359</v>
      </c>
      <c r="AB339" s="103" t="s">
        <v>372</v>
      </c>
      <c r="AC339" s="103" t="s">
        <v>368</v>
      </c>
      <c r="AD339" s="103" t="s">
        <v>363</v>
      </c>
      <c r="AE339" s="103"/>
      <c r="AF339" s="103"/>
      <c r="AG339" s="103" t="s">
        <v>376</v>
      </c>
    </row>
    <row r="340" spans="1:33" s="104" customFormat="1" ht="18" hidden="1" customHeight="1">
      <c r="A340" s="108" t="s">
        <v>198</v>
      </c>
      <c r="B340" s="103" t="s">
        <v>350</v>
      </c>
      <c r="C340" s="103" t="s">
        <v>351</v>
      </c>
      <c r="D340" s="103" t="s">
        <v>400</v>
      </c>
      <c r="E340" s="103" t="s">
        <v>417</v>
      </c>
      <c r="F340" s="103" t="s">
        <v>391</v>
      </c>
      <c r="G340" s="103" t="s">
        <v>369</v>
      </c>
      <c r="H340" s="103" t="s">
        <v>353</v>
      </c>
      <c r="I340" s="103" t="s">
        <v>354</v>
      </c>
      <c r="J340" s="103"/>
      <c r="K340" s="103"/>
      <c r="L340" s="103"/>
      <c r="M340" s="103" t="s">
        <v>345</v>
      </c>
      <c r="N340" s="103"/>
      <c r="O340" s="103"/>
      <c r="P340" s="103"/>
      <c r="Q340" s="103" t="s">
        <v>407</v>
      </c>
      <c r="R340" s="103"/>
      <c r="S340" s="103" t="s">
        <v>234</v>
      </c>
      <c r="T340" s="103" t="s">
        <v>361</v>
      </c>
      <c r="U340" s="103" t="s">
        <v>402</v>
      </c>
      <c r="V340" s="103" t="s">
        <v>416</v>
      </c>
      <c r="W340" s="103"/>
      <c r="X340" s="103" t="s">
        <v>364</v>
      </c>
      <c r="Y340" s="103" t="s">
        <v>405</v>
      </c>
      <c r="Z340" s="103" t="s">
        <v>404</v>
      </c>
      <c r="AA340" s="103"/>
      <c r="AB340" s="103" t="s">
        <v>372</v>
      </c>
      <c r="AC340" s="103" t="s">
        <v>368</v>
      </c>
      <c r="AD340" s="103" t="s">
        <v>363</v>
      </c>
      <c r="AE340" s="103"/>
      <c r="AF340" s="103"/>
      <c r="AG340" s="103" t="s">
        <v>376</v>
      </c>
    </row>
    <row r="341" spans="1:33" s="104" customFormat="1" ht="18" hidden="1" customHeight="1">
      <c r="A341" s="108" t="s">
        <v>200</v>
      </c>
      <c r="B341" s="103" t="s">
        <v>350</v>
      </c>
      <c r="C341" s="103" t="s">
        <v>351</v>
      </c>
      <c r="D341" s="103" t="s">
        <v>400</v>
      </c>
      <c r="E341" s="103" t="s">
        <v>417</v>
      </c>
      <c r="F341" s="103" t="s">
        <v>391</v>
      </c>
      <c r="G341" s="103" t="s">
        <v>369</v>
      </c>
      <c r="H341" s="103" t="s">
        <v>353</v>
      </c>
      <c r="I341" s="103" t="s">
        <v>354</v>
      </c>
      <c r="J341" s="103"/>
      <c r="K341" s="103"/>
      <c r="L341" s="103"/>
      <c r="M341" s="103" t="s">
        <v>345</v>
      </c>
      <c r="N341" s="103"/>
      <c r="O341" s="103"/>
      <c r="P341" s="103"/>
      <c r="Q341" s="103" t="s">
        <v>407</v>
      </c>
      <c r="R341" s="103"/>
      <c r="S341" s="103" t="s">
        <v>234</v>
      </c>
      <c r="T341" s="103" t="s">
        <v>361</v>
      </c>
      <c r="U341" s="103" t="s">
        <v>402</v>
      </c>
      <c r="V341" s="103" t="s">
        <v>416</v>
      </c>
      <c r="W341" s="103"/>
      <c r="X341" s="103" t="s">
        <v>364</v>
      </c>
      <c r="Y341" s="103" t="s">
        <v>405</v>
      </c>
      <c r="Z341" s="103" t="s">
        <v>404</v>
      </c>
      <c r="AA341" s="103"/>
      <c r="AB341" s="103" t="s">
        <v>372</v>
      </c>
      <c r="AC341" s="103" t="s">
        <v>368</v>
      </c>
      <c r="AD341" s="103" t="s">
        <v>363</v>
      </c>
      <c r="AE341" s="103"/>
      <c r="AF341" s="103"/>
      <c r="AG341" s="103" t="s">
        <v>376</v>
      </c>
    </row>
    <row r="342" spans="1:33" s="104" customFormat="1" ht="18" hidden="1" customHeight="1">
      <c r="A342" s="108" t="s">
        <v>201</v>
      </c>
      <c r="B342" s="103" t="s">
        <v>350</v>
      </c>
      <c r="C342" s="103" t="s">
        <v>351</v>
      </c>
      <c r="D342" s="103" t="s">
        <v>400</v>
      </c>
      <c r="E342" s="103" t="s">
        <v>417</v>
      </c>
      <c r="F342" s="103" t="s">
        <v>391</v>
      </c>
      <c r="G342" s="103" t="s">
        <v>369</v>
      </c>
      <c r="H342" s="103" t="s">
        <v>353</v>
      </c>
      <c r="I342" s="103" t="s">
        <v>354</v>
      </c>
      <c r="J342" s="103"/>
      <c r="K342" s="103"/>
      <c r="L342" s="103"/>
      <c r="M342" s="103" t="s">
        <v>345</v>
      </c>
      <c r="N342" s="103"/>
      <c r="O342" s="103"/>
      <c r="P342" s="103"/>
      <c r="Q342" s="103"/>
      <c r="R342" s="103"/>
      <c r="S342" s="103" t="s">
        <v>234</v>
      </c>
      <c r="T342" s="103" t="s">
        <v>361</v>
      </c>
      <c r="U342" s="103"/>
      <c r="V342" s="103"/>
      <c r="W342" s="103"/>
      <c r="X342" s="103" t="s">
        <v>364</v>
      </c>
      <c r="Y342" s="103" t="s">
        <v>405</v>
      </c>
      <c r="Z342" s="103" t="s">
        <v>404</v>
      </c>
      <c r="AA342" s="103"/>
      <c r="AB342" s="103" t="s">
        <v>372</v>
      </c>
      <c r="AC342" s="103"/>
      <c r="AD342" s="103" t="s">
        <v>363</v>
      </c>
      <c r="AE342" s="103"/>
      <c r="AF342" s="103"/>
      <c r="AG342" s="103" t="s">
        <v>376</v>
      </c>
    </row>
    <row r="343" spans="1:33" s="104" customFormat="1" ht="18" hidden="1" customHeight="1">
      <c r="A343" s="108" t="s">
        <v>202</v>
      </c>
      <c r="B343" s="103" t="s">
        <v>350</v>
      </c>
      <c r="C343" s="103"/>
      <c r="D343" s="103"/>
      <c r="E343" s="103"/>
      <c r="F343" s="103" t="s">
        <v>391</v>
      </c>
      <c r="G343" s="103" t="s">
        <v>369</v>
      </c>
      <c r="H343" s="103"/>
      <c r="I343" s="103" t="s">
        <v>354</v>
      </c>
      <c r="J343" s="103"/>
      <c r="K343" s="103"/>
      <c r="L343" s="103"/>
      <c r="M343" s="103"/>
      <c r="N343" s="103"/>
      <c r="O343" s="103"/>
      <c r="P343" s="103"/>
      <c r="Q343" s="103"/>
      <c r="R343" s="103"/>
      <c r="S343" s="103" t="s">
        <v>234</v>
      </c>
      <c r="T343" s="103" t="s">
        <v>361</v>
      </c>
      <c r="U343" s="103"/>
      <c r="V343" s="103"/>
      <c r="W343" s="103"/>
      <c r="X343" s="103" t="s">
        <v>364</v>
      </c>
      <c r="Y343" s="103" t="s">
        <v>405</v>
      </c>
      <c r="Z343" s="103"/>
      <c r="AA343" s="103"/>
      <c r="AB343" s="103"/>
      <c r="AC343" s="103"/>
      <c r="AD343" s="103" t="s">
        <v>363</v>
      </c>
      <c r="AE343" s="103"/>
      <c r="AF343" s="103"/>
      <c r="AG343" s="103"/>
    </row>
    <row r="344" spans="1:33" s="104" customFormat="1" ht="18" hidden="1" customHeight="1">
      <c r="A344" s="108" t="s">
        <v>203</v>
      </c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3"/>
      <c r="N344" s="103"/>
      <c r="O344" s="103"/>
      <c r="P344" s="103"/>
      <c r="Q344" s="103"/>
      <c r="R344" s="103"/>
      <c r="S344" s="103" t="s">
        <v>234</v>
      </c>
      <c r="T344" s="103" t="s">
        <v>361</v>
      </c>
      <c r="U344" s="103"/>
      <c r="V344" s="103"/>
      <c r="W344" s="103"/>
      <c r="X344" s="103" t="s">
        <v>364</v>
      </c>
      <c r="Y344" s="103" t="s">
        <v>405</v>
      </c>
      <c r="Z344" s="103"/>
      <c r="AA344" s="103"/>
      <c r="AB344" s="103"/>
      <c r="AC344" s="103"/>
      <c r="AD344" s="103" t="s">
        <v>363</v>
      </c>
      <c r="AE344" s="103"/>
      <c r="AF344" s="103"/>
      <c r="AG344" s="103"/>
    </row>
    <row r="345" spans="1:33" s="104" customFormat="1" ht="18" hidden="1" customHeight="1">
      <c r="A345" s="110" t="s">
        <v>204</v>
      </c>
      <c r="B345" s="109">
        <f>IF(COUNTA(B333:B344)=0,"-",COUNTA(B333:B344)/12)</f>
        <v>0.75</v>
      </c>
      <c r="C345" s="109">
        <f t="shared" ref="C345:AF345" si="22">IF(COUNTA(C333:C344)=0,"-",COUNTA(C333:C344)/12)</f>
        <v>0.75</v>
      </c>
      <c r="D345" s="109">
        <f t="shared" si="22"/>
        <v>0.75</v>
      </c>
      <c r="E345" s="109">
        <f t="shared" si="22"/>
        <v>0.75</v>
      </c>
      <c r="F345" s="109">
        <f t="shared" si="22"/>
        <v>0.75</v>
      </c>
      <c r="G345" s="109">
        <f t="shared" si="22"/>
        <v>0.75</v>
      </c>
      <c r="H345" s="109">
        <f t="shared" si="22"/>
        <v>0.75</v>
      </c>
      <c r="I345" s="109">
        <f t="shared" si="22"/>
        <v>0.75</v>
      </c>
      <c r="J345" s="109">
        <f t="shared" si="22"/>
        <v>0.5</v>
      </c>
      <c r="K345" s="109">
        <f t="shared" si="22"/>
        <v>0.5</v>
      </c>
      <c r="L345" s="109">
        <f t="shared" si="22"/>
        <v>0.5</v>
      </c>
      <c r="M345" s="109">
        <f t="shared" si="22"/>
        <v>0.75</v>
      </c>
      <c r="N345" s="109">
        <f t="shared" si="22"/>
        <v>0.5</v>
      </c>
      <c r="O345" s="109">
        <f t="shared" si="22"/>
        <v>0.5</v>
      </c>
      <c r="P345" s="109">
        <f t="shared" si="22"/>
        <v>0.5</v>
      </c>
      <c r="Q345" s="109">
        <f t="shared" si="22"/>
        <v>0.75</v>
      </c>
      <c r="R345" s="109">
        <f t="shared" si="22"/>
        <v>0.5</v>
      </c>
      <c r="S345" s="109">
        <f t="shared" si="22"/>
        <v>1</v>
      </c>
      <c r="T345" s="109">
        <f t="shared" si="22"/>
        <v>1</v>
      </c>
      <c r="U345" s="109">
        <f t="shared" si="22"/>
        <v>0.75</v>
      </c>
      <c r="V345" s="109">
        <f t="shared" si="22"/>
        <v>0.75</v>
      </c>
      <c r="W345" s="109" t="str">
        <f t="shared" si="22"/>
        <v>-</v>
      </c>
      <c r="X345" s="109">
        <f t="shared" si="22"/>
        <v>0.75</v>
      </c>
      <c r="Y345" s="109">
        <f t="shared" si="22"/>
        <v>0.75</v>
      </c>
      <c r="Z345" s="109">
        <f t="shared" si="22"/>
        <v>0.75</v>
      </c>
      <c r="AA345" s="109">
        <f t="shared" si="22"/>
        <v>0.5</v>
      </c>
      <c r="AB345" s="109">
        <f t="shared" si="22"/>
        <v>0.75</v>
      </c>
      <c r="AC345" s="109">
        <f t="shared" si="22"/>
        <v>0.75</v>
      </c>
      <c r="AD345" s="109">
        <f t="shared" si="22"/>
        <v>0.75</v>
      </c>
      <c r="AE345" s="109" t="str">
        <f t="shared" si="22"/>
        <v>-</v>
      </c>
      <c r="AF345" s="109" t="str">
        <f t="shared" si="22"/>
        <v>-</v>
      </c>
      <c r="AG345" s="109">
        <f>IF(COUNTA(AG333:AG344)=0,"-",COUNTA(AG333:AG344)/12)</f>
        <v>0.75</v>
      </c>
    </row>
    <row r="346" spans="1:33" s="104" customFormat="1" ht="18" hidden="1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AG346" s="8"/>
    </row>
    <row r="347" spans="1:33" s="104" customFormat="1" ht="18" hidden="1" customHeight="1">
      <c r="A347" s="117" t="s">
        <v>305</v>
      </c>
      <c r="B347" s="118" t="s">
        <v>310</v>
      </c>
      <c r="C347" s="118" t="s">
        <v>311</v>
      </c>
      <c r="D347" s="118" t="s">
        <v>312</v>
      </c>
      <c r="E347" s="118" t="s">
        <v>313</v>
      </c>
      <c r="F347" s="118" t="s">
        <v>314</v>
      </c>
      <c r="G347" s="118" t="s">
        <v>315</v>
      </c>
      <c r="H347" s="118" t="s">
        <v>316</v>
      </c>
      <c r="I347" s="118" t="s">
        <v>317</v>
      </c>
      <c r="J347" s="118" t="s">
        <v>318</v>
      </c>
      <c r="K347" s="118" t="s">
        <v>319</v>
      </c>
      <c r="L347" s="118" t="s">
        <v>320</v>
      </c>
      <c r="M347" s="118" t="s">
        <v>321</v>
      </c>
      <c r="N347" s="118" t="s">
        <v>322</v>
      </c>
      <c r="O347" s="118" t="s">
        <v>323</v>
      </c>
      <c r="P347" s="118" t="s">
        <v>324</v>
      </c>
      <c r="Q347" s="118" t="s">
        <v>325</v>
      </c>
      <c r="R347" s="118" t="s">
        <v>326</v>
      </c>
      <c r="S347" s="118" t="s">
        <v>327</v>
      </c>
      <c r="T347" s="118" t="s">
        <v>328</v>
      </c>
      <c r="U347" s="118" t="s">
        <v>329</v>
      </c>
      <c r="V347" s="118" t="s">
        <v>330</v>
      </c>
      <c r="W347" s="118" t="s">
        <v>331</v>
      </c>
      <c r="X347" s="118" t="s">
        <v>332</v>
      </c>
      <c r="Y347" s="118" t="s">
        <v>333</v>
      </c>
      <c r="Z347" s="118" t="s">
        <v>334</v>
      </c>
      <c r="AA347" s="118" t="s">
        <v>335</v>
      </c>
      <c r="AB347" s="118" t="s">
        <v>336</v>
      </c>
      <c r="AC347" s="118" t="s">
        <v>337</v>
      </c>
      <c r="AD347" s="118" t="s">
        <v>338</v>
      </c>
      <c r="AE347" s="118" t="s">
        <v>339</v>
      </c>
      <c r="AF347" s="118" t="s">
        <v>340</v>
      </c>
      <c r="AG347" s="118" t="s">
        <v>341</v>
      </c>
    </row>
    <row r="348" spans="1:33" s="104" customFormat="1" ht="18" hidden="1" customHeight="1">
      <c r="A348" s="108" t="s">
        <v>168</v>
      </c>
      <c r="B348" s="103"/>
      <c r="C348" s="103" t="s">
        <v>351</v>
      </c>
      <c r="D348" s="103"/>
      <c r="E348" s="103"/>
      <c r="F348" s="103"/>
      <c r="G348" s="103"/>
      <c r="H348" s="103"/>
      <c r="I348" s="103"/>
      <c r="J348" s="103" t="s">
        <v>366</v>
      </c>
      <c r="K348" s="103" t="s">
        <v>343</v>
      </c>
      <c r="L348" s="103" t="s">
        <v>344</v>
      </c>
      <c r="M348" s="103"/>
      <c r="N348" s="103"/>
      <c r="O348" s="103" t="s">
        <v>412</v>
      </c>
      <c r="P348" s="103" t="s">
        <v>355</v>
      </c>
      <c r="Q348" s="103"/>
      <c r="R348" s="103" t="s">
        <v>393</v>
      </c>
      <c r="S348" s="103" t="s">
        <v>370</v>
      </c>
      <c r="T348" s="103" t="s">
        <v>399</v>
      </c>
      <c r="U348" s="103" t="s">
        <v>402</v>
      </c>
      <c r="V348" s="103" t="s">
        <v>418</v>
      </c>
      <c r="W348" s="103"/>
      <c r="X348" s="103"/>
      <c r="Y348" s="103"/>
      <c r="Z348" s="103"/>
      <c r="AA348" s="103"/>
      <c r="AB348" s="103"/>
      <c r="AC348" s="103"/>
      <c r="AD348" s="103"/>
      <c r="AE348" s="103"/>
      <c r="AF348" s="103" t="s">
        <v>419</v>
      </c>
      <c r="AG348" s="103"/>
    </row>
    <row r="349" spans="1:33" s="104" customFormat="1" ht="18" hidden="1" customHeight="1">
      <c r="A349" s="108" t="s">
        <v>174</v>
      </c>
      <c r="B349" s="103" t="s">
        <v>414</v>
      </c>
      <c r="C349" s="103" t="s">
        <v>351</v>
      </c>
      <c r="D349" s="103"/>
      <c r="E349" s="103"/>
      <c r="F349" s="103" t="s">
        <v>255</v>
      </c>
      <c r="G349" s="103" t="s">
        <v>391</v>
      </c>
      <c r="H349" s="103" t="s">
        <v>353</v>
      </c>
      <c r="I349" s="103"/>
      <c r="J349" s="103" t="s">
        <v>366</v>
      </c>
      <c r="K349" s="103" t="s">
        <v>343</v>
      </c>
      <c r="L349" s="103" t="s">
        <v>344</v>
      </c>
      <c r="M349" s="103"/>
      <c r="N349" s="103"/>
      <c r="O349" s="103" t="s">
        <v>412</v>
      </c>
      <c r="P349" s="103" t="s">
        <v>355</v>
      </c>
      <c r="Q349" s="103"/>
      <c r="R349" s="103" t="s">
        <v>393</v>
      </c>
      <c r="S349" s="103" t="s">
        <v>370</v>
      </c>
      <c r="T349" s="103" t="s">
        <v>399</v>
      </c>
      <c r="U349" s="103" t="s">
        <v>402</v>
      </c>
      <c r="V349" s="103" t="s">
        <v>418</v>
      </c>
      <c r="W349" s="103"/>
      <c r="X349" s="103"/>
      <c r="Y349" s="103"/>
      <c r="Z349" s="103"/>
      <c r="AA349" s="103"/>
      <c r="AB349" s="103"/>
      <c r="AC349" s="103"/>
      <c r="AD349" s="103"/>
      <c r="AE349" s="103"/>
      <c r="AF349" s="103" t="s">
        <v>419</v>
      </c>
      <c r="AG349" s="103" t="s">
        <v>376</v>
      </c>
    </row>
    <row r="350" spans="1:33" s="104" customFormat="1" ht="18" hidden="1" customHeight="1">
      <c r="A350" s="108" t="s">
        <v>176</v>
      </c>
      <c r="B350" s="103" t="s">
        <v>414</v>
      </c>
      <c r="C350" s="103" t="s">
        <v>351</v>
      </c>
      <c r="D350" s="103"/>
      <c r="E350" s="103"/>
      <c r="F350" s="103" t="s">
        <v>255</v>
      </c>
      <c r="G350" s="103" t="s">
        <v>391</v>
      </c>
      <c r="H350" s="103" t="s">
        <v>353</v>
      </c>
      <c r="I350" s="103"/>
      <c r="J350" s="103" t="s">
        <v>366</v>
      </c>
      <c r="K350" s="103" t="s">
        <v>343</v>
      </c>
      <c r="L350" s="103" t="s">
        <v>344</v>
      </c>
      <c r="M350" s="103"/>
      <c r="N350" s="103"/>
      <c r="O350" s="103" t="s">
        <v>412</v>
      </c>
      <c r="P350" s="103" t="s">
        <v>355</v>
      </c>
      <c r="Q350" s="103"/>
      <c r="R350" s="103" t="s">
        <v>393</v>
      </c>
      <c r="S350" s="103" t="s">
        <v>370</v>
      </c>
      <c r="T350" s="103" t="s">
        <v>399</v>
      </c>
      <c r="U350" s="103" t="s">
        <v>402</v>
      </c>
      <c r="V350" s="103" t="s">
        <v>418</v>
      </c>
      <c r="W350" s="103"/>
      <c r="X350" s="103"/>
      <c r="Y350" s="103"/>
      <c r="Z350" s="103"/>
      <c r="AA350" s="103"/>
      <c r="AB350" s="103"/>
      <c r="AC350" s="103"/>
      <c r="AD350" s="103"/>
      <c r="AE350" s="103"/>
      <c r="AF350" s="103" t="s">
        <v>419</v>
      </c>
      <c r="AG350" s="103" t="s">
        <v>376</v>
      </c>
    </row>
    <row r="351" spans="1:33" s="104" customFormat="1" ht="18" hidden="1" customHeight="1">
      <c r="A351" s="108" t="s">
        <v>181</v>
      </c>
      <c r="B351" s="103" t="s">
        <v>414</v>
      </c>
      <c r="C351" s="103" t="s">
        <v>351</v>
      </c>
      <c r="D351" s="103"/>
      <c r="E351" s="103"/>
      <c r="F351" s="103" t="s">
        <v>255</v>
      </c>
      <c r="G351" s="103" t="s">
        <v>391</v>
      </c>
      <c r="H351" s="103" t="s">
        <v>353</v>
      </c>
      <c r="I351" s="103" t="s">
        <v>354</v>
      </c>
      <c r="J351" s="103" t="s">
        <v>366</v>
      </c>
      <c r="K351" s="103" t="s">
        <v>343</v>
      </c>
      <c r="L351" s="103" t="s">
        <v>344</v>
      </c>
      <c r="M351" s="103"/>
      <c r="N351" s="103"/>
      <c r="O351" s="103" t="s">
        <v>412</v>
      </c>
      <c r="P351" s="103" t="s">
        <v>355</v>
      </c>
      <c r="Q351" s="103"/>
      <c r="R351" s="103" t="s">
        <v>393</v>
      </c>
      <c r="S351" s="103" t="s">
        <v>370</v>
      </c>
      <c r="T351" s="103" t="s">
        <v>399</v>
      </c>
      <c r="U351" s="103" t="s">
        <v>402</v>
      </c>
      <c r="V351" s="103" t="s">
        <v>418</v>
      </c>
      <c r="W351" s="103"/>
      <c r="X351" s="103" t="s">
        <v>364</v>
      </c>
      <c r="Y351" s="103" t="s">
        <v>405</v>
      </c>
      <c r="Z351" s="103"/>
      <c r="AA351" s="103"/>
      <c r="AB351" s="103"/>
      <c r="AC351" s="103"/>
      <c r="AD351" s="103"/>
      <c r="AE351" s="103"/>
      <c r="AF351" s="103" t="s">
        <v>419</v>
      </c>
      <c r="AG351" s="103" t="s">
        <v>376</v>
      </c>
    </row>
    <row r="352" spans="1:33" s="104" customFormat="1" ht="18" hidden="1" customHeight="1">
      <c r="A352" s="108" t="s">
        <v>184</v>
      </c>
      <c r="B352" s="103" t="s">
        <v>414</v>
      </c>
      <c r="C352" s="103" t="s">
        <v>351</v>
      </c>
      <c r="D352" s="103"/>
      <c r="E352" s="103"/>
      <c r="F352" s="103" t="s">
        <v>255</v>
      </c>
      <c r="G352" s="103" t="s">
        <v>391</v>
      </c>
      <c r="H352" s="103" t="s">
        <v>353</v>
      </c>
      <c r="I352" s="103" t="s">
        <v>354</v>
      </c>
      <c r="J352" s="103" t="s">
        <v>366</v>
      </c>
      <c r="K352" s="103" t="s">
        <v>343</v>
      </c>
      <c r="L352" s="103" t="s">
        <v>344</v>
      </c>
      <c r="M352" s="103"/>
      <c r="N352" s="103"/>
      <c r="O352" s="103" t="s">
        <v>412</v>
      </c>
      <c r="P352" s="103" t="s">
        <v>355</v>
      </c>
      <c r="Q352" s="103"/>
      <c r="R352" s="103" t="s">
        <v>393</v>
      </c>
      <c r="S352" s="103" t="s">
        <v>370</v>
      </c>
      <c r="T352" s="103" t="s">
        <v>399</v>
      </c>
      <c r="U352" s="103" t="s">
        <v>402</v>
      </c>
      <c r="V352" s="103" t="s">
        <v>418</v>
      </c>
      <c r="W352" s="103"/>
      <c r="X352" s="103" t="s">
        <v>364</v>
      </c>
      <c r="Y352" s="103" t="s">
        <v>405</v>
      </c>
      <c r="Z352" s="103"/>
      <c r="AA352" s="103"/>
      <c r="AB352" s="103"/>
      <c r="AC352" s="119" t="s">
        <v>420</v>
      </c>
      <c r="AD352" s="103"/>
      <c r="AE352" s="103"/>
      <c r="AF352" s="103" t="s">
        <v>419</v>
      </c>
      <c r="AG352" s="103" t="s">
        <v>376</v>
      </c>
    </row>
    <row r="353" spans="1:33" s="104" customFormat="1" ht="18" hidden="1" customHeight="1">
      <c r="A353" s="108" t="s">
        <v>208</v>
      </c>
      <c r="B353" s="103" t="s">
        <v>414</v>
      </c>
      <c r="C353" s="103" t="s">
        <v>351</v>
      </c>
      <c r="D353" s="103"/>
      <c r="E353" s="103"/>
      <c r="F353" s="103" t="s">
        <v>255</v>
      </c>
      <c r="G353" s="103" t="s">
        <v>391</v>
      </c>
      <c r="H353" s="103" t="s">
        <v>353</v>
      </c>
      <c r="I353" s="103" t="s">
        <v>354</v>
      </c>
      <c r="J353" s="103" t="s">
        <v>366</v>
      </c>
      <c r="K353" s="103" t="s">
        <v>343</v>
      </c>
      <c r="L353" s="103" t="s">
        <v>344</v>
      </c>
      <c r="M353" s="103"/>
      <c r="N353" s="103"/>
      <c r="O353" s="103" t="s">
        <v>412</v>
      </c>
      <c r="P353" s="103" t="s">
        <v>355</v>
      </c>
      <c r="Q353" s="103"/>
      <c r="R353" s="103" t="s">
        <v>393</v>
      </c>
      <c r="S353" s="103" t="s">
        <v>370</v>
      </c>
      <c r="T353" s="103" t="s">
        <v>399</v>
      </c>
      <c r="U353" s="103" t="s">
        <v>402</v>
      </c>
      <c r="V353" s="103" t="s">
        <v>418</v>
      </c>
      <c r="W353" s="103"/>
      <c r="X353" s="103" t="s">
        <v>364</v>
      </c>
      <c r="Y353" s="103" t="s">
        <v>405</v>
      </c>
      <c r="Z353" s="103"/>
      <c r="AA353" s="103"/>
      <c r="AB353" s="103"/>
      <c r="AC353" s="119" t="s">
        <v>420</v>
      </c>
      <c r="AD353" s="103"/>
      <c r="AE353" s="103"/>
      <c r="AF353" s="103" t="s">
        <v>419</v>
      </c>
      <c r="AG353" s="103" t="s">
        <v>376</v>
      </c>
    </row>
    <row r="354" spans="1:33" s="104" customFormat="1" ht="18" hidden="1" customHeight="1">
      <c r="A354" s="108" t="s">
        <v>209</v>
      </c>
      <c r="B354" s="103" t="s">
        <v>414</v>
      </c>
      <c r="C354" s="103" t="s">
        <v>351</v>
      </c>
      <c r="D354" s="103"/>
      <c r="E354" s="103"/>
      <c r="F354" s="103" t="s">
        <v>255</v>
      </c>
      <c r="G354" s="103" t="s">
        <v>391</v>
      </c>
      <c r="H354" s="103" t="s">
        <v>353</v>
      </c>
      <c r="I354" s="103" t="s">
        <v>354</v>
      </c>
      <c r="J354" s="103"/>
      <c r="K354" s="103" t="s">
        <v>378</v>
      </c>
      <c r="L354" s="103"/>
      <c r="M354" s="103"/>
      <c r="N354" s="103"/>
      <c r="O354" s="103"/>
      <c r="P354" s="103"/>
      <c r="Q354" s="103"/>
      <c r="R354" s="103"/>
      <c r="S354" s="103"/>
      <c r="T354" s="103" t="s">
        <v>361</v>
      </c>
      <c r="U354" s="103" t="s">
        <v>402</v>
      </c>
      <c r="V354" s="103" t="s">
        <v>418</v>
      </c>
      <c r="W354" s="103"/>
      <c r="X354" s="103" t="s">
        <v>364</v>
      </c>
      <c r="Y354" s="103" t="s">
        <v>405</v>
      </c>
      <c r="Z354" s="103"/>
      <c r="AA354" s="103"/>
      <c r="AB354" s="103"/>
      <c r="AC354" s="119" t="s">
        <v>420</v>
      </c>
      <c r="AD354" s="103"/>
      <c r="AE354" s="103"/>
      <c r="AF354" s="103" t="s">
        <v>419</v>
      </c>
      <c r="AG354" s="103" t="s">
        <v>376</v>
      </c>
    </row>
    <row r="355" spans="1:33" s="104" customFormat="1" ht="18" hidden="1" customHeight="1">
      <c r="A355" s="108" t="s">
        <v>198</v>
      </c>
      <c r="B355" s="103" t="s">
        <v>414</v>
      </c>
      <c r="C355" s="103" t="s">
        <v>351</v>
      </c>
      <c r="D355" s="103"/>
      <c r="E355" s="103"/>
      <c r="F355" s="103" t="s">
        <v>255</v>
      </c>
      <c r="G355" s="103" t="s">
        <v>391</v>
      </c>
      <c r="H355" s="103" t="s">
        <v>353</v>
      </c>
      <c r="I355" s="103" t="s">
        <v>354</v>
      </c>
      <c r="J355" s="103"/>
      <c r="K355" s="103" t="s">
        <v>378</v>
      </c>
      <c r="L355" s="103"/>
      <c r="M355" s="103"/>
      <c r="N355" s="103"/>
      <c r="O355" s="103"/>
      <c r="P355" s="103"/>
      <c r="Q355" s="103"/>
      <c r="R355" s="103"/>
      <c r="S355" s="103"/>
      <c r="T355" s="103" t="s">
        <v>361</v>
      </c>
      <c r="U355" s="103" t="s">
        <v>402</v>
      </c>
      <c r="V355" s="103" t="s">
        <v>418</v>
      </c>
      <c r="W355" s="103"/>
      <c r="X355" s="103" t="s">
        <v>364</v>
      </c>
      <c r="Y355" s="103" t="s">
        <v>405</v>
      </c>
      <c r="Z355" s="103"/>
      <c r="AA355" s="103"/>
      <c r="AB355" s="103"/>
      <c r="AC355" s="119" t="s">
        <v>420</v>
      </c>
      <c r="AD355" s="103"/>
      <c r="AE355" s="103"/>
      <c r="AF355" s="103" t="s">
        <v>419</v>
      </c>
      <c r="AG355" s="103" t="s">
        <v>376</v>
      </c>
    </row>
    <row r="356" spans="1:33" s="104" customFormat="1" ht="18" hidden="1" customHeight="1">
      <c r="A356" s="108" t="s">
        <v>200</v>
      </c>
      <c r="B356" s="103" t="s">
        <v>414</v>
      </c>
      <c r="C356" s="103" t="s">
        <v>351</v>
      </c>
      <c r="D356" s="103"/>
      <c r="E356" s="103"/>
      <c r="F356" s="103" t="s">
        <v>255</v>
      </c>
      <c r="G356" s="103" t="s">
        <v>391</v>
      </c>
      <c r="H356" s="103" t="s">
        <v>353</v>
      </c>
      <c r="I356" s="103" t="s">
        <v>354</v>
      </c>
      <c r="J356" s="103"/>
      <c r="K356" s="103" t="s">
        <v>378</v>
      </c>
      <c r="L356" s="103"/>
      <c r="M356" s="103"/>
      <c r="N356" s="103"/>
      <c r="O356" s="103"/>
      <c r="P356" s="103"/>
      <c r="Q356" s="103"/>
      <c r="R356" s="103"/>
      <c r="S356" s="103"/>
      <c r="T356" s="103" t="s">
        <v>361</v>
      </c>
      <c r="U356" s="103" t="s">
        <v>402</v>
      </c>
      <c r="V356" s="103" t="s">
        <v>418</v>
      </c>
      <c r="W356" s="103"/>
      <c r="X356" s="103" t="s">
        <v>364</v>
      </c>
      <c r="Y356" s="103" t="s">
        <v>405</v>
      </c>
      <c r="Z356" s="103"/>
      <c r="AA356" s="103"/>
      <c r="AB356" s="103"/>
      <c r="AC356" s="119" t="s">
        <v>420</v>
      </c>
      <c r="AD356" s="103"/>
      <c r="AE356" s="103"/>
      <c r="AF356" s="103" t="s">
        <v>419</v>
      </c>
      <c r="AG356" s="103" t="s">
        <v>376</v>
      </c>
    </row>
    <row r="357" spans="1:33" s="104" customFormat="1" ht="18" hidden="1" customHeight="1">
      <c r="A357" s="108" t="s">
        <v>201</v>
      </c>
      <c r="B357" s="103" t="s">
        <v>414</v>
      </c>
      <c r="C357" s="103"/>
      <c r="D357" s="103"/>
      <c r="E357" s="103"/>
      <c r="F357" s="103" t="s">
        <v>255</v>
      </c>
      <c r="G357" s="103" t="s">
        <v>391</v>
      </c>
      <c r="H357" s="103" t="s">
        <v>353</v>
      </c>
      <c r="I357" s="103" t="s">
        <v>354</v>
      </c>
      <c r="J357" s="103"/>
      <c r="K357" s="103" t="s">
        <v>378</v>
      </c>
      <c r="L357" s="103"/>
      <c r="M357" s="103"/>
      <c r="N357" s="103"/>
      <c r="O357" s="103"/>
      <c r="P357" s="103"/>
      <c r="Q357" s="103"/>
      <c r="R357" s="103"/>
      <c r="S357" s="103"/>
      <c r="T357" s="103" t="s">
        <v>361</v>
      </c>
      <c r="U357" s="103"/>
      <c r="V357" s="103"/>
      <c r="W357" s="103"/>
      <c r="X357" s="103" t="s">
        <v>364</v>
      </c>
      <c r="Y357" s="103" t="s">
        <v>405</v>
      </c>
      <c r="Z357" s="103"/>
      <c r="AA357" s="103"/>
      <c r="AB357" s="103"/>
      <c r="AC357" s="119" t="s">
        <v>420</v>
      </c>
      <c r="AD357" s="103"/>
      <c r="AE357" s="103"/>
      <c r="AF357" s="103"/>
      <c r="AG357" s="103" t="s">
        <v>376</v>
      </c>
    </row>
    <row r="358" spans="1:33" s="104" customFormat="1" ht="18" hidden="1" customHeight="1">
      <c r="A358" s="108" t="s">
        <v>202</v>
      </c>
      <c r="B358" s="103" t="s">
        <v>414</v>
      </c>
      <c r="C358" s="103"/>
      <c r="D358" s="103"/>
      <c r="E358" s="103"/>
      <c r="F358" s="103"/>
      <c r="G358" s="103"/>
      <c r="H358" s="103"/>
      <c r="I358" s="103" t="s">
        <v>354</v>
      </c>
      <c r="J358" s="103"/>
      <c r="K358" s="103" t="s">
        <v>378</v>
      </c>
      <c r="L358" s="103"/>
      <c r="M358" s="103"/>
      <c r="N358" s="103"/>
      <c r="O358" s="103"/>
      <c r="P358" s="103"/>
      <c r="Q358" s="103"/>
      <c r="R358" s="103"/>
      <c r="S358" s="103"/>
      <c r="T358" s="103" t="s">
        <v>361</v>
      </c>
      <c r="U358" s="103"/>
      <c r="V358" s="103"/>
      <c r="W358" s="103"/>
      <c r="X358" s="103" t="s">
        <v>364</v>
      </c>
      <c r="Y358" s="103" t="s">
        <v>405</v>
      </c>
      <c r="Z358" s="103"/>
      <c r="AA358" s="103"/>
      <c r="AB358" s="103"/>
      <c r="AC358" s="119" t="s">
        <v>420</v>
      </c>
      <c r="AD358" s="103"/>
      <c r="AE358" s="103"/>
      <c r="AF358" s="103"/>
      <c r="AG358" s="103"/>
    </row>
    <row r="359" spans="1:33" s="104" customFormat="1" ht="18" hidden="1" customHeight="1">
      <c r="A359" s="108" t="s">
        <v>203</v>
      </c>
      <c r="B359" s="103"/>
      <c r="C359" s="103"/>
      <c r="D359" s="103"/>
      <c r="E359" s="103"/>
      <c r="F359" s="103"/>
      <c r="G359" s="103"/>
      <c r="H359" s="103"/>
      <c r="I359" s="103" t="s">
        <v>354</v>
      </c>
      <c r="J359" s="103"/>
      <c r="K359" s="103" t="s">
        <v>378</v>
      </c>
      <c r="L359" s="103"/>
      <c r="M359" s="103"/>
      <c r="N359" s="103"/>
      <c r="O359" s="103"/>
      <c r="P359" s="103"/>
      <c r="Q359" s="103"/>
      <c r="R359" s="103"/>
      <c r="S359" s="103"/>
      <c r="T359" s="103" t="s">
        <v>361</v>
      </c>
      <c r="U359" s="103"/>
      <c r="V359" s="103"/>
      <c r="W359" s="103"/>
      <c r="X359" s="103" t="s">
        <v>364</v>
      </c>
      <c r="Y359" s="103" t="s">
        <v>405</v>
      </c>
      <c r="Z359" s="103"/>
      <c r="AA359" s="103"/>
      <c r="AB359" s="103"/>
      <c r="AC359" s="119" t="s">
        <v>420</v>
      </c>
      <c r="AD359" s="103"/>
      <c r="AE359" s="103"/>
      <c r="AF359" s="103"/>
      <c r="AG359" s="103"/>
    </row>
    <row r="360" spans="1:33" s="104" customFormat="1" ht="18" hidden="1" customHeight="1">
      <c r="A360" s="110" t="s">
        <v>204</v>
      </c>
      <c r="B360" s="109">
        <f>IF(COUNTA(B348:B359)=0,"-",COUNTA(B348:B359)/12)</f>
        <v>0.83333333333333337</v>
      </c>
      <c r="C360" s="109">
        <f t="shared" ref="C360:AF360" si="23">IF(COUNTA(C348:C359)=0,"-",COUNTA(C348:C359)/12)</f>
        <v>0.75</v>
      </c>
      <c r="D360" s="109" t="str">
        <f t="shared" si="23"/>
        <v>-</v>
      </c>
      <c r="E360" s="109" t="str">
        <f t="shared" si="23"/>
        <v>-</v>
      </c>
      <c r="F360" s="109">
        <f t="shared" si="23"/>
        <v>0.75</v>
      </c>
      <c r="G360" s="109">
        <f t="shared" si="23"/>
        <v>0.75</v>
      </c>
      <c r="H360" s="109">
        <f t="shared" si="23"/>
        <v>0.75</v>
      </c>
      <c r="I360" s="109">
        <f t="shared" si="23"/>
        <v>0.75</v>
      </c>
      <c r="J360" s="109">
        <f t="shared" si="23"/>
        <v>0.5</v>
      </c>
      <c r="K360" s="109">
        <f t="shared" si="23"/>
        <v>1</v>
      </c>
      <c r="L360" s="109">
        <f t="shared" si="23"/>
        <v>0.5</v>
      </c>
      <c r="M360" s="109" t="str">
        <f t="shared" si="23"/>
        <v>-</v>
      </c>
      <c r="N360" s="109" t="str">
        <f t="shared" si="23"/>
        <v>-</v>
      </c>
      <c r="O360" s="109">
        <f t="shared" si="23"/>
        <v>0.5</v>
      </c>
      <c r="P360" s="109">
        <f t="shared" si="23"/>
        <v>0.5</v>
      </c>
      <c r="Q360" s="109" t="str">
        <f t="shared" si="23"/>
        <v>-</v>
      </c>
      <c r="R360" s="109">
        <f t="shared" si="23"/>
        <v>0.5</v>
      </c>
      <c r="S360" s="109">
        <f t="shared" si="23"/>
        <v>0.5</v>
      </c>
      <c r="T360" s="109">
        <f t="shared" si="23"/>
        <v>1</v>
      </c>
      <c r="U360" s="109">
        <f t="shared" si="23"/>
        <v>0.75</v>
      </c>
      <c r="V360" s="109">
        <f t="shared" si="23"/>
        <v>0.75</v>
      </c>
      <c r="W360" s="109" t="str">
        <f t="shared" si="23"/>
        <v>-</v>
      </c>
      <c r="X360" s="109">
        <f t="shared" si="23"/>
        <v>0.75</v>
      </c>
      <c r="Y360" s="109">
        <f t="shared" si="23"/>
        <v>0.75</v>
      </c>
      <c r="Z360" s="109" t="str">
        <f t="shared" si="23"/>
        <v>-</v>
      </c>
      <c r="AA360" s="109" t="str">
        <f t="shared" si="23"/>
        <v>-</v>
      </c>
      <c r="AB360" s="109" t="str">
        <f t="shared" si="23"/>
        <v>-</v>
      </c>
      <c r="AC360" s="109">
        <f t="shared" si="23"/>
        <v>0.66666666666666663</v>
      </c>
      <c r="AD360" s="109" t="str">
        <f t="shared" si="23"/>
        <v>-</v>
      </c>
      <c r="AE360" s="109" t="str">
        <f t="shared" si="23"/>
        <v>-</v>
      </c>
      <c r="AF360" s="109">
        <f t="shared" si="23"/>
        <v>0.75</v>
      </c>
      <c r="AG360" s="109">
        <f>IF(COUNTA(AG348:AG359)=0,"-",COUNTA(AG348:AG359)/12)</f>
        <v>0.75</v>
      </c>
    </row>
    <row r="361" spans="1:33" s="104" customFormat="1" ht="18" hidden="1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AG361" s="8"/>
    </row>
    <row r="362" spans="1:33" s="104" customFormat="1" ht="18" hidden="1" customHeight="1">
      <c r="A362" s="117" t="s">
        <v>306</v>
      </c>
      <c r="B362" s="118" t="s">
        <v>310</v>
      </c>
      <c r="C362" s="118" t="s">
        <v>311</v>
      </c>
      <c r="D362" s="118" t="s">
        <v>312</v>
      </c>
      <c r="E362" s="118" t="s">
        <v>313</v>
      </c>
      <c r="F362" s="118" t="s">
        <v>314</v>
      </c>
      <c r="G362" s="118" t="s">
        <v>315</v>
      </c>
      <c r="H362" s="118" t="s">
        <v>316</v>
      </c>
      <c r="I362" s="118" t="s">
        <v>317</v>
      </c>
      <c r="J362" s="118" t="s">
        <v>318</v>
      </c>
      <c r="K362" s="118" t="s">
        <v>319</v>
      </c>
      <c r="L362" s="118" t="s">
        <v>320</v>
      </c>
      <c r="M362" s="118" t="s">
        <v>321</v>
      </c>
      <c r="N362" s="118" t="s">
        <v>322</v>
      </c>
      <c r="O362" s="118" t="s">
        <v>323</v>
      </c>
      <c r="P362" s="118" t="s">
        <v>324</v>
      </c>
      <c r="Q362" s="118" t="s">
        <v>325</v>
      </c>
      <c r="R362" s="118" t="s">
        <v>326</v>
      </c>
      <c r="S362" s="118" t="s">
        <v>327</v>
      </c>
      <c r="T362" s="118" t="s">
        <v>328</v>
      </c>
      <c r="U362" s="118" t="s">
        <v>329</v>
      </c>
      <c r="V362" s="118" t="s">
        <v>330</v>
      </c>
      <c r="W362" s="118" t="s">
        <v>331</v>
      </c>
      <c r="X362" s="118" t="s">
        <v>332</v>
      </c>
      <c r="Y362" s="118" t="s">
        <v>333</v>
      </c>
      <c r="Z362" s="118" t="s">
        <v>334</v>
      </c>
      <c r="AA362" s="118" t="s">
        <v>335</v>
      </c>
      <c r="AB362" s="118" t="s">
        <v>336</v>
      </c>
      <c r="AC362" s="118" t="s">
        <v>337</v>
      </c>
      <c r="AD362" s="118" t="s">
        <v>338</v>
      </c>
      <c r="AE362" s="118" t="s">
        <v>339</v>
      </c>
      <c r="AF362" s="118" t="s">
        <v>340</v>
      </c>
      <c r="AG362" s="118" t="s">
        <v>341</v>
      </c>
    </row>
    <row r="363" spans="1:33" s="104" customFormat="1" ht="18" hidden="1" customHeight="1">
      <c r="A363" s="108" t="s">
        <v>168</v>
      </c>
      <c r="B363" s="103"/>
      <c r="C363" s="103"/>
      <c r="D363" s="103"/>
      <c r="E363" s="103"/>
      <c r="F363" s="103"/>
      <c r="G363" s="103" t="s">
        <v>342</v>
      </c>
      <c r="H363" s="103"/>
      <c r="I363" s="103"/>
      <c r="J363" s="103" t="s">
        <v>392</v>
      </c>
      <c r="K363" s="103" t="s">
        <v>411</v>
      </c>
      <c r="L363" s="103" t="s">
        <v>344</v>
      </c>
      <c r="M363" s="103" t="s">
        <v>345</v>
      </c>
      <c r="N363" s="103"/>
      <c r="O363" s="103" t="s">
        <v>412</v>
      </c>
      <c r="P363" s="103" t="s">
        <v>355</v>
      </c>
      <c r="Q363" s="103"/>
      <c r="R363" s="103"/>
      <c r="S363" s="103" t="s">
        <v>358</v>
      </c>
      <c r="T363" s="103" t="s">
        <v>367</v>
      </c>
      <c r="U363" s="103" t="s">
        <v>402</v>
      </c>
      <c r="V363" s="103" t="s">
        <v>418</v>
      </c>
      <c r="W363" s="103"/>
      <c r="X363" s="103"/>
      <c r="Y363" s="103"/>
      <c r="Z363" s="103"/>
      <c r="AA363" s="103"/>
      <c r="AB363" s="103"/>
      <c r="AC363" s="103" t="s">
        <v>368</v>
      </c>
      <c r="AD363" s="103"/>
      <c r="AE363" s="103"/>
      <c r="AF363" s="103"/>
      <c r="AG363" s="103" t="s">
        <v>376</v>
      </c>
    </row>
    <row r="364" spans="1:33" s="104" customFormat="1" ht="18" hidden="1" customHeight="1">
      <c r="A364" s="108" t="s">
        <v>174</v>
      </c>
      <c r="B364" s="103"/>
      <c r="C364" s="103" t="s">
        <v>351</v>
      </c>
      <c r="D364" s="103"/>
      <c r="E364" s="103"/>
      <c r="F364" s="103"/>
      <c r="G364" s="103" t="s">
        <v>342</v>
      </c>
      <c r="H364" s="103"/>
      <c r="I364" s="103"/>
      <c r="J364" s="103" t="s">
        <v>392</v>
      </c>
      <c r="K364" s="103" t="s">
        <v>411</v>
      </c>
      <c r="L364" s="103" t="s">
        <v>344</v>
      </c>
      <c r="M364" s="103" t="s">
        <v>345</v>
      </c>
      <c r="N364" s="103" t="s">
        <v>408</v>
      </c>
      <c r="O364" s="103" t="s">
        <v>412</v>
      </c>
      <c r="P364" s="103" t="s">
        <v>355</v>
      </c>
      <c r="Q364" s="103" t="s">
        <v>407</v>
      </c>
      <c r="R364" s="103" t="s">
        <v>370</v>
      </c>
      <c r="S364" s="103" t="s">
        <v>358</v>
      </c>
      <c r="T364" s="103" t="s">
        <v>367</v>
      </c>
      <c r="U364" s="103" t="s">
        <v>402</v>
      </c>
      <c r="V364" s="103" t="s">
        <v>418</v>
      </c>
      <c r="W364" s="103"/>
      <c r="X364" s="103"/>
      <c r="Y364" s="103"/>
      <c r="Z364" s="103"/>
      <c r="AA364" s="103"/>
      <c r="AB364" s="103"/>
      <c r="AC364" s="103" t="s">
        <v>368</v>
      </c>
      <c r="AD364" s="103" t="s">
        <v>384</v>
      </c>
      <c r="AE364" s="103" t="s">
        <v>375</v>
      </c>
      <c r="AF364" s="103"/>
      <c r="AG364" s="103" t="s">
        <v>376</v>
      </c>
    </row>
    <row r="365" spans="1:33" s="104" customFormat="1" ht="18" hidden="1" customHeight="1">
      <c r="A365" s="108" t="s">
        <v>176</v>
      </c>
      <c r="B365" s="103"/>
      <c r="C365" s="103" t="s">
        <v>351</v>
      </c>
      <c r="D365" s="103"/>
      <c r="E365" s="103"/>
      <c r="F365" s="103"/>
      <c r="G365" s="103" t="s">
        <v>342</v>
      </c>
      <c r="H365" s="103"/>
      <c r="I365" s="103"/>
      <c r="J365" s="103" t="s">
        <v>392</v>
      </c>
      <c r="K365" s="103" t="s">
        <v>411</v>
      </c>
      <c r="L365" s="103" t="s">
        <v>344</v>
      </c>
      <c r="M365" s="103" t="s">
        <v>345</v>
      </c>
      <c r="N365" s="103" t="s">
        <v>408</v>
      </c>
      <c r="O365" s="103" t="s">
        <v>412</v>
      </c>
      <c r="P365" s="103" t="s">
        <v>355</v>
      </c>
      <c r="Q365" s="103" t="s">
        <v>407</v>
      </c>
      <c r="R365" s="103" t="s">
        <v>370</v>
      </c>
      <c r="S365" s="103" t="s">
        <v>358</v>
      </c>
      <c r="T365" s="103" t="s">
        <v>367</v>
      </c>
      <c r="U365" s="103" t="s">
        <v>402</v>
      </c>
      <c r="V365" s="103" t="s">
        <v>418</v>
      </c>
      <c r="W365" s="103"/>
      <c r="X365" s="103"/>
      <c r="Y365" s="103"/>
      <c r="Z365" s="103"/>
      <c r="AA365" s="103"/>
      <c r="AB365" s="103"/>
      <c r="AC365" s="103" t="s">
        <v>368</v>
      </c>
      <c r="AD365" s="103" t="s">
        <v>384</v>
      </c>
      <c r="AE365" s="103" t="s">
        <v>375</v>
      </c>
      <c r="AF365" s="103"/>
      <c r="AG365" s="103" t="s">
        <v>376</v>
      </c>
    </row>
    <row r="366" spans="1:33" s="104" customFormat="1" ht="18" hidden="1" customHeight="1">
      <c r="A366" s="108" t="s">
        <v>181</v>
      </c>
      <c r="B366" s="103"/>
      <c r="C366" s="103" t="s">
        <v>351</v>
      </c>
      <c r="D366" s="103"/>
      <c r="E366" s="103"/>
      <c r="F366" s="103"/>
      <c r="G366" s="103" t="s">
        <v>342</v>
      </c>
      <c r="H366" s="103"/>
      <c r="I366" s="103"/>
      <c r="J366" s="103" t="s">
        <v>392</v>
      </c>
      <c r="K366" s="103" t="s">
        <v>411</v>
      </c>
      <c r="L366" s="103" t="s">
        <v>344</v>
      </c>
      <c r="M366" s="103" t="s">
        <v>345</v>
      </c>
      <c r="N366" s="103" t="s">
        <v>408</v>
      </c>
      <c r="O366" s="103" t="s">
        <v>412</v>
      </c>
      <c r="P366" s="103" t="s">
        <v>355</v>
      </c>
      <c r="Q366" s="103" t="s">
        <v>407</v>
      </c>
      <c r="R366" s="103" t="s">
        <v>370</v>
      </c>
      <c r="S366" s="103" t="s">
        <v>358</v>
      </c>
      <c r="T366" s="103" t="s">
        <v>367</v>
      </c>
      <c r="U366" s="103" t="s">
        <v>402</v>
      </c>
      <c r="V366" s="103" t="s">
        <v>418</v>
      </c>
      <c r="W366" s="103"/>
      <c r="X366" s="103"/>
      <c r="Y366" s="103"/>
      <c r="Z366" s="103"/>
      <c r="AA366" s="103"/>
      <c r="AB366" s="103"/>
      <c r="AC366" s="103" t="s">
        <v>368</v>
      </c>
      <c r="AD366" s="103" t="s">
        <v>384</v>
      </c>
      <c r="AE366" s="103" t="s">
        <v>375</v>
      </c>
      <c r="AF366" s="103"/>
      <c r="AG366" s="103" t="s">
        <v>376</v>
      </c>
    </row>
    <row r="367" spans="1:33" s="104" customFormat="1" ht="18" hidden="1" customHeight="1">
      <c r="A367" s="108" t="s">
        <v>184</v>
      </c>
      <c r="B367" s="103"/>
      <c r="C367" s="103" t="s">
        <v>351</v>
      </c>
      <c r="D367" s="103"/>
      <c r="E367" s="103"/>
      <c r="F367" s="103"/>
      <c r="G367" s="103" t="s">
        <v>342</v>
      </c>
      <c r="H367" s="103"/>
      <c r="I367" s="103"/>
      <c r="J367" s="103" t="s">
        <v>392</v>
      </c>
      <c r="K367" s="103" t="s">
        <v>411</v>
      </c>
      <c r="L367" s="103" t="s">
        <v>344</v>
      </c>
      <c r="M367" s="103" t="s">
        <v>345</v>
      </c>
      <c r="N367" s="103" t="s">
        <v>408</v>
      </c>
      <c r="O367" s="103" t="s">
        <v>412</v>
      </c>
      <c r="P367" s="103" t="s">
        <v>355</v>
      </c>
      <c r="Q367" s="103" t="s">
        <v>407</v>
      </c>
      <c r="R367" s="103" t="s">
        <v>370</v>
      </c>
      <c r="S367" s="103" t="s">
        <v>358</v>
      </c>
      <c r="T367" s="103" t="s">
        <v>367</v>
      </c>
      <c r="U367" s="103" t="s">
        <v>402</v>
      </c>
      <c r="V367" s="103" t="s">
        <v>418</v>
      </c>
      <c r="W367" s="103"/>
      <c r="X367" s="103"/>
      <c r="Y367" s="103"/>
      <c r="Z367" s="103"/>
      <c r="AA367" s="103"/>
      <c r="AB367" s="103"/>
      <c r="AC367" s="103" t="s">
        <v>368</v>
      </c>
      <c r="AD367" s="103" t="s">
        <v>384</v>
      </c>
      <c r="AE367" s="103" t="s">
        <v>375</v>
      </c>
      <c r="AF367" s="103"/>
      <c r="AG367" s="103" t="s">
        <v>376</v>
      </c>
    </row>
    <row r="368" spans="1:33" s="104" customFormat="1" ht="18" hidden="1" customHeight="1">
      <c r="A368" s="108" t="s">
        <v>208</v>
      </c>
      <c r="B368" s="103"/>
      <c r="C368" s="103" t="s">
        <v>351</v>
      </c>
      <c r="D368" s="103"/>
      <c r="E368" s="103"/>
      <c r="F368" s="103"/>
      <c r="G368" s="103" t="s">
        <v>342</v>
      </c>
      <c r="H368" s="103"/>
      <c r="I368" s="103"/>
      <c r="J368" s="103" t="s">
        <v>392</v>
      </c>
      <c r="K368" s="103" t="s">
        <v>411</v>
      </c>
      <c r="L368" s="103" t="s">
        <v>344</v>
      </c>
      <c r="M368" s="103" t="s">
        <v>345</v>
      </c>
      <c r="N368" s="103" t="s">
        <v>408</v>
      </c>
      <c r="O368" s="103" t="s">
        <v>412</v>
      </c>
      <c r="P368" s="103" t="s">
        <v>355</v>
      </c>
      <c r="Q368" s="103" t="s">
        <v>407</v>
      </c>
      <c r="R368" s="103" t="s">
        <v>370</v>
      </c>
      <c r="S368" s="103" t="s">
        <v>358</v>
      </c>
      <c r="T368" s="103" t="s">
        <v>367</v>
      </c>
      <c r="U368" s="103" t="s">
        <v>402</v>
      </c>
      <c r="V368" s="103" t="s">
        <v>418</v>
      </c>
      <c r="W368" s="103"/>
      <c r="X368" s="103"/>
      <c r="Y368" s="103"/>
      <c r="Z368" s="103"/>
      <c r="AA368" s="103"/>
      <c r="AB368" s="103"/>
      <c r="AC368" s="103" t="s">
        <v>368</v>
      </c>
      <c r="AD368" s="103" t="s">
        <v>384</v>
      </c>
      <c r="AE368" s="103" t="s">
        <v>375</v>
      </c>
      <c r="AF368" s="103"/>
      <c r="AG368" s="103" t="s">
        <v>376</v>
      </c>
    </row>
    <row r="369" spans="1:33" s="104" customFormat="1" ht="18" hidden="1" customHeight="1">
      <c r="A369" s="108" t="s">
        <v>209</v>
      </c>
      <c r="B369" s="103"/>
      <c r="C369" s="103" t="s">
        <v>351</v>
      </c>
      <c r="D369" s="103"/>
      <c r="E369" s="103"/>
      <c r="F369" s="103"/>
      <c r="G369" s="103" t="s">
        <v>342</v>
      </c>
      <c r="H369" s="103"/>
      <c r="I369" s="103"/>
      <c r="J369" s="103"/>
      <c r="K369" s="103" t="s">
        <v>365</v>
      </c>
      <c r="L369" s="103"/>
      <c r="M369" s="103" t="s">
        <v>345</v>
      </c>
      <c r="N369" s="103" t="s">
        <v>408</v>
      </c>
      <c r="O369" s="103"/>
      <c r="P369" s="103" t="s">
        <v>234</v>
      </c>
      <c r="Q369" s="103" t="s">
        <v>407</v>
      </c>
      <c r="R369" s="103" t="s">
        <v>370</v>
      </c>
      <c r="S369" s="103"/>
      <c r="T369" s="103" t="s">
        <v>361</v>
      </c>
      <c r="U369" s="103" t="s">
        <v>402</v>
      </c>
      <c r="V369" s="103" t="s">
        <v>418</v>
      </c>
      <c r="W369" s="103"/>
      <c r="X369" s="103"/>
      <c r="Y369" s="103"/>
      <c r="Z369" s="103"/>
      <c r="AA369" s="103"/>
      <c r="AB369" s="103"/>
      <c r="AC369" s="103" t="s">
        <v>368</v>
      </c>
      <c r="AD369" s="103" t="s">
        <v>384</v>
      </c>
      <c r="AE369" s="103" t="s">
        <v>375</v>
      </c>
      <c r="AF369" s="103"/>
      <c r="AG369" s="103" t="s">
        <v>376</v>
      </c>
    </row>
    <row r="370" spans="1:33" s="104" customFormat="1" ht="18" hidden="1" customHeight="1">
      <c r="A370" s="108" t="s">
        <v>198</v>
      </c>
      <c r="B370" s="103"/>
      <c r="C370" s="103" t="s">
        <v>351</v>
      </c>
      <c r="D370" s="103"/>
      <c r="E370" s="103"/>
      <c r="F370" s="103"/>
      <c r="G370" s="103" t="s">
        <v>342</v>
      </c>
      <c r="H370" s="103"/>
      <c r="I370" s="103"/>
      <c r="J370" s="103"/>
      <c r="K370" s="103" t="s">
        <v>365</v>
      </c>
      <c r="L370" s="103"/>
      <c r="M370" s="103" t="s">
        <v>345</v>
      </c>
      <c r="N370" s="103"/>
      <c r="O370" s="103"/>
      <c r="P370" s="103" t="s">
        <v>234</v>
      </c>
      <c r="Q370" s="103" t="s">
        <v>407</v>
      </c>
      <c r="R370" s="103"/>
      <c r="S370" s="103"/>
      <c r="T370" s="103" t="s">
        <v>361</v>
      </c>
      <c r="U370" s="103" t="s">
        <v>402</v>
      </c>
      <c r="V370" s="103" t="s">
        <v>418</v>
      </c>
      <c r="W370" s="103"/>
      <c r="X370" s="103"/>
      <c r="Y370" s="103"/>
      <c r="Z370" s="103"/>
      <c r="AA370" s="103"/>
      <c r="AB370" s="103"/>
      <c r="AC370" s="103" t="s">
        <v>368</v>
      </c>
      <c r="AD370" s="103" t="s">
        <v>384</v>
      </c>
      <c r="AE370" s="103" t="s">
        <v>375</v>
      </c>
      <c r="AF370" s="103"/>
      <c r="AG370" s="103" t="s">
        <v>376</v>
      </c>
    </row>
    <row r="371" spans="1:33" s="104" customFormat="1" ht="18" hidden="1" customHeight="1">
      <c r="A371" s="108" t="s">
        <v>200</v>
      </c>
      <c r="B371" s="103"/>
      <c r="C371" s="103" t="s">
        <v>351</v>
      </c>
      <c r="D371" s="103"/>
      <c r="E371" s="103"/>
      <c r="F371" s="103"/>
      <c r="G371" s="103" t="s">
        <v>342</v>
      </c>
      <c r="H371" s="103"/>
      <c r="I371" s="103"/>
      <c r="J371" s="103"/>
      <c r="K371" s="103" t="s">
        <v>365</v>
      </c>
      <c r="L371" s="103"/>
      <c r="M371" s="103" t="s">
        <v>345</v>
      </c>
      <c r="N371" s="103"/>
      <c r="O371" s="103"/>
      <c r="P371" s="103" t="s">
        <v>234</v>
      </c>
      <c r="Q371" s="103" t="s">
        <v>407</v>
      </c>
      <c r="R371" s="103"/>
      <c r="S371" s="103"/>
      <c r="T371" s="103" t="s">
        <v>361</v>
      </c>
      <c r="U371" s="103" t="s">
        <v>402</v>
      </c>
      <c r="V371" s="103" t="s">
        <v>418</v>
      </c>
      <c r="W371" s="103"/>
      <c r="X371" s="103"/>
      <c r="Y371" s="103"/>
      <c r="Z371" s="103"/>
      <c r="AA371" s="103"/>
      <c r="AB371" s="103"/>
      <c r="AC371" s="103" t="s">
        <v>368</v>
      </c>
      <c r="AD371" s="103" t="s">
        <v>384</v>
      </c>
      <c r="AE371" s="103" t="s">
        <v>375</v>
      </c>
      <c r="AF371" s="103"/>
      <c r="AG371" s="103" t="s">
        <v>376</v>
      </c>
    </row>
    <row r="372" spans="1:33" s="104" customFormat="1" ht="18" hidden="1" customHeight="1">
      <c r="A372" s="108" t="s">
        <v>201</v>
      </c>
      <c r="B372" s="103"/>
      <c r="C372" s="103" t="s">
        <v>351</v>
      </c>
      <c r="D372" s="103"/>
      <c r="E372" s="103"/>
      <c r="F372" s="103"/>
      <c r="G372" s="103"/>
      <c r="H372" s="103"/>
      <c r="I372" s="103"/>
      <c r="J372" s="103"/>
      <c r="K372" s="103" t="s">
        <v>365</v>
      </c>
      <c r="L372" s="103"/>
      <c r="M372" s="103"/>
      <c r="N372" s="103"/>
      <c r="O372" s="103"/>
      <c r="P372" s="103" t="s">
        <v>234</v>
      </c>
      <c r="Q372" s="103" t="s">
        <v>407</v>
      </c>
      <c r="R372" s="103"/>
      <c r="S372" s="103"/>
      <c r="T372" s="103" t="s">
        <v>361</v>
      </c>
      <c r="U372" s="103"/>
      <c r="V372" s="103"/>
      <c r="W372" s="103"/>
      <c r="X372" s="103"/>
      <c r="Y372" s="103"/>
      <c r="Z372" s="103"/>
      <c r="AA372" s="103"/>
      <c r="AB372" s="103"/>
      <c r="AC372" s="103"/>
      <c r="AD372" s="103" t="s">
        <v>384</v>
      </c>
      <c r="AE372" s="103" t="s">
        <v>375</v>
      </c>
      <c r="AF372" s="103"/>
      <c r="AG372" s="103"/>
    </row>
    <row r="373" spans="1:33" s="104" customFormat="1" ht="18" hidden="1" customHeight="1">
      <c r="A373" s="108" t="s">
        <v>202</v>
      </c>
      <c r="B373" s="103"/>
      <c r="C373" s="103"/>
      <c r="D373" s="103"/>
      <c r="E373" s="103"/>
      <c r="F373" s="103"/>
      <c r="G373" s="103"/>
      <c r="H373" s="103"/>
      <c r="I373" s="103"/>
      <c r="J373" s="103"/>
      <c r="K373" s="103" t="s">
        <v>365</v>
      </c>
      <c r="L373" s="103"/>
      <c r="M373" s="103"/>
      <c r="N373" s="103"/>
      <c r="O373" s="103"/>
      <c r="P373" s="103" t="s">
        <v>234</v>
      </c>
      <c r="Q373" s="103"/>
      <c r="R373" s="103"/>
      <c r="S373" s="103"/>
      <c r="T373" s="103" t="s">
        <v>361</v>
      </c>
      <c r="U373" s="103"/>
      <c r="V373" s="103"/>
      <c r="W373" s="103"/>
      <c r="X373" s="103"/>
      <c r="Y373" s="103"/>
      <c r="Z373" s="103"/>
      <c r="AA373" s="103"/>
      <c r="AB373" s="103"/>
      <c r="AC373" s="103"/>
      <c r="AD373" s="103"/>
      <c r="AE373" s="103"/>
      <c r="AF373" s="103"/>
      <c r="AG373" s="103"/>
    </row>
    <row r="374" spans="1:33" s="104" customFormat="1" ht="18" hidden="1" customHeight="1">
      <c r="A374" s="108" t="s">
        <v>203</v>
      </c>
      <c r="B374" s="103"/>
      <c r="C374" s="103"/>
      <c r="D374" s="103"/>
      <c r="E374" s="103"/>
      <c r="F374" s="103"/>
      <c r="G374" s="103"/>
      <c r="H374" s="103"/>
      <c r="I374" s="103"/>
      <c r="J374" s="103"/>
      <c r="K374" s="103" t="s">
        <v>365</v>
      </c>
      <c r="L374" s="103"/>
      <c r="M374" s="103"/>
      <c r="N374" s="103"/>
      <c r="O374" s="103"/>
      <c r="P374" s="103" t="s">
        <v>234</v>
      </c>
      <c r="Q374" s="103"/>
      <c r="R374" s="103"/>
      <c r="S374" s="103"/>
      <c r="T374" s="103" t="s">
        <v>361</v>
      </c>
      <c r="U374" s="103"/>
      <c r="V374" s="103"/>
      <c r="W374" s="103"/>
      <c r="X374" s="103"/>
      <c r="Y374" s="103"/>
      <c r="Z374" s="103"/>
      <c r="AA374" s="103"/>
      <c r="AB374" s="103"/>
      <c r="AC374" s="103"/>
      <c r="AD374" s="103"/>
      <c r="AE374" s="103"/>
      <c r="AF374" s="103"/>
      <c r="AG374" s="103"/>
    </row>
    <row r="375" spans="1:33" s="104" customFormat="1" ht="18" hidden="1" customHeight="1">
      <c r="A375" s="110" t="s">
        <v>204</v>
      </c>
      <c r="B375" s="109" t="str">
        <f>IF(COUNTA(B363:B374)=0,"-",COUNTA(B363:B374)/12)</f>
        <v>-</v>
      </c>
      <c r="C375" s="109">
        <f t="shared" ref="C375:AF375" si="24">IF(COUNTA(C363:C374)=0,"-",COUNTA(C363:C374)/12)</f>
        <v>0.75</v>
      </c>
      <c r="D375" s="109" t="str">
        <f t="shared" si="24"/>
        <v>-</v>
      </c>
      <c r="E375" s="109" t="str">
        <f t="shared" si="24"/>
        <v>-</v>
      </c>
      <c r="F375" s="109" t="str">
        <f t="shared" si="24"/>
        <v>-</v>
      </c>
      <c r="G375" s="109">
        <f t="shared" si="24"/>
        <v>0.75</v>
      </c>
      <c r="H375" s="109" t="str">
        <f t="shared" si="24"/>
        <v>-</v>
      </c>
      <c r="I375" s="109" t="str">
        <f t="shared" si="24"/>
        <v>-</v>
      </c>
      <c r="J375" s="109">
        <f t="shared" si="24"/>
        <v>0.5</v>
      </c>
      <c r="K375" s="109">
        <f t="shared" si="24"/>
        <v>1</v>
      </c>
      <c r="L375" s="109">
        <f t="shared" si="24"/>
        <v>0.5</v>
      </c>
      <c r="M375" s="109">
        <f t="shared" si="24"/>
        <v>0.75</v>
      </c>
      <c r="N375" s="109">
        <f t="shared" si="24"/>
        <v>0.5</v>
      </c>
      <c r="O375" s="109">
        <f t="shared" si="24"/>
        <v>0.5</v>
      </c>
      <c r="P375" s="109">
        <f t="shared" si="24"/>
        <v>1</v>
      </c>
      <c r="Q375" s="109">
        <f t="shared" si="24"/>
        <v>0.75</v>
      </c>
      <c r="R375" s="109">
        <f t="shared" si="24"/>
        <v>0.5</v>
      </c>
      <c r="S375" s="109">
        <f t="shared" si="24"/>
        <v>0.5</v>
      </c>
      <c r="T375" s="109">
        <f t="shared" si="24"/>
        <v>1</v>
      </c>
      <c r="U375" s="109">
        <f t="shared" si="24"/>
        <v>0.75</v>
      </c>
      <c r="V375" s="109">
        <f t="shared" si="24"/>
        <v>0.75</v>
      </c>
      <c r="W375" s="109" t="str">
        <f t="shared" si="24"/>
        <v>-</v>
      </c>
      <c r="X375" s="109" t="str">
        <f t="shared" si="24"/>
        <v>-</v>
      </c>
      <c r="Y375" s="109" t="str">
        <f t="shared" si="24"/>
        <v>-</v>
      </c>
      <c r="Z375" s="109" t="str">
        <f t="shared" si="24"/>
        <v>-</v>
      </c>
      <c r="AA375" s="109" t="str">
        <f t="shared" si="24"/>
        <v>-</v>
      </c>
      <c r="AB375" s="109" t="str">
        <f t="shared" si="24"/>
        <v>-</v>
      </c>
      <c r="AC375" s="109">
        <f t="shared" si="24"/>
        <v>0.75</v>
      </c>
      <c r="AD375" s="109">
        <f t="shared" si="24"/>
        <v>0.75</v>
      </c>
      <c r="AE375" s="109">
        <f t="shared" si="24"/>
        <v>0.75</v>
      </c>
      <c r="AF375" s="109" t="str">
        <f t="shared" si="24"/>
        <v>-</v>
      </c>
      <c r="AG375" s="109">
        <f>IF(COUNTA(AG363:AG374)=0,"-",COUNTA(AG363:AG374)/12)</f>
        <v>0.75</v>
      </c>
    </row>
    <row r="376" spans="1:33" s="104" customFormat="1" ht="18" hidden="1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AG376" s="8"/>
    </row>
    <row r="377" spans="1:33" s="104" customFormat="1" ht="18" hidden="1" customHeight="1">
      <c r="A377" s="117" t="s">
        <v>307</v>
      </c>
      <c r="B377" s="118" t="s">
        <v>310</v>
      </c>
      <c r="C377" s="118" t="s">
        <v>311</v>
      </c>
      <c r="D377" s="118" t="s">
        <v>312</v>
      </c>
      <c r="E377" s="118" t="s">
        <v>313</v>
      </c>
      <c r="F377" s="118" t="s">
        <v>314</v>
      </c>
      <c r="G377" s="118" t="s">
        <v>315</v>
      </c>
      <c r="H377" s="118" t="s">
        <v>316</v>
      </c>
      <c r="I377" s="118" t="s">
        <v>317</v>
      </c>
      <c r="J377" s="118" t="s">
        <v>318</v>
      </c>
      <c r="K377" s="118" t="s">
        <v>319</v>
      </c>
      <c r="L377" s="118" t="s">
        <v>320</v>
      </c>
      <c r="M377" s="118" t="s">
        <v>321</v>
      </c>
      <c r="N377" s="118" t="s">
        <v>322</v>
      </c>
      <c r="O377" s="118" t="s">
        <v>323</v>
      </c>
      <c r="P377" s="118" t="s">
        <v>324</v>
      </c>
      <c r="Q377" s="118" t="s">
        <v>325</v>
      </c>
      <c r="R377" s="118" t="s">
        <v>326</v>
      </c>
      <c r="S377" s="118" t="s">
        <v>327</v>
      </c>
      <c r="T377" s="118" t="s">
        <v>328</v>
      </c>
      <c r="U377" s="118" t="s">
        <v>329</v>
      </c>
      <c r="V377" s="118" t="s">
        <v>330</v>
      </c>
      <c r="W377" s="118" t="s">
        <v>331</v>
      </c>
      <c r="X377" s="118" t="s">
        <v>332</v>
      </c>
      <c r="Y377" s="118" t="s">
        <v>333</v>
      </c>
      <c r="Z377" s="118" t="s">
        <v>334</v>
      </c>
      <c r="AA377" s="118" t="s">
        <v>335</v>
      </c>
      <c r="AB377" s="118" t="s">
        <v>336</v>
      </c>
      <c r="AC377" s="118" t="s">
        <v>337</v>
      </c>
      <c r="AD377" s="118" t="s">
        <v>338</v>
      </c>
      <c r="AE377" s="118" t="s">
        <v>339</v>
      </c>
      <c r="AF377" s="118" t="s">
        <v>340</v>
      </c>
      <c r="AG377" s="118" t="s">
        <v>341</v>
      </c>
    </row>
    <row r="378" spans="1:33" s="104" customFormat="1" ht="18" hidden="1" customHeight="1">
      <c r="A378" s="108" t="s">
        <v>168</v>
      </c>
      <c r="B378" s="103" t="s">
        <v>421</v>
      </c>
      <c r="C378" s="103" t="s">
        <v>400</v>
      </c>
      <c r="D378" s="103" t="s">
        <v>369</v>
      </c>
      <c r="E378" s="103" t="s">
        <v>422</v>
      </c>
      <c r="F378" s="103" t="s">
        <v>342</v>
      </c>
      <c r="G378" s="103"/>
      <c r="H378" s="103"/>
      <c r="I378" s="103"/>
      <c r="J378" s="103" t="s">
        <v>392</v>
      </c>
      <c r="K378" s="103" t="s">
        <v>411</v>
      </c>
      <c r="L378" s="103" t="s">
        <v>344</v>
      </c>
      <c r="M378" s="103"/>
      <c r="N378" s="103"/>
      <c r="O378" s="103" t="s">
        <v>346</v>
      </c>
      <c r="P378" s="103"/>
      <c r="Q378" s="103"/>
      <c r="R378" s="103" t="s">
        <v>393</v>
      </c>
      <c r="S378" s="103" t="s">
        <v>367</v>
      </c>
      <c r="T378" s="103" t="s">
        <v>399</v>
      </c>
      <c r="U378" s="103" t="s">
        <v>402</v>
      </c>
      <c r="V378" s="103" t="s">
        <v>418</v>
      </c>
      <c r="W378" s="103"/>
      <c r="X378" s="103"/>
      <c r="Y378" s="103"/>
      <c r="Z378" s="103" t="s">
        <v>404</v>
      </c>
      <c r="AA378" s="103"/>
      <c r="AB378" s="103"/>
      <c r="AC378" s="103"/>
      <c r="AD378" s="103"/>
      <c r="AE378" s="103"/>
      <c r="AF378" s="103"/>
      <c r="AG378" s="103" t="s">
        <v>376</v>
      </c>
    </row>
    <row r="379" spans="1:33" s="104" customFormat="1" ht="18" hidden="1" customHeight="1">
      <c r="A379" s="108" t="s">
        <v>174</v>
      </c>
      <c r="B379" s="103" t="s">
        <v>421</v>
      </c>
      <c r="C379" s="103" t="s">
        <v>400</v>
      </c>
      <c r="D379" s="103" t="s">
        <v>369</v>
      </c>
      <c r="E379" s="103" t="s">
        <v>422</v>
      </c>
      <c r="F379" s="103" t="s">
        <v>342</v>
      </c>
      <c r="G379" s="103"/>
      <c r="H379" s="103"/>
      <c r="I379" s="103"/>
      <c r="J379" s="103" t="s">
        <v>392</v>
      </c>
      <c r="K379" s="103" t="s">
        <v>411</v>
      </c>
      <c r="L379" s="103" t="s">
        <v>344</v>
      </c>
      <c r="M379" s="103" t="s">
        <v>345</v>
      </c>
      <c r="N379" s="103" t="s">
        <v>408</v>
      </c>
      <c r="O379" s="103" t="s">
        <v>346</v>
      </c>
      <c r="P379" s="103" t="s">
        <v>359</v>
      </c>
      <c r="Q379" s="103" t="s">
        <v>407</v>
      </c>
      <c r="R379" s="103" t="s">
        <v>393</v>
      </c>
      <c r="S379" s="103" t="s">
        <v>367</v>
      </c>
      <c r="T379" s="103" t="s">
        <v>399</v>
      </c>
      <c r="U379" s="103" t="s">
        <v>402</v>
      </c>
      <c r="V379" s="103" t="s">
        <v>418</v>
      </c>
      <c r="W379" s="103"/>
      <c r="X379" s="103"/>
      <c r="Y379" s="103" t="s">
        <v>382</v>
      </c>
      <c r="Z379" s="103" t="s">
        <v>404</v>
      </c>
      <c r="AA379" s="103"/>
      <c r="AB379" s="103"/>
      <c r="AC379" s="103" t="s">
        <v>368</v>
      </c>
      <c r="AD379" s="103"/>
      <c r="AE379" s="103" t="s">
        <v>375</v>
      </c>
      <c r="AF379" s="103"/>
      <c r="AG379" s="103" t="s">
        <v>376</v>
      </c>
    </row>
    <row r="380" spans="1:33" s="104" customFormat="1" ht="18" hidden="1" customHeight="1">
      <c r="A380" s="108" t="s">
        <v>176</v>
      </c>
      <c r="B380" s="103" t="s">
        <v>421</v>
      </c>
      <c r="C380" s="103" t="s">
        <v>400</v>
      </c>
      <c r="D380" s="103" t="s">
        <v>369</v>
      </c>
      <c r="E380" s="103" t="s">
        <v>422</v>
      </c>
      <c r="F380" s="103" t="s">
        <v>342</v>
      </c>
      <c r="G380" s="103"/>
      <c r="H380" s="103"/>
      <c r="I380" s="103" t="s">
        <v>354</v>
      </c>
      <c r="J380" s="103" t="s">
        <v>392</v>
      </c>
      <c r="K380" s="103" t="s">
        <v>411</v>
      </c>
      <c r="L380" s="103" t="s">
        <v>344</v>
      </c>
      <c r="M380" s="103" t="s">
        <v>345</v>
      </c>
      <c r="N380" s="103" t="s">
        <v>408</v>
      </c>
      <c r="O380" s="103" t="s">
        <v>346</v>
      </c>
      <c r="P380" s="103" t="s">
        <v>359</v>
      </c>
      <c r="Q380" s="103" t="s">
        <v>407</v>
      </c>
      <c r="R380" s="103" t="s">
        <v>393</v>
      </c>
      <c r="S380" s="103" t="s">
        <v>367</v>
      </c>
      <c r="T380" s="103" t="s">
        <v>399</v>
      </c>
      <c r="U380" s="103" t="s">
        <v>402</v>
      </c>
      <c r="V380" s="103" t="s">
        <v>418</v>
      </c>
      <c r="W380" s="103" t="s">
        <v>405</v>
      </c>
      <c r="X380" s="103"/>
      <c r="Y380" s="103" t="s">
        <v>382</v>
      </c>
      <c r="Z380" s="103" t="s">
        <v>404</v>
      </c>
      <c r="AA380" s="103"/>
      <c r="AB380" s="103"/>
      <c r="AC380" s="103" t="s">
        <v>368</v>
      </c>
      <c r="AD380" s="103"/>
      <c r="AE380" s="103" t="s">
        <v>375</v>
      </c>
      <c r="AF380" s="103"/>
      <c r="AG380" s="103" t="s">
        <v>376</v>
      </c>
    </row>
    <row r="381" spans="1:33" s="104" customFormat="1" ht="18" hidden="1" customHeight="1">
      <c r="A381" s="108" t="s">
        <v>181</v>
      </c>
      <c r="B381" s="103" t="s">
        <v>421</v>
      </c>
      <c r="C381" s="103" t="s">
        <v>400</v>
      </c>
      <c r="D381" s="103" t="s">
        <v>369</v>
      </c>
      <c r="E381" s="103" t="s">
        <v>422</v>
      </c>
      <c r="F381" s="103" t="s">
        <v>342</v>
      </c>
      <c r="G381" s="103"/>
      <c r="H381" s="103"/>
      <c r="I381" s="103" t="s">
        <v>354</v>
      </c>
      <c r="J381" s="103" t="s">
        <v>392</v>
      </c>
      <c r="K381" s="103" t="s">
        <v>411</v>
      </c>
      <c r="L381" s="103" t="s">
        <v>344</v>
      </c>
      <c r="M381" s="103" t="s">
        <v>345</v>
      </c>
      <c r="N381" s="103" t="s">
        <v>408</v>
      </c>
      <c r="O381" s="103" t="s">
        <v>346</v>
      </c>
      <c r="P381" s="103" t="s">
        <v>359</v>
      </c>
      <c r="Q381" s="103" t="s">
        <v>407</v>
      </c>
      <c r="R381" s="103" t="s">
        <v>393</v>
      </c>
      <c r="S381" s="103" t="s">
        <v>367</v>
      </c>
      <c r="T381" s="103" t="s">
        <v>399</v>
      </c>
      <c r="U381" s="103" t="s">
        <v>402</v>
      </c>
      <c r="V381" s="103" t="s">
        <v>418</v>
      </c>
      <c r="W381" s="103" t="s">
        <v>405</v>
      </c>
      <c r="X381" s="103"/>
      <c r="Y381" s="103" t="s">
        <v>382</v>
      </c>
      <c r="Z381" s="103" t="s">
        <v>404</v>
      </c>
      <c r="AA381" s="103"/>
      <c r="AB381" s="103"/>
      <c r="AC381" s="103" t="s">
        <v>368</v>
      </c>
      <c r="AD381" s="103"/>
      <c r="AE381" s="103" t="s">
        <v>375</v>
      </c>
      <c r="AF381" s="103"/>
      <c r="AG381" s="103" t="s">
        <v>376</v>
      </c>
    </row>
    <row r="382" spans="1:33" s="104" customFormat="1" ht="18" hidden="1" customHeight="1">
      <c r="A382" s="108" t="s">
        <v>184</v>
      </c>
      <c r="B382" s="103" t="s">
        <v>421</v>
      </c>
      <c r="C382" s="103" t="s">
        <v>400</v>
      </c>
      <c r="D382" s="103" t="s">
        <v>369</v>
      </c>
      <c r="E382" s="103" t="s">
        <v>422</v>
      </c>
      <c r="F382" s="103" t="s">
        <v>342</v>
      </c>
      <c r="G382" s="103"/>
      <c r="H382" s="103"/>
      <c r="I382" s="103" t="s">
        <v>354</v>
      </c>
      <c r="J382" s="103" t="s">
        <v>392</v>
      </c>
      <c r="K382" s="103" t="s">
        <v>411</v>
      </c>
      <c r="L382" s="103" t="s">
        <v>344</v>
      </c>
      <c r="M382" s="103" t="s">
        <v>345</v>
      </c>
      <c r="N382" s="103" t="s">
        <v>408</v>
      </c>
      <c r="O382" s="103" t="s">
        <v>346</v>
      </c>
      <c r="P382" s="103" t="s">
        <v>359</v>
      </c>
      <c r="Q382" s="103" t="s">
        <v>407</v>
      </c>
      <c r="R382" s="103" t="s">
        <v>393</v>
      </c>
      <c r="S382" s="103" t="s">
        <v>367</v>
      </c>
      <c r="T382" s="103" t="s">
        <v>399</v>
      </c>
      <c r="U382" s="103" t="s">
        <v>402</v>
      </c>
      <c r="V382" s="103" t="s">
        <v>418</v>
      </c>
      <c r="W382" s="103" t="s">
        <v>405</v>
      </c>
      <c r="X382" s="103"/>
      <c r="Y382" s="103" t="s">
        <v>382</v>
      </c>
      <c r="Z382" s="103" t="s">
        <v>404</v>
      </c>
      <c r="AA382" s="103"/>
      <c r="AB382" s="103"/>
      <c r="AC382" s="103" t="s">
        <v>368</v>
      </c>
      <c r="AD382" s="103"/>
      <c r="AE382" s="103" t="s">
        <v>375</v>
      </c>
      <c r="AF382" s="103"/>
      <c r="AG382" s="103" t="s">
        <v>376</v>
      </c>
    </row>
    <row r="383" spans="1:33" s="104" customFormat="1" ht="18" hidden="1" customHeight="1">
      <c r="A383" s="108" t="s">
        <v>208</v>
      </c>
      <c r="B383" s="103" t="s">
        <v>421</v>
      </c>
      <c r="C383" s="103" t="s">
        <v>400</v>
      </c>
      <c r="D383" s="103" t="s">
        <v>369</v>
      </c>
      <c r="E383" s="103" t="s">
        <v>422</v>
      </c>
      <c r="F383" s="103" t="s">
        <v>342</v>
      </c>
      <c r="G383" s="103"/>
      <c r="H383" s="103"/>
      <c r="I383" s="103" t="s">
        <v>354</v>
      </c>
      <c r="J383" s="103" t="s">
        <v>392</v>
      </c>
      <c r="K383" s="103" t="s">
        <v>411</v>
      </c>
      <c r="L383" s="103" t="s">
        <v>344</v>
      </c>
      <c r="M383" s="103" t="s">
        <v>345</v>
      </c>
      <c r="N383" s="103" t="s">
        <v>408</v>
      </c>
      <c r="O383" s="103" t="s">
        <v>346</v>
      </c>
      <c r="P383" s="103" t="s">
        <v>359</v>
      </c>
      <c r="Q383" s="103" t="s">
        <v>407</v>
      </c>
      <c r="R383" s="103" t="s">
        <v>393</v>
      </c>
      <c r="S383" s="103" t="s">
        <v>367</v>
      </c>
      <c r="T383" s="103" t="s">
        <v>399</v>
      </c>
      <c r="U383" s="103" t="s">
        <v>402</v>
      </c>
      <c r="V383" s="103" t="s">
        <v>418</v>
      </c>
      <c r="W383" s="103" t="s">
        <v>405</v>
      </c>
      <c r="X383" s="103"/>
      <c r="Y383" s="103" t="s">
        <v>382</v>
      </c>
      <c r="Z383" s="103" t="s">
        <v>404</v>
      </c>
      <c r="AA383" s="103"/>
      <c r="AB383" s="103"/>
      <c r="AC383" s="103" t="s">
        <v>368</v>
      </c>
      <c r="AD383" s="103"/>
      <c r="AE383" s="103" t="s">
        <v>375</v>
      </c>
      <c r="AF383" s="103"/>
      <c r="AG383" s="103" t="s">
        <v>376</v>
      </c>
    </row>
    <row r="384" spans="1:33" s="104" customFormat="1" ht="18" hidden="1" customHeight="1">
      <c r="A384" s="108" t="s">
        <v>209</v>
      </c>
      <c r="B384" s="103" t="s">
        <v>421</v>
      </c>
      <c r="C384" s="103" t="s">
        <v>400</v>
      </c>
      <c r="D384" s="103" t="s">
        <v>369</v>
      </c>
      <c r="E384" s="103" t="s">
        <v>422</v>
      </c>
      <c r="F384" s="103" t="s">
        <v>342</v>
      </c>
      <c r="G384" s="103"/>
      <c r="H384" s="103"/>
      <c r="I384" s="103" t="s">
        <v>354</v>
      </c>
      <c r="J384" s="103" t="s">
        <v>392</v>
      </c>
      <c r="K384" s="103" t="s">
        <v>365</v>
      </c>
      <c r="L384" s="103" t="s">
        <v>406</v>
      </c>
      <c r="M384" s="103" t="s">
        <v>345</v>
      </c>
      <c r="N384" s="103" t="s">
        <v>408</v>
      </c>
      <c r="O384" s="103"/>
      <c r="P384" s="103" t="s">
        <v>359</v>
      </c>
      <c r="Q384" s="103" t="s">
        <v>356</v>
      </c>
      <c r="R384" s="103" t="s">
        <v>393</v>
      </c>
      <c r="S384" s="103" t="s">
        <v>423</v>
      </c>
      <c r="T384" s="103" t="s">
        <v>234</v>
      </c>
      <c r="U384" s="103" t="s">
        <v>402</v>
      </c>
      <c r="V384" s="103" t="s">
        <v>418</v>
      </c>
      <c r="W384" s="103" t="s">
        <v>405</v>
      </c>
      <c r="X384" s="103"/>
      <c r="Y384" s="103" t="s">
        <v>382</v>
      </c>
      <c r="Z384" s="103" t="s">
        <v>404</v>
      </c>
      <c r="AA384" s="103"/>
      <c r="AB384" s="103"/>
      <c r="AC384" s="103" t="s">
        <v>368</v>
      </c>
      <c r="AD384" s="103"/>
      <c r="AE384" s="103" t="s">
        <v>375</v>
      </c>
      <c r="AF384" s="103"/>
      <c r="AG384" s="103" t="s">
        <v>376</v>
      </c>
    </row>
    <row r="385" spans="1:33" s="104" customFormat="1" ht="18" hidden="1" customHeight="1">
      <c r="A385" s="108" t="s">
        <v>198</v>
      </c>
      <c r="B385" s="103" t="s">
        <v>421</v>
      </c>
      <c r="C385" s="103" t="s">
        <v>400</v>
      </c>
      <c r="D385" s="103" t="s">
        <v>369</v>
      </c>
      <c r="E385" s="103" t="s">
        <v>422</v>
      </c>
      <c r="F385" s="103" t="s">
        <v>342</v>
      </c>
      <c r="G385" s="103"/>
      <c r="H385" s="103"/>
      <c r="I385" s="103" t="s">
        <v>354</v>
      </c>
      <c r="J385" s="103" t="s">
        <v>392</v>
      </c>
      <c r="K385" s="103" t="s">
        <v>365</v>
      </c>
      <c r="L385" s="103" t="s">
        <v>406</v>
      </c>
      <c r="M385" s="103" t="s">
        <v>345</v>
      </c>
      <c r="N385" s="103"/>
      <c r="O385" s="103"/>
      <c r="P385" s="103"/>
      <c r="Q385" s="103" t="s">
        <v>356</v>
      </c>
      <c r="R385" s="103" t="s">
        <v>393</v>
      </c>
      <c r="S385" s="103" t="s">
        <v>423</v>
      </c>
      <c r="T385" s="103" t="s">
        <v>234</v>
      </c>
      <c r="U385" s="103" t="s">
        <v>402</v>
      </c>
      <c r="V385" s="103" t="s">
        <v>418</v>
      </c>
      <c r="W385" s="103" t="s">
        <v>405</v>
      </c>
      <c r="X385" s="103"/>
      <c r="Y385" s="103" t="s">
        <v>382</v>
      </c>
      <c r="Z385" s="103" t="s">
        <v>404</v>
      </c>
      <c r="AA385" s="103"/>
      <c r="AB385" s="103"/>
      <c r="AC385" s="103" t="s">
        <v>368</v>
      </c>
      <c r="AD385" s="103"/>
      <c r="AE385" s="103" t="s">
        <v>375</v>
      </c>
      <c r="AF385" s="103"/>
      <c r="AG385" s="103" t="s">
        <v>376</v>
      </c>
    </row>
    <row r="386" spans="1:33" s="104" customFormat="1" ht="18" hidden="1" customHeight="1">
      <c r="A386" s="108" t="s">
        <v>200</v>
      </c>
      <c r="B386" s="103"/>
      <c r="C386" s="103"/>
      <c r="D386" s="103"/>
      <c r="E386" s="103"/>
      <c r="F386" s="103"/>
      <c r="G386" s="103"/>
      <c r="H386" s="103"/>
      <c r="I386" s="103" t="s">
        <v>354</v>
      </c>
      <c r="J386" s="103" t="s">
        <v>392</v>
      </c>
      <c r="K386" s="103" t="s">
        <v>365</v>
      </c>
      <c r="L386" s="103" t="s">
        <v>406</v>
      </c>
      <c r="M386" s="103" t="s">
        <v>345</v>
      </c>
      <c r="N386" s="103"/>
      <c r="O386" s="103"/>
      <c r="P386" s="103"/>
      <c r="Q386" s="103" t="s">
        <v>356</v>
      </c>
      <c r="R386" s="103" t="s">
        <v>393</v>
      </c>
      <c r="S386" s="103" t="s">
        <v>423</v>
      </c>
      <c r="T386" s="103" t="s">
        <v>234</v>
      </c>
      <c r="U386" s="103" t="s">
        <v>402</v>
      </c>
      <c r="V386" s="103" t="s">
        <v>418</v>
      </c>
      <c r="W386" s="103" t="s">
        <v>405</v>
      </c>
      <c r="X386" s="103"/>
      <c r="Y386" s="103" t="s">
        <v>382</v>
      </c>
      <c r="Z386" s="103" t="s">
        <v>404</v>
      </c>
      <c r="AA386" s="103"/>
      <c r="AB386" s="103"/>
      <c r="AC386" s="103" t="s">
        <v>368</v>
      </c>
      <c r="AD386" s="103"/>
      <c r="AE386" s="103" t="s">
        <v>375</v>
      </c>
      <c r="AF386" s="103"/>
      <c r="AG386" s="103"/>
    </row>
    <row r="387" spans="1:33" s="104" customFormat="1" ht="18" hidden="1" customHeight="1">
      <c r="A387" s="108" t="s">
        <v>201</v>
      </c>
      <c r="B387" s="103"/>
      <c r="C387" s="103"/>
      <c r="D387" s="103"/>
      <c r="E387" s="103"/>
      <c r="F387" s="103"/>
      <c r="G387" s="103"/>
      <c r="H387" s="103"/>
      <c r="I387" s="103" t="s">
        <v>354</v>
      </c>
      <c r="J387" s="103"/>
      <c r="K387" s="103" t="s">
        <v>365</v>
      </c>
      <c r="L387" s="103" t="s">
        <v>406</v>
      </c>
      <c r="M387" s="103" t="s">
        <v>345</v>
      </c>
      <c r="N387" s="103"/>
      <c r="O387" s="103"/>
      <c r="P387" s="103"/>
      <c r="Q387" s="103" t="s">
        <v>407</v>
      </c>
      <c r="R387" s="103"/>
      <c r="S387" s="103" t="s">
        <v>423</v>
      </c>
      <c r="T387" s="103" t="s">
        <v>234</v>
      </c>
      <c r="U387" s="103"/>
      <c r="V387" s="103"/>
      <c r="W387" s="103" t="s">
        <v>405</v>
      </c>
      <c r="X387" s="103"/>
      <c r="Y387" s="103" t="s">
        <v>382</v>
      </c>
      <c r="Z387" s="103"/>
      <c r="AA387" s="103"/>
      <c r="AB387" s="103"/>
      <c r="AC387" s="103"/>
      <c r="AD387" s="103"/>
      <c r="AE387" s="103"/>
      <c r="AF387" s="103"/>
      <c r="AG387" s="103"/>
    </row>
    <row r="388" spans="1:33" s="104" customFormat="1" ht="18" hidden="1" customHeight="1">
      <c r="A388" s="108" t="s">
        <v>202</v>
      </c>
      <c r="B388" s="103"/>
      <c r="C388" s="103"/>
      <c r="D388" s="103"/>
      <c r="E388" s="103"/>
      <c r="F388" s="103"/>
      <c r="G388" s="103"/>
      <c r="H388" s="103"/>
      <c r="I388" s="103" t="s">
        <v>354</v>
      </c>
      <c r="J388" s="103"/>
      <c r="K388" s="103" t="s">
        <v>365</v>
      </c>
      <c r="L388" s="103" t="s">
        <v>406</v>
      </c>
      <c r="M388" s="103"/>
      <c r="N388" s="103"/>
      <c r="O388" s="103"/>
      <c r="P388" s="103"/>
      <c r="Q388" s="103"/>
      <c r="R388" s="103"/>
      <c r="S388" s="103" t="s">
        <v>423</v>
      </c>
      <c r="T388" s="103" t="s">
        <v>234</v>
      </c>
      <c r="U388" s="103"/>
      <c r="V388" s="103"/>
      <c r="W388" s="103" t="s">
        <v>405</v>
      </c>
      <c r="X388" s="103"/>
      <c r="Y388" s="103"/>
      <c r="Z388" s="103"/>
      <c r="AA388" s="103"/>
      <c r="AB388" s="103"/>
      <c r="AC388" s="103"/>
      <c r="AD388" s="103"/>
      <c r="AE388" s="103"/>
      <c r="AF388" s="103"/>
      <c r="AG388" s="103"/>
    </row>
    <row r="389" spans="1:33" s="104" customFormat="1" ht="18" hidden="1" customHeight="1">
      <c r="A389" s="108" t="s">
        <v>203</v>
      </c>
      <c r="B389" s="103"/>
      <c r="C389" s="103"/>
      <c r="D389" s="103"/>
      <c r="E389" s="103"/>
      <c r="F389" s="103"/>
      <c r="G389" s="103"/>
      <c r="H389" s="103"/>
      <c r="I389" s="103"/>
      <c r="J389" s="103"/>
      <c r="K389" s="103" t="s">
        <v>365</v>
      </c>
      <c r="L389" s="103" t="s">
        <v>406</v>
      </c>
      <c r="M389" s="103"/>
      <c r="N389" s="103"/>
      <c r="O389" s="103"/>
      <c r="P389" s="103"/>
      <c r="Q389" s="103"/>
      <c r="R389" s="103"/>
      <c r="S389" s="103" t="s">
        <v>423</v>
      </c>
      <c r="T389" s="103" t="s">
        <v>234</v>
      </c>
      <c r="U389" s="103"/>
      <c r="V389" s="103"/>
      <c r="W389" s="103"/>
      <c r="X389" s="103"/>
      <c r="Y389" s="103"/>
      <c r="Z389" s="103"/>
      <c r="AA389" s="103"/>
      <c r="AB389" s="103"/>
      <c r="AC389" s="103"/>
      <c r="AD389" s="103"/>
      <c r="AE389" s="103"/>
      <c r="AF389" s="103"/>
      <c r="AG389" s="103"/>
    </row>
    <row r="390" spans="1:33" s="104" customFormat="1" ht="18" hidden="1" customHeight="1">
      <c r="A390" s="110" t="s">
        <v>204</v>
      </c>
      <c r="B390" s="109">
        <f>IF(COUNTA(B378:B389)=0,"-",COUNTA(B378:B389)/12)</f>
        <v>0.66666666666666663</v>
      </c>
      <c r="C390" s="109">
        <f t="shared" ref="C390:AF390" si="25">IF(COUNTA(C378:C389)=0,"-",COUNTA(C378:C389)/12)</f>
        <v>0.66666666666666663</v>
      </c>
      <c r="D390" s="109">
        <f t="shared" si="25"/>
        <v>0.66666666666666663</v>
      </c>
      <c r="E390" s="109">
        <f t="shared" si="25"/>
        <v>0.66666666666666663</v>
      </c>
      <c r="F390" s="109">
        <f t="shared" si="25"/>
        <v>0.66666666666666663</v>
      </c>
      <c r="G390" s="109" t="str">
        <f t="shared" si="25"/>
        <v>-</v>
      </c>
      <c r="H390" s="109" t="str">
        <f t="shared" si="25"/>
        <v>-</v>
      </c>
      <c r="I390" s="109">
        <f t="shared" si="25"/>
        <v>0.75</v>
      </c>
      <c r="J390" s="109">
        <f t="shared" si="25"/>
        <v>0.75</v>
      </c>
      <c r="K390" s="109">
        <f t="shared" si="25"/>
        <v>1</v>
      </c>
      <c r="L390" s="109">
        <f t="shared" si="25"/>
        <v>1</v>
      </c>
      <c r="M390" s="109">
        <f t="shared" si="25"/>
        <v>0.75</v>
      </c>
      <c r="N390" s="109">
        <f t="shared" si="25"/>
        <v>0.5</v>
      </c>
      <c r="O390" s="109">
        <f t="shared" si="25"/>
        <v>0.5</v>
      </c>
      <c r="P390" s="109">
        <f t="shared" si="25"/>
        <v>0.5</v>
      </c>
      <c r="Q390" s="109">
        <f t="shared" si="25"/>
        <v>0.75</v>
      </c>
      <c r="R390" s="109">
        <f t="shared" si="25"/>
        <v>0.75</v>
      </c>
      <c r="S390" s="109">
        <f t="shared" si="25"/>
        <v>1</v>
      </c>
      <c r="T390" s="109">
        <f t="shared" si="25"/>
        <v>1</v>
      </c>
      <c r="U390" s="109">
        <f t="shared" si="25"/>
        <v>0.75</v>
      </c>
      <c r="V390" s="109">
        <f t="shared" si="25"/>
        <v>0.75</v>
      </c>
      <c r="W390" s="109">
        <f t="shared" si="25"/>
        <v>0.75</v>
      </c>
      <c r="X390" s="109" t="str">
        <f t="shared" si="25"/>
        <v>-</v>
      </c>
      <c r="Y390" s="109">
        <f t="shared" si="25"/>
        <v>0.75</v>
      </c>
      <c r="Z390" s="109">
        <f t="shared" si="25"/>
        <v>0.75</v>
      </c>
      <c r="AA390" s="109" t="str">
        <f t="shared" si="25"/>
        <v>-</v>
      </c>
      <c r="AB390" s="109" t="str">
        <f t="shared" si="25"/>
        <v>-</v>
      </c>
      <c r="AC390" s="109">
        <f t="shared" si="25"/>
        <v>0.66666666666666663</v>
      </c>
      <c r="AD390" s="109" t="str">
        <f t="shared" si="25"/>
        <v>-</v>
      </c>
      <c r="AE390" s="109">
        <f t="shared" si="25"/>
        <v>0.66666666666666663</v>
      </c>
      <c r="AF390" s="109" t="str">
        <f t="shared" si="25"/>
        <v>-</v>
      </c>
      <c r="AG390" s="109">
        <f>IF(COUNTA(AG378:AG389)=0,"-",COUNTA(AG378:AG389)/12)</f>
        <v>0.66666666666666663</v>
      </c>
    </row>
    <row r="391" spans="1:33" s="104" customFormat="1" ht="18" hidden="1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AG391" s="8"/>
    </row>
    <row r="392" spans="1:33" s="104" customFormat="1" ht="18" hidden="1" customHeight="1">
      <c r="A392" s="117" t="s">
        <v>308</v>
      </c>
      <c r="B392" s="118" t="s">
        <v>310</v>
      </c>
      <c r="C392" s="118" t="s">
        <v>311</v>
      </c>
      <c r="D392" s="118" t="s">
        <v>312</v>
      </c>
      <c r="E392" s="118" t="s">
        <v>313</v>
      </c>
      <c r="F392" s="118" t="s">
        <v>314</v>
      </c>
      <c r="G392" s="118" t="s">
        <v>315</v>
      </c>
      <c r="H392" s="118" t="s">
        <v>316</v>
      </c>
      <c r="I392" s="118" t="s">
        <v>317</v>
      </c>
      <c r="J392" s="118" t="s">
        <v>318</v>
      </c>
      <c r="K392" s="118" t="s">
        <v>319</v>
      </c>
      <c r="L392" s="118" t="s">
        <v>320</v>
      </c>
      <c r="M392" s="118" t="s">
        <v>321</v>
      </c>
      <c r="N392" s="118" t="s">
        <v>322</v>
      </c>
      <c r="O392" s="118" t="s">
        <v>323</v>
      </c>
      <c r="P392" s="118" t="s">
        <v>324</v>
      </c>
      <c r="Q392" s="118" t="s">
        <v>325</v>
      </c>
      <c r="R392" s="118" t="s">
        <v>326</v>
      </c>
      <c r="S392" s="118" t="s">
        <v>327</v>
      </c>
      <c r="T392" s="118" t="s">
        <v>328</v>
      </c>
      <c r="U392" s="118" t="s">
        <v>329</v>
      </c>
      <c r="V392" s="118" t="s">
        <v>330</v>
      </c>
      <c r="W392" s="118" t="s">
        <v>331</v>
      </c>
      <c r="X392" s="118" t="s">
        <v>332</v>
      </c>
      <c r="Y392" s="118" t="s">
        <v>333</v>
      </c>
      <c r="Z392" s="118" t="s">
        <v>334</v>
      </c>
      <c r="AA392" s="118" t="s">
        <v>335</v>
      </c>
      <c r="AB392" s="118" t="s">
        <v>336</v>
      </c>
      <c r="AC392" s="118" t="s">
        <v>337</v>
      </c>
      <c r="AD392" s="118" t="s">
        <v>338</v>
      </c>
      <c r="AE392" s="118" t="s">
        <v>339</v>
      </c>
      <c r="AF392" s="118" t="s">
        <v>340</v>
      </c>
      <c r="AG392" s="118" t="s">
        <v>341</v>
      </c>
    </row>
    <row r="393" spans="1:33" s="104" customFormat="1" ht="18" hidden="1" customHeight="1">
      <c r="A393" s="108" t="s">
        <v>168</v>
      </c>
      <c r="B393" s="103"/>
      <c r="C393" s="103"/>
      <c r="D393" s="103" t="s">
        <v>400</v>
      </c>
      <c r="E393" s="103"/>
      <c r="F393" s="103"/>
      <c r="G393" s="103"/>
      <c r="H393" s="103"/>
      <c r="I393" s="103"/>
      <c r="J393" s="103"/>
      <c r="K393" s="103"/>
      <c r="L393" s="103" t="s">
        <v>344</v>
      </c>
      <c r="M393" s="103"/>
      <c r="N393" s="103"/>
      <c r="O393" s="103" t="s">
        <v>412</v>
      </c>
      <c r="P393" s="103" t="s">
        <v>424</v>
      </c>
      <c r="Q393" s="103"/>
      <c r="R393" s="103" t="s">
        <v>393</v>
      </c>
      <c r="S393" s="103" t="s">
        <v>367</v>
      </c>
      <c r="T393" s="103" t="s">
        <v>399</v>
      </c>
      <c r="U393" s="103" t="s">
        <v>358</v>
      </c>
      <c r="V393" s="103" t="s">
        <v>418</v>
      </c>
      <c r="W393" s="103"/>
      <c r="X393" s="103"/>
      <c r="Y393" s="103"/>
      <c r="Z393" s="103" t="s">
        <v>404</v>
      </c>
      <c r="AA393" s="103"/>
      <c r="AB393" s="103"/>
      <c r="AC393" s="103" t="s">
        <v>368</v>
      </c>
      <c r="AD393" s="103" t="s">
        <v>375</v>
      </c>
      <c r="AE393" s="103"/>
      <c r="AF393" s="103"/>
      <c r="AG393" s="103"/>
    </row>
    <row r="394" spans="1:33" s="104" customFormat="1" ht="18" hidden="1" customHeight="1">
      <c r="A394" s="108" t="s">
        <v>174</v>
      </c>
      <c r="B394" s="103" t="s">
        <v>414</v>
      </c>
      <c r="C394" s="103" t="s">
        <v>351</v>
      </c>
      <c r="D394" s="103" t="s">
        <v>400</v>
      </c>
      <c r="E394" s="103"/>
      <c r="F394" s="103"/>
      <c r="G394" s="103" t="s">
        <v>369</v>
      </c>
      <c r="H394" s="103" t="s">
        <v>353</v>
      </c>
      <c r="I394" s="103"/>
      <c r="J394" s="103"/>
      <c r="K394" s="103"/>
      <c r="L394" s="103" t="s">
        <v>344</v>
      </c>
      <c r="M394" s="103"/>
      <c r="N394" s="103"/>
      <c r="O394" s="103" t="s">
        <v>412</v>
      </c>
      <c r="P394" s="103" t="s">
        <v>424</v>
      </c>
      <c r="Q394" s="103" t="s">
        <v>407</v>
      </c>
      <c r="R394" s="103" t="s">
        <v>393</v>
      </c>
      <c r="S394" s="103" t="s">
        <v>367</v>
      </c>
      <c r="T394" s="103" t="s">
        <v>399</v>
      </c>
      <c r="U394" s="103" t="s">
        <v>358</v>
      </c>
      <c r="V394" s="103" t="s">
        <v>418</v>
      </c>
      <c r="W394" s="103" t="s">
        <v>371</v>
      </c>
      <c r="X394" s="103"/>
      <c r="Y394" s="103"/>
      <c r="Z394" s="103" t="s">
        <v>404</v>
      </c>
      <c r="AA394" s="103"/>
      <c r="AB394" s="103"/>
      <c r="AC394" s="103" t="s">
        <v>368</v>
      </c>
      <c r="AD394" s="103" t="s">
        <v>375</v>
      </c>
      <c r="AE394" s="103"/>
      <c r="AF394" s="103"/>
      <c r="AG394" s="103"/>
    </row>
    <row r="395" spans="1:33" s="104" customFormat="1" ht="18" hidden="1" customHeight="1">
      <c r="A395" s="108" t="s">
        <v>176</v>
      </c>
      <c r="B395" s="103" t="s">
        <v>414</v>
      </c>
      <c r="C395" s="103" t="s">
        <v>351</v>
      </c>
      <c r="D395" s="103" t="s">
        <v>400</v>
      </c>
      <c r="E395" s="103" t="s">
        <v>255</v>
      </c>
      <c r="F395" s="103" t="s">
        <v>342</v>
      </c>
      <c r="G395" s="103" t="s">
        <v>369</v>
      </c>
      <c r="H395" s="103" t="s">
        <v>353</v>
      </c>
      <c r="I395" s="103" t="s">
        <v>354</v>
      </c>
      <c r="J395" s="103"/>
      <c r="K395" s="103"/>
      <c r="L395" s="103" t="s">
        <v>344</v>
      </c>
      <c r="M395" s="103"/>
      <c r="N395" s="103"/>
      <c r="O395" s="103" t="s">
        <v>412</v>
      </c>
      <c r="P395" s="103" t="s">
        <v>424</v>
      </c>
      <c r="Q395" s="103" t="s">
        <v>407</v>
      </c>
      <c r="R395" s="103" t="s">
        <v>393</v>
      </c>
      <c r="S395" s="103" t="s">
        <v>367</v>
      </c>
      <c r="T395" s="103" t="s">
        <v>399</v>
      </c>
      <c r="U395" s="103" t="s">
        <v>358</v>
      </c>
      <c r="V395" s="103" t="s">
        <v>418</v>
      </c>
      <c r="W395" s="103" t="s">
        <v>371</v>
      </c>
      <c r="X395" s="103"/>
      <c r="Y395" s="103"/>
      <c r="Z395" s="103" t="s">
        <v>404</v>
      </c>
      <c r="AA395" s="103"/>
      <c r="AB395" s="103"/>
      <c r="AC395" s="103" t="s">
        <v>368</v>
      </c>
      <c r="AD395" s="103" t="s">
        <v>375</v>
      </c>
      <c r="AE395" s="103"/>
      <c r="AF395" s="103"/>
      <c r="AG395" s="103"/>
    </row>
    <row r="396" spans="1:33" s="104" customFormat="1" ht="18" hidden="1" customHeight="1">
      <c r="A396" s="108" t="s">
        <v>181</v>
      </c>
      <c r="B396" s="103" t="s">
        <v>414</v>
      </c>
      <c r="C396" s="103" t="s">
        <v>351</v>
      </c>
      <c r="D396" s="103" t="s">
        <v>400</v>
      </c>
      <c r="E396" s="103" t="s">
        <v>255</v>
      </c>
      <c r="F396" s="103" t="s">
        <v>342</v>
      </c>
      <c r="G396" s="103" t="s">
        <v>369</v>
      </c>
      <c r="H396" s="103" t="s">
        <v>353</v>
      </c>
      <c r="I396" s="103" t="s">
        <v>354</v>
      </c>
      <c r="J396" s="103"/>
      <c r="K396" s="103"/>
      <c r="L396" s="103" t="s">
        <v>344</v>
      </c>
      <c r="M396" s="103"/>
      <c r="N396" s="103"/>
      <c r="O396" s="103" t="s">
        <v>412</v>
      </c>
      <c r="P396" s="103" t="s">
        <v>424</v>
      </c>
      <c r="Q396" s="103" t="s">
        <v>407</v>
      </c>
      <c r="R396" s="103" t="s">
        <v>393</v>
      </c>
      <c r="S396" s="103" t="s">
        <v>367</v>
      </c>
      <c r="T396" s="103" t="s">
        <v>399</v>
      </c>
      <c r="U396" s="103" t="s">
        <v>358</v>
      </c>
      <c r="V396" s="103" t="s">
        <v>418</v>
      </c>
      <c r="W396" s="103" t="s">
        <v>371</v>
      </c>
      <c r="X396" s="103"/>
      <c r="Y396" s="103"/>
      <c r="Z396" s="103" t="s">
        <v>404</v>
      </c>
      <c r="AA396" s="103"/>
      <c r="AB396" s="103"/>
      <c r="AC396" s="103" t="s">
        <v>368</v>
      </c>
      <c r="AD396" s="103" t="s">
        <v>375</v>
      </c>
      <c r="AE396" s="103"/>
      <c r="AF396" s="103"/>
      <c r="AG396" s="103"/>
    </row>
    <row r="397" spans="1:33" s="104" customFormat="1" ht="18" hidden="1" customHeight="1">
      <c r="A397" s="108" t="s">
        <v>184</v>
      </c>
      <c r="B397" s="103" t="s">
        <v>414</v>
      </c>
      <c r="C397" s="103" t="s">
        <v>351</v>
      </c>
      <c r="D397" s="103" t="s">
        <v>400</v>
      </c>
      <c r="E397" s="103" t="s">
        <v>255</v>
      </c>
      <c r="F397" s="103" t="s">
        <v>342</v>
      </c>
      <c r="G397" s="103" t="s">
        <v>369</v>
      </c>
      <c r="H397" s="103" t="s">
        <v>353</v>
      </c>
      <c r="I397" s="103" t="s">
        <v>354</v>
      </c>
      <c r="J397" s="103"/>
      <c r="K397" s="103"/>
      <c r="L397" s="103" t="s">
        <v>344</v>
      </c>
      <c r="M397" s="103"/>
      <c r="N397" s="103"/>
      <c r="O397" s="103" t="s">
        <v>412</v>
      </c>
      <c r="P397" s="103" t="s">
        <v>424</v>
      </c>
      <c r="Q397" s="103" t="s">
        <v>407</v>
      </c>
      <c r="R397" s="103" t="s">
        <v>393</v>
      </c>
      <c r="S397" s="103" t="s">
        <v>367</v>
      </c>
      <c r="T397" s="103" t="s">
        <v>399</v>
      </c>
      <c r="U397" s="103" t="s">
        <v>358</v>
      </c>
      <c r="V397" s="103" t="s">
        <v>418</v>
      </c>
      <c r="W397" s="103" t="s">
        <v>371</v>
      </c>
      <c r="X397" s="103"/>
      <c r="Y397" s="103"/>
      <c r="Z397" s="103" t="s">
        <v>404</v>
      </c>
      <c r="AA397" s="103"/>
      <c r="AB397" s="103"/>
      <c r="AC397" s="103" t="s">
        <v>368</v>
      </c>
      <c r="AD397" s="103" t="s">
        <v>375</v>
      </c>
      <c r="AE397" s="103"/>
      <c r="AF397" s="103"/>
      <c r="AG397" s="103"/>
    </row>
    <row r="398" spans="1:33" s="104" customFormat="1" ht="18" hidden="1" customHeight="1">
      <c r="A398" s="108" t="s">
        <v>208</v>
      </c>
      <c r="B398" s="103" t="s">
        <v>414</v>
      </c>
      <c r="C398" s="103" t="s">
        <v>351</v>
      </c>
      <c r="D398" s="103" t="s">
        <v>400</v>
      </c>
      <c r="E398" s="103" t="s">
        <v>255</v>
      </c>
      <c r="F398" s="103" t="s">
        <v>342</v>
      </c>
      <c r="G398" s="103" t="s">
        <v>369</v>
      </c>
      <c r="H398" s="103" t="s">
        <v>353</v>
      </c>
      <c r="I398" s="103" t="s">
        <v>354</v>
      </c>
      <c r="J398" s="103"/>
      <c r="K398" s="103"/>
      <c r="L398" s="103" t="s">
        <v>344</v>
      </c>
      <c r="M398" s="103"/>
      <c r="N398" s="103"/>
      <c r="O398" s="103" t="s">
        <v>412</v>
      </c>
      <c r="P398" s="103" t="s">
        <v>424</v>
      </c>
      <c r="Q398" s="103" t="s">
        <v>407</v>
      </c>
      <c r="R398" s="103" t="s">
        <v>393</v>
      </c>
      <c r="S398" s="103" t="s">
        <v>367</v>
      </c>
      <c r="T398" s="103" t="s">
        <v>399</v>
      </c>
      <c r="U398" s="103" t="s">
        <v>358</v>
      </c>
      <c r="V398" s="103" t="s">
        <v>418</v>
      </c>
      <c r="W398" s="103" t="s">
        <v>371</v>
      </c>
      <c r="X398" s="103"/>
      <c r="Y398" s="103"/>
      <c r="Z398" s="103" t="s">
        <v>404</v>
      </c>
      <c r="AA398" s="103"/>
      <c r="AB398" s="103"/>
      <c r="AC398" s="103" t="s">
        <v>368</v>
      </c>
      <c r="AD398" s="103" t="s">
        <v>375</v>
      </c>
      <c r="AE398" s="103"/>
      <c r="AF398" s="103"/>
      <c r="AG398" s="103"/>
    </row>
    <row r="399" spans="1:33" s="104" customFormat="1" ht="18" hidden="1" customHeight="1">
      <c r="A399" s="108" t="s">
        <v>209</v>
      </c>
      <c r="B399" s="103" t="s">
        <v>414</v>
      </c>
      <c r="C399" s="103" t="s">
        <v>351</v>
      </c>
      <c r="D399" s="103" t="s">
        <v>400</v>
      </c>
      <c r="E399" s="103" t="s">
        <v>255</v>
      </c>
      <c r="F399" s="103" t="s">
        <v>342</v>
      </c>
      <c r="G399" s="103" t="s">
        <v>369</v>
      </c>
      <c r="H399" s="103" t="s">
        <v>353</v>
      </c>
      <c r="I399" s="103" t="s">
        <v>354</v>
      </c>
      <c r="J399" s="103"/>
      <c r="K399" s="103"/>
      <c r="L399" s="103" t="s">
        <v>406</v>
      </c>
      <c r="M399" s="103"/>
      <c r="N399" s="103"/>
      <c r="O399" s="103"/>
      <c r="P399" s="103"/>
      <c r="Q399" s="103" t="s">
        <v>407</v>
      </c>
      <c r="R399" s="103" t="s">
        <v>393</v>
      </c>
      <c r="S399" s="103"/>
      <c r="T399" s="103" t="s">
        <v>234</v>
      </c>
      <c r="U399" s="103"/>
      <c r="V399" s="103" t="s">
        <v>418</v>
      </c>
      <c r="W399" s="103" t="s">
        <v>371</v>
      </c>
      <c r="X399" s="103"/>
      <c r="Y399" s="103"/>
      <c r="Z399" s="103" t="s">
        <v>404</v>
      </c>
      <c r="AA399" s="103"/>
      <c r="AB399" s="103"/>
      <c r="AC399" s="103" t="s">
        <v>368</v>
      </c>
      <c r="AD399" s="103" t="s">
        <v>375</v>
      </c>
      <c r="AE399" s="103"/>
      <c r="AF399" s="103"/>
      <c r="AG399" s="103"/>
    </row>
    <row r="400" spans="1:33" s="104" customFormat="1" ht="18" hidden="1" customHeight="1">
      <c r="A400" s="108" t="s">
        <v>198</v>
      </c>
      <c r="B400" s="103" t="s">
        <v>414</v>
      </c>
      <c r="C400" s="103" t="s">
        <v>351</v>
      </c>
      <c r="D400" s="103" t="s">
        <v>400</v>
      </c>
      <c r="E400" s="103" t="s">
        <v>255</v>
      </c>
      <c r="F400" s="103" t="s">
        <v>342</v>
      </c>
      <c r="G400" s="103" t="s">
        <v>369</v>
      </c>
      <c r="H400" s="103" t="s">
        <v>353</v>
      </c>
      <c r="I400" s="103" t="s">
        <v>354</v>
      </c>
      <c r="J400" s="103"/>
      <c r="K400" s="103"/>
      <c r="L400" s="103" t="s">
        <v>406</v>
      </c>
      <c r="M400" s="103"/>
      <c r="N400" s="103"/>
      <c r="O400" s="103"/>
      <c r="P400" s="103"/>
      <c r="Q400" s="103" t="s">
        <v>407</v>
      </c>
      <c r="R400" s="103" t="s">
        <v>393</v>
      </c>
      <c r="S400" s="103"/>
      <c r="T400" s="103" t="s">
        <v>234</v>
      </c>
      <c r="U400" s="103"/>
      <c r="V400" s="103" t="s">
        <v>418</v>
      </c>
      <c r="W400" s="103" t="s">
        <v>371</v>
      </c>
      <c r="X400" s="103"/>
      <c r="Y400" s="103"/>
      <c r="Z400" s="103" t="s">
        <v>404</v>
      </c>
      <c r="AA400" s="103"/>
      <c r="AB400" s="103"/>
      <c r="AC400" s="103" t="s">
        <v>368</v>
      </c>
      <c r="AD400" s="103" t="s">
        <v>375</v>
      </c>
      <c r="AE400" s="103"/>
      <c r="AF400" s="103"/>
      <c r="AG400" s="103"/>
    </row>
    <row r="401" spans="1:33" s="104" customFormat="1" ht="18" hidden="1" customHeight="1">
      <c r="A401" s="108" t="s">
        <v>200</v>
      </c>
      <c r="B401" s="103" t="s">
        <v>414</v>
      </c>
      <c r="C401" s="103" t="s">
        <v>351</v>
      </c>
      <c r="D401" s="103" t="s">
        <v>400</v>
      </c>
      <c r="E401" s="103" t="s">
        <v>255</v>
      </c>
      <c r="F401" s="103" t="s">
        <v>342</v>
      </c>
      <c r="G401" s="103" t="s">
        <v>369</v>
      </c>
      <c r="H401" s="103" t="s">
        <v>353</v>
      </c>
      <c r="I401" s="103" t="s">
        <v>354</v>
      </c>
      <c r="J401" s="103"/>
      <c r="K401" s="103"/>
      <c r="L401" s="103" t="s">
        <v>406</v>
      </c>
      <c r="M401" s="103"/>
      <c r="N401" s="103"/>
      <c r="O401" s="103"/>
      <c r="P401" s="103"/>
      <c r="Q401" s="103" t="s">
        <v>407</v>
      </c>
      <c r="R401" s="103" t="s">
        <v>393</v>
      </c>
      <c r="S401" s="103"/>
      <c r="T401" s="103" t="s">
        <v>234</v>
      </c>
      <c r="U401" s="103"/>
      <c r="V401" s="103" t="s">
        <v>418</v>
      </c>
      <c r="W401" s="103" t="s">
        <v>371</v>
      </c>
      <c r="X401" s="103"/>
      <c r="Y401" s="103"/>
      <c r="Z401" s="103" t="s">
        <v>404</v>
      </c>
      <c r="AA401" s="103"/>
      <c r="AB401" s="103"/>
      <c r="AC401" s="103" t="s">
        <v>368</v>
      </c>
      <c r="AD401" s="103" t="s">
        <v>375</v>
      </c>
      <c r="AE401" s="103"/>
      <c r="AF401" s="103"/>
      <c r="AG401" s="103"/>
    </row>
    <row r="402" spans="1:33" s="104" customFormat="1" ht="18" hidden="1" customHeight="1">
      <c r="A402" s="108" t="s">
        <v>201</v>
      </c>
      <c r="B402" s="103" t="s">
        <v>414</v>
      </c>
      <c r="C402" s="103" t="s">
        <v>351</v>
      </c>
      <c r="D402" s="103"/>
      <c r="E402" s="103" t="s">
        <v>255</v>
      </c>
      <c r="F402" s="103" t="s">
        <v>342</v>
      </c>
      <c r="G402" s="103" t="s">
        <v>369</v>
      </c>
      <c r="H402" s="103" t="s">
        <v>353</v>
      </c>
      <c r="I402" s="103" t="s">
        <v>354</v>
      </c>
      <c r="J402" s="103"/>
      <c r="K402" s="103"/>
      <c r="L402" s="103" t="s">
        <v>406</v>
      </c>
      <c r="M402" s="103"/>
      <c r="N402" s="103"/>
      <c r="O402" s="103"/>
      <c r="P402" s="103"/>
      <c r="Q402" s="103" t="s">
        <v>407</v>
      </c>
      <c r="R402" s="103"/>
      <c r="S402" s="103"/>
      <c r="T402" s="103" t="s">
        <v>234</v>
      </c>
      <c r="U402" s="103"/>
      <c r="V402" s="103"/>
      <c r="W402" s="103" t="s">
        <v>371</v>
      </c>
      <c r="X402" s="103"/>
      <c r="Y402" s="103"/>
      <c r="Z402" s="103"/>
      <c r="AA402" s="103"/>
      <c r="AB402" s="103"/>
      <c r="AC402" s="103"/>
      <c r="AD402" s="103"/>
      <c r="AE402" s="103"/>
      <c r="AF402" s="103"/>
      <c r="AG402" s="103"/>
    </row>
    <row r="403" spans="1:33" s="104" customFormat="1" ht="18" hidden="1" customHeight="1">
      <c r="A403" s="108" t="s">
        <v>202</v>
      </c>
      <c r="B403" s="103"/>
      <c r="C403" s="103"/>
      <c r="D403" s="103"/>
      <c r="E403" s="103" t="s">
        <v>255</v>
      </c>
      <c r="F403" s="103"/>
      <c r="G403" s="103"/>
      <c r="H403" s="103"/>
      <c r="I403" s="103" t="s">
        <v>354</v>
      </c>
      <c r="J403" s="103"/>
      <c r="K403" s="103"/>
      <c r="L403" s="103" t="s">
        <v>406</v>
      </c>
      <c r="M403" s="103"/>
      <c r="N403" s="103"/>
      <c r="O403" s="103"/>
      <c r="P403" s="103"/>
      <c r="Q403" s="103"/>
      <c r="R403" s="103"/>
      <c r="S403" s="103"/>
      <c r="T403" s="103" t="s">
        <v>234</v>
      </c>
      <c r="U403" s="103"/>
      <c r="V403" s="103"/>
      <c r="W403" s="103"/>
      <c r="X403" s="103"/>
      <c r="Y403" s="103"/>
      <c r="Z403" s="103"/>
      <c r="AA403" s="103"/>
      <c r="AB403" s="103"/>
      <c r="AC403" s="103"/>
      <c r="AD403" s="103"/>
      <c r="AE403" s="103"/>
      <c r="AF403" s="103"/>
      <c r="AG403" s="103"/>
    </row>
    <row r="404" spans="1:33" s="104" customFormat="1" ht="18" hidden="1" customHeight="1">
      <c r="A404" s="108" t="s">
        <v>203</v>
      </c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 t="s">
        <v>406</v>
      </c>
      <c r="M404" s="103"/>
      <c r="N404" s="103"/>
      <c r="O404" s="103"/>
      <c r="P404" s="103"/>
      <c r="Q404" s="103"/>
      <c r="R404" s="103"/>
      <c r="S404" s="103"/>
      <c r="T404" s="103" t="s">
        <v>234</v>
      </c>
      <c r="U404" s="103"/>
      <c r="V404" s="103"/>
      <c r="W404" s="103"/>
      <c r="X404" s="103"/>
      <c r="Y404" s="103"/>
      <c r="Z404" s="103"/>
      <c r="AA404" s="103"/>
      <c r="AB404" s="103"/>
      <c r="AC404" s="103"/>
      <c r="AD404" s="103"/>
      <c r="AE404" s="103"/>
      <c r="AF404" s="103"/>
      <c r="AG404" s="103"/>
    </row>
    <row r="405" spans="1:33" s="104" customFormat="1" ht="18" hidden="1" customHeight="1">
      <c r="A405" s="110" t="s">
        <v>204</v>
      </c>
      <c r="B405" s="109">
        <f>IF(COUNTA(B393:B404)=0,"-",COUNTA(B393:B404)/12)</f>
        <v>0.75</v>
      </c>
      <c r="C405" s="109">
        <f t="shared" ref="C405:AF405" si="26">IF(COUNTA(C393:C404)=0,"-",COUNTA(C393:C404)/12)</f>
        <v>0.75</v>
      </c>
      <c r="D405" s="109">
        <f t="shared" si="26"/>
        <v>0.75</v>
      </c>
      <c r="E405" s="109">
        <f t="shared" si="26"/>
        <v>0.75</v>
      </c>
      <c r="F405" s="109">
        <f t="shared" si="26"/>
        <v>0.66666666666666663</v>
      </c>
      <c r="G405" s="109">
        <f t="shared" si="26"/>
        <v>0.75</v>
      </c>
      <c r="H405" s="109">
        <f t="shared" si="26"/>
        <v>0.75</v>
      </c>
      <c r="I405" s="109">
        <f t="shared" si="26"/>
        <v>0.75</v>
      </c>
      <c r="J405" s="109" t="str">
        <f t="shared" si="26"/>
        <v>-</v>
      </c>
      <c r="K405" s="109" t="str">
        <f t="shared" si="26"/>
        <v>-</v>
      </c>
      <c r="L405" s="109">
        <f t="shared" si="26"/>
        <v>1</v>
      </c>
      <c r="M405" s="109" t="str">
        <f t="shared" si="26"/>
        <v>-</v>
      </c>
      <c r="N405" s="109" t="str">
        <f t="shared" si="26"/>
        <v>-</v>
      </c>
      <c r="O405" s="109">
        <f t="shared" si="26"/>
        <v>0.5</v>
      </c>
      <c r="P405" s="109">
        <f t="shared" si="26"/>
        <v>0.5</v>
      </c>
      <c r="Q405" s="109">
        <f t="shared" si="26"/>
        <v>0.75</v>
      </c>
      <c r="R405" s="109">
        <f t="shared" si="26"/>
        <v>0.75</v>
      </c>
      <c r="S405" s="109">
        <f t="shared" si="26"/>
        <v>0.5</v>
      </c>
      <c r="T405" s="109">
        <f t="shared" si="26"/>
        <v>1</v>
      </c>
      <c r="U405" s="109">
        <f t="shared" si="26"/>
        <v>0.5</v>
      </c>
      <c r="V405" s="109">
        <f t="shared" si="26"/>
        <v>0.75</v>
      </c>
      <c r="W405" s="109">
        <f t="shared" si="26"/>
        <v>0.75</v>
      </c>
      <c r="X405" s="109" t="str">
        <f t="shared" si="26"/>
        <v>-</v>
      </c>
      <c r="Y405" s="109" t="str">
        <f t="shared" si="26"/>
        <v>-</v>
      </c>
      <c r="Z405" s="109">
        <f t="shared" si="26"/>
        <v>0.75</v>
      </c>
      <c r="AA405" s="109" t="str">
        <f t="shared" si="26"/>
        <v>-</v>
      </c>
      <c r="AB405" s="109" t="str">
        <f t="shared" si="26"/>
        <v>-</v>
      </c>
      <c r="AC405" s="109">
        <f t="shared" si="26"/>
        <v>0.75</v>
      </c>
      <c r="AD405" s="109">
        <f t="shared" si="26"/>
        <v>0.75</v>
      </c>
      <c r="AE405" s="109" t="str">
        <f t="shared" si="26"/>
        <v>-</v>
      </c>
      <c r="AF405" s="109" t="str">
        <f t="shared" si="26"/>
        <v>-</v>
      </c>
      <c r="AG405" s="109" t="str">
        <f>IF(COUNTA(AG393:AG404)=0,"-",COUNTA(AG393:AG404)/12)</f>
        <v>-</v>
      </c>
    </row>
    <row r="406" spans="1:33" s="104" customFormat="1" ht="18" hidden="1" customHeight="1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AG406" s="8"/>
    </row>
    <row r="407" spans="1:33" s="104" customFormat="1" ht="18" hidden="1" customHeight="1">
      <c r="A407" s="117" t="s">
        <v>309</v>
      </c>
      <c r="B407" s="118" t="s">
        <v>310</v>
      </c>
      <c r="C407" s="118" t="s">
        <v>311</v>
      </c>
      <c r="D407" s="118" t="s">
        <v>312</v>
      </c>
      <c r="E407" s="118" t="s">
        <v>313</v>
      </c>
      <c r="F407" s="118" t="s">
        <v>314</v>
      </c>
      <c r="G407" s="118" t="s">
        <v>315</v>
      </c>
      <c r="H407" s="118" t="s">
        <v>316</v>
      </c>
      <c r="I407" s="118" t="s">
        <v>317</v>
      </c>
      <c r="J407" s="118" t="s">
        <v>318</v>
      </c>
      <c r="K407" s="118" t="s">
        <v>319</v>
      </c>
      <c r="L407" s="118" t="s">
        <v>320</v>
      </c>
      <c r="M407" s="118" t="s">
        <v>321</v>
      </c>
      <c r="N407" s="118" t="s">
        <v>322</v>
      </c>
      <c r="O407" s="118" t="s">
        <v>323</v>
      </c>
      <c r="P407" s="118" t="s">
        <v>324</v>
      </c>
      <c r="Q407" s="118" t="s">
        <v>325</v>
      </c>
      <c r="R407" s="118" t="s">
        <v>326</v>
      </c>
      <c r="S407" s="118" t="s">
        <v>327</v>
      </c>
      <c r="T407" s="118" t="s">
        <v>328</v>
      </c>
      <c r="U407" s="118" t="s">
        <v>329</v>
      </c>
      <c r="V407" s="118" t="s">
        <v>330</v>
      </c>
      <c r="W407" s="118" t="s">
        <v>331</v>
      </c>
      <c r="X407" s="118" t="s">
        <v>332</v>
      </c>
      <c r="Y407" s="118" t="s">
        <v>333</v>
      </c>
      <c r="Z407" s="118" t="s">
        <v>334</v>
      </c>
      <c r="AA407" s="118" t="s">
        <v>335</v>
      </c>
      <c r="AB407" s="118" t="s">
        <v>336</v>
      </c>
      <c r="AC407" s="118" t="s">
        <v>337</v>
      </c>
      <c r="AD407" s="118" t="s">
        <v>338</v>
      </c>
      <c r="AE407" s="118" t="s">
        <v>339</v>
      </c>
      <c r="AF407" s="118" t="s">
        <v>340</v>
      </c>
      <c r="AG407" s="118" t="s">
        <v>341</v>
      </c>
    </row>
    <row r="408" spans="1:33" s="104" customFormat="1" ht="18" hidden="1" customHeight="1">
      <c r="A408" s="108" t="s">
        <v>168</v>
      </c>
      <c r="B408" s="103"/>
      <c r="C408" s="103" t="s">
        <v>351</v>
      </c>
      <c r="D408" s="103"/>
      <c r="E408" s="103"/>
      <c r="F408" s="103"/>
      <c r="G408" s="103" t="s">
        <v>342</v>
      </c>
      <c r="H408" s="103"/>
      <c r="I408" s="103"/>
      <c r="J408" s="103" t="s">
        <v>392</v>
      </c>
      <c r="K408" s="103" t="s">
        <v>343</v>
      </c>
      <c r="L408" s="103" t="s">
        <v>344</v>
      </c>
      <c r="M408" s="103"/>
      <c r="N408" s="103"/>
      <c r="O408" s="103"/>
      <c r="P408" s="103" t="s">
        <v>424</v>
      </c>
      <c r="Q408" s="103" t="s">
        <v>407</v>
      </c>
      <c r="R408" s="103" t="s">
        <v>393</v>
      </c>
      <c r="S408" s="103" t="s">
        <v>367</v>
      </c>
      <c r="T408" s="103" t="s">
        <v>399</v>
      </c>
      <c r="U408" s="103" t="s">
        <v>402</v>
      </c>
      <c r="V408" s="103" t="s">
        <v>418</v>
      </c>
      <c r="W408" s="103"/>
      <c r="X408" s="103"/>
      <c r="Y408" s="103"/>
      <c r="Z408" s="103" t="s">
        <v>404</v>
      </c>
      <c r="AA408" s="103"/>
      <c r="AB408" s="103"/>
      <c r="AC408" s="103" t="s">
        <v>368</v>
      </c>
      <c r="AD408" s="103"/>
      <c r="AE408" s="103"/>
      <c r="AF408" s="103"/>
      <c r="AG408" s="103" t="s">
        <v>357</v>
      </c>
    </row>
    <row r="409" spans="1:33" s="104" customFormat="1" ht="18" hidden="1" customHeight="1">
      <c r="A409" s="108" t="s">
        <v>174</v>
      </c>
      <c r="B409" s="103"/>
      <c r="C409" s="103" t="s">
        <v>351</v>
      </c>
      <c r="D409" s="103" t="s">
        <v>400</v>
      </c>
      <c r="E409" s="103"/>
      <c r="F409" s="103" t="s">
        <v>425</v>
      </c>
      <c r="G409" s="103" t="s">
        <v>342</v>
      </c>
      <c r="H409" s="103"/>
      <c r="I409" s="103"/>
      <c r="J409" s="103" t="s">
        <v>392</v>
      </c>
      <c r="K409" s="103" t="s">
        <v>343</v>
      </c>
      <c r="L409" s="103" t="s">
        <v>344</v>
      </c>
      <c r="M409" s="103"/>
      <c r="N409" s="103"/>
      <c r="O409" s="103"/>
      <c r="P409" s="103" t="s">
        <v>424</v>
      </c>
      <c r="Q409" s="103" t="s">
        <v>407</v>
      </c>
      <c r="R409" s="103" t="s">
        <v>393</v>
      </c>
      <c r="S409" s="103" t="s">
        <v>367</v>
      </c>
      <c r="T409" s="103" t="s">
        <v>399</v>
      </c>
      <c r="U409" s="103" t="s">
        <v>402</v>
      </c>
      <c r="V409" s="103" t="s">
        <v>418</v>
      </c>
      <c r="W409" s="103"/>
      <c r="X409" s="103"/>
      <c r="Y409" s="103"/>
      <c r="Z409" s="103" t="s">
        <v>404</v>
      </c>
      <c r="AA409" s="103"/>
      <c r="AB409" s="103"/>
      <c r="AC409" s="103" t="s">
        <v>368</v>
      </c>
      <c r="AD409" s="103"/>
      <c r="AE409" s="103"/>
      <c r="AF409" s="103"/>
      <c r="AG409" s="103" t="s">
        <v>357</v>
      </c>
    </row>
    <row r="410" spans="1:33" s="104" customFormat="1" ht="18" hidden="1" customHeight="1">
      <c r="A410" s="108" t="s">
        <v>176</v>
      </c>
      <c r="B410" s="103"/>
      <c r="C410" s="103" t="s">
        <v>351</v>
      </c>
      <c r="D410" s="103" t="s">
        <v>400</v>
      </c>
      <c r="E410" s="103" t="s">
        <v>255</v>
      </c>
      <c r="F410" s="103" t="s">
        <v>425</v>
      </c>
      <c r="G410" s="103" t="s">
        <v>342</v>
      </c>
      <c r="H410" s="103" t="s">
        <v>369</v>
      </c>
      <c r="I410" s="103"/>
      <c r="J410" s="103" t="s">
        <v>392</v>
      </c>
      <c r="K410" s="103" t="s">
        <v>343</v>
      </c>
      <c r="L410" s="103" t="s">
        <v>344</v>
      </c>
      <c r="M410" s="103"/>
      <c r="N410" s="103"/>
      <c r="O410" s="103" t="s">
        <v>359</v>
      </c>
      <c r="P410" s="103" t="s">
        <v>424</v>
      </c>
      <c r="Q410" s="103" t="s">
        <v>407</v>
      </c>
      <c r="R410" s="103" t="s">
        <v>393</v>
      </c>
      <c r="S410" s="103" t="s">
        <v>367</v>
      </c>
      <c r="T410" s="103" t="s">
        <v>399</v>
      </c>
      <c r="U410" s="103" t="s">
        <v>402</v>
      </c>
      <c r="V410" s="103" t="s">
        <v>418</v>
      </c>
      <c r="W410" s="103" t="s">
        <v>405</v>
      </c>
      <c r="X410" s="103" t="s">
        <v>373</v>
      </c>
      <c r="Y410" s="103" t="s">
        <v>382</v>
      </c>
      <c r="Z410" s="103" t="s">
        <v>404</v>
      </c>
      <c r="AA410" s="103"/>
      <c r="AB410" s="103"/>
      <c r="AC410" s="103" t="s">
        <v>368</v>
      </c>
      <c r="AD410" s="103" t="s">
        <v>375</v>
      </c>
      <c r="AE410" s="103" t="s">
        <v>426</v>
      </c>
      <c r="AF410" s="103"/>
      <c r="AG410" s="103" t="s">
        <v>357</v>
      </c>
    </row>
    <row r="411" spans="1:33" s="104" customFormat="1" ht="18" hidden="1" customHeight="1">
      <c r="A411" s="108" t="s">
        <v>181</v>
      </c>
      <c r="B411" s="103"/>
      <c r="C411" s="103" t="s">
        <v>351</v>
      </c>
      <c r="D411" s="103" t="s">
        <v>400</v>
      </c>
      <c r="E411" s="103" t="s">
        <v>255</v>
      </c>
      <c r="F411" s="103" t="s">
        <v>425</v>
      </c>
      <c r="G411" s="103" t="s">
        <v>342</v>
      </c>
      <c r="H411" s="103" t="s">
        <v>369</v>
      </c>
      <c r="I411" s="103" t="s">
        <v>354</v>
      </c>
      <c r="J411" s="103" t="s">
        <v>392</v>
      </c>
      <c r="K411" s="103" t="s">
        <v>343</v>
      </c>
      <c r="L411" s="103" t="s">
        <v>344</v>
      </c>
      <c r="M411" s="103"/>
      <c r="N411" s="103"/>
      <c r="O411" s="103" t="s">
        <v>359</v>
      </c>
      <c r="P411" s="103" t="s">
        <v>424</v>
      </c>
      <c r="Q411" s="103" t="s">
        <v>407</v>
      </c>
      <c r="R411" s="103" t="s">
        <v>393</v>
      </c>
      <c r="S411" s="103" t="s">
        <v>367</v>
      </c>
      <c r="T411" s="103" t="s">
        <v>399</v>
      </c>
      <c r="U411" s="103" t="s">
        <v>402</v>
      </c>
      <c r="V411" s="103" t="s">
        <v>418</v>
      </c>
      <c r="W411" s="103" t="s">
        <v>405</v>
      </c>
      <c r="X411" s="103" t="s">
        <v>373</v>
      </c>
      <c r="Y411" s="103" t="s">
        <v>382</v>
      </c>
      <c r="Z411" s="103" t="s">
        <v>404</v>
      </c>
      <c r="AA411" s="103"/>
      <c r="AB411" s="103"/>
      <c r="AC411" s="103" t="s">
        <v>368</v>
      </c>
      <c r="AD411" s="103" t="s">
        <v>375</v>
      </c>
      <c r="AE411" s="103" t="s">
        <v>426</v>
      </c>
      <c r="AF411" s="103"/>
      <c r="AG411" s="103" t="s">
        <v>357</v>
      </c>
    </row>
    <row r="412" spans="1:33" s="104" customFormat="1" ht="18" hidden="1" customHeight="1">
      <c r="A412" s="108" t="s">
        <v>184</v>
      </c>
      <c r="B412" s="103"/>
      <c r="C412" s="103" t="s">
        <v>351</v>
      </c>
      <c r="D412" s="103" t="s">
        <v>400</v>
      </c>
      <c r="E412" s="103" t="s">
        <v>255</v>
      </c>
      <c r="F412" s="103" t="s">
        <v>425</v>
      </c>
      <c r="G412" s="103" t="s">
        <v>342</v>
      </c>
      <c r="H412" s="103" t="s">
        <v>369</v>
      </c>
      <c r="I412" s="103" t="s">
        <v>354</v>
      </c>
      <c r="J412" s="103" t="s">
        <v>392</v>
      </c>
      <c r="K412" s="103" t="s">
        <v>343</v>
      </c>
      <c r="L412" s="103" t="s">
        <v>344</v>
      </c>
      <c r="M412" s="103"/>
      <c r="N412" s="103"/>
      <c r="O412" s="103" t="s">
        <v>359</v>
      </c>
      <c r="P412" s="103" t="s">
        <v>424</v>
      </c>
      <c r="Q412" s="103" t="s">
        <v>407</v>
      </c>
      <c r="R412" s="103" t="s">
        <v>393</v>
      </c>
      <c r="S412" s="103" t="s">
        <v>367</v>
      </c>
      <c r="T412" s="103" t="s">
        <v>399</v>
      </c>
      <c r="U412" s="103" t="s">
        <v>402</v>
      </c>
      <c r="V412" s="103" t="s">
        <v>418</v>
      </c>
      <c r="W412" s="103" t="s">
        <v>405</v>
      </c>
      <c r="X412" s="103" t="s">
        <v>373</v>
      </c>
      <c r="Y412" s="103" t="s">
        <v>382</v>
      </c>
      <c r="Z412" s="103" t="s">
        <v>404</v>
      </c>
      <c r="AA412" s="103"/>
      <c r="AB412" s="103"/>
      <c r="AC412" s="103" t="s">
        <v>368</v>
      </c>
      <c r="AD412" s="103" t="s">
        <v>375</v>
      </c>
      <c r="AE412" s="103" t="s">
        <v>426</v>
      </c>
      <c r="AF412" s="103"/>
      <c r="AG412" s="103" t="s">
        <v>357</v>
      </c>
    </row>
    <row r="413" spans="1:33" s="104" customFormat="1" ht="18" hidden="1" customHeight="1">
      <c r="A413" s="108" t="s">
        <v>208</v>
      </c>
      <c r="B413" s="103"/>
      <c r="C413" s="103" t="s">
        <v>351</v>
      </c>
      <c r="D413" s="103" t="s">
        <v>400</v>
      </c>
      <c r="E413" s="103" t="s">
        <v>255</v>
      </c>
      <c r="F413" s="103" t="s">
        <v>425</v>
      </c>
      <c r="G413" s="103" t="s">
        <v>342</v>
      </c>
      <c r="H413" s="103" t="s">
        <v>369</v>
      </c>
      <c r="I413" s="103" t="s">
        <v>354</v>
      </c>
      <c r="J413" s="103" t="s">
        <v>392</v>
      </c>
      <c r="K413" s="103" t="s">
        <v>343</v>
      </c>
      <c r="L413" s="103" t="s">
        <v>344</v>
      </c>
      <c r="M413" s="103"/>
      <c r="N413" s="103"/>
      <c r="O413" s="103" t="s">
        <v>359</v>
      </c>
      <c r="P413" s="103" t="s">
        <v>424</v>
      </c>
      <c r="Q413" s="103" t="s">
        <v>407</v>
      </c>
      <c r="R413" s="103" t="s">
        <v>393</v>
      </c>
      <c r="S413" s="103" t="s">
        <v>367</v>
      </c>
      <c r="T413" s="103" t="s">
        <v>399</v>
      </c>
      <c r="U413" s="103" t="s">
        <v>402</v>
      </c>
      <c r="V413" s="103" t="s">
        <v>418</v>
      </c>
      <c r="W413" s="103" t="s">
        <v>405</v>
      </c>
      <c r="X413" s="103" t="s">
        <v>373</v>
      </c>
      <c r="Y413" s="103" t="s">
        <v>382</v>
      </c>
      <c r="Z413" s="103" t="s">
        <v>404</v>
      </c>
      <c r="AA413" s="103"/>
      <c r="AB413" s="103"/>
      <c r="AC413" s="103" t="s">
        <v>368</v>
      </c>
      <c r="AD413" s="103" t="s">
        <v>375</v>
      </c>
      <c r="AE413" s="103" t="s">
        <v>426</v>
      </c>
      <c r="AF413" s="103"/>
      <c r="AG413" s="103" t="s">
        <v>357</v>
      </c>
    </row>
    <row r="414" spans="1:33" s="104" customFormat="1" ht="18" hidden="1" customHeight="1">
      <c r="A414" s="108" t="s">
        <v>209</v>
      </c>
      <c r="B414" s="103"/>
      <c r="C414" s="103" t="s">
        <v>351</v>
      </c>
      <c r="D414" s="103" t="s">
        <v>400</v>
      </c>
      <c r="E414" s="103" t="s">
        <v>255</v>
      </c>
      <c r="F414" s="103" t="s">
        <v>425</v>
      </c>
      <c r="G414" s="103" t="s">
        <v>342</v>
      </c>
      <c r="H414" s="103" t="s">
        <v>369</v>
      </c>
      <c r="I414" s="103" t="s">
        <v>354</v>
      </c>
      <c r="J414" s="103" t="s">
        <v>392</v>
      </c>
      <c r="K414" s="103" t="s">
        <v>378</v>
      </c>
      <c r="L414" s="103" t="s">
        <v>406</v>
      </c>
      <c r="M414" s="103"/>
      <c r="N414" s="103"/>
      <c r="O414" s="103" t="s">
        <v>359</v>
      </c>
      <c r="P414" s="103"/>
      <c r="Q414" s="103" t="s">
        <v>407</v>
      </c>
      <c r="R414" s="103" t="s">
        <v>393</v>
      </c>
      <c r="S414" s="103"/>
      <c r="T414" s="103" t="s">
        <v>234</v>
      </c>
      <c r="U414" s="103" t="s">
        <v>402</v>
      </c>
      <c r="V414" s="103" t="s">
        <v>418</v>
      </c>
      <c r="W414" s="103" t="s">
        <v>405</v>
      </c>
      <c r="X414" s="103" t="s">
        <v>373</v>
      </c>
      <c r="Y414" s="103" t="s">
        <v>382</v>
      </c>
      <c r="Z414" s="103" t="s">
        <v>404</v>
      </c>
      <c r="AA414" s="103"/>
      <c r="AB414" s="103"/>
      <c r="AC414" s="103" t="s">
        <v>368</v>
      </c>
      <c r="AD414" s="103" t="s">
        <v>375</v>
      </c>
      <c r="AE414" s="103" t="s">
        <v>426</v>
      </c>
      <c r="AF414" s="103"/>
      <c r="AG414" s="103" t="s">
        <v>357</v>
      </c>
    </row>
    <row r="415" spans="1:33" s="104" customFormat="1" ht="18" hidden="1" customHeight="1">
      <c r="A415" s="108" t="s">
        <v>198</v>
      </c>
      <c r="B415" s="103"/>
      <c r="C415" s="103" t="s">
        <v>351</v>
      </c>
      <c r="D415" s="103" t="s">
        <v>400</v>
      </c>
      <c r="E415" s="103" t="s">
        <v>255</v>
      </c>
      <c r="F415" s="103" t="s">
        <v>425</v>
      </c>
      <c r="G415" s="103" t="s">
        <v>342</v>
      </c>
      <c r="H415" s="103" t="s">
        <v>369</v>
      </c>
      <c r="I415" s="103" t="s">
        <v>354</v>
      </c>
      <c r="J415" s="103" t="s">
        <v>392</v>
      </c>
      <c r="K415" s="103" t="s">
        <v>378</v>
      </c>
      <c r="L415" s="103" t="s">
        <v>406</v>
      </c>
      <c r="M415" s="103"/>
      <c r="N415" s="103"/>
      <c r="O415" s="103" t="s">
        <v>359</v>
      </c>
      <c r="P415" s="103"/>
      <c r="Q415" s="103" t="s">
        <v>407</v>
      </c>
      <c r="R415" s="103" t="s">
        <v>393</v>
      </c>
      <c r="S415" s="103"/>
      <c r="T415" s="103" t="s">
        <v>234</v>
      </c>
      <c r="U415" s="103" t="s">
        <v>402</v>
      </c>
      <c r="V415" s="103" t="s">
        <v>418</v>
      </c>
      <c r="W415" s="103" t="s">
        <v>405</v>
      </c>
      <c r="X415" s="103" t="s">
        <v>373</v>
      </c>
      <c r="Y415" s="103" t="s">
        <v>382</v>
      </c>
      <c r="Z415" s="103" t="s">
        <v>404</v>
      </c>
      <c r="AA415" s="103"/>
      <c r="AB415" s="103"/>
      <c r="AC415" s="103" t="s">
        <v>368</v>
      </c>
      <c r="AD415" s="103" t="s">
        <v>375</v>
      </c>
      <c r="AE415" s="103" t="s">
        <v>426</v>
      </c>
      <c r="AF415" s="103"/>
      <c r="AG415" s="103" t="s">
        <v>357</v>
      </c>
    </row>
    <row r="416" spans="1:33" s="104" customFormat="1" ht="18" hidden="1" customHeight="1">
      <c r="A416" s="108" t="s">
        <v>200</v>
      </c>
      <c r="B416" s="103"/>
      <c r="C416" s="103" t="s">
        <v>351</v>
      </c>
      <c r="D416" s="103" t="s">
        <v>400</v>
      </c>
      <c r="E416" s="103" t="s">
        <v>255</v>
      </c>
      <c r="F416" s="103" t="s">
        <v>425</v>
      </c>
      <c r="G416" s="103" t="s">
        <v>342</v>
      </c>
      <c r="H416" s="103" t="s">
        <v>369</v>
      </c>
      <c r="I416" s="103" t="s">
        <v>354</v>
      </c>
      <c r="J416" s="103" t="s">
        <v>392</v>
      </c>
      <c r="K416" s="103" t="s">
        <v>378</v>
      </c>
      <c r="L416" s="103" t="s">
        <v>406</v>
      </c>
      <c r="M416" s="103"/>
      <c r="N416" s="103"/>
      <c r="O416" s="103"/>
      <c r="P416" s="103"/>
      <c r="Q416" s="103" t="s">
        <v>356</v>
      </c>
      <c r="R416" s="103" t="s">
        <v>393</v>
      </c>
      <c r="S416" s="103"/>
      <c r="T416" s="103" t="s">
        <v>234</v>
      </c>
      <c r="U416" s="103" t="s">
        <v>402</v>
      </c>
      <c r="V416" s="103" t="s">
        <v>418</v>
      </c>
      <c r="W416" s="103" t="s">
        <v>405</v>
      </c>
      <c r="X416" s="103" t="s">
        <v>373</v>
      </c>
      <c r="Y416" s="103" t="s">
        <v>382</v>
      </c>
      <c r="Z416" s="103" t="s">
        <v>404</v>
      </c>
      <c r="AA416" s="103"/>
      <c r="AB416" s="103"/>
      <c r="AC416" s="103" t="s">
        <v>368</v>
      </c>
      <c r="AD416" s="103" t="s">
        <v>375</v>
      </c>
      <c r="AE416" s="103" t="s">
        <v>426</v>
      </c>
      <c r="AF416" s="103"/>
      <c r="AG416" s="103" t="s">
        <v>357</v>
      </c>
    </row>
    <row r="417" spans="1:33" s="104" customFormat="1" ht="18" hidden="1" customHeight="1">
      <c r="A417" s="108" t="s">
        <v>201</v>
      </c>
      <c r="B417" s="103"/>
      <c r="C417" s="103"/>
      <c r="D417" s="103" t="s">
        <v>400</v>
      </c>
      <c r="E417" s="103" t="s">
        <v>255</v>
      </c>
      <c r="F417" s="103" t="s">
        <v>425</v>
      </c>
      <c r="G417" s="103"/>
      <c r="H417" s="103" t="s">
        <v>369</v>
      </c>
      <c r="I417" s="103" t="s">
        <v>354</v>
      </c>
      <c r="J417" s="103"/>
      <c r="K417" s="103" t="s">
        <v>378</v>
      </c>
      <c r="L417" s="103" t="s">
        <v>406</v>
      </c>
      <c r="M417" s="103"/>
      <c r="N417" s="103"/>
      <c r="O417" s="103"/>
      <c r="P417" s="103"/>
      <c r="Q417" s="103"/>
      <c r="R417" s="103"/>
      <c r="S417" s="103"/>
      <c r="T417" s="103" t="s">
        <v>234</v>
      </c>
      <c r="U417" s="103"/>
      <c r="V417" s="103"/>
      <c r="W417" s="103" t="s">
        <v>405</v>
      </c>
      <c r="X417" s="103" t="s">
        <v>373</v>
      </c>
      <c r="Y417" s="103" t="s">
        <v>382</v>
      </c>
      <c r="Z417" s="103"/>
      <c r="AA417" s="103"/>
      <c r="AB417" s="103"/>
      <c r="AC417" s="103"/>
      <c r="AD417" s="103" t="s">
        <v>375</v>
      </c>
      <c r="AE417" s="103" t="s">
        <v>426</v>
      </c>
      <c r="AF417" s="103"/>
      <c r="AG417" s="103"/>
    </row>
    <row r="418" spans="1:33" s="104" customFormat="1" ht="18" hidden="1" customHeight="1">
      <c r="A418" s="108" t="s">
        <v>202</v>
      </c>
      <c r="B418" s="103"/>
      <c r="C418" s="103"/>
      <c r="D418" s="103"/>
      <c r="E418" s="103" t="s">
        <v>255</v>
      </c>
      <c r="F418" s="103"/>
      <c r="G418" s="103"/>
      <c r="H418" s="103" t="s">
        <v>369</v>
      </c>
      <c r="I418" s="103" t="s">
        <v>354</v>
      </c>
      <c r="J418" s="103"/>
      <c r="K418" s="103" t="s">
        <v>378</v>
      </c>
      <c r="L418" s="103" t="s">
        <v>406</v>
      </c>
      <c r="M418" s="103"/>
      <c r="N418" s="103"/>
      <c r="O418" s="103"/>
      <c r="P418" s="103"/>
      <c r="Q418" s="103"/>
      <c r="R418" s="103"/>
      <c r="S418" s="103"/>
      <c r="T418" s="103" t="s">
        <v>234</v>
      </c>
      <c r="U418" s="103"/>
      <c r="V418" s="103"/>
      <c r="W418" s="103" t="s">
        <v>405</v>
      </c>
      <c r="X418" s="103" t="s">
        <v>373</v>
      </c>
      <c r="Y418" s="103" t="s">
        <v>382</v>
      </c>
      <c r="Z418" s="103"/>
      <c r="AA418" s="103"/>
      <c r="AB418" s="103"/>
      <c r="AC418" s="103"/>
      <c r="AD418" s="103" t="s">
        <v>375</v>
      </c>
      <c r="AE418" s="103" t="s">
        <v>426</v>
      </c>
      <c r="AF418" s="103"/>
      <c r="AG418" s="103"/>
    </row>
    <row r="419" spans="1:33" s="104" customFormat="1" ht="18" hidden="1" customHeight="1">
      <c r="A419" s="108" t="s">
        <v>203</v>
      </c>
      <c r="B419" s="103"/>
      <c r="C419" s="103"/>
      <c r="D419" s="103"/>
      <c r="E419" s="103"/>
      <c r="F419" s="103"/>
      <c r="G419" s="103"/>
      <c r="H419" s="103"/>
      <c r="I419" s="103" t="s">
        <v>354</v>
      </c>
      <c r="J419" s="103"/>
      <c r="K419" s="103" t="s">
        <v>378</v>
      </c>
      <c r="L419" s="103" t="s">
        <v>406</v>
      </c>
      <c r="M419" s="103"/>
      <c r="N419" s="103"/>
      <c r="O419" s="103"/>
      <c r="P419" s="103"/>
      <c r="Q419" s="103"/>
      <c r="R419" s="103"/>
      <c r="S419" s="103"/>
      <c r="T419" s="103" t="s">
        <v>234</v>
      </c>
      <c r="U419" s="103"/>
      <c r="V419" s="103"/>
      <c r="W419" s="103"/>
      <c r="X419" s="103"/>
      <c r="Y419" s="103"/>
      <c r="Z419" s="103"/>
      <c r="AA419" s="103"/>
      <c r="AB419" s="103"/>
      <c r="AC419" s="103"/>
      <c r="AD419" s="103"/>
      <c r="AE419" s="103"/>
      <c r="AF419" s="103"/>
      <c r="AG419" s="103"/>
    </row>
    <row r="420" spans="1:33" s="104" customFormat="1" ht="18" hidden="1" customHeight="1">
      <c r="A420" s="110" t="s">
        <v>204</v>
      </c>
      <c r="B420" s="109" t="str">
        <f>IF(COUNTA(B408:B419)=0,"-",COUNTA(B408:B419)/12)</f>
        <v>-</v>
      </c>
      <c r="C420" s="109">
        <f t="shared" ref="C420:AF420" si="27">IF(COUNTA(C408:C419)=0,"-",COUNTA(C408:C419)/12)</f>
        <v>0.75</v>
      </c>
      <c r="D420" s="109">
        <f t="shared" si="27"/>
        <v>0.75</v>
      </c>
      <c r="E420" s="109">
        <f t="shared" si="27"/>
        <v>0.75</v>
      </c>
      <c r="F420" s="109">
        <f t="shared" si="27"/>
        <v>0.75</v>
      </c>
      <c r="G420" s="109">
        <f t="shared" si="27"/>
        <v>0.75</v>
      </c>
      <c r="H420" s="109">
        <f t="shared" si="27"/>
        <v>0.75</v>
      </c>
      <c r="I420" s="109">
        <f t="shared" si="27"/>
        <v>0.75</v>
      </c>
      <c r="J420" s="109">
        <f t="shared" si="27"/>
        <v>0.75</v>
      </c>
      <c r="K420" s="109">
        <f t="shared" si="27"/>
        <v>1</v>
      </c>
      <c r="L420" s="109">
        <f t="shared" si="27"/>
        <v>1</v>
      </c>
      <c r="M420" s="109" t="str">
        <f t="shared" si="27"/>
        <v>-</v>
      </c>
      <c r="N420" s="109" t="str">
        <f t="shared" si="27"/>
        <v>-</v>
      </c>
      <c r="O420" s="109">
        <f t="shared" si="27"/>
        <v>0.5</v>
      </c>
      <c r="P420" s="109">
        <f t="shared" si="27"/>
        <v>0.5</v>
      </c>
      <c r="Q420" s="109">
        <f t="shared" si="27"/>
        <v>0.75</v>
      </c>
      <c r="R420" s="109">
        <f t="shared" si="27"/>
        <v>0.75</v>
      </c>
      <c r="S420" s="109">
        <f t="shared" si="27"/>
        <v>0.5</v>
      </c>
      <c r="T420" s="109">
        <f t="shared" si="27"/>
        <v>1</v>
      </c>
      <c r="U420" s="109">
        <f t="shared" si="27"/>
        <v>0.75</v>
      </c>
      <c r="V420" s="109">
        <f t="shared" si="27"/>
        <v>0.75</v>
      </c>
      <c r="W420" s="109">
        <f t="shared" si="27"/>
        <v>0.75</v>
      </c>
      <c r="X420" s="109">
        <f t="shared" si="27"/>
        <v>0.75</v>
      </c>
      <c r="Y420" s="109">
        <f t="shared" si="27"/>
        <v>0.75</v>
      </c>
      <c r="Z420" s="109">
        <f t="shared" si="27"/>
        <v>0.75</v>
      </c>
      <c r="AA420" s="109" t="str">
        <f t="shared" si="27"/>
        <v>-</v>
      </c>
      <c r="AB420" s="109" t="str">
        <f t="shared" si="27"/>
        <v>-</v>
      </c>
      <c r="AC420" s="109">
        <f t="shared" si="27"/>
        <v>0.75</v>
      </c>
      <c r="AD420" s="109">
        <f t="shared" si="27"/>
        <v>0.75</v>
      </c>
      <c r="AE420" s="109">
        <f t="shared" si="27"/>
        <v>0.75</v>
      </c>
      <c r="AF420" s="109" t="str">
        <f t="shared" si="27"/>
        <v>-</v>
      </c>
      <c r="AG420" s="109">
        <f>IF(COUNTA(AG408:AG419)=0,"-",COUNTA(AG408:AG419)/12)</f>
        <v>0.75</v>
      </c>
    </row>
    <row r="422" spans="1:33" s="104" customFormat="1" ht="18" customHeight="1">
      <c r="A422" s="117" t="s">
        <v>427</v>
      </c>
      <c r="B422" s="118" t="s">
        <v>310</v>
      </c>
      <c r="C422" s="118" t="s">
        <v>311</v>
      </c>
      <c r="D422" s="118" t="s">
        <v>312</v>
      </c>
      <c r="E422" s="118" t="s">
        <v>313</v>
      </c>
      <c r="F422" s="118" t="s">
        <v>314</v>
      </c>
      <c r="G422" s="118" t="s">
        <v>315</v>
      </c>
      <c r="H422" s="118" t="s">
        <v>316</v>
      </c>
      <c r="I422" s="118" t="s">
        <v>317</v>
      </c>
      <c r="J422" s="118" t="s">
        <v>318</v>
      </c>
      <c r="K422" s="118" t="s">
        <v>319</v>
      </c>
      <c r="L422" s="118" t="s">
        <v>320</v>
      </c>
      <c r="M422" s="118" t="s">
        <v>321</v>
      </c>
      <c r="N422" s="118" t="s">
        <v>322</v>
      </c>
      <c r="O422" s="118" t="s">
        <v>323</v>
      </c>
      <c r="P422" s="118" t="s">
        <v>324</v>
      </c>
      <c r="Q422" s="118" t="s">
        <v>325</v>
      </c>
      <c r="R422" s="118" t="s">
        <v>326</v>
      </c>
      <c r="S422" s="118" t="s">
        <v>327</v>
      </c>
      <c r="T422" s="118" t="s">
        <v>328</v>
      </c>
      <c r="U422" s="118" t="s">
        <v>329</v>
      </c>
      <c r="V422" s="118" t="s">
        <v>330</v>
      </c>
      <c r="W422" s="118" t="s">
        <v>331</v>
      </c>
      <c r="X422" s="118" t="s">
        <v>332</v>
      </c>
      <c r="Y422" s="118" t="s">
        <v>333</v>
      </c>
      <c r="Z422" s="118" t="s">
        <v>334</v>
      </c>
      <c r="AA422" s="118" t="s">
        <v>335</v>
      </c>
      <c r="AB422" s="118" t="s">
        <v>336</v>
      </c>
      <c r="AC422" s="118" t="s">
        <v>337</v>
      </c>
      <c r="AD422" s="118" t="s">
        <v>338</v>
      </c>
      <c r="AE422" s="118" t="s">
        <v>339</v>
      </c>
      <c r="AF422" s="118" t="s">
        <v>340</v>
      </c>
      <c r="AG422" s="118" t="s">
        <v>341</v>
      </c>
    </row>
    <row r="423" spans="1:33" s="104" customFormat="1" ht="18" customHeight="1">
      <c r="A423" s="108" t="s">
        <v>168</v>
      </c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103"/>
      <c r="R423" s="103"/>
      <c r="S423" s="103"/>
      <c r="T423" s="103"/>
      <c r="U423" s="103"/>
      <c r="V423" s="103"/>
      <c r="W423" s="103"/>
      <c r="X423" s="103"/>
      <c r="Y423" s="103"/>
      <c r="Z423" s="103"/>
      <c r="AA423" s="103"/>
      <c r="AB423" s="103"/>
      <c r="AC423" s="103"/>
      <c r="AD423" s="103"/>
      <c r="AE423" s="103"/>
      <c r="AF423" s="103"/>
      <c r="AG423" s="103"/>
    </row>
    <row r="424" spans="1:33" s="104" customFormat="1" ht="18" customHeight="1">
      <c r="A424" s="108" t="s">
        <v>174</v>
      </c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103"/>
      <c r="S424" s="103"/>
      <c r="T424" s="103"/>
      <c r="U424" s="103"/>
      <c r="V424" s="103"/>
      <c r="W424" s="103"/>
      <c r="X424" s="103"/>
      <c r="Y424" s="103"/>
      <c r="Z424" s="103"/>
      <c r="AA424" s="103"/>
      <c r="AB424" s="103"/>
      <c r="AC424" s="103"/>
      <c r="AD424" s="103"/>
      <c r="AE424" s="103"/>
      <c r="AF424" s="103"/>
      <c r="AG424" s="103"/>
    </row>
    <row r="425" spans="1:33" s="104" customFormat="1" ht="18" customHeight="1">
      <c r="A425" s="108" t="s">
        <v>176</v>
      </c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3"/>
      <c r="N425" s="103"/>
      <c r="O425" s="103"/>
      <c r="P425" s="103"/>
      <c r="Q425" s="103"/>
      <c r="R425" s="103"/>
      <c r="S425" s="103"/>
      <c r="T425" s="103"/>
      <c r="U425" s="103"/>
      <c r="V425" s="103"/>
      <c r="W425" s="103"/>
      <c r="X425" s="103"/>
      <c r="Y425" s="103"/>
      <c r="Z425" s="103"/>
      <c r="AA425" s="103"/>
      <c r="AB425" s="103"/>
      <c r="AC425" s="103"/>
      <c r="AD425" s="103"/>
      <c r="AE425" s="103"/>
      <c r="AF425" s="103"/>
      <c r="AG425" s="103"/>
    </row>
    <row r="426" spans="1:33" s="104" customFormat="1" ht="18" customHeight="1">
      <c r="A426" s="108" t="s">
        <v>181</v>
      </c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/>
      <c r="N426" s="103"/>
      <c r="O426" s="103"/>
      <c r="P426" s="103"/>
      <c r="Q426" s="103"/>
      <c r="R426" s="103"/>
      <c r="S426" s="103"/>
      <c r="T426" s="103"/>
      <c r="U426" s="103"/>
      <c r="V426" s="103"/>
      <c r="W426" s="103"/>
      <c r="X426" s="103"/>
      <c r="Y426" s="103"/>
      <c r="Z426" s="103"/>
      <c r="AA426" s="103"/>
      <c r="AB426" s="103"/>
      <c r="AC426" s="103"/>
      <c r="AD426" s="103"/>
      <c r="AE426" s="103"/>
      <c r="AF426" s="103"/>
      <c r="AG426" s="103"/>
    </row>
    <row r="427" spans="1:33" s="104" customFormat="1" ht="18" customHeight="1">
      <c r="A427" s="108" t="s">
        <v>184</v>
      </c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3"/>
      <c r="N427" s="103"/>
      <c r="O427" s="103"/>
      <c r="P427" s="103"/>
      <c r="Q427" s="103"/>
      <c r="R427" s="103"/>
      <c r="S427" s="103"/>
      <c r="T427" s="103"/>
      <c r="U427" s="103"/>
      <c r="V427" s="103"/>
      <c r="W427" s="103"/>
      <c r="X427" s="103"/>
      <c r="Y427" s="103"/>
      <c r="Z427" s="103"/>
      <c r="AA427" s="103"/>
      <c r="AB427" s="103"/>
      <c r="AC427" s="103"/>
      <c r="AD427" s="103"/>
      <c r="AE427" s="103"/>
      <c r="AF427" s="103"/>
      <c r="AG427" s="103"/>
    </row>
    <row r="428" spans="1:33" s="104" customFormat="1" ht="18" customHeight="1">
      <c r="A428" s="108" t="s">
        <v>208</v>
      </c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3"/>
      <c r="O428" s="103"/>
      <c r="P428" s="103"/>
      <c r="Q428" s="103"/>
      <c r="R428" s="103"/>
      <c r="S428" s="103"/>
      <c r="T428" s="103"/>
      <c r="U428" s="103"/>
      <c r="V428" s="103"/>
      <c r="W428" s="103"/>
      <c r="X428" s="103"/>
      <c r="Y428" s="103"/>
      <c r="Z428" s="103"/>
      <c r="AA428" s="103"/>
      <c r="AB428" s="103"/>
      <c r="AC428" s="103"/>
      <c r="AD428" s="103"/>
      <c r="AE428" s="103"/>
      <c r="AF428" s="103"/>
      <c r="AG428" s="103"/>
    </row>
    <row r="429" spans="1:33" s="104" customFormat="1" ht="18" customHeight="1">
      <c r="A429" s="108" t="s">
        <v>209</v>
      </c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3"/>
      <c r="N429" s="103"/>
      <c r="O429" s="103"/>
      <c r="P429" s="103"/>
      <c r="Q429" s="103"/>
      <c r="R429" s="103"/>
      <c r="S429" s="103"/>
      <c r="T429" s="103"/>
      <c r="U429" s="103"/>
      <c r="V429" s="103"/>
      <c r="W429" s="103"/>
      <c r="X429" s="103"/>
      <c r="Y429" s="103"/>
      <c r="Z429" s="103"/>
      <c r="AA429" s="103"/>
      <c r="AB429" s="103"/>
      <c r="AC429" s="103"/>
      <c r="AD429" s="103"/>
      <c r="AE429" s="103"/>
      <c r="AF429" s="103"/>
      <c r="AG429" s="103"/>
    </row>
    <row r="430" spans="1:33" s="104" customFormat="1" ht="18" customHeight="1">
      <c r="A430" s="108" t="s">
        <v>198</v>
      </c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3"/>
      <c r="O430" s="103"/>
      <c r="P430" s="103"/>
      <c r="Q430" s="103"/>
      <c r="R430" s="103"/>
      <c r="S430" s="103"/>
      <c r="T430" s="103"/>
      <c r="U430" s="103"/>
      <c r="V430" s="103"/>
      <c r="W430" s="103"/>
      <c r="X430" s="103"/>
      <c r="Y430" s="103"/>
      <c r="Z430" s="103"/>
      <c r="AA430" s="103"/>
      <c r="AB430" s="103"/>
      <c r="AC430" s="103"/>
      <c r="AD430" s="103"/>
      <c r="AE430" s="103"/>
      <c r="AF430" s="103"/>
      <c r="AG430" s="103"/>
    </row>
    <row r="431" spans="1:33" s="104" customFormat="1" ht="18" customHeight="1">
      <c r="A431" s="108" t="s">
        <v>200</v>
      </c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3"/>
      <c r="N431" s="103"/>
      <c r="O431" s="103"/>
      <c r="P431" s="103"/>
      <c r="Q431" s="103"/>
      <c r="R431" s="103"/>
      <c r="S431" s="103"/>
      <c r="T431" s="103"/>
      <c r="U431" s="103"/>
      <c r="V431" s="103"/>
      <c r="W431" s="103"/>
      <c r="X431" s="103"/>
      <c r="Y431" s="103"/>
      <c r="Z431" s="103"/>
      <c r="AA431" s="103"/>
      <c r="AB431" s="103"/>
      <c r="AC431" s="103"/>
      <c r="AD431" s="103"/>
      <c r="AE431" s="103"/>
      <c r="AF431" s="103"/>
      <c r="AG431" s="103"/>
    </row>
    <row r="432" spans="1:33" s="104" customFormat="1" ht="18" customHeight="1">
      <c r="A432" s="108" t="s">
        <v>201</v>
      </c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3"/>
      <c r="O432" s="103"/>
      <c r="P432" s="103"/>
      <c r="Q432" s="103"/>
      <c r="R432" s="103"/>
      <c r="S432" s="103"/>
      <c r="T432" s="103"/>
      <c r="U432" s="103"/>
      <c r="V432" s="103"/>
      <c r="W432" s="103"/>
      <c r="X432" s="103"/>
      <c r="Y432" s="103"/>
      <c r="Z432" s="103"/>
      <c r="AA432" s="103"/>
      <c r="AB432" s="103"/>
      <c r="AC432" s="103"/>
      <c r="AD432" s="103"/>
      <c r="AE432" s="103"/>
      <c r="AF432" s="103"/>
      <c r="AG432" s="103"/>
    </row>
    <row r="433" spans="1:33" s="104" customFormat="1" ht="18" customHeight="1">
      <c r="A433" s="108" t="s">
        <v>202</v>
      </c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  <c r="Z433" s="103"/>
      <c r="AA433" s="103"/>
      <c r="AB433" s="103"/>
      <c r="AC433" s="103"/>
      <c r="AD433" s="103"/>
      <c r="AE433" s="103"/>
      <c r="AF433" s="103"/>
      <c r="AG433" s="103"/>
    </row>
    <row r="434" spans="1:33" s="104" customFormat="1" ht="18" customHeight="1">
      <c r="A434" s="108" t="s">
        <v>203</v>
      </c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3"/>
      <c r="N434" s="103"/>
      <c r="O434" s="103"/>
      <c r="P434" s="103"/>
      <c r="Q434" s="103"/>
      <c r="R434" s="103"/>
      <c r="S434" s="103"/>
      <c r="T434" s="103"/>
      <c r="U434" s="103"/>
      <c r="V434" s="103"/>
      <c r="W434" s="103"/>
      <c r="X434" s="103"/>
      <c r="Y434" s="103"/>
      <c r="Z434" s="103"/>
      <c r="AA434" s="103"/>
      <c r="AB434" s="103"/>
      <c r="AC434" s="103"/>
      <c r="AD434" s="103"/>
      <c r="AE434" s="103"/>
      <c r="AF434" s="103"/>
      <c r="AG434" s="103"/>
    </row>
    <row r="435" spans="1:33" s="104" customFormat="1" ht="18" customHeight="1">
      <c r="A435" s="110" t="s">
        <v>204</v>
      </c>
      <c r="B435" s="109" t="str">
        <f>IF(COUNTA(B423:B434)=0,"-",COUNTA(B423:B434)/12)</f>
        <v>-</v>
      </c>
      <c r="C435" s="109" t="str">
        <f t="shared" ref="C435:AF435" si="28">IF(COUNTA(C423:C434)=0,"-",COUNTA(C423:C434)/12)</f>
        <v>-</v>
      </c>
      <c r="D435" s="109" t="str">
        <f t="shared" si="28"/>
        <v>-</v>
      </c>
      <c r="E435" s="109" t="str">
        <f t="shared" si="28"/>
        <v>-</v>
      </c>
      <c r="F435" s="109" t="str">
        <f t="shared" si="28"/>
        <v>-</v>
      </c>
      <c r="G435" s="109" t="str">
        <f t="shared" si="28"/>
        <v>-</v>
      </c>
      <c r="H435" s="109" t="str">
        <f t="shared" si="28"/>
        <v>-</v>
      </c>
      <c r="I435" s="109" t="str">
        <f t="shared" si="28"/>
        <v>-</v>
      </c>
      <c r="J435" s="109" t="str">
        <f t="shared" si="28"/>
        <v>-</v>
      </c>
      <c r="K435" s="109" t="str">
        <f t="shared" si="28"/>
        <v>-</v>
      </c>
      <c r="L435" s="109" t="str">
        <f t="shared" si="28"/>
        <v>-</v>
      </c>
      <c r="M435" s="109" t="str">
        <f t="shared" si="28"/>
        <v>-</v>
      </c>
      <c r="N435" s="109" t="str">
        <f t="shared" si="28"/>
        <v>-</v>
      </c>
      <c r="O435" s="109" t="str">
        <f t="shared" si="28"/>
        <v>-</v>
      </c>
      <c r="P435" s="109" t="str">
        <f t="shared" si="28"/>
        <v>-</v>
      </c>
      <c r="Q435" s="109" t="str">
        <f t="shared" si="28"/>
        <v>-</v>
      </c>
      <c r="R435" s="109" t="str">
        <f t="shared" si="28"/>
        <v>-</v>
      </c>
      <c r="S435" s="109" t="str">
        <f t="shared" si="28"/>
        <v>-</v>
      </c>
      <c r="T435" s="109" t="str">
        <f t="shared" si="28"/>
        <v>-</v>
      </c>
      <c r="U435" s="109" t="str">
        <f t="shared" si="28"/>
        <v>-</v>
      </c>
      <c r="V435" s="109" t="str">
        <f t="shared" si="28"/>
        <v>-</v>
      </c>
      <c r="W435" s="109" t="str">
        <f t="shared" si="28"/>
        <v>-</v>
      </c>
      <c r="X435" s="109" t="str">
        <f t="shared" si="28"/>
        <v>-</v>
      </c>
      <c r="Y435" s="109" t="str">
        <f t="shared" si="28"/>
        <v>-</v>
      </c>
      <c r="Z435" s="109" t="str">
        <f t="shared" si="28"/>
        <v>-</v>
      </c>
      <c r="AA435" s="109" t="str">
        <f t="shared" si="28"/>
        <v>-</v>
      </c>
      <c r="AB435" s="109" t="str">
        <f t="shared" si="28"/>
        <v>-</v>
      </c>
      <c r="AC435" s="109" t="str">
        <f t="shared" si="28"/>
        <v>-</v>
      </c>
      <c r="AD435" s="109" t="str">
        <f t="shared" si="28"/>
        <v>-</v>
      </c>
      <c r="AE435" s="109" t="str">
        <f t="shared" si="28"/>
        <v>-</v>
      </c>
      <c r="AF435" s="109" t="str">
        <f t="shared" si="28"/>
        <v>-</v>
      </c>
      <c r="AG435" s="109" t="str">
        <f>IF(COUNTA(AG423:AG434)=0,"-",COUNTA(AG423:AG434)/12)</f>
        <v>-</v>
      </c>
    </row>
    <row r="437" spans="1:33" s="104" customFormat="1" ht="18" customHeight="1">
      <c r="A437" s="117" t="s">
        <v>428</v>
      </c>
      <c r="B437" s="118" t="s">
        <v>310</v>
      </c>
      <c r="C437" s="118" t="s">
        <v>311</v>
      </c>
      <c r="D437" s="118" t="s">
        <v>312</v>
      </c>
      <c r="E437" s="118" t="s">
        <v>313</v>
      </c>
      <c r="F437" s="118" t="s">
        <v>314</v>
      </c>
      <c r="G437" s="118" t="s">
        <v>315</v>
      </c>
      <c r="H437" s="118" t="s">
        <v>316</v>
      </c>
      <c r="I437" s="118" t="s">
        <v>317</v>
      </c>
      <c r="J437" s="118" t="s">
        <v>318</v>
      </c>
      <c r="K437" s="118" t="s">
        <v>319</v>
      </c>
      <c r="L437" s="118" t="s">
        <v>320</v>
      </c>
      <c r="M437" s="118" t="s">
        <v>321</v>
      </c>
      <c r="N437" s="118" t="s">
        <v>322</v>
      </c>
      <c r="O437" s="118" t="s">
        <v>323</v>
      </c>
      <c r="P437" s="118" t="s">
        <v>324</v>
      </c>
      <c r="Q437" s="118" t="s">
        <v>325</v>
      </c>
      <c r="R437" s="118" t="s">
        <v>326</v>
      </c>
      <c r="S437" s="118" t="s">
        <v>327</v>
      </c>
      <c r="T437" s="118" t="s">
        <v>328</v>
      </c>
      <c r="U437" s="118" t="s">
        <v>329</v>
      </c>
      <c r="V437" s="118" t="s">
        <v>330</v>
      </c>
      <c r="W437" s="118" t="s">
        <v>331</v>
      </c>
      <c r="X437" s="118" t="s">
        <v>332</v>
      </c>
      <c r="Y437" s="118" t="s">
        <v>333</v>
      </c>
      <c r="Z437" s="118" t="s">
        <v>334</v>
      </c>
      <c r="AA437" s="118" t="s">
        <v>335</v>
      </c>
      <c r="AB437" s="118" t="s">
        <v>336</v>
      </c>
      <c r="AC437" s="118" t="s">
        <v>337</v>
      </c>
      <c r="AD437" s="118" t="s">
        <v>338</v>
      </c>
      <c r="AE437" s="118" t="s">
        <v>339</v>
      </c>
      <c r="AF437" s="118" t="s">
        <v>340</v>
      </c>
      <c r="AG437" s="118" t="s">
        <v>341</v>
      </c>
    </row>
    <row r="438" spans="1:33" s="104" customFormat="1" ht="18" customHeight="1">
      <c r="A438" s="108" t="s">
        <v>168</v>
      </c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  <c r="R438" s="103"/>
      <c r="S438" s="103"/>
      <c r="T438" s="103"/>
      <c r="U438" s="103"/>
      <c r="V438" s="103"/>
      <c r="W438" s="103"/>
      <c r="X438" s="103"/>
      <c r="Y438" s="103"/>
      <c r="Z438" s="103"/>
      <c r="AA438" s="103"/>
      <c r="AB438" s="103"/>
      <c r="AC438" s="103"/>
      <c r="AD438" s="103"/>
      <c r="AE438" s="103"/>
      <c r="AF438" s="103"/>
      <c r="AG438" s="103"/>
    </row>
    <row r="439" spans="1:33" s="104" customFormat="1" ht="18" customHeight="1">
      <c r="A439" s="108" t="s">
        <v>174</v>
      </c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  <c r="R439" s="103"/>
      <c r="S439" s="103"/>
      <c r="T439" s="103"/>
      <c r="U439" s="103"/>
      <c r="V439" s="103"/>
      <c r="W439" s="103"/>
      <c r="X439" s="103"/>
      <c r="Y439" s="103"/>
      <c r="Z439" s="103"/>
      <c r="AA439" s="103"/>
      <c r="AB439" s="103"/>
      <c r="AC439" s="103"/>
      <c r="AD439" s="103"/>
      <c r="AE439" s="103"/>
      <c r="AF439" s="103"/>
      <c r="AG439" s="103"/>
    </row>
    <row r="440" spans="1:33" s="104" customFormat="1" ht="18" customHeight="1">
      <c r="A440" s="108" t="s">
        <v>176</v>
      </c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  <c r="R440" s="103"/>
      <c r="S440" s="103"/>
      <c r="T440" s="103"/>
      <c r="U440" s="103"/>
      <c r="V440" s="103"/>
      <c r="W440" s="103"/>
      <c r="X440" s="103"/>
      <c r="Y440" s="103"/>
      <c r="Z440" s="103"/>
      <c r="AA440" s="103"/>
      <c r="AB440" s="103"/>
      <c r="AC440" s="103"/>
      <c r="AD440" s="103"/>
      <c r="AE440" s="103"/>
      <c r="AF440" s="103"/>
      <c r="AG440" s="103"/>
    </row>
    <row r="441" spans="1:33" s="104" customFormat="1" ht="18" customHeight="1">
      <c r="A441" s="108" t="s">
        <v>181</v>
      </c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  <c r="R441" s="103"/>
      <c r="S441" s="103"/>
      <c r="T441" s="103"/>
      <c r="U441" s="103"/>
      <c r="V441" s="103"/>
      <c r="W441" s="103"/>
      <c r="X441" s="103"/>
      <c r="Y441" s="103"/>
      <c r="Z441" s="103"/>
      <c r="AA441" s="103"/>
      <c r="AB441" s="103"/>
      <c r="AC441" s="103"/>
      <c r="AD441" s="103"/>
      <c r="AE441" s="103"/>
      <c r="AF441" s="103"/>
      <c r="AG441" s="103"/>
    </row>
    <row r="442" spans="1:33" s="104" customFormat="1" ht="18" customHeight="1">
      <c r="A442" s="108" t="s">
        <v>184</v>
      </c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  <c r="R442" s="103"/>
      <c r="S442" s="103"/>
      <c r="T442" s="103"/>
      <c r="U442" s="103"/>
      <c r="V442" s="103"/>
      <c r="W442" s="103"/>
      <c r="X442" s="103"/>
      <c r="Y442" s="103"/>
      <c r="Z442" s="103"/>
      <c r="AA442" s="103"/>
      <c r="AB442" s="103"/>
      <c r="AC442" s="103"/>
      <c r="AD442" s="103"/>
      <c r="AE442" s="103"/>
      <c r="AF442" s="103"/>
      <c r="AG442" s="103"/>
    </row>
    <row r="443" spans="1:33" s="104" customFormat="1" ht="18" customHeight="1">
      <c r="A443" s="108" t="s">
        <v>208</v>
      </c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  <c r="R443" s="103"/>
      <c r="S443" s="103"/>
      <c r="T443" s="103"/>
      <c r="U443" s="103"/>
      <c r="V443" s="103"/>
      <c r="W443" s="103"/>
      <c r="X443" s="103"/>
      <c r="Y443" s="103"/>
      <c r="Z443" s="103"/>
      <c r="AA443" s="103"/>
      <c r="AB443" s="103"/>
      <c r="AC443" s="103"/>
      <c r="AD443" s="103"/>
      <c r="AE443" s="103"/>
      <c r="AF443" s="103"/>
      <c r="AG443" s="103"/>
    </row>
    <row r="444" spans="1:33" s="104" customFormat="1" ht="18" customHeight="1">
      <c r="A444" s="108" t="s">
        <v>209</v>
      </c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  <c r="R444" s="103"/>
      <c r="S444" s="103"/>
      <c r="T444" s="103"/>
      <c r="U444" s="103"/>
      <c r="V444" s="103"/>
      <c r="W444" s="103"/>
      <c r="X444" s="103"/>
      <c r="Y444" s="103"/>
      <c r="Z444" s="103"/>
      <c r="AA444" s="103"/>
      <c r="AB444" s="103"/>
      <c r="AC444" s="103"/>
      <c r="AD444" s="103"/>
      <c r="AE444" s="103"/>
      <c r="AF444" s="103"/>
      <c r="AG444" s="103"/>
    </row>
    <row r="445" spans="1:33" s="104" customFormat="1" ht="18" customHeight="1">
      <c r="A445" s="108" t="s">
        <v>198</v>
      </c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  <c r="R445" s="103"/>
      <c r="S445" s="103"/>
      <c r="T445" s="103"/>
      <c r="U445" s="103"/>
      <c r="V445" s="103"/>
      <c r="W445" s="103"/>
      <c r="X445" s="103"/>
      <c r="Y445" s="103"/>
      <c r="Z445" s="103"/>
      <c r="AA445" s="103"/>
      <c r="AB445" s="103"/>
      <c r="AC445" s="103"/>
      <c r="AD445" s="103"/>
      <c r="AE445" s="103"/>
      <c r="AF445" s="103"/>
      <c r="AG445" s="103"/>
    </row>
    <row r="446" spans="1:33" s="104" customFormat="1" ht="18" customHeight="1">
      <c r="A446" s="108" t="s">
        <v>200</v>
      </c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  <c r="R446" s="103"/>
      <c r="S446" s="103"/>
      <c r="T446" s="103"/>
      <c r="U446" s="103"/>
      <c r="V446" s="103"/>
      <c r="W446" s="103"/>
      <c r="X446" s="103"/>
      <c r="Y446" s="103"/>
      <c r="Z446" s="103"/>
      <c r="AA446" s="103"/>
      <c r="AB446" s="103"/>
      <c r="AC446" s="103"/>
      <c r="AD446" s="103"/>
      <c r="AE446" s="103"/>
      <c r="AF446" s="103"/>
      <c r="AG446" s="103"/>
    </row>
    <row r="447" spans="1:33" s="104" customFormat="1" ht="18" customHeight="1">
      <c r="A447" s="108" t="s">
        <v>201</v>
      </c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  <c r="R447" s="103"/>
      <c r="S447" s="103"/>
      <c r="T447" s="103"/>
      <c r="U447" s="103"/>
      <c r="V447" s="103"/>
      <c r="W447" s="103"/>
      <c r="X447" s="103"/>
      <c r="Y447" s="103"/>
      <c r="Z447" s="103"/>
      <c r="AA447" s="103"/>
      <c r="AB447" s="103"/>
      <c r="AC447" s="103"/>
      <c r="AD447" s="103"/>
      <c r="AE447" s="103"/>
      <c r="AF447" s="103"/>
      <c r="AG447" s="103"/>
    </row>
    <row r="448" spans="1:33" s="104" customFormat="1" ht="18" customHeight="1">
      <c r="A448" s="108" t="s">
        <v>202</v>
      </c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  <c r="Z448" s="103"/>
      <c r="AA448" s="103"/>
      <c r="AB448" s="103"/>
      <c r="AC448" s="103"/>
      <c r="AD448" s="103"/>
      <c r="AE448" s="103"/>
      <c r="AF448" s="103"/>
      <c r="AG448" s="103"/>
    </row>
    <row r="449" spans="1:33" s="104" customFormat="1" ht="18" customHeight="1">
      <c r="A449" s="108" t="s">
        <v>203</v>
      </c>
      <c r="B449" s="103"/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3"/>
      <c r="N449" s="103"/>
      <c r="O449" s="103"/>
      <c r="P449" s="103"/>
      <c r="Q449" s="103"/>
      <c r="R449" s="103"/>
      <c r="S449" s="103"/>
      <c r="T449" s="103"/>
      <c r="U449" s="103"/>
      <c r="V449" s="103"/>
      <c r="W449" s="103"/>
      <c r="X449" s="103"/>
      <c r="Y449" s="103"/>
      <c r="Z449" s="103"/>
      <c r="AA449" s="103"/>
      <c r="AB449" s="103"/>
      <c r="AC449" s="103"/>
      <c r="AD449" s="103"/>
      <c r="AE449" s="103"/>
      <c r="AF449" s="103"/>
      <c r="AG449" s="103"/>
    </row>
    <row r="450" spans="1:33" s="104" customFormat="1" ht="18" customHeight="1">
      <c r="A450" s="110" t="s">
        <v>204</v>
      </c>
      <c r="B450" s="109" t="str">
        <f>IF(COUNTA(B438:B449)=0,"-",COUNTA(B438:B449)/12)</f>
        <v>-</v>
      </c>
      <c r="C450" s="109" t="str">
        <f t="shared" ref="C450:AF450" si="29">IF(COUNTA(C438:C449)=0,"-",COUNTA(C438:C449)/12)</f>
        <v>-</v>
      </c>
      <c r="D450" s="109" t="str">
        <f t="shared" si="29"/>
        <v>-</v>
      </c>
      <c r="E450" s="109" t="str">
        <f t="shared" si="29"/>
        <v>-</v>
      </c>
      <c r="F450" s="109" t="str">
        <f t="shared" si="29"/>
        <v>-</v>
      </c>
      <c r="G450" s="109" t="str">
        <f t="shared" si="29"/>
        <v>-</v>
      </c>
      <c r="H450" s="109" t="str">
        <f t="shared" si="29"/>
        <v>-</v>
      </c>
      <c r="I450" s="109" t="str">
        <f t="shared" si="29"/>
        <v>-</v>
      </c>
      <c r="J450" s="109" t="str">
        <f t="shared" si="29"/>
        <v>-</v>
      </c>
      <c r="K450" s="109" t="str">
        <f t="shared" si="29"/>
        <v>-</v>
      </c>
      <c r="L450" s="109" t="str">
        <f t="shared" si="29"/>
        <v>-</v>
      </c>
      <c r="M450" s="109" t="str">
        <f t="shared" si="29"/>
        <v>-</v>
      </c>
      <c r="N450" s="109" t="str">
        <f t="shared" si="29"/>
        <v>-</v>
      </c>
      <c r="O450" s="109" t="str">
        <f t="shared" si="29"/>
        <v>-</v>
      </c>
      <c r="P450" s="109" t="str">
        <f t="shared" si="29"/>
        <v>-</v>
      </c>
      <c r="Q450" s="109" t="str">
        <f t="shared" si="29"/>
        <v>-</v>
      </c>
      <c r="R450" s="109" t="str">
        <f t="shared" si="29"/>
        <v>-</v>
      </c>
      <c r="S450" s="109" t="str">
        <f t="shared" si="29"/>
        <v>-</v>
      </c>
      <c r="T450" s="109" t="str">
        <f t="shared" si="29"/>
        <v>-</v>
      </c>
      <c r="U450" s="109" t="str">
        <f t="shared" si="29"/>
        <v>-</v>
      </c>
      <c r="V450" s="109" t="str">
        <f t="shared" si="29"/>
        <v>-</v>
      </c>
      <c r="W450" s="109" t="str">
        <f t="shared" si="29"/>
        <v>-</v>
      </c>
      <c r="X450" s="109" t="str">
        <f t="shared" si="29"/>
        <v>-</v>
      </c>
      <c r="Y450" s="109" t="str">
        <f t="shared" si="29"/>
        <v>-</v>
      </c>
      <c r="Z450" s="109" t="str">
        <f t="shared" si="29"/>
        <v>-</v>
      </c>
      <c r="AA450" s="109" t="str">
        <f t="shared" si="29"/>
        <v>-</v>
      </c>
      <c r="AB450" s="109" t="str">
        <f t="shared" si="29"/>
        <v>-</v>
      </c>
      <c r="AC450" s="109" t="str">
        <f t="shared" si="29"/>
        <v>-</v>
      </c>
      <c r="AD450" s="109" t="str">
        <f t="shared" si="29"/>
        <v>-</v>
      </c>
      <c r="AE450" s="109" t="str">
        <f t="shared" si="29"/>
        <v>-</v>
      </c>
      <c r="AF450" s="109" t="str">
        <f t="shared" si="29"/>
        <v>-</v>
      </c>
      <c r="AG450" s="109" t="str">
        <f>IF(COUNTA(AG438:AG449)=0,"-",COUNTA(AG438:AG449)/12)</f>
        <v>-</v>
      </c>
    </row>
    <row r="452" spans="1:33" s="104" customFormat="1" ht="18" customHeight="1">
      <c r="A452" s="117" t="s">
        <v>429</v>
      </c>
      <c r="B452" s="118" t="s">
        <v>310</v>
      </c>
      <c r="C452" s="118" t="s">
        <v>311</v>
      </c>
      <c r="D452" s="118" t="s">
        <v>312</v>
      </c>
      <c r="E452" s="118" t="s">
        <v>313</v>
      </c>
      <c r="F452" s="118" t="s">
        <v>314</v>
      </c>
      <c r="G452" s="118" t="s">
        <v>315</v>
      </c>
      <c r="H452" s="118" t="s">
        <v>316</v>
      </c>
      <c r="I452" s="118" t="s">
        <v>317</v>
      </c>
      <c r="J452" s="118" t="s">
        <v>318</v>
      </c>
      <c r="K452" s="118" t="s">
        <v>319</v>
      </c>
      <c r="L452" s="118" t="s">
        <v>320</v>
      </c>
      <c r="M452" s="118" t="s">
        <v>321</v>
      </c>
      <c r="N452" s="118" t="s">
        <v>322</v>
      </c>
      <c r="O452" s="118" t="s">
        <v>323</v>
      </c>
      <c r="P452" s="118" t="s">
        <v>324</v>
      </c>
      <c r="Q452" s="118" t="s">
        <v>325</v>
      </c>
      <c r="R452" s="118" t="s">
        <v>326</v>
      </c>
      <c r="S452" s="118" t="s">
        <v>327</v>
      </c>
      <c r="T452" s="118" t="s">
        <v>328</v>
      </c>
      <c r="U452" s="118" t="s">
        <v>329</v>
      </c>
      <c r="V452" s="118" t="s">
        <v>330</v>
      </c>
      <c r="W452" s="118" t="s">
        <v>331</v>
      </c>
      <c r="X452" s="118" t="s">
        <v>332</v>
      </c>
      <c r="Y452" s="118" t="s">
        <v>333</v>
      </c>
      <c r="Z452" s="118" t="s">
        <v>334</v>
      </c>
      <c r="AA452" s="118" t="s">
        <v>335</v>
      </c>
      <c r="AB452" s="118" t="s">
        <v>336</v>
      </c>
      <c r="AC452" s="118" t="s">
        <v>337</v>
      </c>
      <c r="AD452" s="118" t="s">
        <v>338</v>
      </c>
      <c r="AE452" s="118" t="s">
        <v>339</v>
      </c>
      <c r="AF452" s="118" t="s">
        <v>340</v>
      </c>
      <c r="AG452" s="118" t="s">
        <v>341</v>
      </c>
    </row>
    <row r="453" spans="1:33" s="104" customFormat="1" ht="18" customHeight="1">
      <c r="A453" s="108" t="s">
        <v>168</v>
      </c>
      <c r="B453" s="103"/>
      <c r="C453" s="103"/>
      <c r="D453" s="103"/>
      <c r="E453" s="103"/>
      <c r="F453" s="103"/>
      <c r="G453" s="103"/>
      <c r="H453" s="103"/>
      <c r="I453" s="103"/>
      <c r="J453" s="103" t="s">
        <v>430</v>
      </c>
      <c r="K453" s="103" t="s">
        <v>431</v>
      </c>
      <c r="L453" s="103"/>
      <c r="M453" s="103"/>
      <c r="N453" s="103"/>
      <c r="O453" s="103" t="s">
        <v>432</v>
      </c>
      <c r="P453" s="103" t="s">
        <v>433</v>
      </c>
      <c r="Q453" s="103"/>
      <c r="R453" s="103" t="s">
        <v>434</v>
      </c>
      <c r="S453" s="103" t="s">
        <v>435</v>
      </c>
      <c r="T453" s="103" t="s">
        <v>436</v>
      </c>
      <c r="U453" s="103" t="s">
        <v>437</v>
      </c>
      <c r="V453" s="103" t="s">
        <v>438</v>
      </c>
      <c r="W453" s="103" t="s">
        <v>211</v>
      </c>
      <c r="X453" s="103" t="s">
        <v>439</v>
      </c>
      <c r="Y453" s="103"/>
      <c r="Z453" s="103" t="s">
        <v>440</v>
      </c>
      <c r="AA453" s="103"/>
      <c r="AB453" s="103"/>
      <c r="AC453" s="103"/>
      <c r="AD453" s="103"/>
      <c r="AE453" s="103"/>
      <c r="AF453" s="103"/>
      <c r="AG453" s="103"/>
    </row>
    <row r="454" spans="1:33" s="104" customFormat="1" ht="18" customHeight="1">
      <c r="A454" s="108" t="s">
        <v>174</v>
      </c>
      <c r="B454" s="103" t="s">
        <v>441</v>
      </c>
      <c r="C454" s="103"/>
      <c r="D454" s="103" t="s">
        <v>442</v>
      </c>
      <c r="E454" s="103" t="s">
        <v>443</v>
      </c>
      <c r="F454" s="103" t="s">
        <v>444</v>
      </c>
      <c r="G454" s="103" t="s">
        <v>445</v>
      </c>
      <c r="H454" s="103"/>
      <c r="I454" s="103" t="s">
        <v>446</v>
      </c>
      <c r="J454" s="103" t="s">
        <v>430</v>
      </c>
      <c r="K454" s="103" t="s">
        <v>431</v>
      </c>
      <c r="L454" s="103"/>
      <c r="M454" s="103" t="s">
        <v>447</v>
      </c>
      <c r="N454" s="103"/>
      <c r="O454" s="103" t="s">
        <v>432</v>
      </c>
      <c r="P454" s="103" t="s">
        <v>433</v>
      </c>
      <c r="Q454" s="103" t="s">
        <v>448</v>
      </c>
      <c r="R454" s="103" t="s">
        <v>434</v>
      </c>
      <c r="S454" s="103" t="s">
        <v>435</v>
      </c>
      <c r="T454" s="103" t="s">
        <v>436</v>
      </c>
      <c r="U454" s="103" t="s">
        <v>437</v>
      </c>
      <c r="V454" s="103" t="s">
        <v>438</v>
      </c>
      <c r="W454" s="103" t="s">
        <v>211</v>
      </c>
      <c r="X454" s="103" t="s">
        <v>439</v>
      </c>
      <c r="Y454" s="103"/>
      <c r="Z454" s="103" t="s">
        <v>440</v>
      </c>
      <c r="AA454" s="103" t="s">
        <v>449</v>
      </c>
      <c r="AB454" s="103"/>
      <c r="AC454" s="103" t="s">
        <v>186</v>
      </c>
      <c r="AD454" s="103" t="s">
        <v>450</v>
      </c>
      <c r="AE454" s="103"/>
      <c r="AF454" s="103" t="s">
        <v>451</v>
      </c>
      <c r="AG454" s="103"/>
    </row>
    <row r="455" spans="1:33" s="104" customFormat="1" ht="18" customHeight="1">
      <c r="A455" s="108" t="s">
        <v>176</v>
      </c>
      <c r="B455" s="103" t="s">
        <v>441</v>
      </c>
      <c r="C455" s="103"/>
      <c r="D455" s="103" t="s">
        <v>442</v>
      </c>
      <c r="E455" s="103" t="s">
        <v>443</v>
      </c>
      <c r="F455" s="103" t="s">
        <v>444</v>
      </c>
      <c r="G455" s="103" t="s">
        <v>445</v>
      </c>
      <c r="H455" s="103"/>
      <c r="I455" s="103" t="s">
        <v>446</v>
      </c>
      <c r="J455" s="103" t="s">
        <v>430</v>
      </c>
      <c r="K455" s="103" t="s">
        <v>431</v>
      </c>
      <c r="L455" s="103"/>
      <c r="M455" s="103" t="s">
        <v>447</v>
      </c>
      <c r="N455" s="103"/>
      <c r="O455" s="103" t="s">
        <v>432</v>
      </c>
      <c r="P455" s="103" t="s">
        <v>433</v>
      </c>
      <c r="Q455" s="103" t="s">
        <v>448</v>
      </c>
      <c r="R455" s="103" t="s">
        <v>434</v>
      </c>
      <c r="S455" s="103" t="s">
        <v>435</v>
      </c>
      <c r="T455" s="103" t="s">
        <v>436</v>
      </c>
      <c r="U455" s="103" t="s">
        <v>437</v>
      </c>
      <c r="V455" s="103" t="s">
        <v>438</v>
      </c>
      <c r="W455" s="103" t="s">
        <v>211</v>
      </c>
      <c r="X455" s="103" t="s">
        <v>439</v>
      </c>
      <c r="Y455" s="103"/>
      <c r="Z455" s="103" t="s">
        <v>440</v>
      </c>
      <c r="AA455" s="103" t="s">
        <v>449</v>
      </c>
      <c r="AB455" s="103"/>
      <c r="AC455" s="103" t="s">
        <v>186</v>
      </c>
      <c r="AD455" s="103" t="s">
        <v>450</v>
      </c>
      <c r="AE455" s="103"/>
      <c r="AF455" s="103" t="s">
        <v>451</v>
      </c>
      <c r="AG455" s="103"/>
    </row>
    <row r="456" spans="1:33" s="104" customFormat="1" ht="18" customHeight="1">
      <c r="A456" s="108" t="s">
        <v>181</v>
      </c>
      <c r="B456" s="103" t="s">
        <v>441</v>
      </c>
      <c r="C456" s="103"/>
      <c r="D456" s="103" t="s">
        <v>442</v>
      </c>
      <c r="E456" s="103" t="s">
        <v>443</v>
      </c>
      <c r="F456" s="103" t="s">
        <v>444</v>
      </c>
      <c r="G456" s="103" t="s">
        <v>445</v>
      </c>
      <c r="H456" s="103"/>
      <c r="I456" s="103" t="s">
        <v>446</v>
      </c>
      <c r="J456" s="103" t="s">
        <v>430</v>
      </c>
      <c r="K456" s="103" t="s">
        <v>431</v>
      </c>
      <c r="L456" s="103"/>
      <c r="M456" s="103" t="s">
        <v>447</v>
      </c>
      <c r="N456" s="103"/>
      <c r="O456" s="103" t="s">
        <v>432</v>
      </c>
      <c r="P456" s="103" t="s">
        <v>433</v>
      </c>
      <c r="Q456" s="103" t="s">
        <v>448</v>
      </c>
      <c r="R456" s="103" t="s">
        <v>434</v>
      </c>
      <c r="S456" s="103" t="s">
        <v>435</v>
      </c>
      <c r="T456" s="103" t="s">
        <v>436</v>
      </c>
      <c r="U456" s="103" t="s">
        <v>437</v>
      </c>
      <c r="V456" s="103" t="s">
        <v>438</v>
      </c>
      <c r="W456" s="103" t="s">
        <v>211</v>
      </c>
      <c r="X456" s="103" t="s">
        <v>439</v>
      </c>
      <c r="Y456" s="103"/>
      <c r="Z456" s="103" t="s">
        <v>440</v>
      </c>
      <c r="AA456" s="103" t="s">
        <v>449</v>
      </c>
      <c r="AB456" s="103" t="s">
        <v>452</v>
      </c>
      <c r="AC456" s="103" t="s">
        <v>186</v>
      </c>
      <c r="AD456" s="103" t="s">
        <v>450</v>
      </c>
      <c r="AE456" s="103"/>
      <c r="AF456" s="103" t="s">
        <v>451</v>
      </c>
      <c r="AG456" s="103"/>
    </row>
    <row r="457" spans="1:33" s="104" customFormat="1" ht="18" customHeight="1">
      <c r="A457" s="108" t="s">
        <v>184</v>
      </c>
      <c r="B457" s="103" t="s">
        <v>441</v>
      </c>
      <c r="C457" s="103"/>
      <c r="D457" s="103" t="s">
        <v>442</v>
      </c>
      <c r="E457" s="103" t="s">
        <v>443</v>
      </c>
      <c r="F457" s="103" t="s">
        <v>444</v>
      </c>
      <c r="G457" s="103" t="s">
        <v>445</v>
      </c>
      <c r="H457" s="103"/>
      <c r="I457" s="103" t="s">
        <v>446</v>
      </c>
      <c r="J457" s="103" t="s">
        <v>430</v>
      </c>
      <c r="K457" s="103" t="s">
        <v>431</v>
      </c>
      <c r="L457" s="103"/>
      <c r="M457" s="103" t="s">
        <v>447</v>
      </c>
      <c r="N457" s="103"/>
      <c r="O457" s="103" t="s">
        <v>432</v>
      </c>
      <c r="P457" s="103" t="s">
        <v>433</v>
      </c>
      <c r="Q457" s="103" t="s">
        <v>448</v>
      </c>
      <c r="R457" s="103" t="s">
        <v>434</v>
      </c>
      <c r="S457" s="103" t="s">
        <v>435</v>
      </c>
      <c r="T457" s="103" t="s">
        <v>436</v>
      </c>
      <c r="U457" s="103" t="s">
        <v>437</v>
      </c>
      <c r="V457" s="103" t="s">
        <v>438</v>
      </c>
      <c r="W457" s="103" t="s">
        <v>211</v>
      </c>
      <c r="X457" s="103" t="s">
        <v>439</v>
      </c>
      <c r="Y457" s="103"/>
      <c r="Z457" s="103" t="s">
        <v>440</v>
      </c>
      <c r="AA457" s="103" t="s">
        <v>449</v>
      </c>
      <c r="AB457" s="103" t="s">
        <v>452</v>
      </c>
      <c r="AC457" s="103" t="s">
        <v>186</v>
      </c>
      <c r="AD457" s="103" t="s">
        <v>450</v>
      </c>
      <c r="AE457" s="103"/>
      <c r="AF457" s="103" t="s">
        <v>451</v>
      </c>
      <c r="AG457" s="103"/>
    </row>
    <row r="458" spans="1:33" s="104" customFormat="1" ht="18" customHeight="1">
      <c r="A458" s="108" t="s">
        <v>208</v>
      </c>
      <c r="B458" s="103" t="s">
        <v>441</v>
      </c>
      <c r="C458" s="103"/>
      <c r="D458" s="103" t="s">
        <v>442</v>
      </c>
      <c r="E458" s="103" t="s">
        <v>443</v>
      </c>
      <c r="F458" s="103" t="s">
        <v>444</v>
      </c>
      <c r="G458" s="103" t="s">
        <v>445</v>
      </c>
      <c r="H458" s="103"/>
      <c r="I458" s="103" t="s">
        <v>446</v>
      </c>
      <c r="J458" s="103" t="s">
        <v>430</v>
      </c>
      <c r="K458" s="103" t="s">
        <v>431</v>
      </c>
      <c r="L458" s="103"/>
      <c r="M458" s="103" t="s">
        <v>447</v>
      </c>
      <c r="N458" s="103"/>
      <c r="O458" s="103" t="s">
        <v>432</v>
      </c>
      <c r="P458" s="103" t="s">
        <v>433</v>
      </c>
      <c r="Q458" s="103" t="s">
        <v>448</v>
      </c>
      <c r="R458" s="103" t="s">
        <v>434</v>
      </c>
      <c r="S458" s="103" t="s">
        <v>435</v>
      </c>
      <c r="T458" s="103" t="s">
        <v>436</v>
      </c>
      <c r="U458" s="103" t="s">
        <v>437</v>
      </c>
      <c r="V458" s="103" t="s">
        <v>438</v>
      </c>
      <c r="W458" s="103" t="s">
        <v>211</v>
      </c>
      <c r="X458" s="103" t="s">
        <v>439</v>
      </c>
      <c r="Y458" s="103"/>
      <c r="Z458" s="103" t="s">
        <v>440</v>
      </c>
      <c r="AA458" s="103" t="s">
        <v>449</v>
      </c>
      <c r="AB458" s="103" t="s">
        <v>452</v>
      </c>
      <c r="AC458" s="103" t="s">
        <v>186</v>
      </c>
      <c r="AD458" s="103" t="s">
        <v>450</v>
      </c>
      <c r="AE458" s="103"/>
      <c r="AF458" s="103" t="s">
        <v>451</v>
      </c>
      <c r="AG458" s="103"/>
    </row>
    <row r="459" spans="1:33" s="104" customFormat="1" ht="18" customHeight="1">
      <c r="A459" s="108" t="s">
        <v>209</v>
      </c>
      <c r="B459" s="103" t="s">
        <v>441</v>
      </c>
      <c r="C459" s="103"/>
      <c r="D459" s="103" t="s">
        <v>442</v>
      </c>
      <c r="E459" s="103" t="s">
        <v>443</v>
      </c>
      <c r="F459" s="103" t="s">
        <v>444</v>
      </c>
      <c r="G459" s="103" t="s">
        <v>445</v>
      </c>
      <c r="H459" s="103"/>
      <c r="I459" s="103" t="s">
        <v>446</v>
      </c>
      <c r="J459" s="103" t="s">
        <v>430</v>
      </c>
      <c r="K459" s="103" t="s">
        <v>453</v>
      </c>
      <c r="L459" s="103" t="s">
        <v>454</v>
      </c>
      <c r="M459" s="103" t="s">
        <v>447</v>
      </c>
      <c r="N459" s="103"/>
      <c r="O459" s="103" t="s">
        <v>455</v>
      </c>
      <c r="P459" s="103"/>
      <c r="Q459" s="103" t="s">
        <v>448</v>
      </c>
      <c r="R459" s="103" t="s">
        <v>434</v>
      </c>
      <c r="S459" s="103"/>
      <c r="T459" s="103"/>
      <c r="U459" s="103" t="s">
        <v>437</v>
      </c>
      <c r="V459" s="103" t="s">
        <v>438</v>
      </c>
      <c r="W459" s="103" t="s">
        <v>211</v>
      </c>
      <c r="X459" s="103"/>
      <c r="Y459" s="103"/>
      <c r="Z459" s="103"/>
      <c r="AA459" s="103" t="s">
        <v>449</v>
      </c>
      <c r="AB459" s="103" t="s">
        <v>452</v>
      </c>
      <c r="AC459" s="103" t="s">
        <v>186</v>
      </c>
      <c r="AD459" s="103" t="s">
        <v>450</v>
      </c>
      <c r="AE459" s="103"/>
      <c r="AF459" s="103" t="s">
        <v>451</v>
      </c>
      <c r="AG459" s="103"/>
    </row>
    <row r="460" spans="1:33" s="104" customFormat="1" ht="18" customHeight="1">
      <c r="A460" s="108" t="s">
        <v>198</v>
      </c>
      <c r="B460" s="103" t="s">
        <v>441</v>
      </c>
      <c r="C460" s="103"/>
      <c r="D460" s="103" t="s">
        <v>442</v>
      </c>
      <c r="E460" s="103" t="s">
        <v>443</v>
      </c>
      <c r="F460" s="103" t="s">
        <v>444</v>
      </c>
      <c r="G460" s="103" t="s">
        <v>445</v>
      </c>
      <c r="H460" s="103"/>
      <c r="I460" s="103" t="s">
        <v>446</v>
      </c>
      <c r="J460" s="103" t="s">
        <v>430</v>
      </c>
      <c r="K460" s="103" t="s">
        <v>453</v>
      </c>
      <c r="L460" s="103" t="s">
        <v>454</v>
      </c>
      <c r="M460" s="103" t="s">
        <v>447</v>
      </c>
      <c r="N460" s="103"/>
      <c r="O460" s="103" t="s">
        <v>455</v>
      </c>
      <c r="P460" s="103"/>
      <c r="Q460" s="103" t="s">
        <v>448</v>
      </c>
      <c r="R460" s="103" t="s">
        <v>434</v>
      </c>
      <c r="S460" s="103"/>
      <c r="T460" s="103"/>
      <c r="U460" s="103" t="s">
        <v>437</v>
      </c>
      <c r="V460" s="103" t="s">
        <v>438</v>
      </c>
      <c r="W460" s="103" t="s">
        <v>211</v>
      </c>
      <c r="X460" s="103"/>
      <c r="Y460" s="103"/>
      <c r="Z460" s="103"/>
      <c r="AA460" s="103" t="s">
        <v>449</v>
      </c>
      <c r="AB460" s="103" t="s">
        <v>452</v>
      </c>
      <c r="AC460" s="103" t="s">
        <v>186</v>
      </c>
      <c r="AD460" s="103" t="s">
        <v>450</v>
      </c>
      <c r="AE460" s="103"/>
      <c r="AF460" s="103" t="s">
        <v>451</v>
      </c>
      <c r="AG460" s="103"/>
    </row>
    <row r="461" spans="1:33" s="104" customFormat="1" ht="18" customHeight="1">
      <c r="A461" s="108" t="s">
        <v>200</v>
      </c>
      <c r="B461" s="103" t="s">
        <v>441</v>
      </c>
      <c r="C461" s="103"/>
      <c r="D461" s="103" t="s">
        <v>442</v>
      </c>
      <c r="E461" s="103" t="s">
        <v>443</v>
      </c>
      <c r="F461" s="103" t="s">
        <v>444</v>
      </c>
      <c r="G461" s="103" t="s">
        <v>445</v>
      </c>
      <c r="H461" s="103"/>
      <c r="I461" s="103" t="s">
        <v>446</v>
      </c>
      <c r="J461" s="103" t="s">
        <v>430</v>
      </c>
      <c r="K461" s="103" t="s">
        <v>453</v>
      </c>
      <c r="L461" s="103" t="s">
        <v>454</v>
      </c>
      <c r="M461" s="103" t="s">
        <v>447</v>
      </c>
      <c r="N461" s="103"/>
      <c r="O461" s="103" t="s">
        <v>455</v>
      </c>
      <c r="P461" s="103"/>
      <c r="Q461" s="103" t="s">
        <v>448</v>
      </c>
      <c r="R461" s="103" t="s">
        <v>434</v>
      </c>
      <c r="S461" s="103"/>
      <c r="T461" s="103"/>
      <c r="U461" s="103" t="s">
        <v>437</v>
      </c>
      <c r="V461" s="103" t="s">
        <v>438</v>
      </c>
      <c r="W461" s="103" t="s">
        <v>211</v>
      </c>
      <c r="X461" s="103"/>
      <c r="Y461" s="103"/>
      <c r="Z461" s="103"/>
      <c r="AA461" s="103" t="s">
        <v>449</v>
      </c>
      <c r="AB461" s="103" t="s">
        <v>452</v>
      </c>
      <c r="AC461" s="103" t="s">
        <v>186</v>
      </c>
      <c r="AD461" s="103" t="s">
        <v>450</v>
      </c>
      <c r="AE461" s="103"/>
      <c r="AF461" s="103" t="s">
        <v>451</v>
      </c>
      <c r="AG461" s="103"/>
    </row>
    <row r="462" spans="1:33" s="104" customFormat="1" ht="18" customHeight="1">
      <c r="A462" s="108" t="s">
        <v>201</v>
      </c>
      <c r="B462" s="103" t="s">
        <v>441</v>
      </c>
      <c r="C462" s="103"/>
      <c r="D462" s="103" t="s">
        <v>442</v>
      </c>
      <c r="E462" s="103" t="s">
        <v>443</v>
      </c>
      <c r="F462" s="103" t="s">
        <v>444</v>
      </c>
      <c r="G462" s="103" t="s">
        <v>445</v>
      </c>
      <c r="H462" s="103"/>
      <c r="I462" s="103" t="s">
        <v>446</v>
      </c>
      <c r="J462" s="103"/>
      <c r="K462" s="103" t="s">
        <v>453</v>
      </c>
      <c r="L462" s="103" t="s">
        <v>454</v>
      </c>
      <c r="M462" s="103" t="s">
        <v>447</v>
      </c>
      <c r="N462" s="103"/>
      <c r="O462" s="103" t="s">
        <v>455</v>
      </c>
      <c r="P462" s="103"/>
      <c r="Q462" s="103" t="s">
        <v>448</v>
      </c>
      <c r="R462" s="103"/>
      <c r="S462" s="103"/>
      <c r="T462" s="103"/>
      <c r="U462" s="103"/>
      <c r="V462" s="103"/>
      <c r="W462" s="103"/>
      <c r="X462" s="103"/>
      <c r="Y462" s="103"/>
      <c r="Z462" s="103"/>
      <c r="AA462" s="103" t="s">
        <v>449</v>
      </c>
      <c r="AB462" s="103" t="s">
        <v>452</v>
      </c>
      <c r="AC462" s="103" t="s">
        <v>186</v>
      </c>
      <c r="AD462" s="103" t="s">
        <v>450</v>
      </c>
      <c r="AE462" s="103"/>
      <c r="AF462" s="103" t="s">
        <v>451</v>
      </c>
      <c r="AG462" s="103"/>
    </row>
    <row r="463" spans="1:33" s="104" customFormat="1" ht="18" customHeight="1">
      <c r="A463" s="108" t="s">
        <v>202</v>
      </c>
      <c r="B463" s="103"/>
      <c r="C463" s="103"/>
      <c r="D463" s="103"/>
      <c r="E463" s="103"/>
      <c r="F463" s="103"/>
      <c r="G463" s="103"/>
      <c r="H463" s="103"/>
      <c r="I463" s="103"/>
      <c r="J463" s="103"/>
      <c r="K463" s="103" t="s">
        <v>453</v>
      </c>
      <c r="L463" s="103" t="s">
        <v>454</v>
      </c>
      <c r="M463" s="103"/>
      <c r="N463" s="103"/>
      <c r="O463" s="103" t="s">
        <v>455</v>
      </c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  <c r="Z463" s="103"/>
      <c r="AA463" s="103"/>
      <c r="AB463" s="103" t="s">
        <v>452</v>
      </c>
      <c r="AC463" s="103"/>
      <c r="AD463" s="103"/>
      <c r="AE463" s="103"/>
      <c r="AF463" s="103"/>
      <c r="AG463" s="103"/>
    </row>
    <row r="464" spans="1:33" s="104" customFormat="1" ht="18" customHeight="1">
      <c r="A464" s="108" t="s">
        <v>203</v>
      </c>
      <c r="B464" s="103"/>
      <c r="C464" s="103"/>
      <c r="D464" s="103"/>
      <c r="E464" s="103"/>
      <c r="F464" s="103"/>
      <c r="G464" s="103"/>
      <c r="H464" s="103"/>
      <c r="I464" s="103"/>
      <c r="J464" s="103"/>
      <c r="K464" s="103" t="s">
        <v>453</v>
      </c>
      <c r="L464" s="103" t="s">
        <v>454</v>
      </c>
      <c r="M464" s="103"/>
      <c r="N464" s="103"/>
      <c r="O464" s="103" t="s">
        <v>455</v>
      </c>
      <c r="P464" s="103"/>
      <c r="Q464" s="103"/>
      <c r="R464" s="103"/>
      <c r="S464" s="103"/>
      <c r="T464" s="103"/>
      <c r="U464" s="103"/>
      <c r="V464" s="103"/>
      <c r="W464" s="103"/>
      <c r="X464" s="103"/>
      <c r="Y464" s="103"/>
      <c r="Z464" s="103"/>
      <c r="AA464" s="103"/>
      <c r="AB464" s="103" t="s">
        <v>452</v>
      </c>
      <c r="AC464" s="103"/>
      <c r="AD464" s="103"/>
      <c r="AE464" s="103"/>
      <c r="AF464" s="103"/>
      <c r="AG464" s="103"/>
    </row>
    <row r="465" spans="1:33" s="104" customFormat="1" ht="18" customHeight="1">
      <c r="A465" s="110" t="s">
        <v>204</v>
      </c>
      <c r="B465" s="109">
        <f>IF(COUNTA(B453:B464)=0,"-",COUNTA(B453:B464)/12)</f>
        <v>0.75</v>
      </c>
      <c r="C465" s="109" t="str">
        <f t="shared" ref="C465:AF465" si="30">IF(COUNTA(C453:C464)=0,"-",COUNTA(C453:C464)/12)</f>
        <v>-</v>
      </c>
      <c r="D465" s="109">
        <f t="shared" si="30"/>
        <v>0.75</v>
      </c>
      <c r="E465" s="109">
        <f t="shared" si="30"/>
        <v>0.75</v>
      </c>
      <c r="F465" s="109">
        <f t="shared" si="30"/>
        <v>0.75</v>
      </c>
      <c r="G465" s="109">
        <f t="shared" si="30"/>
        <v>0.75</v>
      </c>
      <c r="H465" s="109" t="str">
        <f t="shared" si="30"/>
        <v>-</v>
      </c>
      <c r="I465" s="109">
        <f t="shared" si="30"/>
        <v>0.75</v>
      </c>
      <c r="J465" s="109">
        <f t="shared" si="30"/>
        <v>0.75</v>
      </c>
      <c r="K465" s="109">
        <f t="shared" si="30"/>
        <v>1</v>
      </c>
      <c r="L465" s="109">
        <f t="shared" si="30"/>
        <v>0.5</v>
      </c>
      <c r="M465" s="109">
        <f t="shared" si="30"/>
        <v>0.75</v>
      </c>
      <c r="N465" s="109" t="str">
        <f t="shared" si="30"/>
        <v>-</v>
      </c>
      <c r="O465" s="109">
        <f t="shared" si="30"/>
        <v>1</v>
      </c>
      <c r="P465" s="109">
        <f t="shared" si="30"/>
        <v>0.5</v>
      </c>
      <c r="Q465" s="109">
        <f t="shared" si="30"/>
        <v>0.75</v>
      </c>
      <c r="R465" s="109">
        <f t="shared" si="30"/>
        <v>0.75</v>
      </c>
      <c r="S465" s="109">
        <f t="shared" si="30"/>
        <v>0.5</v>
      </c>
      <c r="T465" s="109">
        <f t="shared" si="30"/>
        <v>0.5</v>
      </c>
      <c r="U465" s="109">
        <f t="shared" si="30"/>
        <v>0.75</v>
      </c>
      <c r="V465" s="109">
        <f t="shared" si="30"/>
        <v>0.75</v>
      </c>
      <c r="W465" s="109">
        <f t="shared" si="30"/>
        <v>0.75</v>
      </c>
      <c r="X465" s="109">
        <f t="shared" si="30"/>
        <v>0.5</v>
      </c>
      <c r="Y465" s="109" t="str">
        <f t="shared" si="30"/>
        <v>-</v>
      </c>
      <c r="Z465" s="109">
        <f t="shared" si="30"/>
        <v>0.5</v>
      </c>
      <c r="AA465" s="109">
        <f t="shared" si="30"/>
        <v>0.75</v>
      </c>
      <c r="AB465" s="109">
        <f t="shared" si="30"/>
        <v>0.75</v>
      </c>
      <c r="AC465" s="109">
        <f t="shared" si="30"/>
        <v>0.75</v>
      </c>
      <c r="AD465" s="109">
        <f t="shared" si="30"/>
        <v>0.75</v>
      </c>
      <c r="AE465" s="109" t="str">
        <f t="shared" si="30"/>
        <v>-</v>
      </c>
      <c r="AF465" s="109">
        <f t="shared" si="30"/>
        <v>0.75</v>
      </c>
      <c r="AG465" s="109" t="str">
        <f>IF(COUNTA(AG453:AG464)=0,"-",COUNTA(AG453:AG464)/12)</f>
        <v>-</v>
      </c>
    </row>
    <row r="467" spans="1:33" s="104" customFormat="1" ht="18" customHeight="1">
      <c r="A467" s="117" t="s">
        <v>456</v>
      </c>
      <c r="B467" s="118" t="s">
        <v>310</v>
      </c>
      <c r="C467" s="118" t="s">
        <v>311</v>
      </c>
      <c r="D467" s="118" t="s">
        <v>312</v>
      </c>
      <c r="E467" s="118" t="s">
        <v>313</v>
      </c>
      <c r="F467" s="118" t="s">
        <v>314</v>
      </c>
      <c r="G467" s="118" t="s">
        <v>315</v>
      </c>
      <c r="H467" s="118" t="s">
        <v>316</v>
      </c>
      <c r="I467" s="118" t="s">
        <v>317</v>
      </c>
      <c r="J467" s="118" t="s">
        <v>318</v>
      </c>
      <c r="K467" s="118" t="s">
        <v>319</v>
      </c>
      <c r="L467" s="118" t="s">
        <v>320</v>
      </c>
      <c r="M467" s="118" t="s">
        <v>321</v>
      </c>
      <c r="N467" s="118" t="s">
        <v>322</v>
      </c>
      <c r="O467" s="118" t="s">
        <v>323</v>
      </c>
      <c r="P467" s="118" t="s">
        <v>324</v>
      </c>
      <c r="Q467" s="118" t="s">
        <v>325</v>
      </c>
      <c r="R467" s="118" t="s">
        <v>326</v>
      </c>
      <c r="S467" s="118" t="s">
        <v>327</v>
      </c>
      <c r="T467" s="118" t="s">
        <v>328</v>
      </c>
      <c r="U467" s="118" t="s">
        <v>329</v>
      </c>
      <c r="V467" s="118" t="s">
        <v>330</v>
      </c>
      <c r="W467" s="118" t="s">
        <v>331</v>
      </c>
      <c r="X467" s="118" t="s">
        <v>332</v>
      </c>
      <c r="Y467" s="118" t="s">
        <v>333</v>
      </c>
      <c r="Z467" s="118" t="s">
        <v>334</v>
      </c>
      <c r="AA467" s="118" t="s">
        <v>335</v>
      </c>
      <c r="AB467" s="118" t="s">
        <v>336</v>
      </c>
      <c r="AC467" s="118" t="s">
        <v>337</v>
      </c>
      <c r="AD467" s="118" t="s">
        <v>338</v>
      </c>
      <c r="AE467" s="118" t="s">
        <v>339</v>
      </c>
      <c r="AF467" s="118" t="s">
        <v>340</v>
      </c>
      <c r="AG467" s="118" t="s">
        <v>341</v>
      </c>
    </row>
    <row r="468" spans="1:33" s="104" customFormat="1" ht="18" customHeight="1">
      <c r="A468" s="108" t="s">
        <v>168</v>
      </c>
      <c r="B468" s="103"/>
      <c r="C468" s="103"/>
      <c r="D468" s="103"/>
      <c r="E468" s="103"/>
      <c r="F468" s="103"/>
      <c r="G468" s="103"/>
      <c r="H468" s="103"/>
      <c r="I468" s="103"/>
      <c r="J468" s="103" t="s">
        <v>430</v>
      </c>
      <c r="K468" s="103" t="s">
        <v>431</v>
      </c>
      <c r="L468" s="103"/>
      <c r="M468" s="103"/>
      <c r="N468" s="103"/>
      <c r="O468" s="103"/>
      <c r="P468" s="103" t="s">
        <v>433</v>
      </c>
      <c r="Q468" s="103" t="s">
        <v>448</v>
      </c>
      <c r="R468" s="103" t="s">
        <v>434</v>
      </c>
      <c r="S468" s="103" t="s">
        <v>435</v>
      </c>
      <c r="T468" s="103" t="s">
        <v>436</v>
      </c>
      <c r="U468" s="103" t="s">
        <v>437</v>
      </c>
      <c r="V468" s="103"/>
      <c r="W468" s="103"/>
      <c r="X468" s="103"/>
      <c r="Y468" s="103"/>
      <c r="Z468" s="103"/>
      <c r="AA468" s="103"/>
      <c r="AB468" s="103"/>
      <c r="AC468" s="103"/>
      <c r="AD468" s="103"/>
      <c r="AE468" s="103"/>
      <c r="AF468" s="103"/>
      <c r="AG468" s="103"/>
    </row>
    <row r="469" spans="1:33" s="104" customFormat="1" ht="18" customHeight="1">
      <c r="A469" s="108" t="s">
        <v>174</v>
      </c>
      <c r="B469" s="103"/>
      <c r="C469" s="103"/>
      <c r="D469" s="103"/>
      <c r="E469" s="103"/>
      <c r="F469" s="103"/>
      <c r="G469" s="103"/>
      <c r="H469" s="103"/>
      <c r="I469" s="103"/>
      <c r="J469" s="103" t="s">
        <v>430</v>
      </c>
      <c r="K469" s="103" t="s">
        <v>431</v>
      </c>
      <c r="L469" s="103"/>
      <c r="M469" s="103"/>
      <c r="N469" s="103"/>
      <c r="O469" s="103"/>
      <c r="P469" s="103" t="s">
        <v>433</v>
      </c>
      <c r="Q469" s="103" t="s">
        <v>448</v>
      </c>
      <c r="R469" s="103" t="s">
        <v>434</v>
      </c>
      <c r="S469" s="103" t="s">
        <v>435</v>
      </c>
      <c r="T469" s="103" t="s">
        <v>436</v>
      </c>
      <c r="U469" s="103" t="s">
        <v>437</v>
      </c>
      <c r="V469" s="103" t="s">
        <v>439</v>
      </c>
      <c r="W469" s="103"/>
      <c r="X469" s="103"/>
      <c r="Y469" s="103"/>
      <c r="Z469" s="103"/>
      <c r="AA469" s="103" t="s">
        <v>449</v>
      </c>
      <c r="AB469" s="103"/>
      <c r="AC469" s="103"/>
      <c r="AD469" s="103" t="s">
        <v>457</v>
      </c>
      <c r="AE469" s="103"/>
      <c r="AF469" s="103" t="s">
        <v>451</v>
      </c>
      <c r="AG469" s="103"/>
    </row>
    <row r="470" spans="1:33" s="104" customFormat="1" ht="18" customHeight="1">
      <c r="A470" s="108" t="s">
        <v>176</v>
      </c>
      <c r="B470" s="103"/>
      <c r="C470" s="103"/>
      <c r="D470" s="103"/>
      <c r="E470" s="103"/>
      <c r="F470" s="103"/>
      <c r="G470" s="103"/>
      <c r="H470" s="103"/>
      <c r="I470" s="103"/>
      <c r="J470" s="103" t="s">
        <v>430</v>
      </c>
      <c r="K470" s="103" t="s">
        <v>431</v>
      </c>
      <c r="L470" s="103"/>
      <c r="M470" s="103"/>
      <c r="N470" s="103"/>
      <c r="O470" s="103"/>
      <c r="P470" s="103" t="s">
        <v>433</v>
      </c>
      <c r="Q470" s="103" t="s">
        <v>448</v>
      </c>
      <c r="R470" s="103" t="s">
        <v>434</v>
      </c>
      <c r="S470" s="103" t="s">
        <v>435</v>
      </c>
      <c r="T470" s="103" t="s">
        <v>436</v>
      </c>
      <c r="U470" s="103" t="s">
        <v>437</v>
      </c>
      <c r="V470" s="103" t="s">
        <v>439</v>
      </c>
      <c r="W470" s="103" t="s">
        <v>458</v>
      </c>
      <c r="X470" s="103"/>
      <c r="Y470" s="103"/>
      <c r="Z470" s="103"/>
      <c r="AA470" s="103" t="s">
        <v>449</v>
      </c>
      <c r="AB470" s="103"/>
      <c r="AC470" s="103"/>
      <c r="AD470" s="103" t="s">
        <v>457</v>
      </c>
      <c r="AE470" s="103"/>
      <c r="AF470" s="103" t="s">
        <v>451</v>
      </c>
      <c r="AG470" s="103"/>
    </row>
    <row r="471" spans="1:33" s="104" customFormat="1" ht="18" customHeight="1">
      <c r="A471" s="108" t="s">
        <v>181</v>
      </c>
      <c r="B471" s="103"/>
      <c r="C471" s="103"/>
      <c r="D471" s="103"/>
      <c r="E471" s="103"/>
      <c r="F471" s="103"/>
      <c r="G471" s="103"/>
      <c r="H471" s="103"/>
      <c r="I471" s="103"/>
      <c r="J471" s="103" t="s">
        <v>430</v>
      </c>
      <c r="K471" s="103" t="s">
        <v>431</v>
      </c>
      <c r="L471" s="103"/>
      <c r="M471" s="103"/>
      <c r="N471" s="103"/>
      <c r="O471" s="103"/>
      <c r="P471" s="103" t="s">
        <v>433</v>
      </c>
      <c r="Q471" s="103" t="s">
        <v>448</v>
      </c>
      <c r="R471" s="103" t="s">
        <v>434</v>
      </c>
      <c r="S471" s="103" t="s">
        <v>435</v>
      </c>
      <c r="T471" s="103" t="s">
        <v>436</v>
      </c>
      <c r="U471" s="103" t="s">
        <v>437</v>
      </c>
      <c r="V471" s="103" t="s">
        <v>439</v>
      </c>
      <c r="W471" s="103" t="s">
        <v>458</v>
      </c>
      <c r="X471" s="103"/>
      <c r="Y471" s="103" t="s">
        <v>459</v>
      </c>
      <c r="Z471" s="103"/>
      <c r="AA471" s="103" t="s">
        <v>449</v>
      </c>
      <c r="AB471" s="103"/>
      <c r="AC471" s="103"/>
      <c r="AD471" s="103" t="s">
        <v>457</v>
      </c>
      <c r="AE471" s="103"/>
      <c r="AF471" s="103" t="s">
        <v>451</v>
      </c>
      <c r="AG471" s="103"/>
    </row>
    <row r="472" spans="1:33" s="104" customFormat="1" ht="18" customHeight="1">
      <c r="A472" s="108" t="s">
        <v>184</v>
      </c>
      <c r="B472" s="103"/>
      <c r="C472" s="103"/>
      <c r="D472" s="103"/>
      <c r="E472" s="103"/>
      <c r="F472" s="103"/>
      <c r="G472" s="103"/>
      <c r="H472" s="103"/>
      <c r="I472" s="103"/>
      <c r="J472" s="103" t="s">
        <v>430</v>
      </c>
      <c r="K472" s="103" t="s">
        <v>431</v>
      </c>
      <c r="L472" s="103"/>
      <c r="M472" s="103"/>
      <c r="N472" s="103"/>
      <c r="O472" s="103"/>
      <c r="P472" s="103" t="s">
        <v>433</v>
      </c>
      <c r="Q472" s="103" t="s">
        <v>448</v>
      </c>
      <c r="R472" s="103" t="s">
        <v>434</v>
      </c>
      <c r="S472" s="103" t="s">
        <v>435</v>
      </c>
      <c r="T472" s="103" t="s">
        <v>436</v>
      </c>
      <c r="U472" s="103" t="s">
        <v>437</v>
      </c>
      <c r="V472" s="103" t="s">
        <v>439</v>
      </c>
      <c r="W472" s="103" t="s">
        <v>458</v>
      </c>
      <c r="X472" s="103" t="s">
        <v>222</v>
      </c>
      <c r="Y472" s="103" t="s">
        <v>459</v>
      </c>
      <c r="Z472" s="103"/>
      <c r="AA472" s="103" t="s">
        <v>449</v>
      </c>
      <c r="AB472" s="103"/>
      <c r="AC472" s="103"/>
      <c r="AD472" s="103" t="s">
        <v>457</v>
      </c>
      <c r="AE472" s="103"/>
      <c r="AF472" s="103" t="s">
        <v>451</v>
      </c>
      <c r="AG472" s="103"/>
    </row>
    <row r="473" spans="1:33" s="104" customFormat="1" ht="18" customHeight="1">
      <c r="A473" s="108" t="s">
        <v>208</v>
      </c>
      <c r="B473" s="103"/>
      <c r="C473" s="103"/>
      <c r="D473" s="103"/>
      <c r="E473" s="103"/>
      <c r="F473" s="103"/>
      <c r="G473" s="103"/>
      <c r="H473" s="103"/>
      <c r="I473" s="103"/>
      <c r="J473" s="103" t="s">
        <v>430</v>
      </c>
      <c r="K473" s="103" t="s">
        <v>431</v>
      </c>
      <c r="L473" s="103"/>
      <c r="M473" s="103"/>
      <c r="N473" s="103"/>
      <c r="O473" s="103"/>
      <c r="P473" s="103" t="s">
        <v>433</v>
      </c>
      <c r="Q473" s="103" t="s">
        <v>448</v>
      </c>
      <c r="R473" s="103" t="s">
        <v>434</v>
      </c>
      <c r="S473" s="103" t="s">
        <v>435</v>
      </c>
      <c r="T473" s="103" t="s">
        <v>436</v>
      </c>
      <c r="U473" s="103" t="s">
        <v>437</v>
      </c>
      <c r="V473" s="103" t="s">
        <v>439</v>
      </c>
      <c r="W473" s="103" t="s">
        <v>458</v>
      </c>
      <c r="X473" s="103" t="s">
        <v>222</v>
      </c>
      <c r="Y473" s="103" t="s">
        <v>459</v>
      </c>
      <c r="Z473" s="103"/>
      <c r="AA473" s="103" t="s">
        <v>449</v>
      </c>
      <c r="AB473" s="103"/>
      <c r="AC473" s="103"/>
      <c r="AD473" s="103" t="s">
        <v>457</v>
      </c>
      <c r="AE473" s="103"/>
      <c r="AF473" s="103" t="s">
        <v>451</v>
      </c>
      <c r="AG473" s="103"/>
    </row>
    <row r="474" spans="1:33" s="104" customFormat="1" ht="18" customHeight="1">
      <c r="A474" s="108" t="s">
        <v>209</v>
      </c>
      <c r="B474" s="103"/>
      <c r="C474" s="103"/>
      <c r="D474" s="103"/>
      <c r="E474" s="103"/>
      <c r="F474" s="103"/>
      <c r="G474" s="103"/>
      <c r="H474" s="103"/>
      <c r="I474" s="103"/>
      <c r="J474" s="103" t="s">
        <v>430</v>
      </c>
      <c r="K474" s="103" t="s">
        <v>454</v>
      </c>
      <c r="L474" s="103"/>
      <c r="M474" s="103"/>
      <c r="N474" s="103"/>
      <c r="O474" s="103" t="s">
        <v>455</v>
      </c>
      <c r="P474" s="103"/>
      <c r="Q474" s="103" t="s">
        <v>448</v>
      </c>
      <c r="R474" s="103" t="s">
        <v>434</v>
      </c>
      <c r="S474" s="103"/>
      <c r="T474" s="103"/>
      <c r="U474" s="103" t="s">
        <v>437</v>
      </c>
      <c r="V474" s="103" t="s">
        <v>439</v>
      </c>
      <c r="W474" s="103" t="s">
        <v>458</v>
      </c>
      <c r="X474" s="103" t="s">
        <v>222</v>
      </c>
      <c r="Y474" s="103" t="s">
        <v>459</v>
      </c>
      <c r="Z474" s="103"/>
      <c r="AA474" s="103" t="s">
        <v>449</v>
      </c>
      <c r="AB474" s="103"/>
      <c r="AC474" s="103"/>
      <c r="AD474" s="103" t="s">
        <v>457</v>
      </c>
      <c r="AE474" s="103"/>
      <c r="AF474" s="103" t="s">
        <v>451</v>
      </c>
      <c r="AG474" s="103"/>
    </row>
    <row r="475" spans="1:33" s="104" customFormat="1" ht="18" customHeight="1">
      <c r="A475" s="108" t="s">
        <v>198</v>
      </c>
      <c r="B475" s="103"/>
      <c r="C475" s="103"/>
      <c r="D475" s="103"/>
      <c r="E475" s="103"/>
      <c r="F475" s="103"/>
      <c r="G475" s="103"/>
      <c r="H475" s="103"/>
      <c r="I475" s="103"/>
      <c r="J475" s="103" t="s">
        <v>430</v>
      </c>
      <c r="K475" s="103" t="s">
        <v>454</v>
      </c>
      <c r="L475" s="103"/>
      <c r="M475" s="103"/>
      <c r="N475" s="103"/>
      <c r="O475" s="103" t="s">
        <v>455</v>
      </c>
      <c r="P475" s="103"/>
      <c r="Q475" s="103" t="s">
        <v>448</v>
      </c>
      <c r="R475" s="103" t="s">
        <v>434</v>
      </c>
      <c r="S475" s="103"/>
      <c r="T475" s="103"/>
      <c r="U475" s="103" t="s">
        <v>437</v>
      </c>
      <c r="V475" s="103"/>
      <c r="W475" s="103" t="s">
        <v>458</v>
      </c>
      <c r="X475" s="103" t="s">
        <v>222</v>
      </c>
      <c r="Y475" s="103" t="s">
        <v>459</v>
      </c>
      <c r="Z475" s="103"/>
      <c r="AA475" s="103" t="s">
        <v>449</v>
      </c>
      <c r="AB475" s="103"/>
      <c r="AC475" s="103"/>
      <c r="AD475" s="103" t="s">
        <v>457</v>
      </c>
      <c r="AE475" s="103"/>
      <c r="AF475" s="103" t="s">
        <v>451</v>
      </c>
      <c r="AG475" s="103"/>
    </row>
    <row r="476" spans="1:33" s="104" customFormat="1" ht="18" customHeight="1">
      <c r="A476" s="108" t="s">
        <v>200</v>
      </c>
      <c r="B476" s="103"/>
      <c r="C476" s="103"/>
      <c r="D476" s="103"/>
      <c r="E476" s="103"/>
      <c r="F476" s="103"/>
      <c r="G476" s="103"/>
      <c r="H476" s="103"/>
      <c r="I476" s="103"/>
      <c r="J476" s="103" t="s">
        <v>430</v>
      </c>
      <c r="K476" s="103" t="s">
        <v>454</v>
      </c>
      <c r="L476" s="103"/>
      <c r="M476" s="103"/>
      <c r="N476" s="103"/>
      <c r="O476" s="103" t="s">
        <v>455</v>
      </c>
      <c r="P476" s="103"/>
      <c r="Q476" s="103" t="s">
        <v>448</v>
      </c>
      <c r="R476" s="103" t="s">
        <v>434</v>
      </c>
      <c r="S476" s="103"/>
      <c r="T476" s="103"/>
      <c r="U476" s="103" t="s">
        <v>437</v>
      </c>
      <c r="V476" s="103"/>
      <c r="W476" s="103" t="s">
        <v>458</v>
      </c>
      <c r="X476" s="103" t="s">
        <v>222</v>
      </c>
      <c r="Y476" s="103" t="s">
        <v>459</v>
      </c>
      <c r="Z476" s="103"/>
      <c r="AA476" s="103" t="s">
        <v>449</v>
      </c>
      <c r="AB476" s="103"/>
      <c r="AC476" s="103"/>
      <c r="AD476" s="103" t="s">
        <v>457</v>
      </c>
      <c r="AE476" s="103"/>
      <c r="AF476" s="103" t="s">
        <v>451</v>
      </c>
      <c r="AG476" s="103"/>
    </row>
    <row r="477" spans="1:33" s="104" customFormat="1" ht="18" customHeight="1">
      <c r="A477" s="108" t="s">
        <v>201</v>
      </c>
      <c r="B477" s="103"/>
      <c r="C477" s="103"/>
      <c r="D477" s="103"/>
      <c r="E477" s="103"/>
      <c r="F477" s="103"/>
      <c r="G477" s="103"/>
      <c r="H477" s="103"/>
      <c r="I477" s="103"/>
      <c r="J477" s="103"/>
      <c r="K477" s="103" t="s">
        <v>454</v>
      </c>
      <c r="L477" s="103"/>
      <c r="M477" s="103"/>
      <c r="N477" s="103"/>
      <c r="O477" s="103" t="s">
        <v>455</v>
      </c>
      <c r="P477" s="103"/>
      <c r="Q477" s="103"/>
      <c r="R477" s="103"/>
      <c r="S477" s="103"/>
      <c r="T477" s="103"/>
      <c r="U477" s="103"/>
      <c r="V477" s="103"/>
      <c r="W477" s="103" t="s">
        <v>458</v>
      </c>
      <c r="X477" s="103" t="s">
        <v>222</v>
      </c>
      <c r="Y477" s="103" t="s">
        <v>459</v>
      </c>
      <c r="Z477" s="103"/>
      <c r="AA477" s="103" t="s">
        <v>449</v>
      </c>
      <c r="AB477" s="103"/>
      <c r="AC477" s="103"/>
      <c r="AD477" s="103" t="s">
        <v>457</v>
      </c>
      <c r="AE477" s="103"/>
      <c r="AF477" s="103" t="s">
        <v>451</v>
      </c>
      <c r="AG477" s="103"/>
    </row>
    <row r="478" spans="1:33" s="104" customFormat="1" ht="18" customHeight="1">
      <c r="A478" s="108" t="s">
        <v>202</v>
      </c>
      <c r="B478" s="103"/>
      <c r="C478" s="103"/>
      <c r="D478" s="103"/>
      <c r="E478" s="103"/>
      <c r="F478" s="103"/>
      <c r="G478" s="103"/>
      <c r="H478" s="103"/>
      <c r="I478" s="103"/>
      <c r="J478" s="103"/>
      <c r="K478" s="103" t="s">
        <v>454</v>
      </c>
      <c r="L478" s="103"/>
      <c r="M478" s="103"/>
      <c r="N478" s="103"/>
      <c r="O478" s="103" t="s">
        <v>455</v>
      </c>
      <c r="P478" s="103"/>
      <c r="Q478" s="103"/>
      <c r="R478" s="103"/>
      <c r="S478" s="103"/>
      <c r="T478" s="103"/>
      <c r="U478" s="103"/>
      <c r="V478" s="103"/>
      <c r="W478" s="103" t="s">
        <v>458</v>
      </c>
      <c r="X478" s="103" t="s">
        <v>222</v>
      </c>
      <c r="Y478" s="103" t="s">
        <v>459</v>
      </c>
      <c r="Z478" s="103"/>
      <c r="AA478" s="103"/>
      <c r="AB478" s="103"/>
      <c r="AC478" s="103"/>
      <c r="AD478" s="103"/>
      <c r="AE478" s="103"/>
      <c r="AF478" s="103"/>
      <c r="AG478" s="103"/>
    </row>
    <row r="479" spans="1:33" s="104" customFormat="1" ht="18" customHeight="1">
      <c r="A479" s="108" t="s">
        <v>203</v>
      </c>
      <c r="B479" s="103"/>
      <c r="C479" s="103"/>
      <c r="D479" s="103"/>
      <c r="E479" s="103"/>
      <c r="F479" s="103"/>
      <c r="G479" s="103"/>
      <c r="H479" s="103"/>
      <c r="I479" s="103"/>
      <c r="J479" s="103"/>
      <c r="K479" s="103" t="s">
        <v>454</v>
      </c>
      <c r="L479" s="103"/>
      <c r="M479" s="103"/>
      <c r="N479" s="103"/>
      <c r="O479" s="103" t="s">
        <v>455</v>
      </c>
      <c r="P479" s="103"/>
      <c r="Q479" s="103"/>
      <c r="R479" s="103"/>
      <c r="S479" s="103"/>
      <c r="T479" s="103"/>
      <c r="U479" s="103"/>
      <c r="V479" s="103"/>
      <c r="W479" s="103"/>
      <c r="X479" s="103" t="s">
        <v>222</v>
      </c>
      <c r="Y479" s="103" t="s">
        <v>459</v>
      </c>
      <c r="Z479" s="103"/>
      <c r="AA479" s="103"/>
      <c r="AB479" s="103"/>
      <c r="AC479" s="103"/>
      <c r="AD479" s="103"/>
      <c r="AE479" s="103"/>
      <c r="AF479" s="103"/>
      <c r="AG479" s="103"/>
    </row>
    <row r="480" spans="1:33" s="104" customFormat="1" ht="18" customHeight="1">
      <c r="A480" s="110" t="s">
        <v>204</v>
      </c>
      <c r="B480" s="109" t="str">
        <f>IF(COUNTA(B468:B479)=0,"-",COUNTA(B468:B479)/12)</f>
        <v>-</v>
      </c>
      <c r="C480" s="109" t="str">
        <f t="shared" ref="C480:AF480" si="31">IF(COUNTA(C468:C479)=0,"-",COUNTA(C468:C479)/12)</f>
        <v>-</v>
      </c>
      <c r="D480" s="109" t="str">
        <f t="shared" si="31"/>
        <v>-</v>
      </c>
      <c r="E480" s="109" t="str">
        <f t="shared" si="31"/>
        <v>-</v>
      </c>
      <c r="F480" s="109" t="str">
        <f t="shared" si="31"/>
        <v>-</v>
      </c>
      <c r="G480" s="109" t="str">
        <f t="shared" si="31"/>
        <v>-</v>
      </c>
      <c r="H480" s="109" t="str">
        <f t="shared" si="31"/>
        <v>-</v>
      </c>
      <c r="I480" s="109" t="str">
        <f t="shared" si="31"/>
        <v>-</v>
      </c>
      <c r="J480" s="109">
        <f t="shared" si="31"/>
        <v>0.75</v>
      </c>
      <c r="K480" s="109">
        <f t="shared" si="31"/>
        <v>1</v>
      </c>
      <c r="L480" s="109" t="str">
        <f t="shared" si="31"/>
        <v>-</v>
      </c>
      <c r="M480" s="109" t="str">
        <f t="shared" si="31"/>
        <v>-</v>
      </c>
      <c r="N480" s="109" t="str">
        <f t="shared" si="31"/>
        <v>-</v>
      </c>
      <c r="O480" s="109">
        <f t="shared" si="31"/>
        <v>0.5</v>
      </c>
      <c r="P480" s="109">
        <f t="shared" si="31"/>
        <v>0.5</v>
      </c>
      <c r="Q480" s="109">
        <f t="shared" si="31"/>
        <v>0.75</v>
      </c>
      <c r="R480" s="109">
        <f t="shared" si="31"/>
        <v>0.75</v>
      </c>
      <c r="S480" s="109">
        <f t="shared" si="31"/>
        <v>0.5</v>
      </c>
      <c r="T480" s="109">
        <f t="shared" si="31"/>
        <v>0.5</v>
      </c>
      <c r="U480" s="109">
        <f t="shared" si="31"/>
        <v>0.75</v>
      </c>
      <c r="V480" s="109">
        <f t="shared" si="31"/>
        <v>0.5</v>
      </c>
      <c r="W480" s="109">
        <f t="shared" si="31"/>
        <v>0.75</v>
      </c>
      <c r="X480" s="109">
        <f t="shared" si="31"/>
        <v>0.66666666666666663</v>
      </c>
      <c r="Y480" s="109">
        <f t="shared" si="31"/>
        <v>0.75</v>
      </c>
      <c r="Z480" s="109" t="str">
        <f t="shared" si="31"/>
        <v>-</v>
      </c>
      <c r="AA480" s="109">
        <f t="shared" si="31"/>
        <v>0.75</v>
      </c>
      <c r="AB480" s="109" t="str">
        <f t="shared" si="31"/>
        <v>-</v>
      </c>
      <c r="AC480" s="109" t="str">
        <f t="shared" si="31"/>
        <v>-</v>
      </c>
      <c r="AD480" s="109">
        <f t="shared" si="31"/>
        <v>0.75</v>
      </c>
      <c r="AE480" s="109" t="str">
        <f t="shared" si="31"/>
        <v>-</v>
      </c>
      <c r="AF480" s="109">
        <f t="shared" si="31"/>
        <v>0.75</v>
      </c>
      <c r="AG480" s="109" t="str">
        <f>IF(COUNTA(AG468:AG479)=0,"-",COUNTA(AG468:AG479)/12)</f>
        <v>-</v>
      </c>
    </row>
    <row r="482" spans="1:33" s="104" customFormat="1" ht="18" customHeight="1">
      <c r="A482" s="117" t="s">
        <v>460</v>
      </c>
      <c r="B482" s="118" t="s">
        <v>310</v>
      </c>
      <c r="C482" s="118" t="s">
        <v>311</v>
      </c>
      <c r="D482" s="118" t="s">
        <v>312</v>
      </c>
      <c r="E482" s="118" t="s">
        <v>313</v>
      </c>
      <c r="F482" s="118" t="s">
        <v>314</v>
      </c>
      <c r="G482" s="118" t="s">
        <v>315</v>
      </c>
      <c r="H482" s="118" t="s">
        <v>316</v>
      </c>
      <c r="I482" s="118" t="s">
        <v>317</v>
      </c>
      <c r="J482" s="118" t="s">
        <v>318</v>
      </c>
      <c r="K482" s="118" t="s">
        <v>319</v>
      </c>
      <c r="L482" s="118" t="s">
        <v>320</v>
      </c>
      <c r="M482" s="118" t="s">
        <v>321</v>
      </c>
      <c r="N482" s="118" t="s">
        <v>322</v>
      </c>
      <c r="O482" s="118" t="s">
        <v>323</v>
      </c>
      <c r="P482" s="118" t="s">
        <v>324</v>
      </c>
      <c r="Q482" s="118" t="s">
        <v>325</v>
      </c>
      <c r="R482" s="118" t="s">
        <v>326</v>
      </c>
      <c r="S482" s="118" t="s">
        <v>327</v>
      </c>
      <c r="T482" s="118" t="s">
        <v>328</v>
      </c>
      <c r="U482" s="118" t="s">
        <v>329</v>
      </c>
      <c r="V482" s="118" t="s">
        <v>330</v>
      </c>
      <c r="W482" s="118" t="s">
        <v>331</v>
      </c>
      <c r="X482" s="118" t="s">
        <v>332</v>
      </c>
      <c r="Y482" s="118" t="s">
        <v>333</v>
      </c>
      <c r="Z482" s="118" t="s">
        <v>334</v>
      </c>
      <c r="AA482" s="118" t="s">
        <v>335</v>
      </c>
      <c r="AB482" s="118" t="s">
        <v>336</v>
      </c>
      <c r="AC482" s="118" t="s">
        <v>337</v>
      </c>
      <c r="AD482" s="118" t="s">
        <v>338</v>
      </c>
      <c r="AE482" s="118" t="s">
        <v>339</v>
      </c>
      <c r="AF482" s="118" t="s">
        <v>340</v>
      </c>
      <c r="AG482" s="118" t="s">
        <v>341</v>
      </c>
    </row>
    <row r="483" spans="1:33" s="104" customFormat="1" ht="18" customHeight="1">
      <c r="A483" s="108" t="s">
        <v>168</v>
      </c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 t="s">
        <v>433</v>
      </c>
      <c r="Q483" s="103" t="s">
        <v>448</v>
      </c>
      <c r="R483" s="103" t="s">
        <v>434</v>
      </c>
      <c r="S483" s="103" t="s">
        <v>435</v>
      </c>
      <c r="T483" s="103" t="s">
        <v>436</v>
      </c>
      <c r="U483" s="103" t="s">
        <v>437</v>
      </c>
      <c r="V483" s="103" t="s">
        <v>461</v>
      </c>
      <c r="W483" s="103"/>
      <c r="X483" s="103"/>
      <c r="Y483" s="103"/>
      <c r="Z483" s="103"/>
      <c r="AA483" s="103"/>
      <c r="AB483" s="103"/>
      <c r="AC483" s="103"/>
      <c r="AD483" s="103"/>
      <c r="AE483" s="103"/>
      <c r="AF483" s="103"/>
      <c r="AG483" s="103"/>
    </row>
    <row r="484" spans="1:33" s="104" customFormat="1" ht="18" customHeight="1">
      <c r="A484" s="108" t="s">
        <v>174</v>
      </c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 t="s">
        <v>439</v>
      </c>
      <c r="P484" s="103" t="s">
        <v>433</v>
      </c>
      <c r="Q484" s="103" t="s">
        <v>448</v>
      </c>
      <c r="R484" s="103" t="s">
        <v>434</v>
      </c>
      <c r="S484" s="103" t="s">
        <v>435</v>
      </c>
      <c r="T484" s="103" t="s">
        <v>436</v>
      </c>
      <c r="U484" s="103" t="s">
        <v>437</v>
      </c>
      <c r="V484" s="103" t="s">
        <v>461</v>
      </c>
      <c r="W484" s="103"/>
      <c r="X484" s="103"/>
      <c r="Y484" s="103"/>
      <c r="Z484" s="103"/>
      <c r="AA484" s="103" t="s">
        <v>449</v>
      </c>
      <c r="AB484" s="103"/>
      <c r="AC484" s="103" t="s">
        <v>186</v>
      </c>
      <c r="AD484" s="103"/>
      <c r="AE484" s="103"/>
      <c r="AF484" s="103"/>
      <c r="AG484" s="103"/>
    </row>
    <row r="485" spans="1:33" s="104" customFormat="1" ht="18" customHeight="1">
      <c r="A485" s="108" t="s">
        <v>176</v>
      </c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3"/>
      <c r="N485" s="103"/>
      <c r="O485" s="103" t="s">
        <v>439</v>
      </c>
      <c r="P485" s="103" t="s">
        <v>433</v>
      </c>
      <c r="Q485" s="103" t="s">
        <v>448</v>
      </c>
      <c r="R485" s="103" t="s">
        <v>434</v>
      </c>
      <c r="S485" s="103" t="s">
        <v>435</v>
      </c>
      <c r="T485" s="103" t="s">
        <v>436</v>
      </c>
      <c r="U485" s="103" t="s">
        <v>437</v>
      </c>
      <c r="V485" s="103" t="s">
        <v>461</v>
      </c>
      <c r="W485" s="103"/>
      <c r="X485" s="103" t="s">
        <v>458</v>
      </c>
      <c r="Y485" s="103"/>
      <c r="Z485" s="103"/>
      <c r="AA485" s="103" t="s">
        <v>449</v>
      </c>
      <c r="AB485" s="103"/>
      <c r="AC485" s="103" t="s">
        <v>186</v>
      </c>
      <c r="AD485" s="103"/>
      <c r="AE485" s="103"/>
      <c r="AF485" s="103"/>
      <c r="AG485" s="103"/>
    </row>
    <row r="486" spans="1:33" s="104" customFormat="1" ht="18" customHeight="1">
      <c r="A486" s="108" t="s">
        <v>181</v>
      </c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3"/>
      <c r="O486" s="103" t="s">
        <v>439</v>
      </c>
      <c r="P486" s="103" t="s">
        <v>433</v>
      </c>
      <c r="Q486" s="103" t="s">
        <v>448</v>
      </c>
      <c r="R486" s="103" t="s">
        <v>434</v>
      </c>
      <c r="S486" s="103" t="s">
        <v>435</v>
      </c>
      <c r="T486" s="103" t="s">
        <v>436</v>
      </c>
      <c r="U486" s="103" t="s">
        <v>437</v>
      </c>
      <c r="V486" s="103" t="s">
        <v>461</v>
      </c>
      <c r="W486" s="103"/>
      <c r="X486" s="103" t="s">
        <v>458</v>
      </c>
      <c r="Y486" s="103" t="s">
        <v>459</v>
      </c>
      <c r="Z486" s="103"/>
      <c r="AA486" s="103" t="s">
        <v>449</v>
      </c>
      <c r="AB486" s="103" t="s">
        <v>222</v>
      </c>
      <c r="AC486" s="103" t="s">
        <v>186</v>
      </c>
      <c r="AD486" s="103"/>
      <c r="AE486" s="103"/>
      <c r="AF486" s="103"/>
      <c r="AG486" s="103"/>
    </row>
    <row r="487" spans="1:33" s="104" customFormat="1" ht="18" customHeight="1">
      <c r="A487" s="108" t="s">
        <v>184</v>
      </c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3"/>
      <c r="N487" s="103"/>
      <c r="O487" s="103" t="s">
        <v>439</v>
      </c>
      <c r="P487" s="103" t="s">
        <v>433</v>
      </c>
      <c r="Q487" s="103" t="s">
        <v>448</v>
      </c>
      <c r="R487" s="103" t="s">
        <v>434</v>
      </c>
      <c r="S487" s="103" t="s">
        <v>435</v>
      </c>
      <c r="T487" s="103" t="s">
        <v>436</v>
      </c>
      <c r="U487" s="103" t="s">
        <v>437</v>
      </c>
      <c r="V487" s="103" t="s">
        <v>461</v>
      </c>
      <c r="W487" s="103"/>
      <c r="X487" s="103" t="s">
        <v>458</v>
      </c>
      <c r="Y487" s="103" t="s">
        <v>459</v>
      </c>
      <c r="Z487" s="103"/>
      <c r="AA487" s="103" t="s">
        <v>449</v>
      </c>
      <c r="AB487" s="103" t="s">
        <v>222</v>
      </c>
      <c r="AC487" s="103" t="s">
        <v>186</v>
      </c>
      <c r="AD487" s="103"/>
      <c r="AE487" s="103"/>
      <c r="AF487" s="103"/>
      <c r="AG487" s="103"/>
    </row>
    <row r="488" spans="1:33" s="104" customFormat="1" ht="18" customHeight="1">
      <c r="A488" s="108" t="s">
        <v>208</v>
      </c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3"/>
      <c r="N488" s="103"/>
      <c r="O488" s="103" t="s">
        <v>439</v>
      </c>
      <c r="P488" s="103" t="s">
        <v>433</v>
      </c>
      <c r="Q488" s="103" t="s">
        <v>448</v>
      </c>
      <c r="R488" s="103" t="s">
        <v>434</v>
      </c>
      <c r="S488" s="103" t="s">
        <v>435</v>
      </c>
      <c r="T488" s="103" t="s">
        <v>436</v>
      </c>
      <c r="U488" s="103" t="s">
        <v>437</v>
      </c>
      <c r="V488" s="103" t="s">
        <v>461</v>
      </c>
      <c r="W488" s="103"/>
      <c r="X488" s="103" t="s">
        <v>458</v>
      </c>
      <c r="Y488" s="103" t="s">
        <v>459</v>
      </c>
      <c r="Z488" s="103"/>
      <c r="AA488" s="103" t="s">
        <v>449</v>
      </c>
      <c r="AB488" s="103" t="s">
        <v>222</v>
      </c>
      <c r="AC488" s="103" t="s">
        <v>186</v>
      </c>
      <c r="AD488" s="103"/>
      <c r="AE488" s="103"/>
      <c r="AF488" s="103"/>
      <c r="AG488" s="103"/>
    </row>
    <row r="489" spans="1:33" s="104" customFormat="1" ht="18" customHeight="1">
      <c r="A489" s="108" t="s">
        <v>209</v>
      </c>
      <c r="B489" s="103"/>
      <c r="C489" s="103"/>
      <c r="D489" s="103"/>
      <c r="E489" s="103"/>
      <c r="F489" s="103"/>
      <c r="G489" s="103"/>
      <c r="H489" s="103"/>
      <c r="I489" s="103"/>
      <c r="J489" s="103"/>
      <c r="K489" s="103" t="s">
        <v>454</v>
      </c>
      <c r="L489" s="103"/>
      <c r="M489" s="103"/>
      <c r="N489" s="103"/>
      <c r="O489" s="103" t="s">
        <v>439</v>
      </c>
      <c r="P489" s="103"/>
      <c r="Q489" s="103" t="s">
        <v>448</v>
      </c>
      <c r="R489" s="103" t="s">
        <v>434</v>
      </c>
      <c r="S489" s="103"/>
      <c r="T489" s="103"/>
      <c r="U489" s="103" t="s">
        <v>437</v>
      </c>
      <c r="V489" s="103"/>
      <c r="W489" s="103"/>
      <c r="X489" s="103" t="s">
        <v>458</v>
      </c>
      <c r="Y489" s="103" t="s">
        <v>459</v>
      </c>
      <c r="Z489" s="103"/>
      <c r="AA489" s="103" t="s">
        <v>449</v>
      </c>
      <c r="AB489" s="103" t="s">
        <v>222</v>
      </c>
      <c r="AC489" s="103" t="s">
        <v>186</v>
      </c>
      <c r="AD489" s="103"/>
      <c r="AE489" s="103"/>
      <c r="AF489" s="103"/>
      <c r="AG489" s="103"/>
    </row>
    <row r="490" spans="1:33" s="104" customFormat="1" ht="18" customHeight="1">
      <c r="A490" s="108" t="s">
        <v>198</v>
      </c>
      <c r="B490" s="103"/>
      <c r="C490" s="103"/>
      <c r="D490" s="103"/>
      <c r="E490" s="103"/>
      <c r="F490" s="103"/>
      <c r="G490" s="103"/>
      <c r="H490" s="103"/>
      <c r="I490" s="103"/>
      <c r="J490" s="103"/>
      <c r="K490" s="103" t="s">
        <v>454</v>
      </c>
      <c r="L490" s="103"/>
      <c r="M490" s="103"/>
      <c r="N490" s="103"/>
      <c r="O490" s="103" t="s">
        <v>453</v>
      </c>
      <c r="P490" s="103"/>
      <c r="Q490" s="103"/>
      <c r="R490" s="103" t="s">
        <v>434</v>
      </c>
      <c r="S490" s="103"/>
      <c r="T490" s="103"/>
      <c r="U490" s="103" t="s">
        <v>437</v>
      </c>
      <c r="V490" s="103"/>
      <c r="W490" s="103"/>
      <c r="X490" s="103" t="s">
        <v>458</v>
      </c>
      <c r="Y490" s="103" t="s">
        <v>459</v>
      </c>
      <c r="Z490" s="103"/>
      <c r="AA490" s="103" t="s">
        <v>449</v>
      </c>
      <c r="AB490" s="103" t="s">
        <v>222</v>
      </c>
      <c r="AC490" s="103" t="s">
        <v>186</v>
      </c>
      <c r="AD490" s="103"/>
      <c r="AE490" s="103"/>
      <c r="AF490" s="103"/>
      <c r="AG490" s="103"/>
    </row>
    <row r="491" spans="1:33" s="104" customFormat="1" ht="18" customHeight="1">
      <c r="A491" s="108" t="s">
        <v>200</v>
      </c>
      <c r="B491" s="103"/>
      <c r="C491" s="103"/>
      <c r="D491" s="103"/>
      <c r="E491" s="103"/>
      <c r="F491" s="103"/>
      <c r="G491" s="103"/>
      <c r="H491" s="103"/>
      <c r="I491" s="103"/>
      <c r="J491" s="103"/>
      <c r="K491" s="103" t="s">
        <v>454</v>
      </c>
      <c r="L491" s="103"/>
      <c r="M491" s="103"/>
      <c r="N491" s="103"/>
      <c r="O491" s="103" t="s">
        <v>453</v>
      </c>
      <c r="P491" s="103"/>
      <c r="Q491" s="103"/>
      <c r="R491" s="103" t="s">
        <v>434</v>
      </c>
      <c r="S491" s="103"/>
      <c r="T491" s="103"/>
      <c r="U491" s="103" t="s">
        <v>437</v>
      </c>
      <c r="V491" s="103"/>
      <c r="W491" s="103"/>
      <c r="X491" s="103" t="s">
        <v>458</v>
      </c>
      <c r="Y491" s="103" t="s">
        <v>459</v>
      </c>
      <c r="Z491" s="103"/>
      <c r="AA491" s="103" t="s">
        <v>449</v>
      </c>
      <c r="AB491" s="103" t="s">
        <v>222</v>
      </c>
      <c r="AC491" s="103" t="s">
        <v>186</v>
      </c>
      <c r="AD491" s="103"/>
      <c r="AE491" s="103"/>
      <c r="AF491" s="103"/>
      <c r="AG491" s="103"/>
    </row>
    <row r="492" spans="1:33" s="104" customFormat="1" ht="18" customHeight="1">
      <c r="A492" s="108" t="s">
        <v>201</v>
      </c>
      <c r="B492" s="103"/>
      <c r="C492" s="103"/>
      <c r="D492" s="103"/>
      <c r="E492" s="103"/>
      <c r="F492" s="103"/>
      <c r="G492" s="103"/>
      <c r="H492" s="103"/>
      <c r="I492" s="103"/>
      <c r="J492" s="103"/>
      <c r="K492" s="103" t="s">
        <v>454</v>
      </c>
      <c r="L492" s="103"/>
      <c r="M492" s="103"/>
      <c r="N492" s="103"/>
      <c r="O492" s="103" t="s">
        <v>453</v>
      </c>
      <c r="P492" s="103"/>
      <c r="Q492" s="103"/>
      <c r="R492" s="103"/>
      <c r="S492" s="103"/>
      <c r="T492" s="103"/>
      <c r="U492" s="103"/>
      <c r="V492" s="103"/>
      <c r="W492" s="103"/>
      <c r="X492" s="103" t="s">
        <v>458</v>
      </c>
      <c r="Y492" s="103" t="s">
        <v>459</v>
      </c>
      <c r="Z492" s="103"/>
      <c r="AA492" s="103" t="s">
        <v>449</v>
      </c>
      <c r="AB492" s="103" t="s">
        <v>222</v>
      </c>
      <c r="AC492" s="103" t="s">
        <v>186</v>
      </c>
      <c r="AD492" s="103"/>
      <c r="AE492" s="103"/>
      <c r="AF492" s="103"/>
      <c r="AG492" s="103"/>
    </row>
    <row r="493" spans="1:33" s="104" customFormat="1" ht="18" customHeight="1">
      <c r="A493" s="108" t="s">
        <v>202</v>
      </c>
      <c r="B493" s="103"/>
      <c r="C493" s="103"/>
      <c r="D493" s="103"/>
      <c r="E493" s="103"/>
      <c r="F493" s="103"/>
      <c r="G493" s="103"/>
      <c r="H493" s="103"/>
      <c r="I493" s="103"/>
      <c r="J493" s="103"/>
      <c r="K493" s="103" t="s">
        <v>454</v>
      </c>
      <c r="L493" s="103"/>
      <c r="M493" s="103"/>
      <c r="N493" s="103"/>
      <c r="O493" s="103" t="s">
        <v>453</v>
      </c>
      <c r="P493" s="103"/>
      <c r="Q493" s="103"/>
      <c r="R493" s="103"/>
      <c r="S493" s="103"/>
      <c r="T493" s="103"/>
      <c r="U493" s="103"/>
      <c r="V493" s="103"/>
      <c r="W493" s="103"/>
      <c r="X493" s="103" t="s">
        <v>458</v>
      </c>
      <c r="Y493" s="103" t="s">
        <v>459</v>
      </c>
      <c r="Z493" s="103"/>
      <c r="AA493" s="103"/>
      <c r="AB493" s="103" t="s">
        <v>222</v>
      </c>
      <c r="AC493" s="103"/>
      <c r="AD493" s="103"/>
      <c r="AE493" s="103"/>
      <c r="AF493" s="103"/>
      <c r="AG493" s="103"/>
    </row>
    <row r="494" spans="1:33" s="104" customFormat="1" ht="18" customHeight="1">
      <c r="A494" s="108" t="s">
        <v>203</v>
      </c>
      <c r="B494" s="103"/>
      <c r="C494" s="103"/>
      <c r="D494" s="103"/>
      <c r="E494" s="103"/>
      <c r="F494" s="103"/>
      <c r="G494" s="103"/>
      <c r="H494" s="103"/>
      <c r="I494" s="103"/>
      <c r="J494" s="103"/>
      <c r="K494" s="103" t="s">
        <v>454</v>
      </c>
      <c r="L494" s="103"/>
      <c r="M494" s="103"/>
      <c r="N494" s="103"/>
      <c r="O494" s="103" t="s">
        <v>453</v>
      </c>
      <c r="P494" s="103"/>
      <c r="Q494" s="103"/>
      <c r="R494" s="103"/>
      <c r="S494" s="103"/>
      <c r="T494" s="103"/>
      <c r="U494" s="103"/>
      <c r="V494" s="103"/>
      <c r="W494" s="103"/>
      <c r="X494" s="103"/>
      <c r="Y494" s="103" t="s">
        <v>459</v>
      </c>
      <c r="Z494" s="103"/>
      <c r="AA494" s="103"/>
      <c r="AB494" s="103" t="s">
        <v>222</v>
      </c>
      <c r="AC494" s="103"/>
      <c r="AD494" s="103"/>
      <c r="AE494" s="103"/>
      <c r="AF494" s="103"/>
      <c r="AG494" s="103"/>
    </row>
    <row r="495" spans="1:33" s="104" customFormat="1" ht="18" customHeight="1">
      <c r="A495" s="110" t="s">
        <v>204</v>
      </c>
      <c r="B495" s="109" t="str">
        <f>IF(COUNTA(B483:B494)=0,"-",COUNTA(B483:B494)/12)</f>
        <v>-</v>
      </c>
      <c r="C495" s="109" t="str">
        <f t="shared" ref="C495:AF495" si="32">IF(COUNTA(C483:C494)=0,"-",COUNTA(C483:C494)/12)</f>
        <v>-</v>
      </c>
      <c r="D495" s="109" t="str">
        <f t="shared" si="32"/>
        <v>-</v>
      </c>
      <c r="E495" s="109" t="str">
        <f t="shared" si="32"/>
        <v>-</v>
      </c>
      <c r="F495" s="109" t="str">
        <f t="shared" si="32"/>
        <v>-</v>
      </c>
      <c r="G495" s="109" t="str">
        <f t="shared" si="32"/>
        <v>-</v>
      </c>
      <c r="H495" s="109" t="str">
        <f t="shared" si="32"/>
        <v>-</v>
      </c>
      <c r="I495" s="109" t="str">
        <f t="shared" si="32"/>
        <v>-</v>
      </c>
      <c r="J495" s="109" t="str">
        <f t="shared" si="32"/>
        <v>-</v>
      </c>
      <c r="K495" s="109">
        <f t="shared" si="32"/>
        <v>0.5</v>
      </c>
      <c r="L495" s="109" t="str">
        <f t="shared" si="32"/>
        <v>-</v>
      </c>
      <c r="M495" s="109" t="str">
        <f t="shared" si="32"/>
        <v>-</v>
      </c>
      <c r="N495" s="109" t="str">
        <f t="shared" si="32"/>
        <v>-</v>
      </c>
      <c r="O495" s="109">
        <f t="shared" si="32"/>
        <v>0.91666666666666663</v>
      </c>
      <c r="P495" s="109">
        <f t="shared" si="32"/>
        <v>0.5</v>
      </c>
      <c r="Q495" s="109">
        <f t="shared" si="32"/>
        <v>0.58333333333333337</v>
      </c>
      <c r="R495" s="109">
        <f t="shared" si="32"/>
        <v>0.75</v>
      </c>
      <c r="S495" s="109">
        <f t="shared" si="32"/>
        <v>0.5</v>
      </c>
      <c r="T495" s="109">
        <f t="shared" si="32"/>
        <v>0.5</v>
      </c>
      <c r="U495" s="109">
        <f t="shared" si="32"/>
        <v>0.75</v>
      </c>
      <c r="V495" s="109">
        <f t="shared" si="32"/>
        <v>0.5</v>
      </c>
      <c r="W495" s="109" t="str">
        <f t="shared" si="32"/>
        <v>-</v>
      </c>
      <c r="X495" s="109">
        <f t="shared" si="32"/>
        <v>0.75</v>
      </c>
      <c r="Y495" s="109">
        <f t="shared" si="32"/>
        <v>0.75</v>
      </c>
      <c r="Z495" s="109" t="str">
        <f t="shared" si="32"/>
        <v>-</v>
      </c>
      <c r="AA495" s="109">
        <f t="shared" si="32"/>
        <v>0.75</v>
      </c>
      <c r="AB495" s="109">
        <f t="shared" si="32"/>
        <v>0.75</v>
      </c>
      <c r="AC495" s="109">
        <f t="shared" si="32"/>
        <v>0.75</v>
      </c>
      <c r="AD495" s="109" t="str">
        <f t="shared" si="32"/>
        <v>-</v>
      </c>
      <c r="AE495" s="109" t="str">
        <f t="shared" si="32"/>
        <v>-</v>
      </c>
      <c r="AF495" s="109" t="str">
        <f t="shared" si="32"/>
        <v>-</v>
      </c>
      <c r="AG495" s="109" t="str">
        <f>IF(COUNTA(AG483:AG494)=0,"-",COUNTA(AG483:AG494)/12)</f>
        <v>-</v>
      </c>
    </row>
    <row r="497" spans="1:33" s="104" customFormat="1" ht="18" customHeight="1">
      <c r="A497" s="120">
        <v>44753</v>
      </c>
      <c r="B497" s="118" t="s">
        <v>310</v>
      </c>
      <c r="C497" s="118" t="s">
        <v>311</v>
      </c>
      <c r="D497" s="118" t="s">
        <v>312</v>
      </c>
      <c r="E497" s="118" t="s">
        <v>313</v>
      </c>
      <c r="F497" s="118" t="s">
        <v>314</v>
      </c>
      <c r="G497" s="118" t="s">
        <v>315</v>
      </c>
      <c r="H497" s="118" t="s">
        <v>316</v>
      </c>
      <c r="I497" s="118" t="s">
        <v>317</v>
      </c>
      <c r="J497" s="118" t="s">
        <v>318</v>
      </c>
      <c r="K497" s="118" t="s">
        <v>319</v>
      </c>
      <c r="L497" s="118" t="s">
        <v>320</v>
      </c>
      <c r="M497" s="118" t="s">
        <v>321</v>
      </c>
      <c r="N497" s="118" t="s">
        <v>322</v>
      </c>
      <c r="O497" s="118" t="s">
        <v>323</v>
      </c>
      <c r="P497" s="118" t="s">
        <v>324</v>
      </c>
      <c r="Q497" s="118" t="s">
        <v>325</v>
      </c>
      <c r="R497" s="118" t="s">
        <v>326</v>
      </c>
      <c r="S497" s="118" t="s">
        <v>327</v>
      </c>
      <c r="T497" s="118" t="s">
        <v>328</v>
      </c>
      <c r="U497" s="118" t="s">
        <v>329</v>
      </c>
      <c r="V497" s="118" t="s">
        <v>330</v>
      </c>
      <c r="W497" s="118" t="s">
        <v>331</v>
      </c>
      <c r="X497" s="118" t="s">
        <v>332</v>
      </c>
      <c r="Y497" s="118" t="s">
        <v>333</v>
      </c>
      <c r="Z497" s="118" t="s">
        <v>334</v>
      </c>
      <c r="AA497" s="118" t="s">
        <v>335</v>
      </c>
      <c r="AB497" s="118" t="s">
        <v>336</v>
      </c>
      <c r="AC497" s="118" t="s">
        <v>337</v>
      </c>
      <c r="AD497" s="118" t="s">
        <v>338</v>
      </c>
      <c r="AE497" s="118" t="s">
        <v>339</v>
      </c>
      <c r="AF497" s="118" t="s">
        <v>340</v>
      </c>
      <c r="AG497" s="118" t="s">
        <v>341</v>
      </c>
    </row>
    <row r="498" spans="1:33" s="104" customFormat="1" ht="18" customHeight="1">
      <c r="A498" s="108" t="s">
        <v>168</v>
      </c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 t="s">
        <v>433</v>
      </c>
      <c r="Q498" s="103"/>
      <c r="R498" s="103" t="s">
        <v>434</v>
      </c>
      <c r="S498" s="103" t="s">
        <v>435</v>
      </c>
      <c r="T498" s="103" t="s">
        <v>436</v>
      </c>
      <c r="U498" s="103" t="s">
        <v>437</v>
      </c>
      <c r="V498" s="103"/>
      <c r="W498" s="103"/>
      <c r="X498" s="103"/>
      <c r="Y498" s="103"/>
      <c r="Z498" s="103" t="s">
        <v>440</v>
      </c>
      <c r="AA498" s="103"/>
      <c r="AB498" s="103"/>
      <c r="AC498" s="103"/>
      <c r="AD498" s="103"/>
      <c r="AE498" s="103"/>
      <c r="AF498" s="103"/>
      <c r="AG498" s="103"/>
    </row>
    <row r="499" spans="1:33" s="104" customFormat="1" ht="18" customHeight="1">
      <c r="A499" s="108" t="s">
        <v>174</v>
      </c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 t="s">
        <v>433</v>
      </c>
      <c r="Q499" s="103" t="s">
        <v>448</v>
      </c>
      <c r="R499" s="103" t="s">
        <v>434</v>
      </c>
      <c r="S499" s="103" t="s">
        <v>435</v>
      </c>
      <c r="T499" s="103" t="s">
        <v>436</v>
      </c>
      <c r="U499" s="103" t="s">
        <v>437</v>
      </c>
      <c r="V499" s="103" t="s">
        <v>438</v>
      </c>
      <c r="W499" s="103"/>
      <c r="X499" s="103" t="s">
        <v>439</v>
      </c>
      <c r="Y499" s="103"/>
      <c r="Z499" s="103" t="s">
        <v>440</v>
      </c>
      <c r="AA499" s="103" t="s">
        <v>449</v>
      </c>
      <c r="AB499" s="103"/>
      <c r="AC499" s="103"/>
      <c r="AD499" s="103"/>
      <c r="AE499" s="103"/>
      <c r="AF499" s="103"/>
      <c r="AG499" s="103"/>
    </row>
    <row r="500" spans="1:33" s="104" customFormat="1" ht="18" customHeight="1">
      <c r="A500" s="108" t="s">
        <v>176</v>
      </c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 t="s">
        <v>433</v>
      </c>
      <c r="Q500" s="103" t="s">
        <v>448</v>
      </c>
      <c r="R500" s="103" t="s">
        <v>434</v>
      </c>
      <c r="S500" s="103" t="s">
        <v>435</v>
      </c>
      <c r="T500" s="103" t="s">
        <v>436</v>
      </c>
      <c r="U500" s="103" t="s">
        <v>437</v>
      </c>
      <c r="V500" s="103" t="s">
        <v>438</v>
      </c>
      <c r="W500" s="103"/>
      <c r="X500" s="103" t="s">
        <v>439</v>
      </c>
      <c r="Y500" s="103" t="s">
        <v>458</v>
      </c>
      <c r="Z500" s="103" t="s">
        <v>440</v>
      </c>
      <c r="AA500" s="103" t="s">
        <v>449</v>
      </c>
      <c r="AB500" s="103"/>
      <c r="AC500" s="103"/>
      <c r="AD500" s="103"/>
      <c r="AE500" s="103"/>
      <c r="AF500" s="103"/>
      <c r="AG500" s="103"/>
    </row>
    <row r="501" spans="1:33" s="104" customFormat="1" ht="18" customHeight="1">
      <c r="A501" s="108" t="s">
        <v>181</v>
      </c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 t="s">
        <v>433</v>
      </c>
      <c r="Q501" s="103" t="s">
        <v>448</v>
      </c>
      <c r="R501" s="103" t="s">
        <v>434</v>
      </c>
      <c r="S501" s="103" t="s">
        <v>435</v>
      </c>
      <c r="T501" s="103" t="s">
        <v>436</v>
      </c>
      <c r="U501" s="103" t="s">
        <v>437</v>
      </c>
      <c r="V501" s="103" t="s">
        <v>438</v>
      </c>
      <c r="W501" s="103"/>
      <c r="X501" s="103" t="s">
        <v>439</v>
      </c>
      <c r="Y501" s="103" t="s">
        <v>458</v>
      </c>
      <c r="Z501" s="103" t="s">
        <v>440</v>
      </c>
      <c r="AA501" s="103" t="s">
        <v>449</v>
      </c>
      <c r="AB501" s="103"/>
      <c r="AC501" s="103"/>
      <c r="AD501" s="103"/>
      <c r="AE501" s="103"/>
      <c r="AF501" s="103"/>
      <c r="AG501" s="103"/>
    </row>
    <row r="502" spans="1:33" s="104" customFormat="1" ht="18" customHeight="1">
      <c r="A502" s="108" t="s">
        <v>184</v>
      </c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 t="s">
        <v>433</v>
      </c>
      <c r="Q502" s="103" t="s">
        <v>448</v>
      </c>
      <c r="R502" s="103" t="s">
        <v>434</v>
      </c>
      <c r="S502" s="103" t="s">
        <v>435</v>
      </c>
      <c r="T502" s="103" t="s">
        <v>436</v>
      </c>
      <c r="U502" s="103" t="s">
        <v>437</v>
      </c>
      <c r="V502" s="103" t="s">
        <v>438</v>
      </c>
      <c r="W502" s="103"/>
      <c r="X502" s="103" t="s">
        <v>439</v>
      </c>
      <c r="Y502" s="103" t="s">
        <v>458</v>
      </c>
      <c r="Z502" s="103" t="s">
        <v>440</v>
      </c>
      <c r="AA502" s="103" t="s">
        <v>449</v>
      </c>
      <c r="AB502" s="103"/>
      <c r="AC502" s="103"/>
      <c r="AD502" s="103"/>
      <c r="AE502" s="103"/>
      <c r="AF502" s="103"/>
      <c r="AG502" s="103"/>
    </row>
    <row r="503" spans="1:33" s="104" customFormat="1" ht="18" customHeight="1">
      <c r="A503" s="108" t="s">
        <v>208</v>
      </c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 t="s">
        <v>433</v>
      </c>
      <c r="Q503" s="103" t="s">
        <v>448</v>
      </c>
      <c r="R503" s="103" t="s">
        <v>434</v>
      </c>
      <c r="S503" s="103" t="s">
        <v>435</v>
      </c>
      <c r="T503" s="103" t="s">
        <v>436</v>
      </c>
      <c r="U503" s="103" t="s">
        <v>437</v>
      </c>
      <c r="V503" s="103" t="s">
        <v>438</v>
      </c>
      <c r="W503" s="103"/>
      <c r="X503" s="103" t="s">
        <v>439</v>
      </c>
      <c r="Y503" s="103" t="s">
        <v>458</v>
      </c>
      <c r="Z503" s="103" t="s">
        <v>440</v>
      </c>
      <c r="AA503" s="103" t="s">
        <v>449</v>
      </c>
      <c r="AB503" s="103"/>
      <c r="AC503" s="103"/>
      <c r="AD503" s="103"/>
      <c r="AE503" s="103"/>
      <c r="AF503" s="103"/>
      <c r="AG503" s="103"/>
    </row>
    <row r="504" spans="1:33" s="104" customFormat="1" ht="18" customHeight="1">
      <c r="A504" s="108" t="s">
        <v>209</v>
      </c>
      <c r="B504" s="103"/>
      <c r="C504" s="103"/>
      <c r="D504" s="103"/>
      <c r="E504" s="103"/>
      <c r="F504" s="103"/>
      <c r="G504" s="103"/>
      <c r="H504" s="103"/>
      <c r="I504" s="103"/>
      <c r="J504" s="103"/>
      <c r="K504" s="103" t="s">
        <v>454</v>
      </c>
      <c r="L504" s="103"/>
      <c r="M504" s="103"/>
      <c r="N504" s="103"/>
      <c r="O504" s="103" t="s">
        <v>462</v>
      </c>
      <c r="P504" s="103"/>
      <c r="Q504" s="103" t="s">
        <v>448</v>
      </c>
      <c r="R504" s="103" t="s">
        <v>434</v>
      </c>
      <c r="S504" s="103"/>
      <c r="T504" s="103"/>
      <c r="U504" s="103" t="s">
        <v>437</v>
      </c>
      <c r="V504" s="103" t="s">
        <v>438</v>
      </c>
      <c r="W504" s="103"/>
      <c r="X504" s="103" t="s">
        <v>439</v>
      </c>
      <c r="Y504" s="103" t="s">
        <v>458</v>
      </c>
      <c r="Z504" s="103"/>
      <c r="AA504" s="103" t="s">
        <v>449</v>
      </c>
      <c r="AB504" s="103"/>
      <c r="AC504" s="103"/>
      <c r="AD504" s="103"/>
      <c r="AE504" s="103"/>
      <c r="AF504" s="103"/>
      <c r="AG504" s="103"/>
    </row>
    <row r="505" spans="1:33" s="104" customFormat="1" ht="18" customHeight="1">
      <c r="A505" s="108" t="s">
        <v>198</v>
      </c>
      <c r="B505" s="103"/>
      <c r="C505" s="103"/>
      <c r="D505" s="103"/>
      <c r="E505" s="103"/>
      <c r="F505" s="103"/>
      <c r="G505" s="103"/>
      <c r="H505" s="103"/>
      <c r="I505" s="103"/>
      <c r="J505" s="103"/>
      <c r="K505" s="103" t="s">
        <v>454</v>
      </c>
      <c r="L505" s="103"/>
      <c r="M505" s="103"/>
      <c r="N505" s="103"/>
      <c r="O505" s="103" t="s">
        <v>462</v>
      </c>
      <c r="P505" s="103"/>
      <c r="Q505" s="103" t="s">
        <v>448</v>
      </c>
      <c r="R505" s="103" t="s">
        <v>434</v>
      </c>
      <c r="S505" s="103"/>
      <c r="T505" s="103"/>
      <c r="U505" s="103" t="s">
        <v>437</v>
      </c>
      <c r="V505" s="103" t="s">
        <v>438</v>
      </c>
      <c r="W505" s="103"/>
      <c r="X505" s="103"/>
      <c r="Y505" s="103" t="s">
        <v>458</v>
      </c>
      <c r="Z505" s="103"/>
      <c r="AA505" s="103" t="s">
        <v>449</v>
      </c>
      <c r="AB505" s="103"/>
      <c r="AC505" s="103"/>
      <c r="AD505" s="103"/>
      <c r="AE505" s="103"/>
      <c r="AF505" s="103"/>
      <c r="AG505" s="103"/>
    </row>
    <row r="506" spans="1:33" s="104" customFormat="1" ht="18" customHeight="1">
      <c r="A506" s="108" t="s">
        <v>200</v>
      </c>
      <c r="B506" s="103"/>
      <c r="C506" s="103"/>
      <c r="D506" s="103"/>
      <c r="E506" s="103"/>
      <c r="F506" s="103"/>
      <c r="G506" s="103"/>
      <c r="H506" s="103"/>
      <c r="I506" s="103"/>
      <c r="J506" s="103"/>
      <c r="K506" s="103" t="s">
        <v>454</v>
      </c>
      <c r="L506" s="103"/>
      <c r="M506" s="103"/>
      <c r="N506" s="103"/>
      <c r="O506" s="103" t="s">
        <v>462</v>
      </c>
      <c r="P506" s="103"/>
      <c r="Q506" s="103" t="s">
        <v>448</v>
      </c>
      <c r="R506" s="103" t="s">
        <v>434</v>
      </c>
      <c r="S506" s="103"/>
      <c r="T506" s="103"/>
      <c r="U506" s="103" t="s">
        <v>437</v>
      </c>
      <c r="V506" s="103" t="s">
        <v>438</v>
      </c>
      <c r="W506" s="103"/>
      <c r="X506" s="103"/>
      <c r="Y506" s="103" t="s">
        <v>458</v>
      </c>
      <c r="Z506" s="103"/>
      <c r="AA506" s="103" t="s">
        <v>449</v>
      </c>
      <c r="AB506" s="103"/>
      <c r="AC506" s="103"/>
      <c r="AD506" s="103"/>
      <c r="AE506" s="103"/>
      <c r="AF506" s="103"/>
      <c r="AG506" s="103"/>
    </row>
    <row r="507" spans="1:33" s="104" customFormat="1" ht="18" customHeight="1">
      <c r="A507" s="108" t="s">
        <v>201</v>
      </c>
      <c r="B507" s="103"/>
      <c r="C507" s="103"/>
      <c r="D507" s="103"/>
      <c r="E507" s="103"/>
      <c r="F507" s="103"/>
      <c r="G507" s="103"/>
      <c r="H507" s="103"/>
      <c r="I507" s="103"/>
      <c r="J507" s="103"/>
      <c r="K507" s="103" t="s">
        <v>454</v>
      </c>
      <c r="L507" s="103"/>
      <c r="M507" s="103"/>
      <c r="N507" s="103"/>
      <c r="O507" s="103" t="s">
        <v>462</v>
      </c>
      <c r="P507" s="103"/>
      <c r="Q507" s="103" t="s">
        <v>448</v>
      </c>
      <c r="R507" s="103"/>
      <c r="S507" s="103"/>
      <c r="T507" s="103"/>
      <c r="U507" s="103"/>
      <c r="V507" s="103" t="s">
        <v>438</v>
      </c>
      <c r="W507" s="103"/>
      <c r="X507" s="103"/>
      <c r="Y507" s="103" t="s">
        <v>458</v>
      </c>
      <c r="Z507" s="103"/>
      <c r="AA507" s="103" t="s">
        <v>449</v>
      </c>
      <c r="AB507" s="103"/>
      <c r="AC507" s="103"/>
      <c r="AD507" s="103"/>
      <c r="AE507" s="103"/>
      <c r="AF507" s="103"/>
      <c r="AG507" s="103"/>
    </row>
    <row r="508" spans="1:33" s="104" customFormat="1" ht="18" customHeight="1">
      <c r="A508" s="108" t="s">
        <v>202</v>
      </c>
      <c r="B508" s="103"/>
      <c r="C508" s="103"/>
      <c r="D508" s="103"/>
      <c r="E508" s="103"/>
      <c r="F508" s="103"/>
      <c r="G508" s="103"/>
      <c r="H508" s="103"/>
      <c r="I508" s="103"/>
      <c r="J508" s="103"/>
      <c r="K508" s="103" t="s">
        <v>454</v>
      </c>
      <c r="L508" s="103"/>
      <c r="M508" s="103"/>
      <c r="N508" s="103"/>
      <c r="O508" s="103" t="s">
        <v>462</v>
      </c>
      <c r="P508" s="103"/>
      <c r="Q508" s="103"/>
      <c r="R508" s="103"/>
      <c r="S508" s="103"/>
      <c r="T508" s="103"/>
      <c r="U508" s="103"/>
      <c r="V508" s="103"/>
      <c r="W508" s="103"/>
      <c r="X508" s="103"/>
      <c r="Y508" s="103" t="s">
        <v>458</v>
      </c>
      <c r="Z508" s="103"/>
      <c r="AA508" s="103"/>
      <c r="AB508" s="103"/>
      <c r="AC508" s="103"/>
      <c r="AD508" s="103"/>
      <c r="AE508" s="103"/>
      <c r="AF508" s="103"/>
      <c r="AG508" s="103"/>
    </row>
    <row r="509" spans="1:33" s="104" customFormat="1" ht="18" customHeight="1">
      <c r="A509" s="108" t="s">
        <v>203</v>
      </c>
      <c r="B509" s="103"/>
      <c r="C509" s="103"/>
      <c r="D509" s="103"/>
      <c r="E509" s="103"/>
      <c r="F509" s="103"/>
      <c r="G509" s="103"/>
      <c r="H509" s="103"/>
      <c r="I509" s="103"/>
      <c r="J509" s="103"/>
      <c r="K509" s="103" t="s">
        <v>454</v>
      </c>
      <c r="L509" s="103"/>
      <c r="M509" s="103"/>
      <c r="N509" s="103"/>
      <c r="O509" s="103" t="s">
        <v>462</v>
      </c>
      <c r="P509" s="103"/>
      <c r="Q509" s="103"/>
      <c r="R509" s="103"/>
      <c r="S509" s="103"/>
      <c r="T509" s="103"/>
      <c r="U509" s="103"/>
      <c r="V509" s="103"/>
      <c r="W509" s="103"/>
      <c r="X509" s="103"/>
      <c r="Y509" s="103"/>
      <c r="Z509" s="103"/>
      <c r="AA509" s="103"/>
      <c r="AB509" s="103"/>
      <c r="AC509" s="103"/>
      <c r="AD509" s="103"/>
      <c r="AE509" s="103"/>
      <c r="AF509" s="103"/>
      <c r="AG509" s="103"/>
    </row>
    <row r="510" spans="1:33" s="104" customFormat="1" ht="18" customHeight="1">
      <c r="A510" s="110" t="s">
        <v>204</v>
      </c>
      <c r="B510" s="109" t="str">
        <f>IF(COUNTA(B498:B509)=0,"-",COUNTA(B498:B509)/12)</f>
        <v>-</v>
      </c>
      <c r="C510" s="109" t="str">
        <f t="shared" ref="C510:AF510" si="33">IF(COUNTA(C498:C509)=0,"-",COUNTA(C498:C509)/12)</f>
        <v>-</v>
      </c>
      <c r="D510" s="109" t="str">
        <f t="shared" si="33"/>
        <v>-</v>
      </c>
      <c r="E510" s="109" t="str">
        <f t="shared" si="33"/>
        <v>-</v>
      </c>
      <c r="F510" s="109" t="str">
        <f t="shared" si="33"/>
        <v>-</v>
      </c>
      <c r="G510" s="109" t="str">
        <f t="shared" si="33"/>
        <v>-</v>
      </c>
      <c r="H510" s="109" t="str">
        <f t="shared" si="33"/>
        <v>-</v>
      </c>
      <c r="I510" s="109" t="str">
        <f t="shared" si="33"/>
        <v>-</v>
      </c>
      <c r="J510" s="109" t="str">
        <f t="shared" si="33"/>
        <v>-</v>
      </c>
      <c r="K510" s="109">
        <f t="shared" si="33"/>
        <v>0.5</v>
      </c>
      <c r="L510" s="109" t="str">
        <f t="shared" si="33"/>
        <v>-</v>
      </c>
      <c r="M510" s="109" t="str">
        <f t="shared" si="33"/>
        <v>-</v>
      </c>
      <c r="N510" s="109" t="str">
        <f t="shared" si="33"/>
        <v>-</v>
      </c>
      <c r="O510" s="109">
        <f t="shared" si="33"/>
        <v>0.5</v>
      </c>
      <c r="P510" s="109">
        <f t="shared" si="33"/>
        <v>0.5</v>
      </c>
      <c r="Q510" s="109">
        <f t="shared" si="33"/>
        <v>0.75</v>
      </c>
      <c r="R510" s="109">
        <f t="shared" si="33"/>
        <v>0.75</v>
      </c>
      <c r="S510" s="109">
        <f t="shared" si="33"/>
        <v>0.5</v>
      </c>
      <c r="T510" s="109">
        <f t="shared" si="33"/>
        <v>0.5</v>
      </c>
      <c r="U510" s="109">
        <f t="shared" si="33"/>
        <v>0.75</v>
      </c>
      <c r="V510" s="109">
        <f t="shared" si="33"/>
        <v>0.75</v>
      </c>
      <c r="W510" s="109" t="str">
        <f t="shared" si="33"/>
        <v>-</v>
      </c>
      <c r="X510" s="109">
        <f t="shared" si="33"/>
        <v>0.5</v>
      </c>
      <c r="Y510" s="109">
        <f t="shared" si="33"/>
        <v>0.75</v>
      </c>
      <c r="Z510" s="109">
        <f t="shared" si="33"/>
        <v>0.5</v>
      </c>
      <c r="AA510" s="109">
        <f t="shared" si="33"/>
        <v>0.75</v>
      </c>
      <c r="AB510" s="109" t="str">
        <f t="shared" si="33"/>
        <v>-</v>
      </c>
      <c r="AC510" s="109" t="str">
        <f t="shared" si="33"/>
        <v>-</v>
      </c>
      <c r="AD510" s="109" t="str">
        <f t="shared" si="33"/>
        <v>-</v>
      </c>
      <c r="AE510" s="109" t="str">
        <f t="shared" si="33"/>
        <v>-</v>
      </c>
      <c r="AF510" s="109" t="str">
        <f t="shared" si="33"/>
        <v>-</v>
      </c>
      <c r="AG510" s="109" t="str">
        <f>IF(COUNTA(AG498:AG509)=0,"-",COUNTA(AG498:AG509)/12)</f>
        <v>-</v>
      </c>
    </row>
    <row r="512" spans="1:33" s="104" customFormat="1" ht="18" customHeight="1">
      <c r="A512" s="120">
        <v>44754</v>
      </c>
      <c r="B512" s="118" t="s">
        <v>310</v>
      </c>
      <c r="C512" s="118" t="s">
        <v>311</v>
      </c>
      <c r="D512" s="118" t="s">
        <v>312</v>
      </c>
      <c r="E512" s="118" t="s">
        <v>313</v>
      </c>
      <c r="F512" s="118" t="s">
        <v>314</v>
      </c>
      <c r="G512" s="118" t="s">
        <v>315</v>
      </c>
      <c r="H512" s="118" t="s">
        <v>316</v>
      </c>
      <c r="I512" s="118" t="s">
        <v>317</v>
      </c>
      <c r="J512" s="118" t="s">
        <v>318</v>
      </c>
      <c r="K512" s="118" t="s">
        <v>319</v>
      </c>
      <c r="L512" s="118" t="s">
        <v>320</v>
      </c>
      <c r="M512" s="118" t="s">
        <v>321</v>
      </c>
      <c r="N512" s="118" t="s">
        <v>322</v>
      </c>
      <c r="O512" s="118" t="s">
        <v>323</v>
      </c>
      <c r="P512" s="118" t="s">
        <v>324</v>
      </c>
      <c r="Q512" s="118" t="s">
        <v>325</v>
      </c>
      <c r="R512" s="118" t="s">
        <v>326</v>
      </c>
      <c r="S512" s="118" t="s">
        <v>327</v>
      </c>
      <c r="T512" s="118" t="s">
        <v>328</v>
      </c>
      <c r="U512" s="118" t="s">
        <v>329</v>
      </c>
      <c r="V512" s="118" t="s">
        <v>330</v>
      </c>
      <c r="W512" s="118" t="s">
        <v>331</v>
      </c>
      <c r="X512" s="118" t="s">
        <v>332</v>
      </c>
      <c r="Y512" s="118" t="s">
        <v>333</v>
      </c>
      <c r="Z512" s="118" t="s">
        <v>334</v>
      </c>
      <c r="AA512" s="118" t="s">
        <v>335</v>
      </c>
      <c r="AB512" s="118" t="s">
        <v>336</v>
      </c>
      <c r="AC512" s="118" t="s">
        <v>337</v>
      </c>
      <c r="AD512" s="118" t="s">
        <v>338</v>
      </c>
      <c r="AE512" s="118" t="s">
        <v>339</v>
      </c>
      <c r="AF512" s="118" t="s">
        <v>340</v>
      </c>
      <c r="AG512" s="118" t="s">
        <v>341</v>
      </c>
    </row>
    <row r="513" spans="1:33" s="104" customFormat="1" ht="18" customHeight="1">
      <c r="A513" s="108" t="s">
        <v>168</v>
      </c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3"/>
      <c r="N513" s="103"/>
      <c r="O513" s="103"/>
      <c r="P513" s="103" t="s">
        <v>433</v>
      </c>
      <c r="Q513" s="103"/>
      <c r="R513" s="103"/>
      <c r="S513" s="103" t="s">
        <v>435</v>
      </c>
      <c r="T513" s="103" t="s">
        <v>436</v>
      </c>
      <c r="U513" s="103" t="s">
        <v>437</v>
      </c>
      <c r="V513" s="103"/>
      <c r="W513" s="103"/>
      <c r="X513" s="103"/>
      <c r="Y513" s="103"/>
      <c r="Z513" s="103" t="s">
        <v>463</v>
      </c>
      <c r="AA513" s="103"/>
      <c r="AB513" s="103"/>
      <c r="AC513" s="103" t="s">
        <v>464</v>
      </c>
      <c r="AD513" s="103"/>
      <c r="AE513" s="103"/>
      <c r="AF513" s="103"/>
      <c r="AG513" s="103"/>
    </row>
    <row r="514" spans="1:33" s="104" customFormat="1" ht="18" customHeight="1">
      <c r="A514" s="108" t="s">
        <v>174</v>
      </c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3"/>
      <c r="O514" s="103"/>
      <c r="P514" s="103" t="s">
        <v>433</v>
      </c>
      <c r="Q514" s="103" t="s">
        <v>448</v>
      </c>
      <c r="R514" s="103" t="s">
        <v>434</v>
      </c>
      <c r="S514" s="103" t="s">
        <v>435</v>
      </c>
      <c r="T514" s="103" t="s">
        <v>436</v>
      </c>
      <c r="U514" s="103" t="s">
        <v>437</v>
      </c>
      <c r="V514" s="103" t="s">
        <v>465</v>
      </c>
      <c r="W514" s="103"/>
      <c r="X514" s="103"/>
      <c r="Y514" s="103"/>
      <c r="Z514" s="103" t="s">
        <v>463</v>
      </c>
      <c r="AA514" s="103" t="s">
        <v>449</v>
      </c>
      <c r="AB514" s="103"/>
      <c r="AC514" s="103" t="s">
        <v>464</v>
      </c>
      <c r="AD514" s="103"/>
      <c r="AE514" s="103"/>
      <c r="AF514" s="103"/>
      <c r="AG514" s="103"/>
    </row>
    <row r="515" spans="1:33" s="104" customFormat="1" ht="18" customHeight="1">
      <c r="A515" s="108" t="s">
        <v>176</v>
      </c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3"/>
      <c r="N515" s="103"/>
      <c r="O515" s="103"/>
      <c r="P515" s="103" t="s">
        <v>433</v>
      </c>
      <c r="Q515" s="103" t="s">
        <v>448</v>
      </c>
      <c r="R515" s="103" t="s">
        <v>434</v>
      </c>
      <c r="S515" s="103" t="s">
        <v>435</v>
      </c>
      <c r="T515" s="103" t="s">
        <v>436</v>
      </c>
      <c r="U515" s="103" t="s">
        <v>437</v>
      </c>
      <c r="V515" s="103" t="s">
        <v>465</v>
      </c>
      <c r="W515" s="103"/>
      <c r="X515" s="103"/>
      <c r="Y515" s="103" t="s">
        <v>461</v>
      </c>
      <c r="Z515" s="103" t="s">
        <v>463</v>
      </c>
      <c r="AA515" s="103" t="s">
        <v>449</v>
      </c>
      <c r="AB515" s="103"/>
      <c r="AC515" s="103" t="s">
        <v>464</v>
      </c>
      <c r="AD515" s="103"/>
      <c r="AE515" s="103"/>
      <c r="AF515" s="103"/>
      <c r="AG515" s="103"/>
    </row>
    <row r="516" spans="1:33" s="104" customFormat="1" ht="18" customHeight="1">
      <c r="A516" s="108" t="s">
        <v>181</v>
      </c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3"/>
      <c r="O516" s="103"/>
      <c r="P516" s="103" t="s">
        <v>433</v>
      </c>
      <c r="Q516" s="103" t="s">
        <v>448</v>
      </c>
      <c r="R516" s="103" t="s">
        <v>434</v>
      </c>
      <c r="S516" s="103" t="s">
        <v>435</v>
      </c>
      <c r="T516" s="103" t="s">
        <v>436</v>
      </c>
      <c r="U516" s="103" t="s">
        <v>437</v>
      </c>
      <c r="V516" s="103" t="s">
        <v>465</v>
      </c>
      <c r="W516" s="103" t="s">
        <v>459</v>
      </c>
      <c r="X516" s="103" t="s">
        <v>222</v>
      </c>
      <c r="Y516" s="103" t="s">
        <v>461</v>
      </c>
      <c r="Z516" s="103" t="s">
        <v>463</v>
      </c>
      <c r="AA516" s="103" t="s">
        <v>449</v>
      </c>
      <c r="AB516" s="103"/>
      <c r="AC516" s="103" t="s">
        <v>464</v>
      </c>
      <c r="AD516" s="103"/>
      <c r="AE516" s="103"/>
      <c r="AF516" s="103"/>
      <c r="AG516" s="103"/>
    </row>
    <row r="517" spans="1:33" s="104" customFormat="1" ht="18" customHeight="1">
      <c r="A517" s="108" t="s">
        <v>184</v>
      </c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3"/>
      <c r="N517" s="103"/>
      <c r="O517" s="103"/>
      <c r="P517" s="103" t="s">
        <v>433</v>
      </c>
      <c r="Q517" s="103" t="s">
        <v>448</v>
      </c>
      <c r="R517" s="103" t="s">
        <v>434</v>
      </c>
      <c r="S517" s="103" t="s">
        <v>435</v>
      </c>
      <c r="T517" s="103" t="s">
        <v>436</v>
      </c>
      <c r="U517" s="103" t="s">
        <v>437</v>
      </c>
      <c r="V517" s="103" t="s">
        <v>465</v>
      </c>
      <c r="W517" s="103" t="s">
        <v>459</v>
      </c>
      <c r="X517" s="103" t="s">
        <v>222</v>
      </c>
      <c r="Y517" s="103" t="s">
        <v>461</v>
      </c>
      <c r="Z517" s="103" t="s">
        <v>463</v>
      </c>
      <c r="AA517" s="103" t="s">
        <v>449</v>
      </c>
      <c r="AB517" s="103"/>
      <c r="AC517" s="103" t="s">
        <v>464</v>
      </c>
      <c r="AD517" s="103"/>
      <c r="AE517" s="103"/>
      <c r="AF517" s="103"/>
      <c r="AG517" s="103"/>
    </row>
    <row r="518" spans="1:33" s="104" customFormat="1" ht="18" customHeight="1">
      <c r="A518" s="108" t="s">
        <v>208</v>
      </c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3"/>
      <c r="O518" s="103"/>
      <c r="P518" s="103" t="s">
        <v>433</v>
      </c>
      <c r="Q518" s="103" t="s">
        <v>448</v>
      </c>
      <c r="R518" s="103" t="s">
        <v>434</v>
      </c>
      <c r="S518" s="103" t="s">
        <v>435</v>
      </c>
      <c r="T518" s="103" t="s">
        <v>436</v>
      </c>
      <c r="U518" s="103" t="s">
        <v>437</v>
      </c>
      <c r="V518" s="103" t="s">
        <v>465</v>
      </c>
      <c r="W518" s="103" t="s">
        <v>459</v>
      </c>
      <c r="X518" s="103" t="s">
        <v>222</v>
      </c>
      <c r="Y518" s="103" t="s">
        <v>461</v>
      </c>
      <c r="Z518" s="103" t="s">
        <v>463</v>
      </c>
      <c r="AA518" s="103" t="s">
        <v>449</v>
      </c>
      <c r="AB518" s="103"/>
      <c r="AC518" s="103" t="s">
        <v>464</v>
      </c>
      <c r="AD518" s="103"/>
      <c r="AE518" s="103"/>
      <c r="AF518" s="103"/>
      <c r="AG518" s="103"/>
    </row>
    <row r="519" spans="1:33" s="104" customFormat="1" ht="18" customHeight="1">
      <c r="A519" s="108" t="s">
        <v>209</v>
      </c>
      <c r="B519" s="103"/>
      <c r="C519" s="103"/>
      <c r="D519" s="103"/>
      <c r="E519" s="103"/>
      <c r="F519" s="103"/>
      <c r="G519" s="103"/>
      <c r="H519" s="103"/>
      <c r="I519" s="103"/>
      <c r="J519" s="103"/>
      <c r="K519" s="103" t="s">
        <v>454</v>
      </c>
      <c r="L519" s="103"/>
      <c r="M519" s="103"/>
      <c r="N519" s="103"/>
      <c r="O519" s="103" t="s">
        <v>453</v>
      </c>
      <c r="P519" s="103"/>
      <c r="Q519" s="103" t="s">
        <v>448</v>
      </c>
      <c r="R519" s="103" t="s">
        <v>434</v>
      </c>
      <c r="S519" s="103"/>
      <c r="T519" s="103" t="s">
        <v>466</v>
      </c>
      <c r="U519" s="103" t="s">
        <v>437</v>
      </c>
      <c r="V519" s="103" t="s">
        <v>465</v>
      </c>
      <c r="W519" s="103" t="s">
        <v>459</v>
      </c>
      <c r="X519" s="103" t="s">
        <v>222</v>
      </c>
      <c r="Y519" s="103" t="s">
        <v>467</v>
      </c>
      <c r="Z519" s="103" t="s">
        <v>463</v>
      </c>
      <c r="AA519" s="103" t="s">
        <v>449</v>
      </c>
      <c r="AB519" s="103"/>
      <c r="AC519" s="103" t="s">
        <v>464</v>
      </c>
      <c r="AD519" s="103"/>
      <c r="AE519" s="103"/>
      <c r="AF519" s="103"/>
      <c r="AG519" s="103"/>
    </row>
    <row r="520" spans="1:33" s="104" customFormat="1" ht="18" customHeight="1">
      <c r="A520" s="108" t="s">
        <v>198</v>
      </c>
      <c r="B520" s="103"/>
      <c r="C520" s="103"/>
      <c r="D520" s="103"/>
      <c r="E520" s="103"/>
      <c r="F520" s="103"/>
      <c r="G520" s="103"/>
      <c r="H520" s="103"/>
      <c r="I520" s="103"/>
      <c r="J520" s="103"/>
      <c r="K520" s="103" t="s">
        <v>454</v>
      </c>
      <c r="L520" s="103"/>
      <c r="M520" s="103"/>
      <c r="N520" s="103"/>
      <c r="O520" s="103" t="s">
        <v>453</v>
      </c>
      <c r="P520" s="103"/>
      <c r="Q520" s="103" t="s">
        <v>448</v>
      </c>
      <c r="R520" s="103" t="s">
        <v>434</v>
      </c>
      <c r="S520" s="103"/>
      <c r="T520" s="103" t="s">
        <v>466</v>
      </c>
      <c r="U520" s="103" t="s">
        <v>437</v>
      </c>
      <c r="V520" s="103" t="s">
        <v>465</v>
      </c>
      <c r="W520" s="103" t="s">
        <v>459</v>
      </c>
      <c r="X520" s="103" t="s">
        <v>222</v>
      </c>
      <c r="Y520" s="103" t="s">
        <v>467</v>
      </c>
      <c r="Z520" s="103" t="s">
        <v>463</v>
      </c>
      <c r="AA520" s="103" t="s">
        <v>449</v>
      </c>
      <c r="AB520" s="103"/>
      <c r="AC520" s="103" t="s">
        <v>464</v>
      </c>
      <c r="AD520" s="103"/>
      <c r="AE520" s="103"/>
      <c r="AF520" s="103"/>
      <c r="AG520" s="103"/>
    </row>
    <row r="521" spans="1:33" s="104" customFormat="1" ht="18" customHeight="1">
      <c r="A521" s="108" t="s">
        <v>200</v>
      </c>
      <c r="B521" s="103"/>
      <c r="C521" s="103"/>
      <c r="D521" s="103"/>
      <c r="E521" s="103"/>
      <c r="F521" s="103"/>
      <c r="G521" s="103"/>
      <c r="H521" s="103"/>
      <c r="I521" s="103"/>
      <c r="J521" s="103"/>
      <c r="K521" s="103" t="s">
        <v>454</v>
      </c>
      <c r="L521" s="103"/>
      <c r="M521" s="103"/>
      <c r="N521" s="103"/>
      <c r="O521" s="103" t="s">
        <v>453</v>
      </c>
      <c r="P521" s="103"/>
      <c r="Q521" s="103" t="s">
        <v>448</v>
      </c>
      <c r="R521" s="103" t="s">
        <v>434</v>
      </c>
      <c r="S521" s="103"/>
      <c r="T521" s="103" t="s">
        <v>466</v>
      </c>
      <c r="U521" s="103" t="s">
        <v>437</v>
      </c>
      <c r="V521" s="103" t="s">
        <v>465</v>
      </c>
      <c r="W521" s="103" t="s">
        <v>459</v>
      </c>
      <c r="X521" s="103" t="s">
        <v>222</v>
      </c>
      <c r="Y521" s="103" t="s">
        <v>467</v>
      </c>
      <c r="Z521" s="103" t="s">
        <v>463</v>
      </c>
      <c r="AA521" s="103" t="s">
        <v>449</v>
      </c>
      <c r="AB521" s="103"/>
      <c r="AC521" s="103" t="s">
        <v>464</v>
      </c>
      <c r="AD521" s="103"/>
      <c r="AE521" s="103"/>
      <c r="AF521" s="103"/>
      <c r="AG521" s="103"/>
    </row>
    <row r="522" spans="1:33" s="104" customFormat="1" ht="18" customHeight="1">
      <c r="A522" s="108" t="s">
        <v>201</v>
      </c>
      <c r="B522" s="103"/>
      <c r="C522" s="103"/>
      <c r="D522" s="103"/>
      <c r="E522" s="103"/>
      <c r="F522" s="103"/>
      <c r="G522" s="103"/>
      <c r="H522" s="103"/>
      <c r="I522" s="103"/>
      <c r="J522" s="103"/>
      <c r="K522" s="103" t="s">
        <v>454</v>
      </c>
      <c r="L522" s="103"/>
      <c r="M522" s="103"/>
      <c r="N522" s="103"/>
      <c r="O522" s="103" t="s">
        <v>453</v>
      </c>
      <c r="P522" s="103"/>
      <c r="Q522" s="103" t="s">
        <v>448</v>
      </c>
      <c r="R522" s="103" t="s">
        <v>434</v>
      </c>
      <c r="S522" s="103"/>
      <c r="T522" s="103" t="s">
        <v>466</v>
      </c>
      <c r="U522" s="103"/>
      <c r="V522" s="103" t="s">
        <v>465</v>
      </c>
      <c r="W522" s="103" t="s">
        <v>459</v>
      </c>
      <c r="X522" s="103" t="s">
        <v>222</v>
      </c>
      <c r="Y522" s="103" t="s">
        <v>467</v>
      </c>
      <c r="Z522" s="103"/>
      <c r="AA522" s="103" t="s">
        <v>449</v>
      </c>
      <c r="AB522" s="103"/>
      <c r="AC522" s="103"/>
      <c r="AD522" s="103"/>
      <c r="AE522" s="103"/>
      <c r="AF522" s="103"/>
      <c r="AG522" s="103"/>
    </row>
    <row r="523" spans="1:33" s="104" customFormat="1" ht="18" customHeight="1">
      <c r="A523" s="108" t="s">
        <v>202</v>
      </c>
      <c r="B523" s="103"/>
      <c r="C523" s="103"/>
      <c r="D523" s="103"/>
      <c r="E523" s="103"/>
      <c r="F523" s="103"/>
      <c r="G523" s="103"/>
      <c r="H523" s="103"/>
      <c r="I523" s="103"/>
      <c r="J523" s="103"/>
      <c r="K523" s="103" t="s">
        <v>454</v>
      </c>
      <c r="L523" s="103"/>
      <c r="M523" s="103"/>
      <c r="N523" s="103"/>
      <c r="O523" s="103" t="s">
        <v>453</v>
      </c>
      <c r="P523" s="103"/>
      <c r="Q523" s="103"/>
      <c r="R523" s="103"/>
      <c r="S523" s="103"/>
      <c r="T523" s="103" t="s">
        <v>466</v>
      </c>
      <c r="U523" s="103"/>
      <c r="V523" s="103"/>
      <c r="W523" s="103" t="s">
        <v>459</v>
      </c>
      <c r="X523" s="103" t="s">
        <v>222</v>
      </c>
      <c r="Y523" s="103" t="s">
        <v>467</v>
      </c>
      <c r="Z523" s="103"/>
      <c r="AA523" s="103"/>
      <c r="AB523" s="103"/>
      <c r="AC523" s="103"/>
      <c r="AD523" s="103"/>
      <c r="AE523" s="103"/>
      <c r="AF523" s="103"/>
      <c r="AG523" s="103"/>
    </row>
    <row r="524" spans="1:33" s="104" customFormat="1" ht="18" customHeight="1">
      <c r="A524" s="108" t="s">
        <v>203</v>
      </c>
      <c r="B524" s="103"/>
      <c r="C524" s="103"/>
      <c r="D524" s="103"/>
      <c r="E524" s="103"/>
      <c r="F524" s="103"/>
      <c r="G524" s="103"/>
      <c r="H524" s="103"/>
      <c r="I524" s="103"/>
      <c r="J524" s="103"/>
      <c r="K524" s="103" t="s">
        <v>454</v>
      </c>
      <c r="L524" s="103"/>
      <c r="M524" s="103"/>
      <c r="N524" s="103"/>
      <c r="O524" s="103" t="s">
        <v>453</v>
      </c>
      <c r="P524" s="103"/>
      <c r="Q524" s="103"/>
      <c r="R524" s="103"/>
      <c r="S524" s="103"/>
      <c r="T524" s="103" t="s">
        <v>466</v>
      </c>
      <c r="U524" s="103"/>
      <c r="V524" s="103"/>
      <c r="W524" s="103" t="s">
        <v>459</v>
      </c>
      <c r="X524" s="103" t="s">
        <v>222</v>
      </c>
      <c r="Y524" s="103" t="s">
        <v>467</v>
      </c>
      <c r="Z524" s="103"/>
      <c r="AA524" s="103"/>
      <c r="AB524" s="103"/>
      <c r="AC524" s="103"/>
      <c r="AD524" s="103"/>
      <c r="AE524" s="103"/>
      <c r="AF524" s="103"/>
      <c r="AG524" s="103"/>
    </row>
    <row r="525" spans="1:33" s="104" customFormat="1" ht="18" customHeight="1">
      <c r="A525" s="110" t="s">
        <v>204</v>
      </c>
      <c r="B525" s="109" t="str">
        <f>IF(COUNTA(B513:B524)=0,"-",COUNTA(B513:B524)/12)</f>
        <v>-</v>
      </c>
      <c r="C525" s="109" t="str">
        <f t="shared" ref="C525:AF525" si="34">IF(COUNTA(C513:C524)=0,"-",COUNTA(C513:C524)/12)</f>
        <v>-</v>
      </c>
      <c r="D525" s="109" t="str">
        <f t="shared" si="34"/>
        <v>-</v>
      </c>
      <c r="E525" s="109" t="str">
        <f t="shared" si="34"/>
        <v>-</v>
      </c>
      <c r="F525" s="109" t="str">
        <f t="shared" si="34"/>
        <v>-</v>
      </c>
      <c r="G525" s="109" t="str">
        <f t="shared" si="34"/>
        <v>-</v>
      </c>
      <c r="H525" s="109" t="str">
        <f t="shared" si="34"/>
        <v>-</v>
      </c>
      <c r="I525" s="109" t="str">
        <f t="shared" si="34"/>
        <v>-</v>
      </c>
      <c r="J525" s="109" t="str">
        <f t="shared" si="34"/>
        <v>-</v>
      </c>
      <c r="K525" s="109">
        <f t="shared" si="34"/>
        <v>0.5</v>
      </c>
      <c r="L525" s="109" t="str">
        <f t="shared" si="34"/>
        <v>-</v>
      </c>
      <c r="M525" s="109" t="str">
        <f t="shared" si="34"/>
        <v>-</v>
      </c>
      <c r="N525" s="109" t="str">
        <f t="shared" si="34"/>
        <v>-</v>
      </c>
      <c r="O525" s="109">
        <f t="shared" si="34"/>
        <v>0.5</v>
      </c>
      <c r="P525" s="109">
        <f t="shared" si="34"/>
        <v>0.5</v>
      </c>
      <c r="Q525" s="109">
        <f t="shared" si="34"/>
        <v>0.75</v>
      </c>
      <c r="R525" s="109">
        <f t="shared" si="34"/>
        <v>0.75</v>
      </c>
      <c r="S525" s="109">
        <f t="shared" si="34"/>
        <v>0.5</v>
      </c>
      <c r="T525" s="109">
        <f t="shared" si="34"/>
        <v>1</v>
      </c>
      <c r="U525" s="109">
        <f t="shared" si="34"/>
        <v>0.75</v>
      </c>
      <c r="V525" s="109">
        <f t="shared" si="34"/>
        <v>0.75</v>
      </c>
      <c r="W525" s="109">
        <f t="shared" si="34"/>
        <v>0.75</v>
      </c>
      <c r="X525" s="109">
        <f t="shared" si="34"/>
        <v>0.75</v>
      </c>
      <c r="Y525" s="109">
        <f t="shared" si="34"/>
        <v>0.83333333333333337</v>
      </c>
      <c r="Z525" s="109">
        <f t="shared" si="34"/>
        <v>0.75</v>
      </c>
      <c r="AA525" s="109">
        <f t="shared" si="34"/>
        <v>0.75</v>
      </c>
      <c r="AB525" s="109" t="str">
        <f t="shared" si="34"/>
        <v>-</v>
      </c>
      <c r="AC525" s="109">
        <f t="shared" si="34"/>
        <v>0.75</v>
      </c>
      <c r="AD525" s="109" t="str">
        <f t="shared" si="34"/>
        <v>-</v>
      </c>
      <c r="AE525" s="109" t="str">
        <f t="shared" si="34"/>
        <v>-</v>
      </c>
      <c r="AF525" s="109" t="str">
        <f t="shared" si="34"/>
        <v>-</v>
      </c>
      <c r="AG525" s="109" t="str">
        <f>IF(COUNTA(AG513:AG524)=0,"-",COUNTA(AG513:AG524)/12)</f>
        <v>-</v>
      </c>
    </row>
    <row r="527" spans="1:33" s="104" customFormat="1" ht="18" customHeight="1">
      <c r="A527" s="120">
        <v>44755</v>
      </c>
      <c r="B527" s="118" t="s">
        <v>310</v>
      </c>
      <c r="C527" s="118" t="s">
        <v>311</v>
      </c>
      <c r="D527" s="118" t="s">
        <v>312</v>
      </c>
      <c r="E527" s="118" t="s">
        <v>313</v>
      </c>
      <c r="F527" s="118" t="s">
        <v>314</v>
      </c>
      <c r="G527" s="118" t="s">
        <v>315</v>
      </c>
      <c r="H527" s="118" t="s">
        <v>316</v>
      </c>
      <c r="I527" s="118" t="s">
        <v>317</v>
      </c>
      <c r="J527" s="118" t="s">
        <v>318</v>
      </c>
      <c r="K527" s="118" t="s">
        <v>319</v>
      </c>
      <c r="L527" s="118" t="s">
        <v>320</v>
      </c>
      <c r="M527" s="118" t="s">
        <v>321</v>
      </c>
      <c r="N527" s="118" t="s">
        <v>322</v>
      </c>
      <c r="O527" s="118" t="s">
        <v>323</v>
      </c>
      <c r="P527" s="118" t="s">
        <v>324</v>
      </c>
      <c r="Q527" s="118" t="s">
        <v>325</v>
      </c>
      <c r="R527" s="118" t="s">
        <v>326</v>
      </c>
      <c r="S527" s="118" t="s">
        <v>327</v>
      </c>
      <c r="T527" s="118" t="s">
        <v>328</v>
      </c>
      <c r="U527" s="118" t="s">
        <v>329</v>
      </c>
      <c r="V527" s="118" t="s">
        <v>330</v>
      </c>
      <c r="W527" s="118" t="s">
        <v>331</v>
      </c>
      <c r="X527" s="118" t="s">
        <v>332</v>
      </c>
      <c r="Y527" s="118" t="s">
        <v>333</v>
      </c>
      <c r="Z527" s="118" t="s">
        <v>334</v>
      </c>
      <c r="AA527" s="118" t="s">
        <v>335</v>
      </c>
      <c r="AB527" s="118" t="s">
        <v>336</v>
      </c>
      <c r="AC527" s="118" t="s">
        <v>337</v>
      </c>
      <c r="AD527" s="118" t="s">
        <v>338</v>
      </c>
      <c r="AE527" s="118" t="s">
        <v>339</v>
      </c>
      <c r="AF527" s="118" t="s">
        <v>340</v>
      </c>
      <c r="AG527" s="118" t="s">
        <v>341</v>
      </c>
    </row>
    <row r="528" spans="1:33" s="104" customFormat="1" ht="18" customHeight="1">
      <c r="A528" s="108" t="s">
        <v>168</v>
      </c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 t="s">
        <v>433</v>
      </c>
      <c r="Q528" s="103"/>
      <c r="R528" s="103"/>
      <c r="S528" s="103" t="s">
        <v>435</v>
      </c>
      <c r="T528" s="103" t="s">
        <v>436</v>
      </c>
      <c r="U528" s="103" t="s">
        <v>437</v>
      </c>
      <c r="V528" s="103"/>
      <c r="W528" s="103"/>
      <c r="X528" s="103" t="s">
        <v>440</v>
      </c>
      <c r="Y528" s="103" t="s">
        <v>439</v>
      </c>
      <c r="Z528" s="103" t="s">
        <v>463</v>
      </c>
      <c r="AA528" s="103"/>
      <c r="AB528" s="103"/>
      <c r="AC528" s="103" t="s">
        <v>464</v>
      </c>
      <c r="AD528" s="103"/>
      <c r="AE528" s="103"/>
      <c r="AF528" s="103"/>
      <c r="AG528" s="103"/>
    </row>
    <row r="529" spans="1:33" s="104" customFormat="1" ht="18" customHeight="1">
      <c r="A529" s="108" t="s">
        <v>174</v>
      </c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 t="s">
        <v>433</v>
      </c>
      <c r="Q529" s="103" t="s">
        <v>448</v>
      </c>
      <c r="R529" s="103" t="s">
        <v>434</v>
      </c>
      <c r="S529" s="103" t="s">
        <v>435</v>
      </c>
      <c r="T529" s="103" t="s">
        <v>436</v>
      </c>
      <c r="U529" s="103" t="s">
        <v>437</v>
      </c>
      <c r="V529" s="103" t="s">
        <v>465</v>
      </c>
      <c r="W529" s="103"/>
      <c r="X529" s="103" t="s">
        <v>440</v>
      </c>
      <c r="Y529" s="103" t="s">
        <v>439</v>
      </c>
      <c r="Z529" s="103" t="s">
        <v>463</v>
      </c>
      <c r="AA529" s="103" t="s">
        <v>449</v>
      </c>
      <c r="AB529" s="103" t="s">
        <v>452</v>
      </c>
      <c r="AC529" s="103" t="s">
        <v>464</v>
      </c>
      <c r="AD529" s="103"/>
      <c r="AE529" s="103"/>
      <c r="AF529" s="103"/>
      <c r="AG529" s="103"/>
    </row>
    <row r="530" spans="1:33" s="104" customFormat="1" ht="18" customHeight="1">
      <c r="A530" s="108" t="s">
        <v>176</v>
      </c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 t="s">
        <v>433</v>
      </c>
      <c r="Q530" s="103" t="s">
        <v>448</v>
      </c>
      <c r="R530" s="103" t="s">
        <v>434</v>
      </c>
      <c r="S530" s="103" t="s">
        <v>435</v>
      </c>
      <c r="T530" s="103" t="s">
        <v>436</v>
      </c>
      <c r="U530" s="103" t="s">
        <v>437</v>
      </c>
      <c r="V530" s="103" t="s">
        <v>465</v>
      </c>
      <c r="W530" s="103"/>
      <c r="X530" s="103" t="s">
        <v>440</v>
      </c>
      <c r="Y530" s="103" t="s">
        <v>439</v>
      </c>
      <c r="Z530" s="103" t="s">
        <v>463</v>
      </c>
      <c r="AA530" s="103" t="s">
        <v>449</v>
      </c>
      <c r="AB530" s="103" t="s">
        <v>452</v>
      </c>
      <c r="AC530" s="103" t="s">
        <v>464</v>
      </c>
      <c r="AD530" s="103"/>
      <c r="AE530" s="103"/>
      <c r="AF530" s="103"/>
      <c r="AG530" s="103"/>
    </row>
    <row r="531" spans="1:33" s="104" customFormat="1" ht="18" customHeight="1">
      <c r="A531" s="108" t="s">
        <v>181</v>
      </c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 t="s">
        <v>433</v>
      </c>
      <c r="Q531" s="103" t="s">
        <v>448</v>
      </c>
      <c r="R531" s="103" t="s">
        <v>434</v>
      </c>
      <c r="S531" s="103" t="s">
        <v>435</v>
      </c>
      <c r="T531" s="103" t="s">
        <v>436</v>
      </c>
      <c r="U531" s="103" t="s">
        <v>437</v>
      </c>
      <c r="V531" s="103" t="s">
        <v>465</v>
      </c>
      <c r="W531" s="103" t="s">
        <v>459</v>
      </c>
      <c r="X531" s="103" t="s">
        <v>440</v>
      </c>
      <c r="Y531" s="103" t="s">
        <v>439</v>
      </c>
      <c r="Z531" s="103" t="s">
        <v>463</v>
      </c>
      <c r="AA531" s="103" t="s">
        <v>449</v>
      </c>
      <c r="AB531" s="103" t="s">
        <v>452</v>
      </c>
      <c r="AC531" s="103" t="s">
        <v>464</v>
      </c>
      <c r="AD531" s="103"/>
      <c r="AE531" s="103"/>
      <c r="AF531" s="103"/>
      <c r="AG531" s="103"/>
    </row>
    <row r="532" spans="1:33" s="104" customFormat="1" ht="18" customHeight="1">
      <c r="A532" s="108" t="s">
        <v>184</v>
      </c>
      <c r="B532" s="103"/>
      <c r="C532" s="103"/>
      <c r="D532" s="103"/>
      <c r="E532" s="103"/>
      <c r="F532" s="103"/>
      <c r="G532" s="103"/>
      <c r="H532" s="103"/>
      <c r="I532" s="103"/>
      <c r="J532" s="103" t="s">
        <v>466</v>
      </c>
      <c r="K532" s="103"/>
      <c r="L532" s="103"/>
      <c r="M532" s="103"/>
      <c r="N532" s="103"/>
      <c r="O532" s="103"/>
      <c r="P532" s="103" t="s">
        <v>433</v>
      </c>
      <c r="Q532" s="103" t="s">
        <v>448</v>
      </c>
      <c r="R532" s="103" t="s">
        <v>434</v>
      </c>
      <c r="S532" s="103" t="s">
        <v>435</v>
      </c>
      <c r="T532" s="103" t="s">
        <v>436</v>
      </c>
      <c r="U532" s="103" t="s">
        <v>437</v>
      </c>
      <c r="V532" s="103" t="s">
        <v>465</v>
      </c>
      <c r="W532" s="103" t="s">
        <v>459</v>
      </c>
      <c r="X532" s="103" t="s">
        <v>440</v>
      </c>
      <c r="Y532" s="103" t="s">
        <v>439</v>
      </c>
      <c r="Z532" s="103" t="s">
        <v>463</v>
      </c>
      <c r="AA532" s="103" t="s">
        <v>449</v>
      </c>
      <c r="AB532" s="103" t="s">
        <v>452</v>
      </c>
      <c r="AC532" s="103" t="s">
        <v>464</v>
      </c>
      <c r="AD532" s="103"/>
      <c r="AE532" s="103"/>
      <c r="AF532" s="103"/>
      <c r="AG532" s="103"/>
    </row>
    <row r="533" spans="1:33" s="104" customFormat="1" ht="18" customHeight="1">
      <c r="A533" s="108" t="s">
        <v>208</v>
      </c>
      <c r="B533" s="103"/>
      <c r="C533" s="103"/>
      <c r="D533" s="103"/>
      <c r="E533" s="103"/>
      <c r="F533" s="103"/>
      <c r="G533" s="103"/>
      <c r="H533" s="103"/>
      <c r="I533" s="103"/>
      <c r="J533" s="103" t="s">
        <v>466</v>
      </c>
      <c r="K533" s="103"/>
      <c r="L533" s="103" t="s">
        <v>468</v>
      </c>
      <c r="M533" s="103"/>
      <c r="N533" s="103"/>
      <c r="O533" s="103"/>
      <c r="P533" s="103" t="s">
        <v>433</v>
      </c>
      <c r="Q533" s="103" t="s">
        <v>448</v>
      </c>
      <c r="R533" s="103" t="s">
        <v>434</v>
      </c>
      <c r="S533" s="103" t="s">
        <v>435</v>
      </c>
      <c r="T533" s="103" t="s">
        <v>436</v>
      </c>
      <c r="U533" s="103" t="s">
        <v>437</v>
      </c>
      <c r="V533" s="103" t="s">
        <v>465</v>
      </c>
      <c r="W533" s="103" t="s">
        <v>459</v>
      </c>
      <c r="X533" s="103" t="s">
        <v>440</v>
      </c>
      <c r="Y533" s="103" t="s">
        <v>439</v>
      </c>
      <c r="Z533" s="103" t="s">
        <v>463</v>
      </c>
      <c r="AA533" s="103" t="s">
        <v>449</v>
      </c>
      <c r="AB533" s="103" t="s">
        <v>452</v>
      </c>
      <c r="AC533" s="103" t="s">
        <v>464</v>
      </c>
      <c r="AD533" s="103"/>
      <c r="AE533" s="103"/>
      <c r="AF533" s="103"/>
      <c r="AG533" s="103"/>
    </row>
    <row r="534" spans="1:33" s="104" customFormat="1" ht="18" customHeight="1">
      <c r="A534" s="108" t="s">
        <v>209</v>
      </c>
      <c r="B534" s="103"/>
      <c r="C534" s="103"/>
      <c r="D534" s="103"/>
      <c r="E534" s="103"/>
      <c r="F534" s="103"/>
      <c r="G534" s="103"/>
      <c r="H534" s="103"/>
      <c r="I534" s="103"/>
      <c r="J534" s="103" t="s">
        <v>466</v>
      </c>
      <c r="K534" s="103" t="s">
        <v>454</v>
      </c>
      <c r="L534" s="103" t="s">
        <v>468</v>
      </c>
      <c r="M534" s="103"/>
      <c r="N534" s="103"/>
      <c r="O534" s="103"/>
      <c r="P534" s="103"/>
      <c r="Q534" s="103" t="s">
        <v>448</v>
      </c>
      <c r="R534" s="103" t="s">
        <v>434</v>
      </c>
      <c r="S534" s="103"/>
      <c r="T534" s="103"/>
      <c r="U534" s="103" t="s">
        <v>437</v>
      </c>
      <c r="V534" s="103" t="s">
        <v>465</v>
      </c>
      <c r="W534" s="103" t="s">
        <v>459</v>
      </c>
      <c r="X534" s="103"/>
      <c r="Y534" s="103"/>
      <c r="Z534" s="103" t="s">
        <v>463</v>
      </c>
      <c r="AA534" s="103" t="s">
        <v>449</v>
      </c>
      <c r="AB534" s="103" t="s">
        <v>452</v>
      </c>
      <c r="AC534" s="103" t="s">
        <v>464</v>
      </c>
      <c r="AD534" s="103"/>
      <c r="AE534" s="103"/>
      <c r="AF534" s="103"/>
      <c r="AG534" s="103"/>
    </row>
    <row r="535" spans="1:33" s="104" customFormat="1" ht="18" customHeight="1">
      <c r="A535" s="108" t="s">
        <v>198</v>
      </c>
      <c r="B535" s="103"/>
      <c r="C535" s="103"/>
      <c r="D535" s="103"/>
      <c r="E535" s="103"/>
      <c r="F535" s="103"/>
      <c r="G535" s="103"/>
      <c r="H535" s="103"/>
      <c r="I535" s="103"/>
      <c r="J535" s="103" t="s">
        <v>453</v>
      </c>
      <c r="K535" s="103" t="s">
        <v>454</v>
      </c>
      <c r="L535" s="103" t="s">
        <v>468</v>
      </c>
      <c r="M535" s="103"/>
      <c r="N535" s="103"/>
      <c r="O535" s="103" t="s">
        <v>462</v>
      </c>
      <c r="P535" s="103"/>
      <c r="Q535" s="103" t="s">
        <v>448</v>
      </c>
      <c r="R535" s="103" t="s">
        <v>434</v>
      </c>
      <c r="S535" s="103"/>
      <c r="T535" s="103"/>
      <c r="U535" s="103" t="s">
        <v>437</v>
      </c>
      <c r="V535" s="103" t="s">
        <v>465</v>
      </c>
      <c r="W535" s="103" t="s">
        <v>459</v>
      </c>
      <c r="X535" s="103"/>
      <c r="Y535" s="103"/>
      <c r="Z535" s="103" t="s">
        <v>463</v>
      </c>
      <c r="AA535" s="103" t="s">
        <v>449</v>
      </c>
      <c r="AB535" s="103" t="s">
        <v>452</v>
      </c>
      <c r="AC535" s="103" t="s">
        <v>464</v>
      </c>
      <c r="AD535" s="103"/>
      <c r="AE535" s="103"/>
      <c r="AF535" s="103"/>
      <c r="AG535" s="103"/>
    </row>
    <row r="536" spans="1:33" s="104" customFormat="1" ht="18" customHeight="1">
      <c r="A536" s="108" t="s">
        <v>200</v>
      </c>
      <c r="B536" s="103"/>
      <c r="C536" s="103"/>
      <c r="D536" s="103"/>
      <c r="E536" s="103"/>
      <c r="F536" s="103"/>
      <c r="G536" s="103"/>
      <c r="H536" s="103"/>
      <c r="I536" s="103"/>
      <c r="J536" s="103" t="s">
        <v>453</v>
      </c>
      <c r="K536" s="103" t="s">
        <v>454</v>
      </c>
      <c r="L536" s="103" t="s">
        <v>468</v>
      </c>
      <c r="M536" s="103"/>
      <c r="N536" s="103"/>
      <c r="O536" s="103" t="s">
        <v>462</v>
      </c>
      <c r="P536" s="103"/>
      <c r="Q536" s="103" t="s">
        <v>448</v>
      </c>
      <c r="R536" s="103" t="s">
        <v>434</v>
      </c>
      <c r="S536" s="103"/>
      <c r="T536" s="103"/>
      <c r="U536" s="103" t="s">
        <v>437</v>
      </c>
      <c r="V536" s="103" t="s">
        <v>465</v>
      </c>
      <c r="W536" s="103" t="s">
        <v>459</v>
      </c>
      <c r="X536" s="103"/>
      <c r="Y536" s="103"/>
      <c r="Z536" s="103" t="s">
        <v>463</v>
      </c>
      <c r="AA536" s="103" t="s">
        <v>449</v>
      </c>
      <c r="AB536" s="103" t="s">
        <v>452</v>
      </c>
      <c r="AC536" s="103" t="s">
        <v>464</v>
      </c>
      <c r="AD536" s="103"/>
      <c r="AE536" s="103"/>
      <c r="AF536" s="103"/>
      <c r="AG536" s="103"/>
    </row>
    <row r="537" spans="1:33" s="104" customFormat="1" ht="18" customHeight="1">
      <c r="A537" s="108" t="s">
        <v>201</v>
      </c>
      <c r="B537" s="103"/>
      <c r="C537" s="103"/>
      <c r="D537" s="103"/>
      <c r="E537" s="103"/>
      <c r="F537" s="103"/>
      <c r="G537" s="103"/>
      <c r="H537" s="103"/>
      <c r="I537" s="103"/>
      <c r="J537" s="103" t="s">
        <v>453</v>
      </c>
      <c r="K537" s="103" t="s">
        <v>454</v>
      </c>
      <c r="L537" s="103" t="s">
        <v>468</v>
      </c>
      <c r="M537" s="103"/>
      <c r="N537" s="103"/>
      <c r="O537" s="103" t="s">
        <v>462</v>
      </c>
      <c r="P537" s="103"/>
      <c r="Q537" s="103" t="s">
        <v>448</v>
      </c>
      <c r="R537" s="103" t="s">
        <v>434</v>
      </c>
      <c r="S537" s="103"/>
      <c r="T537" s="103"/>
      <c r="U537" s="103"/>
      <c r="V537" s="103" t="s">
        <v>465</v>
      </c>
      <c r="W537" s="103" t="s">
        <v>459</v>
      </c>
      <c r="X537" s="103"/>
      <c r="Y537" s="103"/>
      <c r="Z537" s="103"/>
      <c r="AA537" s="103" t="s">
        <v>449</v>
      </c>
      <c r="AB537" s="103" t="s">
        <v>452</v>
      </c>
      <c r="AC537" s="103"/>
      <c r="AD537" s="103"/>
      <c r="AE537" s="103"/>
      <c r="AF537" s="103"/>
      <c r="AG537" s="103"/>
    </row>
    <row r="538" spans="1:33" s="104" customFormat="1" ht="18" customHeight="1">
      <c r="A538" s="108" t="s">
        <v>202</v>
      </c>
      <c r="B538" s="103"/>
      <c r="C538" s="103"/>
      <c r="D538" s="103"/>
      <c r="E538" s="103"/>
      <c r="F538" s="103"/>
      <c r="G538" s="103"/>
      <c r="H538" s="103"/>
      <c r="I538" s="103"/>
      <c r="J538" s="103" t="s">
        <v>453</v>
      </c>
      <c r="K538" s="103" t="s">
        <v>454</v>
      </c>
      <c r="L538" s="103" t="s">
        <v>468</v>
      </c>
      <c r="M538" s="103"/>
      <c r="N538" s="103"/>
      <c r="O538" s="103" t="s">
        <v>462</v>
      </c>
      <c r="P538" s="103"/>
      <c r="Q538" s="103"/>
      <c r="R538" s="103"/>
      <c r="S538" s="103"/>
      <c r="T538" s="103"/>
      <c r="U538" s="103"/>
      <c r="V538" s="103"/>
      <c r="W538" s="103" t="s">
        <v>459</v>
      </c>
      <c r="X538" s="103"/>
      <c r="Y538" s="103"/>
      <c r="Z538" s="103"/>
      <c r="AA538" s="103"/>
      <c r="AB538" s="103"/>
      <c r="AC538" s="103"/>
      <c r="AD538" s="103"/>
      <c r="AE538" s="103"/>
      <c r="AF538" s="103"/>
      <c r="AG538" s="103"/>
    </row>
    <row r="539" spans="1:33" s="104" customFormat="1" ht="18" customHeight="1">
      <c r="A539" s="108" t="s">
        <v>203</v>
      </c>
      <c r="B539" s="103"/>
      <c r="C539" s="103"/>
      <c r="D539" s="103"/>
      <c r="E539" s="103"/>
      <c r="F539" s="103"/>
      <c r="G539" s="103"/>
      <c r="H539" s="103"/>
      <c r="I539" s="103"/>
      <c r="J539" s="103" t="s">
        <v>453</v>
      </c>
      <c r="K539" s="103" t="s">
        <v>454</v>
      </c>
      <c r="L539" s="103"/>
      <c r="M539" s="103"/>
      <c r="N539" s="103"/>
      <c r="O539" s="103" t="s">
        <v>462</v>
      </c>
      <c r="P539" s="103"/>
      <c r="Q539" s="103"/>
      <c r="R539" s="103"/>
      <c r="S539" s="103"/>
      <c r="T539" s="103"/>
      <c r="U539" s="103"/>
      <c r="V539" s="103"/>
      <c r="W539" s="103" t="s">
        <v>459</v>
      </c>
      <c r="X539" s="103"/>
      <c r="Y539" s="103"/>
      <c r="Z539" s="103"/>
      <c r="AA539" s="103"/>
      <c r="AB539" s="103"/>
      <c r="AC539" s="103"/>
      <c r="AD539" s="103"/>
      <c r="AE539" s="103"/>
      <c r="AF539" s="103"/>
      <c r="AG539" s="103"/>
    </row>
    <row r="540" spans="1:33" s="104" customFormat="1" ht="18" customHeight="1">
      <c r="A540" s="110" t="s">
        <v>204</v>
      </c>
      <c r="B540" s="109" t="str">
        <f>IF(COUNTA(B528:B539)=0,"-",COUNTA(B528:B539)/12)</f>
        <v>-</v>
      </c>
      <c r="C540" s="109" t="str">
        <f t="shared" ref="C540:AF540" si="35">IF(COUNTA(C528:C539)=0,"-",COUNTA(C528:C539)/12)</f>
        <v>-</v>
      </c>
      <c r="D540" s="109" t="str">
        <f t="shared" si="35"/>
        <v>-</v>
      </c>
      <c r="E540" s="109" t="str">
        <f t="shared" si="35"/>
        <v>-</v>
      </c>
      <c r="F540" s="109" t="str">
        <f t="shared" si="35"/>
        <v>-</v>
      </c>
      <c r="G540" s="109" t="str">
        <f t="shared" si="35"/>
        <v>-</v>
      </c>
      <c r="H540" s="109" t="str">
        <f t="shared" si="35"/>
        <v>-</v>
      </c>
      <c r="I540" s="109" t="str">
        <f t="shared" si="35"/>
        <v>-</v>
      </c>
      <c r="J540" s="109">
        <f t="shared" si="35"/>
        <v>0.66666666666666663</v>
      </c>
      <c r="K540" s="109">
        <f t="shared" si="35"/>
        <v>0.5</v>
      </c>
      <c r="L540" s="109">
        <f t="shared" si="35"/>
        <v>0.5</v>
      </c>
      <c r="M540" s="109" t="str">
        <f t="shared" si="35"/>
        <v>-</v>
      </c>
      <c r="N540" s="109" t="str">
        <f t="shared" si="35"/>
        <v>-</v>
      </c>
      <c r="O540" s="109">
        <f t="shared" si="35"/>
        <v>0.41666666666666669</v>
      </c>
      <c r="P540" s="109">
        <f t="shared" si="35"/>
        <v>0.5</v>
      </c>
      <c r="Q540" s="109">
        <f t="shared" si="35"/>
        <v>0.75</v>
      </c>
      <c r="R540" s="109">
        <f t="shared" si="35"/>
        <v>0.75</v>
      </c>
      <c r="S540" s="109">
        <f t="shared" si="35"/>
        <v>0.5</v>
      </c>
      <c r="T540" s="109">
        <f t="shared" si="35"/>
        <v>0.5</v>
      </c>
      <c r="U540" s="109">
        <f t="shared" si="35"/>
        <v>0.75</v>
      </c>
      <c r="V540" s="109">
        <f t="shared" si="35"/>
        <v>0.75</v>
      </c>
      <c r="W540" s="109">
        <f t="shared" si="35"/>
        <v>0.75</v>
      </c>
      <c r="X540" s="109">
        <f t="shared" si="35"/>
        <v>0.5</v>
      </c>
      <c r="Y540" s="109">
        <f t="shared" si="35"/>
        <v>0.5</v>
      </c>
      <c r="Z540" s="109">
        <f t="shared" si="35"/>
        <v>0.75</v>
      </c>
      <c r="AA540" s="109">
        <f t="shared" si="35"/>
        <v>0.75</v>
      </c>
      <c r="AB540" s="109">
        <f t="shared" si="35"/>
        <v>0.75</v>
      </c>
      <c r="AC540" s="109">
        <f t="shared" si="35"/>
        <v>0.75</v>
      </c>
      <c r="AD540" s="109" t="str">
        <f t="shared" si="35"/>
        <v>-</v>
      </c>
      <c r="AE540" s="109" t="str">
        <f t="shared" si="35"/>
        <v>-</v>
      </c>
      <c r="AF540" s="109" t="str">
        <f t="shared" si="35"/>
        <v>-</v>
      </c>
      <c r="AG540" s="109" t="str">
        <f>IF(COUNTA(AG528:AG539)=0,"-",COUNTA(AG528:AG539)/12)</f>
        <v>-</v>
      </c>
    </row>
    <row r="542" spans="1:33" s="104" customFormat="1" ht="18" customHeight="1">
      <c r="A542" s="120">
        <v>44756</v>
      </c>
      <c r="B542" s="118" t="s">
        <v>310</v>
      </c>
      <c r="C542" s="118" t="s">
        <v>311</v>
      </c>
      <c r="D542" s="118" t="s">
        <v>312</v>
      </c>
      <c r="E542" s="118" t="s">
        <v>313</v>
      </c>
      <c r="F542" s="118" t="s">
        <v>314</v>
      </c>
      <c r="G542" s="118" t="s">
        <v>315</v>
      </c>
      <c r="H542" s="118" t="s">
        <v>316</v>
      </c>
      <c r="I542" s="118" t="s">
        <v>317</v>
      </c>
      <c r="J542" s="118" t="s">
        <v>318</v>
      </c>
      <c r="K542" s="118" t="s">
        <v>319</v>
      </c>
      <c r="L542" s="118" t="s">
        <v>320</v>
      </c>
      <c r="M542" s="118" t="s">
        <v>321</v>
      </c>
      <c r="N542" s="118" t="s">
        <v>322</v>
      </c>
      <c r="O542" s="118" t="s">
        <v>323</v>
      </c>
      <c r="P542" s="118" t="s">
        <v>324</v>
      </c>
      <c r="Q542" s="118" t="s">
        <v>325</v>
      </c>
      <c r="R542" s="118" t="s">
        <v>326</v>
      </c>
      <c r="S542" s="118" t="s">
        <v>327</v>
      </c>
      <c r="T542" s="118" t="s">
        <v>328</v>
      </c>
      <c r="U542" s="118" t="s">
        <v>329</v>
      </c>
      <c r="V542" s="118" t="s">
        <v>330</v>
      </c>
      <c r="W542" s="118" t="s">
        <v>331</v>
      </c>
      <c r="X542" s="118" t="s">
        <v>332</v>
      </c>
      <c r="Y542" s="118" t="s">
        <v>333</v>
      </c>
      <c r="Z542" s="118" t="s">
        <v>334</v>
      </c>
      <c r="AA542" s="118" t="s">
        <v>335</v>
      </c>
      <c r="AB542" s="118" t="s">
        <v>336</v>
      </c>
      <c r="AC542" s="118" t="s">
        <v>337</v>
      </c>
      <c r="AD542" s="118" t="s">
        <v>338</v>
      </c>
      <c r="AE542" s="118" t="s">
        <v>339</v>
      </c>
      <c r="AF542" s="118" t="s">
        <v>340</v>
      </c>
      <c r="AG542" s="118" t="s">
        <v>341</v>
      </c>
    </row>
    <row r="543" spans="1:33" s="104" customFormat="1" ht="18" customHeight="1">
      <c r="A543" s="108" t="s">
        <v>168</v>
      </c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 t="s">
        <v>433</v>
      </c>
      <c r="Q543" s="103"/>
      <c r="R543" s="103"/>
      <c r="S543" s="103" t="s">
        <v>435</v>
      </c>
      <c r="T543" s="103" t="s">
        <v>436</v>
      </c>
      <c r="U543" s="103" t="s">
        <v>437</v>
      </c>
      <c r="V543" s="103"/>
      <c r="W543" s="103"/>
      <c r="X543" s="103"/>
      <c r="Y543" s="103"/>
      <c r="Z543" s="103" t="s">
        <v>463</v>
      </c>
      <c r="AA543" s="103" t="s">
        <v>440</v>
      </c>
      <c r="AB543" s="103" t="s">
        <v>439</v>
      </c>
      <c r="AC543" s="103"/>
      <c r="AD543" s="103"/>
      <c r="AE543" s="103"/>
      <c r="AF543" s="103"/>
      <c r="AG543" s="103"/>
    </row>
    <row r="544" spans="1:33" s="104" customFormat="1" ht="18" customHeight="1">
      <c r="A544" s="108" t="s">
        <v>174</v>
      </c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 t="s">
        <v>433</v>
      </c>
      <c r="Q544" s="103" t="s">
        <v>448</v>
      </c>
      <c r="R544" s="103" t="s">
        <v>434</v>
      </c>
      <c r="S544" s="103" t="s">
        <v>435</v>
      </c>
      <c r="T544" s="103" t="s">
        <v>436</v>
      </c>
      <c r="U544" s="103" t="s">
        <v>437</v>
      </c>
      <c r="V544" s="103" t="s">
        <v>465</v>
      </c>
      <c r="W544" s="103"/>
      <c r="X544" s="103"/>
      <c r="Y544" s="103" t="s">
        <v>469</v>
      </c>
      <c r="Z544" s="103" t="s">
        <v>463</v>
      </c>
      <c r="AA544" s="103" t="s">
        <v>440</v>
      </c>
      <c r="AB544" s="103" t="s">
        <v>439</v>
      </c>
      <c r="AC544" s="103" t="s">
        <v>186</v>
      </c>
      <c r="AD544" s="103" t="s">
        <v>450</v>
      </c>
      <c r="AE544" s="103" t="s">
        <v>186</v>
      </c>
      <c r="AF544" s="103" t="s">
        <v>470</v>
      </c>
      <c r="AG544" s="103"/>
    </row>
    <row r="545" spans="1:33" s="104" customFormat="1" ht="18" customHeight="1">
      <c r="A545" s="108" t="s">
        <v>176</v>
      </c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 t="s">
        <v>433</v>
      </c>
      <c r="Q545" s="103" t="s">
        <v>448</v>
      </c>
      <c r="R545" s="103" t="s">
        <v>434</v>
      </c>
      <c r="S545" s="103" t="s">
        <v>435</v>
      </c>
      <c r="T545" s="103" t="s">
        <v>436</v>
      </c>
      <c r="U545" s="103" t="s">
        <v>437</v>
      </c>
      <c r="V545" s="103" t="s">
        <v>465</v>
      </c>
      <c r="W545" s="103"/>
      <c r="X545" s="103"/>
      <c r="Y545" s="103" t="s">
        <v>469</v>
      </c>
      <c r="Z545" s="103" t="s">
        <v>463</v>
      </c>
      <c r="AA545" s="103" t="s">
        <v>440</v>
      </c>
      <c r="AB545" s="103" t="s">
        <v>439</v>
      </c>
      <c r="AC545" s="103" t="s">
        <v>186</v>
      </c>
      <c r="AD545" s="103" t="s">
        <v>450</v>
      </c>
      <c r="AE545" s="103" t="s">
        <v>186</v>
      </c>
      <c r="AF545" s="103" t="s">
        <v>470</v>
      </c>
      <c r="AG545" s="103"/>
    </row>
    <row r="546" spans="1:33" s="104" customFormat="1" ht="18" customHeight="1">
      <c r="A546" s="108" t="s">
        <v>181</v>
      </c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 t="s">
        <v>433</v>
      </c>
      <c r="Q546" s="103" t="s">
        <v>448</v>
      </c>
      <c r="R546" s="103" t="s">
        <v>434</v>
      </c>
      <c r="S546" s="103" t="s">
        <v>435</v>
      </c>
      <c r="T546" s="103" t="s">
        <v>436</v>
      </c>
      <c r="U546" s="103" t="s">
        <v>437</v>
      </c>
      <c r="V546" s="103" t="s">
        <v>465</v>
      </c>
      <c r="W546" s="103"/>
      <c r="X546" s="103"/>
      <c r="Y546" s="103" t="s">
        <v>469</v>
      </c>
      <c r="Z546" s="103" t="s">
        <v>463</v>
      </c>
      <c r="AA546" s="103" t="s">
        <v>440</v>
      </c>
      <c r="AB546" s="103" t="s">
        <v>439</v>
      </c>
      <c r="AC546" s="103" t="s">
        <v>186</v>
      </c>
      <c r="AD546" s="103" t="s">
        <v>450</v>
      </c>
      <c r="AE546" s="103" t="s">
        <v>186</v>
      </c>
      <c r="AF546" s="103" t="s">
        <v>470</v>
      </c>
      <c r="AG546" s="103"/>
    </row>
    <row r="547" spans="1:33" s="104" customFormat="1" ht="18" customHeight="1">
      <c r="A547" s="108" t="s">
        <v>184</v>
      </c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 t="s">
        <v>433</v>
      </c>
      <c r="Q547" s="103" t="s">
        <v>448</v>
      </c>
      <c r="R547" s="103" t="s">
        <v>434</v>
      </c>
      <c r="S547" s="103" t="s">
        <v>435</v>
      </c>
      <c r="T547" s="103" t="s">
        <v>436</v>
      </c>
      <c r="U547" s="103" t="s">
        <v>437</v>
      </c>
      <c r="V547" s="103" t="s">
        <v>465</v>
      </c>
      <c r="W547" s="103"/>
      <c r="X547" s="103"/>
      <c r="Y547" s="103" t="s">
        <v>469</v>
      </c>
      <c r="Z547" s="103" t="s">
        <v>463</v>
      </c>
      <c r="AA547" s="103" t="s">
        <v>440</v>
      </c>
      <c r="AB547" s="103" t="s">
        <v>439</v>
      </c>
      <c r="AC547" s="103" t="s">
        <v>186</v>
      </c>
      <c r="AD547" s="103" t="s">
        <v>450</v>
      </c>
      <c r="AE547" s="103" t="s">
        <v>186</v>
      </c>
      <c r="AF547" s="103" t="s">
        <v>470</v>
      </c>
      <c r="AG547" s="103"/>
    </row>
    <row r="548" spans="1:33" s="104" customFormat="1" ht="18" customHeight="1">
      <c r="A548" s="108" t="s">
        <v>208</v>
      </c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 t="s">
        <v>433</v>
      </c>
      <c r="Q548" s="103" t="s">
        <v>448</v>
      </c>
      <c r="R548" s="103" t="s">
        <v>434</v>
      </c>
      <c r="S548" s="103" t="s">
        <v>435</v>
      </c>
      <c r="T548" s="103" t="s">
        <v>436</v>
      </c>
      <c r="U548" s="103" t="s">
        <v>437</v>
      </c>
      <c r="V548" s="103" t="s">
        <v>465</v>
      </c>
      <c r="W548" s="103"/>
      <c r="X548" s="103"/>
      <c r="Y548" s="103" t="s">
        <v>469</v>
      </c>
      <c r="Z548" s="103" t="s">
        <v>463</v>
      </c>
      <c r="AA548" s="103" t="s">
        <v>440</v>
      </c>
      <c r="AB548" s="103" t="s">
        <v>439</v>
      </c>
      <c r="AC548" s="103" t="s">
        <v>186</v>
      </c>
      <c r="AD548" s="103" t="s">
        <v>450</v>
      </c>
      <c r="AE548" s="103" t="s">
        <v>186</v>
      </c>
      <c r="AF548" s="103" t="s">
        <v>470</v>
      </c>
      <c r="AG548" s="103"/>
    </row>
    <row r="549" spans="1:33" s="104" customFormat="1" ht="18" customHeight="1">
      <c r="A549" s="108" t="s">
        <v>209</v>
      </c>
      <c r="B549" s="103"/>
      <c r="C549" s="103"/>
      <c r="D549" s="103"/>
      <c r="E549" s="103"/>
      <c r="F549" s="103"/>
      <c r="G549" s="103"/>
      <c r="H549" s="103" t="s">
        <v>468</v>
      </c>
      <c r="I549" s="103"/>
      <c r="J549" s="103"/>
      <c r="K549" s="103"/>
      <c r="L549" s="103" t="s">
        <v>453</v>
      </c>
      <c r="M549" s="103"/>
      <c r="N549" s="103"/>
      <c r="O549" s="103"/>
      <c r="P549" s="103"/>
      <c r="Q549" s="103" t="s">
        <v>448</v>
      </c>
      <c r="R549" s="103" t="s">
        <v>434</v>
      </c>
      <c r="S549" s="103"/>
      <c r="T549" s="103" t="s">
        <v>466</v>
      </c>
      <c r="U549" s="103" t="s">
        <v>437</v>
      </c>
      <c r="V549" s="103" t="s">
        <v>465</v>
      </c>
      <c r="W549" s="103"/>
      <c r="X549" s="103"/>
      <c r="Y549" s="103" t="s">
        <v>469</v>
      </c>
      <c r="Z549" s="103" t="s">
        <v>463</v>
      </c>
      <c r="AA549" s="103"/>
      <c r="AB549" s="103"/>
      <c r="AC549" s="103" t="s">
        <v>186</v>
      </c>
      <c r="AD549" s="103" t="s">
        <v>450</v>
      </c>
      <c r="AE549" s="103" t="s">
        <v>186</v>
      </c>
      <c r="AF549" s="103" t="s">
        <v>470</v>
      </c>
      <c r="AG549" s="103"/>
    </row>
    <row r="550" spans="1:33" s="104" customFormat="1" ht="18" customHeight="1">
      <c r="A550" s="108" t="s">
        <v>198</v>
      </c>
      <c r="B550" s="103"/>
      <c r="C550" s="103"/>
      <c r="D550" s="103"/>
      <c r="E550" s="103"/>
      <c r="F550" s="103"/>
      <c r="G550" s="103"/>
      <c r="H550" s="103" t="s">
        <v>468</v>
      </c>
      <c r="I550" s="103"/>
      <c r="J550" s="103"/>
      <c r="K550" s="103"/>
      <c r="L550" s="103" t="s">
        <v>453</v>
      </c>
      <c r="M550" s="103"/>
      <c r="N550" s="103"/>
      <c r="O550" s="103"/>
      <c r="P550" s="103"/>
      <c r="Q550" s="103" t="s">
        <v>448</v>
      </c>
      <c r="R550" s="103" t="s">
        <v>434</v>
      </c>
      <c r="S550" s="103"/>
      <c r="T550" s="103" t="s">
        <v>466</v>
      </c>
      <c r="U550" s="103" t="s">
        <v>437</v>
      </c>
      <c r="V550" s="103" t="s">
        <v>465</v>
      </c>
      <c r="W550" s="103"/>
      <c r="X550" s="103"/>
      <c r="Y550" s="103" t="s">
        <v>469</v>
      </c>
      <c r="Z550" s="103" t="s">
        <v>463</v>
      </c>
      <c r="AA550" s="103"/>
      <c r="AB550" s="103"/>
      <c r="AC550" s="103" t="s">
        <v>186</v>
      </c>
      <c r="AD550" s="103" t="s">
        <v>450</v>
      </c>
      <c r="AE550" s="103" t="s">
        <v>186</v>
      </c>
      <c r="AF550" s="103" t="s">
        <v>470</v>
      </c>
      <c r="AG550" s="103"/>
    </row>
    <row r="551" spans="1:33" s="104" customFormat="1" ht="18" customHeight="1">
      <c r="A551" s="108" t="s">
        <v>200</v>
      </c>
      <c r="B551" s="103"/>
      <c r="C551" s="103"/>
      <c r="D551" s="103"/>
      <c r="E551" s="103"/>
      <c r="F551" s="103"/>
      <c r="G551" s="103"/>
      <c r="H551" s="103" t="s">
        <v>468</v>
      </c>
      <c r="I551" s="103"/>
      <c r="J551" s="103"/>
      <c r="K551" s="103"/>
      <c r="L551" s="103" t="s">
        <v>453</v>
      </c>
      <c r="M551" s="103"/>
      <c r="N551" s="103"/>
      <c r="O551" s="103"/>
      <c r="P551" s="103"/>
      <c r="Q551" s="103" t="s">
        <v>448</v>
      </c>
      <c r="R551" s="103" t="s">
        <v>434</v>
      </c>
      <c r="S551" s="103"/>
      <c r="T551" s="103" t="s">
        <v>466</v>
      </c>
      <c r="U551" s="103" t="s">
        <v>437</v>
      </c>
      <c r="V551" s="103" t="s">
        <v>465</v>
      </c>
      <c r="W551" s="103"/>
      <c r="X551" s="103"/>
      <c r="Y551" s="103" t="s">
        <v>469</v>
      </c>
      <c r="Z551" s="103" t="s">
        <v>463</v>
      </c>
      <c r="AA551" s="103"/>
      <c r="AB551" s="103"/>
      <c r="AC551" s="103" t="s">
        <v>186</v>
      </c>
      <c r="AD551" s="103" t="s">
        <v>450</v>
      </c>
      <c r="AE551" s="103" t="s">
        <v>186</v>
      </c>
      <c r="AF551" s="103" t="s">
        <v>470</v>
      </c>
      <c r="AG551" s="103"/>
    </row>
    <row r="552" spans="1:33" s="104" customFormat="1" ht="18" customHeight="1">
      <c r="A552" s="108" t="s">
        <v>201</v>
      </c>
      <c r="B552" s="103"/>
      <c r="C552" s="103"/>
      <c r="D552" s="103"/>
      <c r="E552" s="103"/>
      <c r="F552" s="103"/>
      <c r="G552" s="103"/>
      <c r="H552" s="103" t="s">
        <v>468</v>
      </c>
      <c r="I552" s="103"/>
      <c r="J552" s="103"/>
      <c r="K552" s="103"/>
      <c r="L552" s="103" t="s">
        <v>453</v>
      </c>
      <c r="M552" s="103"/>
      <c r="N552" s="103"/>
      <c r="O552" s="103"/>
      <c r="P552" s="103"/>
      <c r="Q552" s="103" t="s">
        <v>448</v>
      </c>
      <c r="R552" s="103" t="s">
        <v>434</v>
      </c>
      <c r="S552" s="103"/>
      <c r="T552" s="103" t="s">
        <v>466</v>
      </c>
      <c r="U552" s="103"/>
      <c r="V552" s="103" t="s">
        <v>465</v>
      </c>
      <c r="W552" s="103"/>
      <c r="X552" s="103"/>
      <c r="Y552" s="103" t="s">
        <v>469</v>
      </c>
      <c r="Z552" s="103"/>
      <c r="AA552" s="103"/>
      <c r="AB552" s="103"/>
      <c r="AC552" s="103" t="s">
        <v>186</v>
      </c>
      <c r="AD552" s="103" t="s">
        <v>450</v>
      </c>
      <c r="AE552" s="103" t="s">
        <v>186</v>
      </c>
      <c r="AF552" s="103" t="s">
        <v>470</v>
      </c>
      <c r="AG552" s="103"/>
    </row>
    <row r="553" spans="1:33" s="104" customFormat="1" ht="18" customHeight="1">
      <c r="A553" s="108" t="s">
        <v>202</v>
      </c>
      <c r="B553" s="103"/>
      <c r="C553" s="103"/>
      <c r="D553" s="103"/>
      <c r="E553" s="103"/>
      <c r="F553" s="103"/>
      <c r="G553" s="103"/>
      <c r="H553" s="103" t="s">
        <v>468</v>
      </c>
      <c r="I553" s="103"/>
      <c r="J553" s="103"/>
      <c r="K553" s="103"/>
      <c r="L553" s="103" t="s">
        <v>453</v>
      </c>
      <c r="M553" s="103"/>
      <c r="N553" s="103"/>
      <c r="O553" s="103"/>
      <c r="P553" s="103"/>
      <c r="Q553" s="103"/>
      <c r="R553" s="103"/>
      <c r="S553" s="103"/>
      <c r="T553" s="103" t="s">
        <v>466</v>
      </c>
      <c r="U553" s="103"/>
      <c r="V553" s="103"/>
      <c r="W553" s="103"/>
      <c r="X553" s="103"/>
      <c r="Y553" s="103"/>
      <c r="Z553" s="103"/>
      <c r="AA553" s="103"/>
      <c r="AB553" s="103"/>
      <c r="AC553" s="103"/>
      <c r="AD553" s="103"/>
      <c r="AE553" s="103"/>
      <c r="AF553" s="103"/>
      <c r="AG553" s="103"/>
    </row>
    <row r="554" spans="1:33" s="104" customFormat="1" ht="18" customHeight="1">
      <c r="A554" s="108" t="s">
        <v>203</v>
      </c>
      <c r="B554" s="103"/>
      <c r="C554" s="103"/>
      <c r="D554" s="103"/>
      <c r="E554" s="103"/>
      <c r="F554" s="103"/>
      <c r="G554" s="103"/>
      <c r="H554" s="103" t="s">
        <v>468</v>
      </c>
      <c r="I554" s="103"/>
      <c r="J554" s="103"/>
      <c r="K554" s="103"/>
      <c r="L554" s="103" t="s">
        <v>453</v>
      </c>
      <c r="M554" s="103"/>
      <c r="N554" s="103"/>
      <c r="O554" s="103"/>
      <c r="P554" s="103"/>
      <c r="Q554" s="103"/>
      <c r="R554" s="103"/>
      <c r="S554" s="103"/>
      <c r="T554" s="103" t="s">
        <v>466</v>
      </c>
      <c r="U554" s="103"/>
      <c r="V554" s="103"/>
      <c r="W554" s="103"/>
      <c r="X554" s="103"/>
      <c r="Y554" s="103"/>
      <c r="Z554" s="103"/>
      <c r="AA554" s="103"/>
      <c r="AB554" s="103"/>
      <c r="AC554" s="103"/>
      <c r="AD554" s="103"/>
      <c r="AE554" s="103"/>
      <c r="AF554" s="103"/>
      <c r="AG554" s="103"/>
    </row>
    <row r="555" spans="1:33" s="104" customFormat="1" ht="18" customHeight="1">
      <c r="A555" s="110" t="s">
        <v>204</v>
      </c>
      <c r="B555" s="109" t="str">
        <f>IF(COUNTA(B543:B554)=0,"-",COUNTA(B543:B554)/12)</f>
        <v>-</v>
      </c>
      <c r="C555" s="109" t="str">
        <f t="shared" ref="C555:AF555" si="36">IF(COUNTA(C543:C554)=0,"-",COUNTA(C543:C554)/12)</f>
        <v>-</v>
      </c>
      <c r="D555" s="109" t="str">
        <f t="shared" si="36"/>
        <v>-</v>
      </c>
      <c r="E555" s="109" t="str">
        <f t="shared" si="36"/>
        <v>-</v>
      </c>
      <c r="F555" s="109" t="str">
        <f t="shared" si="36"/>
        <v>-</v>
      </c>
      <c r="G555" s="109" t="str">
        <f t="shared" si="36"/>
        <v>-</v>
      </c>
      <c r="H555" s="109">
        <f t="shared" si="36"/>
        <v>0.5</v>
      </c>
      <c r="I555" s="109" t="str">
        <f t="shared" si="36"/>
        <v>-</v>
      </c>
      <c r="J555" s="109" t="str">
        <f t="shared" si="36"/>
        <v>-</v>
      </c>
      <c r="K555" s="109" t="str">
        <f t="shared" si="36"/>
        <v>-</v>
      </c>
      <c r="L555" s="109">
        <f t="shared" si="36"/>
        <v>0.5</v>
      </c>
      <c r="M555" s="109" t="str">
        <f t="shared" si="36"/>
        <v>-</v>
      </c>
      <c r="N555" s="109" t="str">
        <f t="shared" si="36"/>
        <v>-</v>
      </c>
      <c r="O555" s="109" t="str">
        <f t="shared" si="36"/>
        <v>-</v>
      </c>
      <c r="P555" s="109">
        <f t="shared" si="36"/>
        <v>0.5</v>
      </c>
      <c r="Q555" s="109">
        <f t="shared" si="36"/>
        <v>0.75</v>
      </c>
      <c r="R555" s="109">
        <f t="shared" si="36"/>
        <v>0.75</v>
      </c>
      <c r="S555" s="109">
        <f t="shared" si="36"/>
        <v>0.5</v>
      </c>
      <c r="T555" s="109">
        <f t="shared" si="36"/>
        <v>1</v>
      </c>
      <c r="U555" s="109">
        <f t="shared" si="36"/>
        <v>0.75</v>
      </c>
      <c r="V555" s="109">
        <f t="shared" si="36"/>
        <v>0.75</v>
      </c>
      <c r="W555" s="109" t="str">
        <f t="shared" si="36"/>
        <v>-</v>
      </c>
      <c r="X555" s="109" t="str">
        <f t="shared" si="36"/>
        <v>-</v>
      </c>
      <c r="Y555" s="109">
        <f t="shared" si="36"/>
        <v>0.75</v>
      </c>
      <c r="Z555" s="109">
        <f t="shared" si="36"/>
        <v>0.75</v>
      </c>
      <c r="AA555" s="109">
        <f t="shared" si="36"/>
        <v>0.5</v>
      </c>
      <c r="AB555" s="109">
        <f t="shared" si="36"/>
        <v>0.5</v>
      </c>
      <c r="AC555" s="109">
        <f t="shared" si="36"/>
        <v>0.75</v>
      </c>
      <c r="AD555" s="109">
        <f t="shared" si="36"/>
        <v>0.75</v>
      </c>
      <c r="AE555" s="109">
        <f t="shared" si="36"/>
        <v>0.75</v>
      </c>
      <c r="AF555" s="109">
        <f t="shared" si="36"/>
        <v>0.75</v>
      </c>
      <c r="AG555" s="109" t="str">
        <f>IF(COUNTA(AG543:AG554)=0,"-",COUNTA(AG543:AG554)/12)</f>
        <v>-</v>
      </c>
    </row>
    <row r="557" spans="1:33" s="104" customFormat="1" ht="18" customHeight="1">
      <c r="A557" s="120">
        <v>44757</v>
      </c>
      <c r="B557" s="118" t="s">
        <v>310</v>
      </c>
      <c r="C557" s="118" t="s">
        <v>311</v>
      </c>
      <c r="D557" s="118" t="s">
        <v>312</v>
      </c>
      <c r="E557" s="118" t="s">
        <v>313</v>
      </c>
      <c r="F557" s="118" t="s">
        <v>314</v>
      </c>
      <c r="G557" s="118" t="s">
        <v>315</v>
      </c>
      <c r="H557" s="118" t="s">
        <v>316</v>
      </c>
      <c r="I557" s="118" t="s">
        <v>317</v>
      </c>
      <c r="J557" s="118" t="s">
        <v>318</v>
      </c>
      <c r="K557" s="118" t="s">
        <v>319</v>
      </c>
      <c r="L557" s="118" t="s">
        <v>320</v>
      </c>
      <c r="M557" s="118" t="s">
        <v>321</v>
      </c>
      <c r="N557" s="118" t="s">
        <v>322</v>
      </c>
      <c r="O557" s="118" t="s">
        <v>323</v>
      </c>
      <c r="P557" s="118" t="s">
        <v>324</v>
      </c>
      <c r="Q557" s="118" t="s">
        <v>325</v>
      </c>
      <c r="R557" s="118" t="s">
        <v>326</v>
      </c>
      <c r="S557" s="118" t="s">
        <v>327</v>
      </c>
      <c r="T557" s="118" t="s">
        <v>328</v>
      </c>
      <c r="U557" s="118" t="s">
        <v>329</v>
      </c>
      <c r="V557" s="118" t="s">
        <v>330</v>
      </c>
      <c r="W557" s="118" t="s">
        <v>331</v>
      </c>
      <c r="X557" s="118" t="s">
        <v>332</v>
      </c>
      <c r="Y557" s="118" t="s">
        <v>333</v>
      </c>
      <c r="Z557" s="118" t="s">
        <v>334</v>
      </c>
      <c r="AA557" s="118" t="s">
        <v>335</v>
      </c>
      <c r="AB557" s="118" t="s">
        <v>336</v>
      </c>
      <c r="AC557" s="118" t="s">
        <v>337</v>
      </c>
      <c r="AD557" s="118" t="s">
        <v>338</v>
      </c>
      <c r="AE557" s="118" t="s">
        <v>339</v>
      </c>
      <c r="AF557" s="118" t="s">
        <v>340</v>
      </c>
      <c r="AG557" s="118" t="s">
        <v>341</v>
      </c>
    </row>
    <row r="558" spans="1:33" s="104" customFormat="1" ht="18" customHeight="1">
      <c r="A558" s="108" t="s">
        <v>168</v>
      </c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 t="s">
        <v>433</v>
      </c>
      <c r="Q558" s="103"/>
      <c r="R558" s="103"/>
      <c r="S558" s="103" t="s">
        <v>435</v>
      </c>
      <c r="T558" s="103" t="s">
        <v>436</v>
      </c>
      <c r="U558" s="103" t="s">
        <v>437</v>
      </c>
      <c r="V558" s="103" t="s">
        <v>440</v>
      </c>
      <c r="W558" s="103"/>
      <c r="X558" s="103"/>
      <c r="Y558" s="103"/>
      <c r="Z558" s="103" t="s">
        <v>439</v>
      </c>
      <c r="AA558" s="103" t="s">
        <v>449</v>
      </c>
      <c r="AB558" s="103"/>
      <c r="AC558" s="103"/>
      <c r="AD558" s="103"/>
      <c r="AE558" s="103"/>
      <c r="AF558" s="103"/>
      <c r="AG558" s="103"/>
    </row>
    <row r="559" spans="1:33" s="104" customFormat="1" ht="18" customHeight="1">
      <c r="A559" s="108" t="s">
        <v>174</v>
      </c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 t="s">
        <v>433</v>
      </c>
      <c r="Q559" s="103" t="s">
        <v>448</v>
      </c>
      <c r="R559" s="103" t="s">
        <v>434</v>
      </c>
      <c r="S559" s="103" t="s">
        <v>435</v>
      </c>
      <c r="T559" s="103" t="s">
        <v>436</v>
      </c>
      <c r="U559" s="103" t="s">
        <v>437</v>
      </c>
      <c r="V559" s="103" t="s">
        <v>440</v>
      </c>
      <c r="W559" s="103"/>
      <c r="X559" s="103"/>
      <c r="Y559" s="103"/>
      <c r="Z559" s="103" t="s">
        <v>439</v>
      </c>
      <c r="AA559" s="103" t="s">
        <v>449</v>
      </c>
      <c r="AB559" s="103"/>
      <c r="AC559" s="103" t="s">
        <v>464</v>
      </c>
      <c r="AD559" s="103" t="s">
        <v>450</v>
      </c>
      <c r="AE559" s="103" t="s">
        <v>186</v>
      </c>
      <c r="AF559" s="103" t="s">
        <v>470</v>
      </c>
      <c r="AG559" s="103"/>
    </row>
    <row r="560" spans="1:33" s="104" customFormat="1" ht="18" customHeight="1">
      <c r="A560" s="108" t="s">
        <v>176</v>
      </c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 t="s">
        <v>433</v>
      </c>
      <c r="Q560" s="103" t="s">
        <v>448</v>
      </c>
      <c r="R560" s="103" t="s">
        <v>434</v>
      </c>
      <c r="S560" s="103" t="s">
        <v>435</v>
      </c>
      <c r="T560" s="103" t="s">
        <v>436</v>
      </c>
      <c r="U560" s="103" t="s">
        <v>437</v>
      </c>
      <c r="V560" s="103" t="s">
        <v>440</v>
      </c>
      <c r="W560" s="103"/>
      <c r="X560" s="103"/>
      <c r="Y560" s="103"/>
      <c r="Z560" s="103" t="s">
        <v>439</v>
      </c>
      <c r="AA560" s="103" t="s">
        <v>449</v>
      </c>
      <c r="AB560" s="103" t="s">
        <v>452</v>
      </c>
      <c r="AC560" s="103" t="s">
        <v>464</v>
      </c>
      <c r="AD560" s="103" t="s">
        <v>450</v>
      </c>
      <c r="AE560" s="103" t="s">
        <v>186</v>
      </c>
      <c r="AF560" s="103" t="s">
        <v>470</v>
      </c>
      <c r="AG560" s="103"/>
    </row>
    <row r="561" spans="1:33" s="104" customFormat="1" ht="18" customHeight="1">
      <c r="A561" s="108" t="s">
        <v>181</v>
      </c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 t="s">
        <v>433</v>
      </c>
      <c r="Q561" s="103" t="s">
        <v>448</v>
      </c>
      <c r="R561" s="103" t="s">
        <v>434</v>
      </c>
      <c r="S561" s="103" t="s">
        <v>435</v>
      </c>
      <c r="T561" s="103" t="s">
        <v>436</v>
      </c>
      <c r="U561" s="103" t="s">
        <v>437</v>
      </c>
      <c r="V561" s="103" t="s">
        <v>440</v>
      </c>
      <c r="W561" s="103" t="s">
        <v>471</v>
      </c>
      <c r="X561" s="103" t="s">
        <v>222</v>
      </c>
      <c r="Y561" s="103"/>
      <c r="Z561" s="103" t="s">
        <v>439</v>
      </c>
      <c r="AA561" s="103" t="s">
        <v>449</v>
      </c>
      <c r="AB561" s="103" t="s">
        <v>452</v>
      </c>
      <c r="AC561" s="103" t="s">
        <v>464</v>
      </c>
      <c r="AD561" s="103" t="s">
        <v>450</v>
      </c>
      <c r="AE561" s="103" t="s">
        <v>186</v>
      </c>
      <c r="AF561" s="103" t="s">
        <v>470</v>
      </c>
      <c r="AG561" s="103"/>
    </row>
    <row r="562" spans="1:33" s="104" customFormat="1" ht="18" customHeight="1">
      <c r="A562" s="108" t="s">
        <v>184</v>
      </c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 t="s">
        <v>433</v>
      </c>
      <c r="Q562" s="103" t="s">
        <v>448</v>
      </c>
      <c r="R562" s="103" t="s">
        <v>434</v>
      </c>
      <c r="S562" s="103" t="s">
        <v>435</v>
      </c>
      <c r="T562" s="103" t="s">
        <v>436</v>
      </c>
      <c r="U562" s="103" t="s">
        <v>437</v>
      </c>
      <c r="V562" s="103" t="s">
        <v>440</v>
      </c>
      <c r="W562" s="103" t="s">
        <v>471</v>
      </c>
      <c r="X562" s="103" t="s">
        <v>222</v>
      </c>
      <c r="Y562" s="103"/>
      <c r="Z562" s="103" t="s">
        <v>439</v>
      </c>
      <c r="AA562" s="103" t="s">
        <v>449</v>
      </c>
      <c r="AB562" s="103" t="s">
        <v>452</v>
      </c>
      <c r="AC562" s="103" t="s">
        <v>464</v>
      </c>
      <c r="AD562" s="103" t="s">
        <v>450</v>
      </c>
      <c r="AE562" s="103" t="s">
        <v>186</v>
      </c>
      <c r="AF562" s="103" t="s">
        <v>470</v>
      </c>
      <c r="AG562" s="103"/>
    </row>
    <row r="563" spans="1:33" s="104" customFormat="1" ht="18" customHeight="1">
      <c r="A563" s="108" t="s">
        <v>208</v>
      </c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 t="s">
        <v>433</v>
      </c>
      <c r="Q563" s="103" t="s">
        <v>448</v>
      </c>
      <c r="R563" s="103" t="s">
        <v>434</v>
      </c>
      <c r="S563" s="103" t="s">
        <v>435</v>
      </c>
      <c r="T563" s="103" t="s">
        <v>436</v>
      </c>
      <c r="U563" s="103" t="s">
        <v>437</v>
      </c>
      <c r="V563" s="103" t="s">
        <v>440</v>
      </c>
      <c r="W563" s="103" t="s">
        <v>471</v>
      </c>
      <c r="X563" s="103" t="s">
        <v>222</v>
      </c>
      <c r="Y563" s="103"/>
      <c r="Z563" s="103" t="s">
        <v>439</v>
      </c>
      <c r="AA563" s="103" t="s">
        <v>449</v>
      </c>
      <c r="AB563" s="103" t="s">
        <v>452</v>
      </c>
      <c r="AC563" s="103" t="s">
        <v>464</v>
      </c>
      <c r="AD563" s="103" t="s">
        <v>450</v>
      </c>
      <c r="AE563" s="103" t="s">
        <v>186</v>
      </c>
      <c r="AF563" s="103" t="s">
        <v>470</v>
      </c>
      <c r="AG563" s="103"/>
    </row>
    <row r="564" spans="1:33" s="104" customFormat="1" ht="18" customHeight="1">
      <c r="A564" s="108" t="s">
        <v>209</v>
      </c>
      <c r="B564" s="103"/>
      <c r="C564" s="103"/>
      <c r="D564" s="103"/>
      <c r="E564" s="103"/>
      <c r="F564" s="103"/>
      <c r="G564" s="103"/>
      <c r="H564" s="103" t="s">
        <v>468</v>
      </c>
      <c r="I564" s="103"/>
      <c r="J564" s="103"/>
      <c r="K564" s="103"/>
      <c r="L564" s="103" t="s">
        <v>453</v>
      </c>
      <c r="M564" s="103"/>
      <c r="N564" s="103"/>
      <c r="O564" s="103"/>
      <c r="P564" s="103"/>
      <c r="Q564" s="103" t="s">
        <v>448</v>
      </c>
      <c r="R564" s="103" t="s">
        <v>434</v>
      </c>
      <c r="S564" s="103"/>
      <c r="T564" s="103" t="s">
        <v>466</v>
      </c>
      <c r="U564" s="103" t="s">
        <v>437</v>
      </c>
      <c r="V564" s="103"/>
      <c r="W564" s="103" t="s">
        <v>471</v>
      </c>
      <c r="X564" s="103" t="s">
        <v>222</v>
      </c>
      <c r="Y564" s="103"/>
      <c r="Z564" s="103"/>
      <c r="AA564" s="103" t="s">
        <v>449</v>
      </c>
      <c r="AB564" s="103" t="s">
        <v>452</v>
      </c>
      <c r="AC564" s="103" t="s">
        <v>464</v>
      </c>
      <c r="AD564" s="103" t="s">
        <v>450</v>
      </c>
      <c r="AE564" s="103" t="s">
        <v>186</v>
      </c>
      <c r="AF564" s="103" t="s">
        <v>470</v>
      </c>
      <c r="AG564" s="103"/>
    </row>
    <row r="565" spans="1:33" s="104" customFormat="1" ht="18" customHeight="1">
      <c r="A565" s="108" t="s">
        <v>198</v>
      </c>
      <c r="B565" s="103"/>
      <c r="C565" s="103"/>
      <c r="D565" s="103"/>
      <c r="E565" s="103"/>
      <c r="F565" s="103"/>
      <c r="G565" s="103"/>
      <c r="H565" s="103" t="s">
        <v>468</v>
      </c>
      <c r="I565" s="103"/>
      <c r="J565" s="103"/>
      <c r="K565" s="103"/>
      <c r="L565" s="103" t="s">
        <v>453</v>
      </c>
      <c r="M565" s="103"/>
      <c r="N565" s="103"/>
      <c r="O565" s="103"/>
      <c r="P565" s="103"/>
      <c r="Q565" s="103" t="s">
        <v>448</v>
      </c>
      <c r="R565" s="103" t="s">
        <v>434</v>
      </c>
      <c r="S565" s="103"/>
      <c r="T565" s="103" t="s">
        <v>466</v>
      </c>
      <c r="U565" s="103" t="s">
        <v>437</v>
      </c>
      <c r="V565" s="103"/>
      <c r="W565" s="103" t="s">
        <v>471</v>
      </c>
      <c r="X565" s="103" t="s">
        <v>222</v>
      </c>
      <c r="Y565" s="103"/>
      <c r="Z565" s="103"/>
      <c r="AA565" s="103" t="s">
        <v>449</v>
      </c>
      <c r="AB565" s="103" t="s">
        <v>452</v>
      </c>
      <c r="AC565" s="103" t="s">
        <v>464</v>
      </c>
      <c r="AD565" s="103" t="s">
        <v>450</v>
      </c>
      <c r="AE565" s="103" t="s">
        <v>186</v>
      </c>
      <c r="AF565" s="103" t="s">
        <v>470</v>
      </c>
      <c r="AG565" s="103"/>
    </row>
    <row r="566" spans="1:33" s="104" customFormat="1" ht="18" customHeight="1">
      <c r="A566" s="108" t="s">
        <v>200</v>
      </c>
      <c r="B566" s="103"/>
      <c r="C566" s="103"/>
      <c r="D566" s="103"/>
      <c r="E566" s="103"/>
      <c r="F566" s="103"/>
      <c r="G566" s="103"/>
      <c r="H566" s="103" t="s">
        <v>468</v>
      </c>
      <c r="I566" s="103"/>
      <c r="J566" s="103"/>
      <c r="K566" s="103"/>
      <c r="L566" s="103" t="s">
        <v>453</v>
      </c>
      <c r="M566" s="103"/>
      <c r="N566" s="103"/>
      <c r="O566" s="103"/>
      <c r="P566" s="103"/>
      <c r="Q566" s="103" t="s">
        <v>448</v>
      </c>
      <c r="R566" s="103" t="s">
        <v>434</v>
      </c>
      <c r="S566" s="103"/>
      <c r="T566" s="103" t="s">
        <v>466</v>
      </c>
      <c r="U566" s="103" t="s">
        <v>437</v>
      </c>
      <c r="V566" s="103"/>
      <c r="W566" s="103" t="s">
        <v>471</v>
      </c>
      <c r="X566" s="103" t="s">
        <v>222</v>
      </c>
      <c r="Y566" s="103"/>
      <c r="Z566" s="103"/>
      <c r="AA566" s="103" t="s">
        <v>449</v>
      </c>
      <c r="AB566" s="103" t="s">
        <v>452</v>
      </c>
      <c r="AC566" s="103" t="s">
        <v>464</v>
      </c>
      <c r="AD566" s="103" t="s">
        <v>450</v>
      </c>
      <c r="AE566" s="103" t="s">
        <v>186</v>
      </c>
      <c r="AF566" s="103" t="s">
        <v>470</v>
      </c>
      <c r="AG566" s="103"/>
    </row>
    <row r="567" spans="1:33" s="104" customFormat="1" ht="18" customHeight="1">
      <c r="A567" s="108" t="s">
        <v>201</v>
      </c>
      <c r="B567" s="103"/>
      <c r="C567" s="103"/>
      <c r="D567" s="103"/>
      <c r="E567" s="103"/>
      <c r="F567" s="103"/>
      <c r="G567" s="103"/>
      <c r="H567" s="103" t="s">
        <v>468</v>
      </c>
      <c r="I567" s="103"/>
      <c r="J567" s="103"/>
      <c r="K567" s="103"/>
      <c r="L567" s="103" t="s">
        <v>453</v>
      </c>
      <c r="M567" s="103"/>
      <c r="N567" s="103"/>
      <c r="O567" s="103"/>
      <c r="P567" s="103"/>
      <c r="Q567" s="103" t="s">
        <v>448</v>
      </c>
      <c r="R567" s="103" t="s">
        <v>434</v>
      </c>
      <c r="S567" s="103"/>
      <c r="T567" s="103" t="s">
        <v>466</v>
      </c>
      <c r="U567" s="103"/>
      <c r="V567" s="103"/>
      <c r="W567" s="103" t="s">
        <v>471</v>
      </c>
      <c r="X567" s="103" t="s">
        <v>222</v>
      </c>
      <c r="Y567" s="103"/>
      <c r="Z567" s="103"/>
      <c r="AA567" s="103"/>
      <c r="AB567" s="103" t="s">
        <v>452</v>
      </c>
      <c r="AC567" s="103" t="s">
        <v>464</v>
      </c>
      <c r="AD567" s="103" t="s">
        <v>450</v>
      </c>
      <c r="AE567" s="103" t="s">
        <v>186</v>
      </c>
      <c r="AF567" s="103" t="s">
        <v>470</v>
      </c>
      <c r="AG567" s="103"/>
    </row>
    <row r="568" spans="1:33" s="104" customFormat="1" ht="18" customHeight="1">
      <c r="A568" s="108" t="s">
        <v>202</v>
      </c>
      <c r="B568" s="103"/>
      <c r="C568" s="103"/>
      <c r="D568" s="103"/>
      <c r="E568" s="103"/>
      <c r="F568" s="103"/>
      <c r="G568" s="103"/>
      <c r="H568" s="103" t="s">
        <v>468</v>
      </c>
      <c r="I568" s="103"/>
      <c r="J568" s="103"/>
      <c r="K568" s="103"/>
      <c r="L568" s="103" t="s">
        <v>453</v>
      </c>
      <c r="M568" s="103"/>
      <c r="N568" s="103"/>
      <c r="O568" s="103"/>
      <c r="P568" s="103"/>
      <c r="Q568" s="103"/>
      <c r="R568" s="103"/>
      <c r="S568" s="103"/>
      <c r="T568" s="103" t="s">
        <v>466</v>
      </c>
      <c r="U568" s="103"/>
      <c r="V568" s="103"/>
      <c r="W568" s="103" t="s">
        <v>471</v>
      </c>
      <c r="X568" s="103" t="s">
        <v>222</v>
      </c>
      <c r="Y568" s="103"/>
      <c r="Z568" s="103"/>
      <c r="AA568" s="103"/>
      <c r="AB568" s="103" t="s">
        <v>452</v>
      </c>
      <c r="AC568" s="103"/>
      <c r="AD568" s="103"/>
      <c r="AE568" s="103"/>
      <c r="AF568" s="103"/>
      <c r="AG568" s="103"/>
    </row>
    <row r="569" spans="1:33" s="104" customFormat="1" ht="18" customHeight="1">
      <c r="A569" s="108" t="s">
        <v>203</v>
      </c>
      <c r="B569" s="103"/>
      <c r="C569" s="103"/>
      <c r="D569" s="103"/>
      <c r="E569" s="103"/>
      <c r="F569" s="103"/>
      <c r="G569" s="103"/>
      <c r="H569" s="103" t="s">
        <v>468</v>
      </c>
      <c r="I569" s="103"/>
      <c r="J569" s="103"/>
      <c r="K569" s="103"/>
      <c r="L569" s="103" t="s">
        <v>453</v>
      </c>
      <c r="M569" s="103"/>
      <c r="N569" s="103"/>
      <c r="O569" s="103"/>
      <c r="P569" s="103"/>
      <c r="Q569" s="103"/>
      <c r="R569" s="103"/>
      <c r="S569" s="103"/>
      <c r="T569" s="103" t="s">
        <v>466</v>
      </c>
      <c r="U569" s="103"/>
      <c r="V569" s="103"/>
      <c r="W569" s="103" t="s">
        <v>471</v>
      </c>
      <c r="X569" s="103" t="s">
        <v>222</v>
      </c>
      <c r="Y569" s="103"/>
      <c r="Z569" s="103"/>
      <c r="AA569" s="103"/>
      <c r="AB569" s="103"/>
      <c r="AC569" s="103"/>
      <c r="AD569" s="103"/>
      <c r="AE569" s="103"/>
      <c r="AF569" s="103"/>
      <c r="AG569" s="103"/>
    </row>
    <row r="570" spans="1:33" s="104" customFormat="1" ht="18" customHeight="1">
      <c r="A570" s="110" t="s">
        <v>204</v>
      </c>
      <c r="B570" s="109" t="str">
        <f>IF(COUNTA(B558:B569)=0,"-",COUNTA(B558:B569)/12)</f>
        <v>-</v>
      </c>
      <c r="C570" s="109" t="str">
        <f t="shared" ref="C570:AF570" si="37">IF(COUNTA(C558:C569)=0,"-",COUNTA(C558:C569)/12)</f>
        <v>-</v>
      </c>
      <c r="D570" s="109" t="str">
        <f t="shared" si="37"/>
        <v>-</v>
      </c>
      <c r="E570" s="109" t="str">
        <f t="shared" si="37"/>
        <v>-</v>
      </c>
      <c r="F570" s="109" t="str">
        <f t="shared" si="37"/>
        <v>-</v>
      </c>
      <c r="G570" s="109" t="str">
        <f t="shared" si="37"/>
        <v>-</v>
      </c>
      <c r="H570" s="109">
        <f t="shared" si="37"/>
        <v>0.5</v>
      </c>
      <c r="I570" s="109" t="str">
        <f t="shared" si="37"/>
        <v>-</v>
      </c>
      <c r="J570" s="109" t="str">
        <f t="shared" si="37"/>
        <v>-</v>
      </c>
      <c r="K570" s="109" t="str">
        <f t="shared" si="37"/>
        <v>-</v>
      </c>
      <c r="L570" s="109">
        <f t="shared" si="37"/>
        <v>0.5</v>
      </c>
      <c r="M570" s="109" t="str">
        <f t="shared" si="37"/>
        <v>-</v>
      </c>
      <c r="N570" s="109" t="str">
        <f t="shared" si="37"/>
        <v>-</v>
      </c>
      <c r="O570" s="109" t="str">
        <f t="shared" si="37"/>
        <v>-</v>
      </c>
      <c r="P570" s="109">
        <f t="shared" si="37"/>
        <v>0.5</v>
      </c>
      <c r="Q570" s="109">
        <f t="shared" si="37"/>
        <v>0.75</v>
      </c>
      <c r="R570" s="109">
        <f t="shared" si="37"/>
        <v>0.75</v>
      </c>
      <c r="S570" s="109">
        <f t="shared" si="37"/>
        <v>0.5</v>
      </c>
      <c r="T570" s="109">
        <f t="shared" si="37"/>
        <v>1</v>
      </c>
      <c r="U570" s="109">
        <f t="shared" si="37"/>
        <v>0.75</v>
      </c>
      <c r="V570" s="109">
        <f t="shared" si="37"/>
        <v>0.5</v>
      </c>
      <c r="W570" s="109">
        <f t="shared" si="37"/>
        <v>0.75</v>
      </c>
      <c r="X570" s="109">
        <f t="shared" si="37"/>
        <v>0.75</v>
      </c>
      <c r="Y570" s="109" t="str">
        <f t="shared" si="37"/>
        <v>-</v>
      </c>
      <c r="Z570" s="109">
        <f t="shared" si="37"/>
        <v>0.5</v>
      </c>
      <c r="AA570" s="109">
        <f t="shared" si="37"/>
        <v>0.75</v>
      </c>
      <c r="AB570" s="109">
        <f t="shared" si="37"/>
        <v>0.75</v>
      </c>
      <c r="AC570" s="109">
        <f t="shared" si="37"/>
        <v>0.75</v>
      </c>
      <c r="AD570" s="109">
        <f t="shared" si="37"/>
        <v>0.75</v>
      </c>
      <c r="AE570" s="109">
        <f t="shared" si="37"/>
        <v>0.75</v>
      </c>
      <c r="AF570" s="109">
        <f t="shared" si="37"/>
        <v>0.75</v>
      </c>
      <c r="AG570" s="109" t="str">
        <f>IF(COUNTA(AG558:AG569)=0,"-",COUNTA(AG558:AG569)/12)</f>
        <v>-</v>
      </c>
    </row>
    <row r="572" spans="1:33" s="104" customFormat="1" ht="18" customHeight="1">
      <c r="A572" s="120">
        <v>44760</v>
      </c>
      <c r="B572" s="118" t="s">
        <v>310</v>
      </c>
      <c r="C572" s="118" t="s">
        <v>311</v>
      </c>
      <c r="D572" s="118" t="s">
        <v>312</v>
      </c>
      <c r="E572" s="118" t="s">
        <v>313</v>
      </c>
      <c r="F572" s="118" t="s">
        <v>314</v>
      </c>
      <c r="G572" s="118" t="s">
        <v>315</v>
      </c>
      <c r="H572" s="118" t="s">
        <v>316</v>
      </c>
      <c r="I572" s="118" t="s">
        <v>317</v>
      </c>
      <c r="J572" s="118" t="s">
        <v>318</v>
      </c>
      <c r="K572" s="118" t="s">
        <v>319</v>
      </c>
      <c r="L572" s="118" t="s">
        <v>320</v>
      </c>
      <c r="M572" s="118" t="s">
        <v>321</v>
      </c>
      <c r="N572" s="118" t="s">
        <v>322</v>
      </c>
      <c r="O572" s="118" t="s">
        <v>323</v>
      </c>
      <c r="P572" s="118" t="s">
        <v>324</v>
      </c>
      <c r="Q572" s="118" t="s">
        <v>325</v>
      </c>
      <c r="R572" s="118" t="s">
        <v>326</v>
      </c>
      <c r="S572" s="118" t="s">
        <v>327</v>
      </c>
      <c r="T572" s="118" t="s">
        <v>328</v>
      </c>
      <c r="U572" s="118" t="s">
        <v>329</v>
      </c>
      <c r="V572" s="118" t="s">
        <v>330</v>
      </c>
      <c r="W572" s="118" t="s">
        <v>331</v>
      </c>
      <c r="X572" s="118" t="s">
        <v>332</v>
      </c>
      <c r="Y572" s="118" t="s">
        <v>333</v>
      </c>
      <c r="Z572" s="118" t="s">
        <v>334</v>
      </c>
      <c r="AA572" s="118" t="s">
        <v>335</v>
      </c>
      <c r="AB572" s="118" t="s">
        <v>336</v>
      </c>
      <c r="AC572" s="118" t="s">
        <v>337</v>
      </c>
      <c r="AD572" s="118" t="s">
        <v>338</v>
      </c>
      <c r="AE572" s="118" t="s">
        <v>339</v>
      </c>
      <c r="AF572" s="118" t="s">
        <v>340</v>
      </c>
      <c r="AG572" s="118" t="s">
        <v>341</v>
      </c>
    </row>
    <row r="573" spans="1:33" s="104" customFormat="1" ht="18" customHeight="1">
      <c r="A573" s="108" t="s">
        <v>168</v>
      </c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 t="s">
        <v>433</v>
      </c>
      <c r="Q573" s="103" t="s">
        <v>440</v>
      </c>
      <c r="R573" s="103"/>
      <c r="S573" s="103"/>
      <c r="T573" s="103" t="s">
        <v>436</v>
      </c>
      <c r="U573" s="103" t="s">
        <v>437</v>
      </c>
      <c r="V573" s="103"/>
      <c r="W573" s="103"/>
      <c r="X573" s="103"/>
      <c r="Y573" s="103"/>
      <c r="Z573" s="103" t="s">
        <v>439</v>
      </c>
      <c r="AA573" s="103" t="s">
        <v>449</v>
      </c>
      <c r="AB573" s="103"/>
      <c r="AC573" s="103"/>
      <c r="AD573" s="103"/>
      <c r="AE573" s="103"/>
      <c r="AF573" s="103"/>
      <c r="AG573" s="103"/>
    </row>
    <row r="574" spans="1:33" s="104" customFormat="1" ht="18" customHeight="1">
      <c r="A574" s="108" t="s">
        <v>174</v>
      </c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 t="s">
        <v>433</v>
      </c>
      <c r="Q574" s="103" t="s">
        <v>440</v>
      </c>
      <c r="R574" s="103" t="s">
        <v>434</v>
      </c>
      <c r="S574" s="103" t="s">
        <v>435</v>
      </c>
      <c r="T574" s="103" t="s">
        <v>436</v>
      </c>
      <c r="U574" s="103" t="s">
        <v>437</v>
      </c>
      <c r="V574" s="103" t="s">
        <v>438</v>
      </c>
      <c r="W574" s="103"/>
      <c r="X574" s="103"/>
      <c r="Y574" s="103"/>
      <c r="Z574" s="103" t="s">
        <v>439</v>
      </c>
      <c r="AA574" s="103" t="s">
        <v>449</v>
      </c>
      <c r="AB574" s="103"/>
      <c r="AC574" s="103" t="s">
        <v>464</v>
      </c>
      <c r="AD574" s="103" t="s">
        <v>450</v>
      </c>
      <c r="AE574" s="103" t="s">
        <v>457</v>
      </c>
      <c r="AF574" s="103" t="s">
        <v>470</v>
      </c>
      <c r="AG574" s="103"/>
    </row>
    <row r="575" spans="1:33" s="104" customFormat="1" ht="18" customHeight="1">
      <c r="A575" s="108" t="s">
        <v>176</v>
      </c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 t="s">
        <v>433</v>
      </c>
      <c r="Q575" s="103" t="s">
        <v>440</v>
      </c>
      <c r="R575" s="103" t="s">
        <v>434</v>
      </c>
      <c r="S575" s="103" t="s">
        <v>435</v>
      </c>
      <c r="T575" s="103" t="s">
        <v>436</v>
      </c>
      <c r="U575" s="103" t="s">
        <v>437</v>
      </c>
      <c r="V575" s="103" t="s">
        <v>438</v>
      </c>
      <c r="W575" s="103"/>
      <c r="X575" s="103"/>
      <c r="Y575" s="103"/>
      <c r="Z575" s="103" t="s">
        <v>439</v>
      </c>
      <c r="AA575" s="103" t="s">
        <v>449</v>
      </c>
      <c r="AB575" s="103" t="s">
        <v>186</v>
      </c>
      <c r="AC575" s="103" t="s">
        <v>464</v>
      </c>
      <c r="AD575" s="103" t="s">
        <v>450</v>
      </c>
      <c r="AE575" s="103" t="s">
        <v>457</v>
      </c>
      <c r="AF575" s="103" t="s">
        <v>470</v>
      </c>
      <c r="AG575" s="103"/>
    </row>
    <row r="576" spans="1:33" s="104" customFormat="1" ht="18" customHeight="1">
      <c r="A576" s="108" t="s">
        <v>181</v>
      </c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 t="s">
        <v>433</v>
      </c>
      <c r="Q576" s="103" t="s">
        <v>440</v>
      </c>
      <c r="R576" s="103" t="s">
        <v>434</v>
      </c>
      <c r="S576" s="103" t="s">
        <v>435</v>
      </c>
      <c r="T576" s="103" t="s">
        <v>436</v>
      </c>
      <c r="U576" s="103" t="s">
        <v>437</v>
      </c>
      <c r="V576" s="103" t="s">
        <v>438</v>
      </c>
      <c r="W576" s="103" t="s">
        <v>471</v>
      </c>
      <c r="X576" s="103" t="s">
        <v>420</v>
      </c>
      <c r="Y576" s="103" t="s">
        <v>458</v>
      </c>
      <c r="Z576" s="103" t="s">
        <v>439</v>
      </c>
      <c r="AA576" s="103" t="s">
        <v>449</v>
      </c>
      <c r="AB576" s="103" t="s">
        <v>186</v>
      </c>
      <c r="AC576" s="103" t="s">
        <v>464</v>
      </c>
      <c r="AD576" s="103" t="s">
        <v>450</v>
      </c>
      <c r="AE576" s="103" t="s">
        <v>457</v>
      </c>
      <c r="AF576" s="103" t="s">
        <v>470</v>
      </c>
      <c r="AG576" s="103"/>
    </row>
    <row r="577" spans="1:33" s="104" customFormat="1" ht="18" customHeight="1">
      <c r="A577" s="108" t="s">
        <v>184</v>
      </c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 t="s">
        <v>433</v>
      </c>
      <c r="Q577" s="103" t="s">
        <v>440</v>
      </c>
      <c r="R577" s="103" t="s">
        <v>434</v>
      </c>
      <c r="S577" s="103" t="s">
        <v>435</v>
      </c>
      <c r="T577" s="103" t="s">
        <v>436</v>
      </c>
      <c r="U577" s="103" t="s">
        <v>437</v>
      </c>
      <c r="V577" s="103" t="s">
        <v>438</v>
      </c>
      <c r="W577" s="103" t="s">
        <v>471</v>
      </c>
      <c r="X577" s="103" t="s">
        <v>420</v>
      </c>
      <c r="Y577" s="103" t="s">
        <v>458</v>
      </c>
      <c r="Z577" s="103" t="s">
        <v>439</v>
      </c>
      <c r="AA577" s="103" t="s">
        <v>449</v>
      </c>
      <c r="AB577" s="103" t="s">
        <v>186</v>
      </c>
      <c r="AC577" s="103" t="s">
        <v>464</v>
      </c>
      <c r="AD577" s="103" t="s">
        <v>450</v>
      </c>
      <c r="AE577" s="103" t="s">
        <v>457</v>
      </c>
      <c r="AF577" s="103" t="s">
        <v>470</v>
      </c>
      <c r="AG577" s="103"/>
    </row>
    <row r="578" spans="1:33" s="104" customFormat="1" ht="18" customHeight="1">
      <c r="A578" s="108" t="s">
        <v>208</v>
      </c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 t="s">
        <v>433</v>
      </c>
      <c r="Q578" s="103" t="s">
        <v>440</v>
      </c>
      <c r="R578" s="103" t="s">
        <v>434</v>
      </c>
      <c r="S578" s="103" t="s">
        <v>435</v>
      </c>
      <c r="T578" s="103" t="s">
        <v>436</v>
      </c>
      <c r="U578" s="103" t="s">
        <v>437</v>
      </c>
      <c r="V578" s="103" t="s">
        <v>438</v>
      </c>
      <c r="W578" s="103" t="s">
        <v>471</v>
      </c>
      <c r="X578" s="103" t="s">
        <v>420</v>
      </c>
      <c r="Y578" s="103" t="s">
        <v>458</v>
      </c>
      <c r="Z578" s="103" t="s">
        <v>439</v>
      </c>
      <c r="AA578" s="103" t="s">
        <v>449</v>
      </c>
      <c r="AB578" s="103" t="s">
        <v>186</v>
      </c>
      <c r="AC578" s="103" t="s">
        <v>464</v>
      </c>
      <c r="AD578" s="103" t="s">
        <v>450</v>
      </c>
      <c r="AE578" s="103" t="s">
        <v>457</v>
      </c>
      <c r="AF578" s="103" t="s">
        <v>470</v>
      </c>
      <c r="AG578" s="103"/>
    </row>
    <row r="579" spans="1:33" s="104" customFormat="1" ht="18" customHeight="1">
      <c r="A579" s="108" t="s">
        <v>209</v>
      </c>
      <c r="B579" s="103"/>
      <c r="C579" s="103"/>
      <c r="D579" s="103"/>
      <c r="E579" s="103" t="s">
        <v>468</v>
      </c>
      <c r="F579" s="103"/>
      <c r="G579" s="103"/>
      <c r="H579" s="103"/>
      <c r="I579" s="103"/>
      <c r="J579" s="103"/>
      <c r="K579" s="103"/>
      <c r="L579" s="103" t="s">
        <v>453</v>
      </c>
      <c r="M579" s="103"/>
      <c r="N579" s="103"/>
      <c r="O579" s="103"/>
      <c r="P579" s="103"/>
      <c r="Q579" s="103"/>
      <c r="R579" s="103" t="s">
        <v>434</v>
      </c>
      <c r="S579" s="103" t="s">
        <v>435</v>
      </c>
      <c r="T579" s="103"/>
      <c r="U579" s="103" t="s">
        <v>437</v>
      </c>
      <c r="V579" s="103" t="s">
        <v>438</v>
      </c>
      <c r="W579" s="103" t="s">
        <v>471</v>
      </c>
      <c r="X579" s="103" t="s">
        <v>420</v>
      </c>
      <c r="Y579" s="103" t="s">
        <v>458</v>
      </c>
      <c r="Z579" s="103"/>
      <c r="AA579" s="103" t="s">
        <v>449</v>
      </c>
      <c r="AB579" s="103" t="s">
        <v>186</v>
      </c>
      <c r="AC579" s="103" t="s">
        <v>464</v>
      </c>
      <c r="AD579" s="103" t="s">
        <v>450</v>
      </c>
      <c r="AE579" s="103" t="s">
        <v>457</v>
      </c>
      <c r="AF579" s="103" t="s">
        <v>470</v>
      </c>
      <c r="AG579" s="103"/>
    </row>
    <row r="580" spans="1:33" s="104" customFormat="1" ht="18" customHeight="1">
      <c r="A580" s="108" t="s">
        <v>198</v>
      </c>
      <c r="B580" s="103"/>
      <c r="C580" s="103"/>
      <c r="D580" s="103"/>
      <c r="E580" s="103" t="s">
        <v>468</v>
      </c>
      <c r="F580" s="103"/>
      <c r="G580" s="103"/>
      <c r="H580" s="103"/>
      <c r="I580" s="103"/>
      <c r="J580" s="103"/>
      <c r="K580" s="103"/>
      <c r="L580" s="103" t="s">
        <v>453</v>
      </c>
      <c r="M580" s="103"/>
      <c r="N580" s="103"/>
      <c r="O580" s="103"/>
      <c r="P580" s="103"/>
      <c r="Q580" s="103"/>
      <c r="R580" s="103" t="s">
        <v>434</v>
      </c>
      <c r="S580" s="103" t="s">
        <v>435</v>
      </c>
      <c r="T580" s="103"/>
      <c r="U580" s="103" t="s">
        <v>437</v>
      </c>
      <c r="V580" s="103" t="s">
        <v>438</v>
      </c>
      <c r="W580" s="103" t="s">
        <v>471</v>
      </c>
      <c r="X580" s="103" t="s">
        <v>420</v>
      </c>
      <c r="Y580" s="103" t="s">
        <v>458</v>
      </c>
      <c r="Z580" s="103"/>
      <c r="AA580" s="103" t="s">
        <v>449</v>
      </c>
      <c r="AB580" s="103" t="s">
        <v>186</v>
      </c>
      <c r="AC580" s="103" t="s">
        <v>464</v>
      </c>
      <c r="AD580" s="103" t="s">
        <v>450</v>
      </c>
      <c r="AE580" s="103" t="s">
        <v>457</v>
      </c>
      <c r="AF580" s="103" t="s">
        <v>470</v>
      </c>
      <c r="AG580" s="103"/>
    </row>
    <row r="581" spans="1:33" s="104" customFormat="1" ht="18" customHeight="1">
      <c r="A581" s="108" t="s">
        <v>200</v>
      </c>
      <c r="B581" s="103"/>
      <c r="C581" s="103"/>
      <c r="D581" s="103"/>
      <c r="E581" s="103" t="s">
        <v>468</v>
      </c>
      <c r="F581" s="103"/>
      <c r="G581" s="103"/>
      <c r="H581" s="103"/>
      <c r="I581" s="103"/>
      <c r="J581" s="103"/>
      <c r="K581" s="103"/>
      <c r="L581" s="103" t="s">
        <v>453</v>
      </c>
      <c r="M581" s="103"/>
      <c r="N581" s="103"/>
      <c r="O581" s="103"/>
      <c r="P581" s="103"/>
      <c r="Q581" s="103"/>
      <c r="R581" s="103" t="s">
        <v>434</v>
      </c>
      <c r="S581" s="103" t="s">
        <v>435</v>
      </c>
      <c r="T581" s="103"/>
      <c r="U581" s="103" t="s">
        <v>437</v>
      </c>
      <c r="V581" s="103" t="s">
        <v>438</v>
      </c>
      <c r="W581" s="103" t="s">
        <v>471</v>
      </c>
      <c r="X581" s="103" t="s">
        <v>420</v>
      </c>
      <c r="Y581" s="103" t="s">
        <v>458</v>
      </c>
      <c r="Z581" s="103"/>
      <c r="AA581" s="103" t="s">
        <v>449</v>
      </c>
      <c r="AB581" s="103" t="s">
        <v>186</v>
      </c>
      <c r="AC581" s="103" t="s">
        <v>464</v>
      </c>
      <c r="AD581" s="103" t="s">
        <v>450</v>
      </c>
      <c r="AE581" s="103" t="s">
        <v>457</v>
      </c>
      <c r="AF581" s="103" t="s">
        <v>470</v>
      </c>
      <c r="AG581" s="103"/>
    </row>
    <row r="582" spans="1:33" s="104" customFormat="1" ht="18" customHeight="1">
      <c r="A582" s="108" t="s">
        <v>201</v>
      </c>
      <c r="B582" s="103"/>
      <c r="C582" s="103"/>
      <c r="D582" s="103"/>
      <c r="E582" s="103" t="s">
        <v>468</v>
      </c>
      <c r="F582" s="103"/>
      <c r="G582" s="103"/>
      <c r="H582" s="103"/>
      <c r="I582" s="103"/>
      <c r="J582" s="103"/>
      <c r="K582" s="103"/>
      <c r="L582" s="103" t="s">
        <v>453</v>
      </c>
      <c r="M582" s="103"/>
      <c r="N582" s="103"/>
      <c r="O582" s="103"/>
      <c r="P582" s="103"/>
      <c r="Q582" s="103"/>
      <c r="R582" s="103" t="s">
        <v>434</v>
      </c>
      <c r="S582" s="103" t="s">
        <v>435</v>
      </c>
      <c r="T582" s="103"/>
      <c r="U582" s="103"/>
      <c r="V582" s="103" t="s">
        <v>438</v>
      </c>
      <c r="W582" s="103" t="s">
        <v>471</v>
      </c>
      <c r="X582" s="103" t="s">
        <v>420</v>
      </c>
      <c r="Y582" s="103" t="s">
        <v>458</v>
      </c>
      <c r="Z582" s="103"/>
      <c r="AA582" s="103"/>
      <c r="AB582" s="103" t="s">
        <v>186</v>
      </c>
      <c r="AC582" s="103" t="s">
        <v>464</v>
      </c>
      <c r="AD582" s="103" t="s">
        <v>450</v>
      </c>
      <c r="AE582" s="103" t="s">
        <v>457</v>
      </c>
      <c r="AF582" s="103" t="s">
        <v>470</v>
      </c>
      <c r="AG582" s="103"/>
    </row>
    <row r="583" spans="1:33" s="104" customFormat="1" ht="18" customHeight="1">
      <c r="A583" s="108" t="s">
        <v>202</v>
      </c>
      <c r="B583" s="103"/>
      <c r="C583" s="103"/>
      <c r="D583" s="103"/>
      <c r="E583" s="103" t="s">
        <v>468</v>
      </c>
      <c r="F583" s="103"/>
      <c r="G583" s="103"/>
      <c r="H583" s="103"/>
      <c r="I583" s="103"/>
      <c r="J583" s="103"/>
      <c r="K583" s="103"/>
      <c r="L583" s="103" t="s">
        <v>453</v>
      </c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 t="s">
        <v>471</v>
      </c>
      <c r="X583" s="103" t="s">
        <v>420</v>
      </c>
      <c r="Y583" s="103" t="s">
        <v>458</v>
      </c>
      <c r="Z583" s="103"/>
      <c r="AA583" s="103"/>
      <c r="AB583" s="103" t="s">
        <v>186</v>
      </c>
      <c r="AC583" s="103"/>
      <c r="AD583" s="103"/>
      <c r="AE583" s="103"/>
      <c r="AF583" s="103"/>
      <c r="AG583" s="103"/>
    </row>
    <row r="584" spans="1:33" s="104" customFormat="1" ht="18" customHeight="1">
      <c r="A584" s="108" t="s">
        <v>203</v>
      </c>
      <c r="B584" s="103"/>
      <c r="C584" s="103"/>
      <c r="D584" s="103"/>
      <c r="E584" s="103" t="s">
        <v>468</v>
      </c>
      <c r="F584" s="103"/>
      <c r="G584" s="103"/>
      <c r="H584" s="103"/>
      <c r="I584" s="103"/>
      <c r="J584" s="103"/>
      <c r="K584" s="103"/>
      <c r="L584" s="103" t="s">
        <v>453</v>
      </c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 t="s">
        <v>471</v>
      </c>
      <c r="X584" s="103" t="s">
        <v>420</v>
      </c>
      <c r="Y584" s="103" t="s">
        <v>458</v>
      </c>
      <c r="Z584" s="103"/>
      <c r="AA584" s="103"/>
      <c r="AB584" s="103"/>
      <c r="AC584" s="103"/>
      <c r="AD584" s="103"/>
      <c r="AE584" s="103"/>
      <c r="AF584" s="103"/>
      <c r="AG584" s="103"/>
    </row>
    <row r="585" spans="1:33" s="104" customFormat="1" ht="18" customHeight="1">
      <c r="A585" s="110" t="s">
        <v>204</v>
      </c>
      <c r="B585" s="109" t="str">
        <f>IF(COUNTA(B573:B584)=0,"-",COUNTA(B573:B584)/12)</f>
        <v>-</v>
      </c>
      <c r="C585" s="109" t="str">
        <f t="shared" ref="C585:AF585" si="38">IF(COUNTA(C573:C584)=0,"-",COUNTA(C573:C584)/12)</f>
        <v>-</v>
      </c>
      <c r="D585" s="109" t="str">
        <f t="shared" si="38"/>
        <v>-</v>
      </c>
      <c r="E585" s="109">
        <f t="shared" si="38"/>
        <v>0.5</v>
      </c>
      <c r="F585" s="109" t="str">
        <f t="shared" si="38"/>
        <v>-</v>
      </c>
      <c r="G585" s="109" t="str">
        <f t="shared" si="38"/>
        <v>-</v>
      </c>
      <c r="H585" s="109" t="str">
        <f t="shared" si="38"/>
        <v>-</v>
      </c>
      <c r="I585" s="109" t="str">
        <f t="shared" si="38"/>
        <v>-</v>
      </c>
      <c r="J585" s="109" t="str">
        <f t="shared" si="38"/>
        <v>-</v>
      </c>
      <c r="K585" s="109" t="str">
        <f t="shared" si="38"/>
        <v>-</v>
      </c>
      <c r="L585" s="109">
        <f t="shared" si="38"/>
        <v>0.5</v>
      </c>
      <c r="M585" s="109" t="str">
        <f t="shared" si="38"/>
        <v>-</v>
      </c>
      <c r="N585" s="109" t="str">
        <f t="shared" si="38"/>
        <v>-</v>
      </c>
      <c r="O585" s="109" t="str">
        <f t="shared" si="38"/>
        <v>-</v>
      </c>
      <c r="P585" s="109">
        <f t="shared" si="38"/>
        <v>0.5</v>
      </c>
      <c r="Q585" s="109">
        <f t="shared" si="38"/>
        <v>0.5</v>
      </c>
      <c r="R585" s="109">
        <f t="shared" si="38"/>
        <v>0.75</v>
      </c>
      <c r="S585" s="109">
        <f t="shared" si="38"/>
        <v>0.75</v>
      </c>
      <c r="T585" s="109">
        <f t="shared" si="38"/>
        <v>0.5</v>
      </c>
      <c r="U585" s="109">
        <f t="shared" si="38"/>
        <v>0.75</v>
      </c>
      <c r="V585" s="109">
        <f t="shared" si="38"/>
        <v>0.75</v>
      </c>
      <c r="W585" s="109">
        <f t="shared" si="38"/>
        <v>0.75</v>
      </c>
      <c r="X585" s="109">
        <f t="shared" si="38"/>
        <v>0.75</v>
      </c>
      <c r="Y585" s="109">
        <f t="shared" si="38"/>
        <v>0.75</v>
      </c>
      <c r="Z585" s="109">
        <f t="shared" si="38"/>
        <v>0.5</v>
      </c>
      <c r="AA585" s="109">
        <f t="shared" si="38"/>
        <v>0.75</v>
      </c>
      <c r="AB585" s="109">
        <f t="shared" si="38"/>
        <v>0.75</v>
      </c>
      <c r="AC585" s="109">
        <f t="shared" si="38"/>
        <v>0.75</v>
      </c>
      <c r="AD585" s="109">
        <f t="shared" si="38"/>
        <v>0.75</v>
      </c>
      <c r="AE585" s="109">
        <f t="shared" si="38"/>
        <v>0.75</v>
      </c>
      <c r="AF585" s="109">
        <f t="shared" si="38"/>
        <v>0.75</v>
      </c>
      <c r="AG585" s="109" t="str">
        <f>IF(COUNTA(AG573:AG584)=0,"-",COUNTA(AG573:AG584)/12)</f>
        <v>-</v>
      </c>
    </row>
    <row r="587" spans="1:33" s="104" customFormat="1" ht="18" customHeight="1">
      <c r="A587" s="120">
        <v>44761</v>
      </c>
      <c r="B587" s="118" t="s">
        <v>310</v>
      </c>
      <c r="C587" s="118" t="s">
        <v>311</v>
      </c>
      <c r="D587" s="118" t="s">
        <v>312</v>
      </c>
      <c r="E587" s="118" t="s">
        <v>313</v>
      </c>
      <c r="F587" s="118" t="s">
        <v>314</v>
      </c>
      <c r="G587" s="118" t="s">
        <v>315</v>
      </c>
      <c r="H587" s="118" t="s">
        <v>316</v>
      </c>
      <c r="I587" s="118" t="s">
        <v>317</v>
      </c>
      <c r="J587" s="118" t="s">
        <v>318</v>
      </c>
      <c r="K587" s="118" t="s">
        <v>319</v>
      </c>
      <c r="L587" s="118" t="s">
        <v>320</v>
      </c>
      <c r="M587" s="118" t="s">
        <v>321</v>
      </c>
      <c r="N587" s="118" t="s">
        <v>322</v>
      </c>
      <c r="O587" s="118" t="s">
        <v>323</v>
      </c>
      <c r="P587" s="118" t="s">
        <v>324</v>
      </c>
      <c r="Q587" s="118" t="s">
        <v>325</v>
      </c>
      <c r="R587" s="118" t="s">
        <v>326</v>
      </c>
      <c r="S587" s="118" t="s">
        <v>327</v>
      </c>
      <c r="T587" s="118" t="s">
        <v>328</v>
      </c>
      <c r="U587" s="118" t="s">
        <v>329</v>
      </c>
      <c r="V587" s="118" t="s">
        <v>330</v>
      </c>
      <c r="W587" s="118" t="s">
        <v>331</v>
      </c>
      <c r="X587" s="118" t="s">
        <v>332</v>
      </c>
      <c r="Y587" s="118" t="s">
        <v>333</v>
      </c>
      <c r="Z587" s="118" t="s">
        <v>334</v>
      </c>
      <c r="AA587" s="118" t="s">
        <v>335</v>
      </c>
      <c r="AB587" s="118" t="s">
        <v>336</v>
      </c>
      <c r="AC587" s="118" t="s">
        <v>337</v>
      </c>
      <c r="AD587" s="118" t="s">
        <v>338</v>
      </c>
      <c r="AE587" s="118" t="s">
        <v>339</v>
      </c>
      <c r="AF587" s="118" t="s">
        <v>340</v>
      </c>
      <c r="AG587" s="118" t="s">
        <v>341</v>
      </c>
    </row>
    <row r="588" spans="1:33" s="104" customFormat="1" ht="18" customHeight="1">
      <c r="A588" s="108" t="s">
        <v>168</v>
      </c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 t="s">
        <v>433</v>
      </c>
      <c r="Q588" s="103"/>
      <c r="R588" s="103"/>
      <c r="S588" s="103" t="s">
        <v>440</v>
      </c>
      <c r="T588" s="103" t="s">
        <v>436</v>
      </c>
      <c r="U588" s="103" t="s">
        <v>437</v>
      </c>
      <c r="V588" s="103"/>
      <c r="W588" s="103"/>
      <c r="X588" s="103"/>
      <c r="Y588" s="103"/>
      <c r="Z588" s="103"/>
      <c r="AA588" s="103" t="s">
        <v>449</v>
      </c>
      <c r="AB588" s="103"/>
      <c r="AC588" s="103"/>
      <c r="AD588" s="103"/>
      <c r="AE588" s="103"/>
      <c r="AF588" s="103"/>
      <c r="AG588" s="103"/>
    </row>
    <row r="589" spans="1:33" s="104" customFormat="1" ht="18" customHeight="1">
      <c r="A589" s="108" t="s">
        <v>174</v>
      </c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 t="s">
        <v>433</v>
      </c>
      <c r="Q589" s="103" t="s">
        <v>472</v>
      </c>
      <c r="R589" s="103" t="s">
        <v>434</v>
      </c>
      <c r="S589" s="103" t="s">
        <v>440</v>
      </c>
      <c r="T589" s="103" t="s">
        <v>436</v>
      </c>
      <c r="U589" s="103" t="s">
        <v>437</v>
      </c>
      <c r="V589" s="103" t="s">
        <v>438</v>
      </c>
      <c r="W589" s="103"/>
      <c r="X589" s="103"/>
      <c r="Y589" s="103"/>
      <c r="Z589" s="103" t="s">
        <v>463</v>
      </c>
      <c r="AA589" s="103" t="s">
        <v>449</v>
      </c>
      <c r="AB589" s="103"/>
      <c r="AC589" s="103" t="s">
        <v>464</v>
      </c>
      <c r="AD589" s="103" t="s">
        <v>450</v>
      </c>
      <c r="AE589" s="103" t="s">
        <v>439</v>
      </c>
      <c r="AF589" s="103" t="s">
        <v>470</v>
      </c>
      <c r="AG589" s="103"/>
    </row>
    <row r="590" spans="1:33" s="104" customFormat="1" ht="18" customHeight="1">
      <c r="A590" s="108" t="s">
        <v>176</v>
      </c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 t="s">
        <v>433</v>
      </c>
      <c r="Q590" s="103" t="s">
        <v>472</v>
      </c>
      <c r="R590" s="103" t="s">
        <v>434</v>
      </c>
      <c r="S590" s="103" t="s">
        <v>440</v>
      </c>
      <c r="T590" s="103" t="s">
        <v>436</v>
      </c>
      <c r="U590" s="103" t="s">
        <v>437</v>
      </c>
      <c r="V590" s="103" t="s">
        <v>438</v>
      </c>
      <c r="W590" s="103"/>
      <c r="X590" s="103"/>
      <c r="Y590" s="103" t="s">
        <v>469</v>
      </c>
      <c r="Z590" s="103" t="s">
        <v>463</v>
      </c>
      <c r="AA590" s="103" t="s">
        <v>449</v>
      </c>
      <c r="AB590" s="103" t="s">
        <v>452</v>
      </c>
      <c r="AC590" s="103" t="s">
        <v>464</v>
      </c>
      <c r="AD590" s="103" t="s">
        <v>450</v>
      </c>
      <c r="AE590" s="103" t="s">
        <v>439</v>
      </c>
      <c r="AF590" s="103" t="s">
        <v>470</v>
      </c>
      <c r="AG590" s="103"/>
    </row>
    <row r="591" spans="1:33" s="104" customFormat="1" ht="18" customHeight="1">
      <c r="A591" s="108" t="s">
        <v>181</v>
      </c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 t="s">
        <v>433</v>
      </c>
      <c r="Q591" s="103" t="s">
        <v>472</v>
      </c>
      <c r="R591" s="103" t="s">
        <v>434</v>
      </c>
      <c r="S591" s="103" t="s">
        <v>440</v>
      </c>
      <c r="T591" s="103" t="s">
        <v>436</v>
      </c>
      <c r="U591" s="103" t="s">
        <v>437</v>
      </c>
      <c r="V591" s="103" t="s">
        <v>438</v>
      </c>
      <c r="W591" s="103" t="s">
        <v>222</v>
      </c>
      <c r="X591" s="103" t="s">
        <v>420</v>
      </c>
      <c r="Y591" s="103" t="s">
        <v>469</v>
      </c>
      <c r="Z591" s="103" t="s">
        <v>463</v>
      </c>
      <c r="AA591" s="103" t="s">
        <v>449</v>
      </c>
      <c r="AB591" s="103" t="s">
        <v>452</v>
      </c>
      <c r="AC591" s="103" t="s">
        <v>464</v>
      </c>
      <c r="AD591" s="103" t="s">
        <v>450</v>
      </c>
      <c r="AE591" s="103" t="s">
        <v>439</v>
      </c>
      <c r="AF591" s="103" t="s">
        <v>470</v>
      </c>
      <c r="AG591" s="103"/>
    </row>
    <row r="592" spans="1:33" s="104" customFormat="1" ht="18" customHeight="1">
      <c r="A592" s="108" t="s">
        <v>184</v>
      </c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 t="s">
        <v>433</v>
      </c>
      <c r="Q592" s="103" t="s">
        <v>472</v>
      </c>
      <c r="R592" s="103" t="s">
        <v>434</v>
      </c>
      <c r="S592" s="103" t="s">
        <v>440</v>
      </c>
      <c r="T592" s="103" t="s">
        <v>436</v>
      </c>
      <c r="U592" s="103" t="s">
        <v>437</v>
      </c>
      <c r="V592" s="103" t="s">
        <v>438</v>
      </c>
      <c r="W592" s="103" t="s">
        <v>222</v>
      </c>
      <c r="X592" s="103" t="s">
        <v>420</v>
      </c>
      <c r="Y592" s="103" t="s">
        <v>469</v>
      </c>
      <c r="Z592" s="103" t="s">
        <v>463</v>
      </c>
      <c r="AA592" s="103" t="s">
        <v>449</v>
      </c>
      <c r="AB592" s="103" t="s">
        <v>458</v>
      </c>
      <c r="AC592" s="103" t="s">
        <v>464</v>
      </c>
      <c r="AD592" s="103" t="s">
        <v>450</v>
      </c>
      <c r="AE592" s="103" t="s">
        <v>439</v>
      </c>
      <c r="AF592" s="103" t="s">
        <v>470</v>
      </c>
      <c r="AG592" s="103"/>
    </row>
    <row r="593" spans="1:33" s="104" customFormat="1" ht="18" customHeight="1">
      <c r="A593" s="108" t="s">
        <v>208</v>
      </c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 t="s">
        <v>433</v>
      </c>
      <c r="Q593" s="103" t="s">
        <v>472</v>
      </c>
      <c r="R593" s="103" t="s">
        <v>434</v>
      </c>
      <c r="S593" s="103" t="s">
        <v>440</v>
      </c>
      <c r="T593" s="103" t="s">
        <v>436</v>
      </c>
      <c r="U593" s="103" t="s">
        <v>437</v>
      </c>
      <c r="V593" s="103" t="s">
        <v>438</v>
      </c>
      <c r="W593" s="103" t="s">
        <v>222</v>
      </c>
      <c r="X593" s="103" t="s">
        <v>420</v>
      </c>
      <c r="Y593" s="103" t="s">
        <v>469</v>
      </c>
      <c r="Z593" s="103" t="s">
        <v>463</v>
      </c>
      <c r="AA593" s="103" t="s">
        <v>449</v>
      </c>
      <c r="AB593" s="103" t="s">
        <v>458</v>
      </c>
      <c r="AC593" s="103" t="s">
        <v>464</v>
      </c>
      <c r="AD593" s="103" t="s">
        <v>450</v>
      </c>
      <c r="AE593" s="103" t="s">
        <v>439</v>
      </c>
      <c r="AF593" s="103" t="s">
        <v>470</v>
      </c>
      <c r="AG593" s="103"/>
    </row>
    <row r="594" spans="1:33" s="104" customFormat="1" ht="18" customHeight="1">
      <c r="A594" s="108" t="s">
        <v>209</v>
      </c>
      <c r="B594" s="103"/>
      <c r="C594" s="103"/>
      <c r="D594" s="103"/>
      <c r="E594" s="103"/>
      <c r="F594" s="103"/>
      <c r="G594" s="103"/>
      <c r="H594" s="103"/>
      <c r="I594" s="103"/>
      <c r="J594" s="103"/>
      <c r="K594" s="103" t="s">
        <v>454</v>
      </c>
      <c r="L594" s="103"/>
      <c r="M594" s="103"/>
      <c r="N594" s="103"/>
      <c r="O594" s="103" t="s">
        <v>455</v>
      </c>
      <c r="P594" s="103" t="s">
        <v>468</v>
      </c>
      <c r="Q594" s="103" t="s">
        <v>472</v>
      </c>
      <c r="R594" s="103" t="s">
        <v>434</v>
      </c>
      <c r="S594" s="103" t="s">
        <v>459</v>
      </c>
      <c r="T594" s="103"/>
      <c r="U594" s="103" t="s">
        <v>437</v>
      </c>
      <c r="V594" s="103" t="s">
        <v>438</v>
      </c>
      <c r="W594" s="103" t="s">
        <v>222</v>
      </c>
      <c r="X594" s="103" t="s">
        <v>420</v>
      </c>
      <c r="Y594" s="103" t="s">
        <v>469</v>
      </c>
      <c r="Z594" s="103" t="s">
        <v>463</v>
      </c>
      <c r="AA594" s="103" t="s">
        <v>449</v>
      </c>
      <c r="AB594" s="103" t="s">
        <v>458</v>
      </c>
      <c r="AC594" s="103" t="s">
        <v>464</v>
      </c>
      <c r="AD594" s="103" t="s">
        <v>450</v>
      </c>
      <c r="AE594" s="103" t="s">
        <v>439</v>
      </c>
      <c r="AF594" s="103" t="s">
        <v>470</v>
      </c>
      <c r="AG594" s="103"/>
    </row>
    <row r="595" spans="1:33" s="104" customFormat="1" ht="18" customHeight="1">
      <c r="A595" s="108" t="s">
        <v>198</v>
      </c>
      <c r="B595" s="103"/>
      <c r="C595" s="103"/>
      <c r="D595" s="103"/>
      <c r="E595" s="103"/>
      <c r="F595" s="103"/>
      <c r="G595" s="103"/>
      <c r="H595" s="103"/>
      <c r="I595" s="103"/>
      <c r="J595" s="103"/>
      <c r="K595" s="103" t="s">
        <v>454</v>
      </c>
      <c r="L595" s="103"/>
      <c r="M595" s="103"/>
      <c r="N595" s="103"/>
      <c r="O595" s="103" t="s">
        <v>455</v>
      </c>
      <c r="P595" s="103" t="s">
        <v>468</v>
      </c>
      <c r="Q595" s="103" t="s">
        <v>472</v>
      </c>
      <c r="R595" s="103" t="s">
        <v>434</v>
      </c>
      <c r="S595" s="103" t="s">
        <v>459</v>
      </c>
      <c r="T595" s="103"/>
      <c r="U595" s="103" t="s">
        <v>437</v>
      </c>
      <c r="V595" s="103" t="s">
        <v>438</v>
      </c>
      <c r="W595" s="103" t="s">
        <v>222</v>
      </c>
      <c r="X595" s="103" t="s">
        <v>420</v>
      </c>
      <c r="Y595" s="103" t="s">
        <v>469</v>
      </c>
      <c r="Z595" s="103" t="s">
        <v>463</v>
      </c>
      <c r="AA595" s="103" t="s">
        <v>449</v>
      </c>
      <c r="AB595" s="103" t="s">
        <v>458</v>
      </c>
      <c r="AC595" s="103" t="s">
        <v>464</v>
      </c>
      <c r="AD595" s="103" t="s">
        <v>450</v>
      </c>
      <c r="AE595" s="103"/>
      <c r="AF595" s="103" t="s">
        <v>470</v>
      </c>
      <c r="AG595" s="103"/>
    </row>
    <row r="596" spans="1:33" s="104" customFormat="1" ht="18" customHeight="1">
      <c r="A596" s="108" t="s">
        <v>200</v>
      </c>
      <c r="B596" s="103"/>
      <c r="C596" s="103"/>
      <c r="D596" s="103"/>
      <c r="E596" s="103"/>
      <c r="F596" s="103"/>
      <c r="G596" s="103"/>
      <c r="H596" s="103"/>
      <c r="I596" s="103"/>
      <c r="J596" s="103"/>
      <c r="K596" s="103" t="s">
        <v>454</v>
      </c>
      <c r="L596" s="103"/>
      <c r="M596" s="103"/>
      <c r="N596" s="103"/>
      <c r="O596" s="103" t="s">
        <v>455</v>
      </c>
      <c r="P596" s="103" t="s">
        <v>468</v>
      </c>
      <c r="Q596" s="103" t="s">
        <v>472</v>
      </c>
      <c r="R596" s="103" t="s">
        <v>434</v>
      </c>
      <c r="S596" s="103" t="s">
        <v>459</v>
      </c>
      <c r="T596" s="103"/>
      <c r="U596" s="103" t="s">
        <v>437</v>
      </c>
      <c r="V596" s="103" t="s">
        <v>438</v>
      </c>
      <c r="W596" s="103" t="s">
        <v>222</v>
      </c>
      <c r="X596" s="103" t="s">
        <v>420</v>
      </c>
      <c r="Y596" s="103" t="s">
        <v>469</v>
      </c>
      <c r="Z596" s="103" t="s">
        <v>463</v>
      </c>
      <c r="AA596" s="103" t="s">
        <v>449</v>
      </c>
      <c r="AB596" s="103" t="s">
        <v>458</v>
      </c>
      <c r="AC596" s="103" t="s">
        <v>464</v>
      </c>
      <c r="AD596" s="103" t="s">
        <v>450</v>
      </c>
      <c r="AE596" s="103"/>
      <c r="AF596" s="103" t="s">
        <v>470</v>
      </c>
      <c r="AG596" s="103"/>
    </row>
    <row r="597" spans="1:33" s="104" customFormat="1" ht="18" customHeight="1">
      <c r="A597" s="108" t="s">
        <v>201</v>
      </c>
      <c r="B597" s="103"/>
      <c r="C597" s="103"/>
      <c r="D597" s="103"/>
      <c r="E597" s="103"/>
      <c r="F597" s="103"/>
      <c r="G597" s="103"/>
      <c r="H597" s="103"/>
      <c r="I597" s="103"/>
      <c r="J597" s="103"/>
      <c r="K597" s="103" t="s">
        <v>454</v>
      </c>
      <c r="L597" s="103"/>
      <c r="M597" s="103"/>
      <c r="N597" s="103"/>
      <c r="O597" s="103" t="s">
        <v>455</v>
      </c>
      <c r="P597" s="103" t="s">
        <v>468</v>
      </c>
      <c r="Q597" s="103" t="s">
        <v>472</v>
      </c>
      <c r="R597" s="103" t="s">
        <v>434</v>
      </c>
      <c r="S597" s="103" t="s">
        <v>459</v>
      </c>
      <c r="T597" s="103"/>
      <c r="U597" s="103"/>
      <c r="V597" s="103" t="s">
        <v>438</v>
      </c>
      <c r="W597" s="103" t="s">
        <v>222</v>
      </c>
      <c r="X597" s="103" t="s">
        <v>420</v>
      </c>
      <c r="Y597" s="103" t="s">
        <v>469</v>
      </c>
      <c r="Z597" s="103" t="s">
        <v>463</v>
      </c>
      <c r="AA597" s="103"/>
      <c r="AB597" s="103" t="s">
        <v>458</v>
      </c>
      <c r="AC597" s="103" t="s">
        <v>464</v>
      </c>
      <c r="AD597" s="103" t="s">
        <v>450</v>
      </c>
      <c r="AE597" s="103"/>
      <c r="AF597" s="103" t="s">
        <v>470</v>
      </c>
      <c r="AG597" s="103"/>
    </row>
    <row r="598" spans="1:33" s="104" customFormat="1" ht="18" customHeight="1">
      <c r="A598" s="108" t="s">
        <v>202</v>
      </c>
      <c r="B598" s="103"/>
      <c r="C598" s="103"/>
      <c r="D598" s="103"/>
      <c r="E598" s="103"/>
      <c r="F598" s="103"/>
      <c r="G598" s="103"/>
      <c r="H598" s="103"/>
      <c r="I598" s="103"/>
      <c r="J598" s="103"/>
      <c r="K598" s="103" t="s">
        <v>454</v>
      </c>
      <c r="L598" s="103"/>
      <c r="M598" s="103"/>
      <c r="N598" s="103"/>
      <c r="O598" s="103" t="s">
        <v>455</v>
      </c>
      <c r="P598" s="103" t="s">
        <v>468</v>
      </c>
      <c r="Q598" s="103"/>
      <c r="R598" s="103"/>
      <c r="S598" s="103" t="s">
        <v>459</v>
      </c>
      <c r="T598" s="103"/>
      <c r="U598" s="103"/>
      <c r="V598" s="103"/>
      <c r="W598" s="103" t="s">
        <v>222</v>
      </c>
      <c r="X598" s="103" t="s">
        <v>420</v>
      </c>
      <c r="Y598" s="103" t="s">
        <v>469</v>
      </c>
      <c r="Z598" s="103"/>
      <c r="AA598" s="103"/>
      <c r="AB598" s="103" t="s">
        <v>458</v>
      </c>
      <c r="AC598" s="103"/>
      <c r="AD598" s="103"/>
      <c r="AE598" s="103"/>
      <c r="AF598" s="103"/>
      <c r="AG598" s="103"/>
    </row>
    <row r="599" spans="1:33" s="104" customFormat="1" ht="18" customHeight="1">
      <c r="A599" s="108" t="s">
        <v>203</v>
      </c>
      <c r="B599" s="103"/>
      <c r="C599" s="103"/>
      <c r="D599" s="103"/>
      <c r="E599" s="103"/>
      <c r="F599" s="103"/>
      <c r="G599" s="103"/>
      <c r="H599" s="103"/>
      <c r="I599" s="103"/>
      <c r="J599" s="103"/>
      <c r="K599" s="103" t="s">
        <v>454</v>
      </c>
      <c r="L599" s="103"/>
      <c r="M599" s="103"/>
      <c r="N599" s="103"/>
      <c r="O599" s="103" t="s">
        <v>455</v>
      </c>
      <c r="P599" s="103" t="s">
        <v>468</v>
      </c>
      <c r="Q599" s="103"/>
      <c r="R599" s="103"/>
      <c r="S599" s="103" t="s">
        <v>459</v>
      </c>
      <c r="T599" s="103"/>
      <c r="U599" s="103"/>
      <c r="V599" s="103"/>
      <c r="W599" s="103" t="s">
        <v>222</v>
      </c>
      <c r="X599" s="103" t="s">
        <v>420</v>
      </c>
      <c r="Y599" s="103"/>
      <c r="Z599" s="103"/>
      <c r="AA599" s="103"/>
      <c r="AB599" s="103" t="s">
        <v>458</v>
      </c>
      <c r="AC599" s="103"/>
      <c r="AD599" s="103"/>
      <c r="AE599" s="103"/>
      <c r="AF599" s="103"/>
      <c r="AG599" s="103"/>
    </row>
    <row r="600" spans="1:33" s="104" customFormat="1" ht="18" customHeight="1">
      <c r="A600" s="110" t="s">
        <v>204</v>
      </c>
      <c r="B600" s="109" t="str">
        <f>IF(COUNTA(B588:B599)=0,"-",COUNTA(B588:B599)/12)</f>
        <v>-</v>
      </c>
      <c r="C600" s="109" t="str">
        <f t="shared" ref="C600:AF600" si="39">IF(COUNTA(C588:C599)=0,"-",COUNTA(C588:C599)/12)</f>
        <v>-</v>
      </c>
      <c r="D600" s="109" t="str">
        <f t="shared" si="39"/>
        <v>-</v>
      </c>
      <c r="E600" s="109" t="str">
        <f t="shared" si="39"/>
        <v>-</v>
      </c>
      <c r="F600" s="109" t="str">
        <f t="shared" si="39"/>
        <v>-</v>
      </c>
      <c r="G600" s="109" t="str">
        <f t="shared" si="39"/>
        <v>-</v>
      </c>
      <c r="H600" s="109" t="str">
        <f t="shared" si="39"/>
        <v>-</v>
      </c>
      <c r="I600" s="109" t="str">
        <f t="shared" si="39"/>
        <v>-</v>
      </c>
      <c r="J600" s="109" t="str">
        <f t="shared" si="39"/>
        <v>-</v>
      </c>
      <c r="K600" s="109">
        <f t="shared" si="39"/>
        <v>0.5</v>
      </c>
      <c r="L600" s="109" t="str">
        <f t="shared" si="39"/>
        <v>-</v>
      </c>
      <c r="M600" s="109" t="str">
        <f t="shared" si="39"/>
        <v>-</v>
      </c>
      <c r="N600" s="109" t="str">
        <f t="shared" si="39"/>
        <v>-</v>
      </c>
      <c r="O600" s="109">
        <f t="shared" si="39"/>
        <v>0.5</v>
      </c>
      <c r="P600" s="109">
        <f t="shared" si="39"/>
        <v>1</v>
      </c>
      <c r="Q600" s="109">
        <f t="shared" si="39"/>
        <v>0.75</v>
      </c>
      <c r="R600" s="109">
        <f t="shared" si="39"/>
        <v>0.75</v>
      </c>
      <c r="S600" s="109">
        <f t="shared" si="39"/>
        <v>1</v>
      </c>
      <c r="T600" s="109">
        <f t="shared" si="39"/>
        <v>0.5</v>
      </c>
      <c r="U600" s="109">
        <f t="shared" si="39"/>
        <v>0.75</v>
      </c>
      <c r="V600" s="109">
        <f t="shared" si="39"/>
        <v>0.75</v>
      </c>
      <c r="W600" s="109">
        <f t="shared" si="39"/>
        <v>0.75</v>
      </c>
      <c r="X600" s="109">
        <f t="shared" si="39"/>
        <v>0.75</v>
      </c>
      <c r="Y600" s="109">
        <f t="shared" si="39"/>
        <v>0.75</v>
      </c>
      <c r="Z600" s="109">
        <f t="shared" si="39"/>
        <v>0.75</v>
      </c>
      <c r="AA600" s="109">
        <f t="shared" si="39"/>
        <v>0.75</v>
      </c>
      <c r="AB600" s="109">
        <f t="shared" si="39"/>
        <v>0.83333333333333337</v>
      </c>
      <c r="AC600" s="109">
        <f t="shared" si="39"/>
        <v>0.75</v>
      </c>
      <c r="AD600" s="109">
        <f t="shared" si="39"/>
        <v>0.75</v>
      </c>
      <c r="AE600" s="109">
        <f t="shared" si="39"/>
        <v>0.5</v>
      </c>
      <c r="AF600" s="109">
        <f t="shared" si="39"/>
        <v>0.75</v>
      </c>
      <c r="AG600" s="109" t="str">
        <f>IF(COUNTA(AG588:AG599)=0,"-",COUNTA(AG588:AG599)/12)</f>
        <v>-</v>
      </c>
    </row>
    <row r="602" spans="1:33" s="104" customFormat="1" ht="18" customHeight="1">
      <c r="A602" s="120">
        <v>44762</v>
      </c>
      <c r="B602" s="118" t="s">
        <v>310</v>
      </c>
      <c r="C602" s="118" t="s">
        <v>311</v>
      </c>
      <c r="D602" s="118" t="s">
        <v>312</v>
      </c>
      <c r="E602" s="118" t="s">
        <v>313</v>
      </c>
      <c r="F602" s="118" t="s">
        <v>314</v>
      </c>
      <c r="G602" s="118" t="s">
        <v>315</v>
      </c>
      <c r="H602" s="118" t="s">
        <v>316</v>
      </c>
      <c r="I602" s="118" t="s">
        <v>317</v>
      </c>
      <c r="J602" s="118" t="s">
        <v>318</v>
      </c>
      <c r="K602" s="118" t="s">
        <v>319</v>
      </c>
      <c r="L602" s="118" t="s">
        <v>320</v>
      </c>
      <c r="M602" s="118" t="s">
        <v>321</v>
      </c>
      <c r="N602" s="118" t="s">
        <v>322</v>
      </c>
      <c r="O602" s="118" t="s">
        <v>323</v>
      </c>
      <c r="P602" s="118" t="s">
        <v>324</v>
      </c>
      <c r="Q602" s="118" t="s">
        <v>325</v>
      </c>
      <c r="R602" s="118" t="s">
        <v>326</v>
      </c>
      <c r="S602" s="118" t="s">
        <v>327</v>
      </c>
      <c r="T602" s="118" t="s">
        <v>328</v>
      </c>
      <c r="U602" s="118" t="s">
        <v>329</v>
      </c>
      <c r="V602" s="118" t="s">
        <v>330</v>
      </c>
      <c r="W602" s="118" t="s">
        <v>331</v>
      </c>
      <c r="X602" s="118" t="s">
        <v>332</v>
      </c>
      <c r="Y602" s="118" t="s">
        <v>333</v>
      </c>
      <c r="Z602" s="118" t="s">
        <v>334</v>
      </c>
      <c r="AA602" s="118" t="s">
        <v>335</v>
      </c>
      <c r="AB602" s="118" t="s">
        <v>336</v>
      </c>
      <c r="AC602" s="118" t="s">
        <v>337</v>
      </c>
      <c r="AD602" s="118" t="s">
        <v>338</v>
      </c>
      <c r="AE602" s="118" t="s">
        <v>339</v>
      </c>
      <c r="AF602" s="118" t="s">
        <v>340</v>
      </c>
      <c r="AG602" s="118" t="s">
        <v>341</v>
      </c>
    </row>
    <row r="603" spans="1:33" s="104" customFormat="1" ht="18" customHeight="1">
      <c r="A603" s="108" t="s">
        <v>168</v>
      </c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 t="s">
        <v>433</v>
      </c>
      <c r="Q603" s="103"/>
      <c r="R603" s="103"/>
      <c r="S603" s="103" t="s">
        <v>440</v>
      </c>
      <c r="T603" s="103" t="s">
        <v>436</v>
      </c>
      <c r="U603" s="103" t="s">
        <v>437</v>
      </c>
      <c r="V603" s="103"/>
      <c r="W603" s="103"/>
      <c r="X603" s="103"/>
      <c r="Y603" s="103"/>
      <c r="Z603" s="103"/>
      <c r="AA603" s="103" t="s">
        <v>449</v>
      </c>
      <c r="AB603" s="103"/>
      <c r="AC603" s="103"/>
      <c r="AD603" s="103"/>
      <c r="AE603" s="103"/>
      <c r="AF603" s="103"/>
      <c r="AG603" s="103"/>
    </row>
    <row r="604" spans="1:33" s="104" customFormat="1" ht="18" customHeight="1">
      <c r="A604" s="108" t="s">
        <v>174</v>
      </c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 t="s">
        <v>433</v>
      </c>
      <c r="Q604" s="103" t="s">
        <v>472</v>
      </c>
      <c r="R604" s="103" t="s">
        <v>434</v>
      </c>
      <c r="S604" s="103" t="s">
        <v>440</v>
      </c>
      <c r="T604" s="103" t="s">
        <v>436</v>
      </c>
      <c r="U604" s="103" t="s">
        <v>437</v>
      </c>
      <c r="V604" s="103" t="s">
        <v>438</v>
      </c>
      <c r="W604" s="103"/>
      <c r="X604" s="103"/>
      <c r="Y604" s="103"/>
      <c r="Z604" s="103" t="s">
        <v>463</v>
      </c>
      <c r="AA604" s="103" t="s">
        <v>449</v>
      </c>
      <c r="AB604" s="103"/>
      <c r="AC604" s="103" t="s">
        <v>464</v>
      </c>
      <c r="AD604" s="103" t="s">
        <v>439</v>
      </c>
      <c r="AE604" s="103" t="s">
        <v>186</v>
      </c>
      <c r="AF604" s="103" t="s">
        <v>450</v>
      </c>
      <c r="AG604" s="103" t="s">
        <v>473</v>
      </c>
    </row>
    <row r="605" spans="1:33" s="104" customFormat="1" ht="18" customHeight="1">
      <c r="A605" s="108" t="s">
        <v>176</v>
      </c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 t="s">
        <v>433</v>
      </c>
      <c r="Q605" s="103" t="s">
        <v>472</v>
      </c>
      <c r="R605" s="103" t="s">
        <v>434</v>
      </c>
      <c r="S605" s="103" t="s">
        <v>440</v>
      </c>
      <c r="T605" s="103" t="s">
        <v>436</v>
      </c>
      <c r="U605" s="103" t="s">
        <v>437</v>
      </c>
      <c r="V605" s="103" t="s">
        <v>438</v>
      </c>
      <c r="W605" s="103"/>
      <c r="X605" s="103"/>
      <c r="Y605" s="103" t="s">
        <v>469</v>
      </c>
      <c r="Z605" s="103" t="s">
        <v>463</v>
      </c>
      <c r="AA605" s="103" t="s">
        <v>449</v>
      </c>
      <c r="AB605" s="103" t="s">
        <v>452</v>
      </c>
      <c r="AC605" s="103" t="s">
        <v>464</v>
      </c>
      <c r="AD605" s="103" t="s">
        <v>439</v>
      </c>
      <c r="AE605" s="103" t="s">
        <v>186</v>
      </c>
      <c r="AF605" s="103" t="s">
        <v>450</v>
      </c>
      <c r="AG605" s="103" t="s">
        <v>473</v>
      </c>
    </row>
    <row r="606" spans="1:33" s="104" customFormat="1" ht="18" customHeight="1">
      <c r="A606" s="108" t="s">
        <v>181</v>
      </c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 t="s">
        <v>433</v>
      </c>
      <c r="Q606" s="103" t="s">
        <v>472</v>
      </c>
      <c r="R606" s="103" t="s">
        <v>434</v>
      </c>
      <c r="S606" s="103" t="s">
        <v>440</v>
      </c>
      <c r="T606" s="103" t="s">
        <v>436</v>
      </c>
      <c r="U606" s="103" t="s">
        <v>437</v>
      </c>
      <c r="V606" s="103" t="s">
        <v>438</v>
      </c>
      <c r="W606" s="103" t="s">
        <v>222</v>
      </c>
      <c r="X606" s="103" t="s">
        <v>420</v>
      </c>
      <c r="Y606" s="103" t="s">
        <v>469</v>
      </c>
      <c r="Z606" s="103" t="s">
        <v>463</v>
      </c>
      <c r="AA606" s="103" t="s">
        <v>449</v>
      </c>
      <c r="AB606" s="103" t="s">
        <v>452</v>
      </c>
      <c r="AC606" s="103" t="s">
        <v>464</v>
      </c>
      <c r="AD606" s="103" t="s">
        <v>439</v>
      </c>
      <c r="AE606" s="103" t="s">
        <v>186</v>
      </c>
      <c r="AF606" s="103" t="s">
        <v>450</v>
      </c>
      <c r="AG606" s="103" t="s">
        <v>473</v>
      </c>
    </row>
    <row r="607" spans="1:33" s="104" customFormat="1" ht="18" customHeight="1">
      <c r="A607" s="108" t="s">
        <v>184</v>
      </c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 t="s">
        <v>433</v>
      </c>
      <c r="Q607" s="103" t="s">
        <v>472</v>
      </c>
      <c r="R607" s="103" t="s">
        <v>434</v>
      </c>
      <c r="S607" s="103" t="s">
        <v>440</v>
      </c>
      <c r="T607" s="103" t="s">
        <v>436</v>
      </c>
      <c r="U607" s="103" t="s">
        <v>437</v>
      </c>
      <c r="V607" s="103" t="s">
        <v>438</v>
      </c>
      <c r="W607" s="103" t="s">
        <v>222</v>
      </c>
      <c r="X607" s="103" t="s">
        <v>420</v>
      </c>
      <c r="Y607" s="103" t="s">
        <v>469</v>
      </c>
      <c r="Z607" s="103" t="s">
        <v>463</v>
      </c>
      <c r="AA607" s="103" t="s">
        <v>449</v>
      </c>
      <c r="AB607" s="103" t="s">
        <v>452</v>
      </c>
      <c r="AC607" s="103" t="s">
        <v>464</v>
      </c>
      <c r="AD607" s="103" t="s">
        <v>439</v>
      </c>
      <c r="AE607" s="103" t="s">
        <v>186</v>
      </c>
      <c r="AF607" s="103" t="s">
        <v>450</v>
      </c>
      <c r="AG607" s="103" t="s">
        <v>473</v>
      </c>
    </row>
    <row r="608" spans="1:33" s="104" customFormat="1" ht="18" customHeight="1">
      <c r="A608" s="108" t="s">
        <v>208</v>
      </c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 t="s">
        <v>433</v>
      </c>
      <c r="Q608" s="103" t="s">
        <v>472</v>
      </c>
      <c r="R608" s="103" t="s">
        <v>434</v>
      </c>
      <c r="S608" s="103" t="s">
        <v>440</v>
      </c>
      <c r="T608" s="103" t="s">
        <v>436</v>
      </c>
      <c r="U608" s="103" t="s">
        <v>437</v>
      </c>
      <c r="V608" s="103" t="s">
        <v>438</v>
      </c>
      <c r="W608" s="103" t="s">
        <v>222</v>
      </c>
      <c r="X608" s="103" t="s">
        <v>420</v>
      </c>
      <c r="Y608" s="103" t="s">
        <v>469</v>
      </c>
      <c r="Z608" s="103" t="s">
        <v>463</v>
      </c>
      <c r="AA608" s="103" t="s">
        <v>449</v>
      </c>
      <c r="AB608" s="103" t="s">
        <v>452</v>
      </c>
      <c r="AC608" s="103" t="s">
        <v>464</v>
      </c>
      <c r="AD608" s="103" t="s">
        <v>439</v>
      </c>
      <c r="AE608" s="103" t="s">
        <v>186</v>
      </c>
      <c r="AF608" s="103" t="s">
        <v>450</v>
      </c>
      <c r="AG608" s="103" t="s">
        <v>473</v>
      </c>
    </row>
    <row r="609" spans="1:33" s="104" customFormat="1" ht="18" customHeight="1">
      <c r="A609" s="108" t="s">
        <v>209</v>
      </c>
      <c r="B609" s="103"/>
      <c r="C609" s="103"/>
      <c r="D609" s="103"/>
      <c r="E609" s="103"/>
      <c r="F609" s="103"/>
      <c r="G609" s="103"/>
      <c r="H609" s="103"/>
      <c r="I609" s="103"/>
      <c r="J609" s="103"/>
      <c r="K609" s="103" t="s">
        <v>454</v>
      </c>
      <c r="L609" s="103" t="s">
        <v>455</v>
      </c>
      <c r="M609" s="103"/>
      <c r="N609" s="103"/>
      <c r="O609" s="103"/>
      <c r="P609" s="103"/>
      <c r="Q609" s="103" t="s">
        <v>472</v>
      </c>
      <c r="R609" s="103" t="s">
        <v>434</v>
      </c>
      <c r="S609" s="103" t="s">
        <v>459</v>
      </c>
      <c r="T609" s="103" t="s">
        <v>468</v>
      </c>
      <c r="U609" s="103" t="s">
        <v>437</v>
      </c>
      <c r="V609" s="103" t="s">
        <v>438</v>
      </c>
      <c r="W609" s="103" t="s">
        <v>222</v>
      </c>
      <c r="X609" s="103" t="s">
        <v>420</v>
      </c>
      <c r="Y609" s="103" t="s">
        <v>469</v>
      </c>
      <c r="Z609" s="103" t="s">
        <v>463</v>
      </c>
      <c r="AA609" s="103" t="s">
        <v>449</v>
      </c>
      <c r="AB609" s="103" t="s">
        <v>452</v>
      </c>
      <c r="AC609" s="103" t="s">
        <v>464</v>
      </c>
      <c r="AD609" s="103" t="s">
        <v>439</v>
      </c>
      <c r="AE609" s="103" t="s">
        <v>186</v>
      </c>
      <c r="AF609" s="103" t="s">
        <v>450</v>
      </c>
      <c r="AG609" s="103" t="s">
        <v>473</v>
      </c>
    </row>
    <row r="610" spans="1:33" s="104" customFormat="1" ht="18" customHeight="1">
      <c r="A610" s="108" t="s">
        <v>198</v>
      </c>
      <c r="B610" s="103"/>
      <c r="C610" s="103"/>
      <c r="D610" s="103"/>
      <c r="E610" s="103"/>
      <c r="F610" s="103"/>
      <c r="G610" s="103"/>
      <c r="H610" s="103"/>
      <c r="I610" s="103"/>
      <c r="J610" s="103"/>
      <c r="K610" s="103" t="s">
        <v>454</v>
      </c>
      <c r="L610" s="103" t="s">
        <v>455</v>
      </c>
      <c r="M610" s="103"/>
      <c r="N610" s="103"/>
      <c r="O610" s="103"/>
      <c r="P610" s="103"/>
      <c r="Q610" s="103" t="s">
        <v>472</v>
      </c>
      <c r="R610" s="103" t="s">
        <v>434</v>
      </c>
      <c r="S610" s="103" t="s">
        <v>459</v>
      </c>
      <c r="T610" s="103" t="s">
        <v>468</v>
      </c>
      <c r="U610" s="103" t="s">
        <v>437</v>
      </c>
      <c r="V610" s="103" t="s">
        <v>438</v>
      </c>
      <c r="W610" s="103" t="s">
        <v>222</v>
      </c>
      <c r="X610" s="103" t="s">
        <v>420</v>
      </c>
      <c r="Y610" s="103" t="s">
        <v>469</v>
      </c>
      <c r="Z610" s="103" t="s">
        <v>463</v>
      </c>
      <c r="AA610" s="103" t="s">
        <v>449</v>
      </c>
      <c r="AB610" s="103" t="s">
        <v>452</v>
      </c>
      <c r="AC610" s="103" t="s">
        <v>464</v>
      </c>
      <c r="AD610" s="103"/>
      <c r="AE610" s="103" t="s">
        <v>186</v>
      </c>
      <c r="AF610" s="103" t="s">
        <v>450</v>
      </c>
      <c r="AG610" s="103" t="s">
        <v>473</v>
      </c>
    </row>
    <row r="611" spans="1:33" s="104" customFormat="1" ht="18" customHeight="1">
      <c r="A611" s="108" t="s">
        <v>200</v>
      </c>
      <c r="B611" s="103"/>
      <c r="C611" s="103"/>
      <c r="D611" s="103"/>
      <c r="E611" s="103"/>
      <c r="F611" s="103"/>
      <c r="G611" s="103"/>
      <c r="H611" s="103"/>
      <c r="I611" s="103"/>
      <c r="J611" s="103"/>
      <c r="K611" s="103" t="s">
        <v>454</v>
      </c>
      <c r="L611" s="103" t="s">
        <v>455</v>
      </c>
      <c r="M611" s="103"/>
      <c r="N611" s="103"/>
      <c r="O611" s="103"/>
      <c r="P611" s="103"/>
      <c r="Q611" s="103" t="s">
        <v>472</v>
      </c>
      <c r="R611" s="103" t="s">
        <v>434</v>
      </c>
      <c r="S611" s="103" t="s">
        <v>459</v>
      </c>
      <c r="T611" s="103" t="s">
        <v>468</v>
      </c>
      <c r="U611" s="103" t="s">
        <v>437</v>
      </c>
      <c r="V611" s="103" t="s">
        <v>438</v>
      </c>
      <c r="W611" s="103" t="s">
        <v>222</v>
      </c>
      <c r="X611" s="103" t="s">
        <v>420</v>
      </c>
      <c r="Y611" s="103" t="s">
        <v>469</v>
      </c>
      <c r="Z611" s="103" t="s">
        <v>463</v>
      </c>
      <c r="AA611" s="103" t="s">
        <v>449</v>
      </c>
      <c r="AB611" s="103" t="s">
        <v>452</v>
      </c>
      <c r="AC611" s="103" t="s">
        <v>464</v>
      </c>
      <c r="AD611" s="103"/>
      <c r="AE611" s="103" t="s">
        <v>186</v>
      </c>
      <c r="AF611" s="103" t="s">
        <v>450</v>
      </c>
      <c r="AG611" s="103" t="s">
        <v>473</v>
      </c>
    </row>
    <row r="612" spans="1:33" s="104" customFormat="1" ht="18" customHeight="1">
      <c r="A612" s="108" t="s">
        <v>201</v>
      </c>
      <c r="B612" s="103"/>
      <c r="C612" s="103"/>
      <c r="D612" s="103"/>
      <c r="E612" s="103"/>
      <c r="F612" s="103"/>
      <c r="G612" s="103"/>
      <c r="H612" s="103"/>
      <c r="I612" s="103"/>
      <c r="J612" s="103"/>
      <c r="K612" s="103" t="s">
        <v>454</v>
      </c>
      <c r="L612" s="103" t="s">
        <v>455</v>
      </c>
      <c r="M612" s="103"/>
      <c r="N612" s="103"/>
      <c r="O612" s="103"/>
      <c r="P612" s="103"/>
      <c r="Q612" s="103" t="s">
        <v>472</v>
      </c>
      <c r="R612" s="103" t="s">
        <v>434</v>
      </c>
      <c r="S612" s="103" t="s">
        <v>459</v>
      </c>
      <c r="T612" s="103" t="s">
        <v>468</v>
      </c>
      <c r="U612" s="103"/>
      <c r="V612" s="103" t="s">
        <v>438</v>
      </c>
      <c r="W612" s="103" t="s">
        <v>222</v>
      </c>
      <c r="X612" s="103" t="s">
        <v>420</v>
      </c>
      <c r="Y612" s="103" t="s">
        <v>469</v>
      </c>
      <c r="Z612" s="103" t="s">
        <v>463</v>
      </c>
      <c r="AA612" s="103"/>
      <c r="AB612" s="103" t="s">
        <v>452</v>
      </c>
      <c r="AC612" s="103" t="s">
        <v>464</v>
      </c>
      <c r="AD612" s="103"/>
      <c r="AE612" s="103" t="s">
        <v>186</v>
      </c>
      <c r="AF612" s="103" t="s">
        <v>450</v>
      </c>
      <c r="AG612" s="103" t="s">
        <v>473</v>
      </c>
    </row>
    <row r="613" spans="1:33" s="104" customFormat="1" ht="18" customHeight="1">
      <c r="A613" s="108" t="s">
        <v>202</v>
      </c>
      <c r="B613" s="103"/>
      <c r="C613" s="103"/>
      <c r="D613" s="103"/>
      <c r="E613" s="103"/>
      <c r="F613" s="103"/>
      <c r="G613" s="103"/>
      <c r="H613" s="103"/>
      <c r="I613" s="103"/>
      <c r="J613" s="103"/>
      <c r="K613" s="103" t="s">
        <v>454</v>
      </c>
      <c r="L613" s="103" t="s">
        <v>455</v>
      </c>
      <c r="M613" s="103"/>
      <c r="N613" s="103"/>
      <c r="O613" s="103"/>
      <c r="P613" s="103"/>
      <c r="Q613" s="103"/>
      <c r="R613" s="103"/>
      <c r="S613" s="103" t="s">
        <v>459</v>
      </c>
      <c r="T613" s="103" t="s">
        <v>468</v>
      </c>
      <c r="U613" s="103"/>
      <c r="V613" s="103"/>
      <c r="W613" s="103" t="s">
        <v>222</v>
      </c>
      <c r="X613" s="103" t="s">
        <v>420</v>
      </c>
      <c r="Y613" s="103" t="s">
        <v>469</v>
      </c>
      <c r="Z613" s="103"/>
      <c r="AA613" s="103"/>
      <c r="AB613" s="103" t="s">
        <v>452</v>
      </c>
      <c r="AC613" s="103"/>
      <c r="AD613" s="103"/>
      <c r="AE613" s="103"/>
      <c r="AF613" s="103"/>
      <c r="AG613" s="103"/>
    </row>
    <row r="614" spans="1:33" s="104" customFormat="1" ht="18" customHeight="1">
      <c r="A614" s="108" t="s">
        <v>203</v>
      </c>
      <c r="B614" s="103"/>
      <c r="C614" s="103"/>
      <c r="D614" s="103"/>
      <c r="E614" s="103"/>
      <c r="F614" s="103"/>
      <c r="G614" s="103"/>
      <c r="H614" s="103"/>
      <c r="I614" s="103"/>
      <c r="J614" s="103"/>
      <c r="K614" s="103" t="s">
        <v>454</v>
      </c>
      <c r="L614" s="103" t="s">
        <v>455</v>
      </c>
      <c r="M614" s="103"/>
      <c r="N614" s="103"/>
      <c r="O614" s="103"/>
      <c r="P614" s="103"/>
      <c r="Q614" s="103"/>
      <c r="R614" s="103"/>
      <c r="S614" s="103" t="s">
        <v>459</v>
      </c>
      <c r="T614" s="103" t="s">
        <v>468</v>
      </c>
      <c r="U614" s="103"/>
      <c r="V614" s="103"/>
      <c r="W614" s="103" t="s">
        <v>222</v>
      </c>
      <c r="X614" s="103" t="s">
        <v>420</v>
      </c>
      <c r="Y614" s="103"/>
      <c r="Z614" s="103"/>
      <c r="AA614" s="103"/>
      <c r="AB614" s="103"/>
      <c r="AC614" s="103"/>
      <c r="AD614" s="103"/>
      <c r="AE614" s="103"/>
      <c r="AF614" s="103"/>
      <c r="AG614" s="103"/>
    </row>
    <row r="615" spans="1:33" s="104" customFormat="1" ht="18" customHeight="1">
      <c r="A615" s="110" t="s">
        <v>204</v>
      </c>
      <c r="B615" s="109" t="str">
        <f>IF(COUNTA(B603:B614)=0,"-",COUNTA(B603:B614)/12)</f>
        <v>-</v>
      </c>
      <c r="C615" s="109" t="str">
        <f t="shared" ref="C615:AF615" si="40">IF(COUNTA(C603:C614)=0,"-",COUNTA(C603:C614)/12)</f>
        <v>-</v>
      </c>
      <c r="D615" s="109" t="str">
        <f t="shared" si="40"/>
        <v>-</v>
      </c>
      <c r="E615" s="109" t="str">
        <f t="shared" si="40"/>
        <v>-</v>
      </c>
      <c r="F615" s="109" t="str">
        <f t="shared" si="40"/>
        <v>-</v>
      </c>
      <c r="G615" s="109" t="str">
        <f t="shared" si="40"/>
        <v>-</v>
      </c>
      <c r="H615" s="109" t="str">
        <f t="shared" si="40"/>
        <v>-</v>
      </c>
      <c r="I615" s="109" t="str">
        <f t="shared" si="40"/>
        <v>-</v>
      </c>
      <c r="J615" s="109" t="str">
        <f t="shared" si="40"/>
        <v>-</v>
      </c>
      <c r="K615" s="109">
        <f t="shared" si="40"/>
        <v>0.5</v>
      </c>
      <c r="L615" s="109">
        <f t="shared" si="40"/>
        <v>0.5</v>
      </c>
      <c r="M615" s="109" t="str">
        <f t="shared" si="40"/>
        <v>-</v>
      </c>
      <c r="N615" s="109" t="str">
        <f t="shared" si="40"/>
        <v>-</v>
      </c>
      <c r="O615" s="109" t="str">
        <f t="shared" si="40"/>
        <v>-</v>
      </c>
      <c r="P615" s="109">
        <f t="shared" si="40"/>
        <v>0.5</v>
      </c>
      <c r="Q615" s="109">
        <f t="shared" si="40"/>
        <v>0.75</v>
      </c>
      <c r="R615" s="109">
        <f t="shared" si="40"/>
        <v>0.75</v>
      </c>
      <c r="S615" s="109">
        <f t="shared" si="40"/>
        <v>1</v>
      </c>
      <c r="T615" s="109">
        <f t="shared" si="40"/>
        <v>1</v>
      </c>
      <c r="U615" s="109">
        <f t="shared" si="40"/>
        <v>0.75</v>
      </c>
      <c r="V615" s="109">
        <f t="shared" si="40"/>
        <v>0.75</v>
      </c>
      <c r="W615" s="109">
        <f t="shared" si="40"/>
        <v>0.75</v>
      </c>
      <c r="X615" s="109">
        <f t="shared" si="40"/>
        <v>0.75</v>
      </c>
      <c r="Y615" s="109">
        <f t="shared" si="40"/>
        <v>0.75</v>
      </c>
      <c r="Z615" s="109">
        <f t="shared" si="40"/>
        <v>0.75</v>
      </c>
      <c r="AA615" s="109">
        <f t="shared" si="40"/>
        <v>0.75</v>
      </c>
      <c r="AB615" s="109">
        <f t="shared" si="40"/>
        <v>0.75</v>
      </c>
      <c r="AC615" s="109">
        <f t="shared" si="40"/>
        <v>0.75</v>
      </c>
      <c r="AD615" s="109">
        <f t="shared" si="40"/>
        <v>0.5</v>
      </c>
      <c r="AE615" s="109">
        <f t="shared" si="40"/>
        <v>0.75</v>
      </c>
      <c r="AF615" s="109">
        <f t="shared" si="40"/>
        <v>0.75</v>
      </c>
      <c r="AG615" s="109">
        <f>IF(COUNTA(AG603:AG614)=0,"-",COUNTA(AG603:AG614)/12)</f>
        <v>0.75</v>
      </c>
    </row>
    <row r="617" spans="1:33" s="104" customFormat="1" ht="18" customHeight="1">
      <c r="A617" s="120">
        <v>44763</v>
      </c>
      <c r="B617" s="118" t="s">
        <v>310</v>
      </c>
      <c r="C617" s="118" t="s">
        <v>311</v>
      </c>
      <c r="D617" s="118" t="s">
        <v>312</v>
      </c>
      <c r="E617" s="118" t="s">
        <v>313</v>
      </c>
      <c r="F617" s="118" t="s">
        <v>314</v>
      </c>
      <c r="G617" s="118" t="s">
        <v>315</v>
      </c>
      <c r="H617" s="118" t="s">
        <v>316</v>
      </c>
      <c r="I617" s="118" t="s">
        <v>317</v>
      </c>
      <c r="J617" s="118" t="s">
        <v>318</v>
      </c>
      <c r="K617" s="118" t="s">
        <v>319</v>
      </c>
      <c r="L617" s="118" t="s">
        <v>320</v>
      </c>
      <c r="M617" s="118" t="s">
        <v>321</v>
      </c>
      <c r="N617" s="118" t="s">
        <v>322</v>
      </c>
      <c r="O617" s="118" t="s">
        <v>323</v>
      </c>
      <c r="P617" s="118" t="s">
        <v>324</v>
      </c>
      <c r="Q617" s="118" t="s">
        <v>325</v>
      </c>
      <c r="R617" s="118" t="s">
        <v>326</v>
      </c>
      <c r="S617" s="118" t="s">
        <v>327</v>
      </c>
      <c r="T617" s="118" t="s">
        <v>328</v>
      </c>
      <c r="U617" s="118" t="s">
        <v>329</v>
      </c>
      <c r="V617" s="118" t="s">
        <v>330</v>
      </c>
      <c r="W617" s="118" t="s">
        <v>331</v>
      </c>
      <c r="X617" s="118" t="s">
        <v>332</v>
      </c>
      <c r="Y617" s="118" t="s">
        <v>333</v>
      </c>
      <c r="Z617" s="118" t="s">
        <v>334</v>
      </c>
      <c r="AA617" s="118" t="s">
        <v>335</v>
      </c>
      <c r="AB617" s="118" t="s">
        <v>336</v>
      </c>
      <c r="AC617" s="118" t="s">
        <v>337</v>
      </c>
      <c r="AD617" s="118" t="s">
        <v>338</v>
      </c>
      <c r="AE617" s="118" t="s">
        <v>339</v>
      </c>
      <c r="AF617" s="118" t="s">
        <v>340</v>
      </c>
      <c r="AG617" s="118" t="s">
        <v>341</v>
      </c>
    </row>
    <row r="618" spans="1:33" s="104" customFormat="1" ht="18" customHeight="1">
      <c r="A618" s="108" t="s">
        <v>168</v>
      </c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 t="s">
        <v>433</v>
      </c>
      <c r="Q618" s="103"/>
      <c r="R618" s="103"/>
      <c r="S618" s="103" t="s">
        <v>440</v>
      </c>
      <c r="T618" s="103" t="s">
        <v>436</v>
      </c>
      <c r="U618" s="103" t="s">
        <v>437</v>
      </c>
      <c r="V618" s="103"/>
      <c r="W618" s="103"/>
      <c r="X618" s="103"/>
      <c r="Y618" s="103"/>
      <c r="Z618" s="103"/>
      <c r="AA618" s="103"/>
      <c r="AB618" s="103"/>
      <c r="AC618" s="103"/>
      <c r="AD618" s="103"/>
      <c r="AE618" s="103"/>
      <c r="AF618" s="103"/>
      <c r="AG618" s="103"/>
    </row>
    <row r="619" spans="1:33" s="104" customFormat="1" ht="18" customHeight="1">
      <c r="A619" s="108" t="s">
        <v>174</v>
      </c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 t="s">
        <v>433</v>
      </c>
      <c r="Q619" s="103" t="s">
        <v>472</v>
      </c>
      <c r="R619" s="103" t="s">
        <v>434</v>
      </c>
      <c r="S619" s="103" t="s">
        <v>440</v>
      </c>
      <c r="T619" s="103" t="s">
        <v>436</v>
      </c>
      <c r="U619" s="103" t="s">
        <v>437</v>
      </c>
      <c r="V619" s="103" t="s">
        <v>438</v>
      </c>
      <c r="W619" s="103"/>
      <c r="X619" s="103"/>
      <c r="Y619" s="103"/>
      <c r="Z619" s="103" t="s">
        <v>463</v>
      </c>
      <c r="AA619" s="103" t="s">
        <v>439</v>
      </c>
      <c r="AB619" s="103"/>
      <c r="AC619" s="103" t="s">
        <v>464</v>
      </c>
      <c r="AD619" s="103" t="s">
        <v>457</v>
      </c>
      <c r="AE619" s="103" t="s">
        <v>186</v>
      </c>
      <c r="AF619" s="103" t="s">
        <v>450</v>
      </c>
      <c r="AG619" s="103"/>
    </row>
    <row r="620" spans="1:33" s="104" customFormat="1" ht="18" customHeight="1">
      <c r="A620" s="108" t="s">
        <v>176</v>
      </c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 t="s">
        <v>433</v>
      </c>
      <c r="Q620" s="103" t="s">
        <v>472</v>
      </c>
      <c r="R620" s="103" t="s">
        <v>434</v>
      </c>
      <c r="S620" s="103" t="s">
        <v>440</v>
      </c>
      <c r="T620" s="103" t="s">
        <v>436</v>
      </c>
      <c r="U620" s="103" t="s">
        <v>437</v>
      </c>
      <c r="V620" s="103" t="s">
        <v>438</v>
      </c>
      <c r="W620" s="103" t="s">
        <v>471</v>
      </c>
      <c r="X620" s="103"/>
      <c r="Y620" s="103" t="s">
        <v>469</v>
      </c>
      <c r="Z620" s="103" t="s">
        <v>463</v>
      </c>
      <c r="AA620" s="103" t="s">
        <v>439</v>
      </c>
      <c r="AB620" s="103" t="s">
        <v>452</v>
      </c>
      <c r="AC620" s="103" t="s">
        <v>464</v>
      </c>
      <c r="AD620" s="103" t="s">
        <v>457</v>
      </c>
      <c r="AE620" s="103" t="s">
        <v>186</v>
      </c>
      <c r="AF620" s="103" t="s">
        <v>450</v>
      </c>
      <c r="AG620" s="103"/>
    </row>
    <row r="621" spans="1:33" s="104" customFormat="1" ht="18" customHeight="1">
      <c r="A621" s="108" t="s">
        <v>181</v>
      </c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 t="s">
        <v>433</v>
      </c>
      <c r="Q621" s="103" t="s">
        <v>472</v>
      </c>
      <c r="R621" s="103" t="s">
        <v>434</v>
      </c>
      <c r="S621" s="103" t="s">
        <v>440</v>
      </c>
      <c r="T621" s="103" t="s">
        <v>436</v>
      </c>
      <c r="U621" s="103" t="s">
        <v>437</v>
      </c>
      <c r="V621" s="103" t="s">
        <v>438</v>
      </c>
      <c r="W621" s="103" t="s">
        <v>471</v>
      </c>
      <c r="X621" s="103" t="s">
        <v>420</v>
      </c>
      <c r="Y621" s="103" t="s">
        <v>469</v>
      </c>
      <c r="Z621" s="103" t="s">
        <v>463</v>
      </c>
      <c r="AA621" s="103" t="s">
        <v>439</v>
      </c>
      <c r="AB621" s="103" t="s">
        <v>452</v>
      </c>
      <c r="AC621" s="103" t="s">
        <v>464</v>
      </c>
      <c r="AD621" s="103" t="s">
        <v>457</v>
      </c>
      <c r="AE621" s="103" t="s">
        <v>186</v>
      </c>
      <c r="AF621" s="103" t="s">
        <v>450</v>
      </c>
      <c r="AG621" s="103"/>
    </row>
    <row r="622" spans="1:33" s="104" customFormat="1" ht="18" customHeight="1">
      <c r="A622" s="108" t="s">
        <v>184</v>
      </c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 t="s">
        <v>433</v>
      </c>
      <c r="Q622" s="103" t="s">
        <v>472</v>
      </c>
      <c r="R622" s="103" t="s">
        <v>434</v>
      </c>
      <c r="S622" s="103" t="s">
        <v>440</v>
      </c>
      <c r="T622" s="103" t="s">
        <v>436</v>
      </c>
      <c r="U622" s="103" t="s">
        <v>437</v>
      </c>
      <c r="V622" s="103" t="s">
        <v>438</v>
      </c>
      <c r="W622" s="103" t="s">
        <v>471</v>
      </c>
      <c r="X622" s="103" t="s">
        <v>420</v>
      </c>
      <c r="Y622" s="103" t="s">
        <v>469</v>
      </c>
      <c r="Z622" s="103" t="s">
        <v>463</v>
      </c>
      <c r="AA622" s="103" t="s">
        <v>439</v>
      </c>
      <c r="AB622" s="103" t="s">
        <v>452</v>
      </c>
      <c r="AC622" s="103" t="s">
        <v>464</v>
      </c>
      <c r="AD622" s="103" t="s">
        <v>457</v>
      </c>
      <c r="AE622" s="103" t="s">
        <v>186</v>
      </c>
      <c r="AF622" s="103" t="s">
        <v>450</v>
      </c>
      <c r="AG622" s="103"/>
    </row>
    <row r="623" spans="1:33" s="104" customFormat="1" ht="18" customHeight="1">
      <c r="A623" s="108" t="s">
        <v>208</v>
      </c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 t="s">
        <v>433</v>
      </c>
      <c r="Q623" s="103" t="s">
        <v>472</v>
      </c>
      <c r="R623" s="103" t="s">
        <v>434</v>
      </c>
      <c r="S623" s="103" t="s">
        <v>440</v>
      </c>
      <c r="T623" s="103" t="s">
        <v>436</v>
      </c>
      <c r="U623" s="103" t="s">
        <v>437</v>
      </c>
      <c r="V623" s="103" t="s">
        <v>438</v>
      </c>
      <c r="W623" s="103" t="s">
        <v>471</v>
      </c>
      <c r="X623" s="103" t="s">
        <v>420</v>
      </c>
      <c r="Y623" s="103" t="s">
        <v>469</v>
      </c>
      <c r="Z623" s="103" t="s">
        <v>463</v>
      </c>
      <c r="AA623" s="103" t="s">
        <v>439</v>
      </c>
      <c r="AB623" s="103" t="s">
        <v>452</v>
      </c>
      <c r="AC623" s="103" t="s">
        <v>464</v>
      </c>
      <c r="AD623" s="103" t="s">
        <v>457</v>
      </c>
      <c r="AE623" s="103" t="s">
        <v>186</v>
      </c>
      <c r="AF623" s="103" t="s">
        <v>450</v>
      </c>
      <c r="AG623" s="103"/>
    </row>
    <row r="624" spans="1:33" s="104" customFormat="1" ht="18" customHeight="1">
      <c r="A624" s="108" t="s">
        <v>209</v>
      </c>
      <c r="B624" s="103"/>
      <c r="C624" s="103"/>
      <c r="D624" s="103"/>
      <c r="E624" s="103"/>
      <c r="F624" s="103"/>
      <c r="G624" s="103"/>
      <c r="H624" s="103"/>
      <c r="I624" s="103"/>
      <c r="J624" s="103"/>
      <c r="K624" s="103" t="s">
        <v>454</v>
      </c>
      <c r="L624" s="103" t="s">
        <v>453</v>
      </c>
      <c r="M624" s="103"/>
      <c r="N624" s="103"/>
      <c r="O624" s="103" t="s">
        <v>455</v>
      </c>
      <c r="P624" s="103"/>
      <c r="Q624" s="103" t="s">
        <v>472</v>
      </c>
      <c r="R624" s="103" t="s">
        <v>434</v>
      </c>
      <c r="S624" s="103"/>
      <c r="T624" s="103" t="s">
        <v>474</v>
      </c>
      <c r="U624" s="103" t="s">
        <v>437</v>
      </c>
      <c r="V624" s="103" t="s">
        <v>438</v>
      </c>
      <c r="W624" s="103" t="s">
        <v>471</v>
      </c>
      <c r="X624" s="103" t="s">
        <v>420</v>
      </c>
      <c r="Y624" s="103" t="s">
        <v>469</v>
      </c>
      <c r="Z624" s="103" t="s">
        <v>463</v>
      </c>
      <c r="AA624" s="103" t="s">
        <v>439</v>
      </c>
      <c r="AB624" s="103" t="s">
        <v>452</v>
      </c>
      <c r="AC624" s="103" t="s">
        <v>464</v>
      </c>
      <c r="AD624" s="103" t="s">
        <v>457</v>
      </c>
      <c r="AE624" s="103" t="s">
        <v>186</v>
      </c>
      <c r="AF624" s="103" t="s">
        <v>450</v>
      </c>
      <c r="AG624" s="103"/>
    </row>
    <row r="625" spans="1:33" s="104" customFormat="1" ht="18" customHeight="1">
      <c r="A625" s="108" t="s">
        <v>198</v>
      </c>
      <c r="B625" s="103"/>
      <c r="C625" s="103"/>
      <c r="D625" s="103"/>
      <c r="E625" s="103"/>
      <c r="F625" s="103"/>
      <c r="G625" s="103"/>
      <c r="H625" s="103"/>
      <c r="I625" s="103"/>
      <c r="J625" s="103"/>
      <c r="K625" s="103" t="s">
        <v>454</v>
      </c>
      <c r="L625" s="103" t="s">
        <v>453</v>
      </c>
      <c r="M625" s="103"/>
      <c r="N625" s="103"/>
      <c r="O625" s="103" t="s">
        <v>455</v>
      </c>
      <c r="P625" s="103"/>
      <c r="Q625" s="103" t="s">
        <v>472</v>
      </c>
      <c r="R625" s="103" t="s">
        <v>434</v>
      </c>
      <c r="S625" s="103"/>
      <c r="T625" s="103" t="s">
        <v>474</v>
      </c>
      <c r="U625" s="103" t="s">
        <v>437</v>
      </c>
      <c r="V625" s="103" t="s">
        <v>438</v>
      </c>
      <c r="W625" s="103" t="s">
        <v>471</v>
      </c>
      <c r="X625" s="103" t="s">
        <v>420</v>
      </c>
      <c r="Y625" s="103" t="s">
        <v>469</v>
      </c>
      <c r="Z625" s="103" t="s">
        <v>463</v>
      </c>
      <c r="AA625" s="103"/>
      <c r="AB625" s="103" t="s">
        <v>452</v>
      </c>
      <c r="AC625" s="103" t="s">
        <v>464</v>
      </c>
      <c r="AD625" s="103" t="s">
        <v>457</v>
      </c>
      <c r="AE625" s="103" t="s">
        <v>186</v>
      </c>
      <c r="AF625" s="103" t="s">
        <v>450</v>
      </c>
      <c r="AG625" s="103"/>
    </row>
    <row r="626" spans="1:33" s="104" customFormat="1" ht="18" customHeight="1">
      <c r="A626" s="108" t="s">
        <v>200</v>
      </c>
      <c r="B626" s="103"/>
      <c r="C626" s="103"/>
      <c r="D626" s="103"/>
      <c r="E626" s="103"/>
      <c r="F626" s="103"/>
      <c r="G626" s="103"/>
      <c r="H626" s="103"/>
      <c r="I626" s="103"/>
      <c r="J626" s="103"/>
      <c r="K626" s="103" t="s">
        <v>454</v>
      </c>
      <c r="L626" s="103" t="s">
        <v>453</v>
      </c>
      <c r="M626" s="103"/>
      <c r="N626" s="103"/>
      <c r="O626" s="103" t="s">
        <v>455</v>
      </c>
      <c r="P626" s="103"/>
      <c r="Q626" s="103" t="s">
        <v>472</v>
      </c>
      <c r="R626" s="103" t="s">
        <v>434</v>
      </c>
      <c r="S626" s="103"/>
      <c r="T626" s="103" t="s">
        <v>474</v>
      </c>
      <c r="U626" s="103" t="s">
        <v>437</v>
      </c>
      <c r="V626" s="103" t="s">
        <v>438</v>
      </c>
      <c r="W626" s="103" t="s">
        <v>471</v>
      </c>
      <c r="X626" s="103" t="s">
        <v>420</v>
      </c>
      <c r="Y626" s="103" t="s">
        <v>469</v>
      </c>
      <c r="Z626" s="103" t="s">
        <v>463</v>
      </c>
      <c r="AA626" s="103"/>
      <c r="AB626" s="103" t="s">
        <v>452</v>
      </c>
      <c r="AC626" s="103" t="s">
        <v>464</v>
      </c>
      <c r="AD626" s="103" t="s">
        <v>457</v>
      </c>
      <c r="AE626" s="103" t="s">
        <v>186</v>
      </c>
      <c r="AF626" s="103" t="s">
        <v>450</v>
      </c>
      <c r="AG626" s="103"/>
    </row>
    <row r="627" spans="1:33" s="104" customFormat="1" ht="18" customHeight="1">
      <c r="A627" s="108" t="s">
        <v>201</v>
      </c>
      <c r="B627" s="103"/>
      <c r="C627" s="103"/>
      <c r="D627" s="103"/>
      <c r="E627" s="103"/>
      <c r="F627" s="103"/>
      <c r="G627" s="103"/>
      <c r="H627" s="103"/>
      <c r="I627" s="103"/>
      <c r="J627" s="103"/>
      <c r="K627" s="103" t="s">
        <v>454</v>
      </c>
      <c r="L627" s="103" t="s">
        <v>453</v>
      </c>
      <c r="M627" s="103"/>
      <c r="N627" s="103"/>
      <c r="O627" s="103" t="s">
        <v>455</v>
      </c>
      <c r="P627" s="103"/>
      <c r="Q627" s="103" t="s">
        <v>472</v>
      </c>
      <c r="R627" s="103" t="s">
        <v>434</v>
      </c>
      <c r="S627" s="103"/>
      <c r="T627" s="103" t="s">
        <v>474</v>
      </c>
      <c r="U627" s="103"/>
      <c r="V627" s="103" t="s">
        <v>438</v>
      </c>
      <c r="W627" s="103" t="s">
        <v>471</v>
      </c>
      <c r="X627" s="103" t="s">
        <v>420</v>
      </c>
      <c r="Y627" s="103" t="s">
        <v>469</v>
      </c>
      <c r="Z627" s="103" t="s">
        <v>463</v>
      </c>
      <c r="AA627" s="103"/>
      <c r="AB627" s="103" t="s">
        <v>452</v>
      </c>
      <c r="AC627" s="103" t="s">
        <v>464</v>
      </c>
      <c r="AD627" s="103" t="s">
        <v>457</v>
      </c>
      <c r="AE627" s="103" t="s">
        <v>186</v>
      </c>
      <c r="AF627" s="103" t="s">
        <v>450</v>
      </c>
      <c r="AG627" s="103"/>
    </row>
    <row r="628" spans="1:33" s="104" customFormat="1" ht="18" customHeight="1">
      <c r="A628" s="108" t="s">
        <v>202</v>
      </c>
      <c r="B628" s="103"/>
      <c r="C628" s="103"/>
      <c r="D628" s="103"/>
      <c r="E628" s="103"/>
      <c r="F628" s="103"/>
      <c r="G628" s="103"/>
      <c r="H628" s="103"/>
      <c r="I628" s="103"/>
      <c r="J628" s="103"/>
      <c r="K628" s="103" t="s">
        <v>454</v>
      </c>
      <c r="L628" s="103" t="s">
        <v>453</v>
      </c>
      <c r="M628" s="103"/>
      <c r="N628" s="103"/>
      <c r="O628" s="103" t="s">
        <v>455</v>
      </c>
      <c r="P628" s="103"/>
      <c r="Q628" s="103"/>
      <c r="R628" s="103"/>
      <c r="S628" s="103"/>
      <c r="T628" s="103" t="s">
        <v>474</v>
      </c>
      <c r="U628" s="103"/>
      <c r="V628" s="103"/>
      <c r="W628" s="103" t="s">
        <v>471</v>
      </c>
      <c r="X628" s="103" t="s">
        <v>420</v>
      </c>
      <c r="Y628" s="103" t="s">
        <v>469</v>
      </c>
      <c r="Z628" s="103"/>
      <c r="AA628" s="103"/>
      <c r="AB628" s="103" t="s">
        <v>452</v>
      </c>
      <c r="AC628" s="103"/>
      <c r="AD628" s="103"/>
      <c r="AE628" s="103"/>
      <c r="AF628" s="103"/>
      <c r="AG628" s="103"/>
    </row>
    <row r="629" spans="1:33" s="104" customFormat="1" ht="18" customHeight="1">
      <c r="A629" s="108" t="s">
        <v>203</v>
      </c>
      <c r="B629" s="103"/>
      <c r="C629" s="103"/>
      <c r="D629" s="103"/>
      <c r="E629" s="103"/>
      <c r="F629" s="103"/>
      <c r="G629" s="103"/>
      <c r="H629" s="103"/>
      <c r="I629" s="103"/>
      <c r="J629" s="103"/>
      <c r="K629" s="103" t="s">
        <v>454</v>
      </c>
      <c r="L629" s="103" t="s">
        <v>453</v>
      </c>
      <c r="M629" s="103"/>
      <c r="N629" s="103"/>
      <c r="O629" s="103" t="s">
        <v>455</v>
      </c>
      <c r="P629" s="103"/>
      <c r="Q629" s="103"/>
      <c r="R629" s="103"/>
      <c r="S629" s="103"/>
      <c r="T629" s="103" t="s">
        <v>474</v>
      </c>
      <c r="U629" s="103"/>
      <c r="V629" s="103"/>
      <c r="W629" s="103"/>
      <c r="X629" s="103" t="s">
        <v>420</v>
      </c>
      <c r="Y629" s="103"/>
      <c r="Z629" s="103"/>
      <c r="AA629" s="103"/>
      <c r="AB629" s="103"/>
      <c r="AC629" s="103"/>
      <c r="AD629" s="103"/>
      <c r="AE629" s="103"/>
      <c r="AF629" s="103"/>
      <c r="AG629" s="103"/>
    </row>
    <row r="630" spans="1:33" s="104" customFormat="1" ht="18" customHeight="1">
      <c r="A630" s="110" t="s">
        <v>204</v>
      </c>
      <c r="B630" s="109" t="str">
        <f>IF(COUNTA(B618:B629)=0,"-",COUNTA(B618:B629)/12)</f>
        <v>-</v>
      </c>
      <c r="C630" s="109" t="str">
        <f t="shared" ref="C630:AF630" si="41">IF(COUNTA(C618:C629)=0,"-",COUNTA(C618:C629)/12)</f>
        <v>-</v>
      </c>
      <c r="D630" s="109" t="str">
        <f t="shared" si="41"/>
        <v>-</v>
      </c>
      <c r="E630" s="109" t="str">
        <f t="shared" si="41"/>
        <v>-</v>
      </c>
      <c r="F630" s="109" t="str">
        <f t="shared" si="41"/>
        <v>-</v>
      </c>
      <c r="G630" s="109" t="str">
        <f t="shared" si="41"/>
        <v>-</v>
      </c>
      <c r="H630" s="109" t="str">
        <f t="shared" si="41"/>
        <v>-</v>
      </c>
      <c r="I630" s="109" t="str">
        <f t="shared" si="41"/>
        <v>-</v>
      </c>
      <c r="J630" s="109" t="str">
        <f t="shared" si="41"/>
        <v>-</v>
      </c>
      <c r="K630" s="109">
        <f t="shared" si="41"/>
        <v>0.5</v>
      </c>
      <c r="L630" s="109">
        <f t="shared" si="41"/>
        <v>0.5</v>
      </c>
      <c r="M630" s="109" t="str">
        <f t="shared" si="41"/>
        <v>-</v>
      </c>
      <c r="N630" s="109" t="str">
        <f t="shared" si="41"/>
        <v>-</v>
      </c>
      <c r="O630" s="109">
        <f t="shared" si="41"/>
        <v>0.5</v>
      </c>
      <c r="P630" s="109">
        <f t="shared" si="41"/>
        <v>0.5</v>
      </c>
      <c r="Q630" s="109">
        <f t="shared" si="41"/>
        <v>0.75</v>
      </c>
      <c r="R630" s="109">
        <f t="shared" si="41"/>
        <v>0.75</v>
      </c>
      <c r="S630" s="109">
        <f t="shared" si="41"/>
        <v>0.5</v>
      </c>
      <c r="T630" s="109">
        <f t="shared" si="41"/>
        <v>1</v>
      </c>
      <c r="U630" s="109">
        <f t="shared" si="41"/>
        <v>0.75</v>
      </c>
      <c r="V630" s="109">
        <f t="shared" si="41"/>
        <v>0.75</v>
      </c>
      <c r="W630" s="109">
        <f t="shared" si="41"/>
        <v>0.75</v>
      </c>
      <c r="X630" s="109">
        <f t="shared" si="41"/>
        <v>0.75</v>
      </c>
      <c r="Y630" s="109">
        <f t="shared" si="41"/>
        <v>0.75</v>
      </c>
      <c r="Z630" s="109">
        <f t="shared" si="41"/>
        <v>0.75</v>
      </c>
      <c r="AA630" s="109">
        <f t="shared" si="41"/>
        <v>0.5</v>
      </c>
      <c r="AB630" s="109">
        <f t="shared" si="41"/>
        <v>0.75</v>
      </c>
      <c r="AC630" s="109">
        <f t="shared" si="41"/>
        <v>0.75</v>
      </c>
      <c r="AD630" s="109">
        <f t="shared" si="41"/>
        <v>0.75</v>
      </c>
      <c r="AE630" s="109">
        <f t="shared" si="41"/>
        <v>0.75</v>
      </c>
      <c r="AF630" s="109">
        <f t="shared" si="41"/>
        <v>0.75</v>
      </c>
      <c r="AG630" s="109" t="str">
        <f>IF(COUNTA(AG618:AG629)=0,"-",COUNTA(AG618:AG629)/12)</f>
        <v>-</v>
      </c>
    </row>
    <row r="632" spans="1:33" s="104" customFormat="1" ht="18" customHeight="1">
      <c r="A632" s="120">
        <v>44764</v>
      </c>
      <c r="B632" s="118" t="s">
        <v>310</v>
      </c>
      <c r="C632" s="118" t="s">
        <v>311</v>
      </c>
      <c r="D632" s="118" t="s">
        <v>312</v>
      </c>
      <c r="E632" s="118" t="s">
        <v>313</v>
      </c>
      <c r="F632" s="118" t="s">
        <v>314</v>
      </c>
      <c r="G632" s="118" t="s">
        <v>315</v>
      </c>
      <c r="H632" s="118" t="s">
        <v>316</v>
      </c>
      <c r="I632" s="118" t="s">
        <v>317</v>
      </c>
      <c r="J632" s="118" t="s">
        <v>318</v>
      </c>
      <c r="K632" s="118" t="s">
        <v>319</v>
      </c>
      <c r="L632" s="118" t="s">
        <v>320</v>
      </c>
      <c r="M632" s="118" t="s">
        <v>321</v>
      </c>
      <c r="N632" s="118" t="s">
        <v>322</v>
      </c>
      <c r="O632" s="118" t="s">
        <v>323</v>
      </c>
      <c r="P632" s="118" t="s">
        <v>324</v>
      </c>
      <c r="Q632" s="118" t="s">
        <v>325</v>
      </c>
      <c r="R632" s="118" t="s">
        <v>326</v>
      </c>
      <c r="S632" s="118" t="s">
        <v>327</v>
      </c>
      <c r="T632" s="118" t="s">
        <v>328</v>
      </c>
      <c r="U632" s="118" t="s">
        <v>329</v>
      </c>
      <c r="V632" s="118" t="s">
        <v>330</v>
      </c>
      <c r="W632" s="118" t="s">
        <v>331</v>
      </c>
      <c r="X632" s="118" t="s">
        <v>332</v>
      </c>
      <c r="Y632" s="118" t="s">
        <v>333</v>
      </c>
      <c r="Z632" s="118" t="s">
        <v>334</v>
      </c>
      <c r="AA632" s="118" t="s">
        <v>335</v>
      </c>
      <c r="AB632" s="118" t="s">
        <v>336</v>
      </c>
      <c r="AC632" s="118" t="s">
        <v>337</v>
      </c>
      <c r="AD632" s="118" t="s">
        <v>338</v>
      </c>
      <c r="AE632" s="118" t="s">
        <v>339</v>
      </c>
      <c r="AF632" s="118" t="s">
        <v>340</v>
      </c>
      <c r="AG632" s="118" t="s">
        <v>341</v>
      </c>
    </row>
    <row r="633" spans="1:33" s="104" customFormat="1" ht="18" customHeight="1">
      <c r="A633" s="108" t="s">
        <v>168</v>
      </c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 t="s">
        <v>433</v>
      </c>
      <c r="Q633" s="103" t="s">
        <v>472</v>
      </c>
      <c r="R633" s="103"/>
      <c r="S633" s="103" t="s">
        <v>440</v>
      </c>
      <c r="T633" s="103" t="s">
        <v>436</v>
      </c>
      <c r="U633" s="103" t="s">
        <v>437</v>
      </c>
      <c r="V633" s="103"/>
      <c r="W633" s="103"/>
      <c r="X633" s="103"/>
      <c r="Y633" s="103"/>
      <c r="Z633" s="103"/>
      <c r="AA633" s="103"/>
      <c r="AB633" s="103"/>
      <c r="AC633" s="103"/>
      <c r="AD633" s="103"/>
      <c r="AE633" s="103"/>
      <c r="AF633" s="103"/>
      <c r="AG633" s="103"/>
    </row>
    <row r="634" spans="1:33" s="104" customFormat="1" ht="18" customHeight="1">
      <c r="A634" s="108" t="s">
        <v>174</v>
      </c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 t="s">
        <v>433</v>
      </c>
      <c r="Q634" s="103" t="s">
        <v>472</v>
      </c>
      <c r="R634" s="103" t="s">
        <v>434</v>
      </c>
      <c r="S634" s="103" t="s">
        <v>440</v>
      </c>
      <c r="T634" s="103" t="s">
        <v>436</v>
      </c>
      <c r="U634" s="103" t="s">
        <v>437</v>
      </c>
      <c r="V634" s="103" t="s">
        <v>438</v>
      </c>
      <c r="W634" s="103"/>
      <c r="X634" s="103"/>
      <c r="Y634" s="103"/>
      <c r="Z634" s="103"/>
      <c r="AA634" s="103"/>
      <c r="AB634" s="103"/>
      <c r="AC634" s="103" t="s">
        <v>464</v>
      </c>
      <c r="AD634" s="103"/>
      <c r="AE634" s="103" t="s">
        <v>186</v>
      </c>
      <c r="AF634" s="103" t="s">
        <v>470</v>
      </c>
      <c r="AG634" s="103"/>
    </row>
    <row r="635" spans="1:33" s="104" customFormat="1" ht="18" customHeight="1">
      <c r="A635" s="108" t="s">
        <v>176</v>
      </c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 t="s">
        <v>433</v>
      </c>
      <c r="Q635" s="103" t="s">
        <v>472</v>
      </c>
      <c r="R635" s="103" t="s">
        <v>434</v>
      </c>
      <c r="S635" s="103" t="s">
        <v>440</v>
      </c>
      <c r="T635" s="103" t="s">
        <v>436</v>
      </c>
      <c r="U635" s="103" t="s">
        <v>437</v>
      </c>
      <c r="V635" s="103" t="s">
        <v>438</v>
      </c>
      <c r="W635" s="103" t="s">
        <v>471</v>
      </c>
      <c r="X635" s="103"/>
      <c r="Y635" s="103" t="s">
        <v>475</v>
      </c>
      <c r="Z635" s="103"/>
      <c r="AA635" s="103"/>
      <c r="AB635" s="103" t="s">
        <v>452</v>
      </c>
      <c r="AC635" s="103" t="s">
        <v>464</v>
      </c>
      <c r="AD635" s="103"/>
      <c r="AE635" s="103" t="s">
        <v>186</v>
      </c>
      <c r="AF635" s="103" t="s">
        <v>470</v>
      </c>
      <c r="AG635" s="103"/>
    </row>
    <row r="636" spans="1:33" s="104" customFormat="1" ht="18" customHeight="1">
      <c r="A636" s="108" t="s">
        <v>181</v>
      </c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 t="s">
        <v>433</v>
      </c>
      <c r="Q636" s="103" t="s">
        <v>472</v>
      </c>
      <c r="R636" s="103" t="s">
        <v>434</v>
      </c>
      <c r="S636" s="103" t="s">
        <v>440</v>
      </c>
      <c r="T636" s="103" t="s">
        <v>436</v>
      </c>
      <c r="U636" s="103" t="s">
        <v>437</v>
      </c>
      <c r="V636" s="103" t="s">
        <v>438</v>
      </c>
      <c r="W636" s="103" t="s">
        <v>471</v>
      </c>
      <c r="X636" s="103" t="s">
        <v>222</v>
      </c>
      <c r="Y636" s="103" t="s">
        <v>475</v>
      </c>
      <c r="Z636" s="103"/>
      <c r="AA636" s="103"/>
      <c r="AB636" s="103" t="s">
        <v>452</v>
      </c>
      <c r="AC636" s="103" t="s">
        <v>464</v>
      </c>
      <c r="AD636" s="103"/>
      <c r="AE636" s="103" t="s">
        <v>186</v>
      </c>
      <c r="AF636" s="103" t="s">
        <v>470</v>
      </c>
      <c r="AG636" s="103"/>
    </row>
    <row r="637" spans="1:33" s="104" customFormat="1" ht="18" customHeight="1">
      <c r="A637" s="108" t="s">
        <v>184</v>
      </c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 t="s">
        <v>433</v>
      </c>
      <c r="Q637" s="103" t="s">
        <v>472</v>
      </c>
      <c r="R637" s="103" t="s">
        <v>434</v>
      </c>
      <c r="S637" s="103" t="s">
        <v>440</v>
      </c>
      <c r="T637" s="103" t="s">
        <v>436</v>
      </c>
      <c r="U637" s="103" t="s">
        <v>437</v>
      </c>
      <c r="V637" s="103" t="s">
        <v>438</v>
      </c>
      <c r="W637" s="103" t="s">
        <v>471</v>
      </c>
      <c r="X637" s="103" t="s">
        <v>222</v>
      </c>
      <c r="Y637" s="103" t="s">
        <v>475</v>
      </c>
      <c r="Z637" s="103"/>
      <c r="AA637" s="103"/>
      <c r="AB637" s="103" t="s">
        <v>452</v>
      </c>
      <c r="AC637" s="103" t="s">
        <v>464</v>
      </c>
      <c r="AD637" s="103"/>
      <c r="AE637" s="103" t="s">
        <v>186</v>
      </c>
      <c r="AF637" s="103" t="s">
        <v>470</v>
      </c>
      <c r="AG637" s="103"/>
    </row>
    <row r="638" spans="1:33" s="104" customFormat="1" ht="18" customHeight="1">
      <c r="A638" s="108" t="s">
        <v>208</v>
      </c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 t="s">
        <v>433</v>
      </c>
      <c r="Q638" s="103" t="s">
        <v>472</v>
      </c>
      <c r="R638" s="103" t="s">
        <v>434</v>
      </c>
      <c r="S638" s="103" t="s">
        <v>440</v>
      </c>
      <c r="T638" s="103" t="s">
        <v>436</v>
      </c>
      <c r="U638" s="103" t="s">
        <v>437</v>
      </c>
      <c r="V638" s="103" t="s">
        <v>438</v>
      </c>
      <c r="W638" s="103" t="s">
        <v>471</v>
      </c>
      <c r="X638" s="103" t="s">
        <v>222</v>
      </c>
      <c r="Y638" s="103" t="s">
        <v>475</v>
      </c>
      <c r="Z638" s="103"/>
      <c r="AA638" s="103"/>
      <c r="AB638" s="103" t="s">
        <v>452</v>
      </c>
      <c r="AC638" s="103" t="s">
        <v>464</v>
      </c>
      <c r="AD638" s="103"/>
      <c r="AE638" s="103" t="s">
        <v>186</v>
      </c>
      <c r="AF638" s="103" t="s">
        <v>470</v>
      </c>
      <c r="AG638" s="103"/>
    </row>
    <row r="639" spans="1:33" s="104" customFormat="1" ht="18" customHeight="1">
      <c r="A639" s="108" t="s">
        <v>209</v>
      </c>
      <c r="B639" s="103"/>
      <c r="C639" s="103"/>
      <c r="D639" s="103"/>
      <c r="E639" s="103"/>
      <c r="F639" s="103"/>
      <c r="G639" s="103"/>
      <c r="H639" s="103"/>
      <c r="I639" s="103"/>
      <c r="J639" s="103"/>
      <c r="K639" s="103" t="s">
        <v>454</v>
      </c>
      <c r="L639" s="103"/>
      <c r="M639" s="103"/>
      <c r="N639" s="103"/>
      <c r="O639" s="103" t="s">
        <v>453</v>
      </c>
      <c r="P639" s="103" t="s">
        <v>433</v>
      </c>
      <c r="Q639" s="103"/>
      <c r="R639" s="103" t="s">
        <v>434</v>
      </c>
      <c r="S639" s="103"/>
      <c r="T639" s="103"/>
      <c r="U639" s="103" t="s">
        <v>437</v>
      </c>
      <c r="V639" s="103" t="s">
        <v>438</v>
      </c>
      <c r="W639" s="103" t="s">
        <v>471</v>
      </c>
      <c r="X639" s="103" t="s">
        <v>222</v>
      </c>
      <c r="Y639" s="103" t="s">
        <v>475</v>
      </c>
      <c r="Z639" s="103"/>
      <c r="AA639" s="103"/>
      <c r="AB639" s="103" t="s">
        <v>452</v>
      </c>
      <c r="AC639" s="103" t="s">
        <v>464</v>
      </c>
      <c r="AD639" s="103"/>
      <c r="AE639" s="103" t="s">
        <v>186</v>
      </c>
      <c r="AF639" s="103" t="s">
        <v>470</v>
      </c>
      <c r="AG639" s="103"/>
    </row>
    <row r="640" spans="1:33" s="104" customFormat="1" ht="18" customHeight="1">
      <c r="A640" s="108" t="s">
        <v>198</v>
      </c>
      <c r="B640" s="103"/>
      <c r="C640" s="103"/>
      <c r="D640" s="103"/>
      <c r="E640" s="103"/>
      <c r="F640" s="103"/>
      <c r="G640" s="103"/>
      <c r="H640" s="103"/>
      <c r="I640" s="103"/>
      <c r="J640" s="103"/>
      <c r="K640" s="103" t="s">
        <v>454</v>
      </c>
      <c r="L640" s="103"/>
      <c r="M640" s="103"/>
      <c r="N640" s="103"/>
      <c r="O640" s="103" t="s">
        <v>453</v>
      </c>
      <c r="P640" s="103" t="s">
        <v>433</v>
      </c>
      <c r="Q640" s="103"/>
      <c r="R640" s="103" t="s">
        <v>434</v>
      </c>
      <c r="S640" s="103"/>
      <c r="T640" s="103"/>
      <c r="U640" s="103" t="s">
        <v>437</v>
      </c>
      <c r="V640" s="103" t="s">
        <v>438</v>
      </c>
      <c r="W640" s="103" t="s">
        <v>471</v>
      </c>
      <c r="X640" s="103" t="s">
        <v>222</v>
      </c>
      <c r="Y640" s="103" t="s">
        <v>475</v>
      </c>
      <c r="Z640" s="103"/>
      <c r="AA640" s="103"/>
      <c r="AB640" s="103" t="s">
        <v>452</v>
      </c>
      <c r="AC640" s="103" t="s">
        <v>464</v>
      </c>
      <c r="AD640" s="103"/>
      <c r="AE640" s="103" t="s">
        <v>186</v>
      </c>
      <c r="AF640" s="103" t="s">
        <v>470</v>
      </c>
      <c r="AG640" s="103"/>
    </row>
    <row r="641" spans="1:33" s="104" customFormat="1" ht="18" customHeight="1">
      <c r="A641" s="108" t="s">
        <v>200</v>
      </c>
      <c r="B641" s="103"/>
      <c r="C641" s="103"/>
      <c r="D641" s="103"/>
      <c r="E641" s="103"/>
      <c r="F641" s="103"/>
      <c r="G641" s="103"/>
      <c r="H641" s="103"/>
      <c r="I641" s="103"/>
      <c r="J641" s="103"/>
      <c r="K641" s="103" t="s">
        <v>454</v>
      </c>
      <c r="L641" s="103"/>
      <c r="M641" s="103"/>
      <c r="N641" s="103"/>
      <c r="O641" s="103" t="s">
        <v>453</v>
      </c>
      <c r="P641" s="103" t="s">
        <v>433</v>
      </c>
      <c r="Q641" s="103"/>
      <c r="R641" s="103" t="s">
        <v>434</v>
      </c>
      <c r="S641" s="103"/>
      <c r="T641" s="103"/>
      <c r="U641" s="103" t="s">
        <v>437</v>
      </c>
      <c r="V641" s="103" t="s">
        <v>438</v>
      </c>
      <c r="W641" s="103" t="s">
        <v>471</v>
      </c>
      <c r="X641" s="103" t="s">
        <v>222</v>
      </c>
      <c r="Y641" s="103" t="s">
        <v>475</v>
      </c>
      <c r="Z641" s="103"/>
      <c r="AA641" s="103"/>
      <c r="AB641" s="103" t="s">
        <v>452</v>
      </c>
      <c r="AC641" s="103" t="s">
        <v>464</v>
      </c>
      <c r="AD641" s="103"/>
      <c r="AE641" s="103" t="s">
        <v>186</v>
      </c>
      <c r="AF641" s="103" t="s">
        <v>470</v>
      </c>
      <c r="AG641" s="103"/>
    </row>
    <row r="642" spans="1:33" s="104" customFormat="1" ht="18" customHeight="1">
      <c r="A642" s="108" t="s">
        <v>201</v>
      </c>
      <c r="B642" s="103"/>
      <c r="C642" s="103"/>
      <c r="D642" s="103"/>
      <c r="E642" s="103"/>
      <c r="F642" s="103"/>
      <c r="G642" s="103"/>
      <c r="H642" s="103"/>
      <c r="I642" s="103"/>
      <c r="J642" s="103"/>
      <c r="K642" s="103" t="s">
        <v>454</v>
      </c>
      <c r="L642" s="103"/>
      <c r="M642" s="103"/>
      <c r="N642" s="103"/>
      <c r="O642" s="103" t="s">
        <v>453</v>
      </c>
      <c r="P642" s="103"/>
      <c r="Q642" s="103"/>
      <c r="R642" s="103" t="s">
        <v>434</v>
      </c>
      <c r="S642" s="103"/>
      <c r="T642" s="103"/>
      <c r="U642" s="103"/>
      <c r="V642" s="103" t="s">
        <v>438</v>
      </c>
      <c r="W642" s="103" t="s">
        <v>471</v>
      </c>
      <c r="X642" s="103" t="s">
        <v>222</v>
      </c>
      <c r="Y642" s="103" t="s">
        <v>475</v>
      </c>
      <c r="Z642" s="103"/>
      <c r="AA642" s="103"/>
      <c r="AB642" s="103" t="s">
        <v>452</v>
      </c>
      <c r="AC642" s="103" t="s">
        <v>464</v>
      </c>
      <c r="AD642" s="103"/>
      <c r="AE642" s="103" t="s">
        <v>186</v>
      </c>
      <c r="AF642" s="103" t="s">
        <v>470</v>
      </c>
      <c r="AG642" s="103"/>
    </row>
    <row r="643" spans="1:33" s="104" customFormat="1" ht="18" customHeight="1">
      <c r="A643" s="108" t="s">
        <v>202</v>
      </c>
      <c r="B643" s="103"/>
      <c r="C643" s="103"/>
      <c r="D643" s="103"/>
      <c r="E643" s="103"/>
      <c r="F643" s="103"/>
      <c r="G643" s="103"/>
      <c r="H643" s="103"/>
      <c r="I643" s="103"/>
      <c r="J643" s="103"/>
      <c r="K643" s="103" t="s">
        <v>454</v>
      </c>
      <c r="L643" s="103"/>
      <c r="M643" s="103"/>
      <c r="N643" s="103"/>
      <c r="O643" s="103" t="s">
        <v>453</v>
      </c>
      <c r="P643" s="103"/>
      <c r="Q643" s="103"/>
      <c r="R643" s="103"/>
      <c r="S643" s="103"/>
      <c r="T643" s="103"/>
      <c r="U643" s="103"/>
      <c r="V643" s="103"/>
      <c r="W643" s="103" t="s">
        <v>471</v>
      </c>
      <c r="X643" s="103" t="s">
        <v>222</v>
      </c>
      <c r="Y643" s="103" t="s">
        <v>475</v>
      </c>
      <c r="Z643" s="103"/>
      <c r="AA643" s="103"/>
      <c r="AB643" s="103" t="s">
        <v>452</v>
      </c>
      <c r="AC643" s="103"/>
      <c r="AD643" s="103"/>
      <c r="AE643" s="103"/>
      <c r="AF643" s="103"/>
      <c r="AG643" s="103"/>
    </row>
    <row r="644" spans="1:33" s="104" customFormat="1" ht="18" customHeight="1">
      <c r="A644" s="108" t="s">
        <v>203</v>
      </c>
      <c r="B644" s="103"/>
      <c r="C644" s="103"/>
      <c r="D644" s="103"/>
      <c r="E644" s="103"/>
      <c r="F644" s="103"/>
      <c r="G644" s="103"/>
      <c r="H644" s="103"/>
      <c r="I644" s="103"/>
      <c r="J644" s="103"/>
      <c r="K644" s="103" t="s">
        <v>454</v>
      </c>
      <c r="L644" s="103"/>
      <c r="M644" s="103"/>
      <c r="N644" s="103"/>
      <c r="O644" s="103" t="s">
        <v>453</v>
      </c>
      <c r="P644" s="103"/>
      <c r="Q644" s="103"/>
      <c r="R644" s="103"/>
      <c r="S644" s="103"/>
      <c r="T644" s="103"/>
      <c r="U644" s="103"/>
      <c r="V644" s="103"/>
      <c r="W644" s="103"/>
      <c r="X644" s="103" t="s">
        <v>222</v>
      </c>
      <c r="Y644" s="103"/>
      <c r="Z644" s="103"/>
      <c r="AA644" s="103"/>
      <c r="AB644" s="103"/>
      <c r="AC644" s="103"/>
      <c r="AD644" s="103"/>
      <c r="AE644" s="103"/>
      <c r="AF644" s="103"/>
      <c r="AG644" s="103"/>
    </row>
    <row r="645" spans="1:33" s="104" customFormat="1" ht="18" customHeight="1">
      <c r="A645" s="110" t="s">
        <v>204</v>
      </c>
      <c r="B645" s="109" t="str">
        <f>IF(COUNTA(B633:B644)=0,"-",COUNTA(B633:B644)/12)</f>
        <v>-</v>
      </c>
      <c r="C645" s="109" t="str">
        <f t="shared" ref="C645:AF645" si="42">IF(COUNTA(C633:C644)=0,"-",COUNTA(C633:C644)/12)</f>
        <v>-</v>
      </c>
      <c r="D645" s="109" t="str">
        <f t="shared" si="42"/>
        <v>-</v>
      </c>
      <c r="E645" s="109" t="str">
        <f t="shared" si="42"/>
        <v>-</v>
      </c>
      <c r="F645" s="109" t="str">
        <f t="shared" si="42"/>
        <v>-</v>
      </c>
      <c r="G645" s="109" t="str">
        <f t="shared" si="42"/>
        <v>-</v>
      </c>
      <c r="H645" s="109" t="str">
        <f t="shared" si="42"/>
        <v>-</v>
      </c>
      <c r="I645" s="109" t="str">
        <f t="shared" si="42"/>
        <v>-</v>
      </c>
      <c r="J645" s="109" t="str">
        <f t="shared" si="42"/>
        <v>-</v>
      </c>
      <c r="K645" s="109">
        <f t="shared" si="42"/>
        <v>0.5</v>
      </c>
      <c r="L645" s="109" t="str">
        <f t="shared" si="42"/>
        <v>-</v>
      </c>
      <c r="M645" s="109" t="str">
        <f t="shared" si="42"/>
        <v>-</v>
      </c>
      <c r="N645" s="109" t="str">
        <f t="shared" si="42"/>
        <v>-</v>
      </c>
      <c r="O645" s="109">
        <f t="shared" si="42"/>
        <v>0.5</v>
      </c>
      <c r="P645" s="109">
        <f t="shared" si="42"/>
        <v>0.75</v>
      </c>
      <c r="Q645" s="109">
        <f t="shared" si="42"/>
        <v>0.5</v>
      </c>
      <c r="R645" s="109">
        <f t="shared" si="42"/>
        <v>0.75</v>
      </c>
      <c r="S645" s="109">
        <f t="shared" si="42"/>
        <v>0.5</v>
      </c>
      <c r="T645" s="109">
        <f t="shared" si="42"/>
        <v>0.5</v>
      </c>
      <c r="U645" s="109">
        <f t="shared" si="42"/>
        <v>0.75</v>
      </c>
      <c r="V645" s="109">
        <f t="shared" si="42"/>
        <v>0.75</v>
      </c>
      <c r="W645" s="109">
        <f t="shared" si="42"/>
        <v>0.75</v>
      </c>
      <c r="X645" s="109">
        <f t="shared" si="42"/>
        <v>0.75</v>
      </c>
      <c r="Y645" s="109">
        <f t="shared" si="42"/>
        <v>0.75</v>
      </c>
      <c r="Z645" s="109" t="str">
        <f t="shared" si="42"/>
        <v>-</v>
      </c>
      <c r="AA645" s="109" t="str">
        <f t="shared" si="42"/>
        <v>-</v>
      </c>
      <c r="AB645" s="109">
        <f t="shared" si="42"/>
        <v>0.75</v>
      </c>
      <c r="AC645" s="109">
        <f t="shared" si="42"/>
        <v>0.75</v>
      </c>
      <c r="AD645" s="109" t="str">
        <f t="shared" si="42"/>
        <v>-</v>
      </c>
      <c r="AE645" s="109">
        <f t="shared" si="42"/>
        <v>0.75</v>
      </c>
      <c r="AF645" s="109">
        <f t="shared" si="42"/>
        <v>0.75</v>
      </c>
      <c r="AG645" s="109" t="str">
        <f>IF(COUNTA(AG633:AG644)=0,"-",COUNTA(AG633:AG644)/12)</f>
        <v>-</v>
      </c>
    </row>
    <row r="647" spans="1:33" s="104" customFormat="1">
      <c r="A647" s="121">
        <v>44767</v>
      </c>
      <c r="B647" s="118" t="s">
        <v>310</v>
      </c>
      <c r="C647" s="118" t="s">
        <v>311</v>
      </c>
      <c r="D647" s="118" t="s">
        <v>312</v>
      </c>
      <c r="E647" s="118" t="s">
        <v>313</v>
      </c>
      <c r="F647" s="118" t="s">
        <v>314</v>
      </c>
      <c r="G647" s="118" t="s">
        <v>315</v>
      </c>
      <c r="H647" s="118" t="s">
        <v>316</v>
      </c>
      <c r="I647" s="118" t="s">
        <v>317</v>
      </c>
      <c r="J647" s="118" t="s">
        <v>318</v>
      </c>
      <c r="K647" s="118" t="s">
        <v>319</v>
      </c>
      <c r="L647" s="118" t="s">
        <v>320</v>
      </c>
      <c r="M647" s="118" t="s">
        <v>321</v>
      </c>
      <c r="N647" s="118" t="s">
        <v>322</v>
      </c>
      <c r="O647" s="118" t="s">
        <v>323</v>
      </c>
      <c r="P647" s="118" t="s">
        <v>324</v>
      </c>
      <c r="Q647" s="118" t="s">
        <v>325</v>
      </c>
      <c r="R647" s="118" t="s">
        <v>326</v>
      </c>
      <c r="S647" s="118" t="s">
        <v>327</v>
      </c>
      <c r="T647" s="118" t="s">
        <v>328</v>
      </c>
      <c r="U647" s="118" t="s">
        <v>329</v>
      </c>
      <c r="V647" s="118" t="s">
        <v>330</v>
      </c>
      <c r="W647" s="118" t="s">
        <v>331</v>
      </c>
      <c r="X647" s="118" t="s">
        <v>332</v>
      </c>
      <c r="Y647" s="118" t="s">
        <v>333</v>
      </c>
      <c r="Z647" s="118" t="s">
        <v>334</v>
      </c>
      <c r="AA647" s="118" t="s">
        <v>335</v>
      </c>
      <c r="AB647" s="118" t="s">
        <v>336</v>
      </c>
      <c r="AC647" s="118" t="s">
        <v>337</v>
      </c>
      <c r="AD647" s="118" t="s">
        <v>338</v>
      </c>
      <c r="AE647" s="118" t="s">
        <v>339</v>
      </c>
      <c r="AF647" s="118" t="s">
        <v>340</v>
      </c>
      <c r="AG647" s="118" t="s">
        <v>341</v>
      </c>
    </row>
    <row r="648" spans="1:33" s="104" customFormat="1">
      <c r="A648" s="108" t="s">
        <v>168</v>
      </c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 t="s">
        <v>433</v>
      </c>
      <c r="Q648" s="103"/>
      <c r="R648" s="103"/>
      <c r="S648" s="103" t="s">
        <v>440</v>
      </c>
      <c r="T648" s="103" t="s">
        <v>436</v>
      </c>
      <c r="U648" s="103" t="s">
        <v>437</v>
      </c>
      <c r="V648" s="103"/>
      <c r="W648" s="103"/>
      <c r="X648" s="103"/>
      <c r="Y648" s="103"/>
      <c r="Z648" s="103"/>
      <c r="AA648" s="103"/>
      <c r="AB648" s="103"/>
      <c r="AC648" s="103"/>
      <c r="AD648" s="103"/>
      <c r="AE648" s="103"/>
      <c r="AF648" s="103"/>
      <c r="AG648" s="103"/>
    </row>
    <row r="649" spans="1:33" s="104" customFormat="1">
      <c r="A649" s="108" t="s">
        <v>174</v>
      </c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 t="s">
        <v>433</v>
      </c>
      <c r="Q649" s="103" t="s">
        <v>448</v>
      </c>
      <c r="R649" s="103" t="s">
        <v>434</v>
      </c>
      <c r="S649" s="103" t="s">
        <v>440</v>
      </c>
      <c r="T649" s="103" t="s">
        <v>436</v>
      </c>
      <c r="U649" s="103" t="s">
        <v>437</v>
      </c>
      <c r="V649" s="103" t="s">
        <v>467</v>
      </c>
      <c r="W649" s="103"/>
      <c r="X649" s="103"/>
      <c r="Y649" s="103"/>
      <c r="Z649" s="103" t="s">
        <v>439</v>
      </c>
      <c r="AA649" s="103" t="s">
        <v>449</v>
      </c>
      <c r="AB649" s="103"/>
      <c r="AC649" s="103" t="s">
        <v>464</v>
      </c>
      <c r="AD649" s="103" t="s">
        <v>450</v>
      </c>
      <c r="AE649" s="103" t="s">
        <v>186</v>
      </c>
      <c r="AF649" s="103" t="s">
        <v>470</v>
      </c>
      <c r="AG649" s="103" t="s">
        <v>473</v>
      </c>
    </row>
    <row r="650" spans="1:33" s="104" customFormat="1">
      <c r="A650" s="108" t="s">
        <v>176</v>
      </c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 t="s">
        <v>433</v>
      </c>
      <c r="Q650" s="103" t="s">
        <v>448</v>
      </c>
      <c r="R650" s="103" t="s">
        <v>434</v>
      </c>
      <c r="S650" s="103" t="s">
        <v>440</v>
      </c>
      <c r="T650" s="103" t="s">
        <v>436</v>
      </c>
      <c r="U650" s="103" t="s">
        <v>437</v>
      </c>
      <c r="V650" s="103" t="s">
        <v>467</v>
      </c>
      <c r="W650" s="103" t="s">
        <v>471</v>
      </c>
      <c r="X650" s="103"/>
      <c r="Y650" s="103" t="s">
        <v>475</v>
      </c>
      <c r="Z650" s="103" t="s">
        <v>439</v>
      </c>
      <c r="AA650" s="103" t="s">
        <v>449</v>
      </c>
      <c r="AB650" s="103"/>
      <c r="AC650" s="103" t="s">
        <v>464</v>
      </c>
      <c r="AD650" s="103" t="s">
        <v>450</v>
      </c>
      <c r="AE650" s="103" t="s">
        <v>186</v>
      </c>
      <c r="AF650" s="103" t="s">
        <v>470</v>
      </c>
      <c r="AG650" s="103" t="s">
        <v>473</v>
      </c>
    </row>
    <row r="651" spans="1:33" s="104" customFormat="1">
      <c r="A651" s="108" t="s">
        <v>181</v>
      </c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 t="s">
        <v>433</v>
      </c>
      <c r="Q651" s="103" t="s">
        <v>448</v>
      </c>
      <c r="R651" s="103" t="s">
        <v>434</v>
      </c>
      <c r="S651" s="103" t="s">
        <v>440</v>
      </c>
      <c r="T651" s="103" t="s">
        <v>436</v>
      </c>
      <c r="U651" s="103" t="s">
        <v>437</v>
      </c>
      <c r="V651" s="103" t="s">
        <v>467</v>
      </c>
      <c r="W651" s="103" t="s">
        <v>471</v>
      </c>
      <c r="X651" s="103"/>
      <c r="Y651" s="103" t="s">
        <v>475</v>
      </c>
      <c r="Z651" s="103" t="s">
        <v>439</v>
      </c>
      <c r="AA651" s="103" t="s">
        <v>449</v>
      </c>
      <c r="AB651" s="103"/>
      <c r="AC651" s="103" t="s">
        <v>464</v>
      </c>
      <c r="AD651" s="103" t="s">
        <v>450</v>
      </c>
      <c r="AE651" s="103" t="s">
        <v>186</v>
      </c>
      <c r="AF651" s="103" t="s">
        <v>470</v>
      </c>
      <c r="AG651" s="103" t="s">
        <v>473</v>
      </c>
    </row>
    <row r="652" spans="1:33" s="104" customFormat="1">
      <c r="A652" s="108" t="s">
        <v>184</v>
      </c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 t="s">
        <v>433</v>
      </c>
      <c r="Q652" s="103" t="s">
        <v>448</v>
      </c>
      <c r="R652" s="103" t="s">
        <v>434</v>
      </c>
      <c r="S652" s="103" t="s">
        <v>440</v>
      </c>
      <c r="T652" s="103" t="s">
        <v>436</v>
      </c>
      <c r="U652" s="103" t="s">
        <v>437</v>
      </c>
      <c r="V652" s="103" t="s">
        <v>467</v>
      </c>
      <c r="W652" s="103" t="s">
        <v>471</v>
      </c>
      <c r="X652" s="103"/>
      <c r="Y652" s="103" t="s">
        <v>475</v>
      </c>
      <c r="Z652" s="103" t="s">
        <v>439</v>
      </c>
      <c r="AA652" s="103" t="s">
        <v>449</v>
      </c>
      <c r="AB652" s="103"/>
      <c r="AC652" s="103" t="s">
        <v>464</v>
      </c>
      <c r="AD652" s="103" t="s">
        <v>450</v>
      </c>
      <c r="AE652" s="103" t="s">
        <v>186</v>
      </c>
      <c r="AF652" s="103" t="s">
        <v>470</v>
      </c>
      <c r="AG652" s="103" t="s">
        <v>473</v>
      </c>
    </row>
    <row r="653" spans="1:33" s="104" customFormat="1">
      <c r="A653" s="108" t="s">
        <v>208</v>
      </c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 t="s">
        <v>433</v>
      </c>
      <c r="Q653" s="103" t="s">
        <v>448</v>
      </c>
      <c r="R653" s="103" t="s">
        <v>434</v>
      </c>
      <c r="S653" s="103" t="s">
        <v>440</v>
      </c>
      <c r="T653" s="103" t="s">
        <v>436</v>
      </c>
      <c r="U653" s="103" t="s">
        <v>437</v>
      </c>
      <c r="V653" s="103" t="s">
        <v>467</v>
      </c>
      <c r="W653" s="103" t="s">
        <v>471</v>
      </c>
      <c r="X653" s="103"/>
      <c r="Y653" s="103" t="s">
        <v>475</v>
      </c>
      <c r="Z653" s="103" t="s">
        <v>439</v>
      </c>
      <c r="AA653" s="103" t="s">
        <v>449</v>
      </c>
      <c r="AB653" s="103"/>
      <c r="AC653" s="103" t="s">
        <v>464</v>
      </c>
      <c r="AD653" s="103" t="s">
        <v>450</v>
      </c>
      <c r="AE653" s="103" t="s">
        <v>186</v>
      </c>
      <c r="AF653" s="103" t="s">
        <v>470</v>
      </c>
      <c r="AG653" s="103" t="s">
        <v>473</v>
      </c>
    </row>
    <row r="654" spans="1:33" s="104" customFormat="1">
      <c r="A654" s="108" t="s">
        <v>209</v>
      </c>
      <c r="B654" s="103"/>
      <c r="C654" s="103"/>
      <c r="D654" s="103"/>
      <c r="E654" s="103"/>
      <c r="F654" s="103"/>
      <c r="G654" s="103"/>
      <c r="H654" s="103"/>
      <c r="I654" s="103"/>
      <c r="J654" s="103"/>
      <c r="K654" s="103" t="s">
        <v>454</v>
      </c>
      <c r="L654" s="103"/>
      <c r="M654" s="103"/>
      <c r="N654" s="103"/>
      <c r="O654" s="103" t="s">
        <v>453</v>
      </c>
      <c r="P654" s="103"/>
      <c r="Q654" s="103" t="s">
        <v>448</v>
      </c>
      <c r="R654" s="103" t="s">
        <v>434</v>
      </c>
      <c r="S654" s="103"/>
      <c r="T654" s="103"/>
      <c r="U654" s="103" t="s">
        <v>437</v>
      </c>
      <c r="V654" s="103" t="s">
        <v>467</v>
      </c>
      <c r="W654" s="103" t="s">
        <v>471</v>
      </c>
      <c r="X654" s="103"/>
      <c r="Y654" s="103" t="s">
        <v>475</v>
      </c>
      <c r="Z654" s="103" t="s">
        <v>439</v>
      </c>
      <c r="AA654" s="103" t="s">
        <v>449</v>
      </c>
      <c r="AB654" s="103"/>
      <c r="AC654" s="103" t="s">
        <v>464</v>
      </c>
      <c r="AD654" s="103" t="s">
        <v>450</v>
      </c>
      <c r="AE654" s="103" t="s">
        <v>186</v>
      </c>
      <c r="AF654" s="103" t="s">
        <v>470</v>
      </c>
      <c r="AG654" s="103" t="s">
        <v>473</v>
      </c>
    </row>
    <row r="655" spans="1:33" s="104" customFormat="1">
      <c r="A655" s="108" t="s">
        <v>198</v>
      </c>
      <c r="B655" s="103"/>
      <c r="C655" s="103"/>
      <c r="D655" s="103"/>
      <c r="E655" s="103"/>
      <c r="F655" s="103"/>
      <c r="G655" s="103"/>
      <c r="H655" s="103"/>
      <c r="I655" s="103"/>
      <c r="J655" s="103"/>
      <c r="K655" s="103" t="s">
        <v>454</v>
      </c>
      <c r="L655" s="103"/>
      <c r="M655" s="103"/>
      <c r="N655" s="103"/>
      <c r="O655" s="103" t="s">
        <v>453</v>
      </c>
      <c r="P655" s="103"/>
      <c r="Q655" s="103" t="s">
        <v>448</v>
      </c>
      <c r="R655" s="103" t="s">
        <v>434</v>
      </c>
      <c r="S655" s="103"/>
      <c r="T655" s="103"/>
      <c r="U655" s="103" t="s">
        <v>437</v>
      </c>
      <c r="V655" s="103" t="s">
        <v>467</v>
      </c>
      <c r="W655" s="103" t="s">
        <v>471</v>
      </c>
      <c r="X655" s="103"/>
      <c r="Y655" s="103" t="s">
        <v>475</v>
      </c>
      <c r="Z655" s="103"/>
      <c r="AA655" s="103" t="s">
        <v>449</v>
      </c>
      <c r="AB655" s="103"/>
      <c r="AC655" s="103" t="s">
        <v>464</v>
      </c>
      <c r="AD655" s="103" t="s">
        <v>450</v>
      </c>
      <c r="AE655" s="103" t="s">
        <v>186</v>
      </c>
      <c r="AF655" s="103" t="s">
        <v>470</v>
      </c>
      <c r="AG655" s="103" t="s">
        <v>473</v>
      </c>
    </row>
    <row r="656" spans="1:33" s="104" customFormat="1">
      <c r="A656" s="108" t="s">
        <v>200</v>
      </c>
      <c r="B656" s="103"/>
      <c r="C656" s="103"/>
      <c r="D656" s="103"/>
      <c r="E656" s="103"/>
      <c r="F656" s="103"/>
      <c r="G656" s="103"/>
      <c r="H656" s="103"/>
      <c r="I656" s="103"/>
      <c r="J656" s="103"/>
      <c r="K656" s="103" t="s">
        <v>454</v>
      </c>
      <c r="L656" s="103"/>
      <c r="M656" s="103"/>
      <c r="N656" s="103"/>
      <c r="O656" s="103" t="s">
        <v>453</v>
      </c>
      <c r="P656" s="103"/>
      <c r="Q656" s="103" t="s">
        <v>448</v>
      </c>
      <c r="R656" s="103" t="s">
        <v>434</v>
      </c>
      <c r="S656" s="103"/>
      <c r="T656" s="103"/>
      <c r="U656" s="103" t="s">
        <v>437</v>
      </c>
      <c r="V656" s="103" t="s">
        <v>467</v>
      </c>
      <c r="W656" s="103" t="s">
        <v>471</v>
      </c>
      <c r="X656" s="103"/>
      <c r="Y656" s="103" t="s">
        <v>475</v>
      </c>
      <c r="Z656" s="103"/>
      <c r="AA656" s="103" t="s">
        <v>449</v>
      </c>
      <c r="AB656" s="103"/>
      <c r="AC656" s="103" t="s">
        <v>464</v>
      </c>
      <c r="AD656" s="103" t="s">
        <v>450</v>
      </c>
      <c r="AE656" s="103" t="s">
        <v>186</v>
      </c>
      <c r="AF656" s="103" t="s">
        <v>470</v>
      </c>
      <c r="AG656" s="103" t="s">
        <v>473</v>
      </c>
    </row>
    <row r="657" spans="1:33" s="104" customFormat="1">
      <c r="A657" s="108" t="s">
        <v>201</v>
      </c>
      <c r="B657" s="103"/>
      <c r="C657" s="103"/>
      <c r="D657" s="103"/>
      <c r="E657" s="103"/>
      <c r="F657" s="103"/>
      <c r="G657" s="103"/>
      <c r="H657" s="103"/>
      <c r="I657" s="103"/>
      <c r="J657" s="103"/>
      <c r="K657" s="103" t="s">
        <v>454</v>
      </c>
      <c r="L657" s="103"/>
      <c r="M657" s="103"/>
      <c r="N657" s="103"/>
      <c r="O657" s="103" t="s">
        <v>453</v>
      </c>
      <c r="P657" s="103"/>
      <c r="Q657" s="103" t="s">
        <v>448</v>
      </c>
      <c r="R657" s="103" t="s">
        <v>434</v>
      </c>
      <c r="S657" s="103"/>
      <c r="T657" s="103"/>
      <c r="U657" s="103"/>
      <c r="V657" s="103" t="s">
        <v>467</v>
      </c>
      <c r="W657" s="103" t="s">
        <v>471</v>
      </c>
      <c r="X657" s="103"/>
      <c r="Y657" s="103" t="s">
        <v>475</v>
      </c>
      <c r="Z657" s="103"/>
      <c r="AA657" s="103" t="s">
        <v>449</v>
      </c>
      <c r="AB657" s="103"/>
      <c r="AC657" s="103" t="s">
        <v>464</v>
      </c>
      <c r="AD657" s="103" t="s">
        <v>450</v>
      </c>
      <c r="AE657" s="103" t="s">
        <v>186</v>
      </c>
      <c r="AF657" s="103" t="s">
        <v>470</v>
      </c>
      <c r="AG657" s="103" t="s">
        <v>473</v>
      </c>
    </row>
    <row r="658" spans="1:33" s="104" customFormat="1">
      <c r="A658" s="108" t="s">
        <v>202</v>
      </c>
      <c r="B658" s="103"/>
      <c r="C658" s="103"/>
      <c r="D658" s="103"/>
      <c r="E658" s="103"/>
      <c r="F658" s="103"/>
      <c r="G658" s="103"/>
      <c r="H658" s="103"/>
      <c r="I658" s="103"/>
      <c r="J658" s="103"/>
      <c r="K658" s="103" t="s">
        <v>454</v>
      </c>
      <c r="L658" s="103"/>
      <c r="M658" s="103"/>
      <c r="N658" s="103"/>
      <c r="O658" s="103" t="s">
        <v>453</v>
      </c>
      <c r="P658" s="103"/>
      <c r="Q658" s="103"/>
      <c r="R658" s="103"/>
      <c r="S658" s="103"/>
      <c r="T658" s="103"/>
      <c r="U658" s="103"/>
      <c r="V658" s="103"/>
      <c r="W658" s="103" t="s">
        <v>471</v>
      </c>
      <c r="X658" s="103"/>
      <c r="Y658" s="103" t="s">
        <v>475</v>
      </c>
      <c r="Z658" s="103"/>
      <c r="AA658" s="103"/>
      <c r="AB658" s="103"/>
      <c r="AC658" s="103"/>
      <c r="AD658" s="103"/>
      <c r="AE658" s="103"/>
      <c r="AF658" s="103"/>
      <c r="AG658" s="103"/>
    </row>
    <row r="659" spans="1:33" s="104" customFormat="1">
      <c r="A659" s="108" t="s">
        <v>203</v>
      </c>
      <c r="B659" s="103"/>
      <c r="C659" s="103"/>
      <c r="D659" s="103"/>
      <c r="E659" s="103"/>
      <c r="F659" s="103"/>
      <c r="G659" s="103"/>
      <c r="H659" s="103"/>
      <c r="I659" s="103"/>
      <c r="J659" s="103"/>
      <c r="K659" s="103" t="s">
        <v>454</v>
      </c>
      <c r="L659" s="103"/>
      <c r="M659" s="103"/>
      <c r="N659" s="103"/>
      <c r="O659" s="103" t="s">
        <v>453</v>
      </c>
      <c r="P659" s="103"/>
      <c r="Q659" s="103"/>
      <c r="R659" s="103"/>
      <c r="S659" s="103"/>
      <c r="T659" s="103"/>
      <c r="U659" s="103"/>
      <c r="V659" s="103"/>
      <c r="W659" s="103"/>
      <c r="X659" s="103"/>
      <c r="Y659" s="103"/>
      <c r="Z659" s="103"/>
      <c r="AA659" s="103"/>
      <c r="AB659" s="103"/>
      <c r="AC659" s="103"/>
      <c r="AD659" s="103"/>
      <c r="AE659" s="103"/>
      <c r="AF659" s="103"/>
      <c r="AG659" s="103"/>
    </row>
    <row r="660" spans="1:33" s="104" customFormat="1">
      <c r="A660" s="110" t="s">
        <v>204</v>
      </c>
      <c r="B660" s="114" t="str">
        <f t="shared" ref="B660:AG660" si="43">IF(COUNTA(B648:B659)=0,"-",COUNTA(B648:B659)/12)</f>
        <v>-</v>
      </c>
      <c r="C660" s="114" t="str">
        <f t="shared" si="43"/>
        <v>-</v>
      </c>
      <c r="D660" s="114" t="str">
        <f t="shared" si="43"/>
        <v>-</v>
      </c>
      <c r="E660" s="114" t="str">
        <f t="shared" si="43"/>
        <v>-</v>
      </c>
      <c r="F660" s="114" t="str">
        <f t="shared" si="43"/>
        <v>-</v>
      </c>
      <c r="G660" s="114" t="str">
        <f t="shared" si="43"/>
        <v>-</v>
      </c>
      <c r="H660" s="114" t="str">
        <f t="shared" si="43"/>
        <v>-</v>
      </c>
      <c r="I660" s="114" t="str">
        <f t="shared" si="43"/>
        <v>-</v>
      </c>
      <c r="J660" s="114" t="str">
        <f t="shared" si="43"/>
        <v>-</v>
      </c>
      <c r="K660" s="114">
        <f t="shared" si="43"/>
        <v>0.5</v>
      </c>
      <c r="L660" s="114" t="str">
        <f t="shared" si="43"/>
        <v>-</v>
      </c>
      <c r="M660" s="114" t="str">
        <f t="shared" si="43"/>
        <v>-</v>
      </c>
      <c r="N660" s="114" t="str">
        <f t="shared" si="43"/>
        <v>-</v>
      </c>
      <c r="O660" s="114">
        <f t="shared" si="43"/>
        <v>0.5</v>
      </c>
      <c r="P660" s="114">
        <f t="shared" si="43"/>
        <v>0.5</v>
      </c>
      <c r="Q660" s="114">
        <f t="shared" si="43"/>
        <v>0.75</v>
      </c>
      <c r="R660" s="114">
        <f t="shared" si="43"/>
        <v>0.75</v>
      </c>
      <c r="S660" s="114">
        <f t="shared" si="43"/>
        <v>0.5</v>
      </c>
      <c r="T660" s="114">
        <f t="shared" si="43"/>
        <v>0.5</v>
      </c>
      <c r="U660" s="114">
        <f t="shared" si="43"/>
        <v>0.75</v>
      </c>
      <c r="V660" s="114">
        <f t="shared" si="43"/>
        <v>0.75</v>
      </c>
      <c r="W660" s="114">
        <f t="shared" si="43"/>
        <v>0.75</v>
      </c>
      <c r="X660" s="114" t="str">
        <f t="shared" si="43"/>
        <v>-</v>
      </c>
      <c r="Y660" s="114">
        <f t="shared" si="43"/>
        <v>0.75</v>
      </c>
      <c r="Z660" s="114">
        <f t="shared" si="43"/>
        <v>0.5</v>
      </c>
      <c r="AA660" s="114">
        <f t="shared" si="43"/>
        <v>0.75</v>
      </c>
      <c r="AB660" s="114" t="str">
        <f t="shared" si="43"/>
        <v>-</v>
      </c>
      <c r="AC660" s="114">
        <f t="shared" si="43"/>
        <v>0.75</v>
      </c>
      <c r="AD660" s="114">
        <f t="shared" si="43"/>
        <v>0.75</v>
      </c>
      <c r="AE660" s="114">
        <f t="shared" si="43"/>
        <v>0.75</v>
      </c>
      <c r="AF660" s="114">
        <f t="shared" si="43"/>
        <v>0.75</v>
      </c>
      <c r="AG660" s="114">
        <f t="shared" si="43"/>
        <v>0.75</v>
      </c>
    </row>
    <row r="662" spans="1:33" s="104" customFormat="1">
      <c r="A662" s="121">
        <v>44768</v>
      </c>
      <c r="B662" s="118" t="s">
        <v>310</v>
      </c>
      <c r="C662" s="118" t="s">
        <v>311</v>
      </c>
      <c r="D662" s="118" t="s">
        <v>312</v>
      </c>
      <c r="E662" s="118" t="s">
        <v>313</v>
      </c>
      <c r="F662" s="118" t="s">
        <v>314</v>
      </c>
      <c r="G662" s="118" t="s">
        <v>315</v>
      </c>
      <c r="H662" s="118" t="s">
        <v>316</v>
      </c>
      <c r="I662" s="118" t="s">
        <v>317</v>
      </c>
      <c r="J662" s="118" t="s">
        <v>318</v>
      </c>
      <c r="K662" s="118" t="s">
        <v>319</v>
      </c>
      <c r="L662" s="118" t="s">
        <v>320</v>
      </c>
      <c r="M662" s="118" t="s">
        <v>321</v>
      </c>
      <c r="N662" s="118" t="s">
        <v>322</v>
      </c>
      <c r="O662" s="118" t="s">
        <v>323</v>
      </c>
      <c r="P662" s="118" t="s">
        <v>324</v>
      </c>
      <c r="Q662" s="118" t="s">
        <v>325</v>
      </c>
      <c r="R662" s="118" t="s">
        <v>326</v>
      </c>
      <c r="S662" s="118" t="s">
        <v>327</v>
      </c>
      <c r="T662" s="118" t="s">
        <v>328</v>
      </c>
      <c r="U662" s="118" t="s">
        <v>329</v>
      </c>
      <c r="V662" s="118" t="s">
        <v>330</v>
      </c>
      <c r="W662" s="118" t="s">
        <v>331</v>
      </c>
      <c r="X662" s="118" t="s">
        <v>332</v>
      </c>
      <c r="Y662" s="118" t="s">
        <v>333</v>
      </c>
      <c r="Z662" s="118" t="s">
        <v>334</v>
      </c>
      <c r="AA662" s="118" t="s">
        <v>335</v>
      </c>
      <c r="AB662" s="118" t="s">
        <v>336</v>
      </c>
      <c r="AC662" s="118" t="s">
        <v>337</v>
      </c>
      <c r="AD662" s="118" t="s">
        <v>338</v>
      </c>
      <c r="AE662" s="118" t="s">
        <v>339</v>
      </c>
      <c r="AF662" s="118" t="s">
        <v>340</v>
      </c>
      <c r="AG662" s="118" t="s">
        <v>341</v>
      </c>
    </row>
    <row r="663" spans="1:33" s="104" customFormat="1">
      <c r="A663" s="108" t="s">
        <v>168</v>
      </c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3"/>
      <c r="N663" s="103"/>
      <c r="O663" s="103"/>
      <c r="P663" s="103" t="s">
        <v>433</v>
      </c>
      <c r="Q663" s="103"/>
      <c r="R663" s="103"/>
      <c r="S663" s="103" t="s">
        <v>440</v>
      </c>
      <c r="T663" s="103" t="s">
        <v>436</v>
      </c>
      <c r="U663" s="103" t="s">
        <v>437</v>
      </c>
      <c r="V663" s="103"/>
      <c r="W663" s="103"/>
      <c r="X663" s="103"/>
      <c r="Y663" s="103"/>
      <c r="Z663" s="103"/>
      <c r="AA663" s="103"/>
      <c r="AB663" s="103"/>
      <c r="AC663" s="103"/>
      <c r="AD663" s="103"/>
      <c r="AE663" s="103"/>
      <c r="AF663" s="103"/>
      <c r="AG663" s="103"/>
    </row>
    <row r="664" spans="1:33" s="104" customFormat="1">
      <c r="A664" s="108" t="s">
        <v>174</v>
      </c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3"/>
      <c r="O664" s="103"/>
      <c r="P664" s="103" t="s">
        <v>433</v>
      </c>
      <c r="Q664" s="103" t="s">
        <v>448</v>
      </c>
      <c r="R664" s="103" t="s">
        <v>434</v>
      </c>
      <c r="S664" s="103" t="s">
        <v>440</v>
      </c>
      <c r="T664" s="103" t="s">
        <v>436</v>
      </c>
      <c r="U664" s="103" t="s">
        <v>437</v>
      </c>
      <c r="V664" s="103" t="s">
        <v>467</v>
      </c>
      <c r="W664" s="103"/>
      <c r="X664" s="103"/>
      <c r="Y664" s="103"/>
      <c r="Z664" s="103" t="s">
        <v>439</v>
      </c>
      <c r="AA664" s="103" t="s">
        <v>449</v>
      </c>
      <c r="AB664" s="103"/>
      <c r="AC664" s="103" t="s">
        <v>464</v>
      </c>
      <c r="AD664" s="103" t="s">
        <v>450</v>
      </c>
      <c r="AE664" s="103" t="s">
        <v>186</v>
      </c>
      <c r="AF664" s="103" t="s">
        <v>470</v>
      </c>
      <c r="AG664" s="103" t="s">
        <v>473</v>
      </c>
    </row>
    <row r="665" spans="1:33" s="104" customFormat="1">
      <c r="A665" s="108" t="s">
        <v>176</v>
      </c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3"/>
      <c r="N665" s="103"/>
      <c r="O665" s="103"/>
      <c r="P665" s="103" t="s">
        <v>433</v>
      </c>
      <c r="Q665" s="103" t="s">
        <v>448</v>
      </c>
      <c r="R665" s="103" t="s">
        <v>434</v>
      </c>
      <c r="S665" s="103" t="s">
        <v>440</v>
      </c>
      <c r="T665" s="103" t="s">
        <v>436</v>
      </c>
      <c r="U665" s="103" t="s">
        <v>437</v>
      </c>
      <c r="V665" s="103" t="s">
        <v>467</v>
      </c>
      <c r="W665" s="103" t="s">
        <v>471</v>
      </c>
      <c r="X665" s="103"/>
      <c r="Y665" s="103" t="s">
        <v>475</v>
      </c>
      <c r="Z665" s="103" t="s">
        <v>439</v>
      </c>
      <c r="AA665" s="103" t="s">
        <v>449</v>
      </c>
      <c r="AB665" s="103"/>
      <c r="AC665" s="103" t="s">
        <v>464</v>
      </c>
      <c r="AD665" s="103" t="s">
        <v>450</v>
      </c>
      <c r="AE665" s="103" t="s">
        <v>186</v>
      </c>
      <c r="AF665" s="103" t="s">
        <v>470</v>
      </c>
      <c r="AG665" s="103" t="s">
        <v>473</v>
      </c>
    </row>
    <row r="666" spans="1:33" s="104" customFormat="1">
      <c r="A666" s="108" t="s">
        <v>181</v>
      </c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3"/>
      <c r="O666" s="103"/>
      <c r="P666" s="103" t="s">
        <v>433</v>
      </c>
      <c r="Q666" s="103" t="s">
        <v>448</v>
      </c>
      <c r="R666" s="103" t="s">
        <v>434</v>
      </c>
      <c r="S666" s="103" t="s">
        <v>440</v>
      </c>
      <c r="T666" s="103" t="s">
        <v>436</v>
      </c>
      <c r="U666" s="103" t="s">
        <v>437</v>
      </c>
      <c r="V666" s="103" t="s">
        <v>467</v>
      </c>
      <c r="W666" s="103" t="s">
        <v>471</v>
      </c>
      <c r="X666" s="103"/>
      <c r="Y666" s="103" t="s">
        <v>475</v>
      </c>
      <c r="Z666" s="103" t="s">
        <v>439</v>
      </c>
      <c r="AA666" s="103" t="s">
        <v>449</v>
      </c>
      <c r="AB666" s="103"/>
      <c r="AC666" s="103" t="s">
        <v>464</v>
      </c>
      <c r="AD666" s="103" t="s">
        <v>450</v>
      </c>
      <c r="AE666" s="103" t="s">
        <v>186</v>
      </c>
      <c r="AF666" s="103" t="s">
        <v>470</v>
      </c>
      <c r="AG666" s="103" t="s">
        <v>473</v>
      </c>
    </row>
    <row r="667" spans="1:33" s="104" customFormat="1">
      <c r="A667" s="108" t="s">
        <v>184</v>
      </c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3"/>
      <c r="N667" s="103"/>
      <c r="O667" s="103"/>
      <c r="P667" s="103" t="s">
        <v>433</v>
      </c>
      <c r="Q667" s="103" t="s">
        <v>448</v>
      </c>
      <c r="R667" s="103" t="s">
        <v>434</v>
      </c>
      <c r="S667" s="103" t="s">
        <v>440</v>
      </c>
      <c r="T667" s="103" t="s">
        <v>436</v>
      </c>
      <c r="U667" s="103" t="s">
        <v>437</v>
      </c>
      <c r="V667" s="103" t="s">
        <v>467</v>
      </c>
      <c r="W667" s="103" t="s">
        <v>471</v>
      </c>
      <c r="X667" s="103"/>
      <c r="Y667" s="103" t="s">
        <v>475</v>
      </c>
      <c r="Z667" s="103" t="s">
        <v>439</v>
      </c>
      <c r="AA667" s="103" t="s">
        <v>449</v>
      </c>
      <c r="AB667" s="103"/>
      <c r="AC667" s="103" t="s">
        <v>464</v>
      </c>
      <c r="AD667" s="103" t="s">
        <v>450</v>
      </c>
      <c r="AE667" s="103" t="s">
        <v>186</v>
      </c>
      <c r="AF667" s="103" t="s">
        <v>470</v>
      </c>
      <c r="AG667" s="103" t="s">
        <v>473</v>
      </c>
    </row>
    <row r="668" spans="1:33" s="104" customFormat="1">
      <c r="A668" s="108" t="s">
        <v>208</v>
      </c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3"/>
      <c r="O668" s="103"/>
      <c r="P668" s="103" t="s">
        <v>433</v>
      </c>
      <c r="Q668" s="103" t="s">
        <v>448</v>
      </c>
      <c r="R668" s="103" t="s">
        <v>434</v>
      </c>
      <c r="S668" s="103" t="s">
        <v>440</v>
      </c>
      <c r="T668" s="103" t="s">
        <v>436</v>
      </c>
      <c r="U668" s="103" t="s">
        <v>437</v>
      </c>
      <c r="V668" s="103" t="s">
        <v>467</v>
      </c>
      <c r="W668" s="103" t="s">
        <v>471</v>
      </c>
      <c r="X668" s="103"/>
      <c r="Y668" s="103" t="s">
        <v>475</v>
      </c>
      <c r="Z668" s="103" t="s">
        <v>439</v>
      </c>
      <c r="AA668" s="103" t="s">
        <v>449</v>
      </c>
      <c r="AB668" s="103"/>
      <c r="AC668" s="103" t="s">
        <v>464</v>
      </c>
      <c r="AD668" s="103" t="s">
        <v>450</v>
      </c>
      <c r="AE668" s="103" t="s">
        <v>186</v>
      </c>
      <c r="AF668" s="103" t="s">
        <v>470</v>
      </c>
      <c r="AG668" s="103" t="s">
        <v>473</v>
      </c>
    </row>
    <row r="669" spans="1:33" s="104" customFormat="1">
      <c r="A669" s="108" t="s">
        <v>209</v>
      </c>
      <c r="B669" s="103"/>
      <c r="C669" s="103"/>
      <c r="D669" s="103"/>
      <c r="E669" s="103"/>
      <c r="F669" s="103"/>
      <c r="G669" s="103"/>
      <c r="H669" s="103"/>
      <c r="I669" s="103"/>
      <c r="J669" s="103"/>
      <c r="K669" s="103" t="s">
        <v>454</v>
      </c>
      <c r="L669" s="103"/>
      <c r="M669" s="103"/>
      <c r="N669" s="103"/>
      <c r="O669" s="103" t="s">
        <v>453</v>
      </c>
      <c r="P669" s="103"/>
      <c r="Q669" s="103" t="s">
        <v>448</v>
      </c>
      <c r="R669" s="103" t="s">
        <v>434</v>
      </c>
      <c r="S669" s="103"/>
      <c r="T669" s="103"/>
      <c r="U669" s="103" t="s">
        <v>437</v>
      </c>
      <c r="V669" s="103" t="s">
        <v>467</v>
      </c>
      <c r="W669" s="103" t="s">
        <v>471</v>
      </c>
      <c r="X669" s="103"/>
      <c r="Y669" s="103" t="s">
        <v>475</v>
      </c>
      <c r="Z669" s="103" t="s">
        <v>439</v>
      </c>
      <c r="AA669" s="103" t="s">
        <v>449</v>
      </c>
      <c r="AB669" s="103"/>
      <c r="AC669" s="103" t="s">
        <v>464</v>
      </c>
      <c r="AD669" s="103" t="s">
        <v>450</v>
      </c>
      <c r="AE669" s="103" t="s">
        <v>186</v>
      </c>
      <c r="AF669" s="103" t="s">
        <v>470</v>
      </c>
      <c r="AG669" s="103" t="s">
        <v>473</v>
      </c>
    </row>
    <row r="670" spans="1:33" s="104" customFormat="1">
      <c r="A670" s="108" t="s">
        <v>198</v>
      </c>
      <c r="B670" s="103"/>
      <c r="C670" s="103"/>
      <c r="D670" s="103"/>
      <c r="E670" s="103"/>
      <c r="F670" s="103"/>
      <c r="G670" s="103"/>
      <c r="H670" s="103"/>
      <c r="I670" s="103"/>
      <c r="J670" s="103"/>
      <c r="K670" s="103" t="s">
        <v>454</v>
      </c>
      <c r="L670" s="103"/>
      <c r="M670" s="103"/>
      <c r="N670" s="103"/>
      <c r="O670" s="103" t="s">
        <v>453</v>
      </c>
      <c r="P670" s="103"/>
      <c r="Q670" s="103" t="s">
        <v>448</v>
      </c>
      <c r="R670" s="103" t="s">
        <v>434</v>
      </c>
      <c r="S670" s="103"/>
      <c r="T670" s="103"/>
      <c r="U670" s="103" t="s">
        <v>437</v>
      </c>
      <c r="V670" s="103" t="s">
        <v>467</v>
      </c>
      <c r="W670" s="103" t="s">
        <v>471</v>
      </c>
      <c r="X670" s="103"/>
      <c r="Y670" s="103" t="s">
        <v>475</v>
      </c>
      <c r="Z670" s="103"/>
      <c r="AA670" s="103" t="s">
        <v>449</v>
      </c>
      <c r="AB670" s="103"/>
      <c r="AC670" s="103" t="s">
        <v>464</v>
      </c>
      <c r="AD670" s="103" t="s">
        <v>450</v>
      </c>
      <c r="AE670" s="103" t="s">
        <v>186</v>
      </c>
      <c r="AF670" s="103" t="s">
        <v>470</v>
      </c>
      <c r="AG670" s="103" t="s">
        <v>473</v>
      </c>
    </row>
    <row r="671" spans="1:33" s="104" customFormat="1">
      <c r="A671" s="108" t="s">
        <v>200</v>
      </c>
      <c r="B671" s="103"/>
      <c r="C671" s="103"/>
      <c r="D671" s="103"/>
      <c r="E671" s="103"/>
      <c r="F671" s="103"/>
      <c r="G671" s="103"/>
      <c r="H671" s="103"/>
      <c r="I671" s="103"/>
      <c r="J671" s="103"/>
      <c r="K671" s="103" t="s">
        <v>454</v>
      </c>
      <c r="L671" s="103"/>
      <c r="M671" s="103"/>
      <c r="N671" s="103"/>
      <c r="O671" s="103" t="s">
        <v>453</v>
      </c>
      <c r="P671" s="103"/>
      <c r="Q671" s="103" t="s">
        <v>448</v>
      </c>
      <c r="R671" s="103" t="s">
        <v>434</v>
      </c>
      <c r="S671" s="103"/>
      <c r="T671" s="103"/>
      <c r="U671" s="103" t="s">
        <v>437</v>
      </c>
      <c r="V671" s="103" t="s">
        <v>467</v>
      </c>
      <c r="W671" s="103" t="s">
        <v>471</v>
      </c>
      <c r="X671" s="103"/>
      <c r="Y671" s="103" t="s">
        <v>475</v>
      </c>
      <c r="Z671" s="103"/>
      <c r="AA671" s="103" t="s">
        <v>449</v>
      </c>
      <c r="AB671" s="103"/>
      <c r="AC671" s="103" t="s">
        <v>464</v>
      </c>
      <c r="AD671" s="103" t="s">
        <v>450</v>
      </c>
      <c r="AE671" s="103" t="s">
        <v>186</v>
      </c>
      <c r="AF671" s="103" t="s">
        <v>470</v>
      </c>
      <c r="AG671" s="103" t="s">
        <v>473</v>
      </c>
    </row>
    <row r="672" spans="1:33" s="104" customFormat="1">
      <c r="A672" s="108" t="s">
        <v>201</v>
      </c>
      <c r="B672" s="103"/>
      <c r="C672" s="103"/>
      <c r="D672" s="103"/>
      <c r="E672" s="103"/>
      <c r="F672" s="103"/>
      <c r="G672" s="103"/>
      <c r="H672" s="103"/>
      <c r="I672" s="103"/>
      <c r="J672" s="103"/>
      <c r="K672" s="103" t="s">
        <v>454</v>
      </c>
      <c r="L672" s="103"/>
      <c r="M672" s="103"/>
      <c r="N672" s="103"/>
      <c r="O672" s="103" t="s">
        <v>453</v>
      </c>
      <c r="P672" s="103"/>
      <c r="Q672" s="103" t="s">
        <v>448</v>
      </c>
      <c r="R672" s="103" t="s">
        <v>434</v>
      </c>
      <c r="S672" s="103"/>
      <c r="T672" s="103"/>
      <c r="U672" s="103"/>
      <c r="V672" s="103" t="s">
        <v>467</v>
      </c>
      <c r="W672" s="103" t="s">
        <v>471</v>
      </c>
      <c r="X672" s="103"/>
      <c r="Y672" s="103" t="s">
        <v>475</v>
      </c>
      <c r="Z672" s="103"/>
      <c r="AA672" s="103" t="s">
        <v>449</v>
      </c>
      <c r="AB672" s="103"/>
      <c r="AC672" s="103" t="s">
        <v>464</v>
      </c>
      <c r="AD672" s="103" t="s">
        <v>450</v>
      </c>
      <c r="AE672" s="103" t="s">
        <v>186</v>
      </c>
      <c r="AF672" s="103" t="s">
        <v>470</v>
      </c>
      <c r="AG672" s="103" t="s">
        <v>473</v>
      </c>
    </row>
    <row r="673" spans="1:33" s="104" customFormat="1">
      <c r="A673" s="108" t="s">
        <v>202</v>
      </c>
      <c r="B673" s="103"/>
      <c r="C673" s="103"/>
      <c r="D673" s="103"/>
      <c r="E673" s="103"/>
      <c r="F673" s="103"/>
      <c r="G673" s="103"/>
      <c r="H673" s="103"/>
      <c r="I673" s="103"/>
      <c r="J673" s="103"/>
      <c r="K673" s="103" t="s">
        <v>454</v>
      </c>
      <c r="L673" s="103"/>
      <c r="M673" s="103"/>
      <c r="N673" s="103"/>
      <c r="O673" s="103" t="s">
        <v>453</v>
      </c>
      <c r="P673" s="103"/>
      <c r="Q673" s="103"/>
      <c r="R673" s="103"/>
      <c r="S673" s="103"/>
      <c r="T673" s="103"/>
      <c r="U673" s="103"/>
      <c r="V673" s="103"/>
      <c r="W673" s="103" t="s">
        <v>471</v>
      </c>
      <c r="X673" s="103"/>
      <c r="Y673" s="103" t="s">
        <v>475</v>
      </c>
      <c r="Z673" s="103"/>
      <c r="AA673" s="103"/>
      <c r="AB673" s="103"/>
      <c r="AC673" s="103"/>
      <c r="AD673" s="103"/>
      <c r="AE673" s="103"/>
      <c r="AF673" s="103"/>
      <c r="AG673" s="103"/>
    </row>
    <row r="674" spans="1:33" s="104" customFormat="1">
      <c r="A674" s="108" t="s">
        <v>203</v>
      </c>
      <c r="B674" s="103"/>
      <c r="C674" s="103"/>
      <c r="D674" s="103"/>
      <c r="E674" s="103"/>
      <c r="F674" s="103"/>
      <c r="G674" s="103"/>
      <c r="H674" s="103"/>
      <c r="I674" s="103"/>
      <c r="J674" s="103"/>
      <c r="K674" s="103" t="s">
        <v>454</v>
      </c>
      <c r="L674" s="103"/>
      <c r="M674" s="103"/>
      <c r="N674" s="103"/>
      <c r="O674" s="103" t="s">
        <v>453</v>
      </c>
      <c r="P674" s="103"/>
      <c r="Q674" s="103"/>
      <c r="R674" s="103"/>
      <c r="S674" s="103"/>
      <c r="T674" s="103"/>
      <c r="U674" s="103"/>
      <c r="V674" s="103"/>
      <c r="W674" s="103"/>
      <c r="X674" s="103"/>
      <c r="Y674" s="103"/>
      <c r="Z674" s="103"/>
      <c r="AA674" s="103"/>
      <c r="AB674" s="103"/>
      <c r="AC674" s="103"/>
      <c r="AD674" s="103"/>
      <c r="AE674" s="103"/>
      <c r="AF674" s="103"/>
      <c r="AG674" s="103"/>
    </row>
    <row r="675" spans="1:33" s="104" customFormat="1">
      <c r="A675" s="110" t="s">
        <v>204</v>
      </c>
      <c r="B675" s="114" t="str">
        <f t="shared" ref="B675:AG675" si="44">IF(COUNTA(B663:B674)=0,"-",COUNTA(B663:B674)/12)</f>
        <v>-</v>
      </c>
      <c r="C675" s="114" t="str">
        <f t="shared" si="44"/>
        <v>-</v>
      </c>
      <c r="D675" s="114" t="str">
        <f t="shared" si="44"/>
        <v>-</v>
      </c>
      <c r="E675" s="114" t="str">
        <f t="shared" si="44"/>
        <v>-</v>
      </c>
      <c r="F675" s="114" t="str">
        <f t="shared" si="44"/>
        <v>-</v>
      </c>
      <c r="G675" s="114" t="str">
        <f t="shared" si="44"/>
        <v>-</v>
      </c>
      <c r="H675" s="114" t="str">
        <f t="shared" si="44"/>
        <v>-</v>
      </c>
      <c r="I675" s="114" t="str">
        <f t="shared" si="44"/>
        <v>-</v>
      </c>
      <c r="J675" s="114" t="str">
        <f t="shared" si="44"/>
        <v>-</v>
      </c>
      <c r="K675" s="114">
        <f t="shared" si="44"/>
        <v>0.5</v>
      </c>
      <c r="L675" s="114" t="str">
        <f t="shared" si="44"/>
        <v>-</v>
      </c>
      <c r="M675" s="114" t="str">
        <f t="shared" si="44"/>
        <v>-</v>
      </c>
      <c r="N675" s="114" t="str">
        <f t="shared" si="44"/>
        <v>-</v>
      </c>
      <c r="O675" s="114">
        <f t="shared" si="44"/>
        <v>0.5</v>
      </c>
      <c r="P675" s="114">
        <f t="shared" si="44"/>
        <v>0.5</v>
      </c>
      <c r="Q675" s="114">
        <f t="shared" si="44"/>
        <v>0.75</v>
      </c>
      <c r="R675" s="114">
        <f t="shared" si="44"/>
        <v>0.75</v>
      </c>
      <c r="S675" s="114">
        <f t="shared" si="44"/>
        <v>0.5</v>
      </c>
      <c r="T675" s="114">
        <f t="shared" si="44"/>
        <v>0.5</v>
      </c>
      <c r="U675" s="114">
        <f t="shared" si="44"/>
        <v>0.75</v>
      </c>
      <c r="V675" s="114">
        <f t="shared" si="44"/>
        <v>0.75</v>
      </c>
      <c r="W675" s="114">
        <f t="shared" si="44"/>
        <v>0.75</v>
      </c>
      <c r="X675" s="114" t="str">
        <f t="shared" si="44"/>
        <v>-</v>
      </c>
      <c r="Y675" s="114">
        <f t="shared" si="44"/>
        <v>0.75</v>
      </c>
      <c r="Z675" s="114">
        <f t="shared" si="44"/>
        <v>0.5</v>
      </c>
      <c r="AA675" s="114">
        <f t="shared" si="44"/>
        <v>0.75</v>
      </c>
      <c r="AB675" s="114" t="str">
        <f t="shared" si="44"/>
        <v>-</v>
      </c>
      <c r="AC675" s="114">
        <f t="shared" si="44"/>
        <v>0.75</v>
      </c>
      <c r="AD675" s="114">
        <f t="shared" si="44"/>
        <v>0.75</v>
      </c>
      <c r="AE675" s="114">
        <f t="shared" si="44"/>
        <v>0.75</v>
      </c>
      <c r="AF675" s="114">
        <f t="shared" si="44"/>
        <v>0.75</v>
      </c>
      <c r="AG675" s="114">
        <f t="shared" si="44"/>
        <v>0.75</v>
      </c>
    </row>
    <row r="677" spans="1:33" s="104" customFormat="1">
      <c r="A677" s="121">
        <v>44769</v>
      </c>
      <c r="B677" s="118" t="s">
        <v>310</v>
      </c>
      <c r="C677" s="118" t="s">
        <v>311</v>
      </c>
      <c r="D677" s="118" t="s">
        <v>312</v>
      </c>
      <c r="E677" s="118" t="s">
        <v>313</v>
      </c>
      <c r="F677" s="118" t="s">
        <v>314</v>
      </c>
      <c r="G677" s="118" t="s">
        <v>315</v>
      </c>
      <c r="H677" s="118" t="s">
        <v>316</v>
      </c>
      <c r="I677" s="118" t="s">
        <v>317</v>
      </c>
      <c r="J677" s="118" t="s">
        <v>318</v>
      </c>
      <c r="K677" s="118" t="s">
        <v>319</v>
      </c>
      <c r="L677" s="118" t="s">
        <v>320</v>
      </c>
      <c r="M677" s="118" t="s">
        <v>321</v>
      </c>
      <c r="N677" s="118" t="s">
        <v>322</v>
      </c>
      <c r="O677" s="118" t="s">
        <v>323</v>
      </c>
      <c r="P677" s="118" t="s">
        <v>324</v>
      </c>
      <c r="Q677" s="118" t="s">
        <v>325</v>
      </c>
      <c r="R677" s="118" t="s">
        <v>326</v>
      </c>
      <c r="S677" s="118" t="s">
        <v>327</v>
      </c>
      <c r="T677" s="118" t="s">
        <v>328</v>
      </c>
      <c r="U677" s="118" t="s">
        <v>329</v>
      </c>
      <c r="V677" s="118" t="s">
        <v>330</v>
      </c>
      <c r="W677" s="118" t="s">
        <v>331</v>
      </c>
      <c r="X677" s="118" t="s">
        <v>332</v>
      </c>
      <c r="Y677" s="118" t="s">
        <v>333</v>
      </c>
      <c r="Z677" s="118" t="s">
        <v>334</v>
      </c>
      <c r="AA677" s="118" t="s">
        <v>335</v>
      </c>
      <c r="AB677" s="118" t="s">
        <v>336</v>
      </c>
      <c r="AC677" s="118" t="s">
        <v>337</v>
      </c>
      <c r="AD677" s="118" t="s">
        <v>338</v>
      </c>
      <c r="AE677" s="118" t="s">
        <v>339</v>
      </c>
      <c r="AF677" s="118" t="s">
        <v>340</v>
      </c>
      <c r="AG677" s="118" t="s">
        <v>341</v>
      </c>
    </row>
    <row r="678" spans="1:33" s="104" customFormat="1">
      <c r="A678" s="108" t="s">
        <v>168</v>
      </c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 t="s">
        <v>433</v>
      </c>
      <c r="Q678" s="103"/>
      <c r="R678" s="103"/>
      <c r="S678" s="103" t="s">
        <v>440</v>
      </c>
      <c r="T678" s="103" t="s">
        <v>436</v>
      </c>
      <c r="U678" s="103" t="s">
        <v>437</v>
      </c>
      <c r="V678" s="103"/>
      <c r="W678" s="103"/>
      <c r="X678" s="103"/>
      <c r="Y678" s="103"/>
      <c r="Z678" s="103"/>
      <c r="AA678" s="103"/>
      <c r="AB678" s="103"/>
      <c r="AC678" s="103"/>
      <c r="AD678" s="103"/>
      <c r="AE678" s="103"/>
      <c r="AF678" s="103"/>
      <c r="AG678" s="103"/>
    </row>
    <row r="679" spans="1:33" s="104" customFormat="1">
      <c r="A679" s="108" t="s">
        <v>174</v>
      </c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 t="s">
        <v>433</v>
      </c>
      <c r="Q679" s="103" t="s">
        <v>448</v>
      </c>
      <c r="R679" s="103" t="s">
        <v>434</v>
      </c>
      <c r="S679" s="103" t="s">
        <v>440</v>
      </c>
      <c r="T679" s="103" t="s">
        <v>436</v>
      </c>
      <c r="U679" s="103" t="s">
        <v>437</v>
      </c>
      <c r="V679" s="103" t="s">
        <v>467</v>
      </c>
      <c r="W679" s="103"/>
      <c r="X679" s="103"/>
      <c r="Y679" s="103"/>
      <c r="Z679" s="103" t="s">
        <v>439</v>
      </c>
      <c r="AA679" s="103" t="s">
        <v>449</v>
      </c>
      <c r="AB679" s="103"/>
      <c r="AC679" s="103" t="s">
        <v>464</v>
      </c>
      <c r="AD679" s="103" t="s">
        <v>450</v>
      </c>
      <c r="AE679" s="103" t="s">
        <v>186</v>
      </c>
      <c r="AF679" s="103" t="s">
        <v>470</v>
      </c>
      <c r="AG679" s="103" t="s">
        <v>473</v>
      </c>
    </row>
    <row r="680" spans="1:33" s="104" customFormat="1">
      <c r="A680" s="108" t="s">
        <v>176</v>
      </c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 t="s">
        <v>433</v>
      </c>
      <c r="Q680" s="103" t="s">
        <v>448</v>
      </c>
      <c r="R680" s="103" t="s">
        <v>434</v>
      </c>
      <c r="S680" s="103" t="s">
        <v>440</v>
      </c>
      <c r="T680" s="103" t="s">
        <v>436</v>
      </c>
      <c r="U680" s="103" t="s">
        <v>437</v>
      </c>
      <c r="V680" s="103" t="s">
        <v>467</v>
      </c>
      <c r="W680" s="103" t="s">
        <v>471</v>
      </c>
      <c r="X680" s="103"/>
      <c r="Y680" s="103" t="s">
        <v>475</v>
      </c>
      <c r="Z680" s="103" t="s">
        <v>439</v>
      </c>
      <c r="AA680" s="103" t="s">
        <v>449</v>
      </c>
      <c r="AB680" s="103"/>
      <c r="AC680" s="103" t="s">
        <v>464</v>
      </c>
      <c r="AD680" s="103" t="s">
        <v>450</v>
      </c>
      <c r="AE680" s="103" t="s">
        <v>186</v>
      </c>
      <c r="AF680" s="103" t="s">
        <v>470</v>
      </c>
      <c r="AG680" s="103" t="s">
        <v>473</v>
      </c>
    </row>
    <row r="681" spans="1:33" s="104" customFormat="1">
      <c r="A681" s="108" t="s">
        <v>181</v>
      </c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 t="s">
        <v>433</v>
      </c>
      <c r="Q681" s="103" t="s">
        <v>448</v>
      </c>
      <c r="R681" s="103" t="s">
        <v>434</v>
      </c>
      <c r="S681" s="103" t="s">
        <v>440</v>
      </c>
      <c r="T681" s="103" t="s">
        <v>436</v>
      </c>
      <c r="U681" s="103" t="s">
        <v>437</v>
      </c>
      <c r="V681" s="103" t="s">
        <v>467</v>
      </c>
      <c r="W681" s="103" t="s">
        <v>471</v>
      </c>
      <c r="X681" s="103"/>
      <c r="Y681" s="103" t="s">
        <v>475</v>
      </c>
      <c r="Z681" s="103" t="s">
        <v>439</v>
      </c>
      <c r="AA681" s="103" t="s">
        <v>449</v>
      </c>
      <c r="AB681" s="103"/>
      <c r="AC681" s="103" t="s">
        <v>464</v>
      </c>
      <c r="AD681" s="103" t="s">
        <v>450</v>
      </c>
      <c r="AE681" s="103" t="s">
        <v>186</v>
      </c>
      <c r="AF681" s="103" t="s">
        <v>470</v>
      </c>
      <c r="AG681" s="103" t="s">
        <v>473</v>
      </c>
    </row>
    <row r="682" spans="1:33" s="104" customFormat="1">
      <c r="A682" s="108" t="s">
        <v>184</v>
      </c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 t="s">
        <v>433</v>
      </c>
      <c r="Q682" s="103" t="s">
        <v>448</v>
      </c>
      <c r="R682" s="103" t="s">
        <v>434</v>
      </c>
      <c r="S682" s="103" t="s">
        <v>440</v>
      </c>
      <c r="T682" s="103" t="s">
        <v>436</v>
      </c>
      <c r="U682" s="103" t="s">
        <v>437</v>
      </c>
      <c r="V682" s="103" t="s">
        <v>467</v>
      </c>
      <c r="W682" s="103" t="s">
        <v>471</v>
      </c>
      <c r="X682" s="103"/>
      <c r="Y682" s="103" t="s">
        <v>475</v>
      </c>
      <c r="Z682" s="103" t="s">
        <v>439</v>
      </c>
      <c r="AA682" s="103" t="s">
        <v>449</v>
      </c>
      <c r="AB682" s="103"/>
      <c r="AC682" s="103" t="s">
        <v>464</v>
      </c>
      <c r="AD682" s="103" t="s">
        <v>450</v>
      </c>
      <c r="AE682" s="103" t="s">
        <v>186</v>
      </c>
      <c r="AF682" s="103" t="s">
        <v>470</v>
      </c>
      <c r="AG682" s="103" t="s">
        <v>473</v>
      </c>
    </row>
    <row r="683" spans="1:33" s="104" customFormat="1">
      <c r="A683" s="108" t="s">
        <v>208</v>
      </c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 t="s">
        <v>433</v>
      </c>
      <c r="Q683" s="103" t="s">
        <v>448</v>
      </c>
      <c r="R683" s="103" t="s">
        <v>434</v>
      </c>
      <c r="S683" s="103" t="s">
        <v>440</v>
      </c>
      <c r="T683" s="103" t="s">
        <v>436</v>
      </c>
      <c r="U683" s="103" t="s">
        <v>437</v>
      </c>
      <c r="V683" s="103" t="s">
        <v>467</v>
      </c>
      <c r="W683" s="103" t="s">
        <v>471</v>
      </c>
      <c r="X683" s="103"/>
      <c r="Y683" s="103" t="s">
        <v>475</v>
      </c>
      <c r="Z683" s="103" t="s">
        <v>439</v>
      </c>
      <c r="AA683" s="103" t="s">
        <v>449</v>
      </c>
      <c r="AB683" s="103"/>
      <c r="AC683" s="103" t="s">
        <v>464</v>
      </c>
      <c r="AD683" s="103" t="s">
        <v>450</v>
      </c>
      <c r="AE683" s="103" t="s">
        <v>186</v>
      </c>
      <c r="AF683" s="103" t="s">
        <v>470</v>
      </c>
      <c r="AG683" s="103" t="s">
        <v>473</v>
      </c>
    </row>
    <row r="684" spans="1:33" s="104" customFormat="1">
      <c r="A684" s="108" t="s">
        <v>209</v>
      </c>
      <c r="B684" s="103"/>
      <c r="C684" s="103"/>
      <c r="D684" s="103"/>
      <c r="E684" s="103"/>
      <c r="F684" s="103"/>
      <c r="G684" s="103"/>
      <c r="H684" s="103"/>
      <c r="I684" s="103"/>
      <c r="J684" s="103"/>
      <c r="K684" s="103" t="s">
        <v>454</v>
      </c>
      <c r="L684" s="103"/>
      <c r="M684" s="103"/>
      <c r="N684" s="103"/>
      <c r="O684" s="103" t="s">
        <v>453</v>
      </c>
      <c r="P684" s="103"/>
      <c r="Q684" s="103" t="s">
        <v>448</v>
      </c>
      <c r="R684" s="103" t="s">
        <v>434</v>
      </c>
      <c r="S684" s="103"/>
      <c r="T684" s="103"/>
      <c r="U684" s="103" t="s">
        <v>437</v>
      </c>
      <c r="V684" s="103" t="s">
        <v>467</v>
      </c>
      <c r="W684" s="103" t="s">
        <v>471</v>
      </c>
      <c r="X684" s="103"/>
      <c r="Y684" s="103" t="s">
        <v>475</v>
      </c>
      <c r="Z684" s="103" t="s">
        <v>439</v>
      </c>
      <c r="AA684" s="103" t="s">
        <v>449</v>
      </c>
      <c r="AB684" s="103"/>
      <c r="AC684" s="103" t="s">
        <v>464</v>
      </c>
      <c r="AD684" s="103" t="s">
        <v>450</v>
      </c>
      <c r="AE684" s="103" t="s">
        <v>186</v>
      </c>
      <c r="AF684" s="103" t="s">
        <v>470</v>
      </c>
      <c r="AG684" s="103" t="s">
        <v>473</v>
      </c>
    </row>
    <row r="685" spans="1:33" s="104" customFormat="1">
      <c r="A685" s="108" t="s">
        <v>198</v>
      </c>
      <c r="B685" s="103"/>
      <c r="C685" s="103"/>
      <c r="D685" s="103"/>
      <c r="E685" s="103"/>
      <c r="F685" s="103"/>
      <c r="G685" s="103"/>
      <c r="H685" s="103"/>
      <c r="I685" s="103"/>
      <c r="J685" s="103"/>
      <c r="K685" s="103" t="s">
        <v>454</v>
      </c>
      <c r="L685" s="103"/>
      <c r="M685" s="103"/>
      <c r="N685" s="103"/>
      <c r="O685" s="103" t="s">
        <v>453</v>
      </c>
      <c r="P685" s="103"/>
      <c r="Q685" s="103" t="s">
        <v>448</v>
      </c>
      <c r="R685" s="103" t="s">
        <v>434</v>
      </c>
      <c r="S685" s="103"/>
      <c r="T685" s="103"/>
      <c r="U685" s="103" t="s">
        <v>437</v>
      </c>
      <c r="V685" s="103" t="s">
        <v>467</v>
      </c>
      <c r="W685" s="103" t="s">
        <v>471</v>
      </c>
      <c r="X685" s="103"/>
      <c r="Y685" s="103" t="s">
        <v>475</v>
      </c>
      <c r="Z685" s="103"/>
      <c r="AA685" s="103" t="s">
        <v>449</v>
      </c>
      <c r="AB685" s="103"/>
      <c r="AC685" s="103" t="s">
        <v>464</v>
      </c>
      <c r="AD685" s="103" t="s">
        <v>450</v>
      </c>
      <c r="AE685" s="103" t="s">
        <v>186</v>
      </c>
      <c r="AF685" s="103" t="s">
        <v>470</v>
      </c>
      <c r="AG685" s="103" t="s">
        <v>473</v>
      </c>
    </row>
    <row r="686" spans="1:33" s="104" customFormat="1">
      <c r="A686" s="108" t="s">
        <v>200</v>
      </c>
      <c r="B686" s="103"/>
      <c r="C686" s="103"/>
      <c r="D686" s="103"/>
      <c r="E686" s="103"/>
      <c r="F686" s="103"/>
      <c r="G686" s="103"/>
      <c r="H686" s="103"/>
      <c r="I686" s="103"/>
      <c r="J686" s="103"/>
      <c r="K686" s="103" t="s">
        <v>454</v>
      </c>
      <c r="L686" s="103"/>
      <c r="M686" s="103"/>
      <c r="N686" s="103"/>
      <c r="O686" s="103" t="s">
        <v>453</v>
      </c>
      <c r="P686" s="103"/>
      <c r="Q686" s="103" t="s">
        <v>448</v>
      </c>
      <c r="R686" s="103" t="s">
        <v>434</v>
      </c>
      <c r="S686" s="103"/>
      <c r="T686" s="103"/>
      <c r="U686" s="103" t="s">
        <v>437</v>
      </c>
      <c r="V686" s="103" t="s">
        <v>467</v>
      </c>
      <c r="W686" s="103" t="s">
        <v>471</v>
      </c>
      <c r="X686" s="103"/>
      <c r="Y686" s="103" t="s">
        <v>475</v>
      </c>
      <c r="Z686" s="103"/>
      <c r="AA686" s="103" t="s">
        <v>449</v>
      </c>
      <c r="AB686" s="103"/>
      <c r="AC686" s="103" t="s">
        <v>464</v>
      </c>
      <c r="AD686" s="103" t="s">
        <v>450</v>
      </c>
      <c r="AE686" s="103" t="s">
        <v>186</v>
      </c>
      <c r="AF686" s="103" t="s">
        <v>470</v>
      </c>
      <c r="AG686" s="103" t="s">
        <v>473</v>
      </c>
    </row>
    <row r="687" spans="1:33" s="104" customFormat="1">
      <c r="A687" s="108" t="s">
        <v>201</v>
      </c>
      <c r="B687" s="103"/>
      <c r="C687" s="103"/>
      <c r="D687" s="103"/>
      <c r="E687" s="103"/>
      <c r="F687" s="103"/>
      <c r="G687" s="103"/>
      <c r="H687" s="103"/>
      <c r="I687" s="103"/>
      <c r="J687" s="103"/>
      <c r="K687" s="103" t="s">
        <v>454</v>
      </c>
      <c r="L687" s="103"/>
      <c r="M687" s="103"/>
      <c r="N687" s="103"/>
      <c r="O687" s="103" t="s">
        <v>453</v>
      </c>
      <c r="P687" s="103"/>
      <c r="Q687" s="103" t="s">
        <v>448</v>
      </c>
      <c r="R687" s="103" t="s">
        <v>434</v>
      </c>
      <c r="S687" s="103"/>
      <c r="T687" s="103"/>
      <c r="U687" s="103"/>
      <c r="V687" s="103" t="s">
        <v>467</v>
      </c>
      <c r="W687" s="103" t="s">
        <v>471</v>
      </c>
      <c r="X687" s="103"/>
      <c r="Y687" s="103" t="s">
        <v>475</v>
      </c>
      <c r="Z687" s="103"/>
      <c r="AA687" s="103" t="s">
        <v>449</v>
      </c>
      <c r="AB687" s="103"/>
      <c r="AC687" s="103" t="s">
        <v>464</v>
      </c>
      <c r="AD687" s="103" t="s">
        <v>450</v>
      </c>
      <c r="AE687" s="103" t="s">
        <v>186</v>
      </c>
      <c r="AF687" s="103" t="s">
        <v>470</v>
      </c>
      <c r="AG687" s="103" t="s">
        <v>473</v>
      </c>
    </row>
    <row r="688" spans="1:33" s="104" customFormat="1">
      <c r="A688" s="108" t="s">
        <v>202</v>
      </c>
      <c r="B688" s="103"/>
      <c r="C688" s="103"/>
      <c r="D688" s="103"/>
      <c r="E688" s="103"/>
      <c r="F688" s="103"/>
      <c r="G688" s="103"/>
      <c r="H688" s="103"/>
      <c r="I688" s="103"/>
      <c r="J688" s="103"/>
      <c r="K688" s="103" t="s">
        <v>454</v>
      </c>
      <c r="L688" s="103"/>
      <c r="M688" s="103"/>
      <c r="N688" s="103"/>
      <c r="O688" s="103" t="s">
        <v>453</v>
      </c>
      <c r="P688" s="103"/>
      <c r="Q688" s="103"/>
      <c r="R688" s="103"/>
      <c r="S688" s="103"/>
      <c r="T688" s="103"/>
      <c r="U688" s="103"/>
      <c r="V688" s="103"/>
      <c r="W688" s="103" t="s">
        <v>471</v>
      </c>
      <c r="X688" s="103"/>
      <c r="Y688" s="103" t="s">
        <v>475</v>
      </c>
      <c r="Z688" s="103"/>
      <c r="AA688" s="103"/>
      <c r="AB688" s="103"/>
      <c r="AC688" s="103"/>
      <c r="AD688" s="103"/>
      <c r="AE688" s="103"/>
      <c r="AF688" s="103"/>
      <c r="AG688" s="103"/>
    </row>
    <row r="689" spans="1:35" s="104" customFormat="1">
      <c r="A689" s="108" t="s">
        <v>203</v>
      </c>
      <c r="B689" s="103"/>
      <c r="C689" s="103"/>
      <c r="D689" s="103"/>
      <c r="E689" s="103"/>
      <c r="F689" s="103"/>
      <c r="G689" s="103"/>
      <c r="H689" s="103"/>
      <c r="I689" s="103"/>
      <c r="J689" s="103"/>
      <c r="K689" s="103" t="s">
        <v>454</v>
      </c>
      <c r="L689" s="103"/>
      <c r="M689" s="103"/>
      <c r="N689" s="103"/>
      <c r="O689" s="103" t="s">
        <v>453</v>
      </c>
      <c r="P689" s="103"/>
      <c r="Q689" s="103"/>
      <c r="R689" s="103"/>
      <c r="S689" s="103"/>
      <c r="T689" s="103"/>
      <c r="U689" s="103"/>
      <c r="V689" s="103"/>
      <c r="W689" s="103"/>
      <c r="X689" s="103"/>
      <c r="Y689" s="103"/>
      <c r="Z689" s="103"/>
      <c r="AA689" s="103"/>
      <c r="AB689" s="103"/>
      <c r="AC689" s="103"/>
      <c r="AD689" s="103"/>
      <c r="AE689" s="103"/>
      <c r="AF689" s="103"/>
      <c r="AG689" s="103"/>
    </row>
    <row r="690" spans="1:35" s="104" customFormat="1">
      <c r="A690" s="110" t="s">
        <v>204</v>
      </c>
      <c r="B690" s="114" t="str">
        <f t="shared" ref="B690:AG690" si="45">IF(COUNTA(B678:B689)=0,"-",COUNTA(B678:B689)/12)</f>
        <v>-</v>
      </c>
      <c r="C690" s="114" t="str">
        <f t="shared" si="45"/>
        <v>-</v>
      </c>
      <c r="D690" s="114" t="str">
        <f t="shared" si="45"/>
        <v>-</v>
      </c>
      <c r="E690" s="114" t="str">
        <f t="shared" si="45"/>
        <v>-</v>
      </c>
      <c r="F690" s="114" t="str">
        <f t="shared" si="45"/>
        <v>-</v>
      </c>
      <c r="G690" s="114" t="str">
        <f t="shared" si="45"/>
        <v>-</v>
      </c>
      <c r="H690" s="114" t="str">
        <f t="shared" si="45"/>
        <v>-</v>
      </c>
      <c r="I690" s="114" t="str">
        <f t="shared" si="45"/>
        <v>-</v>
      </c>
      <c r="J690" s="114" t="str">
        <f t="shared" si="45"/>
        <v>-</v>
      </c>
      <c r="K690" s="114">
        <f t="shared" si="45"/>
        <v>0.5</v>
      </c>
      <c r="L690" s="114" t="str">
        <f t="shared" si="45"/>
        <v>-</v>
      </c>
      <c r="M690" s="114" t="str">
        <f t="shared" si="45"/>
        <v>-</v>
      </c>
      <c r="N690" s="114" t="str">
        <f t="shared" si="45"/>
        <v>-</v>
      </c>
      <c r="O690" s="114">
        <f t="shared" si="45"/>
        <v>0.5</v>
      </c>
      <c r="P690" s="114">
        <f t="shared" si="45"/>
        <v>0.5</v>
      </c>
      <c r="Q690" s="114">
        <f t="shared" si="45"/>
        <v>0.75</v>
      </c>
      <c r="R690" s="114">
        <f t="shared" si="45"/>
        <v>0.75</v>
      </c>
      <c r="S690" s="114">
        <f t="shared" si="45"/>
        <v>0.5</v>
      </c>
      <c r="T690" s="114">
        <f t="shared" si="45"/>
        <v>0.5</v>
      </c>
      <c r="U690" s="114">
        <f t="shared" si="45"/>
        <v>0.75</v>
      </c>
      <c r="V690" s="114">
        <f t="shared" si="45"/>
        <v>0.75</v>
      </c>
      <c r="W690" s="114">
        <f t="shared" si="45"/>
        <v>0.75</v>
      </c>
      <c r="X690" s="114" t="str">
        <f t="shared" si="45"/>
        <v>-</v>
      </c>
      <c r="Y690" s="114">
        <f t="shared" si="45"/>
        <v>0.75</v>
      </c>
      <c r="Z690" s="114">
        <f t="shared" si="45"/>
        <v>0.5</v>
      </c>
      <c r="AA690" s="114">
        <f t="shared" si="45"/>
        <v>0.75</v>
      </c>
      <c r="AB690" s="114" t="str">
        <f t="shared" si="45"/>
        <v>-</v>
      </c>
      <c r="AC690" s="114">
        <f t="shared" si="45"/>
        <v>0.75</v>
      </c>
      <c r="AD690" s="114">
        <f t="shared" si="45"/>
        <v>0.75</v>
      </c>
      <c r="AE690" s="114">
        <f t="shared" si="45"/>
        <v>0.75</v>
      </c>
      <c r="AF690" s="114">
        <f t="shared" si="45"/>
        <v>0.75</v>
      </c>
      <c r="AG690" s="114">
        <f t="shared" si="45"/>
        <v>0.75</v>
      </c>
    </row>
    <row r="692" spans="1:35" s="104" customFormat="1">
      <c r="A692" s="121">
        <v>44770</v>
      </c>
      <c r="B692" s="118" t="s">
        <v>310</v>
      </c>
      <c r="C692" s="118" t="s">
        <v>311</v>
      </c>
      <c r="D692" s="118" t="s">
        <v>312</v>
      </c>
      <c r="E692" s="118" t="s">
        <v>313</v>
      </c>
      <c r="F692" s="118" t="s">
        <v>314</v>
      </c>
      <c r="G692" s="118" t="s">
        <v>315</v>
      </c>
      <c r="H692" s="118" t="s">
        <v>316</v>
      </c>
      <c r="I692" s="118" t="s">
        <v>317</v>
      </c>
      <c r="J692" s="118" t="s">
        <v>318</v>
      </c>
      <c r="K692" s="118" t="s">
        <v>319</v>
      </c>
      <c r="L692" s="118" t="s">
        <v>320</v>
      </c>
      <c r="M692" s="118" t="s">
        <v>321</v>
      </c>
      <c r="N692" s="118" t="s">
        <v>322</v>
      </c>
      <c r="O692" s="118" t="s">
        <v>323</v>
      </c>
      <c r="P692" s="118" t="s">
        <v>324</v>
      </c>
      <c r="Q692" s="118" t="s">
        <v>325</v>
      </c>
      <c r="R692" s="118" t="s">
        <v>326</v>
      </c>
      <c r="S692" s="118" t="s">
        <v>327</v>
      </c>
      <c r="T692" s="118" t="s">
        <v>328</v>
      </c>
      <c r="U692" s="118" t="s">
        <v>329</v>
      </c>
      <c r="V692" s="118" t="s">
        <v>330</v>
      </c>
      <c r="W692" s="118" t="s">
        <v>331</v>
      </c>
      <c r="X692" s="118" t="s">
        <v>332</v>
      </c>
      <c r="Y692" s="118" t="s">
        <v>333</v>
      </c>
      <c r="Z692" s="118" t="s">
        <v>334</v>
      </c>
      <c r="AA692" s="118" t="s">
        <v>335</v>
      </c>
      <c r="AB692" s="118" t="s">
        <v>336</v>
      </c>
      <c r="AC692" s="118" t="s">
        <v>337</v>
      </c>
      <c r="AD692" s="118" t="s">
        <v>338</v>
      </c>
      <c r="AE692" s="118" t="s">
        <v>339</v>
      </c>
      <c r="AF692" s="118" t="s">
        <v>340</v>
      </c>
      <c r="AG692" s="118" t="s">
        <v>341</v>
      </c>
    </row>
    <row r="693" spans="1:35" s="104" customFormat="1">
      <c r="A693" s="108" t="s">
        <v>168</v>
      </c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3"/>
      <c r="N693" s="103"/>
      <c r="O693" s="103"/>
      <c r="P693" s="103" t="s">
        <v>433</v>
      </c>
      <c r="Q693" s="103"/>
      <c r="R693" s="103"/>
      <c r="S693" s="103" t="s">
        <v>440</v>
      </c>
      <c r="T693" s="103" t="s">
        <v>436</v>
      </c>
      <c r="U693" s="103" t="s">
        <v>437</v>
      </c>
      <c r="V693" s="103"/>
      <c r="W693" s="103"/>
      <c r="X693" s="103"/>
      <c r="Y693" s="103"/>
      <c r="Z693" s="103"/>
      <c r="AA693" s="103"/>
      <c r="AB693" s="103"/>
      <c r="AC693" s="103"/>
      <c r="AD693" s="103"/>
      <c r="AE693" s="103"/>
      <c r="AF693" s="103"/>
      <c r="AG693" s="103"/>
    </row>
    <row r="694" spans="1:35" s="104" customFormat="1">
      <c r="A694" s="108" t="s">
        <v>174</v>
      </c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/>
      <c r="N694" s="103"/>
      <c r="O694" s="103"/>
      <c r="P694" s="103" t="s">
        <v>433</v>
      </c>
      <c r="Q694" s="103" t="s">
        <v>448</v>
      </c>
      <c r="R694" s="103" t="s">
        <v>434</v>
      </c>
      <c r="S694" s="103" t="s">
        <v>440</v>
      </c>
      <c r="T694" s="103" t="s">
        <v>436</v>
      </c>
      <c r="U694" s="103" t="s">
        <v>437</v>
      </c>
      <c r="V694" s="103" t="s">
        <v>467</v>
      </c>
      <c r="W694" s="103"/>
      <c r="X694" s="103"/>
      <c r="Y694" s="103"/>
      <c r="Z694" s="103" t="s">
        <v>439</v>
      </c>
      <c r="AA694" s="103" t="s">
        <v>449</v>
      </c>
      <c r="AB694" s="103"/>
      <c r="AC694" s="103" t="s">
        <v>464</v>
      </c>
      <c r="AD694" s="103" t="s">
        <v>450</v>
      </c>
      <c r="AE694" s="103" t="s">
        <v>186</v>
      </c>
      <c r="AF694" s="103" t="s">
        <v>470</v>
      </c>
      <c r="AG694" s="103" t="s">
        <v>473</v>
      </c>
    </row>
    <row r="695" spans="1:35" s="104" customFormat="1">
      <c r="A695" s="108" t="s">
        <v>176</v>
      </c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3"/>
      <c r="N695" s="103"/>
      <c r="O695" s="103"/>
      <c r="P695" s="103" t="s">
        <v>433</v>
      </c>
      <c r="Q695" s="103" t="s">
        <v>448</v>
      </c>
      <c r="R695" s="103" t="s">
        <v>434</v>
      </c>
      <c r="S695" s="103" t="s">
        <v>440</v>
      </c>
      <c r="T695" s="103" t="s">
        <v>436</v>
      </c>
      <c r="U695" s="103" t="s">
        <v>437</v>
      </c>
      <c r="V695" s="103" t="s">
        <v>467</v>
      </c>
      <c r="W695" s="103" t="s">
        <v>471</v>
      </c>
      <c r="X695" s="103"/>
      <c r="Y695" s="103" t="s">
        <v>475</v>
      </c>
      <c r="Z695" s="103" t="s">
        <v>439</v>
      </c>
      <c r="AA695" s="103" t="s">
        <v>449</v>
      </c>
      <c r="AB695" s="103"/>
      <c r="AC695" s="103" t="s">
        <v>464</v>
      </c>
      <c r="AD695" s="103" t="s">
        <v>450</v>
      </c>
      <c r="AE695" s="103" t="s">
        <v>186</v>
      </c>
      <c r="AF695" s="103" t="s">
        <v>470</v>
      </c>
      <c r="AG695" s="103" t="s">
        <v>473</v>
      </c>
    </row>
    <row r="696" spans="1:35" s="104" customFormat="1" ht="21">
      <c r="A696" s="108" t="s">
        <v>181</v>
      </c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3"/>
      <c r="O696" s="103"/>
      <c r="P696" s="103" t="s">
        <v>433</v>
      </c>
      <c r="Q696" s="103" t="s">
        <v>448</v>
      </c>
      <c r="R696" s="103" t="s">
        <v>434</v>
      </c>
      <c r="S696" s="103" t="s">
        <v>440</v>
      </c>
      <c r="T696" s="103" t="s">
        <v>436</v>
      </c>
      <c r="U696" s="103" t="s">
        <v>437</v>
      </c>
      <c r="V696" s="103" t="s">
        <v>467</v>
      </c>
      <c r="W696" s="103" t="s">
        <v>471</v>
      </c>
      <c r="X696" s="103"/>
      <c r="Y696" s="103" t="s">
        <v>475</v>
      </c>
      <c r="Z696" s="103" t="s">
        <v>439</v>
      </c>
      <c r="AA696" s="103" t="s">
        <v>449</v>
      </c>
      <c r="AB696" s="103"/>
      <c r="AC696" s="103" t="s">
        <v>464</v>
      </c>
      <c r="AD696" s="103" t="s">
        <v>450</v>
      </c>
      <c r="AE696" s="103" t="s">
        <v>186</v>
      </c>
      <c r="AF696" s="103" t="s">
        <v>470</v>
      </c>
      <c r="AG696" s="103" t="s">
        <v>473</v>
      </c>
      <c r="AI696" s="116" t="s">
        <v>250</v>
      </c>
    </row>
    <row r="697" spans="1:35" s="104" customFormat="1">
      <c r="A697" s="108" t="s">
        <v>184</v>
      </c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3"/>
      <c r="N697" s="103"/>
      <c r="O697" s="103"/>
      <c r="P697" s="103" t="s">
        <v>433</v>
      </c>
      <c r="Q697" s="103" t="s">
        <v>448</v>
      </c>
      <c r="R697" s="103" t="s">
        <v>434</v>
      </c>
      <c r="S697" s="103" t="s">
        <v>440</v>
      </c>
      <c r="T697" s="103" t="s">
        <v>436</v>
      </c>
      <c r="U697" s="103" t="s">
        <v>437</v>
      </c>
      <c r="V697" s="103" t="s">
        <v>467</v>
      </c>
      <c r="W697" s="103" t="s">
        <v>471</v>
      </c>
      <c r="X697" s="103"/>
      <c r="Y697" s="103" t="s">
        <v>475</v>
      </c>
      <c r="Z697" s="103" t="s">
        <v>439</v>
      </c>
      <c r="AA697" s="103" t="s">
        <v>449</v>
      </c>
      <c r="AB697" s="103"/>
      <c r="AC697" s="103" t="s">
        <v>464</v>
      </c>
      <c r="AD697" s="103" t="s">
        <v>450</v>
      </c>
      <c r="AE697" s="103" t="s">
        <v>186</v>
      </c>
      <c r="AF697" s="103" t="s">
        <v>470</v>
      </c>
      <c r="AG697" s="103" t="s">
        <v>473</v>
      </c>
      <c r="AI697" s="271">
        <f>COUNTIF($B705:$AG705,"-")</f>
        <v>14</v>
      </c>
    </row>
    <row r="698" spans="1:35" s="104" customFormat="1">
      <c r="A698" s="108" t="s">
        <v>208</v>
      </c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3"/>
      <c r="O698" s="103"/>
      <c r="P698" s="103" t="s">
        <v>433</v>
      </c>
      <c r="Q698" s="103" t="s">
        <v>448</v>
      </c>
      <c r="R698" s="103" t="s">
        <v>434</v>
      </c>
      <c r="S698" s="103" t="s">
        <v>440</v>
      </c>
      <c r="T698" s="103" t="s">
        <v>436</v>
      </c>
      <c r="U698" s="103" t="s">
        <v>437</v>
      </c>
      <c r="V698" s="103" t="s">
        <v>467</v>
      </c>
      <c r="W698" s="103" t="s">
        <v>471</v>
      </c>
      <c r="X698" s="103"/>
      <c r="Y698" s="103" t="s">
        <v>475</v>
      </c>
      <c r="Z698" s="103" t="s">
        <v>439</v>
      </c>
      <c r="AA698" s="103" t="s">
        <v>449</v>
      </c>
      <c r="AB698" s="103"/>
      <c r="AC698" s="103" t="s">
        <v>464</v>
      </c>
      <c r="AD698" s="103" t="s">
        <v>450</v>
      </c>
      <c r="AE698" s="103" t="s">
        <v>186</v>
      </c>
      <c r="AF698" s="103" t="s">
        <v>470</v>
      </c>
      <c r="AG698" s="103" t="s">
        <v>473</v>
      </c>
      <c r="AI698" s="271"/>
    </row>
    <row r="699" spans="1:35" s="104" customFormat="1">
      <c r="A699" s="108" t="s">
        <v>209</v>
      </c>
      <c r="B699" s="103"/>
      <c r="C699" s="103"/>
      <c r="D699" s="103"/>
      <c r="E699" s="103"/>
      <c r="F699" s="103"/>
      <c r="G699" s="103"/>
      <c r="H699" s="103"/>
      <c r="I699" s="103"/>
      <c r="J699" s="103"/>
      <c r="K699" s="103" t="s">
        <v>454</v>
      </c>
      <c r="L699" s="103"/>
      <c r="M699" s="103"/>
      <c r="N699" s="103"/>
      <c r="O699" s="103" t="s">
        <v>453</v>
      </c>
      <c r="P699" s="103"/>
      <c r="Q699" s="103" t="s">
        <v>448</v>
      </c>
      <c r="R699" s="103" t="s">
        <v>434</v>
      </c>
      <c r="S699" s="103"/>
      <c r="T699" s="103"/>
      <c r="U699" s="103" t="s">
        <v>437</v>
      </c>
      <c r="V699" s="103" t="s">
        <v>467</v>
      </c>
      <c r="W699" s="103" t="s">
        <v>471</v>
      </c>
      <c r="X699" s="103"/>
      <c r="Y699" s="103" t="s">
        <v>475</v>
      </c>
      <c r="Z699" s="103" t="s">
        <v>439</v>
      </c>
      <c r="AA699" s="103" t="s">
        <v>449</v>
      </c>
      <c r="AB699" s="103"/>
      <c r="AC699" s="103" t="s">
        <v>464</v>
      </c>
      <c r="AD699" s="103" t="s">
        <v>450</v>
      </c>
      <c r="AE699" s="103" t="s">
        <v>186</v>
      </c>
      <c r="AF699" s="103" t="s">
        <v>470</v>
      </c>
      <c r="AG699" s="103" t="s">
        <v>473</v>
      </c>
    </row>
    <row r="700" spans="1:35" s="104" customFormat="1">
      <c r="A700" s="108" t="s">
        <v>198</v>
      </c>
      <c r="B700" s="103"/>
      <c r="C700" s="103"/>
      <c r="D700" s="103"/>
      <c r="E700" s="103"/>
      <c r="F700" s="103"/>
      <c r="G700" s="103"/>
      <c r="H700" s="103"/>
      <c r="I700" s="103"/>
      <c r="J700" s="103"/>
      <c r="K700" s="103" t="s">
        <v>454</v>
      </c>
      <c r="L700" s="103"/>
      <c r="M700" s="103"/>
      <c r="N700" s="103"/>
      <c r="O700" s="103" t="s">
        <v>453</v>
      </c>
      <c r="P700" s="103"/>
      <c r="Q700" s="103" t="s">
        <v>448</v>
      </c>
      <c r="R700" s="103" t="s">
        <v>434</v>
      </c>
      <c r="S700" s="103"/>
      <c r="T700" s="103"/>
      <c r="U700" s="103" t="s">
        <v>437</v>
      </c>
      <c r="V700" s="103" t="s">
        <v>467</v>
      </c>
      <c r="W700" s="103" t="s">
        <v>471</v>
      </c>
      <c r="X700" s="103"/>
      <c r="Y700" s="103" t="s">
        <v>475</v>
      </c>
      <c r="Z700" s="103"/>
      <c r="AA700" s="103" t="s">
        <v>449</v>
      </c>
      <c r="AB700" s="103"/>
      <c r="AC700" s="103" t="s">
        <v>464</v>
      </c>
      <c r="AD700" s="103" t="s">
        <v>450</v>
      </c>
      <c r="AE700" s="103" t="s">
        <v>186</v>
      </c>
      <c r="AF700" s="103" t="s">
        <v>470</v>
      </c>
      <c r="AG700" s="103" t="s">
        <v>473</v>
      </c>
    </row>
    <row r="701" spans="1:35" s="104" customFormat="1">
      <c r="A701" s="108" t="s">
        <v>200</v>
      </c>
      <c r="B701" s="103"/>
      <c r="C701" s="103"/>
      <c r="D701" s="103"/>
      <c r="E701" s="103"/>
      <c r="F701" s="103"/>
      <c r="G701" s="103"/>
      <c r="H701" s="103"/>
      <c r="I701" s="103"/>
      <c r="J701" s="103"/>
      <c r="K701" s="103" t="s">
        <v>454</v>
      </c>
      <c r="L701" s="103"/>
      <c r="M701" s="103"/>
      <c r="N701" s="103"/>
      <c r="O701" s="103" t="s">
        <v>453</v>
      </c>
      <c r="P701" s="103"/>
      <c r="Q701" s="103" t="s">
        <v>448</v>
      </c>
      <c r="R701" s="103" t="s">
        <v>434</v>
      </c>
      <c r="S701" s="103"/>
      <c r="T701" s="103"/>
      <c r="U701" s="103" t="s">
        <v>437</v>
      </c>
      <c r="V701" s="103" t="s">
        <v>467</v>
      </c>
      <c r="W701" s="103" t="s">
        <v>471</v>
      </c>
      <c r="X701" s="103"/>
      <c r="Y701" s="103" t="s">
        <v>475</v>
      </c>
      <c r="Z701" s="103"/>
      <c r="AA701" s="103" t="s">
        <v>449</v>
      </c>
      <c r="AB701" s="103"/>
      <c r="AC701" s="103" t="s">
        <v>464</v>
      </c>
      <c r="AD701" s="103" t="s">
        <v>450</v>
      </c>
      <c r="AE701" s="103" t="s">
        <v>186</v>
      </c>
      <c r="AF701" s="103" t="s">
        <v>470</v>
      </c>
      <c r="AG701" s="103" t="s">
        <v>473</v>
      </c>
    </row>
    <row r="702" spans="1:35" s="104" customFormat="1">
      <c r="A702" s="108" t="s">
        <v>201</v>
      </c>
      <c r="B702" s="103"/>
      <c r="C702" s="103"/>
      <c r="D702" s="103"/>
      <c r="E702" s="103"/>
      <c r="F702" s="103"/>
      <c r="G702" s="103"/>
      <c r="H702" s="103"/>
      <c r="I702" s="103"/>
      <c r="J702" s="103"/>
      <c r="K702" s="103" t="s">
        <v>454</v>
      </c>
      <c r="L702" s="103"/>
      <c r="M702" s="103"/>
      <c r="N702" s="103"/>
      <c r="O702" s="103" t="s">
        <v>453</v>
      </c>
      <c r="P702" s="103"/>
      <c r="Q702" s="103" t="s">
        <v>448</v>
      </c>
      <c r="R702" s="103" t="s">
        <v>434</v>
      </c>
      <c r="S702" s="103"/>
      <c r="T702" s="103"/>
      <c r="U702" s="103"/>
      <c r="V702" s="103" t="s">
        <v>467</v>
      </c>
      <c r="W702" s="103" t="s">
        <v>471</v>
      </c>
      <c r="X702" s="103"/>
      <c r="Y702" s="103" t="s">
        <v>475</v>
      </c>
      <c r="Z702" s="103"/>
      <c r="AA702" s="103" t="s">
        <v>449</v>
      </c>
      <c r="AB702" s="103"/>
      <c r="AC702" s="103" t="s">
        <v>464</v>
      </c>
      <c r="AD702" s="103" t="s">
        <v>450</v>
      </c>
      <c r="AE702" s="103" t="s">
        <v>186</v>
      </c>
      <c r="AF702" s="103" t="s">
        <v>470</v>
      </c>
      <c r="AG702" s="103" t="s">
        <v>473</v>
      </c>
    </row>
    <row r="703" spans="1:35" s="104" customFormat="1">
      <c r="A703" s="108" t="s">
        <v>202</v>
      </c>
      <c r="B703" s="103"/>
      <c r="C703" s="103"/>
      <c r="D703" s="103"/>
      <c r="E703" s="103"/>
      <c r="F703" s="103"/>
      <c r="G703" s="103"/>
      <c r="H703" s="103"/>
      <c r="I703" s="103"/>
      <c r="J703" s="103"/>
      <c r="K703" s="103" t="s">
        <v>454</v>
      </c>
      <c r="L703" s="103"/>
      <c r="M703" s="103"/>
      <c r="N703" s="103"/>
      <c r="O703" s="103" t="s">
        <v>453</v>
      </c>
      <c r="P703" s="103"/>
      <c r="Q703" s="103"/>
      <c r="R703" s="103"/>
      <c r="S703" s="103"/>
      <c r="T703" s="103"/>
      <c r="U703" s="103"/>
      <c r="V703" s="103"/>
      <c r="W703" s="103" t="s">
        <v>471</v>
      </c>
      <c r="X703" s="103"/>
      <c r="Y703" s="103" t="s">
        <v>475</v>
      </c>
      <c r="Z703" s="103"/>
      <c r="AA703" s="103"/>
      <c r="AB703" s="103"/>
      <c r="AC703" s="103"/>
      <c r="AD703" s="103"/>
      <c r="AE703" s="103"/>
      <c r="AF703" s="103"/>
      <c r="AG703" s="103"/>
    </row>
    <row r="704" spans="1:35" s="104" customFormat="1">
      <c r="A704" s="108" t="s">
        <v>203</v>
      </c>
      <c r="B704" s="103"/>
      <c r="C704" s="103"/>
      <c r="D704" s="103"/>
      <c r="E704" s="103"/>
      <c r="F704" s="103"/>
      <c r="G704" s="103"/>
      <c r="H704" s="103"/>
      <c r="I704" s="103"/>
      <c r="J704" s="103"/>
      <c r="K704" s="103" t="s">
        <v>454</v>
      </c>
      <c r="L704" s="103"/>
      <c r="M704" s="103"/>
      <c r="N704" s="103"/>
      <c r="O704" s="103" t="s">
        <v>453</v>
      </c>
      <c r="P704" s="103"/>
      <c r="Q704" s="103"/>
      <c r="R704" s="103"/>
      <c r="S704" s="103"/>
      <c r="T704" s="103"/>
      <c r="U704" s="103"/>
      <c r="V704" s="103"/>
      <c r="W704" s="103"/>
      <c r="X704" s="103"/>
      <c r="Y704" s="103"/>
      <c r="Z704" s="103"/>
      <c r="AA704" s="103"/>
      <c r="AB704" s="103"/>
      <c r="AC704" s="103"/>
      <c r="AD704" s="103"/>
      <c r="AE704" s="103"/>
      <c r="AF704" s="103"/>
      <c r="AG704" s="103"/>
    </row>
    <row r="705" spans="1:35" s="104" customFormat="1">
      <c r="A705" s="110" t="s">
        <v>204</v>
      </c>
      <c r="B705" s="114" t="str">
        <f t="shared" ref="B705:AG705" si="46">IF(COUNTA(B693:B704)=0,"-",COUNTA(B693:B704)/12)</f>
        <v>-</v>
      </c>
      <c r="C705" s="114" t="str">
        <f t="shared" si="46"/>
        <v>-</v>
      </c>
      <c r="D705" s="114" t="str">
        <f t="shared" si="46"/>
        <v>-</v>
      </c>
      <c r="E705" s="114" t="str">
        <f t="shared" si="46"/>
        <v>-</v>
      </c>
      <c r="F705" s="114" t="str">
        <f t="shared" si="46"/>
        <v>-</v>
      </c>
      <c r="G705" s="114" t="str">
        <f t="shared" si="46"/>
        <v>-</v>
      </c>
      <c r="H705" s="114" t="str">
        <f t="shared" si="46"/>
        <v>-</v>
      </c>
      <c r="I705" s="114" t="str">
        <f t="shared" si="46"/>
        <v>-</v>
      </c>
      <c r="J705" s="114" t="str">
        <f t="shared" si="46"/>
        <v>-</v>
      </c>
      <c r="K705" s="114">
        <f t="shared" si="46"/>
        <v>0.5</v>
      </c>
      <c r="L705" s="114" t="str">
        <f t="shared" si="46"/>
        <v>-</v>
      </c>
      <c r="M705" s="114" t="str">
        <f t="shared" si="46"/>
        <v>-</v>
      </c>
      <c r="N705" s="114" t="str">
        <f t="shared" si="46"/>
        <v>-</v>
      </c>
      <c r="O705" s="114">
        <f t="shared" si="46"/>
        <v>0.5</v>
      </c>
      <c r="P705" s="114">
        <f t="shared" si="46"/>
        <v>0.5</v>
      </c>
      <c r="Q705" s="114">
        <f t="shared" si="46"/>
        <v>0.75</v>
      </c>
      <c r="R705" s="114">
        <f t="shared" si="46"/>
        <v>0.75</v>
      </c>
      <c r="S705" s="114">
        <f t="shared" si="46"/>
        <v>0.5</v>
      </c>
      <c r="T705" s="114">
        <f t="shared" si="46"/>
        <v>0.5</v>
      </c>
      <c r="U705" s="114">
        <f t="shared" si="46"/>
        <v>0.75</v>
      </c>
      <c r="V705" s="114">
        <f t="shared" si="46"/>
        <v>0.75</v>
      </c>
      <c r="W705" s="114">
        <f t="shared" si="46"/>
        <v>0.75</v>
      </c>
      <c r="X705" s="114" t="str">
        <f t="shared" si="46"/>
        <v>-</v>
      </c>
      <c r="Y705" s="114">
        <f t="shared" si="46"/>
        <v>0.75</v>
      </c>
      <c r="Z705" s="114">
        <f t="shared" si="46"/>
        <v>0.5</v>
      </c>
      <c r="AA705" s="114">
        <f t="shared" si="46"/>
        <v>0.75</v>
      </c>
      <c r="AB705" s="114" t="str">
        <f t="shared" si="46"/>
        <v>-</v>
      </c>
      <c r="AC705" s="114">
        <f t="shared" si="46"/>
        <v>0.75</v>
      </c>
      <c r="AD705" s="114">
        <f t="shared" si="46"/>
        <v>0.75</v>
      </c>
      <c r="AE705" s="114">
        <f t="shared" si="46"/>
        <v>0.75</v>
      </c>
      <c r="AF705" s="114">
        <f t="shared" si="46"/>
        <v>0.75</v>
      </c>
      <c r="AG705" s="114">
        <f t="shared" si="46"/>
        <v>0.75</v>
      </c>
    </row>
    <row r="707" spans="1:35" s="104" customFormat="1">
      <c r="A707" s="121">
        <v>44771</v>
      </c>
      <c r="B707" s="118" t="s">
        <v>310</v>
      </c>
      <c r="C707" s="118" t="s">
        <v>311</v>
      </c>
      <c r="D707" s="118" t="s">
        <v>312</v>
      </c>
      <c r="E707" s="118" t="s">
        <v>313</v>
      </c>
      <c r="F707" s="118" t="s">
        <v>314</v>
      </c>
      <c r="G707" s="118" t="s">
        <v>315</v>
      </c>
      <c r="H707" s="118" t="s">
        <v>316</v>
      </c>
      <c r="I707" s="118" t="s">
        <v>317</v>
      </c>
      <c r="J707" s="118" t="s">
        <v>318</v>
      </c>
      <c r="K707" s="118" t="s">
        <v>319</v>
      </c>
      <c r="L707" s="118" t="s">
        <v>320</v>
      </c>
      <c r="M707" s="118" t="s">
        <v>321</v>
      </c>
      <c r="N707" s="118" t="s">
        <v>322</v>
      </c>
      <c r="O707" s="118" t="s">
        <v>323</v>
      </c>
      <c r="P707" s="118" t="s">
        <v>324</v>
      </c>
      <c r="Q707" s="118" t="s">
        <v>325</v>
      </c>
      <c r="R707" s="118" t="s">
        <v>326</v>
      </c>
      <c r="S707" s="118" t="s">
        <v>327</v>
      </c>
      <c r="T707" s="118" t="s">
        <v>328</v>
      </c>
      <c r="U707" s="118" t="s">
        <v>329</v>
      </c>
      <c r="V707" s="118" t="s">
        <v>330</v>
      </c>
      <c r="W707" s="118" t="s">
        <v>331</v>
      </c>
      <c r="X707" s="118" t="s">
        <v>332</v>
      </c>
      <c r="Y707" s="118" t="s">
        <v>333</v>
      </c>
      <c r="Z707" s="118" t="s">
        <v>334</v>
      </c>
      <c r="AA707" s="118" t="s">
        <v>335</v>
      </c>
      <c r="AB707" s="118" t="s">
        <v>336</v>
      </c>
      <c r="AC707" s="118" t="s">
        <v>337</v>
      </c>
      <c r="AD707" s="118" t="s">
        <v>338</v>
      </c>
      <c r="AE707" s="118" t="s">
        <v>339</v>
      </c>
      <c r="AF707" s="118" t="s">
        <v>340</v>
      </c>
      <c r="AG707" s="118" t="s">
        <v>341</v>
      </c>
    </row>
    <row r="708" spans="1:35" s="104" customFormat="1">
      <c r="A708" s="108" t="s">
        <v>168</v>
      </c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 t="s">
        <v>433</v>
      </c>
      <c r="Q708" s="103"/>
      <c r="R708" s="103"/>
      <c r="S708" s="103" t="s">
        <v>440</v>
      </c>
      <c r="T708" s="103" t="s">
        <v>436</v>
      </c>
      <c r="U708" s="103" t="s">
        <v>437</v>
      </c>
      <c r="V708" s="103"/>
      <c r="W708" s="103"/>
      <c r="X708" s="103"/>
      <c r="Y708" s="103"/>
      <c r="Z708" s="103"/>
      <c r="AA708" s="103"/>
      <c r="AB708" s="103"/>
      <c r="AC708" s="103"/>
      <c r="AD708" s="103"/>
      <c r="AE708" s="103"/>
      <c r="AF708" s="103"/>
      <c r="AG708" s="103"/>
    </row>
    <row r="709" spans="1:35" s="104" customFormat="1">
      <c r="A709" s="108" t="s">
        <v>174</v>
      </c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 t="s">
        <v>433</v>
      </c>
      <c r="Q709" s="103" t="s">
        <v>448</v>
      </c>
      <c r="R709" s="103" t="s">
        <v>434</v>
      </c>
      <c r="S709" s="103" t="s">
        <v>440</v>
      </c>
      <c r="T709" s="103" t="s">
        <v>436</v>
      </c>
      <c r="U709" s="103" t="s">
        <v>437</v>
      </c>
      <c r="V709" s="103" t="s">
        <v>467</v>
      </c>
      <c r="W709" s="103"/>
      <c r="X709" s="103"/>
      <c r="Y709" s="103"/>
      <c r="Z709" s="103" t="s">
        <v>439</v>
      </c>
      <c r="AA709" s="103" t="s">
        <v>449</v>
      </c>
      <c r="AB709" s="103"/>
      <c r="AC709" s="103" t="s">
        <v>464</v>
      </c>
      <c r="AD709" s="103" t="s">
        <v>450</v>
      </c>
      <c r="AE709" s="103" t="s">
        <v>186</v>
      </c>
      <c r="AF709" s="103" t="s">
        <v>470</v>
      </c>
      <c r="AG709" s="103" t="s">
        <v>473</v>
      </c>
    </row>
    <row r="710" spans="1:35" s="104" customFormat="1">
      <c r="A710" s="108" t="s">
        <v>176</v>
      </c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 t="s">
        <v>433</v>
      </c>
      <c r="Q710" s="103" t="s">
        <v>448</v>
      </c>
      <c r="R710" s="103" t="s">
        <v>434</v>
      </c>
      <c r="S710" s="103" t="s">
        <v>440</v>
      </c>
      <c r="T710" s="103" t="s">
        <v>436</v>
      </c>
      <c r="U710" s="103" t="s">
        <v>437</v>
      </c>
      <c r="V710" s="103" t="s">
        <v>467</v>
      </c>
      <c r="W710" s="103" t="s">
        <v>471</v>
      </c>
      <c r="X710" s="103"/>
      <c r="Y710" s="103" t="s">
        <v>475</v>
      </c>
      <c r="Z710" s="103" t="s">
        <v>439</v>
      </c>
      <c r="AA710" s="103" t="s">
        <v>449</v>
      </c>
      <c r="AB710" s="103"/>
      <c r="AC710" s="103" t="s">
        <v>464</v>
      </c>
      <c r="AD710" s="103" t="s">
        <v>450</v>
      </c>
      <c r="AE710" s="103" t="s">
        <v>186</v>
      </c>
      <c r="AF710" s="103" t="s">
        <v>470</v>
      </c>
      <c r="AG710" s="103" t="s">
        <v>473</v>
      </c>
    </row>
    <row r="711" spans="1:35" s="104" customFormat="1" ht="21">
      <c r="A711" s="108" t="s">
        <v>181</v>
      </c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 t="s">
        <v>433</v>
      </c>
      <c r="Q711" s="103" t="s">
        <v>448</v>
      </c>
      <c r="R711" s="103" t="s">
        <v>434</v>
      </c>
      <c r="S711" s="103" t="s">
        <v>440</v>
      </c>
      <c r="T711" s="103" t="s">
        <v>436</v>
      </c>
      <c r="U711" s="103" t="s">
        <v>437</v>
      </c>
      <c r="V711" s="103" t="s">
        <v>467</v>
      </c>
      <c r="W711" s="103" t="s">
        <v>471</v>
      </c>
      <c r="X711" s="103"/>
      <c r="Y711" s="103" t="s">
        <v>475</v>
      </c>
      <c r="Z711" s="103" t="s">
        <v>439</v>
      </c>
      <c r="AA711" s="103" t="s">
        <v>449</v>
      </c>
      <c r="AB711" s="103"/>
      <c r="AC711" s="103" t="s">
        <v>464</v>
      </c>
      <c r="AD711" s="103" t="s">
        <v>450</v>
      </c>
      <c r="AE711" s="103" t="s">
        <v>186</v>
      </c>
      <c r="AF711" s="103" t="s">
        <v>470</v>
      </c>
      <c r="AG711" s="103" t="s">
        <v>473</v>
      </c>
      <c r="AI711" s="116" t="s">
        <v>250</v>
      </c>
    </row>
    <row r="712" spans="1:35" s="104" customFormat="1">
      <c r="A712" s="108" t="s">
        <v>184</v>
      </c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 t="s">
        <v>433</v>
      </c>
      <c r="Q712" s="103" t="s">
        <v>448</v>
      </c>
      <c r="R712" s="103" t="s">
        <v>434</v>
      </c>
      <c r="S712" s="103" t="s">
        <v>440</v>
      </c>
      <c r="T712" s="103" t="s">
        <v>436</v>
      </c>
      <c r="U712" s="103" t="s">
        <v>437</v>
      </c>
      <c r="V712" s="103" t="s">
        <v>467</v>
      </c>
      <c r="W712" s="103" t="s">
        <v>471</v>
      </c>
      <c r="X712" s="103"/>
      <c r="Y712" s="103" t="s">
        <v>475</v>
      </c>
      <c r="Z712" s="103" t="s">
        <v>439</v>
      </c>
      <c r="AA712" s="103" t="s">
        <v>449</v>
      </c>
      <c r="AB712" s="103"/>
      <c r="AC712" s="103" t="s">
        <v>464</v>
      </c>
      <c r="AD712" s="103" t="s">
        <v>450</v>
      </c>
      <c r="AE712" s="103" t="s">
        <v>186</v>
      </c>
      <c r="AF712" s="103" t="s">
        <v>470</v>
      </c>
      <c r="AG712" s="103" t="s">
        <v>473</v>
      </c>
      <c r="AI712" s="271">
        <f>COUNTIF($B720:$AG720,"-")</f>
        <v>14</v>
      </c>
    </row>
    <row r="713" spans="1:35" s="104" customFormat="1">
      <c r="A713" s="108" t="s">
        <v>208</v>
      </c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 t="s">
        <v>433</v>
      </c>
      <c r="Q713" s="103" t="s">
        <v>448</v>
      </c>
      <c r="R713" s="103" t="s">
        <v>434</v>
      </c>
      <c r="S713" s="103" t="s">
        <v>440</v>
      </c>
      <c r="T713" s="103" t="s">
        <v>436</v>
      </c>
      <c r="U713" s="103" t="s">
        <v>437</v>
      </c>
      <c r="V713" s="103" t="s">
        <v>467</v>
      </c>
      <c r="W713" s="103" t="s">
        <v>471</v>
      </c>
      <c r="X713" s="103"/>
      <c r="Y713" s="103" t="s">
        <v>475</v>
      </c>
      <c r="Z713" s="103" t="s">
        <v>439</v>
      </c>
      <c r="AA713" s="103" t="s">
        <v>449</v>
      </c>
      <c r="AB713" s="103"/>
      <c r="AC713" s="103" t="s">
        <v>464</v>
      </c>
      <c r="AD713" s="103" t="s">
        <v>450</v>
      </c>
      <c r="AE713" s="103" t="s">
        <v>186</v>
      </c>
      <c r="AF713" s="103" t="s">
        <v>470</v>
      </c>
      <c r="AG713" s="103" t="s">
        <v>473</v>
      </c>
      <c r="AI713" s="271"/>
    </row>
    <row r="714" spans="1:35" s="104" customFormat="1">
      <c r="A714" s="108" t="s">
        <v>209</v>
      </c>
      <c r="B714" s="103"/>
      <c r="C714" s="103"/>
      <c r="D714" s="103"/>
      <c r="E714" s="103"/>
      <c r="F714" s="103"/>
      <c r="G714" s="103"/>
      <c r="H714" s="103"/>
      <c r="I714" s="103"/>
      <c r="J714" s="103"/>
      <c r="K714" s="103" t="s">
        <v>454</v>
      </c>
      <c r="L714" s="103"/>
      <c r="M714" s="103"/>
      <c r="N714" s="103"/>
      <c r="O714" s="103" t="s">
        <v>453</v>
      </c>
      <c r="P714" s="103"/>
      <c r="Q714" s="103" t="s">
        <v>448</v>
      </c>
      <c r="R714" s="103" t="s">
        <v>434</v>
      </c>
      <c r="S714" s="103"/>
      <c r="T714" s="103"/>
      <c r="U714" s="103" t="s">
        <v>437</v>
      </c>
      <c r="V714" s="103" t="s">
        <v>467</v>
      </c>
      <c r="W714" s="103" t="s">
        <v>471</v>
      </c>
      <c r="X714" s="103"/>
      <c r="Y714" s="103" t="s">
        <v>475</v>
      </c>
      <c r="Z714" s="103" t="s">
        <v>439</v>
      </c>
      <c r="AA714" s="103" t="s">
        <v>449</v>
      </c>
      <c r="AB714" s="103"/>
      <c r="AC714" s="103" t="s">
        <v>464</v>
      </c>
      <c r="AD714" s="103" t="s">
        <v>450</v>
      </c>
      <c r="AE714" s="103" t="s">
        <v>186</v>
      </c>
      <c r="AF714" s="103" t="s">
        <v>470</v>
      </c>
      <c r="AG714" s="103" t="s">
        <v>473</v>
      </c>
    </row>
    <row r="715" spans="1:35" s="104" customFormat="1">
      <c r="A715" s="108" t="s">
        <v>198</v>
      </c>
      <c r="B715" s="103"/>
      <c r="C715" s="103"/>
      <c r="D715" s="103"/>
      <c r="E715" s="103"/>
      <c r="F715" s="103"/>
      <c r="G715" s="103"/>
      <c r="H715" s="103"/>
      <c r="I715" s="103"/>
      <c r="J715" s="103"/>
      <c r="K715" s="103" t="s">
        <v>454</v>
      </c>
      <c r="L715" s="103"/>
      <c r="M715" s="103"/>
      <c r="N715" s="103"/>
      <c r="O715" s="103" t="s">
        <v>453</v>
      </c>
      <c r="P715" s="103"/>
      <c r="Q715" s="103" t="s">
        <v>448</v>
      </c>
      <c r="R715" s="103" t="s">
        <v>434</v>
      </c>
      <c r="S715" s="103"/>
      <c r="T715" s="103"/>
      <c r="U715" s="103" t="s">
        <v>437</v>
      </c>
      <c r="V715" s="103" t="s">
        <v>467</v>
      </c>
      <c r="W715" s="103" t="s">
        <v>471</v>
      </c>
      <c r="X715" s="103"/>
      <c r="Y715" s="103" t="s">
        <v>475</v>
      </c>
      <c r="Z715" s="103"/>
      <c r="AA715" s="103" t="s">
        <v>449</v>
      </c>
      <c r="AB715" s="103"/>
      <c r="AC715" s="103" t="s">
        <v>464</v>
      </c>
      <c r="AD715" s="103" t="s">
        <v>450</v>
      </c>
      <c r="AE715" s="103" t="s">
        <v>186</v>
      </c>
      <c r="AF715" s="103" t="s">
        <v>470</v>
      </c>
      <c r="AG715" s="103" t="s">
        <v>473</v>
      </c>
    </row>
    <row r="716" spans="1:35" s="104" customFormat="1">
      <c r="A716" s="108" t="s">
        <v>200</v>
      </c>
      <c r="B716" s="103"/>
      <c r="C716" s="103"/>
      <c r="D716" s="103"/>
      <c r="E716" s="103"/>
      <c r="F716" s="103"/>
      <c r="G716" s="103"/>
      <c r="H716" s="103"/>
      <c r="I716" s="103"/>
      <c r="J716" s="103"/>
      <c r="K716" s="103" t="s">
        <v>454</v>
      </c>
      <c r="L716" s="103"/>
      <c r="M716" s="103"/>
      <c r="N716" s="103"/>
      <c r="O716" s="103" t="s">
        <v>453</v>
      </c>
      <c r="P716" s="103"/>
      <c r="Q716" s="103" t="s">
        <v>448</v>
      </c>
      <c r="R716" s="103" t="s">
        <v>434</v>
      </c>
      <c r="S716" s="103"/>
      <c r="T716" s="103"/>
      <c r="U716" s="103" t="s">
        <v>437</v>
      </c>
      <c r="V716" s="103" t="s">
        <v>467</v>
      </c>
      <c r="W716" s="103" t="s">
        <v>471</v>
      </c>
      <c r="X716" s="103"/>
      <c r="Y716" s="103" t="s">
        <v>475</v>
      </c>
      <c r="Z716" s="103"/>
      <c r="AA716" s="103" t="s">
        <v>449</v>
      </c>
      <c r="AB716" s="103"/>
      <c r="AC716" s="103" t="s">
        <v>464</v>
      </c>
      <c r="AD716" s="103" t="s">
        <v>450</v>
      </c>
      <c r="AE716" s="103" t="s">
        <v>186</v>
      </c>
      <c r="AF716" s="103" t="s">
        <v>470</v>
      </c>
      <c r="AG716" s="103" t="s">
        <v>473</v>
      </c>
    </row>
    <row r="717" spans="1:35" s="104" customFormat="1">
      <c r="A717" s="108" t="s">
        <v>201</v>
      </c>
      <c r="B717" s="103"/>
      <c r="C717" s="103"/>
      <c r="D717" s="103"/>
      <c r="E717" s="103"/>
      <c r="F717" s="103"/>
      <c r="G717" s="103"/>
      <c r="H717" s="103"/>
      <c r="I717" s="103"/>
      <c r="J717" s="103"/>
      <c r="K717" s="103" t="s">
        <v>454</v>
      </c>
      <c r="L717" s="103"/>
      <c r="M717" s="103"/>
      <c r="N717" s="103"/>
      <c r="O717" s="103" t="s">
        <v>453</v>
      </c>
      <c r="P717" s="103"/>
      <c r="Q717" s="103" t="s">
        <v>448</v>
      </c>
      <c r="R717" s="103" t="s">
        <v>434</v>
      </c>
      <c r="S717" s="103"/>
      <c r="T717" s="103"/>
      <c r="U717" s="103"/>
      <c r="V717" s="103" t="s">
        <v>467</v>
      </c>
      <c r="W717" s="103" t="s">
        <v>471</v>
      </c>
      <c r="X717" s="103"/>
      <c r="Y717" s="103" t="s">
        <v>475</v>
      </c>
      <c r="Z717" s="103"/>
      <c r="AA717" s="103" t="s">
        <v>449</v>
      </c>
      <c r="AB717" s="103"/>
      <c r="AC717" s="103" t="s">
        <v>464</v>
      </c>
      <c r="AD717" s="103" t="s">
        <v>450</v>
      </c>
      <c r="AE717" s="103" t="s">
        <v>186</v>
      </c>
      <c r="AF717" s="103" t="s">
        <v>470</v>
      </c>
      <c r="AG717" s="103" t="s">
        <v>473</v>
      </c>
    </row>
    <row r="718" spans="1:35" s="104" customFormat="1">
      <c r="A718" s="108" t="s">
        <v>202</v>
      </c>
      <c r="B718" s="103"/>
      <c r="C718" s="103"/>
      <c r="D718" s="103"/>
      <c r="E718" s="103"/>
      <c r="F718" s="103"/>
      <c r="G718" s="103"/>
      <c r="H718" s="103"/>
      <c r="I718" s="103"/>
      <c r="J718" s="103"/>
      <c r="K718" s="103" t="s">
        <v>454</v>
      </c>
      <c r="L718" s="103"/>
      <c r="M718" s="103"/>
      <c r="N718" s="103"/>
      <c r="O718" s="103" t="s">
        <v>453</v>
      </c>
      <c r="P718" s="103"/>
      <c r="Q718" s="103"/>
      <c r="R718" s="103"/>
      <c r="S718" s="103"/>
      <c r="T718" s="103"/>
      <c r="U718" s="103"/>
      <c r="V718" s="103"/>
      <c r="W718" s="103" t="s">
        <v>471</v>
      </c>
      <c r="X718" s="103"/>
      <c r="Y718" s="103" t="s">
        <v>475</v>
      </c>
      <c r="Z718" s="103"/>
      <c r="AA718" s="103"/>
      <c r="AB718" s="103"/>
      <c r="AC718" s="103"/>
      <c r="AD718" s="103"/>
      <c r="AE718" s="103"/>
      <c r="AF718" s="103"/>
      <c r="AG718" s="103"/>
    </row>
    <row r="719" spans="1:35" s="104" customFormat="1">
      <c r="A719" s="108" t="s">
        <v>203</v>
      </c>
      <c r="B719" s="103"/>
      <c r="C719" s="103"/>
      <c r="D719" s="103"/>
      <c r="E719" s="103"/>
      <c r="F719" s="103"/>
      <c r="G719" s="103"/>
      <c r="H719" s="103"/>
      <c r="I719" s="103"/>
      <c r="J719" s="103"/>
      <c r="K719" s="103" t="s">
        <v>454</v>
      </c>
      <c r="L719" s="103"/>
      <c r="M719" s="103"/>
      <c r="N719" s="103"/>
      <c r="O719" s="103" t="s">
        <v>453</v>
      </c>
      <c r="P719" s="103"/>
      <c r="Q719" s="103"/>
      <c r="R719" s="103"/>
      <c r="S719" s="103"/>
      <c r="T719" s="103"/>
      <c r="U719" s="103"/>
      <c r="V719" s="103"/>
      <c r="W719" s="103"/>
      <c r="X719" s="103"/>
      <c r="Y719" s="103"/>
      <c r="Z719" s="103"/>
      <c r="AA719" s="103"/>
      <c r="AB719" s="103"/>
      <c r="AC719" s="103"/>
      <c r="AD719" s="103"/>
      <c r="AE719" s="103"/>
      <c r="AF719" s="103"/>
      <c r="AG719" s="103"/>
    </row>
    <row r="720" spans="1:35" s="104" customFormat="1">
      <c r="A720" s="110" t="s">
        <v>204</v>
      </c>
      <c r="B720" s="114" t="str">
        <f t="shared" ref="B720:AG720" si="47">IF(COUNTA(B708:B719)=0,"-",COUNTA(B708:B719)/12)</f>
        <v>-</v>
      </c>
      <c r="C720" s="114" t="str">
        <f t="shared" si="47"/>
        <v>-</v>
      </c>
      <c r="D720" s="114" t="str">
        <f t="shared" si="47"/>
        <v>-</v>
      </c>
      <c r="E720" s="114" t="str">
        <f t="shared" si="47"/>
        <v>-</v>
      </c>
      <c r="F720" s="114" t="str">
        <f t="shared" si="47"/>
        <v>-</v>
      </c>
      <c r="G720" s="114" t="str">
        <f t="shared" si="47"/>
        <v>-</v>
      </c>
      <c r="H720" s="114" t="str">
        <f t="shared" si="47"/>
        <v>-</v>
      </c>
      <c r="I720" s="114" t="str">
        <f t="shared" si="47"/>
        <v>-</v>
      </c>
      <c r="J720" s="114" t="str">
        <f t="shared" si="47"/>
        <v>-</v>
      </c>
      <c r="K720" s="114">
        <f t="shared" si="47"/>
        <v>0.5</v>
      </c>
      <c r="L720" s="114" t="str">
        <f t="shared" si="47"/>
        <v>-</v>
      </c>
      <c r="M720" s="114" t="str">
        <f t="shared" si="47"/>
        <v>-</v>
      </c>
      <c r="N720" s="114" t="str">
        <f t="shared" si="47"/>
        <v>-</v>
      </c>
      <c r="O720" s="114">
        <f t="shared" si="47"/>
        <v>0.5</v>
      </c>
      <c r="P720" s="114">
        <f t="shared" si="47"/>
        <v>0.5</v>
      </c>
      <c r="Q720" s="114">
        <f t="shared" si="47"/>
        <v>0.75</v>
      </c>
      <c r="R720" s="114">
        <f t="shared" si="47"/>
        <v>0.75</v>
      </c>
      <c r="S720" s="114">
        <f t="shared" si="47"/>
        <v>0.5</v>
      </c>
      <c r="T720" s="114">
        <f t="shared" si="47"/>
        <v>0.5</v>
      </c>
      <c r="U720" s="114">
        <f t="shared" si="47"/>
        <v>0.75</v>
      </c>
      <c r="V720" s="114">
        <f t="shared" si="47"/>
        <v>0.75</v>
      </c>
      <c r="W720" s="114">
        <f t="shared" si="47"/>
        <v>0.75</v>
      </c>
      <c r="X720" s="114" t="str">
        <f t="shared" si="47"/>
        <v>-</v>
      </c>
      <c r="Y720" s="114">
        <f t="shared" si="47"/>
        <v>0.75</v>
      </c>
      <c r="Z720" s="114">
        <f t="shared" si="47"/>
        <v>0.5</v>
      </c>
      <c r="AA720" s="114">
        <f t="shared" si="47"/>
        <v>0.75</v>
      </c>
      <c r="AB720" s="114" t="str">
        <f t="shared" si="47"/>
        <v>-</v>
      </c>
      <c r="AC720" s="114">
        <f t="shared" si="47"/>
        <v>0.75</v>
      </c>
      <c r="AD720" s="114">
        <f t="shared" si="47"/>
        <v>0.75</v>
      </c>
      <c r="AE720" s="114">
        <f t="shared" si="47"/>
        <v>0.75</v>
      </c>
      <c r="AF720" s="114">
        <f t="shared" si="47"/>
        <v>0.75</v>
      </c>
      <c r="AG720" s="114">
        <f t="shared" si="47"/>
        <v>0.75</v>
      </c>
    </row>
    <row r="722" spans="1:35" s="104" customFormat="1">
      <c r="A722" s="121">
        <v>44774</v>
      </c>
      <c r="B722" s="118" t="s">
        <v>310</v>
      </c>
      <c r="C722" s="118" t="s">
        <v>311</v>
      </c>
      <c r="D722" s="118" t="s">
        <v>312</v>
      </c>
      <c r="E722" s="118" t="s">
        <v>313</v>
      </c>
      <c r="F722" s="118" t="s">
        <v>314</v>
      </c>
      <c r="G722" s="118" t="s">
        <v>315</v>
      </c>
      <c r="H722" s="118" t="s">
        <v>316</v>
      </c>
      <c r="I722" s="118" t="s">
        <v>317</v>
      </c>
      <c r="J722" s="118" t="s">
        <v>318</v>
      </c>
      <c r="K722" s="118" t="s">
        <v>319</v>
      </c>
      <c r="L722" s="118" t="s">
        <v>320</v>
      </c>
      <c r="M722" s="118" t="s">
        <v>321</v>
      </c>
      <c r="N722" s="118" t="s">
        <v>322</v>
      </c>
      <c r="O722" s="118" t="s">
        <v>323</v>
      </c>
      <c r="P722" s="118" t="s">
        <v>324</v>
      </c>
      <c r="Q722" s="118" t="s">
        <v>325</v>
      </c>
      <c r="R722" s="118" t="s">
        <v>326</v>
      </c>
      <c r="S722" s="118" t="s">
        <v>327</v>
      </c>
      <c r="T722" s="118" t="s">
        <v>328</v>
      </c>
      <c r="U722" s="118" t="s">
        <v>329</v>
      </c>
      <c r="V722" s="118" t="s">
        <v>330</v>
      </c>
      <c r="W722" s="118" t="s">
        <v>331</v>
      </c>
      <c r="X722" s="118" t="s">
        <v>332</v>
      </c>
      <c r="Y722" s="118" t="s">
        <v>333</v>
      </c>
      <c r="Z722" s="118" t="s">
        <v>334</v>
      </c>
      <c r="AA722" s="118" t="s">
        <v>335</v>
      </c>
      <c r="AB722" s="118" t="s">
        <v>336</v>
      </c>
      <c r="AC722" s="118" t="s">
        <v>337</v>
      </c>
      <c r="AD722" s="118" t="s">
        <v>338</v>
      </c>
      <c r="AE722" s="118" t="s">
        <v>339</v>
      </c>
      <c r="AF722" s="118" t="s">
        <v>340</v>
      </c>
      <c r="AG722" s="118" t="s">
        <v>341</v>
      </c>
    </row>
    <row r="723" spans="1:35" s="104" customFormat="1">
      <c r="A723" s="108" t="s">
        <v>168</v>
      </c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 t="s">
        <v>440</v>
      </c>
      <c r="Q723" s="103"/>
      <c r="R723" s="103"/>
      <c r="S723" s="103" t="s">
        <v>472</v>
      </c>
      <c r="T723" s="103" t="s">
        <v>436</v>
      </c>
      <c r="U723" s="103" t="s">
        <v>437</v>
      </c>
      <c r="V723" s="103"/>
      <c r="W723" s="103"/>
      <c r="X723" s="103"/>
      <c r="Y723" s="103"/>
      <c r="Z723" s="103"/>
      <c r="AA723" s="103"/>
      <c r="AB723" s="103"/>
      <c r="AC723" s="103"/>
      <c r="AD723" s="103"/>
      <c r="AE723" s="103"/>
      <c r="AF723" s="103"/>
      <c r="AG723" s="103"/>
    </row>
    <row r="724" spans="1:35" s="104" customFormat="1">
      <c r="A724" s="108" t="s">
        <v>174</v>
      </c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3"/>
      <c r="O724" s="103"/>
      <c r="P724" s="103" t="s">
        <v>440</v>
      </c>
      <c r="Q724" s="103" t="s">
        <v>448</v>
      </c>
      <c r="R724" s="103" t="s">
        <v>434</v>
      </c>
      <c r="S724" s="103" t="s">
        <v>472</v>
      </c>
      <c r="T724" s="103" t="s">
        <v>436</v>
      </c>
      <c r="U724" s="103" t="s">
        <v>437</v>
      </c>
      <c r="V724" s="103" t="s">
        <v>438</v>
      </c>
      <c r="W724" s="103"/>
      <c r="X724" s="103"/>
      <c r="Y724" s="103"/>
      <c r="Z724" s="103"/>
      <c r="AA724" s="103" t="s">
        <v>449</v>
      </c>
      <c r="AB724" s="103" t="s">
        <v>476</v>
      </c>
      <c r="AC724" s="103" t="s">
        <v>464</v>
      </c>
      <c r="AD724" s="103" t="s">
        <v>450</v>
      </c>
      <c r="AE724" s="103" t="s">
        <v>186</v>
      </c>
      <c r="AF724" s="103"/>
      <c r="AG724" s="103" t="s">
        <v>473</v>
      </c>
    </row>
    <row r="725" spans="1:35" s="104" customFormat="1">
      <c r="A725" s="108" t="s">
        <v>176</v>
      </c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3"/>
      <c r="N725" s="103"/>
      <c r="O725" s="103"/>
      <c r="P725" s="103" t="s">
        <v>440</v>
      </c>
      <c r="Q725" s="103" t="s">
        <v>448</v>
      </c>
      <c r="R725" s="103" t="s">
        <v>434</v>
      </c>
      <c r="S725" s="103" t="s">
        <v>472</v>
      </c>
      <c r="T725" s="103" t="s">
        <v>436</v>
      </c>
      <c r="U725" s="103" t="s">
        <v>437</v>
      </c>
      <c r="V725" s="103" t="s">
        <v>438</v>
      </c>
      <c r="W725" s="103"/>
      <c r="X725" s="103" t="s">
        <v>477</v>
      </c>
      <c r="Y725" s="103"/>
      <c r="Z725" s="103"/>
      <c r="AA725" s="103" t="s">
        <v>449</v>
      </c>
      <c r="AB725" s="103" t="s">
        <v>476</v>
      </c>
      <c r="AC725" s="103" t="s">
        <v>464</v>
      </c>
      <c r="AD725" s="103" t="s">
        <v>450</v>
      </c>
      <c r="AE725" s="103" t="s">
        <v>186</v>
      </c>
      <c r="AF725" s="103"/>
      <c r="AG725" s="103" t="s">
        <v>473</v>
      </c>
    </row>
    <row r="726" spans="1:35" s="104" customFormat="1" ht="21">
      <c r="A726" s="108" t="s">
        <v>181</v>
      </c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 t="s">
        <v>440</v>
      </c>
      <c r="Q726" s="103" t="s">
        <v>448</v>
      </c>
      <c r="R726" s="103" t="s">
        <v>434</v>
      </c>
      <c r="S726" s="103" t="s">
        <v>472</v>
      </c>
      <c r="T726" s="103" t="s">
        <v>436</v>
      </c>
      <c r="U726" s="103" t="s">
        <v>437</v>
      </c>
      <c r="V726" s="103" t="s">
        <v>438</v>
      </c>
      <c r="W726" s="103" t="s">
        <v>173</v>
      </c>
      <c r="X726" s="103" t="s">
        <v>477</v>
      </c>
      <c r="Y726" s="103"/>
      <c r="Z726" s="103"/>
      <c r="AA726" s="103" t="s">
        <v>449</v>
      </c>
      <c r="AB726" s="103" t="s">
        <v>476</v>
      </c>
      <c r="AC726" s="103" t="s">
        <v>464</v>
      </c>
      <c r="AD726" s="103" t="s">
        <v>450</v>
      </c>
      <c r="AE726" s="103" t="s">
        <v>186</v>
      </c>
      <c r="AF726" s="103"/>
      <c r="AG726" s="103" t="s">
        <v>473</v>
      </c>
      <c r="AI726" s="116" t="s">
        <v>250</v>
      </c>
    </row>
    <row r="727" spans="1:35" s="104" customFormat="1">
      <c r="A727" s="108" t="s">
        <v>184</v>
      </c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3"/>
      <c r="N727" s="103"/>
      <c r="O727" s="103"/>
      <c r="P727" s="103" t="s">
        <v>440</v>
      </c>
      <c r="Q727" s="103" t="s">
        <v>448</v>
      </c>
      <c r="R727" s="103" t="s">
        <v>434</v>
      </c>
      <c r="S727" s="103" t="s">
        <v>472</v>
      </c>
      <c r="T727" s="103" t="s">
        <v>436</v>
      </c>
      <c r="U727" s="103" t="s">
        <v>437</v>
      </c>
      <c r="V727" s="103" t="s">
        <v>438</v>
      </c>
      <c r="W727" s="103" t="s">
        <v>173</v>
      </c>
      <c r="X727" s="103" t="s">
        <v>477</v>
      </c>
      <c r="Y727" s="103"/>
      <c r="Z727" s="103"/>
      <c r="AA727" s="103" t="s">
        <v>449</v>
      </c>
      <c r="AB727" s="103" t="s">
        <v>476</v>
      </c>
      <c r="AC727" s="103" t="s">
        <v>464</v>
      </c>
      <c r="AD727" s="103" t="s">
        <v>450</v>
      </c>
      <c r="AE727" s="103" t="s">
        <v>186</v>
      </c>
      <c r="AF727" s="103"/>
      <c r="AG727" s="103" t="s">
        <v>473</v>
      </c>
      <c r="AI727" s="271">
        <f>COUNTIF($B735:$AG735,"-")</f>
        <v>17</v>
      </c>
    </row>
    <row r="728" spans="1:35" s="104" customFormat="1">
      <c r="A728" s="108" t="s">
        <v>208</v>
      </c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3"/>
      <c r="O728" s="103"/>
      <c r="P728" s="103" t="s">
        <v>440</v>
      </c>
      <c r="Q728" s="103" t="s">
        <v>448</v>
      </c>
      <c r="R728" s="103" t="s">
        <v>434</v>
      </c>
      <c r="S728" s="103" t="s">
        <v>472</v>
      </c>
      <c r="T728" s="103" t="s">
        <v>436</v>
      </c>
      <c r="U728" s="103" t="s">
        <v>437</v>
      </c>
      <c r="V728" s="103" t="s">
        <v>438</v>
      </c>
      <c r="W728" s="103" t="s">
        <v>173</v>
      </c>
      <c r="X728" s="103" t="s">
        <v>477</v>
      </c>
      <c r="Y728" s="103"/>
      <c r="Z728" s="103"/>
      <c r="AA728" s="103" t="s">
        <v>449</v>
      </c>
      <c r="AB728" s="103" t="s">
        <v>476</v>
      </c>
      <c r="AC728" s="103" t="s">
        <v>464</v>
      </c>
      <c r="AD728" s="103" t="s">
        <v>450</v>
      </c>
      <c r="AE728" s="103" t="s">
        <v>186</v>
      </c>
      <c r="AF728" s="103"/>
      <c r="AG728" s="103" t="s">
        <v>473</v>
      </c>
      <c r="AI728" s="271"/>
    </row>
    <row r="729" spans="1:35" s="104" customFormat="1">
      <c r="A729" s="108" t="s">
        <v>209</v>
      </c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 t="s">
        <v>188</v>
      </c>
      <c r="Q729" s="103" t="s">
        <v>448</v>
      </c>
      <c r="R729" s="103" t="s">
        <v>434</v>
      </c>
      <c r="S729" s="103"/>
      <c r="T729" s="103" t="s">
        <v>173</v>
      </c>
      <c r="U729" s="103" t="s">
        <v>437</v>
      </c>
      <c r="V729" s="103" t="s">
        <v>438</v>
      </c>
      <c r="W729" s="103"/>
      <c r="X729" s="103" t="s">
        <v>477</v>
      </c>
      <c r="Y729" s="103"/>
      <c r="Z729" s="103"/>
      <c r="AA729" s="103" t="s">
        <v>449</v>
      </c>
      <c r="AB729" s="103" t="s">
        <v>476</v>
      </c>
      <c r="AC729" s="103" t="s">
        <v>464</v>
      </c>
      <c r="AD729" s="103" t="s">
        <v>450</v>
      </c>
      <c r="AE729" s="103" t="s">
        <v>186</v>
      </c>
      <c r="AF729" s="103"/>
      <c r="AG729" s="103" t="s">
        <v>473</v>
      </c>
    </row>
    <row r="730" spans="1:35" s="104" customFormat="1" ht="21">
      <c r="A730" s="108" t="s">
        <v>198</v>
      </c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3"/>
      <c r="O730" s="103"/>
      <c r="P730" s="103" t="s">
        <v>188</v>
      </c>
      <c r="Q730" s="103" t="s">
        <v>448</v>
      </c>
      <c r="R730" s="103" t="s">
        <v>434</v>
      </c>
      <c r="S730" s="103"/>
      <c r="T730" s="103" t="s">
        <v>173</v>
      </c>
      <c r="U730" s="103" t="s">
        <v>437</v>
      </c>
      <c r="V730" s="103" t="s">
        <v>438</v>
      </c>
      <c r="W730" s="103"/>
      <c r="X730" s="103" t="s">
        <v>477</v>
      </c>
      <c r="Y730" s="103"/>
      <c r="Z730" s="103"/>
      <c r="AA730" s="103" t="s">
        <v>449</v>
      </c>
      <c r="AB730" s="103" t="s">
        <v>476</v>
      </c>
      <c r="AC730" s="103" t="s">
        <v>464</v>
      </c>
      <c r="AD730" s="103" t="s">
        <v>450</v>
      </c>
      <c r="AE730" s="103" t="s">
        <v>186</v>
      </c>
      <c r="AF730" s="103"/>
      <c r="AG730" s="103" t="s">
        <v>473</v>
      </c>
      <c r="AI730" s="116"/>
    </row>
    <row r="731" spans="1:35" s="104" customFormat="1">
      <c r="A731" s="108" t="s">
        <v>200</v>
      </c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3"/>
      <c r="N731" s="103"/>
      <c r="O731" s="103"/>
      <c r="P731" s="103" t="s">
        <v>188</v>
      </c>
      <c r="Q731" s="103" t="s">
        <v>448</v>
      </c>
      <c r="R731" s="103" t="s">
        <v>434</v>
      </c>
      <c r="S731" s="103"/>
      <c r="T731" s="103" t="s">
        <v>173</v>
      </c>
      <c r="U731" s="103" t="s">
        <v>437</v>
      </c>
      <c r="V731" s="103" t="s">
        <v>438</v>
      </c>
      <c r="W731" s="103"/>
      <c r="X731" s="103" t="s">
        <v>477</v>
      </c>
      <c r="Y731" s="103"/>
      <c r="Z731" s="103"/>
      <c r="AA731" s="103" t="s">
        <v>449</v>
      </c>
      <c r="AB731" s="103" t="s">
        <v>476</v>
      </c>
      <c r="AC731" s="103" t="s">
        <v>464</v>
      </c>
      <c r="AD731" s="103" t="s">
        <v>450</v>
      </c>
      <c r="AE731" s="103" t="s">
        <v>186</v>
      </c>
      <c r="AF731" s="103"/>
      <c r="AG731" s="103" t="s">
        <v>473</v>
      </c>
      <c r="AI731" s="273"/>
    </row>
    <row r="732" spans="1:35" s="104" customFormat="1">
      <c r="A732" s="108" t="s">
        <v>201</v>
      </c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3"/>
      <c r="O732" s="103"/>
      <c r="P732" s="103" t="s">
        <v>188</v>
      </c>
      <c r="Q732" s="103" t="s">
        <v>448</v>
      </c>
      <c r="R732" s="103" t="s">
        <v>434</v>
      </c>
      <c r="S732" s="103"/>
      <c r="T732" s="103"/>
      <c r="U732" s="103"/>
      <c r="V732" s="103" t="s">
        <v>438</v>
      </c>
      <c r="W732" s="103"/>
      <c r="X732" s="103" t="s">
        <v>477</v>
      </c>
      <c r="Y732" s="103"/>
      <c r="Z732" s="103"/>
      <c r="AA732" s="103" t="s">
        <v>449</v>
      </c>
      <c r="AB732" s="103" t="s">
        <v>476</v>
      </c>
      <c r="AC732" s="103" t="s">
        <v>464</v>
      </c>
      <c r="AD732" s="103" t="s">
        <v>450</v>
      </c>
      <c r="AE732" s="103" t="s">
        <v>186</v>
      </c>
      <c r="AF732" s="103"/>
      <c r="AG732" s="103" t="s">
        <v>473</v>
      </c>
      <c r="AI732" s="274"/>
    </row>
    <row r="733" spans="1:35" s="104" customFormat="1">
      <c r="A733" s="108" t="s">
        <v>202</v>
      </c>
      <c r="B733" s="103"/>
      <c r="C733" s="103"/>
      <c r="D733" s="103"/>
      <c r="E733" s="103"/>
      <c r="F733" s="103"/>
      <c r="G733" s="103"/>
      <c r="H733" s="103"/>
      <c r="I733" s="103"/>
      <c r="J733" s="103"/>
      <c r="K733" s="103"/>
      <c r="L733" s="103"/>
      <c r="M733" s="103"/>
      <c r="N733" s="103"/>
      <c r="O733" s="103"/>
      <c r="P733" s="103" t="s">
        <v>188</v>
      </c>
      <c r="Q733" s="103"/>
      <c r="R733" s="103"/>
      <c r="S733" s="103"/>
      <c r="T733" s="103"/>
      <c r="U733" s="103"/>
      <c r="V733" s="103"/>
      <c r="W733" s="103"/>
      <c r="X733" s="103" t="s">
        <v>477</v>
      </c>
      <c r="Y733" s="103"/>
      <c r="Z733" s="103"/>
      <c r="AA733" s="103"/>
      <c r="AB733" s="103"/>
      <c r="AC733" s="103"/>
      <c r="AD733" s="103"/>
      <c r="AE733" s="103"/>
      <c r="AF733" s="103"/>
      <c r="AG733" s="103"/>
    </row>
    <row r="734" spans="1:35" s="104" customFormat="1">
      <c r="A734" s="108" t="s">
        <v>203</v>
      </c>
      <c r="B734" s="103"/>
      <c r="C734" s="103"/>
      <c r="D734" s="103"/>
      <c r="E734" s="103"/>
      <c r="F734" s="103"/>
      <c r="G734" s="103"/>
      <c r="H734" s="103"/>
      <c r="I734" s="103"/>
      <c r="J734" s="103"/>
      <c r="K734" s="103"/>
      <c r="L734" s="103"/>
      <c r="M734" s="103"/>
      <c r="N734" s="103"/>
      <c r="O734" s="103"/>
      <c r="P734" s="103" t="s">
        <v>188</v>
      </c>
      <c r="Q734" s="103"/>
      <c r="R734" s="103"/>
      <c r="S734" s="103"/>
      <c r="T734" s="103"/>
      <c r="U734" s="103"/>
      <c r="V734" s="103"/>
      <c r="W734" s="103"/>
      <c r="X734" s="103"/>
      <c r="Y734" s="103"/>
      <c r="Z734" s="103"/>
      <c r="AA734" s="103"/>
      <c r="AB734" s="103"/>
      <c r="AC734" s="103"/>
      <c r="AD734" s="103"/>
      <c r="AE734" s="103"/>
      <c r="AF734" s="103"/>
      <c r="AG734" s="103"/>
    </row>
    <row r="735" spans="1:35" s="104" customFormat="1">
      <c r="A735" s="110" t="s">
        <v>204</v>
      </c>
      <c r="B735" s="114" t="str">
        <f t="shared" ref="B735:AG735" si="48">IF(COUNTA(B723:B734)=0,"-",COUNTA(B723:B734)/12)</f>
        <v>-</v>
      </c>
      <c r="C735" s="114" t="str">
        <f t="shared" si="48"/>
        <v>-</v>
      </c>
      <c r="D735" s="114" t="str">
        <f t="shared" si="48"/>
        <v>-</v>
      </c>
      <c r="E735" s="114" t="str">
        <f t="shared" si="48"/>
        <v>-</v>
      </c>
      <c r="F735" s="114" t="str">
        <f t="shared" si="48"/>
        <v>-</v>
      </c>
      <c r="G735" s="114" t="str">
        <f t="shared" si="48"/>
        <v>-</v>
      </c>
      <c r="H735" s="114" t="str">
        <f t="shared" si="48"/>
        <v>-</v>
      </c>
      <c r="I735" s="114" t="str">
        <f t="shared" si="48"/>
        <v>-</v>
      </c>
      <c r="J735" s="114" t="str">
        <f t="shared" si="48"/>
        <v>-</v>
      </c>
      <c r="K735" s="114" t="str">
        <f t="shared" si="48"/>
        <v>-</v>
      </c>
      <c r="L735" s="114" t="str">
        <f t="shared" si="48"/>
        <v>-</v>
      </c>
      <c r="M735" s="114" t="str">
        <f t="shared" si="48"/>
        <v>-</v>
      </c>
      <c r="N735" s="114" t="str">
        <f t="shared" si="48"/>
        <v>-</v>
      </c>
      <c r="O735" s="114" t="str">
        <f t="shared" si="48"/>
        <v>-</v>
      </c>
      <c r="P735" s="114">
        <f t="shared" si="48"/>
        <v>1</v>
      </c>
      <c r="Q735" s="114">
        <f t="shared" si="48"/>
        <v>0.75</v>
      </c>
      <c r="R735" s="114">
        <f t="shared" si="48"/>
        <v>0.75</v>
      </c>
      <c r="S735" s="114">
        <f t="shared" si="48"/>
        <v>0.5</v>
      </c>
      <c r="T735" s="114">
        <f t="shared" si="48"/>
        <v>0.75</v>
      </c>
      <c r="U735" s="114">
        <f t="shared" si="48"/>
        <v>0.75</v>
      </c>
      <c r="V735" s="114">
        <f t="shared" si="48"/>
        <v>0.75</v>
      </c>
      <c r="W735" s="114">
        <f t="shared" si="48"/>
        <v>0.25</v>
      </c>
      <c r="X735" s="114">
        <f t="shared" si="48"/>
        <v>0.75</v>
      </c>
      <c r="Y735" s="114" t="str">
        <f t="shared" si="48"/>
        <v>-</v>
      </c>
      <c r="Z735" s="114" t="str">
        <f t="shared" si="48"/>
        <v>-</v>
      </c>
      <c r="AA735" s="114">
        <f t="shared" si="48"/>
        <v>0.75</v>
      </c>
      <c r="AB735" s="114">
        <f t="shared" si="48"/>
        <v>0.75</v>
      </c>
      <c r="AC735" s="114">
        <f t="shared" si="48"/>
        <v>0.75</v>
      </c>
      <c r="AD735" s="114">
        <f t="shared" si="48"/>
        <v>0.75</v>
      </c>
      <c r="AE735" s="114">
        <f t="shared" si="48"/>
        <v>0.75</v>
      </c>
      <c r="AF735" s="114" t="str">
        <f t="shared" si="48"/>
        <v>-</v>
      </c>
      <c r="AG735" s="114">
        <f t="shared" si="48"/>
        <v>0.75</v>
      </c>
    </row>
    <row r="737" spans="1:35" s="104" customFormat="1">
      <c r="A737" s="121">
        <v>44775</v>
      </c>
      <c r="B737" s="118" t="s">
        <v>310</v>
      </c>
      <c r="C737" s="118" t="s">
        <v>311</v>
      </c>
      <c r="D737" s="118" t="s">
        <v>312</v>
      </c>
      <c r="E737" s="118" t="s">
        <v>313</v>
      </c>
      <c r="F737" s="118" t="s">
        <v>314</v>
      </c>
      <c r="G737" s="118" t="s">
        <v>315</v>
      </c>
      <c r="H737" s="118" t="s">
        <v>316</v>
      </c>
      <c r="I737" s="118" t="s">
        <v>317</v>
      </c>
      <c r="J737" s="118" t="s">
        <v>318</v>
      </c>
      <c r="K737" s="118" t="s">
        <v>319</v>
      </c>
      <c r="L737" s="118" t="s">
        <v>320</v>
      </c>
      <c r="M737" s="118" t="s">
        <v>321</v>
      </c>
      <c r="N737" s="118" t="s">
        <v>322</v>
      </c>
      <c r="O737" s="118" t="s">
        <v>323</v>
      </c>
      <c r="P737" s="118" t="s">
        <v>324</v>
      </c>
      <c r="Q737" s="118" t="s">
        <v>325</v>
      </c>
      <c r="R737" s="118" t="s">
        <v>326</v>
      </c>
      <c r="S737" s="118" t="s">
        <v>327</v>
      </c>
      <c r="T737" s="118" t="s">
        <v>328</v>
      </c>
      <c r="U737" s="118" t="s">
        <v>329</v>
      </c>
      <c r="V737" s="118" t="s">
        <v>330</v>
      </c>
      <c r="W737" s="118" t="s">
        <v>331</v>
      </c>
      <c r="X737" s="118" t="s">
        <v>332</v>
      </c>
      <c r="Y737" s="118" t="s">
        <v>333</v>
      </c>
      <c r="Z737" s="118" t="s">
        <v>334</v>
      </c>
      <c r="AA737" s="118" t="s">
        <v>335</v>
      </c>
      <c r="AB737" s="118" t="s">
        <v>336</v>
      </c>
      <c r="AC737" s="118" t="s">
        <v>337</v>
      </c>
      <c r="AD737" s="118" t="s">
        <v>338</v>
      </c>
      <c r="AE737" s="118" t="s">
        <v>339</v>
      </c>
      <c r="AF737" s="118" t="s">
        <v>340</v>
      </c>
      <c r="AG737" s="118" t="s">
        <v>341</v>
      </c>
    </row>
    <row r="738" spans="1:35" s="104" customFormat="1">
      <c r="A738" s="108" t="s">
        <v>168</v>
      </c>
      <c r="B738" s="103"/>
      <c r="C738" s="103"/>
      <c r="D738" s="103"/>
      <c r="E738" s="103"/>
      <c r="F738" s="103"/>
      <c r="G738" s="103"/>
      <c r="H738" s="103"/>
      <c r="I738" s="103"/>
      <c r="J738" s="103" t="s">
        <v>343</v>
      </c>
      <c r="K738" s="103" t="s">
        <v>344</v>
      </c>
      <c r="L738" s="103" t="s">
        <v>411</v>
      </c>
      <c r="M738" s="103"/>
      <c r="N738" s="103" t="s">
        <v>366</v>
      </c>
      <c r="O738" s="103" t="s">
        <v>346</v>
      </c>
      <c r="P738" s="103" t="s">
        <v>433</v>
      </c>
      <c r="Q738" s="103"/>
      <c r="R738" s="103"/>
      <c r="S738" s="103" t="s">
        <v>472</v>
      </c>
      <c r="T738" s="103" t="s">
        <v>436</v>
      </c>
      <c r="U738" s="103" t="s">
        <v>437</v>
      </c>
      <c r="V738" s="103"/>
      <c r="W738" s="103"/>
      <c r="X738" s="103"/>
      <c r="Y738" s="103"/>
      <c r="Z738" s="103"/>
      <c r="AA738" s="103"/>
      <c r="AB738" s="103"/>
      <c r="AC738" s="103"/>
      <c r="AD738" s="103"/>
      <c r="AE738" s="103"/>
      <c r="AF738" s="103"/>
      <c r="AG738" s="103"/>
    </row>
    <row r="739" spans="1:35" s="104" customFormat="1">
      <c r="A739" s="108" t="s">
        <v>174</v>
      </c>
      <c r="B739" s="103"/>
      <c r="C739" s="103"/>
      <c r="D739" s="103" t="s">
        <v>383</v>
      </c>
      <c r="E739" s="103"/>
      <c r="F739" s="103" t="s">
        <v>425</v>
      </c>
      <c r="G739" s="103" t="s">
        <v>353</v>
      </c>
      <c r="H739" s="103"/>
      <c r="I739" s="103"/>
      <c r="J739" s="103" t="s">
        <v>343</v>
      </c>
      <c r="K739" s="103" t="s">
        <v>344</v>
      </c>
      <c r="L739" s="103" t="s">
        <v>411</v>
      </c>
      <c r="M739" s="103" t="s">
        <v>345</v>
      </c>
      <c r="N739" s="103" t="s">
        <v>366</v>
      </c>
      <c r="O739" s="103" t="s">
        <v>346</v>
      </c>
      <c r="P739" s="103" t="s">
        <v>433</v>
      </c>
      <c r="Q739" s="103" t="s">
        <v>448</v>
      </c>
      <c r="R739" s="103" t="s">
        <v>478</v>
      </c>
      <c r="S739" s="103" t="s">
        <v>472</v>
      </c>
      <c r="T739" s="103" t="s">
        <v>436</v>
      </c>
      <c r="U739" s="103" t="s">
        <v>437</v>
      </c>
      <c r="V739" s="103" t="s">
        <v>438</v>
      </c>
      <c r="W739" s="103"/>
      <c r="X739" s="103"/>
      <c r="Y739" s="103"/>
      <c r="Z739" s="103" t="s">
        <v>463</v>
      </c>
      <c r="AA739" s="103" t="s">
        <v>449</v>
      </c>
      <c r="AB739" s="103"/>
      <c r="AC739" s="103" t="s">
        <v>464</v>
      </c>
      <c r="AD739" s="103" t="s">
        <v>450</v>
      </c>
      <c r="AE739" s="103" t="s">
        <v>186</v>
      </c>
      <c r="AF739" s="103" t="s">
        <v>470</v>
      </c>
      <c r="AG739" s="103" t="s">
        <v>473</v>
      </c>
    </row>
    <row r="740" spans="1:35" s="104" customFormat="1">
      <c r="A740" s="108" t="s">
        <v>176</v>
      </c>
      <c r="B740" s="103"/>
      <c r="C740" s="103"/>
      <c r="D740" s="103" t="s">
        <v>383</v>
      </c>
      <c r="E740" s="103"/>
      <c r="F740" s="103" t="s">
        <v>425</v>
      </c>
      <c r="G740" s="103" t="s">
        <v>353</v>
      </c>
      <c r="H740" s="103" t="s">
        <v>479</v>
      </c>
      <c r="I740" s="103" t="s">
        <v>354</v>
      </c>
      <c r="J740" s="103" t="s">
        <v>343</v>
      </c>
      <c r="K740" s="103" t="s">
        <v>344</v>
      </c>
      <c r="L740" s="103" t="s">
        <v>411</v>
      </c>
      <c r="M740" s="103" t="s">
        <v>345</v>
      </c>
      <c r="N740" s="103" t="s">
        <v>366</v>
      </c>
      <c r="O740" s="103" t="s">
        <v>346</v>
      </c>
      <c r="P740" s="103" t="s">
        <v>433</v>
      </c>
      <c r="Q740" s="103" t="s">
        <v>448</v>
      </c>
      <c r="R740" s="103" t="s">
        <v>478</v>
      </c>
      <c r="S740" s="103" t="s">
        <v>472</v>
      </c>
      <c r="T740" s="103" t="s">
        <v>436</v>
      </c>
      <c r="U740" s="103" t="s">
        <v>437</v>
      </c>
      <c r="V740" s="103" t="s">
        <v>438</v>
      </c>
      <c r="W740" s="103"/>
      <c r="X740" s="103"/>
      <c r="Y740" s="103" t="s">
        <v>475</v>
      </c>
      <c r="Z740" s="103" t="s">
        <v>463</v>
      </c>
      <c r="AA740" s="103" t="s">
        <v>449</v>
      </c>
      <c r="AB740" s="103" t="s">
        <v>452</v>
      </c>
      <c r="AC740" s="103" t="s">
        <v>464</v>
      </c>
      <c r="AD740" s="103" t="s">
        <v>450</v>
      </c>
      <c r="AE740" s="103" t="s">
        <v>186</v>
      </c>
      <c r="AF740" s="103" t="s">
        <v>470</v>
      </c>
      <c r="AG740" s="103" t="s">
        <v>473</v>
      </c>
    </row>
    <row r="741" spans="1:35" s="104" customFormat="1" ht="21">
      <c r="A741" s="108" t="s">
        <v>181</v>
      </c>
      <c r="B741" s="103"/>
      <c r="C741" s="103"/>
      <c r="D741" s="103" t="s">
        <v>383</v>
      </c>
      <c r="E741" s="103"/>
      <c r="F741" s="103" t="s">
        <v>425</v>
      </c>
      <c r="G741" s="103" t="s">
        <v>353</v>
      </c>
      <c r="H741" s="103" t="s">
        <v>479</v>
      </c>
      <c r="I741" s="103" t="s">
        <v>354</v>
      </c>
      <c r="J741" s="103" t="s">
        <v>343</v>
      </c>
      <c r="K741" s="103" t="s">
        <v>344</v>
      </c>
      <c r="L741" s="103" t="s">
        <v>411</v>
      </c>
      <c r="M741" s="103" t="s">
        <v>345</v>
      </c>
      <c r="N741" s="103" t="s">
        <v>366</v>
      </c>
      <c r="O741" s="103" t="s">
        <v>346</v>
      </c>
      <c r="P741" s="103" t="s">
        <v>433</v>
      </c>
      <c r="Q741" s="103" t="s">
        <v>448</v>
      </c>
      <c r="R741" s="103" t="s">
        <v>478</v>
      </c>
      <c r="S741" s="103" t="s">
        <v>472</v>
      </c>
      <c r="T741" s="103" t="s">
        <v>436</v>
      </c>
      <c r="U741" s="103" t="s">
        <v>437</v>
      </c>
      <c r="V741" s="103" t="s">
        <v>438</v>
      </c>
      <c r="W741" s="103" t="s">
        <v>173</v>
      </c>
      <c r="X741" s="103" t="s">
        <v>469</v>
      </c>
      <c r="Y741" s="103" t="s">
        <v>475</v>
      </c>
      <c r="Z741" s="103" t="s">
        <v>463</v>
      </c>
      <c r="AA741" s="103" t="s">
        <v>449</v>
      </c>
      <c r="AB741" s="103" t="s">
        <v>452</v>
      </c>
      <c r="AC741" s="103" t="s">
        <v>464</v>
      </c>
      <c r="AD741" s="103" t="s">
        <v>450</v>
      </c>
      <c r="AE741" s="103" t="s">
        <v>186</v>
      </c>
      <c r="AF741" s="103" t="s">
        <v>470</v>
      </c>
      <c r="AG741" s="103" t="s">
        <v>473</v>
      </c>
      <c r="AI741" s="116" t="s">
        <v>250</v>
      </c>
    </row>
    <row r="742" spans="1:35" s="104" customFormat="1" ht="15" customHeight="1">
      <c r="A742" s="108" t="s">
        <v>184</v>
      </c>
      <c r="B742" s="103"/>
      <c r="C742" s="103"/>
      <c r="D742" s="103" t="s">
        <v>383</v>
      </c>
      <c r="E742" s="103"/>
      <c r="F742" s="103" t="s">
        <v>425</v>
      </c>
      <c r="G742" s="103" t="s">
        <v>353</v>
      </c>
      <c r="H742" s="103" t="s">
        <v>479</v>
      </c>
      <c r="I742" s="103" t="s">
        <v>354</v>
      </c>
      <c r="J742" s="103" t="s">
        <v>343</v>
      </c>
      <c r="K742" s="103" t="s">
        <v>344</v>
      </c>
      <c r="L742" s="103" t="s">
        <v>411</v>
      </c>
      <c r="M742" s="103" t="s">
        <v>345</v>
      </c>
      <c r="N742" s="103" t="s">
        <v>366</v>
      </c>
      <c r="O742" s="103" t="s">
        <v>346</v>
      </c>
      <c r="P742" s="103" t="s">
        <v>433</v>
      </c>
      <c r="Q742" s="103" t="s">
        <v>448</v>
      </c>
      <c r="R742" s="103" t="s">
        <v>478</v>
      </c>
      <c r="S742" s="103" t="s">
        <v>472</v>
      </c>
      <c r="T742" s="103" t="s">
        <v>436</v>
      </c>
      <c r="U742" s="103" t="s">
        <v>437</v>
      </c>
      <c r="V742" s="103" t="s">
        <v>438</v>
      </c>
      <c r="W742" s="103" t="s">
        <v>173</v>
      </c>
      <c r="X742" s="103" t="s">
        <v>469</v>
      </c>
      <c r="Y742" s="103" t="s">
        <v>475</v>
      </c>
      <c r="Z742" s="103" t="s">
        <v>463</v>
      </c>
      <c r="AA742" s="103" t="s">
        <v>449</v>
      </c>
      <c r="AB742" s="103" t="s">
        <v>452</v>
      </c>
      <c r="AC742" s="103" t="s">
        <v>464</v>
      </c>
      <c r="AD742" s="103" t="s">
        <v>450</v>
      </c>
      <c r="AE742" s="103" t="s">
        <v>186</v>
      </c>
      <c r="AF742" s="103" t="s">
        <v>470</v>
      </c>
      <c r="AG742" s="103" t="s">
        <v>473</v>
      </c>
      <c r="AI742" s="271">
        <f>COUNTIF($B750:$AG750,"-")</f>
        <v>3</v>
      </c>
    </row>
    <row r="743" spans="1:35" s="104" customFormat="1" ht="15" customHeight="1">
      <c r="A743" s="108" t="s">
        <v>208</v>
      </c>
      <c r="B743" s="103"/>
      <c r="C743" s="103"/>
      <c r="D743" s="103" t="s">
        <v>383</v>
      </c>
      <c r="E743" s="103"/>
      <c r="F743" s="103" t="s">
        <v>425</v>
      </c>
      <c r="G743" s="103" t="s">
        <v>353</v>
      </c>
      <c r="H743" s="103" t="s">
        <v>479</v>
      </c>
      <c r="I743" s="103" t="s">
        <v>354</v>
      </c>
      <c r="J743" s="103" t="s">
        <v>343</v>
      </c>
      <c r="K743" s="103" t="s">
        <v>344</v>
      </c>
      <c r="L743" s="103" t="s">
        <v>411</v>
      </c>
      <c r="M743" s="103" t="s">
        <v>345</v>
      </c>
      <c r="N743" s="103" t="s">
        <v>366</v>
      </c>
      <c r="O743" s="103" t="s">
        <v>346</v>
      </c>
      <c r="P743" s="103" t="s">
        <v>433</v>
      </c>
      <c r="Q743" s="103" t="s">
        <v>448</v>
      </c>
      <c r="R743" s="103" t="s">
        <v>478</v>
      </c>
      <c r="S743" s="103" t="s">
        <v>472</v>
      </c>
      <c r="T743" s="103" t="s">
        <v>436</v>
      </c>
      <c r="U743" s="103" t="s">
        <v>437</v>
      </c>
      <c r="V743" s="103" t="s">
        <v>438</v>
      </c>
      <c r="W743" s="103" t="s">
        <v>173</v>
      </c>
      <c r="X743" s="103" t="s">
        <v>469</v>
      </c>
      <c r="Y743" s="103" t="s">
        <v>475</v>
      </c>
      <c r="Z743" s="103" t="s">
        <v>463</v>
      </c>
      <c r="AA743" s="103" t="s">
        <v>449</v>
      </c>
      <c r="AB743" s="103" t="s">
        <v>452</v>
      </c>
      <c r="AC743" s="103" t="s">
        <v>464</v>
      </c>
      <c r="AD743" s="103" t="s">
        <v>450</v>
      </c>
      <c r="AE743" s="103" t="s">
        <v>186</v>
      </c>
      <c r="AF743" s="103" t="s">
        <v>470</v>
      </c>
      <c r="AG743" s="103" t="s">
        <v>473</v>
      </c>
      <c r="AI743" s="271"/>
    </row>
    <row r="744" spans="1:35" s="104" customFormat="1">
      <c r="A744" s="108" t="s">
        <v>209</v>
      </c>
      <c r="B744" s="103"/>
      <c r="C744" s="103"/>
      <c r="D744" s="103" t="s">
        <v>383</v>
      </c>
      <c r="E744" s="103"/>
      <c r="F744" s="103" t="s">
        <v>425</v>
      </c>
      <c r="G744" s="103" t="s">
        <v>353</v>
      </c>
      <c r="H744" s="103" t="s">
        <v>479</v>
      </c>
      <c r="I744" s="103" t="s">
        <v>354</v>
      </c>
      <c r="J744" s="103" t="s">
        <v>480</v>
      </c>
      <c r="K744" s="103"/>
      <c r="L744" s="103" t="s">
        <v>365</v>
      </c>
      <c r="M744" s="103" t="s">
        <v>345</v>
      </c>
      <c r="N744" s="103"/>
      <c r="O744" s="103" t="s">
        <v>406</v>
      </c>
      <c r="P744" s="103"/>
      <c r="Q744" s="103" t="s">
        <v>448</v>
      </c>
      <c r="R744" s="103" t="s">
        <v>478</v>
      </c>
      <c r="S744" s="103"/>
      <c r="T744" s="103" t="s">
        <v>188</v>
      </c>
      <c r="U744" s="103" t="s">
        <v>437</v>
      </c>
      <c r="V744" s="103" t="s">
        <v>438</v>
      </c>
      <c r="W744" s="103" t="s">
        <v>173</v>
      </c>
      <c r="X744" s="103" t="s">
        <v>469</v>
      </c>
      <c r="Y744" s="103" t="s">
        <v>475</v>
      </c>
      <c r="Z744" s="103" t="s">
        <v>463</v>
      </c>
      <c r="AA744" s="103" t="s">
        <v>449</v>
      </c>
      <c r="AB744" s="103" t="s">
        <v>452</v>
      </c>
      <c r="AC744" s="103" t="s">
        <v>464</v>
      </c>
      <c r="AD744" s="103" t="s">
        <v>450</v>
      </c>
      <c r="AE744" s="103" t="s">
        <v>186</v>
      </c>
      <c r="AF744" s="103" t="s">
        <v>470</v>
      </c>
      <c r="AG744" s="103" t="s">
        <v>473</v>
      </c>
    </row>
    <row r="745" spans="1:35" s="104" customFormat="1">
      <c r="A745" s="108" t="s">
        <v>198</v>
      </c>
      <c r="B745" s="103"/>
      <c r="C745" s="103"/>
      <c r="D745" s="103" t="s">
        <v>383</v>
      </c>
      <c r="E745" s="103"/>
      <c r="F745" s="103" t="s">
        <v>425</v>
      </c>
      <c r="G745" s="103" t="s">
        <v>353</v>
      </c>
      <c r="H745" s="103" t="s">
        <v>479</v>
      </c>
      <c r="I745" s="103" t="s">
        <v>354</v>
      </c>
      <c r="J745" s="103" t="s">
        <v>480</v>
      </c>
      <c r="K745" s="103"/>
      <c r="L745" s="103" t="s">
        <v>365</v>
      </c>
      <c r="M745" s="103" t="s">
        <v>345</v>
      </c>
      <c r="N745" s="103"/>
      <c r="O745" s="103" t="s">
        <v>406</v>
      </c>
      <c r="P745" s="103"/>
      <c r="Q745" s="103" t="s">
        <v>448</v>
      </c>
      <c r="R745" s="103"/>
      <c r="S745" s="103"/>
      <c r="T745" s="103" t="s">
        <v>188</v>
      </c>
      <c r="U745" s="103" t="s">
        <v>437</v>
      </c>
      <c r="V745" s="103" t="s">
        <v>438</v>
      </c>
      <c r="W745" s="103" t="s">
        <v>173</v>
      </c>
      <c r="X745" s="103" t="s">
        <v>469</v>
      </c>
      <c r="Y745" s="103" t="s">
        <v>475</v>
      </c>
      <c r="Z745" s="103" t="s">
        <v>463</v>
      </c>
      <c r="AA745" s="103" t="s">
        <v>449</v>
      </c>
      <c r="AB745" s="103" t="s">
        <v>452</v>
      </c>
      <c r="AC745" s="103" t="s">
        <v>464</v>
      </c>
      <c r="AD745" s="103" t="s">
        <v>450</v>
      </c>
      <c r="AE745" s="103" t="s">
        <v>186</v>
      </c>
      <c r="AF745" s="103" t="s">
        <v>470</v>
      </c>
      <c r="AG745" s="103" t="s">
        <v>473</v>
      </c>
    </row>
    <row r="746" spans="1:35" s="104" customFormat="1">
      <c r="A746" s="108" t="s">
        <v>200</v>
      </c>
      <c r="B746" s="103"/>
      <c r="C746" s="103"/>
      <c r="D746" s="103" t="s">
        <v>383</v>
      </c>
      <c r="E746" s="103"/>
      <c r="F746" s="103" t="s">
        <v>425</v>
      </c>
      <c r="G746" s="103" t="s">
        <v>353</v>
      </c>
      <c r="H746" s="103" t="s">
        <v>479</v>
      </c>
      <c r="I746" s="103" t="s">
        <v>354</v>
      </c>
      <c r="J746" s="103" t="s">
        <v>480</v>
      </c>
      <c r="K746" s="103"/>
      <c r="L746" s="103" t="s">
        <v>365</v>
      </c>
      <c r="M746" s="103" t="s">
        <v>345</v>
      </c>
      <c r="N746" s="103"/>
      <c r="O746" s="103" t="s">
        <v>406</v>
      </c>
      <c r="P746" s="103"/>
      <c r="Q746" s="103" t="s">
        <v>448</v>
      </c>
      <c r="R746" s="103"/>
      <c r="S746" s="103"/>
      <c r="T746" s="103" t="s">
        <v>188</v>
      </c>
      <c r="U746" s="103" t="s">
        <v>437</v>
      </c>
      <c r="V746" s="103" t="s">
        <v>438</v>
      </c>
      <c r="W746" s="103" t="s">
        <v>173</v>
      </c>
      <c r="X746" s="103" t="s">
        <v>469</v>
      </c>
      <c r="Y746" s="103" t="s">
        <v>475</v>
      </c>
      <c r="Z746" s="103" t="s">
        <v>463</v>
      </c>
      <c r="AA746" s="103" t="s">
        <v>449</v>
      </c>
      <c r="AB746" s="103" t="s">
        <v>452</v>
      </c>
      <c r="AC746" s="103" t="s">
        <v>464</v>
      </c>
      <c r="AD746" s="103" t="s">
        <v>450</v>
      </c>
      <c r="AE746" s="103" t="s">
        <v>186</v>
      </c>
      <c r="AF746" s="103" t="s">
        <v>470</v>
      </c>
      <c r="AG746" s="103" t="s">
        <v>473</v>
      </c>
    </row>
    <row r="747" spans="1:35" s="104" customFormat="1">
      <c r="A747" s="108" t="s">
        <v>201</v>
      </c>
      <c r="B747" s="103"/>
      <c r="C747" s="103"/>
      <c r="D747" s="103" t="s">
        <v>383</v>
      </c>
      <c r="E747" s="103"/>
      <c r="F747" s="103" t="s">
        <v>425</v>
      </c>
      <c r="G747" s="103" t="s">
        <v>353</v>
      </c>
      <c r="H747" s="103" t="s">
        <v>479</v>
      </c>
      <c r="I747" s="103" t="s">
        <v>354</v>
      </c>
      <c r="J747" s="103" t="s">
        <v>480</v>
      </c>
      <c r="K747" s="103"/>
      <c r="L747" s="103" t="s">
        <v>365</v>
      </c>
      <c r="M747" s="103" t="s">
        <v>345</v>
      </c>
      <c r="N747" s="103"/>
      <c r="O747" s="103" t="s">
        <v>406</v>
      </c>
      <c r="P747" s="103"/>
      <c r="Q747" s="103" t="s">
        <v>448</v>
      </c>
      <c r="R747" s="103"/>
      <c r="S747" s="103"/>
      <c r="T747" s="103" t="s">
        <v>188</v>
      </c>
      <c r="U747" s="103"/>
      <c r="V747" s="103" t="s">
        <v>438</v>
      </c>
      <c r="W747" s="103"/>
      <c r="X747" s="103" t="s">
        <v>469</v>
      </c>
      <c r="Y747" s="103" t="s">
        <v>475</v>
      </c>
      <c r="Z747" s="103" t="s">
        <v>463</v>
      </c>
      <c r="AA747" s="103" t="s">
        <v>449</v>
      </c>
      <c r="AB747" s="103" t="s">
        <v>452</v>
      </c>
      <c r="AC747" s="103" t="s">
        <v>464</v>
      </c>
      <c r="AD747" s="103" t="s">
        <v>450</v>
      </c>
      <c r="AE747" s="103" t="s">
        <v>186</v>
      </c>
      <c r="AF747" s="103" t="s">
        <v>470</v>
      </c>
      <c r="AG747" s="103" t="s">
        <v>473</v>
      </c>
    </row>
    <row r="748" spans="1:35" s="104" customFormat="1">
      <c r="A748" s="108" t="s">
        <v>202</v>
      </c>
      <c r="B748" s="103"/>
      <c r="C748" s="103"/>
      <c r="D748" s="103" t="s">
        <v>383</v>
      </c>
      <c r="E748" s="103"/>
      <c r="F748" s="103" t="s">
        <v>425</v>
      </c>
      <c r="G748" s="103" t="s">
        <v>353</v>
      </c>
      <c r="H748" s="103" t="s">
        <v>479</v>
      </c>
      <c r="I748" s="103" t="s">
        <v>354</v>
      </c>
      <c r="J748" s="103" t="s">
        <v>480</v>
      </c>
      <c r="K748" s="103"/>
      <c r="L748" s="103" t="s">
        <v>365</v>
      </c>
      <c r="M748" s="103"/>
      <c r="N748" s="103"/>
      <c r="O748" s="103" t="s">
        <v>406</v>
      </c>
      <c r="P748" s="103"/>
      <c r="Q748" s="103"/>
      <c r="R748" s="103"/>
      <c r="S748" s="103"/>
      <c r="T748" s="103" t="s">
        <v>188</v>
      </c>
      <c r="U748" s="103"/>
      <c r="V748" s="103"/>
      <c r="W748" s="103"/>
      <c r="X748" s="103" t="s">
        <v>469</v>
      </c>
      <c r="Y748" s="103" t="s">
        <v>475</v>
      </c>
      <c r="Z748" s="103"/>
      <c r="AA748" s="103"/>
      <c r="AB748" s="103" t="s">
        <v>452</v>
      </c>
      <c r="AC748" s="103"/>
      <c r="AD748" s="103"/>
      <c r="AE748" s="103"/>
      <c r="AF748" s="103"/>
      <c r="AG748" s="103"/>
    </row>
    <row r="749" spans="1:35" s="104" customFormat="1">
      <c r="A749" s="108" t="s">
        <v>203</v>
      </c>
      <c r="B749" s="103"/>
      <c r="C749" s="103"/>
      <c r="D749" s="103"/>
      <c r="E749" s="103"/>
      <c r="F749" s="103"/>
      <c r="G749" s="103"/>
      <c r="H749" s="103"/>
      <c r="I749" s="103"/>
      <c r="J749" s="103" t="s">
        <v>480</v>
      </c>
      <c r="K749" s="103"/>
      <c r="L749" s="103" t="s">
        <v>365</v>
      </c>
      <c r="M749" s="103"/>
      <c r="N749" s="103"/>
      <c r="O749" s="103" t="s">
        <v>406</v>
      </c>
      <c r="P749" s="103"/>
      <c r="Q749" s="103"/>
      <c r="R749" s="103"/>
      <c r="S749" s="103"/>
      <c r="T749" s="103" t="s">
        <v>188</v>
      </c>
      <c r="U749" s="103"/>
      <c r="V749" s="103"/>
      <c r="W749" s="103"/>
      <c r="X749" s="103" t="s">
        <v>469</v>
      </c>
      <c r="Y749" s="103"/>
      <c r="Z749" s="103"/>
      <c r="AA749" s="103"/>
      <c r="AB749" s="103"/>
      <c r="AC749" s="103"/>
      <c r="AD749" s="103"/>
      <c r="AE749" s="103"/>
      <c r="AF749" s="103"/>
      <c r="AG749" s="103"/>
    </row>
    <row r="750" spans="1:35" s="104" customFormat="1">
      <c r="A750" s="110" t="s">
        <v>204</v>
      </c>
      <c r="B750" s="114" t="str">
        <f t="shared" ref="B750:AG750" si="49">IF(COUNTA(B738:B749)=0,"-",COUNTA(B738:B749)/12)</f>
        <v>-</v>
      </c>
      <c r="C750" s="114" t="str">
        <f t="shared" si="49"/>
        <v>-</v>
      </c>
      <c r="D750" s="114">
        <f t="shared" si="49"/>
        <v>0.83333333333333337</v>
      </c>
      <c r="E750" s="114" t="str">
        <f t="shared" si="49"/>
        <v>-</v>
      </c>
      <c r="F750" s="114">
        <f t="shared" si="49"/>
        <v>0.83333333333333337</v>
      </c>
      <c r="G750" s="114">
        <f t="shared" si="49"/>
        <v>0.83333333333333337</v>
      </c>
      <c r="H750" s="114">
        <f t="shared" si="49"/>
        <v>0.75</v>
      </c>
      <c r="I750" s="114">
        <f t="shared" si="49"/>
        <v>0.75</v>
      </c>
      <c r="J750" s="114">
        <f t="shared" si="49"/>
        <v>1</v>
      </c>
      <c r="K750" s="114">
        <f t="shared" si="49"/>
        <v>0.5</v>
      </c>
      <c r="L750" s="114">
        <f t="shared" si="49"/>
        <v>1</v>
      </c>
      <c r="M750" s="114">
        <f t="shared" si="49"/>
        <v>0.75</v>
      </c>
      <c r="N750" s="114">
        <f t="shared" si="49"/>
        <v>0.5</v>
      </c>
      <c r="O750" s="114">
        <f t="shared" si="49"/>
        <v>1</v>
      </c>
      <c r="P750" s="114">
        <f t="shared" si="49"/>
        <v>0.5</v>
      </c>
      <c r="Q750" s="114">
        <f t="shared" si="49"/>
        <v>0.75</v>
      </c>
      <c r="R750" s="114">
        <f t="shared" si="49"/>
        <v>0.5</v>
      </c>
      <c r="S750" s="114">
        <f t="shared" si="49"/>
        <v>0.5</v>
      </c>
      <c r="T750" s="114">
        <f t="shared" si="49"/>
        <v>1</v>
      </c>
      <c r="U750" s="114">
        <f t="shared" si="49"/>
        <v>0.75</v>
      </c>
      <c r="V750" s="114">
        <f t="shared" si="49"/>
        <v>0.75</v>
      </c>
      <c r="W750" s="114">
        <f t="shared" si="49"/>
        <v>0.5</v>
      </c>
      <c r="X750" s="114">
        <f t="shared" si="49"/>
        <v>0.75</v>
      </c>
      <c r="Y750" s="114">
        <f t="shared" si="49"/>
        <v>0.75</v>
      </c>
      <c r="Z750" s="114">
        <f t="shared" si="49"/>
        <v>0.75</v>
      </c>
      <c r="AA750" s="114">
        <f t="shared" si="49"/>
        <v>0.75</v>
      </c>
      <c r="AB750" s="114">
        <f t="shared" si="49"/>
        <v>0.75</v>
      </c>
      <c r="AC750" s="114">
        <f t="shared" si="49"/>
        <v>0.75</v>
      </c>
      <c r="AD750" s="114">
        <f t="shared" si="49"/>
        <v>0.75</v>
      </c>
      <c r="AE750" s="114">
        <f t="shared" si="49"/>
        <v>0.75</v>
      </c>
      <c r="AF750" s="114">
        <f t="shared" si="49"/>
        <v>0.75</v>
      </c>
      <c r="AG750" s="114">
        <f t="shared" si="49"/>
        <v>0.75</v>
      </c>
    </row>
    <row r="751" spans="1:35" ht="18" customHeight="1">
      <c r="AG751"/>
    </row>
    <row r="752" spans="1:35" s="104" customFormat="1">
      <c r="A752" s="121">
        <f>A737+1</f>
        <v>44776</v>
      </c>
      <c r="B752" s="118" t="s">
        <v>310</v>
      </c>
      <c r="C752" s="118" t="s">
        <v>311</v>
      </c>
      <c r="D752" s="118" t="s">
        <v>312</v>
      </c>
      <c r="E752" s="118" t="s">
        <v>313</v>
      </c>
      <c r="F752" s="118" t="s">
        <v>314</v>
      </c>
      <c r="G752" s="118" t="s">
        <v>315</v>
      </c>
      <c r="H752" s="118" t="s">
        <v>316</v>
      </c>
      <c r="I752" s="118" t="s">
        <v>317</v>
      </c>
      <c r="J752" s="118" t="s">
        <v>318</v>
      </c>
      <c r="K752" s="118" t="s">
        <v>319</v>
      </c>
      <c r="L752" s="118" t="s">
        <v>320</v>
      </c>
      <c r="M752" s="118" t="s">
        <v>321</v>
      </c>
      <c r="N752" s="118" t="s">
        <v>322</v>
      </c>
      <c r="O752" s="118" t="s">
        <v>323</v>
      </c>
      <c r="P752" s="118" t="s">
        <v>324</v>
      </c>
      <c r="Q752" s="118" t="s">
        <v>325</v>
      </c>
      <c r="R752" s="118" t="s">
        <v>326</v>
      </c>
      <c r="S752" s="118" t="s">
        <v>327</v>
      </c>
      <c r="T752" s="118" t="s">
        <v>328</v>
      </c>
      <c r="U752" s="118" t="s">
        <v>329</v>
      </c>
      <c r="V752" s="118" t="s">
        <v>330</v>
      </c>
      <c r="W752" s="118" t="s">
        <v>331</v>
      </c>
      <c r="X752" s="118" t="s">
        <v>332</v>
      </c>
      <c r="Y752" s="118" t="s">
        <v>333</v>
      </c>
      <c r="Z752" s="118" t="s">
        <v>334</v>
      </c>
      <c r="AA752" s="118" t="s">
        <v>335</v>
      </c>
      <c r="AB752" s="118" t="s">
        <v>336</v>
      </c>
      <c r="AC752" s="118" t="s">
        <v>337</v>
      </c>
      <c r="AD752" s="118" t="s">
        <v>338</v>
      </c>
      <c r="AE752" s="118" t="s">
        <v>339</v>
      </c>
      <c r="AF752" s="118" t="s">
        <v>340</v>
      </c>
      <c r="AG752" s="118" t="s">
        <v>341</v>
      </c>
    </row>
    <row r="753" spans="1:35" s="104" customFormat="1">
      <c r="A753" s="108" t="s">
        <v>168</v>
      </c>
      <c r="B753" s="103"/>
      <c r="C753" s="103"/>
      <c r="D753" s="103"/>
      <c r="E753" s="103"/>
      <c r="F753" s="103"/>
      <c r="G753" s="103"/>
      <c r="H753" s="103"/>
      <c r="I753" s="103"/>
      <c r="J753" s="103" t="s">
        <v>392</v>
      </c>
      <c r="K753" s="103" t="s">
        <v>344</v>
      </c>
      <c r="L753" s="103" t="s">
        <v>411</v>
      </c>
      <c r="M753" s="103"/>
      <c r="N753" s="103"/>
      <c r="O753" s="103" t="s">
        <v>412</v>
      </c>
      <c r="P753" s="103" t="s">
        <v>481</v>
      </c>
      <c r="Q753" s="103"/>
      <c r="R753" s="103" t="s">
        <v>366</v>
      </c>
      <c r="S753" s="103" t="s">
        <v>413</v>
      </c>
      <c r="T753" s="103" t="s">
        <v>358</v>
      </c>
      <c r="U753" s="103" t="s">
        <v>482</v>
      </c>
      <c r="V753" s="103"/>
      <c r="W753" s="103"/>
      <c r="X753" s="103"/>
      <c r="Y753" s="103"/>
      <c r="Z753" s="103"/>
      <c r="AA753" s="103"/>
      <c r="AB753" s="103"/>
      <c r="AC753" s="103"/>
      <c r="AD753" s="103"/>
      <c r="AE753" s="103"/>
      <c r="AF753" s="103"/>
      <c r="AG753" s="103"/>
    </row>
    <row r="754" spans="1:35" s="104" customFormat="1">
      <c r="A754" s="108" t="s">
        <v>174</v>
      </c>
      <c r="B754" s="103"/>
      <c r="C754" s="103" t="s">
        <v>351</v>
      </c>
      <c r="D754" s="103" t="s">
        <v>352</v>
      </c>
      <c r="E754" s="103"/>
      <c r="F754" s="103" t="s">
        <v>425</v>
      </c>
      <c r="G754" s="103" t="s">
        <v>342</v>
      </c>
      <c r="H754" s="103"/>
      <c r="I754" s="103"/>
      <c r="J754" s="103" t="s">
        <v>392</v>
      </c>
      <c r="K754" s="103" t="s">
        <v>344</v>
      </c>
      <c r="L754" s="103" t="s">
        <v>411</v>
      </c>
      <c r="M754" s="103" t="s">
        <v>345</v>
      </c>
      <c r="N754" s="103" t="s">
        <v>408</v>
      </c>
      <c r="O754" s="103" t="s">
        <v>412</v>
      </c>
      <c r="P754" s="103" t="s">
        <v>481</v>
      </c>
      <c r="Q754" s="103" t="s">
        <v>483</v>
      </c>
      <c r="R754" s="103" t="s">
        <v>366</v>
      </c>
      <c r="S754" s="103" t="s">
        <v>413</v>
      </c>
      <c r="T754" s="103" t="s">
        <v>358</v>
      </c>
      <c r="U754" s="103" t="s">
        <v>482</v>
      </c>
      <c r="V754" s="103" t="s">
        <v>438</v>
      </c>
      <c r="W754" s="103" t="s">
        <v>373</v>
      </c>
      <c r="X754" s="103"/>
      <c r="Y754" s="103" t="s">
        <v>370</v>
      </c>
      <c r="Z754" s="103" t="s">
        <v>404</v>
      </c>
      <c r="AA754" s="103" t="s">
        <v>449</v>
      </c>
      <c r="AB754" s="103"/>
      <c r="AC754" s="103" t="s">
        <v>464</v>
      </c>
      <c r="AD754" s="103" t="s">
        <v>450</v>
      </c>
      <c r="AE754" s="103"/>
      <c r="AF754" s="103"/>
      <c r="AG754" s="103" t="s">
        <v>473</v>
      </c>
    </row>
    <row r="755" spans="1:35" s="104" customFormat="1">
      <c r="A755" s="108" t="s">
        <v>176</v>
      </c>
      <c r="B755" s="103"/>
      <c r="C755" s="103" t="s">
        <v>351</v>
      </c>
      <c r="D755" s="103" t="s">
        <v>352</v>
      </c>
      <c r="E755" s="103"/>
      <c r="F755" s="103" t="s">
        <v>425</v>
      </c>
      <c r="G755" s="103" t="s">
        <v>342</v>
      </c>
      <c r="H755" s="103"/>
      <c r="I755" s="103"/>
      <c r="J755" s="103" t="s">
        <v>392</v>
      </c>
      <c r="K755" s="103" t="s">
        <v>344</v>
      </c>
      <c r="L755" s="103" t="s">
        <v>411</v>
      </c>
      <c r="M755" s="103" t="s">
        <v>345</v>
      </c>
      <c r="N755" s="103" t="s">
        <v>408</v>
      </c>
      <c r="O755" s="103" t="s">
        <v>412</v>
      </c>
      <c r="P755" s="103" t="s">
        <v>481</v>
      </c>
      <c r="Q755" s="103" t="s">
        <v>483</v>
      </c>
      <c r="R755" s="103" t="s">
        <v>366</v>
      </c>
      <c r="S755" s="103" t="s">
        <v>413</v>
      </c>
      <c r="T755" s="103" t="s">
        <v>358</v>
      </c>
      <c r="U755" s="103" t="s">
        <v>482</v>
      </c>
      <c r="V755" s="103" t="s">
        <v>438</v>
      </c>
      <c r="W755" s="103" t="s">
        <v>373</v>
      </c>
      <c r="X755" s="103"/>
      <c r="Y755" s="103" t="s">
        <v>370</v>
      </c>
      <c r="Z755" s="103" t="s">
        <v>404</v>
      </c>
      <c r="AA755" s="103" t="s">
        <v>449</v>
      </c>
      <c r="AB755" s="103" t="s">
        <v>452</v>
      </c>
      <c r="AC755" s="103" t="s">
        <v>464</v>
      </c>
      <c r="AD755" s="103" t="s">
        <v>450</v>
      </c>
      <c r="AE755" s="103"/>
      <c r="AF755" s="103" t="s">
        <v>353</v>
      </c>
      <c r="AG755" s="103" t="s">
        <v>473</v>
      </c>
    </row>
    <row r="756" spans="1:35" s="104" customFormat="1" ht="21">
      <c r="A756" s="108" t="s">
        <v>181</v>
      </c>
      <c r="B756" s="103"/>
      <c r="C756" s="103" t="s">
        <v>351</v>
      </c>
      <c r="D756" s="103" t="s">
        <v>352</v>
      </c>
      <c r="E756" s="103"/>
      <c r="F756" s="103" t="s">
        <v>425</v>
      </c>
      <c r="G756" s="103" t="s">
        <v>342</v>
      </c>
      <c r="H756" s="103"/>
      <c r="I756" s="103"/>
      <c r="J756" s="103" t="s">
        <v>392</v>
      </c>
      <c r="K756" s="103" t="s">
        <v>344</v>
      </c>
      <c r="L756" s="103" t="s">
        <v>411</v>
      </c>
      <c r="M756" s="103" t="s">
        <v>345</v>
      </c>
      <c r="N756" s="103" t="s">
        <v>408</v>
      </c>
      <c r="O756" s="103" t="s">
        <v>412</v>
      </c>
      <c r="P756" s="103" t="s">
        <v>481</v>
      </c>
      <c r="Q756" s="103" t="s">
        <v>483</v>
      </c>
      <c r="R756" s="103" t="s">
        <v>366</v>
      </c>
      <c r="S756" s="103" t="s">
        <v>413</v>
      </c>
      <c r="T756" s="103" t="s">
        <v>358</v>
      </c>
      <c r="U756" s="103" t="s">
        <v>482</v>
      </c>
      <c r="V756" s="103" t="s">
        <v>438</v>
      </c>
      <c r="W756" s="103" t="s">
        <v>373</v>
      </c>
      <c r="X756" s="103" t="s">
        <v>484</v>
      </c>
      <c r="Y756" s="103" t="s">
        <v>370</v>
      </c>
      <c r="Z756" s="103" t="s">
        <v>404</v>
      </c>
      <c r="AA756" s="103" t="s">
        <v>449</v>
      </c>
      <c r="AB756" s="103" t="s">
        <v>452</v>
      </c>
      <c r="AC756" s="103" t="s">
        <v>464</v>
      </c>
      <c r="AD756" s="103" t="s">
        <v>450</v>
      </c>
      <c r="AE756" s="103" t="s">
        <v>359</v>
      </c>
      <c r="AF756" s="103" t="s">
        <v>353</v>
      </c>
      <c r="AG756" s="103" t="s">
        <v>473</v>
      </c>
      <c r="AI756" s="116" t="s">
        <v>250</v>
      </c>
    </row>
    <row r="757" spans="1:35" s="104" customFormat="1" ht="15" customHeight="1">
      <c r="A757" s="108" t="s">
        <v>184</v>
      </c>
      <c r="B757" s="103"/>
      <c r="C757" s="103" t="s">
        <v>351</v>
      </c>
      <c r="D757" s="103" t="s">
        <v>352</v>
      </c>
      <c r="E757" s="103"/>
      <c r="F757" s="103" t="s">
        <v>425</v>
      </c>
      <c r="G757" s="103" t="s">
        <v>342</v>
      </c>
      <c r="H757" s="103"/>
      <c r="I757" s="103"/>
      <c r="J757" s="103" t="s">
        <v>392</v>
      </c>
      <c r="K757" s="103" t="s">
        <v>344</v>
      </c>
      <c r="L757" s="103" t="s">
        <v>411</v>
      </c>
      <c r="M757" s="103" t="s">
        <v>345</v>
      </c>
      <c r="N757" s="103" t="s">
        <v>408</v>
      </c>
      <c r="O757" s="103" t="s">
        <v>412</v>
      </c>
      <c r="P757" s="103" t="s">
        <v>481</v>
      </c>
      <c r="Q757" s="103" t="s">
        <v>483</v>
      </c>
      <c r="R757" s="103" t="s">
        <v>366</v>
      </c>
      <c r="S757" s="103" t="s">
        <v>413</v>
      </c>
      <c r="T757" s="103" t="s">
        <v>358</v>
      </c>
      <c r="U757" s="103" t="s">
        <v>482</v>
      </c>
      <c r="V757" s="103" t="s">
        <v>438</v>
      </c>
      <c r="W757" s="103" t="s">
        <v>373</v>
      </c>
      <c r="X757" s="103" t="s">
        <v>484</v>
      </c>
      <c r="Y757" s="103" t="s">
        <v>370</v>
      </c>
      <c r="Z757" s="103" t="s">
        <v>404</v>
      </c>
      <c r="AA757" s="103" t="s">
        <v>449</v>
      </c>
      <c r="AB757" s="103" t="s">
        <v>452</v>
      </c>
      <c r="AC757" s="103" t="s">
        <v>464</v>
      </c>
      <c r="AD757" s="103" t="s">
        <v>450</v>
      </c>
      <c r="AE757" s="103" t="s">
        <v>359</v>
      </c>
      <c r="AF757" s="103" t="s">
        <v>353</v>
      </c>
      <c r="AG757" s="103" t="s">
        <v>473</v>
      </c>
      <c r="AI757" s="271">
        <f>COUNTIF($B765:$AG765,"-")</f>
        <v>4</v>
      </c>
    </row>
    <row r="758" spans="1:35" s="104" customFormat="1" ht="15" customHeight="1">
      <c r="A758" s="108" t="s">
        <v>208</v>
      </c>
      <c r="B758" s="103"/>
      <c r="C758" s="103" t="s">
        <v>351</v>
      </c>
      <c r="D758" s="103" t="s">
        <v>352</v>
      </c>
      <c r="E758" s="103"/>
      <c r="F758" s="103" t="s">
        <v>425</v>
      </c>
      <c r="G758" s="103" t="s">
        <v>342</v>
      </c>
      <c r="H758" s="103"/>
      <c r="I758" s="103"/>
      <c r="J758" s="103" t="s">
        <v>392</v>
      </c>
      <c r="K758" s="103" t="s">
        <v>344</v>
      </c>
      <c r="L758" s="103" t="s">
        <v>411</v>
      </c>
      <c r="M758" s="103" t="s">
        <v>345</v>
      </c>
      <c r="N758" s="103" t="s">
        <v>408</v>
      </c>
      <c r="O758" s="103" t="s">
        <v>412</v>
      </c>
      <c r="P758" s="103" t="s">
        <v>481</v>
      </c>
      <c r="Q758" s="103" t="s">
        <v>483</v>
      </c>
      <c r="R758" s="103" t="s">
        <v>366</v>
      </c>
      <c r="S758" s="103" t="s">
        <v>413</v>
      </c>
      <c r="T758" s="103" t="s">
        <v>358</v>
      </c>
      <c r="U758" s="103" t="s">
        <v>482</v>
      </c>
      <c r="V758" s="103" t="s">
        <v>438</v>
      </c>
      <c r="W758" s="103" t="s">
        <v>373</v>
      </c>
      <c r="X758" s="103" t="s">
        <v>484</v>
      </c>
      <c r="Y758" s="103" t="s">
        <v>370</v>
      </c>
      <c r="Z758" s="103" t="s">
        <v>404</v>
      </c>
      <c r="AA758" s="103" t="s">
        <v>449</v>
      </c>
      <c r="AB758" s="103" t="s">
        <v>452</v>
      </c>
      <c r="AC758" s="103" t="s">
        <v>464</v>
      </c>
      <c r="AD758" s="103" t="s">
        <v>450</v>
      </c>
      <c r="AE758" s="103" t="s">
        <v>359</v>
      </c>
      <c r="AF758" s="103" t="s">
        <v>353</v>
      </c>
      <c r="AG758" s="103" t="s">
        <v>473</v>
      </c>
      <c r="AI758" s="271"/>
    </row>
    <row r="759" spans="1:35" s="104" customFormat="1">
      <c r="A759" s="108" t="s">
        <v>209</v>
      </c>
      <c r="B759" s="103"/>
      <c r="C759" s="103" t="s">
        <v>351</v>
      </c>
      <c r="D759" s="103" t="s">
        <v>352</v>
      </c>
      <c r="E759" s="103"/>
      <c r="F759" s="103" t="s">
        <v>425</v>
      </c>
      <c r="G759" s="103" t="s">
        <v>342</v>
      </c>
      <c r="H759" s="103"/>
      <c r="I759" s="103"/>
      <c r="J759" s="103" t="s">
        <v>392</v>
      </c>
      <c r="K759" s="103" t="s">
        <v>365</v>
      </c>
      <c r="L759" s="103" t="s">
        <v>378</v>
      </c>
      <c r="M759" s="103" t="s">
        <v>345</v>
      </c>
      <c r="N759" s="103" t="s">
        <v>408</v>
      </c>
      <c r="O759" s="103" t="s">
        <v>480</v>
      </c>
      <c r="P759" s="103"/>
      <c r="Q759" s="103" t="s">
        <v>483</v>
      </c>
      <c r="R759" s="103"/>
      <c r="S759" s="103"/>
      <c r="T759" s="103" t="s">
        <v>234</v>
      </c>
      <c r="U759" s="103" t="s">
        <v>482</v>
      </c>
      <c r="V759" s="103" t="s">
        <v>438</v>
      </c>
      <c r="W759" s="103" t="s">
        <v>373</v>
      </c>
      <c r="X759" s="103" t="s">
        <v>484</v>
      </c>
      <c r="Y759" s="103" t="s">
        <v>370</v>
      </c>
      <c r="Z759" s="103" t="s">
        <v>404</v>
      </c>
      <c r="AA759" s="103" t="s">
        <v>449</v>
      </c>
      <c r="AB759" s="103" t="s">
        <v>452</v>
      </c>
      <c r="AC759" s="103" t="s">
        <v>464</v>
      </c>
      <c r="AD759" s="103" t="s">
        <v>450</v>
      </c>
      <c r="AE759" s="103" t="s">
        <v>359</v>
      </c>
      <c r="AF759" s="103" t="s">
        <v>353</v>
      </c>
      <c r="AG759" s="103" t="s">
        <v>473</v>
      </c>
    </row>
    <row r="760" spans="1:35" s="104" customFormat="1">
      <c r="A760" s="108" t="s">
        <v>198</v>
      </c>
      <c r="B760" s="103"/>
      <c r="C760" s="103" t="s">
        <v>351</v>
      </c>
      <c r="D760" s="103" t="s">
        <v>352</v>
      </c>
      <c r="E760" s="103"/>
      <c r="F760" s="103" t="s">
        <v>425</v>
      </c>
      <c r="G760" s="103" t="s">
        <v>342</v>
      </c>
      <c r="H760" s="103"/>
      <c r="I760" s="103"/>
      <c r="J760" s="103" t="s">
        <v>392</v>
      </c>
      <c r="K760" s="103" t="s">
        <v>365</v>
      </c>
      <c r="L760" s="103" t="s">
        <v>378</v>
      </c>
      <c r="M760" s="103" t="s">
        <v>345</v>
      </c>
      <c r="N760" s="103"/>
      <c r="O760" s="103" t="s">
        <v>480</v>
      </c>
      <c r="P760" s="103"/>
      <c r="Q760" s="103" t="s">
        <v>483</v>
      </c>
      <c r="R760" s="103"/>
      <c r="S760" s="103"/>
      <c r="T760" s="103" t="s">
        <v>234</v>
      </c>
      <c r="U760" s="103" t="s">
        <v>482</v>
      </c>
      <c r="V760" s="103" t="s">
        <v>438</v>
      </c>
      <c r="W760" s="103" t="s">
        <v>373</v>
      </c>
      <c r="X760" s="103" t="s">
        <v>484</v>
      </c>
      <c r="Y760" s="103"/>
      <c r="Z760" s="103" t="s">
        <v>404</v>
      </c>
      <c r="AA760" s="103" t="s">
        <v>449</v>
      </c>
      <c r="AB760" s="103" t="s">
        <v>452</v>
      </c>
      <c r="AC760" s="103" t="s">
        <v>464</v>
      </c>
      <c r="AD760" s="103" t="s">
        <v>450</v>
      </c>
      <c r="AE760" s="103" t="s">
        <v>359</v>
      </c>
      <c r="AF760" s="103" t="s">
        <v>353</v>
      </c>
      <c r="AG760" s="103" t="s">
        <v>473</v>
      </c>
    </row>
    <row r="761" spans="1:35" s="104" customFormat="1">
      <c r="A761" s="108" t="s">
        <v>200</v>
      </c>
      <c r="B761" s="103"/>
      <c r="C761" s="103" t="s">
        <v>351</v>
      </c>
      <c r="D761" s="103" t="s">
        <v>352</v>
      </c>
      <c r="E761" s="103"/>
      <c r="F761" s="103" t="s">
        <v>425</v>
      </c>
      <c r="G761" s="103" t="s">
        <v>342</v>
      </c>
      <c r="H761" s="103"/>
      <c r="I761" s="103"/>
      <c r="J761" s="103" t="s">
        <v>392</v>
      </c>
      <c r="K761" s="103" t="s">
        <v>365</v>
      </c>
      <c r="L761" s="103" t="s">
        <v>378</v>
      </c>
      <c r="M761" s="103" t="s">
        <v>345</v>
      </c>
      <c r="N761" s="103"/>
      <c r="O761" s="103" t="s">
        <v>480</v>
      </c>
      <c r="P761" s="103"/>
      <c r="Q761" s="103" t="s">
        <v>483</v>
      </c>
      <c r="R761" s="103"/>
      <c r="S761" s="103"/>
      <c r="T761" s="103" t="s">
        <v>234</v>
      </c>
      <c r="U761" s="103" t="s">
        <v>482</v>
      </c>
      <c r="V761" s="103" t="s">
        <v>438</v>
      </c>
      <c r="W761" s="103" t="s">
        <v>373</v>
      </c>
      <c r="X761" s="103" t="s">
        <v>484</v>
      </c>
      <c r="Y761" s="103"/>
      <c r="Z761" s="103" t="s">
        <v>404</v>
      </c>
      <c r="AA761" s="103" t="s">
        <v>449</v>
      </c>
      <c r="AB761" s="103" t="s">
        <v>452</v>
      </c>
      <c r="AC761" s="103" t="s">
        <v>464</v>
      </c>
      <c r="AD761" s="103" t="s">
        <v>450</v>
      </c>
      <c r="AE761" s="103" t="s">
        <v>359</v>
      </c>
      <c r="AF761" s="103" t="s">
        <v>353</v>
      </c>
      <c r="AG761" s="103" t="s">
        <v>473</v>
      </c>
    </row>
    <row r="762" spans="1:35" s="104" customFormat="1">
      <c r="A762" s="108" t="s">
        <v>201</v>
      </c>
      <c r="B762" s="103"/>
      <c r="C762" s="103" t="s">
        <v>351</v>
      </c>
      <c r="D762" s="103" t="s">
        <v>352</v>
      </c>
      <c r="E762" s="103"/>
      <c r="F762" s="103" t="s">
        <v>425</v>
      </c>
      <c r="G762" s="103" t="s">
        <v>342</v>
      </c>
      <c r="H762" s="103"/>
      <c r="I762" s="103"/>
      <c r="J762" s="103"/>
      <c r="K762" s="103" t="s">
        <v>365</v>
      </c>
      <c r="L762" s="103" t="s">
        <v>378</v>
      </c>
      <c r="M762" s="103"/>
      <c r="N762" s="103"/>
      <c r="O762" s="103" t="s">
        <v>480</v>
      </c>
      <c r="P762" s="103"/>
      <c r="Q762" s="103" t="s">
        <v>483</v>
      </c>
      <c r="R762" s="103"/>
      <c r="S762" s="103"/>
      <c r="T762" s="103" t="s">
        <v>234</v>
      </c>
      <c r="U762" s="103"/>
      <c r="V762" s="103" t="s">
        <v>438</v>
      </c>
      <c r="W762" s="103" t="s">
        <v>373</v>
      </c>
      <c r="X762" s="103" t="s">
        <v>484</v>
      </c>
      <c r="Y762" s="103"/>
      <c r="Z762" s="103" t="s">
        <v>404</v>
      </c>
      <c r="AA762" s="103" t="s">
        <v>449</v>
      </c>
      <c r="AB762" s="103" t="s">
        <v>452</v>
      </c>
      <c r="AC762" s="103" t="s">
        <v>464</v>
      </c>
      <c r="AD762" s="103" t="s">
        <v>450</v>
      </c>
      <c r="AE762" s="103"/>
      <c r="AF762" s="103" t="s">
        <v>353</v>
      </c>
      <c r="AG762" s="103" t="s">
        <v>473</v>
      </c>
    </row>
    <row r="763" spans="1:35" s="104" customFormat="1">
      <c r="A763" s="108" t="s">
        <v>202</v>
      </c>
      <c r="B763" s="103"/>
      <c r="C763" s="103"/>
      <c r="D763" s="103"/>
      <c r="E763" s="103"/>
      <c r="F763" s="103"/>
      <c r="G763" s="103"/>
      <c r="H763" s="103"/>
      <c r="I763" s="103"/>
      <c r="J763" s="103"/>
      <c r="K763" s="103" t="s">
        <v>365</v>
      </c>
      <c r="L763" s="103" t="s">
        <v>378</v>
      </c>
      <c r="M763" s="103"/>
      <c r="N763" s="103"/>
      <c r="O763" s="103" t="s">
        <v>480</v>
      </c>
      <c r="P763" s="103"/>
      <c r="Q763" s="103"/>
      <c r="R763" s="103"/>
      <c r="S763" s="103"/>
      <c r="T763" s="103" t="s">
        <v>234</v>
      </c>
      <c r="U763" s="103"/>
      <c r="V763" s="103"/>
      <c r="W763" s="103"/>
      <c r="X763" s="103" t="s">
        <v>484</v>
      </c>
      <c r="Y763" s="103"/>
      <c r="Z763" s="103"/>
      <c r="AA763" s="103"/>
      <c r="AB763" s="103" t="s">
        <v>452</v>
      </c>
      <c r="AC763" s="103"/>
      <c r="AD763" s="103"/>
      <c r="AE763" s="103"/>
      <c r="AF763" s="103" t="s">
        <v>353</v>
      </c>
      <c r="AG763" s="103"/>
    </row>
    <row r="764" spans="1:35" s="104" customFormat="1">
      <c r="A764" s="108" t="s">
        <v>203</v>
      </c>
      <c r="B764" s="103"/>
      <c r="C764" s="103"/>
      <c r="D764" s="103"/>
      <c r="E764" s="103"/>
      <c r="F764" s="103"/>
      <c r="G764" s="103"/>
      <c r="H764" s="103"/>
      <c r="I764" s="103"/>
      <c r="J764" s="103"/>
      <c r="K764" s="103" t="s">
        <v>365</v>
      </c>
      <c r="L764" s="103" t="s">
        <v>378</v>
      </c>
      <c r="M764" s="103"/>
      <c r="N764" s="103"/>
      <c r="O764" s="103" t="s">
        <v>480</v>
      </c>
      <c r="P764" s="103"/>
      <c r="Q764" s="103"/>
      <c r="R764" s="103"/>
      <c r="S764" s="103"/>
      <c r="T764" s="103" t="s">
        <v>234</v>
      </c>
      <c r="U764" s="103"/>
      <c r="V764" s="103"/>
      <c r="W764" s="103"/>
      <c r="X764" s="103" t="s">
        <v>484</v>
      </c>
      <c r="Y764" s="103"/>
      <c r="Z764" s="103"/>
      <c r="AA764" s="103"/>
      <c r="AB764" s="103"/>
      <c r="AC764" s="103"/>
      <c r="AD764" s="103"/>
      <c r="AE764" s="103"/>
      <c r="AF764" s="103"/>
      <c r="AG764" s="103"/>
    </row>
    <row r="765" spans="1:35" s="104" customFormat="1">
      <c r="A765" s="110" t="s">
        <v>204</v>
      </c>
      <c r="B765" s="114" t="str">
        <f t="shared" ref="B765:AG765" si="50">IF(COUNTA(B753:B764)=0,"-",COUNTA(B753:B764)/12)</f>
        <v>-</v>
      </c>
      <c r="C765" s="114">
        <f t="shared" si="50"/>
        <v>0.75</v>
      </c>
      <c r="D765" s="114">
        <f t="shared" si="50"/>
        <v>0.75</v>
      </c>
      <c r="E765" s="114" t="str">
        <f t="shared" si="50"/>
        <v>-</v>
      </c>
      <c r="F765" s="114">
        <f t="shared" si="50"/>
        <v>0.75</v>
      </c>
      <c r="G765" s="114">
        <f t="shared" si="50"/>
        <v>0.75</v>
      </c>
      <c r="H765" s="114" t="str">
        <f t="shared" si="50"/>
        <v>-</v>
      </c>
      <c r="I765" s="114" t="str">
        <f t="shared" si="50"/>
        <v>-</v>
      </c>
      <c r="J765" s="114">
        <f t="shared" si="50"/>
        <v>0.75</v>
      </c>
      <c r="K765" s="114">
        <f t="shared" si="50"/>
        <v>1</v>
      </c>
      <c r="L765" s="114">
        <f t="shared" si="50"/>
        <v>1</v>
      </c>
      <c r="M765" s="114">
        <f t="shared" si="50"/>
        <v>0.66666666666666663</v>
      </c>
      <c r="N765" s="114">
        <f t="shared" si="50"/>
        <v>0.5</v>
      </c>
      <c r="O765" s="114">
        <f t="shared" si="50"/>
        <v>1</v>
      </c>
      <c r="P765" s="114">
        <f t="shared" si="50"/>
        <v>0.5</v>
      </c>
      <c r="Q765" s="114">
        <f t="shared" si="50"/>
        <v>0.75</v>
      </c>
      <c r="R765" s="114">
        <f t="shared" si="50"/>
        <v>0.5</v>
      </c>
      <c r="S765" s="114">
        <f t="shared" si="50"/>
        <v>0.5</v>
      </c>
      <c r="T765" s="114">
        <f t="shared" si="50"/>
        <v>1</v>
      </c>
      <c r="U765" s="114">
        <f t="shared" si="50"/>
        <v>0.75</v>
      </c>
      <c r="V765" s="114">
        <f t="shared" si="50"/>
        <v>0.75</v>
      </c>
      <c r="W765" s="114">
        <f t="shared" si="50"/>
        <v>0.75</v>
      </c>
      <c r="X765" s="114">
        <f t="shared" si="50"/>
        <v>0.75</v>
      </c>
      <c r="Y765" s="114">
        <f t="shared" si="50"/>
        <v>0.5</v>
      </c>
      <c r="Z765" s="114">
        <f t="shared" si="50"/>
        <v>0.75</v>
      </c>
      <c r="AA765" s="114">
        <f t="shared" si="50"/>
        <v>0.75</v>
      </c>
      <c r="AB765" s="114">
        <f t="shared" si="50"/>
        <v>0.75</v>
      </c>
      <c r="AC765" s="114">
        <f t="shared" si="50"/>
        <v>0.75</v>
      </c>
      <c r="AD765" s="114">
        <f t="shared" si="50"/>
        <v>0.75</v>
      </c>
      <c r="AE765" s="114">
        <f t="shared" si="50"/>
        <v>0.5</v>
      </c>
      <c r="AF765" s="114">
        <f t="shared" si="50"/>
        <v>0.75</v>
      </c>
      <c r="AG765" s="114">
        <f t="shared" si="50"/>
        <v>0.75</v>
      </c>
    </row>
    <row r="766" spans="1:35" ht="18" customHeight="1">
      <c r="AG766"/>
    </row>
    <row r="767" spans="1:35" s="104" customFormat="1">
      <c r="A767" s="121">
        <f>A752+1</f>
        <v>44777</v>
      </c>
      <c r="B767" s="118" t="s">
        <v>310</v>
      </c>
      <c r="C767" s="118" t="s">
        <v>311</v>
      </c>
      <c r="D767" s="118" t="s">
        <v>312</v>
      </c>
      <c r="E767" s="118" t="s">
        <v>313</v>
      </c>
      <c r="F767" s="118" t="s">
        <v>314</v>
      </c>
      <c r="G767" s="118" t="s">
        <v>315</v>
      </c>
      <c r="H767" s="118" t="s">
        <v>316</v>
      </c>
      <c r="I767" s="118" t="s">
        <v>317</v>
      </c>
      <c r="J767" s="118" t="s">
        <v>318</v>
      </c>
      <c r="K767" s="118" t="s">
        <v>319</v>
      </c>
      <c r="L767" s="118" t="s">
        <v>320</v>
      </c>
      <c r="M767" s="118" t="s">
        <v>321</v>
      </c>
      <c r="N767" s="118" t="s">
        <v>322</v>
      </c>
      <c r="O767" s="118" t="s">
        <v>323</v>
      </c>
      <c r="P767" s="118" t="s">
        <v>324</v>
      </c>
      <c r="Q767" s="118" t="s">
        <v>325</v>
      </c>
      <c r="R767" s="118" t="s">
        <v>326</v>
      </c>
      <c r="S767" s="118" t="s">
        <v>327</v>
      </c>
      <c r="T767" s="118" t="s">
        <v>328</v>
      </c>
      <c r="U767" s="118" t="s">
        <v>329</v>
      </c>
      <c r="V767" s="118" t="s">
        <v>330</v>
      </c>
      <c r="W767" s="118" t="s">
        <v>331</v>
      </c>
      <c r="X767" s="118" t="s">
        <v>332</v>
      </c>
      <c r="Y767" s="118" t="s">
        <v>333</v>
      </c>
      <c r="Z767" s="118" t="s">
        <v>334</v>
      </c>
      <c r="AA767" s="118" t="s">
        <v>335</v>
      </c>
      <c r="AB767" s="118" t="s">
        <v>336</v>
      </c>
      <c r="AC767" s="118" t="s">
        <v>337</v>
      </c>
      <c r="AD767" s="118" t="s">
        <v>338</v>
      </c>
      <c r="AE767" s="118" t="s">
        <v>339</v>
      </c>
      <c r="AF767" s="118" t="s">
        <v>340</v>
      </c>
      <c r="AG767" s="118" t="s">
        <v>341</v>
      </c>
    </row>
    <row r="768" spans="1:35" s="104" customFormat="1">
      <c r="A768" s="108" t="s">
        <v>168</v>
      </c>
      <c r="B768" s="103"/>
      <c r="C768" s="103"/>
      <c r="D768" s="103"/>
      <c r="E768" s="103"/>
      <c r="F768" s="103"/>
      <c r="G768" s="103" t="s">
        <v>342</v>
      </c>
      <c r="H768" s="103"/>
      <c r="I768" s="103"/>
      <c r="J768" s="103" t="s">
        <v>392</v>
      </c>
      <c r="K768" s="103" t="s">
        <v>485</v>
      </c>
      <c r="L768" s="103" t="s">
        <v>344</v>
      </c>
      <c r="M768" s="103"/>
      <c r="N768" s="103"/>
      <c r="O768" s="103"/>
      <c r="P768" s="103" t="s">
        <v>481</v>
      </c>
      <c r="Q768" s="103" t="s">
        <v>483</v>
      </c>
      <c r="R768" s="103" t="s">
        <v>393</v>
      </c>
      <c r="S768" s="103" t="s">
        <v>366</v>
      </c>
      <c r="T768" s="103" t="s">
        <v>399</v>
      </c>
      <c r="U768" s="103" t="s">
        <v>482</v>
      </c>
      <c r="V768" s="103"/>
      <c r="W768" s="103"/>
      <c r="X768" s="103"/>
      <c r="Y768" s="103"/>
      <c r="Z768" s="103"/>
      <c r="AA768" s="103"/>
      <c r="AB768" s="103"/>
      <c r="AC768" s="103"/>
      <c r="AD768" s="103"/>
      <c r="AE768" s="103"/>
      <c r="AF768" s="103"/>
      <c r="AG768" s="103"/>
    </row>
    <row r="769" spans="1:35" s="104" customFormat="1">
      <c r="A769" s="108" t="s">
        <v>174</v>
      </c>
      <c r="B769" s="103"/>
      <c r="C769" s="103"/>
      <c r="D769" s="103" t="s">
        <v>352</v>
      </c>
      <c r="E769" s="103"/>
      <c r="F769" s="103" t="s">
        <v>400</v>
      </c>
      <c r="G769" s="103" t="s">
        <v>342</v>
      </c>
      <c r="H769" s="103" t="s">
        <v>479</v>
      </c>
      <c r="I769" s="103"/>
      <c r="J769" s="103" t="s">
        <v>392</v>
      </c>
      <c r="K769" s="103" t="s">
        <v>485</v>
      </c>
      <c r="L769" s="103" t="s">
        <v>344</v>
      </c>
      <c r="M769" s="103" t="s">
        <v>345</v>
      </c>
      <c r="N769" s="103" t="s">
        <v>408</v>
      </c>
      <c r="O769" s="103" t="s">
        <v>353</v>
      </c>
      <c r="P769" s="103" t="s">
        <v>481</v>
      </c>
      <c r="Q769" s="103" t="s">
        <v>483</v>
      </c>
      <c r="R769" s="103" t="s">
        <v>393</v>
      </c>
      <c r="S769" s="103" t="s">
        <v>366</v>
      </c>
      <c r="T769" s="103" t="s">
        <v>399</v>
      </c>
      <c r="U769" s="103" t="s">
        <v>482</v>
      </c>
      <c r="V769" s="103" t="s">
        <v>438</v>
      </c>
      <c r="W769" s="103"/>
      <c r="X769" s="103"/>
      <c r="Y769" s="103"/>
      <c r="Z769" s="103" t="s">
        <v>404</v>
      </c>
      <c r="AA769" s="103" t="s">
        <v>449</v>
      </c>
      <c r="AB769" s="103" t="s">
        <v>372</v>
      </c>
      <c r="AC769" s="103" t="s">
        <v>464</v>
      </c>
      <c r="AD769" s="103" t="s">
        <v>486</v>
      </c>
      <c r="AE769" s="103"/>
      <c r="AF769" s="103" t="s">
        <v>487</v>
      </c>
      <c r="AG769" s="103" t="s">
        <v>473</v>
      </c>
    </row>
    <row r="770" spans="1:35" s="104" customFormat="1">
      <c r="A770" s="108" t="s">
        <v>176</v>
      </c>
      <c r="B770" s="103"/>
      <c r="C770" s="103"/>
      <c r="D770" s="103" t="s">
        <v>352</v>
      </c>
      <c r="E770" s="103"/>
      <c r="F770" s="103" t="s">
        <v>400</v>
      </c>
      <c r="G770" s="103" t="s">
        <v>342</v>
      </c>
      <c r="H770" s="103" t="s">
        <v>479</v>
      </c>
      <c r="I770" s="103"/>
      <c r="J770" s="103" t="s">
        <v>392</v>
      </c>
      <c r="K770" s="103" t="s">
        <v>485</v>
      </c>
      <c r="L770" s="103" t="s">
        <v>344</v>
      </c>
      <c r="M770" s="103" t="s">
        <v>345</v>
      </c>
      <c r="N770" s="103" t="s">
        <v>408</v>
      </c>
      <c r="O770" s="103" t="s">
        <v>353</v>
      </c>
      <c r="P770" s="103" t="s">
        <v>481</v>
      </c>
      <c r="Q770" s="103" t="s">
        <v>483</v>
      </c>
      <c r="R770" s="103" t="s">
        <v>393</v>
      </c>
      <c r="S770" s="103" t="s">
        <v>366</v>
      </c>
      <c r="T770" s="103" t="s">
        <v>399</v>
      </c>
      <c r="U770" s="103" t="s">
        <v>482</v>
      </c>
      <c r="V770" s="103" t="s">
        <v>438</v>
      </c>
      <c r="W770" s="103"/>
      <c r="X770" s="103"/>
      <c r="Y770" s="103"/>
      <c r="Z770" s="103" t="s">
        <v>404</v>
      </c>
      <c r="AA770" s="103" t="s">
        <v>449</v>
      </c>
      <c r="AB770" s="103" t="s">
        <v>372</v>
      </c>
      <c r="AC770" s="103" t="s">
        <v>464</v>
      </c>
      <c r="AD770" s="103" t="s">
        <v>486</v>
      </c>
      <c r="AE770" s="103"/>
      <c r="AF770" s="103" t="s">
        <v>487</v>
      </c>
      <c r="AG770" s="103" t="s">
        <v>473</v>
      </c>
    </row>
    <row r="771" spans="1:35" s="104" customFormat="1" ht="21">
      <c r="A771" s="108" t="s">
        <v>181</v>
      </c>
      <c r="B771" s="103"/>
      <c r="C771" s="103"/>
      <c r="D771" s="103" t="s">
        <v>352</v>
      </c>
      <c r="E771" s="103"/>
      <c r="F771" s="103" t="s">
        <v>400</v>
      </c>
      <c r="G771" s="103" t="s">
        <v>342</v>
      </c>
      <c r="H771" s="103" t="s">
        <v>479</v>
      </c>
      <c r="I771" s="103"/>
      <c r="J771" s="103" t="s">
        <v>392</v>
      </c>
      <c r="K771" s="103" t="s">
        <v>485</v>
      </c>
      <c r="L771" s="103" t="s">
        <v>344</v>
      </c>
      <c r="M771" s="103" t="s">
        <v>345</v>
      </c>
      <c r="N771" s="103" t="s">
        <v>408</v>
      </c>
      <c r="O771" s="103" t="s">
        <v>353</v>
      </c>
      <c r="P771" s="103" t="s">
        <v>481</v>
      </c>
      <c r="Q771" s="103" t="s">
        <v>483</v>
      </c>
      <c r="R771" s="103" t="s">
        <v>393</v>
      </c>
      <c r="S771" s="103" t="s">
        <v>366</v>
      </c>
      <c r="T771" s="103" t="s">
        <v>399</v>
      </c>
      <c r="U771" s="103" t="s">
        <v>482</v>
      </c>
      <c r="V771" s="103" t="s">
        <v>438</v>
      </c>
      <c r="W771" s="103" t="s">
        <v>405</v>
      </c>
      <c r="X771" s="103" t="s">
        <v>484</v>
      </c>
      <c r="Y771" s="103" t="s">
        <v>362</v>
      </c>
      <c r="Z771" s="103" t="s">
        <v>404</v>
      </c>
      <c r="AA771" s="103" t="s">
        <v>449</v>
      </c>
      <c r="AB771" s="103" t="s">
        <v>372</v>
      </c>
      <c r="AC771" s="103" t="s">
        <v>464</v>
      </c>
      <c r="AD771" s="103" t="s">
        <v>486</v>
      </c>
      <c r="AE771" s="103" t="s">
        <v>359</v>
      </c>
      <c r="AF771" s="103" t="s">
        <v>487</v>
      </c>
      <c r="AG771" s="103" t="s">
        <v>473</v>
      </c>
      <c r="AI771" s="116" t="s">
        <v>250</v>
      </c>
    </row>
    <row r="772" spans="1:35" s="104" customFormat="1" ht="15" customHeight="1">
      <c r="A772" s="108" t="s">
        <v>184</v>
      </c>
      <c r="B772" s="103"/>
      <c r="C772" s="103"/>
      <c r="D772" s="103" t="s">
        <v>352</v>
      </c>
      <c r="E772" s="103"/>
      <c r="F772" s="103" t="s">
        <v>400</v>
      </c>
      <c r="G772" s="103" t="s">
        <v>342</v>
      </c>
      <c r="H772" s="103" t="s">
        <v>479</v>
      </c>
      <c r="I772" s="103"/>
      <c r="J772" s="103" t="s">
        <v>392</v>
      </c>
      <c r="K772" s="103" t="s">
        <v>485</v>
      </c>
      <c r="L772" s="103" t="s">
        <v>344</v>
      </c>
      <c r="M772" s="103" t="s">
        <v>345</v>
      </c>
      <c r="N772" s="103" t="s">
        <v>408</v>
      </c>
      <c r="O772" s="103" t="s">
        <v>353</v>
      </c>
      <c r="P772" s="103" t="s">
        <v>481</v>
      </c>
      <c r="Q772" s="103" t="s">
        <v>483</v>
      </c>
      <c r="R772" s="103" t="s">
        <v>393</v>
      </c>
      <c r="S772" s="103" t="s">
        <v>366</v>
      </c>
      <c r="T772" s="103" t="s">
        <v>399</v>
      </c>
      <c r="U772" s="103" t="s">
        <v>482</v>
      </c>
      <c r="V772" s="103" t="s">
        <v>438</v>
      </c>
      <c r="W772" s="103" t="s">
        <v>405</v>
      </c>
      <c r="X772" s="103" t="s">
        <v>484</v>
      </c>
      <c r="Y772" s="103" t="s">
        <v>362</v>
      </c>
      <c r="Z772" s="103" t="s">
        <v>404</v>
      </c>
      <c r="AA772" s="103" t="s">
        <v>449</v>
      </c>
      <c r="AB772" s="103" t="s">
        <v>372</v>
      </c>
      <c r="AC772" s="103" t="s">
        <v>464</v>
      </c>
      <c r="AD772" s="103" t="s">
        <v>486</v>
      </c>
      <c r="AE772" s="103" t="s">
        <v>359</v>
      </c>
      <c r="AF772" s="103" t="s">
        <v>487</v>
      </c>
      <c r="AG772" s="103" t="s">
        <v>473</v>
      </c>
      <c r="AI772" s="271">
        <f>COUNTIF($B780:$AG780,"-")</f>
        <v>4</v>
      </c>
    </row>
    <row r="773" spans="1:35" s="104" customFormat="1" ht="15" customHeight="1">
      <c r="A773" s="108" t="s">
        <v>208</v>
      </c>
      <c r="B773" s="103"/>
      <c r="C773" s="103"/>
      <c r="D773" s="103" t="s">
        <v>352</v>
      </c>
      <c r="E773" s="103"/>
      <c r="F773" s="103" t="s">
        <v>400</v>
      </c>
      <c r="G773" s="103" t="s">
        <v>342</v>
      </c>
      <c r="H773" s="103" t="s">
        <v>479</v>
      </c>
      <c r="I773" s="103"/>
      <c r="J773" s="103" t="s">
        <v>392</v>
      </c>
      <c r="K773" s="103" t="s">
        <v>485</v>
      </c>
      <c r="L773" s="103" t="s">
        <v>344</v>
      </c>
      <c r="M773" s="103" t="s">
        <v>345</v>
      </c>
      <c r="N773" s="103" t="s">
        <v>408</v>
      </c>
      <c r="O773" s="103" t="s">
        <v>353</v>
      </c>
      <c r="P773" s="103" t="s">
        <v>481</v>
      </c>
      <c r="Q773" s="103" t="s">
        <v>483</v>
      </c>
      <c r="R773" s="103" t="s">
        <v>393</v>
      </c>
      <c r="S773" s="103" t="s">
        <v>366</v>
      </c>
      <c r="T773" s="103" t="s">
        <v>399</v>
      </c>
      <c r="U773" s="103" t="s">
        <v>482</v>
      </c>
      <c r="V773" s="103" t="s">
        <v>438</v>
      </c>
      <c r="W773" s="103" t="s">
        <v>405</v>
      </c>
      <c r="X773" s="103" t="s">
        <v>484</v>
      </c>
      <c r="Y773" s="103" t="s">
        <v>362</v>
      </c>
      <c r="Z773" s="103" t="s">
        <v>404</v>
      </c>
      <c r="AA773" s="103" t="s">
        <v>449</v>
      </c>
      <c r="AB773" s="103" t="s">
        <v>372</v>
      </c>
      <c r="AC773" s="103" t="s">
        <v>464</v>
      </c>
      <c r="AD773" s="103" t="s">
        <v>486</v>
      </c>
      <c r="AE773" s="103" t="s">
        <v>359</v>
      </c>
      <c r="AF773" s="103" t="s">
        <v>487</v>
      </c>
      <c r="AG773" s="103" t="s">
        <v>473</v>
      </c>
      <c r="AI773" s="271"/>
    </row>
    <row r="774" spans="1:35" s="104" customFormat="1">
      <c r="A774" s="108" t="s">
        <v>209</v>
      </c>
      <c r="B774" s="103"/>
      <c r="C774" s="103"/>
      <c r="D774" s="103" t="s">
        <v>352</v>
      </c>
      <c r="E774" s="103"/>
      <c r="F774" s="103" t="s">
        <v>400</v>
      </c>
      <c r="G774" s="103" t="s">
        <v>342</v>
      </c>
      <c r="H774" s="103" t="s">
        <v>479</v>
      </c>
      <c r="I774" s="103"/>
      <c r="J774" s="103" t="s">
        <v>392</v>
      </c>
      <c r="K774" s="103"/>
      <c r="L774" s="103"/>
      <c r="M774" s="103" t="s">
        <v>345</v>
      </c>
      <c r="N774" s="103" t="s">
        <v>408</v>
      </c>
      <c r="O774" s="103" t="s">
        <v>406</v>
      </c>
      <c r="P774" s="103"/>
      <c r="Q774" s="103" t="s">
        <v>483</v>
      </c>
      <c r="R774" s="103" t="s">
        <v>393</v>
      </c>
      <c r="S774" s="103" t="s">
        <v>366</v>
      </c>
      <c r="T774" s="103" t="s">
        <v>188</v>
      </c>
      <c r="U774" s="103" t="s">
        <v>482</v>
      </c>
      <c r="V774" s="103" t="s">
        <v>438</v>
      </c>
      <c r="W774" s="103" t="s">
        <v>405</v>
      </c>
      <c r="X774" s="103" t="s">
        <v>484</v>
      </c>
      <c r="Y774" s="103" t="s">
        <v>362</v>
      </c>
      <c r="Z774" s="103" t="s">
        <v>404</v>
      </c>
      <c r="AA774" s="103" t="s">
        <v>449</v>
      </c>
      <c r="AB774" s="103" t="s">
        <v>372</v>
      </c>
      <c r="AC774" s="103" t="s">
        <v>464</v>
      </c>
      <c r="AD774" s="103" t="s">
        <v>486</v>
      </c>
      <c r="AE774" s="103" t="s">
        <v>359</v>
      </c>
      <c r="AF774" s="103" t="s">
        <v>487</v>
      </c>
      <c r="AG774" s="103" t="s">
        <v>473</v>
      </c>
    </row>
    <row r="775" spans="1:35" s="104" customFormat="1">
      <c r="A775" s="108" t="s">
        <v>198</v>
      </c>
      <c r="B775" s="103"/>
      <c r="C775" s="103"/>
      <c r="D775" s="103" t="s">
        <v>352</v>
      </c>
      <c r="E775" s="103"/>
      <c r="F775" s="103" t="s">
        <v>400</v>
      </c>
      <c r="G775" s="103" t="s">
        <v>342</v>
      </c>
      <c r="H775" s="103" t="s">
        <v>479</v>
      </c>
      <c r="I775" s="103"/>
      <c r="J775" s="103" t="s">
        <v>392</v>
      </c>
      <c r="K775" s="103"/>
      <c r="L775" s="103"/>
      <c r="M775" s="103" t="s">
        <v>345</v>
      </c>
      <c r="N775" s="103"/>
      <c r="O775" s="103" t="s">
        <v>406</v>
      </c>
      <c r="P775" s="103"/>
      <c r="Q775" s="103" t="s">
        <v>483</v>
      </c>
      <c r="R775" s="103" t="s">
        <v>393</v>
      </c>
      <c r="S775" s="103"/>
      <c r="T775" s="103" t="s">
        <v>188</v>
      </c>
      <c r="U775" s="103" t="s">
        <v>482</v>
      </c>
      <c r="V775" s="103" t="s">
        <v>438</v>
      </c>
      <c r="W775" s="103" t="s">
        <v>405</v>
      </c>
      <c r="X775" s="103" t="s">
        <v>484</v>
      </c>
      <c r="Y775" s="103" t="s">
        <v>362</v>
      </c>
      <c r="Z775" s="103" t="s">
        <v>404</v>
      </c>
      <c r="AA775" s="103" t="s">
        <v>449</v>
      </c>
      <c r="AB775" s="103" t="s">
        <v>372</v>
      </c>
      <c r="AC775" s="103" t="s">
        <v>464</v>
      </c>
      <c r="AD775" s="103" t="s">
        <v>486</v>
      </c>
      <c r="AE775" s="103" t="s">
        <v>359</v>
      </c>
      <c r="AF775" s="103" t="s">
        <v>487</v>
      </c>
      <c r="AG775" s="103" t="s">
        <v>473</v>
      </c>
    </row>
    <row r="776" spans="1:35" s="104" customFormat="1">
      <c r="A776" s="108" t="s">
        <v>200</v>
      </c>
      <c r="B776" s="103"/>
      <c r="C776" s="103"/>
      <c r="D776" s="103" t="s">
        <v>352</v>
      </c>
      <c r="E776" s="103"/>
      <c r="F776" s="103" t="s">
        <v>400</v>
      </c>
      <c r="G776" s="103" t="s">
        <v>342</v>
      </c>
      <c r="H776" s="103" t="s">
        <v>479</v>
      </c>
      <c r="I776" s="103"/>
      <c r="J776" s="103" t="s">
        <v>392</v>
      </c>
      <c r="K776" s="103"/>
      <c r="L776" s="103"/>
      <c r="M776" s="103" t="s">
        <v>345</v>
      </c>
      <c r="N776" s="103"/>
      <c r="O776" s="103" t="s">
        <v>406</v>
      </c>
      <c r="P776" s="103"/>
      <c r="Q776" s="103" t="s">
        <v>483</v>
      </c>
      <c r="R776" s="103" t="s">
        <v>393</v>
      </c>
      <c r="S776" s="103"/>
      <c r="T776" s="103" t="s">
        <v>188</v>
      </c>
      <c r="U776" s="103" t="s">
        <v>482</v>
      </c>
      <c r="V776" s="103" t="s">
        <v>438</v>
      </c>
      <c r="W776" s="103" t="s">
        <v>405</v>
      </c>
      <c r="X776" s="103" t="s">
        <v>484</v>
      </c>
      <c r="Y776" s="103" t="s">
        <v>362</v>
      </c>
      <c r="Z776" s="103" t="s">
        <v>404</v>
      </c>
      <c r="AA776" s="103" t="s">
        <v>449</v>
      </c>
      <c r="AB776" s="103" t="s">
        <v>372</v>
      </c>
      <c r="AC776" s="103" t="s">
        <v>464</v>
      </c>
      <c r="AD776" s="103" t="s">
        <v>486</v>
      </c>
      <c r="AE776" s="103" t="s">
        <v>359</v>
      </c>
      <c r="AF776" s="103" t="s">
        <v>487</v>
      </c>
      <c r="AG776" s="103" t="s">
        <v>473</v>
      </c>
    </row>
    <row r="777" spans="1:35" s="104" customFormat="1">
      <c r="A777" s="108" t="s">
        <v>201</v>
      </c>
      <c r="B777" s="103"/>
      <c r="C777" s="103"/>
      <c r="D777" s="103" t="s">
        <v>352</v>
      </c>
      <c r="E777" s="103"/>
      <c r="F777" s="103" t="s">
        <v>400</v>
      </c>
      <c r="G777" s="103"/>
      <c r="H777" s="103" t="s">
        <v>479</v>
      </c>
      <c r="I777" s="103"/>
      <c r="J777" s="103"/>
      <c r="K777" s="103"/>
      <c r="L777" s="103"/>
      <c r="M777" s="103" t="s">
        <v>345</v>
      </c>
      <c r="N777" s="103"/>
      <c r="O777" s="103" t="s">
        <v>406</v>
      </c>
      <c r="P777" s="103"/>
      <c r="Q777" s="103"/>
      <c r="R777" s="103"/>
      <c r="S777" s="103"/>
      <c r="T777" s="103" t="s">
        <v>188</v>
      </c>
      <c r="U777" s="103"/>
      <c r="V777" s="103" t="s">
        <v>438</v>
      </c>
      <c r="W777" s="103" t="s">
        <v>405</v>
      </c>
      <c r="X777" s="103" t="s">
        <v>484</v>
      </c>
      <c r="Y777" s="103" t="s">
        <v>362</v>
      </c>
      <c r="Z777" s="103" t="s">
        <v>404</v>
      </c>
      <c r="AA777" s="103" t="s">
        <v>449</v>
      </c>
      <c r="AB777" s="103" t="s">
        <v>372</v>
      </c>
      <c r="AC777" s="103" t="s">
        <v>464</v>
      </c>
      <c r="AD777" s="103" t="s">
        <v>486</v>
      </c>
      <c r="AE777" s="103"/>
      <c r="AF777" s="103" t="s">
        <v>487</v>
      </c>
      <c r="AG777" s="103" t="s">
        <v>473</v>
      </c>
    </row>
    <row r="778" spans="1:35" s="104" customFormat="1">
      <c r="A778" s="108" t="s">
        <v>202</v>
      </c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3"/>
      <c r="O778" s="103" t="s">
        <v>406</v>
      </c>
      <c r="P778" s="103"/>
      <c r="Q778" s="103"/>
      <c r="R778" s="103"/>
      <c r="S778" s="103"/>
      <c r="T778" s="103" t="s">
        <v>188</v>
      </c>
      <c r="U778" s="103"/>
      <c r="V778" s="103"/>
      <c r="W778" s="103" t="s">
        <v>405</v>
      </c>
      <c r="X778" s="103" t="s">
        <v>484</v>
      </c>
      <c r="Y778" s="103" t="s">
        <v>362</v>
      </c>
      <c r="Z778" s="103"/>
      <c r="AA778" s="103"/>
      <c r="AB778" s="103"/>
      <c r="AC778" s="103"/>
      <c r="AD778" s="103"/>
      <c r="AE778" s="103"/>
      <c r="AF778" s="103"/>
      <c r="AG778" s="103"/>
    </row>
    <row r="779" spans="1:35" s="104" customFormat="1">
      <c r="A779" s="108" t="s">
        <v>203</v>
      </c>
      <c r="B779" s="103"/>
      <c r="C779" s="103"/>
      <c r="D779" s="103"/>
      <c r="E779" s="103"/>
      <c r="F779" s="103"/>
      <c r="G779" s="103"/>
      <c r="H779" s="103"/>
      <c r="I779" s="103"/>
      <c r="J779" s="103"/>
      <c r="K779" s="103"/>
      <c r="L779" s="103"/>
      <c r="M779" s="103"/>
      <c r="N779" s="103"/>
      <c r="O779" s="103" t="s">
        <v>406</v>
      </c>
      <c r="P779" s="103"/>
      <c r="Q779" s="103"/>
      <c r="R779" s="103"/>
      <c r="S779" s="103"/>
      <c r="T779" s="103" t="s">
        <v>188</v>
      </c>
      <c r="U779" s="103"/>
      <c r="V779" s="103"/>
      <c r="W779" s="103" t="s">
        <v>405</v>
      </c>
      <c r="X779" s="103" t="s">
        <v>484</v>
      </c>
      <c r="Y779" s="103" t="s">
        <v>362</v>
      </c>
      <c r="Z779" s="103"/>
      <c r="AA779" s="103"/>
      <c r="AB779" s="103"/>
      <c r="AC779" s="103"/>
      <c r="AD779" s="103"/>
      <c r="AE779" s="103"/>
      <c r="AF779" s="103"/>
      <c r="AG779" s="103"/>
    </row>
    <row r="780" spans="1:35" s="104" customFormat="1">
      <c r="A780" s="110" t="s">
        <v>204</v>
      </c>
      <c r="B780" s="114" t="str">
        <f t="shared" ref="B780:AG780" si="51">IF(COUNTA(B768:B779)=0,"-",COUNTA(B768:B779)/12)</f>
        <v>-</v>
      </c>
      <c r="C780" s="114" t="str">
        <f t="shared" si="51"/>
        <v>-</v>
      </c>
      <c r="D780" s="114">
        <f t="shared" si="51"/>
        <v>0.75</v>
      </c>
      <c r="E780" s="114" t="str">
        <f t="shared" si="51"/>
        <v>-</v>
      </c>
      <c r="F780" s="114">
        <f t="shared" si="51"/>
        <v>0.75</v>
      </c>
      <c r="G780" s="114">
        <f t="shared" si="51"/>
        <v>0.75</v>
      </c>
      <c r="H780" s="114">
        <f t="shared" si="51"/>
        <v>0.75</v>
      </c>
      <c r="I780" s="114" t="str">
        <f t="shared" si="51"/>
        <v>-</v>
      </c>
      <c r="J780" s="114">
        <f t="shared" si="51"/>
        <v>0.75</v>
      </c>
      <c r="K780" s="114">
        <f t="shared" si="51"/>
        <v>0.5</v>
      </c>
      <c r="L780" s="114">
        <f t="shared" si="51"/>
        <v>0.5</v>
      </c>
      <c r="M780" s="114">
        <f t="shared" si="51"/>
        <v>0.75</v>
      </c>
      <c r="N780" s="114">
        <f t="shared" si="51"/>
        <v>0.5</v>
      </c>
      <c r="O780" s="114">
        <f t="shared" si="51"/>
        <v>0.91666666666666663</v>
      </c>
      <c r="P780" s="114">
        <f t="shared" si="51"/>
        <v>0.5</v>
      </c>
      <c r="Q780" s="114">
        <f t="shared" si="51"/>
        <v>0.75</v>
      </c>
      <c r="R780" s="114">
        <f t="shared" si="51"/>
        <v>0.75</v>
      </c>
      <c r="S780" s="114">
        <f t="shared" si="51"/>
        <v>0.58333333333333337</v>
      </c>
      <c r="T780" s="114">
        <f t="shared" si="51"/>
        <v>1</v>
      </c>
      <c r="U780" s="114">
        <f t="shared" si="51"/>
        <v>0.75</v>
      </c>
      <c r="V780" s="114">
        <f t="shared" si="51"/>
        <v>0.75</v>
      </c>
      <c r="W780" s="114">
        <f t="shared" si="51"/>
        <v>0.75</v>
      </c>
      <c r="X780" s="114">
        <f t="shared" si="51"/>
        <v>0.75</v>
      </c>
      <c r="Y780" s="114">
        <f t="shared" si="51"/>
        <v>0.75</v>
      </c>
      <c r="Z780" s="114">
        <f t="shared" si="51"/>
        <v>0.75</v>
      </c>
      <c r="AA780" s="114">
        <f t="shared" si="51"/>
        <v>0.75</v>
      </c>
      <c r="AB780" s="114">
        <f t="shared" si="51"/>
        <v>0.75</v>
      </c>
      <c r="AC780" s="114">
        <f t="shared" si="51"/>
        <v>0.75</v>
      </c>
      <c r="AD780" s="114">
        <f t="shared" si="51"/>
        <v>0.75</v>
      </c>
      <c r="AE780" s="114">
        <f t="shared" si="51"/>
        <v>0.5</v>
      </c>
      <c r="AF780" s="114">
        <f t="shared" si="51"/>
        <v>0.75</v>
      </c>
      <c r="AG780" s="114">
        <f t="shared" si="51"/>
        <v>0.75</v>
      </c>
    </row>
    <row r="781" spans="1:35" ht="18" customHeight="1">
      <c r="AG781"/>
    </row>
    <row r="782" spans="1:35" s="104" customFormat="1">
      <c r="A782" s="121">
        <f>A767+1</f>
        <v>44778</v>
      </c>
      <c r="B782" s="118" t="s">
        <v>310</v>
      </c>
      <c r="C782" s="118" t="s">
        <v>311</v>
      </c>
      <c r="D782" s="118" t="s">
        <v>312</v>
      </c>
      <c r="E782" s="118" t="s">
        <v>313</v>
      </c>
      <c r="F782" s="118" t="s">
        <v>314</v>
      </c>
      <c r="G782" s="118" t="s">
        <v>315</v>
      </c>
      <c r="H782" s="118" t="s">
        <v>316</v>
      </c>
      <c r="I782" s="118" t="s">
        <v>317</v>
      </c>
      <c r="J782" s="118" t="s">
        <v>318</v>
      </c>
      <c r="K782" s="118" t="s">
        <v>319</v>
      </c>
      <c r="L782" s="118" t="s">
        <v>320</v>
      </c>
      <c r="M782" s="118" t="s">
        <v>321</v>
      </c>
      <c r="N782" s="118" t="s">
        <v>322</v>
      </c>
      <c r="O782" s="118" t="s">
        <v>323</v>
      </c>
      <c r="P782" s="118" t="s">
        <v>324</v>
      </c>
      <c r="Q782" s="118" t="s">
        <v>325</v>
      </c>
      <c r="R782" s="118" t="s">
        <v>326</v>
      </c>
      <c r="S782" s="118" t="s">
        <v>327</v>
      </c>
      <c r="T782" s="118" t="s">
        <v>328</v>
      </c>
      <c r="U782" s="118" t="s">
        <v>329</v>
      </c>
      <c r="V782" s="118" t="s">
        <v>330</v>
      </c>
      <c r="W782" s="118" t="s">
        <v>331</v>
      </c>
      <c r="X782" s="118" t="s">
        <v>332</v>
      </c>
      <c r="Y782" s="118" t="s">
        <v>333</v>
      </c>
      <c r="Z782" s="118" t="s">
        <v>334</v>
      </c>
      <c r="AA782" s="118" t="s">
        <v>335</v>
      </c>
      <c r="AB782" s="118" t="s">
        <v>336</v>
      </c>
      <c r="AC782" s="118" t="s">
        <v>337</v>
      </c>
      <c r="AD782" s="118" t="s">
        <v>338</v>
      </c>
      <c r="AE782" s="118" t="s">
        <v>339</v>
      </c>
      <c r="AF782" s="118" t="s">
        <v>340</v>
      </c>
      <c r="AG782" s="118" t="s">
        <v>341</v>
      </c>
    </row>
    <row r="783" spans="1:35" s="104" customFormat="1">
      <c r="A783" s="108" t="s">
        <v>168</v>
      </c>
      <c r="B783" s="103" t="s">
        <v>443</v>
      </c>
      <c r="C783" s="103"/>
      <c r="D783" s="103"/>
      <c r="E783" s="103"/>
      <c r="F783" s="103" t="s">
        <v>425</v>
      </c>
      <c r="G783" s="103" t="s">
        <v>342</v>
      </c>
      <c r="H783" s="103"/>
      <c r="I783" s="103"/>
      <c r="J783" s="103" t="s">
        <v>392</v>
      </c>
      <c r="K783" s="103" t="s">
        <v>485</v>
      </c>
      <c r="L783" s="103"/>
      <c r="M783" s="103"/>
      <c r="N783" s="103"/>
      <c r="O783" s="103" t="s">
        <v>488</v>
      </c>
      <c r="P783" s="103" t="s">
        <v>481</v>
      </c>
      <c r="Q783" s="103" t="s">
        <v>483</v>
      </c>
      <c r="R783" s="103" t="s">
        <v>393</v>
      </c>
      <c r="S783" s="103" t="s">
        <v>366</v>
      </c>
      <c r="T783" s="103" t="s">
        <v>358</v>
      </c>
      <c r="U783" s="103" t="s">
        <v>482</v>
      </c>
      <c r="V783" s="103"/>
      <c r="W783" s="103"/>
      <c r="X783" s="103"/>
      <c r="Y783" s="103"/>
      <c r="Z783" s="103"/>
      <c r="AA783" s="103"/>
      <c r="AB783" s="103"/>
      <c r="AC783" s="103" t="s">
        <v>464</v>
      </c>
      <c r="AD783" s="103"/>
      <c r="AE783" s="103"/>
      <c r="AF783" s="103" t="s">
        <v>487</v>
      </c>
      <c r="AG783" s="103" t="s">
        <v>473</v>
      </c>
    </row>
    <row r="784" spans="1:35" s="104" customFormat="1">
      <c r="A784" s="108" t="s">
        <v>174</v>
      </c>
      <c r="B784" s="103" t="s">
        <v>443</v>
      </c>
      <c r="C784" s="103"/>
      <c r="D784" s="103"/>
      <c r="E784" s="103"/>
      <c r="F784" s="103" t="s">
        <v>425</v>
      </c>
      <c r="G784" s="103" t="s">
        <v>342</v>
      </c>
      <c r="H784" s="103" t="s">
        <v>479</v>
      </c>
      <c r="I784" s="103"/>
      <c r="J784" s="103" t="s">
        <v>392</v>
      </c>
      <c r="K784" s="103" t="s">
        <v>485</v>
      </c>
      <c r="L784" s="103"/>
      <c r="M784" s="103" t="s">
        <v>345</v>
      </c>
      <c r="N784" s="103" t="s">
        <v>353</v>
      </c>
      <c r="O784" s="103" t="s">
        <v>488</v>
      </c>
      <c r="P784" s="103" t="s">
        <v>481</v>
      </c>
      <c r="Q784" s="103" t="s">
        <v>483</v>
      </c>
      <c r="R784" s="103" t="s">
        <v>393</v>
      </c>
      <c r="S784" s="103" t="s">
        <v>366</v>
      </c>
      <c r="T784" s="103" t="s">
        <v>358</v>
      </c>
      <c r="U784" s="103" t="s">
        <v>482</v>
      </c>
      <c r="V784" s="103" t="s">
        <v>438</v>
      </c>
      <c r="W784" s="103"/>
      <c r="X784" s="103"/>
      <c r="Y784" s="103"/>
      <c r="Z784" s="103"/>
      <c r="AA784" s="103" t="s">
        <v>449</v>
      </c>
      <c r="AB784" s="103"/>
      <c r="AC784" s="103" t="s">
        <v>464</v>
      </c>
      <c r="AD784" s="103"/>
      <c r="AE784" s="103"/>
      <c r="AF784" s="103" t="s">
        <v>487</v>
      </c>
      <c r="AG784" s="103" t="s">
        <v>473</v>
      </c>
    </row>
    <row r="785" spans="1:35" s="104" customFormat="1">
      <c r="A785" s="108" t="s">
        <v>176</v>
      </c>
      <c r="B785" s="103" t="s">
        <v>443</v>
      </c>
      <c r="C785" s="103"/>
      <c r="D785" s="103"/>
      <c r="E785" s="103"/>
      <c r="F785" s="103" t="s">
        <v>425</v>
      </c>
      <c r="G785" s="103" t="s">
        <v>342</v>
      </c>
      <c r="H785" s="103" t="s">
        <v>479</v>
      </c>
      <c r="I785" s="103" t="s">
        <v>354</v>
      </c>
      <c r="J785" s="103" t="s">
        <v>392</v>
      </c>
      <c r="K785" s="103" t="s">
        <v>485</v>
      </c>
      <c r="L785" s="103"/>
      <c r="M785" s="103" t="s">
        <v>345</v>
      </c>
      <c r="N785" s="103" t="s">
        <v>353</v>
      </c>
      <c r="O785" s="103" t="s">
        <v>488</v>
      </c>
      <c r="P785" s="103" t="s">
        <v>481</v>
      </c>
      <c r="Q785" s="103" t="s">
        <v>483</v>
      </c>
      <c r="R785" s="103" t="s">
        <v>393</v>
      </c>
      <c r="S785" s="103" t="s">
        <v>366</v>
      </c>
      <c r="T785" s="103" t="s">
        <v>358</v>
      </c>
      <c r="U785" s="103" t="s">
        <v>482</v>
      </c>
      <c r="V785" s="103" t="s">
        <v>438</v>
      </c>
      <c r="W785" s="103" t="s">
        <v>405</v>
      </c>
      <c r="X785" s="103"/>
      <c r="Y785" s="103"/>
      <c r="Z785" s="103"/>
      <c r="AA785" s="103" t="s">
        <v>449</v>
      </c>
      <c r="AB785" s="103"/>
      <c r="AC785" s="103" t="s">
        <v>464</v>
      </c>
      <c r="AD785" s="103"/>
      <c r="AE785" s="103"/>
      <c r="AF785" s="103" t="s">
        <v>487</v>
      </c>
      <c r="AG785" s="103" t="s">
        <v>473</v>
      </c>
    </row>
    <row r="786" spans="1:35" s="104" customFormat="1" ht="21">
      <c r="A786" s="108" t="s">
        <v>181</v>
      </c>
      <c r="B786" s="103" t="s">
        <v>443</v>
      </c>
      <c r="C786" s="103"/>
      <c r="D786" s="103"/>
      <c r="E786" s="103"/>
      <c r="F786" s="103" t="s">
        <v>425</v>
      </c>
      <c r="G786" s="103" t="s">
        <v>342</v>
      </c>
      <c r="H786" s="103" t="s">
        <v>479</v>
      </c>
      <c r="I786" s="103" t="s">
        <v>354</v>
      </c>
      <c r="J786" s="103" t="s">
        <v>392</v>
      </c>
      <c r="K786" s="103" t="s">
        <v>485</v>
      </c>
      <c r="L786" s="103" t="s">
        <v>359</v>
      </c>
      <c r="M786" s="103" t="s">
        <v>345</v>
      </c>
      <c r="N786" s="103" t="s">
        <v>353</v>
      </c>
      <c r="O786" s="103" t="s">
        <v>488</v>
      </c>
      <c r="P786" s="103" t="s">
        <v>481</v>
      </c>
      <c r="Q786" s="103" t="s">
        <v>483</v>
      </c>
      <c r="R786" s="103" t="s">
        <v>393</v>
      </c>
      <c r="S786" s="103" t="s">
        <v>366</v>
      </c>
      <c r="T786" s="103" t="s">
        <v>358</v>
      </c>
      <c r="U786" s="103" t="s">
        <v>482</v>
      </c>
      <c r="V786" s="103" t="s">
        <v>438</v>
      </c>
      <c r="W786" s="103" t="s">
        <v>405</v>
      </c>
      <c r="X786" s="103"/>
      <c r="Y786" s="103"/>
      <c r="Z786" s="103"/>
      <c r="AA786" s="103" t="s">
        <v>449</v>
      </c>
      <c r="AB786" s="103"/>
      <c r="AC786" s="103" t="s">
        <v>464</v>
      </c>
      <c r="AD786" s="103"/>
      <c r="AE786" s="103"/>
      <c r="AF786" s="103" t="s">
        <v>487</v>
      </c>
      <c r="AG786" s="103" t="s">
        <v>473</v>
      </c>
      <c r="AI786" s="116" t="s">
        <v>250</v>
      </c>
    </row>
    <row r="787" spans="1:35" s="104" customFormat="1" ht="15" customHeight="1">
      <c r="A787" s="108" t="s">
        <v>184</v>
      </c>
      <c r="B787" s="103" t="s">
        <v>443</v>
      </c>
      <c r="C787" s="103"/>
      <c r="D787" s="103"/>
      <c r="E787" s="103"/>
      <c r="F787" s="103" t="s">
        <v>425</v>
      </c>
      <c r="G787" s="103" t="s">
        <v>342</v>
      </c>
      <c r="H787" s="103" t="s">
        <v>479</v>
      </c>
      <c r="I787" s="103" t="s">
        <v>354</v>
      </c>
      <c r="J787" s="103" t="s">
        <v>392</v>
      </c>
      <c r="K787" s="103" t="s">
        <v>485</v>
      </c>
      <c r="L787" s="103" t="s">
        <v>359</v>
      </c>
      <c r="M787" s="103" t="s">
        <v>345</v>
      </c>
      <c r="N787" s="103" t="s">
        <v>353</v>
      </c>
      <c r="O787" s="103" t="s">
        <v>488</v>
      </c>
      <c r="P787" s="103" t="s">
        <v>481</v>
      </c>
      <c r="Q787" s="103" t="s">
        <v>483</v>
      </c>
      <c r="R787" s="103" t="s">
        <v>393</v>
      </c>
      <c r="S787" s="103" t="s">
        <v>366</v>
      </c>
      <c r="T787" s="103" t="s">
        <v>358</v>
      </c>
      <c r="U787" s="103" t="s">
        <v>482</v>
      </c>
      <c r="V787" s="103" t="s">
        <v>438</v>
      </c>
      <c r="W787" s="103" t="s">
        <v>405</v>
      </c>
      <c r="X787" s="103"/>
      <c r="Y787" s="103"/>
      <c r="Z787" s="103"/>
      <c r="AA787" s="103" t="s">
        <v>449</v>
      </c>
      <c r="AB787" s="103"/>
      <c r="AC787" s="103" t="s">
        <v>464</v>
      </c>
      <c r="AD787" s="103"/>
      <c r="AE787" s="103"/>
      <c r="AF787" s="103" t="s">
        <v>487</v>
      </c>
      <c r="AG787" s="103" t="s">
        <v>473</v>
      </c>
      <c r="AI787" s="271">
        <f>COUNTIF($B795:$AG795,"-")</f>
        <v>9</v>
      </c>
    </row>
    <row r="788" spans="1:35" s="104" customFormat="1" ht="15" customHeight="1">
      <c r="A788" s="108" t="s">
        <v>208</v>
      </c>
      <c r="B788" s="103" t="s">
        <v>443</v>
      </c>
      <c r="C788" s="103"/>
      <c r="D788" s="103"/>
      <c r="E788" s="103"/>
      <c r="F788" s="103" t="s">
        <v>425</v>
      </c>
      <c r="G788" s="103" t="s">
        <v>342</v>
      </c>
      <c r="H788" s="103" t="s">
        <v>479</v>
      </c>
      <c r="I788" s="103" t="s">
        <v>354</v>
      </c>
      <c r="J788" s="103" t="s">
        <v>392</v>
      </c>
      <c r="K788" s="103" t="s">
        <v>485</v>
      </c>
      <c r="L788" s="103" t="s">
        <v>359</v>
      </c>
      <c r="M788" s="103" t="s">
        <v>345</v>
      </c>
      <c r="N788" s="103" t="s">
        <v>353</v>
      </c>
      <c r="O788" s="103" t="s">
        <v>488</v>
      </c>
      <c r="P788" s="103" t="s">
        <v>481</v>
      </c>
      <c r="Q788" s="103" t="s">
        <v>483</v>
      </c>
      <c r="R788" s="103" t="s">
        <v>393</v>
      </c>
      <c r="S788" s="103" t="s">
        <v>366</v>
      </c>
      <c r="T788" s="103" t="s">
        <v>358</v>
      </c>
      <c r="U788" s="103" t="s">
        <v>482</v>
      </c>
      <c r="V788" s="103" t="s">
        <v>438</v>
      </c>
      <c r="W788" s="103" t="s">
        <v>405</v>
      </c>
      <c r="X788" s="103"/>
      <c r="Y788" s="103"/>
      <c r="Z788" s="103"/>
      <c r="AA788" s="103" t="s">
        <v>449</v>
      </c>
      <c r="AB788" s="103"/>
      <c r="AC788" s="103" t="s">
        <v>464</v>
      </c>
      <c r="AD788" s="103"/>
      <c r="AE788" s="103"/>
      <c r="AF788" s="103" t="s">
        <v>487</v>
      </c>
      <c r="AG788" s="103" t="s">
        <v>473</v>
      </c>
      <c r="AI788" s="271"/>
    </row>
    <row r="789" spans="1:35" s="104" customFormat="1">
      <c r="A789" s="108" t="s">
        <v>209</v>
      </c>
      <c r="B789" s="103" t="s">
        <v>443</v>
      </c>
      <c r="C789" s="103"/>
      <c r="D789" s="103"/>
      <c r="E789" s="103"/>
      <c r="F789" s="103" t="s">
        <v>425</v>
      </c>
      <c r="G789" s="103" t="s">
        <v>342</v>
      </c>
      <c r="H789" s="103" t="s">
        <v>479</v>
      </c>
      <c r="I789" s="103" t="s">
        <v>354</v>
      </c>
      <c r="J789" s="103" t="s">
        <v>392</v>
      </c>
      <c r="K789" s="103"/>
      <c r="L789" s="103" t="s">
        <v>406</v>
      </c>
      <c r="M789" s="103" t="s">
        <v>345</v>
      </c>
      <c r="N789" s="103" t="s">
        <v>378</v>
      </c>
      <c r="O789" s="103" t="s">
        <v>480</v>
      </c>
      <c r="P789" s="103" t="s">
        <v>234</v>
      </c>
      <c r="Q789" s="103" t="s">
        <v>483</v>
      </c>
      <c r="R789" s="103" t="s">
        <v>393</v>
      </c>
      <c r="S789" s="103" t="s">
        <v>366</v>
      </c>
      <c r="T789" s="103" t="s">
        <v>359</v>
      </c>
      <c r="U789" s="103" t="s">
        <v>482</v>
      </c>
      <c r="V789" s="103" t="s">
        <v>438</v>
      </c>
      <c r="W789" s="103" t="s">
        <v>405</v>
      </c>
      <c r="X789" s="103"/>
      <c r="Y789" s="103"/>
      <c r="Z789" s="103"/>
      <c r="AA789" s="103" t="s">
        <v>449</v>
      </c>
      <c r="AB789" s="103"/>
      <c r="AC789" s="103" t="s">
        <v>464</v>
      </c>
      <c r="AD789" s="103"/>
      <c r="AE789" s="103"/>
      <c r="AF789" s="103" t="s">
        <v>487</v>
      </c>
      <c r="AG789" s="103" t="s">
        <v>473</v>
      </c>
    </row>
    <row r="790" spans="1:35" s="104" customFormat="1">
      <c r="A790" s="108" t="s">
        <v>198</v>
      </c>
      <c r="B790" s="103" t="s">
        <v>443</v>
      </c>
      <c r="C790" s="103"/>
      <c r="D790" s="103"/>
      <c r="E790" s="103"/>
      <c r="F790" s="103" t="s">
        <v>425</v>
      </c>
      <c r="G790" s="103" t="s">
        <v>342</v>
      </c>
      <c r="H790" s="103" t="s">
        <v>479</v>
      </c>
      <c r="I790" s="103" t="s">
        <v>354</v>
      </c>
      <c r="J790" s="103" t="s">
        <v>392</v>
      </c>
      <c r="K790" s="103"/>
      <c r="L790" s="103" t="s">
        <v>406</v>
      </c>
      <c r="M790" s="103" t="s">
        <v>345</v>
      </c>
      <c r="N790" s="103" t="s">
        <v>378</v>
      </c>
      <c r="O790" s="103" t="s">
        <v>480</v>
      </c>
      <c r="P790" s="103" t="s">
        <v>234</v>
      </c>
      <c r="Q790" s="103" t="s">
        <v>483</v>
      </c>
      <c r="R790" s="103" t="s">
        <v>393</v>
      </c>
      <c r="S790" s="103"/>
      <c r="T790" s="103" t="s">
        <v>359</v>
      </c>
      <c r="U790" s="103" t="s">
        <v>482</v>
      </c>
      <c r="V790" s="103" t="s">
        <v>438</v>
      </c>
      <c r="W790" s="103" t="s">
        <v>405</v>
      </c>
      <c r="X790" s="103"/>
      <c r="Y790" s="103"/>
      <c r="Z790" s="103"/>
      <c r="AA790" s="103" t="s">
        <v>449</v>
      </c>
      <c r="AB790" s="103"/>
      <c r="AC790" s="103" t="s">
        <v>464</v>
      </c>
      <c r="AD790" s="103"/>
      <c r="AE790" s="103"/>
      <c r="AF790" s="103" t="s">
        <v>487</v>
      </c>
      <c r="AG790" s="103" t="s">
        <v>473</v>
      </c>
    </row>
    <row r="791" spans="1:35" s="104" customFormat="1">
      <c r="A791" s="108" t="s">
        <v>200</v>
      </c>
      <c r="B791" s="103" t="s">
        <v>443</v>
      </c>
      <c r="C791" s="103"/>
      <c r="D791" s="103"/>
      <c r="E791" s="103"/>
      <c r="F791" s="103" t="s">
        <v>425</v>
      </c>
      <c r="G791" s="103" t="s">
        <v>342</v>
      </c>
      <c r="H791" s="103" t="s">
        <v>479</v>
      </c>
      <c r="I791" s="103" t="s">
        <v>354</v>
      </c>
      <c r="J791" s="103" t="s">
        <v>392</v>
      </c>
      <c r="K791" s="103"/>
      <c r="L791" s="103" t="s">
        <v>406</v>
      </c>
      <c r="M791" s="103" t="s">
        <v>345</v>
      </c>
      <c r="N791" s="103" t="s">
        <v>378</v>
      </c>
      <c r="O791" s="103" t="s">
        <v>480</v>
      </c>
      <c r="P791" s="103" t="s">
        <v>234</v>
      </c>
      <c r="Q791" s="103" t="s">
        <v>483</v>
      </c>
      <c r="R791" s="103" t="s">
        <v>393</v>
      </c>
      <c r="S791" s="103"/>
      <c r="T791" s="103" t="s">
        <v>359</v>
      </c>
      <c r="U791" s="103" t="s">
        <v>482</v>
      </c>
      <c r="V791" s="103" t="s">
        <v>438</v>
      </c>
      <c r="W791" s="103" t="s">
        <v>405</v>
      </c>
      <c r="X791" s="103"/>
      <c r="Y791" s="103"/>
      <c r="Z791" s="103"/>
      <c r="AA791" s="103" t="s">
        <v>449</v>
      </c>
      <c r="AB791" s="103"/>
      <c r="AC791" s="103" t="s">
        <v>464</v>
      </c>
      <c r="AD791" s="103"/>
      <c r="AE791" s="103"/>
      <c r="AF791" s="103" t="s">
        <v>487</v>
      </c>
      <c r="AG791" s="103" t="s">
        <v>473</v>
      </c>
    </row>
    <row r="792" spans="1:35" s="104" customFormat="1">
      <c r="A792" s="108" t="s">
        <v>201</v>
      </c>
      <c r="B792" s="103"/>
      <c r="C792" s="103"/>
      <c r="D792" s="103"/>
      <c r="E792" s="103"/>
      <c r="F792" s="103"/>
      <c r="G792" s="103"/>
      <c r="H792" s="103" t="s">
        <v>479</v>
      </c>
      <c r="I792" s="103" t="s">
        <v>354</v>
      </c>
      <c r="J792" s="103"/>
      <c r="K792" s="103"/>
      <c r="L792" s="103" t="s">
        <v>406</v>
      </c>
      <c r="M792" s="103" t="s">
        <v>345</v>
      </c>
      <c r="N792" s="103" t="s">
        <v>378</v>
      </c>
      <c r="O792" s="103" t="s">
        <v>480</v>
      </c>
      <c r="P792" s="103" t="s">
        <v>234</v>
      </c>
      <c r="Q792" s="103"/>
      <c r="R792" s="103"/>
      <c r="S792" s="103"/>
      <c r="T792" s="103"/>
      <c r="U792" s="103"/>
      <c r="V792" s="103" t="s">
        <v>438</v>
      </c>
      <c r="W792" s="103" t="s">
        <v>405</v>
      </c>
      <c r="X792" s="103"/>
      <c r="Y792" s="103"/>
      <c r="Z792" s="103"/>
      <c r="AA792" s="103" t="s">
        <v>449</v>
      </c>
      <c r="AB792" s="103"/>
      <c r="AC792" s="103"/>
      <c r="AD792" s="103"/>
      <c r="AE792" s="103"/>
      <c r="AF792" s="103"/>
      <c r="AG792" s="103"/>
    </row>
    <row r="793" spans="1:35" s="104" customFormat="1">
      <c r="A793" s="108" t="s">
        <v>202</v>
      </c>
      <c r="B793" s="103"/>
      <c r="C793" s="103"/>
      <c r="D793" s="103"/>
      <c r="E793" s="103"/>
      <c r="F793" s="103"/>
      <c r="G793" s="103"/>
      <c r="H793" s="103"/>
      <c r="I793" s="103" t="s">
        <v>354</v>
      </c>
      <c r="J793" s="103"/>
      <c r="K793" s="103"/>
      <c r="L793" s="103" t="s">
        <v>406</v>
      </c>
      <c r="M793" s="103"/>
      <c r="N793" s="103" t="s">
        <v>378</v>
      </c>
      <c r="O793" s="103" t="s">
        <v>480</v>
      </c>
      <c r="P793" s="103" t="s">
        <v>234</v>
      </c>
      <c r="Q793" s="103"/>
      <c r="R793" s="103"/>
      <c r="S793" s="103"/>
      <c r="T793" s="103"/>
      <c r="U793" s="103"/>
      <c r="V793" s="103"/>
      <c r="W793" s="103" t="s">
        <v>405</v>
      </c>
      <c r="X793" s="103"/>
      <c r="Y793" s="103"/>
      <c r="Z793" s="103"/>
      <c r="AA793" s="103"/>
      <c r="AB793" s="103"/>
      <c r="AC793" s="103"/>
      <c r="AD793" s="103"/>
      <c r="AE793" s="103"/>
      <c r="AF793" s="103"/>
      <c r="AG793" s="103"/>
    </row>
    <row r="794" spans="1:35" s="104" customFormat="1">
      <c r="A794" s="108" t="s">
        <v>203</v>
      </c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3" t="s">
        <v>406</v>
      </c>
      <c r="M794" s="103"/>
      <c r="N794" s="103" t="s">
        <v>378</v>
      </c>
      <c r="O794" s="103" t="s">
        <v>480</v>
      </c>
      <c r="P794" s="103" t="s">
        <v>234</v>
      </c>
      <c r="Q794" s="103"/>
      <c r="R794" s="103"/>
      <c r="S794" s="103"/>
      <c r="T794" s="103"/>
      <c r="U794" s="103"/>
      <c r="V794" s="103"/>
      <c r="W794" s="103"/>
      <c r="X794" s="103"/>
      <c r="Y794" s="103"/>
      <c r="Z794" s="103"/>
      <c r="AA794" s="103"/>
      <c r="AB794" s="103"/>
      <c r="AC794" s="103"/>
      <c r="AD794" s="103"/>
      <c r="AE794" s="103"/>
      <c r="AF794" s="103"/>
      <c r="AG794" s="103"/>
    </row>
    <row r="795" spans="1:35" s="104" customFormat="1">
      <c r="A795" s="110" t="s">
        <v>204</v>
      </c>
      <c r="B795" s="114">
        <f t="shared" ref="B795:AG795" si="52">IF(COUNTA(B783:B794)=0,"-",COUNTA(B783:B794)/12)</f>
        <v>0.75</v>
      </c>
      <c r="C795" s="114" t="str">
        <f t="shared" si="52"/>
        <v>-</v>
      </c>
      <c r="D795" s="114" t="str">
        <f t="shared" si="52"/>
        <v>-</v>
      </c>
      <c r="E795" s="114" t="str">
        <f t="shared" si="52"/>
        <v>-</v>
      </c>
      <c r="F795" s="114">
        <f t="shared" si="52"/>
        <v>0.75</v>
      </c>
      <c r="G795" s="114">
        <f t="shared" si="52"/>
        <v>0.75</v>
      </c>
      <c r="H795" s="114">
        <f t="shared" si="52"/>
        <v>0.75</v>
      </c>
      <c r="I795" s="114">
        <f t="shared" si="52"/>
        <v>0.75</v>
      </c>
      <c r="J795" s="114">
        <f t="shared" si="52"/>
        <v>0.75</v>
      </c>
      <c r="K795" s="114">
        <f t="shared" si="52"/>
        <v>0.5</v>
      </c>
      <c r="L795" s="114">
        <f t="shared" si="52"/>
        <v>0.75</v>
      </c>
      <c r="M795" s="114">
        <f t="shared" si="52"/>
        <v>0.75</v>
      </c>
      <c r="N795" s="114">
        <f t="shared" si="52"/>
        <v>0.91666666666666663</v>
      </c>
      <c r="O795" s="114">
        <f t="shared" si="52"/>
        <v>1</v>
      </c>
      <c r="P795" s="114">
        <f t="shared" si="52"/>
        <v>1</v>
      </c>
      <c r="Q795" s="114">
        <f t="shared" si="52"/>
        <v>0.75</v>
      </c>
      <c r="R795" s="114">
        <f t="shared" si="52"/>
        <v>0.75</v>
      </c>
      <c r="S795" s="114">
        <f t="shared" si="52"/>
        <v>0.58333333333333337</v>
      </c>
      <c r="T795" s="114">
        <f t="shared" si="52"/>
        <v>0.75</v>
      </c>
      <c r="U795" s="114">
        <f t="shared" si="52"/>
        <v>0.75</v>
      </c>
      <c r="V795" s="114">
        <f t="shared" si="52"/>
        <v>0.75</v>
      </c>
      <c r="W795" s="114">
        <f t="shared" si="52"/>
        <v>0.75</v>
      </c>
      <c r="X795" s="114" t="str">
        <f t="shared" si="52"/>
        <v>-</v>
      </c>
      <c r="Y795" s="114" t="str">
        <f t="shared" si="52"/>
        <v>-</v>
      </c>
      <c r="Z795" s="114" t="str">
        <f t="shared" si="52"/>
        <v>-</v>
      </c>
      <c r="AA795" s="114">
        <f>IF(COUNTA(AA784:AA794)=0,"-",COUNTA(AA784:AA794)/12)</f>
        <v>0.75</v>
      </c>
      <c r="AB795" s="114" t="str">
        <f t="shared" si="52"/>
        <v>-</v>
      </c>
      <c r="AC795" s="114">
        <f t="shared" si="52"/>
        <v>0.75</v>
      </c>
      <c r="AD795" s="114" t="str">
        <f t="shared" si="52"/>
        <v>-</v>
      </c>
      <c r="AE795" s="114" t="str">
        <f t="shared" si="52"/>
        <v>-</v>
      </c>
      <c r="AF795" s="114">
        <f t="shared" si="52"/>
        <v>0.75</v>
      </c>
      <c r="AG795" s="114">
        <f t="shared" si="52"/>
        <v>0.75</v>
      </c>
    </row>
    <row r="796" spans="1:35" ht="18" customHeight="1">
      <c r="AG796"/>
    </row>
    <row r="797" spans="1:35" s="104" customFormat="1">
      <c r="A797" s="121">
        <f>A782+3</f>
        <v>44781</v>
      </c>
      <c r="B797" s="118" t="s">
        <v>310</v>
      </c>
      <c r="C797" s="118" t="s">
        <v>311</v>
      </c>
      <c r="D797" s="118" t="s">
        <v>312</v>
      </c>
      <c r="E797" s="118" t="s">
        <v>313</v>
      </c>
      <c r="F797" s="118" t="s">
        <v>314</v>
      </c>
      <c r="G797" s="118" t="s">
        <v>315</v>
      </c>
      <c r="H797" s="118" t="s">
        <v>316</v>
      </c>
      <c r="I797" s="118" t="s">
        <v>317</v>
      </c>
      <c r="J797" s="118" t="s">
        <v>318</v>
      </c>
      <c r="K797" s="118" t="s">
        <v>319</v>
      </c>
      <c r="L797" s="118" t="s">
        <v>320</v>
      </c>
      <c r="M797" s="118" t="s">
        <v>321</v>
      </c>
      <c r="N797" s="118" t="s">
        <v>322</v>
      </c>
      <c r="O797" s="118" t="s">
        <v>323</v>
      </c>
      <c r="P797" s="118" t="s">
        <v>324</v>
      </c>
      <c r="Q797" s="118" t="s">
        <v>325</v>
      </c>
      <c r="R797" s="118" t="s">
        <v>326</v>
      </c>
      <c r="S797" s="118" t="s">
        <v>327</v>
      </c>
      <c r="T797" s="118" t="s">
        <v>328</v>
      </c>
      <c r="U797" s="118" t="s">
        <v>329</v>
      </c>
      <c r="V797" s="118" t="s">
        <v>330</v>
      </c>
      <c r="W797" s="118" t="s">
        <v>331</v>
      </c>
      <c r="X797" s="118" t="s">
        <v>332</v>
      </c>
      <c r="Y797" s="118" t="s">
        <v>333</v>
      </c>
      <c r="Z797" s="118" t="s">
        <v>334</v>
      </c>
      <c r="AA797" s="118" t="s">
        <v>335</v>
      </c>
      <c r="AB797" s="118" t="s">
        <v>336</v>
      </c>
      <c r="AC797" s="118" t="s">
        <v>337</v>
      </c>
      <c r="AD797" s="118" t="s">
        <v>338</v>
      </c>
      <c r="AE797" s="118" t="s">
        <v>339</v>
      </c>
      <c r="AF797" s="118" t="s">
        <v>340</v>
      </c>
      <c r="AG797" s="118" t="s">
        <v>341</v>
      </c>
    </row>
    <row r="798" spans="1:35" s="104" customFormat="1">
      <c r="A798" s="108" t="s">
        <v>168</v>
      </c>
      <c r="B798" s="103"/>
      <c r="C798" s="103"/>
      <c r="D798" s="103"/>
      <c r="E798" s="103"/>
      <c r="F798" s="103" t="s">
        <v>425</v>
      </c>
      <c r="G798" s="103"/>
      <c r="H798" s="103"/>
      <c r="I798" s="103"/>
      <c r="J798" s="103"/>
      <c r="K798" s="103" t="s">
        <v>485</v>
      </c>
      <c r="L798" s="103" t="s">
        <v>344</v>
      </c>
      <c r="M798" s="103"/>
      <c r="N798" s="103"/>
      <c r="O798" s="103" t="s">
        <v>412</v>
      </c>
      <c r="P798" s="103" t="s">
        <v>358</v>
      </c>
      <c r="Q798" s="103" t="s">
        <v>483</v>
      </c>
      <c r="R798" s="103" t="s">
        <v>370</v>
      </c>
      <c r="S798" s="103" t="s">
        <v>413</v>
      </c>
      <c r="T798" s="103" t="s">
        <v>399</v>
      </c>
      <c r="U798" s="103" t="s">
        <v>482</v>
      </c>
      <c r="V798" s="103"/>
      <c r="W798" s="103"/>
      <c r="X798" s="103"/>
      <c r="Y798" s="103"/>
      <c r="Z798" s="103"/>
      <c r="AA798" s="103"/>
      <c r="AB798" s="103"/>
      <c r="AC798" s="103" t="s">
        <v>464</v>
      </c>
      <c r="AD798" s="103"/>
      <c r="AE798" s="103"/>
      <c r="AF798" s="103"/>
      <c r="AG798" s="103"/>
    </row>
    <row r="799" spans="1:35" s="104" customFormat="1">
      <c r="A799" s="108" t="s">
        <v>174</v>
      </c>
      <c r="B799" s="103"/>
      <c r="C799" s="103" t="s">
        <v>351</v>
      </c>
      <c r="D799" s="103"/>
      <c r="E799" s="103" t="s">
        <v>255</v>
      </c>
      <c r="F799" s="103" t="s">
        <v>425</v>
      </c>
      <c r="G799" s="103"/>
      <c r="H799" s="103"/>
      <c r="I799" s="103"/>
      <c r="J799" s="103"/>
      <c r="K799" s="103" t="s">
        <v>485</v>
      </c>
      <c r="L799" s="103" t="s">
        <v>344</v>
      </c>
      <c r="M799" s="103"/>
      <c r="N799" s="103"/>
      <c r="O799" s="103" t="s">
        <v>412</v>
      </c>
      <c r="P799" s="103" t="s">
        <v>358</v>
      </c>
      <c r="Q799" s="103" t="s">
        <v>483</v>
      </c>
      <c r="R799" s="103" t="s">
        <v>370</v>
      </c>
      <c r="S799" s="103" t="s">
        <v>413</v>
      </c>
      <c r="T799" s="103" t="s">
        <v>399</v>
      </c>
      <c r="U799" s="103" t="s">
        <v>482</v>
      </c>
      <c r="V799" s="103" t="s">
        <v>438</v>
      </c>
      <c r="W799" s="103"/>
      <c r="X799" s="103"/>
      <c r="Y799" s="103"/>
      <c r="Z799" s="103" t="s">
        <v>404</v>
      </c>
      <c r="AA799" s="103" t="s">
        <v>449</v>
      </c>
      <c r="AB799" s="103"/>
      <c r="AC799" s="103" t="s">
        <v>464</v>
      </c>
      <c r="AD799" s="103" t="s">
        <v>384</v>
      </c>
      <c r="AE799" s="103" t="s">
        <v>255</v>
      </c>
      <c r="AF799" s="103" t="s">
        <v>487</v>
      </c>
      <c r="AG799" s="103" t="s">
        <v>473</v>
      </c>
    </row>
    <row r="800" spans="1:35" s="104" customFormat="1">
      <c r="A800" s="108" t="s">
        <v>176</v>
      </c>
      <c r="B800" s="103"/>
      <c r="C800" s="103" t="s">
        <v>351</v>
      </c>
      <c r="D800" s="103"/>
      <c r="E800" s="103" t="s">
        <v>255</v>
      </c>
      <c r="F800" s="103" t="s">
        <v>425</v>
      </c>
      <c r="G800" s="103" t="s">
        <v>353</v>
      </c>
      <c r="H800" s="103" t="s">
        <v>479</v>
      </c>
      <c r="I800" s="103"/>
      <c r="J800" s="103"/>
      <c r="K800" s="103" t="s">
        <v>485</v>
      </c>
      <c r="L800" s="103" t="s">
        <v>344</v>
      </c>
      <c r="M800" s="103" t="s">
        <v>345</v>
      </c>
      <c r="N800" s="103"/>
      <c r="O800" s="103" t="s">
        <v>412</v>
      </c>
      <c r="P800" s="103" t="s">
        <v>358</v>
      </c>
      <c r="Q800" s="103" t="s">
        <v>483</v>
      </c>
      <c r="R800" s="103" t="s">
        <v>370</v>
      </c>
      <c r="S800" s="103" t="s">
        <v>413</v>
      </c>
      <c r="T800" s="103" t="s">
        <v>399</v>
      </c>
      <c r="U800" s="103" t="s">
        <v>482</v>
      </c>
      <c r="V800" s="103" t="s">
        <v>438</v>
      </c>
      <c r="W800" s="103" t="s">
        <v>373</v>
      </c>
      <c r="X800" s="103" t="s">
        <v>362</v>
      </c>
      <c r="Y800" s="103" t="s">
        <v>398</v>
      </c>
      <c r="Z800" s="103" t="s">
        <v>404</v>
      </c>
      <c r="AA800" s="103" t="s">
        <v>449</v>
      </c>
      <c r="AB800" s="103" t="s">
        <v>372</v>
      </c>
      <c r="AC800" s="103" t="s">
        <v>464</v>
      </c>
      <c r="AD800" s="103" t="s">
        <v>384</v>
      </c>
      <c r="AE800" s="103" t="s">
        <v>255</v>
      </c>
      <c r="AF800" s="103" t="s">
        <v>487</v>
      </c>
      <c r="AG800" s="103" t="s">
        <v>473</v>
      </c>
    </row>
    <row r="801" spans="1:35" s="104" customFormat="1" ht="21">
      <c r="A801" s="108" t="s">
        <v>181</v>
      </c>
      <c r="B801" s="103"/>
      <c r="C801" s="103" t="s">
        <v>351</v>
      </c>
      <c r="D801" s="103"/>
      <c r="E801" s="103" t="s">
        <v>255</v>
      </c>
      <c r="F801" s="103" t="s">
        <v>425</v>
      </c>
      <c r="G801" s="103" t="s">
        <v>353</v>
      </c>
      <c r="H801" s="103" t="s">
        <v>479</v>
      </c>
      <c r="I801" s="103"/>
      <c r="J801" s="103"/>
      <c r="K801" s="103" t="s">
        <v>485</v>
      </c>
      <c r="L801" s="103" t="s">
        <v>344</v>
      </c>
      <c r="M801" s="103" t="s">
        <v>345</v>
      </c>
      <c r="N801" s="103"/>
      <c r="O801" s="103" t="s">
        <v>412</v>
      </c>
      <c r="P801" s="103" t="s">
        <v>358</v>
      </c>
      <c r="Q801" s="103" t="s">
        <v>483</v>
      </c>
      <c r="R801" s="103" t="s">
        <v>370</v>
      </c>
      <c r="S801" s="103" t="s">
        <v>413</v>
      </c>
      <c r="T801" s="103" t="s">
        <v>399</v>
      </c>
      <c r="U801" s="103" t="s">
        <v>482</v>
      </c>
      <c r="V801" s="103" t="s">
        <v>438</v>
      </c>
      <c r="W801" s="103" t="s">
        <v>373</v>
      </c>
      <c r="X801" s="103" t="s">
        <v>362</v>
      </c>
      <c r="Y801" s="103" t="s">
        <v>398</v>
      </c>
      <c r="Z801" s="103" t="s">
        <v>404</v>
      </c>
      <c r="AA801" s="103" t="s">
        <v>449</v>
      </c>
      <c r="AB801" s="103" t="s">
        <v>372</v>
      </c>
      <c r="AC801" s="103" t="s">
        <v>464</v>
      </c>
      <c r="AD801" s="103" t="s">
        <v>384</v>
      </c>
      <c r="AE801" s="103" t="s">
        <v>255</v>
      </c>
      <c r="AF801" s="103" t="s">
        <v>487</v>
      </c>
      <c r="AG801" s="103" t="s">
        <v>473</v>
      </c>
      <c r="AI801" s="116" t="s">
        <v>250</v>
      </c>
    </row>
    <row r="802" spans="1:35" s="104" customFormat="1" ht="15" customHeight="1">
      <c r="A802" s="108" t="s">
        <v>184</v>
      </c>
      <c r="B802" s="103"/>
      <c r="C802" s="103" t="s">
        <v>351</v>
      </c>
      <c r="D802" s="103"/>
      <c r="E802" s="103" t="s">
        <v>255</v>
      </c>
      <c r="F802" s="103" t="s">
        <v>425</v>
      </c>
      <c r="G802" s="103" t="s">
        <v>353</v>
      </c>
      <c r="H802" s="103" t="s">
        <v>479</v>
      </c>
      <c r="I802" s="103"/>
      <c r="J802" s="103"/>
      <c r="K802" s="103" t="s">
        <v>485</v>
      </c>
      <c r="L802" s="103" t="s">
        <v>344</v>
      </c>
      <c r="M802" s="103" t="s">
        <v>345</v>
      </c>
      <c r="N802" s="103"/>
      <c r="O802" s="103" t="s">
        <v>412</v>
      </c>
      <c r="P802" s="103" t="s">
        <v>358</v>
      </c>
      <c r="Q802" s="103" t="s">
        <v>483</v>
      </c>
      <c r="R802" s="103" t="s">
        <v>370</v>
      </c>
      <c r="S802" s="103" t="s">
        <v>413</v>
      </c>
      <c r="T802" s="103" t="s">
        <v>399</v>
      </c>
      <c r="U802" s="103" t="s">
        <v>482</v>
      </c>
      <c r="V802" s="103" t="s">
        <v>438</v>
      </c>
      <c r="W802" s="103" t="s">
        <v>373</v>
      </c>
      <c r="X802" s="103" t="s">
        <v>362</v>
      </c>
      <c r="Y802" s="103" t="s">
        <v>398</v>
      </c>
      <c r="Z802" s="103" t="s">
        <v>404</v>
      </c>
      <c r="AA802" s="103" t="s">
        <v>449</v>
      </c>
      <c r="AB802" s="103" t="s">
        <v>372</v>
      </c>
      <c r="AC802" s="103" t="s">
        <v>464</v>
      </c>
      <c r="AD802" s="103" t="s">
        <v>384</v>
      </c>
      <c r="AE802" s="103" t="s">
        <v>255</v>
      </c>
      <c r="AF802" s="103" t="s">
        <v>487</v>
      </c>
      <c r="AG802" s="103" t="s">
        <v>473</v>
      </c>
      <c r="AI802" s="271">
        <f>COUNTIF($B810:$AG810,"-")</f>
        <v>5</v>
      </c>
    </row>
    <row r="803" spans="1:35" s="104" customFormat="1" ht="15" customHeight="1">
      <c r="A803" s="108" t="s">
        <v>208</v>
      </c>
      <c r="B803" s="103"/>
      <c r="C803" s="103" t="s">
        <v>351</v>
      </c>
      <c r="D803" s="103"/>
      <c r="E803" s="103" t="s">
        <v>255</v>
      </c>
      <c r="F803" s="103" t="s">
        <v>425</v>
      </c>
      <c r="G803" s="103" t="s">
        <v>353</v>
      </c>
      <c r="H803" s="103" t="s">
        <v>479</v>
      </c>
      <c r="I803" s="103"/>
      <c r="J803" s="103"/>
      <c r="K803" s="103" t="s">
        <v>485</v>
      </c>
      <c r="L803" s="103" t="s">
        <v>344</v>
      </c>
      <c r="M803" s="103" t="s">
        <v>345</v>
      </c>
      <c r="N803" s="103"/>
      <c r="O803" s="103" t="s">
        <v>412</v>
      </c>
      <c r="P803" s="103" t="s">
        <v>358</v>
      </c>
      <c r="Q803" s="103" t="s">
        <v>483</v>
      </c>
      <c r="R803" s="103" t="s">
        <v>370</v>
      </c>
      <c r="S803" s="103" t="s">
        <v>413</v>
      </c>
      <c r="T803" s="103" t="s">
        <v>399</v>
      </c>
      <c r="U803" s="103" t="s">
        <v>482</v>
      </c>
      <c r="V803" s="103" t="s">
        <v>438</v>
      </c>
      <c r="W803" s="103" t="s">
        <v>373</v>
      </c>
      <c r="X803" s="103" t="s">
        <v>362</v>
      </c>
      <c r="Y803" s="103" t="s">
        <v>398</v>
      </c>
      <c r="Z803" s="103" t="s">
        <v>404</v>
      </c>
      <c r="AA803" s="103" t="s">
        <v>449</v>
      </c>
      <c r="AB803" s="103" t="s">
        <v>372</v>
      </c>
      <c r="AC803" s="103" t="s">
        <v>464</v>
      </c>
      <c r="AD803" s="103" t="s">
        <v>384</v>
      </c>
      <c r="AE803" s="103" t="s">
        <v>255</v>
      </c>
      <c r="AF803" s="103" t="s">
        <v>487</v>
      </c>
      <c r="AG803" s="103" t="s">
        <v>473</v>
      </c>
      <c r="AI803" s="271"/>
    </row>
    <row r="804" spans="1:35" s="104" customFormat="1">
      <c r="A804" s="108" t="s">
        <v>209</v>
      </c>
      <c r="B804" s="103"/>
      <c r="C804" s="103" t="s">
        <v>351</v>
      </c>
      <c r="D804" s="103"/>
      <c r="E804" s="103" t="s">
        <v>255</v>
      </c>
      <c r="F804" s="103" t="s">
        <v>425</v>
      </c>
      <c r="G804" s="103" t="s">
        <v>353</v>
      </c>
      <c r="H804" s="103" t="s">
        <v>479</v>
      </c>
      <c r="I804" s="103"/>
      <c r="J804" s="103"/>
      <c r="K804" s="103"/>
      <c r="L804" s="103"/>
      <c r="M804" s="103" t="s">
        <v>345</v>
      </c>
      <c r="N804" s="103"/>
      <c r="O804" s="103" t="s">
        <v>359</v>
      </c>
      <c r="P804" s="103" t="s">
        <v>234</v>
      </c>
      <c r="Q804" s="103" t="s">
        <v>483</v>
      </c>
      <c r="R804" s="103"/>
      <c r="S804" s="103"/>
      <c r="T804" s="103" t="s">
        <v>405</v>
      </c>
      <c r="U804" s="103" t="s">
        <v>482</v>
      </c>
      <c r="V804" s="103" t="s">
        <v>438</v>
      </c>
      <c r="W804" s="103" t="s">
        <v>373</v>
      </c>
      <c r="X804" s="103" t="s">
        <v>362</v>
      </c>
      <c r="Y804" s="103" t="s">
        <v>484</v>
      </c>
      <c r="Z804" s="103" t="s">
        <v>404</v>
      </c>
      <c r="AA804" s="103" t="s">
        <v>449</v>
      </c>
      <c r="AB804" s="103" t="s">
        <v>372</v>
      </c>
      <c r="AC804" s="103" t="s">
        <v>464</v>
      </c>
      <c r="AD804" s="103" t="s">
        <v>384</v>
      </c>
      <c r="AE804" s="103" t="s">
        <v>255</v>
      </c>
      <c r="AF804" s="103" t="s">
        <v>487</v>
      </c>
      <c r="AG804" s="103" t="s">
        <v>473</v>
      </c>
    </row>
    <row r="805" spans="1:35" s="104" customFormat="1">
      <c r="A805" s="108" t="s">
        <v>198</v>
      </c>
      <c r="B805" s="103"/>
      <c r="C805" s="103" t="s">
        <v>351</v>
      </c>
      <c r="D805" s="103"/>
      <c r="E805" s="103" t="s">
        <v>255</v>
      </c>
      <c r="F805" s="103" t="s">
        <v>425</v>
      </c>
      <c r="G805" s="103" t="s">
        <v>353</v>
      </c>
      <c r="H805" s="103" t="s">
        <v>479</v>
      </c>
      <c r="I805" s="103"/>
      <c r="J805" s="103"/>
      <c r="K805" s="103"/>
      <c r="L805" s="103"/>
      <c r="M805" s="103" t="s">
        <v>345</v>
      </c>
      <c r="N805" s="103"/>
      <c r="O805" s="103" t="s">
        <v>359</v>
      </c>
      <c r="P805" s="103" t="s">
        <v>234</v>
      </c>
      <c r="Q805" s="103" t="s">
        <v>483</v>
      </c>
      <c r="R805" s="103"/>
      <c r="S805" s="103"/>
      <c r="T805" s="103" t="s">
        <v>405</v>
      </c>
      <c r="U805" s="103" t="s">
        <v>482</v>
      </c>
      <c r="V805" s="103" t="s">
        <v>438</v>
      </c>
      <c r="W805" s="103" t="s">
        <v>373</v>
      </c>
      <c r="X805" s="103" t="s">
        <v>362</v>
      </c>
      <c r="Y805" s="103" t="s">
        <v>484</v>
      </c>
      <c r="Z805" s="103" t="s">
        <v>404</v>
      </c>
      <c r="AA805" s="103" t="s">
        <v>449</v>
      </c>
      <c r="AB805" s="103" t="s">
        <v>372</v>
      </c>
      <c r="AC805" s="103" t="s">
        <v>464</v>
      </c>
      <c r="AD805" s="103" t="s">
        <v>384</v>
      </c>
      <c r="AE805" s="103" t="s">
        <v>255</v>
      </c>
      <c r="AF805" s="103" t="s">
        <v>487</v>
      </c>
      <c r="AG805" s="103" t="s">
        <v>473</v>
      </c>
    </row>
    <row r="806" spans="1:35" s="104" customFormat="1">
      <c r="A806" s="108" t="s">
        <v>200</v>
      </c>
      <c r="B806" s="103"/>
      <c r="C806" s="103" t="s">
        <v>351</v>
      </c>
      <c r="D806" s="103"/>
      <c r="E806" s="103" t="s">
        <v>255</v>
      </c>
      <c r="F806" s="103" t="s">
        <v>425</v>
      </c>
      <c r="G806" s="103" t="s">
        <v>353</v>
      </c>
      <c r="H806" s="103" t="s">
        <v>479</v>
      </c>
      <c r="I806" s="103"/>
      <c r="J806" s="103"/>
      <c r="K806" s="103"/>
      <c r="L806" s="103"/>
      <c r="M806" s="103" t="s">
        <v>345</v>
      </c>
      <c r="N806" s="103"/>
      <c r="O806" s="103" t="s">
        <v>359</v>
      </c>
      <c r="P806" s="103" t="s">
        <v>234</v>
      </c>
      <c r="Q806" s="103" t="s">
        <v>483</v>
      </c>
      <c r="R806" s="103"/>
      <c r="S806" s="103"/>
      <c r="T806" s="103" t="s">
        <v>405</v>
      </c>
      <c r="U806" s="103" t="s">
        <v>482</v>
      </c>
      <c r="V806" s="103" t="s">
        <v>438</v>
      </c>
      <c r="W806" s="103" t="s">
        <v>373</v>
      </c>
      <c r="X806" s="103" t="s">
        <v>362</v>
      </c>
      <c r="Y806" s="103" t="s">
        <v>484</v>
      </c>
      <c r="Z806" s="103" t="s">
        <v>404</v>
      </c>
      <c r="AA806" s="103" t="s">
        <v>449</v>
      </c>
      <c r="AB806" s="103" t="s">
        <v>372</v>
      </c>
      <c r="AC806" s="103" t="s">
        <v>464</v>
      </c>
      <c r="AD806" s="103" t="s">
        <v>384</v>
      </c>
      <c r="AE806" s="103" t="s">
        <v>255</v>
      </c>
      <c r="AF806" s="103" t="s">
        <v>487</v>
      </c>
      <c r="AG806" s="103" t="s">
        <v>473</v>
      </c>
    </row>
    <row r="807" spans="1:35" s="104" customFormat="1">
      <c r="A807" s="108" t="s">
        <v>201</v>
      </c>
      <c r="B807" s="103"/>
      <c r="C807" s="103" t="s">
        <v>351</v>
      </c>
      <c r="D807" s="103"/>
      <c r="E807" s="103" t="s">
        <v>255</v>
      </c>
      <c r="F807" s="103"/>
      <c r="G807" s="103" t="s">
        <v>353</v>
      </c>
      <c r="H807" s="103" t="s">
        <v>479</v>
      </c>
      <c r="I807" s="103"/>
      <c r="J807" s="103"/>
      <c r="K807" s="103"/>
      <c r="L807" s="103"/>
      <c r="M807" s="103" t="s">
        <v>345</v>
      </c>
      <c r="N807" s="103"/>
      <c r="O807" s="103" t="s">
        <v>359</v>
      </c>
      <c r="P807" s="103" t="s">
        <v>234</v>
      </c>
      <c r="Q807" s="103"/>
      <c r="R807" s="103"/>
      <c r="S807" s="103"/>
      <c r="T807" s="103" t="s">
        <v>405</v>
      </c>
      <c r="U807" s="103"/>
      <c r="V807" s="103" t="s">
        <v>438</v>
      </c>
      <c r="W807" s="103" t="s">
        <v>373</v>
      </c>
      <c r="X807" s="103" t="s">
        <v>362</v>
      </c>
      <c r="Y807" s="103" t="s">
        <v>484</v>
      </c>
      <c r="Z807" s="103" t="s">
        <v>404</v>
      </c>
      <c r="AA807" s="103" t="s">
        <v>449</v>
      </c>
      <c r="AB807" s="103" t="s">
        <v>372</v>
      </c>
      <c r="AC807" s="103"/>
      <c r="AD807" s="103" t="s">
        <v>384</v>
      </c>
      <c r="AE807" s="103" t="s">
        <v>255</v>
      </c>
      <c r="AF807" s="103" t="s">
        <v>487</v>
      </c>
      <c r="AG807" s="103" t="s">
        <v>473</v>
      </c>
    </row>
    <row r="808" spans="1:35" s="104" customFormat="1">
      <c r="A808" s="108" t="s">
        <v>202</v>
      </c>
      <c r="B808" s="103"/>
      <c r="C808" s="103"/>
      <c r="D808" s="103"/>
      <c r="E808" s="103"/>
      <c r="F808" s="103"/>
      <c r="G808" s="103" t="s">
        <v>353</v>
      </c>
      <c r="H808" s="103" t="s">
        <v>479</v>
      </c>
      <c r="I808" s="103"/>
      <c r="J808" s="103"/>
      <c r="K808" s="103"/>
      <c r="L808" s="103"/>
      <c r="M808" s="103" t="s">
        <v>345</v>
      </c>
      <c r="N808" s="103"/>
      <c r="O808" s="103" t="s">
        <v>359</v>
      </c>
      <c r="P808" s="103" t="s">
        <v>234</v>
      </c>
      <c r="Q808" s="103"/>
      <c r="R808" s="103"/>
      <c r="S808" s="103"/>
      <c r="T808" s="103" t="s">
        <v>405</v>
      </c>
      <c r="U808" s="103"/>
      <c r="V808" s="103"/>
      <c r="W808" s="103" t="s">
        <v>373</v>
      </c>
      <c r="X808" s="103" t="s">
        <v>362</v>
      </c>
      <c r="Y808" s="103" t="s">
        <v>484</v>
      </c>
      <c r="Z808" s="103"/>
      <c r="AA808" s="103"/>
      <c r="AB808" s="103" t="s">
        <v>372</v>
      </c>
      <c r="AC808" s="103"/>
      <c r="AD808" s="103"/>
      <c r="AE808" s="103"/>
      <c r="AF808" s="103"/>
      <c r="AG808" s="103"/>
    </row>
    <row r="809" spans="1:35" s="104" customFormat="1">
      <c r="A809" s="108" t="s">
        <v>203</v>
      </c>
      <c r="B809" s="103"/>
      <c r="C809" s="103"/>
      <c r="D809" s="103"/>
      <c r="E809" s="103"/>
      <c r="F809" s="103"/>
      <c r="G809" s="103"/>
      <c r="H809" s="103"/>
      <c r="I809" s="103"/>
      <c r="J809" s="103"/>
      <c r="K809" s="103"/>
      <c r="L809" s="103"/>
      <c r="M809" s="103"/>
      <c r="N809" s="103"/>
      <c r="O809" s="103" t="s">
        <v>359</v>
      </c>
      <c r="P809" s="103" t="s">
        <v>234</v>
      </c>
      <c r="Q809" s="103"/>
      <c r="R809" s="103"/>
      <c r="S809" s="103"/>
      <c r="T809" s="103" t="s">
        <v>405</v>
      </c>
      <c r="U809" s="103"/>
      <c r="V809" s="103"/>
      <c r="W809" s="103"/>
      <c r="X809" s="103"/>
      <c r="Y809" s="103" t="s">
        <v>484</v>
      </c>
      <c r="Z809" s="103"/>
      <c r="AA809" s="103"/>
      <c r="AB809" s="103"/>
      <c r="AC809" s="103"/>
      <c r="AD809" s="103"/>
      <c r="AE809" s="103"/>
      <c r="AF809" s="103"/>
      <c r="AG809" s="103"/>
    </row>
    <row r="810" spans="1:35" s="104" customFormat="1">
      <c r="A810" s="110" t="s">
        <v>204</v>
      </c>
      <c r="B810" s="114" t="str">
        <f t="shared" ref="B810:AE810" si="53">IF(COUNTA(B798:B809)=0,"-",COUNTA(B798:B809)/12)</f>
        <v>-</v>
      </c>
      <c r="C810" s="114">
        <f t="shared" si="53"/>
        <v>0.75</v>
      </c>
      <c r="D810" s="114" t="str">
        <f t="shared" si="53"/>
        <v>-</v>
      </c>
      <c r="E810" s="114">
        <f t="shared" si="53"/>
        <v>0.75</v>
      </c>
      <c r="F810" s="114">
        <f t="shared" si="53"/>
        <v>0.75</v>
      </c>
      <c r="G810" s="114">
        <f t="shared" si="53"/>
        <v>0.75</v>
      </c>
      <c r="H810" s="114">
        <f t="shared" si="53"/>
        <v>0.75</v>
      </c>
      <c r="I810" s="114" t="str">
        <f t="shared" si="53"/>
        <v>-</v>
      </c>
      <c r="J810" s="114" t="str">
        <f t="shared" si="53"/>
        <v>-</v>
      </c>
      <c r="K810" s="114">
        <f t="shared" si="53"/>
        <v>0.5</v>
      </c>
      <c r="L810" s="114">
        <f t="shared" si="53"/>
        <v>0.5</v>
      </c>
      <c r="M810" s="114">
        <f t="shared" si="53"/>
        <v>0.75</v>
      </c>
      <c r="N810" s="114" t="str">
        <f t="shared" si="53"/>
        <v>-</v>
      </c>
      <c r="O810" s="114">
        <f t="shared" si="53"/>
        <v>1</v>
      </c>
      <c r="P810" s="114">
        <f t="shared" si="53"/>
        <v>1</v>
      </c>
      <c r="Q810" s="114">
        <f t="shared" si="53"/>
        <v>0.75</v>
      </c>
      <c r="R810" s="114">
        <f t="shared" si="53"/>
        <v>0.5</v>
      </c>
      <c r="S810" s="114">
        <f t="shared" si="53"/>
        <v>0.5</v>
      </c>
      <c r="T810" s="114">
        <f t="shared" si="53"/>
        <v>1</v>
      </c>
      <c r="U810" s="114">
        <f t="shared" si="53"/>
        <v>0.75</v>
      </c>
      <c r="V810" s="114">
        <f t="shared" si="53"/>
        <v>0.75</v>
      </c>
      <c r="W810" s="114">
        <f t="shared" si="53"/>
        <v>0.75</v>
      </c>
      <c r="X810" s="114">
        <f t="shared" si="53"/>
        <v>0.75</v>
      </c>
      <c r="Y810" s="114">
        <f t="shared" si="53"/>
        <v>0.83333333333333337</v>
      </c>
      <c r="Z810" s="114">
        <f t="shared" si="53"/>
        <v>0.75</v>
      </c>
      <c r="AA810" s="114">
        <f t="shared" si="53"/>
        <v>0.75</v>
      </c>
      <c r="AB810" s="114">
        <f t="shared" si="53"/>
        <v>0.75</v>
      </c>
      <c r="AC810" s="114">
        <f t="shared" si="53"/>
        <v>0.75</v>
      </c>
      <c r="AD810" s="114">
        <f t="shared" si="53"/>
        <v>0.75</v>
      </c>
      <c r="AE810" s="114">
        <f t="shared" si="53"/>
        <v>0.75</v>
      </c>
      <c r="AF810" s="114">
        <f>IF(COUNTA(AF799:AF809)=0,"-",COUNTA(AF799:AF809)/12)</f>
        <v>0.75</v>
      </c>
      <c r="AG810" s="114">
        <f>IF(COUNTA(AG799:AG809)=0,"-",COUNTA(AG799:AG809)/12)</f>
        <v>0.75</v>
      </c>
    </row>
    <row r="811" spans="1:35" ht="18" customHeight="1">
      <c r="AG811"/>
    </row>
    <row r="812" spans="1:35" s="104" customFormat="1">
      <c r="A812" s="121">
        <f>A797+1</f>
        <v>44782</v>
      </c>
      <c r="B812" s="118" t="s">
        <v>310</v>
      </c>
      <c r="C812" s="118" t="s">
        <v>311</v>
      </c>
      <c r="D812" s="118" t="s">
        <v>312</v>
      </c>
      <c r="E812" s="118" t="s">
        <v>313</v>
      </c>
      <c r="F812" s="118" t="s">
        <v>314</v>
      </c>
      <c r="G812" s="118" t="s">
        <v>315</v>
      </c>
      <c r="H812" s="118" t="s">
        <v>316</v>
      </c>
      <c r="I812" s="118" t="s">
        <v>317</v>
      </c>
      <c r="J812" s="118" t="s">
        <v>318</v>
      </c>
      <c r="K812" s="118" t="s">
        <v>319</v>
      </c>
      <c r="L812" s="118" t="s">
        <v>320</v>
      </c>
      <c r="M812" s="118" t="s">
        <v>321</v>
      </c>
      <c r="N812" s="118" t="s">
        <v>322</v>
      </c>
      <c r="O812" s="118" t="s">
        <v>323</v>
      </c>
      <c r="P812" s="118" t="s">
        <v>324</v>
      </c>
      <c r="Q812" s="118" t="s">
        <v>325</v>
      </c>
      <c r="R812" s="118" t="s">
        <v>326</v>
      </c>
      <c r="S812" s="118" t="s">
        <v>327</v>
      </c>
      <c r="T812" s="118" t="s">
        <v>328</v>
      </c>
      <c r="U812" s="118" t="s">
        <v>329</v>
      </c>
      <c r="V812" s="118" t="s">
        <v>330</v>
      </c>
      <c r="W812" s="118" t="s">
        <v>331</v>
      </c>
      <c r="X812" s="118" t="s">
        <v>332</v>
      </c>
      <c r="Y812" s="118" t="s">
        <v>333</v>
      </c>
      <c r="Z812" s="118" t="s">
        <v>334</v>
      </c>
      <c r="AA812" s="118" t="s">
        <v>335</v>
      </c>
      <c r="AB812" s="118" t="s">
        <v>336</v>
      </c>
      <c r="AC812" s="118" t="s">
        <v>337</v>
      </c>
      <c r="AD812" s="118" t="s">
        <v>338</v>
      </c>
      <c r="AE812" s="118" t="s">
        <v>339</v>
      </c>
      <c r="AF812" s="118" t="s">
        <v>340</v>
      </c>
      <c r="AG812" s="118" t="s">
        <v>341</v>
      </c>
    </row>
    <row r="813" spans="1:35" s="104" customFormat="1">
      <c r="A813" s="108" t="s">
        <v>168</v>
      </c>
      <c r="B813" s="103"/>
      <c r="C813" s="103"/>
      <c r="D813" s="103"/>
      <c r="E813" s="103"/>
      <c r="F813" s="103"/>
      <c r="G813" s="103"/>
      <c r="H813" s="103"/>
      <c r="I813" s="103"/>
      <c r="J813" s="103" t="s">
        <v>392</v>
      </c>
      <c r="K813" s="103"/>
      <c r="L813" s="103" t="s">
        <v>344</v>
      </c>
      <c r="M813" s="103"/>
      <c r="N813" s="103"/>
      <c r="O813" s="103" t="s">
        <v>412</v>
      </c>
      <c r="P813" s="103" t="s">
        <v>413</v>
      </c>
      <c r="Q813" s="103" t="s">
        <v>483</v>
      </c>
      <c r="R813" s="103" t="s">
        <v>393</v>
      </c>
      <c r="S813" s="103" t="s">
        <v>370</v>
      </c>
      <c r="T813" s="103" t="s">
        <v>366</v>
      </c>
      <c r="U813" s="103" t="s">
        <v>482</v>
      </c>
      <c r="V813" s="103"/>
      <c r="W813" s="103"/>
      <c r="X813" s="103"/>
      <c r="Y813" s="103"/>
      <c r="Z813" s="103"/>
      <c r="AA813" s="103"/>
      <c r="AB813" s="103"/>
      <c r="AC813" s="103" t="s">
        <v>464</v>
      </c>
      <c r="AD813" s="103"/>
      <c r="AE813" s="103"/>
      <c r="AF813" s="103"/>
      <c r="AG813" s="103"/>
    </row>
    <row r="814" spans="1:35" s="104" customFormat="1">
      <c r="A814" s="108" t="s">
        <v>174</v>
      </c>
      <c r="B814" s="103" t="s">
        <v>400</v>
      </c>
      <c r="C814" s="103" t="s">
        <v>351</v>
      </c>
      <c r="D814" s="103" t="s">
        <v>352</v>
      </c>
      <c r="E814" s="103"/>
      <c r="F814" s="103" t="s">
        <v>425</v>
      </c>
      <c r="G814" s="103" t="s">
        <v>342</v>
      </c>
      <c r="H814" s="103"/>
      <c r="I814" s="103"/>
      <c r="J814" s="103" t="s">
        <v>392</v>
      </c>
      <c r="K814" s="103"/>
      <c r="L814" s="103" t="s">
        <v>344</v>
      </c>
      <c r="M814" s="103" t="s">
        <v>345</v>
      </c>
      <c r="N814" s="103" t="s">
        <v>408</v>
      </c>
      <c r="O814" s="103" t="s">
        <v>412</v>
      </c>
      <c r="P814" s="103" t="s">
        <v>413</v>
      </c>
      <c r="Q814" s="103" t="s">
        <v>483</v>
      </c>
      <c r="R814" s="103" t="s">
        <v>393</v>
      </c>
      <c r="S814" s="103" t="s">
        <v>370</v>
      </c>
      <c r="T814" s="103" t="s">
        <v>366</v>
      </c>
      <c r="U814" s="103" t="s">
        <v>482</v>
      </c>
      <c r="V814" s="103" t="s">
        <v>438</v>
      </c>
      <c r="W814" s="103"/>
      <c r="X814" s="103"/>
      <c r="Y814" s="103"/>
      <c r="Z814" s="103"/>
      <c r="AA814" s="103" t="s">
        <v>449</v>
      </c>
      <c r="AB814" s="103"/>
      <c r="AC814" s="103" t="s">
        <v>464</v>
      </c>
      <c r="AD814" s="103"/>
      <c r="AE814" s="103"/>
      <c r="AF814" s="103" t="s">
        <v>487</v>
      </c>
      <c r="AG814" s="103" t="s">
        <v>473</v>
      </c>
    </row>
    <row r="815" spans="1:35" s="104" customFormat="1">
      <c r="A815" s="108" t="s">
        <v>176</v>
      </c>
      <c r="B815" s="103" t="s">
        <v>400</v>
      </c>
      <c r="C815" s="103" t="s">
        <v>351</v>
      </c>
      <c r="D815" s="103" t="s">
        <v>352</v>
      </c>
      <c r="E815" s="103"/>
      <c r="F815" s="103" t="s">
        <v>425</v>
      </c>
      <c r="G815" s="103" t="s">
        <v>342</v>
      </c>
      <c r="H815" s="103" t="s">
        <v>479</v>
      </c>
      <c r="I815" s="103"/>
      <c r="J815" s="103" t="s">
        <v>392</v>
      </c>
      <c r="K815" s="103" t="s">
        <v>353</v>
      </c>
      <c r="L815" s="103" t="s">
        <v>344</v>
      </c>
      <c r="M815" s="103" t="s">
        <v>345</v>
      </c>
      <c r="N815" s="103" t="s">
        <v>408</v>
      </c>
      <c r="O815" s="103" t="s">
        <v>412</v>
      </c>
      <c r="P815" s="103" t="s">
        <v>413</v>
      </c>
      <c r="Q815" s="103" t="s">
        <v>483</v>
      </c>
      <c r="R815" s="103" t="s">
        <v>393</v>
      </c>
      <c r="S815" s="103" t="s">
        <v>370</v>
      </c>
      <c r="T815" s="103" t="s">
        <v>366</v>
      </c>
      <c r="U815" s="103" t="s">
        <v>482</v>
      </c>
      <c r="V815" s="103" t="s">
        <v>438</v>
      </c>
      <c r="W815" s="103" t="s">
        <v>359</v>
      </c>
      <c r="X815" s="103"/>
      <c r="Y815" s="103"/>
      <c r="Z815" s="103"/>
      <c r="AA815" s="103" t="s">
        <v>449</v>
      </c>
      <c r="AB815" s="103" t="s">
        <v>372</v>
      </c>
      <c r="AC815" s="103" t="s">
        <v>464</v>
      </c>
      <c r="AD815" s="103"/>
      <c r="AE815" s="103"/>
      <c r="AF815" s="103" t="s">
        <v>487</v>
      </c>
      <c r="AG815" s="103" t="s">
        <v>473</v>
      </c>
    </row>
    <row r="816" spans="1:35" s="104" customFormat="1" ht="21">
      <c r="A816" s="108" t="s">
        <v>181</v>
      </c>
      <c r="B816" s="103" t="s">
        <v>400</v>
      </c>
      <c r="C816" s="103" t="s">
        <v>351</v>
      </c>
      <c r="D816" s="103" t="s">
        <v>352</v>
      </c>
      <c r="E816" s="103"/>
      <c r="F816" s="103" t="s">
        <v>425</v>
      </c>
      <c r="G816" s="103" t="s">
        <v>342</v>
      </c>
      <c r="H816" s="103" t="s">
        <v>479</v>
      </c>
      <c r="I816" s="103"/>
      <c r="J816" s="103" t="s">
        <v>392</v>
      </c>
      <c r="K816" s="103" t="s">
        <v>353</v>
      </c>
      <c r="L816" s="103" t="s">
        <v>344</v>
      </c>
      <c r="M816" s="103" t="s">
        <v>345</v>
      </c>
      <c r="N816" s="103" t="s">
        <v>408</v>
      </c>
      <c r="O816" s="103" t="s">
        <v>412</v>
      </c>
      <c r="P816" s="103" t="s">
        <v>413</v>
      </c>
      <c r="Q816" s="103" t="s">
        <v>483</v>
      </c>
      <c r="R816" s="103" t="s">
        <v>393</v>
      </c>
      <c r="S816" s="103" t="s">
        <v>370</v>
      </c>
      <c r="T816" s="103" t="s">
        <v>366</v>
      </c>
      <c r="U816" s="103" t="s">
        <v>482</v>
      </c>
      <c r="V816" s="103" t="s">
        <v>438</v>
      </c>
      <c r="W816" s="103" t="s">
        <v>359</v>
      </c>
      <c r="X816" s="103"/>
      <c r="Y816" s="103"/>
      <c r="Z816" s="103"/>
      <c r="AA816" s="103" t="s">
        <v>449</v>
      </c>
      <c r="AB816" s="103" t="s">
        <v>372</v>
      </c>
      <c r="AC816" s="103" t="s">
        <v>464</v>
      </c>
      <c r="AD816" s="103"/>
      <c r="AE816" s="103"/>
      <c r="AF816" s="103" t="s">
        <v>487</v>
      </c>
      <c r="AG816" s="103" t="s">
        <v>473</v>
      </c>
      <c r="AI816" s="116" t="s">
        <v>250</v>
      </c>
    </row>
    <row r="817" spans="1:35" s="104" customFormat="1" ht="15" customHeight="1">
      <c r="A817" s="108" t="s">
        <v>184</v>
      </c>
      <c r="B817" s="103" t="s">
        <v>400</v>
      </c>
      <c r="C817" s="103" t="s">
        <v>351</v>
      </c>
      <c r="D817" s="103" t="s">
        <v>352</v>
      </c>
      <c r="E817" s="103"/>
      <c r="F817" s="103" t="s">
        <v>425</v>
      </c>
      <c r="G817" s="103" t="s">
        <v>342</v>
      </c>
      <c r="H817" s="103" t="s">
        <v>479</v>
      </c>
      <c r="I817" s="103" t="s">
        <v>480</v>
      </c>
      <c r="J817" s="103" t="s">
        <v>392</v>
      </c>
      <c r="K817" s="103" t="s">
        <v>353</v>
      </c>
      <c r="L817" s="103" t="s">
        <v>344</v>
      </c>
      <c r="M817" s="103" t="s">
        <v>345</v>
      </c>
      <c r="N817" s="103" t="s">
        <v>408</v>
      </c>
      <c r="O817" s="103" t="s">
        <v>412</v>
      </c>
      <c r="P817" s="103" t="s">
        <v>413</v>
      </c>
      <c r="Q817" s="103" t="s">
        <v>483</v>
      </c>
      <c r="R817" s="103" t="s">
        <v>393</v>
      </c>
      <c r="S817" s="103" t="s">
        <v>370</v>
      </c>
      <c r="T817" s="103" t="s">
        <v>366</v>
      </c>
      <c r="U817" s="103" t="s">
        <v>482</v>
      </c>
      <c r="V817" s="103" t="s">
        <v>438</v>
      </c>
      <c r="W817" s="103" t="s">
        <v>359</v>
      </c>
      <c r="X817" s="103"/>
      <c r="Y817" s="103"/>
      <c r="Z817" s="103"/>
      <c r="AA817" s="103" t="s">
        <v>449</v>
      </c>
      <c r="AB817" s="103" t="s">
        <v>372</v>
      </c>
      <c r="AC817" s="103" t="s">
        <v>464</v>
      </c>
      <c r="AD817" s="103"/>
      <c r="AE817" s="103"/>
      <c r="AF817" s="103" t="s">
        <v>487</v>
      </c>
      <c r="AG817" s="103" t="s">
        <v>473</v>
      </c>
      <c r="AI817" s="271">
        <f>COUNTIF($B825:$AG825,"-")</f>
        <v>5</v>
      </c>
    </row>
    <row r="818" spans="1:35" s="104" customFormat="1" ht="15" customHeight="1">
      <c r="A818" s="108" t="s">
        <v>208</v>
      </c>
      <c r="B818" s="103" t="s">
        <v>400</v>
      </c>
      <c r="C818" s="103" t="s">
        <v>351</v>
      </c>
      <c r="D818" s="103" t="s">
        <v>352</v>
      </c>
      <c r="E818" s="103"/>
      <c r="F818" s="103" t="s">
        <v>425</v>
      </c>
      <c r="G818" s="103" t="s">
        <v>342</v>
      </c>
      <c r="H818" s="103" t="s">
        <v>479</v>
      </c>
      <c r="I818" s="103" t="s">
        <v>480</v>
      </c>
      <c r="J818" s="103" t="s">
        <v>392</v>
      </c>
      <c r="K818" s="103" t="s">
        <v>353</v>
      </c>
      <c r="L818" s="103" t="s">
        <v>344</v>
      </c>
      <c r="M818" s="103" t="s">
        <v>345</v>
      </c>
      <c r="N818" s="103" t="s">
        <v>408</v>
      </c>
      <c r="O818" s="103" t="s">
        <v>412</v>
      </c>
      <c r="P818" s="103" t="s">
        <v>413</v>
      </c>
      <c r="Q818" s="103" t="s">
        <v>483</v>
      </c>
      <c r="R818" s="103" t="s">
        <v>393</v>
      </c>
      <c r="S818" s="103" t="s">
        <v>370</v>
      </c>
      <c r="T818" s="103" t="s">
        <v>366</v>
      </c>
      <c r="U818" s="103" t="s">
        <v>482</v>
      </c>
      <c r="V818" s="103" t="s">
        <v>438</v>
      </c>
      <c r="W818" s="103" t="s">
        <v>359</v>
      </c>
      <c r="X818" s="103"/>
      <c r="Y818" s="103"/>
      <c r="Z818" s="103"/>
      <c r="AA818" s="103" t="s">
        <v>449</v>
      </c>
      <c r="AB818" s="103" t="s">
        <v>372</v>
      </c>
      <c r="AC818" s="103" t="s">
        <v>464</v>
      </c>
      <c r="AD818" s="103"/>
      <c r="AE818" s="103"/>
      <c r="AF818" s="103" t="s">
        <v>487</v>
      </c>
      <c r="AG818" s="103" t="s">
        <v>473</v>
      </c>
      <c r="AI818" s="271"/>
    </row>
    <row r="819" spans="1:35" s="104" customFormat="1">
      <c r="A819" s="108" t="s">
        <v>209</v>
      </c>
      <c r="B819" s="103" t="s">
        <v>400</v>
      </c>
      <c r="C819" s="103" t="s">
        <v>351</v>
      </c>
      <c r="D819" s="103" t="s">
        <v>352</v>
      </c>
      <c r="E819" s="103" t="s">
        <v>365</v>
      </c>
      <c r="F819" s="103" t="s">
        <v>425</v>
      </c>
      <c r="G819" s="103" t="s">
        <v>342</v>
      </c>
      <c r="H819" s="103" t="s">
        <v>479</v>
      </c>
      <c r="I819" s="103" t="s">
        <v>480</v>
      </c>
      <c r="J819" s="103" t="s">
        <v>392</v>
      </c>
      <c r="K819" s="103" t="s">
        <v>353</v>
      </c>
      <c r="L819" s="103" t="s">
        <v>378</v>
      </c>
      <c r="M819" s="103" t="s">
        <v>345</v>
      </c>
      <c r="N819" s="103" t="s">
        <v>408</v>
      </c>
      <c r="O819" s="103" t="s">
        <v>480</v>
      </c>
      <c r="P819" s="103" t="s">
        <v>234</v>
      </c>
      <c r="Q819" s="103" t="s">
        <v>483</v>
      </c>
      <c r="R819" s="103" t="s">
        <v>393</v>
      </c>
      <c r="S819" s="103"/>
      <c r="T819" s="103"/>
      <c r="U819" s="103" t="s">
        <v>482</v>
      </c>
      <c r="V819" s="103" t="s">
        <v>438</v>
      </c>
      <c r="W819" s="103" t="s">
        <v>359</v>
      </c>
      <c r="X819" s="103"/>
      <c r="Y819" s="103"/>
      <c r="Z819" s="103"/>
      <c r="AA819" s="103" t="s">
        <v>449</v>
      </c>
      <c r="AB819" s="103" t="s">
        <v>372</v>
      </c>
      <c r="AC819" s="103" t="s">
        <v>464</v>
      </c>
      <c r="AD819" s="103"/>
      <c r="AE819" s="103"/>
      <c r="AF819" s="103" t="s">
        <v>487</v>
      </c>
      <c r="AG819" s="103" t="s">
        <v>473</v>
      </c>
    </row>
    <row r="820" spans="1:35" s="104" customFormat="1">
      <c r="A820" s="108" t="s">
        <v>198</v>
      </c>
      <c r="B820" s="103" t="s">
        <v>400</v>
      </c>
      <c r="C820" s="103" t="s">
        <v>351</v>
      </c>
      <c r="D820" s="103" t="s">
        <v>352</v>
      </c>
      <c r="E820" s="103" t="s">
        <v>365</v>
      </c>
      <c r="F820" s="103" t="s">
        <v>425</v>
      </c>
      <c r="G820" s="103" t="s">
        <v>342</v>
      </c>
      <c r="H820" s="103" t="s">
        <v>479</v>
      </c>
      <c r="I820" s="103" t="s">
        <v>480</v>
      </c>
      <c r="J820" s="103" t="s">
        <v>392</v>
      </c>
      <c r="K820" s="103" t="s">
        <v>353</v>
      </c>
      <c r="L820" s="103" t="s">
        <v>378</v>
      </c>
      <c r="M820" s="103" t="s">
        <v>345</v>
      </c>
      <c r="N820" s="103"/>
      <c r="O820" s="103" t="s">
        <v>480</v>
      </c>
      <c r="P820" s="103" t="s">
        <v>234</v>
      </c>
      <c r="Q820" s="103" t="s">
        <v>483</v>
      </c>
      <c r="R820" s="103" t="s">
        <v>393</v>
      </c>
      <c r="S820" s="103"/>
      <c r="T820" s="103"/>
      <c r="U820" s="103" t="s">
        <v>482</v>
      </c>
      <c r="V820" s="103" t="s">
        <v>438</v>
      </c>
      <c r="W820" s="103" t="s">
        <v>359</v>
      </c>
      <c r="X820" s="103"/>
      <c r="Y820" s="103"/>
      <c r="Z820" s="103"/>
      <c r="AA820" s="103" t="s">
        <v>449</v>
      </c>
      <c r="AB820" s="103" t="s">
        <v>372</v>
      </c>
      <c r="AC820" s="103" t="s">
        <v>464</v>
      </c>
      <c r="AD820" s="103"/>
      <c r="AE820" s="103"/>
      <c r="AF820" s="103" t="s">
        <v>487</v>
      </c>
      <c r="AG820" s="103" t="s">
        <v>473</v>
      </c>
    </row>
    <row r="821" spans="1:35" s="104" customFormat="1">
      <c r="A821" s="108" t="s">
        <v>200</v>
      </c>
      <c r="B821" s="103" t="s">
        <v>400</v>
      </c>
      <c r="C821" s="103" t="s">
        <v>351</v>
      </c>
      <c r="D821" s="103" t="s">
        <v>352</v>
      </c>
      <c r="E821" s="103" t="s">
        <v>365</v>
      </c>
      <c r="F821" s="103" t="s">
        <v>425</v>
      </c>
      <c r="G821" s="103" t="s">
        <v>342</v>
      </c>
      <c r="H821" s="103" t="s">
        <v>479</v>
      </c>
      <c r="I821" s="103" t="s">
        <v>480</v>
      </c>
      <c r="J821" s="103" t="s">
        <v>392</v>
      </c>
      <c r="K821" s="103" t="s">
        <v>353</v>
      </c>
      <c r="L821" s="103" t="s">
        <v>378</v>
      </c>
      <c r="M821" s="103" t="s">
        <v>345</v>
      </c>
      <c r="N821" s="103"/>
      <c r="O821" s="103" t="s">
        <v>480</v>
      </c>
      <c r="P821" s="103" t="s">
        <v>234</v>
      </c>
      <c r="Q821" s="103" t="s">
        <v>483</v>
      </c>
      <c r="R821" s="103"/>
      <c r="S821" s="103"/>
      <c r="T821" s="103"/>
      <c r="U821" s="103" t="s">
        <v>482</v>
      </c>
      <c r="V821" s="103" t="s">
        <v>438</v>
      </c>
      <c r="W821" s="103"/>
      <c r="X821" s="103"/>
      <c r="Y821" s="103"/>
      <c r="Z821" s="103"/>
      <c r="AA821" s="103" t="s">
        <v>449</v>
      </c>
      <c r="AB821" s="103" t="s">
        <v>372</v>
      </c>
      <c r="AC821" s="103" t="s">
        <v>464</v>
      </c>
      <c r="AD821" s="103"/>
      <c r="AE821" s="103"/>
      <c r="AF821" s="103" t="s">
        <v>487</v>
      </c>
      <c r="AG821" s="103" t="s">
        <v>473</v>
      </c>
    </row>
    <row r="822" spans="1:35" s="104" customFormat="1">
      <c r="A822" s="108" t="s">
        <v>201</v>
      </c>
      <c r="B822" s="103" t="s">
        <v>400</v>
      </c>
      <c r="C822" s="103" t="s">
        <v>351</v>
      </c>
      <c r="D822" s="103" t="s">
        <v>352</v>
      </c>
      <c r="E822" s="103" t="s">
        <v>365</v>
      </c>
      <c r="F822" s="103" t="s">
        <v>425</v>
      </c>
      <c r="G822" s="103" t="s">
        <v>342</v>
      </c>
      <c r="H822" s="103" t="s">
        <v>479</v>
      </c>
      <c r="I822" s="103" t="s">
        <v>480</v>
      </c>
      <c r="J822" s="103"/>
      <c r="K822" s="103" t="s">
        <v>353</v>
      </c>
      <c r="L822" s="103" t="s">
        <v>378</v>
      </c>
      <c r="M822" s="103" t="s">
        <v>345</v>
      </c>
      <c r="N822" s="103"/>
      <c r="O822" s="103" t="s">
        <v>480</v>
      </c>
      <c r="P822" s="103" t="s">
        <v>234</v>
      </c>
      <c r="Q822" s="103"/>
      <c r="R822" s="103"/>
      <c r="S822" s="103"/>
      <c r="T822" s="103"/>
      <c r="U822" s="103"/>
      <c r="V822" s="103" t="s">
        <v>438</v>
      </c>
      <c r="W822" s="103"/>
      <c r="X822" s="103"/>
      <c r="Y822" s="103"/>
      <c r="Z822" s="103"/>
      <c r="AA822" s="103" t="s">
        <v>449</v>
      </c>
      <c r="AB822" s="103" t="s">
        <v>372</v>
      </c>
      <c r="AC822" s="103"/>
      <c r="AD822" s="103"/>
      <c r="AE822" s="103"/>
      <c r="AF822" s="103" t="s">
        <v>487</v>
      </c>
      <c r="AG822" s="103" t="s">
        <v>473</v>
      </c>
    </row>
    <row r="823" spans="1:35" s="104" customFormat="1">
      <c r="A823" s="108" t="s">
        <v>202</v>
      </c>
      <c r="B823" s="103"/>
      <c r="C823" s="103"/>
      <c r="D823" s="103"/>
      <c r="E823" s="103" t="s">
        <v>365</v>
      </c>
      <c r="F823" s="103"/>
      <c r="G823" s="103"/>
      <c r="H823" s="103" t="s">
        <v>479</v>
      </c>
      <c r="I823" s="103"/>
      <c r="J823" s="103"/>
      <c r="K823" s="103" t="s">
        <v>353</v>
      </c>
      <c r="L823" s="103" t="s">
        <v>378</v>
      </c>
      <c r="M823" s="103"/>
      <c r="N823" s="103"/>
      <c r="O823" s="103" t="s">
        <v>480</v>
      </c>
      <c r="P823" s="103" t="s">
        <v>234</v>
      </c>
      <c r="Q823" s="103"/>
      <c r="R823" s="103"/>
      <c r="S823" s="103"/>
      <c r="T823" s="103"/>
      <c r="U823" s="103"/>
      <c r="V823" s="103"/>
      <c r="W823" s="103"/>
      <c r="X823" s="103"/>
      <c r="Y823" s="103"/>
      <c r="Z823" s="103"/>
      <c r="AA823" s="103"/>
      <c r="AB823" s="103" t="s">
        <v>372</v>
      </c>
      <c r="AC823" s="103"/>
      <c r="AD823" s="103"/>
      <c r="AE823" s="103"/>
      <c r="AF823" s="103"/>
      <c r="AG823" s="103"/>
    </row>
    <row r="824" spans="1:35" s="104" customFormat="1">
      <c r="A824" s="108" t="s">
        <v>203</v>
      </c>
      <c r="B824" s="103"/>
      <c r="C824" s="103"/>
      <c r="D824" s="103"/>
      <c r="E824" s="103" t="s">
        <v>365</v>
      </c>
      <c r="F824" s="103"/>
      <c r="G824" s="103"/>
      <c r="H824" s="103"/>
      <c r="I824" s="103"/>
      <c r="J824" s="103"/>
      <c r="K824" s="103"/>
      <c r="L824" s="103" t="s">
        <v>378</v>
      </c>
      <c r="M824" s="103"/>
      <c r="N824" s="103"/>
      <c r="O824" s="103" t="s">
        <v>480</v>
      </c>
      <c r="P824" s="103" t="s">
        <v>234</v>
      </c>
      <c r="Q824" s="103"/>
      <c r="R824" s="103"/>
      <c r="S824" s="103"/>
      <c r="T824" s="103"/>
      <c r="U824" s="103"/>
      <c r="V824" s="103"/>
      <c r="W824" s="103"/>
      <c r="X824" s="103"/>
      <c r="Y824" s="103"/>
      <c r="Z824" s="103"/>
      <c r="AA824" s="103"/>
      <c r="AB824" s="103"/>
      <c r="AC824" s="103"/>
      <c r="AD824" s="103"/>
      <c r="AE824" s="103"/>
      <c r="AF824" s="103"/>
      <c r="AG824" s="103"/>
    </row>
    <row r="825" spans="1:35" s="104" customFormat="1">
      <c r="A825" s="110" t="s">
        <v>204</v>
      </c>
      <c r="B825" s="114">
        <f t="shared" ref="B825:AG825" si="54">IF(COUNTA(B813:B824)=0,"-",COUNTA(B813:B824)/12)</f>
        <v>0.75</v>
      </c>
      <c r="C825" s="114">
        <f t="shared" si="54"/>
        <v>0.75</v>
      </c>
      <c r="D825" s="114">
        <f t="shared" si="54"/>
        <v>0.75</v>
      </c>
      <c r="E825" s="114">
        <f t="shared" si="54"/>
        <v>0.5</v>
      </c>
      <c r="F825" s="114">
        <f t="shared" si="54"/>
        <v>0.75</v>
      </c>
      <c r="G825" s="114">
        <f t="shared" si="54"/>
        <v>0.75</v>
      </c>
      <c r="H825" s="114">
        <f t="shared" si="54"/>
        <v>0.75</v>
      </c>
      <c r="I825" s="114">
        <f t="shared" si="54"/>
        <v>0.5</v>
      </c>
      <c r="J825" s="114">
        <f t="shared" si="54"/>
        <v>0.75</v>
      </c>
      <c r="K825" s="114">
        <f t="shared" si="54"/>
        <v>0.75</v>
      </c>
      <c r="L825" s="114">
        <f t="shared" si="54"/>
        <v>1</v>
      </c>
      <c r="M825" s="114">
        <f t="shared" si="54"/>
        <v>0.75</v>
      </c>
      <c r="N825" s="114">
        <f t="shared" si="54"/>
        <v>0.5</v>
      </c>
      <c r="O825" s="114">
        <f t="shared" si="54"/>
        <v>1</v>
      </c>
      <c r="P825" s="114">
        <f t="shared" si="54"/>
        <v>1</v>
      </c>
      <c r="Q825" s="114">
        <f t="shared" si="54"/>
        <v>0.75</v>
      </c>
      <c r="R825" s="114">
        <f t="shared" si="54"/>
        <v>0.66666666666666663</v>
      </c>
      <c r="S825" s="114">
        <f t="shared" si="54"/>
        <v>0.5</v>
      </c>
      <c r="T825" s="114">
        <f t="shared" si="54"/>
        <v>0.5</v>
      </c>
      <c r="U825" s="114">
        <f t="shared" si="54"/>
        <v>0.75</v>
      </c>
      <c r="V825" s="114">
        <f t="shared" si="54"/>
        <v>0.75</v>
      </c>
      <c r="W825" s="114">
        <f t="shared" si="54"/>
        <v>0.5</v>
      </c>
      <c r="X825" s="114" t="str">
        <f t="shared" si="54"/>
        <v>-</v>
      </c>
      <c r="Y825" s="114" t="str">
        <f t="shared" si="54"/>
        <v>-</v>
      </c>
      <c r="Z825" s="114" t="str">
        <f t="shared" si="54"/>
        <v>-</v>
      </c>
      <c r="AA825" s="114">
        <f t="shared" si="54"/>
        <v>0.75</v>
      </c>
      <c r="AB825" s="114">
        <f t="shared" si="54"/>
        <v>0.75</v>
      </c>
      <c r="AC825" s="114">
        <f t="shared" si="54"/>
        <v>0.75</v>
      </c>
      <c r="AD825" s="114" t="str">
        <f t="shared" si="54"/>
        <v>-</v>
      </c>
      <c r="AE825" s="114" t="str">
        <f t="shared" si="54"/>
        <v>-</v>
      </c>
      <c r="AF825" s="114">
        <f t="shared" si="54"/>
        <v>0.75</v>
      </c>
      <c r="AG825" s="114">
        <f t="shared" si="54"/>
        <v>0.75</v>
      </c>
    </row>
    <row r="826" spans="1:35" ht="18" customHeight="1">
      <c r="AG826"/>
    </row>
    <row r="827" spans="1:35" s="104" customFormat="1">
      <c r="A827" s="121">
        <f>A812+1</f>
        <v>44783</v>
      </c>
      <c r="B827" s="118" t="s">
        <v>310</v>
      </c>
      <c r="C827" s="118" t="s">
        <v>311</v>
      </c>
      <c r="D827" s="118" t="s">
        <v>312</v>
      </c>
      <c r="E827" s="118" t="s">
        <v>313</v>
      </c>
      <c r="F827" s="118" t="s">
        <v>314</v>
      </c>
      <c r="G827" s="118" t="s">
        <v>315</v>
      </c>
      <c r="H827" s="118" t="s">
        <v>316</v>
      </c>
      <c r="I827" s="118" t="s">
        <v>317</v>
      </c>
      <c r="J827" s="118" t="s">
        <v>318</v>
      </c>
      <c r="K827" s="118" t="s">
        <v>319</v>
      </c>
      <c r="L827" s="118" t="s">
        <v>320</v>
      </c>
      <c r="M827" s="118" t="s">
        <v>321</v>
      </c>
      <c r="N827" s="118" t="s">
        <v>322</v>
      </c>
      <c r="O827" s="118" t="s">
        <v>323</v>
      </c>
      <c r="P827" s="118" t="s">
        <v>324</v>
      </c>
      <c r="Q827" s="118" t="s">
        <v>325</v>
      </c>
      <c r="R827" s="118" t="s">
        <v>326</v>
      </c>
      <c r="S827" s="118" t="s">
        <v>327</v>
      </c>
      <c r="T827" s="118" t="s">
        <v>328</v>
      </c>
      <c r="U827" s="118" t="s">
        <v>329</v>
      </c>
      <c r="V827" s="118" t="s">
        <v>330</v>
      </c>
      <c r="W827" s="118" t="s">
        <v>331</v>
      </c>
      <c r="X827" s="118" t="s">
        <v>332</v>
      </c>
      <c r="Y827" s="118" t="s">
        <v>333</v>
      </c>
      <c r="Z827" s="118" t="s">
        <v>334</v>
      </c>
      <c r="AA827" s="118" t="s">
        <v>335</v>
      </c>
      <c r="AB827" s="118" t="s">
        <v>336</v>
      </c>
      <c r="AC827" s="118" t="s">
        <v>337</v>
      </c>
      <c r="AD827" s="118" t="s">
        <v>338</v>
      </c>
      <c r="AE827" s="118" t="s">
        <v>339</v>
      </c>
      <c r="AF827" s="118" t="s">
        <v>340</v>
      </c>
      <c r="AG827" s="118" t="s">
        <v>341</v>
      </c>
    </row>
    <row r="828" spans="1:35" s="104" customFormat="1">
      <c r="A828" s="108" t="s">
        <v>168</v>
      </c>
      <c r="B828" s="103"/>
      <c r="C828" s="103"/>
      <c r="D828" s="103"/>
      <c r="E828" s="103"/>
      <c r="F828" s="103"/>
      <c r="G828" s="103" t="s">
        <v>342</v>
      </c>
      <c r="H828" s="103"/>
      <c r="I828" s="103"/>
      <c r="J828" s="103" t="s">
        <v>392</v>
      </c>
      <c r="K828" s="103" t="s">
        <v>485</v>
      </c>
      <c r="L828" s="103" t="s">
        <v>344</v>
      </c>
      <c r="M828" s="103"/>
      <c r="N828" s="103"/>
      <c r="O828" s="103" t="s">
        <v>412</v>
      </c>
      <c r="P828" s="103" t="s">
        <v>489</v>
      </c>
      <c r="Q828" s="103" t="s">
        <v>483</v>
      </c>
      <c r="R828" s="103"/>
      <c r="S828" s="103" t="s">
        <v>490</v>
      </c>
      <c r="T828" s="103" t="s">
        <v>366</v>
      </c>
      <c r="U828" s="103" t="s">
        <v>482</v>
      </c>
      <c r="V828" s="103"/>
      <c r="W828" s="103"/>
      <c r="X828" s="103"/>
      <c r="Y828" s="103"/>
      <c r="Z828" s="103"/>
      <c r="AA828" s="103"/>
      <c r="AB828" s="103"/>
      <c r="AC828" s="103" t="s">
        <v>464</v>
      </c>
      <c r="AD828" s="103"/>
      <c r="AE828" s="103"/>
      <c r="AF828" s="103"/>
      <c r="AG828" s="103"/>
    </row>
    <row r="829" spans="1:35" s="104" customFormat="1">
      <c r="A829" s="108" t="s">
        <v>174</v>
      </c>
      <c r="B829" s="103"/>
      <c r="C829" s="103"/>
      <c r="D829" s="103"/>
      <c r="E829" s="103"/>
      <c r="F829" s="103" t="s">
        <v>400</v>
      </c>
      <c r="G829" s="103" t="s">
        <v>342</v>
      </c>
      <c r="H829" s="103" t="s">
        <v>479</v>
      </c>
      <c r="I829" s="103"/>
      <c r="J829" s="103" t="s">
        <v>392</v>
      </c>
      <c r="K829" s="103" t="s">
        <v>485</v>
      </c>
      <c r="L829" s="103" t="s">
        <v>344</v>
      </c>
      <c r="M829" s="103" t="s">
        <v>345</v>
      </c>
      <c r="N829" s="103"/>
      <c r="O829" s="103" t="s">
        <v>412</v>
      </c>
      <c r="P829" s="103" t="s">
        <v>489</v>
      </c>
      <c r="Q829" s="103" t="s">
        <v>483</v>
      </c>
      <c r="R829" s="103" t="s">
        <v>370</v>
      </c>
      <c r="S829" s="103" t="s">
        <v>490</v>
      </c>
      <c r="T829" s="103" t="s">
        <v>366</v>
      </c>
      <c r="U829" s="103" t="s">
        <v>482</v>
      </c>
      <c r="V829" s="103" t="s">
        <v>438</v>
      </c>
      <c r="W829" s="103" t="s">
        <v>405</v>
      </c>
      <c r="X829" s="103"/>
      <c r="Y829" s="103" t="s">
        <v>410</v>
      </c>
      <c r="Z829" s="103"/>
      <c r="AA829" s="103"/>
      <c r="AB829" s="103"/>
      <c r="AC829" s="103" t="s">
        <v>464</v>
      </c>
      <c r="AD829" s="103"/>
      <c r="AE829" s="103" t="s">
        <v>255</v>
      </c>
      <c r="AF829" s="103" t="s">
        <v>487</v>
      </c>
      <c r="AG829" s="103" t="s">
        <v>473</v>
      </c>
    </row>
    <row r="830" spans="1:35" s="104" customFormat="1">
      <c r="A830" s="108" t="s">
        <v>176</v>
      </c>
      <c r="B830" s="103"/>
      <c r="C830" s="103" t="s">
        <v>351</v>
      </c>
      <c r="D830" s="103"/>
      <c r="E830" s="103" t="s">
        <v>369</v>
      </c>
      <c r="F830" s="103" t="s">
        <v>400</v>
      </c>
      <c r="G830" s="103" t="s">
        <v>342</v>
      </c>
      <c r="H830" s="103" t="s">
        <v>479</v>
      </c>
      <c r="I830" s="103" t="s">
        <v>354</v>
      </c>
      <c r="J830" s="103" t="s">
        <v>392</v>
      </c>
      <c r="K830" s="103" t="s">
        <v>485</v>
      </c>
      <c r="L830" s="103" t="s">
        <v>344</v>
      </c>
      <c r="M830" s="103" t="s">
        <v>345</v>
      </c>
      <c r="N830" s="103" t="s">
        <v>408</v>
      </c>
      <c r="O830" s="103" t="s">
        <v>412</v>
      </c>
      <c r="P830" s="103" t="s">
        <v>489</v>
      </c>
      <c r="Q830" s="103" t="s">
        <v>483</v>
      </c>
      <c r="R830" s="103" t="s">
        <v>370</v>
      </c>
      <c r="S830" s="103" t="s">
        <v>490</v>
      </c>
      <c r="T830" s="103" t="s">
        <v>366</v>
      </c>
      <c r="U830" s="103" t="s">
        <v>482</v>
      </c>
      <c r="V830" s="103" t="s">
        <v>438</v>
      </c>
      <c r="W830" s="103" t="s">
        <v>405</v>
      </c>
      <c r="X830" s="103"/>
      <c r="Y830" s="103" t="s">
        <v>410</v>
      </c>
      <c r="Z830" s="103" t="s">
        <v>421</v>
      </c>
      <c r="AA830" s="103"/>
      <c r="AB830" s="103" t="s">
        <v>372</v>
      </c>
      <c r="AC830" s="103" t="s">
        <v>464</v>
      </c>
      <c r="AD830" s="103"/>
      <c r="AE830" s="103" t="s">
        <v>255</v>
      </c>
      <c r="AF830" s="103" t="s">
        <v>487</v>
      </c>
      <c r="AG830" s="103" t="s">
        <v>473</v>
      </c>
    </row>
    <row r="831" spans="1:35" s="104" customFormat="1" ht="21">
      <c r="A831" s="108" t="s">
        <v>181</v>
      </c>
      <c r="B831" s="103"/>
      <c r="C831" s="103" t="s">
        <v>351</v>
      </c>
      <c r="D831" s="103"/>
      <c r="E831" s="103" t="s">
        <v>369</v>
      </c>
      <c r="F831" s="103" t="s">
        <v>400</v>
      </c>
      <c r="G831" s="103" t="s">
        <v>342</v>
      </c>
      <c r="H831" s="103" t="s">
        <v>479</v>
      </c>
      <c r="I831" s="103" t="s">
        <v>354</v>
      </c>
      <c r="J831" s="103" t="s">
        <v>392</v>
      </c>
      <c r="K831" s="103" t="s">
        <v>485</v>
      </c>
      <c r="L831" s="103" t="s">
        <v>344</v>
      </c>
      <c r="M831" s="103" t="s">
        <v>345</v>
      </c>
      <c r="N831" s="103" t="s">
        <v>408</v>
      </c>
      <c r="O831" s="103" t="s">
        <v>412</v>
      </c>
      <c r="P831" s="103" t="s">
        <v>489</v>
      </c>
      <c r="Q831" s="103" t="s">
        <v>483</v>
      </c>
      <c r="R831" s="103" t="s">
        <v>370</v>
      </c>
      <c r="S831" s="103" t="s">
        <v>490</v>
      </c>
      <c r="T831" s="103" t="s">
        <v>366</v>
      </c>
      <c r="U831" s="103" t="s">
        <v>482</v>
      </c>
      <c r="V831" s="103" t="s">
        <v>438</v>
      </c>
      <c r="W831" s="103" t="s">
        <v>405</v>
      </c>
      <c r="X831" s="103"/>
      <c r="Y831" s="103" t="s">
        <v>410</v>
      </c>
      <c r="Z831" s="103" t="s">
        <v>421</v>
      </c>
      <c r="AA831" s="103" t="s">
        <v>375</v>
      </c>
      <c r="AB831" s="103" t="s">
        <v>372</v>
      </c>
      <c r="AC831" s="103" t="s">
        <v>464</v>
      </c>
      <c r="AD831" s="103"/>
      <c r="AE831" s="103" t="s">
        <v>255</v>
      </c>
      <c r="AF831" s="103" t="s">
        <v>487</v>
      </c>
      <c r="AG831" s="103" t="s">
        <v>473</v>
      </c>
      <c r="AI831" s="116" t="s">
        <v>250</v>
      </c>
    </row>
    <row r="832" spans="1:35" s="104" customFormat="1" ht="15" customHeight="1">
      <c r="A832" s="108" t="s">
        <v>184</v>
      </c>
      <c r="B832" s="103"/>
      <c r="C832" s="103" t="s">
        <v>351</v>
      </c>
      <c r="D832" s="103"/>
      <c r="E832" s="103" t="s">
        <v>369</v>
      </c>
      <c r="F832" s="103" t="s">
        <v>400</v>
      </c>
      <c r="G832" s="103" t="s">
        <v>342</v>
      </c>
      <c r="H832" s="103" t="s">
        <v>479</v>
      </c>
      <c r="I832" s="103" t="s">
        <v>354</v>
      </c>
      <c r="J832" s="103" t="s">
        <v>392</v>
      </c>
      <c r="K832" s="103" t="s">
        <v>485</v>
      </c>
      <c r="L832" s="103" t="s">
        <v>344</v>
      </c>
      <c r="M832" s="103" t="s">
        <v>345</v>
      </c>
      <c r="N832" s="103" t="s">
        <v>408</v>
      </c>
      <c r="O832" s="103" t="s">
        <v>412</v>
      </c>
      <c r="P832" s="103" t="s">
        <v>489</v>
      </c>
      <c r="Q832" s="103" t="s">
        <v>483</v>
      </c>
      <c r="R832" s="103" t="s">
        <v>370</v>
      </c>
      <c r="S832" s="103" t="s">
        <v>490</v>
      </c>
      <c r="T832" s="103" t="s">
        <v>366</v>
      </c>
      <c r="U832" s="103" t="s">
        <v>482</v>
      </c>
      <c r="V832" s="103" t="s">
        <v>438</v>
      </c>
      <c r="W832" s="103" t="s">
        <v>405</v>
      </c>
      <c r="X832" s="103"/>
      <c r="Y832" s="103" t="s">
        <v>410</v>
      </c>
      <c r="Z832" s="103" t="s">
        <v>421</v>
      </c>
      <c r="AA832" s="103" t="s">
        <v>375</v>
      </c>
      <c r="AB832" s="103" t="s">
        <v>372</v>
      </c>
      <c r="AC832" s="103" t="s">
        <v>464</v>
      </c>
      <c r="AD832" s="103"/>
      <c r="AE832" s="103" t="s">
        <v>255</v>
      </c>
      <c r="AF832" s="103" t="s">
        <v>487</v>
      </c>
      <c r="AG832" s="103" t="s">
        <v>473</v>
      </c>
      <c r="AI832" s="271">
        <f>COUNTIF($B840:$AG840,"-")</f>
        <v>4</v>
      </c>
    </row>
    <row r="833" spans="1:35" s="104" customFormat="1" ht="15" customHeight="1">
      <c r="A833" s="108" t="s">
        <v>208</v>
      </c>
      <c r="B833" s="103"/>
      <c r="C833" s="103" t="s">
        <v>351</v>
      </c>
      <c r="D833" s="103"/>
      <c r="E833" s="103" t="s">
        <v>369</v>
      </c>
      <c r="F833" s="103" t="s">
        <v>400</v>
      </c>
      <c r="G833" s="103" t="s">
        <v>342</v>
      </c>
      <c r="H833" s="103" t="s">
        <v>479</v>
      </c>
      <c r="I833" s="103" t="s">
        <v>354</v>
      </c>
      <c r="J833" s="103" t="s">
        <v>392</v>
      </c>
      <c r="K833" s="103" t="s">
        <v>485</v>
      </c>
      <c r="L833" s="103" t="s">
        <v>344</v>
      </c>
      <c r="M833" s="103" t="s">
        <v>345</v>
      </c>
      <c r="N833" s="103" t="s">
        <v>408</v>
      </c>
      <c r="O833" s="103" t="s">
        <v>412</v>
      </c>
      <c r="P833" s="103" t="s">
        <v>489</v>
      </c>
      <c r="Q833" s="103" t="s">
        <v>483</v>
      </c>
      <c r="R833" s="103" t="s">
        <v>370</v>
      </c>
      <c r="S833" s="103" t="s">
        <v>490</v>
      </c>
      <c r="T833" s="103" t="s">
        <v>366</v>
      </c>
      <c r="U833" s="103" t="s">
        <v>482</v>
      </c>
      <c r="V833" s="103" t="s">
        <v>438</v>
      </c>
      <c r="W833" s="103" t="s">
        <v>405</v>
      </c>
      <c r="X833" s="103"/>
      <c r="Y833" s="103" t="s">
        <v>410</v>
      </c>
      <c r="Z833" s="103" t="s">
        <v>421</v>
      </c>
      <c r="AA833" s="103" t="s">
        <v>375</v>
      </c>
      <c r="AB833" s="103" t="s">
        <v>372</v>
      </c>
      <c r="AC833" s="103" t="s">
        <v>464</v>
      </c>
      <c r="AD833" s="103"/>
      <c r="AE833" s="103" t="s">
        <v>255</v>
      </c>
      <c r="AF833" s="103" t="s">
        <v>487</v>
      </c>
      <c r="AG833" s="103" t="s">
        <v>473</v>
      </c>
      <c r="AI833" s="271"/>
    </row>
    <row r="834" spans="1:35" s="104" customFormat="1">
      <c r="A834" s="108" t="s">
        <v>209</v>
      </c>
      <c r="B834" s="103"/>
      <c r="C834" s="103" t="s">
        <v>351</v>
      </c>
      <c r="D834" s="103"/>
      <c r="E834" s="103" t="s">
        <v>369</v>
      </c>
      <c r="F834" s="103" t="s">
        <v>400</v>
      </c>
      <c r="G834" s="103" t="s">
        <v>342</v>
      </c>
      <c r="H834" s="103" t="s">
        <v>479</v>
      </c>
      <c r="I834" s="103" t="s">
        <v>354</v>
      </c>
      <c r="J834" s="103" t="s">
        <v>392</v>
      </c>
      <c r="K834" s="103" t="s">
        <v>378</v>
      </c>
      <c r="L834" s="103" t="s">
        <v>365</v>
      </c>
      <c r="M834" s="103" t="s">
        <v>345</v>
      </c>
      <c r="N834" s="103" t="s">
        <v>408</v>
      </c>
      <c r="O834" s="103" t="s">
        <v>406</v>
      </c>
      <c r="P834" s="103" t="s">
        <v>234</v>
      </c>
      <c r="Q834" s="103" t="s">
        <v>483</v>
      </c>
      <c r="R834" s="103" t="s">
        <v>370</v>
      </c>
      <c r="S834" s="103" t="s">
        <v>359</v>
      </c>
      <c r="T834" s="103"/>
      <c r="U834" s="103" t="s">
        <v>482</v>
      </c>
      <c r="V834" s="103" t="s">
        <v>438</v>
      </c>
      <c r="W834" s="103" t="s">
        <v>405</v>
      </c>
      <c r="X834" s="103"/>
      <c r="Y834" s="103" t="s">
        <v>410</v>
      </c>
      <c r="Z834" s="103" t="s">
        <v>421</v>
      </c>
      <c r="AA834" s="103" t="s">
        <v>375</v>
      </c>
      <c r="AB834" s="103" t="s">
        <v>372</v>
      </c>
      <c r="AC834" s="103" t="s">
        <v>464</v>
      </c>
      <c r="AD834" s="103"/>
      <c r="AE834" s="103" t="s">
        <v>255</v>
      </c>
      <c r="AF834" s="103" t="s">
        <v>487</v>
      </c>
      <c r="AG834" s="103" t="s">
        <v>473</v>
      </c>
    </row>
    <row r="835" spans="1:35" s="104" customFormat="1">
      <c r="A835" s="108" t="s">
        <v>198</v>
      </c>
      <c r="B835" s="103"/>
      <c r="C835" s="103" t="s">
        <v>351</v>
      </c>
      <c r="D835" s="103"/>
      <c r="E835" s="103" t="s">
        <v>369</v>
      </c>
      <c r="F835" s="103" t="s">
        <v>400</v>
      </c>
      <c r="G835" s="103" t="s">
        <v>342</v>
      </c>
      <c r="H835" s="103" t="s">
        <v>479</v>
      </c>
      <c r="I835" s="103" t="s">
        <v>354</v>
      </c>
      <c r="J835" s="103" t="s">
        <v>392</v>
      </c>
      <c r="K835" s="103" t="s">
        <v>378</v>
      </c>
      <c r="L835" s="103" t="s">
        <v>365</v>
      </c>
      <c r="M835" s="103" t="s">
        <v>345</v>
      </c>
      <c r="N835" s="103" t="s">
        <v>408</v>
      </c>
      <c r="O835" s="103" t="s">
        <v>406</v>
      </c>
      <c r="P835" s="103" t="s">
        <v>234</v>
      </c>
      <c r="Q835" s="103" t="s">
        <v>483</v>
      </c>
      <c r="R835" s="103"/>
      <c r="S835" s="103" t="s">
        <v>359</v>
      </c>
      <c r="T835" s="103"/>
      <c r="U835" s="103" t="s">
        <v>482</v>
      </c>
      <c r="V835" s="103" t="s">
        <v>438</v>
      </c>
      <c r="W835" s="103" t="s">
        <v>405</v>
      </c>
      <c r="X835" s="103"/>
      <c r="Y835" s="103" t="s">
        <v>410</v>
      </c>
      <c r="Z835" s="103" t="s">
        <v>421</v>
      </c>
      <c r="AA835" s="103" t="s">
        <v>375</v>
      </c>
      <c r="AB835" s="103" t="s">
        <v>372</v>
      </c>
      <c r="AC835" s="103" t="s">
        <v>464</v>
      </c>
      <c r="AD835" s="103"/>
      <c r="AE835" s="103" t="s">
        <v>255</v>
      </c>
      <c r="AF835" s="103" t="s">
        <v>487</v>
      </c>
      <c r="AG835" s="103" t="s">
        <v>473</v>
      </c>
    </row>
    <row r="836" spans="1:35" s="104" customFormat="1">
      <c r="A836" s="108" t="s">
        <v>200</v>
      </c>
      <c r="B836" s="103"/>
      <c r="C836" s="103" t="s">
        <v>351</v>
      </c>
      <c r="D836" s="103"/>
      <c r="E836" s="103" t="s">
        <v>369</v>
      </c>
      <c r="F836" s="103" t="s">
        <v>400</v>
      </c>
      <c r="G836" s="103" t="s">
        <v>342</v>
      </c>
      <c r="H836" s="103" t="s">
        <v>479</v>
      </c>
      <c r="I836" s="103" t="s">
        <v>354</v>
      </c>
      <c r="J836" s="103" t="s">
        <v>392</v>
      </c>
      <c r="K836" s="103" t="s">
        <v>378</v>
      </c>
      <c r="L836" s="103" t="s">
        <v>365</v>
      </c>
      <c r="M836" s="103" t="s">
        <v>345</v>
      </c>
      <c r="N836" s="103"/>
      <c r="O836" s="103" t="s">
        <v>406</v>
      </c>
      <c r="P836" s="103" t="s">
        <v>234</v>
      </c>
      <c r="Q836" s="103" t="s">
        <v>483</v>
      </c>
      <c r="R836" s="103"/>
      <c r="S836" s="103" t="s">
        <v>359</v>
      </c>
      <c r="T836" s="103"/>
      <c r="U836" s="103" t="s">
        <v>482</v>
      </c>
      <c r="V836" s="103" t="s">
        <v>438</v>
      </c>
      <c r="W836" s="103" t="s">
        <v>405</v>
      </c>
      <c r="X836" s="103"/>
      <c r="Y836" s="103" t="s">
        <v>410</v>
      </c>
      <c r="Z836" s="103" t="s">
        <v>421</v>
      </c>
      <c r="AA836" s="103" t="s">
        <v>375</v>
      </c>
      <c r="AB836" s="103" t="s">
        <v>372</v>
      </c>
      <c r="AC836" s="103" t="s">
        <v>464</v>
      </c>
      <c r="AD836" s="103"/>
      <c r="AE836" s="103" t="s">
        <v>255</v>
      </c>
      <c r="AF836" s="103" t="s">
        <v>487</v>
      </c>
      <c r="AG836" s="103" t="s">
        <v>473</v>
      </c>
    </row>
    <row r="837" spans="1:35" s="104" customFormat="1">
      <c r="A837" s="108" t="s">
        <v>201</v>
      </c>
      <c r="B837" s="103"/>
      <c r="C837" s="103" t="s">
        <v>351</v>
      </c>
      <c r="D837" s="103"/>
      <c r="E837" s="103" t="s">
        <v>369</v>
      </c>
      <c r="F837" s="103" t="s">
        <v>400</v>
      </c>
      <c r="G837" s="103"/>
      <c r="H837" s="103" t="s">
        <v>479</v>
      </c>
      <c r="I837" s="103" t="s">
        <v>354</v>
      </c>
      <c r="J837" s="103"/>
      <c r="K837" s="103" t="s">
        <v>378</v>
      </c>
      <c r="L837" s="103" t="s">
        <v>365</v>
      </c>
      <c r="M837" s="103" t="s">
        <v>345</v>
      </c>
      <c r="N837" s="103"/>
      <c r="O837" s="103" t="s">
        <v>406</v>
      </c>
      <c r="P837" s="103" t="s">
        <v>234</v>
      </c>
      <c r="Q837" s="103"/>
      <c r="R837" s="103"/>
      <c r="S837" s="103" t="s">
        <v>359</v>
      </c>
      <c r="T837" s="103"/>
      <c r="U837" s="103"/>
      <c r="V837" s="103" t="s">
        <v>438</v>
      </c>
      <c r="W837" s="103" t="s">
        <v>405</v>
      </c>
      <c r="X837" s="103"/>
      <c r="Y837" s="103" t="s">
        <v>410</v>
      </c>
      <c r="Z837" s="103" t="s">
        <v>421</v>
      </c>
      <c r="AA837" s="103" t="s">
        <v>375</v>
      </c>
      <c r="AB837" s="103" t="s">
        <v>372</v>
      </c>
      <c r="AC837" s="103"/>
      <c r="AD837" s="103"/>
      <c r="AE837" s="103" t="s">
        <v>255</v>
      </c>
      <c r="AF837" s="103" t="s">
        <v>487</v>
      </c>
      <c r="AG837" s="103" t="s">
        <v>473</v>
      </c>
    </row>
    <row r="838" spans="1:35" s="104" customFormat="1">
      <c r="A838" s="108" t="s">
        <v>202</v>
      </c>
      <c r="B838" s="103"/>
      <c r="C838" s="103" t="s">
        <v>351</v>
      </c>
      <c r="D838" s="103"/>
      <c r="E838" s="103" t="s">
        <v>369</v>
      </c>
      <c r="F838" s="103"/>
      <c r="G838" s="103"/>
      <c r="H838" s="103"/>
      <c r="I838" s="103" t="s">
        <v>354</v>
      </c>
      <c r="J838" s="103"/>
      <c r="K838" s="103" t="s">
        <v>378</v>
      </c>
      <c r="L838" s="103" t="s">
        <v>365</v>
      </c>
      <c r="M838" s="103"/>
      <c r="N838" s="103"/>
      <c r="O838" s="103" t="s">
        <v>406</v>
      </c>
      <c r="P838" s="103" t="s">
        <v>234</v>
      </c>
      <c r="Q838" s="103"/>
      <c r="R838" s="103"/>
      <c r="S838" s="103" t="s">
        <v>359</v>
      </c>
      <c r="T838" s="103"/>
      <c r="U838" s="103"/>
      <c r="V838" s="103"/>
      <c r="W838" s="103"/>
      <c r="X838" s="103"/>
      <c r="Y838" s="103"/>
      <c r="Z838" s="103" t="s">
        <v>421</v>
      </c>
      <c r="AA838" s="103" t="s">
        <v>375</v>
      </c>
      <c r="AB838" s="103" t="s">
        <v>372</v>
      </c>
      <c r="AC838" s="103"/>
      <c r="AD838" s="103"/>
      <c r="AE838" s="103"/>
      <c r="AF838" s="103"/>
      <c r="AG838" s="103"/>
    </row>
    <row r="839" spans="1:35" s="104" customFormat="1">
      <c r="A839" s="108" t="s">
        <v>203</v>
      </c>
      <c r="B839" s="103"/>
      <c r="C839" s="103"/>
      <c r="D839" s="103"/>
      <c r="E839" s="103"/>
      <c r="F839" s="103"/>
      <c r="G839" s="103"/>
      <c r="H839" s="103"/>
      <c r="I839" s="103"/>
      <c r="J839" s="103"/>
      <c r="K839" s="103" t="s">
        <v>378</v>
      </c>
      <c r="L839" s="103" t="s">
        <v>365</v>
      </c>
      <c r="M839" s="103"/>
      <c r="N839" s="103"/>
      <c r="O839" s="103" t="s">
        <v>406</v>
      </c>
      <c r="P839" s="103" t="s">
        <v>234</v>
      </c>
      <c r="Q839" s="103"/>
      <c r="R839" s="103"/>
      <c r="S839" s="103" t="s">
        <v>359</v>
      </c>
      <c r="T839" s="103"/>
      <c r="U839" s="103"/>
      <c r="V839" s="103"/>
      <c r="W839" s="103"/>
      <c r="X839" s="103"/>
      <c r="Y839" s="103"/>
      <c r="Z839" s="103"/>
      <c r="AA839" s="103" t="s">
        <v>375</v>
      </c>
      <c r="AB839" s="103"/>
      <c r="AC839" s="103"/>
      <c r="AD839" s="103"/>
      <c r="AE839" s="103"/>
      <c r="AF839" s="103"/>
      <c r="AG839" s="103"/>
    </row>
    <row r="840" spans="1:35" s="104" customFormat="1">
      <c r="A840" s="110" t="s">
        <v>204</v>
      </c>
      <c r="B840" s="114" t="str">
        <f t="shared" ref="B840:AG840" si="55">IF(COUNTA(B828:B839)=0,"-",COUNTA(B828:B839)/12)</f>
        <v>-</v>
      </c>
      <c r="C840" s="114">
        <f t="shared" si="55"/>
        <v>0.75</v>
      </c>
      <c r="D840" s="114" t="str">
        <f t="shared" si="55"/>
        <v>-</v>
      </c>
      <c r="E840" s="114">
        <f t="shared" si="55"/>
        <v>0.75</v>
      </c>
      <c r="F840" s="114">
        <f t="shared" si="55"/>
        <v>0.75</v>
      </c>
      <c r="G840" s="114">
        <f t="shared" si="55"/>
        <v>0.75</v>
      </c>
      <c r="H840" s="114">
        <f t="shared" si="55"/>
        <v>0.75</v>
      </c>
      <c r="I840" s="114">
        <f t="shared" si="55"/>
        <v>0.75</v>
      </c>
      <c r="J840" s="114">
        <f t="shared" si="55"/>
        <v>0.75</v>
      </c>
      <c r="K840" s="114">
        <f t="shared" si="55"/>
        <v>1</v>
      </c>
      <c r="L840" s="114">
        <f t="shared" si="55"/>
        <v>1</v>
      </c>
      <c r="M840" s="114">
        <f t="shared" si="55"/>
        <v>0.75</v>
      </c>
      <c r="N840" s="114">
        <f t="shared" si="55"/>
        <v>0.5</v>
      </c>
      <c r="O840" s="114">
        <f t="shared" si="55"/>
        <v>1</v>
      </c>
      <c r="P840" s="114">
        <f t="shared" si="55"/>
        <v>1</v>
      </c>
      <c r="Q840" s="114">
        <f t="shared" si="55"/>
        <v>0.75</v>
      </c>
      <c r="R840" s="114">
        <f t="shared" si="55"/>
        <v>0.5</v>
      </c>
      <c r="S840" s="114">
        <f t="shared" si="55"/>
        <v>1</v>
      </c>
      <c r="T840" s="114">
        <f t="shared" si="55"/>
        <v>0.5</v>
      </c>
      <c r="U840" s="114">
        <f t="shared" si="55"/>
        <v>0.75</v>
      </c>
      <c r="V840" s="114">
        <f t="shared" si="55"/>
        <v>0.75</v>
      </c>
      <c r="W840" s="114">
        <f t="shared" si="55"/>
        <v>0.75</v>
      </c>
      <c r="X840" s="114" t="str">
        <f t="shared" si="55"/>
        <v>-</v>
      </c>
      <c r="Y840" s="114">
        <f t="shared" si="55"/>
        <v>0.75</v>
      </c>
      <c r="Z840" s="114">
        <f t="shared" si="55"/>
        <v>0.75</v>
      </c>
      <c r="AA840" s="114">
        <f t="shared" si="55"/>
        <v>0.75</v>
      </c>
      <c r="AB840" s="114">
        <f t="shared" si="55"/>
        <v>0.75</v>
      </c>
      <c r="AC840" s="114">
        <f t="shared" si="55"/>
        <v>0.75</v>
      </c>
      <c r="AD840" s="114" t="str">
        <f t="shared" si="55"/>
        <v>-</v>
      </c>
      <c r="AE840" s="114">
        <f t="shared" si="55"/>
        <v>0.75</v>
      </c>
      <c r="AF840" s="114">
        <f t="shared" si="55"/>
        <v>0.75</v>
      </c>
      <c r="AG840" s="114">
        <f t="shared" si="55"/>
        <v>0.75</v>
      </c>
    </row>
    <row r="841" spans="1:35" ht="18" customHeight="1">
      <c r="AG841"/>
    </row>
    <row r="842" spans="1:35" s="104" customFormat="1">
      <c r="A842" s="121">
        <f>A827+1</f>
        <v>44784</v>
      </c>
      <c r="B842" s="118" t="s">
        <v>310</v>
      </c>
      <c r="C842" s="118" t="s">
        <v>311</v>
      </c>
      <c r="D842" s="118" t="s">
        <v>312</v>
      </c>
      <c r="E842" s="118" t="s">
        <v>313</v>
      </c>
      <c r="F842" s="118" t="s">
        <v>314</v>
      </c>
      <c r="G842" s="118" t="s">
        <v>315</v>
      </c>
      <c r="H842" s="118" t="s">
        <v>316</v>
      </c>
      <c r="I842" s="118" t="s">
        <v>317</v>
      </c>
      <c r="J842" s="118" t="s">
        <v>318</v>
      </c>
      <c r="K842" s="118" t="s">
        <v>319</v>
      </c>
      <c r="L842" s="118" t="s">
        <v>320</v>
      </c>
      <c r="M842" s="118" t="s">
        <v>321</v>
      </c>
      <c r="N842" s="118" t="s">
        <v>322</v>
      </c>
      <c r="O842" s="118" t="s">
        <v>323</v>
      </c>
      <c r="P842" s="118" t="s">
        <v>324</v>
      </c>
      <c r="Q842" s="118" t="s">
        <v>325</v>
      </c>
      <c r="R842" s="118" t="s">
        <v>326</v>
      </c>
      <c r="S842" s="118" t="s">
        <v>327</v>
      </c>
      <c r="T842" s="118" t="s">
        <v>328</v>
      </c>
      <c r="U842" s="118" t="s">
        <v>329</v>
      </c>
      <c r="V842" s="118" t="s">
        <v>330</v>
      </c>
      <c r="W842" s="118" t="s">
        <v>331</v>
      </c>
      <c r="X842" s="118" t="s">
        <v>332</v>
      </c>
      <c r="Y842" s="118" t="s">
        <v>333</v>
      </c>
      <c r="Z842" s="118" t="s">
        <v>334</v>
      </c>
      <c r="AA842" s="118" t="s">
        <v>335</v>
      </c>
      <c r="AB842" s="118" t="s">
        <v>336</v>
      </c>
      <c r="AC842" s="118" t="s">
        <v>337</v>
      </c>
      <c r="AD842" s="118" t="s">
        <v>338</v>
      </c>
      <c r="AE842" s="118" t="s">
        <v>339</v>
      </c>
      <c r="AF842" s="118" t="s">
        <v>340</v>
      </c>
      <c r="AG842" s="118" t="s">
        <v>341</v>
      </c>
    </row>
    <row r="843" spans="1:35" s="104" customFormat="1">
      <c r="A843" s="108" t="s">
        <v>168</v>
      </c>
      <c r="B843" s="103"/>
      <c r="C843" s="103"/>
      <c r="D843" s="103"/>
      <c r="E843" s="103"/>
      <c r="F843" s="103"/>
      <c r="G843" s="103" t="s">
        <v>342</v>
      </c>
      <c r="H843" s="103"/>
      <c r="I843" s="103"/>
      <c r="J843" s="103" t="s">
        <v>392</v>
      </c>
      <c r="K843" s="103" t="s">
        <v>485</v>
      </c>
      <c r="L843" s="103" t="s">
        <v>344</v>
      </c>
      <c r="M843" s="103"/>
      <c r="N843" s="103"/>
      <c r="O843" s="103" t="s">
        <v>412</v>
      </c>
      <c r="P843" s="103" t="s">
        <v>489</v>
      </c>
      <c r="Q843" s="103" t="s">
        <v>483</v>
      </c>
      <c r="R843" s="103" t="s">
        <v>393</v>
      </c>
      <c r="S843" s="103" t="s">
        <v>413</v>
      </c>
      <c r="T843" s="103" t="s">
        <v>399</v>
      </c>
      <c r="U843" s="103"/>
      <c r="V843" s="103"/>
      <c r="W843" s="103"/>
      <c r="X843" s="103"/>
      <c r="Y843" s="103"/>
      <c r="Z843" s="103"/>
      <c r="AA843" s="103"/>
      <c r="AB843" s="103"/>
      <c r="AC843" s="103" t="s">
        <v>464</v>
      </c>
      <c r="AD843" s="103"/>
      <c r="AE843" s="103"/>
      <c r="AF843" s="103"/>
      <c r="AG843" s="103"/>
    </row>
    <row r="844" spans="1:35" s="104" customFormat="1">
      <c r="A844" s="108" t="s">
        <v>174</v>
      </c>
      <c r="B844" s="103" t="s">
        <v>491</v>
      </c>
      <c r="C844" s="103"/>
      <c r="D844" s="103"/>
      <c r="E844" s="103"/>
      <c r="F844" s="103" t="s">
        <v>425</v>
      </c>
      <c r="G844" s="103" t="s">
        <v>342</v>
      </c>
      <c r="H844" s="103" t="s">
        <v>479</v>
      </c>
      <c r="I844" s="103"/>
      <c r="J844" s="103" t="s">
        <v>392</v>
      </c>
      <c r="K844" s="103" t="s">
        <v>485</v>
      </c>
      <c r="L844" s="103" t="s">
        <v>344</v>
      </c>
      <c r="M844" s="103" t="s">
        <v>345</v>
      </c>
      <c r="N844" s="103"/>
      <c r="O844" s="103" t="s">
        <v>412</v>
      </c>
      <c r="P844" s="103" t="s">
        <v>489</v>
      </c>
      <c r="Q844" s="103" t="s">
        <v>483</v>
      </c>
      <c r="R844" s="103" t="s">
        <v>393</v>
      </c>
      <c r="S844" s="103" t="s">
        <v>413</v>
      </c>
      <c r="T844" s="103" t="s">
        <v>399</v>
      </c>
      <c r="U844" s="103"/>
      <c r="V844" s="103" t="s">
        <v>438</v>
      </c>
      <c r="W844" s="103" t="s">
        <v>405</v>
      </c>
      <c r="X844" s="103"/>
      <c r="Y844" s="103" t="s">
        <v>410</v>
      </c>
      <c r="Z844" s="103"/>
      <c r="AA844" s="103"/>
      <c r="AB844" s="103"/>
      <c r="AC844" s="103" t="s">
        <v>464</v>
      </c>
      <c r="AD844" s="103"/>
      <c r="AE844" s="103"/>
      <c r="AF844" s="103" t="s">
        <v>487</v>
      </c>
      <c r="AG844" s="103" t="s">
        <v>473</v>
      </c>
    </row>
    <row r="845" spans="1:35" s="104" customFormat="1">
      <c r="A845" s="108" t="s">
        <v>176</v>
      </c>
      <c r="B845" s="103" t="s">
        <v>491</v>
      </c>
      <c r="C845" s="103" t="s">
        <v>351</v>
      </c>
      <c r="D845" s="103"/>
      <c r="E845" s="103" t="s">
        <v>369</v>
      </c>
      <c r="F845" s="103" t="s">
        <v>425</v>
      </c>
      <c r="G845" s="103" t="s">
        <v>342</v>
      </c>
      <c r="H845" s="103" t="s">
        <v>479</v>
      </c>
      <c r="I845" s="103" t="s">
        <v>354</v>
      </c>
      <c r="J845" s="103" t="s">
        <v>392</v>
      </c>
      <c r="K845" s="103" t="s">
        <v>485</v>
      </c>
      <c r="L845" s="103" t="s">
        <v>344</v>
      </c>
      <c r="M845" s="103" t="s">
        <v>345</v>
      </c>
      <c r="N845" s="103" t="s">
        <v>408</v>
      </c>
      <c r="O845" s="103" t="s">
        <v>412</v>
      </c>
      <c r="P845" s="103" t="s">
        <v>489</v>
      </c>
      <c r="Q845" s="103" t="s">
        <v>483</v>
      </c>
      <c r="R845" s="103" t="s">
        <v>393</v>
      </c>
      <c r="S845" s="103" t="s">
        <v>413</v>
      </c>
      <c r="T845" s="103" t="s">
        <v>399</v>
      </c>
      <c r="U845" s="103"/>
      <c r="V845" s="103" t="s">
        <v>438</v>
      </c>
      <c r="W845" s="103" t="s">
        <v>405</v>
      </c>
      <c r="X845" s="103"/>
      <c r="Y845" s="103" t="s">
        <v>410</v>
      </c>
      <c r="Z845" s="103" t="s">
        <v>421</v>
      </c>
      <c r="AA845" s="103"/>
      <c r="AB845" s="103" t="s">
        <v>223</v>
      </c>
      <c r="AC845" s="103" t="s">
        <v>464</v>
      </c>
      <c r="AD845" s="103"/>
      <c r="AE845" s="103"/>
      <c r="AF845" s="103" t="s">
        <v>487</v>
      </c>
      <c r="AG845" s="103" t="s">
        <v>473</v>
      </c>
    </row>
    <row r="846" spans="1:35" s="104" customFormat="1" ht="21">
      <c r="A846" s="108" t="s">
        <v>181</v>
      </c>
      <c r="B846" s="103" t="s">
        <v>491</v>
      </c>
      <c r="C846" s="103" t="s">
        <v>351</v>
      </c>
      <c r="D846" s="103"/>
      <c r="E846" s="103" t="s">
        <v>369</v>
      </c>
      <c r="F846" s="103" t="s">
        <v>425</v>
      </c>
      <c r="G846" s="103" t="s">
        <v>342</v>
      </c>
      <c r="H846" s="103" t="s">
        <v>479</v>
      </c>
      <c r="I846" s="103" t="s">
        <v>354</v>
      </c>
      <c r="J846" s="103" t="s">
        <v>392</v>
      </c>
      <c r="K846" s="103" t="s">
        <v>485</v>
      </c>
      <c r="L846" s="103" t="s">
        <v>344</v>
      </c>
      <c r="M846" s="103" t="s">
        <v>345</v>
      </c>
      <c r="N846" s="103" t="s">
        <v>408</v>
      </c>
      <c r="O846" s="103" t="s">
        <v>412</v>
      </c>
      <c r="P846" s="103" t="s">
        <v>489</v>
      </c>
      <c r="Q846" s="103" t="s">
        <v>483</v>
      </c>
      <c r="R846" s="103" t="s">
        <v>393</v>
      </c>
      <c r="S846" s="103" t="s">
        <v>413</v>
      </c>
      <c r="T846" s="103" t="s">
        <v>399</v>
      </c>
      <c r="U846" s="103" t="s">
        <v>359</v>
      </c>
      <c r="V846" s="103" t="s">
        <v>438</v>
      </c>
      <c r="W846" s="103" t="s">
        <v>405</v>
      </c>
      <c r="X846" s="103"/>
      <c r="Y846" s="103" t="s">
        <v>410</v>
      </c>
      <c r="Z846" s="103" t="s">
        <v>421</v>
      </c>
      <c r="AA846" s="103" t="s">
        <v>375</v>
      </c>
      <c r="AB846" s="103" t="s">
        <v>223</v>
      </c>
      <c r="AC846" s="103" t="s">
        <v>464</v>
      </c>
      <c r="AD846" s="103"/>
      <c r="AE846" s="103"/>
      <c r="AF846" s="103" t="s">
        <v>487</v>
      </c>
      <c r="AG846" s="103" t="s">
        <v>473</v>
      </c>
      <c r="AI846" s="116" t="s">
        <v>250</v>
      </c>
    </row>
    <row r="847" spans="1:35" s="104" customFormat="1" ht="15" customHeight="1">
      <c r="A847" s="108" t="s">
        <v>184</v>
      </c>
      <c r="B847" s="103" t="s">
        <v>491</v>
      </c>
      <c r="C847" s="103" t="s">
        <v>351</v>
      </c>
      <c r="D847" s="103"/>
      <c r="E847" s="103" t="s">
        <v>369</v>
      </c>
      <c r="F847" s="103" t="s">
        <v>425</v>
      </c>
      <c r="G847" s="103" t="s">
        <v>342</v>
      </c>
      <c r="H847" s="103" t="s">
        <v>479</v>
      </c>
      <c r="I847" s="103" t="s">
        <v>354</v>
      </c>
      <c r="J847" s="103" t="s">
        <v>392</v>
      </c>
      <c r="K847" s="103" t="s">
        <v>485</v>
      </c>
      <c r="L847" s="103" t="s">
        <v>344</v>
      </c>
      <c r="M847" s="103" t="s">
        <v>345</v>
      </c>
      <c r="N847" s="103" t="s">
        <v>408</v>
      </c>
      <c r="O847" s="103" t="s">
        <v>412</v>
      </c>
      <c r="P847" s="103" t="s">
        <v>489</v>
      </c>
      <c r="Q847" s="103" t="s">
        <v>483</v>
      </c>
      <c r="R847" s="103" t="s">
        <v>393</v>
      </c>
      <c r="S847" s="103" t="s">
        <v>413</v>
      </c>
      <c r="T847" s="103" t="s">
        <v>399</v>
      </c>
      <c r="U847" s="103" t="s">
        <v>359</v>
      </c>
      <c r="V847" s="103" t="s">
        <v>438</v>
      </c>
      <c r="W847" s="103" t="s">
        <v>405</v>
      </c>
      <c r="X847" s="103"/>
      <c r="Y847" s="103" t="s">
        <v>410</v>
      </c>
      <c r="Z847" s="103" t="s">
        <v>421</v>
      </c>
      <c r="AA847" s="103" t="s">
        <v>375</v>
      </c>
      <c r="AB847" s="103" t="s">
        <v>223</v>
      </c>
      <c r="AC847" s="103" t="s">
        <v>464</v>
      </c>
      <c r="AD847" s="103"/>
      <c r="AE847" s="103"/>
      <c r="AF847" s="103" t="s">
        <v>487</v>
      </c>
      <c r="AG847" s="103" t="s">
        <v>473</v>
      </c>
      <c r="AI847" s="271">
        <f>COUNTIF($B855:$AG855,"-")</f>
        <v>4</v>
      </c>
    </row>
    <row r="848" spans="1:35" s="104" customFormat="1" ht="15" customHeight="1">
      <c r="A848" s="108" t="s">
        <v>208</v>
      </c>
      <c r="B848" s="103" t="s">
        <v>491</v>
      </c>
      <c r="C848" s="103" t="s">
        <v>351</v>
      </c>
      <c r="D848" s="103"/>
      <c r="E848" s="103" t="s">
        <v>369</v>
      </c>
      <c r="F848" s="103" t="s">
        <v>425</v>
      </c>
      <c r="G848" s="103" t="s">
        <v>342</v>
      </c>
      <c r="H848" s="103" t="s">
        <v>479</v>
      </c>
      <c r="I848" s="103" t="s">
        <v>354</v>
      </c>
      <c r="J848" s="103" t="s">
        <v>392</v>
      </c>
      <c r="K848" s="103" t="s">
        <v>485</v>
      </c>
      <c r="L848" s="103" t="s">
        <v>344</v>
      </c>
      <c r="M848" s="103" t="s">
        <v>345</v>
      </c>
      <c r="N848" s="103" t="s">
        <v>408</v>
      </c>
      <c r="O848" s="103" t="s">
        <v>412</v>
      </c>
      <c r="P848" s="103" t="s">
        <v>489</v>
      </c>
      <c r="Q848" s="103" t="s">
        <v>483</v>
      </c>
      <c r="R848" s="103" t="s">
        <v>393</v>
      </c>
      <c r="S848" s="103" t="s">
        <v>413</v>
      </c>
      <c r="T848" s="103" t="s">
        <v>399</v>
      </c>
      <c r="U848" s="103" t="s">
        <v>359</v>
      </c>
      <c r="V848" s="103" t="s">
        <v>438</v>
      </c>
      <c r="W848" s="103" t="s">
        <v>405</v>
      </c>
      <c r="X848" s="103"/>
      <c r="Y848" s="103" t="s">
        <v>410</v>
      </c>
      <c r="Z848" s="103" t="s">
        <v>421</v>
      </c>
      <c r="AA848" s="103" t="s">
        <v>375</v>
      </c>
      <c r="AB848" s="103" t="s">
        <v>223</v>
      </c>
      <c r="AC848" s="103" t="s">
        <v>464</v>
      </c>
      <c r="AD848" s="103"/>
      <c r="AE848" s="103"/>
      <c r="AF848" s="103" t="s">
        <v>487</v>
      </c>
      <c r="AG848" s="103" t="s">
        <v>473</v>
      </c>
      <c r="AI848" s="271"/>
    </row>
    <row r="849" spans="1:35" s="104" customFormat="1">
      <c r="A849" s="108" t="s">
        <v>209</v>
      </c>
      <c r="B849" s="103" t="s">
        <v>491</v>
      </c>
      <c r="C849" s="103" t="s">
        <v>351</v>
      </c>
      <c r="D849" s="103"/>
      <c r="E849" s="103" t="s">
        <v>369</v>
      </c>
      <c r="F849" s="103" t="s">
        <v>425</v>
      </c>
      <c r="G849" s="103" t="s">
        <v>342</v>
      </c>
      <c r="H849" s="103" t="s">
        <v>479</v>
      </c>
      <c r="I849" s="103" t="s">
        <v>354</v>
      </c>
      <c r="J849" s="103" t="s">
        <v>392</v>
      </c>
      <c r="K849" s="103" t="s">
        <v>378</v>
      </c>
      <c r="L849" s="103" t="s">
        <v>480</v>
      </c>
      <c r="M849" s="103" t="s">
        <v>345</v>
      </c>
      <c r="N849" s="103" t="s">
        <v>408</v>
      </c>
      <c r="O849" s="103" t="s">
        <v>365</v>
      </c>
      <c r="P849" s="103" t="s">
        <v>234</v>
      </c>
      <c r="Q849" s="103" t="s">
        <v>483</v>
      </c>
      <c r="R849" s="103" t="s">
        <v>393</v>
      </c>
      <c r="S849" s="103"/>
      <c r="T849" s="103"/>
      <c r="U849" s="103" t="s">
        <v>359</v>
      </c>
      <c r="V849" s="103" t="s">
        <v>438</v>
      </c>
      <c r="W849" s="103" t="s">
        <v>405</v>
      </c>
      <c r="X849" s="103"/>
      <c r="Y849" s="103" t="s">
        <v>410</v>
      </c>
      <c r="Z849" s="103" t="s">
        <v>421</v>
      </c>
      <c r="AA849" s="103" t="s">
        <v>375</v>
      </c>
      <c r="AB849" s="103" t="s">
        <v>223</v>
      </c>
      <c r="AC849" s="103" t="s">
        <v>464</v>
      </c>
      <c r="AD849" s="103"/>
      <c r="AE849" s="103"/>
      <c r="AF849" s="103" t="s">
        <v>487</v>
      </c>
      <c r="AG849" s="103" t="s">
        <v>473</v>
      </c>
    </row>
    <row r="850" spans="1:35" s="104" customFormat="1">
      <c r="A850" s="108" t="s">
        <v>198</v>
      </c>
      <c r="B850" s="103" t="s">
        <v>491</v>
      </c>
      <c r="C850" s="103" t="s">
        <v>351</v>
      </c>
      <c r="D850" s="103"/>
      <c r="E850" s="103" t="s">
        <v>369</v>
      </c>
      <c r="F850" s="103" t="s">
        <v>425</v>
      </c>
      <c r="G850" s="103" t="s">
        <v>342</v>
      </c>
      <c r="H850" s="103" t="s">
        <v>479</v>
      </c>
      <c r="I850" s="103" t="s">
        <v>354</v>
      </c>
      <c r="J850" s="103" t="s">
        <v>392</v>
      </c>
      <c r="K850" s="103" t="s">
        <v>378</v>
      </c>
      <c r="L850" s="103" t="s">
        <v>480</v>
      </c>
      <c r="M850" s="103" t="s">
        <v>345</v>
      </c>
      <c r="N850" s="103" t="s">
        <v>408</v>
      </c>
      <c r="O850" s="103" t="s">
        <v>365</v>
      </c>
      <c r="P850" s="103" t="s">
        <v>234</v>
      </c>
      <c r="Q850" s="103" t="s">
        <v>483</v>
      </c>
      <c r="R850" s="103" t="s">
        <v>393</v>
      </c>
      <c r="S850" s="103"/>
      <c r="T850" s="103"/>
      <c r="U850" s="103" t="s">
        <v>359</v>
      </c>
      <c r="V850" s="103" t="s">
        <v>438</v>
      </c>
      <c r="W850" s="103" t="s">
        <v>405</v>
      </c>
      <c r="X850" s="103"/>
      <c r="Y850" s="103" t="s">
        <v>410</v>
      </c>
      <c r="Z850" s="103" t="s">
        <v>421</v>
      </c>
      <c r="AA850" s="103" t="s">
        <v>375</v>
      </c>
      <c r="AB850" s="103" t="s">
        <v>223</v>
      </c>
      <c r="AC850" s="103" t="s">
        <v>464</v>
      </c>
      <c r="AD850" s="103"/>
      <c r="AE850" s="103"/>
      <c r="AF850" s="103" t="s">
        <v>487</v>
      </c>
      <c r="AG850" s="103" t="s">
        <v>473</v>
      </c>
    </row>
    <row r="851" spans="1:35" s="104" customFormat="1">
      <c r="A851" s="108" t="s">
        <v>200</v>
      </c>
      <c r="B851" s="103" t="s">
        <v>491</v>
      </c>
      <c r="C851" s="103" t="s">
        <v>351</v>
      </c>
      <c r="D851" s="103"/>
      <c r="E851" s="103" t="s">
        <v>369</v>
      </c>
      <c r="F851" s="103" t="s">
        <v>425</v>
      </c>
      <c r="G851" s="103" t="s">
        <v>342</v>
      </c>
      <c r="H851" s="103" t="s">
        <v>479</v>
      </c>
      <c r="I851" s="103" t="s">
        <v>354</v>
      </c>
      <c r="J851" s="103" t="s">
        <v>392</v>
      </c>
      <c r="K851" s="103" t="s">
        <v>378</v>
      </c>
      <c r="L851" s="103" t="s">
        <v>480</v>
      </c>
      <c r="M851" s="103" t="s">
        <v>345</v>
      </c>
      <c r="N851" s="103"/>
      <c r="O851" s="103" t="s">
        <v>365</v>
      </c>
      <c r="P851" s="103" t="s">
        <v>234</v>
      </c>
      <c r="Q851" s="103" t="s">
        <v>483</v>
      </c>
      <c r="R851" s="103" t="s">
        <v>393</v>
      </c>
      <c r="S851" s="103"/>
      <c r="T851" s="103"/>
      <c r="U851" s="103" t="s">
        <v>359</v>
      </c>
      <c r="V851" s="103" t="s">
        <v>438</v>
      </c>
      <c r="W851" s="103" t="s">
        <v>405</v>
      </c>
      <c r="X851" s="103"/>
      <c r="Y851" s="103" t="s">
        <v>410</v>
      </c>
      <c r="Z851" s="103" t="s">
        <v>421</v>
      </c>
      <c r="AA851" s="103" t="s">
        <v>375</v>
      </c>
      <c r="AB851" s="103" t="s">
        <v>223</v>
      </c>
      <c r="AC851" s="103" t="s">
        <v>464</v>
      </c>
      <c r="AD851" s="103"/>
      <c r="AE851" s="103"/>
      <c r="AF851" s="103" t="s">
        <v>487</v>
      </c>
      <c r="AG851" s="103" t="s">
        <v>473</v>
      </c>
    </row>
    <row r="852" spans="1:35" s="104" customFormat="1">
      <c r="A852" s="108" t="s">
        <v>201</v>
      </c>
      <c r="B852" s="103" t="s">
        <v>491</v>
      </c>
      <c r="C852" s="103" t="s">
        <v>351</v>
      </c>
      <c r="D852" s="103"/>
      <c r="E852" s="103" t="s">
        <v>369</v>
      </c>
      <c r="F852" s="103" t="s">
        <v>425</v>
      </c>
      <c r="G852" s="103"/>
      <c r="H852" s="103" t="s">
        <v>479</v>
      </c>
      <c r="I852" s="103" t="s">
        <v>354</v>
      </c>
      <c r="J852" s="103"/>
      <c r="K852" s="103" t="s">
        <v>378</v>
      </c>
      <c r="L852" s="103" t="s">
        <v>480</v>
      </c>
      <c r="M852" s="103" t="s">
        <v>345</v>
      </c>
      <c r="N852" s="103"/>
      <c r="O852" s="103" t="s">
        <v>365</v>
      </c>
      <c r="P852" s="103" t="s">
        <v>234</v>
      </c>
      <c r="Q852" s="103"/>
      <c r="R852" s="103"/>
      <c r="S852" s="103"/>
      <c r="T852" s="103"/>
      <c r="U852" s="103" t="s">
        <v>359</v>
      </c>
      <c r="V852" s="103" t="s">
        <v>438</v>
      </c>
      <c r="W852" s="103" t="s">
        <v>405</v>
      </c>
      <c r="X852" s="103"/>
      <c r="Y852" s="103" t="s">
        <v>410</v>
      </c>
      <c r="Z852" s="103" t="s">
        <v>421</v>
      </c>
      <c r="AA852" s="103" t="s">
        <v>375</v>
      </c>
      <c r="AB852" s="103" t="s">
        <v>223</v>
      </c>
      <c r="AC852" s="103"/>
      <c r="AD852" s="103"/>
      <c r="AE852" s="103"/>
      <c r="AF852" s="103" t="s">
        <v>487</v>
      </c>
      <c r="AG852" s="103" t="s">
        <v>473</v>
      </c>
    </row>
    <row r="853" spans="1:35" s="104" customFormat="1">
      <c r="A853" s="108" t="s">
        <v>202</v>
      </c>
      <c r="B853" s="103"/>
      <c r="C853" s="103" t="s">
        <v>351</v>
      </c>
      <c r="D853" s="103"/>
      <c r="E853" s="103" t="s">
        <v>369</v>
      </c>
      <c r="F853" s="103"/>
      <c r="G853" s="103"/>
      <c r="H853" s="103"/>
      <c r="I853" s="103" t="s">
        <v>354</v>
      </c>
      <c r="J853" s="103"/>
      <c r="K853" s="103" t="s">
        <v>378</v>
      </c>
      <c r="L853" s="103" t="s">
        <v>480</v>
      </c>
      <c r="M853" s="103"/>
      <c r="N853" s="103"/>
      <c r="O853" s="103" t="s">
        <v>365</v>
      </c>
      <c r="P853" s="103" t="s">
        <v>234</v>
      </c>
      <c r="Q853" s="103"/>
      <c r="R853" s="103"/>
      <c r="S853" s="103"/>
      <c r="T853" s="103"/>
      <c r="U853" s="103"/>
      <c r="V853" s="103"/>
      <c r="W853" s="103"/>
      <c r="X853" s="103"/>
      <c r="Y853" s="103"/>
      <c r="Z853" s="103" t="s">
        <v>421</v>
      </c>
      <c r="AA853" s="103" t="s">
        <v>375</v>
      </c>
      <c r="AB853" s="103" t="s">
        <v>223</v>
      </c>
      <c r="AC853" s="103"/>
      <c r="AD853" s="103"/>
      <c r="AE853" s="103"/>
      <c r="AF853" s="103"/>
      <c r="AG853" s="103"/>
    </row>
    <row r="854" spans="1:35" s="104" customFormat="1">
      <c r="A854" s="108" t="s">
        <v>203</v>
      </c>
      <c r="B854" s="103"/>
      <c r="C854" s="103"/>
      <c r="D854" s="103"/>
      <c r="E854" s="103"/>
      <c r="F854" s="103"/>
      <c r="G854" s="103"/>
      <c r="H854" s="103"/>
      <c r="I854" s="103"/>
      <c r="J854" s="103"/>
      <c r="K854" s="103" t="s">
        <v>378</v>
      </c>
      <c r="L854" s="103" t="s">
        <v>480</v>
      </c>
      <c r="M854" s="103"/>
      <c r="N854" s="103"/>
      <c r="O854" s="103" t="s">
        <v>365</v>
      </c>
      <c r="P854" s="103" t="s">
        <v>234</v>
      </c>
      <c r="Q854" s="103"/>
      <c r="R854" s="103"/>
      <c r="S854" s="103"/>
      <c r="T854" s="103"/>
      <c r="U854" s="103"/>
      <c r="V854" s="103"/>
      <c r="W854" s="103"/>
      <c r="X854" s="103"/>
      <c r="Y854" s="103"/>
      <c r="Z854" s="103"/>
      <c r="AA854" s="103" t="s">
        <v>375</v>
      </c>
      <c r="AB854" s="103"/>
      <c r="AC854" s="103"/>
      <c r="AD854" s="103"/>
      <c r="AE854" s="103"/>
      <c r="AF854" s="103"/>
      <c r="AG854" s="103"/>
    </row>
    <row r="855" spans="1:35" s="104" customFormat="1">
      <c r="A855" s="110" t="s">
        <v>204</v>
      </c>
      <c r="B855" s="114">
        <f t="shared" ref="B855:AG855" si="56">IF(COUNTA(B843:B854)=0,"-",COUNTA(B843:B854)/12)</f>
        <v>0.75</v>
      </c>
      <c r="C855" s="114">
        <f t="shared" si="56"/>
        <v>0.75</v>
      </c>
      <c r="D855" s="114" t="str">
        <f t="shared" si="56"/>
        <v>-</v>
      </c>
      <c r="E855" s="114">
        <f t="shared" si="56"/>
        <v>0.75</v>
      </c>
      <c r="F855" s="114">
        <f t="shared" si="56"/>
        <v>0.75</v>
      </c>
      <c r="G855" s="114">
        <f t="shared" si="56"/>
        <v>0.75</v>
      </c>
      <c r="H855" s="114">
        <f t="shared" si="56"/>
        <v>0.75</v>
      </c>
      <c r="I855" s="114">
        <f t="shared" si="56"/>
        <v>0.75</v>
      </c>
      <c r="J855" s="114">
        <f t="shared" si="56"/>
        <v>0.75</v>
      </c>
      <c r="K855" s="114">
        <f t="shared" si="56"/>
        <v>1</v>
      </c>
      <c r="L855" s="114">
        <f t="shared" si="56"/>
        <v>1</v>
      </c>
      <c r="M855" s="114">
        <f t="shared" si="56"/>
        <v>0.75</v>
      </c>
      <c r="N855" s="114">
        <f t="shared" si="56"/>
        <v>0.5</v>
      </c>
      <c r="O855" s="114">
        <f t="shared" si="56"/>
        <v>1</v>
      </c>
      <c r="P855" s="114">
        <f t="shared" si="56"/>
        <v>1</v>
      </c>
      <c r="Q855" s="114">
        <f t="shared" si="56"/>
        <v>0.75</v>
      </c>
      <c r="R855" s="114">
        <f t="shared" si="56"/>
        <v>0.75</v>
      </c>
      <c r="S855" s="114">
        <f t="shared" si="56"/>
        <v>0.5</v>
      </c>
      <c r="T855" s="114">
        <f t="shared" si="56"/>
        <v>0.5</v>
      </c>
      <c r="U855" s="114">
        <f t="shared" si="56"/>
        <v>0.58333333333333337</v>
      </c>
      <c r="V855" s="114">
        <f t="shared" si="56"/>
        <v>0.75</v>
      </c>
      <c r="W855" s="114">
        <f t="shared" si="56"/>
        <v>0.75</v>
      </c>
      <c r="X855" s="114" t="str">
        <f t="shared" si="56"/>
        <v>-</v>
      </c>
      <c r="Y855" s="114">
        <f t="shared" si="56"/>
        <v>0.75</v>
      </c>
      <c r="Z855" s="114">
        <f t="shared" si="56"/>
        <v>0.75</v>
      </c>
      <c r="AA855" s="114">
        <f t="shared" si="56"/>
        <v>0.75</v>
      </c>
      <c r="AB855" s="114">
        <f t="shared" si="56"/>
        <v>0.75</v>
      </c>
      <c r="AC855" s="114">
        <f t="shared" si="56"/>
        <v>0.75</v>
      </c>
      <c r="AD855" s="114" t="str">
        <f t="shared" si="56"/>
        <v>-</v>
      </c>
      <c r="AE855" s="114" t="str">
        <f t="shared" si="56"/>
        <v>-</v>
      </c>
      <c r="AF855" s="114">
        <f t="shared" si="56"/>
        <v>0.75</v>
      </c>
      <c r="AG855" s="114">
        <f t="shared" si="56"/>
        <v>0.75</v>
      </c>
    </row>
    <row r="856" spans="1:35" ht="18" customHeight="1">
      <c r="AG856"/>
    </row>
    <row r="857" spans="1:35" s="104" customFormat="1">
      <c r="A857" s="121">
        <f>A842+1</f>
        <v>44785</v>
      </c>
      <c r="B857" s="118" t="s">
        <v>310</v>
      </c>
      <c r="C857" s="118" t="s">
        <v>311</v>
      </c>
      <c r="D857" s="118" t="s">
        <v>312</v>
      </c>
      <c r="E857" s="118" t="s">
        <v>313</v>
      </c>
      <c r="F857" s="118" t="s">
        <v>314</v>
      </c>
      <c r="G857" s="118" t="s">
        <v>315</v>
      </c>
      <c r="H857" s="118" t="s">
        <v>316</v>
      </c>
      <c r="I857" s="118" t="s">
        <v>317</v>
      </c>
      <c r="J857" s="118" t="s">
        <v>318</v>
      </c>
      <c r="K857" s="118" t="s">
        <v>319</v>
      </c>
      <c r="L857" s="118" t="s">
        <v>320</v>
      </c>
      <c r="M857" s="118" t="s">
        <v>321</v>
      </c>
      <c r="N857" s="118" t="s">
        <v>322</v>
      </c>
      <c r="O857" s="118" t="s">
        <v>323</v>
      </c>
      <c r="P857" s="118" t="s">
        <v>324</v>
      </c>
      <c r="Q857" s="118" t="s">
        <v>325</v>
      </c>
      <c r="R857" s="118" t="s">
        <v>326</v>
      </c>
      <c r="S857" s="118" t="s">
        <v>327</v>
      </c>
      <c r="T857" s="118" t="s">
        <v>328</v>
      </c>
      <c r="U857" s="118" t="s">
        <v>329</v>
      </c>
      <c r="V857" s="118" t="s">
        <v>330</v>
      </c>
      <c r="W857" s="118" t="s">
        <v>331</v>
      </c>
      <c r="X857" s="118" t="s">
        <v>332</v>
      </c>
      <c r="Y857" s="118" t="s">
        <v>333</v>
      </c>
      <c r="Z857" s="118" t="s">
        <v>334</v>
      </c>
      <c r="AA857" s="118" t="s">
        <v>335</v>
      </c>
      <c r="AB857" s="118" t="s">
        <v>336</v>
      </c>
      <c r="AC857" s="118" t="s">
        <v>337</v>
      </c>
      <c r="AD857" s="118" t="s">
        <v>338</v>
      </c>
      <c r="AE857" s="118" t="s">
        <v>339</v>
      </c>
      <c r="AF857" s="118" t="s">
        <v>340</v>
      </c>
      <c r="AG857" s="118" t="s">
        <v>341</v>
      </c>
    </row>
    <row r="858" spans="1:35" s="104" customFormat="1">
      <c r="A858" s="108" t="s">
        <v>168</v>
      </c>
      <c r="B858" s="103"/>
      <c r="C858" s="103"/>
      <c r="D858" s="103"/>
      <c r="E858" s="103"/>
      <c r="F858" s="103"/>
      <c r="G858" s="103"/>
      <c r="H858" s="103"/>
      <c r="I858" s="103"/>
      <c r="J858" s="103" t="s">
        <v>344</v>
      </c>
      <c r="K858" s="103" t="s">
        <v>485</v>
      </c>
      <c r="L858" s="103" t="s">
        <v>411</v>
      </c>
      <c r="M858" s="103"/>
      <c r="N858" s="103"/>
      <c r="O858" s="103"/>
      <c r="P858" s="103"/>
      <c r="Q858" s="103"/>
      <c r="R858" s="103"/>
      <c r="S858" s="103"/>
      <c r="T858" s="103"/>
      <c r="U858" s="103"/>
      <c r="V858" s="103"/>
      <c r="W858" s="103"/>
      <c r="X858" s="103"/>
      <c r="Y858" s="103"/>
      <c r="Z858" s="103"/>
      <c r="AA858" s="103"/>
      <c r="AB858" s="103"/>
      <c r="AC858" s="103"/>
      <c r="AD858" s="103"/>
      <c r="AE858" s="103"/>
      <c r="AF858" s="103"/>
      <c r="AG858" s="103"/>
    </row>
    <row r="859" spans="1:35" s="104" customFormat="1">
      <c r="A859" s="108" t="s">
        <v>174</v>
      </c>
      <c r="B859" s="103"/>
      <c r="C859" s="103"/>
      <c r="D859" s="103"/>
      <c r="E859" s="103"/>
      <c r="F859" s="103"/>
      <c r="G859" s="103"/>
      <c r="H859" s="103"/>
      <c r="I859" s="103"/>
      <c r="J859" s="103" t="s">
        <v>344</v>
      </c>
      <c r="K859" s="103" t="s">
        <v>485</v>
      </c>
      <c r="L859" s="103" t="s">
        <v>411</v>
      </c>
      <c r="M859" s="103"/>
      <c r="N859" s="103"/>
      <c r="O859" s="103"/>
      <c r="P859" s="103"/>
      <c r="Q859" s="103"/>
      <c r="R859" s="103"/>
      <c r="S859" s="103"/>
      <c r="T859" s="103"/>
      <c r="U859" s="103"/>
      <c r="V859" s="103"/>
      <c r="W859" s="103"/>
      <c r="X859" s="103"/>
      <c r="Y859" s="103"/>
      <c r="Z859" s="103"/>
      <c r="AA859" s="103"/>
      <c r="AB859" s="103"/>
      <c r="AC859" s="103"/>
      <c r="AD859" s="103"/>
      <c r="AE859" s="103"/>
      <c r="AF859" s="103"/>
      <c r="AG859" s="103"/>
    </row>
    <row r="860" spans="1:35" s="104" customFormat="1">
      <c r="A860" s="108" t="s">
        <v>176</v>
      </c>
      <c r="B860" s="103"/>
      <c r="C860" s="103"/>
      <c r="D860" s="103"/>
      <c r="E860" s="103"/>
      <c r="F860" s="103"/>
      <c r="G860" s="103"/>
      <c r="H860" s="103"/>
      <c r="I860" s="103"/>
      <c r="J860" s="103" t="s">
        <v>344</v>
      </c>
      <c r="K860" s="103" t="s">
        <v>485</v>
      </c>
      <c r="L860" s="103" t="s">
        <v>411</v>
      </c>
      <c r="M860" s="103"/>
      <c r="N860" s="103"/>
      <c r="O860" s="103"/>
      <c r="P860" s="103"/>
      <c r="Q860" s="103"/>
      <c r="R860" s="103"/>
      <c r="S860" s="103"/>
      <c r="T860" s="103"/>
      <c r="U860" s="103"/>
      <c r="V860" s="103"/>
      <c r="W860" s="103"/>
      <c r="X860" s="103"/>
      <c r="Y860" s="103"/>
      <c r="Z860" s="103"/>
      <c r="AA860" s="103"/>
      <c r="AB860" s="103"/>
      <c r="AC860" s="103"/>
      <c r="AD860" s="103"/>
      <c r="AE860" s="103"/>
      <c r="AF860" s="103"/>
      <c r="AG860" s="103"/>
    </row>
    <row r="861" spans="1:35" s="104" customFormat="1" ht="21">
      <c r="A861" s="108" t="s">
        <v>181</v>
      </c>
      <c r="B861" s="103"/>
      <c r="C861" s="103"/>
      <c r="D861" s="103"/>
      <c r="E861" s="103"/>
      <c r="F861" s="103"/>
      <c r="G861" s="103"/>
      <c r="H861" s="103"/>
      <c r="I861" s="103"/>
      <c r="J861" s="103" t="s">
        <v>344</v>
      </c>
      <c r="K861" s="103" t="s">
        <v>485</v>
      </c>
      <c r="L861" s="103" t="s">
        <v>411</v>
      </c>
      <c r="M861" s="103"/>
      <c r="N861" s="103"/>
      <c r="O861" s="103"/>
      <c r="P861" s="103"/>
      <c r="Q861" s="103"/>
      <c r="R861" s="103"/>
      <c r="S861" s="103"/>
      <c r="T861" s="103"/>
      <c r="U861" s="103"/>
      <c r="V861" s="103"/>
      <c r="W861" s="103"/>
      <c r="X861" s="103"/>
      <c r="Y861" s="103"/>
      <c r="Z861" s="103"/>
      <c r="AA861" s="103"/>
      <c r="AB861" s="103"/>
      <c r="AC861" s="103"/>
      <c r="AD861" s="103"/>
      <c r="AE861" s="103"/>
      <c r="AF861" s="103"/>
      <c r="AG861" s="103"/>
      <c r="AI861" s="116" t="s">
        <v>250</v>
      </c>
    </row>
    <row r="862" spans="1:35" s="104" customFormat="1" ht="15" customHeight="1">
      <c r="A862" s="108" t="s">
        <v>184</v>
      </c>
      <c r="B862" s="103"/>
      <c r="C862" s="103"/>
      <c r="D862" s="103"/>
      <c r="E862" s="103"/>
      <c r="F862" s="103"/>
      <c r="G862" s="103"/>
      <c r="H862" s="103"/>
      <c r="I862" s="103"/>
      <c r="J862" s="103" t="s">
        <v>344</v>
      </c>
      <c r="K862" s="103" t="s">
        <v>485</v>
      </c>
      <c r="L862" s="103" t="s">
        <v>411</v>
      </c>
      <c r="M862" s="103"/>
      <c r="N862" s="103"/>
      <c r="O862" s="103"/>
      <c r="P862" s="103"/>
      <c r="Q862" s="103"/>
      <c r="R862" s="103"/>
      <c r="S862" s="103"/>
      <c r="T862" s="103"/>
      <c r="U862" s="103"/>
      <c r="V862" s="103"/>
      <c r="W862" s="103"/>
      <c r="X862" s="103"/>
      <c r="Y862" s="103"/>
      <c r="Z862" s="103"/>
      <c r="AA862" s="103"/>
      <c r="AB862" s="103"/>
      <c r="AC862" s="103"/>
      <c r="AD862" s="103"/>
      <c r="AE862" s="103"/>
      <c r="AF862" s="103"/>
      <c r="AG862" s="103"/>
      <c r="AI862" s="271">
        <f>COUNTIF($B870:$AG870,"-")</f>
        <v>29</v>
      </c>
    </row>
    <row r="863" spans="1:35" s="104" customFormat="1" ht="15" customHeight="1">
      <c r="A863" s="108" t="s">
        <v>208</v>
      </c>
      <c r="B863" s="103"/>
      <c r="C863" s="103"/>
      <c r="D863" s="103"/>
      <c r="E863" s="103"/>
      <c r="F863" s="103"/>
      <c r="G863" s="103"/>
      <c r="H863" s="103"/>
      <c r="I863" s="103"/>
      <c r="J863" s="103" t="s">
        <v>344</v>
      </c>
      <c r="K863" s="103" t="s">
        <v>485</v>
      </c>
      <c r="L863" s="103" t="s">
        <v>411</v>
      </c>
      <c r="M863" s="103"/>
      <c r="N863" s="103"/>
      <c r="O863" s="103"/>
      <c r="P863" s="103"/>
      <c r="Q863" s="103"/>
      <c r="R863" s="103"/>
      <c r="S863" s="103"/>
      <c r="T863" s="103"/>
      <c r="U863" s="103"/>
      <c r="V863" s="103"/>
      <c r="W863" s="103"/>
      <c r="X863" s="103"/>
      <c r="Y863" s="103"/>
      <c r="Z863" s="103"/>
      <c r="AA863" s="103"/>
      <c r="AB863" s="103"/>
      <c r="AC863" s="103"/>
      <c r="AD863" s="103"/>
      <c r="AE863" s="103"/>
      <c r="AF863" s="103"/>
      <c r="AG863" s="103"/>
      <c r="AI863" s="271"/>
    </row>
    <row r="864" spans="1:35" s="104" customFormat="1">
      <c r="A864" s="108" t="s">
        <v>209</v>
      </c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  <c r="R864" s="103"/>
      <c r="S864" s="103"/>
      <c r="T864" s="103"/>
      <c r="U864" s="103"/>
      <c r="V864" s="103"/>
      <c r="W864" s="103"/>
      <c r="X864" s="103"/>
      <c r="Y864" s="103"/>
      <c r="Z864" s="103"/>
      <c r="AA864" s="103"/>
      <c r="AB864" s="103"/>
      <c r="AC864" s="103"/>
      <c r="AD864" s="103"/>
      <c r="AE864" s="103"/>
      <c r="AF864" s="103"/>
      <c r="AG864" s="103"/>
    </row>
    <row r="865" spans="1:35" s="104" customFormat="1">
      <c r="A865" s="108" t="s">
        <v>198</v>
      </c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  <c r="R865" s="103"/>
      <c r="S865" s="103"/>
      <c r="T865" s="103"/>
      <c r="U865" s="103"/>
      <c r="V865" s="103"/>
      <c r="W865" s="103"/>
      <c r="X865" s="103"/>
      <c r="Y865" s="103"/>
      <c r="Z865" s="103"/>
      <c r="AA865" s="103"/>
      <c r="AB865" s="103"/>
      <c r="AC865" s="103"/>
      <c r="AD865" s="103"/>
      <c r="AE865" s="103"/>
      <c r="AF865" s="103"/>
      <c r="AG865" s="103"/>
    </row>
    <row r="866" spans="1:35" s="104" customFormat="1">
      <c r="A866" s="108" t="s">
        <v>200</v>
      </c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  <c r="R866" s="103"/>
      <c r="S866" s="103"/>
      <c r="T866" s="103"/>
      <c r="U866" s="103"/>
      <c r="V866" s="103"/>
      <c r="W866" s="103"/>
      <c r="X866" s="103"/>
      <c r="Y866" s="103"/>
      <c r="Z866" s="103"/>
      <c r="AA866" s="103"/>
      <c r="AB866" s="103"/>
      <c r="AC866" s="103"/>
      <c r="AD866" s="103"/>
      <c r="AE866" s="103"/>
      <c r="AF866" s="103"/>
      <c r="AG866" s="103"/>
    </row>
    <row r="867" spans="1:35" s="104" customFormat="1">
      <c r="A867" s="108" t="s">
        <v>201</v>
      </c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  <c r="R867" s="103"/>
      <c r="S867" s="103"/>
      <c r="T867" s="103"/>
      <c r="U867" s="103"/>
      <c r="V867" s="103"/>
      <c r="W867" s="103"/>
      <c r="X867" s="103"/>
      <c r="Y867" s="103"/>
      <c r="Z867" s="103"/>
      <c r="AA867" s="103"/>
      <c r="AB867" s="103"/>
      <c r="AC867" s="103"/>
      <c r="AD867" s="103"/>
      <c r="AE867" s="103"/>
      <c r="AF867" s="103"/>
      <c r="AG867" s="103"/>
    </row>
    <row r="868" spans="1:35" s="104" customFormat="1">
      <c r="A868" s="108" t="s">
        <v>202</v>
      </c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3"/>
      <c r="O868" s="103"/>
      <c r="P868" s="103"/>
      <c r="Q868" s="103"/>
      <c r="R868" s="103"/>
      <c r="S868" s="103"/>
      <c r="T868" s="103"/>
      <c r="U868" s="103"/>
      <c r="V868" s="103"/>
      <c r="W868" s="103"/>
      <c r="X868" s="103"/>
      <c r="Y868" s="103"/>
      <c r="Z868" s="103"/>
      <c r="AA868" s="103"/>
      <c r="AB868" s="103"/>
      <c r="AC868" s="103"/>
      <c r="AD868" s="103"/>
      <c r="AE868" s="103"/>
      <c r="AF868" s="103"/>
      <c r="AG868" s="103"/>
    </row>
    <row r="869" spans="1:35" s="104" customFormat="1">
      <c r="A869" s="108" t="s">
        <v>203</v>
      </c>
      <c r="B869" s="103"/>
      <c r="C869" s="103"/>
      <c r="D869" s="103"/>
      <c r="E869" s="103"/>
      <c r="F869" s="103"/>
      <c r="G869" s="103"/>
      <c r="H869" s="103"/>
      <c r="I869" s="103"/>
      <c r="J869" s="103"/>
      <c r="K869" s="103"/>
      <c r="L869" s="103"/>
      <c r="M869" s="103"/>
      <c r="N869" s="103"/>
      <c r="O869" s="103"/>
      <c r="P869" s="103"/>
      <c r="Q869" s="103"/>
      <c r="R869" s="103"/>
      <c r="S869" s="103"/>
      <c r="T869" s="103"/>
      <c r="U869" s="103"/>
      <c r="V869" s="103"/>
      <c r="W869" s="103"/>
      <c r="X869" s="103"/>
      <c r="Y869" s="103"/>
      <c r="Z869" s="103"/>
      <c r="AA869" s="103"/>
      <c r="AB869" s="103"/>
      <c r="AC869" s="103"/>
      <c r="AD869" s="103"/>
      <c r="AE869" s="103"/>
      <c r="AF869" s="103"/>
      <c r="AG869" s="103"/>
    </row>
    <row r="870" spans="1:35" s="104" customFormat="1">
      <c r="A870" s="110" t="s">
        <v>204</v>
      </c>
      <c r="B870" s="114" t="str">
        <f t="shared" ref="B870:AG870" si="57">IF(COUNTA(B858:B869)=0,"-",COUNTA(B858:B869)/12)</f>
        <v>-</v>
      </c>
      <c r="C870" s="114" t="str">
        <f t="shared" si="57"/>
        <v>-</v>
      </c>
      <c r="D870" s="114" t="str">
        <f t="shared" si="57"/>
        <v>-</v>
      </c>
      <c r="E870" s="114" t="str">
        <f t="shared" si="57"/>
        <v>-</v>
      </c>
      <c r="F870" s="114" t="str">
        <f t="shared" si="57"/>
        <v>-</v>
      </c>
      <c r="G870" s="114" t="str">
        <f t="shared" si="57"/>
        <v>-</v>
      </c>
      <c r="H870" s="114" t="str">
        <f t="shared" si="57"/>
        <v>-</v>
      </c>
      <c r="I870" s="114" t="str">
        <f t="shared" si="57"/>
        <v>-</v>
      </c>
      <c r="J870" s="114">
        <f t="shared" si="57"/>
        <v>0.5</v>
      </c>
      <c r="K870" s="114">
        <f t="shared" si="57"/>
        <v>0.5</v>
      </c>
      <c r="L870" s="114">
        <f t="shared" si="57"/>
        <v>0.5</v>
      </c>
      <c r="M870" s="114" t="str">
        <f t="shared" si="57"/>
        <v>-</v>
      </c>
      <c r="N870" s="114" t="str">
        <f t="shared" si="57"/>
        <v>-</v>
      </c>
      <c r="O870" s="114" t="str">
        <f t="shared" si="57"/>
        <v>-</v>
      </c>
      <c r="P870" s="114" t="str">
        <f t="shared" si="57"/>
        <v>-</v>
      </c>
      <c r="Q870" s="114" t="str">
        <f t="shared" si="57"/>
        <v>-</v>
      </c>
      <c r="R870" s="114" t="str">
        <f t="shared" si="57"/>
        <v>-</v>
      </c>
      <c r="S870" s="114" t="str">
        <f t="shared" si="57"/>
        <v>-</v>
      </c>
      <c r="T870" s="114" t="str">
        <f t="shared" si="57"/>
        <v>-</v>
      </c>
      <c r="U870" s="114" t="str">
        <f t="shared" si="57"/>
        <v>-</v>
      </c>
      <c r="V870" s="114" t="str">
        <f t="shared" si="57"/>
        <v>-</v>
      </c>
      <c r="W870" s="114" t="str">
        <f t="shared" si="57"/>
        <v>-</v>
      </c>
      <c r="X870" s="114" t="str">
        <f t="shared" si="57"/>
        <v>-</v>
      </c>
      <c r="Y870" s="114" t="str">
        <f t="shared" si="57"/>
        <v>-</v>
      </c>
      <c r="Z870" s="114" t="str">
        <f t="shared" si="57"/>
        <v>-</v>
      </c>
      <c r="AA870" s="114" t="str">
        <f t="shared" si="57"/>
        <v>-</v>
      </c>
      <c r="AB870" s="114" t="str">
        <f t="shared" si="57"/>
        <v>-</v>
      </c>
      <c r="AC870" s="114" t="str">
        <f t="shared" si="57"/>
        <v>-</v>
      </c>
      <c r="AD870" s="114" t="str">
        <f t="shared" si="57"/>
        <v>-</v>
      </c>
      <c r="AE870" s="114" t="str">
        <f t="shared" si="57"/>
        <v>-</v>
      </c>
      <c r="AF870" s="114" t="str">
        <f t="shared" si="57"/>
        <v>-</v>
      </c>
      <c r="AG870" s="114" t="str">
        <f t="shared" si="57"/>
        <v>-</v>
      </c>
    </row>
    <row r="871" spans="1:35" ht="18" customHeight="1">
      <c r="AG871"/>
    </row>
    <row r="872" spans="1:35" s="104" customFormat="1">
      <c r="A872" s="121">
        <f>A857+1</f>
        <v>44786</v>
      </c>
      <c r="B872" s="118" t="s">
        <v>310</v>
      </c>
      <c r="C872" s="118" t="s">
        <v>311</v>
      </c>
      <c r="D872" s="118" t="s">
        <v>312</v>
      </c>
      <c r="E872" s="118" t="s">
        <v>313</v>
      </c>
      <c r="F872" s="118" t="s">
        <v>314</v>
      </c>
      <c r="G872" s="118" t="s">
        <v>315</v>
      </c>
      <c r="H872" s="118" t="s">
        <v>316</v>
      </c>
      <c r="I872" s="118" t="s">
        <v>317</v>
      </c>
      <c r="J872" s="118" t="s">
        <v>318</v>
      </c>
      <c r="K872" s="118" t="s">
        <v>319</v>
      </c>
      <c r="L872" s="118" t="s">
        <v>320</v>
      </c>
      <c r="M872" s="118" t="s">
        <v>321</v>
      </c>
      <c r="N872" s="118" t="s">
        <v>322</v>
      </c>
      <c r="O872" s="118" t="s">
        <v>323</v>
      </c>
      <c r="P872" s="118" t="s">
        <v>324</v>
      </c>
      <c r="Q872" s="118" t="s">
        <v>325</v>
      </c>
      <c r="R872" s="118" t="s">
        <v>326</v>
      </c>
      <c r="S872" s="118" t="s">
        <v>327</v>
      </c>
      <c r="T872" s="118" t="s">
        <v>328</v>
      </c>
      <c r="U872" s="118" t="s">
        <v>329</v>
      </c>
      <c r="V872" s="118" t="s">
        <v>330</v>
      </c>
      <c r="W872" s="118" t="s">
        <v>331</v>
      </c>
      <c r="X872" s="118" t="s">
        <v>332</v>
      </c>
      <c r="Y872" s="118" t="s">
        <v>333</v>
      </c>
      <c r="Z872" s="118" t="s">
        <v>334</v>
      </c>
      <c r="AA872" s="118" t="s">
        <v>335</v>
      </c>
      <c r="AB872" s="118" t="s">
        <v>336</v>
      </c>
      <c r="AC872" s="118" t="s">
        <v>337</v>
      </c>
      <c r="AD872" s="118" t="s">
        <v>338</v>
      </c>
      <c r="AE872" s="118" t="s">
        <v>339</v>
      </c>
      <c r="AF872" s="118" t="s">
        <v>340</v>
      </c>
      <c r="AG872" s="118" t="s">
        <v>341</v>
      </c>
    </row>
    <row r="873" spans="1:35" s="104" customFormat="1">
      <c r="A873" s="108" t="s">
        <v>168</v>
      </c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3"/>
      <c r="N873" s="103"/>
      <c r="O873" s="103"/>
      <c r="P873" s="103"/>
      <c r="Q873" s="103"/>
      <c r="R873" s="103"/>
      <c r="S873" s="103"/>
      <c r="T873" s="103"/>
      <c r="U873" s="103"/>
      <c r="V873" s="103"/>
      <c r="W873" s="103"/>
      <c r="X873" s="103"/>
      <c r="Y873" s="103"/>
      <c r="Z873" s="103"/>
      <c r="AA873" s="103"/>
      <c r="AB873" s="103"/>
      <c r="AC873" s="103"/>
      <c r="AD873" s="103"/>
      <c r="AE873" s="103"/>
      <c r="AF873" s="103"/>
      <c r="AG873" s="103"/>
    </row>
    <row r="874" spans="1:35" s="104" customFormat="1">
      <c r="A874" s="108" t="s">
        <v>174</v>
      </c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/>
      <c r="N874" s="103"/>
      <c r="O874" s="103"/>
      <c r="P874" s="103"/>
      <c r="Q874" s="103"/>
      <c r="R874" s="103"/>
      <c r="S874" s="103"/>
      <c r="T874" s="103"/>
      <c r="U874" s="103"/>
      <c r="V874" s="103"/>
      <c r="W874" s="103"/>
      <c r="X874" s="103"/>
      <c r="Y874" s="103"/>
      <c r="Z874" s="103"/>
      <c r="AA874" s="103"/>
      <c r="AB874" s="103"/>
      <c r="AC874" s="103"/>
      <c r="AD874" s="103"/>
      <c r="AE874" s="103"/>
      <c r="AF874" s="103"/>
      <c r="AG874" s="103"/>
    </row>
    <row r="875" spans="1:35" s="104" customFormat="1">
      <c r="A875" s="108" t="s">
        <v>176</v>
      </c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103"/>
      <c r="R875" s="103"/>
      <c r="S875" s="103"/>
      <c r="T875" s="103"/>
      <c r="U875" s="103"/>
      <c r="V875" s="103"/>
      <c r="W875" s="103"/>
      <c r="X875" s="103"/>
      <c r="Y875" s="103"/>
      <c r="Z875" s="103"/>
      <c r="AA875" s="103"/>
      <c r="AB875" s="103"/>
      <c r="AC875" s="103"/>
      <c r="AD875" s="103"/>
      <c r="AE875" s="103"/>
      <c r="AF875" s="103"/>
      <c r="AG875" s="103"/>
    </row>
    <row r="876" spans="1:35" s="104" customFormat="1" ht="21">
      <c r="A876" s="108" t="s">
        <v>181</v>
      </c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103"/>
      <c r="R876" s="103"/>
      <c r="S876" s="103"/>
      <c r="T876" s="103"/>
      <c r="U876" s="103"/>
      <c r="V876" s="103"/>
      <c r="W876" s="103"/>
      <c r="X876" s="103"/>
      <c r="Y876" s="103"/>
      <c r="Z876" s="103"/>
      <c r="AA876" s="103"/>
      <c r="AB876" s="103"/>
      <c r="AC876" s="103"/>
      <c r="AD876" s="103"/>
      <c r="AE876" s="103"/>
      <c r="AF876" s="103"/>
      <c r="AG876" s="103"/>
      <c r="AI876" s="116" t="s">
        <v>250</v>
      </c>
    </row>
    <row r="877" spans="1:35" s="104" customFormat="1" ht="15" customHeight="1">
      <c r="A877" s="108" t="s">
        <v>184</v>
      </c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3"/>
      <c r="N877" s="103"/>
      <c r="O877" s="103"/>
      <c r="P877" s="103"/>
      <c r="Q877" s="103"/>
      <c r="R877" s="103"/>
      <c r="S877" s="103"/>
      <c r="T877" s="103"/>
      <c r="U877" s="103"/>
      <c r="V877" s="103"/>
      <c r="W877" s="103"/>
      <c r="X877" s="103"/>
      <c r="Y877" s="103"/>
      <c r="Z877" s="103"/>
      <c r="AA877" s="103"/>
      <c r="AB877" s="103"/>
      <c r="AC877" s="103"/>
      <c r="AD877" s="103"/>
      <c r="AE877" s="103"/>
      <c r="AF877" s="103"/>
      <c r="AG877" s="103"/>
      <c r="AI877" s="271">
        <f>COUNTIF($B885:$AG885,"-")</f>
        <v>32</v>
      </c>
    </row>
    <row r="878" spans="1:35" s="104" customFormat="1" ht="15" customHeight="1">
      <c r="A878" s="108" t="s">
        <v>208</v>
      </c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/>
      <c r="N878" s="103"/>
      <c r="O878" s="103"/>
      <c r="P878" s="103"/>
      <c r="Q878" s="103"/>
      <c r="R878" s="103"/>
      <c r="S878" s="103"/>
      <c r="T878" s="103"/>
      <c r="U878" s="103"/>
      <c r="V878" s="103"/>
      <c r="W878" s="103"/>
      <c r="X878" s="103"/>
      <c r="Y878" s="103"/>
      <c r="Z878" s="103"/>
      <c r="AA878" s="103"/>
      <c r="AB878" s="103"/>
      <c r="AC878" s="103"/>
      <c r="AD878" s="103"/>
      <c r="AE878" s="103"/>
      <c r="AF878" s="103"/>
      <c r="AG878" s="103"/>
      <c r="AI878" s="271"/>
    </row>
    <row r="879" spans="1:35" s="104" customFormat="1">
      <c r="A879" s="108" t="s">
        <v>209</v>
      </c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/>
      <c r="O879" s="103"/>
      <c r="P879" s="103"/>
      <c r="Q879" s="103"/>
      <c r="R879" s="103"/>
      <c r="S879" s="103"/>
      <c r="T879" s="103"/>
      <c r="U879" s="103"/>
      <c r="V879" s="103"/>
      <c r="W879" s="103"/>
      <c r="X879" s="103"/>
      <c r="Y879" s="103"/>
      <c r="Z879" s="103"/>
      <c r="AA879" s="103"/>
      <c r="AB879" s="103"/>
      <c r="AC879" s="103"/>
      <c r="AD879" s="103"/>
      <c r="AE879" s="103"/>
      <c r="AF879" s="103"/>
      <c r="AG879" s="103"/>
    </row>
    <row r="880" spans="1:35" s="104" customFormat="1">
      <c r="A880" s="108" t="s">
        <v>198</v>
      </c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3"/>
      <c r="O880" s="103"/>
      <c r="P880" s="103"/>
      <c r="Q880" s="103"/>
      <c r="R880" s="103"/>
      <c r="S880" s="103"/>
      <c r="T880" s="103"/>
      <c r="U880" s="103"/>
      <c r="V880" s="103"/>
      <c r="W880" s="103"/>
      <c r="X880" s="103"/>
      <c r="Y880" s="103"/>
      <c r="Z880" s="103"/>
      <c r="AA880" s="103"/>
      <c r="AB880" s="103"/>
      <c r="AC880" s="103"/>
      <c r="AD880" s="103"/>
      <c r="AE880" s="103"/>
      <c r="AF880" s="103"/>
      <c r="AG880" s="103"/>
    </row>
    <row r="881" spans="1:35" s="104" customFormat="1">
      <c r="A881" s="108" t="s">
        <v>200</v>
      </c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  <c r="AA881" s="103"/>
      <c r="AB881" s="103"/>
      <c r="AC881" s="103"/>
      <c r="AD881" s="103"/>
      <c r="AE881" s="103"/>
      <c r="AF881" s="103"/>
      <c r="AG881" s="103"/>
    </row>
    <row r="882" spans="1:35" s="104" customFormat="1">
      <c r="A882" s="108" t="s">
        <v>201</v>
      </c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  <c r="AA882" s="103"/>
      <c r="AB882" s="103"/>
      <c r="AC882" s="103"/>
      <c r="AD882" s="103"/>
      <c r="AE882" s="103"/>
      <c r="AF882" s="103"/>
      <c r="AG882" s="103"/>
    </row>
    <row r="883" spans="1:35" s="104" customFormat="1">
      <c r="A883" s="108" t="s">
        <v>202</v>
      </c>
      <c r="B883" s="103"/>
      <c r="C883" s="103"/>
      <c r="D883" s="103"/>
      <c r="E883" s="103"/>
      <c r="F883" s="103"/>
      <c r="G883" s="103"/>
      <c r="H883" s="103"/>
      <c r="I883" s="103"/>
      <c r="J883" s="103"/>
      <c r="K883" s="103"/>
      <c r="L883" s="103"/>
      <c r="M883" s="103"/>
      <c r="N883" s="103"/>
      <c r="O883" s="103"/>
      <c r="P883" s="103"/>
      <c r="Q883" s="103"/>
      <c r="R883" s="103"/>
      <c r="S883" s="103"/>
      <c r="T883" s="103"/>
      <c r="U883" s="103"/>
      <c r="V883" s="103"/>
      <c r="W883" s="103"/>
      <c r="X883" s="103"/>
      <c r="Y883" s="103"/>
      <c r="Z883" s="103"/>
      <c r="AA883" s="103"/>
      <c r="AB883" s="103"/>
      <c r="AC883" s="103"/>
      <c r="AD883" s="103"/>
      <c r="AE883" s="103"/>
      <c r="AF883" s="103"/>
      <c r="AG883" s="103"/>
    </row>
    <row r="884" spans="1:35" s="104" customFormat="1">
      <c r="A884" s="108" t="s">
        <v>203</v>
      </c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3"/>
      <c r="M884" s="103"/>
      <c r="N884" s="103"/>
      <c r="O884" s="103"/>
      <c r="P884" s="103"/>
      <c r="Q884" s="103"/>
      <c r="R884" s="103"/>
      <c r="S884" s="103"/>
      <c r="T884" s="103"/>
      <c r="U884" s="103"/>
      <c r="V884" s="103"/>
      <c r="W884" s="103"/>
      <c r="X884" s="103"/>
      <c r="Y884" s="103"/>
      <c r="Z884" s="103"/>
      <c r="AA884" s="103"/>
      <c r="AB884" s="103"/>
      <c r="AC884" s="103"/>
      <c r="AD884" s="103"/>
      <c r="AE884" s="103"/>
      <c r="AF884" s="103"/>
      <c r="AG884" s="103"/>
    </row>
    <row r="885" spans="1:35" s="104" customFormat="1">
      <c r="A885" s="110" t="s">
        <v>204</v>
      </c>
      <c r="B885" s="114" t="str">
        <f t="shared" ref="B885:AG885" si="58">IF(COUNTA(B873:B884)=0,"-",COUNTA(B873:B884)/12)</f>
        <v>-</v>
      </c>
      <c r="C885" s="114" t="str">
        <f t="shared" si="58"/>
        <v>-</v>
      </c>
      <c r="D885" s="114" t="str">
        <f t="shared" si="58"/>
        <v>-</v>
      </c>
      <c r="E885" s="114" t="str">
        <f t="shared" si="58"/>
        <v>-</v>
      </c>
      <c r="F885" s="114" t="str">
        <f t="shared" si="58"/>
        <v>-</v>
      </c>
      <c r="G885" s="114" t="str">
        <f t="shared" si="58"/>
        <v>-</v>
      </c>
      <c r="H885" s="114" t="str">
        <f t="shared" si="58"/>
        <v>-</v>
      </c>
      <c r="I885" s="114" t="str">
        <f t="shared" si="58"/>
        <v>-</v>
      </c>
      <c r="J885" s="114" t="str">
        <f t="shared" si="58"/>
        <v>-</v>
      </c>
      <c r="K885" s="114" t="str">
        <f t="shared" si="58"/>
        <v>-</v>
      </c>
      <c r="L885" s="114" t="str">
        <f t="shared" si="58"/>
        <v>-</v>
      </c>
      <c r="M885" s="114" t="str">
        <f t="shared" si="58"/>
        <v>-</v>
      </c>
      <c r="N885" s="114" t="str">
        <f t="shared" si="58"/>
        <v>-</v>
      </c>
      <c r="O885" s="114" t="str">
        <f t="shared" si="58"/>
        <v>-</v>
      </c>
      <c r="P885" s="114" t="str">
        <f t="shared" si="58"/>
        <v>-</v>
      </c>
      <c r="Q885" s="114" t="str">
        <f t="shared" si="58"/>
        <v>-</v>
      </c>
      <c r="R885" s="114" t="str">
        <f t="shared" si="58"/>
        <v>-</v>
      </c>
      <c r="S885" s="114" t="str">
        <f t="shared" si="58"/>
        <v>-</v>
      </c>
      <c r="T885" s="114" t="str">
        <f t="shared" si="58"/>
        <v>-</v>
      </c>
      <c r="U885" s="114" t="str">
        <f t="shared" si="58"/>
        <v>-</v>
      </c>
      <c r="V885" s="114" t="str">
        <f t="shared" si="58"/>
        <v>-</v>
      </c>
      <c r="W885" s="114" t="str">
        <f t="shared" si="58"/>
        <v>-</v>
      </c>
      <c r="X885" s="114" t="str">
        <f t="shared" si="58"/>
        <v>-</v>
      </c>
      <c r="Y885" s="114" t="str">
        <f t="shared" si="58"/>
        <v>-</v>
      </c>
      <c r="Z885" s="114" t="str">
        <f t="shared" si="58"/>
        <v>-</v>
      </c>
      <c r="AA885" s="114" t="str">
        <f t="shared" si="58"/>
        <v>-</v>
      </c>
      <c r="AB885" s="114" t="str">
        <f t="shared" si="58"/>
        <v>-</v>
      </c>
      <c r="AC885" s="114" t="str">
        <f t="shared" si="58"/>
        <v>-</v>
      </c>
      <c r="AD885" s="114" t="str">
        <f t="shared" si="58"/>
        <v>-</v>
      </c>
      <c r="AE885" s="114" t="str">
        <f t="shared" si="58"/>
        <v>-</v>
      </c>
      <c r="AF885" s="114" t="str">
        <f t="shared" si="58"/>
        <v>-</v>
      </c>
      <c r="AG885" s="114" t="str">
        <f t="shared" si="58"/>
        <v>-</v>
      </c>
    </row>
    <row r="886" spans="1:35" ht="18" customHeight="1">
      <c r="AG886"/>
    </row>
    <row r="887" spans="1:35" s="104" customFormat="1">
      <c r="A887" s="121">
        <f>A872+1</f>
        <v>44787</v>
      </c>
      <c r="B887" s="118" t="s">
        <v>310</v>
      </c>
      <c r="C887" s="118" t="s">
        <v>311</v>
      </c>
      <c r="D887" s="118" t="s">
        <v>312</v>
      </c>
      <c r="E887" s="118" t="s">
        <v>313</v>
      </c>
      <c r="F887" s="118" t="s">
        <v>314</v>
      </c>
      <c r="G887" s="118" t="s">
        <v>315</v>
      </c>
      <c r="H887" s="118" t="s">
        <v>316</v>
      </c>
      <c r="I887" s="118" t="s">
        <v>317</v>
      </c>
      <c r="J887" s="118" t="s">
        <v>318</v>
      </c>
      <c r="K887" s="118" t="s">
        <v>319</v>
      </c>
      <c r="L887" s="118" t="s">
        <v>320</v>
      </c>
      <c r="M887" s="118" t="s">
        <v>321</v>
      </c>
      <c r="N887" s="118" t="s">
        <v>322</v>
      </c>
      <c r="O887" s="118" t="s">
        <v>323</v>
      </c>
      <c r="P887" s="118" t="s">
        <v>324</v>
      </c>
      <c r="Q887" s="118" t="s">
        <v>325</v>
      </c>
      <c r="R887" s="118" t="s">
        <v>326</v>
      </c>
      <c r="S887" s="118" t="s">
        <v>327</v>
      </c>
      <c r="T887" s="118" t="s">
        <v>328</v>
      </c>
      <c r="U887" s="118" t="s">
        <v>329</v>
      </c>
      <c r="V887" s="118" t="s">
        <v>330</v>
      </c>
      <c r="W887" s="118" t="s">
        <v>331</v>
      </c>
      <c r="X887" s="118" t="s">
        <v>332</v>
      </c>
      <c r="Y887" s="118" t="s">
        <v>333</v>
      </c>
      <c r="Z887" s="118" t="s">
        <v>334</v>
      </c>
      <c r="AA887" s="118" t="s">
        <v>335</v>
      </c>
      <c r="AB887" s="118" t="s">
        <v>336</v>
      </c>
      <c r="AC887" s="118" t="s">
        <v>337</v>
      </c>
      <c r="AD887" s="118" t="s">
        <v>338</v>
      </c>
      <c r="AE887" s="118" t="s">
        <v>339</v>
      </c>
      <c r="AF887" s="118" t="s">
        <v>340</v>
      </c>
      <c r="AG887" s="118" t="s">
        <v>341</v>
      </c>
    </row>
    <row r="888" spans="1:35" s="104" customFormat="1">
      <c r="A888" s="108" t="s">
        <v>168</v>
      </c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  <c r="R888" s="103"/>
      <c r="S888" s="103"/>
      <c r="T888" s="103"/>
      <c r="U888" s="103"/>
      <c r="V888" s="103"/>
      <c r="W888" s="103"/>
      <c r="X888" s="103"/>
      <c r="Y888" s="103"/>
      <c r="Z888" s="103"/>
      <c r="AA888" s="103"/>
      <c r="AB888" s="103"/>
      <c r="AC888" s="103"/>
      <c r="AD888" s="103"/>
      <c r="AE888" s="103"/>
      <c r="AF888" s="103"/>
      <c r="AG888" s="103"/>
    </row>
    <row r="889" spans="1:35" s="104" customFormat="1">
      <c r="A889" s="108" t="s">
        <v>174</v>
      </c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  <c r="R889" s="103"/>
      <c r="S889" s="103"/>
      <c r="T889" s="103"/>
      <c r="U889" s="103"/>
      <c r="V889" s="103"/>
      <c r="W889" s="103"/>
      <c r="X889" s="103"/>
      <c r="Y889" s="103"/>
      <c r="Z889" s="103"/>
      <c r="AA889" s="103"/>
      <c r="AB889" s="103"/>
      <c r="AC889" s="103"/>
      <c r="AD889" s="103"/>
      <c r="AE889" s="103"/>
      <c r="AF889" s="103"/>
      <c r="AG889" s="103"/>
    </row>
    <row r="890" spans="1:35" s="104" customFormat="1">
      <c r="A890" s="108" t="s">
        <v>176</v>
      </c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  <c r="R890" s="103"/>
      <c r="S890" s="103"/>
      <c r="T890" s="103"/>
      <c r="U890" s="103"/>
      <c r="V890" s="103"/>
      <c r="W890" s="103"/>
      <c r="X890" s="103"/>
      <c r="Y890" s="103"/>
      <c r="Z890" s="103"/>
      <c r="AA890" s="103"/>
      <c r="AB890" s="103"/>
      <c r="AC890" s="103"/>
      <c r="AD890" s="103"/>
      <c r="AE890" s="103"/>
      <c r="AF890" s="103"/>
      <c r="AG890" s="103"/>
    </row>
    <row r="891" spans="1:35" s="104" customFormat="1" ht="21">
      <c r="A891" s="108" t="s">
        <v>181</v>
      </c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  <c r="R891" s="103"/>
      <c r="S891" s="103"/>
      <c r="T891" s="103"/>
      <c r="U891" s="103"/>
      <c r="V891" s="103"/>
      <c r="W891" s="103"/>
      <c r="X891" s="103"/>
      <c r="Y891" s="103"/>
      <c r="Z891" s="103"/>
      <c r="AA891" s="103"/>
      <c r="AB891" s="103"/>
      <c r="AC891" s="103"/>
      <c r="AD891" s="103"/>
      <c r="AE891" s="103"/>
      <c r="AF891" s="103"/>
      <c r="AG891" s="103"/>
      <c r="AI891" s="116" t="s">
        <v>250</v>
      </c>
    </row>
    <row r="892" spans="1:35" s="104" customFormat="1" ht="15" customHeight="1">
      <c r="A892" s="108" t="s">
        <v>184</v>
      </c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  <c r="R892" s="103"/>
      <c r="S892" s="103"/>
      <c r="T892" s="103"/>
      <c r="U892" s="103"/>
      <c r="V892" s="103"/>
      <c r="W892" s="103"/>
      <c r="X892" s="103"/>
      <c r="Y892" s="103"/>
      <c r="Z892" s="103"/>
      <c r="AA892" s="103"/>
      <c r="AB892" s="103"/>
      <c r="AC892" s="103"/>
      <c r="AD892" s="103"/>
      <c r="AE892" s="103"/>
      <c r="AF892" s="103"/>
      <c r="AG892" s="103"/>
      <c r="AI892" s="271">
        <f>COUNTIF($B900:$AG900,"-")</f>
        <v>32</v>
      </c>
    </row>
    <row r="893" spans="1:35" s="104" customFormat="1" ht="15" customHeight="1">
      <c r="A893" s="108" t="s">
        <v>208</v>
      </c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  <c r="R893" s="103"/>
      <c r="S893" s="103"/>
      <c r="T893" s="103"/>
      <c r="U893" s="103"/>
      <c r="V893" s="103"/>
      <c r="W893" s="103"/>
      <c r="X893" s="103"/>
      <c r="Y893" s="103"/>
      <c r="Z893" s="103"/>
      <c r="AA893" s="103"/>
      <c r="AB893" s="103"/>
      <c r="AC893" s="103"/>
      <c r="AD893" s="103"/>
      <c r="AE893" s="103"/>
      <c r="AF893" s="103"/>
      <c r="AG893" s="103"/>
      <c r="AI893" s="271"/>
    </row>
    <row r="894" spans="1:35" s="104" customFormat="1">
      <c r="A894" s="108" t="s">
        <v>209</v>
      </c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  <c r="R894" s="103"/>
      <c r="S894" s="103"/>
      <c r="T894" s="103"/>
      <c r="U894" s="103"/>
      <c r="V894" s="103"/>
      <c r="W894" s="103"/>
      <c r="X894" s="103"/>
      <c r="Y894" s="103"/>
      <c r="Z894" s="103"/>
      <c r="AA894" s="103"/>
      <c r="AB894" s="103"/>
      <c r="AC894" s="103"/>
      <c r="AD894" s="103"/>
      <c r="AE894" s="103"/>
      <c r="AF894" s="103"/>
      <c r="AG894" s="103"/>
    </row>
    <row r="895" spans="1:35" s="104" customFormat="1">
      <c r="A895" s="108" t="s">
        <v>198</v>
      </c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103"/>
      <c r="S895" s="103"/>
      <c r="T895" s="103"/>
      <c r="U895" s="103"/>
      <c r="V895" s="103"/>
      <c r="W895" s="103"/>
      <c r="X895" s="103"/>
      <c r="Y895" s="103"/>
      <c r="Z895" s="103"/>
      <c r="AA895" s="103"/>
      <c r="AB895" s="103"/>
      <c r="AC895" s="103"/>
      <c r="AD895" s="103"/>
      <c r="AE895" s="103"/>
      <c r="AF895" s="103"/>
      <c r="AG895" s="103"/>
    </row>
    <row r="896" spans="1:35" s="104" customFormat="1">
      <c r="A896" s="108" t="s">
        <v>200</v>
      </c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  <c r="R896" s="103"/>
      <c r="S896" s="103"/>
      <c r="T896" s="103"/>
      <c r="U896" s="103"/>
      <c r="V896" s="103"/>
      <c r="W896" s="103"/>
      <c r="X896" s="103"/>
      <c r="Y896" s="103"/>
      <c r="Z896" s="103"/>
      <c r="AA896" s="103"/>
      <c r="AB896" s="103"/>
      <c r="AC896" s="103"/>
      <c r="AD896" s="103"/>
      <c r="AE896" s="103"/>
      <c r="AF896" s="103"/>
      <c r="AG896" s="103"/>
    </row>
    <row r="897" spans="1:35" s="104" customFormat="1">
      <c r="A897" s="108" t="s">
        <v>201</v>
      </c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  <c r="R897" s="103"/>
      <c r="S897" s="103"/>
      <c r="T897" s="103"/>
      <c r="U897" s="103"/>
      <c r="V897" s="103"/>
      <c r="W897" s="103"/>
      <c r="X897" s="103"/>
      <c r="Y897" s="103"/>
      <c r="Z897" s="103"/>
      <c r="AA897" s="103"/>
      <c r="AB897" s="103"/>
      <c r="AC897" s="103"/>
      <c r="AD897" s="103"/>
      <c r="AE897" s="103"/>
      <c r="AF897" s="103"/>
      <c r="AG897" s="103"/>
    </row>
    <row r="898" spans="1:35" s="104" customFormat="1">
      <c r="A898" s="108" t="s">
        <v>202</v>
      </c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3"/>
      <c r="O898" s="103"/>
      <c r="P898" s="103"/>
      <c r="Q898" s="103"/>
      <c r="R898" s="103"/>
      <c r="S898" s="103"/>
      <c r="T898" s="103"/>
      <c r="U898" s="103"/>
      <c r="V898" s="103"/>
      <c r="W898" s="103"/>
      <c r="X898" s="103"/>
      <c r="Y898" s="103"/>
      <c r="Z898" s="103"/>
      <c r="AA898" s="103"/>
      <c r="AB898" s="103"/>
      <c r="AC898" s="103"/>
      <c r="AD898" s="103"/>
      <c r="AE898" s="103"/>
      <c r="AF898" s="103"/>
      <c r="AG898" s="103"/>
    </row>
    <row r="899" spans="1:35" s="104" customFormat="1">
      <c r="A899" s="108" t="s">
        <v>203</v>
      </c>
      <c r="B899" s="103"/>
      <c r="C899" s="103"/>
      <c r="D899" s="103"/>
      <c r="E899" s="103"/>
      <c r="F899" s="103"/>
      <c r="G899" s="103"/>
      <c r="H899" s="103"/>
      <c r="I899" s="103"/>
      <c r="J899" s="103"/>
      <c r="K899" s="103"/>
      <c r="L899" s="103"/>
      <c r="M899" s="103"/>
      <c r="N899" s="103"/>
      <c r="O899" s="103"/>
      <c r="P899" s="103"/>
      <c r="Q899" s="103"/>
      <c r="R899" s="103"/>
      <c r="S899" s="103"/>
      <c r="T899" s="103"/>
      <c r="U899" s="103"/>
      <c r="V899" s="103"/>
      <c r="W899" s="103"/>
      <c r="X899" s="103"/>
      <c r="Y899" s="103"/>
      <c r="Z899" s="103"/>
      <c r="AA899" s="103"/>
      <c r="AB899" s="103"/>
      <c r="AC899" s="103"/>
      <c r="AD899" s="103"/>
      <c r="AE899" s="103"/>
      <c r="AF899" s="103"/>
      <c r="AG899" s="103"/>
    </row>
    <row r="900" spans="1:35" s="104" customFormat="1">
      <c r="A900" s="110" t="s">
        <v>204</v>
      </c>
      <c r="B900" s="114" t="str">
        <f t="shared" ref="B900:AG900" si="59">IF(COUNTA(B888:B899)=0,"-",COUNTA(B888:B899)/12)</f>
        <v>-</v>
      </c>
      <c r="C900" s="114" t="str">
        <f t="shared" si="59"/>
        <v>-</v>
      </c>
      <c r="D900" s="114" t="str">
        <f t="shared" si="59"/>
        <v>-</v>
      </c>
      <c r="E900" s="114" t="str">
        <f t="shared" si="59"/>
        <v>-</v>
      </c>
      <c r="F900" s="114" t="str">
        <f t="shared" si="59"/>
        <v>-</v>
      </c>
      <c r="G900" s="114" t="str">
        <f t="shared" si="59"/>
        <v>-</v>
      </c>
      <c r="H900" s="114" t="str">
        <f t="shared" si="59"/>
        <v>-</v>
      </c>
      <c r="I900" s="114" t="str">
        <f t="shared" si="59"/>
        <v>-</v>
      </c>
      <c r="J900" s="114" t="str">
        <f t="shared" si="59"/>
        <v>-</v>
      </c>
      <c r="K900" s="114" t="str">
        <f t="shared" si="59"/>
        <v>-</v>
      </c>
      <c r="L900" s="114" t="str">
        <f t="shared" si="59"/>
        <v>-</v>
      </c>
      <c r="M900" s="114" t="str">
        <f t="shared" si="59"/>
        <v>-</v>
      </c>
      <c r="N900" s="114" t="str">
        <f t="shared" si="59"/>
        <v>-</v>
      </c>
      <c r="O900" s="114" t="str">
        <f t="shared" si="59"/>
        <v>-</v>
      </c>
      <c r="P900" s="114" t="str">
        <f t="shared" si="59"/>
        <v>-</v>
      </c>
      <c r="Q900" s="114" t="str">
        <f t="shared" si="59"/>
        <v>-</v>
      </c>
      <c r="R900" s="114" t="str">
        <f t="shared" si="59"/>
        <v>-</v>
      </c>
      <c r="S900" s="114" t="str">
        <f t="shared" si="59"/>
        <v>-</v>
      </c>
      <c r="T900" s="114" t="str">
        <f t="shared" si="59"/>
        <v>-</v>
      </c>
      <c r="U900" s="114" t="str">
        <f t="shared" si="59"/>
        <v>-</v>
      </c>
      <c r="V900" s="114" t="str">
        <f t="shared" si="59"/>
        <v>-</v>
      </c>
      <c r="W900" s="114" t="str">
        <f t="shared" si="59"/>
        <v>-</v>
      </c>
      <c r="X900" s="114" t="str">
        <f t="shared" si="59"/>
        <v>-</v>
      </c>
      <c r="Y900" s="114" t="str">
        <f t="shared" si="59"/>
        <v>-</v>
      </c>
      <c r="Z900" s="114" t="str">
        <f t="shared" si="59"/>
        <v>-</v>
      </c>
      <c r="AA900" s="114" t="str">
        <f t="shared" si="59"/>
        <v>-</v>
      </c>
      <c r="AB900" s="114" t="str">
        <f t="shared" si="59"/>
        <v>-</v>
      </c>
      <c r="AC900" s="114" t="str">
        <f t="shared" si="59"/>
        <v>-</v>
      </c>
      <c r="AD900" s="114" t="str">
        <f t="shared" si="59"/>
        <v>-</v>
      </c>
      <c r="AE900" s="114" t="str">
        <f t="shared" si="59"/>
        <v>-</v>
      </c>
      <c r="AF900" s="114" t="str">
        <f t="shared" si="59"/>
        <v>-</v>
      </c>
      <c r="AG900" s="114" t="str">
        <f t="shared" si="59"/>
        <v>-</v>
      </c>
    </row>
    <row r="901" spans="1:35" ht="18" customHeight="1">
      <c r="AG901"/>
    </row>
    <row r="902" spans="1:35" s="104" customFormat="1">
      <c r="A902" s="121">
        <f>A887+1</f>
        <v>44788</v>
      </c>
      <c r="B902" s="118" t="s">
        <v>310</v>
      </c>
      <c r="C902" s="118" t="s">
        <v>311</v>
      </c>
      <c r="D902" s="118" t="s">
        <v>312</v>
      </c>
      <c r="E902" s="118" t="s">
        <v>313</v>
      </c>
      <c r="F902" s="118" t="s">
        <v>314</v>
      </c>
      <c r="G902" s="118" t="s">
        <v>315</v>
      </c>
      <c r="H902" s="118" t="s">
        <v>316</v>
      </c>
      <c r="I902" s="118" t="s">
        <v>317</v>
      </c>
      <c r="J902" s="118" t="s">
        <v>318</v>
      </c>
      <c r="K902" s="118" t="s">
        <v>319</v>
      </c>
      <c r="L902" s="118" t="s">
        <v>320</v>
      </c>
      <c r="M902" s="118" t="s">
        <v>321</v>
      </c>
      <c r="N902" s="118" t="s">
        <v>322</v>
      </c>
      <c r="O902" s="118" t="s">
        <v>323</v>
      </c>
      <c r="P902" s="118" t="s">
        <v>324</v>
      </c>
      <c r="Q902" s="118" t="s">
        <v>325</v>
      </c>
      <c r="R902" s="118" t="s">
        <v>326</v>
      </c>
      <c r="S902" s="118" t="s">
        <v>327</v>
      </c>
      <c r="T902" s="118" t="s">
        <v>328</v>
      </c>
      <c r="U902" s="118" t="s">
        <v>329</v>
      </c>
      <c r="V902" s="118" t="s">
        <v>330</v>
      </c>
      <c r="W902" s="118" t="s">
        <v>331</v>
      </c>
      <c r="X902" s="118" t="s">
        <v>332</v>
      </c>
      <c r="Y902" s="118" t="s">
        <v>333</v>
      </c>
      <c r="Z902" s="118" t="s">
        <v>334</v>
      </c>
      <c r="AA902" s="118" t="s">
        <v>335</v>
      </c>
      <c r="AB902" s="118" t="s">
        <v>336</v>
      </c>
      <c r="AC902" s="118" t="s">
        <v>337</v>
      </c>
      <c r="AD902" s="118" t="s">
        <v>338</v>
      </c>
      <c r="AE902" s="118" t="s">
        <v>339</v>
      </c>
      <c r="AF902" s="118" t="s">
        <v>340</v>
      </c>
      <c r="AG902" s="118" t="s">
        <v>341</v>
      </c>
    </row>
    <row r="903" spans="1:35" s="104" customFormat="1">
      <c r="A903" s="108" t="s">
        <v>168</v>
      </c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3"/>
      <c r="N903" s="103"/>
      <c r="O903" s="103"/>
      <c r="P903" s="103"/>
      <c r="Q903" s="103"/>
      <c r="R903" s="103"/>
      <c r="S903" s="103"/>
      <c r="T903" s="103"/>
      <c r="U903" s="103"/>
      <c r="V903" s="103"/>
      <c r="W903" s="103"/>
      <c r="X903" s="103"/>
      <c r="Y903" s="103"/>
      <c r="Z903" s="103"/>
      <c r="AA903" s="103"/>
      <c r="AB903" s="103"/>
      <c r="AC903" s="103"/>
      <c r="AD903" s="103"/>
      <c r="AE903" s="103"/>
      <c r="AF903" s="103"/>
      <c r="AG903" s="103"/>
    </row>
    <row r="904" spans="1:35" s="104" customFormat="1">
      <c r="A904" s="108" t="s">
        <v>174</v>
      </c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/>
      <c r="N904" s="103"/>
      <c r="O904" s="103"/>
      <c r="P904" s="103"/>
      <c r="Q904" s="103"/>
      <c r="R904" s="103"/>
      <c r="S904" s="103"/>
      <c r="T904" s="103"/>
      <c r="U904" s="103"/>
      <c r="V904" s="103"/>
      <c r="W904" s="103"/>
      <c r="X904" s="103"/>
      <c r="Y904" s="103"/>
      <c r="Z904" s="103"/>
      <c r="AA904" s="103"/>
      <c r="AB904" s="103"/>
      <c r="AC904" s="103"/>
      <c r="AD904" s="103"/>
      <c r="AE904" s="103"/>
      <c r="AF904" s="103"/>
      <c r="AG904" s="103"/>
    </row>
    <row r="905" spans="1:35" s="104" customFormat="1">
      <c r="A905" s="108" t="s">
        <v>176</v>
      </c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3"/>
      <c r="N905" s="103"/>
      <c r="O905" s="103"/>
      <c r="P905" s="103"/>
      <c r="Q905" s="103"/>
      <c r="R905" s="103"/>
      <c r="S905" s="103"/>
      <c r="T905" s="103"/>
      <c r="U905" s="103"/>
      <c r="V905" s="103"/>
      <c r="W905" s="103"/>
      <c r="X905" s="103"/>
      <c r="Y905" s="103"/>
      <c r="Z905" s="103"/>
      <c r="AA905" s="103"/>
      <c r="AB905" s="103"/>
      <c r="AC905" s="103"/>
      <c r="AD905" s="103"/>
      <c r="AE905" s="103"/>
      <c r="AF905" s="103"/>
      <c r="AG905" s="103"/>
    </row>
    <row r="906" spans="1:35" s="104" customFormat="1" ht="21">
      <c r="A906" s="108" t="s">
        <v>181</v>
      </c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3"/>
      <c r="O906" s="103"/>
      <c r="P906" s="103"/>
      <c r="Q906" s="103"/>
      <c r="R906" s="103"/>
      <c r="S906" s="103"/>
      <c r="T906" s="103"/>
      <c r="U906" s="103"/>
      <c r="V906" s="103"/>
      <c r="W906" s="103"/>
      <c r="X906" s="103"/>
      <c r="Y906" s="103"/>
      <c r="Z906" s="103"/>
      <c r="AA906" s="103"/>
      <c r="AB906" s="103"/>
      <c r="AC906" s="103"/>
      <c r="AD906" s="103"/>
      <c r="AE906" s="103"/>
      <c r="AF906" s="103"/>
      <c r="AG906" s="103"/>
      <c r="AI906" s="116" t="s">
        <v>250</v>
      </c>
    </row>
    <row r="907" spans="1:35" s="104" customFormat="1" ht="15" customHeight="1">
      <c r="A907" s="108" t="s">
        <v>184</v>
      </c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3"/>
      <c r="N907" s="103"/>
      <c r="O907" s="103"/>
      <c r="P907" s="103"/>
      <c r="Q907" s="103"/>
      <c r="R907" s="103"/>
      <c r="S907" s="103"/>
      <c r="T907" s="103"/>
      <c r="U907" s="103"/>
      <c r="V907" s="103"/>
      <c r="W907" s="103"/>
      <c r="X907" s="103"/>
      <c r="Y907" s="103"/>
      <c r="Z907" s="103"/>
      <c r="AA907" s="103"/>
      <c r="AB907" s="103"/>
      <c r="AC907" s="103"/>
      <c r="AD907" s="103"/>
      <c r="AE907" s="103"/>
      <c r="AF907" s="103"/>
      <c r="AG907" s="103"/>
      <c r="AI907" s="271">
        <f>COUNTIF($B915:$AG915,"-")</f>
        <v>32</v>
      </c>
    </row>
    <row r="908" spans="1:35" s="104" customFormat="1" ht="15" customHeight="1">
      <c r="A908" s="108" t="s">
        <v>208</v>
      </c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3"/>
      <c r="O908" s="103"/>
      <c r="P908" s="103"/>
      <c r="Q908" s="103"/>
      <c r="R908" s="103"/>
      <c r="S908" s="103"/>
      <c r="T908" s="103"/>
      <c r="U908" s="103"/>
      <c r="V908" s="103"/>
      <c r="W908" s="103"/>
      <c r="X908" s="103"/>
      <c r="Y908" s="103"/>
      <c r="Z908" s="103"/>
      <c r="AA908" s="103"/>
      <c r="AB908" s="103"/>
      <c r="AC908" s="103"/>
      <c r="AD908" s="103"/>
      <c r="AE908" s="103"/>
      <c r="AF908" s="103"/>
      <c r="AG908" s="103"/>
      <c r="AI908" s="271"/>
    </row>
    <row r="909" spans="1:35" s="104" customFormat="1">
      <c r="A909" s="108" t="s">
        <v>209</v>
      </c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/>
      <c r="O909" s="103"/>
      <c r="P909" s="103"/>
      <c r="Q909" s="103"/>
      <c r="R909" s="103"/>
      <c r="S909" s="103"/>
      <c r="T909" s="103"/>
      <c r="U909" s="103"/>
      <c r="V909" s="103"/>
      <c r="W909" s="103"/>
      <c r="X909" s="103"/>
      <c r="Y909" s="103"/>
      <c r="Z909" s="103"/>
      <c r="AA909" s="103"/>
      <c r="AB909" s="103"/>
      <c r="AC909" s="103"/>
      <c r="AD909" s="103"/>
      <c r="AE909" s="103"/>
      <c r="AF909" s="103"/>
      <c r="AG909" s="103"/>
    </row>
    <row r="910" spans="1:35" s="104" customFormat="1">
      <c r="A910" s="108" t="s">
        <v>198</v>
      </c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3"/>
      <c r="O910" s="103"/>
      <c r="P910" s="103"/>
      <c r="Q910" s="103"/>
      <c r="R910" s="103"/>
      <c r="S910" s="103"/>
      <c r="T910" s="103"/>
      <c r="U910" s="103"/>
      <c r="V910" s="103"/>
      <c r="W910" s="103"/>
      <c r="X910" s="103"/>
      <c r="Y910" s="103"/>
      <c r="Z910" s="103"/>
      <c r="AA910" s="103"/>
      <c r="AB910" s="103"/>
      <c r="AC910" s="103"/>
      <c r="AD910" s="103"/>
      <c r="AE910" s="103"/>
      <c r="AF910" s="103"/>
      <c r="AG910" s="103"/>
    </row>
    <row r="911" spans="1:35" s="104" customFormat="1">
      <c r="A911" s="108" t="s">
        <v>200</v>
      </c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3"/>
      <c r="N911" s="103"/>
      <c r="O911" s="103"/>
      <c r="P911" s="103"/>
      <c r="Q911" s="103"/>
      <c r="R911" s="103"/>
      <c r="S911" s="103"/>
      <c r="T911" s="103"/>
      <c r="U911" s="103"/>
      <c r="V911" s="103"/>
      <c r="W911" s="103"/>
      <c r="X911" s="103"/>
      <c r="Y911" s="103"/>
      <c r="Z911" s="103"/>
      <c r="AA911" s="103"/>
      <c r="AB911" s="103"/>
      <c r="AC911" s="103"/>
      <c r="AD911" s="103"/>
      <c r="AE911" s="103"/>
      <c r="AF911" s="103"/>
      <c r="AG911" s="103"/>
    </row>
    <row r="912" spans="1:35" s="104" customFormat="1">
      <c r="A912" s="108" t="s">
        <v>201</v>
      </c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3"/>
      <c r="O912" s="103"/>
      <c r="P912" s="103"/>
      <c r="Q912" s="103"/>
      <c r="R912" s="103"/>
      <c r="S912" s="103"/>
      <c r="T912" s="103"/>
      <c r="U912" s="103"/>
      <c r="V912" s="103"/>
      <c r="W912" s="103"/>
      <c r="X912" s="103"/>
      <c r="Y912" s="103"/>
      <c r="Z912" s="103"/>
      <c r="AA912" s="103"/>
      <c r="AB912" s="103"/>
      <c r="AC912" s="103"/>
      <c r="AD912" s="103"/>
      <c r="AE912" s="103"/>
      <c r="AF912" s="103"/>
      <c r="AG912" s="103"/>
    </row>
    <row r="913" spans="1:35" s="104" customFormat="1">
      <c r="A913" s="108" t="s">
        <v>202</v>
      </c>
      <c r="B913" s="103"/>
      <c r="C913" s="103"/>
      <c r="D913" s="103"/>
      <c r="E913" s="103"/>
      <c r="F913" s="103"/>
      <c r="G913" s="103"/>
      <c r="H913" s="103"/>
      <c r="I913" s="103"/>
      <c r="J913" s="103"/>
      <c r="K913" s="103"/>
      <c r="L913" s="103"/>
      <c r="M913" s="103"/>
      <c r="N913" s="103"/>
      <c r="O913" s="103"/>
      <c r="P913" s="103"/>
      <c r="Q913" s="103"/>
      <c r="R913" s="103"/>
      <c r="S913" s="103"/>
      <c r="T913" s="103"/>
      <c r="U913" s="103"/>
      <c r="V913" s="103"/>
      <c r="W913" s="103"/>
      <c r="X913" s="103"/>
      <c r="Y913" s="103"/>
      <c r="Z913" s="103"/>
      <c r="AA913" s="103"/>
      <c r="AB913" s="103"/>
      <c r="AC913" s="103"/>
      <c r="AD913" s="103"/>
      <c r="AE913" s="103"/>
      <c r="AF913" s="103"/>
      <c r="AG913" s="103"/>
    </row>
    <row r="914" spans="1:35" s="104" customFormat="1">
      <c r="A914" s="108" t="s">
        <v>203</v>
      </c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3"/>
      <c r="M914" s="103"/>
      <c r="N914" s="103"/>
      <c r="O914" s="103"/>
      <c r="P914" s="103"/>
      <c r="Q914" s="103"/>
      <c r="R914" s="103"/>
      <c r="S914" s="103"/>
      <c r="T914" s="103"/>
      <c r="U914" s="103"/>
      <c r="V914" s="103"/>
      <c r="W914" s="103"/>
      <c r="X914" s="103"/>
      <c r="Y914" s="103"/>
      <c r="Z914" s="103"/>
      <c r="AA914" s="103"/>
      <c r="AB914" s="103"/>
      <c r="AC914" s="103"/>
      <c r="AD914" s="103"/>
      <c r="AE914" s="103"/>
      <c r="AF914" s="103"/>
      <c r="AG914" s="103"/>
    </row>
    <row r="915" spans="1:35" s="104" customFormat="1">
      <c r="A915" s="110" t="s">
        <v>204</v>
      </c>
      <c r="B915" s="114" t="str">
        <f t="shared" ref="B915:AG915" si="60">IF(COUNTA(B903:B914)=0,"-",COUNTA(B903:B914)/12)</f>
        <v>-</v>
      </c>
      <c r="C915" s="114" t="str">
        <f t="shared" si="60"/>
        <v>-</v>
      </c>
      <c r="D915" s="114" t="str">
        <f t="shared" si="60"/>
        <v>-</v>
      </c>
      <c r="E915" s="114" t="str">
        <f t="shared" si="60"/>
        <v>-</v>
      </c>
      <c r="F915" s="114" t="str">
        <f t="shared" si="60"/>
        <v>-</v>
      </c>
      <c r="G915" s="114" t="str">
        <f t="shared" si="60"/>
        <v>-</v>
      </c>
      <c r="H915" s="114" t="str">
        <f t="shared" si="60"/>
        <v>-</v>
      </c>
      <c r="I915" s="114" t="str">
        <f t="shared" si="60"/>
        <v>-</v>
      </c>
      <c r="J915" s="114" t="str">
        <f t="shared" si="60"/>
        <v>-</v>
      </c>
      <c r="K915" s="114" t="str">
        <f t="shared" si="60"/>
        <v>-</v>
      </c>
      <c r="L915" s="114" t="str">
        <f t="shared" si="60"/>
        <v>-</v>
      </c>
      <c r="M915" s="114" t="str">
        <f t="shared" si="60"/>
        <v>-</v>
      </c>
      <c r="N915" s="114" t="str">
        <f t="shared" si="60"/>
        <v>-</v>
      </c>
      <c r="O915" s="114" t="str">
        <f t="shared" si="60"/>
        <v>-</v>
      </c>
      <c r="P915" s="114" t="str">
        <f t="shared" si="60"/>
        <v>-</v>
      </c>
      <c r="Q915" s="114" t="str">
        <f t="shared" si="60"/>
        <v>-</v>
      </c>
      <c r="R915" s="114" t="str">
        <f t="shared" si="60"/>
        <v>-</v>
      </c>
      <c r="S915" s="114" t="str">
        <f t="shared" si="60"/>
        <v>-</v>
      </c>
      <c r="T915" s="114" t="str">
        <f t="shared" si="60"/>
        <v>-</v>
      </c>
      <c r="U915" s="114" t="str">
        <f t="shared" si="60"/>
        <v>-</v>
      </c>
      <c r="V915" s="114" t="str">
        <f t="shared" si="60"/>
        <v>-</v>
      </c>
      <c r="W915" s="114" t="str">
        <f t="shared" si="60"/>
        <v>-</v>
      </c>
      <c r="X915" s="114" t="str">
        <f t="shared" si="60"/>
        <v>-</v>
      </c>
      <c r="Y915" s="114" t="str">
        <f t="shared" si="60"/>
        <v>-</v>
      </c>
      <c r="Z915" s="114" t="str">
        <f t="shared" si="60"/>
        <v>-</v>
      </c>
      <c r="AA915" s="114" t="str">
        <f t="shared" si="60"/>
        <v>-</v>
      </c>
      <c r="AB915" s="114" t="str">
        <f t="shared" si="60"/>
        <v>-</v>
      </c>
      <c r="AC915" s="114" t="str">
        <f t="shared" si="60"/>
        <v>-</v>
      </c>
      <c r="AD915" s="114" t="str">
        <f t="shared" si="60"/>
        <v>-</v>
      </c>
      <c r="AE915" s="114" t="str">
        <f t="shared" si="60"/>
        <v>-</v>
      </c>
      <c r="AF915" s="114" t="str">
        <f t="shared" si="60"/>
        <v>-</v>
      </c>
      <c r="AG915" s="114" t="str">
        <f t="shared" si="60"/>
        <v>-</v>
      </c>
    </row>
    <row r="916" spans="1:35" ht="18" customHeight="1">
      <c r="AG916"/>
    </row>
    <row r="917" spans="1:35" s="104" customFormat="1">
      <c r="A917" s="121">
        <f>A902+1</f>
        <v>44789</v>
      </c>
      <c r="B917" s="118" t="s">
        <v>310</v>
      </c>
      <c r="C917" s="118" t="s">
        <v>311</v>
      </c>
      <c r="D917" s="118" t="s">
        <v>312</v>
      </c>
      <c r="E917" s="118" t="s">
        <v>313</v>
      </c>
      <c r="F917" s="118" t="s">
        <v>314</v>
      </c>
      <c r="G917" s="118" t="s">
        <v>315</v>
      </c>
      <c r="H917" s="118" t="s">
        <v>316</v>
      </c>
      <c r="I917" s="118" t="s">
        <v>317</v>
      </c>
      <c r="J917" s="118" t="s">
        <v>318</v>
      </c>
      <c r="K917" s="118" t="s">
        <v>319</v>
      </c>
      <c r="L917" s="118" t="s">
        <v>320</v>
      </c>
      <c r="M917" s="118" t="s">
        <v>321</v>
      </c>
      <c r="N917" s="118" t="s">
        <v>322</v>
      </c>
      <c r="O917" s="118" t="s">
        <v>323</v>
      </c>
      <c r="P917" s="118" t="s">
        <v>324</v>
      </c>
      <c r="Q917" s="118" t="s">
        <v>325</v>
      </c>
      <c r="R917" s="118" t="s">
        <v>326</v>
      </c>
      <c r="S917" s="118" t="s">
        <v>327</v>
      </c>
      <c r="T917" s="118" t="s">
        <v>328</v>
      </c>
      <c r="U917" s="118" t="s">
        <v>329</v>
      </c>
      <c r="V917" s="118" t="s">
        <v>330</v>
      </c>
      <c r="W917" s="118" t="s">
        <v>331</v>
      </c>
      <c r="X917" s="118" t="s">
        <v>332</v>
      </c>
      <c r="Y917" s="118" t="s">
        <v>333</v>
      </c>
      <c r="Z917" s="118" t="s">
        <v>334</v>
      </c>
      <c r="AA917" s="118" t="s">
        <v>335</v>
      </c>
      <c r="AB917" s="118" t="s">
        <v>336</v>
      </c>
      <c r="AC917" s="118" t="s">
        <v>337</v>
      </c>
      <c r="AD917" s="118" t="s">
        <v>338</v>
      </c>
      <c r="AE917" s="118" t="s">
        <v>339</v>
      </c>
      <c r="AF917" s="118" t="s">
        <v>340</v>
      </c>
      <c r="AG917" s="118" t="s">
        <v>341</v>
      </c>
    </row>
    <row r="918" spans="1:35" s="104" customFormat="1">
      <c r="A918" s="108" t="s">
        <v>168</v>
      </c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  <c r="R918" s="103"/>
      <c r="S918" s="103"/>
      <c r="T918" s="103"/>
      <c r="U918" s="103"/>
      <c r="V918" s="103"/>
      <c r="W918" s="103"/>
      <c r="X918" s="103"/>
      <c r="Y918" s="103"/>
      <c r="Z918" s="103"/>
      <c r="AA918" s="103"/>
      <c r="AB918" s="103"/>
      <c r="AC918" s="103"/>
      <c r="AD918" s="103"/>
      <c r="AE918" s="103"/>
      <c r="AF918" s="103"/>
      <c r="AG918" s="103"/>
    </row>
    <row r="919" spans="1:35" s="104" customFormat="1">
      <c r="A919" s="108" t="s">
        <v>174</v>
      </c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103"/>
      <c r="S919" s="103"/>
      <c r="T919" s="103"/>
      <c r="U919" s="103"/>
      <c r="V919" s="103"/>
      <c r="W919" s="103"/>
      <c r="X919" s="103"/>
      <c r="Y919" s="103"/>
      <c r="Z919" s="103"/>
      <c r="AA919" s="103"/>
      <c r="AB919" s="103"/>
      <c r="AC919" s="103"/>
      <c r="AD919" s="103"/>
      <c r="AE919" s="103"/>
      <c r="AF919" s="103"/>
      <c r="AG919" s="103"/>
    </row>
    <row r="920" spans="1:35" s="104" customFormat="1">
      <c r="A920" s="108" t="s">
        <v>176</v>
      </c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  <c r="R920" s="103"/>
      <c r="S920" s="103"/>
      <c r="T920" s="103"/>
      <c r="U920" s="103"/>
      <c r="V920" s="103"/>
      <c r="W920" s="103"/>
      <c r="X920" s="103"/>
      <c r="Y920" s="103"/>
      <c r="Z920" s="103"/>
      <c r="AA920" s="103"/>
      <c r="AB920" s="103"/>
      <c r="AC920" s="103"/>
      <c r="AD920" s="103"/>
      <c r="AE920" s="103"/>
      <c r="AF920" s="103"/>
      <c r="AG920" s="103"/>
    </row>
    <row r="921" spans="1:35" s="104" customFormat="1" ht="21">
      <c r="A921" s="108" t="s">
        <v>181</v>
      </c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  <c r="R921" s="103"/>
      <c r="S921" s="103"/>
      <c r="T921" s="103"/>
      <c r="U921" s="103"/>
      <c r="V921" s="103"/>
      <c r="W921" s="103"/>
      <c r="X921" s="103"/>
      <c r="Y921" s="103"/>
      <c r="Z921" s="103"/>
      <c r="AA921" s="103"/>
      <c r="AB921" s="103"/>
      <c r="AC921" s="103"/>
      <c r="AD921" s="103"/>
      <c r="AE921" s="103"/>
      <c r="AF921" s="103"/>
      <c r="AG921" s="103"/>
      <c r="AI921" s="116" t="s">
        <v>250</v>
      </c>
    </row>
    <row r="922" spans="1:35" s="104" customFormat="1" ht="15" customHeight="1">
      <c r="A922" s="108" t="s">
        <v>184</v>
      </c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  <c r="R922" s="103"/>
      <c r="S922" s="103"/>
      <c r="T922" s="103"/>
      <c r="U922" s="103"/>
      <c r="V922" s="103"/>
      <c r="W922" s="103"/>
      <c r="X922" s="103"/>
      <c r="Y922" s="103"/>
      <c r="Z922" s="103"/>
      <c r="AA922" s="103"/>
      <c r="AB922" s="103"/>
      <c r="AC922" s="103"/>
      <c r="AD922" s="103"/>
      <c r="AE922" s="103"/>
      <c r="AF922" s="103"/>
      <c r="AG922" s="103"/>
      <c r="AI922" s="271">
        <f>COUNTIF($B930:$AG930,"-")</f>
        <v>32</v>
      </c>
    </row>
    <row r="923" spans="1:35" s="104" customFormat="1" ht="15" customHeight="1">
      <c r="A923" s="108" t="s">
        <v>208</v>
      </c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  <c r="R923" s="103"/>
      <c r="S923" s="103"/>
      <c r="T923" s="103"/>
      <c r="U923" s="103"/>
      <c r="V923" s="103"/>
      <c r="W923" s="103"/>
      <c r="X923" s="103"/>
      <c r="Y923" s="103"/>
      <c r="Z923" s="103"/>
      <c r="AA923" s="103"/>
      <c r="AB923" s="103"/>
      <c r="AC923" s="103"/>
      <c r="AD923" s="103"/>
      <c r="AE923" s="103"/>
      <c r="AF923" s="103"/>
      <c r="AG923" s="103"/>
      <c r="AI923" s="271"/>
    </row>
    <row r="924" spans="1:35" s="104" customFormat="1">
      <c r="A924" s="108" t="s">
        <v>209</v>
      </c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  <c r="R924" s="103"/>
      <c r="S924" s="103"/>
      <c r="T924" s="103"/>
      <c r="U924" s="103"/>
      <c r="V924" s="103"/>
      <c r="W924" s="103"/>
      <c r="X924" s="103"/>
      <c r="Y924" s="103"/>
      <c r="Z924" s="103"/>
      <c r="AA924" s="103"/>
      <c r="AB924" s="103"/>
      <c r="AC924" s="103"/>
      <c r="AD924" s="103"/>
      <c r="AE924" s="103"/>
      <c r="AF924" s="103"/>
      <c r="AG924" s="103"/>
    </row>
    <row r="925" spans="1:35" s="104" customFormat="1">
      <c r="A925" s="108" t="s">
        <v>198</v>
      </c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  <c r="R925" s="103"/>
      <c r="S925" s="103"/>
      <c r="T925" s="103"/>
      <c r="U925" s="103"/>
      <c r="V925" s="103"/>
      <c r="W925" s="103"/>
      <c r="X925" s="103"/>
      <c r="Y925" s="103"/>
      <c r="Z925" s="103"/>
      <c r="AA925" s="103"/>
      <c r="AB925" s="103"/>
      <c r="AC925" s="103"/>
      <c r="AD925" s="103"/>
      <c r="AE925" s="103"/>
      <c r="AF925" s="103"/>
      <c r="AG925" s="103"/>
    </row>
    <row r="926" spans="1:35" s="104" customFormat="1">
      <c r="A926" s="108" t="s">
        <v>200</v>
      </c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  <c r="R926" s="103"/>
      <c r="S926" s="103"/>
      <c r="T926" s="103"/>
      <c r="U926" s="103"/>
      <c r="V926" s="103"/>
      <c r="W926" s="103"/>
      <c r="X926" s="103"/>
      <c r="Y926" s="103"/>
      <c r="Z926" s="103"/>
      <c r="AA926" s="103"/>
      <c r="AB926" s="103"/>
      <c r="AC926" s="103"/>
      <c r="AD926" s="103"/>
      <c r="AE926" s="103"/>
      <c r="AF926" s="103"/>
      <c r="AG926" s="103"/>
    </row>
    <row r="927" spans="1:35" s="104" customFormat="1">
      <c r="A927" s="108" t="s">
        <v>201</v>
      </c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  <c r="R927" s="103"/>
      <c r="S927" s="103"/>
      <c r="T927" s="103"/>
      <c r="U927" s="103"/>
      <c r="V927" s="103"/>
      <c r="W927" s="103"/>
      <c r="X927" s="103"/>
      <c r="Y927" s="103"/>
      <c r="Z927" s="103"/>
      <c r="AA927" s="103"/>
      <c r="AB927" s="103"/>
      <c r="AC927" s="103"/>
      <c r="AD927" s="103"/>
      <c r="AE927" s="103"/>
      <c r="AF927" s="103"/>
      <c r="AG927" s="103"/>
    </row>
    <row r="928" spans="1:35" s="104" customFormat="1">
      <c r="A928" s="108" t="s">
        <v>202</v>
      </c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/>
      <c r="N928" s="103"/>
      <c r="O928" s="103"/>
      <c r="P928" s="103"/>
      <c r="Q928" s="103"/>
      <c r="R928" s="103"/>
      <c r="S928" s="103"/>
      <c r="T928" s="103"/>
      <c r="U928" s="103"/>
      <c r="V928" s="103"/>
      <c r="W928" s="103"/>
      <c r="X928" s="103"/>
      <c r="Y928" s="103"/>
      <c r="Z928" s="103"/>
      <c r="AA928" s="103"/>
      <c r="AB928" s="103"/>
      <c r="AC928" s="103"/>
      <c r="AD928" s="103"/>
      <c r="AE928" s="103"/>
      <c r="AF928" s="103"/>
      <c r="AG928" s="103"/>
    </row>
    <row r="929" spans="1:35" s="104" customFormat="1">
      <c r="A929" s="108" t="s">
        <v>203</v>
      </c>
      <c r="B929" s="103"/>
      <c r="C929" s="103"/>
      <c r="D929" s="103"/>
      <c r="E929" s="103"/>
      <c r="F929" s="103"/>
      <c r="G929" s="103"/>
      <c r="H929" s="103"/>
      <c r="I929" s="103"/>
      <c r="J929" s="103"/>
      <c r="K929" s="103"/>
      <c r="L929" s="103"/>
      <c r="M929" s="103"/>
      <c r="N929" s="103"/>
      <c r="O929" s="103"/>
      <c r="P929" s="103"/>
      <c r="Q929" s="103"/>
      <c r="R929" s="103"/>
      <c r="S929" s="103"/>
      <c r="T929" s="103"/>
      <c r="U929" s="103"/>
      <c r="V929" s="103"/>
      <c r="W929" s="103"/>
      <c r="X929" s="103"/>
      <c r="Y929" s="103"/>
      <c r="Z929" s="103"/>
      <c r="AA929" s="103"/>
      <c r="AB929" s="103"/>
      <c r="AC929" s="103"/>
      <c r="AD929" s="103"/>
      <c r="AE929" s="103"/>
      <c r="AF929" s="103"/>
      <c r="AG929" s="103"/>
    </row>
    <row r="930" spans="1:35" s="104" customFormat="1">
      <c r="A930" s="110" t="s">
        <v>204</v>
      </c>
      <c r="B930" s="114" t="str">
        <f t="shared" ref="B930:AG930" si="61">IF(COUNTA(B918:B929)=0,"-",COUNTA(B918:B929)/12)</f>
        <v>-</v>
      </c>
      <c r="C930" s="114" t="str">
        <f t="shared" si="61"/>
        <v>-</v>
      </c>
      <c r="D930" s="114" t="str">
        <f t="shared" si="61"/>
        <v>-</v>
      </c>
      <c r="E930" s="114" t="str">
        <f t="shared" si="61"/>
        <v>-</v>
      </c>
      <c r="F930" s="114" t="str">
        <f t="shared" si="61"/>
        <v>-</v>
      </c>
      <c r="G930" s="114" t="str">
        <f t="shared" si="61"/>
        <v>-</v>
      </c>
      <c r="H930" s="114" t="str">
        <f t="shared" si="61"/>
        <v>-</v>
      </c>
      <c r="I930" s="114" t="str">
        <f t="shared" si="61"/>
        <v>-</v>
      </c>
      <c r="J930" s="114" t="str">
        <f t="shared" si="61"/>
        <v>-</v>
      </c>
      <c r="K930" s="114" t="str">
        <f t="shared" si="61"/>
        <v>-</v>
      </c>
      <c r="L930" s="114" t="str">
        <f t="shared" si="61"/>
        <v>-</v>
      </c>
      <c r="M930" s="114" t="str">
        <f t="shared" si="61"/>
        <v>-</v>
      </c>
      <c r="N930" s="114" t="str">
        <f t="shared" si="61"/>
        <v>-</v>
      </c>
      <c r="O930" s="114" t="str">
        <f t="shared" si="61"/>
        <v>-</v>
      </c>
      <c r="P930" s="114" t="str">
        <f t="shared" si="61"/>
        <v>-</v>
      </c>
      <c r="Q930" s="114" t="str">
        <f t="shared" si="61"/>
        <v>-</v>
      </c>
      <c r="R930" s="114" t="str">
        <f t="shared" si="61"/>
        <v>-</v>
      </c>
      <c r="S930" s="114" t="str">
        <f t="shared" si="61"/>
        <v>-</v>
      </c>
      <c r="T930" s="114" t="str">
        <f t="shared" si="61"/>
        <v>-</v>
      </c>
      <c r="U930" s="114" t="str">
        <f t="shared" si="61"/>
        <v>-</v>
      </c>
      <c r="V930" s="114" t="str">
        <f t="shared" si="61"/>
        <v>-</v>
      </c>
      <c r="W930" s="114" t="str">
        <f t="shared" si="61"/>
        <v>-</v>
      </c>
      <c r="X930" s="114" t="str">
        <f t="shared" si="61"/>
        <v>-</v>
      </c>
      <c r="Y930" s="114" t="str">
        <f t="shared" si="61"/>
        <v>-</v>
      </c>
      <c r="Z930" s="114" t="str">
        <f t="shared" si="61"/>
        <v>-</v>
      </c>
      <c r="AA930" s="114" t="str">
        <f t="shared" si="61"/>
        <v>-</v>
      </c>
      <c r="AB930" s="114" t="str">
        <f t="shared" si="61"/>
        <v>-</v>
      </c>
      <c r="AC930" s="114" t="str">
        <f t="shared" si="61"/>
        <v>-</v>
      </c>
      <c r="AD930" s="114" t="str">
        <f t="shared" si="61"/>
        <v>-</v>
      </c>
      <c r="AE930" s="114" t="str">
        <f t="shared" si="61"/>
        <v>-</v>
      </c>
      <c r="AF930" s="114" t="str">
        <f t="shared" si="61"/>
        <v>-</v>
      </c>
      <c r="AG930" s="114" t="str">
        <f t="shared" si="61"/>
        <v>-</v>
      </c>
    </row>
    <row r="931" spans="1:35" ht="18" customHeight="1">
      <c r="AG931"/>
    </row>
    <row r="932" spans="1:35" s="104" customFormat="1">
      <c r="A932" s="121">
        <f>A917+1</f>
        <v>44790</v>
      </c>
      <c r="B932" s="118" t="s">
        <v>310</v>
      </c>
      <c r="C932" s="118" t="s">
        <v>311</v>
      </c>
      <c r="D932" s="118" t="s">
        <v>312</v>
      </c>
      <c r="E932" s="118" t="s">
        <v>313</v>
      </c>
      <c r="F932" s="118" t="s">
        <v>314</v>
      </c>
      <c r="G932" s="118" t="s">
        <v>315</v>
      </c>
      <c r="H932" s="118" t="s">
        <v>316</v>
      </c>
      <c r="I932" s="118" t="s">
        <v>317</v>
      </c>
      <c r="J932" s="118" t="s">
        <v>318</v>
      </c>
      <c r="K932" s="118" t="s">
        <v>319</v>
      </c>
      <c r="L932" s="118" t="s">
        <v>320</v>
      </c>
      <c r="M932" s="118" t="s">
        <v>321</v>
      </c>
      <c r="N932" s="118" t="s">
        <v>322</v>
      </c>
      <c r="O932" s="118" t="s">
        <v>323</v>
      </c>
      <c r="P932" s="118" t="s">
        <v>324</v>
      </c>
      <c r="Q932" s="118" t="s">
        <v>325</v>
      </c>
      <c r="R932" s="118" t="s">
        <v>326</v>
      </c>
      <c r="S932" s="118" t="s">
        <v>327</v>
      </c>
      <c r="T932" s="118" t="s">
        <v>328</v>
      </c>
      <c r="U932" s="118" t="s">
        <v>329</v>
      </c>
      <c r="V932" s="118" t="s">
        <v>330</v>
      </c>
      <c r="W932" s="118" t="s">
        <v>331</v>
      </c>
      <c r="X932" s="118" t="s">
        <v>332</v>
      </c>
      <c r="Y932" s="118" t="s">
        <v>333</v>
      </c>
      <c r="Z932" s="118" t="s">
        <v>334</v>
      </c>
      <c r="AA932" s="118" t="s">
        <v>335</v>
      </c>
      <c r="AB932" s="118" t="s">
        <v>336</v>
      </c>
      <c r="AC932" s="118" t="s">
        <v>337</v>
      </c>
      <c r="AD932" s="118" t="s">
        <v>338</v>
      </c>
      <c r="AE932" s="118" t="s">
        <v>339</v>
      </c>
      <c r="AF932" s="118" t="s">
        <v>340</v>
      </c>
      <c r="AG932" s="118" t="s">
        <v>341</v>
      </c>
    </row>
    <row r="933" spans="1:35" s="104" customFormat="1">
      <c r="A933" s="108" t="s">
        <v>168</v>
      </c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3"/>
      <c r="N933" s="103"/>
      <c r="O933" s="103"/>
      <c r="P933" s="103"/>
      <c r="Q933" s="103"/>
      <c r="R933" s="103"/>
      <c r="S933" s="103"/>
      <c r="T933" s="103"/>
      <c r="U933" s="103"/>
      <c r="V933" s="103"/>
      <c r="W933" s="103"/>
      <c r="X933" s="103"/>
      <c r="Y933" s="103"/>
      <c r="Z933" s="103"/>
      <c r="AA933" s="103"/>
      <c r="AB933" s="103"/>
      <c r="AC933" s="103"/>
      <c r="AD933" s="103"/>
      <c r="AE933" s="103"/>
      <c r="AF933" s="103"/>
      <c r="AG933" s="103"/>
    </row>
    <row r="934" spans="1:35" s="104" customFormat="1">
      <c r="A934" s="108" t="s">
        <v>174</v>
      </c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3"/>
      <c r="O934" s="103"/>
      <c r="P934" s="103"/>
      <c r="Q934" s="103"/>
      <c r="R934" s="103"/>
      <c r="S934" s="103"/>
      <c r="T934" s="103"/>
      <c r="U934" s="103"/>
      <c r="V934" s="103"/>
      <c r="W934" s="103"/>
      <c r="X934" s="103"/>
      <c r="Y934" s="103"/>
      <c r="Z934" s="103"/>
      <c r="AA934" s="103"/>
      <c r="AB934" s="103"/>
      <c r="AC934" s="103"/>
      <c r="AD934" s="103"/>
      <c r="AE934" s="103"/>
      <c r="AF934" s="103"/>
      <c r="AG934" s="103"/>
    </row>
    <row r="935" spans="1:35" s="104" customFormat="1">
      <c r="A935" s="108" t="s">
        <v>176</v>
      </c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103"/>
      <c r="R935" s="103"/>
      <c r="S935" s="103"/>
      <c r="T935" s="103"/>
      <c r="U935" s="103"/>
      <c r="V935" s="103"/>
      <c r="W935" s="103"/>
      <c r="X935" s="103"/>
      <c r="Y935" s="103"/>
      <c r="Z935" s="103"/>
      <c r="AA935" s="103"/>
      <c r="AB935" s="103"/>
      <c r="AC935" s="103"/>
      <c r="AD935" s="103"/>
      <c r="AE935" s="103"/>
      <c r="AF935" s="103"/>
      <c r="AG935" s="103"/>
    </row>
    <row r="936" spans="1:35" s="104" customFormat="1" ht="21">
      <c r="A936" s="108" t="s">
        <v>181</v>
      </c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/>
      <c r="N936" s="103"/>
      <c r="O936" s="103"/>
      <c r="P936" s="103"/>
      <c r="Q936" s="103"/>
      <c r="R936" s="103"/>
      <c r="S936" s="103"/>
      <c r="T936" s="103"/>
      <c r="U936" s="103"/>
      <c r="V936" s="103"/>
      <c r="W936" s="103"/>
      <c r="X936" s="103"/>
      <c r="Y936" s="103"/>
      <c r="Z936" s="103"/>
      <c r="AA936" s="103"/>
      <c r="AB936" s="103"/>
      <c r="AC936" s="103"/>
      <c r="AD936" s="103"/>
      <c r="AE936" s="103"/>
      <c r="AF936" s="103"/>
      <c r="AG936" s="103"/>
      <c r="AI936" s="116" t="s">
        <v>250</v>
      </c>
    </row>
    <row r="937" spans="1:35" s="104" customFormat="1" ht="15" customHeight="1">
      <c r="A937" s="108" t="s">
        <v>184</v>
      </c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3"/>
      <c r="N937" s="103"/>
      <c r="O937" s="103"/>
      <c r="P937" s="103"/>
      <c r="Q937" s="103"/>
      <c r="R937" s="103"/>
      <c r="S937" s="103"/>
      <c r="T937" s="103"/>
      <c r="U937" s="103"/>
      <c r="V937" s="103"/>
      <c r="W937" s="103"/>
      <c r="X937" s="103"/>
      <c r="Y937" s="103"/>
      <c r="Z937" s="103"/>
      <c r="AA937" s="103"/>
      <c r="AB937" s="103"/>
      <c r="AC937" s="103"/>
      <c r="AD937" s="103"/>
      <c r="AE937" s="103"/>
      <c r="AF937" s="103"/>
      <c r="AG937" s="103"/>
      <c r="AI937" s="271">
        <f>COUNTIF($B945:$AG945,"-")</f>
        <v>32</v>
      </c>
    </row>
    <row r="938" spans="1:35" s="104" customFormat="1" ht="15" customHeight="1">
      <c r="A938" s="108" t="s">
        <v>208</v>
      </c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/>
      <c r="N938" s="103"/>
      <c r="O938" s="103"/>
      <c r="P938" s="103"/>
      <c r="Q938" s="103"/>
      <c r="R938" s="103"/>
      <c r="S938" s="103"/>
      <c r="T938" s="103"/>
      <c r="U938" s="103"/>
      <c r="V938" s="103"/>
      <c r="W938" s="103"/>
      <c r="X938" s="103"/>
      <c r="Y938" s="103"/>
      <c r="Z938" s="103"/>
      <c r="AA938" s="103"/>
      <c r="AB938" s="103"/>
      <c r="AC938" s="103"/>
      <c r="AD938" s="103"/>
      <c r="AE938" s="103"/>
      <c r="AF938" s="103"/>
      <c r="AG938" s="103"/>
      <c r="AI938" s="271"/>
    </row>
    <row r="939" spans="1:35" s="104" customFormat="1">
      <c r="A939" s="108" t="s">
        <v>209</v>
      </c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103"/>
      <c r="R939" s="103"/>
      <c r="S939" s="103"/>
      <c r="T939" s="103"/>
      <c r="U939" s="103"/>
      <c r="V939" s="103"/>
      <c r="W939" s="103"/>
      <c r="X939" s="103"/>
      <c r="Y939" s="103"/>
      <c r="Z939" s="103"/>
      <c r="AA939" s="103"/>
      <c r="AB939" s="103"/>
      <c r="AC939" s="103"/>
      <c r="AD939" s="103"/>
      <c r="AE939" s="103"/>
      <c r="AF939" s="103"/>
      <c r="AG939" s="103"/>
    </row>
    <row r="940" spans="1:35" s="104" customFormat="1">
      <c r="A940" s="108" t="s">
        <v>198</v>
      </c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/>
      <c r="N940" s="103"/>
      <c r="O940" s="103"/>
      <c r="P940" s="103"/>
      <c r="Q940" s="103"/>
      <c r="R940" s="103"/>
      <c r="S940" s="103"/>
      <c r="T940" s="103"/>
      <c r="U940" s="103"/>
      <c r="V940" s="103"/>
      <c r="W940" s="103"/>
      <c r="X940" s="103"/>
      <c r="Y940" s="103"/>
      <c r="Z940" s="103"/>
      <c r="AA940" s="103"/>
      <c r="AB940" s="103"/>
      <c r="AC940" s="103"/>
      <c r="AD940" s="103"/>
      <c r="AE940" s="103"/>
      <c r="AF940" s="103"/>
      <c r="AG940" s="103"/>
    </row>
    <row r="941" spans="1:35" s="104" customFormat="1">
      <c r="A941" s="108" t="s">
        <v>200</v>
      </c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3"/>
      <c r="N941" s="103"/>
      <c r="O941" s="103"/>
      <c r="P941" s="103"/>
      <c r="Q941" s="103"/>
      <c r="R941" s="103"/>
      <c r="S941" s="103"/>
      <c r="T941" s="103"/>
      <c r="U941" s="103"/>
      <c r="V941" s="103"/>
      <c r="W941" s="103"/>
      <c r="X941" s="103"/>
      <c r="Y941" s="103"/>
      <c r="Z941" s="103"/>
      <c r="AA941" s="103"/>
      <c r="AB941" s="103"/>
      <c r="AC941" s="103"/>
      <c r="AD941" s="103"/>
      <c r="AE941" s="103"/>
      <c r="AF941" s="103"/>
      <c r="AG941" s="103"/>
    </row>
    <row r="942" spans="1:35" s="104" customFormat="1">
      <c r="A942" s="108" t="s">
        <v>201</v>
      </c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103"/>
      <c r="R942" s="103"/>
      <c r="S942" s="103"/>
      <c r="T942" s="103"/>
      <c r="U942" s="103"/>
      <c r="V942" s="103"/>
      <c r="W942" s="103"/>
      <c r="X942" s="103"/>
      <c r="Y942" s="103"/>
      <c r="Z942" s="103"/>
      <c r="AA942" s="103"/>
      <c r="AB942" s="103"/>
      <c r="AC942" s="103"/>
      <c r="AD942" s="103"/>
      <c r="AE942" s="103"/>
      <c r="AF942" s="103"/>
      <c r="AG942" s="103"/>
    </row>
    <row r="943" spans="1:35" s="104" customFormat="1">
      <c r="A943" s="108" t="s">
        <v>202</v>
      </c>
      <c r="B943" s="103"/>
      <c r="C943" s="103"/>
      <c r="D943" s="103"/>
      <c r="E943" s="103"/>
      <c r="F943" s="103"/>
      <c r="G943" s="103"/>
      <c r="H943" s="103"/>
      <c r="I943" s="103"/>
      <c r="J943" s="103"/>
      <c r="K943" s="103"/>
      <c r="L943" s="103"/>
      <c r="M943" s="103"/>
      <c r="N943" s="103"/>
      <c r="O943" s="103"/>
      <c r="P943" s="103"/>
      <c r="Q943" s="103"/>
      <c r="R943" s="103"/>
      <c r="S943" s="103"/>
      <c r="T943" s="103"/>
      <c r="U943" s="103"/>
      <c r="V943" s="103"/>
      <c r="W943" s="103"/>
      <c r="X943" s="103"/>
      <c r="Y943" s="103"/>
      <c r="Z943" s="103"/>
      <c r="AA943" s="103"/>
      <c r="AB943" s="103"/>
      <c r="AC943" s="103"/>
      <c r="AD943" s="103"/>
      <c r="AE943" s="103"/>
      <c r="AF943" s="103"/>
      <c r="AG943" s="103"/>
    </row>
    <row r="944" spans="1:35" s="104" customFormat="1">
      <c r="A944" s="108" t="s">
        <v>203</v>
      </c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3"/>
      <c r="N944" s="103"/>
      <c r="O944" s="103"/>
      <c r="P944" s="103"/>
      <c r="Q944" s="103"/>
      <c r="R944" s="103"/>
      <c r="S944" s="103"/>
      <c r="T944" s="103"/>
      <c r="U944" s="103"/>
      <c r="V944" s="103"/>
      <c r="W944" s="103"/>
      <c r="X944" s="103"/>
      <c r="Y944" s="103"/>
      <c r="Z944" s="103"/>
      <c r="AA944" s="103"/>
      <c r="AB944" s="103"/>
      <c r="AC944" s="103"/>
      <c r="AD944" s="103"/>
      <c r="AE944" s="103"/>
      <c r="AF944" s="103"/>
      <c r="AG944" s="103"/>
    </row>
    <row r="945" spans="1:35" s="104" customFormat="1">
      <c r="A945" s="110" t="s">
        <v>204</v>
      </c>
      <c r="B945" s="114" t="str">
        <f t="shared" ref="B945:AG945" si="62">IF(COUNTA(B933:B944)=0,"-",COUNTA(B933:B944)/12)</f>
        <v>-</v>
      </c>
      <c r="C945" s="114" t="str">
        <f t="shared" si="62"/>
        <v>-</v>
      </c>
      <c r="D945" s="114" t="str">
        <f t="shared" si="62"/>
        <v>-</v>
      </c>
      <c r="E945" s="114" t="str">
        <f t="shared" si="62"/>
        <v>-</v>
      </c>
      <c r="F945" s="114" t="str">
        <f t="shared" si="62"/>
        <v>-</v>
      </c>
      <c r="G945" s="114" t="str">
        <f t="shared" si="62"/>
        <v>-</v>
      </c>
      <c r="H945" s="114" t="str">
        <f t="shared" si="62"/>
        <v>-</v>
      </c>
      <c r="I945" s="114" t="str">
        <f t="shared" si="62"/>
        <v>-</v>
      </c>
      <c r="J945" s="114" t="str">
        <f t="shared" si="62"/>
        <v>-</v>
      </c>
      <c r="K945" s="114" t="str">
        <f t="shared" si="62"/>
        <v>-</v>
      </c>
      <c r="L945" s="114" t="str">
        <f t="shared" si="62"/>
        <v>-</v>
      </c>
      <c r="M945" s="114" t="str">
        <f t="shared" si="62"/>
        <v>-</v>
      </c>
      <c r="N945" s="114" t="str">
        <f t="shared" si="62"/>
        <v>-</v>
      </c>
      <c r="O945" s="114" t="str">
        <f t="shared" si="62"/>
        <v>-</v>
      </c>
      <c r="P945" s="114" t="str">
        <f t="shared" si="62"/>
        <v>-</v>
      </c>
      <c r="Q945" s="114" t="str">
        <f t="shared" si="62"/>
        <v>-</v>
      </c>
      <c r="R945" s="114" t="str">
        <f t="shared" si="62"/>
        <v>-</v>
      </c>
      <c r="S945" s="114" t="str">
        <f t="shared" si="62"/>
        <v>-</v>
      </c>
      <c r="T945" s="114" t="str">
        <f t="shared" si="62"/>
        <v>-</v>
      </c>
      <c r="U945" s="114" t="str">
        <f t="shared" si="62"/>
        <v>-</v>
      </c>
      <c r="V945" s="114" t="str">
        <f t="shared" si="62"/>
        <v>-</v>
      </c>
      <c r="W945" s="114" t="str">
        <f t="shared" si="62"/>
        <v>-</v>
      </c>
      <c r="X945" s="114" t="str">
        <f t="shared" si="62"/>
        <v>-</v>
      </c>
      <c r="Y945" s="114" t="str">
        <f t="shared" si="62"/>
        <v>-</v>
      </c>
      <c r="Z945" s="114" t="str">
        <f t="shared" si="62"/>
        <v>-</v>
      </c>
      <c r="AA945" s="114" t="str">
        <f t="shared" si="62"/>
        <v>-</v>
      </c>
      <c r="AB945" s="114" t="str">
        <f t="shared" si="62"/>
        <v>-</v>
      </c>
      <c r="AC945" s="114" t="str">
        <f t="shared" si="62"/>
        <v>-</v>
      </c>
      <c r="AD945" s="114" t="str">
        <f t="shared" si="62"/>
        <v>-</v>
      </c>
      <c r="AE945" s="114" t="str">
        <f t="shared" si="62"/>
        <v>-</v>
      </c>
      <c r="AF945" s="114" t="str">
        <f t="shared" si="62"/>
        <v>-</v>
      </c>
      <c r="AG945" s="114" t="str">
        <f t="shared" si="62"/>
        <v>-</v>
      </c>
    </row>
    <row r="946" spans="1:35" ht="18" customHeight="1">
      <c r="AG946"/>
    </row>
    <row r="947" spans="1:35" s="104" customFormat="1">
      <c r="A947" s="121">
        <f>A932+1</f>
        <v>44791</v>
      </c>
      <c r="B947" s="118" t="s">
        <v>310</v>
      </c>
      <c r="C947" s="118" t="s">
        <v>311</v>
      </c>
      <c r="D947" s="118" t="s">
        <v>312</v>
      </c>
      <c r="E947" s="118" t="s">
        <v>313</v>
      </c>
      <c r="F947" s="118" t="s">
        <v>314</v>
      </c>
      <c r="G947" s="118" t="s">
        <v>315</v>
      </c>
      <c r="H947" s="118" t="s">
        <v>316</v>
      </c>
      <c r="I947" s="118" t="s">
        <v>317</v>
      </c>
      <c r="J947" s="118" t="s">
        <v>318</v>
      </c>
      <c r="K947" s="118" t="s">
        <v>319</v>
      </c>
      <c r="L947" s="118" t="s">
        <v>320</v>
      </c>
      <c r="M947" s="118" t="s">
        <v>321</v>
      </c>
      <c r="N947" s="118" t="s">
        <v>322</v>
      </c>
      <c r="O947" s="118" t="s">
        <v>323</v>
      </c>
      <c r="P947" s="118" t="s">
        <v>324</v>
      </c>
      <c r="Q947" s="118" t="s">
        <v>325</v>
      </c>
      <c r="R947" s="118" t="s">
        <v>326</v>
      </c>
      <c r="S947" s="118" t="s">
        <v>327</v>
      </c>
      <c r="T947" s="118" t="s">
        <v>328</v>
      </c>
      <c r="U947" s="118" t="s">
        <v>329</v>
      </c>
      <c r="V947" s="118" t="s">
        <v>330</v>
      </c>
      <c r="W947" s="118" t="s">
        <v>331</v>
      </c>
      <c r="X947" s="118" t="s">
        <v>332</v>
      </c>
      <c r="Y947" s="118" t="s">
        <v>333</v>
      </c>
      <c r="Z947" s="118" t="s">
        <v>334</v>
      </c>
      <c r="AA947" s="118" t="s">
        <v>335</v>
      </c>
      <c r="AB947" s="118" t="s">
        <v>336</v>
      </c>
      <c r="AC947" s="118" t="s">
        <v>337</v>
      </c>
      <c r="AD947" s="118" t="s">
        <v>338</v>
      </c>
      <c r="AE947" s="118" t="s">
        <v>339</v>
      </c>
      <c r="AF947" s="118" t="s">
        <v>340</v>
      </c>
      <c r="AG947" s="118" t="s">
        <v>341</v>
      </c>
    </row>
    <row r="948" spans="1:35" s="104" customFormat="1">
      <c r="A948" s="108" t="s">
        <v>168</v>
      </c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V948" s="103"/>
      <c r="W948" s="103"/>
      <c r="X948" s="103"/>
      <c r="Y948" s="103"/>
      <c r="Z948" s="103"/>
      <c r="AA948" s="103"/>
      <c r="AB948" s="103"/>
      <c r="AC948" s="103"/>
      <c r="AD948" s="103"/>
      <c r="AE948" s="103"/>
      <c r="AF948" s="103"/>
      <c r="AG948" s="103"/>
    </row>
    <row r="949" spans="1:35" s="104" customFormat="1">
      <c r="A949" s="108" t="s">
        <v>174</v>
      </c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  <c r="V949" s="103"/>
      <c r="W949" s="103"/>
      <c r="X949" s="103"/>
      <c r="Y949" s="103"/>
      <c r="Z949" s="103"/>
      <c r="AA949" s="103"/>
      <c r="AB949" s="103"/>
      <c r="AC949" s="103"/>
      <c r="AD949" s="103"/>
      <c r="AE949" s="103"/>
      <c r="AF949" s="103"/>
      <c r="AG949" s="103"/>
    </row>
    <row r="950" spans="1:35" s="104" customFormat="1">
      <c r="A950" s="108" t="s">
        <v>176</v>
      </c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V950" s="103"/>
      <c r="W950" s="103"/>
      <c r="X950" s="103"/>
      <c r="Y950" s="103"/>
      <c r="Z950" s="103"/>
      <c r="AA950" s="103"/>
      <c r="AB950" s="103"/>
      <c r="AC950" s="103"/>
      <c r="AD950" s="103"/>
      <c r="AE950" s="103"/>
      <c r="AF950" s="103"/>
      <c r="AG950" s="103"/>
    </row>
    <row r="951" spans="1:35" s="104" customFormat="1" ht="21">
      <c r="A951" s="108" t="s">
        <v>181</v>
      </c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V951" s="103"/>
      <c r="W951" s="103"/>
      <c r="X951" s="103"/>
      <c r="Y951" s="103"/>
      <c r="Z951" s="103"/>
      <c r="AA951" s="103"/>
      <c r="AB951" s="103"/>
      <c r="AC951" s="103"/>
      <c r="AD951" s="103"/>
      <c r="AE951" s="103"/>
      <c r="AF951" s="103"/>
      <c r="AG951" s="103"/>
      <c r="AI951" s="116" t="s">
        <v>250</v>
      </c>
    </row>
    <row r="952" spans="1:35" s="104" customFormat="1" ht="15" customHeight="1">
      <c r="A952" s="108" t="s">
        <v>184</v>
      </c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V952" s="103"/>
      <c r="W952" s="103"/>
      <c r="X952" s="103"/>
      <c r="Y952" s="103"/>
      <c r="Z952" s="103"/>
      <c r="AA952" s="103"/>
      <c r="AB952" s="103"/>
      <c r="AC952" s="103"/>
      <c r="AD952" s="103"/>
      <c r="AE952" s="103"/>
      <c r="AF952" s="103"/>
      <c r="AG952" s="103"/>
      <c r="AI952" s="271">
        <f>COUNTIF($B960:$AG960,"-")</f>
        <v>32</v>
      </c>
    </row>
    <row r="953" spans="1:35" s="104" customFormat="1" ht="15" customHeight="1">
      <c r="A953" s="108" t="s">
        <v>208</v>
      </c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  <c r="V953" s="103"/>
      <c r="W953" s="103"/>
      <c r="X953" s="103"/>
      <c r="Y953" s="103"/>
      <c r="Z953" s="103"/>
      <c r="AA953" s="103"/>
      <c r="AB953" s="103"/>
      <c r="AC953" s="103"/>
      <c r="AD953" s="103"/>
      <c r="AE953" s="103"/>
      <c r="AF953" s="103"/>
      <c r="AG953" s="103"/>
      <c r="AI953" s="271"/>
    </row>
    <row r="954" spans="1:35" s="104" customFormat="1">
      <c r="A954" s="108" t="s">
        <v>209</v>
      </c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  <c r="V954" s="103"/>
      <c r="W954" s="103"/>
      <c r="X954" s="103"/>
      <c r="Y954" s="103"/>
      <c r="Z954" s="103"/>
      <c r="AA954" s="103"/>
      <c r="AB954" s="103"/>
      <c r="AC954" s="103"/>
      <c r="AD954" s="103"/>
      <c r="AE954" s="103"/>
      <c r="AF954" s="103"/>
      <c r="AG954" s="103"/>
    </row>
    <row r="955" spans="1:35" s="104" customFormat="1">
      <c r="A955" s="108" t="s">
        <v>198</v>
      </c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  <c r="R955" s="103"/>
      <c r="S955" s="103"/>
      <c r="T955" s="103"/>
      <c r="U955" s="103"/>
      <c r="V955" s="103"/>
      <c r="W955" s="103"/>
      <c r="X955" s="103"/>
      <c r="Y955" s="103"/>
      <c r="Z955" s="103"/>
      <c r="AA955" s="103"/>
      <c r="AB955" s="103"/>
      <c r="AC955" s="103"/>
      <c r="AD955" s="103"/>
      <c r="AE955" s="103"/>
      <c r="AF955" s="103"/>
      <c r="AG955" s="103"/>
    </row>
    <row r="956" spans="1:35" s="104" customFormat="1">
      <c r="A956" s="108" t="s">
        <v>200</v>
      </c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  <c r="R956" s="103"/>
      <c r="S956" s="103"/>
      <c r="T956" s="103"/>
      <c r="U956" s="103"/>
      <c r="V956" s="103"/>
      <c r="W956" s="103"/>
      <c r="X956" s="103"/>
      <c r="Y956" s="103"/>
      <c r="Z956" s="103"/>
      <c r="AA956" s="103"/>
      <c r="AB956" s="103"/>
      <c r="AC956" s="103"/>
      <c r="AD956" s="103"/>
      <c r="AE956" s="103"/>
      <c r="AF956" s="103"/>
      <c r="AG956" s="103"/>
    </row>
    <row r="957" spans="1:35" s="104" customFormat="1">
      <c r="A957" s="108" t="s">
        <v>201</v>
      </c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  <c r="R957" s="103"/>
      <c r="S957" s="103"/>
      <c r="T957" s="103"/>
      <c r="U957" s="103"/>
      <c r="V957" s="103"/>
      <c r="W957" s="103"/>
      <c r="X957" s="103"/>
      <c r="Y957" s="103"/>
      <c r="Z957" s="103"/>
      <c r="AA957" s="103"/>
      <c r="AB957" s="103"/>
      <c r="AC957" s="103"/>
      <c r="AD957" s="103"/>
      <c r="AE957" s="103"/>
      <c r="AF957" s="103"/>
      <c r="AG957" s="103"/>
    </row>
    <row r="958" spans="1:35" s="104" customFormat="1">
      <c r="A958" s="108" t="s">
        <v>202</v>
      </c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3"/>
      <c r="O958" s="103"/>
      <c r="P958" s="103"/>
      <c r="Q958" s="103"/>
      <c r="R958" s="103"/>
      <c r="S958" s="103"/>
      <c r="T958" s="103"/>
      <c r="U958" s="103"/>
      <c r="V958" s="103"/>
      <c r="W958" s="103"/>
      <c r="X958" s="103"/>
      <c r="Y958" s="103"/>
      <c r="Z958" s="103"/>
      <c r="AA958" s="103"/>
      <c r="AB958" s="103"/>
      <c r="AC958" s="103"/>
      <c r="AD958" s="103"/>
      <c r="AE958" s="103"/>
      <c r="AF958" s="103"/>
      <c r="AG958" s="103"/>
    </row>
    <row r="959" spans="1:35" s="104" customFormat="1">
      <c r="A959" s="108" t="s">
        <v>203</v>
      </c>
      <c r="B959" s="103"/>
      <c r="C959" s="103"/>
      <c r="D959" s="103"/>
      <c r="E959" s="103"/>
      <c r="F959" s="103"/>
      <c r="G959" s="103"/>
      <c r="H959" s="103"/>
      <c r="I959" s="103"/>
      <c r="J959" s="103"/>
      <c r="K959" s="103"/>
      <c r="L959" s="103"/>
      <c r="M959" s="103"/>
      <c r="N959" s="103"/>
      <c r="O959" s="103"/>
      <c r="P959" s="103"/>
      <c r="Q959" s="103"/>
      <c r="R959" s="103"/>
      <c r="S959" s="103"/>
      <c r="T959" s="103"/>
      <c r="U959" s="103"/>
      <c r="V959" s="103"/>
      <c r="W959" s="103"/>
      <c r="X959" s="103"/>
      <c r="Y959" s="103"/>
      <c r="Z959" s="103"/>
      <c r="AA959" s="103"/>
      <c r="AB959" s="103"/>
      <c r="AC959" s="103"/>
      <c r="AD959" s="103"/>
      <c r="AE959" s="103"/>
      <c r="AF959" s="103"/>
      <c r="AG959" s="103"/>
    </row>
    <row r="960" spans="1:35" s="104" customFormat="1">
      <c r="A960" s="110" t="s">
        <v>204</v>
      </c>
      <c r="B960" s="114" t="str">
        <f t="shared" ref="B960:AG960" si="63">IF(COUNTA(B948:B959)=0,"-",COUNTA(B948:B959)/12)</f>
        <v>-</v>
      </c>
      <c r="C960" s="114" t="str">
        <f t="shared" si="63"/>
        <v>-</v>
      </c>
      <c r="D960" s="114" t="str">
        <f t="shared" si="63"/>
        <v>-</v>
      </c>
      <c r="E960" s="114" t="str">
        <f t="shared" si="63"/>
        <v>-</v>
      </c>
      <c r="F960" s="114" t="str">
        <f t="shared" si="63"/>
        <v>-</v>
      </c>
      <c r="G960" s="114" t="str">
        <f t="shared" si="63"/>
        <v>-</v>
      </c>
      <c r="H960" s="114" t="str">
        <f t="shared" si="63"/>
        <v>-</v>
      </c>
      <c r="I960" s="114" t="str">
        <f t="shared" si="63"/>
        <v>-</v>
      </c>
      <c r="J960" s="114" t="str">
        <f t="shared" si="63"/>
        <v>-</v>
      </c>
      <c r="K960" s="114" t="str">
        <f t="shared" si="63"/>
        <v>-</v>
      </c>
      <c r="L960" s="114" t="str">
        <f t="shared" si="63"/>
        <v>-</v>
      </c>
      <c r="M960" s="114" t="str">
        <f t="shared" si="63"/>
        <v>-</v>
      </c>
      <c r="N960" s="114" t="str">
        <f t="shared" si="63"/>
        <v>-</v>
      </c>
      <c r="O960" s="114" t="str">
        <f t="shared" si="63"/>
        <v>-</v>
      </c>
      <c r="P960" s="114" t="str">
        <f t="shared" si="63"/>
        <v>-</v>
      </c>
      <c r="Q960" s="114" t="str">
        <f t="shared" si="63"/>
        <v>-</v>
      </c>
      <c r="R960" s="114" t="str">
        <f t="shared" si="63"/>
        <v>-</v>
      </c>
      <c r="S960" s="114" t="str">
        <f t="shared" si="63"/>
        <v>-</v>
      </c>
      <c r="T960" s="114" t="str">
        <f t="shared" si="63"/>
        <v>-</v>
      </c>
      <c r="U960" s="114" t="str">
        <f t="shared" si="63"/>
        <v>-</v>
      </c>
      <c r="V960" s="114" t="str">
        <f t="shared" si="63"/>
        <v>-</v>
      </c>
      <c r="W960" s="114" t="str">
        <f t="shared" si="63"/>
        <v>-</v>
      </c>
      <c r="X960" s="114" t="str">
        <f t="shared" si="63"/>
        <v>-</v>
      </c>
      <c r="Y960" s="114" t="str">
        <f t="shared" si="63"/>
        <v>-</v>
      </c>
      <c r="Z960" s="114" t="str">
        <f t="shared" si="63"/>
        <v>-</v>
      </c>
      <c r="AA960" s="114" t="str">
        <f t="shared" si="63"/>
        <v>-</v>
      </c>
      <c r="AB960" s="114" t="str">
        <f t="shared" si="63"/>
        <v>-</v>
      </c>
      <c r="AC960" s="114" t="str">
        <f t="shared" si="63"/>
        <v>-</v>
      </c>
      <c r="AD960" s="114" t="str">
        <f t="shared" si="63"/>
        <v>-</v>
      </c>
      <c r="AE960" s="114" t="str">
        <f t="shared" si="63"/>
        <v>-</v>
      </c>
      <c r="AF960" s="114" t="str">
        <f t="shared" si="63"/>
        <v>-</v>
      </c>
      <c r="AG960" s="114" t="str">
        <f t="shared" si="63"/>
        <v>-</v>
      </c>
    </row>
    <row r="961" spans="1:35" ht="18" customHeight="1">
      <c r="AG961"/>
    </row>
    <row r="962" spans="1:35" s="104" customFormat="1">
      <c r="A962" s="121">
        <f>A947+1</f>
        <v>44792</v>
      </c>
      <c r="B962" s="118" t="s">
        <v>310</v>
      </c>
      <c r="C962" s="118" t="s">
        <v>311</v>
      </c>
      <c r="D962" s="118" t="s">
        <v>312</v>
      </c>
      <c r="E962" s="118" t="s">
        <v>313</v>
      </c>
      <c r="F962" s="118" t="s">
        <v>314</v>
      </c>
      <c r="G962" s="118" t="s">
        <v>315</v>
      </c>
      <c r="H962" s="118" t="s">
        <v>316</v>
      </c>
      <c r="I962" s="118" t="s">
        <v>317</v>
      </c>
      <c r="J962" s="118" t="s">
        <v>318</v>
      </c>
      <c r="K962" s="118" t="s">
        <v>319</v>
      </c>
      <c r="L962" s="118" t="s">
        <v>320</v>
      </c>
      <c r="M962" s="118" t="s">
        <v>321</v>
      </c>
      <c r="N962" s="118" t="s">
        <v>322</v>
      </c>
      <c r="O962" s="118" t="s">
        <v>323</v>
      </c>
      <c r="P962" s="118" t="s">
        <v>324</v>
      </c>
      <c r="Q962" s="118" t="s">
        <v>325</v>
      </c>
      <c r="R962" s="118" t="s">
        <v>326</v>
      </c>
      <c r="S962" s="118" t="s">
        <v>327</v>
      </c>
      <c r="T962" s="118" t="s">
        <v>328</v>
      </c>
      <c r="U962" s="118" t="s">
        <v>329</v>
      </c>
      <c r="V962" s="118" t="s">
        <v>330</v>
      </c>
      <c r="W962" s="118" t="s">
        <v>331</v>
      </c>
      <c r="X962" s="118" t="s">
        <v>332</v>
      </c>
      <c r="Y962" s="118" t="s">
        <v>333</v>
      </c>
      <c r="Z962" s="118" t="s">
        <v>334</v>
      </c>
      <c r="AA962" s="118" t="s">
        <v>335</v>
      </c>
      <c r="AB962" s="118" t="s">
        <v>336</v>
      </c>
      <c r="AC962" s="118" t="s">
        <v>337</v>
      </c>
      <c r="AD962" s="118" t="s">
        <v>338</v>
      </c>
      <c r="AE962" s="118" t="s">
        <v>339</v>
      </c>
      <c r="AF962" s="118" t="s">
        <v>340</v>
      </c>
      <c r="AG962" s="118" t="s">
        <v>341</v>
      </c>
    </row>
    <row r="963" spans="1:35" s="104" customFormat="1">
      <c r="A963" s="108" t="s">
        <v>168</v>
      </c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V963" s="103"/>
      <c r="W963" s="103"/>
      <c r="X963" s="103"/>
      <c r="Y963" s="103"/>
      <c r="Z963" s="103"/>
      <c r="AA963" s="103"/>
      <c r="AB963" s="103"/>
      <c r="AC963" s="103"/>
      <c r="AD963" s="103"/>
      <c r="AE963" s="103"/>
      <c r="AF963" s="103"/>
      <c r="AG963" s="103"/>
    </row>
    <row r="964" spans="1:35" s="104" customFormat="1">
      <c r="A964" s="108" t="s">
        <v>174</v>
      </c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  <c r="V964" s="103"/>
      <c r="W964" s="103"/>
      <c r="X964" s="103"/>
      <c r="Y964" s="103"/>
      <c r="Z964" s="103"/>
      <c r="AA964" s="103"/>
      <c r="AB964" s="103"/>
      <c r="AC964" s="103"/>
      <c r="AD964" s="103"/>
      <c r="AE964" s="103"/>
      <c r="AF964" s="103"/>
      <c r="AG964" s="103"/>
    </row>
    <row r="965" spans="1:35" s="104" customFormat="1">
      <c r="A965" s="108" t="s">
        <v>176</v>
      </c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V965" s="103"/>
      <c r="W965" s="103"/>
      <c r="X965" s="103"/>
      <c r="Y965" s="103"/>
      <c r="Z965" s="103"/>
      <c r="AA965" s="103"/>
      <c r="AB965" s="103"/>
      <c r="AC965" s="103"/>
      <c r="AD965" s="103"/>
      <c r="AE965" s="103"/>
      <c r="AF965" s="103"/>
      <c r="AG965" s="103"/>
    </row>
    <row r="966" spans="1:35" s="104" customFormat="1" ht="21">
      <c r="A966" s="108" t="s">
        <v>181</v>
      </c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V966" s="103"/>
      <c r="W966" s="103"/>
      <c r="X966" s="103"/>
      <c r="Y966" s="103"/>
      <c r="Z966" s="103"/>
      <c r="AA966" s="103"/>
      <c r="AB966" s="103"/>
      <c r="AC966" s="103"/>
      <c r="AD966" s="103"/>
      <c r="AE966" s="103"/>
      <c r="AF966" s="103"/>
      <c r="AG966" s="103"/>
      <c r="AI966" s="116" t="s">
        <v>250</v>
      </c>
    </row>
    <row r="967" spans="1:35" s="104" customFormat="1" ht="15" customHeight="1">
      <c r="A967" s="108" t="s">
        <v>184</v>
      </c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V967" s="103"/>
      <c r="W967" s="103"/>
      <c r="X967" s="103"/>
      <c r="Y967" s="103"/>
      <c r="Z967" s="103"/>
      <c r="AA967" s="103"/>
      <c r="AB967" s="103"/>
      <c r="AC967" s="103"/>
      <c r="AD967" s="103"/>
      <c r="AE967" s="103"/>
      <c r="AF967" s="103"/>
      <c r="AG967" s="103"/>
      <c r="AI967" s="271">
        <f>COUNTIF($B975:$AG975,"-")</f>
        <v>32</v>
      </c>
    </row>
    <row r="968" spans="1:35" s="104" customFormat="1" ht="15" customHeight="1">
      <c r="A968" s="108" t="s">
        <v>208</v>
      </c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  <c r="V968" s="103"/>
      <c r="W968" s="103"/>
      <c r="X968" s="103"/>
      <c r="Y968" s="103"/>
      <c r="Z968" s="103"/>
      <c r="AA968" s="103"/>
      <c r="AB968" s="103"/>
      <c r="AC968" s="103"/>
      <c r="AD968" s="103"/>
      <c r="AE968" s="103"/>
      <c r="AF968" s="103"/>
      <c r="AG968" s="103"/>
      <c r="AI968" s="271"/>
    </row>
    <row r="969" spans="1:35" s="104" customFormat="1">
      <c r="A969" s="108" t="s">
        <v>209</v>
      </c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  <c r="V969" s="103"/>
      <c r="W969" s="103"/>
      <c r="X969" s="103"/>
      <c r="Y969" s="103"/>
      <c r="Z969" s="103"/>
      <c r="AA969" s="103"/>
      <c r="AB969" s="103"/>
      <c r="AC969" s="103"/>
      <c r="AD969" s="103"/>
      <c r="AE969" s="103"/>
      <c r="AF969" s="103"/>
      <c r="AG969" s="103"/>
    </row>
    <row r="970" spans="1:35" s="104" customFormat="1">
      <c r="A970" s="108" t="s">
        <v>198</v>
      </c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/>
      <c r="N970" s="103"/>
      <c r="O970" s="103"/>
      <c r="P970" s="103"/>
      <c r="Q970" s="103"/>
      <c r="R970" s="103"/>
      <c r="S970" s="103"/>
      <c r="T970" s="103"/>
      <c r="U970" s="103"/>
      <c r="V970" s="103"/>
      <c r="W970" s="103"/>
      <c r="X970" s="103"/>
      <c r="Y970" s="103"/>
      <c r="Z970" s="103"/>
      <c r="AA970" s="103"/>
      <c r="AB970" s="103"/>
      <c r="AC970" s="103"/>
      <c r="AD970" s="103"/>
      <c r="AE970" s="103"/>
      <c r="AF970" s="103"/>
      <c r="AG970" s="103"/>
    </row>
    <row r="971" spans="1:35" s="104" customFormat="1">
      <c r="A971" s="108" t="s">
        <v>200</v>
      </c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3"/>
      <c r="N971" s="103"/>
      <c r="O971" s="103"/>
      <c r="P971" s="103"/>
      <c r="Q971" s="103"/>
      <c r="R971" s="103"/>
      <c r="S971" s="103"/>
      <c r="T971" s="103"/>
      <c r="U971" s="103"/>
      <c r="V971" s="103"/>
      <c r="W971" s="103"/>
      <c r="X971" s="103"/>
      <c r="Y971" s="103"/>
      <c r="Z971" s="103"/>
      <c r="AA971" s="103"/>
      <c r="AB971" s="103"/>
      <c r="AC971" s="103"/>
      <c r="AD971" s="103"/>
      <c r="AE971" s="103"/>
      <c r="AF971" s="103"/>
      <c r="AG971" s="103"/>
    </row>
    <row r="972" spans="1:35" s="104" customFormat="1">
      <c r="A972" s="108" t="s">
        <v>201</v>
      </c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3"/>
      <c r="O972" s="103"/>
      <c r="P972" s="103"/>
      <c r="Q972" s="103"/>
      <c r="R972" s="103"/>
      <c r="S972" s="103"/>
      <c r="T972" s="103"/>
      <c r="U972" s="103"/>
      <c r="V972" s="103"/>
      <c r="W972" s="103"/>
      <c r="X972" s="103"/>
      <c r="Y972" s="103"/>
      <c r="Z972" s="103"/>
      <c r="AA972" s="103"/>
      <c r="AB972" s="103"/>
      <c r="AC972" s="103"/>
      <c r="AD972" s="103"/>
      <c r="AE972" s="103"/>
      <c r="AF972" s="103"/>
      <c r="AG972" s="103"/>
    </row>
    <row r="973" spans="1:35" s="104" customFormat="1">
      <c r="A973" s="108" t="s">
        <v>202</v>
      </c>
      <c r="B973" s="103"/>
      <c r="C973" s="103"/>
      <c r="D973" s="103"/>
      <c r="E973" s="103"/>
      <c r="F973" s="103"/>
      <c r="G973" s="103"/>
      <c r="H973" s="103"/>
      <c r="I973" s="103"/>
      <c r="J973" s="103"/>
      <c r="K973" s="103"/>
      <c r="L973" s="103"/>
      <c r="M973" s="103"/>
      <c r="N973" s="103"/>
      <c r="O973" s="103"/>
      <c r="P973" s="103"/>
      <c r="Q973" s="103"/>
      <c r="R973" s="103"/>
      <c r="S973" s="103"/>
      <c r="T973" s="103"/>
      <c r="U973" s="103"/>
      <c r="V973" s="103"/>
      <c r="W973" s="103"/>
      <c r="X973" s="103"/>
      <c r="Y973" s="103"/>
      <c r="Z973" s="103"/>
      <c r="AA973" s="103"/>
      <c r="AB973" s="103"/>
      <c r="AC973" s="103"/>
      <c r="AD973" s="103"/>
      <c r="AE973" s="103"/>
      <c r="AF973" s="103"/>
      <c r="AG973" s="103"/>
    </row>
    <row r="974" spans="1:35" s="104" customFormat="1">
      <c r="A974" s="108" t="s">
        <v>203</v>
      </c>
      <c r="B974" s="103"/>
      <c r="C974" s="103"/>
      <c r="D974" s="103"/>
      <c r="E974" s="103"/>
      <c r="F974" s="103"/>
      <c r="G974" s="103"/>
      <c r="H974" s="103"/>
      <c r="I974" s="103"/>
      <c r="J974" s="103"/>
      <c r="K974" s="103"/>
      <c r="L974" s="103"/>
      <c r="M974" s="103"/>
      <c r="N974" s="103"/>
      <c r="O974" s="103"/>
      <c r="P974" s="103"/>
      <c r="Q974" s="103"/>
      <c r="R974" s="103"/>
      <c r="S974" s="103"/>
      <c r="T974" s="103"/>
      <c r="U974" s="103"/>
      <c r="V974" s="103"/>
      <c r="W974" s="103"/>
      <c r="X974" s="103"/>
      <c r="Y974" s="103"/>
      <c r="Z974" s="103"/>
      <c r="AA974" s="103"/>
      <c r="AB974" s="103"/>
      <c r="AC974" s="103"/>
      <c r="AD974" s="103"/>
      <c r="AE974" s="103"/>
      <c r="AF974" s="103"/>
      <c r="AG974" s="103"/>
    </row>
    <row r="975" spans="1:35" s="104" customFormat="1">
      <c r="A975" s="110" t="s">
        <v>204</v>
      </c>
      <c r="B975" s="114" t="str">
        <f t="shared" ref="B975:AG975" si="64">IF(COUNTA(B963:B974)=0,"-",COUNTA(B963:B974)/12)</f>
        <v>-</v>
      </c>
      <c r="C975" s="114" t="str">
        <f t="shared" si="64"/>
        <v>-</v>
      </c>
      <c r="D975" s="114" t="str">
        <f t="shared" si="64"/>
        <v>-</v>
      </c>
      <c r="E975" s="114" t="str">
        <f t="shared" si="64"/>
        <v>-</v>
      </c>
      <c r="F975" s="114" t="str">
        <f t="shared" si="64"/>
        <v>-</v>
      </c>
      <c r="G975" s="114" t="str">
        <f t="shared" si="64"/>
        <v>-</v>
      </c>
      <c r="H975" s="114" t="str">
        <f t="shared" si="64"/>
        <v>-</v>
      </c>
      <c r="I975" s="114" t="str">
        <f t="shared" si="64"/>
        <v>-</v>
      </c>
      <c r="J975" s="114" t="str">
        <f t="shared" si="64"/>
        <v>-</v>
      </c>
      <c r="K975" s="114" t="str">
        <f t="shared" si="64"/>
        <v>-</v>
      </c>
      <c r="L975" s="114" t="str">
        <f t="shared" si="64"/>
        <v>-</v>
      </c>
      <c r="M975" s="114" t="str">
        <f t="shared" si="64"/>
        <v>-</v>
      </c>
      <c r="N975" s="114" t="str">
        <f t="shared" si="64"/>
        <v>-</v>
      </c>
      <c r="O975" s="114" t="str">
        <f t="shared" si="64"/>
        <v>-</v>
      </c>
      <c r="P975" s="114" t="str">
        <f t="shared" si="64"/>
        <v>-</v>
      </c>
      <c r="Q975" s="114" t="str">
        <f t="shared" si="64"/>
        <v>-</v>
      </c>
      <c r="R975" s="114" t="str">
        <f t="shared" si="64"/>
        <v>-</v>
      </c>
      <c r="S975" s="114" t="str">
        <f t="shared" si="64"/>
        <v>-</v>
      </c>
      <c r="T975" s="114" t="str">
        <f t="shared" si="64"/>
        <v>-</v>
      </c>
      <c r="U975" s="114" t="str">
        <f t="shared" si="64"/>
        <v>-</v>
      </c>
      <c r="V975" s="114" t="str">
        <f t="shared" si="64"/>
        <v>-</v>
      </c>
      <c r="W975" s="114" t="str">
        <f t="shared" si="64"/>
        <v>-</v>
      </c>
      <c r="X975" s="114" t="str">
        <f t="shared" si="64"/>
        <v>-</v>
      </c>
      <c r="Y975" s="114" t="str">
        <f t="shared" si="64"/>
        <v>-</v>
      </c>
      <c r="Z975" s="114" t="str">
        <f t="shared" si="64"/>
        <v>-</v>
      </c>
      <c r="AA975" s="114" t="str">
        <f t="shared" si="64"/>
        <v>-</v>
      </c>
      <c r="AB975" s="114" t="str">
        <f t="shared" si="64"/>
        <v>-</v>
      </c>
      <c r="AC975" s="114" t="str">
        <f t="shared" si="64"/>
        <v>-</v>
      </c>
      <c r="AD975" s="114" t="str">
        <f t="shared" si="64"/>
        <v>-</v>
      </c>
      <c r="AE975" s="114" t="str">
        <f t="shared" si="64"/>
        <v>-</v>
      </c>
      <c r="AF975" s="114" t="str">
        <f t="shared" si="64"/>
        <v>-</v>
      </c>
      <c r="AG975" s="114" t="str">
        <f t="shared" si="64"/>
        <v>-</v>
      </c>
    </row>
    <row r="976" spans="1:35" ht="18" customHeight="1">
      <c r="AG976"/>
    </row>
    <row r="977" spans="1:35" s="104" customFormat="1">
      <c r="A977" s="121">
        <f>A962+1</f>
        <v>44793</v>
      </c>
      <c r="B977" s="118" t="s">
        <v>310</v>
      </c>
      <c r="C977" s="118" t="s">
        <v>311</v>
      </c>
      <c r="D977" s="118" t="s">
        <v>312</v>
      </c>
      <c r="E977" s="118" t="s">
        <v>313</v>
      </c>
      <c r="F977" s="118" t="s">
        <v>314</v>
      </c>
      <c r="G977" s="118" t="s">
        <v>315</v>
      </c>
      <c r="H977" s="118" t="s">
        <v>316</v>
      </c>
      <c r="I977" s="118" t="s">
        <v>317</v>
      </c>
      <c r="J977" s="118" t="s">
        <v>318</v>
      </c>
      <c r="K977" s="118" t="s">
        <v>319</v>
      </c>
      <c r="L977" s="118" t="s">
        <v>320</v>
      </c>
      <c r="M977" s="118" t="s">
        <v>321</v>
      </c>
      <c r="N977" s="118" t="s">
        <v>322</v>
      </c>
      <c r="O977" s="118" t="s">
        <v>323</v>
      </c>
      <c r="P977" s="118" t="s">
        <v>324</v>
      </c>
      <c r="Q977" s="118" t="s">
        <v>325</v>
      </c>
      <c r="R977" s="118" t="s">
        <v>326</v>
      </c>
      <c r="S977" s="118" t="s">
        <v>327</v>
      </c>
      <c r="T977" s="118" t="s">
        <v>328</v>
      </c>
      <c r="U977" s="118" t="s">
        <v>329</v>
      </c>
      <c r="V977" s="118" t="s">
        <v>330</v>
      </c>
      <c r="W977" s="118" t="s">
        <v>331</v>
      </c>
      <c r="X977" s="118" t="s">
        <v>332</v>
      </c>
      <c r="Y977" s="118" t="s">
        <v>333</v>
      </c>
      <c r="Z977" s="118" t="s">
        <v>334</v>
      </c>
      <c r="AA977" s="118" t="s">
        <v>335</v>
      </c>
      <c r="AB977" s="118" t="s">
        <v>336</v>
      </c>
      <c r="AC977" s="118" t="s">
        <v>337</v>
      </c>
      <c r="AD977" s="118" t="s">
        <v>338</v>
      </c>
      <c r="AE977" s="118" t="s">
        <v>339</v>
      </c>
      <c r="AF977" s="118" t="s">
        <v>340</v>
      </c>
      <c r="AG977" s="118" t="s">
        <v>341</v>
      </c>
    </row>
    <row r="978" spans="1:35" s="104" customFormat="1">
      <c r="A978" s="108" t="s">
        <v>168</v>
      </c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  <c r="R978" s="103"/>
      <c r="S978" s="103"/>
      <c r="T978" s="103"/>
      <c r="U978" s="103"/>
      <c r="V978" s="103"/>
      <c r="W978" s="103"/>
      <c r="X978" s="103"/>
      <c r="Y978" s="103"/>
      <c r="Z978" s="103"/>
      <c r="AA978" s="103"/>
      <c r="AB978" s="103"/>
      <c r="AC978" s="103"/>
      <c r="AD978" s="103"/>
      <c r="AE978" s="103"/>
      <c r="AF978" s="103"/>
      <c r="AG978" s="103"/>
    </row>
    <row r="979" spans="1:35" s="104" customFormat="1">
      <c r="A979" s="108" t="s">
        <v>174</v>
      </c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  <c r="R979" s="103"/>
      <c r="S979" s="103"/>
      <c r="T979" s="103"/>
      <c r="U979" s="103"/>
      <c r="V979" s="103"/>
      <c r="W979" s="103"/>
      <c r="X979" s="103"/>
      <c r="Y979" s="103"/>
      <c r="Z979" s="103"/>
      <c r="AA979" s="103"/>
      <c r="AB979" s="103"/>
      <c r="AC979" s="103"/>
      <c r="AD979" s="103"/>
      <c r="AE979" s="103"/>
      <c r="AF979" s="103"/>
      <c r="AG979" s="103"/>
    </row>
    <row r="980" spans="1:35" s="104" customFormat="1">
      <c r="A980" s="108" t="s">
        <v>176</v>
      </c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  <c r="R980" s="103"/>
      <c r="S980" s="103"/>
      <c r="T980" s="103"/>
      <c r="U980" s="103"/>
      <c r="V980" s="103"/>
      <c r="W980" s="103"/>
      <c r="X980" s="103"/>
      <c r="Y980" s="103"/>
      <c r="Z980" s="103"/>
      <c r="AA980" s="103"/>
      <c r="AB980" s="103"/>
      <c r="AC980" s="103"/>
      <c r="AD980" s="103"/>
      <c r="AE980" s="103"/>
      <c r="AF980" s="103"/>
      <c r="AG980" s="103"/>
    </row>
    <row r="981" spans="1:35" s="104" customFormat="1" ht="21">
      <c r="A981" s="108" t="s">
        <v>181</v>
      </c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  <c r="R981" s="103"/>
      <c r="S981" s="103"/>
      <c r="T981" s="103"/>
      <c r="U981" s="103"/>
      <c r="V981" s="103"/>
      <c r="W981" s="103"/>
      <c r="X981" s="103"/>
      <c r="Y981" s="103"/>
      <c r="Z981" s="103"/>
      <c r="AA981" s="103"/>
      <c r="AB981" s="103"/>
      <c r="AC981" s="103"/>
      <c r="AD981" s="103"/>
      <c r="AE981" s="103"/>
      <c r="AF981" s="103"/>
      <c r="AG981" s="103"/>
      <c r="AI981" s="116" t="s">
        <v>250</v>
      </c>
    </row>
    <row r="982" spans="1:35" s="104" customFormat="1" ht="15" customHeight="1">
      <c r="A982" s="108" t="s">
        <v>184</v>
      </c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  <c r="R982" s="103"/>
      <c r="S982" s="103"/>
      <c r="T982" s="103"/>
      <c r="U982" s="103"/>
      <c r="V982" s="103"/>
      <c r="W982" s="103"/>
      <c r="X982" s="103"/>
      <c r="Y982" s="103"/>
      <c r="Z982" s="103"/>
      <c r="AA982" s="103"/>
      <c r="AB982" s="103"/>
      <c r="AC982" s="103"/>
      <c r="AD982" s="103"/>
      <c r="AE982" s="103"/>
      <c r="AF982" s="103"/>
      <c r="AG982" s="103"/>
      <c r="AI982" s="271">
        <f>COUNTIF($B990:$AG990,"-")</f>
        <v>32</v>
      </c>
    </row>
    <row r="983" spans="1:35" s="104" customFormat="1" ht="15" customHeight="1">
      <c r="A983" s="108" t="s">
        <v>208</v>
      </c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  <c r="R983" s="103"/>
      <c r="S983" s="103"/>
      <c r="T983" s="103"/>
      <c r="U983" s="103"/>
      <c r="V983" s="103"/>
      <c r="W983" s="103"/>
      <c r="X983" s="103"/>
      <c r="Y983" s="103"/>
      <c r="Z983" s="103"/>
      <c r="AA983" s="103"/>
      <c r="AB983" s="103"/>
      <c r="AC983" s="103"/>
      <c r="AD983" s="103"/>
      <c r="AE983" s="103"/>
      <c r="AF983" s="103"/>
      <c r="AG983" s="103"/>
      <c r="AI983" s="271"/>
    </row>
    <row r="984" spans="1:35" s="104" customFormat="1">
      <c r="A984" s="108" t="s">
        <v>209</v>
      </c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/>
      <c r="U984" s="103"/>
      <c r="V984" s="103"/>
      <c r="W984" s="103"/>
      <c r="X984" s="103"/>
      <c r="Y984" s="103"/>
      <c r="Z984" s="103"/>
      <c r="AA984" s="103"/>
      <c r="AB984" s="103"/>
      <c r="AC984" s="103"/>
      <c r="AD984" s="103"/>
      <c r="AE984" s="103"/>
      <c r="AF984" s="103"/>
      <c r="AG984" s="103"/>
    </row>
    <row r="985" spans="1:35" s="104" customFormat="1">
      <c r="A985" s="108" t="s">
        <v>198</v>
      </c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  <c r="R985" s="103"/>
      <c r="S985" s="103"/>
      <c r="T985" s="103"/>
      <c r="U985" s="103"/>
      <c r="V985" s="103"/>
      <c r="W985" s="103"/>
      <c r="X985" s="103"/>
      <c r="Y985" s="103"/>
      <c r="Z985" s="103"/>
      <c r="AA985" s="103"/>
      <c r="AB985" s="103"/>
      <c r="AC985" s="103"/>
      <c r="AD985" s="103"/>
      <c r="AE985" s="103"/>
      <c r="AF985" s="103"/>
      <c r="AG985" s="103"/>
    </row>
    <row r="986" spans="1:35" s="104" customFormat="1">
      <c r="A986" s="108" t="s">
        <v>200</v>
      </c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  <c r="R986" s="103"/>
      <c r="S986" s="103"/>
      <c r="T986" s="103"/>
      <c r="U986" s="103"/>
      <c r="V986" s="103"/>
      <c r="W986" s="103"/>
      <c r="X986" s="103"/>
      <c r="Y986" s="103"/>
      <c r="Z986" s="103"/>
      <c r="AA986" s="103"/>
      <c r="AB986" s="103"/>
      <c r="AC986" s="103"/>
      <c r="AD986" s="103"/>
      <c r="AE986" s="103"/>
      <c r="AF986" s="103"/>
      <c r="AG986" s="103"/>
    </row>
    <row r="987" spans="1:35" s="104" customFormat="1">
      <c r="A987" s="108" t="s">
        <v>201</v>
      </c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  <c r="R987" s="103"/>
      <c r="S987" s="103"/>
      <c r="T987" s="103"/>
      <c r="U987" s="103"/>
      <c r="V987" s="103"/>
      <c r="W987" s="103"/>
      <c r="X987" s="103"/>
      <c r="Y987" s="103"/>
      <c r="Z987" s="103"/>
      <c r="AA987" s="103"/>
      <c r="AB987" s="103"/>
      <c r="AC987" s="103"/>
      <c r="AD987" s="103"/>
      <c r="AE987" s="103"/>
      <c r="AF987" s="103"/>
      <c r="AG987" s="103"/>
    </row>
    <row r="988" spans="1:35" s="104" customFormat="1">
      <c r="A988" s="108" t="s">
        <v>202</v>
      </c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3"/>
      <c r="O988" s="103"/>
      <c r="P988" s="103"/>
      <c r="Q988" s="103"/>
      <c r="R988" s="103"/>
      <c r="S988" s="103"/>
      <c r="T988" s="103"/>
      <c r="U988" s="103"/>
      <c r="V988" s="103"/>
      <c r="W988" s="103"/>
      <c r="X988" s="103"/>
      <c r="Y988" s="103"/>
      <c r="Z988" s="103"/>
      <c r="AA988" s="103"/>
      <c r="AB988" s="103"/>
      <c r="AC988" s="103"/>
      <c r="AD988" s="103"/>
      <c r="AE988" s="103"/>
      <c r="AF988" s="103"/>
      <c r="AG988" s="103"/>
    </row>
    <row r="989" spans="1:35" s="104" customFormat="1">
      <c r="A989" s="108" t="s">
        <v>203</v>
      </c>
      <c r="B989" s="103"/>
      <c r="C989" s="103"/>
      <c r="D989" s="103"/>
      <c r="E989" s="103"/>
      <c r="F989" s="103"/>
      <c r="G989" s="103"/>
      <c r="H989" s="103"/>
      <c r="I989" s="103"/>
      <c r="J989" s="103"/>
      <c r="K989" s="103"/>
      <c r="L989" s="103"/>
      <c r="M989" s="103"/>
      <c r="N989" s="103"/>
      <c r="O989" s="103"/>
      <c r="P989" s="103"/>
      <c r="Q989" s="103"/>
      <c r="R989" s="103"/>
      <c r="S989" s="103"/>
      <c r="T989" s="103"/>
      <c r="U989" s="103"/>
      <c r="V989" s="103"/>
      <c r="W989" s="103"/>
      <c r="X989" s="103"/>
      <c r="Y989" s="103"/>
      <c r="Z989" s="103"/>
      <c r="AA989" s="103"/>
      <c r="AB989" s="103"/>
      <c r="AC989" s="103"/>
      <c r="AD989" s="103"/>
      <c r="AE989" s="103"/>
      <c r="AF989" s="103"/>
      <c r="AG989" s="103"/>
    </row>
    <row r="990" spans="1:35" s="104" customFormat="1">
      <c r="A990" s="110" t="s">
        <v>204</v>
      </c>
      <c r="B990" s="114" t="str">
        <f t="shared" ref="B990:AG990" si="65">IF(COUNTA(B978:B989)=0,"-",COUNTA(B978:B989)/12)</f>
        <v>-</v>
      </c>
      <c r="C990" s="114" t="str">
        <f t="shared" si="65"/>
        <v>-</v>
      </c>
      <c r="D990" s="114" t="str">
        <f t="shared" si="65"/>
        <v>-</v>
      </c>
      <c r="E990" s="114" t="str">
        <f t="shared" si="65"/>
        <v>-</v>
      </c>
      <c r="F990" s="114" t="str">
        <f t="shared" si="65"/>
        <v>-</v>
      </c>
      <c r="G990" s="114" t="str">
        <f t="shared" si="65"/>
        <v>-</v>
      </c>
      <c r="H990" s="114" t="str">
        <f t="shared" si="65"/>
        <v>-</v>
      </c>
      <c r="I990" s="114" t="str">
        <f t="shared" si="65"/>
        <v>-</v>
      </c>
      <c r="J990" s="114" t="str">
        <f t="shared" si="65"/>
        <v>-</v>
      </c>
      <c r="K990" s="114" t="str">
        <f t="shared" si="65"/>
        <v>-</v>
      </c>
      <c r="L990" s="114" t="str">
        <f t="shared" si="65"/>
        <v>-</v>
      </c>
      <c r="M990" s="114" t="str">
        <f t="shared" si="65"/>
        <v>-</v>
      </c>
      <c r="N990" s="114" t="str">
        <f t="shared" si="65"/>
        <v>-</v>
      </c>
      <c r="O990" s="114" t="str">
        <f t="shared" si="65"/>
        <v>-</v>
      </c>
      <c r="P990" s="114" t="str">
        <f t="shared" si="65"/>
        <v>-</v>
      </c>
      <c r="Q990" s="114" t="str">
        <f t="shared" si="65"/>
        <v>-</v>
      </c>
      <c r="R990" s="114" t="str">
        <f t="shared" si="65"/>
        <v>-</v>
      </c>
      <c r="S990" s="114" t="str">
        <f t="shared" si="65"/>
        <v>-</v>
      </c>
      <c r="T990" s="114" t="str">
        <f t="shared" si="65"/>
        <v>-</v>
      </c>
      <c r="U990" s="114" t="str">
        <f t="shared" si="65"/>
        <v>-</v>
      </c>
      <c r="V990" s="114" t="str">
        <f t="shared" si="65"/>
        <v>-</v>
      </c>
      <c r="W990" s="114" t="str">
        <f t="shared" si="65"/>
        <v>-</v>
      </c>
      <c r="X990" s="114" t="str">
        <f t="shared" si="65"/>
        <v>-</v>
      </c>
      <c r="Y990" s="114" t="str">
        <f t="shared" si="65"/>
        <v>-</v>
      </c>
      <c r="Z990" s="114" t="str">
        <f t="shared" si="65"/>
        <v>-</v>
      </c>
      <c r="AA990" s="114" t="str">
        <f t="shared" si="65"/>
        <v>-</v>
      </c>
      <c r="AB990" s="114" t="str">
        <f t="shared" si="65"/>
        <v>-</v>
      </c>
      <c r="AC990" s="114" t="str">
        <f t="shared" si="65"/>
        <v>-</v>
      </c>
      <c r="AD990" s="114" t="str">
        <f t="shared" si="65"/>
        <v>-</v>
      </c>
      <c r="AE990" s="114" t="str">
        <f t="shared" si="65"/>
        <v>-</v>
      </c>
      <c r="AF990" s="114" t="str">
        <f t="shared" si="65"/>
        <v>-</v>
      </c>
      <c r="AG990" s="114" t="str">
        <f t="shared" si="65"/>
        <v>-</v>
      </c>
    </row>
    <row r="991" spans="1:35" ht="18" customHeight="1">
      <c r="AG991"/>
    </row>
    <row r="992" spans="1:35" s="104" customFormat="1">
      <c r="A992" s="121">
        <f>A977+1</f>
        <v>44794</v>
      </c>
      <c r="B992" s="118" t="s">
        <v>310</v>
      </c>
      <c r="C992" s="118" t="s">
        <v>311</v>
      </c>
      <c r="D992" s="118" t="s">
        <v>312</v>
      </c>
      <c r="E992" s="118" t="s">
        <v>313</v>
      </c>
      <c r="F992" s="118" t="s">
        <v>314</v>
      </c>
      <c r="G992" s="118" t="s">
        <v>315</v>
      </c>
      <c r="H992" s="118" t="s">
        <v>316</v>
      </c>
      <c r="I992" s="118" t="s">
        <v>317</v>
      </c>
      <c r="J992" s="118" t="s">
        <v>318</v>
      </c>
      <c r="K992" s="118" t="s">
        <v>319</v>
      </c>
      <c r="L992" s="118" t="s">
        <v>320</v>
      </c>
      <c r="M992" s="118" t="s">
        <v>321</v>
      </c>
      <c r="N992" s="118" t="s">
        <v>322</v>
      </c>
      <c r="O992" s="118" t="s">
        <v>323</v>
      </c>
      <c r="P992" s="118" t="s">
        <v>324</v>
      </c>
      <c r="Q992" s="118" t="s">
        <v>325</v>
      </c>
      <c r="R992" s="118" t="s">
        <v>326</v>
      </c>
      <c r="S992" s="118" t="s">
        <v>327</v>
      </c>
      <c r="T992" s="118" t="s">
        <v>328</v>
      </c>
      <c r="U992" s="118" t="s">
        <v>329</v>
      </c>
      <c r="V992" s="118" t="s">
        <v>330</v>
      </c>
      <c r="W992" s="118" t="s">
        <v>331</v>
      </c>
      <c r="X992" s="118" t="s">
        <v>332</v>
      </c>
      <c r="Y992" s="118" t="s">
        <v>333</v>
      </c>
      <c r="Z992" s="118" t="s">
        <v>334</v>
      </c>
      <c r="AA992" s="118" t="s">
        <v>335</v>
      </c>
      <c r="AB992" s="118" t="s">
        <v>336</v>
      </c>
      <c r="AC992" s="118" t="s">
        <v>337</v>
      </c>
      <c r="AD992" s="118" t="s">
        <v>338</v>
      </c>
      <c r="AE992" s="118" t="s">
        <v>339</v>
      </c>
      <c r="AF992" s="118" t="s">
        <v>340</v>
      </c>
      <c r="AG992" s="118" t="s">
        <v>341</v>
      </c>
    </row>
    <row r="993" spans="1:35" s="104" customFormat="1">
      <c r="A993" s="108" t="s">
        <v>168</v>
      </c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3"/>
      <c r="N993" s="103"/>
      <c r="O993" s="103"/>
      <c r="P993" s="103"/>
      <c r="Q993" s="103"/>
      <c r="R993" s="103"/>
      <c r="S993" s="103"/>
      <c r="T993" s="103"/>
      <c r="U993" s="103"/>
      <c r="V993" s="103"/>
      <c r="W993" s="103"/>
      <c r="X993" s="103"/>
      <c r="Y993" s="103"/>
      <c r="Z993" s="103"/>
      <c r="AA993" s="103"/>
      <c r="AB993" s="103"/>
      <c r="AC993" s="103"/>
      <c r="AD993" s="103"/>
      <c r="AE993" s="103"/>
      <c r="AF993" s="103"/>
      <c r="AG993" s="103"/>
    </row>
    <row r="994" spans="1:35" s="104" customFormat="1">
      <c r="A994" s="108" t="s">
        <v>174</v>
      </c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3"/>
      <c r="O994" s="103"/>
      <c r="P994" s="103"/>
      <c r="Q994" s="103"/>
      <c r="R994" s="103"/>
      <c r="S994" s="103"/>
      <c r="T994" s="103"/>
      <c r="U994" s="103"/>
      <c r="V994" s="103"/>
      <c r="W994" s="103"/>
      <c r="X994" s="103"/>
      <c r="Y994" s="103"/>
      <c r="Z994" s="103"/>
      <c r="AA994" s="103"/>
      <c r="AB994" s="103"/>
      <c r="AC994" s="103"/>
      <c r="AD994" s="103"/>
      <c r="AE994" s="103"/>
      <c r="AF994" s="103"/>
      <c r="AG994" s="103"/>
    </row>
    <row r="995" spans="1:35" s="104" customFormat="1">
      <c r="A995" s="108" t="s">
        <v>176</v>
      </c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103"/>
      <c r="R995" s="103"/>
      <c r="S995" s="103"/>
      <c r="T995" s="103"/>
      <c r="U995" s="103"/>
      <c r="V995" s="103"/>
      <c r="W995" s="103"/>
      <c r="X995" s="103"/>
      <c r="Y995" s="103"/>
      <c r="Z995" s="103"/>
      <c r="AA995" s="103"/>
      <c r="AB995" s="103"/>
      <c r="AC995" s="103"/>
      <c r="AD995" s="103"/>
      <c r="AE995" s="103"/>
      <c r="AF995" s="103"/>
      <c r="AG995" s="103"/>
    </row>
    <row r="996" spans="1:35" s="104" customFormat="1" ht="21">
      <c r="A996" s="108" t="s">
        <v>181</v>
      </c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/>
      <c r="N996" s="103"/>
      <c r="O996" s="103"/>
      <c r="P996" s="103"/>
      <c r="Q996" s="103"/>
      <c r="R996" s="103"/>
      <c r="S996" s="103"/>
      <c r="T996" s="103"/>
      <c r="U996" s="103"/>
      <c r="V996" s="103"/>
      <c r="W996" s="103"/>
      <c r="X996" s="103"/>
      <c r="Y996" s="103"/>
      <c r="Z996" s="103"/>
      <c r="AA996" s="103"/>
      <c r="AB996" s="103"/>
      <c r="AC996" s="103"/>
      <c r="AD996" s="103"/>
      <c r="AE996" s="103"/>
      <c r="AF996" s="103"/>
      <c r="AG996" s="103"/>
      <c r="AI996" s="116" t="s">
        <v>250</v>
      </c>
    </row>
    <row r="997" spans="1:35" s="104" customFormat="1" ht="15" customHeight="1">
      <c r="A997" s="108" t="s">
        <v>184</v>
      </c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3"/>
      <c r="N997" s="103"/>
      <c r="O997" s="103"/>
      <c r="P997" s="103"/>
      <c r="Q997" s="103"/>
      <c r="R997" s="103"/>
      <c r="S997" s="103"/>
      <c r="T997" s="103"/>
      <c r="U997" s="103"/>
      <c r="V997" s="103"/>
      <c r="W997" s="103"/>
      <c r="X997" s="103"/>
      <c r="Y997" s="103"/>
      <c r="Z997" s="103"/>
      <c r="AA997" s="103"/>
      <c r="AB997" s="103"/>
      <c r="AC997" s="103"/>
      <c r="AD997" s="103"/>
      <c r="AE997" s="103"/>
      <c r="AF997" s="103"/>
      <c r="AG997" s="103"/>
      <c r="AI997" s="271">
        <f>COUNTIF($B1005:$AG1005,"-")</f>
        <v>32</v>
      </c>
    </row>
    <row r="998" spans="1:35" s="104" customFormat="1" ht="15" customHeight="1">
      <c r="A998" s="108" t="s">
        <v>208</v>
      </c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/>
      <c r="N998" s="103"/>
      <c r="O998" s="103"/>
      <c r="P998" s="103"/>
      <c r="Q998" s="103"/>
      <c r="R998" s="103"/>
      <c r="S998" s="103"/>
      <c r="T998" s="103"/>
      <c r="U998" s="103"/>
      <c r="V998" s="103"/>
      <c r="W998" s="103"/>
      <c r="X998" s="103"/>
      <c r="Y998" s="103"/>
      <c r="Z998" s="103"/>
      <c r="AA998" s="103"/>
      <c r="AB998" s="103"/>
      <c r="AC998" s="103"/>
      <c r="AD998" s="103"/>
      <c r="AE998" s="103"/>
      <c r="AF998" s="103"/>
      <c r="AG998" s="103"/>
      <c r="AI998" s="271"/>
    </row>
    <row r="999" spans="1:35" s="104" customFormat="1">
      <c r="A999" s="108" t="s">
        <v>209</v>
      </c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/>
      <c r="S999" s="103"/>
      <c r="T999" s="103"/>
      <c r="U999" s="103"/>
      <c r="V999" s="103"/>
      <c r="W999" s="103"/>
      <c r="X999" s="103"/>
      <c r="Y999" s="103"/>
      <c r="Z999" s="103"/>
      <c r="AA999" s="103"/>
      <c r="AB999" s="103"/>
      <c r="AC999" s="103"/>
      <c r="AD999" s="103"/>
      <c r="AE999" s="103"/>
      <c r="AF999" s="103"/>
      <c r="AG999" s="103"/>
    </row>
    <row r="1000" spans="1:35" s="104" customFormat="1">
      <c r="A1000" s="108" t="s">
        <v>198</v>
      </c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/>
      <c r="N1000" s="103"/>
      <c r="O1000" s="103"/>
      <c r="P1000" s="103"/>
      <c r="Q1000" s="103"/>
      <c r="R1000" s="103"/>
      <c r="S1000" s="103"/>
      <c r="T1000" s="103"/>
      <c r="U1000" s="103"/>
      <c r="V1000" s="103"/>
      <c r="W1000" s="103"/>
      <c r="X1000" s="103"/>
      <c r="Y1000" s="103"/>
      <c r="Z1000" s="103"/>
      <c r="AA1000" s="103"/>
      <c r="AB1000" s="103"/>
      <c r="AC1000" s="103"/>
      <c r="AD1000" s="103"/>
      <c r="AE1000" s="103"/>
      <c r="AF1000" s="103"/>
      <c r="AG1000" s="103"/>
    </row>
    <row r="1001" spans="1:35" s="104" customFormat="1">
      <c r="A1001" s="108" t="s">
        <v>200</v>
      </c>
      <c r="B1001" s="103"/>
      <c r="C1001" s="103"/>
      <c r="D1001" s="103"/>
      <c r="E1001" s="103"/>
      <c r="F1001" s="103"/>
      <c r="G1001" s="103"/>
      <c r="H1001" s="103"/>
      <c r="I1001" s="103"/>
      <c r="J1001" s="103"/>
      <c r="K1001" s="103"/>
      <c r="L1001" s="103"/>
      <c r="M1001" s="103"/>
      <c r="N1001" s="103"/>
      <c r="O1001" s="103"/>
      <c r="P1001" s="103"/>
      <c r="Q1001" s="103"/>
      <c r="R1001" s="103"/>
      <c r="S1001" s="103"/>
      <c r="T1001" s="103"/>
      <c r="U1001" s="103"/>
      <c r="V1001" s="103"/>
      <c r="W1001" s="103"/>
      <c r="X1001" s="103"/>
      <c r="Y1001" s="103"/>
      <c r="Z1001" s="103"/>
      <c r="AA1001" s="103"/>
      <c r="AB1001" s="103"/>
      <c r="AC1001" s="103"/>
      <c r="AD1001" s="103"/>
      <c r="AE1001" s="103"/>
      <c r="AF1001" s="103"/>
      <c r="AG1001" s="103"/>
    </row>
    <row r="1002" spans="1:35" s="104" customFormat="1">
      <c r="A1002" s="108" t="s">
        <v>201</v>
      </c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3"/>
      <c r="M1002" s="103"/>
      <c r="N1002" s="103"/>
      <c r="O1002" s="103"/>
      <c r="P1002" s="103"/>
      <c r="Q1002" s="103"/>
      <c r="R1002" s="103"/>
      <c r="S1002" s="103"/>
      <c r="T1002" s="103"/>
      <c r="U1002" s="103"/>
      <c r="V1002" s="103"/>
      <c r="W1002" s="103"/>
      <c r="X1002" s="103"/>
      <c r="Y1002" s="103"/>
      <c r="Z1002" s="103"/>
      <c r="AA1002" s="103"/>
      <c r="AB1002" s="103"/>
      <c r="AC1002" s="103"/>
      <c r="AD1002" s="103"/>
      <c r="AE1002" s="103"/>
      <c r="AF1002" s="103"/>
      <c r="AG1002" s="103"/>
    </row>
    <row r="1003" spans="1:35" s="104" customFormat="1">
      <c r="A1003" s="108" t="s">
        <v>202</v>
      </c>
      <c r="B1003" s="103"/>
      <c r="C1003" s="103"/>
      <c r="D1003" s="103"/>
      <c r="E1003" s="103"/>
      <c r="F1003" s="103"/>
      <c r="G1003" s="103"/>
      <c r="H1003" s="103"/>
      <c r="I1003" s="103"/>
      <c r="J1003" s="103"/>
      <c r="K1003" s="103"/>
      <c r="L1003" s="103"/>
      <c r="M1003" s="103"/>
      <c r="N1003" s="103"/>
      <c r="O1003" s="103"/>
      <c r="P1003" s="103"/>
      <c r="Q1003" s="103"/>
      <c r="R1003" s="103"/>
      <c r="S1003" s="103"/>
      <c r="T1003" s="103"/>
      <c r="U1003" s="103"/>
      <c r="V1003" s="103"/>
      <c r="W1003" s="103"/>
      <c r="X1003" s="103"/>
      <c r="Y1003" s="103"/>
      <c r="Z1003" s="103"/>
      <c r="AA1003" s="103"/>
      <c r="AB1003" s="103"/>
      <c r="AC1003" s="103"/>
      <c r="AD1003" s="103"/>
      <c r="AE1003" s="103"/>
      <c r="AF1003" s="103"/>
      <c r="AG1003" s="103"/>
    </row>
    <row r="1004" spans="1:35" s="104" customFormat="1">
      <c r="A1004" s="108" t="s">
        <v>203</v>
      </c>
      <c r="B1004" s="103"/>
      <c r="C1004" s="103"/>
      <c r="D1004" s="103"/>
      <c r="E1004" s="103"/>
      <c r="F1004" s="103"/>
      <c r="G1004" s="103"/>
      <c r="H1004" s="103"/>
      <c r="I1004" s="103"/>
      <c r="J1004" s="103"/>
      <c r="K1004" s="103"/>
      <c r="L1004" s="103"/>
      <c r="M1004" s="103"/>
      <c r="N1004" s="103"/>
      <c r="O1004" s="103"/>
      <c r="P1004" s="103"/>
      <c r="Q1004" s="103"/>
      <c r="R1004" s="103"/>
      <c r="S1004" s="103"/>
      <c r="T1004" s="103"/>
      <c r="U1004" s="103"/>
      <c r="V1004" s="103"/>
      <c r="W1004" s="103"/>
      <c r="X1004" s="103"/>
      <c r="Y1004" s="103"/>
      <c r="Z1004" s="103"/>
      <c r="AA1004" s="103"/>
      <c r="AB1004" s="103"/>
      <c r="AC1004" s="103"/>
      <c r="AD1004" s="103"/>
      <c r="AE1004" s="103"/>
      <c r="AF1004" s="103"/>
      <c r="AG1004" s="103"/>
    </row>
    <row r="1005" spans="1:35" s="104" customFormat="1">
      <c r="A1005" s="110" t="s">
        <v>204</v>
      </c>
      <c r="B1005" s="114" t="str">
        <f t="shared" ref="B1005:AG1005" si="66">IF(COUNTA(B993:B1004)=0,"-",COUNTA(B993:B1004)/12)</f>
        <v>-</v>
      </c>
      <c r="C1005" s="114" t="str">
        <f t="shared" si="66"/>
        <v>-</v>
      </c>
      <c r="D1005" s="114" t="str">
        <f t="shared" si="66"/>
        <v>-</v>
      </c>
      <c r="E1005" s="114" t="str">
        <f t="shared" si="66"/>
        <v>-</v>
      </c>
      <c r="F1005" s="114" t="str">
        <f t="shared" si="66"/>
        <v>-</v>
      </c>
      <c r="G1005" s="114" t="str">
        <f t="shared" si="66"/>
        <v>-</v>
      </c>
      <c r="H1005" s="114" t="str">
        <f t="shared" si="66"/>
        <v>-</v>
      </c>
      <c r="I1005" s="114" t="str">
        <f t="shared" si="66"/>
        <v>-</v>
      </c>
      <c r="J1005" s="114" t="str">
        <f t="shared" si="66"/>
        <v>-</v>
      </c>
      <c r="K1005" s="114" t="str">
        <f t="shared" si="66"/>
        <v>-</v>
      </c>
      <c r="L1005" s="114" t="str">
        <f t="shared" si="66"/>
        <v>-</v>
      </c>
      <c r="M1005" s="114" t="str">
        <f t="shared" si="66"/>
        <v>-</v>
      </c>
      <c r="N1005" s="114" t="str">
        <f t="shared" si="66"/>
        <v>-</v>
      </c>
      <c r="O1005" s="114" t="str">
        <f t="shared" si="66"/>
        <v>-</v>
      </c>
      <c r="P1005" s="114" t="str">
        <f t="shared" si="66"/>
        <v>-</v>
      </c>
      <c r="Q1005" s="114" t="str">
        <f t="shared" si="66"/>
        <v>-</v>
      </c>
      <c r="R1005" s="114" t="str">
        <f t="shared" si="66"/>
        <v>-</v>
      </c>
      <c r="S1005" s="114" t="str">
        <f t="shared" si="66"/>
        <v>-</v>
      </c>
      <c r="T1005" s="114" t="str">
        <f t="shared" si="66"/>
        <v>-</v>
      </c>
      <c r="U1005" s="114" t="str">
        <f t="shared" si="66"/>
        <v>-</v>
      </c>
      <c r="V1005" s="114" t="str">
        <f t="shared" si="66"/>
        <v>-</v>
      </c>
      <c r="W1005" s="114" t="str">
        <f t="shared" si="66"/>
        <v>-</v>
      </c>
      <c r="X1005" s="114" t="str">
        <f t="shared" si="66"/>
        <v>-</v>
      </c>
      <c r="Y1005" s="114" t="str">
        <f t="shared" si="66"/>
        <v>-</v>
      </c>
      <c r="Z1005" s="114" t="str">
        <f t="shared" si="66"/>
        <v>-</v>
      </c>
      <c r="AA1005" s="114" t="str">
        <f t="shared" si="66"/>
        <v>-</v>
      </c>
      <c r="AB1005" s="114" t="str">
        <f t="shared" si="66"/>
        <v>-</v>
      </c>
      <c r="AC1005" s="114" t="str">
        <f t="shared" si="66"/>
        <v>-</v>
      </c>
      <c r="AD1005" s="114" t="str">
        <f t="shared" si="66"/>
        <v>-</v>
      </c>
      <c r="AE1005" s="114" t="str">
        <f t="shared" si="66"/>
        <v>-</v>
      </c>
      <c r="AF1005" s="114" t="str">
        <f t="shared" si="66"/>
        <v>-</v>
      </c>
      <c r="AG1005" s="114" t="str">
        <f t="shared" si="66"/>
        <v>-</v>
      </c>
    </row>
    <row r="1006" spans="1:35" ht="18" customHeight="1">
      <c r="AG1006"/>
    </row>
    <row r="1007" spans="1:35" s="104" customFormat="1">
      <c r="A1007" s="121">
        <f>A992+1</f>
        <v>44795</v>
      </c>
      <c r="B1007" s="118" t="s">
        <v>310</v>
      </c>
      <c r="C1007" s="118" t="s">
        <v>311</v>
      </c>
      <c r="D1007" s="118" t="s">
        <v>312</v>
      </c>
      <c r="E1007" s="118" t="s">
        <v>313</v>
      </c>
      <c r="F1007" s="118" t="s">
        <v>314</v>
      </c>
      <c r="G1007" s="118" t="s">
        <v>315</v>
      </c>
      <c r="H1007" s="118" t="s">
        <v>316</v>
      </c>
      <c r="I1007" s="118" t="s">
        <v>317</v>
      </c>
      <c r="J1007" s="118" t="s">
        <v>318</v>
      </c>
      <c r="K1007" s="118" t="s">
        <v>319</v>
      </c>
      <c r="L1007" s="118" t="s">
        <v>320</v>
      </c>
      <c r="M1007" s="118" t="s">
        <v>321</v>
      </c>
      <c r="N1007" s="118" t="s">
        <v>322</v>
      </c>
      <c r="O1007" s="118" t="s">
        <v>323</v>
      </c>
      <c r="P1007" s="118" t="s">
        <v>324</v>
      </c>
      <c r="Q1007" s="118" t="s">
        <v>325</v>
      </c>
      <c r="R1007" s="118" t="s">
        <v>326</v>
      </c>
      <c r="S1007" s="118" t="s">
        <v>327</v>
      </c>
      <c r="T1007" s="118" t="s">
        <v>328</v>
      </c>
      <c r="U1007" s="118" t="s">
        <v>329</v>
      </c>
      <c r="V1007" s="118" t="s">
        <v>330</v>
      </c>
      <c r="W1007" s="118" t="s">
        <v>331</v>
      </c>
      <c r="X1007" s="118" t="s">
        <v>332</v>
      </c>
      <c r="Y1007" s="118" t="s">
        <v>333</v>
      </c>
      <c r="Z1007" s="118" t="s">
        <v>334</v>
      </c>
      <c r="AA1007" s="118" t="s">
        <v>335</v>
      </c>
      <c r="AB1007" s="118" t="s">
        <v>336</v>
      </c>
      <c r="AC1007" s="118" t="s">
        <v>337</v>
      </c>
      <c r="AD1007" s="118" t="s">
        <v>338</v>
      </c>
      <c r="AE1007" s="118" t="s">
        <v>339</v>
      </c>
      <c r="AF1007" s="118" t="s">
        <v>340</v>
      </c>
      <c r="AG1007" s="118" t="s">
        <v>341</v>
      </c>
    </row>
    <row r="1008" spans="1:35" s="104" customFormat="1">
      <c r="A1008" s="108" t="s">
        <v>168</v>
      </c>
      <c r="B1008" s="103"/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3"/>
      <c r="N1008" s="103"/>
      <c r="O1008" s="103"/>
      <c r="P1008" s="103"/>
      <c r="Q1008" s="103"/>
      <c r="R1008" s="103"/>
      <c r="S1008" s="103"/>
      <c r="T1008" s="103"/>
      <c r="U1008" s="103"/>
      <c r="V1008" s="103"/>
      <c r="W1008" s="103"/>
      <c r="X1008" s="103"/>
      <c r="Y1008" s="103"/>
      <c r="Z1008" s="103"/>
      <c r="AA1008" s="103"/>
      <c r="AB1008" s="103"/>
      <c r="AC1008" s="103"/>
      <c r="AD1008" s="103"/>
      <c r="AE1008" s="103"/>
      <c r="AF1008" s="103"/>
      <c r="AG1008" s="103"/>
    </row>
    <row r="1009" spans="1:35" s="104" customFormat="1">
      <c r="A1009" s="108" t="s">
        <v>174</v>
      </c>
      <c r="B1009" s="103"/>
      <c r="C1009" s="103"/>
      <c r="D1009" s="103"/>
      <c r="E1009" s="103"/>
      <c r="F1009" s="103"/>
      <c r="G1009" s="103"/>
      <c r="H1009" s="103"/>
      <c r="I1009" s="103"/>
      <c r="J1009" s="103"/>
      <c r="K1009" s="103"/>
      <c r="L1009" s="103"/>
      <c r="M1009" s="103"/>
      <c r="N1009" s="103"/>
      <c r="O1009" s="103"/>
      <c r="P1009" s="103"/>
      <c r="Q1009" s="103"/>
      <c r="R1009" s="103"/>
      <c r="S1009" s="103"/>
      <c r="T1009" s="103"/>
      <c r="U1009" s="103"/>
      <c r="V1009" s="103"/>
      <c r="W1009" s="103"/>
      <c r="X1009" s="103"/>
      <c r="Y1009" s="103"/>
      <c r="Z1009" s="103"/>
      <c r="AA1009" s="103"/>
      <c r="AB1009" s="103"/>
      <c r="AC1009" s="103"/>
      <c r="AD1009" s="103"/>
      <c r="AE1009" s="103"/>
      <c r="AF1009" s="103"/>
      <c r="AG1009" s="103"/>
    </row>
    <row r="1010" spans="1:35" s="104" customFormat="1">
      <c r="A1010" s="108" t="s">
        <v>176</v>
      </c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3"/>
      <c r="O1010" s="103"/>
      <c r="P1010" s="103"/>
      <c r="Q1010" s="103"/>
      <c r="R1010" s="103"/>
      <c r="S1010" s="103"/>
      <c r="T1010" s="103"/>
      <c r="U1010" s="103"/>
      <c r="V1010" s="103"/>
      <c r="W1010" s="103"/>
      <c r="X1010" s="103"/>
      <c r="Y1010" s="103"/>
      <c r="Z1010" s="103"/>
      <c r="AA1010" s="103"/>
      <c r="AB1010" s="103"/>
      <c r="AC1010" s="103"/>
      <c r="AD1010" s="103"/>
      <c r="AE1010" s="103"/>
      <c r="AF1010" s="103"/>
      <c r="AG1010" s="103"/>
    </row>
    <row r="1011" spans="1:35" s="104" customFormat="1" ht="21">
      <c r="A1011" s="108" t="s">
        <v>181</v>
      </c>
      <c r="B1011" s="103"/>
      <c r="C1011" s="103"/>
      <c r="D1011" s="103"/>
      <c r="E1011" s="103"/>
      <c r="F1011" s="103"/>
      <c r="G1011" s="103"/>
      <c r="H1011" s="103"/>
      <c r="I1011" s="103"/>
      <c r="J1011" s="103"/>
      <c r="K1011" s="103"/>
      <c r="L1011" s="103"/>
      <c r="M1011" s="103"/>
      <c r="N1011" s="103"/>
      <c r="O1011" s="103"/>
      <c r="P1011" s="103"/>
      <c r="Q1011" s="103"/>
      <c r="R1011" s="103"/>
      <c r="S1011" s="103"/>
      <c r="T1011" s="103"/>
      <c r="U1011" s="103"/>
      <c r="V1011" s="103"/>
      <c r="W1011" s="103"/>
      <c r="X1011" s="103"/>
      <c r="Y1011" s="103"/>
      <c r="Z1011" s="103"/>
      <c r="AA1011" s="103"/>
      <c r="AB1011" s="103"/>
      <c r="AC1011" s="103"/>
      <c r="AD1011" s="103"/>
      <c r="AE1011" s="103"/>
      <c r="AF1011" s="103"/>
      <c r="AG1011" s="103"/>
      <c r="AI1011" s="116" t="s">
        <v>250</v>
      </c>
    </row>
    <row r="1012" spans="1:35" s="104" customFormat="1" ht="15" customHeight="1">
      <c r="A1012" s="108" t="s">
        <v>184</v>
      </c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3"/>
      <c r="N1012" s="103"/>
      <c r="O1012" s="103"/>
      <c r="P1012" s="103"/>
      <c r="Q1012" s="103"/>
      <c r="R1012" s="103"/>
      <c r="S1012" s="103"/>
      <c r="T1012" s="103"/>
      <c r="U1012" s="103"/>
      <c r="V1012" s="103"/>
      <c r="W1012" s="103"/>
      <c r="X1012" s="103"/>
      <c r="Y1012" s="103"/>
      <c r="Z1012" s="103"/>
      <c r="AA1012" s="103"/>
      <c r="AB1012" s="103"/>
      <c r="AC1012" s="103"/>
      <c r="AD1012" s="103"/>
      <c r="AE1012" s="103"/>
      <c r="AF1012" s="103"/>
      <c r="AG1012" s="103"/>
      <c r="AI1012" s="271">
        <f>COUNTIF($B1020:$AG1020,"-")</f>
        <v>32</v>
      </c>
    </row>
    <row r="1013" spans="1:35" s="104" customFormat="1" ht="15" customHeight="1">
      <c r="A1013" s="108" t="s">
        <v>208</v>
      </c>
      <c r="B1013" s="103"/>
      <c r="C1013" s="103"/>
      <c r="D1013" s="103"/>
      <c r="E1013" s="103"/>
      <c r="F1013" s="103"/>
      <c r="G1013" s="103"/>
      <c r="H1013" s="103"/>
      <c r="I1013" s="103"/>
      <c r="J1013" s="103"/>
      <c r="K1013" s="103"/>
      <c r="L1013" s="103"/>
      <c r="M1013" s="103"/>
      <c r="N1013" s="103"/>
      <c r="O1013" s="103"/>
      <c r="P1013" s="103"/>
      <c r="Q1013" s="103"/>
      <c r="R1013" s="103"/>
      <c r="S1013" s="103"/>
      <c r="T1013" s="103"/>
      <c r="U1013" s="103"/>
      <c r="V1013" s="103"/>
      <c r="W1013" s="103"/>
      <c r="X1013" s="103"/>
      <c r="Y1013" s="103"/>
      <c r="Z1013" s="103"/>
      <c r="AA1013" s="103"/>
      <c r="AB1013" s="103"/>
      <c r="AC1013" s="103"/>
      <c r="AD1013" s="103"/>
      <c r="AE1013" s="103"/>
      <c r="AF1013" s="103"/>
      <c r="AG1013" s="103"/>
      <c r="AI1013" s="271"/>
    </row>
    <row r="1014" spans="1:35" s="104" customFormat="1">
      <c r="A1014" s="108" t="s">
        <v>209</v>
      </c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103"/>
      <c r="R1014" s="103"/>
      <c r="S1014" s="103"/>
      <c r="T1014" s="103"/>
      <c r="U1014" s="103"/>
      <c r="V1014" s="103"/>
      <c r="W1014" s="103"/>
      <c r="X1014" s="103"/>
      <c r="Y1014" s="103"/>
      <c r="Z1014" s="103"/>
      <c r="AA1014" s="103"/>
      <c r="AB1014" s="103"/>
      <c r="AC1014" s="103"/>
      <c r="AD1014" s="103"/>
      <c r="AE1014" s="103"/>
      <c r="AF1014" s="103"/>
      <c r="AG1014" s="103"/>
    </row>
    <row r="1015" spans="1:35" s="104" customFormat="1">
      <c r="A1015" s="108" t="s">
        <v>198</v>
      </c>
      <c r="B1015" s="103"/>
      <c r="C1015" s="103"/>
      <c r="D1015" s="103"/>
      <c r="E1015" s="103"/>
      <c r="F1015" s="103"/>
      <c r="G1015" s="103"/>
      <c r="H1015" s="103"/>
      <c r="I1015" s="103"/>
      <c r="J1015" s="103"/>
      <c r="K1015" s="103"/>
      <c r="L1015" s="103"/>
      <c r="M1015" s="103"/>
      <c r="N1015" s="103"/>
      <c r="O1015" s="103"/>
      <c r="P1015" s="103"/>
      <c r="Q1015" s="103"/>
      <c r="R1015" s="103"/>
      <c r="S1015" s="103"/>
      <c r="T1015" s="103"/>
      <c r="U1015" s="103"/>
      <c r="V1015" s="103"/>
      <c r="W1015" s="103"/>
      <c r="X1015" s="103"/>
      <c r="Y1015" s="103"/>
      <c r="Z1015" s="103"/>
      <c r="AA1015" s="103"/>
      <c r="AB1015" s="103"/>
      <c r="AC1015" s="103"/>
      <c r="AD1015" s="103"/>
      <c r="AE1015" s="103"/>
      <c r="AF1015" s="103"/>
      <c r="AG1015" s="103"/>
    </row>
    <row r="1016" spans="1:35" s="104" customFormat="1">
      <c r="A1016" s="108" t="s">
        <v>200</v>
      </c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3"/>
      <c r="N1016" s="103"/>
      <c r="O1016" s="103"/>
      <c r="P1016" s="103"/>
      <c r="Q1016" s="103"/>
      <c r="R1016" s="103"/>
      <c r="S1016" s="103"/>
      <c r="T1016" s="103"/>
      <c r="U1016" s="103"/>
      <c r="V1016" s="103"/>
      <c r="W1016" s="103"/>
      <c r="X1016" s="103"/>
      <c r="Y1016" s="103"/>
      <c r="Z1016" s="103"/>
      <c r="AA1016" s="103"/>
      <c r="AB1016" s="103"/>
      <c r="AC1016" s="103"/>
      <c r="AD1016" s="103"/>
      <c r="AE1016" s="103"/>
      <c r="AF1016" s="103"/>
      <c r="AG1016" s="103"/>
    </row>
    <row r="1017" spans="1:35" s="104" customFormat="1">
      <c r="A1017" s="108" t="s">
        <v>201</v>
      </c>
      <c r="B1017" s="103"/>
      <c r="C1017" s="103"/>
      <c r="D1017" s="103"/>
      <c r="E1017" s="103"/>
      <c r="F1017" s="103"/>
      <c r="G1017" s="103"/>
      <c r="H1017" s="103"/>
      <c r="I1017" s="103"/>
      <c r="J1017" s="103"/>
      <c r="K1017" s="103"/>
      <c r="L1017" s="103"/>
      <c r="M1017" s="103"/>
      <c r="N1017" s="103"/>
      <c r="O1017" s="103"/>
      <c r="P1017" s="103"/>
      <c r="Q1017" s="103"/>
      <c r="R1017" s="103"/>
      <c r="S1017" s="103"/>
      <c r="T1017" s="103"/>
      <c r="U1017" s="103"/>
      <c r="V1017" s="103"/>
      <c r="W1017" s="103"/>
      <c r="X1017" s="103"/>
      <c r="Y1017" s="103"/>
      <c r="Z1017" s="103"/>
      <c r="AA1017" s="103"/>
      <c r="AB1017" s="103"/>
      <c r="AC1017" s="103"/>
      <c r="AD1017" s="103"/>
      <c r="AE1017" s="103"/>
      <c r="AF1017" s="103"/>
      <c r="AG1017" s="103"/>
    </row>
    <row r="1018" spans="1:35" s="104" customFormat="1">
      <c r="A1018" s="108" t="s">
        <v>202</v>
      </c>
      <c r="B1018" s="103"/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3"/>
      <c r="M1018" s="103"/>
      <c r="N1018" s="103"/>
      <c r="O1018" s="103"/>
      <c r="P1018" s="103"/>
      <c r="Q1018" s="103"/>
      <c r="R1018" s="103"/>
      <c r="S1018" s="103"/>
      <c r="T1018" s="103"/>
      <c r="U1018" s="103"/>
      <c r="V1018" s="103"/>
      <c r="W1018" s="103"/>
      <c r="X1018" s="103"/>
      <c r="Y1018" s="103"/>
      <c r="Z1018" s="103"/>
      <c r="AA1018" s="103"/>
      <c r="AB1018" s="103"/>
      <c r="AC1018" s="103"/>
      <c r="AD1018" s="103"/>
      <c r="AE1018" s="103"/>
      <c r="AF1018" s="103"/>
      <c r="AG1018" s="103"/>
    </row>
    <row r="1019" spans="1:35" s="104" customFormat="1">
      <c r="A1019" s="108" t="s">
        <v>203</v>
      </c>
      <c r="B1019" s="103"/>
      <c r="C1019" s="103"/>
      <c r="D1019" s="103"/>
      <c r="E1019" s="103"/>
      <c r="F1019" s="103"/>
      <c r="G1019" s="103"/>
      <c r="H1019" s="103"/>
      <c r="I1019" s="103"/>
      <c r="J1019" s="103"/>
      <c r="K1019" s="103"/>
      <c r="L1019" s="103"/>
      <c r="M1019" s="103"/>
      <c r="N1019" s="103"/>
      <c r="O1019" s="103"/>
      <c r="P1019" s="103"/>
      <c r="Q1019" s="103"/>
      <c r="R1019" s="103"/>
      <c r="S1019" s="103"/>
      <c r="T1019" s="103"/>
      <c r="U1019" s="103"/>
      <c r="V1019" s="103"/>
      <c r="W1019" s="103"/>
      <c r="X1019" s="103"/>
      <c r="Y1019" s="103"/>
      <c r="Z1019" s="103"/>
      <c r="AA1019" s="103"/>
      <c r="AB1019" s="103"/>
      <c r="AC1019" s="103"/>
      <c r="AD1019" s="103"/>
      <c r="AE1019" s="103"/>
      <c r="AF1019" s="103"/>
      <c r="AG1019" s="103"/>
    </row>
    <row r="1020" spans="1:35" s="104" customFormat="1">
      <c r="A1020" s="110" t="s">
        <v>204</v>
      </c>
      <c r="B1020" s="114" t="str">
        <f t="shared" ref="B1020:AG1020" si="67">IF(COUNTA(B1008:B1019)=0,"-",COUNTA(B1008:B1019)/12)</f>
        <v>-</v>
      </c>
      <c r="C1020" s="114" t="str">
        <f t="shared" si="67"/>
        <v>-</v>
      </c>
      <c r="D1020" s="114" t="str">
        <f t="shared" si="67"/>
        <v>-</v>
      </c>
      <c r="E1020" s="114" t="str">
        <f t="shared" si="67"/>
        <v>-</v>
      </c>
      <c r="F1020" s="114" t="str">
        <f t="shared" si="67"/>
        <v>-</v>
      </c>
      <c r="G1020" s="114" t="str">
        <f t="shared" si="67"/>
        <v>-</v>
      </c>
      <c r="H1020" s="114" t="str">
        <f t="shared" si="67"/>
        <v>-</v>
      </c>
      <c r="I1020" s="114" t="str">
        <f t="shared" si="67"/>
        <v>-</v>
      </c>
      <c r="J1020" s="114" t="str">
        <f t="shared" si="67"/>
        <v>-</v>
      </c>
      <c r="K1020" s="114" t="str">
        <f t="shared" si="67"/>
        <v>-</v>
      </c>
      <c r="L1020" s="114" t="str">
        <f t="shared" si="67"/>
        <v>-</v>
      </c>
      <c r="M1020" s="114" t="str">
        <f t="shared" si="67"/>
        <v>-</v>
      </c>
      <c r="N1020" s="114" t="str">
        <f t="shared" si="67"/>
        <v>-</v>
      </c>
      <c r="O1020" s="114" t="str">
        <f t="shared" si="67"/>
        <v>-</v>
      </c>
      <c r="P1020" s="114" t="str">
        <f t="shared" si="67"/>
        <v>-</v>
      </c>
      <c r="Q1020" s="114" t="str">
        <f t="shared" si="67"/>
        <v>-</v>
      </c>
      <c r="R1020" s="114" t="str">
        <f t="shared" si="67"/>
        <v>-</v>
      </c>
      <c r="S1020" s="114" t="str">
        <f t="shared" si="67"/>
        <v>-</v>
      </c>
      <c r="T1020" s="114" t="str">
        <f t="shared" si="67"/>
        <v>-</v>
      </c>
      <c r="U1020" s="114" t="str">
        <f t="shared" si="67"/>
        <v>-</v>
      </c>
      <c r="V1020" s="114" t="str">
        <f t="shared" si="67"/>
        <v>-</v>
      </c>
      <c r="W1020" s="114" t="str">
        <f t="shared" si="67"/>
        <v>-</v>
      </c>
      <c r="X1020" s="114" t="str">
        <f t="shared" si="67"/>
        <v>-</v>
      </c>
      <c r="Y1020" s="114" t="str">
        <f t="shared" si="67"/>
        <v>-</v>
      </c>
      <c r="Z1020" s="114" t="str">
        <f t="shared" si="67"/>
        <v>-</v>
      </c>
      <c r="AA1020" s="114" t="str">
        <f t="shared" si="67"/>
        <v>-</v>
      </c>
      <c r="AB1020" s="114" t="str">
        <f t="shared" si="67"/>
        <v>-</v>
      </c>
      <c r="AC1020" s="114" t="str">
        <f t="shared" si="67"/>
        <v>-</v>
      </c>
      <c r="AD1020" s="114" t="str">
        <f t="shared" si="67"/>
        <v>-</v>
      </c>
      <c r="AE1020" s="114" t="str">
        <f t="shared" si="67"/>
        <v>-</v>
      </c>
      <c r="AF1020" s="114" t="str">
        <f t="shared" si="67"/>
        <v>-</v>
      </c>
      <c r="AG1020" s="114" t="str">
        <f t="shared" si="67"/>
        <v>-</v>
      </c>
    </row>
    <row r="1021" spans="1:35" ht="18" customHeight="1">
      <c r="AG1021"/>
    </row>
    <row r="1022" spans="1:35" s="104" customFormat="1">
      <c r="A1022" s="121">
        <f>A1007+1</f>
        <v>44796</v>
      </c>
      <c r="B1022" s="118" t="s">
        <v>310</v>
      </c>
      <c r="C1022" s="118" t="s">
        <v>311</v>
      </c>
      <c r="D1022" s="118" t="s">
        <v>312</v>
      </c>
      <c r="E1022" s="118" t="s">
        <v>313</v>
      </c>
      <c r="F1022" s="118" t="s">
        <v>314</v>
      </c>
      <c r="G1022" s="118" t="s">
        <v>315</v>
      </c>
      <c r="H1022" s="118" t="s">
        <v>316</v>
      </c>
      <c r="I1022" s="118" t="s">
        <v>317</v>
      </c>
      <c r="J1022" s="118" t="s">
        <v>318</v>
      </c>
      <c r="K1022" s="118" t="s">
        <v>319</v>
      </c>
      <c r="L1022" s="118" t="s">
        <v>320</v>
      </c>
      <c r="M1022" s="118" t="s">
        <v>321</v>
      </c>
      <c r="N1022" s="118" t="s">
        <v>322</v>
      </c>
      <c r="O1022" s="118" t="s">
        <v>323</v>
      </c>
      <c r="P1022" s="118" t="s">
        <v>324</v>
      </c>
      <c r="Q1022" s="118" t="s">
        <v>325</v>
      </c>
      <c r="R1022" s="118" t="s">
        <v>326</v>
      </c>
      <c r="S1022" s="118" t="s">
        <v>327</v>
      </c>
      <c r="T1022" s="118" t="s">
        <v>328</v>
      </c>
      <c r="U1022" s="118" t="s">
        <v>329</v>
      </c>
      <c r="V1022" s="118" t="s">
        <v>330</v>
      </c>
      <c r="W1022" s="118" t="s">
        <v>331</v>
      </c>
      <c r="X1022" s="118" t="s">
        <v>332</v>
      </c>
      <c r="Y1022" s="118" t="s">
        <v>333</v>
      </c>
      <c r="Z1022" s="118" t="s">
        <v>334</v>
      </c>
      <c r="AA1022" s="118" t="s">
        <v>335</v>
      </c>
      <c r="AB1022" s="118" t="s">
        <v>336</v>
      </c>
      <c r="AC1022" s="118" t="s">
        <v>337</v>
      </c>
      <c r="AD1022" s="118" t="s">
        <v>338</v>
      </c>
      <c r="AE1022" s="118" t="s">
        <v>339</v>
      </c>
      <c r="AF1022" s="118" t="s">
        <v>340</v>
      </c>
      <c r="AG1022" s="118" t="s">
        <v>341</v>
      </c>
    </row>
    <row r="1023" spans="1:35" s="104" customFormat="1">
      <c r="A1023" s="108" t="s">
        <v>168</v>
      </c>
      <c r="B1023" s="103"/>
      <c r="C1023" s="103"/>
      <c r="D1023" s="103"/>
      <c r="E1023" s="103"/>
      <c r="F1023" s="103"/>
      <c r="G1023" s="103"/>
      <c r="H1023" s="103"/>
      <c r="I1023" s="103"/>
      <c r="J1023" s="103"/>
      <c r="K1023" s="103"/>
      <c r="L1023" s="103"/>
      <c r="M1023" s="103"/>
      <c r="N1023" s="103"/>
      <c r="O1023" s="103"/>
      <c r="P1023" s="103"/>
      <c r="Q1023" s="103"/>
      <c r="R1023" s="103"/>
      <c r="S1023" s="103"/>
      <c r="T1023" s="103"/>
      <c r="U1023" s="103"/>
      <c r="V1023" s="103"/>
      <c r="W1023" s="103"/>
      <c r="X1023" s="103"/>
      <c r="Y1023" s="103"/>
      <c r="Z1023" s="103"/>
      <c r="AA1023" s="103"/>
      <c r="AB1023" s="103"/>
      <c r="AC1023" s="103"/>
      <c r="AD1023" s="103"/>
      <c r="AE1023" s="103"/>
      <c r="AF1023" s="103"/>
      <c r="AG1023" s="103"/>
    </row>
    <row r="1024" spans="1:35" s="104" customFormat="1">
      <c r="A1024" s="108" t="s">
        <v>174</v>
      </c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3"/>
      <c r="M1024" s="103"/>
      <c r="N1024" s="103"/>
      <c r="O1024" s="103"/>
      <c r="P1024" s="103"/>
      <c r="Q1024" s="103"/>
      <c r="R1024" s="103"/>
      <c r="S1024" s="103"/>
      <c r="T1024" s="103"/>
      <c r="U1024" s="103"/>
      <c r="V1024" s="103"/>
      <c r="W1024" s="103"/>
      <c r="X1024" s="103"/>
      <c r="Y1024" s="103"/>
      <c r="Z1024" s="103"/>
      <c r="AA1024" s="103"/>
      <c r="AB1024" s="103"/>
      <c r="AC1024" s="103"/>
      <c r="AD1024" s="103"/>
      <c r="AE1024" s="103"/>
      <c r="AF1024" s="103"/>
      <c r="AG1024" s="103"/>
    </row>
    <row r="1025" spans="1:35" s="104" customFormat="1">
      <c r="A1025" s="108" t="s">
        <v>176</v>
      </c>
      <c r="B1025" s="103"/>
      <c r="C1025" s="103"/>
      <c r="D1025" s="103"/>
      <c r="E1025" s="103"/>
      <c r="F1025" s="103"/>
      <c r="G1025" s="103"/>
      <c r="H1025" s="103"/>
      <c r="I1025" s="103"/>
      <c r="J1025" s="103"/>
      <c r="K1025" s="103"/>
      <c r="L1025" s="103"/>
      <c r="M1025" s="103"/>
      <c r="N1025" s="103"/>
      <c r="O1025" s="103"/>
      <c r="P1025" s="103"/>
      <c r="Q1025" s="103"/>
      <c r="R1025" s="103"/>
      <c r="S1025" s="103"/>
      <c r="T1025" s="103"/>
      <c r="U1025" s="103"/>
      <c r="V1025" s="103"/>
      <c r="W1025" s="103"/>
      <c r="X1025" s="103"/>
      <c r="Y1025" s="103"/>
      <c r="Z1025" s="103"/>
      <c r="AA1025" s="103"/>
      <c r="AB1025" s="103"/>
      <c r="AC1025" s="103"/>
      <c r="AD1025" s="103"/>
      <c r="AE1025" s="103"/>
      <c r="AF1025" s="103"/>
      <c r="AG1025" s="103"/>
    </row>
    <row r="1026" spans="1:35" s="104" customFormat="1" ht="21">
      <c r="A1026" s="108" t="s">
        <v>181</v>
      </c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3"/>
      <c r="M1026" s="103"/>
      <c r="N1026" s="103"/>
      <c r="O1026" s="103"/>
      <c r="P1026" s="103"/>
      <c r="Q1026" s="103"/>
      <c r="R1026" s="103"/>
      <c r="S1026" s="103"/>
      <c r="T1026" s="103"/>
      <c r="U1026" s="103"/>
      <c r="V1026" s="103"/>
      <c r="W1026" s="103"/>
      <c r="X1026" s="103"/>
      <c r="Y1026" s="103"/>
      <c r="Z1026" s="103"/>
      <c r="AA1026" s="103"/>
      <c r="AB1026" s="103"/>
      <c r="AC1026" s="103"/>
      <c r="AD1026" s="103"/>
      <c r="AE1026" s="103"/>
      <c r="AF1026" s="103"/>
      <c r="AG1026" s="103"/>
      <c r="AI1026" s="116" t="s">
        <v>250</v>
      </c>
    </row>
    <row r="1027" spans="1:35" s="104" customFormat="1" ht="15" customHeight="1">
      <c r="A1027" s="108" t="s">
        <v>184</v>
      </c>
      <c r="B1027" s="103"/>
      <c r="C1027" s="103"/>
      <c r="D1027" s="103"/>
      <c r="E1027" s="103"/>
      <c r="F1027" s="103"/>
      <c r="G1027" s="103"/>
      <c r="H1027" s="103"/>
      <c r="I1027" s="103"/>
      <c r="J1027" s="103"/>
      <c r="K1027" s="103"/>
      <c r="L1027" s="103"/>
      <c r="M1027" s="103"/>
      <c r="N1027" s="103"/>
      <c r="O1027" s="103"/>
      <c r="P1027" s="103"/>
      <c r="Q1027" s="103"/>
      <c r="R1027" s="103"/>
      <c r="S1027" s="103"/>
      <c r="T1027" s="103"/>
      <c r="U1027" s="103"/>
      <c r="V1027" s="103"/>
      <c r="W1027" s="103"/>
      <c r="X1027" s="103"/>
      <c r="Y1027" s="103"/>
      <c r="Z1027" s="103"/>
      <c r="AA1027" s="103"/>
      <c r="AB1027" s="103"/>
      <c r="AC1027" s="103"/>
      <c r="AD1027" s="103"/>
      <c r="AE1027" s="103"/>
      <c r="AF1027" s="103"/>
      <c r="AG1027" s="103"/>
      <c r="AI1027" s="271">
        <f>COUNTIF($B1035:$AG1035,"-")</f>
        <v>32</v>
      </c>
    </row>
    <row r="1028" spans="1:35" s="104" customFormat="1" ht="15" customHeight="1">
      <c r="A1028" s="108" t="s">
        <v>208</v>
      </c>
      <c r="B1028" s="103"/>
      <c r="C1028" s="103"/>
      <c r="D1028" s="103"/>
      <c r="E1028" s="103"/>
      <c r="F1028" s="103"/>
      <c r="G1028" s="103"/>
      <c r="H1028" s="103"/>
      <c r="I1028" s="103"/>
      <c r="J1028" s="103"/>
      <c r="K1028" s="103"/>
      <c r="L1028" s="103"/>
      <c r="M1028" s="103"/>
      <c r="N1028" s="103"/>
      <c r="O1028" s="103"/>
      <c r="P1028" s="103"/>
      <c r="Q1028" s="103"/>
      <c r="R1028" s="103"/>
      <c r="S1028" s="103"/>
      <c r="T1028" s="103"/>
      <c r="U1028" s="103"/>
      <c r="V1028" s="103"/>
      <c r="W1028" s="103"/>
      <c r="X1028" s="103"/>
      <c r="Y1028" s="103"/>
      <c r="Z1028" s="103"/>
      <c r="AA1028" s="103"/>
      <c r="AB1028" s="103"/>
      <c r="AC1028" s="103"/>
      <c r="AD1028" s="103"/>
      <c r="AE1028" s="103"/>
      <c r="AF1028" s="103"/>
      <c r="AG1028" s="103"/>
      <c r="AI1028" s="271"/>
    </row>
    <row r="1029" spans="1:35" s="104" customFormat="1">
      <c r="A1029" s="108" t="s">
        <v>209</v>
      </c>
      <c r="B1029" s="103"/>
      <c r="C1029" s="103"/>
      <c r="D1029" s="103"/>
      <c r="E1029" s="103"/>
      <c r="F1029" s="103"/>
      <c r="G1029" s="103"/>
      <c r="H1029" s="103"/>
      <c r="I1029" s="103"/>
      <c r="J1029" s="103"/>
      <c r="K1029" s="103"/>
      <c r="L1029" s="103"/>
      <c r="M1029" s="103"/>
      <c r="N1029" s="103"/>
      <c r="O1029" s="103"/>
      <c r="P1029" s="103"/>
      <c r="Q1029" s="103"/>
      <c r="R1029" s="103"/>
      <c r="S1029" s="103"/>
      <c r="T1029" s="103"/>
      <c r="U1029" s="103"/>
      <c r="V1029" s="103"/>
      <c r="W1029" s="103"/>
      <c r="X1029" s="103"/>
      <c r="Y1029" s="103"/>
      <c r="Z1029" s="103"/>
      <c r="AA1029" s="103"/>
      <c r="AB1029" s="103"/>
      <c r="AC1029" s="103"/>
      <c r="AD1029" s="103"/>
      <c r="AE1029" s="103"/>
      <c r="AF1029" s="103"/>
      <c r="AG1029" s="103"/>
    </row>
    <row r="1030" spans="1:35" s="104" customFormat="1">
      <c r="A1030" s="108" t="s">
        <v>198</v>
      </c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3"/>
      <c r="M1030" s="103"/>
      <c r="N1030" s="103"/>
      <c r="O1030" s="103"/>
      <c r="P1030" s="103"/>
      <c r="Q1030" s="103"/>
      <c r="R1030" s="103"/>
      <c r="S1030" s="103"/>
      <c r="T1030" s="103"/>
      <c r="U1030" s="103"/>
      <c r="V1030" s="103"/>
      <c r="W1030" s="103"/>
      <c r="X1030" s="103"/>
      <c r="Y1030" s="103"/>
      <c r="Z1030" s="103"/>
      <c r="AA1030" s="103"/>
      <c r="AB1030" s="103"/>
      <c r="AC1030" s="103"/>
      <c r="AD1030" s="103"/>
      <c r="AE1030" s="103"/>
      <c r="AF1030" s="103"/>
      <c r="AG1030" s="103"/>
    </row>
    <row r="1031" spans="1:35" s="104" customFormat="1">
      <c r="A1031" s="108" t="s">
        <v>200</v>
      </c>
      <c r="B1031" s="103"/>
      <c r="C1031" s="103"/>
      <c r="D1031" s="103"/>
      <c r="E1031" s="103"/>
      <c r="F1031" s="103"/>
      <c r="G1031" s="103"/>
      <c r="H1031" s="103"/>
      <c r="I1031" s="103"/>
      <c r="J1031" s="103"/>
      <c r="K1031" s="103"/>
      <c r="L1031" s="103"/>
      <c r="M1031" s="103"/>
      <c r="N1031" s="103"/>
      <c r="O1031" s="103"/>
      <c r="P1031" s="103"/>
      <c r="Q1031" s="103"/>
      <c r="R1031" s="103"/>
      <c r="S1031" s="103"/>
      <c r="T1031" s="103"/>
      <c r="U1031" s="103"/>
      <c r="V1031" s="103"/>
      <c r="W1031" s="103"/>
      <c r="X1031" s="103"/>
      <c r="Y1031" s="103"/>
      <c r="Z1031" s="103"/>
      <c r="AA1031" s="103"/>
      <c r="AB1031" s="103"/>
      <c r="AC1031" s="103"/>
      <c r="AD1031" s="103"/>
      <c r="AE1031" s="103"/>
      <c r="AF1031" s="103"/>
      <c r="AG1031" s="103"/>
    </row>
    <row r="1032" spans="1:35" s="104" customFormat="1">
      <c r="A1032" s="108" t="s">
        <v>201</v>
      </c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3"/>
      <c r="M1032" s="103"/>
      <c r="N1032" s="103"/>
      <c r="O1032" s="103"/>
      <c r="P1032" s="103"/>
      <c r="Q1032" s="103"/>
      <c r="R1032" s="103"/>
      <c r="S1032" s="103"/>
      <c r="T1032" s="103"/>
      <c r="U1032" s="103"/>
      <c r="V1032" s="103"/>
      <c r="W1032" s="103"/>
      <c r="X1032" s="103"/>
      <c r="Y1032" s="103"/>
      <c r="Z1032" s="103"/>
      <c r="AA1032" s="103"/>
      <c r="AB1032" s="103"/>
      <c r="AC1032" s="103"/>
      <c r="AD1032" s="103"/>
      <c r="AE1032" s="103"/>
      <c r="AF1032" s="103"/>
      <c r="AG1032" s="103"/>
    </row>
    <row r="1033" spans="1:35" s="104" customFormat="1">
      <c r="A1033" s="108" t="s">
        <v>202</v>
      </c>
      <c r="B1033" s="103"/>
      <c r="C1033" s="103"/>
      <c r="D1033" s="103"/>
      <c r="E1033" s="103"/>
      <c r="F1033" s="103"/>
      <c r="G1033" s="103"/>
      <c r="H1033" s="103"/>
      <c r="I1033" s="103"/>
      <c r="J1033" s="103"/>
      <c r="K1033" s="103"/>
      <c r="L1033" s="103"/>
      <c r="M1033" s="103"/>
      <c r="N1033" s="103"/>
      <c r="O1033" s="103"/>
      <c r="P1033" s="103"/>
      <c r="Q1033" s="103"/>
      <c r="R1033" s="103"/>
      <c r="S1033" s="103"/>
      <c r="T1033" s="103"/>
      <c r="U1033" s="103"/>
      <c r="V1033" s="103"/>
      <c r="W1033" s="103"/>
      <c r="X1033" s="103"/>
      <c r="Y1033" s="103"/>
      <c r="Z1033" s="103"/>
      <c r="AA1033" s="103"/>
      <c r="AB1033" s="103"/>
      <c r="AC1033" s="103"/>
      <c r="AD1033" s="103"/>
      <c r="AE1033" s="103"/>
      <c r="AF1033" s="103"/>
      <c r="AG1033" s="103"/>
    </row>
    <row r="1034" spans="1:35" s="104" customFormat="1">
      <c r="A1034" s="108" t="s">
        <v>203</v>
      </c>
      <c r="B1034" s="103"/>
      <c r="C1034" s="103"/>
      <c r="D1034" s="103"/>
      <c r="E1034" s="103"/>
      <c r="F1034" s="103"/>
      <c r="G1034" s="103"/>
      <c r="H1034" s="103"/>
      <c r="I1034" s="103"/>
      <c r="J1034" s="103"/>
      <c r="K1034" s="103"/>
      <c r="L1034" s="103"/>
      <c r="M1034" s="103"/>
      <c r="N1034" s="103"/>
      <c r="O1034" s="103"/>
      <c r="P1034" s="103"/>
      <c r="Q1034" s="103"/>
      <c r="R1034" s="103"/>
      <c r="S1034" s="103"/>
      <c r="T1034" s="103"/>
      <c r="U1034" s="103"/>
      <c r="V1034" s="103"/>
      <c r="W1034" s="103"/>
      <c r="X1034" s="103"/>
      <c r="Y1034" s="103"/>
      <c r="Z1034" s="103"/>
      <c r="AA1034" s="103"/>
      <c r="AB1034" s="103"/>
      <c r="AC1034" s="103"/>
      <c r="AD1034" s="103"/>
      <c r="AE1034" s="103"/>
      <c r="AF1034" s="103"/>
      <c r="AG1034" s="103"/>
    </row>
    <row r="1035" spans="1:35" s="104" customFormat="1">
      <c r="A1035" s="110" t="s">
        <v>204</v>
      </c>
      <c r="B1035" s="114" t="str">
        <f t="shared" ref="B1035:AG1035" si="68">IF(COUNTA(B1023:B1034)=0,"-",COUNTA(B1023:B1034)/12)</f>
        <v>-</v>
      </c>
      <c r="C1035" s="114" t="str">
        <f t="shared" si="68"/>
        <v>-</v>
      </c>
      <c r="D1035" s="114" t="str">
        <f t="shared" si="68"/>
        <v>-</v>
      </c>
      <c r="E1035" s="114" t="str">
        <f t="shared" si="68"/>
        <v>-</v>
      </c>
      <c r="F1035" s="114" t="str">
        <f t="shared" si="68"/>
        <v>-</v>
      </c>
      <c r="G1035" s="114" t="str">
        <f t="shared" si="68"/>
        <v>-</v>
      </c>
      <c r="H1035" s="114" t="str">
        <f t="shared" si="68"/>
        <v>-</v>
      </c>
      <c r="I1035" s="114" t="str">
        <f t="shared" si="68"/>
        <v>-</v>
      </c>
      <c r="J1035" s="114" t="str">
        <f t="shared" si="68"/>
        <v>-</v>
      </c>
      <c r="K1035" s="114" t="str">
        <f t="shared" si="68"/>
        <v>-</v>
      </c>
      <c r="L1035" s="114" t="str">
        <f t="shared" si="68"/>
        <v>-</v>
      </c>
      <c r="M1035" s="114" t="str">
        <f t="shared" si="68"/>
        <v>-</v>
      </c>
      <c r="N1035" s="114" t="str">
        <f t="shared" si="68"/>
        <v>-</v>
      </c>
      <c r="O1035" s="114" t="str">
        <f t="shared" si="68"/>
        <v>-</v>
      </c>
      <c r="P1035" s="114" t="str">
        <f t="shared" si="68"/>
        <v>-</v>
      </c>
      <c r="Q1035" s="114" t="str">
        <f t="shared" si="68"/>
        <v>-</v>
      </c>
      <c r="R1035" s="114" t="str">
        <f t="shared" si="68"/>
        <v>-</v>
      </c>
      <c r="S1035" s="114" t="str">
        <f t="shared" si="68"/>
        <v>-</v>
      </c>
      <c r="T1035" s="114" t="str">
        <f t="shared" si="68"/>
        <v>-</v>
      </c>
      <c r="U1035" s="114" t="str">
        <f t="shared" si="68"/>
        <v>-</v>
      </c>
      <c r="V1035" s="114" t="str">
        <f t="shared" si="68"/>
        <v>-</v>
      </c>
      <c r="W1035" s="114" t="str">
        <f t="shared" si="68"/>
        <v>-</v>
      </c>
      <c r="X1035" s="114" t="str">
        <f t="shared" si="68"/>
        <v>-</v>
      </c>
      <c r="Y1035" s="114" t="str">
        <f t="shared" si="68"/>
        <v>-</v>
      </c>
      <c r="Z1035" s="114" t="str">
        <f t="shared" si="68"/>
        <v>-</v>
      </c>
      <c r="AA1035" s="114" t="str">
        <f t="shared" si="68"/>
        <v>-</v>
      </c>
      <c r="AB1035" s="114" t="str">
        <f t="shared" si="68"/>
        <v>-</v>
      </c>
      <c r="AC1035" s="114" t="str">
        <f t="shared" si="68"/>
        <v>-</v>
      </c>
      <c r="AD1035" s="114" t="str">
        <f t="shared" si="68"/>
        <v>-</v>
      </c>
      <c r="AE1035" s="114" t="str">
        <f t="shared" si="68"/>
        <v>-</v>
      </c>
      <c r="AF1035" s="114" t="str">
        <f t="shared" si="68"/>
        <v>-</v>
      </c>
      <c r="AG1035" s="114" t="str">
        <f t="shared" si="68"/>
        <v>-</v>
      </c>
    </row>
    <row r="1036" spans="1:35" ht="18" customHeight="1">
      <c r="AG1036"/>
    </row>
    <row r="1037" spans="1:35" s="104" customFormat="1">
      <c r="A1037" s="121">
        <f>A1022+1</f>
        <v>44797</v>
      </c>
      <c r="B1037" s="118" t="s">
        <v>310</v>
      </c>
      <c r="C1037" s="118" t="s">
        <v>311</v>
      </c>
      <c r="D1037" s="118" t="s">
        <v>312</v>
      </c>
      <c r="E1037" s="118" t="s">
        <v>313</v>
      </c>
      <c r="F1037" s="118" t="s">
        <v>314</v>
      </c>
      <c r="G1037" s="118" t="s">
        <v>315</v>
      </c>
      <c r="H1037" s="118" t="s">
        <v>316</v>
      </c>
      <c r="I1037" s="118" t="s">
        <v>317</v>
      </c>
      <c r="J1037" s="118" t="s">
        <v>318</v>
      </c>
      <c r="K1037" s="118" t="s">
        <v>319</v>
      </c>
      <c r="L1037" s="118" t="s">
        <v>320</v>
      </c>
      <c r="M1037" s="118" t="s">
        <v>321</v>
      </c>
      <c r="N1037" s="118" t="s">
        <v>322</v>
      </c>
      <c r="O1037" s="118" t="s">
        <v>323</v>
      </c>
      <c r="P1037" s="118" t="s">
        <v>324</v>
      </c>
      <c r="Q1037" s="118" t="s">
        <v>325</v>
      </c>
      <c r="R1037" s="118" t="s">
        <v>326</v>
      </c>
      <c r="S1037" s="118" t="s">
        <v>327</v>
      </c>
      <c r="T1037" s="118" t="s">
        <v>328</v>
      </c>
      <c r="U1037" s="118" t="s">
        <v>329</v>
      </c>
      <c r="V1037" s="118" t="s">
        <v>330</v>
      </c>
      <c r="W1037" s="118" t="s">
        <v>331</v>
      </c>
      <c r="X1037" s="118" t="s">
        <v>332</v>
      </c>
      <c r="Y1037" s="118" t="s">
        <v>333</v>
      </c>
      <c r="Z1037" s="118" t="s">
        <v>334</v>
      </c>
      <c r="AA1037" s="118" t="s">
        <v>335</v>
      </c>
      <c r="AB1037" s="118" t="s">
        <v>336</v>
      </c>
      <c r="AC1037" s="118" t="s">
        <v>337</v>
      </c>
      <c r="AD1037" s="118" t="s">
        <v>338</v>
      </c>
      <c r="AE1037" s="118" t="s">
        <v>339</v>
      </c>
      <c r="AF1037" s="118" t="s">
        <v>340</v>
      </c>
      <c r="AG1037" s="118" t="s">
        <v>341</v>
      </c>
    </row>
    <row r="1038" spans="1:35" s="104" customFormat="1">
      <c r="A1038" s="108" t="s">
        <v>168</v>
      </c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3"/>
      <c r="N1038" s="103"/>
      <c r="O1038" s="103"/>
      <c r="P1038" s="103"/>
      <c r="Q1038" s="103"/>
      <c r="R1038" s="103"/>
      <c r="S1038" s="103"/>
      <c r="T1038" s="103"/>
      <c r="U1038" s="103"/>
      <c r="V1038" s="103"/>
      <c r="W1038" s="103"/>
      <c r="X1038" s="103"/>
      <c r="Y1038" s="103"/>
      <c r="Z1038" s="103"/>
      <c r="AA1038" s="103"/>
      <c r="AB1038" s="103"/>
      <c r="AC1038" s="103"/>
      <c r="AD1038" s="103"/>
      <c r="AE1038" s="103"/>
      <c r="AF1038" s="103"/>
      <c r="AG1038" s="103"/>
    </row>
    <row r="1039" spans="1:35" s="104" customFormat="1">
      <c r="A1039" s="108" t="s">
        <v>174</v>
      </c>
      <c r="B1039" s="103"/>
      <c r="C1039" s="103"/>
      <c r="D1039" s="103"/>
      <c r="E1039" s="103"/>
      <c r="F1039" s="103"/>
      <c r="G1039" s="103"/>
      <c r="H1039" s="103"/>
      <c r="I1039" s="103"/>
      <c r="J1039" s="103"/>
      <c r="K1039" s="103"/>
      <c r="L1039" s="103"/>
      <c r="M1039" s="103"/>
      <c r="N1039" s="103"/>
      <c r="O1039" s="103"/>
      <c r="P1039" s="103"/>
      <c r="Q1039" s="103"/>
      <c r="R1039" s="103"/>
      <c r="S1039" s="103"/>
      <c r="T1039" s="103"/>
      <c r="U1039" s="103"/>
      <c r="V1039" s="103"/>
      <c r="W1039" s="103"/>
      <c r="X1039" s="103"/>
      <c r="Y1039" s="103"/>
      <c r="Z1039" s="103"/>
      <c r="AA1039" s="103"/>
      <c r="AB1039" s="103"/>
      <c r="AC1039" s="103"/>
      <c r="AD1039" s="103"/>
      <c r="AE1039" s="103"/>
      <c r="AF1039" s="103"/>
      <c r="AG1039" s="103"/>
    </row>
    <row r="1040" spans="1:35" s="104" customFormat="1">
      <c r="A1040" s="108" t="s">
        <v>176</v>
      </c>
      <c r="B1040" s="103"/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3"/>
      <c r="N1040" s="103"/>
      <c r="O1040" s="103"/>
      <c r="P1040" s="103"/>
      <c r="Q1040" s="103"/>
      <c r="R1040" s="103"/>
      <c r="S1040" s="103"/>
      <c r="T1040" s="103"/>
      <c r="U1040" s="103"/>
      <c r="V1040" s="103"/>
      <c r="W1040" s="103"/>
      <c r="X1040" s="103"/>
      <c r="Y1040" s="103"/>
      <c r="Z1040" s="103"/>
      <c r="AA1040" s="103"/>
      <c r="AB1040" s="103"/>
      <c r="AC1040" s="103"/>
      <c r="AD1040" s="103"/>
      <c r="AE1040" s="103"/>
      <c r="AF1040" s="103"/>
      <c r="AG1040" s="103"/>
    </row>
    <row r="1041" spans="1:35" s="104" customFormat="1" ht="21">
      <c r="A1041" s="108" t="s">
        <v>181</v>
      </c>
      <c r="B1041" s="103"/>
      <c r="C1041" s="103"/>
      <c r="D1041" s="103"/>
      <c r="E1041" s="103"/>
      <c r="F1041" s="103"/>
      <c r="G1041" s="103"/>
      <c r="H1041" s="103"/>
      <c r="I1041" s="103"/>
      <c r="J1041" s="103"/>
      <c r="K1041" s="103"/>
      <c r="L1041" s="103"/>
      <c r="M1041" s="103"/>
      <c r="N1041" s="103"/>
      <c r="O1041" s="103"/>
      <c r="P1041" s="103"/>
      <c r="Q1041" s="103"/>
      <c r="R1041" s="103"/>
      <c r="S1041" s="103"/>
      <c r="T1041" s="103"/>
      <c r="U1041" s="103"/>
      <c r="V1041" s="103"/>
      <c r="W1041" s="103"/>
      <c r="X1041" s="103"/>
      <c r="Y1041" s="103"/>
      <c r="Z1041" s="103"/>
      <c r="AA1041" s="103"/>
      <c r="AB1041" s="103"/>
      <c r="AC1041" s="103"/>
      <c r="AD1041" s="103"/>
      <c r="AE1041" s="103"/>
      <c r="AF1041" s="103"/>
      <c r="AG1041" s="103"/>
      <c r="AI1041" s="116" t="s">
        <v>250</v>
      </c>
    </row>
    <row r="1042" spans="1:35" s="104" customFormat="1" ht="15" customHeight="1">
      <c r="A1042" s="108" t="s">
        <v>184</v>
      </c>
      <c r="B1042" s="103"/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3"/>
      <c r="N1042" s="103"/>
      <c r="O1042" s="103"/>
      <c r="P1042" s="103"/>
      <c r="Q1042" s="103"/>
      <c r="R1042" s="103"/>
      <c r="S1042" s="103"/>
      <c r="T1042" s="103"/>
      <c r="U1042" s="103"/>
      <c r="V1042" s="103"/>
      <c r="W1042" s="103"/>
      <c r="X1042" s="103"/>
      <c r="Y1042" s="103"/>
      <c r="Z1042" s="103"/>
      <c r="AA1042" s="103"/>
      <c r="AB1042" s="103"/>
      <c r="AC1042" s="103"/>
      <c r="AD1042" s="103"/>
      <c r="AE1042" s="103"/>
      <c r="AF1042" s="103"/>
      <c r="AG1042" s="103"/>
      <c r="AI1042" s="271">
        <f>COUNTIF($B1050:$AG1050,"-")</f>
        <v>32</v>
      </c>
    </row>
    <row r="1043" spans="1:35" s="104" customFormat="1" ht="15" customHeight="1">
      <c r="A1043" s="108" t="s">
        <v>208</v>
      </c>
      <c r="B1043" s="103"/>
      <c r="C1043" s="103"/>
      <c r="D1043" s="103"/>
      <c r="E1043" s="103"/>
      <c r="F1043" s="103"/>
      <c r="G1043" s="103"/>
      <c r="H1043" s="103"/>
      <c r="I1043" s="103"/>
      <c r="J1043" s="103"/>
      <c r="K1043" s="103"/>
      <c r="L1043" s="103"/>
      <c r="M1043" s="103"/>
      <c r="N1043" s="103"/>
      <c r="O1043" s="103"/>
      <c r="P1043" s="103"/>
      <c r="Q1043" s="103"/>
      <c r="R1043" s="103"/>
      <c r="S1043" s="103"/>
      <c r="T1043" s="103"/>
      <c r="U1043" s="103"/>
      <c r="V1043" s="103"/>
      <c r="W1043" s="103"/>
      <c r="X1043" s="103"/>
      <c r="Y1043" s="103"/>
      <c r="Z1043" s="103"/>
      <c r="AA1043" s="103"/>
      <c r="AB1043" s="103"/>
      <c r="AC1043" s="103"/>
      <c r="AD1043" s="103"/>
      <c r="AE1043" s="103"/>
      <c r="AF1043" s="103"/>
      <c r="AG1043" s="103"/>
      <c r="AI1043" s="271"/>
    </row>
    <row r="1044" spans="1:35" s="104" customFormat="1">
      <c r="A1044" s="108" t="s">
        <v>209</v>
      </c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/>
      <c r="Q1044" s="103"/>
      <c r="R1044" s="103"/>
      <c r="S1044" s="103"/>
      <c r="T1044" s="103"/>
      <c r="U1044" s="103"/>
      <c r="V1044" s="103"/>
      <c r="W1044" s="103"/>
      <c r="X1044" s="103"/>
      <c r="Y1044" s="103"/>
      <c r="Z1044" s="103"/>
      <c r="AA1044" s="103"/>
      <c r="AB1044" s="103"/>
      <c r="AC1044" s="103"/>
      <c r="AD1044" s="103"/>
      <c r="AE1044" s="103"/>
      <c r="AF1044" s="103"/>
      <c r="AG1044" s="103"/>
    </row>
    <row r="1045" spans="1:35" s="104" customFormat="1">
      <c r="A1045" s="108" t="s">
        <v>198</v>
      </c>
      <c r="B1045" s="103"/>
      <c r="C1045" s="103"/>
      <c r="D1045" s="103"/>
      <c r="E1045" s="103"/>
      <c r="F1045" s="103"/>
      <c r="G1045" s="103"/>
      <c r="H1045" s="103"/>
      <c r="I1045" s="103"/>
      <c r="J1045" s="103"/>
      <c r="K1045" s="103"/>
      <c r="L1045" s="103"/>
      <c r="M1045" s="103"/>
      <c r="N1045" s="103"/>
      <c r="O1045" s="103"/>
      <c r="P1045" s="103"/>
      <c r="Q1045" s="103"/>
      <c r="R1045" s="103"/>
      <c r="S1045" s="103"/>
      <c r="T1045" s="103"/>
      <c r="U1045" s="103"/>
      <c r="V1045" s="103"/>
      <c r="W1045" s="103"/>
      <c r="X1045" s="103"/>
      <c r="Y1045" s="103"/>
      <c r="Z1045" s="103"/>
      <c r="AA1045" s="103"/>
      <c r="AB1045" s="103"/>
      <c r="AC1045" s="103"/>
      <c r="AD1045" s="103"/>
      <c r="AE1045" s="103"/>
      <c r="AF1045" s="103"/>
      <c r="AG1045" s="103"/>
    </row>
    <row r="1046" spans="1:35" s="104" customFormat="1">
      <c r="A1046" s="108" t="s">
        <v>200</v>
      </c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/>
      <c r="M1046" s="103"/>
      <c r="N1046" s="103"/>
      <c r="O1046" s="103"/>
      <c r="P1046" s="103"/>
      <c r="Q1046" s="103"/>
      <c r="R1046" s="103"/>
      <c r="S1046" s="103"/>
      <c r="T1046" s="103"/>
      <c r="U1046" s="103"/>
      <c r="V1046" s="103"/>
      <c r="W1046" s="103"/>
      <c r="X1046" s="103"/>
      <c r="Y1046" s="103"/>
      <c r="Z1046" s="103"/>
      <c r="AA1046" s="103"/>
      <c r="AB1046" s="103"/>
      <c r="AC1046" s="103"/>
      <c r="AD1046" s="103"/>
      <c r="AE1046" s="103"/>
      <c r="AF1046" s="103"/>
      <c r="AG1046" s="103"/>
    </row>
    <row r="1047" spans="1:35" s="104" customFormat="1">
      <c r="A1047" s="108" t="s">
        <v>201</v>
      </c>
      <c r="B1047" s="103"/>
      <c r="C1047" s="103"/>
      <c r="D1047" s="103"/>
      <c r="E1047" s="103"/>
      <c r="F1047" s="103"/>
      <c r="G1047" s="103"/>
      <c r="H1047" s="103"/>
      <c r="I1047" s="103"/>
      <c r="J1047" s="103"/>
      <c r="K1047" s="103"/>
      <c r="L1047" s="103"/>
      <c r="M1047" s="103"/>
      <c r="N1047" s="103"/>
      <c r="O1047" s="103"/>
      <c r="P1047" s="103"/>
      <c r="Q1047" s="103"/>
      <c r="R1047" s="103"/>
      <c r="S1047" s="103"/>
      <c r="T1047" s="103"/>
      <c r="U1047" s="103"/>
      <c r="V1047" s="103"/>
      <c r="W1047" s="103"/>
      <c r="X1047" s="103"/>
      <c r="Y1047" s="103"/>
      <c r="Z1047" s="103"/>
      <c r="AA1047" s="103"/>
      <c r="AB1047" s="103"/>
      <c r="AC1047" s="103"/>
      <c r="AD1047" s="103"/>
      <c r="AE1047" s="103"/>
      <c r="AF1047" s="103"/>
      <c r="AG1047" s="103"/>
    </row>
    <row r="1048" spans="1:35" s="104" customFormat="1">
      <c r="A1048" s="108" t="s">
        <v>202</v>
      </c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3"/>
      <c r="M1048" s="103"/>
      <c r="N1048" s="103"/>
      <c r="O1048" s="103"/>
      <c r="P1048" s="103"/>
      <c r="Q1048" s="103"/>
      <c r="R1048" s="103"/>
      <c r="S1048" s="103"/>
      <c r="T1048" s="103"/>
      <c r="U1048" s="103"/>
      <c r="V1048" s="103"/>
      <c r="W1048" s="103"/>
      <c r="X1048" s="103"/>
      <c r="Y1048" s="103"/>
      <c r="Z1048" s="103"/>
      <c r="AA1048" s="103"/>
      <c r="AB1048" s="103"/>
      <c r="AC1048" s="103"/>
      <c r="AD1048" s="103"/>
      <c r="AE1048" s="103"/>
      <c r="AF1048" s="103"/>
      <c r="AG1048" s="103"/>
    </row>
    <row r="1049" spans="1:35" s="104" customFormat="1">
      <c r="A1049" s="108" t="s">
        <v>203</v>
      </c>
      <c r="B1049" s="103"/>
      <c r="C1049" s="103"/>
      <c r="D1049" s="103"/>
      <c r="E1049" s="103"/>
      <c r="F1049" s="103"/>
      <c r="G1049" s="103"/>
      <c r="H1049" s="103"/>
      <c r="I1049" s="103"/>
      <c r="J1049" s="103"/>
      <c r="K1049" s="103"/>
      <c r="L1049" s="103"/>
      <c r="M1049" s="103"/>
      <c r="N1049" s="103"/>
      <c r="O1049" s="103"/>
      <c r="P1049" s="103"/>
      <c r="Q1049" s="103"/>
      <c r="R1049" s="103"/>
      <c r="S1049" s="103"/>
      <c r="T1049" s="103"/>
      <c r="U1049" s="103"/>
      <c r="V1049" s="103"/>
      <c r="W1049" s="103"/>
      <c r="X1049" s="103"/>
      <c r="Y1049" s="103"/>
      <c r="Z1049" s="103"/>
      <c r="AA1049" s="103"/>
      <c r="AB1049" s="103"/>
      <c r="AC1049" s="103"/>
      <c r="AD1049" s="103"/>
      <c r="AE1049" s="103"/>
      <c r="AF1049" s="103"/>
      <c r="AG1049" s="103"/>
    </row>
    <row r="1050" spans="1:35" s="104" customFormat="1">
      <c r="A1050" s="110" t="s">
        <v>204</v>
      </c>
      <c r="B1050" s="114" t="str">
        <f t="shared" ref="B1050:AG1050" si="69">IF(COUNTA(B1038:B1049)=0,"-",COUNTA(B1038:B1049)/12)</f>
        <v>-</v>
      </c>
      <c r="C1050" s="114" t="str">
        <f t="shared" si="69"/>
        <v>-</v>
      </c>
      <c r="D1050" s="114" t="str">
        <f t="shared" si="69"/>
        <v>-</v>
      </c>
      <c r="E1050" s="114" t="str">
        <f t="shared" si="69"/>
        <v>-</v>
      </c>
      <c r="F1050" s="114" t="str">
        <f t="shared" si="69"/>
        <v>-</v>
      </c>
      <c r="G1050" s="114" t="str">
        <f t="shared" si="69"/>
        <v>-</v>
      </c>
      <c r="H1050" s="114" t="str">
        <f t="shared" si="69"/>
        <v>-</v>
      </c>
      <c r="I1050" s="114" t="str">
        <f t="shared" si="69"/>
        <v>-</v>
      </c>
      <c r="J1050" s="114" t="str">
        <f t="shared" si="69"/>
        <v>-</v>
      </c>
      <c r="K1050" s="114" t="str">
        <f t="shared" si="69"/>
        <v>-</v>
      </c>
      <c r="L1050" s="114" t="str">
        <f t="shared" si="69"/>
        <v>-</v>
      </c>
      <c r="M1050" s="114" t="str">
        <f t="shared" si="69"/>
        <v>-</v>
      </c>
      <c r="N1050" s="114" t="str">
        <f t="shared" si="69"/>
        <v>-</v>
      </c>
      <c r="O1050" s="114" t="str">
        <f t="shared" si="69"/>
        <v>-</v>
      </c>
      <c r="P1050" s="114" t="str">
        <f t="shared" si="69"/>
        <v>-</v>
      </c>
      <c r="Q1050" s="114" t="str">
        <f t="shared" si="69"/>
        <v>-</v>
      </c>
      <c r="R1050" s="114" t="str">
        <f t="shared" si="69"/>
        <v>-</v>
      </c>
      <c r="S1050" s="114" t="str">
        <f t="shared" si="69"/>
        <v>-</v>
      </c>
      <c r="T1050" s="114" t="str">
        <f t="shared" si="69"/>
        <v>-</v>
      </c>
      <c r="U1050" s="114" t="str">
        <f t="shared" si="69"/>
        <v>-</v>
      </c>
      <c r="V1050" s="114" t="str">
        <f t="shared" si="69"/>
        <v>-</v>
      </c>
      <c r="W1050" s="114" t="str">
        <f t="shared" si="69"/>
        <v>-</v>
      </c>
      <c r="X1050" s="114" t="str">
        <f t="shared" si="69"/>
        <v>-</v>
      </c>
      <c r="Y1050" s="114" t="str">
        <f t="shared" si="69"/>
        <v>-</v>
      </c>
      <c r="Z1050" s="114" t="str">
        <f t="shared" si="69"/>
        <v>-</v>
      </c>
      <c r="AA1050" s="114" t="str">
        <f t="shared" si="69"/>
        <v>-</v>
      </c>
      <c r="AB1050" s="114" t="str">
        <f t="shared" si="69"/>
        <v>-</v>
      </c>
      <c r="AC1050" s="114" t="str">
        <f t="shared" si="69"/>
        <v>-</v>
      </c>
      <c r="AD1050" s="114" t="str">
        <f t="shared" si="69"/>
        <v>-</v>
      </c>
      <c r="AE1050" s="114" t="str">
        <f t="shared" si="69"/>
        <v>-</v>
      </c>
      <c r="AF1050" s="114" t="str">
        <f t="shared" si="69"/>
        <v>-</v>
      </c>
      <c r="AG1050" s="114" t="str">
        <f t="shared" si="69"/>
        <v>-</v>
      </c>
    </row>
    <row r="1051" spans="1:35" ht="18" customHeight="1">
      <c r="AG1051"/>
    </row>
    <row r="1052" spans="1:35" s="104" customFormat="1">
      <c r="A1052" s="121">
        <f>A1037+1</f>
        <v>44798</v>
      </c>
      <c r="B1052" s="118" t="s">
        <v>310</v>
      </c>
      <c r="C1052" s="118" t="s">
        <v>311</v>
      </c>
      <c r="D1052" s="118" t="s">
        <v>312</v>
      </c>
      <c r="E1052" s="118" t="s">
        <v>313</v>
      </c>
      <c r="F1052" s="118" t="s">
        <v>314</v>
      </c>
      <c r="G1052" s="118" t="s">
        <v>315</v>
      </c>
      <c r="H1052" s="118" t="s">
        <v>316</v>
      </c>
      <c r="I1052" s="118" t="s">
        <v>317</v>
      </c>
      <c r="J1052" s="118" t="s">
        <v>318</v>
      </c>
      <c r="K1052" s="118" t="s">
        <v>319</v>
      </c>
      <c r="L1052" s="118" t="s">
        <v>320</v>
      </c>
      <c r="M1052" s="118" t="s">
        <v>321</v>
      </c>
      <c r="N1052" s="118" t="s">
        <v>322</v>
      </c>
      <c r="O1052" s="118" t="s">
        <v>323</v>
      </c>
      <c r="P1052" s="118" t="s">
        <v>324</v>
      </c>
      <c r="Q1052" s="118" t="s">
        <v>325</v>
      </c>
      <c r="R1052" s="118" t="s">
        <v>326</v>
      </c>
      <c r="S1052" s="118" t="s">
        <v>327</v>
      </c>
      <c r="T1052" s="118" t="s">
        <v>328</v>
      </c>
      <c r="U1052" s="118" t="s">
        <v>329</v>
      </c>
      <c r="V1052" s="118" t="s">
        <v>330</v>
      </c>
      <c r="W1052" s="118" t="s">
        <v>331</v>
      </c>
      <c r="X1052" s="118" t="s">
        <v>332</v>
      </c>
      <c r="Y1052" s="118" t="s">
        <v>333</v>
      </c>
      <c r="Z1052" s="118" t="s">
        <v>334</v>
      </c>
      <c r="AA1052" s="118" t="s">
        <v>335</v>
      </c>
      <c r="AB1052" s="118" t="s">
        <v>336</v>
      </c>
      <c r="AC1052" s="118" t="s">
        <v>337</v>
      </c>
      <c r="AD1052" s="118" t="s">
        <v>338</v>
      </c>
      <c r="AE1052" s="118" t="s">
        <v>339</v>
      </c>
      <c r="AF1052" s="118" t="s">
        <v>340</v>
      </c>
      <c r="AG1052" s="118" t="s">
        <v>341</v>
      </c>
    </row>
    <row r="1053" spans="1:35" s="104" customFormat="1">
      <c r="A1053" s="108" t="s">
        <v>168</v>
      </c>
      <c r="B1053" s="103"/>
      <c r="C1053" s="103"/>
      <c r="D1053" s="103"/>
      <c r="E1053" s="103"/>
      <c r="F1053" s="103"/>
      <c r="G1053" s="103"/>
      <c r="H1053" s="103"/>
      <c r="I1053" s="103"/>
      <c r="J1053" s="103"/>
      <c r="K1053" s="103"/>
      <c r="L1053" s="103"/>
      <c r="M1053" s="103"/>
      <c r="N1053" s="103"/>
      <c r="O1053" s="103"/>
      <c r="P1053" s="103"/>
      <c r="Q1053" s="103"/>
      <c r="R1053" s="103"/>
      <c r="S1053" s="103"/>
      <c r="T1053" s="103"/>
      <c r="U1053" s="103"/>
      <c r="V1053" s="103"/>
      <c r="W1053" s="103"/>
      <c r="X1053" s="103"/>
      <c r="Y1053" s="103"/>
      <c r="Z1053" s="103"/>
      <c r="AA1053" s="103"/>
      <c r="AB1053" s="103"/>
      <c r="AC1053" s="103"/>
      <c r="AD1053" s="103"/>
      <c r="AE1053" s="103"/>
      <c r="AF1053" s="103"/>
      <c r="AG1053" s="103"/>
    </row>
    <row r="1054" spans="1:35" s="104" customFormat="1">
      <c r="A1054" s="108" t="s">
        <v>174</v>
      </c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3"/>
      <c r="N1054" s="103"/>
      <c r="O1054" s="103"/>
      <c r="P1054" s="103"/>
      <c r="Q1054" s="103"/>
      <c r="R1054" s="103"/>
      <c r="S1054" s="103"/>
      <c r="T1054" s="103"/>
      <c r="U1054" s="103"/>
      <c r="V1054" s="103"/>
      <c r="W1054" s="103"/>
      <c r="X1054" s="103"/>
      <c r="Y1054" s="103"/>
      <c r="Z1054" s="103"/>
      <c r="AA1054" s="103"/>
      <c r="AB1054" s="103"/>
      <c r="AC1054" s="103"/>
      <c r="AD1054" s="103"/>
      <c r="AE1054" s="103"/>
      <c r="AF1054" s="103"/>
      <c r="AG1054" s="103"/>
    </row>
    <row r="1055" spans="1:35" s="104" customFormat="1">
      <c r="A1055" s="108" t="s">
        <v>176</v>
      </c>
      <c r="B1055" s="103"/>
      <c r="C1055" s="103"/>
      <c r="D1055" s="103"/>
      <c r="E1055" s="103"/>
      <c r="F1055" s="103"/>
      <c r="G1055" s="103"/>
      <c r="H1055" s="103"/>
      <c r="I1055" s="103"/>
      <c r="J1055" s="103"/>
      <c r="K1055" s="103"/>
      <c r="L1055" s="103"/>
      <c r="M1055" s="103"/>
      <c r="N1055" s="103"/>
      <c r="O1055" s="103"/>
      <c r="P1055" s="103"/>
      <c r="Q1055" s="103"/>
      <c r="R1055" s="103"/>
      <c r="S1055" s="103"/>
      <c r="T1055" s="103"/>
      <c r="U1055" s="103"/>
      <c r="V1055" s="103"/>
      <c r="W1055" s="103"/>
      <c r="X1055" s="103"/>
      <c r="Y1055" s="103"/>
      <c r="Z1055" s="103"/>
      <c r="AA1055" s="103"/>
      <c r="AB1055" s="103"/>
      <c r="AC1055" s="103"/>
      <c r="AD1055" s="103"/>
      <c r="AE1055" s="103"/>
      <c r="AF1055" s="103"/>
      <c r="AG1055" s="103"/>
    </row>
    <row r="1056" spans="1:35" s="104" customFormat="1" ht="21">
      <c r="A1056" s="108" t="s">
        <v>181</v>
      </c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3"/>
      <c r="M1056" s="103"/>
      <c r="N1056" s="103"/>
      <c r="O1056" s="103"/>
      <c r="P1056" s="103"/>
      <c r="Q1056" s="103"/>
      <c r="R1056" s="103"/>
      <c r="S1056" s="103"/>
      <c r="T1056" s="103"/>
      <c r="U1056" s="103"/>
      <c r="V1056" s="103"/>
      <c r="W1056" s="103"/>
      <c r="X1056" s="103"/>
      <c r="Y1056" s="103"/>
      <c r="Z1056" s="103"/>
      <c r="AA1056" s="103"/>
      <c r="AB1056" s="103"/>
      <c r="AC1056" s="103"/>
      <c r="AD1056" s="103"/>
      <c r="AE1056" s="103"/>
      <c r="AF1056" s="103"/>
      <c r="AG1056" s="103"/>
      <c r="AI1056" s="116" t="s">
        <v>250</v>
      </c>
    </row>
    <row r="1057" spans="1:35" s="104" customFormat="1" ht="15" customHeight="1">
      <c r="A1057" s="108" t="s">
        <v>184</v>
      </c>
      <c r="B1057" s="103"/>
      <c r="C1057" s="103"/>
      <c r="D1057" s="103"/>
      <c r="E1057" s="103"/>
      <c r="F1057" s="103"/>
      <c r="G1057" s="103"/>
      <c r="H1057" s="103"/>
      <c r="I1057" s="103"/>
      <c r="J1057" s="103"/>
      <c r="K1057" s="103"/>
      <c r="L1057" s="103"/>
      <c r="M1057" s="103"/>
      <c r="N1057" s="103"/>
      <c r="O1057" s="103"/>
      <c r="P1057" s="103"/>
      <c r="Q1057" s="103"/>
      <c r="R1057" s="103"/>
      <c r="S1057" s="103"/>
      <c r="T1057" s="103"/>
      <c r="U1057" s="103"/>
      <c r="V1057" s="103"/>
      <c r="W1057" s="103"/>
      <c r="X1057" s="103"/>
      <c r="Y1057" s="103"/>
      <c r="Z1057" s="103"/>
      <c r="AA1057" s="103"/>
      <c r="AB1057" s="103"/>
      <c r="AC1057" s="103"/>
      <c r="AD1057" s="103"/>
      <c r="AE1057" s="103"/>
      <c r="AF1057" s="103"/>
      <c r="AG1057" s="103"/>
      <c r="AI1057" s="271">
        <f>COUNTIF($B1065:$AG1065,"-")</f>
        <v>32</v>
      </c>
    </row>
    <row r="1058" spans="1:35" s="104" customFormat="1" ht="15" customHeight="1">
      <c r="A1058" s="108" t="s">
        <v>208</v>
      </c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3"/>
      <c r="N1058" s="103"/>
      <c r="O1058" s="103"/>
      <c r="P1058" s="103"/>
      <c r="Q1058" s="103"/>
      <c r="R1058" s="103"/>
      <c r="S1058" s="103"/>
      <c r="T1058" s="103"/>
      <c r="U1058" s="103"/>
      <c r="V1058" s="103"/>
      <c r="W1058" s="103"/>
      <c r="X1058" s="103"/>
      <c r="Y1058" s="103"/>
      <c r="Z1058" s="103"/>
      <c r="AA1058" s="103"/>
      <c r="AB1058" s="103"/>
      <c r="AC1058" s="103"/>
      <c r="AD1058" s="103"/>
      <c r="AE1058" s="103"/>
      <c r="AF1058" s="103"/>
      <c r="AG1058" s="103"/>
      <c r="AI1058" s="271"/>
    </row>
    <row r="1059" spans="1:35" s="104" customFormat="1">
      <c r="A1059" s="108" t="s">
        <v>209</v>
      </c>
      <c r="B1059" s="103"/>
      <c r="C1059" s="103"/>
      <c r="D1059" s="103"/>
      <c r="E1059" s="103"/>
      <c r="F1059" s="103"/>
      <c r="G1059" s="103"/>
      <c r="H1059" s="103"/>
      <c r="I1059" s="103"/>
      <c r="J1059" s="103"/>
      <c r="K1059" s="103"/>
      <c r="L1059" s="103"/>
      <c r="M1059" s="103"/>
      <c r="N1059" s="103"/>
      <c r="O1059" s="103"/>
      <c r="P1059" s="103"/>
      <c r="Q1059" s="103"/>
      <c r="R1059" s="103"/>
      <c r="S1059" s="103"/>
      <c r="T1059" s="103"/>
      <c r="U1059" s="103"/>
      <c r="V1059" s="103"/>
      <c r="W1059" s="103"/>
      <c r="X1059" s="103"/>
      <c r="Y1059" s="103"/>
      <c r="Z1059" s="103"/>
      <c r="AA1059" s="103"/>
      <c r="AB1059" s="103"/>
      <c r="AC1059" s="103"/>
      <c r="AD1059" s="103"/>
      <c r="AE1059" s="103"/>
      <c r="AF1059" s="103"/>
      <c r="AG1059" s="103"/>
    </row>
    <row r="1060" spans="1:35" s="104" customFormat="1">
      <c r="A1060" s="108" t="s">
        <v>198</v>
      </c>
      <c r="B1060" s="103"/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3"/>
      <c r="M1060" s="103"/>
      <c r="N1060" s="103"/>
      <c r="O1060" s="103"/>
      <c r="P1060" s="103"/>
      <c r="Q1060" s="103"/>
      <c r="R1060" s="103"/>
      <c r="S1060" s="103"/>
      <c r="T1060" s="103"/>
      <c r="U1060" s="103"/>
      <c r="V1060" s="103"/>
      <c r="W1060" s="103"/>
      <c r="X1060" s="103"/>
      <c r="Y1060" s="103"/>
      <c r="Z1060" s="103"/>
      <c r="AA1060" s="103"/>
      <c r="AB1060" s="103"/>
      <c r="AC1060" s="103"/>
      <c r="AD1060" s="103"/>
      <c r="AE1060" s="103"/>
      <c r="AF1060" s="103"/>
      <c r="AG1060" s="103"/>
    </row>
    <row r="1061" spans="1:35" s="104" customFormat="1">
      <c r="A1061" s="108" t="s">
        <v>200</v>
      </c>
      <c r="B1061" s="103"/>
      <c r="C1061" s="103"/>
      <c r="D1061" s="103"/>
      <c r="E1061" s="103"/>
      <c r="F1061" s="103"/>
      <c r="G1061" s="103"/>
      <c r="H1061" s="103"/>
      <c r="I1061" s="103"/>
      <c r="J1061" s="103"/>
      <c r="K1061" s="103"/>
      <c r="L1061" s="103"/>
      <c r="M1061" s="103"/>
      <c r="N1061" s="103"/>
      <c r="O1061" s="103"/>
      <c r="P1061" s="103"/>
      <c r="Q1061" s="103"/>
      <c r="R1061" s="103"/>
      <c r="S1061" s="103"/>
      <c r="T1061" s="103"/>
      <c r="U1061" s="103"/>
      <c r="V1061" s="103"/>
      <c r="W1061" s="103"/>
      <c r="X1061" s="103"/>
      <c r="Y1061" s="103"/>
      <c r="Z1061" s="103"/>
      <c r="AA1061" s="103"/>
      <c r="AB1061" s="103"/>
      <c r="AC1061" s="103"/>
      <c r="AD1061" s="103"/>
      <c r="AE1061" s="103"/>
      <c r="AF1061" s="103"/>
      <c r="AG1061" s="103"/>
    </row>
    <row r="1062" spans="1:35" s="104" customFormat="1">
      <c r="A1062" s="108" t="s">
        <v>201</v>
      </c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/>
      <c r="L1062" s="103"/>
      <c r="M1062" s="103"/>
      <c r="N1062" s="103"/>
      <c r="O1062" s="103"/>
      <c r="P1062" s="103"/>
      <c r="Q1062" s="103"/>
      <c r="R1062" s="103"/>
      <c r="S1062" s="103"/>
      <c r="T1062" s="103"/>
      <c r="U1062" s="103"/>
      <c r="V1062" s="103"/>
      <c r="W1062" s="103"/>
      <c r="X1062" s="103"/>
      <c r="Y1062" s="103"/>
      <c r="Z1062" s="103"/>
      <c r="AA1062" s="103"/>
      <c r="AB1062" s="103"/>
      <c r="AC1062" s="103"/>
      <c r="AD1062" s="103"/>
      <c r="AE1062" s="103"/>
      <c r="AF1062" s="103"/>
      <c r="AG1062" s="103"/>
    </row>
    <row r="1063" spans="1:35" s="104" customFormat="1">
      <c r="A1063" s="108" t="s">
        <v>202</v>
      </c>
      <c r="B1063" s="103"/>
      <c r="C1063" s="103"/>
      <c r="D1063" s="103"/>
      <c r="E1063" s="103"/>
      <c r="F1063" s="103"/>
      <c r="G1063" s="103"/>
      <c r="H1063" s="103"/>
      <c r="I1063" s="103"/>
      <c r="J1063" s="103"/>
      <c r="K1063" s="103"/>
      <c r="L1063" s="103"/>
      <c r="M1063" s="103"/>
      <c r="N1063" s="103"/>
      <c r="O1063" s="103"/>
      <c r="P1063" s="103"/>
      <c r="Q1063" s="103"/>
      <c r="R1063" s="103"/>
      <c r="S1063" s="103"/>
      <c r="T1063" s="103"/>
      <c r="U1063" s="103"/>
      <c r="V1063" s="103"/>
      <c r="W1063" s="103"/>
      <c r="X1063" s="103"/>
      <c r="Y1063" s="103"/>
      <c r="Z1063" s="103"/>
      <c r="AA1063" s="103"/>
      <c r="AB1063" s="103"/>
      <c r="AC1063" s="103"/>
      <c r="AD1063" s="103"/>
      <c r="AE1063" s="103"/>
      <c r="AF1063" s="103"/>
      <c r="AG1063" s="103"/>
    </row>
    <row r="1064" spans="1:35" s="104" customFormat="1">
      <c r="A1064" s="108" t="s">
        <v>203</v>
      </c>
      <c r="B1064" s="103"/>
      <c r="C1064" s="103"/>
      <c r="D1064" s="103"/>
      <c r="E1064" s="103"/>
      <c r="F1064" s="103"/>
      <c r="G1064" s="103"/>
      <c r="H1064" s="103"/>
      <c r="I1064" s="103"/>
      <c r="J1064" s="103"/>
      <c r="K1064" s="103"/>
      <c r="L1064" s="103"/>
      <c r="M1064" s="103"/>
      <c r="N1064" s="103"/>
      <c r="O1064" s="103"/>
      <c r="P1064" s="103"/>
      <c r="Q1064" s="103"/>
      <c r="R1064" s="103"/>
      <c r="S1064" s="103"/>
      <c r="T1064" s="103"/>
      <c r="U1064" s="103"/>
      <c r="V1064" s="103"/>
      <c r="W1064" s="103"/>
      <c r="X1064" s="103"/>
      <c r="Y1064" s="103"/>
      <c r="Z1064" s="103"/>
      <c r="AA1064" s="103"/>
      <c r="AB1064" s="103"/>
      <c r="AC1064" s="103"/>
      <c r="AD1064" s="103"/>
      <c r="AE1064" s="103"/>
      <c r="AF1064" s="103"/>
      <c r="AG1064" s="103"/>
    </row>
    <row r="1065" spans="1:35" s="104" customFormat="1">
      <c r="A1065" s="110" t="s">
        <v>204</v>
      </c>
      <c r="B1065" s="114" t="str">
        <f t="shared" ref="B1065:AG1065" si="70">IF(COUNTA(B1053:B1064)=0,"-",COUNTA(B1053:B1064)/12)</f>
        <v>-</v>
      </c>
      <c r="C1065" s="114" t="str">
        <f t="shared" si="70"/>
        <v>-</v>
      </c>
      <c r="D1065" s="114" t="str">
        <f t="shared" si="70"/>
        <v>-</v>
      </c>
      <c r="E1065" s="114" t="str">
        <f t="shared" si="70"/>
        <v>-</v>
      </c>
      <c r="F1065" s="114" t="str">
        <f t="shared" si="70"/>
        <v>-</v>
      </c>
      <c r="G1065" s="114" t="str">
        <f t="shared" si="70"/>
        <v>-</v>
      </c>
      <c r="H1065" s="114" t="str">
        <f t="shared" si="70"/>
        <v>-</v>
      </c>
      <c r="I1065" s="114" t="str">
        <f t="shared" si="70"/>
        <v>-</v>
      </c>
      <c r="J1065" s="114" t="str">
        <f t="shared" si="70"/>
        <v>-</v>
      </c>
      <c r="K1065" s="114" t="str">
        <f t="shared" si="70"/>
        <v>-</v>
      </c>
      <c r="L1065" s="114" t="str">
        <f t="shared" si="70"/>
        <v>-</v>
      </c>
      <c r="M1065" s="114" t="str">
        <f t="shared" si="70"/>
        <v>-</v>
      </c>
      <c r="N1065" s="114" t="str">
        <f t="shared" si="70"/>
        <v>-</v>
      </c>
      <c r="O1065" s="114" t="str">
        <f t="shared" si="70"/>
        <v>-</v>
      </c>
      <c r="P1065" s="114" t="str">
        <f t="shared" si="70"/>
        <v>-</v>
      </c>
      <c r="Q1065" s="114" t="str">
        <f t="shared" si="70"/>
        <v>-</v>
      </c>
      <c r="R1065" s="114" t="str">
        <f t="shared" si="70"/>
        <v>-</v>
      </c>
      <c r="S1065" s="114" t="str">
        <f t="shared" si="70"/>
        <v>-</v>
      </c>
      <c r="T1065" s="114" t="str">
        <f t="shared" si="70"/>
        <v>-</v>
      </c>
      <c r="U1065" s="114" t="str">
        <f t="shared" si="70"/>
        <v>-</v>
      </c>
      <c r="V1065" s="114" t="str">
        <f t="shared" si="70"/>
        <v>-</v>
      </c>
      <c r="W1065" s="114" t="str">
        <f t="shared" si="70"/>
        <v>-</v>
      </c>
      <c r="X1065" s="114" t="str">
        <f t="shared" si="70"/>
        <v>-</v>
      </c>
      <c r="Y1065" s="114" t="str">
        <f t="shared" si="70"/>
        <v>-</v>
      </c>
      <c r="Z1065" s="114" t="str">
        <f t="shared" si="70"/>
        <v>-</v>
      </c>
      <c r="AA1065" s="114" t="str">
        <f t="shared" si="70"/>
        <v>-</v>
      </c>
      <c r="AB1065" s="114" t="str">
        <f t="shared" si="70"/>
        <v>-</v>
      </c>
      <c r="AC1065" s="114" t="str">
        <f t="shared" si="70"/>
        <v>-</v>
      </c>
      <c r="AD1065" s="114" t="str">
        <f t="shared" si="70"/>
        <v>-</v>
      </c>
      <c r="AE1065" s="114" t="str">
        <f t="shared" si="70"/>
        <v>-</v>
      </c>
      <c r="AF1065" s="114" t="str">
        <f t="shared" si="70"/>
        <v>-</v>
      </c>
      <c r="AG1065" s="114" t="str">
        <f t="shared" si="70"/>
        <v>-</v>
      </c>
    </row>
    <row r="1066" spans="1:35" ht="18" customHeight="1">
      <c r="AG1066"/>
    </row>
    <row r="1067" spans="1:35" s="104" customFormat="1">
      <c r="A1067" s="121">
        <f>A1052+1</f>
        <v>44799</v>
      </c>
      <c r="B1067" s="118" t="s">
        <v>310</v>
      </c>
      <c r="C1067" s="118" t="s">
        <v>311</v>
      </c>
      <c r="D1067" s="118" t="s">
        <v>312</v>
      </c>
      <c r="E1067" s="118" t="s">
        <v>313</v>
      </c>
      <c r="F1067" s="118" t="s">
        <v>314</v>
      </c>
      <c r="G1067" s="118" t="s">
        <v>315</v>
      </c>
      <c r="H1067" s="118" t="s">
        <v>316</v>
      </c>
      <c r="I1067" s="118" t="s">
        <v>317</v>
      </c>
      <c r="J1067" s="118" t="s">
        <v>318</v>
      </c>
      <c r="K1067" s="118" t="s">
        <v>319</v>
      </c>
      <c r="L1067" s="118" t="s">
        <v>320</v>
      </c>
      <c r="M1067" s="118" t="s">
        <v>321</v>
      </c>
      <c r="N1067" s="118" t="s">
        <v>322</v>
      </c>
      <c r="O1067" s="118" t="s">
        <v>323</v>
      </c>
      <c r="P1067" s="118" t="s">
        <v>324</v>
      </c>
      <c r="Q1067" s="118" t="s">
        <v>325</v>
      </c>
      <c r="R1067" s="118" t="s">
        <v>326</v>
      </c>
      <c r="S1067" s="118" t="s">
        <v>327</v>
      </c>
      <c r="T1067" s="118" t="s">
        <v>328</v>
      </c>
      <c r="U1067" s="118" t="s">
        <v>329</v>
      </c>
      <c r="V1067" s="118" t="s">
        <v>330</v>
      </c>
      <c r="W1067" s="118" t="s">
        <v>331</v>
      </c>
      <c r="X1067" s="118" t="s">
        <v>332</v>
      </c>
      <c r="Y1067" s="118" t="s">
        <v>333</v>
      </c>
      <c r="Z1067" s="118" t="s">
        <v>334</v>
      </c>
      <c r="AA1067" s="118" t="s">
        <v>335</v>
      </c>
      <c r="AB1067" s="118" t="s">
        <v>336</v>
      </c>
      <c r="AC1067" s="118" t="s">
        <v>337</v>
      </c>
      <c r="AD1067" s="118" t="s">
        <v>338</v>
      </c>
      <c r="AE1067" s="118" t="s">
        <v>339</v>
      </c>
      <c r="AF1067" s="118" t="s">
        <v>340</v>
      </c>
      <c r="AG1067" s="118" t="s">
        <v>341</v>
      </c>
    </row>
    <row r="1068" spans="1:35" s="104" customFormat="1">
      <c r="A1068" s="108" t="s">
        <v>168</v>
      </c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3"/>
      <c r="O1068" s="103"/>
      <c r="P1068" s="103"/>
      <c r="Q1068" s="103"/>
      <c r="R1068" s="103"/>
      <c r="S1068" s="103"/>
      <c r="T1068" s="103"/>
      <c r="U1068" s="103"/>
      <c r="V1068" s="103"/>
      <c r="W1068" s="103"/>
      <c r="X1068" s="103"/>
      <c r="Y1068" s="103"/>
      <c r="Z1068" s="103"/>
      <c r="AA1068" s="103"/>
      <c r="AB1068" s="103"/>
      <c r="AC1068" s="103"/>
      <c r="AD1068" s="103"/>
      <c r="AE1068" s="103"/>
      <c r="AF1068" s="103"/>
      <c r="AG1068" s="103"/>
    </row>
    <row r="1069" spans="1:35" s="104" customFormat="1">
      <c r="A1069" s="108" t="s">
        <v>174</v>
      </c>
      <c r="B1069" s="103"/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  <c r="Q1069" s="103"/>
      <c r="R1069" s="103"/>
      <c r="S1069" s="103"/>
      <c r="T1069" s="103"/>
      <c r="U1069" s="103"/>
      <c r="V1069" s="103"/>
      <c r="W1069" s="103"/>
      <c r="X1069" s="103"/>
      <c r="Y1069" s="103"/>
      <c r="Z1069" s="103"/>
      <c r="AA1069" s="103"/>
      <c r="AB1069" s="103"/>
      <c r="AC1069" s="103"/>
      <c r="AD1069" s="103"/>
      <c r="AE1069" s="103"/>
      <c r="AF1069" s="103"/>
      <c r="AG1069" s="103"/>
    </row>
    <row r="1070" spans="1:35" s="104" customFormat="1">
      <c r="A1070" s="108" t="s">
        <v>176</v>
      </c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3"/>
      <c r="O1070" s="103"/>
      <c r="P1070" s="103"/>
      <c r="Q1070" s="103"/>
      <c r="R1070" s="103"/>
      <c r="S1070" s="103"/>
      <c r="T1070" s="103"/>
      <c r="U1070" s="103"/>
      <c r="V1070" s="103"/>
      <c r="W1070" s="103"/>
      <c r="X1070" s="103"/>
      <c r="Y1070" s="103"/>
      <c r="Z1070" s="103"/>
      <c r="AA1070" s="103"/>
      <c r="AB1070" s="103"/>
      <c r="AC1070" s="103"/>
      <c r="AD1070" s="103"/>
      <c r="AE1070" s="103"/>
      <c r="AF1070" s="103"/>
      <c r="AG1070" s="103"/>
    </row>
    <row r="1071" spans="1:35" s="104" customFormat="1" ht="21">
      <c r="A1071" s="108" t="s">
        <v>181</v>
      </c>
      <c r="B1071" s="103"/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3"/>
      <c r="N1071" s="103"/>
      <c r="O1071" s="103"/>
      <c r="P1071" s="103"/>
      <c r="Q1071" s="103"/>
      <c r="R1071" s="103"/>
      <c r="S1071" s="103"/>
      <c r="T1071" s="103"/>
      <c r="U1071" s="103"/>
      <c r="V1071" s="103"/>
      <c r="W1071" s="103"/>
      <c r="X1071" s="103"/>
      <c r="Y1071" s="103"/>
      <c r="Z1071" s="103"/>
      <c r="AA1071" s="103"/>
      <c r="AB1071" s="103"/>
      <c r="AC1071" s="103"/>
      <c r="AD1071" s="103"/>
      <c r="AE1071" s="103"/>
      <c r="AF1071" s="103"/>
      <c r="AG1071" s="103"/>
      <c r="AI1071" s="116" t="s">
        <v>250</v>
      </c>
    </row>
    <row r="1072" spans="1:35" s="104" customFormat="1" ht="15" customHeight="1">
      <c r="A1072" s="108" t="s">
        <v>184</v>
      </c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3"/>
      <c r="O1072" s="103"/>
      <c r="P1072" s="103"/>
      <c r="Q1072" s="103"/>
      <c r="R1072" s="103"/>
      <c r="S1072" s="103"/>
      <c r="T1072" s="103"/>
      <c r="U1072" s="103"/>
      <c r="V1072" s="103"/>
      <c r="W1072" s="103"/>
      <c r="X1072" s="103"/>
      <c r="Y1072" s="103"/>
      <c r="Z1072" s="103"/>
      <c r="AA1072" s="103"/>
      <c r="AB1072" s="103"/>
      <c r="AC1072" s="103"/>
      <c r="AD1072" s="103"/>
      <c r="AE1072" s="103"/>
      <c r="AF1072" s="103"/>
      <c r="AG1072" s="103"/>
      <c r="AI1072" s="271">
        <f>COUNTIF($B1080:$AG1080,"-")</f>
        <v>32</v>
      </c>
    </row>
    <row r="1073" spans="1:35" s="104" customFormat="1" ht="15" customHeight="1">
      <c r="A1073" s="108" t="s">
        <v>208</v>
      </c>
      <c r="B1073" s="103"/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3"/>
      <c r="N1073" s="103"/>
      <c r="O1073" s="103"/>
      <c r="P1073" s="103"/>
      <c r="Q1073" s="103"/>
      <c r="R1073" s="103"/>
      <c r="S1073" s="103"/>
      <c r="T1073" s="103"/>
      <c r="U1073" s="103"/>
      <c r="V1073" s="103"/>
      <c r="W1073" s="103"/>
      <c r="X1073" s="103"/>
      <c r="Y1073" s="103"/>
      <c r="Z1073" s="103"/>
      <c r="AA1073" s="103"/>
      <c r="AB1073" s="103"/>
      <c r="AC1073" s="103"/>
      <c r="AD1073" s="103"/>
      <c r="AE1073" s="103"/>
      <c r="AF1073" s="103"/>
      <c r="AG1073" s="103"/>
      <c r="AI1073" s="271"/>
    </row>
    <row r="1074" spans="1:35" s="104" customFormat="1">
      <c r="A1074" s="108" t="s">
        <v>209</v>
      </c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3"/>
      <c r="O1074" s="103"/>
      <c r="P1074" s="103"/>
      <c r="Q1074" s="103"/>
      <c r="R1074" s="103"/>
      <c r="S1074" s="103"/>
      <c r="T1074" s="103"/>
      <c r="U1074" s="103"/>
      <c r="V1074" s="103"/>
      <c r="W1074" s="103"/>
      <c r="X1074" s="103"/>
      <c r="Y1074" s="103"/>
      <c r="Z1074" s="103"/>
      <c r="AA1074" s="103"/>
      <c r="AB1074" s="103"/>
      <c r="AC1074" s="103"/>
      <c r="AD1074" s="103"/>
      <c r="AE1074" s="103"/>
      <c r="AF1074" s="103"/>
      <c r="AG1074" s="103"/>
    </row>
    <row r="1075" spans="1:35" s="104" customFormat="1">
      <c r="A1075" s="108" t="s">
        <v>198</v>
      </c>
      <c r="B1075" s="103"/>
      <c r="C1075" s="103"/>
      <c r="D1075" s="103"/>
      <c r="E1075" s="103"/>
      <c r="F1075" s="103"/>
      <c r="G1075" s="103"/>
      <c r="H1075" s="103"/>
      <c r="I1075" s="103"/>
      <c r="J1075" s="103"/>
      <c r="K1075" s="103"/>
      <c r="L1075" s="103"/>
      <c r="M1075" s="103"/>
      <c r="N1075" s="103"/>
      <c r="O1075" s="103"/>
      <c r="P1075" s="103"/>
      <c r="Q1075" s="103"/>
      <c r="R1075" s="103"/>
      <c r="S1075" s="103"/>
      <c r="T1075" s="103"/>
      <c r="U1075" s="103"/>
      <c r="V1075" s="103"/>
      <c r="W1075" s="103"/>
      <c r="X1075" s="103"/>
      <c r="Y1075" s="103"/>
      <c r="Z1075" s="103"/>
      <c r="AA1075" s="103"/>
      <c r="AB1075" s="103"/>
      <c r="AC1075" s="103"/>
      <c r="AD1075" s="103"/>
      <c r="AE1075" s="103"/>
      <c r="AF1075" s="103"/>
      <c r="AG1075" s="103"/>
    </row>
    <row r="1076" spans="1:35" s="104" customFormat="1">
      <c r="A1076" s="108" t="s">
        <v>200</v>
      </c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3"/>
      <c r="N1076" s="103"/>
      <c r="O1076" s="103"/>
      <c r="P1076" s="103"/>
      <c r="Q1076" s="103"/>
      <c r="R1076" s="103"/>
      <c r="S1076" s="103"/>
      <c r="T1076" s="103"/>
      <c r="U1076" s="103"/>
      <c r="V1076" s="103"/>
      <c r="W1076" s="103"/>
      <c r="X1076" s="103"/>
      <c r="Y1076" s="103"/>
      <c r="Z1076" s="103"/>
      <c r="AA1076" s="103"/>
      <c r="AB1076" s="103"/>
      <c r="AC1076" s="103"/>
      <c r="AD1076" s="103"/>
      <c r="AE1076" s="103"/>
      <c r="AF1076" s="103"/>
      <c r="AG1076" s="103"/>
    </row>
    <row r="1077" spans="1:35" s="104" customFormat="1">
      <c r="A1077" s="108" t="s">
        <v>201</v>
      </c>
      <c r="B1077" s="103"/>
      <c r="C1077" s="103"/>
      <c r="D1077" s="103"/>
      <c r="E1077" s="103"/>
      <c r="F1077" s="103"/>
      <c r="G1077" s="103"/>
      <c r="H1077" s="103"/>
      <c r="I1077" s="103"/>
      <c r="J1077" s="103"/>
      <c r="K1077" s="103"/>
      <c r="L1077" s="103"/>
      <c r="M1077" s="103"/>
      <c r="N1077" s="103"/>
      <c r="O1077" s="103"/>
      <c r="P1077" s="103"/>
      <c r="Q1077" s="103"/>
      <c r="R1077" s="103"/>
      <c r="S1077" s="103"/>
      <c r="T1077" s="103"/>
      <c r="U1077" s="103"/>
      <c r="V1077" s="103"/>
      <c r="W1077" s="103"/>
      <c r="X1077" s="103"/>
      <c r="Y1077" s="103"/>
      <c r="Z1077" s="103"/>
      <c r="AA1077" s="103"/>
      <c r="AB1077" s="103"/>
      <c r="AC1077" s="103"/>
      <c r="AD1077" s="103"/>
      <c r="AE1077" s="103"/>
      <c r="AF1077" s="103"/>
      <c r="AG1077" s="103"/>
    </row>
    <row r="1078" spans="1:35" s="104" customFormat="1">
      <c r="A1078" s="108" t="s">
        <v>202</v>
      </c>
      <c r="B1078" s="103"/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3"/>
      <c r="M1078" s="103"/>
      <c r="N1078" s="103"/>
      <c r="O1078" s="103"/>
      <c r="P1078" s="103"/>
      <c r="Q1078" s="103"/>
      <c r="R1078" s="103"/>
      <c r="S1078" s="103"/>
      <c r="T1078" s="103"/>
      <c r="U1078" s="103"/>
      <c r="V1078" s="103"/>
      <c r="W1078" s="103"/>
      <c r="X1078" s="103"/>
      <c r="Y1078" s="103"/>
      <c r="Z1078" s="103"/>
      <c r="AA1078" s="103"/>
      <c r="AB1078" s="103"/>
      <c r="AC1078" s="103"/>
      <c r="AD1078" s="103"/>
      <c r="AE1078" s="103"/>
      <c r="AF1078" s="103"/>
      <c r="AG1078" s="103"/>
    </row>
    <row r="1079" spans="1:35" s="104" customFormat="1">
      <c r="A1079" s="108" t="s">
        <v>203</v>
      </c>
      <c r="B1079" s="103"/>
      <c r="C1079" s="103"/>
      <c r="D1079" s="103"/>
      <c r="E1079" s="103"/>
      <c r="F1079" s="103"/>
      <c r="G1079" s="103"/>
      <c r="H1079" s="103"/>
      <c r="I1079" s="103"/>
      <c r="J1079" s="103"/>
      <c r="K1079" s="103"/>
      <c r="L1079" s="103"/>
      <c r="M1079" s="103"/>
      <c r="N1079" s="103"/>
      <c r="O1079" s="103"/>
      <c r="P1079" s="103"/>
      <c r="Q1079" s="103"/>
      <c r="R1079" s="103"/>
      <c r="S1079" s="103"/>
      <c r="T1079" s="103"/>
      <c r="U1079" s="103"/>
      <c r="V1079" s="103"/>
      <c r="W1079" s="103"/>
      <c r="X1079" s="103"/>
      <c r="Y1079" s="103"/>
      <c r="Z1079" s="103"/>
      <c r="AA1079" s="103"/>
      <c r="AB1079" s="103"/>
      <c r="AC1079" s="103"/>
      <c r="AD1079" s="103"/>
      <c r="AE1079" s="103"/>
      <c r="AF1079" s="103"/>
      <c r="AG1079" s="103"/>
    </row>
    <row r="1080" spans="1:35" s="104" customFormat="1">
      <c r="A1080" s="110" t="s">
        <v>204</v>
      </c>
      <c r="B1080" s="114" t="str">
        <f t="shared" ref="B1080:AG1080" si="71">IF(COUNTA(B1068:B1079)=0,"-",COUNTA(B1068:B1079)/12)</f>
        <v>-</v>
      </c>
      <c r="C1080" s="114" t="str">
        <f t="shared" si="71"/>
        <v>-</v>
      </c>
      <c r="D1080" s="114" t="str">
        <f t="shared" si="71"/>
        <v>-</v>
      </c>
      <c r="E1080" s="114" t="str">
        <f t="shared" si="71"/>
        <v>-</v>
      </c>
      <c r="F1080" s="114" t="str">
        <f t="shared" si="71"/>
        <v>-</v>
      </c>
      <c r="G1080" s="114" t="str">
        <f t="shared" si="71"/>
        <v>-</v>
      </c>
      <c r="H1080" s="114" t="str">
        <f t="shared" si="71"/>
        <v>-</v>
      </c>
      <c r="I1080" s="114" t="str">
        <f t="shared" si="71"/>
        <v>-</v>
      </c>
      <c r="J1080" s="114" t="str">
        <f t="shared" si="71"/>
        <v>-</v>
      </c>
      <c r="K1080" s="114" t="str">
        <f t="shared" si="71"/>
        <v>-</v>
      </c>
      <c r="L1080" s="114" t="str">
        <f t="shared" si="71"/>
        <v>-</v>
      </c>
      <c r="M1080" s="114" t="str">
        <f t="shared" si="71"/>
        <v>-</v>
      </c>
      <c r="N1080" s="114" t="str">
        <f t="shared" si="71"/>
        <v>-</v>
      </c>
      <c r="O1080" s="114" t="str">
        <f t="shared" si="71"/>
        <v>-</v>
      </c>
      <c r="P1080" s="114" t="str">
        <f t="shared" si="71"/>
        <v>-</v>
      </c>
      <c r="Q1080" s="114" t="str">
        <f t="shared" si="71"/>
        <v>-</v>
      </c>
      <c r="R1080" s="114" t="str">
        <f t="shared" si="71"/>
        <v>-</v>
      </c>
      <c r="S1080" s="114" t="str">
        <f t="shared" si="71"/>
        <v>-</v>
      </c>
      <c r="T1080" s="114" t="str">
        <f t="shared" si="71"/>
        <v>-</v>
      </c>
      <c r="U1080" s="114" t="str">
        <f t="shared" si="71"/>
        <v>-</v>
      </c>
      <c r="V1080" s="114" t="str">
        <f t="shared" si="71"/>
        <v>-</v>
      </c>
      <c r="W1080" s="114" t="str">
        <f t="shared" si="71"/>
        <v>-</v>
      </c>
      <c r="X1080" s="114" t="str">
        <f t="shared" si="71"/>
        <v>-</v>
      </c>
      <c r="Y1080" s="114" t="str">
        <f t="shared" si="71"/>
        <v>-</v>
      </c>
      <c r="Z1080" s="114" t="str">
        <f t="shared" si="71"/>
        <v>-</v>
      </c>
      <c r="AA1080" s="114" t="str">
        <f t="shared" si="71"/>
        <v>-</v>
      </c>
      <c r="AB1080" s="114" t="str">
        <f t="shared" si="71"/>
        <v>-</v>
      </c>
      <c r="AC1080" s="114" t="str">
        <f t="shared" si="71"/>
        <v>-</v>
      </c>
      <c r="AD1080" s="114" t="str">
        <f t="shared" si="71"/>
        <v>-</v>
      </c>
      <c r="AE1080" s="114" t="str">
        <f t="shared" si="71"/>
        <v>-</v>
      </c>
      <c r="AF1080" s="114" t="str">
        <f t="shared" si="71"/>
        <v>-</v>
      </c>
      <c r="AG1080" s="114" t="str">
        <f t="shared" si="71"/>
        <v>-</v>
      </c>
    </row>
    <row r="1081" spans="1:35" ht="18" customHeight="1">
      <c r="AG1081"/>
    </row>
    <row r="1082" spans="1:35" s="104" customFormat="1">
      <c r="A1082" s="121">
        <f>A1067+1</f>
        <v>44800</v>
      </c>
      <c r="B1082" s="118" t="s">
        <v>310</v>
      </c>
      <c r="C1082" s="118" t="s">
        <v>311</v>
      </c>
      <c r="D1082" s="118" t="s">
        <v>312</v>
      </c>
      <c r="E1082" s="118" t="s">
        <v>313</v>
      </c>
      <c r="F1082" s="118" t="s">
        <v>314</v>
      </c>
      <c r="G1082" s="118" t="s">
        <v>315</v>
      </c>
      <c r="H1082" s="118" t="s">
        <v>316</v>
      </c>
      <c r="I1082" s="118" t="s">
        <v>317</v>
      </c>
      <c r="J1082" s="118" t="s">
        <v>318</v>
      </c>
      <c r="K1082" s="118" t="s">
        <v>319</v>
      </c>
      <c r="L1082" s="118" t="s">
        <v>320</v>
      </c>
      <c r="M1082" s="118" t="s">
        <v>321</v>
      </c>
      <c r="N1082" s="118" t="s">
        <v>322</v>
      </c>
      <c r="O1082" s="118" t="s">
        <v>323</v>
      </c>
      <c r="P1082" s="118" t="s">
        <v>324</v>
      </c>
      <c r="Q1082" s="118" t="s">
        <v>325</v>
      </c>
      <c r="R1082" s="118" t="s">
        <v>326</v>
      </c>
      <c r="S1082" s="118" t="s">
        <v>327</v>
      </c>
      <c r="T1082" s="118" t="s">
        <v>328</v>
      </c>
      <c r="U1082" s="118" t="s">
        <v>329</v>
      </c>
      <c r="V1082" s="118" t="s">
        <v>330</v>
      </c>
      <c r="W1082" s="118" t="s">
        <v>331</v>
      </c>
      <c r="X1082" s="118" t="s">
        <v>332</v>
      </c>
      <c r="Y1082" s="118" t="s">
        <v>333</v>
      </c>
      <c r="Z1082" s="118" t="s">
        <v>334</v>
      </c>
      <c r="AA1082" s="118" t="s">
        <v>335</v>
      </c>
      <c r="AB1082" s="118" t="s">
        <v>336</v>
      </c>
      <c r="AC1082" s="118" t="s">
        <v>337</v>
      </c>
      <c r="AD1082" s="118" t="s">
        <v>338</v>
      </c>
      <c r="AE1082" s="118" t="s">
        <v>339</v>
      </c>
      <c r="AF1082" s="118" t="s">
        <v>340</v>
      </c>
      <c r="AG1082" s="118" t="s">
        <v>341</v>
      </c>
    </row>
    <row r="1083" spans="1:35" s="104" customFormat="1">
      <c r="A1083" s="108" t="s">
        <v>168</v>
      </c>
      <c r="B1083" s="103"/>
      <c r="C1083" s="103"/>
      <c r="D1083" s="103"/>
      <c r="E1083" s="103"/>
      <c r="F1083" s="103"/>
      <c r="G1083" s="103"/>
      <c r="H1083" s="103"/>
      <c r="I1083" s="103"/>
      <c r="J1083" s="103"/>
      <c r="K1083" s="103"/>
      <c r="L1083" s="103"/>
      <c r="M1083" s="103"/>
      <c r="N1083" s="103"/>
      <c r="O1083" s="103"/>
      <c r="P1083" s="103"/>
      <c r="Q1083" s="103"/>
      <c r="R1083" s="103"/>
      <c r="S1083" s="103"/>
      <c r="T1083" s="103"/>
      <c r="U1083" s="103"/>
      <c r="V1083" s="103"/>
      <c r="W1083" s="103"/>
      <c r="X1083" s="103"/>
      <c r="Y1083" s="103"/>
      <c r="Z1083" s="103"/>
      <c r="AA1083" s="103"/>
      <c r="AB1083" s="103"/>
      <c r="AC1083" s="103"/>
      <c r="AD1083" s="103"/>
      <c r="AE1083" s="103"/>
      <c r="AF1083" s="103"/>
      <c r="AG1083" s="103"/>
    </row>
    <row r="1084" spans="1:35" s="104" customFormat="1">
      <c r="A1084" s="108" t="s">
        <v>174</v>
      </c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3"/>
      <c r="M1084" s="103"/>
      <c r="N1084" s="103"/>
      <c r="O1084" s="103"/>
      <c r="P1084" s="103"/>
      <c r="Q1084" s="103"/>
      <c r="R1084" s="103"/>
      <c r="S1084" s="103"/>
      <c r="T1084" s="103"/>
      <c r="U1084" s="103"/>
      <c r="V1084" s="103"/>
      <c r="W1084" s="103"/>
      <c r="X1084" s="103"/>
      <c r="Y1084" s="103"/>
      <c r="Z1084" s="103"/>
      <c r="AA1084" s="103"/>
      <c r="AB1084" s="103"/>
      <c r="AC1084" s="103"/>
      <c r="AD1084" s="103"/>
      <c r="AE1084" s="103"/>
      <c r="AF1084" s="103"/>
      <c r="AG1084" s="103"/>
    </row>
    <row r="1085" spans="1:35" s="104" customFormat="1">
      <c r="A1085" s="108" t="s">
        <v>176</v>
      </c>
      <c r="B1085" s="103"/>
      <c r="C1085" s="103"/>
      <c r="D1085" s="103"/>
      <c r="E1085" s="103"/>
      <c r="F1085" s="103"/>
      <c r="G1085" s="103"/>
      <c r="H1085" s="103"/>
      <c r="I1085" s="103"/>
      <c r="J1085" s="103"/>
      <c r="K1085" s="103"/>
      <c r="L1085" s="103"/>
      <c r="M1085" s="103"/>
      <c r="N1085" s="103"/>
      <c r="O1085" s="103"/>
      <c r="P1085" s="103"/>
      <c r="Q1085" s="103"/>
      <c r="R1085" s="103"/>
      <c r="S1085" s="103"/>
      <c r="T1085" s="103"/>
      <c r="U1085" s="103"/>
      <c r="V1085" s="103"/>
      <c r="W1085" s="103"/>
      <c r="X1085" s="103"/>
      <c r="Y1085" s="103"/>
      <c r="Z1085" s="103"/>
      <c r="AA1085" s="103"/>
      <c r="AB1085" s="103"/>
      <c r="AC1085" s="103"/>
      <c r="AD1085" s="103"/>
      <c r="AE1085" s="103"/>
      <c r="AF1085" s="103"/>
      <c r="AG1085" s="103"/>
    </row>
    <row r="1086" spans="1:35" s="104" customFormat="1" ht="21">
      <c r="A1086" s="108" t="s">
        <v>181</v>
      </c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3"/>
      <c r="M1086" s="103"/>
      <c r="N1086" s="103"/>
      <c r="O1086" s="103"/>
      <c r="P1086" s="103"/>
      <c r="Q1086" s="103"/>
      <c r="R1086" s="103"/>
      <c r="S1086" s="103"/>
      <c r="T1086" s="103"/>
      <c r="U1086" s="103"/>
      <c r="V1086" s="103"/>
      <c r="W1086" s="103"/>
      <c r="X1086" s="103"/>
      <c r="Y1086" s="103"/>
      <c r="Z1086" s="103"/>
      <c r="AA1086" s="103"/>
      <c r="AB1086" s="103"/>
      <c r="AC1086" s="103"/>
      <c r="AD1086" s="103"/>
      <c r="AE1086" s="103"/>
      <c r="AF1086" s="103"/>
      <c r="AG1086" s="103"/>
      <c r="AI1086" s="116" t="s">
        <v>250</v>
      </c>
    </row>
    <row r="1087" spans="1:35" s="104" customFormat="1" ht="15" customHeight="1">
      <c r="A1087" s="108" t="s">
        <v>184</v>
      </c>
      <c r="B1087" s="103"/>
      <c r="C1087" s="103"/>
      <c r="D1087" s="103"/>
      <c r="E1087" s="103"/>
      <c r="F1087" s="103"/>
      <c r="G1087" s="103"/>
      <c r="H1087" s="103"/>
      <c r="I1087" s="103"/>
      <c r="J1087" s="103"/>
      <c r="K1087" s="103"/>
      <c r="L1087" s="103"/>
      <c r="M1087" s="103"/>
      <c r="N1087" s="103"/>
      <c r="O1087" s="103"/>
      <c r="P1087" s="103"/>
      <c r="Q1087" s="103"/>
      <c r="R1087" s="103"/>
      <c r="S1087" s="103"/>
      <c r="T1087" s="103"/>
      <c r="U1087" s="103"/>
      <c r="V1087" s="103"/>
      <c r="W1087" s="103"/>
      <c r="X1087" s="103"/>
      <c r="Y1087" s="103"/>
      <c r="Z1087" s="103"/>
      <c r="AA1087" s="103"/>
      <c r="AB1087" s="103"/>
      <c r="AC1087" s="103"/>
      <c r="AD1087" s="103"/>
      <c r="AE1087" s="103"/>
      <c r="AF1087" s="103"/>
      <c r="AG1087" s="103"/>
      <c r="AI1087" s="271">
        <f>COUNTIF($B1095:$AG1095,"-")</f>
        <v>32</v>
      </c>
    </row>
    <row r="1088" spans="1:35" s="104" customFormat="1" ht="15" customHeight="1">
      <c r="A1088" s="108" t="s">
        <v>208</v>
      </c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3"/>
      <c r="M1088" s="103"/>
      <c r="N1088" s="103"/>
      <c r="O1088" s="103"/>
      <c r="P1088" s="103"/>
      <c r="Q1088" s="103"/>
      <c r="R1088" s="103"/>
      <c r="S1088" s="103"/>
      <c r="T1088" s="103"/>
      <c r="U1088" s="103"/>
      <c r="V1088" s="103"/>
      <c r="W1088" s="103"/>
      <c r="X1088" s="103"/>
      <c r="Y1088" s="103"/>
      <c r="Z1088" s="103"/>
      <c r="AA1088" s="103"/>
      <c r="AB1088" s="103"/>
      <c r="AC1088" s="103"/>
      <c r="AD1088" s="103"/>
      <c r="AE1088" s="103"/>
      <c r="AF1088" s="103"/>
      <c r="AG1088" s="103"/>
      <c r="AI1088" s="271"/>
    </row>
    <row r="1089" spans="1:35" s="104" customFormat="1">
      <c r="A1089" s="108" t="s">
        <v>209</v>
      </c>
      <c r="B1089" s="103"/>
      <c r="C1089" s="103"/>
      <c r="D1089" s="103"/>
      <c r="E1089" s="103"/>
      <c r="F1089" s="103"/>
      <c r="G1089" s="103"/>
      <c r="H1089" s="103"/>
      <c r="I1089" s="103"/>
      <c r="J1089" s="103"/>
      <c r="K1089" s="103"/>
      <c r="L1089" s="103"/>
      <c r="M1089" s="103"/>
      <c r="N1089" s="103"/>
      <c r="O1089" s="103"/>
      <c r="P1089" s="103"/>
      <c r="Q1089" s="103"/>
      <c r="R1089" s="103"/>
      <c r="S1089" s="103"/>
      <c r="T1089" s="103"/>
      <c r="U1089" s="103"/>
      <c r="V1089" s="103"/>
      <c r="W1089" s="103"/>
      <c r="X1089" s="103"/>
      <c r="Y1089" s="103"/>
      <c r="Z1089" s="103"/>
      <c r="AA1089" s="103"/>
      <c r="AB1089" s="103"/>
      <c r="AC1089" s="103"/>
      <c r="AD1089" s="103"/>
      <c r="AE1089" s="103"/>
      <c r="AF1089" s="103"/>
      <c r="AG1089" s="103"/>
    </row>
    <row r="1090" spans="1:35" s="104" customFormat="1">
      <c r="A1090" s="108" t="s">
        <v>198</v>
      </c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3"/>
      <c r="M1090" s="103"/>
      <c r="N1090" s="103"/>
      <c r="O1090" s="103"/>
      <c r="P1090" s="103"/>
      <c r="Q1090" s="103"/>
      <c r="R1090" s="103"/>
      <c r="S1090" s="103"/>
      <c r="T1090" s="103"/>
      <c r="U1090" s="103"/>
      <c r="V1090" s="103"/>
      <c r="W1090" s="103"/>
      <c r="X1090" s="103"/>
      <c r="Y1090" s="103"/>
      <c r="Z1090" s="103"/>
      <c r="AA1090" s="103"/>
      <c r="AB1090" s="103"/>
      <c r="AC1090" s="103"/>
      <c r="AD1090" s="103"/>
      <c r="AE1090" s="103"/>
      <c r="AF1090" s="103"/>
      <c r="AG1090" s="103"/>
    </row>
    <row r="1091" spans="1:35" s="104" customFormat="1">
      <c r="A1091" s="108" t="s">
        <v>200</v>
      </c>
      <c r="B1091" s="103"/>
      <c r="C1091" s="103"/>
      <c r="D1091" s="103"/>
      <c r="E1091" s="103"/>
      <c r="F1091" s="103"/>
      <c r="G1091" s="103"/>
      <c r="H1091" s="103"/>
      <c r="I1091" s="103"/>
      <c r="J1091" s="103"/>
      <c r="K1091" s="103"/>
      <c r="L1091" s="103"/>
      <c r="M1091" s="103"/>
      <c r="N1091" s="103"/>
      <c r="O1091" s="103"/>
      <c r="P1091" s="103"/>
      <c r="Q1091" s="103"/>
      <c r="R1091" s="103"/>
      <c r="S1091" s="103"/>
      <c r="T1091" s="103"/>
      <c r="U1091" s="103"/>
      <c r="V1091" s="103"/>
      <c r="W1091" s="103"/>
      <c r="X1091" s="103"/>
      <c r="Y1091" s="103"/>
      <c r="Z1091" s="103"/>
      <c r="AA1091" s="103"/>
      <c r="AB1091" s="103"/>
      <c r="AC1091" s="103"/>
      <c r="AD1091" s="103"/>
      <c r="AE1091" s="103"/>
      <c r="AF1091" s="103"/>
      <c r="AG1091" s="103"/>
    </row>
    <row r="1092" spans="1:35" s="104" customFormat="1">
      <c r="A1092" s="108" t="s">
        <v>201</v>
      </c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3"/>
      <c r="M1092" s="103"/>
      <c r="N1092" s="103"/>
      <c r="O1092" s="103"/>
      <c r="P1092" s="103"/>
      <c r="Q1092" s="103"/>
      <c r="R1092" s="103"/>
      <c r="S1092" s="103"/>
      <c r="T1092" s="103"/>
      <c r="U1092" s="103"/>
      <c r="V1092" s="103"/>
      <c r="W1092" s="103"/>
      <c r="X1092" s="103"/>
      <c r="Y1092" s="103"/>
      <c r="Z1092" s="103"/>
      <c r="AA1092" s="103"/>
      <c r="AB1092" s="103"/>
      <c r="AC1092" s="103"/>
      <c r="AD1092" s="103"/>
      <c r="AE1092" s="103"/>
      <c r="AF1092" s="103"/>
      <c r="AG1092" s="103"/>
    </row>
    <row r="1093" spans="1:35" s="104" customFormat="1">
      <c r="A1093" s="108" t="s">
        <v>202</v>
      </c>
      <c r="B1093" s="103"/>
      <c r="C1093" s="103"/>
      <c r="D1093" s="103"/>
      <c r="E1093" s="103"/>
      <c r="F1093" s="103"/>
      <c r="G1093" s="103"/>
      <c r="H1093" s="103"/>
      <c r="I1093" s="103"/>
      <c r="J1093" s="103"/>
      <c r="K1093" s="103"/>
      <c r="L1093" s="103"/>
      <c r="M1093" s="103"/>
      <c r="N1093" s="103"/>
      <c r="O1093" s="103"/>
      <c r="P1093" s="103"/>
      <c r="Q1093" s="103"/>
      <c r="R1093" s="103"/>
      <c r="S1093" s="103"/>
      <c r="T1093" s="103"/>
      <c r="U1093" s="103"/>
      <c r="V1093" s="103"/>
      <c r="W1093" s="103"/>
      <c r="X1093" s="103"/>
      <c r="Y1093" s="103"/>
      <c r="Z1093" s="103"/>
      <c r="AA1093" s="103"/>
      <c r="AB1093" s="103"/>
      <c r="AC1093" s="103"/>
      <c r="AD1093" s="103"/>
      <c r="AE1093" s="103"/>
      <c r="AF1093" s="103"/>
      <c r="AG1093" s="103"/>
    </row>
    <row r="1094" spans="1:35" s="104" customFormat="1">
      <c r="A1094" s="108" t="s">
        <v>203</v>
      </c>
      <c r="B1094" s="103"/>
      <c r="C1094" s="103"/>
      <c r="D1094" s="103"/>
      <c r="E1094" s="103"/>
      <c r="F1094" s="103"/>
      <c r="G1094" s="103"/>
      <c r="H1094" s="103"/>
      <c r="I1094" s="103"/>
      <c r="J1094" s="103"/>
      <c r="K1094" s="103"/>
      <c r="L1094" s="103"/>
      <c r="M1094" s="103"/>
      <c r="N1094" s="103"/>
      <c r="O1094" s="103"/>
      <c r="P1094" s="103"/>
      <c r="Q1094" s="103"/>
      <c r="R1094" s="103"/>
      <c r="S1094" s="103"/>
      <c r="T1094" s="103"/>
      <c r="U1094" s="103"/>
      <c r="V1094" s="103"/>
      <c r="W1094" s="103"/>
      <c r="X1094" s="103"/>
      <c r="Y1094" s="103"/>
      <c r="Z1094" s="103"/>
      <c r="AA1094" s="103"/>
      <c r="AB1094" s="103"/>
      <c r="AC1094" s="103"/>
      <c r="AD1094" s="103"/>
      <c r="AE1094" s="103"/>
      <c r="AF1094" s="103"/>
      <c r="AG1094" s="103"/>
    </row>
    <row r="1095" spans="1:35" s="104" customFormat="1">
      <c r="A1095" s="110" t="s">
        <v>204</v>
      </c>
      <c r="B1095" s="114" t="str">
        <f t="shared" ref="B1095:AG1095" si="72">IF(COUNTA(B1083:B1094)=0,"-",COUNTA(B1083:B1094)/12)</f>
        <v>-</v>
      </c>
      <c r="C1095" s="114" t="str">
        <f t="shared" si="72"/>
        <v>-</v>
      </c>
      <c r="D1095" s="114" t="str">
        <f t="shared" si="72"/>
        <v>-</v>
      </c>
      <c r="E1095" s="114" t="str">
        <f t="shared" si="72"/>
        <v>-</v>
      </c>
      <c r="F1095" s="114" t="str">
        <f t="shared" si="72"/>
        <v>-</v>
      </c>
      <c r="G1095" s="114" t="str">
        <f t="shared" si="72"/>
        <v>-</v>
      </c>
      <c r="H1095" s="114" t="str">
        <f t="shared" si="72"/>
        <v>-</v>
      </c>
      <c r="I1095" s="114" t="str">
        <f t="shared" si="72"/>
        <v>-</v>
      </c>
      <c r="J1095" s="114" t="str">
        <f t="shared" si="72"/>
        <v>-</v>
      </c>
      <c r="K1095" s="114" t="str">
        <f t="shared" si="72"/>
        <v>-</v>
      </c>
      <c r="L1095" s="114" t="str">
        <f t="shared" si="72"/>
        <v>-</v>
      </c>
      <c r="M1095" s="114" t="str">
        <f t="shared" si="72"/>
        <v>-</v>
      </c>
      <c r="N1095" s="114" t="str">
        <f t="shared" si="72"/>
        <v>-</v>
      </c>
      <c r="O1095" s="114" t="str">
        <f t="shared" si="72"/>
        <v>-</v>
      </c>
      <c r="P1095" s="114" t="str">
        <f t="shared" si="72"/>
        <v>-</v>
      </c>
      <c r="Q1095" s="114" t="str">
        <f t="shared" si="72"/>
        <v>-</v>
      </c>
      <c r="R1095" s="114" t="str">
        <f t="shared" si="72"/>
        <v>-</v>
      </c>
      <c r="S1095" s="114" t="str">
        <f t="shared" si="72"/>
        <v>-</v>
      </c>
      <c r="T1095" s="114" t="str">
        <f t="shared" si="72"/>
        <v>-</v>
      </c>
      <c r="U1095" s="114" t="str">
        <f t="shared" si="72"/>
        <v>-</v>
      </c>
      <c r="V1095" s="114" t="str">
        <f t="shared" si="72"/>
        <v>-</v>
      </c>
      <c r="W1095" s="114" t="str">
        <f t="shared" si="72"/>
        <v>-</v>
      </c>
      <c r="X1095" s="114" t="str">
        <f t="shared" si="72"/>
        <v>-</v>
      </c>
      <c r="Y1095" s="114" t="str">
        <f t="shared" si="72"/>
        <v>-</v>
      </c>
      <c r="Z1095" s="114" t="str">
        <f t="shared" si="72"/>
        <v>-</v>
      </c>
      <c r="AA1095" s="114" t="str">
        <f t="shared" si="72"/>
        <v>-</v>
      </c>
      <c r="AB1095" s="114" t="str">
        <f t="shared" si="72"/>
        <v>-</v>
      </c>
      <c r="AC1095" s="114" t="str">
        <f t="shared" si="72"/>
        <v>-</v>
      </c>
      <c r="AD1095" s="114" t="str">
        <f t="shared" si="72"/>
        <v>-</v>
      </c>
      <c r="AE1095" s="114" t="str">
        <f t="shared" si="72"/>
        <v>-</v>
      </c>
      <c r="AF1095" s="114" t="str">
        <f t="shared" si="72"/>
        <v>-</v>
      </c>
      <c r="AG1095" s="114" t="str">
        <f t="shared" si="72"/>
        <v>-</v>
      </c>
    </row>
    <row r="1096" spans="1:35" ht="18" customHeight="1">
      <c r="AG1096"/>
    </row>
    <row r="1097" spans="1:35" s="104" customFormat="1">
      <c r="A1097" s="121">
        <f>A1082+1</f>
        <v>44801</v>
      </c>
      <c r="B1097" s="118" t="s">
        <v>310</v>
      </c>
      <c r="C1097" s="118" t="s">
        <v>311</v>
      </c>
      <c r="D1097" s="118" t="s">
        <v>312</v>
      </c>
      <c r="E1097" s="118" t="s">
        <v>313</v>
      </c>
      <c r="F1097" s="118" t="s">
        <v>314</v>
      </c>
      <c r="G1097" s="118" t="s">
        <v>315</v>
      </c>
      <c r="H1097" s="118" t="s">
        <v>316</v>
      </c>
      <c r="I1097" s="118" t="s">
        <v>317</v>
      </c>
      <c r="J1097" s="118" t="s">
        <v>318</v>
      </c>
      <c r="K1097" s="118" t="s">
        <v>319</v>
      </c>
      <c r="L1097" s="118" t="s">
        <v>320</v>
      </c>
      <c r="M1097" s="118" t="s">
        <v>321</v>
      </c>
      <c r="N1097" s="118" t="s">
        <v>322</v>
      </c>
      <c r="O1097" s="118" t="s">
        <v>323</v>
      </c>
      <c r="P1097" s="118" t="s">
        <v>324</v>
      </c>
      <c r="Q1097" s="118" t="s">
        <v>325</v>
      </c>
      <c r="R1097" s="118" t="s">
        <v>326</v>
      </c>
      <c r="S1097" s="118" t="s">
        <v>327</v>
      </c>
      <c r="T1097" s="118" t="s">
        <v>328</v>
      </c>
      <c r="U1097" s="118" t="s">
        <v>329</v>
      </c>
      <c r="V1097" s="118" t="s">
        <v>330</v>
      </c>
      <c r="W1097" s="118" t="s">
        <v>331</v>
      </c>
      <c r="X1097" s="118" t="s">
        <v>332</v>
      </c>
      <c r="Y1097" s="118" t="s">
        <v>333</v>
      </c>
      <c r="Z1097" s="118" t="s">
        <v>334</v>
      </c>
      <c r="AA1097" s="118" t="s">
        <v>335</v>
      </c>
      <c r="AB1097" s="118" t="s">
        <v>336</v>
      </c>
      <c r="AC1097" s="118" t="s">
        <v>337</v>
      </c>
      <c r="AD1097" s="118" t="s">
        <v>338</v>
      </c>
      <c r="AE1097" s="118" t="s">
        <v>339</v>
      </c>
      <c r="AF1097" s="118" t="s">
        <v>340</v>
      </c>
      <c r="AG1097" s="118" t="s">
        <v>341</v>
      </c>
    </row>
    <row r="1098" spans="1:35" s="104" customFormat="1">
      <c r="A1098" s="108" t="s">
        <v>168</v>
      </c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3"/>
      <c r="N1098" s="103"/>
      <c r="O1098" s="103"/>
      <c r="P1098" s="103"/>
      <c r="Q1098" s="103"/>
      <c r="R1098" s="103"/>
      <c r="S1098" s="103"/>
      <c r="T1098" s="103"/>
      <c r="U1098" s="103"/>
      <c r="V1098" s="103"/>
      <c r="W1098" s="103"/>
      <c r="X1098" s="103"/>
      <c r="Y1098" s="103"/>
      <c r="Z1098" s="103"/>
      <c r="AA1098" s="103"/>
      <c r="AB1098" s="103"/>
      <c r="AC1098" s="103"/>
      <c r="AD1098" s="103"/>
      <c r="AE1098" s="103"/>
      <c r="AF1098" s="103"/>
      <c r="AG1098" s="103"/>
    </row>
    <row r="1099" spans="1:35" s="104" customFormat="1">
      <c r="A1099" s="108" t="s">
        <v>174</v>
      </c>
      <c r="B1099" s="103"/>
      <c r="C1099" s="103"/>
      <c r="D1099" s="103"/>
      <c r="E1099" s="103"/>
      <c r="F1099" s="103"/>
      <c r="G1099" s="103"/>
      <c r="H1099" s="103"/>
      <c r="I1099" s="103"/>
      <c r="J1099" s="103"/>
      <c r="K1099" s="103"/>
      <c r="L1099" s="103"/>
      <c r="M1099" s="103"/>
      <c r="N1099" s="103"/>
      <c r="O1099" s="103"/>
      <c r="P1099" s="103"/>
      <c r="Q1099" s="103"/>
      <c r="R1099" s="103"/>
      <c r="S1099" s="103"/>
      <c r="T1099" s="103"/>
      <c r="U1099" s="103"/>
      <c r="V1099" s="103"/>
      <c r="W1099" s="103"/>
      <c r="X1099" s="103"/>
      <c r="Y1099" s="103"/>
      <c r="Z1099" s="103"/>
      <c r="AA1099" s="103"/>
      <c r="AB1099" s="103"/>
      <c r="AC1099" s="103"/>
      <c r="AD1099" s="103"/>
      <c r="AE1099" s="103"/>
      <c r="AF1099" s="103"/>
      <c r="AG1099" s="103"/>
    </row>
    <row r="1100" spans="1:35" s="104" customFormat="1">
      <c r="A1100" s="108" t="s">
        <v>176</v>
      </c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3"/>
      <c r="O1100" s="103"/>
      <c r="P1100" s="103"/>
      <c r="Q1100" s="103"/>
      <c r="R1100" s="103"/>
      <c r="S1100" s="103"/>
      <c r="T1100" s="103"/>
      <c r="U1100" s="103"/>
      <c r="V1100" s="103"/>
      <c r="W1100" s="103"/>
      <c r="X1100" s="103"/>
      <c r="Y1100" s="103"/>
      <c r="Z1100" s="103"/>
      <c r="AA1100" s="103"/>
      <c r="AB1100" s="103"/>
      <c r="AC1100" s="103"/>
      <c r="AD1100" s="103"/>
      <c r="AE1100" s="103"/>
      <c r="AF1100" s="103"/>
      <c r="AG1100" s="103"/>
    </row>
    <row r="1101" spans="1:35" s="104" customFormat="1" ht="21">
      <c r="A1101" s="108" t="s">
        <v>181</v>
      </c>
      <c r="B1101" s="103"/>
      <c r="C1101" s="103"/>
      <c r="D1101" s="103"/>
      <c r="E1101" s="103"/>
      <c r="F1101" s="103"/>
      <c r="G1101" s="103"/>
      <c r="H1101" s="103"/>
      <c r="I1101" s="103"/>
      <c r="J1101" s="103"/>
      <c r="K1101" s="103"/>
      <c r="L1101" s="103"/>
      <c r="M1101" s="103"/>
      <c r="N1101" s="103"/>
      <c r="O1101" s="103"/>
      <c r="P1101" s="103"/>
      <c r="Q1101" s="103"/>
      <c r="R1101" s="103"/>
      <c r="S1101" s="103"/>
      <c r="T1101" s="103"/>
      <c r="U1101" s="103"/>
      <c r="V1101" s="103"/>
      <c r="W1101" s="103"/>
      <c r="X1101" s="103"/>
      <c r="Y1101" s="103"/>
      <c r="Z1101" s="103"/>
      <c r="AA1101" s="103"/>
      <c r="AB1101" s="103"/>
      <c r="AC1101" s="103"/>
      <c r="AD1101" s="103"/>
      <c r="AE1101" s="103"/>
      <c r="AF1101" s="103"/>
      <c r="AG1101" s="103"/>
      <c r="AI1101" s="116" t="s">
        <v>250</v>
      </c>
    </row>
    <row r="1102" spans="1:35" s="104" customFormat="1" ht="15" customHeight="1">
      <c r="A1102" s="108" t="s">
        <v>184</v>
      </c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3"/>
      <c r="N1102" s="103"/>
      <c r="O1102" s="103"/>
      <c r="P1102" s="103"/>
      <c r="Q1102" s="103"/>
      <c r="R1102" s="103"/>
      <c r="S1102" s="103"/>
      <c r="T1102" s="103"/>
      <c r="U1102" s="103"/>
      <c r="V1102" s="103"/>
      <c r="W1102" s="103"/>
      <c r="X1102" s="103"/>
      <c r="Y1102" s="103"/>
      <c r="Z1102" s="103"/>
      <c r="AA1102" s="103"/>
      <c r="AB1102" s="103"/>
      <c r="AC1102" s="103"/>
      <c r="AD1102" s="103"/>
      <c r="AE1102" s="103"/>
      <c r="AF1102" s="103"/>
      <c r="AG1102" s="103"/>
      <c r="AI1102" s="271">
        <f>COUNTIF($B1110:$AG1110,"-")</f>
        <v>32</v>
      </c>
    </row>
    <row r="1103" spans="1:35" s="104" customFormat="1" ht="15" customHeight="1">
      <c r="A1103" s="108" t="s">
        <v>208</v>
      </c>
      <c r="B1103" s="103"/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3"/>
      <c r="N1103" s="103"/>
      <c r="O1103" s="103"/>
      <c r="P1103" s="103"/>
      <c r="Q1103" s="103"/>
      <c r="R1103" s="103"/>
      <c r="S1103" s="103"/>
      <c r="T1103" s="103"/>
      <c r="U1103" s="103"/>
      <c r="V1103" s="103"/>
      <c r="W1103" s="103"/>
      <c r="X1103" s="103"/>
      <c r="Y1103" s="103"/>
      <c r="Z1103" s="103"/>
      <c r="AA1103" s="103"/>
      <c r="AB1103" s="103"/>
      <c r="AC1103" s="103"/>
      <c r="AD1103" s="103"/>
      <c r="AE1103" s="103"/>
      <c r="AF1103" s="103"/>
      <c r="AG1103" s="103"/>
      <c r="AI1103" s="271"/>
    </row>
    <row r="1104" spans="1:35" s="104" customFormat="1">
      <c r="A1104" s="108" t="s">
        <v>209</v>
      </c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3"/>
      <c r="O1104" s="103"/>
      <c r="P1104" s="103"/>
      <c r="Q1104" s="103"/>
      <c r="R1104" s="103"/>
      <c r="S1104" s="103"/>
      <c r="T1104" s="103"/>
      <c r="U1104" s="103"/>
      <c r="V1104" s="103"/>
      <c r="W1104" s="103"/>
      <c r="X1104" s="103"/>
      <c r="Y1104" s="103"/>
      <c r="Z1104" s="103"/>
      <c r="AA1104" s="103"/>
      <c r="AB1104" s="103"/>
      <c r="AC1104" s="103"/>
      <c r="AD1104" s="103"/>
      <c r="AE1104" s="103"/>
      <c r="AF1104" s="103"/>
      <c r="AG1104" s="103"/>
    </row>
    <row r="1105" spans="1:35" s="104" customFormat="1">
      <c r="A1105" s="108" t="s">
        <v>198</v>
      </c>
      <c r="B1105" s="103"/>
      <c r="C1105" s="103"/>
      <c r="D1105" s="103"/>
      <c r="E1105" s="103"/>
      <c r="F1105" s="103"/>
      <c r="G1105" s="103"/>
      <c r="H1105" s="103"/>
      <c r="I1105" s="103"/>
      <c r="J1105" s="103"/>
      <c r="K1105" s="103"/>
      <c r="L1105" s="103"/>
      <c r="M1105" s="103"/>
      <c r="N1105" s="103"/>
      <c r="O1105" s="103"/>
      <c r="P1105" s="103"/>
      <c r="Q1105" s="103"/>
      <c r="R1105" s="103"/>
      <c r="S1105" s="103"/>
      <c r="T1105" s="103"/>
      <c r="U1105" s="103"/>
      <c r="V1105" s="103"/>
      <c r="W1105" s="103"/>
      <c r="X1105" s="103"/>
      <c r="Y1105" s="103"/>
      <c r="Z1105" s="103"/>
      <c r="AA1105" s="103"/>
      <c r="AB1105" s="103"/>
      <c r="AC1105" s="103"/>
      <c r="AD1105" s="103"/>
      <c r="AE1105" s="103"/>
      <c r="AF1105" s="103"/>
      <c r="AG1105" s="103"/>
    </row>
    <row r="1106" spans="1:35" s="104" customFormat="1">
      <c r="A1106" s="108" t="s">
        <v>200</v>
      </c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3"/>
      <c r="O1106" s="103"/>
      <c r="P1106" s="103"/>
      <c r="Q1106" s="103"/>
      <c r="R1106" s="103"/>
      <c r="S1106" s="103"/>
      <c r="T1106" s="103"/>
      <c r="U1106" s="103"/>
      <c r="V1106" s="103"/>
      <c r="W1106" s="103"/>
      <c r="X1106" s="103"/>
      <c r="Y1106" s="103"/>
      <c r="Z1106" s="103"/>
      <c r="AA1106" s="103"/>
      <c r="AB1106" s="103"/>
      <c r="AC1106" s="103"/>
      <c r="AD1106" s="103"/>
      <c r="AE1106" s="103"/>
      <c r="AF1106" s="103"/>
      <c r="AG1106" s="103"/>
    </row>
    <row r="1107" spans="1:35" s="104" customFormat="1">
      <c r="A1107" s="108" t="s">
        <v>201</v>
      </c>
      <c r="B1107" s="103"/>
      <c r="C1107" s="103"/>
      <c r="D1107" s="103"/>
      <c r="E1107" s="103"/>
      <c r="F1107" s="103"/>
      <c r="G1107" s="103"/>
      <c r="H1107" s="103"/>
      <c r="I1107" s="103"/>
      <c r="J1107" s="103"/>
      <c r="K1107" s="103"/>
      <c r="L1107" s="103"/>
      <c r="M1107" s="103"/>
      <c r="N1107" s="103"/>
      <c r="O1107" s="103"/>
      <c r="P1107" s="103"/>
      <c r="Q1107" s="103"/>
      <c r="R1107" s="103"/>
      <c r="S1107" s="103"/>
      <c r="T1107" s="103"/>
      <c r="U1107" s="103"/>
      <c r="V1107" s="103"/>
      <c r="W1107" s="103"/>
      <c r="X1107" s="103"/>
      <c r="Y1107" s="103"/>
      <c r="Z1107" s="103"/>
      <c r="AA1107" s="103"/>
      <c r="AB1107" s="103"/>
      <c r="AC1107" s="103"/>
      <c r="AD1107" s="103"/>
      <c r="AE1107" s="103"/>
      <c r="AF1107" s="103"/>
      <c r="AG1107" s="103"/>
    </row>
    <row r="1108" spans="1:35" s="104" customFormat="1">
      <c r="A1108" s="108" t="s">
        <v>202</v>
      </c>
      <c r="B1108" s="103"/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3"/>
      <c r="M1108" s="103"/>
      <c r="N1108" s="103"/>
      <c r="O1108" s="103"/>
      <c r="P1108" s="103"/>
      <c r="Q1108" s="103"/>
      <c r="R1108" s="103"/>
      <c r="S1108" s="103"/>
      <c r="T1108" s="103"/>
      <c r="U1108" s="103"/>
      <c r="V1108" s="103"/>
      <c r="W1108" s="103"/>
      <c r="X1108" s="103"/>
      <c r="Y1108" s="103"/>
      <c r="Z1108" s="103"/>
      <c r="AA1108" s="103"/>
      <c r="AB1108" s="103"/>
      <c r="AC1108" s="103"/>
      <c r="AD1108" s="103"/>
      <c r="AE1108" s="103"/>
      <c r="AF1108" s="103"/>
      <c r="AG1108" s="103"/>
    </row>
    <row r="1109" spans="1:35" s="104" customFormat="1">
      <c r="A1109" s="108" t="s">
        <v>203</v>
      </c>
      <c r="B1109" s="103"/>
      <c r="C1109" s="103"/>
      <c r="D1109" s="103"/>
      <c r="E1109" s="103"/>
      <c r="F1109" s="103"/>
      <c r="G1109" s="103"/>
      <c r="H1109" s="103"/>
      <c r="I1109" s="103"/>
      <c r="J1109" s="103"/>
      <c r="K1109" s="103"/>
      <c r="L1109" s="103"/>
      <c r="M1109" s="103"/>
      <c r="N1109" s="103"/>
      <c r="O1109" s="103"/>
      <c r="P1109" s="103"/>
      <c r="Q1109" s="103"/>
      <c r="R1109" s="103"/>
      <c r="S1109" s="103"/>
      <c r="T1109" s="103"/>
      <c r="U1109" s="103"/>
      <c r="V1109" s="103"/>
      <c r="W1109" s="103"/>
      <c r="X1109" s="103"/>
      <c r="Y1109" s="103"/>
      <c r="Z1109" s="103"/>
      <c r="AA1109" s="103"/>
      <c r="AB1109" s="103"/>
      <c r="AC1109" s="103"/>
      <c r="AD1109" s="103"/>
      <c r="AE1109" s="103"/>
      <c r="AF1109" s="103"/>
      <c r="AG1109" s="103"/>
    </row>
    <row r="1110" spans="1:35" s="104" customFormat="1">
      <c r="A1110" s="110" t="s">
        <v>204</v>
      </c>
      <c r="B1110" s="114" t="str">
        <f t="shared" ref="B1110:AG1110" si="73">IF(COUNTA(B1098:B1109)=0,"-",COUNTA(B1098:B1109)/12)</f>
        <v>-</v>
      </c>
      <c r="C1110" s="114" t="str">
        <f t="shared" si="73"/>
        <v>-</v>
      </c>
      <c r="D1110" s="114" t="str">
        <f t="shared" si="73"/>
        <v>-</v>
      </c>
      <c r="E1110" s="114" t="str">
        <f t="shared" si="73"/>
        <v>-</v>
      </c>
      <c r="F1110" s="114" t="str">
        <f t="shared" si="73"/>
        <v>-</v>
      </c>
      <c r="G1110" s="114" t="str">
        <f t="shared" si="73"/>
        <v>-</v>
      </c>
      <c r="H1110" s="114" t="str">
        <f t="shared" si="73"/>
        <v>-</v>
      </c>
      <c r="I1110" s="114" t="str">
        <f t="shared" si="73"/>
        <v>-</v>
      </c>
      <c r="J1110" s="114" t="str">
        <f t="shared" si="73"/>
        <v>-</v>
      </c>
      <c r="K1110" s="114" t="str">
        <f t="shared" si="73"/>
        <v>-</v>
      </c>
      <c r="L1110" s="114" t="str">
        <f t="shared" si="73"/>
        <v>-</v>
      </c>
      <c r="M1110" s="114" t="str">
        <f t="shared" si="73"/>
        <v>-</v>
      </c>
      <c r="N1110" s="114" t="str">
        <f t="shared" si="73"/>
        <v>-</v>
      </c>
      <c r="O1110" s="114" t="str">
        <f t="shared" si="73"/>
        <v>-</v>
      </c>
      <c r="P1110" s="114" t="str">
        <f t="shared" si="73"/>
        <v>-</v>
      </c>
      <c r="Q1110" s="114" t="str">
        <f t="shared" si="73"/>
        <v>-</v>
      </c>
      <c r="R1110" s="114" t="str">
        <f t="shared" si="73"/>
        <v>-</v>
      </c>
      <c r="S1110" s="114" t="str">
        <f t="shared" si="73"/>
        <v>-</v>
      </c>
      <c r="T1110" s="114" t="str">
        <f t="shared" si="73"/>
        <v>-</v>
      </c>
      <c r="U1110" s="114" t="str">
        <f t="shared" si="73"/>
        <v>-</v>
      </c>
      <c r="V1110" s="114" t="str">
        <f t="shared" si="73"/>
        <v>-</v>
      </c>
      <c r="W1110" s="114" t="str">
        <f t="shared" si="73"/>
        <v>-</v>
      </c>
      <c r="X1110" s="114" t="str">
        <f t="shared" si="73"/>
        <v>-</v>
      </c>
      <c r="Y1110" s="114" t="str">
        <f t="shared" si="73"/>
        <v>-</v>
      </c>
      <c r="Z1110" s="114" t="str">
        <f t="shared" si="73"/>
        <v>-</v>
      </c>
      <c r="AA1110" s="114" t="str">
        <f t="shared" si="73"/>
        <v>-</v>
      </c>
      <c r="AB1110" s="114" t="str">
        <f t="shared" si="73"/>
        <v>-</v>
      </c>
      <c r="AC1110" s="114" t="str">
        <f t="shared" si="73"/>
        <v>-</v>
      </c>
      <c r="AD1110" s="114" t="str">
        <f t="shared" si="73"/>
        <v>-</v>
      </c>
      <c r="AE1110" s="114" t="str">
        <f t="shared" si="73"/>
        <v>-</v>
      </c>
      <c r="AF1110" s="114" t="str">
        <f t="shared" si="73"/>
        <v>-</v>
      </c>
      <c r="AG1110" s="114" t="str">
        <f t="shared" si="73"/>
        <v>-</v>
      </c>
    </row>
    <row r="1111" spans="1:35" ht="18" customHeight="1">
      <c r="AG1111"/>
    </row>
    <row r="1112" spans="1:35" s="104" customFormat="1">
      <c r="A1112" s="121">
        <f>A1097+1</f>
        <v>44802</v>
      </c>
      <c r="B1112" s="118" t="s">
        <v>310</v>
      </c>
      <c r="C1112" s="118" t="s">
        <v>311</v>
      </c>
      <c r="D1112" s="118" t="s">
        <v>312</v>
      </c>
      <c r="E1112" s="118" t="s">
        <v>313</v>
      </c>
      <c r="F1112" s="118" t="s">
        <v>314</v>
      </c>
      <c r="G1112" s="118" t="s">
        <v>315</v>
      </c>
      <c r="H1112" s="118" t="s">
        <v>316</v>
      </c>
      <c r="I1112" s="118" t="s">
        <v>317</v>
      </c>
      <c r="J1112" s="118" t="s">
        <v>318</v>
      </c>
      <c r="K1112" s="118" t="s">
        <v>319</v>
      </c>
      <c r="L1112" s="118" t="s">
        <v>320</v>
      </c>
      <c r="M1112" s="118" t="s">
        <v>321</v>
      </c>
      <c r="N1112" s="118" t="s">
        <v>322</v>
      </c>
      <c r="O1112" s="118" t="s">
        <v>323</v>
      </c>
      <c r="P1112" s="118" t="s">
        <v>324</v>
      </c>
      <c r="Q1112" s="118" t="s">
        <v>325</v>
      </c>
      <c r="R1112" s="118" t="s">
        <v>326</v>
      </c>
      <c r="S1112" s="118" t="s">
        <v>327</v>
      </c>
      <c r="T1112" s="118" t="s">
        <v>328</v>
      </c>
      <c r="U1112" s="118" t="s">
        <v>329</v>
      </c>
      <c r="V1112" s="118" t="s">
        <v>330</v>
      </c>
      <c r="W1112" s="118" t="s">
        <v>331</v>
      </c>
      <c r="X1112" s="118" t="s">
        <v>332</v>
      </c>
      <c r="Y1112" s="118" t="s">
        <v>333</v>
      </c>
      <c r="Z1112" s="118" t="s">
        <v>334</v>
      </c>
      <c r="AA1112" s="118" t="s">
        <v>335</v>
      </c>
      <c r="AB1112" s="118" t="s">
        <v>336</v>
      </c>
      <c r="AC1112" s="118" t="s">
        <v>337</v>
      </c>
      <c r="AD1112" s="118" t="s">
        <v>338</v>
      </c>
      <c r="AE1112" s="118" t="s">
        <v>339</v>
      </c>
      <c r="AF1112" s="118" t="s">
        <v>340</v>
      </c>
      <c r="AG1112" s="118" t="s">
        <v>341</v>
      </c>
    </row>
    <row r="1113" spans="1:35" s="104" customFormat="1">
      <c r="A1113" s="108" t="s">
        <v>168</v>
      </c>
      <c r="B1113" s="103"/>
      <c r="C1113" s="103"/>
      <c r="D1113" s="103"/>
      <c r="E1113" s="103"/>
      <c r="F1113" s="103"/>
      <c r="G1113" s="103"/>
      <c r="H1113" s="103"/>
      <c r="I1113" s="103"/>
      <c r="J1113" s="103"/>
      <c r="K1113" s="103"/>
      <c r="L1113" s="103"/>
      <c r="M1113" s="103"/>
      <c r="N1113" s="103"/>
      <c r="O1113" s="103"/>
      <c r="P1113" s="103"/>
      <c r="Q1113" s="103"/>
      <c r="R1113" s="103"/>
      <c r="S1113" s="103"/>
      <c r="T1113" s="103"/>
      <c r="U1113" s="103"/>
      <c r="V1113" s="103"/>
      <c r="W1113" s="103"/>
      <c r="X1113" s="103"/>
      <c r="Y1113" s="103"/>
      <c r="Z1113" s="103"/>
      <c r="AA1113" s="103"/>
      <c r="AB1113" s="103"/>
      <c r="AC1113" s="103"/>
      <c r="AD1113" s="103"/>
      <c r="AE1113" s="103"/>
      <c r="AF1113" s="103"/>
      <c r="AG1113" s="103"/>
    </row>
    <row r="1114" spans="1:35" s="104" customFormat="1">
      <c r="A1114" s="108" t="s">
        <v>174</v>
      </c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3"/>
      <c r="M1114" s="103"/>
      <c r="N1114" s="103"/>
      <c r="O1114" s="103"/>
      <c r="P1114" s="103"/>
      <c r="Q1114" s="103"/>
      <c r="R1114" s="103"/>
      <c r="S1114" s="103"/>
      <c r="T1114" s="103"/>
      <c r="U1114" s="103"/>
      <c r="V1114" s="103"/>
      <c r="W1114" s="103"/>
      <c r="X1114" s="103"/>
      <c r="Y1114" s="103"/>
      <c r="Z1114" s="103"/>
      <c r="AA1114" s="103"/>
      <c r="AB1114" s="103"/>
      <c r="AC1114" s="103"/>
      <c r="AD1114" s="103"/>
      <c r="AE1114" s="103"/>
      <c r="AF1114" s="103"/>
      <c r="AG1114" s="103"/>
    </row>
    <row r="1115" spans="1:35" s="104" customFormat="1">
      <c r="A1115" s="108" t="s">
        <v>176</v>
      </c>
      <c r="B1115" s="103"/>
      <c r="C1115" s="103"/>
      <c r="D1115" s="103"/>
      <c r="E1115" s="103"/>
      <c r="F1115" s="103"/>
      <c r="G1115" s="103"/>
      <c r="H1115" s="103"/>
      <c r="I1115" s="103"/>
      <c r="J1115" s="103"/>
      <c r="K1115" s="103"/>
      <c r="L1115" s="103"/>
      <c r="M1115" s="103"/>
      <c r="N1115" s="103"/>
      <c r="O1115" s="103"/>
      <c r="P1115" s="103"/>
      <c r="Q1115" s="103"/>
      <c r="R1115" s="103"/>
      <c r="S1115" s="103"/>
      <c r="T1115" s="103"/>
      <c r="U1115" s="103"/>
      <c r="V1115" s="103"/>
      <c r="W1115" s="103"/>
      <c r="X1115" s="103"/>
      <c r="Y1115" s="103"/>
      <c r="Z1115" s="103"/>
      <c r="AA1115" s="103"/>
      <c r="AB1115" s="103"/>
      <c r="AC1115" s="103"/>
      <c r="AD1115" s="103"/>
      <c r="AE1115" s="103"/>
      <c r="AF1115" s="103"/>
      <c r="AG1115" s="103"/>
    </row>
    <row r="1116" spans="1:35" s="104" customFormat="1" ht="21">
      <c r="A1116" s="108" t="s">
        <v>181</v>
      </c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3"/>
      <c r="M1116" s="103"/>
      <c r="N1116" s="103"/>
      <c r="O1116" s="103"/>
      <c r="P1116" s="103"/>
      <c r="Q1116" s="103"/>
      <c r="R1116" s="103"/>
      <c r="S1116" s="103"/>
      <c r="T1116" s="103"/>
      <c r="U1116" s="103"/>
      <c r="V1116" s="103"/>
      <c r="W1116" s="103"/>
      <c r="X1116" s="103"/>
      <c r="Y1116" s="103"/>
      <c r="Z1116" s="103"/>
      <c r="AA1116" s="103"/>
      <c r="AB1116" s="103"/>
      <c r="AC1116" s="103"/>
      <c r="AD1116" s="103"/>
      <c r="AE1116" s="103"/>
      <c r="AF1116" s="103"/>
      <c r="AG1116" s="103"/>
      <c r="AI1116" s="116" t="s">
        <v>250</v>
      </c>
    </row>
    <row r="1117" spans="1:35" s="104" customFormat="1" ht="15" customHeight="1">
      <c r="A1117" s="108" t="s">
        <v>184</v>
      </c>
      <c r="B1117" s="103"/>
      <c r="C1117" s="103"/>
      <c r="D1117" s="103"/>
      <c r="E1117" s="103"/>
      <c r="F1117" s="103"/>
      <c r="G1117" s="103"/>
      <c r="H1117" s="103"/>
      <c r="I1117" s="103"/>
      <c r="J1117" s="103"/>
      <c r="K1117" s="103"/>
      <c r="L1117" s="103"/>
      <c r="M1117" s="103"/>
      <c r="N1117" s="103"/>
      <c r="O1117" s="103"/>
      <c r="P1117" s="103"/>
      <c r="Q1117" s="103"/>
      <c r="R1117" s="103"/>
      <c r="S1117" s="103"/>
      <c r="T1117" s="103"/>
      <c r="U1117" s="103"/>
      <c r="V1117" s="103"/>
      <c r="W1117" s="103"/>
      <c r="X1117" s="103"/>
      <c r="Y1117" s="103"/>
      <c r="Z1117" s="103"/>
      <c r="AA1117" s="103"/>
      <c r="AB1117" s="103"/>
      <c r="AC1117" s="103"/>
      <c r="AD1117" s="103"/>
      <c r="AE1117" s="103"/>
      <c r="AF1117" s="103"/>
      <c r="AG1117" s="103"/>
      <c r="AI1117" s="271">
        <f>COUNTIF($B1125:$AG1125,"-")</f>
        <v>32</v>
      </c>
    </row>
    <row r="1118" spans="1:35" s="104" customFormat="1" ht="15" customHeight="1">
      <c r="A1118" s="108" t="s">
        <v>208</v>
      </c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3"/>
      <c r="M1118" s="103"/>
      <c r="N1118" s="103"/>
      <c r="O1118" s="103"/>
      <c r="P1118" s="103"/>
      <c r="Q1118" s="103"/>
      <c r="R1118" s="103"/>
      <c r="S1118" s="103"/>
      <c r="T1118" s="103"/>
      <c r="U1118" s="103"/>
      <c r="V1118" s="103"/>
      <c r="W1118" s="103"/>
      <c r="X1118" s="103"/>
      <c r="Y1118" s="103"/>
      <c r="Z1118" s="103"/>
      <c r="AA1118" s="103"/>
      <c r="AB1118" s="103"/>
      <c r="AC1118" s="103"/>
      <c r="AD1118" s="103"/>
      <c r="AE1118" s="103"/>
      <c r="AF1118" s="103"/>
      <c r="AG1118" s="103"/>
      <c r="AI1118" s="271"/>
    </row>
    <row r="1119" spans="1:35" s="104" customFormat="1">
      <c r="A1119" s="108" t="s">
        <v>209</v>
      </c>
      <c r="B1119" s="103"/>
      <c r="C1119" s="103"/>
      <c r="D1119" s="103"/>
      <c r="E1119" s="103"/>
      <c r="F1119" s="103"/>
      <c r="G1119" s="103"/>
      <c r="H1119" s="103"/>
      <c r="I1119" s="103"/>
      <c r="J1119" s="103"/>
      <c r="K1119" s="103"/>
      <c r="L1119" s="103"/>
      <c r="M1119" s="103"/>
      <c r="N1119" s="103"/>
      <c r="O1119" s="103"/>
      <c r="P1119" s="103"/>
      <c r="Q1119" s="103"/>
      <c r="R1119" s="103"/>
      <c r="S1119" s="103"/>
      <c r="T1119" s="103"/>
      <c r="U1119" s="103"/>
      <c r="V1119" s="103"/>
      <c r="W1119" s="103"/>
      <c r="X1119" s="103"/>
      <c r="Y1119" s="103"/>
      <c r="Z1119" s="103"/>
      <c r="AA1119" s="103"/>
      <c r="AB1119" s="103"/>
      <c r="AC1119" s="103"/>
      <c r="AD1119" s="103"/>
      <c r="AE1119" s="103"/>
      <c r="AF1119" s="103"/>
      <c r="AG1119" s="103"/>
    </row>
    <row r="1120" spans="1:35" s="104" customFormat="1">
      <c r="A1120" s="108" t="s">
        <v>198</v>
      </c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3"/>
      <c r="M1120" s="103"/>
      <c r="N1120" s="103"/>
      <c r="O1120" s="103"/>
      <c r="P1120" s="103"/>
      <c r="Q1120" s="103"/>
      <c r="R1120" s="103"/>
      <c r="S1120" s="103"/>
      <c r="T1120" s="103"/>
      <c r="U1120" s="103"/>
      <c r="V1120" s="103"/>
      <c r="W1120" s="103"/>
      <c r="X1120" s="103"/>
      <c r="Y1120" s="103"/>
      <c r="Z1120" s="103"/>
      <c r="AA1120" s="103"/>
      <c r="AB1120" s="103"/>
      <c r="AC1120" s="103"/>
      <c r="AD1120" s="103"/>
      <c r="AE1120" s="103"/>
      <c r="AF1120" s="103"/>
      <c r="AG1120" s="103"/>
    </row>
    <row r="1121" spans="1:35" s="104" customFormat="1">
      <c r="A1121" s="108" t="s">
        <v>200</v>
      </c>
      <c r="B1121" s="103"/>
      <c r="C1121" s="103"/>
      <c r="D1121" s="103"/>
      <c r="E1121" s="103"/>
      <c r="F1121" s="103"/>
      <c r="G1121" s="103"/>
      <c r="H1121" s="103"/>
      <c r="I1121" s="103"/>
      <c r="J1121" s="103"/>
      <c r="K1121" s="103"/>
      <c r="L1121" s="103"/>
      <c r="M1121" s="103"/>
      <c r="N1121" s="103"/>
      <c r="O1121" s="103"/>
      <c r="P1121" s="103"/>
      <c r="Q1121" s="103"/>
      <c r="R1121" s="103"/>
      <c r="S1121" s="103"/>
      <c r="T1121" s="103"/>
      <c r="U1121" s="103"/>
      <c r="V1121" s="103"/>
      <c r="W1121" s="103"/>
      <c r="X1121" s="103"/>
      <c r="Y1121" s="103"/>
      <c r="Z1121" s="103"/>
      <c r="AA1121" s="103"/>
      <c r="AB1121" s="103"/>
      <c r="AC1121" s="103"/>
      <c r="AD1121" s="103"/>
      <c r="AE1121" s="103"/>
      <c r="AF1121" s="103"/>
      <c r="AG1121" s="103"/>
    </row>
    <row r="1122" spans="1:35" s="104" customFormat="1">
      <c r="A1122" s="108" t="s">
        <v>201</v>
      </c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3"/>
      <c r="M1122" s="103"/>
      <c r="N1122" s="103"/>
      <c r="O1122" s="103"/>
      <c r="P1122" s="103"/>
      <c r="Q1122" s="103"/>
      <c r="R1122" s="103"/>
      <c r="S1122" s="103"/>
      <c r="T1122" s="103"/>
      <c r="U1122" s="103"/>
      <c r="V1122" s="103"/>
      <c r="W1122" s="103"/>
      <c r="X1122" s="103"/>
      <c r="Y1122" s="103"/>
      <c r="Z1122" s="103"/>
      <c r="AA1122" s="103"/>
      <c r="AB1122" s="103"/>
      <c r="AC1122" s="103"/>
      <c r="AD1122" s="103"/>
      <c r="AE1122" s="103"/>
      <c r="AF1122" s="103"/>
      <c r="AG1122" s="103"/>
    </row>
    <row r="1123" spans="1:35" s="104" customFormat="1">
      <c r="A1123" s="108" t="s">
        <v>202</v>
      </c>
      <c r="B1123" s="103"/>
      <c r="C1123" s="103"/>
      <c r="D1123" s="103"/>
      <c r="E1123" s="103"/>
      <c r="F1123" s="103"/>
      <c r="G1123" s="103"/>
      <c r="H1123" s="103"/>
      <c r="I1123" s="103"/>
      <c r="J1123" s="103"/>
      <c r="K1123" s="103"/>
      <c r="L1123" s="103"/>
      <c r="M1123" s="103"/>
      <c r="N1123" s="103"/>
      <c r="O1123" s="103"/>
      <c r="P1123" s="103"/>
      <c r="Q1123" s="103"/>
      <c r="R1123" s="103"/>
      <c r="S1123" s="103"/>
      <c r="T1123" s="103"/>
      <c r="U1123" s="103"/>
      <c r="V1123" s="103"/>
      <c r="W1123" s="103"/>
      <c r="X1123" s="103"/>
      <c r="Y1123" s="103"/>
      <c r="Z1123" s="103"/>
      <c r="AA1123" s="103"/>
      <c r="AB1123" s="103"/>
      <c r="AC1123" s="103"/>
      <c r="AD1123" s="103"/>
      <c r="AE1123" s="103"/>
      <c r="AF1123" s="103"/>
      <c r="AG1123" s="103"/>
    </row>
    <row r="1124" spans="1:35" s="104" customFormat="1">
      <c r="A1124" s="108" t="s">
        <v>203</v>
      </c>
      <c r="B1124" s="103"/>
      <c r="C1124" s="103"/>
      <c r="D1124" s="103"/>
      <c r="E1124" s="103"/>
      <c r="F1124" s="103"/>
      <c r="G1124" s="103"/>
      <c r="H1124" s="103"/>
      <c r="I1124" s="103"/>
      <c r="J1124" s="103"/>
      <c r="K1124" s="103"/>
      <c r="L1124" s="103"/>
      <c r="M1124" s="103"/>
      <c r="N1124" s="103"/>
      <c r="O1124" s="103"/>
      <c r="P1124" s="103"/>
      <c r="Q1124" s="103"/>
      <c r="R1124" s="103"/>
      <c r="S1124" s="103"/>
      <c r="T1124" s="103"/>
      <c r="U1124" s="103"/>
      <c r="V1124" s="103"/>
      <c r="W1124" s="103"/>
      <c r="X1124" s="103"/>
      <c r="Y1124" s="103"/>
      <c r="Z1124" s="103"/>
      <c r="AA1124" s="103"/>
      <c r="AB1124" s="103"/>
      <c r="AC1124" s="103"/>
      <c r="AD1124" s="103"/>
      <c r="AE1124" s="103"/>
      <c r="AF1124" s="103"/>
      <c r="AG1124" s="103"/>
    </row>
    <row r="1125" spans="1:35" s="104" customFormat="1">
      <c r="A1125" s="110" t="s">
        <v>204</v>
      </c>
      <c r="B1125" s="114" t="str">
        <f t="shared" ref="B1125:AG1125" si="74">IF(COUNTA(B1113:B1124)=0,"-",COUNTA(B1113:B1124)/12)</f>
        <v>-</v>
      </c>
      <c r="C1125" s="114" t="str">
        <f t="shared" si="74"/>
        <v>-</v>
      </c>
      <c r="D1125" s="114" t="str">
        <f t="shared" si="74"/>
        <v>-</v>
      </c>
      <c r="E1125" s="114" t="str">
        <f t="shared" si="74"/>
        <v>-</v>
      </c>
      <c r="F1125" s="114" t="str">
        <f t="shared" si="74"/>
        <v>-</v>
      </c>
      <c r="G1125" s="114" t="str">
        <f t="shared" si="74"/>
        <v>-</v>
      </c>
      <c r="H1125" s="114" t="str">
        <f t="shared" si="74"/>
        <v>-</v>
      </c>
      <c r="I1125" s="114" t="str">
        <f t="shared" si="74"/>
        <v>-</v>
      </c>
      <c r="J1125" s="114" t="str">
        <f t="shared" si="74"/>
        <v>-</v>
      </c>
      <c r="K1125" s="114" t="str">
        <f t="shared" si="74"/>
        <v>-</v>
      </c>
      <c r="L1125" s="114" t="str">
        <f t="shared" si="74"/>
        <v>-</v>
      </c>
      <c r="M1125" s="114" t="str">
        <f t="shared" si="74"/>
        <v>-</v>
      </c>
      <c r="N1125" s="114" t="str">
        <f t="shared" si="74"/>
        <v>-</v>
      </c>
      <c r="O1125" s="114" t="str">
        <f t="shared" si="74"/>
        <v>-</v>
      </c>
      <c r="P1125" s="114" t="str">
        <f t="shared" si="74"/>
        <v>-</v>
      </c>
      <c r="Q1125" s="114" t="str">
        <f t="shared" si="74"/>
        <v>-</v>
      </c>
      <c r="R1125" s="114" t="str">
        <f t="shared" si="74"/>
        <v>-</v>
      </c>
      <c r="S1125" s="114" t="str">
        <f t="shared" si="74"/>
        <v>-</v>
      </c>
      <c r="T1125" s="114" t="str">
        <f t="shared" si="74"/>
        <v>-</v>
      </c>
      <c r="U1125" s="114" t="str">
        <f t="shared" si="74"/>
        <v>-</v>
      </c>
      <c r="V1125" s="114" t="str">
        <f t="shared" si="74"/>
        <v>-</v>
      </c>
      <c r="W1125" s="114" t="str">
        <f t="shared" si="74"/>
        <v>-</v>
      </c>
      <c r="X1125" s="114" t="str">
        <f t="shared" si="74"/>
        <v>-</v>
      </c>
      <c r="Y1125" s="114" t="str">
        <f t="shared" si="74"/>
        <v>-</v>
      </c>
      <c r="Z1125" s="114" t="str">
        <f t="shared" si="74"/>
        <v>-</v>
      </c>
      <c r="AA1125" s="114" t="str">
        <f t="shared" si="74"/>
        <v>-</v>
      </c>
      <c r="AB1125" s="114" t="str">
        <f t="shared" si="74"/>
        <v>-</v>
      </c>
      <c r="AC1125" s="114" t="str">
        <f t="shared" si="74"/>
        <v>-</v>
      </c>
      <c r="AD1125" s="114" t="str">
        <f t="shared" si="74"/>
        <v>-</v>
      </c>
      <c r="AE1125" s="114" t="str">
        <f t="shared" si="74"/>
        <v>-</v>
      </c>
      <c r="AF1125" s="114" t="str">
        <f t="shared" si="74"/>
        <v>-</v>
      </c>
      <c r="AG1125" s="114" t="str">
        <f t="shared" si="74"/>
        <v>-</v>
      </c>
    </row>
    <row r="1126" spans="1:35" ht="18" customHeight="1">
      <c r="AG1126"/>
    </row>
    <row r="1127" spans="1:35" s="104" customFormat="1">
      <c r="A1127" s="121">
        <f>A1112+1</f>
        <v>44803</v>
      </c>
      <c r="B1127" s="118" t="s">
        <v>310</v>
      </c>
      <c r="C1127" s="118" t="s">
        <v>311</v>
      </c>
      <c r="D1127" s="118" t="s">
        <v>312</v>
      </c>
      <c r="E1127" s="118" t="s">
        <v>313</v>
      </c>
      <c r="F1127" s="118" t="s">
        <v>314</v>
      </c>
      <c r="G1127" s="118" t="s">
        <v>315</v>
      </c>
      <c r="H1127" s="118" t="s">
        <v>316</v>
      </c>
      <c r="I1127" s="118" t="s">
        <v>317</v>
      </c>
      <c r="J1127" s="118" t="s">
        <v>318</v>
      </c>
      <c r="K1127" s="118" t="s">
        <v>319</v>
      </c>
      <c r="L1127" s="118" t="s">
        <v>320</v>
      </c>
      <c r="M1127" s="118" t="s">
        <v>321</v>
      </c>
      <c r="N1127" s="118" t="s">
        <v>322</v>
      </c>
      <c r="O1127" s="118" t="s">
        <v>323</v>
      </c>
      <c r="P1127" s="118" t="s">
        <v>324</v>
      </c>
      <c r="Q1127" s="118" t="s">
        <v>325</v>
      </c>
      <c r="R1127" s="118" t="s">
        <v>326</v>
      </c>
      <c r="S1127" s="118" t="s">
        <v>327</v>
      </c>
      <c r="T1127" s="118" t="s">
        <v>328</v>
      </c>
      <c r="U1127" s="118" t="s">
        <v>329</v>
      </c>
      <c r="V1127" s="118" t="s">
        <v>330</v>
      </c>
      <c r="W1127" s="118" t="s">
        <v>331</v>
      </c>
      <c r="X1127" s="118" t="s">
        <v>332</v>
      </c>
      <c r="Y1127" s="118" t="s">
        <v>333</v>
      </c>
      <c r="Z1127" s="118" t="s">
        <v>334</v>
      </c>
      <c r="AA1127" s="118" t="s">
        <v>335</v>
      </c>
      <c r="AB1127" s="118" t="s">
        <v>336</v>
      </c>
      <c r="AC1127" s="118" t="s">
        <v>337</v>
      </c>
      <c r="AD1127" s="118" t="s">
        <v>338</v>
      </c>
      <c r="AE1127" s="118" t="s">
        <v>339</v>
      </c>
      <c r="AF1127" s="118" t="s">
        <v>340</v>
      </c>
      <c r="AG1127" s="118" t="s">
        <v>341</v>
      </c>
    </row>
    <row r="1128" spans="1:35" s="104" customFormat="1">
      <c r="A1128" s="108" t="s">
        <v>168</v>
      </c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3"/>
      <c r="N1128" s="103"/>
      <c r="O1128" s="103"/>
      <c r="P1128" s="103"/>
      <c r="Q1128" s="103"/>
      <c r="R1128" s="103"/>
      <c r="S1128" s="103"/>
      <c r="T1128" s="103"/>
      <c r="U1128" s="103"/>
      <c r="V1128" s="103"/>
      <c r="W1128" s="103"/>
      <c r="X1128" s="103"/>
      <c r="Y1128" s="103"/>
      <c r="Z1128" s="103"/>
      <c r="AA1128" s="103"/>
      <c r="AB1128" s="103"/>
      <c r="AC1128" s="103"/>
      <c r="AD1128" s="103"/>
      <c r="AE1128" s="103"/>
      <c r="AF1128" s="103"/>
      <c r="AG1128" s="103"/>
    </row>
    <row r="1129" spans="1:35" s="104" customFormat="1">
      <c r="A1129" s="108" t="s">
        <v>174</v>
      </c>
      <c r="B1129" s="103"/>
      <c r="C1129" s="103"/>
      <c r="D1129" s="103"/>
      <c r="E1129" s="103"/>
      <c r="F1129" s="103"/>
      <c r="G1129" s="103"/>
      <c r="H1129" s="103"/>
      <c r="I1129" s="103"/>
      <c r="J1129" s="103"/>
      <c r="K1129" s="103"/>
      <c r="L1129" s="103"/>
      <c r="M1129" s="103"/>
      <c r="N1129" s="103"/>
      <c r="O1129" s="103"/>
      <c r="P1129" s="103"/>
      <c r="Q1129" s="103"/>
      <c r="R1129" s="103"/>
      <c r="S1129" s="103"/>
      <c r="T1129" s="103"/>
      <c r="U1129" s="103"/>
      <c r="V1129" s="103"/>
      <c r="W1129" s="103"/>
      <c r="X1129" s="103"/>
      <c r="Y1129" s="103"/>
      <c r="Z1129" s="103"/>
      <c r="AA1129" s="103"/>
      <c r="AB1129" s="103"/>
      <c r="AC1129" s="103"/>
      <c r="AD1129" s="103"/>
      <c r="AE1129" s="103"/>
      <c r="AF1129" s="103"/>
      <c r="AG1129" s="103"/>
    </row>
    <row r="1130" spans="1:35" s="104" customFormat="1">
      <c r="A1130" s="108" t="s">
        <v>176</v>
      </c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3"/>
      <c r="N1130" s="103"/>
      <c r="O1130" s="103"/>
      <c r="P1130" s="103"/>
      <c r="Q1130" s="103"/>
      <c r="R1130" s="103"/>
      <c r="S1130" s="103"/>
      <c r="T1130" s="103"/>
      <c r="U1130" s="103"/>
      <c r="V1130" s="103"/>
      <c r="W1130" s="103"/>
      <c r="X1130" s="103"/>
      <c r="Y1130" s="103"/>
      <c r="Z1130" s="103"/>
      <c r="AA1130" s="103"/>
      <c r="AB1130" s="103"/>
      <c r="AC1130" s="103"/>
      <c r="AD1130" s="103"/>
      <c r="AE1130" s="103"/>
      <c r="AF1130" s="103"/>
      <c r="AG1130" s="103"/>
    </row>
    <row r="1131" spans="1:35" s="104" customFormat="1" ht="21">
      <c r="A1131" s="108" t="s">
        <v>181</v>
      </c>
      <c r="B1131" s="103"/>
      <c r="C1131" s="103"/>
      <c r="D1131" s="103"/>
      <c r="E1131" s="103"/>
      <c r="F1131" s="103"/>
      <c r="G1131" s="103"/>
      <c r="H1131" s="103"/>
      <c r="I1131" s="103"/>
      <c r="J1131" s="103"/>
      <c r="K1131" s="103"/>
      <c r="L1131" s="103"/>
      <c r="M1131" s="103"/>
      <c r="N1131" s="103"/>
      <c r="O1131" s="103"/>
      <c r="P1131" s="103"/>
      <c r="Q1131" s="103"/>
      <c r="R1131" s="103"/>
      <c r="S1131" s="103"/>
      <c r="T1131" s="103"/>
      <c r="U1131" s="103"/>
      <c r="V1131" s="103"/>
      <c r="W1131" s="103"/>
      <c r="X1131" s="103"/>
      <c r="Y1131" s="103"/>
      <c r="Z1131" s="103"/>
      <c r="AA1131" s="103"/>
      <c r="AB1131" s="103"/>
      <c r="AC1131" s="103"/>
      <c r="AD1131" s="103"/>
      <c r="AE1131" s="103"/>
      <c r="AF1131" s="103"/>
      <c r="AG1131" s="103"/>
      <c r="AI1131" s="116" t="s">
        <v>250</v>
      </c>
    </row>
    <row r="1132" spans="1:35" s="104" customFormat="1" ht="15" customHeight="1">
      <c r="A1132" s="108" t="s">
        <v>184</v>
      </c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3"/>
      <c r="N1132" s="103"/>
      <c r="O1132" s="103"/>
      <c r="P1132" s="103"/>
      <c r="Q1132" s="103"/>
      <c r="R1132" s="103"/>
      <c r="S1132" s="103"/>
      <c r="T1132" s="103"/>
      <c r="U1132" s="103"/>
      <c r="V1132" s="103"/>
      <c r="W1132" s="103"/>
      <c r="X1132" s="103"/>
      <c r="Y1132" s="103"/>
      <c r="Z1132" s="103"/>
      <c r="AA1132" s="103"/>
      <c r="AB1132" s="103"/>
      <c r="AC1132" s="103"/>
      <c r="AD1132" s="103"/>
      <c r="AE1132" s="103"/>
      <c r="AF1132" s="103"/>
      <c r="AG1132" s="103"/>
      <c r="AI1132" s="271">
        <f>COUNTIF($B1140:$AG1140,"-")</f>
        <v>32</v>
      </c>
    </row>
    <row r="1133" spans="1:35" s="104" customFormat="1" ht="15" customHeight="1">
      <c r="A1133" s="108" t="s">
        <v>208</v>
      </c>
      <c r="B1133" s="103"/>
      <c r="C1133" s="103"/>
      <c r="D1133" s="103"/>
      <c r="E1133" s="103"/>
      <c r="F1133" s="103"/>
      <c r="G1133" s="103"/>
      <c r="H1133" s="103"/>
      <c r="I1133" s="103"/>
      <c r="J1133" s="103"/>
      <c r="K1133" s="103"/>
      <c r="L1133" s="103"/>
      <c r="M1133" s="103"/>
      <c r="N1133" s="103"/>
      <c r="O1133" s="103"/>
      <c r="P1133" s="103"/>
      <c r="Q1133" s="103"/>
      <c r="R1133" s="103"/>
      <c r="S1133" s="103"/>
      <c r="T1133" s="103"/>
      <c r="U1133" s="103"/>
      <c r="V1133" s="103"/>
      <c r="W1133" s="103"/>
      <c r="X1133" s="103"/>
      <c r="Y1133" s="103"/>
      <c r="Z1133" s="103"/>
      <c r="AA1133" s="103"/>
      <c r="AB1133" s="103"/>
      <c r="AC1133" s="103"/>
      <c r="AD1133" s="103"/>
      <c r="AE1133" s="103"/>
      <c r="AF1133" s="103"/>
      <c r="AG1133" s="103"/>
      <c r="AI1133" s="271"/>
    </row>
    <row r="1134" spans="1:35" s="104" customFormat="1">
      <c r="A1134" s="108" t="s">
        <v>209</v>
      </c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3"/>
      <c r="O1134" s="103"/>
      <c r="P1134" s="103"/>
      <c r="Q1134" s="103"/>
      <c r="R1134" s="103"/>
      <c r="S1134" s="103"/>
      <c r="T1134" s="103"/>
      <c r="U1134" s="103"/>
      <c r="V1134" s="103"/>
      <c r="W1134" s="103"/>
      <c r="X1134" s="103"/>
      <c r="Y1134" s="103"/>
      <c r="Z1134" s="103"/>
      <c r="AA1134" s="103"/>
      <c r="AB1134" s="103"/>
      <c r="AC1134" s="103"/>
      <c r="AD1134" s="103"/>
      <c r="AE1134" s="103"/>
      <c r="AF1134" s="103"/>
      <c r="AG1134" s="103"/>
    </row>
    <row r="1135" spans="1:35" s="104" customFormat="1">
      <c r="A1135" s="108" t="s">
        <v>198</v>
      </c>
      <c r="B1135" s="103"/>
      <c r="C1135" s="103"/>
      <c r="D1135" s="103"/>
      <c r="E1135" s="103"/>
      <c r="F1135" s="103"/>
      <c r="G1135" s="103"/>
      <c r="H1135" s="103"/>
      <c r="I1135" s="103"/>
      <c r="J1135" s="103"/>
      <c r="K1135" s="103"/>
      <c r="L1135" s="103"/>
      <c r="M1135" s="103"/>
      <c r="N1135" s="103"/>
      <c r="O1135" s="103"/>
      <c r="P1135" s="103"/>
      <c r="Q1135" s="103"/>
      <c r="R1135" s="103"/>
      <c r="S1135" s="103"/>
      <c r="T1135" s="103"/>
      <c r="U1135" s="103"/>
      <c r="V1135" s="103"/>
      <c r="W1135" s="103"/>
      <c r="X1135" s="103"/>
      <c r="Y1135" s="103"/>
      <c r="Z1135" s="103"/>
      <c r="AA1135" s="103"/>
      <c r="AB1135" s="103"/>
      <c r="AC1135" s="103"/>
      <c r="AD1135" s="103"/>
      <c r="AE1135" s="103"/>
      <c r="AF1135" s="103"/>
      <c r="AG1135" s="103"/>
    </row>
    <row r="1136" spans="1:35" s="104" customFormat="1">
      <c r="A1136" s="108" t="s">
        <v>200</v>
      </c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3"/>
      <c r="O1136" s="103"/>
      <c r="P1136" s="103"/>
      <c r="Q1136" s="103"/>
      <c r="R1136" s="103"/>
      <c r="S1136" s="103"/>
      <c r="T1136" s="103"/>
      <c r="U1136" s="103"/>
      <c r="V1136" s="103"/>
      <c r="W1136" s="103"/>
      <c r="X1136" s="103"/>
      <c r="Y1136" s="103"/>
      <c r="Z1136" s="103"/>
      <c r="AA1136" s="103"/>
      <c r="AB1136" s="103"/>
      <c r="AC1136" s="103"/>
      <c r="AD1136" s="103"/>
      <c r="AE1136" s="103"/>
      <c r="AF1136" s="103"/>
      <c r="AG1136" s="103"/>
    </row>
    <row r="1137" spans="1:35" s="104" customFormat="1">
      <c r="A1137" s="108" t="s">
        <v>201</v>
      </c>
      <c r="B1137" s="103"/>
      <c r="C1137" s="103"/>
      <c r="D1137" s="103"/>
      <c r="E1137" s="103"/>
      <c r="F1137" s="103"/>
      <c r="G1137" s="103"/>
      <c r="H1137" s="103"/>
      <c r="I1137" s="103"/>
      <c r="J1137" s="103"/>
      <c r="K1137" s="103"/>
      <c r="L1137" s="103"/>
      <c r="M1137" s="103"/>
      <c r="N1137" s="103"/>
      <c r="O1137" s="103"/>
      <c r="P1137" s="103"/>
      <c r="Q1137" s="103"/>
      <c r="R1137" s="103"/>
      <c r="S1137" s="103"/>
      <c r="T1137" s="103"/>
      <c r="U1137" s="103"/>
      <c r="V1137" s="103"/>
      <c r="W1137" s="103"/>
      <c r="X1137" s="103"/>
      <c r="Y1137" s="103"/>
      <c r="Z1137" s="103"/>
      <c r="AA1137" s="103"/>
      <c r="AB1137" s="103"/>
      <c r="AC1137" s="103"/>
      <c r="AD1137" s="103"/>
      <c r="AE1137" s="103"/>
      <c r="AF1137" s="103"/>
      <c r="AG1137" s="103"/>
    </row>
    <row r="1138" spans="1:35" s="104" customFormat="1">
      <c r="A1138" s="108" t="s">
        <v>202</v>
      </c>
      <c r="B1138" s="103"/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3"/>
      <c r="M1138" s="103"/>
      <c r="N1138" s="103"/>
      <c r="O1138" s="103"/>
      <c r="P1138" s="103"/>
      <c r="Q1138" s="103"/>
      <c r="R1138" s="103"/>
      <c r="S1138" s="103"/>
      <c r="T1138" s="103"/>
      <c r="U1138" s="103"/>
      <c r="V1138" s="103"/>
      <c r="W1138" s="103"/>
      <c r="X1138" s="103"/>
      <c r="Y1138" s="103"/>
      <c r="Z1138" s="103"/>
      <c r="AA1138" s="103"/>
      <c r="AB1138" s="103"/>
      <c r="AC1138" s="103"/>
      <c r="AD1138" s="103"/>
      <c r="AE1138" s="103"/>
      <c r="AF1138" s="103"/>
      <c r="AG1138" s="103"/>
    </row>
    <row r="1139" spans="1:35" s="104" customFormat="1">
      <c r="A1139" s="108" t="s">
        <v>203</v>
      </c>
      <c r="B1139" s="103"/>
      <c r="C1139" s="103"/>
      <c r="D1139" s="103"/>
      <c r="E1139" s="103"/>
      <c r="F1139" s="103"/>
      <c r="G1139" s="103"/>
      <c r="H1139" s="103"/>
      <c r="I1139" s="103"/>
      <c r="J1139" s="103"/>
      <c r="K1139" s="103"/>
      <c r="L1139" s="103"/>
      <c r="M1139" s="103"/>
      <c r="N1139" s="103"/>
      <c r="O1139" s="103"/>
      <c r="P1139" s="103"/>
      <c r="Q1139" s="103"/>
      <c r="R1139" s="103"/>
      <c r="S1139" s="103"/>
      <c r="T1139" s="103"/>
      <c r="U1139" s="103"/>
      <c r="V1139" s="103"/>
      <c r="W1139" s="103"/>
      <c r="X1139" s="103"/>
      <c r="Y1139" s="103"/>
      <c r="Z1139" s="103"/>
      <c r="AA1139" s="103"/>
      <c r="AB1139" s="103"/>
      <c r="AC1139" s="103"/>
      <c r="AD1139" s="103"/>
      <c r="AE1139" s="103"/>
      <c r="AF1139" s="103"/>
      <c r="AG1139" s="103"/>
    </row>
    <row r="1140" spans="1:35" s="104" customFormat="1">
      <c r="A1140" s="110" t="s">
        <v>204</v>
      </c>
      <c r="B1140" s="114" t="str">
        <f t="shared" ref="B1140:AG1140" si="75">IF(COUNTA(B1128:B1139)=0,"-",COUNTA(B1128:B1139)/12)</f>
        <v>-</v>
      </c>
      <c r="C1140" s="114" t="str">
        <f t="shared" si="75"/>
        <v>-</v>
      </c>
      <c r="D1140" s="114" t="str">
        <f t="shared" si="75"/>
        <v>-</v>
      </c>
      <c r="E1140" s="114" t="str">
        <f t="shared" si="75"/>
        <v>-</v>
      </c>
      <c r="F1140" s="114" t="str">
        <f t="shared" si="75"/>
        <v>-</v>
      </c>
      <c r="G1140" s="114" t="str">
        <f t="shared" si="75"/>
        <v>-</v>
      </c>
      <c r="H1140" s="114" t="str">
        <f t="shared" si="75"/>
        <v>-</v>
      </c>
      <c r="I1140" s="114" t="str">
        <f t="shared" si="75"/>
        <v>-</v>
      </c>
      <c r="J1140" s="114" t="str">
        <f t="shared" si="75"/>
        <v>-</v>
      </c>
      <c r="K1140" s="114" t="str">
        <f t="shared" si="75"/>
        <v>-</v>
      </c>
      <c r="L1140" s="114" t="str">
        <f t="shared" si="75"/>
        <v>-</v>
      </c>
      <c r="M1140" s="114" t="str">
        <f t="shared" si="75"/>
        <v>-</v>
      </c>
      <c r="N1140" s="114" t="str">
        <f t="shared" si="75"/>
        <v>-</v>
      </c>
      <c r="O1140" s="114" t="str">
        <f t="shared" si="75"/>
        <v>-</v>
      </c>
      <c r="P1140" s="114" t="str">
        <f t="shared" si="75"/>
        <v>-</v>
      </c>
      <c r="Q1140" s="114" t="str">
        <f t="shared" si="75"/>
        <v>-</v>
      </c>
      <c r="R1140" s="114" t="str">
        <f t="shared" si="75"/>
        <v>-</v>
      </c>
      <c r="S1140" s="114" t="str">
        <f t="shared" si="75"/>
        <v>-</v>
      </c>
      <c r="T1140" s="114" t="str">
        <f t="shared" si="75"/>
        <v>-</v>
      </c>
      <c r="U1140" s="114" t="str">
        <f t="shared" si="75"/>
        <v>-</v>
      </c>
      <c r="V1140" s="114" t="str">
        <f t="shared" si="75"/>
        <v>-</v>
      </c>
      <c r="W1140" s="114" t="str">
        <f t="shared" si="75"/>
        <v>-</v>
      </c>
      <c r="X1140" s="114" t="str">
        <f t="shared" si="75"/>
        <v>-</v>
      </c>
      <c r="Y1140" s="114" t="str">
        <f t="shared" si="75"/>
        <v>-</v>
      </c>
      <c r="Z1140" s="114" t="str">
        <f t="shared" si="75"/>
        <v>-</v>
      </c>
      <c r="AA1140" s="114" t="str">
        <f t="shared" si="75"/>
        <v>-</v>
      </c>
      <c r="AB1140" s="114" t="str">
        <f t="shared" si="75"/>
        <v>-</v>
      </c>
      <c r="AC1140" s="114" t="str">
        <f t="shared" si="75"/>
        <v>-</v>
      </c>
      <c r="AD1140" s="114" t="str">
        <f t="shared" si="75"/>
        <v>-</v>
      </c>
      <c r="AE1140" s="114" t="str">
        <f t="shared" si="75"/>
        <v>-</v>
      </c>
      <c r="AF1140" s="114" t="str">
        <f t="shared" si="75"/>
        <v>-</v>
      </c>
      <c r="AG1140" s="114" t="str">
        <f t="shared" si="75"/>
        <v>-</v>
      </c>
    </row>
    <row r="1141" spans="1:35" ht="18" customHeight="1">
      <c r="AG1141"/>
    </row>
    <row r="1142" spans="1:35" s="104" customFormat="1">
      <c r="A1142" s="121">
        <f>A1127+1</f>
        <v>44804</v>
      </c>
      <c r="B1142" s="118" t="s">
        <v>310</v>
      </c>
      <c r="C1142" s="118" t="s">
        <v>311</v>
      </c>
      <c r="D1142" s="118" t="s">
        <v>312</v>
      </c>
      <c r="E1142" s="118" t="s">
        <v>313</v>
      </c>
      <c r="F1142" s="118" t="s">
        <v>314</v>
      </c>
      <c r="G1142" s="118" t="s">
        <v>315</v>
      </c>
      <c r="H1142" s="118" t="s">
        <v>316</v>
      </c>
      <c r="I1142" s="118" t="s">
        <v>317</v>
      </c>
      <c r="J1142" s="118" t="s">
        <v>318</v>
      </c>
      <c r="K1142" s="118" t="s">
        <v>319</v>
      </c>
      <c r="L1142" s="118" t="s">
        <v>320</v>
      </c>
      <c r="M1142" s="118" t="s">
        <v>321</v>
      </c>
      <c r="N1142" s="118" t="s">
        <v>322</v>
      </c>
      <c r="O1142" s="118" t="s">
        <v>323</v>
      </c>
      <c r="P1142" s="118" t="s">
        <v>324</v>
      </c>
      <c r="Q1142" s="118" t="s">
        <v>325</v>
      </c>
      <c r="R1142" s="118" t="s">
        <v>326</v>
      </c>
      <c r="S1142" s="118" t="s">
        <v>327</v>
      </c>
      <c r="T1142" s="118" t="s">
        <v>328</v>
      </c>
      <c r="U1142" s="118" t="s">
        <v>329</v>
      </c>
      <c r="V1142" s="118" t="s">
        <v>330</v>
      </c>
      <c r="W1142" s="118" t="s">
        <v>331</v>
      </c>
      <c r="X1142" s="118" t="s">
        <v>332</v>
      </c>
      <c r="Y1142" s="118" t="s">
        <v>333</v>
      </c>
      <c r="Z1142" s="118" t="s">
        <v>334</v>
      </c>
      <c r="AA1142" s="118" t="s">
        <v>335</v>
      </c>
      <c r="AB1142" s="118" t="s">
        <v>336</v>
      </c>
      <c r="AC1142" s="118" t="s">
        <v>337</v>
      </c>
      <c r="AD1142" s="118" t="s">
        <v>338</v>
      </c>
      <c r="AE1142" s="118" t="s">
        <v>339</v>
      </c>
      <c r="AF1142" s="118" t="s">
        <v>340</v>
      </c>
      <c r="AG1142" s="118" t="s">
        <v>341</v>
      </c>
    </row>
    <row r="1143" spans="1:35" s="104" customFormat="1">
      <c r="A1143" s="108" t="s">
        <v>168</v>
      </c>
      <c r="B1143" s="103"/>
      <c r="C1143" s="103"/>
      <c r="D1143" s="103"/>
      <c r="E1143" s="103"/>
      <c r="F1143" s="103"/>
      <c r="G1143" s="103"/>
      <c r="H1143" s="103"/>
      <c r="I1143" s="103"/>
      <c r="J1143" s="103"/>
      <c r="K1143" s="103"/>
      <c r="L1143" s="103"/>
      <c r="M1143" s="103"/>
      <c r="N1143" s="103"/>
      <c r="O1143" s="103"/>
      <c r="P1143" s="103"/>
      <c r="Q1143" s="103"/>
      <c r="R1143" s="103"/>
      <c r="S1143" s="103"/>
      <c r="T1143" s="103"/>
      <c r="U1143" s="103"/>
      <c r="V1143" s="103"/>
      <c r="W1143" s="103"/>
      <c r="X1143" s="103"/>
      <c r="Y1143" s="103"/>
      <c r="Z1143" s="103"/>
      <c r="AA1143" s="103"/>
      <c r="AB1143" s="103"/>
      <c r="AC1143" s="103"/>
      <c r="AD1143" s="103"/>
      <c r="AE1143" s="103"/>
      <c r="AF1143" s="103"/>
      <c r="AG1143" s="103"/>
    </row>
    <row r="1144" spans="1:35" s="104" customFormat="1">
      <c r="A1144" s="108" t="s">
        <v>174</v>
      </c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3"/>
      <c r="M1144" s="103"/>
      <c r="N1144" s="103"/>
      <c r="O1144" s="103"/>
      <c r="P1144" s="103"/>
      <c r="Q1144" s="103"/>
      <c r="R1144" s="103"/>
      <c r="S1144" s="103"/>
      <c r="T1144" s="103"/>
      <c r="U1144" s="103"/>
      <c r="V1144" s="103"/>
      <c r="W1144" s="103"/>
      <c r="X1144" s="103"/>
      <c r="Y1144" s="103"/>
      <c r="Z1144" s="103"/>
      <c r="AA1144" s="103"/>
      <c r="AB1144" s="103"/>
      <c r="AC1144" s="103"/>
      <c r="AD1144" s="103"/>
      <c r="AE1144" s="103"/>
      <c r="AF1144" s="103"/>
      <c r="AG1144" s="103"/>
    </row>
    <row r="1145" spans="1:35" s="104" customFormat="1">
      <c r="A1145" s="108" t="s">
        <v>176</v>
      </c>
      <c r="B1145" s="103"/>
      <c r="C1145" s="103"/>
      <c r="D1145" s="103"/>
      <c r="E1145" s="103"/>
      <c r="F1145" s="103"/>
      <c r="G1145" s="103"/>
      <c r="H1145" s="103"/>
      <c r="I1145" s="103"/>
      <c r="J1145" s="103"/>
      <c r="K1145" s="103"/>
      <c r="L1145" s="103"/>
      <c r="M1145" s="103"/>
      <c r="N1145" s="103"/>
      <c r="O1145" s="103"/>
      <c r="P1145" s="103"/>
      <c r="Q1145" s="103"/>
      <c r="R1145" s="103"/>
      <c r="S1145" s="103"/>
      <c r="T1145" s="103"/>
      <c r="U1145" s="103"/>
      <c r="V1145" s="103"/>
      <c r="W1145" s="103"/>
      <c r="X1145" s="103"/>
      <c r="Y1145" s="103"/>
      <c r="Z1145" s="103"/>
      <c r="AA1145" s="103"/>
      <c r="AB1145" s="103"/>
      <c r="AC1145" s="103"/>
      <c r="AD1145" s="103"/>
      <c r="AE1145" s="103"/>
      <c r="AF1145" s="103"/>
      <c r="AG1145" s="103"/>
    </row>
    <row r="1146" spans="1:35" s="104" customFormat="1" ht="21">
      <c r="A1146" s="108" t="s">
        <v>181</v>
      </c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3"/>
      <c r="N1146" s="103"/>
      <c r="O1146" s="103"/>
      <c r="P1146" s="103"/>
      <c r="Q1146" s="103"/>
      <c r="R1146" s="103"/>
      <c r="S1146" s="103"/>
      <c r="T1146" s="103"/>
      <c r="U1146" s="103"/>
      <c r="V1146" s="103"/>
      <c r="W1146" s="103"/>
      <c r="X1146" s="103"/>
      <c r="Y1146" s="103"/>
      <c r="Z1146" s="103"/>
      <c r="AA1146" s="103"/>
      <c r="AB1146" s="103"/>
      <c r="AC1146" s="103"/>
      <c r="AD1146" s="103"/>
      <c r="AE1146" s="103"/>
      <c r="AF1146" s="103"/>
      <c r="AG1146" s="103"/>
      <c r="AI1146" s="116" t="s">
        <v>250</v>
      </c>
    </row>
    <row r="1147" spans="1:35" s="104" customFormat="1" ht="15" customHeight="1">
      <c r="A1147" s="108" t="s">
        <v>184</v>
      </c>
      <c r="B1147" s="103"/>
      <c r="C1147" s="103"/>
      <c r="D1147" s="103"/>
      <c r="E1147" s="103"/>
      <c r="F1147" s="103"/>
      <c r="G1147" s="103"/>
      <c r="H1147" s="103"/>
      <c r="I1147" s="103"/>
      <c r="J1147" s="103"/>
      <c r="K1147" s="103"/>
      <c r="L1147" s="103"/>
      <c r="M1147" s="103"/>
      <c r="N1147" s="103"/>
      <c r="O1147" s="103"/>
      <c r="P1147" s="103"/>
      <c r="Q1147" s="103"/>
      <c r="R1147" s="103"/>
      <c r="S1147" s="103"/>
      <c r="T1147" s="103"/>
      <c r="U1147" s="103"/>
      <c r="V1147" s="103"/>
      <c r="W1147" s="103"/>
      <c r="X1147" s="103"/>
      <c r="Y1147" s="103"/>
      <c r="Z1147" s="103"/>
      <c r="AA1147" s="103"/>
      <c r="AB1147" s="103"/>
      <c r="AC1147" s="103"/>
      <c r="AD1147" s="103"/>
      <c r="AE1147" s="103"/>
      <c r="AF1147" s="103"/>
      <c r="AG1147" s="103"/>
      <c r="AI1147" s="271">
        <f>COUNTIF($B1155:$AG1155,"-")</f>
        <v>32</v>
      </c>
    </row>
    <row r="1148" spans="1:35" s="104" customFormat="1" ht="15" customHeight="1">
      <c r="A1148" s="108" t="s">
        <v>208</v>
      </c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3"/>
      <c r="N1148" s="103"/>
      <c r="O1148" s="103"/>
      <c r="P1148" s="103"/>
      <c r="Q1148" s="103"/>
      <c r="R1148" s="103"/>
      <c r="S1148" s="103"/>
      <c r="T1148" s="103"/>
      <c r="U1148" s="103"/>
      <c r="V1148" s="103"/>
      <c r="W1148" s="103"/>
      <c r="X1148" s="103"/>
      <c r="Y1148" s="103"/>
      <c r="Z1148" s="103"/>
      <c r="AA1148" s="103"/>
      <c r="AB1148" s="103"/>
      <c r="AC1148" s="103"/>
      <c r="AD1148" s="103"/>
      <c r="AE1148" s="103"/>
      <c r="AF1148" s="103"/>
      <c r="AG1148" s="103"/>
      <c r="AI1148" s="271"/>
    </row>
    <row r="1149" spans="1:35" s="104" customFormat="1">
      <c r="A1149" s="108" t="s">
        <v>209</v>
      </c>
      <c r="B1149" s="103"/>
      <c r="C1149" s="103"/>
      <c r="D1149" s="103"/>
      <c r="E1149" s="103"/>
      <c r="F1149" s="103"/>
      <c r="G1149" s="103"/>
      <c r="H1149" s="103"/>
      <c r="I1149" s="103"/>
      <c r="J1149" s="103"/>
      <c r="K1149" s="103"/>
      <c r="L1149" s="103"/>
      <c r="M1149" s="103"/>
      <c r="N1149" s="103"/>
      <c r="O1149" s="103"/>
      <c r="P1149" s="103"/>
      <c r="Q1149" s="103"/>
      <c r="R1149" s="103"/>
      <c r="S1149" s="103"/>
      <c r="T1149" s="103"/>
      <c r="U1149" s="103"/>
      <c r="V1149" s="103"/>
      <c r="W1149" s="103"/>
      <c r="X1149" s="103"/>
      <c r="Y1149" s="103"/>
      <c r="Z1149" s="103"/>
      <c r="AA1149" s="103"/>
      <c r="AB1149" s="103"/>
      <c r="AC1149" s="103"/>
      <c r="AD1149" s="103"/>
      <c r="AE1149" s="103"/>
      <c r="AF1149" s="103"/>
      <c r="AG1149" s="103"/>
    </row>
    <row r="1150" spans="1:35" s="104" customFormat="1">
      <c r="A1150" s="108" t="s">
        <v>198</v>
      </c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3"/>
      <c r="M1150" s="103"/>
      <c r="N1150" s="103"/>
      <c r="O1150" s="103"/>
      <c r="P1150" s="103"/>
      <c r="Q1150" s="103"/>
      <c r="R1150" s="103"/>
      <c r="S1150" s="103"/>
      <c r="T1150" s="103"/>
      <c r="U1150" s="103"/>
      <c r="V1150" s="103"/>
      <c r="W1150" s="103"/>
      <c r="X1150" s="103"/>
      <c r="Y1150" s="103"/>
      <c r="Z1150" s="103"/>
      <c r="AA1150" s="103"/>
      <c r="AB1150" s="103"/>
      <c r="AC1150" s="103"/>
      <c r="AD1150" s="103"/>
      <c r="AE1150" s="103"/>
      <c r="AF1150" s="103"/>
      <c r="AG1150" s="103"/>
    </row>
    <row r="1151" spans="1:35" s="104" customFormat="1">
      <c r="A1151" s="108" t="s">
        <v>200</v>
      </c>
      <c r="B1151" s="103"/>
      <c r="C1151" s="103"/>
      <c r="D1151" s="103"/>
      <c r="E1151" s="103"/>
      <c r="F1151" s="103"/>
      <c r="G1151" s="103"/>
      <c r="H1151" s="103"/>
      <c r="I1151" s="103"/>
      <c r="J1151" s="103"/>
      <c r="K1151" s="103"/>
      <c r="L1151" s="103"/>
      <c r="M1151" s="103"/>
      <c r="N1151" s="103"/>
      <c r="O1151" s="103"/>
      <c r="P1151" s="103"/>
      <c r="Q1151" s="103"/>
      <c r="R1151" s="103"/>
      <c r="S1151" s="103"/>
      <c r="T1151" s="103"/>
      <c r="U1151" s="103"/>
      <c r="V1151" s="103"/>
      <c r="W1151" s="103"/>
      <c r="X1151" s="103"/>
      <c r="Y1151" s="103"/>
      <c r="Z1151" s="103"/>
      <c r="AA1151" s="103"/>
      <c r="AB1151" s="103"/>
      <c r="AC1151" s="103"/>
      <c r="AD1151" s="103"/>
      <c r="AE1151" s="103"/>
      <c r="AF1151" s="103"/>
      <c r="AG1151" s="103"/>
    </row>
    <row r="1152" spans="1:35" s="104" customFormat="1">
      <c r="A1152" s="108" t="s">
        <v>201</v>
      </c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3"/>
      <c r="M1152" s="103"/>
      <c r="N1152" s="103"/>
      <c r="O1152" s="103"/>
      <c r="P1152" s="103"/>
      <c r="Q1152" s="103"/>
      <c r="R1152" s="103"/>
      <c r="S1152" s="103"/>
      <c r="T1152" s="103"/>
      <c r="U1152" s="103"/>
      <c r="V1152" s="103"/>
      <c r="W1152" s="103"/>
      <c r="X1152" s="103"/>
      <c r="Y1152" s="103"/>
      <c r="Z1152" s="103"/>
      <c r="AA1152" s="103"/>
      <c r="AB1152" s="103"/>
      <c r="AC1152" s="103"/>
      <c r="AD1152" s="103"/>
      <c r="AE1152" s="103"/>
      <c r="AF1152" s="103"/>
      <c r="AG1152" s="103"/>
    </row>
    <row r="1153" spans="1:35" s="104" customFormat="1">
      <c r="A1153" s="108" t="s">
        <v>202</v>
      </c>
      <c r="B1153" s="103"/>
      <c r="C1153" s="103"/>
      <c r="D1153" s="103"/>
      <c r="E1153" s="103"/>
      <c r="F1153" s="103"/>
      <c r="G1153" s="103"/>
      <c r="H1153" s="103"/>
      <c r="I1153" s="103"/>
      <c r="J1153" s="103"/>
      <c r="K1153" s="103"/>
      <c r="L1153" s="103"/>
      <c r="M1153" s="103"/>
      <c r="N1153" s="103"/>
      <c r="O1153" s="103"/>
      <c r="P1153" s="103"/>
      <c r="Q1153" s="103"/>
      <c r="R1153" s="103"/>
      <c r="S1153" s="103"/>
      <c r="T1153" s="103"/>
      <c r="U1153" s="103"/>
      <c r="V1153" s="103"/>
      <c r="W1153" s="103"/>
      <c r="X1153" s="103"/>
      <c r="Y1153" s="103"/>
      <c r="Z1153" s="103"/>
      <c r="AA1153" s="103"/>
      <c r="AB1153" s="103"/>
      <c r="AC1153" s="103"/>
      <c r="AD1153" s="103"/>
      <c r="AE1153" s="103"/>
      <c r="AF1153" s="103"/>
      <c r="AG1153" s="103"/>
    </row>
    <row r="1154" spans="1:35" s="104" customFormat="1">
      <c r="A1154" s="108" t="s">
        <v>203</v>
      </c>
      <c r="B1154" s="103"/>
      <c r="C1154" s="103"/>
      <c r="D1154" s="103"/>
      <c r="E1154" s="103"/>
      <c r="F1154" s="103"/>
      <c r="G1154" s="103"/>
      <c r="H1154" s="103"/>
      <c r="I1154" s="103"/>
      <c r="J1154" s="103"/>
      <c r="K1154" s="103"/>
      <c r="L1154" s="103"/>
      <c r="M1154" s="103"/>
      <c r="N1154" s="103"/>
      <c r="O1154" s="103"/>
      <c r="P1154" s="103"/>
      <c r="Q1154" s="103"/>
      <c r="R1154" s="103"/>
      <c r="S1154" s="103"/>
      <c r="T1154" s="103"/>
      <c r="U1154" s="103"/>
      <c r="V1154" s="103"/>
      <c r="W1154" s="103"/>
      <c r="X1154" s="103"/>
      <c r="Y1154" s="103"/>
      <c r="Z1154" s="103"/>
      <c r="AA1154" s="103"/>
      <c r="AB1154" s="103"/>
      <c r="AC1154" s="103"/>
      <c r="AD1154" s="103"/>
      <c r="AE1154" s="103"/>
      <c r="AF1154" s="103"/>
      <c r="AG1154" s="103"/>
    </row>
    <row r="1155" spans="1:35" s="104" customFormat="1">
      <c r="A1155" s="110" t="s">
        <v>204</v>
      </c>
      <c r="B1155" s="114" t="str">
        <f t="shared" ref="B1155:AG1155" si="76">IF(COUNTA(B1143:B1154)=0,"-",COUNTA(B1143:B1154)/12)</f>
        <v>-</v>
      </c>
      <c r="C1155" s="114" t="str">
        <f t="shared" si="76"/>
        <v>-</v>
      </c>
      <c r="D1155" s="114" t="str">
        <f t="shared" si="76"/>
        <v>-</v>
      </c>
      <c r="E1155" s="114" t="str">
        <f t="shared" si="76"/>
        <v>-</v>
      </c>
      <c r="F1155" s="114" t="str">
        <f t="shared" si="76"/>
        <v>-</v>
      </c>
      <c r="G1155" s="114" t="str">
        <f t="shared" si="76"/>
        <v>-</v>
      </c>
      <c r="H1155" s="114" t="str">
        <f t="shared" si="76"/>
        <v>-</v>
      </c>
      <c r="I1155" s="114" t="str">
        <f t="shared" si="76"/>
        <v>-</v>
      </c>
      <c r="J1155" s="114" t="str">
        <f t="shared" si="76"/>
        <v>-</v>
      </c>
      <c r="K1155" s="114" t="str">
        <f t="shared" si="76"/>
        <v>-</v>
      </c>
      <c r="L1155" s="114" t="str">
        <f t="shared" si="76"/>
        <v>-</v>
      </c>
      <c r="M1155" s="114" t="str">
        <f t="shared" si="76"/>
        <v>-</v>
      </c>
      <c r="N1155" s="114" t="str">
        <f t="shared" si="76"/>
        <v>-</v>
      </c>
      <c r="O1155" s="114" t="str">
        <f t="shared" si="76"/>
        <v>-</v>
      </c>
      <c r="P1155" s="114" t="str">
        <f t="shared" si="76"/>
        <v>-</v>
      </c>
      <c r="Q1155" s="114" t="str">
        <f t="shared" si="76"/>
        <v>-</v>
      </c>
      <c r="R1155" s="114" t="str">
        <f t="shared" si="76"/>
        <v>-</v>
      </c>
      <c r="S1155" s="114" t="str">
        <f t="shared" si="76"/>
        <v>-</v>
      </c>
      <c r="T1155" s="114" t="str">
        <f t="shared" si="76"/>
        <v>-</v>
      </c>
      <c r="U1155" s="114" t="str">
        <f t="shared" si="76"/>
        <v>-</v>
      </c>
      <c r="V1155" s="114" t="str">
        <f t="shared" si="76"/>
        <v>-</v>
      </c>
      <c r="W1155" s="114" t="str">
        <f t="shared" si="76"/>
        <v>-</v>
      </c>
      <c r="X1155" s="114" t="str">
        <f t="shared" si="76"/>
        <v>-</v>
      </c>
      <c r="Y1155" s="114" t="str">
        <f t="shared" si="76"/>
        <v>-</v>
      </c>
      <c r="Z1155" s="114" t="str">
        <f t="shared" si="76"/>
        <v>-</v>
      </c>
      <c r="AA1155" s="114" t="str">
        <f t="shared" si="76"/>
        <v>-</v>
      </c>
      <c r="AB1155" s="114" t="str">
        <f t="shared" si="76"/>
        <v>-</v>
      </c>
      <c r="AC1155" s="114" t="str">
        <f t="shared" si="76"/>
        <v>-</v>
      </c>
      <c r="AD1155" s="114" t="str">
        <f t="shared" si="76"/>
        <v>-</v>
      </c>
      <c r="AE1155" s="114" t="str">
        <f t="shared" si="76"/>
        <v>-</v>
      </c>
      <c r="AF1155" s="114" t="str">
        <f t="shared" si="76"/>
        <v>-</v>
      </c>
      <c r="AG1155" s="114" t="str">
        <f t="shared" si="76"/>
        <v>-</v>
      </c>
    </row>
    <row r="1156" spans="1:35" ht="18" customHeight="1">
      <c r="AG1156"/>
    </row>
    <row r="1157" spans="1:35" s="104" customFormat="1">
      <c r="A1157" s="121">
        <f>A1142+1</f>
        <v>44805</v>
      </c>
      <c r="B1157" s="118" t="s">
        <v>310</v>
      </c>
      <c r="C1157" s="118" t="s">
        <v>311</v>
      </c>
      <c r="D1157" s="118" t="s">
        <v>312</v>
      </c>
      <c r="E1157" s="118" t="s">
        <v>313</v>
      </c>
      <c r="F1157" s="118" t="s">
        <v>314</v>
      </c>
      <c r="G1157" s="118" t="s">
        <v>315</v>
      </c>
      <c r="H1157" s="118" t="s">
        <v>316</v>
      </c>
      <c r="I1157" s="118" t="s">
        <v>317</v>
      </c>
      <c r="J1157" s="118" t="s">
        <v>318</v>
      </c>
      <c r="K1157" s="118" t="s">
        <v>319</v>
      </c>
      <c r="L1157" s="118" t="s">
        <v>320</v>
      </c>
      <c r="M1157" s="118" t="s">
        <v>321</v>
      </c>
      <c r="N1157" s="118" t="s">
        <v>322</v>
      </c>
      <c r="O1157" s="118" t="s">
        <v>323</v>
      </c>
      <c r="P1157" s="118" t="s">
        <v>324</v>
      </c>
      <c r="Q1157" s="118" t="s">
        <v>325</v>
      </c>
      <c r="R1157" s="118" t="s">
        <v>326</v>
      </c>
      <c r="S1157" s="118" t="s">
        <v>327</v>
      </c>
      <c r="T1157" s="118" t="s">
        <v>328</v>
      </c>
      <c r="U1157" s="118" t="s">
        <v>329</v>
      </c>
      <c r="V1157" s="118" t="s">
        <v>330</v>
      </c>
      <c r="W1157" s="118" t="s">
        <v>331</v>
      </c>
      <c r="X1157" s="118" t="s">
        <v>332</v>
      </c>
      <c r="Y1157" s="118" t="s">
        <v>333</v>
      </c>
      <c r="Z1157" s="118" t="s">
        <v>334</v>
      </c>
      <c r="AA1157" s="118" t="s">
        <v>335</v>
      </c>
      <c r="AB1157" s="118" t="s">
        <v>336</v>
      </c>
      <c r="AC1157" s="118" t="s">
        <v>337</v>
      </c>
      <c r="AD1157" s="118" t="s">
        <v>338</v>
      </c>
      <c r="AE1157" s="118" t="s">
        <v>339</v>
      </c>
      <c r="AF1157" s="118" t="s">
        <v>340</v>
      </c>
      <c r="AG1157" s="118" t="s">
        <v>341</v>
      </c>
    </row>
    <row r="1158" spans="1:35" s="104" customFormat="1">
      <c r="A1158" s="108" t="s">
        <v>168</v>
      </c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3"/>
      <c r="O1158" s="103"/>
      <c r="P1158" s="103"/>
      <c r="Q1158" s="103"/>
      <c r="R1158" s="103"/>
      <c r="S1158" s="103"/>
      <c r="T1158" s="103"/>
      <c r="U1158" s="103"/>
      <c r="V1158" s="103"/>
      <c r="W1158" s="103"/>
      <c r="X1158" s="103"/>
      <c r="Y1158" s="103"/>
      <c r="Z1158" s="103"/>
      <c r="AA1158" s="103"/>
      <c r="AB1158" s="103"/>
      <c r="AC1158" s="103"/>
      <c r="AD1158" s="103"/>
      <c r="AE1158" s="103"/>
      <c r="AF1158" s="103"/>
      <c r="AG1158" s="103"/>
    </row>
    <row r="1159" spans="1:35" s="104" customFormat="1">
      <c r="A1159" s="108" t="s">
        <v>174</v>
      </c>
      <c r="B1159" s="103"/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3"/>
      <c r="N1159" s="103"/>
      <c r="O1159" s="103"/>
      <c r="P1159" s="103"/>
      <c r="Q1159" s="103"/>
      <c r="R1159" s="103"/>
      <c r="S1159" s="103"/>
      <c r="T1159" s="103"/>
      <c r="U1159" s="103"/>
      <c r="V1159" s="103"/>
      <c r="W1159" s="103"/>
      <c r="X1159" s="103"/>
      <c r="Y1159" s="103"/>
      <c r="Z1159" s="103"/>
      <c r="AA1159" s="103"/>
      <c r="AB1159" s="103"/>
      <c r="AC1159" s="103"/>
      <c r="AD1159" s="103"/>
      <c r="AE1159" s="103"/>
      <c r="AF1159" s="103"/>
      <c r="AG1159" s="103"/>
    </row>
    <row r="1160" spans="1:35" s="104" customFormat="1">
      <c r="A1160" s="108" t="s">
        <v>176</v>
      </c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3"/>
      <c r="O1160" s="103"/>
      <c r="P1160" s="103"/>
      <c r="Q1160" s="103"/>
      <c r="R1160" s="103"/>
      <c r="S1160" s="103"/>
      <c r="T1160" s="103"/>
      <c r="U1160" s="103"/>
      <c r="V1160" s="103"/>
      <c r="W1160" s="103"/>
      <c r="X1160" s="103"/>
      <c r="Y1160" s="103"/>
      <c r="Z1160" s="103"/>
      <c r="AA1160" s="103"/>
      <c r="AB1160" s="103"/>
      <c r="AC1160" s="103"/>
      <c r="AD1160" s="103"/>
      <c r="AE1160" s="103"/>
      <c r="AF1160" s="103"/>
      <c r="AG1160" s="103"/>
    </row>
    <row r="1161" spans="1:35" s="104" customFormat="1" ht="21">
      <c r="A1161" s="108" t="s">
        <v>181</v>
      </c>
      <c r="B1161" s="103"/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3"/>
      <c r="N1161" s="103"/>
      <c r="O1161" s="103"/>
      <c r="P1161" s="103"/>
      <c r="Q1161" s="103"/>
      <c r="R1161" s="103"/>
      <c r="S1161" s="103"/>
      <c r="T1161" s="103"/>
      <c r="U1161" s="103"/>
      <c r="V1161" s="103"/>
      <c r="W1161" s="103"/>
      <c r="X1161" s="103"/>
      <c r="Y1161" s="103"/>
      <c r="Z1161" s="103"/>
      <c r="AA1161" s="103"/>
      <c r="AB1161" s="103"/>
      <c r="AC1161" s="103"/>
      <c r="AD1161" s="103"/>
      <c r="AE1161" s="103"/>
      <c r="AF1161" s="103"/>
      <c r="AG1161" s="103"/>
      <c r="AI1161" s="116" t="s">
        <v>250</v>
      </c>
    </row>
    <row r="1162" spans="1:35" s="104" customFormat="1" ht="15" customHeight="1">
      <c r="A1162" s="108" t="s">
        <v>184</v>
      </c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3"/>
      <c r="O1162" s="103"/>
      <c r="P1162" s="103"/>
      <c r="Q1162" s="103"/>
      <c r="R1162" s="103"/>
      <c r="S1162" s="103"/>
      <c r="T1162" s="103"/>
      <c r="U1162" s="103"/>
      <c r="V1162" s="103"/>
      <c r="W1162" s="103"/>
      <c r="X1162" s="103"/>
      <c r="Y1162" s="103"/>
      <c r="Z1162" s="103"/>
      <c r="AA1162" s="103"/>
      <c r="AB1162" s="103"/>
      <c r="AC1162" s="103"/>
      <c r="AD1162" s="103"/>
      <c r="AE1162" s="103"/>
      <c r="AF1162" s="103"/>
      <c r="AG1162" s="103"/>
      <c r="AI1162" s="271">
        <f>COUNTIF($B1170:$AG1170,"-")</f>
        <v>32</v>
      </c>
    </row>
    <row r="1163" spans="1:35" s="104" customFormat="1" ht="15" customHeight="1">
      <c r="A1163" s="108" t="s">
        <v>208</v>
      </c>
      <c r="B1163" s="103"/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103"/>
      <c r="R1163" s="103"/>
      <c r="S1163" s="103"/>
      <c r="T1163" s="103"/>
      <c r="U1163" s="103"/>
      <c r="V1163" s="103"/>
      <c r="W1163" s="103"/>
      <c r="X1163" s="103"/>
      <c r="Y1163" s="103"/>
      <c r="Z1163" s="103"/>
      <c r="AA1163" s="103"/>
      <c r="AB1163" s="103"/>
      <c r="AC1163" s="103"/>
      <c r="AD1163" s="103"/>
      <c r="AE1163" s="103"/>
      <c r="AF1163" s="103"/>
      <c r="AG1163" s="103"/>
      <c r="AI1163" s="271"/>
    </row>
    <row r="1164" spans="1:35" s="104" customFormat="1">
      <c r="A1164" s="108" t="s">
        <v>209</v>
      </c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103"/>
      <c r="R1164" s="103"/>
      <c r="S1164" s="103"/>
      <c r="T1164" s="103"/>
      <c r="U1164" s="103"/>
      <c r="V1164" s="103"/>
      <c r="W1164" s="103"/>
      <c r="X1164" s="103"/>
      <c r="Y1164" s="103"/>
      <c r="Z1164" s="103"/>
      <c r="AA1164" s="103"/>
      <c r="AB1164" s="103"/>
      <c r="AC1164" s="103"/>
      <c r="AD1164" s="103"/>
      <c r="AE1164" s="103"/>
      <c r="AF1164" s="103"/>
      <c r="AG1164" s="103"/>
    </row>
    <row r="1165" spans="1:35" s="104" customFormat="1">
      <c r="A1165" s="108" t="s">
        <v>198</v>
      </c>
      <c r="B1165" s="103"/>
      <c r="C1165" s="103"/>
      <c r="D1165" s="103"/>
      <c r="E1165" s="103"/>
      <c r="F1165" s="103"/>
      <c r="G1165" s="103"/>
      <c r="H1165" s="103"/>
      <c r="I1165" s="103"/>
      <c r="J1165" s="103"/>
      <c r="K1165" s="103"/>
      <c r="L1165" s="103"/>
      <c r="M1165" s="103"/>
      <c r="N1165" s="103"/>
      <c r="O1165" s="103"/>
      <c r="P1165" s="103"/>
      <c r="Q1165" s="103"/>
      <c r="R1165" s="103"/>
      <c r="S1165" s="103"/>
      <c r="T1165" s="103"/>
      <c r="U1165" s="103"/>
      <c r="V1165" s="103"/>
      <c r="W1165" s="103"/>
      <c r="X1165" s="103"/>
      <c r="Y1165" s="103"/>
      <c r="Z1165" s="103"/>
      <c r="AA1165" s="103"/>
      <c r="AB1165" s="103"/>
      <c r="AC1165" s="103"/>
      <c r="AD1165" s="103"/>
      <c r="AE1165" s="103"/>
      <c r="AF1165" s="103"/>
      <c r="AG1165" s="103"/>
    </row>
    <row r="1166" spans="1:35" s="104" customFormat="1">
      <c r="A1166" s="108" t="s">
        <v>200</v>
      </c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3"/>
      <c r="N1166" s="103"/>
      <c r="O1166" s="103"/>
      <c r="P1166" s="103"/>
      <c r="Q1166" s="103"/>
      <c r="R1166" s="103"/>
      <c r="S1166" s="103"/>
      <c r="T1166" s="103"/>
      <c r="U1166" s="103"/>
      <c r="V1166" s="103"/>
      <c r="W1166" s="103"/>
      <c r="X1166" s="103"/>
      <c r="Y1166" s="103"/>
      <c r="Z1166" s="103"/>
      <c r="AA1166" s="103"/>
      <c r="AB1166" s="103"/>
      <c r="AC1166" s="103"/>
      <c r="AD1166" s="103"/>
      <c r="AE1166" s="103"/>
      <c r="AF1166" s="103"/>
      <c r="AG1166" s="103"/>
    </row>
    <row r="1167" spans="1:35" s="104" customFormat="1">
      <c r="A1167" s="108" t="s">
        <v>201</v>
      </c>
      <c r="B1167" s="103"/>
      <c r="C1167" s="103"/>
      <c r="D1167" s="103"/>
      <c r="E1167" s="103"/>
      <c r="F1167" s="103"/>
      <c r="G1167" s="103"/>
      <c r="H1167" s="103"/>
      <c r="I1167" s="103"/>
      <c r="J1167" s="103"/>
      <c r="K1167" s="103"/>
      <c r="L1167" s="103"/>
      <c r="M1167" s="103"/>
      <c r="N1167" s="103"/>
      <c r="O1167" s="103"/>
      <c r="P1167" s="103"/>
      <c r="Q1167" s="103"/>
      <c r="R1167" s="103"/>
      <c r="S1167" s="103"/>
      <c r="T1167" s="103"/>
      <c r="U1167" s="103"/>
      <c r="V1167" s="103"/>
      <c r="W1167" s="103"/>
      <c r="X1167" s="103"/>
      <c r="Y1167" s="103"/>
      <c r="Z1167" s="103"/>
      <c r="AA1167" s="103"/>
      <c r="AB1167" s="103"/>
      <c r="AC1167" s="103"/>
      <c r="AD1167" s="103"/>
      <c r="AE1167" s="103"/>
      <c r="AF1167" s="103"/>
      <c r="AG1167" s="103"/>
    </row>
    <row r="1168" spans="1:35" s="104" customFormat="1">
      <c r="A1168" s="108" t="s">
        <v>202</v>
      </c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3"/>
      <c r="O1168" s="103"/>
      <c r="P1168" s="103"/>
      <c r="Q1168" s="103"/>
      <c r="R1168" s="103"/>
      <c r="S1168" s="103"/>
      <c r="T1168" s="103"/>
      <c r="U1168" s="103"/>
      <c r="V1168" s="103"/>
      <c r="W1168" s="103"/>
      <c r="X1168" s="103"/>
      <c r="Y1168" s="103"/>
      <c r="Z1168" s="103"/>
      <c r="AA1168" s="103"/>
      <c r="AB1168" s="103"/>
      <c r="AC1168" s="103"/>
      <c r="AD1168" s="103"/>
      <c r="AE1168" s="103"/>
      <c r="AF1168" s="103"/>
      <c r="AG1168" s="103"/>
    </row>
    <row r="1169" spans="1:35" s="104" customFormat="1">
      <c r="A1169" s="108" t="s">
        <v>203</v>
      </c>
      <c r="B1169" s="103"/>
      <c r="C1169" s="103"/>
      <c r="D1169" s="103"/>
      <c r="E1169" s="103"/>
      <c r="F1169" s="103"/>
      <c r="G1169" s="103"/>
      <c r="H1169" s="103"/>
      <c r="I1169" s="103"/>
      <c r="J1169" s="103"/>
      <c r="K1169" s="103"/>
      <c r="L1169" s="103"/>
      <c r="M1169" s="103"/>
      <c r="N1169" s="103"/>
      <c r="O1169" s="103"/>
      <c r="P1169" s="103"/>
      <c r="Q1169" s="103"/>
      <c r="R1169" s="103"/>
      <c r="S1169" s="103"/>
      <c r="T1169" s="103"/>
      <c r="U1169" s="103"/>
      <c r="V1169" s="103"/>
      <c r="W1169" s="103"/>
      <c r="X1169" s="103"/>
      <c r="Y1169" s="103"/>
      <c r="Z1169" s="103"/>
      <c r="AA1169" s="103"/>
      <c r="AB1169" s="103"/>
      <c r="AC1169" s="103"/>
      <c r="AD1169" s="103"/>
      <c r="AE1169" s="103"/>
      <c r="AF1169" s="103"/>
      <c r="AG1169" s="103"/>
    </row>
    <row r="1170" spans="1:35" s="104" customFormat="1">
      <c r="A1170" s="110" t="s">
        <v>204</v>
      </c>
      <c r="B1170" s="114" t="str">
        <f t="shared" ref="B1170:AG1170" si="77">IF(COUNTA(B1158:B1169)=0,"-",COUNTA(B1158:B1169)/12)</f>
        <v>-</v>
      </c>
      <c r="C1170" s="114" t="str">
        <f t="shared" si="77"/>
        <v>-</v>
      </c>
      <c r="D1170" s="114" t="str">
        <f t="shared" si="77"/>
        <v>-</v>
      </c>
      <c r="E1170" s="114" t="str">
        <f t="shared" si="77"/>
        <v>-</v>
      </c>
      <c r="F1170" s="114" t="str">
        <f t="shared" si="77"/>
        <v>-</v>
      </c>
      <c r="G1170" s="114" t="str">
        <f t="shared" si="77"/>
        <v>-</v>
      </c>
      <c r="H1170" s="114" t="str">
        <f t="shared" si="77"/>
        <v>-</v>
      </c>
      <c r="I1170" s="114" t="str">
        <f t="shared" si="77"/>
        <v>-</v>
      </c>
      <c r="J1170" s="114" t="str">
        <f t="shared" si="77"/>
        <v>-</v>
      </c>
      <c r="K1170" s="114" t="str">
        <f t="shared" si="77"/>
        <v>-</v>
      </c>
      <c r="L1170" s="114" t="str">
        <f t="shared" si="77"/>
        <v>-</v>
      </c>
      <c r="M1170" s="114" t="str">
        <f t="shared" si="77"/>
        <v>-</v>
      </c>
      <c r="N1170" s="114" t="str">
        <f t="shared" si="77"/>
        <v>-</v>
      </c>
      <c r="O1170" s="114" t="str">
        <f t="shared" si="77"/>
        <v>-</v>
      </c>
      <c r="P1170" s="114" t="str">
        <f t="shared" si="77"/>
        <v>-</v>
      </c>
      <c r="Q1170" s="114" t="str">
        <f t="shared" si="77"/>
        <v>-</v>
      </c>
      <c r="R1170" s="114" t="str">
        <f t="shared" si="77"/>
        <v>-</v>
      </c>
      <c r="S1170" s="114" t="str">
        <f t="shared" si="77"/>
        <v>-</v>
      </c>
      <c r="T1170" s="114" t="str">
        <f t="shared" si="77"/>
        <v>-</v>
      </c>
      <c r="U1170" s="114" t="str">
        <f t="shared" si="77"/>
        <v>-</v>
      </c>
      <c r="V1170" s="114" t="str">
        <f t="shared" si="77"/>
        <v>-</v>
      </c>
      <c r="W1170" s="114" t="str">
        <f t="shared" si="77"/>
        <v>-</v>
      </c>
      <c r="X1170" s="114" t="str">
        <f t="shared" si="77"/>
        <v>-</v>
      </c>
      <c r="Y1170" s="114" t="str">
        <f t="shared" si="77"/>
        <v>-</v>
      </c>
      <c r="Z1170" s="114" t="str">
        <f t="shared" si="77"/>
        <v>-</v>
      </c>
      <c r="AA1170" s="114" t="str">
        <f t="shared" si="77"/>
        <v>-</v>
      </c>
      <c r="AB1170" s="114" t="str">
        <f t="shared" si="77"/>
        <v>-</v>
      </c>
      <c r="AC1170" s="114" t="str">
        <f t="shared" si="77"/>
        <v>-</v>
      </c>
      <c r="AD1170" s="114" t="str">
        <f t="shared" si="77"/>
        <v>-</v>
      </c>
      <c r="AE1170" s="114" t="str">
        <f t="shared" si="77"/>
        <v>-</v>
      </c>
      <c r="AF1170" s="114" t="str">
        <f t="shared" si="77"/>
        <v>-</v>
      </c>
      <c r="AG1170" s="114" t="str">
        <f t="shared" si="77"/>
        <v>-</v>
      </c>
    </row>
    <row r="1171" spans="1:35" ht="18" customHeight="1">
      <c r="AG1171"/>
    </row>
    <row r="1172" spans="1:35" s="104" customFormat="1">
      <c r="A1172" s="121">
        <f>A1157+1</f>
        <v>44806</v>
      </c>
      <c r="B1172" s="118" t="s">
        <v>310</v>
      </c>
      <c r="C1172" s="118" t="s">
        <v>311</v>
      </c>
      <c r="D1172" s="118" t="s">
        <v>312</v>
      </c>
      <c r="E1172" s="118" t="s">
        <v>313</v>
      </c>
      <c r="F1172" s="118" t="s">
        <v>314</v>
      </c>
      <c r="G1172" s="118" t="s">
        <v>315</v>
      </c>
      <c r="H1172" s="118" t="s">
        <v>316</v>
      </c>
      <c r="I1172" s="118" t="s">
        <v>317</v>
      </c>
      <c r="J1172" s="118" t="s">
        <v>318</v>
      </c>
      <c r="K1172" s="118" t="s">
        <v>319</v>
      </c>
      <c r="L1172" s="118" t="s">
        <v>320</v>
      </c>
      <c r="M1172" s="118" t="s">
        <v>321</v>
      </c>
      <c r="N1172" s="118" t="s">
        <v>322</v>
      </c>
      <c r="O1172" s="118" t="s">
        <v>323</v>
      </c>
      <c r="P1172" s="118" t="s">
        <v>324</v>
      </c>
      <c r="Q1172" s="118" t="s">
        <v>325</v>
      </c>
      <c r="R1172" s="118" t="s">
        <v>326</v>
      </c>
      <c r="S1172" s="118" t="s">
        <v>327</v>
      </c>
      <c r="T1172" s="118" t="s">
        <v>328</v>
      </c>
      <c r="U1172" s="118" t="s">
        <v>329</v>
      </c>
      <c r="V1172" s="118" t="s">
        <v>330</v>
      </c>
      <c r="W1172" s="118" t="s">
        <v>331</v>
      </c>
      <c r="X1172" s="118" t="s">
        <v>332</v>
      </c>
      <c r="Y1172" s="118" t="s">
        <v>333</v>
      </c>
      <c r="Z1172" s="118" t="s">
        <v>334</v>
      </c>
      <c r="AA1172" s="118" t="s">
        <v>335</v>
      </c>
      <c r="AB1172" s="118" t="s">
        <v>336</v>
      </c>
      <c r="AC1172" s="118" t="s">
        <v>337</v>
      </c>
      <c r="AD1172" s="118" t="s">
        <v>338</v>
      </c>
      <c r="AE1172" s="118" t="s">
        <v>339</v>
      </c>
      <c r="AF1172" s="118" t="s">
        <v>340</v>
      </c>
      <c r="AG1172" s="118" t="s">
        <v>341</v>
      </c>
    </row>
    <row r="1173" spans="1:35" s="104" customFormat="1">
      <c r="A1173" s="108" t="s">
        <v>168</v>
      </c>
      <c r="B1173" s="103"/>
      <c r="C1173" s="103"/>
      <c r="D1173" s="103"/>
      <c r="E1173" s="103"/>
      <c r="F1173" s="103"/>
      <c r="G1173" s="103"/>
      <c r="H1173" s="103"/>
      <c r="I1173" s="103"/>
      <c r="J1173" s="103"/>
      <c r="K1173" s="103"/>
      <c r="L1173" s="103"/>
      <c r="M1173" s="103"/>
      <c r="N1173" s="103"/>
      <c r="O1173" s="103"/>
      <c r="P1173" s="103"/>
      <c r="Q1173" s="103"/>
      <c r="R1173" s="103"/>
      <c r="S1173" s="103"/>
      <c r="T1173" s="103"/>
      <c r="U1173" s="103"/>
      <c r="V1173" s="103"/>
      <c r="W1173" s="103"/>
      <c r="X1173" s="103"/>
      <c r="Y1173" s="103"/>
      <c r="Z1173" s="103"/>
      <c r="AA1173" s="103"/>
      <c r="AB1173" s="103"/>
      <c r="AC1173" s="103"/>
      <c r="AD1173" s="103"/>
      <c r="AE1173" s="103"/>
      <c r="AF1173" s="103"/>
      <c r="AG1173" s="103"/>
    </row>
    <row r="1174" spans="1:35" s="104" customFormat="1">
      <c r="A1174" s="108" t="s">
        <v>174</v>
      </c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3"/>
      <c r="N1174" s="103"/>
      <c r="O1174" s="103"/>
      <c r="P1174" s="103"/>
      <c r="Q1174" s="103"/>
      <c r="R1174" s="103"/>
      <c r="S1174" s="103"/>
      <c r="T1174" s="103"/>
      <c r="U1174" s="103"/>
      <c r="V1174" s="103"/>
      <c r="W1174" s="103"/>
      <c r="X1174" s="103"/>
      <c r="Y1174" s="103"/>
      <c r="Z1174" s="103"/>
      <c r="AA1174" s="103"/>
      <c r="AB1174" s="103"/>
      <c r="AC1174" s="103"/>
      <c r="AD1174" s="103"/>
      <c r="AE1174" s="103"/>
      <c r="AF1174" s="103"/>
      <c r="AG1174" s="103"/>
    </row>
    <row r="1175" spans="1:35" s="104" customFormat="1">
      <c r="A1175" s="108" t="s">
        <v>176</v>
      </c>
      <c r="B1175" s="103"/>
      <c r="C1175" s="103"/>
      <c r="D1175" s="103"/>
      <c r="E1175" s="103"/>
      <c r="F1175" s="103"/>
      <c r="G1175" s="103"/>
      <c r="H1175" s="103"/>
      <c r="I1175" s="103"/>
      <c r="J1175" s="103"/>
      <c r="K1175" s="103"/>
      <c r="L1175" s="103"/>
      <c r="M1175" s="103"/>
      <c r="N1175" s="103"/>
      <c r="O1175" s="103"/>
      <c r="P1175" s="103"/>
      <c r="Q1175" s="103"/>
      <c r="R1175" s="103"/>
      <c r="S1175" s="103"/>
      <c r="T1175" s="103"/>
      <c r="U1175" s="103"/>
      <c r="V1175" s="103"/>
      <c r="W1175" s="103"/>
      <c r="X1175" s="103"/>
      <c r="Y1175" s="103"/>
      <c r="Z1175" s="103"/>
      <c r="AA1175" s="103"/>
      <c r="AB1175" s="103"/>
      <c r="AC1175" s="103"/>
      <c r="AD1175" s="103"/>
      <c r="AE1175" s="103"/>
      <c r="AF1175" s="103"/>
      <c r="AG1175" s="103"/>
    </row>
    <row r="1176" spans="1:35" s="104" customFormat="1" ht="21">
      <c r="A1176" s="108" t="s">
        <v>181</v>
      </c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3"/>
      <c r="O1176" s="103"/>
      <c r="P1176" s="103"/>
      <c r="Q1176" s="103"/>
      <c r="R1176" s="103"/>
      <c r="S1176" s="103"/>
      <c r="T1176" s="103"/>
      <c r="U1176" s="103"/>
      <c r="V1176" s="103"/>
      <c r="W1176" s="103"/>
      <c r="X1176" s="103"/>
      <c r="Y1176" s="103"/>
      <c r="Z1176" s="103"/>
      <c r="AA1176" s="103"/>
      <c r="AB1176" s="103"/>
      <c r="AC1176" s="103"/>
      <c r="AD1176" s="103"/>
      <c r="AE1176" s="103"/>
      <c r="AF1176" s="103"/>
      <c r="AG1176" s="103"/>
      <c r="AI1176" s="116" t="s">
        <v>250</v>
      </c>
    </row>
    <row r="1177" spans="1:35" s="104" customFormat="1" ht="15" customHeight="1">
      <c r="A1177" s="108" t="s">
        <v>184</v>
      </c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3"/>
      <c r="N1177" s="103"/>
      <c r="O1177" s="103"/>
      <c r="P1177" s="103"/>
      <c r="Q1177" s="103"/>
      <c r="R1177" s="103"/>
      <c r="S1177" s="103"/>
      <c r="T1177" s="103"/>
      <c r="U1177" s="103"/>
      <c r="V1177" s="103"/>
      <c r="W1177" s="103"/>
      <c r="X1177" s="103"/>
      <c r="Y1177" s="103"/>
      <c r="Z1177" s="103"/>
      <c r="AA1177" s="103"/>
      <c r="AB1177" s="103"/>
      <c r="AC1177" s="103"/>
      <c r="AD1177" s="103"/>
      <c r="AE1177" s="103"/>
      <c r="AF1177" s="103"/>
      <c r="AG1177" s="103"/>
      <c r="AI1177" s="271">
        <f>COUNTIF($B1185:$AG1185,"-")</f>
        <v>32</v>
      </c>
    </row>
    <row r="1178" spans="1:35" s="104" customFormat="1" ht="15" customHeight="1">
      <c r="A1178" s="108" t="s">
        <v>208</v>
      </c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3"/>
      <c r="N1178" s="103"/>
      <c r="O1178" s="103"/>
      <c r="P1178" s="103"/>
      <c r="Q1178" s="103"/>
      <c r="R1178" s="103"/>
      <c r="S1178" s="103"/>
      <c r="T1178" s="103"/>
      <c r="U1178" s="103"/>
      <c r="V1178" s="103"/>
      <c r="W1178" s="103"/>
      <c r="X1178" s="103"/>
      <c r="Y1178" s="103"/>
      <c r="Z1178" s="103"/>
      <c r="AA1178" s="103"/>
      <c r="AB1178" s="103"/>
      <c r="AC1178" s="103"/>
      <c r="AD1178" s="103"/>
      <c r="AE1178" s="103"/>
      <c r="AF1178" s="103"/>
      <c r="AG1178" s="103"/>
      <c r="AI1178" s="271"/>
    </row>
    <row r="1179" spans="1:35" s="104" customFormat="1">
      <c r="A1179" s="108" t="s">
        <v>209</v>
      </c>
      <c r="B1179" s="103"/>
      <c r="C1179" s="103"/>
      <c r="D1179" s="103"/>
      <c r="E1179" s="103"/>
      <c r="F1179" s="103"/>
      <c r="G1179" s="103"/>
      <c r="H1179" s="103"/>
      <c r="I1179" s="103"/>
      <c r="J1179" s="103"/>
      <c r="K1179" s="103"/>
      <c r="L1179" s="103"/>
      <c r="M1179" s="103"/>
      <c r="N1179" s="103"/>
      <c r="O1179" s="103"/>
      <c r="P1179" s="103"/>
      <c r="Q1179" s="103"/>
      <c r="R1179" s="103"/>
      <c r="S1179" s="103"/>
      <c r="T1179" s="103"/>
      <c r="U1179" s="103"/>
      <c r="V1179" s="103"/>
      <c r="W1179" s="103"/>
      <c r="X1179" s="103"/>
      <c r="Y1179" s="103"/>
      <c r="Z1179" s="103"/>
      <c r="AA1179" s="103"/>
      <c r="AB1179" s="103"/>
      <c r="AC1179" s="103"/>
      <c r="AD1179" s="103"/>
      <c r="AE1179" s="103"/>
      <c r="AF1179" s="103"/>
      <c r="AG1179" s="103"/>
    </row>
    <row r="1180" spans="1:35" s="104" customFormat="1">
      <c r="A1180" s="108" t="s">
        <v>198</v>
      </c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3"/>
      <c r="M1180" s="103"/>
      <c r="N1180" s="103"/>
      <c r="O1180" s="103"/>
      <c r="P1180" s="103"/>
      <c r="Q1180" s="103"/>
      <c r="R1180" s="103"/>
      <c r="S1180" s="103"/>
      <c r="T1180" s="103"/>
      <c r="U1180" s="103"/>
      <c r="V1180" s="103"/>
      <c r="W1180" s="103"/>
      <c r="X1180" s="103"/>
      <c r="Y1180" s="103"/>
      <c r="Z1180" s="103"/>
      <c r="AA1180" s="103"/>
      <c r="AB1180" s="103"/>
      <c r="AC1180" s="103"/>
      <c r="AD1180" s="103"/>
      <c r="AE1180" s="103"/>
      <c r="AF1180" s="103"/>
      <c r="AG1180" s="103"/>
    </row>
    <row r="1181" spans="1:35" s="104" customFormat="1">
      <c r="A1181" s="108" t="s">
        <v>200</v>
      </c>
      <c r="B1181" s="103"/>
      <c r="C1181" s="103"/>
      <c r="D1181" s="103"/>
      <c r="E1181" s="103"/>
      <c r="F1181" s="103"/>
      <c r="G1181" s="103"/>
      <c r="H1181" s="103"/>
      <c r="I1181" s="103"/>
      <c r="J1181" s="103"/>
      <c r="K1181" s="103"/>
      <c r="L1181" s="103"/>
      <c r="M1181" s="103"/>
      <c r="N1181" s="103"/>
      <c r="O1181" s="103"/>
      <c r="P1181" s="103"/>
      <c r="Q1181" s="103"/>
      <c r="R1181" s="103"/>
      <c r="S1181" s="103"/>
      <c r="T1181" s="103"/>
      <c r="U1181" s="103"/>
      <c r="V1181" s="103"/>
      <c r="W1181" s="103"/>
      <c r="X1181" s="103"/>
      <c r="Y1181" s="103"/>
      <c r="Z1181" s="103"/>
      <c r="AA1181" s="103"/>
      <c r="AB1181" s="103"/>
      <c r="AC1181" s="103"/>
      <c r="AD1181" s="103"/>
      <c r="AE1181" s="103"/>
      <c r="AF1181" s="103"/>
      <c r="AG1181" s="103"/>
    </row>
    <row r="1182" spans="1:35" s="104" customFormat="1">
      <c r="A1182" s="108" t="s">
        <v>201</v>
      </c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3"/>
      <c r="M1182" s="103"/>
      <c r="N1182" s="103"/>
      <c r="O1182" s="103"/>
      <c r="P1182" s="103"/>
      <c r="Q1182" s="103"/>
      <c r="R1182" s="103"/>
      <c r="S1182" s="103"/>
      <c r="T1182" s="103"/>
      <c r="U1182" s="103"/>
      <c r="V1182" s="103"/>
      <c r="W1182" s="103"/>
      <c r="X1182" s="103"/>
      <c r="Y1182" s="103"/>
      <c r="Z1182" s="103"/>
      <c r="AA1182" s="103"/>
      <c r="AB1182" s="103"/>
      <c r="AC1182" s="103"/>
      <c r="AD1182" s="103"/>
      <c r="AE1182" s="103"/>
      <c r="AF1182" s="103"/>
      <c r="AG1182" s="103"/>
    </row>
    <row r="1183" spans="1:35" s="104" customFormat="1">
      <c r="A1183" s="108" t="s">
        <v>202</v>
      </c>
      <c r="B1183" s="103"/>
      <c r="C1183" s="103"/>
      <c r="D1183" s="103"/>
      <c r="E1183" s="103"/>
      <c r="F1183" s="103"/>
      <c r="G1183" s="103"/>
      <c r="H1183" s="103"/>
      <c r="I1183" s="103"/>
      <c r="J1183" s="103"/>
      <c r="K1183" s="103"/>
      <c r="L1183" s="103"/>
      <c r="M1183" s="103"/>
      <c r="N1183" s="103"/>
      <c r="O1183" s="103"/>
      <c r="P1183" s="103"/>
      <c r="Q1183" s="103"/>
      <c r="R1183" s="103"/>
      <c r="S1183" s="103"/>
      <c r="T1183" s="103"/>
      <c r="U1183" s="103"/>
      <c r="V1183" s="103"/>
      <c r="W1183" s="103"/>
      <c r="X1183" s="103"/>
      <c r="Y1183" s="103"/>
      <c r="Z1183" s="103"/>
      <c r="AA1183" s="103"/>
      <c r="AB1183" s="103"/>
      <c r="AC1183" s="103"/>
      <c r="AD1183" s="103"/>
      <c r="AE1183" s="103"/>
      <c r="AF1183" s="103"/>
      <c r="AG1183" s="103"/>
    </row>
    <row r="1184" spans="1:35" s="104" customFormat="1">
      <c r="A1184" s="108" t="s">
        <v>203</v>
      </c>
      <c r="B1184" s="103"/>
      <c r="C1184" s="103"/>
      <c r="D1184" s="103"/>
      <c r="E1184" s="103"/>
      <c r="F1184" s="103"/>
      <c r="G1184" s="103"/>
      <c r="H1184" s="103"/>
      <c r="I1184" s="103"/>
      <c r="J1184" s="103"/>
      <c r="K1184" s="103"/>
      <c r="L1184" s="103"/>
      <c r="M1184" s="103"/>
      <c r="N1184" s="103"/>
      <c r="O1184" s="103"/>
      <c r="P1184" s="103"/>
      <c r="Q1184" s="103"/>
      <c r="R1184" s="103"/>
      <c r="S1184" s="103"/>
      <c r="T1184" s="103"/>
      <c r="U1184" s="103"/>
      <c r="V1184" s="103"/>
      <c r="W1184" s="103"/>
      <c r="X1184" s="103"/>
      <c r="Y1184" s="103"/>
      <c r="Z1184" s="103"/>
      <c r="AA1184" s="103"/>
      <c r="AB1184" s="103"/>
      <c r="AC1184" s="103"/>
      <c r="AD1184" s="103"/>
      <c r="AE1184" s="103"/>
      <c r="AF1184" s="103"/>
      <c r="AG1184" s="103"/>
    </row>
    <row r="1185" spans="1:35" s="104" customFormat="1">
      <c r="A1185" s="110" t="s">
        <v>204</v>
      </c>
      <c r="B1185" s="114" t="str">
        <f t="shared" ref="B1185:AG1185" si="78">IF(COUNTA(B1173:B1184)=0,"-",COUNTA(B1173:B1184)/12)</f>
        <v>-</v>
      </c>
      <c r="C1185" s="114" t="str">
        <f t="shared" si="78"/>
        <v>-</v>
      </c>
      <c r="D1185" s="114" t="str">
        <f t="shared" si="78"/>
        <v>-</v>
      </c>
      <c r="E1185" s="114" t="str">
        <f t="shared" si="78"/>
        <v>-</v>
      </c>
      <c r="F1185" s="114" t="str">
        <f t="shared" si="78"/>
        <v>-</v>
      </c>
      <c r="G1185" s="114" t="str">
        <f t="shared" si="78"/>
        <v>-</v>
      </c>
      <c r="H1185" s="114" t="str">
        <f t="shared" si="78"/>
        <v>-</v>
      </c>
      <c r="I1185" s="114" t="str">
        <f t="shared" si="78"/>
        <v>-</v>
      </c>
      <c r="J1185" s="114" t="str">
        <f t="shared" si="78"/>
        <v>-</v>
      </c>
      <c r="K1185" s="114" t="str">
        <f t="shared" si="78"/>
        <v>-</v>
      </c>
      <c r="L1185" s="114" t="str">
        <f t="shared" si="78"/>
        <v>-</v>
      </c>
      <c r="M1185" s="114" t="str">
        <f t="shared" si="78"/>
        <v>-</v>
      </c>
      <c r="N1185" s="114" t="str">
        <f t="shared" si="78"/>
        <v>-</v>
      </c>
      <c r="O1185" s="114" t="str">
        <f t="shared" si="78"/>
        <v>-</v>
      </c>
      <c r="P1185" s="114" t="str">
        <f t="shared" si="78"/>
        <v>-</v>
      </c>
      <c r="Q1185" s="114" t="str">
        <f t="shared" si="78"/>
        <v>-</v>
      </c>
      <c r="R1185" s="114" t="str">
        <f t="shared" si="78"/>
        <v>-</v>
      </c>
      <c r="S1185" s="114" t="str">
        <f t="shared" si="78"/>
        <v>-</v>
      </c>
      <c r="T1185" s="114" t="str">
        <f t="shared" si="78"/>
        <v>-</v>
      </c>
      <c r="U1185" s="114" t="str">
        <f t="shared" si="78"/>
        <v>-</v>
      </c>
      <c r="V1185" s="114" t="str">
        <f t="shared" si="78"/>
        <v>-</v>
      </c>
      <c r="W1185" s="114" t="str">
        <f t="shared" si="78"/>
        <v>-</v>
      </c>
      <c r="X1185" s="114" t="str">
        <f t="shared" si="78"/>
        <v>-</v>
      </c>
      <c r="Y1185" s="114" t="str">
        <f t="shared" si="78"/>
        <v>-</v>
      </c>
      <c r="Z1185" s="114" t="str">
        <f t="shared" si="78"/>
        <v>-</v>
      </c>
      <c r="AA1185" s="114" t="str">
        <f t="shared" si="78"/>
        <v>-</v>
      </c>
      <c r="AB1185" s="114" t="str">
        <f t="shared" si="78"/>
        <v>-</v>
      </c>
      <c r="AC1185" s="114" t="str">
        <f t="shared" si="78"/>
        <v>-</v>
      </c>
      <c r="AD1185" s="114" t="str">
        <f t="shared" si="78"/>
        <v>-</v>
      </c>
      <c r="AE1185" s="114" t="str">
        <f t="shared" si="78"/>
        <v>-</v>
      </c>
      <c r="AF1185" s="114" t="str">
        <f t="shared" si="78"/>
        <v>-</v>
      </c>
      <c r="AG1185" s="114" t="str">
        <f t="shared" si="78"/>
        <v>-</v>
      </c>
    </row>
    <row r="1186" spans="1:35" ht="18" customHeight="1">
      <c r="AG1186"/>
    </row>
    <row r="1187" spans="1:35" s="104" customFormat="1">
      <c r="A1187" s="121">
        <f>A1172+1</f>
        <v>44807</v>
      </c>
      <c r="B1187" s="118" t="s">
        <v>310</v>
      </c>
      <c r="C1187" s="118" t="s">
        <v>311</v>
      </c>
      <c r="D1187" s="118" t="s">
        <v>312</v>
      </c>
      <c r="E1187" s="118" t="s">
        <v>313</v>
      </c>
      <c r="F1187" s="118" t="s">
        <v>314</v>
      </c>
      <c r="G1187" s="118" t="s">
        <v>315</v>
      </c>
      <c r="H1187" s="118" t="s">
        <v>316</v>
      </c>
      <c r="I1187" s="118" t="s">
        <v>317</v>
      </c>
      <c r="J1187" s="118" t="s">
        <v>318</v>
      </c>
      <c r="K1187" s="118" t="s">
        <v>319</v>
      </c>
      <c r="L1187" s="118" t="s">
        <v>320</v>
      </c>
      <c r="M1187" s="118" t="s">
        <v>321</v>
      </c>
      <c r="N1187" s="118" t="s">
        <v>322</v>
      </c>
      <c r="O1187" s="118" t="s">
        <v>323</v>
      </c>
      <c r="P1187" s="118" t="s">
        <v>324</v>
      </c>
      <c r="Q1187" s="118" t="s">
        <v>325</v>
      </c>
      <c r="R1187" s="118" t="s">
        <v>326</v>
      </c>
      <c r="S1187" s="118" t="s">
        <v>327</v>
      </c>
      <c r="T1187" s="118" t="s">
        <v>328</v>
      </c>
      <c r="U1187" s="118" t="s">
        <v>329</v>
      </c>
      <c r="V1187" s="118" t="s">
        <v>330</v>
      </c>
      <c r="W1187" s="118" t="s">
        <v>331</v>
      </c>
      <c r="X1187" s="118" t="s">
        <v>332</v>
      </c>
      <c r="Y1187" s="118" t="s">
        <v>333</v>
      </c>
      <c r="Z1187" s="118" t="s">
        <v>334</v>
      </c>
      <c r="AA1187" s="118" t="s">
        <v>335</v>
      </c>
      <c r="AB1187" s="118" t="s">
        <v>336</v>
      </c>
      <c r="AC1187" s="118" t="s">
        <v>337</v>
      </c>
      <c r="AD1187" s="118" t="s">
        <v>338</v>
      </c>
      <c r="AE1187" s="118" t="s">
        <v>339</v>
      </c>
      <c r="AF1187" s="118" t="s">
        <v>340</v>
      </c>
      <c r="AG1187" s="118" t="s">
        <v>341</v>
      </c>
    </row>
    <row r="1188" spans="1:35" s="104" customFormat="1">
      <c r="A1188" s="108" t="s">
        <v>168</v>
      </c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3"/>
      <c r="O1188" s="103"/>
      <c r="P1188" s="103"/>
      <c r="Q1188" s="103"/>
      <c r="R1188" s="103"/>
      <c r="S1188" s="103"/>
      <c r="T1188" s="103"/>
      <c r="U1188" s="103"/>
      <c r="V1188" s="103"/>
      <c r="W1188" s="103"/>
      <c r="X1188" s="103"/>
      <c r="Y1188" s="103"/>
      <c r="Z1188" s="103"/>
      <c r="AA1188" s="103"/>
      <c r="AB1188" s="103"/>
      <c r="AC1188" s="103"/>
      <c r="AD1188" s="103"/>
      <c r="AE1188" s="103"/>
      <c r="AF1188" s="103"/>
      <c r="AG1188" s="103"/>
    </row>
    <row r="1189" spans="1:35" s="104" customFormat="1">
      <c r="A1189" s="108" t="s">
        <v>174</v>
      </c>
      <c r="B1189" s="103"/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  <c r="Q1189" s="103"/>
      <c r="R1189" s="103"/>
      <c r="S1189" s="103"/>
      <c r="T1189" s="103"/>
      <c r="U1189" s="103"/>
      <c r="V1189" s="103"/>
      <c r="W1189" s="103"/>
      <c r="X1189" s="103"/>
      <c r="Y1189" s="103"/>
      <c r="Z1189" s="103"/>
      <c r="AA1189" s="103"/>
      <c r="AB1189" s="103"/>
      <c r="AC1189" s="103"/>
      <c r="AD1189" s="103"/>
      <c r="AE1189" s="103"/>
      <c r="AF1189" s="103"/>
      <c r="AG1189" s="103"/>
    </row>
    <row r="1190" spans="1:35" s="104" customFormat="1">
      <c r="A1190" s="108" t="s">
        <v>176</v>
      </c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3"/>
      <c r="O1190" s="103"/>
      <c r="P1190" s="103"/>
      <c r="Q1190" s="103"/>
      <c r="R1190" s="103"/>
      <c r="S1190" s="103"/>
      <c r="T1190" s="103"/>
      <c r="U1190" s="103"/>
      <c r="V1190" s="103"/>
      <c r="W1190" s="103"/>
      <c r="X1190" s="103"/>
      <c r="Y1190" s="103"/>
      <c r="Z1190" s="103"/>
      <c r="AA1190" s="103"/>
      <c r="AB1190" s="103"/>
      <c r="AC1190" s="103"/>
      <c r="AD1190" s="103"/>
      <c r="AE1190" s="103"/>
      <c r="AF1190" s="103"/>
      <c r="AG1190" s="103"/>
    </row>
    <row r="1191" spans="1:35" s="104" customFormat="1" ht="21">
      <c r="A1191" s="108" t="s">
        <v>181</v>
      </c>
      <c r="B1191" s="103"/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3"/>
      <c r="N1191" s="103"/>
      <c r="O1191" s="103"/>
      <c r="P1191" s="103"/>
      <c r="Q1191" s="103"/>
      <c r="R1191" s="103"/>
      <c r="S1191" s="103"/>
      <c r="T1191" s="103"/>
      <c r="U1191" s="103"/>
      <c r="V1191" s="103"/>
      <c r="W1191" s="103"/>
      <c r="X1191" s="103"/>
      <c r="Y1191" s="103"/>
      <c r="Z1191" s="103"/>
      <c r="AA1191" s="103"/>
      <c r="AB1191" s="103"/>
      <c r="AC1191" s="103"/>
      <c r="AD1191" s="103"/>
      <c r="AE1191" s="103"/>
      <c r="AF1191" s="103"/>
      <c r="AG1191" s="103"/>
      <c r="AI1191" s="116" t="s">
        <v>250</v>
      </c>
    </row>
    <row r="1192" spans="1:35" s="104" customFormat="1" ht="15" customHeight="1">
      <c r="A1192" s="108" t="s">
        <v>184</v>
      </c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3"/>
      <c r="O1192" s="103"/>
      <c r="P1192" s="103"/>
      <c r="Q1192" s="103"/>
      <c r="R1192" s="103"/>
      <c r="S1192" s="103"/>
      <c r="T1192" s="103"/>
      <c r="U1192" s="103"/>
      <c r="V1192" s="103"/>
      <c r="W1192" s="103"/>
      <c r="X1192" s="103"/>
      <c r="Y1192" s="103"/>
      <c r="Z1192" s="103"/>
      <c r="AA1192" s="103"/>
      <c r="AB1192" s="103"/>
      <c r="AC1192" s="103"/>
      <c r="AD1192" s="103"/>
      <c r="AE1192" s="103"/>
      <c r="AF1192" s="103"/>
      <c r="AG1192" s="103"/>
      <c r="AI1192" s="271">
        <f>COUNTIF($B1200:$AG1200,"-")</f>
        <v>32</v>
      </c>
    </row>
    <row r="1193" spans="1:35" s="104" customFormat="1" ht="15" customHeight="1">
      <c r="A1193" s="108" t="s">
        <v>208</v>
      </c>
      <c r="B1193" s="103"/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3"/>
      <c r="N1193" s="103"/>
      <c r="O1193" s="103"/>
      <c r="P1193" s="103"/>
      <c r="Q1193" s="103"/>
      <c r="R1193" s="103"/>
      <c r="S1193" s="103"/>
      <c r="T1193" s="103"/>
      <c r="U1193" s="103"/>
      <c r="V1193" s="103"/>
      <c r="W1193" s="103"/>
      <c r="X1193" s="103"/>
      <c r="Y1193" s="103"/>
      <c r="Z1193" s="103"/>
      <c r="AA1193" s="103"/>
      <c r="AB1193" s="103"/>
      <c r="AC1193" s="103"/>
      <c r="AD1193" s="103"/>
      <c r="AE1193" s="103"/>
      <c r="AF1193" s="103"/>
      <c r="AG1193" s="103"/>
      <c r="AI1193" s="271"/>
    </row>
    <row r="1194" spans="1:35" s="104" customFormat="1">
      <c r="A1194" s="108" t="s">
        <v>209</v>
      </c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3"/>
      <c r="O1194" s="103"/>
      <c r="P1194" s="103"/>
      <c r="Q1194" s="103"/>
      <c r="R1194" s="103"/>
      <c r="S1194" s="103"/>
      <c r="T1194" s="103"/>
      <c r="U1194" s="103"/>
      <c r="V1194" s="103"/>
      <c r="W1194" s="103"/>
      <c r="X1194" s="103"/>
      <c r="Y1194" s="103"/>
      <c r="Z1194" s="103"/>
      <c r="AA1194" s="103"/>
      <c r="AB1194" s="103"/>
      <c r="AC1194" s="103"/>
      <c r="AD1194" s="103"/>
      <c r="AE1194" s="103"/>
      <c r="AF1194" s="103"/>
      <c r="AG1194" s="103"/>
    </row>
    <row r="1195" spans="1:35" s="104" customFormat="1">
      <c r="A1195" s="108" t="s">
        <v>198</v>
      </c>
      <c r="B1195" s="103"/>
      <c r="C1195" s="103"/>
      <c r="D1195" s="103"/>
      <c r="E1195" s="103"/>
      <c r="F1195" s="103"/>
      <c r="G1195" s="103"/>
      <c r="H1195" s="103"/>
      <c r="I1195" s="103"/>
      <c r="J1195" s="103"/>
      <c r="K1195" s="103"/>
      <c r="L1195" s="103"/>
      <c r="M1195" s="103"/>
      <c r="N1195" s="103"/>
      <c r="O1195" s="103"/>
      <c r="P1195" s="103"/>
      <c r="Q1195" s="103"/>
      <c r="R1195" s="103"/>
      <c r="S1195" s="103"/>
      <c r="T1195" s="103"/>
      <c r="U1195" s="103"/>
      <c r="V1195" s="103"/>
      <c r="W1195" s="103"/>
      <c r="X1195" s="103"/>
      <c r="Y1195" s="103"/>
      <c r="Z1195" s="103"/>
      <c r="AA1195" s="103"/>
      <c r="AB1195" s="103"/>
      <c r="AC1195" s="103"/>
      <c r="AD1195" s="103"/>
      <c r="AE1195" s="103"/>
      <c r="AF1195" s="103"/>
      <c r="AG1195" s="103"/>
    </row>
    <row r="1196" spans="1:35" s="104" customFormat="1">
      <c r="A1196" s="108" t="s">
        <v>200</v>
      </c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3"/>
      <c r="O1196" s="103"/>
      <c r="P1196" s="103"/>
      <c r="Q1196" s="103"/>
      <c r="R1196" s="103"/>
      <c r="S1196" s="103"/>
      <c r="T1196" s="103"/>
      <c r="U1196" s="103"/>
      <c r="V1196" s="103"/>
      <c r="W1196" s="103"/>
      <c r="X1196" s="103"/>
      <c r="Y1196" s="103"/>
      <c r="Z1196" s="103"/>
      <c r="AA1196" s="103"/>
      <c r="AB1196" s="103"/>
      <c r="AC1196" s="103"/>
      <c r="AD1196" s="103"/>
      <c r="AE1196" s="103"/>
      <c r="AF1196" s="103"/>
      <c r="AG1196" s="103"/>
    </row>
    <row r="1197" spans="1:35" s="104" customFormat="1">
      <c r="A1197" s="108" t="s">
        <v>201</v>
      </c>
      <c r="B1197" s="103"/>
      <c r="C1197" s="103"/>
      <c r="D1197" s="103"/>
      <c r="E1197" s="103"/>
      <c r="F1197" s="103"/>
      <c r="G1197" s="103"/>
      <c r="H1197" s="103"/>
      <c r="I1197" s="103"/>
      <c r="J1197" s="103"/>
      <c r="K1197" s="103"/>
      <c r="L1197" s="103"/>
      <c r="M1197" s="103"/>
      <c r="N1197" s="103"/>
      <c r="O1197" s="103"/>
      <c r="P1197" s="103"/>
      <c r="Q1197" s="103"/>
      <c r="R1197" s="103"/>
      <c r="S1197" s="103"/>
      <c r="T1197" s="103"/>
      <c r="U1197" s="103"/>
      <c r="V1197" s="103"/>
      <c r="W1197" s="103"/>
      <c r="X1197" s="103"/>
      <c r="Y1197" s="103"/>
      <c r="Z1197" s="103"/>
      <c r="AA1197" s="103"/>
      <c r="AB1197" s="103"/>
      <c r="AC1197" s="103"/>
      <c r="AD1197" s="103"/>
      <c r="AE1197" s="103"/>
      <c r="AF1197" s="103"/>
      <c r="AG1197" s="103"/>
    </row>
    <row r="1198" spans="1:35" s="104" customFormat="1">
      <c r="A1198" s="108" t="s">
        <v>202</v>
      </c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3"/>
      <c r="N1198" s="103"/>
      <c r="O1198" s="103"/>
      <c r="P1198" s="103"/>
      <c r="Q1198" s="103"/>
      <c r="R1198" s="103"/>
      <c r="S1198" s="103"/>
      <c r="T1198" s="103"/>
      <c r="U1198" s="103"/>
      <c r="V1198" s="103"/>
      <c r="W1198" s="103"/>
      <c r="X1198" s="103"/>
      <c r="Y1198" s="103"/>
      <c r="Z1198" s="103"/>
      <c r="AA1198" s="103"/>
      <c r="AB1198" s="103"/>
      <c r="AC1198" s="103"/>
      <c r="AD1198" s="103"/>
      <c r="AE1198" s="103"/>
      <c r="AF1198" s="103"/>
      <c r="AG1198" s="103"/>
    </row>
    <row r="1199" spans="1:35" s="104" customFormat="1">
      <c r="A1199" s="108" t="s">
        <v>203</v>
      </c>
      <c r="B1199" s="103"/>
      <c r="C1199" s="103"/>
      <c r="D1199" s="103"/>
      <c r="E1199" s="103"/>
      <c r="F1199" s="103"/>
      <c r="G1199" s="103"/>
      <c r="H1199" s="103"/>
      <c r="I1199" s="103"/>
      <c r="J1199" s="103"/>
      <c r="K1199" s="103"/>
      <c r="L1199" s="103"/>
      <c r="M1199" s="103"/>
      <c r="N1199" s="103"/>
      <c r="O1199" s="103"/>
      <c r="P1199" s="103"/>
      <c r="Q1199" s="103"/>
      <c r="R1199" s="103"/>
      <c r="S1199" s="103"/>
      <c r="T1199" s="103"/>
      <c r="U1199" s="103"/>
      <c r="V1199" s="103"/>
      <c r="W1199" s="103"/>
      <c r="X1199" s="103"/>
      <c r="Y1199" s="103"/>
      <c r="Z1199" s="103"/>
      <c r="AA1199" s="103"/>
      <c r="AB1199" s="103"/>
      <c r="AC1199" s="103"/>
      <c r="AD1199" s="103"/>
      <c r="AE1199" s="103"/>
      <c r="AF1199" s="103"/>
      <c r="AG1199" s="103"/>
    </row>
    <row r="1200" spans="1:35" s="104" customFormat="1">
      <c r="A1200" s="110" t="s">
        <v>204</v>
      </c>
      <c r="B1200" s="114" t="str">
        <f t="shared" ref="B1200:AG1200" si="79">IF(COUNTA(B1188:B1199)=0,"-",COUNTA(B1188:B1199)/12)</f>
        <v>-</v>
      </c>
      <c r="C1200" s="114" t="str">
        <f t="shared" si="79"/>
        <v>-</v>
      </c>
      <c r="D1200" s="114" t="str">
        <f t="shared" si="79"/>
        <v>-</v>
      </c>
      <c r="E1200" s="114" t="str">
        <f t="shared" si="79"/>
        <v>-</v>
      </c>
      <c r="F1200" s="114" t="str">
        <f t="shared" si="79"/>
        <v>-</v>
      </c>
      <c r="G1200" s="114" t="str">
        <f t="shared" si="79"/>
        <v>-</v>
      </c>
      <c r="H1200" s="114" t="str">
        <f t="shared" si="79"/>
        <v>-</v>
      </c>
      <c r="I1200" s="114" t="str">
        <f t="shared" si="79"/>
        <v>-</v>
      </c>
      <c r="J1200" s="114" t="str">
        <f t="shared" si="79"/>
        <v>-</v>
      </c>
      <c r="K1200" s="114" t="str">
        <f t="shared" si="79"/>
        <v>-</v>
      </c>
      <c r="L1200" s="114" t="str">
        <f t="shared" si="79"/>
        <v>-</v>
      </c>
      <c r="M1200" s="114" t="str">
        <f t="shared" si="79"/>
        <v>-</v>
      </c>
      <c r="N1200" s="114" t="str">
        <f t="shared" si="79"/>
        <v>-</v>
      </c>
      <c r="O1200" s="114" t="str">
        <f t="shared" si="79"/>
        <v>-</v>
      </c>
      <c r="P1200" s="114" t="str">
        <f t="shared" si="79"/>
        <v>-</v>
      </c>
      <c r="Q1200" s="114" t="str">
        <f t="shared" si="79"/>
        <v>-</v>
      </c>
      <c r="R1200" s="114" t="str">
        <f t="shared" si="79"/>
        <v>-</v>
      </c>
      <c r="S1200" s="114" t="str">
        <f t="shared" si="79"/>
        <v>-</v>
      </c>
      <c r="T1200" s="114" t="str">
        <f t="shared" si="79"/>
        <v>-</v>
      </c>
      <c r="U1200" s="114" t="str">
        <f t="shared" si="79"/>
        <v>-</v>
      </c>
      <c r="V1200" s="114" t="str">
        <f t="shared" si="79"/>
        <v>-</v>
      </c>
      <c r="W1200" s="114" t="str">
        <f t="shared" si="79"/>
        <v>-</v>
      </c>
      <c r="X1200" s="114" t="str">
        <f t="shared" si="79"/>
        <v>-</v>
      </c>
      <c r="Y1200" s="114" t="str">
        <f t="shared" si="79"/>
        <v>-</v>
      </c>
      <c r="Z1200" s="114" t="str">
        <f t="shared" si="79"/>
        <v>-</v>
      </c>
      <c r="AA1200" s="114" t="str">
        <f t="shared" si="79"/>
        <v>-</v>
      </c>
      <c r="AB1200" s="114" t="str">
        <f t="shared" si="79"/>
        <v>-</v>
      </c>
      <c r="AC1200" s="114" t="str">
        <f t="shared" si="79"/>
        <v>-</v>
      </c>
      <c r="AD1200" s="114" t="str">
        <f t="shared" si="79"/>
        <v>-</v>
      </c>
      <c r="AE1200" s="114" t="str">
        <f t="shared" si="79"/>
        <v>-</v>
      </c>
      <c r="AF1200" s="114" t="str">
        <f t="shared" si="79"/>
        <v>-</v>
      </c>
      <c r="AG1200" s="114" t="str">
        <f t="shared" si="79"/>
        <v>-</v>
      </c>
    </row>
    <row r="1201" spans="1:35" ht="18" customHeight="1">
      <c r="AG1201"/>
    </row>
    <row r="1202" spans="1:35" s="104" customFormat="1">
      <c r="A1202" s="121">
        <f>A1187+1</f>
        <v>44808</v>
      </c>
      <c r="B1202" s="118" t="s">
        <v>310</v>
      </c>
      <c r="C1202" s="118" t="s">
        <v>311</v>
      </c>
      <c r="D1202" s="118" t="s">
        <v>312</v>
      </c>
      <c r="E1202" s="118" t="s">
        <v>313</v>
      </c>
      <c r="F1202" s="118" t="s">
        <v>314</v>
      </c>
      <c r="G1202" s="118" t="s">
        <v>315</v>
      </c>
      <c r="H1202" s="118" t="s">
        <v>316</v>
      </c>
      <c r="I1202" s="118" t="s">
        <v>317</v>
      </c>
      <c r="J1202" s="118" t="s">
        <v>318</v>
      </c>
      <c r="K1202" s="118" t="s">
        <v>319</v>
      </c>
      <c r="L1202" s="118" t="s">
        <v>320</v>
      </c>
      <c r="M1202" s="118" t="s">
        <v>321</v>
      </c>
      <c r="N1202" s="118" t="s">
        <v>322</v>
      </c>
      <c r="O1202" s="118" t="s">
        <v>323</v>
      </c>
      <c r="P1202" s="118" t="s">
        <v>324</v>
      </c>
      <c r="Q1202" s="118" t="s">
        <v>325</v>
      </c>
      <c r="R1202" s="118" t="s">
        <v>326</v>
      </c>
      <c r="S1202" s="118" t="s">
        <v>327</v>
      </c>
      <c r="T1202" s="118" t="s">
        <v>328</v>
      </c>
      <c r="U1202" s="118" t="s">
        <v>329</v>
      </c>
      <c r="V1202" s="118" t="s">
        <v>330</v>
      </c>
      <c r="W1202" s="118" t="s">
        <v>331</v>
      </c>
      <c r="X1202" s="118" t="s">
        <v>332</v>
      </c>
      <c r="Y1202" s="118" t="s">
        <v>333</v>
      </c>
      <c r="Z1202" s="118" t="s">
        <v>334</v>
      </c>
      <c r="AA1202" s="118" t="s">
        <v>335</v>
      </c>
      <c r="AB1202" s="118" t="s">
        <v>336</v>
      </c>
      <c r="AC1202" s="118" t="s">
        <v>337</v>
      </c>
      <c r="AD1202" s="118" t="s">
        <v>338</v>
      </c>
      <c r="AE1202" s="118" t="s">
        <v>339</v>
      </c>
      <c r="AF1202" s="118" t="s">
        <v>340</v>
      </c>
      <c r="AG1202" s="118" t="s">
        <v>341</v>
      </c>
    </row>
    <row r="1203" spans="1:35" s="104" customFormat="1">
      <c r="A1203" s="108" t="s">
        <v>168</v>
      </c>
      <c r="B1203" s="103"/>
      <c r="C1203" s="103"/>
      <c r="D1203" s="103"/>
      <c r="E1203" s="103"/>
      <c r="F1203" s="103"/>
      <c r="G1203" s="103"/>
      <c r="H1203" s="103"/>
      <c r="I1203" s="103"/>
      <c r="J1203" s="103"/>
      <c r="K1203" s="103"/>
      <c r="L1203" s="103"/>
      <c r="M1203" s="103"/>
      <c r="N1203" s="103"/>
      <c r="O1203" s="103"/>
      <c r="P1203" s="103"/>
      <c r="Q1203" s="103"/>
      <c r="R1203" s="103"/>
      <c r="S1203" s="103"/>
      <c r="T1203" s="103"/>
      <c r="U1203" s="103"/>
      <c r="V1203" s="103"/>
      <c r="W1203" s="103"/>
      <c r="X1203" s="103"/>
      <c r="Y1203" s="103"/>
      <c r="Z1203" s="103"/>
      <c r="AA1203" s="103"/>
      <c r="AB1203" s="103"/>
      <c r="AC1203" s="103"/>
      <c r="AD1203" s="103"/>
      <c r="AE1203" s="103"/>
      <c r="AF1203" s="103"/>
      <c r="AG1203" s="103"/>
    </row>
    <row r="1204" spans="1:35" s="104" customFormat="1">
      <c r="A1204" s="108" t="s">
        <v>174</v>
      </c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3"/>
      <c r="O1204" s="103"/>
      <c r="P1204" s="103"/>
      <c r="Q1204" s="103"/>
      <c r="R1204" s="103"/>
      <c r="S1204" s="103"/>
      <c r="T1204" s="103"/>
      <c r="U1204" s="103"/>
      <c r="V1204" s="103"/>
      <c r="W1204" s="103"/>
      <c r="X1204" s="103"/>
      <c r="Y1204" s="103"/>
      <c r="Z1204" s="103"/>
      <c r="AA1204" s="103"/>
      <c r="AB1204" s="103"/>
      <c r="AC1204" s="103"/>
      <c r="AD1204" s="103"/>
      <c r="AE1204" s="103"/>
      <c r="AF1204" s="103"/>
      <c r="AG1204" s="103"/>
    </row>
    <row r="1205" spans="1:35" s="104" customFormat="1">
      <c r="A1205" s="108" t="s">
        <v>176</v>
      </c>
      <c r="B1205" s="103"/>
      <c r="C1205" s="103"/>
      <c r="D1205" s="103"/>
      <c r="E1205" s="103"/>
      <c r="F1205" s="103"/>
      <c r="G1205" s="103"/>
      <c r="H1205" s="103"/>
      <c r="I1205" s="103"/>
      <c r="J1205" s="103"/>
      <c r="K1205" s="103"/>
      <c r="L1205" s="103"/>
      <c r="M1205" s="103"/>
      <c r="N1205" s="103"/>
      <c r="O1205" s="103"/>
      <c r="P1205" s="103"/>
      <c r="Q1205" s="103"/>
      <c r="R1205" s="103"/>
      <c r="S1205" s="103"/>
      <c r="T1205" s="103"/>
      <c r="U1205" s="103"/>
      <c r="V1205" s="103"/>
      <c r="W1205" s="103"/>
      <c r="X1205" s="103"/>
      <c r="Y1205" s="103"/>
      <c r="Z1205" s="103"/>
      <c r="AA1205" s="103"/>
      <c r="AB1205" s="103"/>
      <c r="AC1205" s="103"/>
      <c r="AD1205" s="103"/>
      <c r="AE1205" s="103"/>
      <c r="AF1205" s="103"/>
      <c r="AG1205" s="103"/>
    </row>
    <row r="1206" spans="1:35" s="104" customFormat="1" ht="21">
      <c r="A1206" s="108" t="s">
        <v>181</v>
      </c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3"/>
      <c r="O1206" s="103"/>
      <c r="P1206" s="103"/>
      <c r="Q1206" s="103"/>
      <c r="R1206" s="103"/>
      <c r="S1206" s="103"/>
      <c r="T1206" s="103"/>
      <c r="U1206" s="103"/>
      <c r="V1206" s="103"/>
      <c r="W1206" s="103"/>
      <c r="X1206" s="103"/>
      <c r="Y1206" s="103"/>
      <c r="Z1206" s="103"/>
      <c r="AA1206" s="103"/>
      <c r="AB1206" s="103"/>
      <c r="AC1206" s="103"/>
      <c r="AD1206" s="103"/>
      <c r="AE1206" s="103"/>
      <c r="AF1206" s="103"/>
      <c r="AG1206" s="103"/>
      <c r="AI1206" s="116" t="s">
        <v>250</v>
      </c>
    </row>
    <row r="1207" spans="1:35" s="104" customFormat="1" ht="15" customHeight="1">
      <c r="A1207" s="108" t="s">
        <v>184</v>
      </c>
      <c r="B1207" s="103"/>
      <c r="C1207" s="103"/>
      <c r="D1207" s="103"/>
      <c r="E1207" s="103"/>
      <c r="F1207" s="103"/>
      <c r="G1207" s="103"/>
      <c r="H1207" s="103"/>
      <c r="I1207" s="103"/>
      <c r="J1207" s="103"/>
      <c r="K1207" s="103"/>
      <c r="L1207" s="103"/>
      <c r="M1207" s="103"/>
      <c r="N1207" s="103"/>
      <c r="O1207" s="103"/>
      <c r="P1207" s="103"/>
      <c r="Q1207" s="103"/>
      <c r="R1207" s="103"/>
      <c r="S1207" s="103"/>
      <c r="T1207" s="103"/>
      <c r="U1207" s="103"/>
      <c r="V1207" s="103"/>
      <c r="W1207" s="103"/>
      <c r="X1207" s="103"/>
      <c r="Y1207" s="103"/>
      <c r="Z1207" s="103"/>
      <c r="AA1207" s="103"/>
      <c r="AB1207" s="103"/>
      <c r="AC1207" s="103"/>
      <c r="AD1207" s="103"/>
      <c r="AE1207" s="103"/>
      <c r="AF1207" s="103"/>
      <c r="AG1207" s="103"/>
      <c r="AI1207" s="271">
        <f>COUNTIF($B1215:$AG1215,"-")</f>
        <v>32</v>
      </c>
    </row>
    <row r="1208" spans="1:35" s="104" customFormat="1" ht="15" customHeight="1">
      <c r="A1208" s="108" t="s">
        <v>208</v>
      </c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3"/>
      <c r="N1208" s="103"/>
      <c r="O1208" s="103"/>
      <c r="P1208" s="103"/>
      <c r="Q1208" s="103"/>
      <c r="R1208" s="103"/>
      <c r="S1208" s="103"/>
      <c r="T1208" s="103"/>
      <c r="U1208" s="103"/>
      <c r="V1208" s="103"/>
      <c r="W1208" s="103"/>
      <c r="X1208" s="103"/>
      <c r="Y1208" s="103"/>
      <c r="Z1208" s="103"/>
      <c r="AA1208" s="103"/>
      <c r="AB1208" s="103"/>
      <c r="AC1208" s="103"/>
      <c r="AD1208" s="103"/>
      <c r="AE1208" s="103"/>
      <c r="AF1208" s="103"/>
      <c r="AG1208" s="103"/>
      <c r="AI1208" s="271"/>
    </row>
    <row r="1209" spans="1:35" s="104" customFormat="1">
      <c r="A1209" s="108" t="s">
        <v>209</v>
      </c>
      <c r="B1209" s="103"/>
      <c r="C1209" s="103"/>
      <c r="D1209" s="103"/>
      <c r="E1209" s="103"/>
      <c r="F1209" s="103"/>
      <c r="G1209" s="103"/>
      <c r="H1209" s="103"/>
      <c r="I1209" s="103"/>
      <c r="J1209" s="103"/>
      <c r="K1209" s="103"/>
      <c r="L1209" s="103"/>
      <c r="M1209" s="103"/>
      <c r="N1209" s="103"/>
      <c r="O1209" s="103"/>
      <c r="P1209" s="103"/>
      <c r="Q1209" s="103"/>
      <c r="R1209" s="103"/>
      <c r="S1209" s="103"/>
      <c r="T1209" s="103"/>
      <c r="U1209" s="103"/>
      <c r="V1209" s="103"/>
      <c r="W1209" s="103"/>
      <c r="X1209" s="103"/>
      <c r="Y1209" s="103"/>
      <c r="Z1209" s="103"/>
      <c r="AA1209" s="103"/>
      <c r="AB1209" s="103"/>
      <c r="AC1209" s="103"/>
      <c r="AD1209" s="103"/>
      <c r="AE1209" s="103"/>
      <c r="AF1209" s="103"/>
      <c r="AG1209" s="103"/>
    </row>
    <row r="1210" spans="1:35" s="104" customFormat="1">
      <c r="A1210" s="108" t="s">
        <v>198</v>
      </c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3"/>
      <c r="M1210" s="103"/>
      <c r="N1210" s="103"/>
      <c r="O1210" s="103"/>
      <c r="P1210" s="103"/>
      <c r="Q1210" s="103"/>
      <c r="R1210" s="103"/>
      <c r="S1210" s="103"/>
      <c r="T1210" s="103"/>
      <c r="U1210" s="103"/>
      <c r="V1210" s="103"/>
      <c r="W1210" s="103"/>
      <c r="X1210" s="103"/>
      <c r="Y1210" s="103"/>
      <c r="Z1210" s="103"/>
      <c r="AA1210" s="103"/>
      <c r="AB1210" s="103"/>
      <c r="AC1210" s="103"/>
      <c r="AD1210" s="103"/>
      <c r="AE1210" s="103"/>
      <c r="AF1210" s="103"/>
      <c r="AG1210" s="103"/>
    </row>
    <row r="1211" spans="1:35" s="104" customFormat="1">
      <c r="A1211" s="108" t="s">
        <v>200</v>
      </c>
      <c r="B1211" s="103"/>
      <c r="C1211" s="103"/>
      <c r="D1211" s="103"/>
      <c r="E1211" s="103"/>
      <c r="F1211" s="103"/>
      <c r="G1211" s="103"/>
      <c r="H1211" s="103"/>
      <c r="I1211" s="103"/>
      <c r="J1211" s="103"/>
      <c r="K1211" s="103"/>
      <c r="L1211" s="103"/>
      <c r="M1211" s="103"/>
      <c r="N1211" s="103"/>
      <c r="O1211" s="103"/>
      <c r="P1211" s="103"/>
      <c r="Q1211" s="103"/>
      <c r="R1211" s="103"/>
      <c r="S1211" s="103"/>
      <c r="T1211" s="103"/>
      <c r="U1211" s="103"/>
      <c r="V1211" s="103"/>
      <c r="W1211" s="103"/>
      <c r="X1211" s="103"/>
      <c r="Y1211" s="103"/>
      <c r="Z1211" s="103"/>
      <c r="AA1211" s="103"/>
      <c r="AB1211" s="103"/>
      <c r="AC1211" s="103"/>
      <c r="AD1211" s="103"/>
      <c r="AE1211" s="103"/>
      <c r="AF1211" s="103"/>
      <c r="AG1211" s="103"/>
    </row>
    <row r="1212" spans="1:35" s="104" customFormat="1">
      <c r="A1212" s="108" t="s">
        <v>201</v>
      </c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3"/>
      <c r="M1212" s="103"/>
      <c r="N1212" s="103"/>
      <c r="O1212" s="103"/>
      <c r="P1212" s="103"/>
      <c r="Q1212" s="103"/>
      <c r="R1212" s="103"/>
      <c r="S1212" s="103"/>
      <c r="T1212" s="103"/>
      <c r="U1212" s="103"/>
      <c r="V1212" s="103"/>
      <c r="W1212" s="103"/>
      <c r="X1212" s="103"/>
      <c r="Y1212" s="103"/>
      <c r="Z1212" s="103"/>
      <c r="AA1212" s="103"/>
      <c r="AB1212" s="103"/>
      <c r="AC1212" s="103"/>
      <c r="AD1212" s="103"/>
      <c r="AE1212" s="103"/>
      <c r="AF1212" s="103"/>
      <c r="AG1212" s="103"/>
    </row>
    <row r="1213" spans="1:35" s="104" customFormat="1">
      <c r="A1213" s="108" t="s">
        <v>202</v>
      </c>
      <c r="B1213" s="103"/>
      <c r="C1213" s="103"/>
      <c r="D1213" s="103"/>
      <c r="E1213" s="103"/>
      <c r="F1213" s="103"/>
      <c r="G1213" s="103"/>
      <c r="H1213" s="103"/>
      <c r="I1213" s="103"/>
      <c r="J1213" s="103"/>
      <c r="K1213" s="103"/>
      <c r="L1213" s="103"/>
      <c r="M1213" s="103"/>
      <c r="N1213" s="103"/>
      <c r="O1213" s="103"/>
      <c r="P1213" s="103"/>
      <c r="Q1213" s="103"/>
      <c r="R1213" s="103"/>
      <c r="S1213" s="103"/>
      <c r="T1213" s="103"/>
      <c r="U1213" s="103"/>
      <c r="V1213" s="103"/>
      <c r="W1213" s="103"/>
      <c r="X1213" s="103"/>
      <c r="Y1213" s="103"/>
      <c r="Z1213" s="103"/>
      <c r="AA1213" s="103"/>
      <c r="AB1213" s="103"/>
      <c r="AC1213" s="103"/>
      <c r="AD1213" s="103"/>
      <c r="AE1213" s="103"/>
      <c r="AF1213" s="103"/>
      <c r="AG1213" s="103"/>
    </row>
    <row r="1214" spans="1:35" s="104" customFormat="1">
      <c r="A1214" s="108" t="s">
        <v>203</v>
      </c>
      <c r="B1214" s="103"/>
      <c r="C1214" s="103"/>
      <c r="D1214" s="103"/>
      <c r="E1214" s="103"/>
      <c r="F1214" s="103"/>
      <c r="G1214" s="103"/>
      <c r="H1214" s="103"/>
      <c r="I1214" s="103"/>
      <c r="J1214" s="103"/>
      <c r="K1214" s="103"/>
      <c r="L1214" s="103"/>
      <c r="M1214" s="103"/>
      <c r="N1214" s="103"/>
      <c r="O1214" s="103"/>
      <c r="P1214" s="103"/>
      <c r="Q1214" s="103"/>
      <c r="R1214" s="103"/>
      <c r="S1214" s="103"/>
      <c r="T1214" s="103"/>
      <c r="U1214" s="103"/>
      <c r="V1214" s="103"/>
      <c r="W1214" s="103"/>
      <c r="X1214" s="103"/>
      <c r="Y1214" s="103"/>
      <c r="Z1214" s="103"/>
      <c r="AA1214" s="103"/>
      <c r="AB1214" s="103"/>
      <c r="AC1214" s="103"/>
      <c r="AD1214" s="103"/>
      <c r="AE1214" s="103"/>
      <c r="AF1214" s="103"/>
      <c r="AG1214" s="103"/>
    </row>
    <row r="1215" spans="1:35" s="104" customFormat="1">
      <c r="A1215" s="110" t="s">
        <v>204</v>
      </c>
      <c r="B1215" s="114" t="str">
        <f t="shared" ref="B1215:AG1215" si="80">IF(COUNTA(B1203:B1214)=0,"-",COUNTA(B1203:B1214)/12)</f>
        <v>-</v>
      </c>
      <c r="C1215" s="114" t="str">
        <f t="shared" si="80"/>
        <v>-</v>
      </c>
      <c r="D1215" s="114" t="str">
        <f t="shared" si="80"/>
        <v>-</v>
      </c>
      <c r="E1215" s="114" t="str">
        <f t="shared" si="80"/>
        <v>-</v>
      </c>
      <c r="F1215" s="114" t="str">
        <f t="shared" si="80"/>
        <v>-</v>
      </c>
      <c r="G1215" s="114" t="str">
        <f t="shared" si="80"/>
        <v>-</v>
      </c>
      <c r="H1215" s="114" t="str">
        <f t="shared" si="80"/>
        <v>-</v>
      </c>
      <c r="I1215" s="114" t="str">
        <f t="shared" si="80"/>
        <v>-</v>
      </c>
      <c r="J1215" s="114" t="str">
        <f t="shared" si="80"/>
        <v>-</v>
      </c>
      <c r="K1215" s="114" t="str">
        <f t="shared" si="80"/>
        <v>-</v>
      </c>
      <c r="L1215" s="114" t="str">
        <f t="shared" si="80"/>
        <v>-</v>
      </c>
      <c r="M1215" s="114" t="str">
        <f t="shared" si="80"/>
        <v>-</v>
      </c>
      <c r="N1215" s="114" t="str">
        <f t="shared" si="80"/>
        <v>-</v>
      </c>
      <c r="O1215" s="114" t="str">
        <f t="shared" si="80"/>
        <v>-</v>
      </c>
      <c r="P1215" s="114" t="str">
        <f t="shared" si="80"/>
        <v>-</v>
      </c>
      <c r="Q1215" s="114" t="str">
        <f t="shared" si="80"/>
        <v>-</v>
      </c>
      <c r="R1215" s="114" t="str">
        <f t="shared" si="80"/>
        <v>-</v>
      </c>
      <c r="S1215" s="114" t="str">
        <f t="shared" si="80"/>
        <v>-</v>
      </c>
      <c r="T1215" s="114" t="str">
        <f t="shared" si="80"/>
        <v>-</v>
      </c>
      <c r="U1215" s="114" t="str">
        <f t="shared" si="80"/>
        <v>-</v>
      </c>
      <c r="V1215" s="114" t="str">
        <f t="shared" si="80"/>
        <v>-</v>
      </c>
      <c r="W1215" s="114" t="str">
        <f t="shared" si="80"/>
        <v>-</v>
      </c>
      <c r="X1215" s="114" t="str">
        <f t="shared" si="80"/>
        <v>-</v>
      </c>
      <c r="Y1215" s="114" t="str">
        <f t="shared" si="80"/>
        <v>-</v>
      </c>
      <c r="Z1215" s="114" t="str">
        <f t="shared" si="80"/>
        <v>-</v>
      </c>
      <c r="AA1215" s="114" t="str">
        <f t="shared" si="80"/>
        <v>-</v>
      </c>
      <c r="AB1215" s="114" t="str">
        <f t="shared" si="80"/>
        <v>-</v>
      </c>
      <c r="AC1215" s="114" t="str">
        <f t="shared" si="80"/>
        <v>-</v>
      </c>
      <c r="AD1215" s="114" t="str">
        <f t="shared" si="80"/>
        <v>-</v>
      </c>
      <c r="AE1215" s="114" t="str">
        <f t="shared" si="80"/>
        <v>-</v>
      </c>
      <c r="AF1215" s="114" t="str">
        <f t="shared" si="80"/>
        <v>-</v>
      </c>
      <c r="AG1215" s="114" t="str">
        <f t="shared" si="80"/>
        <v>-</v>
      </c>
    </row>
    <row r="1216" spans="1:35" ht="18" customHeight="1">
      <c r="AG1216"/>
    </row>
    <row r="1217" spans="1:35" s="104" customFormat="1">
      <c r="A1217" s="121">
        <f>A1202+1</f>
        <v>44809</v>
      </c>
      <c r="B1217" s="118" t="s">
        <v>310</v>
      </c>
      <c r="C1217" s="118" t="s">
        <v>311</v>
      </c>
      <c r="D1217" s="118" t="s">
        <v>312</v>
      </c>
      <c r="E1217" s="118" t="s">
        <v>313</v>
      </c>
      <c r="F1217" s="118" t="s">
        <v>314</v>
      </c>
      <c r="G1217" s="118" t="s">
        <v>315</v>
      </c>
      <c r="H1217" s="118" t="s">
        <v>316</v>
      </c>
      <c r="I1217" s="118" t="s">
        <v>317</v>
      </c>
      <c r="J1217" s="118" t="s">
        <v>318</v>
      </c>
      <c r="K1217" s="118" t="s">
        <v>319</v>
      </c>
      <c r="L1217" s="118" t="s">
        <v>320</v>
      </c>
      <c r="M1217" s="118" t="s">
        <v>321</v>
      </c>
      <c r="N1217" s="118" t="s">
        <v>322</v>
      </c>
      <c r="O1217" s="118" t="s">
        <v>323</v>
      </c>
      <c r="P1217" s="118" t="s">
        <v>324</v>
      </c>
      <c r="Q1217" s="118" t="s">
        <v>325</v>
      </c>
      <c r="R1217" s="118" t="s">
        <v>326</v>
      </c>
      <c r="S1217" s="118" t="s">
        <v>327</v>
      </c>
      <c r="T1217" s="118" t="s">
        <v>328</v>
      </c>
      <c r="U1217" s="118" t="s">
        <v>329</v>
      </c>
      <c r="V1217" s="118" t="s">
        <v>330</v>
      </c>
      <c r="W1217" s="118" t="s">
        <v>331</v>
      </c>
      <c r="X1217" s="118" t="s">
        <v>332</v>
      </c>
      <c r="Y1217" s="118" t="s">
        <v>333</v>
      </c>
      <c r="Z1217" s="118" t="s">
        <v>334</v>
      </c>
      <c r="AA1217" s="118" t="s">
        <v>335</v>
      </c>
      <c r="AB1217" s="118" t="s">
        <v>336</v>
      </c>
      <c r="AC1217" s="118" t="s">
        <v>337</v>
      </c>
      <c r="AD1217" s="118" t="s">
        <v>338</v>
      </c>
      <c r="AE1217" s="118" t="s">
        <v>339</v>
      </c>
      <c r="AF1217" s="118" t="s">
        <v>340</v>
      </c>
      <c r="AG1217" s="118" t="s">
        <v>341</v>
      </c>
    </row>
    <row r="1218" spans="1:35" s="104" customFormat="1">
      <c r="A1218" s="108" t="s">
        <v>168</v>
      </c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3"/>
      <c r="O1218" s="103"/>
      <c r="P1218" s="103"/>
      <c r="Q1218" s="103"/>
      <c r="R1218" s="103"/>
      <c r="S1218" s="103"/>
      <c r="T1218" s="103"/>
      <c r="U1218" s="103"/>
      <c r="V1218" s="103"/>
      <c r="W1218" s="103"/>
      <c r="X1218" s="103"/>
      <c r="Y1218" s="103"/>
      <c r="Z1218" s="103"/>
      <c r="AA1218" s="103"/>
      <c r="AB1218" s="103"/>
      <c r="AC1218" s="103"/>
      <c r="AD1218" s="103"/>
      <c r="AE1218" s="103"/>
      <c r="AF1218" s="103"/>
      <c r="AG1218" s="103"/>
    </row>
    <row r="1219" spans="1:35" s="104" customFormat="1">
      <c r="A1219" s="108" t="s">
        <v>174</v>
      </c>
      <c r="B1219" s="103"/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3"/>
      <c r="N1219" s="103"/>
      <c r="O1219" s="103"/>
      <c r="P1219" s="103"/>
      <c r="Q1219" s="103"/>
      <c r="R1219" s="103"/>
      <c r="S1219" s="103"/>
      <c r="T1219" s="103"/>
      <c r="U1219" s="103"/>
      <c r="V1219" s="103"/>
      <c r="W1219" s="103"/>
      <c r="X1219" s="103"/>
      <c r="Y1219" s="103"/>
      <c r="Z1219" s="103"/>
      <c r="AA1219" s="103"/>
      <c r="AB1219" s="103"/>
      <c r="AC1219" s="103"/>
      <c r="AD1219" s="103"/>
      <c r="AE1219" s="103"/>
      <c r="AF1219" s="103"/>
      <c r="AG1219" s="103"/>
    </row>
    <row r="1220" spans="1:35" s="104" customFormat="1">
      <c r="A1220" s="108" t="s">
        <v>176</v>
      </c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3"/>
      <c r="O1220" s="103"/>
      <c r="P1220" s="103"/>
      <c r="Q1220" s="103"/>
      <c r="R1220" s="103"/>
      <c r="S1220" s="103"/>
      <c r="T1220" s="103"/>
      <c r="U1220" s="103"/>
      <c r="V1220" s="103"/>
      <c r="W1220" s="103"/>
      <c r="X1220" s="103"/>
      <c r="Y1220" s="103"/>
      <c r="Z1220" s="103"/>
      <c r="AA1220" s="103"/>
      <c r="AB1220" s="103"/>
      <c r="AC1220" s="103"/>
      <c r="AD1220" s="103"/>
      <c r="AE1220" s="103"/>
      <c r="AF1220" s="103"/>
      <c r="AG1220" s="103"/>
    </row>
    <row r="1221" spans="1:35" s="104" customFormat="1" ht="21">
      <c r="A1221" s="108" t="s">
        <v>181</v>
      </c>
      <c r="B1221" s="103"/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3"/>
      <c r="N1221" s="103"/>
      <c r="O1221" s="103"/>
      <c r="P1221" s="103"/>
      <c r="Q1221" s="103"/>
      <c r="R1221" s="103"/>
      <c r="S1221" s="103"/>
      <c r="T1221" s="103"/>
      <c r="U1221" s="103"/>
      <c r="V1221" s="103"/>
      <c r="W1221" s="103"/>
      <c r="X1221" s="103"/>
      <c r="Y1221" s="103"/>
      <c r="Z1221" s="103"/>
      <c r="AA1221" s="103"/>
      <c r="AB1221" s="103"/>
      <c r="AC1221" s="103"/>
      <c r="AD1221" s="103"/>
      <c r="AE1221" s="103"/>
      <c r="AF1221" s="103"/>
      <c r="AG1221" s="103"/>
      <c r="AI1221" s="116" t="s">
        <v>250</v>
      </c>
    </row>
    <row r="1222" spans="1:35" s="104" customFormat="1" ht="15" customHeight="1">
      <c r="A1222" s="108" t="s">
        <v>184</v>
      </c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103"/>
      <c r="R1222" s="103"/>
      <c r="S1222" s="103"/>
      <c r="T1222" s="103"/>
      <c r="U1222" s="103"/>
      <c r="V1222" s="103"/>
      <c r="W1222" s="103"/>
      <c r="X1222" s="103"/>
      <c r="Y1222" s="103"/>
      <c r="Z1222" s="103"/>
      <c r="AA1222" s="103"/>
      <c r="AB1222" s="103"/>
      <c r="AC1222" s="103"/>
      <c r="AD1222" s="103"/>
      <c r="AE1222" s="103"/>
      <c r="AF1222" s="103"/>
      <c r="AG1222" s="103"/>
      <c r="AI1222" s="271">
        <f>COUNTIF($B1230:$AG1230,"-")</f>
        <v>32</v>
      </c>
    </row>
    <row r="1223" spans="1:35" s="104" customFormat="1" ht="15" customHeight="1">
      <c r="A1223" s="108" t="s">
        <v>208</v>
      </c>
      <c r="B1223" s="103"/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103"/>
      <c r="R1223" s="103"/>
      <c r="S1223" s="103"/>
      <c r="T1223" s="103"/>
      <c r="U1223" s="103"/>
      <c r="V1223" s="103"/>
      <c r="W1223" s="103"/>
      <c r="X1223" s="103"/>
      <c r="Y1223" s="103"/>
      <c r="Z1223" s="103"/>
      <c r="AA1223" s="103"/>
      <c r="AB1223" s="103"/>
      <c r="AC1223" s="103"/>
      <c r="AD1223" s="103"/>
      <c r="AE1223" s="103"/>
      <c r="AF1223" s="103"/>
      <c r="AG1223" s="103"/>
      <c r="AI1223" s="271"/>
    </row>
    <row r="1224" spans="1:35" s="104" customFormat="1">
      <c r="A1224" s="108" t="s">
        <v>209</v>
      </c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  <c r="R1224" s="103"/>
      <c r="S1224" s="103"/>
      <c r="T1224" s="103"/>
      <c r="U1224" s="103"/>
      <c r="V1224" s="103"/>
      <c r="W1224" s="103"/>
      <c r="X1224" s="103"/>
      <c r="Y1224" s="103"/>
      <c r="Z1224" s="103"/>
      <c r="AA1224" s="103"/>
      <c r="AB1224" s="103"/>
      <c r="AC1224" s="103"/>
      <c r="AD1224" s="103"/>
      <c r="AE1224" s="103"/>
      <c r="AF1224" s="103"/>
      <c r="AG1224" s="103"/>
    </row>
    <row r="1225" spans="1:35" s="104" customFormat="1">
      <c r="A1225" s="108" t="s">
        <v>198</v>
      </c>
      <c r="B1225" s="103"/>
      <c r="C1225" s="103"/>
      <c r="D1225" s="103"/>
      <c r="E1225" s="103"/>
      <c r="F1225" s="103"/>
      <c r="G1225" s="103"/>
      <c r="H1225" s="103"/>
      <c r="I1225" s="103"/>
      <c r="J1225" s="103"/>
      <c r="K1225" s="103"/>
      <c r="L1225" s="103"/>
      <c r="M1225" s="103"/>
      <c r="N1225" s="103"/>
      <c r="O1225" s="103"/>
      <c r="P1225" s="103"/>
      <c r="Q1225" s="103"/>
      <c r="R1225" s="103"/>
      <c r="S1225" s="103"/>
      <c r="T1225" s="103"/>
      <c r="U1225" s="103"/>
      <c r="V1225" s="103"/>
      <c r="W1225" s="103"/>
      <c r="X1225" s="103"/>
      <c r="Y1225" s="103"/>
      <c r="Z1225" s="103"/>
      <c r="AA1225" s="103"/>
      <c r="AB1225" s="103"/>
      <c r="AC1225" s="103"/>
      <c r="AD1225" s="103"/>
      <c r="AE1225" s="103"/>
      <c r="AF1225" s="103"/>
      <c r="AG1225" s="103"/>
    </row>
    <row r="1226" spans="1:35" s="104" customFormat="1">
      <c r="A1226" s="108" t="s">
        <v>200</v>
      </c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3"/>
      <c r="N1226" s="103"/>
      <c r="O1226" s="103"/>
      <c r="P1226" s="103"/>
      <c r="Q1226" s="103"/>
      <c r="R1226" s="103"/>
      <c r="S1226" s="103"/>
      <c r="T1226" s="103"/>
      <c r="U1226" s="103"/>
      <c r="V1226" s="103"/>
      <c r="W1226" s="103"/>
      <c r="X1226" s="103"/>
      <c r="Y1226" s="103"/>
      <c r="Z1226" s="103"/>
      <c r="AA1226" s="103"/>
      <c r="AB1226" s="103"/>
      <c r="AC1226" s="103"/>
      <c r="AD1226" s="103"/>
      <c r="AE1226" s="103"/>
      <c r="AF1226" s="103"/>
      <c r="AG1226" s="103"/>
    </row>
    <row r="1227" spans="1:35" s="104" customFormat="1">
      <c r="A1227" s="108" t="s">
        <v>201</v>
      </c>
      <c r="B1227" s="103"/>
      <c r="C1227" s="103"/>
      <c r="D1227" s="103"/>
      <c r="E1227" s="103"/>
      <c r="F1227" s="103"/>
      <c r="G1227" s="103"/>
      <c r="H1227" s="103"/>
      <c r="I1227" s="103"/>
      <c r="J1227" s="103"/>
      <c r="K1227" s="103"/>
      <c r="L1227" s="103"/>
      <c r="M1227" s="103"/>
      <c r="N1227" s="103"/>
      <c r="O1227" s="103"/>
      <c r="P1227" s="103"/>
      <c r="Q1227" s="103"/>
      <c r="R1227" s="103"/>
      <c r="S1227" s="103"/>
      <c r="T1227" s="103"/>
      <c r="U1227" s="103"/>
      <c r="V1227" s="103"/>
      <c r="W1227" s="103"/>
      <c r="X1227" s="103"/>
      <c r="Y1227" s="103"/>
      <c r="Z1227" s="103"/>
      <c r="AA1227" s="103"/>
      <c r="AB1227" s="103"/>
      <c r="AC1227" s="103"/>
      <c r="AD1227" s="103"/>
      <c r="AE1227" s="103"/>
      <c r="AF1227" s="103"/>
      <c r="AG1227" s="103"/>
    </row>
    <row r="1228" spans="1:35" s="104" customFormat="1">
      <c r="A1228" s="108" t="s">
        <v>202</v>
      </c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3"/>
      <c r="N1228" s="103"/>
      <c r="O1228" s="103"/>
      <c r="P1228" s="103"/>
      <c r="Q1228" s="103"/>
      <c r="R1228" s="103"/>
      <c r="S1228" s="103"/>
      <c r="T1228" s="103"/>
      <c r="U1228" s="103"/>
      <c r="V1228" s="103"/>
      <c r="W1228" s="103"/>
      <c r="X1228" s="103"/>
      <c r="Y1228" s="103"/>
      <c r="Z1228" s="103"/>
      <c r="AA1228" s="103"/>
      <c r="AB1228" s="103"/>
      <c r="AC1228" s="103"/>
      <c r="AD1228" s="103"/>
      <c r="AE1228" s="103"/>
      <c r="AF1228" s="103"/>
      <c r="AG1228" s="103"/>
    </row>
    <row r="1229" spans="1:35" s="104" customFormat="1">
      <c r="A1229" s="108" t="s">
        <v>203</v>
      </c>
      <c r="B1229" s="103"/>
      <c r="C1229" s="103"/>
      <c r="D1229" s="103"/>
      <c r="E1229" s="103"/>
      <c r="F1229" s="103"/>
      <c r="G1229" s="103"/>
      <c r="H1229" s="103"/>
      <c r="I1229" s="103"/>
      <c r="J1229" s="103"/>
      <c r="K1229" s="103"/>
      <c r="L1229" s="103"/>
      <c r="M1229" s="103"/>
      <c r="N1229" s="103"/>
      <c r="O1229" s="103"/>
      <c r="P1229" s="103"/>
      <c r="Q1229" s="103"/>
      <c r="R1229" s="103"/>
      <c r="S1229" s="103"/>
      <c r="T1229" s="103"/>
      <c r="U1229" s="103"/>
      <c r="V1229" s="103"/>
      <c r="W1229" s="103"/>
      <c r="X1229" s="103"/>
      <c r="Y1229" s="103"/>
      <c r="Z1229" s="103"/>
      <c r="AA1229" s="103"/>
      <c r="AB1229" s="103"/>
      <c r="AC1229" s="103"/>
      <c r="AD1229" s="103"/>
      <c r="AE1229" s="103"/>
      <c r="AF1229" s="103"/>
      <c r="AG1229" s="103"/>
    </row>
    <row r="1230" spans="1:35" s="104" customFormat="1">
      <c r="A1230" s="110" t="s">
        <v>204</v>
      </c>
      <c r="B1230" s="114" t="str">
        <f t="shared" ref="B1230:AG1230" si="81">IF(COUNTA(B1218:B1229)=0,"-",COUNTA(B1218:B1229)/12)</f>
        <v>-</v>
      </c>
      <c r="C1230" s="114" t="str">
        <f t="shared" si="81"/>
        <v>-</v>
      </c>
      <c r="D1230" s="114" t="str">
        <f t="shared" si="81"/>
        <v>-</v>
      </c>
      <c r="E1230" s="114" t="str">
        <f t="shared" si="81"/>
        <v>-</v>
      </c>
      <c r="F1230" s="114" t="str">
        <f t="shared" si="81"/>
        <v>-</v>
      </c>
      <c r="G1230" s="114" t="str">
        <f t="shared" si="81"/>
        <v>-</v>
      </c>
      <c r="H1230" s="114" t="str">
        <f t="shared" si="81"/>
        <v>-</v>
      </c>
      <c r="I1230" s="114" t="str">
        <f t="shared" si="81"/>
        <v>-</v>
      </c>
      <c r="J1230" s="114" t="str">
        <f t="shared" si="81"/>
        <v>-</v>
      </c>
      <c r="K1230" s="114" t="str">
        <f t="shared" si="81"/>
        <v>-</v>
      </c>
      <c r="L1230" s="114" t="str">
        <f t="shared" si="81"/>
        <v>-</v>
      </c>
      <c r="M1230" s="114" t="str">
        <f t="shared" si="81"/>
        <v>-</v>
      </c>
      <c r="N1230" s="114" t="str">
        <f t="shared" si="81"/>
        <v>-</v>
      </c>
      <c r="O1230" s="114" t="str">
        <f t="shared" si="81"/>
        <v>-</v>
      </c>
      <c r="P1230" s="114" t="str">
        <f t="shared" si="81"/>
        <v>-</v>
      </c>
      <c r="Q1230" s="114" t="str">
        <f t="shared" si="81"/>
        <v>-</v>
      </c>
      <c r="R1230" s="114" t="str">
        <f t="shared" si="81"/>
        <v>-</v>
      </c>
      <c r="S1230" s="114" t="str">
        <f t="shared" si="81"/>
        <v>-</v>
      </c>
      <c r="T1230" s="114" t="str">
        <f t="shared" si="81"/>
        <v>-</v>
      </c>
      <c r="U1230" s="114" t="str">
        <f t="shared" si="81"/>
        <v>-</v>
      </c>
      <c r="V1230" s="114" t="str">
        <f t="shared" si="81"/>
        <v>-</v>
      </c>
      <c r="W1230" s="114" t="str">
        <f t="shared" si="81"/>
        <v>-</v>
      </c>
      <c r="X1230" s="114" t="str">
        <f t="shared" si="81"/>
        <v>-</v>
      </c>
      <c r="Y1230" s="114" t="str">
        <f t="shared" si="81"/>
        <v>-</v>
      </c>
      <c r="Z1230" s="114" t="str">
        <f t="shared" si="81"/>
        <v>-</v>
      </c>
      <c r="AA1230" s="114" t="str">
        <f t="shared" si="81"/>
        <v>-</v>
      </c>
      <c r="AB1230" s="114" t="str">
        <f t="shared" si="81"/>
        <v>-</v>
      </c>
      <c r="AC1230" s="114" t="str">
        <f t="shared" si="81"/>
        <v>-</v>
      </c>
      <c r="AD1230" s="114" t="str">
        <f t="shared" si="81"/>
        <v>-</v>
      </c>
      <c r="AE1230" s="114" t="str">
        <f t="shared" si="81"/>
        <v>-</v>
      </c>
      <c r="AF1230" s="114" t="str">
        <f t="shared" si="81"/>
        <v>-</v>
      </c>
      <c r="AG1230" s="114" t="str">
        <f t="shared" si="81"/>
        <v>-</v>
      </c>
    </row>
    <row r="1231" spans="1:35" ht="18" customHeight="1">
      <c r="AG1231"/>
    </row>
    <row r="1232" spans="1:35" s="104" customFormat="1">
      <c r="A1232" s="121">
        <f>A1217+1</f>
        <v>44810</v>
      </c>
      <c r="B1232" s="118" t="s">
        <v>310</v>
      </c>
      <c r="C1232" s="118" t="s">
        <v>311</v>
      </c>
      <c r="D1232" s="118" t="s">
        <v>312</v>
      </c>
      <c r="E1232" s="118" t="s">
        <v>313</v>
      </c>
      <c r="F1232" s="118" t="s">
        <v>314</v>
      </c>
      <c r="G1232" s="118" t="s">
        <v>315</v>
      </c>
      <c r="H1232" s="118" t="s">
        <v>316</v>
      </c>
      <c r="I1232" s="118" t="s">
        <v>317</v>
      </c>
      <c r="J1232" s="118" t="s">
        <v>318</v>
      </c>
      <c r="K1232" s="118" t="s">
        <v>319</v>
      </c>
      <c r="L1232" s="118" t="s">
        <v>320</v>
      </c>
      <c r="M1232" s="118" t="s">
        <v>321</v>
      </c>
      <c r="N1232" s="118" t="s">
        <v>322</v>
      </c>
      <c r="O1232" s="118" t="s">
        <v>323</v>
      </c>
      <c r="P1232" s="118" t="s">
        <v>324</v>
      </c>
      <c r="Q1232" s="118" t="s">
        <v>325</v>
      </c>
      <c r="R1232" s="118" t="s">
        <v>326</v>
      </c>
      <c r="S1232" s="118" t="s">
        <v>327</v>
      </c>
      <c r="T1232" s="118" t="s">
        <v>328</v>
      </c>
      <c r="U1232" s="118" t="s">
        <v>329</v>
      </c>
      <c r="V1232" s="118" t="s">
        <v>330</v>
      </c>
      <c r="W1232" s="118" t="s">
        <v>331</v>
      </c>
      <c r="X1232" s="118" t="s">
        <v>332</v>
      </c>
      <c r="Y1232" s="118" t="s">
        <v>333</v>
      </c>
      <c r="Z1232" s="118" t="s">
        <v>334</v>
      </c>
      <c r="AA1232" s="118" t="s">
        <v>335</v>
      </c>
      <c r="AB1232" s="118" t="s">
        <v>336</v>
      </c>
      <c r="AC1232" s="118" t="s">
        <v>337</v>
      </c>
      <c r="AD1232" s="118" t="s">
        <v>338</v>
      </c>
      <c r="AE1232" s="118" t="s">
        <v>339</v>
      </c>
      <c r="AF1232" s="118" t="s">
        <v>340</v>
      </c>
      <c r="AG1232" s="118" t="s">
        <v>341</v>
      </c>
    </row>
    <row r="1233" spans="1:35" s="104" customFormat="1">
      <c r="A1233" s="108" t="s">
        <v>168</v>
      </c>
      <c r="B1233" s="103"/>
      <c r="C1233" s="103"/>
      <c r="D1233" s="103"/>
      <c r="E1233" s="103"/>
      <c r="F1233" s="103"/>
      <c r="G1233" s="103"/>
      <c r="H1233" s="103"/>
      <c r="I1233" s="103"/>
      <c r="J1233" s="103"/>
      <c r="K1233" s="103"/>
      <c r="L1233" s="103"/>
      <c r="M1233" s="103"/>
      <c r="N1233" s="103"/>
      <c r="O1233" s="103"/>
      <c r="P1233" s="103"/>
      <c r="Q1233" s="103"/>
      <c r="R1233" s="103"/>
      <c r="S1233" s="103"/>
      <c r="T1233" s="103"/>
      <c r="U1233" s="103"/>
      <c r="V1233" s="103"/>
      <c r="W1233" s="103"/>
      <c r="X1233" s="103"/>
      <c r="Y1233" s="103"/>
      <c r="Z1233" s="103"/>
      <c r="AA1233" s="103"/>
      <c r="AB1233" s="103"/>
      <c r="AC1233" s="103"/>
      <c r="AD1233" s="103"/>
      <c r="AE1233" s="103"/>
      <c r="AF1233" s="103"/>
      <c r="AG1233" s="103"/>
    </row>
    <row r="1234" spans="1:35" s="104" customFormat="1">
      <c r="A1234" s="108" t="s">
        <v>174</v>
      </c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3"/>
      <c r="N1234" s="103"/>
      <c r="O1234" s="103"/>
      <c r="P1234" s="103"/>
      <c r="Q1234" s="103"/>
      <c r="R1234" s="103"/>
      <c r="S1234" s="103"/>
      <c r="T1234" s="103"/>
      <c r="U1234" s="103"/>
      <c r="V1234" s="103"/>
      <c r="W1234" s="103"/>
      <c r="X1234" s="103"/>
      <c r="Y1234" s="103"/>
      <c r="Z1234" s="103"/>
      <c r="AA1234" s="103"/>
      <c r="AB1234" s="103"/>
      <c r="AC1234" s="103"/>
      <c r="AD1234" s="103"/>
      <c r="AE1234" s="103"/>
      <c r="AF1234" s="103"/>
      <c r="AG1234" s="103"/>
    </row>
    <row r="1235" spans="1:35" s="104" customFormat="1">
      <c r="A1235" s="108" t="s">
        <v>176</v>
      </c>
      <c r="B1235" s="103"/>
      <c r="C1235" s="103"/>
      <c r="D1235" s="103"/>
      <c r="E1235" s="103"/>
      <c r="F1235" s="103"/>
      <c r="G1235" s="103"/>
      <c r="H1235" s="103"/>
      <c r="I1235" s="103"/>
      <c r="J1235" s="103"/>
      <c r="K1235" s="103"/>
      <c r="L1235" s="103"/>
      <c r="M1235" s="103"/>
      <c r="N1235" s="103"/>
      <c r="O1235" s="103"/>
      <c r="P1235" s="103"/>
      <c r="Q1235" s="103"/>
      <c r="R1235" s="103"/>
      <c r="S1235" s="103"/>
      <c r="T1235" s="103"/>
      <c r="U1235" s="103"/>
      <c r="V1235" s="103"/>
      <c r="W1235" s="103"/>
      <c r="X1235" s="103"/>
      <c r="Y1235" s="103"/>
      <c r="Z1235" s="103"/>
      <c r="AA1235" s="103"/>
      <c r="AB1235" s="103"/>
      <c r="AC1235" s="103"/>
      <c r="AD1235" s="103"/>
      <c r="AE1235" s="103"/>
      <c r="AF1235" s="103"/>
      <c r="AG1235" s="103"/>
    </row>
    <row r="1236" spans="1:35" s="104" customFormat="1" ht="21">
      <c r="A1236" s="108" t="s">
        <v>181</v>
      </c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3"/>
      <c r="N1236" s="103"/>
      <c r="O1236" s="103"/>
      <c r="P1236" s="103"/>
      <c r="Q1236" s="103"/>
      <c r="R1236" s="103"/>
      <c r="S1236" s="103"/>
      <c r="T1236" s="103"/>
      <c r="U1236" s="103"/>
      <c r="V1236" s="103"/>
      <c r="W1236" s="103"/>
      <c r="X1236" s="103"/>
      <c r="Y1236" s="103"/>
      <c r="Z1236" s="103"/>
      <c r="AA1236" s="103"/>
      <c r="AB1236" s="103"/>
      <c r="AC1236" s="103"/>
      <c r="AD1236" s="103"/>
      <c r="AE1236" s="103"/>
      <c r="AF1236" s="103"/>
      <c r="AG1236" s="103"/>
      <c r="AI1236" s="116" t="s">
        <v>250</v>
      </c>
    </row>
    <row r="1237" spans="1:35" s="104" customFormat="1" ht="15" customHeight="1">
      <c r="A1237" s="108" t="s">
        <v>184</v>
      </c>
      <c r="B1237" s="103"/>
      <c r="C1237" s="103"/>
      <c r="D1237" s="103"/>
      <c r="E1237" s="103"/>
      <c r="F1237" s="103"/>
      <c r="G1237" s="103"/>
      <c r="H1237" s="103"/>
      <c r="I1237" s="103"/>
      <c r="J1237" s="103"/>
      <c r="K1237" s="103"/>
      <c r="L1237" s="103"/>
      <c r="M1237" s="103"/>
      <c r="N1237" s="103"/>
      <c r="O1237" s="103"/>
      <c r="P1237" s="103"/>
      <c r="Q1237" s="103"/>
      <c r="R1237" s="103"/>
      <c r="S1237" s="103"/>
      <c r="T1237" s="103"/>
      <c r="U1237" s="103"/>
      <c r="V1237" s="103"/>
      <c r="W1237" s="103"/>
      <c r="X1237" s="103"/>
      <c r="Y1237" s="103"/>
      <c r="Z1237" s="103"/>
      <c r="AA1237" s="103"/>
      <c r="AB1237" s="103"/>
      <c r="AC1237" s="103"/>
      <c r="AD1237" s="103"/>
      <c r="AE1237" s="103"/>
      <c r="AF1237" s="103"/>
      <c r="AG1237" s="103"/>
      <c r="AI1237" s="271">
        <f>COUNTIF($B1245:$AG1245,"-")</f>
        <v>32</v>
      </c>
    </row>
    <row r="1238" spans="1:35" s="104" customFormat="1" ht="15" customHeight="1">
      <c r="A1238" s="108" t="s">
        <v>208</v>
      </c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3"/>
      <c r="N1238" s="103"/>
      <c r="O1238" s="103"/>
      <c r="P1238" s="103"/>
      <c r="Q1238" s="103"/>
      <c r="R1238" s="103"/>
      <c r="S1238" s="103"/>
      <c r="T1238" s="103"/>
      <c r="U1238" s="103"/>
      <c r="V1238" s="103"/>
      <c r="W1238" s="103"/>
      <c r="X1238" s="103"/>
      <c r="Y1238" s="103"/>
      <c r="Z1238" s="103"/>
      <c r="AA1238" s="103"/>
      <c r="AB1238" s="103"/>
      <c r="AC1238" s="103"/>
      <c r="AD1238" s="103"/>
      <c r="AE1238" s="103"/>
      <c r="AF1238" s="103"/>
      <c r="AG1238" s="103"/>
      <c r="AI1238" s="271"/>
    </row>
    <row r="1239" spans="1:35" s="104" customFormat="1">
      <c r="A1239" s="108" t="s">
        <v>209</v>
      </c>
      <c r="B1239" s="103"/>
      <c r="C1239" s="103"/>
      <c r="D1239" s="103"/>
      <c r="E1239" s="103"/>
      <c r="F1239" s="103"/>
      <c r="G1239" s="103"/>
      <c r="H1239" s="103"/>
      <c r="I1239" s="103"/>
      <c r="J1239" s="103"/>
      <c r="K1239" s="103"/>
      <c r="L1239" s="103"/>
      <c r="M1239" s="103"/>
      <c r="N1239" s="103"/>
      <c r="O1239" s="103"/>
      <c r="P1239" s="103"/>
      <c r="Q1239" s="103"/>
      <c r="R1239" s="103"/>
      <c r="S1239" s="103"/>
      <c r="T1239" s="103"/>
      <c r="U1239" s="103"/>
      <c r="V1239" s="103"/>
      <c r="W1239" s="103"/>
      <c r="X1239" s="103"/>
      <c r="Y1239" s="103"/>
      <c r="Z1239" s="103"/>
      <c r="AA1239" s="103"/>
      <c r="AB1239" s="103"/>
      <c r="AC1239" s="103"/>
      <c r="AD1239" s="103"/>
      <c r="AE1239" s="103"/>
      <c r="AF1239" s="103"/>
      <c r="AG1239" s="103"/>
    </row>
    <row r="1240" spans="1:35" s="104" customFormat="1">
      <c r="A1240" s="108" t="s">
        <v>198</v>
      </c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3"/>
      <c r="M1240" s="103"/>
      <c r="N1240" s="103"/>
      <c r="O1240" s="103"/>
      <c r="P1240" s="103"/>
      <c r="Q1240" s="103"/>
      <c r="R1240" s="103"/>
      <c r="S1240" s="103"/>
      <c r="T1240" s="103"/>
      <c r="U1240" s="103"/>
      <c r="V1240" s="103"/>
      <c r="W1240" s="103"/>
      <c r="X1240" s="103"/>
      <c r="Y1240" s="103"/>
      <c r="Z1240" s="103"/>
      <c r="AA1240" s="103"/>
      <c r="AB1240" s="103"/>
      <c r="AC1240" s="103"/>
      <c r="AD1240" s="103"/>
      <c r="AE1240" s="103"/>
      <c r="AF1240" s="103"/>
      <c r="AG1240" s="103"/>
    </row>
    <row r="1241" spans="1:35" s="104" customFormat="1">
      <c r="A1241" s="108" t="s">
        <v>200</v>
      </c>
      <c r="B1241" s="103"/>
      <c r="C1241" s="103"/>
      <c r="D1241" s="103"/>
      <c r="E1241" s="103"/>
      <c r="F1241" s="103"/>
      <c r="G1241" s="103"/>
      <c r="H1241" s="103"/>
      <c r="I1241" s="103"/>
      <c r="J1241" s="103"/>
      <c r="K1241" s="103"/>
      <c r="L1241" s="103"/>
      <c r="M1241" s="103"/>
      <c r="N1241" s="103"/>
      <c r="O1241" s="103"/>
      <c r="P1241" s="103"/>
      <c r="Q1241" s="103"/>
      <c r="R1241" s="103"/>
      <c r="S1241" s="103"/>
      <c r="T1241" s="103"/>
      <c r="U1241" s="103"/>
      <c r="V1241" s="103"/>
      <c r="W1241" s="103"/>
      <c r="X1241" s="103"/>
      <c r="Y1241" s="103"/>
      <c r="Z1241" s="103"/>
      <c r="AA1241" s="103"/>
      <c r="AB1241" s="103"/>
      <c r="AC1241" s="103"/>
      <c r="AD1241" s="103"/>
      <c r="AE1241" s="103"/>
      <c r="AF1241" s="103"/>
      <c r="AG1241" s="103"/>
    </row>
    <row r="1242" spans="1:35" s="104" customFormat="1">
      <c r="A1242" s="108" t="s">
        <v>201</v>
      </c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3"/>
      <c r="N1242" s="103"/>
      <c r="O1242" s="103"/>
      <c r="P1242" s="103"/>
      <c r="Q1242" s="103"/>
      <c r="R1242" s="103"/>
      <c r="S1242" s="103"/>
      <c r="T1242" s="103"/>
      <c r="U1242" s="103"/>
      <c r="V1242" s="103"/>
      <c r="W1242" s="103"/>
      <c r="X1242" s="103"/>
      <c r="Y1242" s="103"/>
      <c r="Z1242" s="103"/>
      <c r="AA1242" s="103"/>
      <c r="AB1242" s="103"/>
      <c r="AC1242" s="103"/>
      <c r="AD1242" s="103"/>
      <c r="AE1242" s="103"/>
      <c r="AF1242" s="103"/>
      <c r="AG1242" s="103"/>
    </row>
    <row r="1243" spans="1:35" s="104" customFormat="1">
      <c r="A1243" s="108" t="s">
        <v>202</v>
      </c>
      <c r="B1243" s="103"/>
      <c r="C1243" s="103"/>
      <c r="D1243" s="103"/>
      <c r="E1243" s="103"/>
      <c r="F1243" s="103"/>
      <c r="G1243" s="103"/>
      <c r="H1243" s="103"/>
      <c r="I1243" s="103"/>
      <c r="J1243" s="103"/>
      <c r="K1243" s="103"/>
      <c r="L1243" s="103"/>
      <c r="M1243" s="103"/>
      <c r="N1243" s="103"/>
      <c r="O1243" s="103"/>
      <c r="P1243" s="103"/>
      <c r="Q1243" s="103"/>
      <c r="R1243" s="103"/>
      <c r="S1243" s="103"/>
      <c r="T1243" s="103"/>
      <c r="U1243" s="103"/>
      <c r="V1243" s="103"/>
      <c r="W1243" s="103"/>
      <c r="X1243" s="103"/>
      <c r="Y1243" s="103"/>
      <c r="Z1243" s="103"/>
      <c r="AA1243" s="103"/>
      <c r="AB1243" s="103"/>
      <c r="AC1243" s="103"/>
      <c r="AD1243" s="103"/>
      <c r="AE1243" s="103"/>
      <c r="AF1243" s="103"/>
      <c r="AG1243" s="103"/>
    </row>
    <row r="1244" spans="1:35" s="104" customFormat="1">
      <c r="A1244" s="108" t="s">
        <v>203</v>
      </c>
      <c r="B1244" s="103"/>
      <c r="C1244" s="103"/>
      <c r="D1244" s="103"/>
      <c r="E1244" s="103"/>
      <c r="F1244" s="103"/>
      <c r="G1244" s="103"/>
      <c r="H1244" s="103"/>
      <c r="I1244" s="103"/>
      <c r="J1244" s="103"/>
      <c r="K1244" s="103"/>
      <c r="L1244" s="103"/>
      <c r="M1244" s="103"/>
      <c r="N1244" s="103"/>
      <c r="O1244" s="103"/>
      <c r="P1244" s="103"/>
      <c r="Q1244" s="103"/>
      <c r="R1244" s="103"/>
      <c r="S1244" s="103"/>
      <c r="T1244" s="103"/>
      <c r="U1244" s="103"/>
      <c r="V1244" s="103"/>
      <c r="W1244" s="103"/>
      <c r="X1244" s="103"/>
      <c r="Y1244" s="103"/>
      <c r="Z1244" s="103"/>
      <c r="AA1244" s="103"/>
      <c r="AB1244" s="103"/>
      <c r="AC1244" s="103"/>
      <c r="AD1244" s="103"/>
      <c r="AE1244" s="103"/>
      <c r="AF1244" s="103"/>
      <c r="AG1244" s="103"/>
    </row>
    <row r="1245" spans="1:35" s="104" customFormat="1">
      <c r="A1245" s="110" t="s">
        <v>204</v>
      </c>
      <c r="B1245" s="114" t="str">
        <f t="shared" ref="B1245:AG1245" si="82">IF(COUNTA(B1233:B1244)=0,"-",COUNTA(B1233:B1244)/12)</f>
        <v>-</v>
      </c>
      <c r="C1245" s="114" t="str">
        <f t="shared" si="82"/>
        <v>-</v>
      </c>
      <c r="D1245" s="114" t="str">
        <f t="shared" si="82"/>
        <v>-</v>
      </c>
      <c r="E1245" s="114" t="str">
        <f t="shared" si="82"/>
        <v>-</v>
      </c>
      <c r="F1245" s="114" t="str">
        <f t="shared" si="82"/>
        <v>-</v>
      </c>
      <c r="G1245" s="114" t="str">
        <f t="shared" si="82"/>
        <v>-</v>
      </c>
      <c r="H1245" s="114" t="str">
        <f t="shared" si="82"/>
        <v>-</v>
      </c>
      <c r="I1245" s="114" t="str">
        <f t="shared" si="82"/>
        <v>-</v>
      </c>
      <c r="J1245" s="114" t="str">
        <f t="shared" si="82"/>
        <v>-</v>
      </c>
      <c r="K1245" s="114" t="str">
        <f t="shared" si="82"/>
        <v>-</v>
      </c>
      <c r="L1245" s="114" t="str">
        <f t="shared" si="82"/>
        <v>-</v>
      </c>
      <c r="M1245" s="114" t="str">
        <f t="shared" si="82"/>
        <v>-</v>
      </c>
      <c r="N1245" s="114" t="str">
        <f t="shared" si="82"/>
        <v>-</v>
      </c>
      <c r="O1245" s="114" t="str">
        <f t="shared" si="82"/>
        <v>-</v>
      </c>
      <c r="P1245" s="114" t="str">
        <f t="shared" si="82"/>
        <v>-</v>
      </c>
      <c r="Q1245" s="114" t="str">
        <f t="shared" si="82"/>
        <v>-</v>
      </c>
      <c r="R1245" s="114" t="str">
        <f t="shared" si="82"/>
        <v>-</v>
      </c>
      <c r="S1245" s="114" t="str">
        <f t="shared" si="82"/>
        <v>-</v>
      </c>
      <c r="T1245" s="114" t="str">
        <f t="shared" si="82"/>
        <v>-</v>
      </c>
      <c r="U1245" s="114" t="str">
        <f t="shared" si="82"/>
        <v>-</v>
      </c>
      <c r="V1245" s="114" t="str">
        <f t="shared" si="82"/>
        <v>-</v>
      </c>
      <c r="W1245" s="114" t="str">
        <f t="shared" si="82"/>
        <v>-</v>
      </c>
      <c r="X1245" s="114" t="str">
        <f t="shared" si="82"/>
        <v>-</v>
      </c>
      <c r="Y1245" s="114" t="str">
        <f t="shared" si="82"/>
        <v>-</v>
      </c>
      <c r="Z1245" s="114" t="str">
        <f t="shared" si="82"/>
        <v>-</v>
      </c>
      <c r="AA1245" s="114" t="str">
        <f t="shared" si="82"/>
        <v>-</v>
      </c>
      <c r="AB1245" s="114" t="str">
        <f t="shared" si="82"/>
        <v>-</v>
      </c>
      <c r="AC1245" s="114" t="str">
        <f t="shared" si="82"/>
        <v>-</v>
      </c>
      <c r="AD1245" s="114" t="str">
        <f t="shared" si="82"/>
        <v>-</v>
      </c>
      <c r="AE1245" s="114" t="str">
        <f t="shared" si="82"/>
        <v>-</v>
      </c>
      <c r="AF1245" s="114" t="str">
        <f t="shared" si="82"/>
        <v>-</v>
      </c>
      <c r="AG1245" s="114" t="str">
        <f t="shared" si="82"/>
        <v>-</v>
      </c>
    </row>
    <row r="1246" spans="1:35" ht="18" customHeight="1">
      <c r="AG1246"/>
    </row>
    <row r="1247" spans="1:35" s="104" customFormat="1">
      <c r="A1247" s="121">
        <f>A1232+1</f>
        <v>44811</v>
      </c>
      <c r="B1247" s="118" t="s">
        <v>310</v>
      </c>
      <c r="C1247" s="118" t="s">
        <v>311</v>
      </c>
      <c r="D1247" s="118" t="s">
        <v>312</v>
      </c>
      <c r="E1247" s="118" t="s">
        <v>313</v>
      </c>
      <c r="F1247" s="118" t="s">
        <v>314</v>
      </c>
      <c r="G1247" s="118" t="s">
        <v>315</v>
      </c>
      <c r="H1247" s="118" t="s">
        <v>316</v>
      </c>
      <c r="I1247" s="118" t="s">
        <v>317</v>
      </c>
      <c r="J1247" s="118" t="s">
        <v>318</v>
      </c>
      <c r="K1247" s="118" t="s">
        <v>319</v>
      </c>
      <c r="L1247" s="118" t="s">
        <v>320</v>
      </c>
      <c r="M1247" s="118" t="s">
        <v>321</v>
      </c>
      <c r="N1247" s="118" t="s">
        <v>322</v>
      </c>
      <c r="O1247" s="118" t="s">
        <v>323</v>
      </c>
      <c r="P1247" s="118" t="s">
        <v>324</v>
      </c>
      <c r="Q1247" s="118" t="s">
        <v>325</v>
      </c>
      <c r="R1247" s="118" t="s">
        <v>326</v>
      </c>
      <c r="S1247" s="118" t="s">
        <v>327</v>
      </c>
      <c r="T1247" s="118" t="s">
        <v>328</v>
      </c>
      <c r="U1247" s="118" t="s">
        <v>329</v>
      </c>
      <c r="V1247" s="118" t="s">
        <v>330</v>
      </c>
      <c r="W1247" s="118" t="s">
        <v>331</v>
      </c>
      <c r="X1247" s="118" t="s">
        <v>332</v>
      </c>
      <c r="Y1247" s="118" t="s">
        <v>333</v>
      </c>
      <c r="Z1247" s="118" t="s">
        <v>334</v>
      </c>
      <c r="AA1247" s="118" t="s">
        <v>335</v>
      </c>
      <c r="AB1247" s="118" t="s">
        <v>336</v>
      </c>
      <c r="AC1247" s="118" t="s">
        <v>337</v>
      </c>
      <c r="AD1247" s="118" t="s">
        <v>338</v>
      </c>
      <c r="AE1247" s="118" t="s">
        <v>339</v>
      </c>
      <c r="AF1247" s="118" t="s">
        <v>340</v>
      </c>
      <c r="AG1247" s="118" t="s">
        <v>341</v>
      </c>
    </row>
    <row r="1248" spans="1:35" s="104" customFormat="1">
      <c r="A1248" s="108" t="s">
        <v>168</v>
      </c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3"/>
      <c r="O1248" s="103"/>
      <c r="P1248" s="103"/>
      <c r="Q1248" s="103"/>
      <c r="R1248" s="103"/>
      <c r="S1248" s="103"/>
      <c r="T1248" s="103"/>
      <c r="U1248" s="103"/>
      <c r="V1248" s="103"/>
      <c r="W1248" s="103"/>
      <c r="X1248" s="103"/>
      <c r="Y1248" s="103"/>
      <c r="Z1248" s="103"/>
      <c r="AA1248" s="103"/>
      <c r="AB1248" s="103"/>
      <c r="AC1248" s="103"/>
      <c r="AD1248" s="103"/>
      <c r="AE1248" s="103"/>
      <c r="AF1248" s="103"/>
      <c r="AG1248" s="103"/>
    </row>
    <row r="1249" spans="1:35" s="104" customFormat="1">
      <c r="A1249" s="108" t="s">
        <v>174</v>
      </c>
      <c r="B1249" s="103"/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3"/>
      <c r="N1249" s="103"/>
      <c r="O1249" s="103"/>
      <c r="P1249" s="103"/>
      <c r="Q1249" s="103"/>
      <c r="R1249" s="103"/>
      <c r="S1249" s="103"/>
      <c r="T1249" s="103"/>
      <c r="U1249" s="103"/>
      <c r="V1249" s="103"/>
      <c r="W1249" s="103"/>
      <c r="X1249" s="103"/>
      <c r="Y1249" s="103"/>
      <c r="Z1249" s="103"/>
      <c r="AA1249" s="103"/>
      <c r="AB1249" s="103"/>
      <c r="AC1249" s="103"/>
      <c r="AD1249" s="103"/>
      <c r="AE1249" s="103"/>
      <c r="AF1249" s="103"/>
      <c r="AG1249" s="103"/>
    </row>
    <row r="1250" spans="1:35" s="104" customFormat="1">
      <c r="A1250" s="108" t="s">
        <v>176</v>
      </c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3"/>
      <c r="O1250" s="103"/>
      <c r="P1250" s="103"/>
      <c r="Q1250" s="103"/>
      <c r="R1250" s="103"/>
      <c r="S1250" s="103"/>
      <c r="T1250" s="103"/>
      <c r="U1250" s="103"/>
      <c r="V1250" s="103"/>
      <c r="W1250" s="103"/>
      <c r="X1250" s="103"/>
      <c r="Y1250" s="103"/>
      <c r="Z1250" s="103"/>
      <c r="AA1250" s="103"/>
      <c r="AB1250" s="103"/>
      <c r="AC1250" s="103"/>
      <c r="AD1250" s="103"/>
      <c r="AE1250" s="103"/>
      <c r="AF1250" s="103"/>
      <c r="AG1250" s="103"/>
    </row>
    <row r="1251" spans="1:35" s="104" customFormat="1" ht="21">
      <c r="A1251" s="108" t="s">
        <v>181</v>
      </c>
      <c r="B1251" s="103"/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3"/>
      <c r="N1251" s="103"/>
      <c r="O1251" s="103"/>
      <c r="P1251" s="103"/>
      <c r="Q1251" s="103"/>
      <c r="R1251" s="103"/>
      <c r="S1251" s="103"/>
      <c r="T1251" s="103"/>
      <c r="U1251" s="103"/>
      <c r="V1251" s="103"/>
      <c r="W1251" s="103"/>
      <c r="X1251" s="103"/>
      <c r="Y1251" s="103"/>
      <c r="Z1251" s="103"/>
      <c r="AA1251" s="103"/>
      <c r="AB1251" s="103"/>
      <c r="AC1251" s="103"/>
      <c r="AD1251" s="103"/>
      <c r="AE1251" s="103"/>
      <c r="AF1251" s="103"/>
      <c r="AG1251" s="103"/>
      <c r="AI1251" s="116" t="s">
        <v>250</v>
      </c>
    </row>
    <row r="1252" spans="1:35" s="104" customFormat="1" ht="15" customHeight="1">
      <c r="A1252" s="108" t="s">
        <v>184</v>
      </c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3"/>
      <c r="O1252" s="103"/>
      <c r="P1252" s="103"/>
      <c r="Q1252" s="103"/>
      <c r="R1252" s="103"/>
      <c r="S1252" s="103"/>
      <c r="T1252" s="103"/>
      <c r="U1252" s="103"/>
      <c r="V1252" s="103"/>
      <c r="W1252" s="103"/>
      <c r="X1252" s="103"/>
      <c r="Y1252" s="103"/>
      <c r="Z1252" s="103"/>
      <c r="AA1252" s="103"/>
      <c r="AB1252" s="103"/>
      <c r="AC1252" s="103"/>
      <c r="AD1252" s="103"/>
      <c r="AE1252" s="103"/>
      <c r="AF1252" s="103"/>
      <c r="AG1252" s="103"/>
      <c r="AI1252" s="271">
        <f>COUNTIF($B1260:$AG1260,"-")</f>
        <v>32</v>
      </c>
    </row>
    <row r="1253" spans="1:35" s="104" customFormat="1" ht="15" customHeight="1">
      <c r="A1253" s="108" t="s">
        <v>208</v>
      </c>
      <c r="B1253" s="103"/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3"/>
      <c r="N1253" s="103"/>
      <c r="O1253" s="103"/>
      <c r="P1253" s="103"/>
      <c r="Q1253" s="103"/>
      <c r="R1253" s="103"/>
      <c r="S1253" s="103"/>
      <c r="T1253" s="103"/>
      <c r="U1253" s="103"/>
      <c r="V1253" s="103"/>
      <c r="W1253" s="103"/>
      <c r="X1253" s="103"/>
      <c r="Y1253" s="103"/>
      <c r="Z1253" s="103"/>
      <c r="AA1253" s="103"/>
      <c r="AB1253" s="103"/>
      <c r="AC1253" s="103"/>
      <c r="AD1253" s="103"/>
      <c r="AE1253" s="103"/>
      <c r="AF1253" s="103"/>
      <c r="AG1253" s="103"/>
      <c r="AI1253" s="271"/>
    </row>
    <row r="1254" spans="1:35" s="104" customFormat="1">
      <c r="A1254" s="108" t="s">
        <v>209</v>
      </c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3"/>
      <c r="O1254" s="103"/>
      <c r="P1254" s="103"/>
      <c r="Q1254" s="103"/>
      <c r="R1254" s="103"/>
      <c r="S1254" s="103"/>
      <c r="T1254" s="103"/>
      <c r="U1254" s="103"/>
      <c r="V1254" s="103"/>
      <c r="W1254" s="103"/>
      <c r="X1254" s="103"/>
      <c r="Y1254" s="103"/>
      <c r="Z1254" s="103"/>
      <c r="AA1254" s="103"/>
      <c r="AB1254" s="103"/>
      <c r="AC1254" s="103"/>
      <c r="AD1254" s="103"/>
      <c r="AE1254" s="103"/>
      <c r="AF1254" s="103"/>
      <c r="AG1254" s="103"/>
    </row>
    <row r="1255" spans="1:35" s="104" customFormat="1">
      <c r="A1255" s="108" t="s">
        <v>198</v>
      </c>
      <c r="B1255" s="103"/>
      <c r="C1255" s="103"/>
      <c r="D1255" s="103"/>
      <c r="E1255" s="103"/>
      <c r="F1255" s="103"/>
      <c r="G1255" s="103"/>
      <c r="H1255" s="103"/>
      <c r="I1255" s="103"/>
      <c r="J1255" s="103"/>
      <c r="K1255" s="103"/>
      <c r="L1255" s="103"/>
      <c r="M1255" s="103"/>
      <c r="N1255" s="103"/>
      <c r="O1255" s="103"/>
      <c r="P1255" s="103"/>
      <c r="Q1255" s="103"/>
      <c r="R1255" s="103"/>
      <c r="S1255" s="103"/>
      <c r="T1255" s="103"/>
      <c r="U1255" s="103"/>
      <c r="V1255" s="103"/>
      <c r="W1255" s="103"/>
      <c r="X1255" s="103"/>
      <c r="Y1255" s="103"/>
      <c r="Z1255" s="103"/>
      <c r="AA1255" s="103"/>
      <c r="AB1255" s="103"/>
      <c r="AC1255" s="103"/>
      <c r="AD1255" s="103"/>
      <c r="AE1255" s="103"/>
      <c r="AF1255" s="103"/>
      <c r="AG1255" s="103"/>
    </row>
    <row r="1256" spans="1:35" s="104" customFormat="1">
      <c r="A1256" s="108" t="s">
        <v>200</v>
      </c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3"/>
      <c r="N1256" s="103"/>
      <c r="O1256" s="103"/>
      <c r="P1256" s="103"/>
      <c r="Q1256" s="103"/>
      <c r="R1256" s="103"/>
      <c r="S1256" s="103"/>
      <c r="T1256" s="103"/>
      <c r="U1256" s="103"/>
      <c r="V1256" s="103"/>
      <c r="W1256" s="103"/>
      <c r="X1256" s="103"/>
      <c r="Y1256" s="103"/>
      <c r="Z1256" s="103"/>
      <c r="AA1256" s="103"/>
      <c r="AB1256" s="103"/>
      <c r="AC1256" s="103"/>
      <c r="AD1256" s="103"/>
      <c r="AE1256" s="103"/>
      <c r="AF1256" s="103"/>
      <c r="AG1256" s="103"/>
    </row>
    <row r="1257" spans="1:35" s="104" customFormat="1">
      <c r="A1257" s="108" t="s">
        <v>201</v>
      </c>
      <c r="B1257" s="103"/>
      <c r="C1257" s="103"/>
      <c r="D1257" s="103"/>
      <c r="E1257" s="103"/>
      <c r="F1257" s="103"/>
      <c r="G1257" s="103"/>
      <c r="H1257" s="103"/>
      <c r="I1257" s="103"/>
      <c r="J1257" s="103"/>
      <c r="K1257" s="103"/>
      <c r="L1257" s="103"/>
      <c r="M1257" s="103"/>
      <c r="N1257" s="103"/>
      <c r="O1257" s="103"/>
      <c r="P1257" s="103"/>
      <c r="Q1257" s="103"/>
      <c r="R1257" s="103"/>
      <c r="S1257" s="103"/>
      <c r="T1257" s="103"/>
      <c r="U1257" s="103"/>
      <c r="V1257" s="103"/>
      <c r="W1257" s="103"/>
      <c r="X1257" s="103"/>
      <c r="Y1257" s="103"/>
      <c r="Z1257" s="103"/>
      <c r="AA1257" s="103"/>
      <c r="AB1257" s="103"/>
      <c r="AC1257" s="103"/>
      <c r="AD1257" s="103"/>
      <c r="AE1257" s="103"/>
      <c r="AF1257" s="103"/>
      <c r="AG1257" s="103"/>
    </row>
    <row r="1258" spans="1:35" s="104" customFormat="1">
      <c r="A1258" s="108" t="s">
        <v>202</v>
      </c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3"/>
      <c r="N1258" s="103"/>
      <c r="O1258" s="103"/>
      <c r="P1258" s="103"/>
      <c r="Q1258" s="103"/>
      <c r="R1258" s="103"/>
      <c r="S1258" s="103"/>
      <c r="T1258" s="103"/>
      <c r="U1258" s="103"/>
      <c r="V1258" s="103"/>
      <c r="W1258" s="103"/>
      <c r="X1258" s="103"/>
      <c r="Y1258" s="103"/>
      <c r="Z1258" s="103"/>
      <c r="AA1258" s="103"/>
      <c r="AB1258" s="103"/>
      <c r="AC1258" s="103"/>
      <c r="AD1258" s="103"/>
      <c r="AE1258" s="103"/>
      <c r="AF1258" s="103"/>
      <c r="AG1258" s="103"/>
    </row>
    <row r="1259" spans="1:35" s="104" customFormat="1">
      <c r="A1259" s="108" t="s">
        <v>203</v>
      </c>
      <c r="B1259" s="103"/>
      <c r="C1259" s="103"/>
      <c r="D1259" s="103"/>
      <c r="E1259" s="103"/>
      <c r="F1259" s="103"/>
      <c r="G1259" s="103"/>
      <c r="H1259" s="103"/>
      <c r="I1259" s="103"/>
      <c r="J1259" s="103"/>
      <c r="K1259" s="103"/>
      <c r="L1259" s="103"/>
      <c r="M1259" s="103"/>
      <c r="N1259" s="103"/>
      <c r="O1259" s="103"/>
      <c r="P1259" s="103"/>
      <c r="Q1259" s="103"/>
      <c r="R1259" s="103"/>
      <c r="S1259" s="103"/>
      <c r="T1259" s="103"/>
      <c r="U1259" s="103"/>
      <c r="V1259" s="103"/>
      <c r="W1259" s="103"/>
      <c r="X1259" s="103"/>
      <c r="Y1259" s="103"/>
      <c r="Z1259" s="103"/>
      <c r="AA1259" s="103"/>
      <c r="AB1259" s="103"/>
      <c r="AC1259" s="103"/>
      <c r="AD1259" s="103"/>
      <c r="AE1259" s="103"/>
      <c r="AF1259" s="103"/>
      <c r="AG1259" s="103"/>
    </row>
    <row r="1260" spans="1:35" s="104" customFormat="1">
      <c r="A1260" s="110" t="s">
        <v>204</v>
      </c>
      <c r="B1260" s="114" t="str">
        <f t="shared" ref="B1260:AG1260" si="83">IF(COUNTA(B1248:B1259)=0,"-",COUNTA(B1248:B1259)/12)</f>
        <v>-</v>
      </c>
      <c r="C1260" s="114" t="str">
        <f t="shared" si="83"/>
        <v>-</v>
      </c>
      <c r="D1260" s="114" t="str">
        <f t="shared" si="83"/>
        <v>-</v>
      </c>
      <c r="E1260" s="114" t="str">
        <f t="shared" si="83"/>
        <v>-</v>
      </c>
      <c r="F1260" s="114" t="str">
        <f t="shared" si="83"/>
        <v>-</v>
      </c>
      <c r="G1260" s="114" t="str">
        <f t="shared" si="83"/>
        <v>-</v>
      </c>
      <c r="H1260" s="114" t="str">
        <f t="shared" si="83"/>
        <v>-</v>
      </c>
      <c r="I1260" s="114" t="str">
        <f t="shared" si="83"/>
        <v>-</v>
      </c>
      <c r="J1260" s="114" t="str">
        <f t="shared" si="83"/>
        <v>-</v>
      </c>
      <c r="K1260" s="114" t="str">
        <f t="shared" si="83"/>
        <v>-</v>
      </c>
      <c r="L1260" s="114" t="str">
        <f t="shared" si="83"/>
        <v>-</v>
      </c>
      <c r="M1260" s="114" t="str">
        <f t="shared" si="83"/>
        <v>-</v>
      </c>
      <c r="N1260" s="114" t="str">
        <f t="shared" si="83"/>
        <v>-</v>
      </c>
      <c r="O1260" s="114" t="str">
        <f t="shared" si="83"/>
        <v>-</v>
      </c>
      <c r="P1260" s="114" t="str">
        <f t="shared" si="83"/>
        <v>-</v>
      </c>
      <c r="Q1260" s="114" t="str">
        <f t="shared" si="83"/>
        <v>-</v>
      </c>
      <c r="R1260" s="114" t="str">
        <f t="shared" si="83"/>
        <v>-</v>
      </c>
      <c r="S1260" s="114" t="str">
        <f t="shared" si="83"/>
        <v>-</v>
      </c>
      <c r="T1260" s="114" t="str">
        <f t="shared" si="83"/>
        <v>-</v>
      </c>
      <c r="U1260" s="114" t="str">
        <f t="shared" si="83"/>
        <v>-</v>
      </c>
      <c r="V1260" s="114" t="str">
        <f t="shared" si="83"/>
        <v>-</v>
      </c>
      <c r="W1260" s="114" t="str">
        <f t="shared" si="83"/>
        <v>-</v>
      </c>
      <c r="X1260" s="114" t="str">
        <f t="shared" si="83"/>
        <v>-</v>
      </c>
      <c r="Y1260" s="114" t="str">
        <f t="shared" si="83"/>
        <v>-</v>
      </c>
      <c r="Z1260" s="114" t="str">
        <f t="shared" si="83"/>
        <v>-</v>
      </c>
      <c r="AA1260" s="114" t="str">
        <f t="shared" si="83"/>
        <v>-</v>
      </c>
      <c r="AB1260" s="114" t="str">
        <f t="shared" si="83"/>
        <v>-</v>
      </c>
      <c r="AC1260" s="114" t="str">
        <f t="shared" si="83"/>
        <v>-</v>
      </c>
      <c r="AD1260" s="114" t="str">
        <f t="shared" si="83"/>
        <v>-</v>
      </c>
      <c r="AE1260" s="114" t="str">
        <f t="shared" si="83"/>
        <v>-</v>
      </c>
      <c r="AF1260" s="114" t="str">
        <f t="shared" si="83"/>
        <v>-</v>
      </c>
      <c r="AG1260" s="114" t="str">
        <f t="shared" si="83"/>
        <v>-</v>
      </c>
    </row>
    <row r="1261" spans="1:35" ht="18" customHeight="1">
      <c r="AG1261"/>
    </row>
    <row r="1262" spans="1:35" s="104" customFormat="1">
      <c r="A1262" s="121">
        <f>A1247+1</f>
        <v>44812</v>
      </c>
      <c r="B1262" s="118" t="s">
        <v>310</v>
      </c>
      <c r="C1262" s="118" t="s">
        <v>311</v>
      </c>
      <c r="D1262" s="118" t="s">
        <v>312</v>
      </c>
      <c r="E1262" s="118" t="s">
        <v>313</v>
      </c>
      <c r="F1262" s="118" t="s">
        <v>314</v>
      </c>
      <c r="G1262" s="118" t="s">
        <v>315</v>
      </c>
      <c r="H1262" s="118" t="s">
        <v>316</v>
      </c>
      <c r="I1262" s="118" t="s">
        <v>317</v>
      </c>
      <c r="J1262" s="118" t="s">
        <v>318</v>
      </c>
      <c r="K1262" s="118" t="s">
        <v>319</v>
      </c>
      <c r="L1262" s="118" t="s">
        <v>320</v>
      </c>
      <c r="M1262" s="118" t="s">
        <v>321</v>
      </c>
      <c r="N1262" s="118" t="s">
        <v>322</v>
      </c>
      <c r="O1262" s="118" t="s">
        <v>323</v>
      </c>
      <c r="P1262" s="118" t="s">
        <v>324</v>
      </c>
      <c r="Q1262" s="118" t="s">
        <v>325</v>
      </c>
      <c r="R1262" s="118" t="s">
        <v>326</v>
      </c>
      <c r="S1262" s="118" t="s">
        <v>327</v>
      </c>
      <c r="T1262" s="118" t="s">
        <v>328</v>
      </c>
      <c r="U1262" s="118" t="s">
        <v>329</v>
      </c>
      <c r="V1262" s="118" t="s">
        <v>330</v>
      </c>
      <c r="W1262" s="118" t="s">
        <v>331</v>
      </c>
      <c r="X1262" s="118" t="s">
        <v>332</v>
      </c>
      <c r="Y1262" s="118" t="s">
        <v>333</v>
      </c>
      <c r="Z1262" s="118" t="s">
        <v>334</v>
      </c>
      <c r="AA1262" s="118" t="s">
        <v>335</v>
      </c>
      <c r="AB1262" s="118" t="s">
        <v>336</v>
      </c>
      <c r="AC1262" s="118" t="s">
        <v>337</v>
      </c>
      <c r="AD1262" s="118" t="s">
        <v>338</v>
      </c>
      <c r="AE1262" s="118" t="s">
        <v>339</v>
      </c>
      <c r="AF1262" s="118" t="s">
        <v>340</v>
      </c>
      <c r="AG1262" s="118" t="s">
        <v>341</v>
      </c>
    </row>
    <row r="1263" spans="1:35" s="104" customFormat="1">
      <c r="A1263" s="108" t="s">
        <v>168</v>
      </c>
      <c r="B1263" s="103"/>
      <c r="C1263" s="103"/>
      <c r="D1263" s="103"/>
      <c r="E1263" s="103"/>
      <c r="F1263" s="103"/>
      <c r="G1263" s="103"/>
      <c r="H1263" s="103"/>
      <c r="I1263" s="103"/>
      <c r="J1263" s="103"/>
      <c r="K1263" s="103"/>
      <c r="L1263" s="103"/>
      <c r="M1263" s="103"/>
      <c r="N1263" s="103"/>
      <c r="O1263" s="103"/>
      <c r="P1263" s="103"/>
      <c r="Q1263" s="103"/>
      <c r="R1263" s="103"/>
      <c r="S1263" s="103"/>
      <c r="T1263" s="103"/>
      <c r="U1263" s="103"/>
      <c r="V1263" s="103"/>
      <c r="W1263" s="103"/>
      <c r="X1263" s="103"/>
      <c r="Y1263" s="103"/>
      <c r="Z1263" s="103"/>
      <c r="AA1263" s="103"/>
      <c r="AB1263" s="103"/>
      <c r="AC1263" s="103"/>
      <c r="AD1263" s="103"/>
      <c r="AE1263" s="103"/>
      <c r="AF1263" s="103"/>
      <c r="AG1263" s="103"/>
    </row>
    <row r="1264" spans="1:35" s="104" customFormat="1">
      <c r="A1264" s="108" t="s">
        <v>174</v>
      </c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3"/>
      <c r="N1264" s="103"/>
      <c r="O1264" s="103"/>
      <c r="P1264" s="103"/>
      <c r="Q1264" s="103"/>
      <c r="R1264" s="103"/>
      <c r="S1264" s="103"/>
      <c r="T1264" s="103"/>
      <c r="U1264" s="103"/>
      <c r="V1264" s="103"/>
      <c r="W1264" s="103"/>
      <c r="X1264" s="103"/>
      <c r="Y1264" s="103"/>
      <c r="Z1264" s="103"/>
      <c r="AA1264" s="103"/>
      <c r="AB1264" s="103"/>
      <c r="AC1264" s="103"/>
      <c r="AD1264" s="103"/>
      <c r="AE1264" s="103"/>
      <c r="AF1264" s="103"/>
      <c r="AG1264" s="103"/>
    </row>
    <row r="1265" spans="1:35" s="104" customFormat="1">
      <c r="A1265" s="108" t="s">
        <v>176</v>
      </c>
      <c r="B1265" s="103"/>
      <c r="C1265" s="103"/>
      <c r="D1265" s="103"/>
      <c r="E1265" s="103"/>
      <c r="F1265" s="103"/>
      <c r="G1265" s="103"/>
      <c r="H1265" s="103"/>
      <c r="I1265" s="103"/>
      <c r="J1265" s="103"/>
      <c r="K1265" s="103"/>
      <c r="L1265" s="103"/>
      <c r="M1265" s="103"/>
      <c r="N1265" s="103"/>
      <c r="O1265" s="103"/>
      <c r="P1265" s="103"/>
      <c r="Q1265" s="103"/>
      <c r="R1265" s="103"/>
      <c r="S1265" s="103"/>
      <c r="T1265" s="103"/>
      <c r="U1265" s="103"/>
      <c r="V1265" s="103"/>
      <c r="W1265" s="103"/>
      <c r="X1265" s="103"/>
      <c r="Y1265" s="103"/>
      <c r="Z1265" s="103"/>
      <c r="AA1265" s="103"/>
      <c r="AB1265" s="103"/>
      <c r="AC1265" s="103"/>
      <c r="AD1265" s="103"/>
      <c r="AE1265" s="103"/>
      <c r="AF1265" s="103"/>
      <c r="AG1265" s="103"/>
    </row>
    <row r="1266" spans="1:35" s="104" customFormat="1" ht="21">
      <c r="A1266" s="108" t="s">
        <v>181</v>
      </c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3"/>
      <c r="N1266" s="103"/>
      <c r="O1266" s="103"/>
      <c r="P1266" s="103"/>
      <c r="Q1266" s="103"/>
      <c r="R1266" s="103"/>
      <c r="S1266" s="103"/>
      <c r="T1266" s="103"/>
      <c r="U1266" s="103"/>
      <c r="V1266" s="103"/>
      <c r="W1266" s="103"/>
      <c r="X1266" s="103"/>
      <c r="Y1266" s="103"/>
      <c r="Z1266" s="103"/>
      <c r="AA1266" s="103"/>
      <c r="AB1266" s="103"/>
      <c r="AC1266" s="103"/>
      <c r="AD1266" s="103"/>
      <c r="AE1266" s="103"/>
      <c r="AF1266" s="103"/>
      <c r="AG1266" s="103"/>
      <c r="AI1266" s="116" t="s">
        <v>250</v>
      </c>
    </row>
    <row r="1267" spans="1:35" s="104" customFormat="1" ht="15" customHeight="1">
      <c r="A1267" s="108" t="s">
        <v>184</v>
      </c>
      <c r="B1267" s="103"/>
      <c r="C1267" s="103"/>
      <c r="D1267" s="103"/>
      <c r="E1267" s="103"/>
      <c r="F1267" s="103"/>
      <c r="G1267" s="103"/>
      <c r="H1267" s="103"/>
      <c r="I1267" s="103"/>
      <c r="J1267" s="103"/>
      <c r="K1267" s="103"/>
      <c r="L1267" s="103"/>
      <c r="M1267" s="103"/>
      <c r="N1267" s="103"/>
      <c r="O1267" s="103"/>
      <c r="P1267" s="103"/>
      <c r="Q1267" s="103"/>
      <c r="R1267" s="103"/>
      <c r="S1267" s="103"/>
      <c r="T1267" s="103"/>
      <c r="U1267" s="103"/>
      <c r="V1267" s="103"/>
      <c r="W1267" s="103"/>
      <c r="X1267" s="103"/>
      <c r="Y1267" s="103"/>
      <c r="Z1267" s="103"/>
      <c r="AA1267" s="103"/>
      <c r="AB1267" s="103"/>
      <c r="AC1267" s="103"/>
      <c r="AD1267" s="103"/>
      <c r="AE1267" s="103"/>
      <c r="AF1267" s="103"/>
      <c r="AG1267" s="103"/>
      <c r="AI1267" s="271">
        <f>COUNTIF($B1275:$AG1275,"-")</f>
        <v>32</v>
      </c>
    </row>
    <row r="1268" spans="1:35" s="104" customFormat="1" ht="15" customHeight="1">
      <c r="A1268" s="108" t="s">
        <v>208</v>
      </c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3"/>
      <c r="N1268" s="103"/>
      <c r="O1268" s="103"/>
      <c r="P1268" s="103"/>
      <c r="Q1268" s="103"/>
      <c r="R1268" s="103"/>
      <c r="S1268" s="103"/>
      <c r="T1268" s="103"/>
      <c r="U1268" s="103"/>
      <c r="V1268" s="103"/>
      <c r="W1268" s="103"/>
      <c r="X1268" s="103"/>
      <c r="Y1268" s="103"/>
      <c r="Z1268" s="103"/>
      <c r="AA1268" s="103"/>
      <c r="AB1268" s="103"/>
      <c r="AC1268" s="103"/>
      <c r="AD1268" s="103"/>
      <c r="AE1268" s="103"/>
      <c r="AF1268" s="103"/>
      <c r="AG1268" s="103"/>
      <c r="AI1268" s="271"/>
    </row>
    <row r="1269" spans="1:35" s="104" customFormat="1">
      <c r="A1269" s="108" t="s">
        <v>209</v>
      </c>
      <c r="B1269" s="103"/>
      <c r="C1269" s="103"/>
      <c r="D1269" s="103"/>
      <c r="E1269" s="103"/>
      <c r="F1269" s="103"/>
      <c r="G1269" s="103"/>
      <c r="H1269" s="103"/>
      <c r="I1269" s="103"/>
      <c r="J1269" s="103"/>
      <c r="K1269" s="103"/>
      <c r="L1269" s="103"/>
      <c r="M1269" s="103"/>
      <c r="N1269" s="103"/>
      <c r="O1269" s="103"/>
      <c r="P1269" s="103"/>
      <c r="Q1269" s="103"/>
      <c r="R1269" s="103"/>
      <c r="S1269" s="103"/>
      <c r="T1269" s="103"/>
      <c r="U1269" s="103"/>
      <c r="V1269" s="103"/>
      <c r="W1269" s="103"/>
      <c r="X1269" s="103"/>
      <c r="Y1269" s="103"/>
      <c r="Z1269" s="103"/>
      <c r="AA1269" s="103"/>
      <c r="AB1269" s="103"/>
      <c r="AC1269" s="103"/>
      <c r="AD1269" s="103"/>
      <c r="AE1269" s="103"/>
      <c r="AF1269" s="103"/>
      <c r="AG1269" s="103"/>
    </row>
    <row r="1270" spans="1:35" s="104" customFormat="1">
      <c r="A1270" s="108" t="s">
        <v>198</v>
      </c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3"/>
      <c r="M1270" s="103"/>
      <c r="N1270" s="103"/>
      <c r="O1270" s="103"/>
      <c r="P1270" s="103"/>
      <c r="Q1270" s="103"/>
      <c r="R1270" s="103"/>
      <c r="S1270" s="103"/>
      <c r="T1270" s="103"/>
      <c r="U1270" s="103"/>
      <c r="V1270" s="103"/>
      <c r="W1270" s="103"/>
      <c r="X1270" s="103"/>
      <c r="Y1270" s="103"/>
      <c r="Z1270" s="103"/>
      <c r="AA1270" s="103"/>
      <c r="AB1270" s="103"/>
      <c r="AC1270" s="103"/>
      <c r="AD1270" s="103"/>
      <c r="AE1270" s="103"/>
      <c r="AF1270" s="103"/>
      <c r="AG1270" s="103"/>
    </row>
    <row r="1271" spans="1:35" s="104" customFormat="1">
      <c r="A1271" s="108" t="s">
        <v>200</v>
      </c>
      <c r="B1271" s="103"/>
      <c r="C1271" s="103"/>
      <c r="D1271" s="103"/>
      <c r="E1271" s="103"/>
      <c r="F1271" s="103"/>
      <c r="G1271" s="103"/>
      <c r="H1271" s="103"/>
      <c r="I1271" s="103"/>
      <c r="J1271" s="103"/>
      <c r="K1271" s="103"/>
      <c r="L1271" s="103"/>
      <c r="M1271" s="103"/>
      <c r="N1271" s="103"/>
      <c r="O1271" s="103"/>
      <c r="P1271" s="103"/>
      <c r="Q1271" s="103"/>
      <c r="R1271" s="103"/>
      <c r="S1271" s="103"/>
      <c r="T1271" s="103"/>
      <c r="U1271" s="103"/>
      <c r="V1271" s="103"/>
      <c r="W1271" s="103"/>
      <c r="X1271" s="103"/>
      <c r="Y1271" s="103"/>
      <c r="Z1271" s="103"/>
      <c r="AA1271" s="103"/>
      <c r="AB1271" s="103"/>
      <c r="AC1271" s="103"/>
      <c r="AD1271" s="103"/>
      <c r="AE1271" s="103"/>
      <c r="AF1271" s="103"/>
      <c r="AG1271" s="103"/>
    </row>
    <row r="1272" spans="1:35" s="104" customFormat="1">
      <c r="A1272" s="108" t="s">
        <v>201</v>
      </c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3"/>
      <c r="M1272" s="103"/>
      <c r="N1272" s="103"/>
      <c r="O1272" s="103"/>
      <c r="P1272" s="103"/>
      <c r="Q1272" s="103"/>
      <c r="R1272" s="103"/>
      <c r="S1272" s="103"/>
      <c r="T1272" s="103"/>
      <c r="U1272" s="103"/>
      <c r="V1272" s="103"/>
      <c r="W1272" s="103"/>
      <c r="X1272" s="103"/>
      <c r="Y1272" s="103"/>
      <c r="Z1272" s="103"/>
      <c r="AA1272" s="103"/>
      <c r="AB1272" s="103"/>
      <c r="AC1272" s="103"/>
      <c r="AD1272" s="103"/>
      <c r="AE1272" s="103"/>
      <c r="AF1272" s="103"/>
      <c r="AG1272" s="103"/>
    </row>
    <row r="1273" spans="1:35" s="104" customFormat="1">
      <c r="A1273" s="108" t="s">
        <v>202</v>
      </c>
      <c r="B1273" s="103"/>
      <c r="C1273" s="103"/>
      <c r="D1273" s="103"/>
      <c r="E1273" s="103"/>
      <c r="F1273" s="103"/>
      <c r="G1273" s="103"/>
      <c r="H1273" s="103"/>
      <c r="I1273" s="103"/>
      <c r="J1273" s="103"/>
      <c r="K1273" s="103"/>
      <c r="L1273" s="103"/>
      <c r="M1273" s="103"/>
      <c r="N1273" s="103"/>
      <c r="O1273" s="103"/>
      <c r="P1273" s="103"/>
      <c r="Q1273" s="103"/>
      <c r="R1273" s="103"/>
      <c r="S1273" s="103"/>
      <c r="T1273" s="103"/>
      <c r="U1273" s="103"/>
      <c r="V1273" s="103"/>
      <c r="W1273" s="103"/>
      <c r="X1273" s="103"/>
      <c r="Y1273" s="103"/>
      <c r="Z1273" s="103"/>
      <c r="AA1273" s="103"/>
      <c r="AB1273" s="103"/>
      <c r="AC1273" s="103"/>
      <c r="AD1273" s="103"/>
      <c r="AE1273" s="103"/>
      <c r="AF1273" s="103"/>
      <c r="AG1273" s="103"/>
    </row>
    <row r="1274" spans="1:35" s="104" customFormat="1">
      <c r="A1274" s="108" t="s">
        <v>203</v>
      </c>
      <c r="B1274" s="103"/>
      <c r="C1274" s="103"/>
      <c r="D1274" s="103"/>
      <c r="E1274" s="103"/>
      <c r="F1274" s="103"/>
      <c r="G1274" s="103"/>
      <c r="H1274" s="103"/>
      <c r="I1274" s="103"/>
      <c r="J1274" s="103"/>
      <c r="K1274" s="103"/>
      <c r="L1274" s="103"/>
      <c r="M1274" s="103"/>
      <c r="N1274" s="103"/>
      <c r="O1274" s="103"/>
      <c r="P1274" s="103"/>
      <c r="Q1274" s="103"/>
      <c r="R1274" s="103"/>
      <c r="S1274" s="103"/>
      <c r="T1274" s="103"/>
      <c r="U1274" s="103"/>
      <c r="V1274" s="103"/>
      <c r="W1274" s="103"/>
      <c r="X1274" s="103"/>
      <c r="Y1274" s="103"/>
      <c r="Z1274" s="103"/>
      <c r="AA1274" s="103"/>
      <c r="AB1274" s="103"/>
      <c r="AC1274" s="103"/>
      <c r="AD1274" s="103"/>
      <c r="AE1274" s="103"/>
      <c r="AF1274" s="103"/>
      <c r="AG1274" s="103"/>
    </row>
    <row r="1275" spans="1:35" s="104" customFormat="1">
      <c r="A1275" s="110" t="s">
        <v>204</v>
      </c>
      <c r="B1275" s="114" t="str">
        <f t="shared" ref="B1275:AG1275" si="84">IF(COUNTA(B1263:B1274)=0,"-",COUNTA(B1263:B1274)/12)</f>
        <v>-</v>
      </c>
      <c r="C1275" s="114" t="str">
        <f t="shared" si="84"/>
        <v>-</v>
      </c>
      <c r="D1275" s="114" t="str">
        <f t="shared" si="84"/>
        <v>-</v>
      </c>
      <c r="E1275" s="114" t="str">
        <f t="shared" si="84"/>
        <v>-</v>
      </c>
      <c r="F1275" s="114" t="str">
        <f t="shared" si="84"/>
        <v>-</v>
      </c>
      <c r="G1275" s="114" t="str">
        <f t="shared" si="84"/>
        <v>-</v>
      </c>
      <c r="H1275" s="114" t="str">
        <f t="shared" si="84"/>
        <v>-</v>
      </c>
      <c r="I1275" s="114" t="str">
        <f t="shared" si="84"/>
        <v>-</v>
      </c>
      <c r="J1275" s="114" t="str">
        <f t="shared" si="84"/>
        <v>-</v>
      </c>
      <c r="K1275" s="114" t="str">
        <f t="shared" si="84"/>
        <v>-</v>
      </c>
      <c r="L1275" s="114" t="str">
        <f t="shared" si="84"/>
        <v>-</v>
      </c>
      <c r="M1275" s="114" t="str">
        <f t="shared" si="84"/>
        <v>-</v>
      </c>
      <c r="N1275" s="114" t="str">
        <f t="shared" si="84"/>
        <v>-</v>
      </c>
      <c r="O1275" s="114" t="str">
        <f t="shared" si="84"/>
        <v>-</v>
      </c>
      <c r="P1275" s="114" t="str">
        <f t="shared" si="84"/>
        <v>-</v>
      </c>
      <c r="Q1275" s="114" t="str">
        <f t="shared" si="84"/>
        <v>-</v>
      </c>
      <c r="R1275" s="114" t="str">
        <f t="shared" si="84"/>
        <v>-</v>
      </c>
      <c r="S1275" s="114" t="str">
        <f t="shared" si="84"/>
        <v>-</v>
      </c>
      <c r="T1275" s="114" t="str">
        <f t="shared" si="84"/>
        <v>-</v>
      </c>
      <c r="U1275" s="114" t="str">
        <f t="shared" si="84"/>
        <v>-</v>
      </c>
      <c r="V1275" s="114" t="str">
        <f t="shared" si="84"/>
        <v>-</v>
      </c>
      <c r="W1275" s="114" t="str">
        <f t="shared" si="84"/>
        <v>-</v>
      </c>
      <c r="X1275" s="114" t="str">
        <f t="shared" si="84"/>
        <v>-</v>
      </c>
      <c r="Y1275" s="114" t="str">
        <f t="shared" si="84"/>
        <v>-</v>
      </c>
      <c r="Z1275" s="114" t="str">
        <f t="shared" si="84"/>
        <v>-</v>
      </c>
      <c r="AA1275" s="114" t="str">
        <f t="shared" si="84"/>
        <v>-</v>
      </c>
      <c r="AB1275" s="114" t="str">
        <f t="shared" si="84"/>
        <v>-</v>
      </c>
      <c r="AC1275" s="114" t="str">
        <f t="shared" si="84"/>
        <v>-</v>
      </c>
      <c r="AD1275" s="114" t="str">
        <f t="shared" si="84"/>
        <v>-</v>
      </c>
      <c r="AE1275" s="114" t="str">
        <f t="shared" si="84"/>
        <v>-</v>
      </c>
      <c r="AF1275" s="114" t="str">
        <f t="shared" si="84"/>
        <v>-</v>
      </c>
      <c r="AG1275" s="114" t="str">
        <f t="shared" si="84"/>
        <v>-</v>
      </c>
    </row>
    <row r="1276" spans="1:35" ht="18" customHeight="1">
      <c r="AG1276"/>
    </row>
    <row r="1277" spans="1:35" s="104" customFormat="1">
      <c r="A1277" s="121">
        <f>A1262+1</f>
        <v>44813</v>
      </c>
      <c r="B1277" s="118" t="s">
        <v>310</v>
      </c>
      <c r="C1277" s="118" t="s">
        <v>311</v>
      </c>
      <c r="D1277" s="118" t="s">
        <v>312</v>
      </c>
      <c r="E1277" s="118" t="s">
        <v>313</v>
      </c>
      <c r="F1277" s="118" t="s">
        <v>314</v>
      </c>
      <c r="G1277" s="118" t="s">
        <v>315</v>
      </c>
      <c r="H1277" s="118" t="s">
        <v>316</v>
      </c>
      <c r="I1277" s="118" t="s">
        <v>317</v>
      </c>
      <c r="J1277" s="118" t="s">
        <v>318</v>
      </c>
      <c r="K1277" s="118" t="s">
        <v>319</v>
      </c>
      <c r="L1277" s="118" t="s">
        <v>320</v>
      </c>
      <c r="M1277" s="118" t="s">
        <v>321</v>
      </c>
      <c r="N1277" s="118" t="s">
        <v>322</v>
      </c>
      <c r="O1277" s="118" t="s">
        <v>323</v>
      </c>
      <c r="P1277" s="118" t="s">
        <v>324</v>
      </c>
      <c r="Q1277" s="118" t="s">
        <v>325</v>
      </c>
      <c r="R1277" s="118" t="s">
        <v>326</v>
      </c>
      <c r="S1277" s="118" t="s">
        <v>327</v>
      </c>
      <c r="T1277" s="118" t="s">
        <v>328</v>
      </c>
      <c r="U1277" s="118" t="s">
        <v>329</v>
      </c>
      <c r="V1277" s="118" t="s">
        <v>330</v>
      </c>
      <c r="W1277" s="118" t="s">
        <v>331</v>
      </c>
      <c r="X1277" s="118" t="s">
        <v>332</v>
      </c>
      <c r="Y1277" s="118" t="s">
        <v>333</v>
      </c>
      <c r="Z1277" s="118" t="s">
        <v>334</v>
      </c>
      <c r="AA1277" s="118" t="s">
        <v>335</v>
      </c>
      <c r="AB1277" s="118" t="s">
        <v>336</v>
      </c>
      <c r="AC1277" s="118" t="s">
        <v>337</v>
      </c>
      <c r="AD1277" s="118" t="s">
        <v>338</v>
      </c>
      <c r="AE1277" s="118" t="s">
        <v>339</v>
      </c>
      <c r="AF1277" s="118" t="s">
        <v>340</v>
      </c>
      <c r="AG1277" s="118" t="s">
        <v>341</v>
      </c>
    </row>
    <row r="1278" spans="1:35" s="104" customFormat="1">
      <c r="A1278" s="108" t="s">
        <v>168</v>
      </c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3"/>
      <c r="O1278" s="103"/>
      <c r="P1278" s="103"/>
      <c r="Q1278" s="103"/>
      <c r="R1278" s="103"/>
      <c r="S1278" s="103"/>
      <c r="T1278" s="103"/>
      <c r="U1278" s="103"/>
      <c r="V1278" s="103"/>
      <c r="W1278" s="103"/>
      <c r="X1278" s="103"/>
      <c r="Y1278" s="103"/>
      <c r="Z1278" s="103"/>
      <c r="AA1278" s="103"/>
      <c r="AB1278" s="103"/>
      <c r="AC1278" s="103"/>
      <c r="AD1278" s="103"/>
      <c r="AE1278" s="103"/>
      <c r="AF1278" s="103"/>
      <c r="AG1278" s="103"/>
    </row>
    <row r="1279" spans="1:35" s="104" customFormat="1">
      <c r="A1279" s="108" t="s">
        <v>174</v>
      </c>
      <c r="B1279" s="103"/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3"/>
      <c r="N1279" s="103"/>
      <c r="O1279" s="103"/>
      <c r="P1279" s="103"/>
      <c r="Q1279" s="103"/>
      <c r="R1279" s="103"/>
      <c r="S1279" s="103"/>
      <c r="T1279" s="103"/>
      <c r="U1279" s="103"/>
      <c r="V1279" s="103"/>
      <c r="W1279" s="103"/>
      <c r="X1279" s="103"/>
      <c r="Y1279" s="103"/>
      <c r="Z1279" s="103"/>
      <c r="AA1279" s="103"/>
      <c r="AB1279" s="103"/>
      <c r="AC1279" s="103"/>
      <c r="AD1279" s="103"/>
      <c r="AE1279" s="103"/>
      <c r="AF1279" s="103"/>
      <c r="AG1279" s="103"/>
    </row>
    <row r="1280" spans="1:35" s="104" customFormat="1">
      <c r="A1280" s="108" t="s">
        <v>176</v>
      </c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3"/>
      <c r="O1280" s="103"/>
      <c r="P1280" s="103"/>
      <c r="Q1280" s="103"/>
      <c r="R1280" s="103"/>
      <c r="S1280" s="103"/>
      <c r="T1280" s="103"/>
      <c r="U1280" s="103"/>
      <c r="V1280" s="103"/>
      <c r="W1280" s="103"/>
      <c r="X1280" s="103"/>
      <c r="Y1280" s="103"/>
      <c r="Z1280" s="103"/>
      <c r="AA1280" s="103"/>
      <c r="AB1280" s="103"/>
      <c r="AC1280" s="103"/>
      <c r="AD1280" s="103"/>
      <c r="AE1280" s="103"/>
      <c r="AF1280" s="103"/>
      <c r="AG1280" s="103"/>
    </row>
    <row r="1281" spans="1:35" s="104" customFormat="1" ht="21">
      <c r="A1281" s="108" t="s">
        <v>181</v>
      </c>
      <c r="B1281" s="103"/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3"/>
      <c r="N1281" s="103"/>
      <c r="O1281" s="103"/>
      <c r="P1281" s="103"/>
      <c r="Q1281" s="103"/>
      <c r="R1281" s="103"/>
      <c r="S1281" s="103"/>
      <c r="T1281" s="103"/>
      <c r="U1281" s="103"/>
      <c r="V1281" s="103"/>
      <c r="W1281" s="103"/>
      <c r="X1281" s="103"/>
      <c r="Y1281" s="103"/>
      <c r="Z1281" s="103"/>
      <c r="AA1281" s="103"/>
      <c r="AB1281" s="103"/>
      <c r="AC1281" s="103"/>
      <c r="AD1281" s="103"/>
      <c r="AE1281" s="103"/>
      <c r="AF1281" s="103"/>
      <c r="AG1281" s="103"/>
      <c r="AI1281" s="116" t="s">
        <v>250</v>
      </c>
    </row>
    <row r="1282" spans="1:35" s="104" customFormat="1" ht="15" customHeight="1">
      <c r="A1282" s="108" t="s">
        <v>184</v>
      </c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3"/>
      <c r="O1282" s="103"/>
      <c r="P1282" s="103"/>
      <c r="Q1282" s="103"/>
      <c r="R1282" s="103"/>
      <c r="S1282" s="103"/>
      <c r="T1282" s="103"/>
      <c r="U1282" s="103"/>
      <c r="V1282" s="103"/>
      <c r="W1282" s="103"/>
      <c r="X1282" s="103"/>
      <c r="Y1282" s="103"/>
      <c r="Z1282" s="103"/>
      <c r="AA1282" s="103"/>
      <c r="AB1282" s="103"/>
      <c r="AC1282" s="103"/>
      <c r="AD1282" s="103"/>
      <c r="AE1282" s="103"/>
      <c r="AF1282" s="103"/>
      <c r="AG1282" s="103"/>
      <c r="AI1282" s="271">
        <f>COUNTIF($B1290:$AG1290,"-")</f>
        <v>32</v>
      </c>
    </row>
    <row r="1283" spans="1:35" s="104" customFormat="1" ht="15" customHeight="1">
      <c r="A1283" s="108" t="s">
        <v>208</v>
      </c>
      <c r="B1283" s="103"/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3"/>
      <c r="N1283" s="103"/>
      <c r="O1283" s="103"/>
      <c r="P1283" s="103"/>
      <c r="Q1283" s="103"/>
      <c r="R1283" s="103"/>
      <c r="S1283" s="103"/>
      <c r="T1283" s="103"/>
      <c r="U1283" s="103"/>
      <c r="V1283" s="103"/>
      <c r="W1283" s="103"/>
      <c r="X1283" s="103"/>
      <c r="Y1283" s="103"/>
      <c r="Z1283" s="103"/>
      <c r="AA1283" s="103"/>
      <c r="AB1283" s="103"/>
      <c r="AC1283" s="103"/>
      <c r="AD1283" s="103"/>
      <c r="AE1283" s="103"/>
      <c r="AF1283" s="103"/>
      <c r="AG1283" s="103"/>
      <c r="AI1283" s="271"/>
    </row>
    <row r="1284" spans="1:35" s="104" customFormat="1">
      <c r="A1284" s="108" t="s">
        <v>209</v>
      </c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3"/>
      <c r="O1284" s="103"/>
      <c r="P1284" s="103"/>
      <c r="Q1284" s="103"/>
      <c r="R1284" s="103"/>
      <c r="S1284" s="103"/>
      <c r="T1284" s="103"/>
      <c r="U1284" s="103"/>
      <c r="V1284" s="103"/>
      <c r="W1284" s="103"/>
      <c r="X1284" s="103"/>
      <c r="Y1284" s="103"/>
      <c r="Z1284" s="103"/>
      <c r="AA1284" s="103"/>
      <c r="AB1284" s="103"/>
      <c r="AC1284" s="103"/>
      <c r="AD1284" s="103"/>
      <c r="AE1284" s="103"/>
      <c r="AF1284" s="103"/>
      <c r="AG1284" s="103"/>
    </row>
    <row r="1285" spans="1:35" s="104" customFormat="1">
      <c r="A1285" s="108" t="s">
        <v>198</v>
      </c>
      <c r="B1285" s="103"/>
      <c r="C1285" s="103"/>
      <c r="D1285" s="103"/>
      <c r="E1285" s="103"/>
      <c r="F1285" s="103"/>
      <c r="G1285" s="103"/>
      <c r="H1285" s="103"/>
      <c r="I1285" s="103"/>
      <c r="J1285" s="103"/>
      <c r="K1285" s="103"/>
      <c r="L1285" s="103"/>
      <c r="M1285" s="103"/>
      <c r="N1285" s="103"/>
      <c r="O1285" s="103"/>
      <c r="P1285" s="103"/>
      <c r="Q1285" s="103"/>
      <c r="R1285" s="103"/>
      <c r="S1285" s="103"/>
      <c r="T1285" s="103"/>
      <c r="U1285" s="103"/>
      <c r="V1285" s="103"/>
      <c r="W1285" s="103"/>
      <c r="X1285" s="103"/>
      <c r="Y1285" s="103"/>
      <c r="Z1285" s="103"/>
      <c r="AA1285" s="103"/>
      <c r="AB1285" s="103"/>
      <c r="AC1285" s="103"/>
      <c r="AD1285" s="103"/>
      <c r="AE1285" s="103"/>
      <c r="AF1285" s="103"/>
      <c r="AG1285" s="103"/>
    </row>
    <row r="1286" spans="1:35" s="104" customFormat="1">
      <c r="A1286" s="108" t="s">
        <v>200</v>
      </c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3"/>
      <c r="N1286" s="103"/>
      <c r="O1286" s="103"/>
      <c r="P1286" s="103"/>
      <c r="Q1286" s="103"/>
      <c r="R1286" s="103"/>
      <c r="S1286" s="103"/>
      <c r="T1286" s="103"/>
      <c r="U1286" s="103"/>
      <c r="V1286" s="103"/>
      <c r="W1286" s="103"/>
      <c r="X1286" s="103"/>
      <c r="Y1286" s="103"/>
      <c r="Z1286" s="103"/>
      <c r="AA1286" s="103"/>
      <c r="AB1286" s="103"/>
      <c r="AC1286" s="103"/>
      <c r="AD1286" s="103"/>
      <c r="AE1286" s="103"/>
      <c r="AF1286" s="103"/>
      <c r="AG1286" s="103"/>
    </row>
    <row r="1287" spans="1:35" s="104" customFormat="1">
      <c r="A1287" s="108" t="s">
        <v>201</v>
      </c>
      <c r="B1287" s="103"/>
      <c r="C1287" s="103"/>
      <c r="D1287" s="103"/>
      <c r="E1287" s="103"/>
      <c r="F1287" s="103"/>
      <c r="G1287" s="103"/>
      <c r="H1287" s="103"/>
      <c r="I1287" s="103"/>
      <c r="J1287" s="103"/>
      <c r="K1287" s="103"/>
      <c r="L1287" s="103"/>
      <c r="M1287" s="103"/>
      <c r="N1287" s="103"/>
      <c r="O1287" s="103"/>
      <c r="P1287" s="103"/>
      <c r="Q1287" s="103"/>
      <c r="R1287" s="103"/>
      <c r="S1287" s="103"/>
      <c r="T1287" s="103"/>
      <c r="U1287" s="103"/>
      <c r="V1287" s="103"/>
      <c r="W1287" s="103"/>
      <c r="X1287" s="103"/>
      <c r="Y1287" s="103"/>
      <c r="Z1287" s="103"/>
      <c r="AA1287" s="103"/>
      <c r="AB1287" s="103"/>
      <c r="AC1287" s="103"/>
      <c r="AD1287" s="103"/>
      <c r="AE1287" s="103"/>
      <c r="AF1287" s="103"/>
      <c r="AG1287" s="103"/>
    </row>
    <row r="1288" spans="1:35" s="104" customFormat="1">
      <c r="A1288" s="108" t="s">
        <v>202</v>
      </c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3"/>
      <c r="N1288" s="103"/>
      <c r="O1288" s="103"/>
      <c r="P1288" s="103"/>
      <c r="Q1288" s="103"/>
      <c r="R1288" s="103"/>
      <c r="S1288" s="103"/>
      <c r="T1288" s="103"/>
      <c r="U1288" s="103"/>
      <c r="V1288" s="103"/>
      <c r="W1288" s="103"/>
      <c r="X1288" s="103"/>
      <c r="Y1288" s="103"/>
      <c r="Z1288" s="103"/>
      <c r="AA1288" s="103"/>
      <c r="AB1288" s="103"/>
      <c r="AC1288" s="103"/>
      <c r="AD1288" s="103"/>
      <c r="AE1288" s="103"/>
      <c r="AF1288" s="103"/>
      <c r="AG1288" s="103"/>
    </row>
    <row r="1289" spans="1:35" s="104" customFormat="1">
      <c r="A1289" s="108" t="s">
        <v>203</v>
      </c>
      <c r="B1289" s="103"/>
      <c r="C1289" s="103"/>
      <c r="D1289" s="103"/>
      <c r="E1289" s="103"/>
      <c r="F1289" s="103"/>
      <c r="G1289" s="103"/>
      <c r="H1289" s="103"/>
      <c r="I1289" s="103"/>
      <c r="J1289" s="103"/>
      <c r="K1289" s="103"/>
      <c r="L1289" s="103"/>
      <c r="M1289" s="103"/>
      <c r="N1289" s="103"/>
      <c r="O1289" s="103"/>
      <c r="P1289" s="103"/>
      <c r="Q1289" s="103"/>
      <c r="R1289" s="103"/>
      <c r="S1289" s="103"/>
      <c r="T1289" s="103"/>
      <c r="U1289" s="103"/>
      <c r="V1289" s="103"/>
      <c r="W1289" s="103"/>
      <c r="X1289" s="103"/>
      <c r="Y1289" s="103"/>
      <c r="Z1289" s="103"/>
      <c r="AA1289" s="103"/>
      <c r="AB1289" s="103"/>
      <c r="AC1289" s="103"/>
      <c r="AD1289" s="103"/>
      <c r="AE1289" s="103"/>
      <c r="AF1289" s="103"/>
      <c r="AG1289" s="103"/>
    </row>
    <row r="1290" spans="1:35" s="104" customFormat="1">
      <c r="A1290" s="110" t="s">
        <v>204</v>
      </c>
      <c r="B1290" s="114" t="str">
        <f t="shared" ref="B1290:AG1290" si="85">IF(COUNTA(B1278:B1289)=0,"-",COUNTA(B1278:B1289)/12)</f>
        <v>-</v>
      </c>
      <c r="C1290" s="114" t="str">
        <f t="shared" si="85"/>
        <v>-</v>
      </c>
      <c r="D1290" s="114" t="str">
        <f t="shared" si="85"/>
        <v>-</v>
      </c>
      <c r="E1290" s="114" t="str">
        <f t="shared" si="85"/>
        <v>-</v>
      </c>
      <c r="F1290" s="114" t="str">
        <f t="shared" si="85"/>
        <v>-</v>
      </c>
      <c r="G1290" s="114" t="str">
        <f t="shared" si="85"/>
        <v>-</v>
      </c>
      <c r="H1290" s="114" t="str">
        <f t="shared" si="85"/>
        <v>-</v>
      </c>
      <c r="I1290" s="114" t="str">
        <f t="shared" si="85"/>
        <v>-</v>
      </c>
      <c r="J1290" s="114" t="str">
        <f t="shared" si="85"/>
        <v>-</v>
      </c>
      <c r="K1290" s="114" t="str">
        <f t="shared" si="85"/>
        <v>-</v>
      </c>
      <c r="L1290" s="114" t="str">
        <f t="shared" si="85"/>
        <v>-</v>
      </c>
      <c r="M1290" s="114" t="str">
        <f t="shared" si="85"/>
        <v>-</v>
      </c>
      <c r="N1290" s="114" t="str">
        <f t="shared" si="85"/>
        <v>-</v>
      </c>
      <c r="O1290" s="114" t="str">
        <f t="shared" si="85"/>
        <v>-</v>
      </c>
      <c r="P1290" s="114" t="str">
        <f t="shared" si="85"/>
        <v>-</v>
      </c>
      <c r="Q1290" s="114" t="str">
        <f t="shared" si="85"/>
        <v>-</v>
      </c>
      <c r="R1290" s="114" t="str">
        <f t="shared" si="85"/>
        <v>-</v>
      </c>
      <c r="S1290" s="114" t="str">
        <f t="shared" si="85"/>
        <v>-</v>
      </c>
      <c r="T1290" s="114" t="str">
        <f t="shared" si="85"/>
        <v>-</v>
      </c>
      <c r="U1290" s="114" t="str">
        <f t="shared" si="85"/>
        <v>-</v>
      </c>
      <c r="V1290" s="114" t="str">
        <f t="shared" si="85"/>
        <v>-</v>
      </c>
      <c r="W1290" s="114" t="str">
        <f t="shared" si="85"/>
        <v>-</v>
      </c>
      <c r="X1290" s="114" t="str">
        <f t="shared" si="85"/>
        <v>-</v>
      </c>
      <c r="Y1290" s="114" t="str">
        <f t="shared" si="85"/>
        <v>-</v>
      </c>
      <c r="Z1290" s="114" t="str">
        <f t="shared" si="85"/>
        <v>-</v>
      </c>
      <c r="AA1290" s="114" t="str">
        <f t="shared" si="85"/>
        <v>-</v>
      </c>
      <c r="AB1290" s="114" t="str">
        <f t="shared" si="85"/>
        <v>-</v>
      </c>
      <c r="AC1290" s="114" t="str">
        <f t="shared" si="85"/>
        <v>-</v>
      </c>
      <c r="AD1290" s="114" t="str">
        <f t="shared" si="85"/>
        <v>-</v>
      </c>
      <c r="AE1290" s="114" t="str">
        <f t="shared" si="85"/>
        <v>-</v>
      </c>
      <c r="AF1290" s="114" t="str">
        <f t="shared" si="85"/>
        <v>-</v>
      </c>
      <c r="AG1290" s="114" t="str">
        <f t="shared" si="85"/>
        <v>-</v>
      </c>
    </row>
    <row r="1291" spans="1:35" ht="18" customHeight="1">
      <c r="AG1291"/>
    </row>
    <row r="1292" spans="1:35" s="104" customFormat="1">
      <c r="A1292" s="121">
        <f>A1277+1</f>
        <v>44814</v>
      </c>
      <c r="B1292" s="118" t="s">
        <v>310</v>
      </c>
      <c r="C1292" s="118" t="s">
        <v>311</v>
      </c>
      <c r="D1292" s="118" t="s">
        <v>312</v>
      </c>
      <c r="E1292" s="118" t="s">
        <v>313</v>
      </c>
      <c r="F1292" s="118" t="s">
        <v>314</v>
      </c>
      <c r="G1292" s="118" t="s">
        <v>315</v>
      </c>
      <c r="H1292" s="118" t="s">
        <v>316</v>
      </c>
      <c r="I1292" s="118" t="s">
        <v>317</v>
      </c>
      <c r="J1292" s="118" t="s">
        <v>318</v>
      </c>
      <c r="K1292" s="118" t="s">
        <v>319</v>
      </c>
      <c r="L1292" s="118" t="s">
        <v>320</v>
      </c>
      <c r="M1292" s="118" t="s">
        <v>321</v>
      </c>
      <c r="N1292" s="118" t="s">
        <v>322</v>
      </c>
      <c r="O1292" s="118" t="s">
        <v>323</v>
      </c>
      <c r="P1292" s="118" t="s">
        <v>324</v>
      </c>
      <c r="Q1292" s="118" t="s">
        <v>325</v>
      </c>
      <c r="R1292" s="118" t="s">
        <v>326</v>
      </c>
      <c r="S1292" s="118" t="s">
        <v>327</v>
      </c>
      <c r="T1292" s="118" t="s">
        <v>328</v>
      </c>
      <c r="U1292" s="118" t="s">
        <v>329</v>
      </c>
      <c r="V1292" s="118" t="s">
        <v>330</v>
      </c>
      <c r="W1292" s="118" t="s">
        <v>331</v>
      </c>
      <c r="X1292" s="118" t="s">
        <v>332</v>
      </c>
      <c r="Y1292" s="118" t="s">
        <v>333</v>
      </c>
      <c r="Z1292" s="118" t="s">
        <v>334</v>
      </c>
      <c r="AA1292" s="118" t="s">
        <v>335</v>
      </c>
      <c r="AB1292" s="118" t="s">
        <v>336</v>
      </c>
      <c r="AC1292" s="118" t="s">
        <v>337</v>
      </c>
      <c r="AD1292" s="118" t="s">
        <v>338</v>
      </c>
      <c r="AE1292" s="118" t="s">
        <v>339</v>
      </c>
      <c r="AF1292" s="118" t="s">
        <v>340</v>
      </c>
      <c r="AG1292" s="118" t="s">
        <v>341</v>
      </c>
    </row>
    <row r="1293" spans="1:35" s="104" customFormat="1">
      <c r="A1293" s="108" t="s">
        <v>168</v>
      </c>
      <c r="B1293" s="103"/>
      <c r="C1293" s="103"/>
      <c r="D1293" s="103"/>
      <c r="E1293" s="103"/>
      <c r="F1293" s="103"/>
      <c r="G1293" s="103"/>
      <c r="H1293" s="103"/>
      <c r="I1293" s="103"/>
      <c r="J1293" s="103"/>
      <c r="K1293" s="103"/>
      <c r="L1293" s="103"/>
      <c r="M1293" s="103"/>
      <c r="N1293" s="103"/>
      <c r="O1293" s="103"/>
      <c r="P1293" s="103"/>
      <c r="Q1293" s="103"/>
      <c r="R1293" s="103"/>
      <c r="S1293" s="103"/>
      <c r="T1293" s="103"/>
      <c r="U1293" s="103"/>
      <c r="V1293" s="103"/>
      <c r="W1293" s="103"/>
      <c r="X1293" s="103"/>
      <c r="Y1293" s="103"/>
      <c r="Z1293" s="103"/>
      <c r="AA1293" s="103"/>
      <c r="AB1293" s="103"/>
      <c r="AC1293" s="103"/>
      <c r="AD1293" s="103"/>
      <c r="AE1293" s="103"/>
      <c r="AF1293" s="103"/>
      <c r="AG1293" s="103"/>
    </row>
    <row r="1294" spans="1:35" s="104" customFormat="1">
      <c r="A1294" s="108" t="s">
        <v>174</v>
      </c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3"/>
      <c r="N1294" s="103"/>
      <c r="O1294" s="103"/>
      <c r="P1294" s="103"/>
      <c r="Q1294" s="103"/>
      <c r="R1294" s="103"/>
      <c r="S1294" s="103"/>
      <c r="T1294" s="103"/>
      <c r="U1294" s="103"/>
      <c r="V1294" s="103"/>
      <c r="W1294" s="103"/>
      <c r="X1294" s="103"/>
      <c r="Y1294" s="103"/>
      <c r="Z1294" s="103"/>
      <c r="AA1294" s="103"/>
      <c r="AB1294" s="103"/>
      <c r="AC1294" s="103"/>
      <c r="AD1294" s="103"/>
      <c r="AE1294" s="103"/>
      <c r="AF1294" s="103"/>
      <c r="AG1294" s="103"/>
    </row>
    <row r="1295" spans="1:35" s="104" customFormat="1">
      <c r="A1295" s="108" t="s">
        <v>176</v>
      </c>
      <c r="B1295" s="103"/>
      <c r="C1295" s="103"/>
      <c r="D1295" s="103"/>
      <c r="E1295" s="103"/>
      <c r="F1295" s="103"/>
      <c r="G1295" s="103"/>
      <c r="H1295" s="103"/>
      <c r="I1295" s="103"/>
      <c r="J1295" s="103"/>
      <c r="K1295" s="103"/>
      <c r="L1295" s="103"/>
      <c r="M1295" s="103"/>
      <c r="N1295" s="103"/>
      <c r="O1295" s="103"/>
      <c r="P1295" s="103"/>
      <c r="Q1295" s="103"/>
      <c r="R1295" s="103"/>
      <c r="S1295" s="103"/>
      <c r="T1295" s="103"/>
      <c r="U1295" s="103"/>
      <c r="V1295" s="103"/>
      <c r="W1295" s="103"/>
      <c r="X1295" s="103"/>
      <c r="Y1295" s="103"/>
      <c r="Z1295" s="103"/>
      <c r="AA1295" s="103"/>
      <c r="AB1295" s="103"/>
      <c r="AC1295" s="103"/>
      <c r="AD1295" s="103"/>
      <c r="AE1295" s="103"/>
      <c r="AF1295" s="103"/>
      <c r="AG1295" s="103"/>
    </row>
    <row r="1296" spans="1:35" s="104" customFormat="1" ht="21">
      <c r="A1296" s="108" t="s">
        <v>181</v>
      </c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3"/>
      <c r="N1296" s="103"/>
      <c r="O1296" s="103"/>
      <c r="P1296" s="103"/>
      <c r="Q1296" s="103"/>
      <c r="R1296" s="103"/>
      <c r="S1296" s="103"/>
      <c r="T1296" s="103"/>
      <c r="U1296" s="103"/>
      <c r="V1296" s="103"/>
      <c r="W1296" s="103"/>
      <c r="X1296" s="103"/>
      <c r="Y1296" s="103"/>
      <c r="Z1296" s="103"/>
      <c r="AA1296" s="103"/>
      <c r="AB1296" s="103"/>
      <c r="AC1296" s="103"/>
      <c r="AD1296" s="103"/>
      <c r="AE1296" s="103"/>
      <c r="AF1296" s="103"/>
      <c r="AG1296" s="103"/>
      <c r="AI1296" s="116" t="s">
        <v>250</v>
      </c>
    </row>
    <row r="1297" spans="1:35" s="104" customFormat="1" ht="15" customHeight="1">
      <c r="A1297" s="108" t="s">
        <v>184</v>
      </c>
      <c r="B1297" s="103"/>
      <c r="C1297" s="103"/>
      <c r="D1297" s="103"/>
      <c r="E1297" s="103"/>
      <c r="F1297" s="103"/>
      <c r="G1297" s="103"/>
      <c r="H1297" s="103"/>
      <c r="I1297" s="103"/>
      <c r="J1297" s="103"/>
      <c r="K1297" s="103"/>
      <c r="L1297" s="103"/>
      <c r="M1297" s="103"/>
      <c r="N1297" s="103"/>
      <c r="O1297" s="103"/>
      <c r="P1297" s="103"/>
      <c r="Q1297" s="103"/>
      <c r="R1297" s="103"/>
      <c r="S1297" s="103"/>
      <c r="T1297" s="103"/>
      <c r="U1297" s="103"/>
      <c r="V1297" s="103"/>
      <c r="W1297" s="103"/>
      <c r="X1297" s="103"/>
      <c r="Y1297" s="103"/>
      <c r="Z1297" s="103"/>
      <c r="AA1297" s="103"/>
      <c r="AB1297" s="103"/>
      <c r="AC1297" s="103"/>
      <c r="AD1297" s="103"/>
      <c r="AE1297" s="103"/>
      <c r="AF1297" s="103"/>
      <c r="AG1297" s="103"/>
      <c r="AI1297" s="271">
        <f>COUNTIF($B1305:$AG1305,"-")</f>
        <v>32</v>
      </c>
    </row>
    <row r="1298" spans="1:35" s="104" customFormat="1" ht="15" customHeight="1">
      <c r="A1298" s="108" t="s">
        <v>208</v>
      </c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3"/>
      <c r="N1298" s="103"/>
      <c r="O1298" s="103"/>
      <c r="P1298" s="103"/>
      <c r="Q1298" s="103"/>
      <c r="R1298" s="103"/>
      <c r="S1298" s="103"/>
      <c r="T1298" s="103"/>
      <c r="U1298" s="103"/>
      <c r="V1298" s="103"/>
      <c r="W1298" s="103"/>
      <c r="X1298" s="103"/>
      <c r="Y1298" s="103"/>
      <c r="Z1298" s="103"/>
      <c r="AA1298" s="103"/>
      <c r="AB1298" s="103"/>
      <c r="AC1298" s="103"/>
      <c r="AD1298" s="103"/>
      <c r="AE1298" s="103"/>
      <c r="AF1298" s="103"/>
      <c r="AG1298" s="103"/>
      <c r="AI1298" s="271"/>
    </row>
    <row r="1299" spans="1:35" s="104" customFormat="1">
      <c r="A1299" s="108" t="s">
        <v>209</v>
      </c>
      <c r="B1299" s="103"/>
      <c r="C1299" s="103"/>
      <c r="D1299" s="103"/>
      <c r="E1299" s="103"/>
      <c r="F1299" s="103"/>
      <c r="G1299" s="103"/>
      <c r="H1299" s="103"/>
      <c r="I1299" s="103"/>
      <c r="J1299" s="103"/>
      <c r="K1299" s="103"/>
      <c r="L1299" s="103"/>
      <c r="M1299" s="103"/>
      <c r="N1299" s="103"/>
      <c r="O1299" s="103"/>
      <c r="P1299" s="103"/>
      <c r="Q1299" s="103"/>
      <c r="R1299" s="103"/>
      <c r="S1299" s="103"/>
      <c r="T1299" s="103"/>
      <c r="U1299" s="103"/>
      <c r="V1299" s="103"/>
      <c r="W1299" s="103"/>
      <c r="X1299" s="103"/>
      <c r="Y1299" s="103"/>
      <c r="Z1299" s="103"/>
      <c r="AA1299" s="103"/>
      <c r="AB1299" s="103"/>
      <c r="AC1299" s="103"/>
      <c r="AD1299" s="103"/>
      <c r="AE1299" s="103"/>
      <c r="AF1299" s="103"/>
      <c r="AG1299" s="103"/>
    </row>
    <row r="1300" spans="1:35" s="104" customFormat="1">
      <c r="A1300" s="108" t="s">
        <v>198</v>
      </c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3"/>
      <c r="M1300" s="103"/>
      <c r="N1300" s="103"/>
      <c r="O1300" s="103"/>
      <c r="P1300" s="103"/>
      <c r="Q1300" s="103"/>
      <c r="R1300" s="103"/>
      <c r="S1300" s="103"/>
      <c r="T1300" s="103"/>
      <c r="U1300" s="103"/>
      <c r="V1300" s="103"/>
      <c r="W1300" s="103"/>
      <c r="X1300" s="103"/>
      <c r="Y1300" s="103"/>
      <c r="Z1300" s="103"/>
      <c r="AA1300" s="103"/>
      <c r="AB1300" s="103"/>
      <c r="AC1300" s="103"/>
      <c r="AD1300" s="103"/>
      <c r="AE1300" s="103"/>
      <c r="AF1300" s="103"/>
      <c r="AG1300" s="103"/>
    </row>
    <row r="1301" spans="1:35" s="104" customFormat="1">
      <c r="A1301" s="108" t="s">
        <v>200</v>
      </c>
      <c r="B1301" s="103"/>
      <c r="C1301" s="103"/>
      <c r="D1301" s="103"/>
      <c r="E1301" s="103"/>
      <c r="F1301" s="103"/>
      <c r="G1301" s="103"/>
      <c r="H1301" s="103"/>
      <c r="I1301" s="103"/>
      <c r="J1301" s="103"/>
      <c r="K1301" s="103"/>
      <c r="L1301" s="103"/>
      <c r="M1301" s="103"/>
      <c r="N1301" s="103"/>
      <c r="O1301" s="103"/>
      <c r="P1301" s="103"/>
      <c r="Q1301" s="103"/>
      <c r="R1301" s="103"/>
      <c r="S1301" s="103"/>
      <c r="T1301" s="103"/>
      <c r="U1301" s="103"/>
      <c r="V1301" s="103"/>
      <c r="W1301" s="103"/>
      <c r="X1301" s="103"/>
      <c r="Y1301" s="103"/>
      <c r="Z1301" s="103"/>
      <c r="AA1301" s="103"/>
      <c r="AB1301" s="103"/>
      <c r="AC1301" s="103"/>
      <c r="AD1301" s="103"/>
      <c r="AE1301" s="103"/>
      <c r="AF1301" s="103"/>
      <c r="AG1301" s="103"/>
    </row>
    <row r="1302" spans="1:35" s="104" customFormat="1">
      <c r="A1302" s="108" t="s">
        <v>201</v>
      </c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3"/>
      <c r="M1302" s="103"/>
      <c r="N1302" s="103"/>
      <c r="O1302" s="103"/>
      <c r="P1302" s="103"/>
      <c r="Q1302" s="103"/>
      <c r="R1302" s="103"/>
      <c r="S1302" s="103"/>
      <c r="T1302" s="103"/>
      <c r="U1302" s="103"/>
      <c r="V1302" s="103"/>
      <c r="W1302" s="103"/>
      <c r="X1302" s="103"/>
      <c r="Y1302" s="103"/>
      <c r="Z1302" s="103"/>
      <c r="AA1302" s="103"/>
      <c r="AB1302" s="103"/>
      <c r="AC1302" s="103"/>
      <c r="AD1302" s="103"/>
      <c r="AE1302" s="103"/>
      <c r="AF1302" s="103"/>
      <c r="AG1302" s="103"/>
    </row>
    <row r="1303" spans="1:35" s="104" customFormat="1">
      <c r="A1303" s="108" t="s">
        <v>202</v>
      </c>
      <c r="B1303" s="103"/>
      <c r="C1303" s="103"/>
      <c r="D1303" s="103"/>
      <c r="E1303" s="103"/>
      <c r="F1303" s="103"/>
      <c r="G1303" s="103"/>
      <c r="H1303" s="103"/>
      <c r="I1303" s="103"/>
      <c r="J1303" s="103"/>
      <c r="K1303" s="103"/>
      <c r="L1303" s="103"/>
      <c r="M1303" s="103"/>
      <c r="N1303" s="103"/>
      <c r="O1303" s="103"/>
      <c r="P1303" s="103"/>
      <c r="Q1303" s="103"/>
      <c r="R1303" s="103"/>
      <c r="S1303" s="103"/>
      <c r="T1303" s="103"/>
      <c r="U1303" s="103"/>
      <c r="V1303" s="103"/>
      <c r="W1303" s="103"/>
      <c r="X1303" s="103"/>
      <c r="Y1303" s="103"/>
      <c r="Z1303" s="103"/>
      <c r="AA1303" s="103"/>
      <c r="AB1303" s="103"/>
      <c r="AC1303" s="103"/>
      <c r="AD1303" s="103"/>
      <c r="AE1303" s="103"/>
      <c r="AF1303" s="103"/>
      <c r="AG1303" s="103"/>
    </row>
    <row r="1304" spans="1:35" s="104" customFormat="1">
      <c r="A1304" s="108" t="s">
        <v>203</v>
      </c>
      <c r="B1304" s="103"/>
      <c r="C1304" s="103"/>
      <c r="D1304" s="103"/>
      <c r="E1304" s="103"/>
      <c r="F1304" s="103"/>
      <c r="G1304" s="103"/>
      <c r="H1304" s="103"/>
      <c r="I1304" s="103"/>
      <c r="J1304" s="103"/>
      <c r="K1304" s="103"/>
      <c r="L1304" s="103"/>
      <c r="M1304" s="103"/>
      <c r="N1304" s="103"/>
      <c r="O1304" s="103"/>
      <c r="P1304" s="103"/>
      <c r="Q1304" s="103"/>
      <c r="R1304" s="103"/>
      <c r="S1304" s="103"/>
      <c r="T1304" s="103"/>
      <c r="U1304" s="103"/>
      <c r="V1304" s="103"/>
      <c r="W1304" s="103"/>
      <c r="X1304" s="103"/>
      <c r="Y1304" s="103"/>
      <c r="Z1304" s="103"/>
      <c r="AA1304" s="103"/>
      <c r="AB1304" s="103"/>
      <c r="AC1304" s="103"/>
      <c r="AD1304" s="103"/>
      <c r="AE1304" s="103"/>
      <c r="AF1304" s="103"/>
      <c r="AG1304" s="103"/>
    </row>
    <row r="1305" spans="1:35" s="104" customFormat="1">
      <c r="A1305" s="110" t="s">
        <v>204</v>
      </c>
      <c r="B1305" s="114" t="str">
        <f t="shared" ref="B1305:AG1305" si="86">IF(COUNTA(B1293:B1304)=0,"-",COUNTA(B1293:B1304)/12)</f>
        <v>-</v>
      </c>
      <c r="C1305" s="114" t="str">
        <f t="shared" si="86"/>
        <v>-</v>
      </c>
      <c r="D1305" s="114" t="str">
        <f t="shared" si="86"/>
        <v>-</v>
      </c>
      <c r="E1305" s="114" t="str">
        <f t="shared" si="86"/>
        <v>-</v>
      </c>
      <c r="F1305" s="114" t="str">
        <f t="shared" si="86"/>
        <v>-</v>
      </c>
      <c r="G1305" s="114" t="str">
        <f t="shared" si="86"/>
        <v>-</v>
      </c>
      <c r="H1305" s="114" t="str">
        <f t="shared" si="86"/>
        <v>-</v>
      </c>
      <c r="I1305" s="114" t="str">
        <f t="shared" si="86"/>
        <v>-</v>
      </c>
      <c r="J1305" s="114" t="str">
        <f t="shared" si="86"/>
        <v>-</v>
      </c>
      <c r="K1305" s="114" t="str">
        <f t="shared" si="86"/>
        <v>-</v>
      </c>
      <c r="L1305" s="114" t="str">
        <f t="shared" si="86"/>
        <v>-</v>
      </c>
      <c r="M1305" s="114" t="str">
        <f t="shared" si="86"/>
        <v>-</v>
      </c>
      <c r="N1305" s="114" t="str">
        <f t="shared" si="86"/>
        <v>-</v>
      </c>
      <c r="O1305" s="114" t="str">
        <f t="shared" si="86"/>
        <v>-</v>
      </c>
      <c r="P1305" s="114" t="str">
        <f t="shared" si="86"/>
        <v>-</v>
      </c>
      <c r="Q1305" s="114" t="str">
        <f t="shared" si="86"/>
        <v>-</v>
      </c>
      <c r="R1305" s="114" t="str">
        <f t="shared" si="86"/>
        <v>-</v>
      </c>
      <c r="S1305" s="114" t="str">
        <f t="shared" si="86"/>
        <v>-</v>
      </c>
      <c r="T1305" s="114" t="str">
        <f t="shared" si="86"/>
        <v>-</v>
      </c>
      <c r="U1305" s="114" t="str">
        <f t="shared" si="86"/>
        <v>-</v>
      </c>
      <c r="V1305" s="114" t="str">
        <f t="shared" si="86"/>
        <v>-</v>
      </c>
      <c r="W1305" s="114" t="str">
        <f t="shared" si="86"/>
        <v>-</v>
      </c>
      <c r="X1305" s="114" t="str">
        <f t="shared" si="86"/>
        <v>-</v>
      </c>
      <c r="Y1305" s="114" t="str">
        <f t="shared" si="86"/>
        <v>-</v>
      </c>
      <c r="Z1305" s="114" t="str">
        <f t="shared" si="86"/>
        <v>-</v>
      </c>
      <c r="AA1305" s="114" t="str">
        <f t="shared" si="86"/>
        <v>-</v>
      </c>
      <c r="AB1305" s="114" t="str">
        <f t="shared" si="86"/>
        <v>-</v>
      </c>
      <c r="AC1305" s="114" t="str">
        <f t="shared" si="86"/>
        <v>-</v>
      </c>
      <c r="AD1305" s="114" t="str">
        <f t="shared" si="86"/>
        <v>-</v>
      </c>
      <c r="AE1305" s="114" t="str">
        <f t="shared" si="86"/>
        <v>-</v>
      </c>
      <c r="AF1305" s="114" t="str">
        <f t="shared" si="86"/>
        <v>-</v>
      </c>
      <c r="AG1305" s="114" t="str">
        <f t="shared" si="86"/>
        <v>-</v>
      </c>
    </row>
    <row r="1306" spans="1:35" ht="18" customHeight="1">
      <c r="AG1306"/>
    </row>
    <row r="1307" spans="1:35" s="104" customFormat="1">
      <c r="A1307" s="121">
        <f>A1292+1</f>
        <v>44815</v>
      </c>
      <c r="B1307" s="118" t="s">
        <v>310</v>
      </c>
      <c r="C1307" s="118" t="s">
        <v>311</v>
      </c>
      <c r="D1307" s="118" t="s">
        <v>312</v>
      </c>
      <c r="E1307" s="118" t="s">
        <v>313</v>
      </c>
      <c r="F1307" s="118" t="s">
        <v>314</v>
      </c>
      <c r="G1307" s="118" t="s">
        <v>315</v>
      </c>
      <c r="H1307" s="118" t="s">
        <v>316</v>
      </c>
      <c r="I1307" s="118" t="s">
        <v>317</v>
      </c>
      <c r="J1307" s="118" t="s">
        <v>318</v>
      </c>
      <c r="K1307" s="118" t="s">
        <v>319</v>
      </c>
      <c r="L1307" s="118" t="s">
        <v>320</v>
      </c>
      <c r="M1307" s="118" t="s">
        <v>321</v>
      </c>
      <c r="N1307" s="118" t="s">
        <v>322</v>
      </c>
      <c r="O1307" s="118" t="s">
        <v>323</v>
      </c>
      <c r="P1307" s="118" t="s">
        <v>324</v>
      </c>
      <c r="Q1307" s="118" t="s">
        <v>325</v>
      </c>
      <c r="R1307" s="118" t="s">
        <v>326</v>
      </c>
      <c r="S1307" s="118" t="s">
        <v>327</v>
      </c>
      <c r="T1307" s="118" t="s">
        <v>328</v>
      </c>
      <c r="U1307" s="118" t="s">
        <v>329</v>
      </c>
      <c r="V1307" s="118" t="s">
        <v>330</v>
      </c>
      <c r="W1307" s="118" t="s">
        <v>331</v>
      </c>
      <c r="X1307" s="118" t="s">
        <v>332</v>
      </c>
      <c r="Y1307" s="118" t="s">
        <v>333</v>
      </c>
      <c r="Z1307" s="118" t="s">
        <v>334</v>
      </c>
      <c r="AA1307" s="118" t="s">
        <v>335</v>
      </c>
      <c r="AB1307" s="118" t="s">
        <v>336</v>
      </c>
      <c r="AC1307" s="118" t="s">
        <v>337</v>
      </c>
      <c r="AD1307" s="118" t="s">
        <v>338</v>
      </c>
      <c r="AE1307" s="118" t="s">
        <v>339</v>
      </c>
      <c r="AF1307" s="118" t="s">
        <v>340</v>
      </c>
      <c r="AG1307" s="118" t="s">
        <v>341</v>
      </c>
    </row>
    <row r="1308" spans="1:35" s="104" customFormat="1">
      <c r="A1308" s="108" t="s">
        <v>168</v>
      </c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3"/>
      <c r="O1308" s="103"/>
      <c r="P1308" s="103"/>
      <c r="Q1308" s="103"/>
      <c r="R1308" s="103"/>
      <c r="S1308" s="103"/>
      <c r="T1308" s="103"/>
      <c r="U1308" s="103"/>
      <c r="V1308" s="103"/>
      <c r="W1308" s="103"/>
      <c r="X1308" s="103"/>
      <c r="Y1308" s="103"/>
      <c r="Z1308" s="103"/>
      <c r="AA1308" s="103"/>
      <c r="AB1308" s="103"/>
      <c r="AC1308" s="103"/>
      <c r="AD1308" s="103"/>
      <c r="AE1308" s="103"/>
      <c r="AF1308" s="103"/>
      <c r="AG1308" s="103"/>
    </row>
    <row r="1309" spans="1:35" s="104" customFormat="1">
      <c r="A1309" s="108" t="s">
        <v>174</v>
      </c>
      <c r="B1309" s="103"/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3"/>
      <c r="N1309" s="103"/>
      <c r="O1309" s="103"/>
      <c r="P1309" s="103"/>
      <c r="Q1309" s="103"/>
      <c r="R1309" s="103"/>
      <c r="S1309" s="103"/>
      <c r="T1309" s="103"/>
      <c r="U1309" s="103"/>
      <c r="V1309" s="103"/>
      <c r="W1309" s="103"/>
      <c r="X1309" s="103"/>
      <c r="Y1309" s="103"/>
      <c r="Z1309" s="103"/>
      <c r="AA1309" s="103"/>
      <c r="AB1309" s="103"/>
      <c r="AC1309" s="103"/>
      <c r="AD1309" s="103"/>
      <c r="AE1309" s="103"/>
      <c r="AF1309" s="103"/>
      <c r="AG1309" s="103"/>
    </row>
    <row r="1310" spans="1:35" s="104" customFormat="1">
      <c r="A1310" s="108" t="s">
        <v>176</v>
      </c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3"/>
      <c r="O1310" s="103"/>
      <c r="P1310" s="103"/>
      <c r="Q1310" s="103"/>
      <c r="R1310" s="103"/>
      <c r="S1310" s="103"/>
      <c r="T1310" s="103"/>
      <c r="U1310" s="103"/>
      <c r="V1310" s="103"/>
      <c r="W1310" s="103"/>
      <c r="X1310" s="103"/>
      <c r="Y1310" s="103"/>
      <c r="Z1310" s="103"/>
      <c r="AA1310" s="103"/>
      <c r="AB1310" s="103"/>
      <c r="AC1310" s="103"/>
      <c r="AD1310" s="103"/>
      <c r="AE1310" s="103"/>
      <c r="AF1310" s="103"/>
      <c r="AG1310" s="103"/>
    </row>
    <row r="1311" spans="1:35" s="104" customFormat="1" ht="21">
      <c r="A1311" s="108" t="s">
        <v>181</v>
      </c>
      <c r="B1311" s="103"/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3"/>
      <c r="N1311" s="103"/>
      <c r="O1311" s="103"/>
      <c r="P1311" s="103"/>
      <c r="Q1311" s="103"/>
      <c r="R1311" s="103"/>
      <c r="S1311" s="103"/>
      <c r="T1311" s="103"/>
      <c r="U1311" s="103"/>
      <c r="V1311" s="103"/>
      <c r="W1311" s="103"/>
      <c r="X1311" s="103"/>
      <c r="Y1311" s="103"/>
      <c r="Z1311" s="103"/>
      <c r="AA1311" s="103"/>
      <c r="AB1311" s="103"/>
      <c r="AC1311" s="103"/>
      <c r="AD1311" s="103"/>
      <c r="AE1311" s="103"/>
      <c r="AF1311" s="103"/>
      <c r="AG1311" s="103"/>
      <c r="AI1311" s="116" t="s">
        <v>250</v>
      </c>
    </row>
    <row r="1312" spans="1:35" s="104" customFormat="1" ht="15" customHeight="1">
      <c r="A1312" s="108" t="s">
        <v>184</v>
      </c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3"/>
      <c r="O1312" s="103"/>
      <c r="P1312" s="103"/>
      <c r="Q1312" s="103"/>
      <c r="R1312" s="103"/>
      <c r="S1312" s="103"/>
      <c r="T1312" s="103"/>
      <c r="U1312" s="103"/>
      <c r="V1312" s="103"/>
      <c r="W1312" s="103"/>
      <c r="X1312" s="103"/>
      <c r="Y1312" s="103"/>
      <c r="Z1312" s="103"/>
      <c r="AA1312" s="103"/>
      <c r="AB1312" s="103"/>
      <c r="AC1312" s="103"/>
      <c r="AD1312" s="103"/>
      <c r="AE1312" s="103"/>
      <c r="AF1312" s="103"/>
      <c r="AG1312" s="103"/>
      <c r="AI1312" s="271">
        <f>COUNTIF($B1320:$AG1320,"-")</f>
        <v>32</v>
      </c>
    </row>
    <row r="1313" spans="1:35" s="104" customFormat="1" ht="15" customHeight="1">
      <c r="A1313" s="108" t="s">
        <v>208</v>
      </c>
      <c r="B1313" s="103"/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  <c r="Q1313" s="103"/>
      <c r="R1313" s="103"/>
      <c r="S1313" s="103"/>
      <c r="T1313" s="103"/>
      <c r="U1313" s="103"/>
      <c r="V1313" s="103"/>
      <c r="W1313" s="103"/>
      <c r="X1313" s="103"/>
      <c r="Y1313" s="103"/>
      <c r="Z1313" s="103"/>
      <c r="AA1313" s="103"/>
      <c r="AB1313" s="103"/>
      <c r="AC1313" s="103"/>
      <c r="AD1313" s="103"/>
      <c r="AE1313" s="103"/>
      <c r="AF1313" s="103"/>
      <c r="AG1313" s="103"/>
      <c r="AI1313" s="271"/>
    </row>
    <row r="1314" spans="1:35" s="104" customFormat="1">
      <c r="A1314" s="108" t="s">
        <v>209</v>
      </c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3"/>
      <c r="O1314" s="103"/>
      <c r="P1314" s="103"/>
      <c r="Q1314" s="103"/>
      <c r="R1314" s="103"/>
      <c r="S1314" s="103"/>
      <c r="T1314" s="103"/>
      <c r="U1314" s="103"/>
      <c r="V1314" s="103"/>
      <c r="W1314" s="103"/>
      <c r="X1314" s="103"/>
      <c r="Y1314" s="103"/>
      <c r="Z1314" s="103"/>
      <c r="AA1314" s="103"/>
      <c r="AB1314" s="103"/>
      <c r="AC1314" s="103"/>
      <c r="AD1314" s="103"/>
      <c r="AE1314" s="103"/>
      <c r="AF1314" s="103"/>
      <c r="AG1314" s="103"/>
    </row>
    <row r="1315" spans="1:35" s="104" customFormat="1">
      <c r="A1315" s="108" t="s">
        <v>198</v>
      </c>
      <c r="B1315" s="103"/>
      <c r="C1315" s="103"/>
      <c r="D1315" s="103"/>
      <c r="E1315" s="103"/>
      <c r="F1315" s="103"/>
      <c r="G1315" s="103"/>
      <c r="H1315" s="103"/>
      <c r="I1315" s="103"/>
      <c r="J1315" s="103"/>
      <c r="K1315" s="103"/>
      <c r="L1315" s="103"/>
      <c r="M1315" s="103"/>
      <c r="N1315" s="103"/>
      <c r="O1315" s="103"/>
      <c r="P1315" s="103"/>
      <c r="Q1315" s="103"/>
      <c r="R1315" s="103"/>
      <c r="S1315" s="103"/>
      <c r="T1315" s="103"/>
      <c r="U1315" s="103"/>
      <c r="V1315" s="103"/>
      <c r="W1315" s="103"/>
      <c r="X1315" s="103"/>
      <c r="Y1315" s="103"/>
      <c r="Z1315" s="103"/>
      <c r="AA1315" s="103"/>
      <c r="AB1315" s="103"/>
      <c r="AC1315" s="103"/>
      <c r="AD1315" s="103"/>
      <c r="AE1315" s="103"/>
      <c r="AF1315" s="103"/>
      <c r="AG1315" s="103"/>
    </row>
    <row r="1316" spans="1:35" s="104" customFormat="1">
      <c r="A1316" s="108" t="s">
        <v>200</v>
      </c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3"/>
      <c r="N1316" s="103"/>
      <c r="O1316" s="103"/>
      <c r="P1316" s="103"/>
      <c r="Q1316" s="103"/>
      <c r="R1316" s="103"/>
      <c r="S1316" s="103"/>
      <c r="T1316" s="103"/>
      <c r="U1316" s="103"/>
      <c r="V1316" s="103"/>
      <c r="W1316" s="103"/>
      <c r="X1316" s="103"/>
      <c r="Y1316" s="103"/>
      <c r="Z1316" s="103"/>
      <c r="AA1316" s="103"/>
      <c r="AB1316" s="103"/>
      <c r="AC1316" s="103"/>
      <c r="AD1316" s="103"/>
      <c r="AE1316" s="103"/>
      <c r="AF1316" s="103"/>
      <c r="AG1316" s="103"/>
    </row>
    <row r="1317" spans="1:35" s="104" customFormat="1">
      <c r="A1317" s="108" t="s">
        <v>201</v>
      </c>
      <c r="B1317" s="103"/>
      <c r="C1317" s="103"/>
      <c r="D1317" s="103"/>
      <c r="E1317" s="103"/>
      <c r="F1317" s="103"/>
      <c r="G1317" s="103"/>
      <c r="H1317" s="103"/>
      <c r="I1317" s="103"/>
      <c r="J1317" s="103"/>
      <c r="K1317" s="103"/>
      <c r="L1317" s="103"/>
      <c r="M1317" s="103"/>
      <c r="N1317" s="103"/>
      <c r="O1317" s="103"/>
      <c r="P1317" s="103"/>
      <c r="Q1317" s="103"/>
      <c r="R1317" s="103"/>
      <c r="S1317" s="103"/>
      <c r="T1317" s="103"/>
      <c r="U1317" s="103"/>
      <c r="V1317" s="103"/>
      <c r="W1317" s="103"/>
      <c r="X1317" s="103"/>
      <c r="Y1317" s="103"/>
      <c r="Z1317" s="103"/>
      <c r="AA1317" s="103"/>
      <c r="AB1317" s="103"/>
      <c r="AC1317" s="103"/>
      <c r="AD1317" s="103"/>
      <c r="AE1317" s="103"/>
      <c r="AF1317" s="103"/>
      <c r="AG1317" s="103"/>
    </row>
    <row r="1318" spans="1:35" s="104" customFormat="1">
      <c r="A1318" s="108" t="s">
        <v>202</v>
      </c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3"/>
      <c r="N1318" s="103"/>
      <c r="O1318" s="103"/>
      <c r="P1318" s="103"/>
      <c r="Q1318" s="103"/>
      <c r="R1318" s="103"/>
      <c r="S1318" s="103"/>
      <c r="T1318" s="103"/>
      <c r="U1318" s="103"/>
      <c r="V1318" s="103"/>
      <c r="W1318" s="103"/>
      <c r="X1318" s="103"/>
      <c r="Y1318" s="103"/>
      <c r="Z1318" s="103"/>
      <c r="AA1318" s="103"/>
      <c r="AB1318" s="103"/>
      <c r="AC1318" s="103"/>
      <c r="AD1318" s="103"/>
      <c r="AE1318" s="103"/>
      <c r="AF1318" s="103"/>
      <c r="AG1318" s="103"/>
    </row>
    <row r="1319" spans="1:35" s="104" customFormat="1">
      <c r="A1319" s="108" t="s">
        <v>203</v>
      </c>
      <c r="B1319" s="103"/>
      <c r="C1319" s="103"/>
      <c r="D1319" s="103"/>
      <c r="E1319" s="103"/>
      <c r="F1319" s="103"/>
      <c r="G1319" s="103"/>
      <c r="H1319" s="103"/>
      <c r="I1319" s="103"/>
      <c r="J1319" s="103"/>
      <c r="K1319" s="103"/>
      <c r="L1319" s="103"/>
      <c r="M1319" s="103"/>
      <c r="N1319" s="103"/>
      <c r="O1319" s="103"/>
      <c r="P1319" s="103"/>
      <c r="Q1319" s="103"/>
      <c r="R1319" s="103"/>
      <c r="S1319" s="103"/>
      <c r="T1319" s="103"/>
      <c r="U1319" s="103"/>
      <c r="V1319" s="103"/>
      <c r="W1319" s="103"/>
      <c r="X1319" s="103"/>
      <c r="Y1319" s="103"/>
      <c r="Z1319" s="103"/>
      <c r="AA1319" s="103"/>
      <c r="AB1319" s="103"/>
      <c r="AC1319" s="103"/>
      <c r="AD1319" s="103"/>
      <c r="AE1319" s="103"/>
      <c r="AF1319" s="103"/>
      <c r="AG1319" s="103"/>
    </row>
    <row r="1320" spans="1:35" s="104" customFormat="1">
      <c r="A1320" s="110" t="s">
        <v>204</v>
      </c>
      <c r="B1320" s="114" t="str">
        <f t="shared" ref="B1320:AG1320" si="87">IF(COUNTA(B1308:B1319)=0,"-",COUNTA(B1308:B1319)/12)</f>
        <v>-</v>
      </c>
      <c r="C1320" s="114" t="str">
        <f t="shared" si="87"/>
        <v>-</v>
      </c>
      <c r="D1320" s="114" t="str">
        <f t="shared" si="87"/>
        <v>-</v>
      </c>
      <c r="E1320" s="114" t="str">
        <f t="shared" si="87"/>
        <v>-</v>
      </c>
      <c r="F1320" s="114" t="str">
        <f t="shared" si="87"/>
        <v>-</v>
      </c>
      <c r="G1320" s="114" t="str">
        <f t="shared" si="87"/>
        <v>-</v>
      </c>
      <c r="H1320" s="114" t="str">
        <f t="shared" si="87"/>
        <v>-</v>
      </c>
      <c r="I1320" s="114" t="str">
        <f t="shared" si="87"/>
        <v>-</v>
      </c>
      <c r="J1320" s="114" t="str">
        <f t="shared" si="87"/>
        <v>-</v>
      </c>
      <c r="K1320" s="114" t="str">
        <f t="shared" si="87"/>
        <v>-</v>
      </c>
      <c r="L1320" s="114" t="str">
        <f t="shared" si="87"/>
        <v>-</v>
      </c>
      <c r="M1320" s="114" t="str">
        <f t="shared" si="87"/>
        <v>-</v>
      </c>
      <c r="N1320" s="114" t="str">
        <f t="shared" si="87"/>
        <v>-</v>
      </c>
      <c r="O1320" s="114" t="str">
        <f t="shared" si="87"/>
        <v>-</v>
      </c>
      <c r="P1320" s="114" t="str">
        <f t="shared" si="87"/>
        <v>-</v>
      </c>
      <c r="Q1320" s="114" t="str">
        <f t="shared" si="87"/>
        <v>-</v>
      </c>
      <c r="R1320" s="114" t="str">
        <f t="shared" si="87"/>
        <v>-</v>
      </c>
      <c r="S1320" s="114" t="str">
        <f t="shared" si="87"/>
        <v>-</v>
      </c>
      <c r="T1320" s="114" t="str">
        <f t="shared" si="87"/>
        <v>-</v>
      </c>
      <c r="U1320" s="114" t="str">
        <f t="shared" si="87"/>
        <v>-</v>
      </c>
      <c r="V1320" s="114" t="str">
        <f t="shared" si="87"/>
        <v>-</v>
      </c>
      <c r="W1320" s="114" t="str">
        <f t="shared" si="87"/>
        <v>-</v>
      </c>
      <c r="X1320" s="114" t="str">
        <f t="shared" si="87"/>
        <v>-</v>
      </c>
      <c r="Y1320" s="114" t="str">
        <f t="shared" si="87"/>
        <v>-</v>
      </c>
      <c r="Z1320" s="114" t="str">
        <f t="shared" si="87"/>
        <v>-</v>
      </c>
      <c r="AA1320" s="114" t="str">
        <f t="shared" si="87"/>
        <v>-</v>
      </c>
      <c r="AB1320" s="114" t="str">
        <f t="shared" si="87"/>
        <v>-</v>
      </c>
      <c r="AC1320" s="114" t="str">
        <f t="shared" si="87"/>
        <v>-</v>
      </c>
      <c r="AD1320" s="114" t="str">
        <f t="shared" si="87"/>
        <v>-</v>
      </c>
      <c r="AE1320" s="114" t="str">
        <f t="shared" si="87"/>
        <v>-</v>
      </c>
      <c r="AF1320" s="114" t="str">
        <f t="shared" si="87"/>
        <v>-</v>
      </c>
      <c r="AG1320" s="114" t="str">
        <f t="shared" si="87"/>
        <v>-</v>
      </c>
    </row>
    <row r="1321" spans="1:35" ht="18" customHeight="1">
      <c r="AG1321"/>
    </row>
    <row r="1322" spans="1:35" s="104" customFormat="1">
      <c r="A1322" s="121">
        <f>A1307+1</f>
        <v>44816</v>
      </c>
      <c r="B1322" s="118" t="s">
        <v>310</v>
      </c>
      <c r="C1322" s="118" t="s">
        <v>311</v>
      </c>
      <c r="D1322" s="118" t="s">
        <v>312</v>
      </c>
      <c r="E1322" s="118" t="s">
        <v>313</v>
      </c>
      <c r="F1322" s="118" t="s">
        <v>314</v>
      </c>
      <c r="G1322" s="118" t="s">
        <v>315</v>
      </c>
      <c r="H1322" s="118" t="s">
        <v>316</v>
      </c>
      <c r="I1322" s="118" t="s">
        <v>317</v>
      </c>
      <c r="J1322" s="118" t="s">
        <v>318</v>
      </c>
      <c r="K1322" s="118" t="s">
        <v>319</v>
      </c>
      <c r="L1322" s="118" t="s">
        <v>320</v>
      </c>
      <c r="M1322" s="118" t="s">
        <v>321</v>
      </c>
      <c r="N1322" s="118" t="s">
        <v>322</v>
      </c>
      <c r="O1322" s="118" t="s">
        <v>323</v>
      </c>
      <c r="P1322" s="118" t="s">
        <v>324</v>
      </c>
      <c r="Q1322" s="118" t="s">
        <v>325</v>
      </c>
      <c r="R1322" s="118" t="s">
        <v>326</v>
      </c>
      <c r="S1322" s="118" t="s">
        <v>327</v>
      </c>
      <c r="T1322" s="118" t="s">
        <v>328</v>
      </c>
      <c r="U1322" s="118" t="s">
        <v>329</v>
      </c>
      <c r="V1322" s="118" t="s">
        <v>330</v>
      </c>
      <c r="W1322" s="118" t="s">
        <v>331</v>
      </c>
      <c r="X1322" s="118" t="s">
        <v>332</v>
      </c>
      <c r="Y1322" s="118" t="s">
        <v>333</v>
      </c>
      <c r="Z1322" s="118" t="s">
        <v>334</v>
      </c>
      <c r="AA1322" s="118" t="s">
        <v>335</v>
      </c>
      <c r="AB1322" s="118" t="s">
        <v>336</v>
      </c>
      <c r="AC1322" s="118" t="s">
        <v>337</v>
      </c>
      <c r="AD1322" s="118" t="s">
        <v>338</v>
      </c>
      <c r="AE1322" s="118" t="s">
        <v>339</v>
      </c>
      <c r="AF1322" s="118" t="s">
        <v>340</v>
      </c>
      <c r="AG1322" s="118" t="s">
        <v>341</v>
      </c>
    </row>
    <row r="1323" spans="1:35" s="104" customFormat="1">
      <c r="A1323" s="108" t="s">
        <v>168</v>
      </c>
      <c r="B1323" s="103"/>
      <c r="C1323" s="103"/>
      <c r="D1323" s="103"/>
      <c r="E1323" s="103"/>
      <c r="F1323" s="103"/>
      <c r="G1323" s="103"/>
      <c r="H1323" s="103"/>
      <c r="I1323" s="103"/>
      <c r="J1323" s="103"/>
      <c r="K1323" s="103"/>
      <c r="L1323" s="103"/>
      <c r="M1323" s="103"/>
      <c r="N1323" s="103"/>
      <c r="O1323" s="103"/>
      <c r="P1323" s="103"/>
      <c r="Q1323" s="103"/>
      <c r="R1323" s="103"/>
      <c r="S1323" s="103"/>
      <c r="T1323" s="103"/>
      <c r="U1323" s="103"/>
      <c r="V1323" s="103"/>
      <c r="W1323" s="103"/>
      <c r="X1323" s="103"/>
      <c r="Y1323" s="103"/>
      <c r="Z1323" s="103"/>
      <c r="AA1323" s="103"/>
      <c r="AB1323" s="103"/>
      <c r="AC1323" s="103"/>
      <c r="AD1323" s="103"/>
      <c r="AE1323" s="103"/>
      <c r="AF1323" s="103"/>
      <c r="AG1323" s="103"/>
    </row>
    <row r="1324" spans="1:35" s="104" customFormat="1">
      <c r="A1324" s="108" t="s">
        <v>174</v>
      </c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3"/>
      <c r="N1324" s="103"/>
      <c r="O1324" s="103"/>
      <c r="P1324" s="103"/>
      <c r="Q1324" s="103"/>
      <c r="R1324" s="103"/>
      <c r="S1324" s="103"/>
      <c r="T1324" s="103"/>
      <c r="U1324" s="103"/>
      <c r="V1324" s="103"/>
      <c r="W1324" s="103"/>
      <c r="X1324" s="103"/>
      <c r="Y1324" s="103"/>
      <c r="Z1324" s="103"/>
      <c r="AA1324" s="103"/>
      <c r="AB1324" s="103"/>
      <c r="AC1324" s="103"/>
      <c r="AD1324" s="103"/>
      <c r="AE1324" s="103"/>
      <c r="AF1324" s="103"/>
      <c r="AG1324" s="103"/>
    </row>
    <row r="1325" spans="1:35" s="104" customFormat="1">
      <c r="A1325" s="108" t="s">
        <v>176</v>
      </c>
      <c r="B1325" s="103"/>
      <c r="C1325" s="103"/>
      <c r="D1325" s="103"/>
      <c r="E1325" s="103"/>
      <c r="F1325" s="103"/>
      <c r="G1325" s="103"/>
      <c r="H1325" s="103"/>
      <c r="I1325" s="103"/>
      <c r="J1325" s="103"/>
      <c r="K1325" s="103"/>
      <c r="L1325" s="103"/>
      <c r="M1325" s="103"/>
      <c r="N1325" s="103"/>
      <c r="O1325" s="103"/>
      <c r="P1325" s="103"/>
      <c r="Q1325" s="103"/>
      <c r="R1325" s="103"/>
      <c r="S1325" s="103"/>
      <c r="T1325" s="103"/>
      <c r="U1325" s="103"/>
      <c r="V1325" s="103"/>
      <c r="W1325" s="103"/>
      <c r="X1325" s="103"/>
      <c r="Y1325" s="103"/>
      <c r="Z1325" s="103"/>
      <c r="AA1325" s="103"/>
      <c r="AB1325" s="103"/>
      <c r="AC1325" s="103"/>
      <c r="AD1325" s="103"/>
      <c r="AE1325" s="103"/>
      <c r="AF1325" s="103"/>
      <c r="AG1325" s="103"/>
    </row>
    <row r="1326" spans="1:35" s="104" customFormat="1" ht="21">
      <c r="A1326" s="108" t="s">
        <v>181</v>
      </c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3"/>
      <c r="O1326" s="103"/>
      <c r="P1326" s="103"/>
      <c r="Q1326" s="103"/>
      <c r="R1326" s="103"/>
      <c r="S1326" s="103"/>
      <c r="T1326" s="103"/>
      <c r="U1326" s="103"/>
      <c r="V1326" s="103"/>
      <c r="W1326" s="103"/>
      <c r="X1326" s="103"/>
      <c r="Y1326" s="103"/>
      <c r="Z1326" s="103"/>
      <c r="AA1326" s="103"/>
      <c r="AB1326" s="103"/>
      <c r="AC1326" s="103"/>
      <c r="AD1326" s="103"/>
      <c r="AE1326" s="103"/>
      <c r="AF1326" s="103"/>
      <c r="AG1326" s="103"/>
      <c r="AI1326" s="116" t="s">
        <v>250</v>
      </c>
    </row>
    <row r="1327" spans="1:35" s="104" customFormat="1" ht="15" customHeight="1">
      <c r="A1327" s="108" t="s">
        <v>184</v>
      </c>
      <c r="B1327" s="103"/>
      <c r="C1327" s="103"/>
      <c r="D1327" s="103"/>
      <c r="E1327" s="103"/>
      <c r="F1327" s="103"/>
      <c r="G1327" s="103"/>
      <c r="H1327" s="103"/>
      <c r="I1327" s="103"/>
      <c r="J1327" s="103"/>
      <c r="K1327" s="103"/>
      <c r="L1327" s="103"/>
      <c r="M1327" s="103"/>
      <c r="N1327" s="103"/>
      <c r="O1327" s="103"/>
      <c r="P1327" s="103"/>
      <c r="Q1327" s="103"/>
      <c r="R1327" s="103"/>
      <c r="S1327" s="103"/>
      <c r="T1327" s="103"/>
      <c r="U1327" s="103"/>
      <c r="V1327" s="103"/>
      <c r="W1327" s="103"/>
      <c r="X1327" s="103"/>
      <c r="Y1327" s="103"/>
      <c r="Z1327" s="103"/>
      <c r="AA1327" s="103"/>
      <c r="AB1327" s="103"/>
      <c r="AC1327" s="103"/>
      <c r="AD1327" s="103"/>
      <c r="AE1327" s="103"/>
      <c r="AF1327" s="103"/>
      <c r="AG1327" s="103"/>
      <c r="AI1327" s="271">
        <f>COUNTIF($B1335:$AG1335,"-")</f>
        <v>32</v>
      </c>
    </row>
    <row r="1328" spans="1:35" s="104" customFormat="1" ht="15" customHeight="1">
      <c r="A1328" s="108" t="s">
        <v>208</v>
      </c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3"/>
      <c r="N1328" s="103"/>
      <c r="O1328" s="103"/>
      <c r="P1328" s="103"/>
      <c r="Q1328" s="103"/>
      <c r="R1328" s="103"/>
      <c r="S1328" s="103"/>
      <c r="T1328" s="103"/>
      <c r="U1328" s="103"/>
      <c r="V1328" s="103"/>
      <c r="W1328" s="103"/>
      <c r="X1328" s="103"/>
      <c r="Y1328" s="103"/>
      <c r="Z1328" s="103"/>
      <c r="AA1328" s="103"/>
      <c r="AB1328" s="103"/>
      <c r="AC1328" s="103"/>
      <c r="AD1328" s="103"/>
      <c r="AE1328" s="103"/>
      <c r="AF1328" s="103"/>
      <c r="AG1328" s="103"/>
      <c r="AI1328" s="271"/>
    </row>
    <row r="1329" spans="1:35" s="104" customFormat="1">
      <c r="A1329" s="108" t="s">
        <v>209</v>
      </c>
      <c r="B1329" s="103"/>
      <c r="C1329" s="103"/>
      <c r="D1329" s="103"/>
      <c r="E1329" s="103"/>
      <c r="F1329" s="103"/>
      <c r="G1329" s="103"/>
      <c r="H1329" s="103"/>
      <c r="I1329" s="103"/>
      <c r="J1329" s="103"/>
      <c r="K1329" s="103"/>
      <c r="L1329" s="103"/>
      <c r="M1329" s="103"/>
      <c r="N1329" s="103"/>
      <c r="O1329" s="103"/>
      <c r="P1329" s="103"/>
      <c r="Q1329" s="103"/>
      <c r="R1329" s="103"/>
      <c r="S1329" s="103"/>
      <c r="T1329" s="103"/>
      <c r="U1329" s="103"/>
      <c r="V1329" s="103"/>
      <c r="W1329" s="103"/>
      <c r="X1329" s="103"/>
      <c r="Y1329" s="103"/>
      <c r="Z1329" s="103"/>
      <c r="AA1329" s="103"/>
      <c r="AB1329" s="103"/>
      <c r="AC1329" s="103"/>
      <c r="AD1329" s="103"/>
      <c r="AE1329" s="103"/>
      <c r="AF1329" s="103"/>
      <c r="AG1329" s="103"/>
    </row>
    <row r="1330" spans="1:35" s="104" customFormat="1">
      <c r="A1330" s="108" t="s">
        <v>198</v>
      </c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3"/>
      <c r="M1330" s="103"/>
      <c r="N1330" s="103"/>
      <c r="O1330" s="103"/>
      <c r="P1330" s="103"/>
      <c r="Q1330" s="103"/>
      <c r="R1330" s="103"/>
      <c r="S1330" s="103"/>
      <c r="T1330" s="103"/>
      <c r="U1330" s="103"/>
      <c r="V1330" s="103"/>
      <c r="W1330" s="103"/>
      <c r="X1330" s="103"/>
      <c r="Y1330" s="103"/>
      <c r="Z1330" s="103"/>
      <c r="AA1330" s="103"/>
      <c r="AB1330" s="103"/>
      <c r="AC1330" s="103"/>
      <c r="AD1330" s="103"/>
      <c r="AE1330" s="103"/>
      <c r="AF1330" s="103"/>
      <c r="AG1330" s="103"/>
    </row>
    <row r="1331" spans="1:35" s="104" customFormat="1">
      <c r="A1331" s="108" t="s">
        <v>200</v>
      </c>
      <c r="B1331" s="103"/>
      <c r="C1331" s="103"/>
      <c r="D1331" s="103"/>
      <c r="E1331" s="103"/>
      <c r="F1331" s="103"/>
      <c r="G1331" s="103"/>
      <c r="H1331" s="103"/>
      <c r="I1331" s="103"/>
      <c r="J1331" s="103"/>
      <c r="K1331" s="103"/>
      <c r="L1331" s="103"/>
      <c r="M1331" s="103"/>
      <c r="N1331" s="103"/>
      <c r="O1331" s="103"/>
      <c r="P1331" s="103"/>
      <c r="Q1331" s="103"/>
      <c r="R1331" s="103"/>
      <c r="S1331" s="103"/>
      <c r="T1331" s="103"/>
      <c r="U1331" s="103"/>
      <c r="V1331" s="103"/>
      <c r="W1331" s="103"/>
      <c r="X1331" s="103"/>
      <c r="Y1331" s="103"/>
      <c r="Z1331" s="103"/>
      <c r="AA1331" s="103"/>
      <c r="AB1331" s="103"/>
      <c r="AC1331" s="103"/>
      <c r="AD1331" s="103"/>
      <c r="AE1331" s="103"/>
      <c r="AF1331" s="103"/>
      <c r="AG1331" s="103"/>
    </row>
    <row r="1332" spans="1:35" s="104" customFormat="1">
      <c r="A1332" s="108" t="s">
        <v>201</v>
      </c>
      <c r="B1332" s="103"/>
      <c r="C1332" s="103"/>
      <c r="D1332" s="103"/>
      <c r="E1332" s="103"/>
      <c r="F1332" s="103"/>
      <c r="G1332" s="103"/>
      <c r="H1332" s="103"/>
      <c r="I1332" s="103"/>
      <c r="J1332" s="103"/>
      <c r="K1332" s="103"/>
      <c r="L1332" s="103"/>
      <c r="M1332" s="103"/>
      <c r="N1332" s="103"/>
      <c r="O1332" s="103"/>
      <c r="P1332" s="103"/>
      <c r="Q1332" s="103"/>
      <c r="R1332" s="103"/>
      <c r="S1332" s="103"/>
      <c r="T1332" s="103"/>
      <c r="U1332" s="103"/>
      <c r="V1332" s="103"/>
      <c r="W1332" s="103"/>
      <c r="X1332" s="103"/>
      <c r="Y1332" s="103"/>
      <c r="Z1332" s="103"/>
      <c r="AA1332" s="103"/>
      <c r="AB1332" s="103"/>
      <c r="AC1332" s="103"/>
      <c r="AD1332" s="103"/>
      <c r="AE1332" s="103"/>
      <c r="AF1332" s="103"/>
      <c r="AG1332" s="103"/>
    </row>
    <row r="1333" spans="1:35" s="104" customFormat="1">
      <c r="A1333" s="108" t="s">
        <v>202</v>
      </c>
      <c r="B1333" s="103"/>
      <c r="C1333" s="103"/>
      <c r="D1333" s="103"/>
      <c r="E1333" s="103"/>
      <c r="F1333" s="103"/>
      <c r="G1333" s="103"/>
      <c r="H1333" s="103"/>
      <c r="I1333" s="103"/>
      <c r="J1333" s="103"/>
      <c r="K1333" s="103"/>
      <c r="L1333" s="103"/>
      <c r="M1333" s="103"/>
      <c r="N1333" s="103"/>
      <c r="O1333" s="103"/>
      <c r="P1333" s="103"/>
      <c r="Q1333" s="103"/>
      <c r="R1333" s="103"/>
      <c r="S1333" s="103"/>
      <c r="T1333" s="103"/>
      <c r="U1333" s="103"/>
      <c r="V1333" s="103"/>
      <c r="W1333" s="103"/>
      <c r="X1333" s="103"/>
      <c r="Y1333" s="103"/>
      <c r="Z1333" s="103"/>
      <c r="AA1333" s="103"/>
      <c r="AB1333" s="103"/>
      <c r="AC1333" s="103"/>
      <c r="AD1333" s="103"/>
      <c r="AE1333" s="103"/>
      <c r="AF1333" s="103"/>
      <c r="AG1333" s="103"/>
    </row>
    <row r="1334" spans="1:35" s="104" customFormat="1">
      <c r="A1334" s="108" t="s">
        <v>203</v>
      </c>
      <c r="B1334" s="103"/>
      <c r="C1334" s="103"/>
      <c r="D1334" s="103"/>
      <c r="E1334" s="103"/>
      <c r="F1334" s="103"/>
      <c r="G1334" s="103"/>
      <c r="H1334" s="103"/>
      <c r="I1334" s="103"/>
      <c r="J1334" s="103"/>
      <c r="K1334" s="103"/>
      <c r="L1334" s="103"/>
      <c r="M1334" s="103"/>
      <c r="N1334" s="103"/>
      <c r="O1334" s="103"/>
      <c r="P1334" s="103"/>
      <c r="Q1334" s="103"/>
      <c r="R1334" s="103"/>
      <c r="S1334" s="103"/>
      <c r="T1334" s="103"/>
      <c r="U1334" s="103"/>
      <c r="V1334" s="103"/>
      <c r="W1334" s="103"/>
      <c r="X1334" s="103"/>
      <c r="Y1334" s="103"/>
      <c r="Z1334" s="103"/>
      <c r="AA1334" s="103"/>
      <c r="AB1334" s="103"/>
      <c r="AC1334" s="103"/>
      <c r="AD1334" s="103"/>
      <c r="AE1334" s="103"/>
      <c r="AF1334" s="103"/>
      <c r="AG1334" s="103"/>
    </row>
    <row r="1335" spans="1:35" s="104" customFormat="1">
      <c r="A1335" s="110" t="s">
        <v>204</v>
      </c>
      <c r="B1335" s="114" t="str">
        <f t="shared" ref="B1335:AG1335" si="88">IF(COUNTA(B1323:B1334)=0,"-",COUNTA(B1323:B1334)/12)</f>
        <v>-</v>
      </c>
      <c r="C1335" s="114" t="str">
        <f t="shared" si="88"/>
        <v>-</v>
      </c>
      <c r="D1335" s="114" t="str">
        <f t="shared" si="88"/>
        <v>-</v>
      </c>
      <c r="E1335" s="114" t="str">
        <f t="shared" si="88"/>
        <v>-</v>
      </c>
      <c r="F1335" s="114" t="str">
        <f t="shared" si="88"/>
        <v>-</v>
      </c>
      <c r="G1335" s="114" t="str">
        <f t="shared" si="88"/>
        <v>-</v>
      </c>
      <c r="H1335" s="114" t="str">
        <f t="shared" si="88"/>
        <v>-</v>
      </c>
      <c r="I1335" s="114" t="str">
        <f t="shared" si="88"/>
        <v>-</v>
      </c>
      <c r="J1335" s="114" t="str">
        <f t="shared" si="88"/>
        <v>-</v>
      </c>
      <c r="K1335" s="114" t="str">
        <f t="shared" si="88"/>
        <v>-</v>
      </c>
      <c r="L1335" s="114" t="str">
        <f t="shared" si="88"/>
        <v>-</v>
      </c>
      <c r="M1335" s="114" t="str">
        <f t="shared" si="88"/>
        <v>-</v>
      </c>
      <c r="N1335" s="114" t="str">
        <f t="shared" si="88"/>
        <v>-</v>
      </c>
      <c r="O1335" s="114" t="str">
        <f t="shared" si="88"/>
        <v>-</v>
      </c>
      <c r="P1335" s="114" t="str">
        <f t="shared" si="88"/>
        <v>-</v>
      </c>
      <c r="Q1335" s="114" t="str">
        <f t="shared" si="88"/>
        <v>-</v>
      </c>
      <c r="R1335" s="114" t="str">
        <f t="shared" si="88"/>
        <v>-</v>
      </c>
      <c r="S1335" s="114" t="str">
        <f t="shared" si="88"/>
        <v>-</v>
      </c>
      <c r="T1335" s="114" t="str">
        <f t="shared" si="88"/>
        <v>-</v>
      </c>
      <c r="U1335" s="114" t="str">
        <f t="shared" si="88"/>
        <v>-</v>
      </c>
      <c r="V1335" s="114" t="str">
        <f t="shared" si="88"/>
        <v>-</v>
      </c>
      <c r="W1335" s="114" t="str">
        <f t="shared" si="88"/>
        <v>-</v>
      </c>
      <c r="X1335" s="114" t="str">
        <f t="shared" si="88"/>
        <v>-</v>
      </c>
      <c r="Y1335" s="114" t="str">
        <f t="shared" si="88"/>
        <v>-</v>
      </c>
      <c r="Z1335" s="114" t="str">
        <f t="shared" si="88"/>
        <v>-</v>
      </c>
      <c r="AA1335" s="114" t="str">
        <f t="shared" si="88"/>
        <v>-</v>
      </c>
      <c r="AB1335" s="114" t="str">
        <f t="shared" si="88"/>
        <v>-</v>
      </c>
      <c r="AC1335" s="114" t="str">
        <f t="shared" si="88"/>
        <v>-</v>
      </c>
      <c r="AD1335" s="114" t="str">
        <f t="shared" si="88"/>
        <v>-</v>
      </c>
      <c r="AE1335" s="114" t="str">
        <f t="shared" si="88"/>
        <v>-</v>
      </c>
      <c r="AF1335" s="114" t="str">
        <f t="shared" si="88"/>
        <v>-</v>
      </c>
      <c r="AG1335" s="114" t="str">
        <f t="shared" si="88"/>
        <v>-</v>
      </c>
    </row>
    <row r="1336" spans="1:35" ht="18" customHeight="1">
      <c r="AG1336"/>
    </row>
    <row r="1337" spans="1:35" s="104" customFormat="1">
      <c r="A1337" s="121">
        <f>A1322+1</f>
        <v>44817</v>
      </c>
      <c r="B1337" s="118" t="s">
        <v>310</v>
      </c>
      <c r="C1337" s="118" t="s">
        <v>311</v>
      </c>
      <c r="D1337" s="118" t="s">
        <v>312</v>
      </c>
      <c r="E1337" s="118" t="s">
        <v>313</v>
      </c>
      <c r="F1337" s="118" t="s">
        <v>314</v>
      </c>
      <c r="G1337" s="118" t="s">
        <v>315</v>
      </c>
      <c r="H1337" s="118" t="s">
        <v>316</v>
      </c>
      <c r="I1337" s="118" t="s">
        <v>317</v>
      </c>
      <c r="J1337" s="118" t="s">
        <v>318</v>
      </c>
      <c r="K1337" s="118" t="s">
        <v>319</v>
      </c>
      <c r="L1337" s="118" t="s">
        <v>320</v>
      </c>
      <c r="M1337" s="118" t="s">
        <v>321</v>
      </c>
      <c r="N1337" s="118" t="s">
        <v>322</v>
      </c>
      <c r="O1337" s="118" t="s">
        <v>323</v>
      </c>
      <c r="P1337" s="118" t="s">
        <v>324</v>
      </c>
      <c r="Q1337" s="118" t="s">
        <v>325</v>
      </c>
      <c r="R1337" s="118" t="s">
        <v>326</v>
      </c>
      <c r="S1337" s="118" t="s">
        <v>327</v>
      </c>
      <c r="T1337" s="118" t="s">
        <v>328</v>
      </c>
      <c r="U1337" s="118" t="s">
        <v>329</v>
      </c>
      <c r="V1337" s="118" t="s">
        <v>330</v>
      </c>
      <c r="W1337" s="118" t="s">
        <v>331</v>
      </c>
      <c r="X1337" s="118" t="s">
        <v>332</v>
      </c>
      <c r="Y1337" s="118" t="s">
        <v>333</v>
      </c>
      <c r="Z1337" s="118" t="s">
        <v>334</v>
      </c>
      <c r="AA1337" s="118" t="s">
        <v>335</v>
      </c>
      <c r="AB1337" s="118" t="s">
        <v>336</v>
      </c>
      <c r="AC1337" s="118" t="s">
        <v>337</v>
      </c>
      <c r="AD1337" s="118" t="s">
        <v>338</v>
      </c>
      <c r="AE1337" s="118" t="s">
        <v>339</v>
      </c>
      <c r="AF1337" s="118" t="s">
        <v>340</v>
      </c>
      <c r="AG1337" s="118" t="s">
        <v>341</v>
      </c>
    </row>
    <row r="1338" spans="1:35" s="104" customFormat="1">
      <c r="A1338" s="108" t="s">
        <v>168</v>
      </c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3"/>
      <c r="N1338" s="103"/>
      <c r="O1338" s="103"/>
      <c r="P1338" s="103"/>
      <c r="Q1338" s="103"/>
      <c r="R1338" s="103"/>
      <c r="S1338" s="103"/>
      <c r="T1338" s="103"/>
      <c r="U1338" s="103"/>
      <c r="V1338" s="103"/>
      <c r="W1338" s="103"/>
      <c r="X1338" s="103"/>
      <c r="Y1338" s="103"/>
      <c r="Z1338" s="103"/>
      <c r="AA1338" s="103"/>
      <c r="AB1338" s="103"/>
      <c r="AC1338" s="103"/>
      <c r="AD1338" s="103"/>
      <c r="AE1338" s="103"/>
      <c r="AF1338" s="103"/>
      <c r="AG1338" s="103"/>
    </row>
    <row r="1339" spans="1:35" s="104" customFormat="1">
      <c r="A1339" s="108" t="s">
        <v>174</v>
      </c>
      <c r="B1339" s="103"/>
      <c r="C1339" s="103"/>
      <c r="D1339" s="103"/>
      <c r="E1339" s="103"/>
      <c r="F1339" s="103"/>
      <c r="G1339" s="103"/>
      <c r="H1339" s="103"/>
      <c r="I1339" s="103"/>
      <c r="J1339" s="103"/>
      <c r="K1339" s="103"/>
      <c r="L1339" s="103"/>
      <c r="M1339" s="103"/>
      <c r="N1339" s="103"/>
      <c r="O1339" s="103"/>
      <c r="P1339" s="103"/>
      <c r="Q1339" s="103"/>
      <c r="R1339" s="103"/>
      <c r="S1339" s="103"/>
      <c r="T1339" s="103"/>
      <c r="U1339" s="103"/>
      <c r="V1339" s="103"/>
      <c r="W1339" s="103"/>
      <c r="X1339" s="103"/>
      <c r="Y1339" s="103"/>
      <c r="Z1339" s="103"/>
      <c r="AA1339" s="103"/>
      <c r="AB1339" s="103"/>
      <c r="AC1339" s="103"/>
      <c r="AD1339" s="103"/>
      <c r="AE1339" s="103"/>
      <c r="AF1339" s="103"/>
      <c r="AG1339" s="103"/>
    </row>
    <row r="1340" spans="1:35" s="104" customFormat="1">
      <c r="A1340" s="108" t="s">
        <v>176</v>
      </c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3"/>
      <c r="O1340" s="103"/>
      <c r="P1340" s="103"/>
      <c r="Q1340" s="103"/>
      <c r="R1340" s="103"/>
      <c r="S1340" s="103"/>
      <c r="T1340" s="103"/>
      <c r="U1340" s="103"/>
      <c r="V1340" s="103"/>
      <c r="W1340" s="103"/>
      <c r="X1340" s="103"/>
      <c r="Y1340" s="103"/>
      <c r="Z1340" s="103"/>
      <c r="AA1340" s="103"/>
      <c r="AB1340" s="103"/>
      <c r="AC1340" s="103"/>
      <c r="AD1340" s="103"/>
      <c r="AE1340" s="103"/>
      <c r="AF1340" s="103"/>
      <c r="AG1340" s="103"/>
    </row>
    <row r="1341" spans="1:35" s="104" customFormat="1" ht="21">
      <c r="A1341" s="108" t="s">
        <v>181</v>
      </c>
      <c r="B1341" s="103"/>
      <c r="C1341" s="103"/>
      <c r="D1341" s="103"/>
      <c r="E1341" s="103"/>
      <c r="F1341" s="103"/>
      <c r="G1341" s="103"/>
      <c r="H1341" s="103"/>
      <c r="I1341" s="103"/>
      <c r="J1341" s="103"/>
      <c r="K1341" s="103"/>
      <c r="L1341" s="103"/>
      <c r="M1341" s="103"/>
      <c r="N1341" s="103"/>
      <c r="O1341" s="103"/>
      <c r="P1341" s="103"/>
      <c r="Q1341" s="103"/>
      <c r="R1341" s="103"/>
      <c r="S1341" s="103"/>
      <c r="T1341" s="103"/>
      <c r="U1341" s="103"/>
      <c r="V1341" s="103"/>
      <c r="W1341" s="103"/>
      <c r="X1341" s="103"/>
      <c r="Y1341" s="103"/>
      <c r="Z1341" s="103"/>
      <c r="AA1341" s="103"/>
      <c r="AB1341" s="103"/>
      <c r="AC1341" s="103"/>
      <c r="AD1341" s="103"/>
      <c r="AE1341" s="103"/>
      <c r="AF1341" s="103"/>
      <c r="AG1341" s="103"/>
      <c r="AI1341" s="116" t="s">
        <v>250</v>
      </c>
    </row>
    <row r="1342" spans="1:35" s="104" customFormat="1" ht="15" customHeight="1">
      <c r="A1342" s="108" t="s">
        <v>184</v>
      </c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3"/>
      <c r="N1342" s="103"/>
      <c r="O1342" s="103"/>
      <c r="P1342" s="103"/>
      <c r="Q1342" s="103"/>
      <c r="R1342" s="103"/>
      <c r="S1342" s="103"/>
      <c r="T1342" s="103"/>
      <c r="U1342" s="103"/>
      <c r="V1342" s="103"/>
      <c r="W1342" s="103"/>
      <c r="X1342" s="103"/>
      <c r="Y1342" s="103"/>
      <c r="Z1342" s="103"/>
      <c r="AA1342" s="103"/>
      <c r="AB1342" s="103"/>
      <c r="AC1342" s="103"/>
      <c r="AD1342" s="103"/>
      <c r="AE1342" s="103"/>
      <c r="AF1342" s="103"/>
      <c r="AG1342" s="103"/>
      <c r="AI1342" s="271">
        <f>COUNTIF($B1350:$AG1350,"-")</f>
        <v>32</v>
      </c>
    </row>
    <row r="1343" spans="1:35" s="104" customFormat="1" ht="15" customHeight="1">
      <c r="A1343" s="108" t="s">
        <v>208</v>
      </c>
      <c r="B1343" s="103"/>
      <c r="C1343" s="103"/>
      <c r="D1343" s="103"/>
      <c r="E1343" s="103"/>
      <c r="F1343" s="103"/>
      <c r="G1343" s="103"/>
      <c r="H1343" s="103"/>
      <c r="I1343" s="103"/>
      <c r="J1343" s="103"/>
      <c r="K1343" s="103"/>
      <c r="L1343" s="103"/>
      <c r="M1343" s="103"/>
      <c r="N1343" s="103"/>
      <c r="O1343" s="103"/>
      <c r="P1343" s="103"/>
      <c r="Q1343" s="103"/>
      <c r="R1343" s="103"/>
      <c r="S1343" s="103"/>
      <c r="T1343" s="103"/>
      <c r="U1343" s="103"/>
      <c r="V1343" s="103"/>
      <c r="W1343" s="103"/>
      <c r="X1343" s="103"/>
      <c r="Y1343" s="103"/>
      <c r="Z1343" s="103"/>
      <c r="AA1343" s="103"/>
      <c r="AB1343" s="103"/>
      <c r="AC1343" s="103"/>
      <c r="AD1343" s="103"/>
      <c r="AE1343" s="103"/>
      <c r="AF1343" s="103"/>
      <c r="AG1343" s="103"/>
      <c r="AI1343" s="271"/>
    </row>
    <row r="1344" spans="1:35" s="104" customFormat="1">
      <c r="A1344" s="108" t="s">
        <v>209</v>
      </c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3"/>
      <c r="O1344" s="103"/>
      <c r="P1344" s="103"/>
      <c r="Q1344" s="103"/>
      <c r="R1344" s="103"/>
      <c r="S1344" s="103"/>
      <c r="T1344" s="103"/>
      <c r="U1344" s="103"/>
      <c r="V1344" s="103"/>
      <c r="W1344" s="103"/>
      <c r="X1344" s="103"/>
      <c r="Y1344" s="103"/>
      <c r="Z1344" s="103"/>
      <c r="AA1344" s="103"/>
      <c r="AB1344" s="103"/>
      <c r="AC1344" s="103"/>
      <c r="AD1344" s="103"/>
      <c r="AE1344" s="103"/>
      <c r="AF1344" s="103"/>
      <c r="AG1344" s="103"/>
    </row>
    <row r="1345" spans="1:35" s="104" customFormat="1">
      <c r="A1345" s="108" t="s">
        <v>198</v>
      </c>
      <c r="B1345" s="103"/>
      <c r="C1345" s="103"/>
      <c r="D1345" s="103"/>
      <c r="E1345" s="103"/>
      <c r="F1345" s="103"/>
      <c r="G1345" s="103"/>
      <c r="H1345" s="103"/>
      <c r="I1345" s="103"/>
      <c r="J1345" s="103"/>
      <c r="K1345" s="103"/>
      <c r="L1345" s="103"/>
      <c r="M1345" s="103"/>
      <c r="N1345" s="103"/>
      <c r="O1345" s="103"/>
      <c r="P1345" s="103"/>
      <c r="Q1345" s="103"/>
      <c r="R1345" s="103"/>
      <c r="S1345" s="103"/>
      <c r="T1345" s="103"/>
      <c r="U1345" s="103"/>
      <c r="V1345" s="103"/>
      <c r="W1345" s="103"/>
      <c r="X1345" s="103"/>
      <c r="Y1345" s="103"/>
      <c r="Z1345" s="103"/>
      <c r="AA1345" s="103"/>
      <c r="AB1345" s="103"/>
      <c r="AC1345" s="103"/>
      <c r="AD1345" s="103"/>
      <c r="AE1345" s="103"/>
      <c r="AF1345" s="103"/>
      <c r="AG1345" s="103"/>
    </row>
    <row r="1346" spans="1:35" s="104" customFormat="1">
      <c r="A1346" s="108" t="s">
        <v>200</v>
      </c>
      <c r="B1346" s="103"/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3"/>
      <c r="M1346" s="103"/>
      <c r="N1346" s="103"/>
      <c r="O1346" s="103"/>
      <c r="P1346" s="103"/>
      <c r="Q1346" s="103"/>
      <c r="R1346" s="103"/>
      <c r="S1346" s="103"/>
      <c r="T1346" s="103"/>
      <c r="U1346" s="103"/>
      <c r="V1346" s="103"/>
      <c r="W1346" s="103"/>
      <c r="X1346" s="103"/>
      <c r="Y1346" s="103"/>
      <c r="Z1346" s="103"/>
      <c r="AA1346" s="103"/>
      <c r="AB1346" s="103"/>
      <c r="AC1346" s="103"/>
      <c r="AD1346" s="103"/>
      <c r="AE1346" s="103"/>
      <c r="AF1346" s="103"/>
      <c r="AG1346" s="103"/>
    </row>
    <row r="1347" spans="1:35" s="104" customFormat="1">
      <c r="A1347" s="108" t="s">
        <v>201</v>
      </c>
      <c r="B1347" s="103"/>
      <c r="C1347" s="103"/>
      <c r="D1347" s="103"/>
      <c r="E1347" s="103"/>
      <c r="F1347" s="103"/>
      <c r="G1347" s="103"/>
      <c r="H1347" s="103"/>
      <c r="I1347" s="103"/>
      <c r="J1347" s="103"/>
      <c r="K1347" s="103"/>
      <c r="L1347" s="103"/>
      <c r="M1347" s="103"/>
      <c r="N1347" s="103"/>
      <c r="O1347" s="103"/>
      <c r="P1347" s="103"/>
      <c r="Q1347" s="103"/>
      <c r="R1347" s="103"/>
      <c r="S1347" s="103"/>
      <c r="T1347" s="103"/>
      <c r="U1347" s="103"/>
      <c r="V1347" s="103"/>
      <c r="W1347" s="103"/>
      <c r="X1347" s="103"/>
      <c r="Y1347" s="103"/>
      <c r="Z1347" s="103"/>
      <c r="AA1347" s="103"/>
      <c r="AB1347" s="103"/>
      <c r="AC1347" s="103"/>
      <c r="AD1347" s="103"/>
      <c r="AE1347" s="103"/>
      <c r="AF1347" s="103"/>
      <c r="AG1347" s="103"/>
    </row>
    <row r="1348" spans="1:35" s="104" customFormat="1">
      <c r="A1348" s="108" t="s">
        <v>202</v>
      </c>
      <c r="B1348" s="103"/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3"/>
      <c r="M1348" s="103"/>
      <c r="N1348" s="103"/>
      <c r="O1348" s="103"/>
      <c r="P1348" s="103"/>
      <c r="Q1348" s="103"/>
      <c r="R1348" s="103"/>
      <c r="S1348" s="103"/>
      <c r="T1348" s="103"/>
      <c r="U1348" s="103"/>
      <c r="V1348" s="103"/>
      <c r="W1348" s="103"/>
      <c r="X1348" s="103"/>
      <c r="Y1348" s="103"/>
      <c r="Z1348" s="103"/>
      <c r="AA1348" s="103"/>
      <c r="AB1348" s="103"/>
      <c r="AC1348" s="103"/>
      <c r="AD1348" s="103"/>
      <c r="AE1348" s="103"/>
      <c r="AF1348" s="103"/>
      <c r="AG1348" s="103"/>
    </row>
    <row r="1349" spans="1:35" s="104" customFormat="1">
      <c r="A1349" s="108" t="s">
        <v>203</v>
      </c>
      <c r="B1349" s="103"/>
      <c r="C1349" s="103"/>
      <c r="D1349" s="103"/>
      <c r="E1349" s="103"/>
      <c r="F1349" s="103"/>
      <c r="G1349" s="103"/>
      <c r="H1349" s="103"/>
      <c r="I1349" s="103"/>
      <c r="J1349" s="103"/>
      <c r="K1349" s="103"/>
      <c r="L1349" s="103"/>
      <c r="M1349" s="103"/>
      <c r="N1349" s="103"/>
      <c r="O1349" s="103"/>
      <c r="P1349" s="103"/>
      <c r="Q1349" s="103"/>
      <c r="R1349" s="103"/>
      <c r="S1349" s="103"/>
      <c r="T1349" s="103"/>
      <c r="U1349" s="103"/>
      <c r="V1349" s="103"/>
      <c r="W1349" s="103"/>
      <c r="X1349" s="103"/>
      <c r="Y1349" s="103"/>
      <c r="Z1349" s="103"/>
      <c r="AA1349" s="103"/>
      <c r="AB1349" s="103"/>
      <c r="AC1349" s="103"/>
      <c r="AD1349" s="103"/>
      <c r="AE1349" s="103"/>
      <c r="AF1349" s="103"/>
      <c r="AG1349" s="103"/>
    </row>
    <row r="1350" spans="1:35" s="104" customFormat="1">
      <c r="A1350" s="110" t="s">
        <v>204</v>
      </c>
      <c r="B1350" s="114" t="str">
        <f t="shared" ref="B1350:AG1350" si="89">IF(COUNTA(B1338:B1349)=0,"-",COUNTA(B1338:B1349)/12)</f>
        <v>-</v>
      </c>
      <c r="C1350" s="114" t="str">
        <f t="shared" si="89"/>
        <v>-</v>
      </c>
      <c r="D1350" s="114" t="str">
        <f t="shared" si="89"/>
        <v>-</v>
      </c>
      <c r="E1350" s="114" t="str">
        <f t="shared" si="89"/>
        <v>-</v>
      </c>
      <c r="F1350" s="114" t="str">
        <f t="shared" si="89"/>
        <v>-</v>
      </c>
      <c r="G1350" s="114" t="str">
        <f t="shared" si="89"/>
        <v>-</v>
      </c>
      <c r="H1350" s="114" t="str">
        <f t="shared" si="89"/>
        <v>-</v>
      </c>
      <c r="I1350" s="114" t="str">
        <f t="shared" si="89"/>
        <v>-</v>
      </c>
      <c r="J1350" s="114" t="str">
        <f t="shared" si="89"/>
        <v>-</v>
      </c>
      <c r="K1350" s="114" t="str">
        <f t="shared" si="89"/>
        <v>-</v>
      </c>
      <c r="L1350" s="114" t="str">
        <f t="shared" si="89"/>
        <v>-</v>
      </c>
      <c r="M1350" s="114" t="str">
        <f t="shared" si="89"/>
        <v>-</v>
      </c>
      <c r="N1350" s="114" t="str">
        <f t="shared" si="89"/>
        <v>-</v>
      </c>
      <c r="O1350" s="114" t="str">
        <f t="shared" si="89"/>
        <v>-</v>
      </c>
      <c r="P1350" s="114" t="str">
        <f t="shared" si="89"/>
        <v>-</v>
      </c>
      <c r="Q1350" s="114" t="str">
        <f t="shared" si="89"/>
        <v>-</v>
      </c>
      <c r="R1350" s="114" t="str">
        <f t="shared" si="89"/>
        <v>-</v>
      </c>
      <c r="S1350" s="114" t="str">
        <f t="shared" si="89"/>
        <v>-</v>
      </c>
      <c r="T1350" s="114" t="str">
        <f t="shared" si="89"/>
        <v>-</v>
      </c>
      <c r="U1350" s="114" t="str">
        <f t="shared" si="89"/>
        <v>-</v>
      </c>
      <c r="V1350" s="114" t="str">
        <f t="shared" si="89"/>
        <v>-</v>
      </c>
      <c r="W1350" s="114" t="str">
        <f t="shared" si="89"/>
        <v>-</v>
      </c>
      <c r="X1350" s="114" t="str">
        <f t="shared" si="89"/>
        <v>-</v>
      </c>
      <c r="Y1350" s="114" t="str">
        <f t="shared" si="89"/>
        <v>-</v>
      </c>
      <c r="Z1350" s="114" t="str">
        <f t="shared" si="89"/>
        <v>-</v>
      </c>
      <c r="AA1350" s="114" t="str">
        <f t="shared" si="89"/>
        <v>-</v>
      </c>
      <c r="AB1350" s="114" t="str">
        <f t="shared" si="89"/>
        <v>-</v>
      </c>
      <c r="AC1350" s="114" t="str">
        <f t="shared" si="89"/>
        <v>-</v>
      </c>
      <c r="AD1350" s="114" t="str">
        <f t="shared" si="89"/>
        <v>-</v>
      </c>
      <c r="AE1350" s="114" t="str">
        <f t="shared" si="89"/>
        <v>-</v>
      </c>
      <c r="AF1350" s="114" t="str">
        <f t="shared" si="89"/>
        <v>-</v>
      </c>
      <c r="AG1350" s="114" t="str">
        <f t="shared" si="89"/>
        <v>-</v>
      </c>
    </row>
    <row r="1351" spans="1:35" ht="18" customHeight="1">
      <c r="AG1351"/>
    </row>
    <row r="1352" spans="1:35" s="104" customFormat="1">
      <c r="A1352" s="121">
        <f>A1337+1</f>
        <v>44818</v>
      </c>
      <c r="B1352" s="118" t="s">
        <v>310</v>
      </c>
      <c r="C1352" s="118" t="s">
        <v>311</v>
      </c>
      <c r="D1352" s="118" t="s">
        <v>312</v>
      </c>
      <c r="E1352" s="118" t="s">
        <v>313</v>
      </c>
      <c r="F1352" s="118" t="s">
        <v>314</v>
      </c>
      <c r="G1352" s="118" t="s">
        <v>315</v>
      </c>
      <c r="H1352" s="118" t="s">
        <v>316</v>
      </c>
      <c r="I1352" s="118" t="s">
        <v>317</v>
      </c>
      <c r="J1352" s="118" t="s">
        <v>318</v>
      </c>
      <c r="K1352" s="118" t="s">
        <v>319</v>
      </c>
      <c r="L1352" s="118" t="s">
        <v>320</v>
      </c>
      <c r="M1352" s="118" t="s">
        <v>321</v>
      </c>
      <c r="N1352" s="118" t="s">
        <v>322</v>
      </c>
      <c r="O1352" s="118" t="s">
        <v>323</v>
      </c>
      <c r="P1352" s="118" t="s">
        <v>324</v>
      </c>
      <c r="Q1352" s="118" t="s">
        <v>325</v>
      </c>
      <c r="R1352" s="118" t="s">
        <v>326</v>
      </c>
      <c r="S1352" s="118" t="s">
        <v>327</v>
      </c>
      <c r="T1352" s="118" t="s">
        <v>328</v>
      </c>
      <c r="U1352" s="118" t="s">
        <v>329</v>
      </c>
      <c r="V1352" s="118" t="s">
        <v>330</v>
      </c>
      <c r="W1352" s="118" t="s">
        <v>331</v>
      </c>
      <c r="X1352" s="118" t="s">
        <v>332</v>
      </c>
      <c r="Y1352" s="118" t="s">
        <v>333</v>
      </c>
      <c r="Z1352" s="118" t="s">
        <v>334</v>
      </c>
      <c r="AA1352" s="118" t="s">
        <v>335</v>
      </c>
      <c r="AB1352" s="118" t="s">
        <v>336</v>
      </c>
      <c r="AC1352" s="118" t="s">
        <v>337</v>
      </c>
      <c r="AD1352" s="118" t="s">
        <v>338</v>
      </c>
      <c r="AE1352" s="118" t="s">
        <v>339</v>
      </c>
      <c r="AF1352" s="118" t="s">
        <v>340</v>
      </c>
      <c r="AG1352" s="118" t="s">
        <v>341</v>
      </c>
    </row>
    <row r="1353" spans="1:35" s="104" customFormat="1">
      <c r="A1353" s="108" t="s">
        <v>168</v>
      </c>
      <c r="B1353" s="103"/>
      <c r="C1353" s="103"/>
      <c r="D1353" s="103"/>
      <c r="E1353" s="103"/>
      <c r="F1353" s="103"/>
      <c r="G1353" s="103"/>
      <c r="H1353" s="103"/>
      <c r="I1353" s="103"/>
      <c r="J1353" s="103"/>
      <c r="K1353" s="103"/>
      <c r="L1353" s="103"/>
      <c r="M1353" s="103"/>
      <c r="N1353" s="103"/>
      <c r="O1353" s="103"/>
      <c r="P1353" s="103"/>
      <c r="Q1353" s="103"/>
      <c r="R1353" s="103"/>
      <c r="S1353" s="103"/>
      <c r="T1353" s="103"/>
      <c r="U1353" s="103"/>
      <c r="V1353" s="103"/>
      <c r="W1353" s="103"/>
      <c r="X1353" s="103"/>
      <c r="Y1353" s="103"/>
      <c r="Z1353" s="103"/>
      <c r="AA1353" s="103"/>
      <c r="AB1353" s="103"/>
      <c r="AC1353" s="103"/>
      <c r="AD1353" s="103"/>
      <c r="AE1353" s="103"/>
      <c r="AF1353" s="103"/>
      <c r="AG1353" s="103"/>
    </row>
    <row r="1354" spans="1:35" s="104" customFormat="1">
      <c r="A1354" s="108" t="s">
        <v>174</v>
      </c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3"/>
      <c r="M1354" s="103"/>
      <c r="N1354" s="103"/>
      <c r="O1354" s="103"/>
      <c r="P1354" s="103"/>
      <c r="Q1354" s="103"/>
      <c r="R1354" s="103"/>
      <c r="S1354" s="103"/>
      <c r="T1354" s="103"/>
      <c r="U1354" s="103"/>
      <c r="V1354" s="103"/>
      <c r="W1354" s="103"/>
      <c r="X1354" s="103"/>
      <c r="Y1354" s="103"/>
      <c r="Z1354" s="103"/>
      <c r="AA1354" s="103"/>
      <c r="AB1354" s="103"/>
      <c r="AC1354" s="103"/>
      <c r="AD1354" s="103"/>
      <c r="AE1354" s="103"/>
      <c r="AF1354" s="103"/>
      <c r="AG1354" s="103"/>
    </row>
    <row r="1355" spans="1:35" s="104" customFormat="1">
      <c r="A1355" s="108" t="s">
        <v>176</v>
      </c>
      <c r="B1355" s="103"/>
      <c r="C1355" s="103"/>
      <c r="D1355" s="103"/>
      <c r="E1355" s="103"/>
      <c r="F1355" s="103"/>
      <c r="G1355" s="103"/>
      <c r="H1355" s="103"/>
      <c r="I1355" s="103"/>
      <c r="J1355" s="103"/>
      <c r="K1355" s="103"/>
      <c r="L1355" s="103"/>
      <c r="M1355" s="103"/>
      <c r="N1355" s="103"/>
      <c r="O1355" s="103"/>
      <c r="P1355" s="103"/>
      <c r="Q1355" s="103"/>
      <c r="R1355" s="103"/>
      <c r="S1355" s="103"/>
      <c r="T1355" s="103"/>
      <c r="U1355" s="103"/>
      <c r="V1355" s="103"/>
      <c r="W1355" s="103"/>
      <c r="X1355" s="103"/>
      <c r="Y1355" s="103"/>
      <c r="Z1355" s="103"/>
      <c r="AA1355" s="103"/>
      <c r="AB1355" s="103"/>
      <c r="AC1355" s="103"/>
      <c r="AD1355" s="103"/>
      <c r="AE1355" s="103"/>
      <c r="AF1355" s="103"/>
      <c r="AG1355" s="103"/>
    </row>
    <row r="1356" spans="1:35" s="104" customFormat="1" ht="21">
      <c r="A1356" s="108" t="s">
        <v>181</v>
      </c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3"/>
      <c r="M1356" s="103"/>
      <c r="N1356" s="103"/>
      <c r="O1356" s="103"/>
      <c r="P1356" s="103"/>
      <c r="Q1356" s="103"/>
      <c r="R1356" s="103"/>
      <c r="S1356" s="103"/>
      <c r="T1356" s="103"/>
      <c r="U1356" s="103"/>
      <c r="V1356" s="103"/>
      <c r="W1356" s="103"/>
      <c r="X1356" s="103"/>
      <c r="Y1356" s="103"/>
      <c r="Z1356" s="103"/>
      <c r="AA1356" s="103"/>
      <c r="AB1356" s="103"/>
      <c r="AC1356" s="103"/>
      <c r="AD1356" s="103"/>
      <c r="AE1356" s="103"/>
      <c r="AF1356" s="103"/>
      <c r="AG1356" s="103"/>
      <c r="AI1356" s="116" t="s">
        <v>250</v>
      </c>
    </row>
    <row r="1357" spans="1:35" s="104" customFormat="1" ht="15" customHeight="1">
      <c r="A1357" s="108" t="s">
        <v>184</v>
      </c>
      <c r="B1357" s="103"/>
      <c r="C1357" s="103"/>
      <c r="D1357" s="103"/>
      <c r="E1357" s="103"/>
      <c r="F1357" s="103"/>
      <c r="G1357" s="103"/>
      <c r="H1357" s="103"/>
      <c r="I1357" s="103"/>
      <c r="J1357" s="103"/>
      <c r="K1357" s="103"/>
      <c r="L1357" s="103"/>
      <c r="M1357" s="103"/>
      <c r="N1357" s="103"/>
      <c r="O1357" s="103"/>
      <c r="P1357" s="103"/>
      <c r="Q1357" s="103"/>
      <c r="R1357" s="103"/>
      <c r="S1357" s="103"/>
      <c r="T1357" s="103"/>
      <c r="U1357" s="103"/>
      <c r="V1357" s="103"/>
      <c r="W1357" s="103"/>
      <c r="X1357" s="103"/>
      <c r="Y1357" s="103"/>
      <c r="Z1357" s="103"/>
      <c r="AA1357" s="103"/>
      <c r="AB1357" s="103"/>
      <c r="AC1357" s="103"/>
      <c r="AD1357" s="103"/>
      <c r="AE1357" s="103"/>
      <c r="AF1357" s="103"/>
      <c r="AG1357" s="103"/>
      <c r="AI1357" s="271">
        <f>COUNTIF($B1365:$AG1365,"-")</f>
        <v>32</v>
      </c>
    </row>
    <row r="1358" spans="1:35" s="104" customFormat="1" ht="15" customHeight="1">
      <c r="A1358" s="108" t="s">
        <v>208</v>
      </c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3"/>
      <c r="M1358" s="103"/>
      <c r="N1358" s="103"/>
      <c r="O1358" s="103"/>
      <c r="P1358" s="103"/>
      <c r="Q1358" s="103"/>
      <c r="R1358" s="103"/>
      <c r="S1358" s="103"/>
      <c r="T1358" s="103"/>
      <c r="U1358" s="103"/>
      <c r="V1358" s="103"/>
      <c r="W1358" s="103"/>
      <c r="X1358" s="103"/>
      <c r="Y1358" s="103"/>
      <c r="Z1358" s="103"/>
      <c r="AA1358" s="103"/>
      <c r="AB1358" s="103"/>
      <c r="AC1358" s="103"/>
      <c r="AD1358" s="103"/>
      <c r="AE1358" s="103"/>
      <c r="AF1358" s="103"/>
      <c r="AG1358" s="103"/>
      <c r="AI1358" s="271"/>
    </row>
    <row r="1359" spans="1:35" s="104" customFormat="1">
      <c r="A1359" s="108" t="s">
        <v>209</v>
      </c>
      <c r="B1359" s="103"/>
      <c r="C1359" s="103"/>
      <c r="D1359" s="103"/>
      <c r="E1359" s="103"/>
      <c r="F1359" s="103"/>
      <c r="G1359" s="103"/>
      <c r="H1359" s="103"/>
      <c r="I1359" s="103"/>
      <c r="J1359" s="103"/>
      <c r="K1359" s="103"/>
      <c r="L1359" s="103"/>
      <c r="M1359" s="103"/>
      <c r="N1359" s="103"/>
      <c r="O1359" s="103"/>
      <c r="P1359" s="103"/>
      <c r="Q1359" s="103"/>
      <c r="R1359" s="103"/>
      <c r="S1359" s="103"/>
      <c r="T1359" s="103"/>
      <c r="U1359" s="103"/>
      <c r="V1359" s="103"/>
      <c r="W1359" s="103"/>
      <c r="X1359" s="103"/>
      <c r="Y1359" s="103"/>
      <c r="Z1359" s="103"/>
      <c r="AA1359" s="103"/>
      <c r="AB1359" s="103"/>
      <c r="AC1359" s="103"/>
      <c r="AD1359" s="103"/>
      <c r="AE1359" s="103"/>
      <c r="AF1359" s="103"/>
      <c r="AG1359" s="103"/>
    </row>
    <row r="1360" spans="1:35" s="104" customFormat="1">
      <c r="A1360" s="108" t="s">
        <v>198</v>
      </c>
      <c r="B1360" s="103"/>
      <c r="C1360" s="103"/>
      <c r="D1360" s="103"/>
      <c r="E1360" s="103"/>
      <c r="F1360" s="103"/>
      <c r="G1360" s="103"/>
      <c r="H1360" s="103"/>
      <c r="I1360" s="103"/>
      <c r="J1360" s="103"/>
      <c r="K1360" s="103"/>
      <c r="L1360" s="103"/>
      <c r="M1360" s="103"/>
      <c r="N1360" s="103"/>
      <c r="O1360" s="103"/>
      <c r="P1360" s="103"/>
      <c r="Q1360" s="103"/>
      <c r="R1360" s="103"/>
      <c r="S1360" s="103"/>
      <c r="T1360" s="103"/>
      <c r="U1360" s="103"/>
      <c r="V1360" s="103"/>
      <c r="W1360" s="103"/>
      <c r="X1360" s="103"/>
      <c r="Y1360" s="103"/>
      <c r="Z1360" s="103"/>
      <c r="AA1360" s="103"/>
      <c r="AB1360" s="103"/>
      <c r="AC1360" s="103"/>
      <c r="AD1360" s="103"/>
      <c r="AE1360" s="103"/>
      <c r="AF1360" s="103"/>
      <c r="AG1360" s="103"/>
    </row>
    <row r="1361" spans="1:35" s="104" customFormat="1">
      <c r="A1361" s="108" t="s">
        <v>200</v>
      </c>
      <c r="B1361" s="103"/>
      <c r="C1361" s="103"/>
      <c r="D1361" s="103"/>
      <c r="E1361" s="103"/>
      <c r="F1361" s="103"/>
      <c r="G1361" s="103"/>
      <c r="H1361" s="103"/>
      <c r="I1361" s="103"/>
      <c r="J1361" s="103"/>
      <c r="K1361" s="103"/>
      <c r="L1361" s="103"/>
      <c r="M1361" s="103"/>
      <c r="N1361" s="103"/>
      <c r="O1361" s="103"/>
      <c r="P1361" s="103"/>
      <c r="Q1361" s="103"/>
      <c r="R1361" s="103"/>
      <c r="S1361" s="103"/>
      <c r="T1361" s="103"/>
      <c r="U1361" s="103"/>
      <c r="V1361" s="103"/>
      <c r="W1361" s="103"/>
      <c r="X1361" s="103"/>
      <c r="Y1361" s="103"/>
      <c r="Z1361" s="103"/>
      <c r="AA1361" s="103"/>
      <c r="AB1361" s="103"/>
      <c r="AC1361" s="103"/>
      <c r="AD1361" s="103"/>
      <c r="AE1361" s="103"/>
      <c r="AF1361" s="103"/>
      <c r="AG1361" s="103"/>
    </row>
    <row r="1362" spans="1:35" s="104" customFormat="1">
      <c r="A1362" s="108" t="s">
        <v>201</v>
      </c>
      <c r="B1362" s="103"/>
      <c r="C1362" s="103"/>
      <c r="D1362" s="103"/>
      <c r="E1362" s="103"/>
      <c r="F1362" s="103"/>
      <c r="G1362" s="103"/>
      <c r="H1362" s="103"/>
      <c r="I1362" s="103"/>
      <c r="J1362" s="103"/>
      <c r="K1362" s="103"/>
      <c r="L1362" s="103"/>
      <c r="M1362" s="103"/>
      <c r="N1362" s="103"/>
      <c r="O1362" s="103"/>
      <c r="P1362" s="103"/>
      <c r="Q1362" s="103"/>
      <c r="R1362" s="103"/>
      <c r="S1362" s="103"/>
      <c r="T1362" s="103"/>
      <c r="U1362" s="103"/>
      <c r="V1362" s="103"/>
      <c r="W1362" s="103"/>
      <c r="X1362" s="103"/>
      <c r="Y1362" s="103"/>
      <c r="Z1362" s="103"/>
      <c r="AA1362" s="103"/>
      <c r="AB1362" s="103"/>
      <c r="AC1362" s="103"/>
      <c r="AD1362" s="103"/>
      <c r="AE1362" s="103"/>
      <c r="AF1362" s="103"/>
      <c r="AG1362" s="103"/>
    </row>
    <row r="1363" spans="1:35" s="104" customFormat="1">
      <c r="A1363" s="108" t="s">
        <v>202</v>
      </c>
      <c r="B1363" s="103"/>
      <c r="C1363" s="103"/>
      <c r="D1363" s="103"/>
      <c r="E1363" s="103"/>
      <c r="F1363" s="103"/>
      <c r="G1363" s="103"/>
      <c r="H1363" s="103"/>
      <c r="I1363" s="103"/>
      <c r="J1363" s="103"/>
      <c r="K1363" s="103"/>
      <c r="L1363" s="103"/>
      <c r="M1363" s="103"/>
      <c r="N1363" s="103"/>
      <c r="O1363" s="103"/>
      <c r="P1363" s="103"/>
      <c r="Q1363" s="103"/>
      <c r="R1363" s="103"/>
      <c r="S1363" s="103"/>
      <c r="T1363" s="103"/>
      <c r="U1363" s="103"/>
      <c r="V1363" s="103"/>
      <c r="W1363" s="103"/>
      <c r="X1363" s="103"/>
      <c r="Y1363" s="103"/>
      <c r="Z1363" s="103"/>
      <c r="AA1363" s="103"/>
      <c r="AB1363" s="103"/>
      <c r="AC1363" s="103"/>
      <c r="AD1363" s="103"/>
      <c r="AE1363" s="103"/>
      <c r="AF1363" s="103"/>
      <c r="AG1363" s="103"/>
    </row>
    <row r="1364" spans="1:35" s="104" customFormat="1">
      <c r="A1364" s="108" t="s">
        <v>203</v>
      </c>
      <c r="B1364" s="103"/>
      <c r="C1364" s="103"/>
      <c r="D1364" s="103"/>
      <c r="E1364" s="103"/>
      <c r="F1364" s="103"/>
      <c r="G1364" s="103"/>
      <c r="H1364" s="103"/>
      <c r="I1364" s="103"/>
      <c r="J1364" s="103"/>
      <c r="K1364" s="103"/>
      <c r="L1364" s="103"/>
      <c r="M1364" s="103"/>
      <c r="N1364" s="103"/>
      <c r="O1364" s="103"/>
      <c r="P1364" s="103"/>
      <c r="Q1364" s="103"/>
      <c r="R1364" s="103"/>
      <c r="S1364" s="103"/>
      <c r="T1364" s="103"/>
      <c r="U1364" s="103"/>
      <c r="V1364" s="103"/>
      <c r="W1364" s="103"/>
      <c r="X1364" s="103"/>
      <c r="Y1364" s="103"/>
      <c r="Z1364" s="103"/>
      <c r="AA1364" s="103"/>
      <c r="AB1364" s="103"/>
      <c r="AC1364" s="103"/>
      <c r="AD1364" s="103"/>
      <c r="AE1364" s="103"/>
      <c r="AF1364" s="103"/>
      <c r="AG1364" s="103"/>
    </row>
    <row r="1365" spans="1:35" s="104" customFormat="1">
      <c r="A1365" s="110" t="s">
        <v>204</v>
      </c>
      <c r="B1365" s="114" t="str">
        <f t="shared" ref="B1365:AG1365" si="90">IF(COUNTA(B1353:B1364)=0,"-",COUNTA(B1353:B1364)/12)</f>
        <v>-</v>
      </c>
      <c r="C1365" s="114" t="str">
        <f t="shared" si="90"/>
        <v>-</v>
      </c>
      <c r="D1365" s="114" t="str">
        <f t="shared" si="90"/>
        <v>-</v>
      </c>
      <c r="E1365" s="114" t="str">
        <f t="shared" si="90"/>
        <v>-</v>
      </c>
      <c r="F1365" s="114" t="str">
        <f t="shared" si="90"/>
        <v>-</v>
      </c>
      <c r="G1365" s="114" t="str">
        <f t="shared" si="90"/>
        <v>-</v>
      </c>
      <c r="H1365" s="114" t="str">
        <f t="shared" si="90"/>
        <v>-</v>
      </c>
      <c r="I1365" s="114" t="str">
        <f t="shared" si="90"/>
        <v>-</v>
      </c>
      <c r="J1365" s="114" t="str">
        <f t="shared" si="90"/>
        <v>-</v>
      </c>
      <c r="K1365" s="114" t="str">
        <f t="shared" si="90"/>
        <v>-</v>
      </c>
      <c r="L1365" s="114" t="str">
        <f t="shared" si="90"/>
        <v>-</v>
      </c>
      <c r="M1365" s="114" t="str">
        <f t="shared" si="90"/>
        <v>-</v>
      </c>
      <c r="N1365" s="114" t="str">
        <f t="shared" si="90"/>
        <v>-</v>
      </c>
      <c r="O1365" s="114" t="str">
        <f t="shared" si="90"/>
        <v>-</v>
      </c>
      <c r="P1365" s="114" t="str">
        <f t="shared" si="90"/>
        <v>-</v>
      </c>
      <c r="Q1365" s="114" t="str">
        <f t="shared" si="90"/>
        <v>-</v>
      </c>
      <c r="R1365" s="114" t="str">
        <f t="shared" si="90"/>
        <v>-</v>
      </c>
      <c r="S1365" s="114" t="str">
        <f t="shared" si="90"/>
        <v>-</v>
      </c>
      <c r="T1365" s="114" t="str">
        <f t="shared" si="90"/>
        <v>-</v>
      </c>
      <c r="U1365" s="114" t="str">
        <f t="shared" si="90"/>
        <v>-</v>
      </c>
      <c r="V1365" s="114" t="str">
        <f t="shared" si="90"/>
        <v>-</v>
      </c>
      <c r="W1365" s="114" t="str">
        <f t="shared" si="90"/>
        <v>-</v>
      </c>
      <c r="X1365" s="114" t="str">
        <f t="shared" si="90"/>
        <v>-</v>
      </c>
      <c r="Y1365" s="114" t="str">
        <f t="shared" si="90"/>
        <v>-</v>
      </c>
      <c r="Z1365" s="114" t="str">
        <f t="shared" si="90"/>
        <v>-</v>
      </c>
      <c r="AA1365" s="114" t="str">
        <f t="shared" si="90"/>
        <v>-</v>
      </c>
      <c r="AB1365" s="114" t="str">
        <f t="shared" si="90"/>
        <v>-</v>
      </c>
      <c r="AC1365" s="114" t="str">
        <f t="shared" si="90"/>
        <v>-</v>
      </c>
      <c r="AD1365" s="114" t="str">
        <f t="shared" si="90"/>
        <v>-</v>
      </c>
      <c r="AE1365" s="114" t="str">
        <f t="shared" si="90"/>
        <v>-</v>
      </c>
      <c r="AF1365" s="114" t="str">
        <f t="shared" si="90"/>
        <v>-</v>
      </c>
      <c r="AG1365" s="114" t="str">
        <f t="shared" si="90"/>
        <v>-</v>
      </c>
    </row>
    <row r="1366" spans="1:35" ht="18" customHeight="1">
      <c r="AG1366"/>
    </row>
    <row r="1367" spans="1:35" s="104" customFormat="1">
      <c r="A1367" s="121">
        <f>A1352+1</f>
        <v>44819</v>
      </c>
      <c r="B1367" s="118" t="s">
        <v>310</v>
      </c>
      <c r="C1367" s="118" t="s">
        <v>311</v>
      </c>
      <c r="D1367" s="118" t="s">
        <v>312</v>
      </c>
      <c r="E1367" s="118" t="s">
        <v>313</v>
      </c>
      <c r="F1367" s="118" t="s">
        <v>314</v>
      </c>
      <c r="G1367" s="118" t="s">
        <v>315</v>
      </c>
      <c r="H1367" s="118" t="s">
        <v>316</v>
      </c>
      <c r="I1367" s="118" t="s">
        <v>317</v>
      </c>
      <c r="J1367" s="118" t="s">
        <v>318</v>
      </c>
      <c r="K1367" s="118" t="s">
        <v>319</v>
      </c>
      <c r="L1367" s="118" t="s">
        <v>320</v>
      </c>
      <c r="M1367" s="118" t="s">
        <v>321</v>
      </c>
      <c r="N1367" s="118" t="s">
        <v>322</v>
      </c>
      <c r="O1367" s="118" t="s">
        <v>323</v>
      </c>
      <c r="P1367" s="118" t="s">
        <v>324</v>
      </c>
      <c r="Q1367" s="118" t="s">
        <v>325</v>
      </c>
      <c r="R1367" s="118" t="s">
        <v>326</v>
      </c>
      <c r="S1367" s="118" t="s">
        <v>327</v>
      </c>
      <c r="T1367" s="118" t="s">
        <v>328</v>
      </c>
      <c r="U1367" s="118" t="s">
        <v>329</v>
      </c>
      <c r="V1367" s="118" t="s">
        <v>330</v>
      </c>
      <c r="W1367" s="118" t="s">
        <v>331</v>
      </c>
      <c r="X1367" s="118" t="s">
        <v>332</v>
      </c>
      <c r="Y1367" s="118" t="s">
        <v>333</v>
      </c>
      <c r="Z1367" s="118" t="s">
        <v>334</v>
      </c>
      <c r="AA1367" s="118" t="s">
        <v>335</v>
      </c>
      <c r="AB1367" s="118" t="s">
        <v>336</v>
      </c>
      <c r="AC1367" s="118" t="s">
        <v>337</v>
      </c>
      <c r="AD1367" s="118" t="s">
        <v>338</v>
      </c>
      <c r="AE1367" s="118" t="s">
        <v>339</v>
      </c>
      <c r="AF1367" s="118" t="s">
        <v>340</v>
      </c>
      <c r="AG1367" s="118" t="s">
        <v>341</v>
      </c>
    </row>
    <row r="1368" spans="1:35" s="104" customFormat="1">
      <c r="A1368" s="108" t="s">
        <v>168</v>
      </c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3"/>
      <c r="N1368" s="103"/>
      <c r="O1368" s="103"/>
      <c r="P1368" s="103"/>
      <c r="Q1368" s="103"/>
      <c r="R1368" s="103"/>
      <c r="S1368" s="103"/>
      <c r="T1368" s="103"/>
      <c r="U1368" s="103"/>
      <c r="V1368" s="103"/>
      <c r="W1368" s="103"/>
      <c r="X1368" s="103"/>
      <c r="Y1368" s="103"/>
      <c r="Z1368" s="103"/>
      <c r="AA1368" s="103"/>
      <c r="AB1368" s="103"/>
      <c r="AC1368" s="103"/>
      <c r="AD1368" s="103"/>
      <c r="AE1368" s="103"/>
      <c r="AF1368" s="103"/>
      <c r="AG1368" s="103"/>
    </row>
    <row r="1369" spans="1:35" s="104" customFormat="1">
      <c r="A1369" s="108" t="s">
        <v>174</v>
      </c>
      <c r="B1369" s="103"/>
      <c r="C1369" s="103"/>
      <c r="D1369" s="103"/>
      <c r="E1369" s="103"/>
      <c r="F1369" s="103"/>
      <c r="G1369" s="103"/>
      <c r="H1369" s="103"/>
      <c r="I1369" s="103"/>
      <c r="J1369" s="103"/>
      <c r="K1369" s="103"/>
      <c r="L1369" s="103"/>
      <c r="M1369" s="103"/>
      <c r="N1369" s="103"/>
      <c r="O1369" s="103"/>
      <c r="P1369" s="103"/>
      <c r="Q1369" s="103"/>
      <c r="R1369" s="103"/>
      <c r="S1369" s="103"/>
      <c r="T1369" s="103"/>
      <c r="U1369" s="103"/>
      <c r="V1369" s="103"/>
      <c r="W1369" s="103"/>
      <c r="X1369" s="103"/>
      <c r="Y1369" s="103"/>
      <c r="Z1369" s="103"/>
      <c r="AA1369" s="103"/>
      <c r="AB1369" s="103"/>
      <c r="AC1369" s="103"/>
      <c r="AD1369" s="103"/>
      <c r="AE1369" s="103"/>
      <c r="AF1369" s="103"/>
      <c r="AG1369" s="103"/>
    </row>
    <row r="1370" spans="1:35" s="104" customFormat="1">
      <c r="A1370" s="108" t="s">
        <v>176</v>
      </c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3"/>
      <c r="N1370" s="103"/>
      <c r="O1370" s="103"/>
      <c r="P1370" s="103"/>
      <c r="Q1370" s="103"/>
      <c r="R1370" s="103"/>
      <c r="S1370" s="103"/>
      <c r="T1370" s="103"/>
      <c r="U1370" s="103"/>
      <c r="V1370" s="103"/>
      <c r="W1370" s="103"/>
      <c r="X1370" s="103"/>
      <c r="Y1370" s="103"/>
      <c r="Z1370" s="103"/>
      <c r="AA1370" s="103"/>
      <c r="AB1370" s="103"/>
      <c r="AC1370" s="103"/>
      <c r="AD1370" s="103"/>
      <c r="AE1370" s="103"/>
      <c r="AF1370" s="103"/>
      <c r="AG1370" s="103"/>
    </row>
    <row r="1371" spans="1:35" s="104" customFormat="1" ht="21">
      <c r="A1371" s="108" t="s">
        <v>181</v>
      </c>
      <c r="B1371" s="103"/>
      <c r="C1371" s="103"/>
      <c r="D1371" s="103"/>
      <c r="E1371" s="103"/>
      <c r="F1371" s="103"/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  <c r="Q1371" s="103"/>
      <c r="R1371" s="103"/>
      <c r="S1371" s="103"/>
      <c r="T1371" s="103"/>
      <c r="U1371" s="103"/>
      <c r="V1371" s="103"/>
      <c r="W1371" s="103"/>
      <c r="X1371" s="103"/>
      <c r="Y1371" s="103"/>
      <c r="Z1371" s="103"/>
      <c r="AA1371" s="103"/>
      <c r="AB1371" s="103"/>
      <c r="AC1371" s="103"/>
      <c r="AD1371" s="103"/>
      <c r="AE1371" s="103"/>
      <c r="AF1371" s="103"/>
      <c r="AG1371" s="103"/>
      <c r="AI1371" s="116" t="s">
        <v>250</v>
      </c>
    </row>
    <row r="1372" spans="1:35" s="104" customFormat="1" ht="15" customHeight="1">
      <c r="A1372" s="108" t="s">
        <v>184</v>
      </c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3"/>
      <c r="N1372" s="103"/>
      <c r="O1372" s="103"/>
      <c r="P1372" s="103"/>
      <c r="Q1372" s="103"/>
      <c r="R1372" s="103"/>
      <c r="S1372" s="103"/>
      <c r="T1372" s="103"/>
      <c r="U1372" s="103"/>
      <c r="V1372" s="103"/>
      <c r="W1372" s="103"/>
      <c r="X1372" s="103"/>
      <c r="Y1372" s="103"/>
      <c r="Z1372" s="103"/>
      <c r="AA1372" s="103"/>
      <c r="AB1372" s="103"/>
      <c r="AC1372" s="103"/>
      <c r="AD1372" s="103"/>
      <c r="AE1372" s="103"/>
      <c r="AF1372" s="103"/>
      <c r="AG1372" s="103"/>
      <c r="AI1372" s="271">
        <f>COUNTIF($B1380:$AG1380,"-")</f>
        <v>32</v>
      </c>
    </row>
    <row r="1373" spans="1:35" s="104" customFormat="1" ht="15" customHeight="1">
      <c r="A1373" s="108" t="s">
        <v>208</v>
      </c>
      <c r="B1373" s="103"/>
      <c r="C1373" s="103"/>
      <c r="D1373" s="103"/>
      <c r="E1373" s="103"/>
      <c r="F1373" s="103"/>
      <c r="G1373" s="103"/>
      <c r="H1373" s="103"/>
      <c r="I1373" s="103"/>
      <c r="J1373" s="103"/>
      <c r="K1373" s="103"/>
      <c r="L1373" s="103"/>
      <c r="M1373" s="103"/>
      <c r="N1373" s="103"/>
      <c r="O1373" s="103"/>
      <c r="P1373" s="103"/>
      <c r="Q1373" s="103"/>
      <c r="R1373" s="103"/>
      <c r="S1373" s="103"/>
      <c r="T1373" s="103"/>
      <c r="U1373" s="103"/>
      <c r="V1373" s="103"/>
      <c r="W1373" s="103"/>
      <c r="X1373" s="103"/>
      <c r="Y1373" s="103"/>
      <c r="Z1373" s="103"/>
      <c r="AA1373" s="103"/>
      <c r="AB1373" s="103"/>
      <c r="AC1373" s="103"/>
      <c r="AD1373" s="103"/>
      <c r="AE1373" s="103"/>
      <c r="AF1373" s="103"/>
      <c r="AG1373" s="103"/>
      <c r="AI1373" s="271"/>
    </row>
    <row r="1374" spans="1:35" s="104" customFormat="1">
      <c r="A1374" s="108" t="s">
        <v>209</v>
      </c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3"/>
      <c r="O1374" s="103"/>
      <c r="P1374" s="103"/>
      <c r="Q1374" s="103"/>
      <c r="R1374" s="103"/>
      <c r="S1374" s="103"/>
      <c r="T1374" s="103"/>
      <c r="U1374" s="103"/>
      <c r="V1374" s="103"/>
      <c r="W1374" s="103"/>
      <c r="X1374" s="103"/>
      <c r="Y1374" s="103"/>
      <c r="Z1374" s="103"/>
      <c r="AA1374" s="103"/>
      <c r="AB1374" s="103"/>
      <c r="AC1374" s="103"/>
      <c r="AD1374" s="103"/>
      <c r="AE1374" s="103"/>
      <c r="AF1374" s="103"/>
      <c r="AG1374" s="103"/>
    </row>
    <row r="1375" spans="1:35" s="104" customFormat="1">
      <c r="A1375" s="108" t="s">
        <v>198</v>
      </c>
      <c r="B1375" s="103"/>
      <c r="C1375" s="103"/>
      <c r="D1375" s="103"/>
      <c r="E1375" s="103"/>
      <c r="F1375" s="103"/>
      <c r="G1375" s="103"/>
      <c r="H1375" s="103"/>
      <c r="I1375" s="103"/>
      <c r="J1375" s="103"/>
      <c r="K1375" s="103"/>
      <c r="L1375" s="103"/>
      <c r="M1375" s="103"/>
      <c r="N1375" s="103"/>
      <c r="O1375" s="103"/>
      <c r="P1375" s="103"/>
      <c r="Q1375" s="103"/>
      <c r="R1375" s="103"/>
      <c r="S1375" s="103"/>
      <c r="T1375" s="103"/>
      <c r="U1375" s="103"/>
      <c r="V1375" s="103"/>
      <c r="W1375" s="103"/>
      <c r="X1375" s="103"/>
      <c r="Y1375" s="103"/>
      <c r="Z1375" s="103"/>
      <c r="AA1375" s="103"/>
      <c r="AB1375" s="103"/>
      <c r="AC1375" s="103"/>
      <c r="AD1375" s="103"/>
      <c r="AE1375" s="103"/>
      <c r="AF1375" s="103"/>
      <c r="AG1375" s="103"/>
    </row>
    <row r="1376" spans="1:35" s="104" customFormat="1">
      <c r="A1376" s="108" t="s">
        <v>200</v>
      </c>
      <c r="B1376" s="103"/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3"/>
      <c r="M1376" s="103"/>
      <c r="N1376" s="103"/>
      <c r="O1376" s="103"/>
      <c r="P1376" s="103"/>
      <c r="Q1376" s="103"/>
      <c r="R1376" s="103"/>
      <c r="S1376" s="103"/>
      <c r="T1376" s="103"/>
      <c r="U1376" s="103"/>
      <c r="V1376" s="103"/>
      <c r="W1376" s="103"/>
      <c r="X1376" s="103"/>
      <c r="Y1376" s="103"/>
      <c r="Z1376" s="103"/>
      <c r="AA1376" s="103"/>
      <c r="AB1376" s="103"/>
      <c r="AC1376" s="103"/>
      <c r="AD1376" s="103"/>
      <c r="AE1376" s="103"/>
      <c r="AF1376" s="103"/>
      <c r="AG1376" s="103"/>
    </row>
    <row r="1377" spans="1:35" s="104" customFormat="1">
      <c r="A1377" s="108" t="s">
        <v>201</v>
      </c>
      <c r="B1377" s="103"/>
      <c r="C1377" s="103"/>
      <c r="D1377" s="103"/>
      <c r="E1377" s="103"/>
      <c r="F1377" s="103"/>
      <c r="G1377" s="103"/>
      <c r="H1377" s="103"/>
      <c r="I1377" s="103"/>
      <c r="J1377" s="103"/>
      <c r="K1377" s="103"/>
      <c r="L1377" s="103"/>
      <c r="M1377" s="103"/>
      <c r="N1377" s="103"/>
      <c r="O1377" s="103"/>
      <c r="P1377" s="103"/>
      <c r="Q1377" s="103"/>
      <c r="R1377" s="103"/>
      <c r="S1377" s="103"/>
      <c r="T1377" s="103"/>
      <c r="U1377" s="103"/>
      <c r="V1377" s="103"/>
      <c r="W1377" s="103"/>
      <c r="X1377" s="103"/>
      <c r="Y1377" s="103"/>
      <c r="Z1377" s="103"/>
      <c r="AA1377" s="103"/>
      <c r="AB1377" s="103"/>
      <c r="AC1377" s="103"/>
      <c r="AD1377" s="103"/>
      <c r="AE1377" s="103"/>
      <c r="AF1377" s="103"/>
      <c r="AG1377" s="103"/>
    </row>
    <row r="1378" spans="1:35" s="104" customFormat="1">
      <c r="A1378" s="108" t="s">
        <v>202</v>
      </c>
      <c r="B1378" s="103"/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3"/>
      <c r="M1378" s="103"/>
      <c r="N1378" s="103"/>
      <c r="O1378" s="103"/>
      <c r="P1378" s="103"/>
      <c r="Q1378" s="103"/>
      <c r="R1378" s="103"/>
      <c r="S1378" s="103"/>
      <c r="T1378" s="103"/>
      <c r="U1378" s="103"/>
      <c r="V1378" s="103"/>
      <c r="W1378" s="103"/>
      <c r="X1378" s="103"/>
      <c r="Y1378" s="103"/>
      <c r="Z1378" s="103"/>
      <c r="AA1378" s="103"/>
      <c r="AB1378" s="103"/>
      <c r="AC1378" s="103"/>
      <c r="AD1378" s="103"/>
      <c r="AE1378" s="103"/>
      <c r="AF1378" s="103"/>
      <c r="AG1378" s="103"/>
    </row>
    <row r="1379" spans="1:35" s="104" customFormat="1">
      <c r="A1379" s="108" t="s">
        <v>203</v>
      </c>
      <c r="B1379" s="103"/>
      <c r="C1379" s="103"/>
      <c r="D1379" s="103"/>
      <c r="E1379" s="103"/>
      <c r="F1379" s="103"/>
      <c r="G1379" s="103"/>
      <c r="H1379" s="103"/>
      <c r="I1379" s="103"/>
      <c r="J1379" s="103"/>
      <c r="K1379" s="103"/>
      <c r="L1379" s="103"/>
      <c r="M1379" s="103"/>
      <c r="N1379" s="103"/>
      <c r="O1379" s="103"/>
      <c r="P1379" s="103"/>
      <c r="Q1379" s="103"/>
      <c r="R1379" s="103"/>
      <c r="S1379" s="103"/>
      <c r="T1379" s="103"/>
      <c r="U1379" s="103"/>
      <c r="V1379" s="103"/>
      <c r="W1379" s="103"/>
      <c r="X1379" s="103"/>
      <c r="Y1379" s="103"/>
      <c r="Z1379" s="103"/>
      <c r="AA1379" s="103"/>
      <c r="AB1379" s="103"/>
      <c r="AC1379" s="103"/>
      <c r="AD1379" s="103"/>
      <c r="AE1379" s="103"/>
      <c r="AF1379" s="103"/>
      <c r="AG1379" s="103"/>
    </row>
    <row r="1380" spans="1:35" s="104" customFormat="1">
      <c r="A1380" s="110" t="s">
        <v>204</v>
      </c>
      <c r="B1380" s="114" t="str">
        <f t="shared" ref="B1380:AG1380" si="91">IF(COUNTA(B1368:B1379)=0,"-",COUNTA(B1368:B1379)/12)</f>
        <v>-</v>
      </c>
      <c r="C1380" s="114" t="str">
        <f t="shared" si="91"/>
        <v>-</v>
      </c>
      <c r="D1380" s="114" t="str">
        <f t="shared" si="91"/>
        <v>-</v>
      </c>
      <c r="E1380" s="114" t="str">
        <f t="shared" si="91"/>
        <v>-</v>
      </c>
      <c r="F1380" s="114" t="str">
        <f t="shared" si="91"/>
        <v>-</v>
      </c>
      <c r="G1380" s="114" t="str">
        <f t="shared" si="91"/>
        <v>-</v>
      </c>
      <c r="H1380" s="114" t="str">
        <f t="shared" si="91"/>
        <v>-</v>
      </c>
      <c r="I1380" s="114" t="str">
        <f t="shared" si="91"/>
        <v>-</v>
      </c>
      <c r="J1380" s="114" t="str">
        <f t="shared" si="91"/>
        <v>-</v>
      </c>
      <c r="K1380" s="114" t="str">
        <f t="shared" si="91"/>
        <v>-</v>
      </c>
      <c r="L1380" s="114" t="str">
        <f t="shared" si="91"/>
        <v>-</v>
      </c>
      <c r="M1380" s="114" t="str">
        <f t="shared" si="91"/>
        <v>-</v>
      </c>
      <c r="N1380" s="114" t="str">
        <f t="shared" si="91"/>
        <v>-</v>
      </c>
      <c r="O1380" s="114" t="str">
        <f t="shared" si="91"/>
        <v>-</v>
      </c>
      <c r="P1380" s="114" t="str">
        <f t="shared" si="91"/>
        <v>-</v>
      </c>
      <c r="Q1380" s="114" t="str">
        <f t="shared" si="91"/>
        <v>-</v>
      </c>
      <c r="R1380" s="114" t="str">
        <f t="shared" si="91"/>
        <v>-</v>
      </c>
      <c r="S1380" s="114" t="str">
        <f t="shared" si="91"/>
        <v>-</v>
      </c>
      <c r="T1380" s="114" t="str">
        <f t="shared" si="91"/>
        <v>-</v>
      </c>
      <c r="U1380" s="114" t="str">
        <f t="shared" si="91"/>
        <v>-</v>
      </c>
      <c r="V1380" s="114" t="str">
        <f t="shared" si="91"/>
        <v>-</v>
      </c>
      <c r="W1380" s="114" t="str">
        <f t="shared" si="91"/>
        <v>-</v>
      </c>
      <c r="X1380" s="114" t="str">
        <f t="shared" si="91"/>
        <v>-</v>
      </c>
      <c r="Y1380" s="114" t="str">
        <f t="shared" si="91"/>
        <v>-</v>
      </c>
      <c r="Z1380" s="114" t="str">
        <f t="shared" si="91"/>
        <v>-</v>
      </c>
      <c r="AA1380" s="114" t="str">
        <f t="shared" si="91"/>
        <v>-</v>
      </c>
      <c r="AB1380" s="114" t="str">
        <f t="shared" si="91"/>
        <v>-</v>
      </c>
      <c r="AC1380" s="114" t="str">
        <f t="shared" si="91"/>
        <v>-</v>
      </c>
      <c r="AD1380" s="114" t="str">
        <f t="shared" si="91"/>
        <v>-</v>
      </c>
      <c r="AE1380" s="114" t="str">
        <f t="shared" si="91"/>
        <v>-</v>
      </c>
      <c r="AF1380" s="114" t="str">
        <f t="shared" si="91"/>
        <v>-</v>
      </c>
      <c r="AG1380" s="114" t="str">
        <f t="shared" si="91"/>
        <v>-</v>
      </c>
    </row>
    <row r="1381" spans="1:35" ht="18" customHeight="1">
      <c r="AG1381"/>
    </row>
    <row r="1382" spans="1:35" s="104" customFormat="1">
      <c r="A1382" s="121">
        <f>A1367+1</f>
        <v>44820</v>
      </c>
      <c r="B1382" s="118" t="s">
        <v>310</v>
      </c>
      <c r="C1382" s="118" t="s">
        <v>311</v>
      </c>
      <c r="D1382" s="118" t="s">
        <v>312</v>
      </c>
      <c r="E1382" s="118" t="s">
        <v>313</v>
      </c>
      <c r="F1382" s="118" t="s">
        <v>314</v>
      </c>
      <c r="G1382" s="118" t="s">
        <v>315</v>
      </c>
      <c r="H1382" s="118" t="s">
        <v>316</v>
      </c>
      <c r="I1382" s="118" t="s">
        <v>317</v>
      </c>
      <c r="J1382" s="118" t="s">
        <v>318</v>
      </c>
      <c r="K1382" s="118" t="s">
        <v>319</v>
      </c>
      <c r="L1382" s="118" t="s">
        <v>320</v>
      </c>
      <c r="M1382" s="118" t="s">
        <v>321</v>
      </c>
      <c r="N1382" s="118" t="s">
        <v>322</v>
      </c>
      <c r="O1382" s="118" t="s">
        <v>323</v>
      </c>
      <c r="P1382" s="118" t="s">
        <v>324</v>
      </c>
      <c r="Q1382" s="118" t="s">
        <v>325</v>
      </c>
      <c r="R1382" s="118" t="s">
        <v>326</v>
      </c>
      <c r="S1382" s="118" t="s">
        <v>327</v>
      </c>
      <c r="T1382" s="118" t="s">
        <v>328</v>
      </c>
      <c r="U1382" s="118" t="s">
        <v>329</v>
      </c>
      <c r="V1382" s="118" t="s">
        <v>330</v>
      </c>
      <c r="W1382" s="118" t="s">
        <v>331</v>
      </c>
      <c r="X1382" s="118" t="s">
        <v>332</v>
      </c>
      <c r="Y1382" s="118" t="s">
        <v>333</v>
      </c>
      <c r="Z1382" s="118" t="s">
        <v>334</v>
      </c>
      <c r="AA1382" s="118" t="s">
        <v>335</v>
      </c>
      <c r="AB1382" s="118" t="s">
        <v>336</v>
      </c>
      <c r="AC1382" s="118" t="s">
        <v>337</v>
      </c>
      <c r="AD1382" s="118" t="s">
        <v>338</v>
      </c>
      <c r="AE1382" s="118" t="s">
        <v>339</v>
      </c>
      <c r="AF1382" s="118" t="s">
        <v>340</v>
      </c>
      <c r="AG1382" s="118" t="s">
        <v>341</v>
      </c>
    </row>
    <row r="1383" spans="1:35" s="104" customFormat="1">
      <c r="A1383" s="108" t="s">
        <v>168</v>
      </c>
      <c r="B1383" s="103"/>
      <c r="C1383" s="103"/>
      <c r="D1383" s="103"/>
      <c r="E1383" s="103"/>
      <c r="F1383" s="103"/>
      <c r="G1383" s="103"/>
      <c r="H1383" s="103"/>
      <c r="I1383" s="103"/>
      <c r="J1383" s="103"/>
      <c r="K1383" s="103"/>
      <c r="L1383" s="103"/>
      <c r="M1383" s="103"/>
      <c r="N1383" s="103"/>
      <c r="O1383" s="103"/>
      <c r="P1383" s="103"/>
      <c r="Q1383" s="103"/>
      <c r="R1383" s="103"/>
      <c r="S1383" s="103"/>
      <c r="T1383" s="103"/>
      <c r="U1383" s="103"/>
      <c r="V1383" s="103"/>
      <c r="W1383" s="103"/>
      <c r="X1383" s="103"/>
      <c r="Y1383" s="103"/>
      <c r="Z1383" s="103"/>
      <c r="AA1383" s="103"/>
      <c r="AB1383" s="103"/>
      <c r="AC1383" s="103"/>
      <c r="AD1383" s="103"/>
      <c r="AE1383" s="103"/>
      <c r="AF1383" s="103"/>
      <c r="AG1383" s="103"/>
    </row>
    <row r="1384" spans="1:35" s="104" customFormat="1">
      <c r="A1384" s="108" t="s">
        <v>174</v>
      </c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3"/>
      <c r="M1384" s="103"/>
      <c r="N1384" s="103"/>
      <c r="O1384" s="103"/>
      <c r="P1384" s="103"/>
      <c r="Q1384" s="103"/>
      <c r="R1384" s="103"/>
      <c r="S1384" s="103"/>
      <c r="T1384" s="103"/>
      <c r="U1384" s="103"/>
      <c r="V1384" s="103"/>
      <c r="W1384" s="103"/>
      <c r="X1384" s="103"/>
      <c r="Y1384" s="103"/>
      <c r="Z1384" s="103"/>
      <c r="AA1384" s="103"/>
      <c r="AB1384" s="103"/>
      <c r="AC1384" s="103"/>
      <c r="AD1384" s="103"/>
      <c r="AE1384" s="103"/>
      <c r="AF1384" s="103"/>
      <c r="AG1384" s="103"/>
    </row>
    <row r="1385" spans="1:35" s="104" customFormat="1">
      <c r="A1385" s="108" t="s">
        <v>176</v>
      </c>
      <c r="B1385" s="103"/>
      <c r="C1385" s="103"/>
      <c r="D1385" s="103"/>
      <c r="E1385" s="103"/>
      <c r="F1385" s="103"/>
      <c r="G1385" s="103"/>
      <c r="H1385" s="103"/>
      <c r="I1385" s="103"/>
      <c r="J1385" s="103"/>
      <c r="K1385" s="103"/>
      <c r="L1385" s="103"/>
      <c r="M1385" s="103"/>
      <c r="N1385" s="103"/>
      <c r="O1385" s="103"/>
      <c r="P1385" s="103"/>
      <c r="Q1385" s="103"/>
      <c r="R1385" s="103"/>
      <c r="S1385" s="103"/>
      <c r="T1385" s="103"/>
      <c r="U1385" s="103"/>
      <c r="V1385" s="103"/>
      <c r="W1385" s="103"/>
      <c r="X1385" s="103"/>
      <c r="Y1385" s="103"/>
      <c r="Z1385" s="103"/>
      <c r="AA1385" s="103"/>
      <c r="AB1385" s="103"/>
      <c r="AC1385" s="103"/>
      <c r="AD1385" s="103"/>
      <c r="AE1385" s="103"/>
      <c r="AF1385" s="103"/>
      <c r="AG1385" s="103"/>
    </row>
    <row r="1386" spans="1:35" s="104" customFormat="1" ht="21">
      <c r="A1386" s="108" t="s">
        <v>181</v>
      </c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3"/>
      <c r="M1386" s="103"/>
      <c r="N1386" s="103"/>
      <c r="O1386" s="103"/>
      <c r="P1386" s="103"/>
      <c r="Q1386" s="103"/>
      <c r="R1386" s="103"/>
      <c r="S1386" s="103"/>
      <c r="T1386" s="103"/>
      <c r="U1386" s="103"/>
      <c r="V1386" s="103"/>
      <c r="W1386" s="103"/>
      <c r="X1386" s="103"/>
      <c r="Y1386" s="103"/>
      <c r="Z1386" s="103"/>
      <c r="AA1386" s="103"/>
      <c r="AB1386" s="103"/>
      <c r="AC1386" s="103"/>
      <c r="AD1386" s="103"/>
      <c r="AE1386" s="103"/>
      <c r="AF1386" s="103"/>
      <c r="AG1386" s="103"/>
      <c r="AI1386" s="116" t="s">
        <v>250</v>
      </c>
    </row>
    <row r="1387" spans="1:35" s="104" customFormat="1" ht="15" customHeight="1">
      <c r="A1387" s="108" t="s">
        <v>184</v>
      </c>
      <c r="B1387" s="103"/>
      <c r="C1387" s="103"/>
      <c r="D1387" s="103"/>
      <c r="E1387" s="103"/>
      <c r="F1387" s="103"/>
      <c r="G1387" s="103"/>
      <c r="H1387" s="103"/>
      <c r="I1387" s="103"/>
      <c r="J1387" s="103"/>
      <c r="K1387" s="103"/>
      <c r="L1387" s="103"/>
      <c r="M1387" s="103"/>
      <c r="N1387" s="103"/>
      <c r="O1387" s="103"/>
      <c r="P1387" s="103"/>
      <c r="Q1387" s="103"/>
      <c r="R1387" s="103"/>
      <c r="S1387" s="103"/>
      <c r="T1387" s="103"/>
      <c r="U1387" s="103"/>
      <c r="V1387" s="103"/>
      <c r="W1387" s="103"/>
      <c r="X1387" s="103"/>
      <c r="Y1387" s="103"/>
      <c r="Z1387" s="103"/>
      <c r="AA1387" s="103"/>
      <c r="AB1387" s="103"/>
      <c r="AC1387" s="103"/>
      <c r="AD1387" s="103"/>
      <c r="AE1387" s="103"/>
      <c r="AF1387" s="103"/>
      <c r="AG1387" s="103"/>
      <c r="AI1387" s="271">
        <f>COUNTIF($B1395:$AG1395,"-")</f>
        <v>32</v>
      </c>
    </row>
    <row r="1388" spans="1:35" s="104" customFormat="1" ht="15" customHeight="1">
      <c r="A1388" s="108" t="s">
        <v>208</v>
      </c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3"/>
      <c r="M1388" s="103"/>
      <c r="N1388" s="103"/>
      <c r="O1388" s="103"/>
      <c r="P1388" s="103"/>
      <c r="Q1388" s="103"/>
      <c r="R1388" s="103"/>
      <c r="S1388" s="103"/>
      <c r="T1388" s="103"/>
      <c r="U1388" s="103"/>
      <c r="V1388" s="103"/>
      <c r="W1388" s="103"/>
      <c r="X1388" s="103"/>
      <c r="Y1388" s="103"/>
      <c r="Z1388" s="103"/>
      <c r="AA1388" s="103"/>
      <c r="AB1388" s="103"/>
      <c r="AC1388" s="103"/>
      <c r="AD1388" s="103"/>
      <c r="AE1388" s="103"/>
      <c r="AF1388" s="103"/>
      <c r="AG1388" s="103"/>
      <c r="AI1388" s="271"/>
    </row>
    <row r="1389" spans="1:35" s="104" customFormat="1">
      <c r="A1389" s="108" t="s">
        <v>209</v>
      </c>
      <c r="B1389" s="103"/>
      <c r="C1389" s="103"/>
      <c r="D1389" s="103"/>
      <c r="E1389" s="103"/>
      <c r="F1389" s="103"/>
      <c r="G1389" s="103"/>
      <c r="H1389" s="103"/>
      <c r="I1389" s="103"/>
      <c r="J1389" s="103"/>
      <c r="K1389" s="103"/>
      <c r="L1389" s="103"/>
      <c r="M1389" s="103"/>
      <c r="N1389" s="103"/>
      <c r="O1389" s="103"/>
      <c r="P1389" s="103"/>
      <c r="Q1389" s="103"/>
      <c r="R1389" s="103"/>
      <c r="S1389" s="103"/>
      <c r="T1389" s="103"/>
      <c r="U1389" s="103"/>
      <c r="V1389" s="103"/>
      <c r="W1389" s="103"/>
      <c r="X1389" s="103"/>
      <c r="Y1389" s="103"/>
      <c r="Z1389" s="103"/>
      <c r="AA1389" s="103"/>
      <c r="AB1389" s="103"/>
      <c r="AC1389" s="103"/>
      <c r="AD1389" s="103"/>
      <c r="AE1389" s="103"/>
      <c r="AF1389" s="103"/>
      <c r="AG1389" s="103"/>
    </row>
    <row r="1390" spans="1:35" s="104" customFormat="1">
      <c r="A1390" s="108" t="s">
        <v>198</v>
      </c>
      <c r="B1390" s="103"/>
      <c r="C1390" s="103"/>
      <c r="D1390" s="103"/>
      <c r="E1390" s="103"/>
      <c r="F1390" s="103"/>
      <c r="G1390" s="103"/>
      <c r="H1390" s="103"/>
      <c r="I1390" s="103"/>
      <c r="J1390" s="103"/>
      <c r="K1390" s="103"/>
      <c r="L1390" s="103"/>
      <c r="M1390" s="103"/>
      <c r="N1390" s="103"/>
      <c r="O1390" s="103"/>
      <c r="P1390" s="103"/>
      <c r="Q1390" s="103"/>
      <c r="R1390" s="103"/>
      <c r="S1390" s="103"/>
      <c r="T1390" s="103"/>
      <c r="U1390" s="103"/>
      <c r="V1390" s="103"/>
      <c r="W1390" s="103"/>
      <c r="X1390" s="103"/>
      <c r="Y1390" s="103"/>
      <c r="Z1390" s="103"/>
      <c r="AA1390" s="103"/>
      <c r="AB1390" s="103"/>
      <c r="AC1390" s="103"/>
      <c r="AD1390" s="103"/>
      <c r="AE1390" s="103"/>
      <c r="AF1390" s="103"/>
      <c r="AG1390" s="103"/>
    </row>
    <row r="1391" spans="1:35" s="104" customFormat="1">
      <c r="A1391" s="108" t="s">
        <v>200</v>
      </c>
      <c r="B1391" s="103"/>
      <c r="C1391" s="103"/>
      <c r="D1391" s="103"/>
      <c r="E1391" s="103"/>
      <c r="F1391" s="103"/>
      <c r="G1391" s="103"/>
      <c r="H1391" s="103"/>
      <c r="I1391" s="103"/>
      <c r="J1391" s="103"/>
      <c r="K1391" s="103"/>
      <c r="L1391" s="103"/>
      <c r="M1391" s="103"/>
      <c r="N1391" s="103"/>
      <c r="O1391" s="103"/>
      <c r="P1391" s="103"/>
      <c r="Q1391" s="103"/>
      <c r="R1391" s="103"/>
      <c r="S1391" s="103"/>
      <c r="T1391" s="103"/>
      <c r="U1391" s="103"/>
      <c r="V1391" s="103"/>
      <c r="W1391" s="103"/>
      <c r="X1391" s="103"/>
      <c r="Y1391" s="103"/>
      <c r="Z1391" s="103"/>
      <c r="AA1391" s="103"/>
      <c r="AB1391" s="103"/>
      <c r="AC1391" s="103"/>
      <c r="AD1391" s="103"/>
      <c r="AE1391" s="103"/>
      <c r="AF1391" s="103"/>
      <c r="AG1391" s="103"/>
    </row>
    <row r="1392" spans="1:35" s="104" customFormat="1">
      <c r="A1392" s="108" t="s">
        <v>201</v>
      </c>
      <c r="B1392" s="103"/>
      <c r="C1392" s="103"/>
      <c r="D1392" s="103"/>
      <c r="E1392" s="103"/>
      <c r="F1392" s="103"/>
      <c r="G1392" s="103"/>
      <c r="H1392" s="103"/>
      <c r="I1392" s="103"/>
      <c r="J1392" s="103"/>
      <c r="K1392" s="103"/>
      <c r="L1392" s="103"/>
      <c r="M1392" s="103"/>
      <c r="N1392" s="103"/>
      <c r="O1392" s="103"/>
      <c r="P1392" s="103"/>
      <c r="Q1392" s="103"/>
      <c r="R1392" s="103"/>
      <c r="S1392" s="103"/>
      <c r="T1392" s="103"/>
      <c r="U1392" s="103"/>
      <c r="V1392" s="103"/>
      <c r="W1392" s="103"/>
      <c r="X1392" s="103"/>
      <c r="Y1392" s="103"/>
      <c r="Z1392" s="103"/>
      <c r="AA1392" s="103"/>
      <c r="AB1392" s="103"/>
      <c r="AC1392" s="103"/>
      <c r="AD1392" s="103"/>
      <c r="AE1392" s="103"/>
      <c r="AF1392" s="103"/>
      <c r="AG1392" s="103"/>
    </row>
    <row r="1393" spans="1:35" s="104" customFormat="1">
      <c r="A1393" s="108" t="s">
        <v>202</v>
      </c>
      <c r="B1393" s="103"/>
      <c r="C1393" s="103"/>
      <c r="D1393" s="103"/>
      <c r="E1393" s="103"/>
      <c r="F1393" s="103"/>
      <c r="G1393" s="103"/>
      <c r="H1393" s="103"/>
      <c r="I1393" s="103"/>
      <c r="J1393" s="103"/>
      <c r="K1393" s="103"/>
      <c r="L1393" s="103"/>
      <c r="M1393" s="103"/>
      <c r="N1393" s="103"/>
      <c r="O1393" s="103"/>
      <c r="P1393" s="103"/>
      <c r="Q1393" s="103"/>
      <c r="R1393" s="103"/>
      <c r="S1393" s="103"/>
      <c r="T1393" s="103"/>
      <c r="U1393" s="103"/>
      <c r="V1393" s="103"/>
      <c r="W1393" s="103"/>
      <c r="X1393" s="103"/>
      <c r="Y1393" s="103"/>
      <c r="Z1393" s="103"/>
      <c r="AA1393" s="103"/>
      <c r="AB1393" s="103"/>
      <c r="AC1393" s="103"/>
      <c r="AD1393" s="103"/>
      <c r="AE1393" s="103"/>
      <c r="AF1393" s="103"/>
      <c r="AG1393" s="103"/>
    </row>
    <row r="1394" spans="1:35" s="104" customFormat="1">
      <c r="A1394" s="108" t="s">
        <v>203</v>
      </c>
      <c r="B1394" s="103"/>
      <c r="C1394" s="103"/>
      <c r="D1394" s="103"/>
      <c r="E1394" s="103"/>
      <c r="F1394" s="103"/>
      <c r="G1394" s="103"/>
      <c r="H1394" s="103"/>
      <c r="I1394" s="103"/>
      <c r="J1394" s="103"/>
      <c r="K1394" s="103"/>
      <c r="L1394" s="103"/>
      <c r="M1394" s="103"/>
      <c r="N1394" s="103"/>
      <c r="O1394" s="103"/>
      <c r="P1394" s="103"/>
      <c r="Q1394" s="103"/>
      <c r="R1394" s="103"/>
      <c r="S1394" s="103"/>
      <c r="T1394" s="103"/>
      <c r="U1394" s="103"/>
      <c r="V1394" s="103"/>
      <c r="W1394" s="103"/>
      <c r="X1394" s="103"/>
      <c r="Y1394" s="103"/>
      <c r="Z1394" s="103"/>
      <c r="AA1394" s="103"/>
      <c r="AB1394" s="103"/>
      <c r="AC1394" s="103"/>
      <c r="AD1394" s="103"/>
      <c r="AE1394" s="103"/>
      <c r="AF1394" s="103"/>
      <c r="AG1394" s="103"/>
    </row>
    <row r="1395" spans="1:35" s="104" customFormat="1">
      <c r="A1395" s="110" t="s">
        <v>204</v>
      </c>
      <c r="B1395" s="114" t="str">
        <f t="shared" ref="B1395:AG1395" si="92">IF(COUNTA(B1383:B1394)=0,"-",COUNTA(B1383:B1394)/12)</f>
        <v>-</v>
      </c>
      <c r="C1395" s="114" t="str">
        <f t="shared" si="92"/>
        <v>-</v>
      </c>
      <c r="D1395" s="114" t="str">
        <f t="shared" si="92"/>
        <v>-</v>
      </c>
      <c r="E1395" s="114" t="str">
        <f t="shared" si="92"/>
        <v>-</v>
      </c>
      <c r="F1395" s="114" t="str">
        <f t="shared" si="92"/>
        <v>-</v>
      </c>
      <c r="G1395" s="114" t="str">
        <f t="shared" si="92"/>
        <v>-</v>
      </c>
      <c r="H1395" s="114" t="str">
        <f t="shared" si="92"/>
        <v>-</v>
      </c>
      <c r="I1395" s="114" t="str">
        <f t="shared" si="92"/>
        <v>-</v>
      </c>
      <c r="J1395" s="114" t="str">
        <f t="shared" si="92"/>
        <v>-</v>
      </c>
      <c r="K1395" s="114" t="str">
        <f t="shared" si="92"/>
        <v>-</v>
      </c>
      <c r="L1395" s="114" t="str">
        <f t="shared" si="92"/>
        <v>-</v>
      </c>
      <c r="M1395" s="114" t="str">
        <f t="shared" si="92"/>
        <v>-</v>
      </c>
      <c r="N1395" s="114" t="str">
        <f t="shared" si="92"/>
        <v>-</v>
      </c>
      <c r="O1395" s="114" t="str">
        <f t="shared" si="92"/>
        <v>-</v>
      </c>
      <c r="P1395" s="114" t="str">
        <f t="shared" si="92"/>
        <v>-</v>
      </c>
      <c r="Q1395" s="114" t="str">
        <f t="shared" si="92"/>
        <v>-</v>
      </c>
      <c r="R1395" s="114" t="str">
        <f t="shared" si="92"/>
        <v>-</v>
      </c>
      <c r="S1395" s="114" t="str">
        <f t="shared" si="92"/>
        <v>-</v>
      </c>
      <c r="T1395" s="114" t="str">
        <f t="shared" si="92"/>
        <v>-</v>
      </c>
      <c r="U1395" s="114" t="str">
        <f t="shared" si="92"/>
        <v>-</v>
      </c>
      <c r="V1395" s="114" t="str">
        <f t="shared" si="92"/>
        <v>-</v>
      </c>
      <c r="W1395" s="114" t="str">
        <f t="shared" si="92"/>
        <v>-</v>
      </c>
      <c r="X1395" s="114" t="str">
        <f t="shared" si="92"/>
        <v>-</v>
      </c>
      <c r="Y1395" s="114" t="str">
        <f t="shared" si="92"/>
        <v>-</v>
      </c>
      <c r="Z1395" s="114" t="str">
        <f t="shared" si="92"/>
        <v>-</v>
      </c>
      <c r="AA1395" s="114" t="str">
        <f t="shared" si="92"/>
        <v>-</v>
      </c>
      <c r="AB1395" s="114" t="str">
        <f t="shared" si="92"/>
        <v>-</v>
      </c>
      <c r="AC1395" s="114" t="str">
        <f t="shared" si="92"/>
        <v>-</v>
      </c>
      <c r="AD1395" s="114" t="str">
        <f t="shared" si="92"/>
        <v>-</v>
      </c>
      <c r="AE1395" s="114" t="str">
        <f t="shared" si="92"/>
        <v>-</v>
      </c>
      <c r="AF1395" s="114" t="str">
        <f t="shared" si="92"/>
        <v>-</v>
      </c>
      <c r="AG1395" s="114" t="str">
        <f t="shared" si="92"/>
        <v>-</v>
      </c>
    </row>
    <row r="1396" spans="1:35" ht="18" customHeight="1">
      <c r="AG1396"/>
    </row>
    <row r="1397" spans="1:35" s="104" customFormat="1">
      <c r="A1397" s="121">
        <f>A1382+1</f>
        <v>44821</v>
      </c>
      <c r="B1397" s="118" t="s">
        <v>310</v>
      </c>
      <c r="C1397" s="118" t="s">
        <v>311</v>
      </c>
      <c r="D1397" s="118" t="s">
        <v>312</v>
      </c>
      <c r="E1397" s="118" t="s">
        <v>313</v>
      </c>
      <c r="F1397" s="118" t="s">
        <v>314</v>
      </c>
      <c r="G1397" s="118" t="s">
        <v>315</v>
      </c>
      <c r="H1397" s="118" t="s">
        <v>316</v>
      </c>
      <c r="I1397" s="118" t="s">
        <v>317</v>
      </c>
      <c r="J1397" s="118" t="s">
        <v>318</v>
      </c>
      <c r="K1397" s="118" t="s">
        <v>319</v>
      </c>
      <c r="L1397" s="118" t="s">
        <v>320</v>
      </c>
      <c r="M1397" s="118" t="s">
        <v>321</v>
      </c>
      <c r="N1397" s="118" t="s">
        <v>322</v>
      </c>
      <c r="O1397" s="118" t="s">
        <v>323</v>
      </c>
      <c r="P1397" s="118" t="s">
        <v>324</v>
      </c>
      <c r="Q1397" s="118" t="s">
        <v>325</v>
      </c>
      <c r="R1397" s="118" t="s">
        <v>326</v>
      </c>
      <c r="S1397" s="118" t="s">
        <v>327</v>
      </c>
      <c r="T1397" s="118" t="s">
        <v>328</v>
      </c>
      <c r="U1397" s="118" t="s">
        <v>329</v>
      </c>
      <c r="V1397" s="118" t="s">
        <v>330</v>
      </c>
      <c r="W1397" s="118" t="s">
        <v>331</v>
      </c>
      <c r="X1397" s="118" t="s">
        <v>332</v>
      </c>
      <c r="Y1397" s="118" t="s">
        <v>333</v>
      </c>
      <c r="Z1397" s="118" t="s">
        <v>334</v>
      </c>
      <c r="AA1397" s="118" t="s">
        <v>335</v>
      </c>
      <c r="AB1397" s="118" t="s">
        <v>336</v>
      </c>
      <c r="AC1397" s="118" t="s">
        <v>337</v>
      </c>
      <c r="AD1397" s="118" t="s">
        <v>338</v>
      </c>
      <c r="AE1397" s="118" t="s">
        <v>339</v>
      </c>
      <c r="AF1397" s="118" t="s">
        <v>340</v>
      </c>
      <c r="AG1397" s="118" t="s">
        <v>341</v>
      </c>
    </row>
    <row r="1398" spans="1:35" s="104" customFormat="1">
      <c r="A1398" s="108" t="s">
        <v>168</v>
      </c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3"/>
      <c r="O1398" s="103"/>
      <c r="P1398" s="103"/>
      <c r="Q1398" s="103"/>
      <c r="R1398" s="103"/>
      <c r="S1398" s="103"/>
      <c r="T1398" s="103"/>
      <c r="U1398" s="103"/>
      <c r="V1398" s="103"/>
      <c r="W1398" s="103"/>
      <c r="X1398" s="103"/>
      <c r="Y1398" s="103"/>
      <c r="Z1398" s="103"/>
      <c r="AA1398" s="103"/>
      <c r="AB1398" s="103"/>
      <c r="AC1398" s="103"/>
      <c r="AD1398" s="103"/>
      <c r="AE1398" s="103"/>
      <c r="AF1398" s="103"/>
      <c r="AG1398" s="103"/>
    </row>
    <row r="1399" spans="1:35" s="104" customFormat="1">
      <c r="A1399" s="108" t="s">
        <v>174</v>
      </c>
      <c r="B1399" s="103"/>
      <c r="C1399" s="103"/>
      <c r="D1399" s="103"/>
      <c r="E1399" s="103"/>
      <c r="F1399" s="103"/>
      <c r="G1399" s="103"/>
      <c r="H1399" s="103"/>
      <c r="I1399" s="103"/>
      <c r="J1399" s="103"/>
      <c r="K1399" s="103"/>
      <c r="L1399" s="103"/>
      <c r="M1399" s="103"/>
      <c r="N1399" s="103"/>
      <c r="O1399" s="103"/>
      <c r="P1399" s="103"/>
      <c r="Q1399" s="103"/>
      <c r="R1399" s="103"/>
      <c r="S1399" s="103"/>
      <c r="T1399" s="103"/>
      <c r="U1399" s="103"/>
      <c r="V1399" s="103"/>
      <c r="W1399" s="103"/>
      <c r="X1399" s="103"/>
      <c r="Y1399" s="103"/>
      <c r="Z1399" s="103"/>
      <c r="AA1399" s="103"/>
      <c r="AB1399" s="103"/>
      <c r="AC1399" s="103"/>
      <c r="AD1399" s="103"/>
      <c r="AE1399" s="103"/>
      <c r="AF1399" s="103"/>
      <c r="AG1399" s="103"/>
    </row>
    <row r="1400" spans="1:35" s="104" customFormat="1">
      <c r="A1400" s="108" t="s">
        <v>176</v>
      </c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3"/>
      <c r="N1400" s="103"/>
      <c r="O1400" s="103"/>
      <c r="P1400" s="103"/>
      <c r="Q1400" s="103"/>
      <c r="R1400" s="103"/>
      <c r="S1400" s="103"/>
      <c r="T1400" s="103"/>
      <c r="U1400" s="103"/>
      <c r="V1400" s="103"/>
      <c r="W1400" s="103"/>
      <c r="X1400" s="103"/>
      <c r="Y1400" s="103"/>
      <c r="Z1400" s="103"/>
      <c r="AA1400" s="103"/>
      <c r="AB1400" s="103"/>
      <c r="AC1400" s="103"/>
      <c r="AD1400" s="103"/>
      <c r="AE1400" s="103"/>
      <c r="AF1400" s="103"/>
      <c r="AG1400" s="103"/>
    </row>
    <row r="1401" spans="1:35" s="104" customFormat="1" ht="21">
      <c r="A1401" s="108" t="s">
        <v>181</v>
      </c>
      <c r="B1401" s="103"/>
      <c r="C1401" s="103"/>
      <c r="D1401" s="103"/>
      <c r="E1401" s="103"/>
      <c r="F1401" s="103"/>
      <c r="G1401" s="103"/>
      <c r="H1401" s="103"/>
      <c r="I1401" s="103"/>
      <c r="J1401" s="103"/>
      <c r="K1401" s="103"/>
      <c r="L1401" s="103"/>
      <c r="M1401" s="103"/>
      <c r="N1401" s="103"/>
      <c r="O1401" s="103"/>
      <c r="P1401" s="103"/>
      <c r="Q1401" s="103"/>
      <c r="R1401" s="103"/>
      <c r="S1401" s="103"/>
      <c r="T1401" s="103"/>
      <c r="U1401" s="103"/>
      <c r="V1401" s="103"/>
      <c r="W1401" s="103"/>
      <c r="X1401" s="103"/>
      <c r="Y1401" s="103"/>
      <c r="Z1401" s="103"/>
      <c r="AA1401" s="103"/>
      <c r="AB1401" s="103"/>
      <c r="AC1401" s="103"/>
      <c r="AD1401" s="103"/>
      <c r="AE1401" s="103"/>
      <c r="AF1401" s="103"/>
      <c r="AG1401" s="103"/>
      <c r="AI1401" s="116" t="s">
        <v>250</v>
      </c>
    </row>
    <row r="1402" spans="1:35" s="104" customFormat="1" ht="15" customHeight="1">
      <c r="A1402" s="108" t="s">
        <v>184</v>
      </c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3"/>
      <c r="N1402" s="103"/>
      <c r="O1402" s="103"/>
      <c r="P1402" s="103"/>
      <c r="Q1402" s="103"/>
      <c r="R1402" s="103"/>
      <c r="S1402" s="103"/>
      <c r="T1402" s="103"/>
      <c r="U1402" s="103"/>
      <c r="V1402" s="103"/>
      <c r="W1402" s="103"/>
      <c r="X1402" s="103"/>
      <c r="Y1402" s="103"/>
      <c r="Z1402" s="103"/>
      <c r="AA1402" s="103"/>
      <c r="AB1402" s="103"/>
      <c r="AC1402" s="103"/>
      <c r="AD1402" s="103"/>
      <c r="AE1402" s="103"/>
      <c r="AF1402" s="103"/>
      <c r="AG1402" s="103"/>
      <c r="AI1402" s="271">
        <f>COUNTIF($B1410:$AG1410,"-")</f>
        <v>32</v>
      </c>
    </row>
    <row r="1403" spans="1:35" s="104" customFormat="1" ht="15" customHeight="1">
      <c r="A1403" s="108" t="s">
        <v>208</v>
      </c>
      <c r="B1403" s="103"/>
      <c r="C1403" s="103"/>
      <c r="D1403" s="103"/>
      <c r="E1403" s="103"/>
      <c r="F1403" s="103"/>
      <c r="G1403" s="103"/>
      <c r="H1403" s="103"/>
      <c r="I1403" s="103"/>
      <c r="J1403" s="103"/>
      <c r="K1403" s="103"/>
      <c r="L1403" s="103"/>
      <c r="M1403" s="103"/>
      <c r="N1403" s="103"/>
      <c r="O1403" s="103"/>
      <c r="P1403" s="103"/>
      <c r="Q1403" s="103"/>
      <c r="R1403" s="103"/>
      <c r="S1403" s="103"/>
      <c r="T1403" s="103"/>
      <c r="U1403" s="103"/>
      <c r="V1403" s="103"/>
      <c r="W1403" s="103"/>
      <c r="X1403" s="103"/>
      <c r="Y1403" s="103"/>
      <c r="Z1403" s="103"/>
      <c r="AA1403" s="103"/>
      <c r="AB1403" s="103"/>
      <c r="AC1403" s="103"/>
      <c r="AD1403" s="103"/>
      <c r="AE1403" s="103"/>
      <c r="AF1403" s="103"/>
      <c r="AG1403" s="103"/>
      <c r="AI1403" s="271"/>
    </row>
    <row r="1404" spans="1:35" s="104" customFormat="1">
      <c r="A1404" s="108" t="s">
        <v>209</v>
      </c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3"/>
      <c r="O1404" s="103"/>
      <c r="P1404" s="103"/>
      <c r="Q1404" s="103"/>
      <c r="R1404" s="103"/>
      <c r="S1404" s="103"/>
      <c r="T1404" s="103"/>
      <c r="U1404" s="103"/>
      <c r="V1404" s="103"/>
      <c r="W1404" s="103"/>
      <c r="X1404" s="103"/>
      <c r="Y1404" s="103"/>
      <c r="Z1404" s="103"/>
      <c r="AA1404" s="103"/>
      <c r="AB1404" s="103"/>
      <c r="AC1404" s="103"/>
      <c r="AD1404" s="103"/>
      <c r="AE1404" s="103"/>
      <c r="AF1404" s="103"/>
      <c r="AG1404" s="103"/>
    </row>
    <row r="1405" spans="1:35" s="104" customFormat="1">
      <c r="A1405" s="108" t="s">
        <v>198</v>
      </c>
      <c r="B1405" s="103"/>
      <c r="C1405" s="103"/>
      <c r="D1405" s="103"/>
      <c r="E1405" s="103"/>
      <c r="F1405" s="103"/>
      <c r="G1405" s="103"/>
      <c r="H1405" s="103"/>
      <c r="I1405" s="103"/>
      <c r="J1405" s="103"/>
      <c r="K1405" s="103"/>
      <c r="L1405" s="103"/>
      <c r="M1405" s="103"/>
      <c r="N1405" s="103"/>
      <c r="O1405" s="103"/>
      <c r="P1405" s="103"/>
      <c r="Q1405" s="103"/>
      <c r="R1405" s="103"/>
      <c r="S1405" s="103"/>
      <c r="T1405" s="103"/>
      <c r="U1405" s="103"/>
      <c r="V1405" s="103"/>
      <c r="W1405" s="103"/>
      <c r="X1405" s="103"/>
      <c r="Y1405" s="103"/>
      <c r="Z1405" s="103"/>
      <c r="AA1405" s="103"/>
      <c r="AB1405" s="103"/>
      <c r="AC1405" s="103"/>
      <c r="AD1405" s="103"/>
      <c r="AE1405" s="103"/>
      <c r="AF1405" s="103"/>
      <c r="AG1405" s="103"/>
    </row>
    <row r="1406" spans="1:35" s="104" customFormat="1">
      <c r="A1406" s="108" t="s">
        <v>200</v>
      </c>
      <c r="B1406" s="103"/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3"/>
      <c r="M1406" s="103"/>
      <c r="N1406" s="103"/>
      <c r="O1406" s="103"/>
      <c r="P1406" s="103"/>
      <c r="Q1406" s="103"/>
      <c r="R1406" s="103"/>
      <c r="S1406" s="103"/>
      <c r="T1406" s="103"/>
      <c r="U1406" s="103"/>
      <c r="V1406" s="103"/>
      <c r="W1406" s="103"/>
      <c r="X1406" s="103"/>
      <c r="Y1406" s="103"/>
      <c r="Z1406" s="103"/>
      <c r="AA1406" s="103"/>
      <c r="AB1406" s="103"/>
      <c r="AC1406" s="103"/>
      <c r="AD1406" s="103"/>
      <c r="AE1406" s="103"/>
      <c r="AF1406" s="103"/>
      <c r="AG1406" s="103"/>
    </row>
    <row r="1407" spans="1:35" s="104" customFormat="1">
      <c r="A1407" s="108" t="s">
        <v>201</v>
      </c>
      <c r="B1407" s="103"/>
      <c r="C1407" s="103"/>
      <c r="D1407" s="103"/>
      <c r="E1407" s="103"/>
      <c r="F1407" s="103"/>
      <c r="G1407" s="103"/>
      <c r="H1407" s="103"/>
      <c r="I1407" s="103"/>
      <c r="J1407" s="103"/>
      <c r="K1407" s="103"/>
      <c r="L1407" s="103"/>
      <c r="M1407" s="103"/>
      <c r="N1407" s="103"/>
      <c r="O1407" s="103"/>
      <c r="P1407" s="103"/>
      <c r="Q1407" s="103"/>
      <c r="R1407" s="103"/>
      <c r="S1407" s="103"/>
      <c r="T1407" s="103"/>
      <c r="U1407" s="103"/>
      <c r="V1407" s="103"/>
      <c r="W1407" s="103"/>
      <c r="X1407" s="103"/>
      <c r="Y1407" s="103"/>
      <c r="Z1407" s="103"/>
      <c r="AA1407" s="103"/>
      <c r="AB1407" s="103"/>
      <c r="AC1407" s="103"/>
      <c r="AD1407" s="103"/>
      <c r="AE1407" s="103"/>
      <c r="AF1407" s="103"/>
      <c r="AG1407" s="103"/>
    </row>
    <row r="1408" spans="1:35" s="104" customFormat="1">
      <c r="A1408" s="108" t="s">
        <v>202</v>
      </c>
      <c r="B1408" s="103"/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3"/>
      <c r="M1408" s="103"/>
      <c r="N1408" s="103"/>
      <c r="O1408" s="103"/>
      <c r="P1408" s="103"/>
      <c r="Q1408" s="103"/>
      <c r="R1408" s="103"/>
      <c r="S1408" s="103"/>
      <c r="T1408" s="103"/>
      <c r="U1408" s="103"/>
      <c r="V1408" s="103"/>
      <c r="W1408" s="103"/>
      <c r="X1408" s="103"/>
      <c r="Y1408" s="103"/>
      <c r="Z1408" s="103"/>
      <c r="AA1408" s="103"/>
      <c r="AB1408" s="103"/>
      <c r="AC1408" s="103"/>
      <c r="AD1408" s="103"/>
      <c r="AE1408" s="103"/>
      <c r="AF1408" s="103"/>
      <c r="AG1408" s="103"/>
    </row>
    <row r="1409" spans="1:35" s="104" customFormat="1">
      <c r="A1409" s="108" t="s">
        <v>203</v>
      </c>
      <c r="B1409" s="103"/>
      <c r="C1409" s="103"/>
      <c r="D1409" s="103"/>
      <c r="E1409" s="103"/>
      <c r="F1409" s="103"/>
      <c r="G1409" s="103"/>
      <c r="H1409" s="103"/>
      <c r="I1409" s="103"/>
      <c r="J1409" s="103"/>
      <c r="K1409" s="103"/>
      <c r="L1409" s="103"/>
      <c r="M1409" s="103"/>
      <c r="N1409" s="103"/>
      <c r="O1409" s="103"/>
      <c r="P1409" s="103"/>
      <c r="Q1409" s="103"/>
      <c r="R1409" s="103"/>
      <c r="S1409" s="103"/>
      <c r="T1409" s="103"/>
      <c r="U1409" s="103"/>
      <c r="V1409" s="103"/>
      <c r="W1409" s="103"/>
      <c r="X1409" s="103"/>
      <c r="Y1409" s="103"/>
      <c r="Z1409" s="103"/>
      <c r="AA1409" s="103"/>
      <c r="AB1409" s="103"/>
      <c r="AC1409" s="103"/>
      <c r="AD1409" s="103"/>
      <c r="AE1409" s="103"/>
      <c r="AF1409" s="103"/>
      <c r="AG1409" s="103"/>
    </row>
    <row r="1410" spans="1:35" s="104" customFormat="1">
      <c r="A1410" s="110" t="s">
        <v>204</v>
      </c>
      <c r="B1410" s="114" t="str">
        <f t="shared" ref="B1410:AG1410" si="93">IF(COUNTA(B1398:B1409)=0,"-",COUNTA(B1398:B1409)/12)</f>
        <v>-</v>
      </c>
      <c r="C1410" s="114" t="str">
        <f t="shared" si="93"/>
        <v>-</v>
      </c>
      <c r="D1410" s="114" t="str">
        <f t="shared" si="93"/>
        <v>-</v>
      </c>
      <c r="E1410" s="114" t="str">
        <f t="shared" si="93"/>
        <v>-</v>
      </c>
      <c r="F1410" s="114" t="str">
        <f t="shared" si="93"/>
        <v>-</v>
      </c>
      <c r="G1410" s="114" t="str">
        <f t="shared" si="93"/>
        <v>-</v>
      </c>
      <c r="H1410" s="114" t="str">
        <f t="shared" si="93"/>
        <v>-</v>
      </c>
      <c r="I1410" s="114" t="str">
        <f t="shared" si="93"/>
        <v>-</v>
      </c>
      <c r="J1410" s="114" t="str">
        <f t="shared" si="93"/>
        <v>-</v>
      </c>
      <c r="K1410" s="114" t="str">
        <f t="shared" si="93"/>
        <v>-</v>
      </c>
      <c r="L1410" s="114" t="str">
        <f t="shared" si="93"/>
        <v>-</v>
      </c>
      <c r="M1410" s="114" t="str">
        <f t="shared" si="93"/>
        <v>-</v>
      </c>
      <c r="N1410" s="114" t="str">
        <f t="shared" si="93"/>
        <v>-</v>
      </c>
      <c r="O1410" s="114" t="str">
        <f t="shared" si="93"/>
        <v>-</v>
      </c>
      <c r="P1410" s="114" t="str">
        <f t="shared" si="93"/>
        <v>-</v>
      </c>
      <c r="Q1410" s="114" t="str">
        <f t="shared" si="93"/>
        <v>-</v>
      </c>
      <c r="R1410" s="114" t="str">
        <f t="shared" si="93"/>
        <v>-</v>
      </c>
      <c r="S1410" s="114" t="str">
        <f t="shared" si="93"/>
        <v>-</v>
      </c>
      <c r="T1410" s="114" t="str">
        <f t="shared" si="93"/>
        <v>-</v>
      </c>
      <c r="U1410" s="114" t="str">
        <f t="shared" si="93"/>
        <v>-</v>
      </c>
      <c r="V1410" s="114" t="str">
        <f t="shared" si="93"/>
        <v>-</v>
      </c>
      <c r="W1410" s="114" t="str">
        <f t="shared" si="93"/>
        <v>-</v>
      </c>
      <c r="X1410" s="114" t="str">
        <f t="shared" si="93"/>
        <v>-</v>
      </c>
      <c r="Y1410" s="114" t="str">
        <f t="shared" si="93"/>
        <v>-</v>
      </c>
      <c r="Z1410" s="114" t="str">
        <f t="shared" si="93"/>
        <v>-</v>
      </c>
      <c r="AA1410" s="114" t="str">
        <f t="shared" si="93"/>
        <v>-</v>
      </c>
      <c r="AB1410" s="114" t="str">
        <f t="shared" si="93"/>
        <v>-</v>
      </c>
      <c r="AC1410" s="114" t="str">
        <f t="shared" si="93"/>
        <v>-</v>
      </c>
      <c r="AD1410" s="114" t="str">
        <f t="shared" si="93"/>
        <v>-</v>
      </c>
      <c r="AE1410" s="114" t="str">
        <f t="shared" si="93"/>
        <v>-</v>
      </c>
      <c r="AF1410" s="114" t="str">
        <f t="shared" si="93"/>
        <v>-</v>
      </c>
      <c r="AG1410" s="114" t="str">
        <f t="shared" si="93"/>
        <v>-</v>
      </c>
    </row>
    <row r="1411" spans="1:35" ht="18" customHeight="1">
      <c r="AG1411"/>
    </row>
    <row r="1412" spans="1:35" s="104" customFormat="1">
      <c r="A1412" s="121">
        <f>A1397+1</f>
        <v>44822</v>
      </c>
      <c r="B1412" s="118" t="s">
        <v>310</v>
      </c>
      <c r="C1412" s="118" t="s">
        <v>311</v>
      </c>
      <c r="D1412" s="118" t="s">
        <v>312</v>
      </c>
      <c r="E1412" s="118" t="s">
        <v>313</v>
      </c>
      <c r="F1412" s="118" t="s">
        <v>314</v>
      </c>
      <c r="G1412" s="118" t="s">
        <v>315</v>
      </c>
      <c r="H1412" s="118" t="s">
        <v>316</v>
      </c>
      <c r="I1412" s="118" t="s">
        <v>317</v>
      </c>
      <c r="J1412" s="118" t="s">
        <v>318</v>
      </c>
      <c r="K1412" s="118" t="s">
        <v>319</v>
      </c>
      <c r="L1412" s="118" t="s">
        <v>320</v>
      </c>
      <c r="M1412" s="118" t="s">
        <v>321</v>
      </c>
      <c r="N1412" s="118" t="s">
        <v>322</v>
      </c>
      <c r="O1412" s="118" t="s">
        <v>323</v>
      </c>
      <c r="P1412" s="118" t="s">
        <v>324</v>
      </c>
      <c r="Q1412" s="118" t="s">
        <v>325</v>
      </c>
      <c r="R1412" s="118" t="s">
        <v>326</v>
      </c>
      <c r="S1412" s="118" t="s">
        <v>327</v>
      </c>
      <c r="T1412" s="118" t="s">
        <v>328</v>
      </c>
      <c r="U1412" s="118" t="s">
        <v>329</v>
      </c>
      <c r="V1412" s="118" t="s">
        <v>330</v>
      </c>
      <c r="W1412" s="118" t="s">
        <v>331</v>
      </c>
      <c r="X1412" s="118" t="s">
        <v>332</v>
      </c>
      <c r="Y1412" s="118" t="s">
        <v>333</v>
      </c>
      <c r="Z1412" s="118" t="s">
        <v>334</v>
      </c>
      <c r="AA1412" s="118" t="s">
        <v>335</v>
      </c>
      <c r="AB1412" s="118" t="s">
        <v>336</v>
      </c>
      <c r="AC1412" s="118" t="s">
        <v>337</v>
      </c>
      <c r="AD1412" s="118" t="s">
        <v>338</v>
      </c>
      <c r="AE1412" s="118" t="s">
        <v>339</v>
      </c>
      <c r="AF1412" s="118" t="s">
        <v>340</v>
      </c>
      <c r="AG1412" s="118" t="s">
        <v>341</v>
      </c>
    </row>
    <row r="1413" spans="1:35" s="104" customFormat="1">
      <c r="A1413" s="108" t="s">
        <v>168</v>
      </c>
      <c r="B1413" s="103"/>
      <c r="C1413" s="103"/>
      <c r="D1413" s="103"/>
      <c r="E1413" s="103"/>
      <c r="F1413" s="103"/>
      <c r="G1413" s="103"/>
      <c r="H1413" s="103"/>
      <c r="I1413" s="103"/>
      <c r="J1413" s="103"/>
      <c r="K1413" s="103"/>
      <c r="L1413" s="103"/>
      <c r="M1413" s="103"/>
      <c r="N1413" s="103"/>
      <c r="O1413" s="103"/>
      <c r="P1413" s="103"/>
      <c r="Q1413" s="103"/>
      <c r="R1413" s="103"/>
      <c r="S1413" s="103"/>
      <c r="T1413" s="103"/>
      <c r="U1413" s="103"/>
      <c r="V1413" s="103"/>
      <c r="W1413" s="103"/>
      <c r="X1413" s="103"/>
      <c r="Y1413" s="103"/>
      <c r="Z1413" s="103"/>
      <c r="AA1413" s="103"/>
      <c r="AB1413" s="103"/>
      <c r="AC1413" s="103"/>
      <c r="AD1413" s="103"/>
      <c r="AE1413" s="103"/>
      <c r="AF1413" s="103"/>
      <c r="AG1413" s="103"/>
    </row>
    <row r="1414" spans="1:35" s="104" customFormat="1">
      <c r="A1414" s="108" t="s">
        <v>174</v>
      </c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3"/>
      <c r="M1414" s="103"/>
      <c r="N1414" s="103"/>
      <c r="O1414" s="103"/>
      <c r="P1414" s="103"/>
      <c r="Q1414" s="103"/>
      <c r="R1414" s="103"/>
      <c r="S1414" s="103"/>
      <c r="T1414" s="103"/>
      <c r="U1414" s="103"/>
      <c r="V1414" s="103"/>
      <c r="W1414" s="103"/>
      <c r="X1414" s="103"/>
      <c r="Y1414" s="103"/>
      <c r="Z1414" s="103"/>
      <c r="AA1414" s="103"/>
      <c r="AB1414" s="103"/>
      <c r="AC1414" s="103"/>
      <c r="AD1414" s="103"/>
      <c r="AE1414" s="103"/>
      <c r="AF1414" s="103"/>
      <c r="AG1414" s="103"/>
    </row>
    <row r="1415" spans="1:35" s="104" customFormat="1">
      <c r="A1415" s="108" t="s">
        <v>176</v>
      </c>
      <c r="B1415" s="103"/>
      <c r="C1415" s="103"/>
      <c r="D1415" s="103"/>
      <c r="E1415" s="103"/>
      <c r="F1415" s="103"/>
      <c r="G1415" s="103"/>
      <c r="H1415" s="103"/>
      <c r="I1415" s="103"/>
      <c r="J1415" s="103"/>
      <c r="K1415" s="103"/>
      <c r="L1415" s="103"/>
      <c r="M1415" s="103"/>
      <c r="N1415" s="103"/>
      <c r="O1415" s="103"/>
      <c r="P1415" s="103"/>
      <c r="Q1415" s="103"/>
      <c r="R1415" s="103"/>
      <c r="S1415" s="103"/>
      <c r="T1415" s="103"/>
      <c r="U1415" s="103"/>
      <c r="V1415" s="103"/>
      <c r="W1415" s="103"/>
      <c r="X1415" s="103"/>
      <c r="Y1415" s="103"/>
      <c r="Z1415" s="103"/>
      <c r="AA1415" s="103"/>
      <c r="AB1415" s="103"/>
      <c r="AC1415" s="103"/>
      <c r="AD1415" s="103"/>
      <c r="AE1415" s="103"/>
      <c r="AF1415" s="103"/>
      <c r="AG1415" s="103"/>
    </row>
    <row r="1416" spans="1:35" s="104" customFormat="1" ht="21">
      <c r="A1416" s="108" t="s">
        <v>181</v>
      </c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3"/>
      <c r="M1416" s="103"/>
      <c r="N1416" s="103"/>
      <c r="O1416" s="103"/>
      <c r="P1416" s="103"/>
      <c r="Q1416" s="103"/>
      <c r="R1416" s="103"/>
      <c r="S1416" s="103"/>
      <c r="T1416" s="103"/>
      <c r="U1416" s="103"/>
      <c r="V1416" s="103"/>
      <c r="W1416" s="103"/>
      <c r="X1416" s="103"/>
      <c r="Y1416" s="103"/>
      <c r="Z1416" s="103"/>
      <c r="AA1416" s="103"/>
      <c r="AB1416" s="103"/>
      <c r="AC1416" s="103"/>
      <c r="AD1416" s="103"/>
      <c r="AE1416" s="103"/>
      <c r="AF1416" s="103"/>
      <c r="AG1416" s="103"/>
      <c r="AI1416" s="116" t="s">
        <v>250</v>
      </c>
    </row>
    <row r="1417" spans="1:35" s="104" customFormat="1" ht="15" customHeight="1">
      <c r="A1417" s="108" t="s">
        <v>184</v>
      </c>
      <c r="B1417" s="103"/>
      <c r="C1417" s="103"/>
      <c r="D1417" s="103"/>
      <c r="E1417" s="103"/>
      <c r="F1417" s="103"/>
      <c r="G1417" s="103"/>
      <c r="H1417" s="103"/>
      <c r="I1417" s="103"/>
      <c r="J1417" s="103"/>
      <c r="K1417" s="103"/>
      <c r="L1417" s="103"/>
      <c r="M1417" s="103"/>
      <c r="N1417" s="103"/>
      <c r="O1417" s="103"/>
      <c r="P1417" s="103"/>
      <c r="Q1417" s="103"/>
      <c r="R1417" s="103"/>
      <c r="S1417" s="103"/>
      <c r="T1417" s="103"/>
      <c r="U1417" s="103"/>
      <c r="V1417" s="103"/>
      <c r="W1417" s="103"/>
      <c r="X1417" s="103"/>
      <c r="Y1417" s="103"/>
      <c r="Z1417" s="103"/>
      <c r="AA1417" s="103"/>
      <c r="AB1417" s="103"/>
      <c r="AC1417" s="103"/>
      <c r="AD1417" s="103"/>
      <c r="AE1417" s="103"/>
      <c r="AF1417" s="103"/>
      <c r="AG1417" s="103"/>
      <c r="AI1417" s="271">
        <f>COUNTIF($B1425:$AG1425,"-")</f>
        <v>32</v>
      </c>
    </row>
    <row r="1418" spans="1:35" s="104" customFormat="1" ht="15" customHeight="1">
      <c r="A1418" s="108" t="s">
        <v>208</v>
      </c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3"/>
      <c r="M1418" s="103"/>
      <c r="N1418" s="103"/>
      <c r="O1418" s="103"/>
      <c r="P1418" s="103"/>
      <c r="Q1418" s="103"/>
      <c r="R1418" s="103"/>
      <c r="S1418" s="103"/>
      <c r="T1418" s="103"/>
      <c r="U1418" s="103"/>
      <c r="V1418" s="103"/>
      <c r="W1418" s="103"/>
      <c r="X1418" s="103"/>
      <c r="Y1418" s="103"/>
      <c r="Z1418" s="103"/>
      <c r="AA1418" s="103"/>
      <c r="AB1418" s="103"/>
      <c r="AC1418" s="103"/>
      <c r="AD1418" s="103"/>
      <c r="AE1418" s="103"/>
      <c r="AF1418" s="103"/>
      <c r="AG1418" s="103"/>
      <c r="AI1418" s="271"/>
    </row>
    <row r="1419" spans="1:35" s="104" customFormat="1">
      <c r="A1419" s="108" t="s">
        <v>209</v>
      </c>
      <c r="B1419" s="103"/>
      <c r="C1419" s="103"/>
      <c r="D1419" s="103"/>
      <c r="E1419" s="103"/>
      <c r="F1419" s="103"/>
      <c r="G1419" s="103"/>
      <c r="H1419" s="103"/>
      <c r="I1419" s="103"/>
      <c r="J1419" s="103"/>
      <c r="K1419" s="103"/>
      <c r="L1419" s="103"/>
      <c r="M1419" s="103"/>
      <c r="N1419" s="103"/>
      <c r="O1419" s="103"/>
      <c r="P1419" s="103"/>
      <c r="Q1419" s="103"/>
      <c r="R1419" s="103"/>
      <c r="S1419" s="103"/>
      <c r="T1419" s="103"/>
      <c r="U1419" s="103"/>
      <c r="V1419" s="103"/>
      <c r="W1419" s="103"/>
      <c r="X1419" s="103"/>
      <c r="Y1419" s="103"/>
      <c r="Z1419" s="103"/>
      <c r="AA1419" s="103"/>
      <c r="AB1419" s="103"/>
      <c r="AC1419" s="103"/>
      <c r="AD1419" s="103"/>
      <c r="AE1419" s="103"/>
      <c r="AF1419" s="103"/>
      <c r="AG1419" s="103"/>
    </row>
    <row r="1420" spans="1:35" s="104" customFormat="1">
      <c r="A1420" s="108" t="s">
        <v>198</v>
      </c>
      <c r="B1420" s="103"/>
      <c r="C1420" s="103"/>
      <c r="D1420" s="103"/>
      <c r="E1420" s="103"/>
      <c r="F1420" s="103"/>
      <c r="G1420" s="103"/>
      <c r="H1420" s="103"/>
      <c r="I1420" s="103"/>
      <c r="J1420" s="103"/>
      <c r="K1420" s="103"/>
      <c r="L1420" s="103"/>
      <c r="M1420" s="103"/>
      <c r="N1420" s="103"/>
      <c r="O1420" s="103"/>
      <c r="P1420" s="103"/>
      <c r="Q1420" s="103"/>
      <c r="R1420" s="103"/>
      <c r="S1420" s="103"/>
      <c r="T1420" s="103"/>
      <c r="U1420" s="103"/>
      <c r="V1420" s="103"/>
      <c r="W1420" s="103"/>
      <c r="X1420" s="103"/>
      <c r="Y1420" s="103"/>
      <c r="Z1420" s="103"/>
      <c r="AA1420" s="103"/>
      <c r="AB1420" s="103"/>
      <c r="AC1420" s="103"/>
      <c r="AD1420" s="103"/>
      <c r="AE1420" s="103"/>
      <c r="AF1420" s="103"/>
      <c r="AG1420" s="103"/>
    </row>
    <row r="1421" spans="1:35" s="104" customFormat="1">
      <c r="A1421" s="108" t="s">
        <v>200</v>
      </c>
      <c r="B1421" s="103"/>
      <c r="C1421" s="103"/>
      <c r="D1421" s="103"/>
      <c r="E1421" s="103"/>
      <c r="F1421" s="103"/>
      <c r="G1421" s="103"/>
      <c r="H1421" s="103"/>
      <c r="I1421" s="103"/>
      <c r="J1421" s="103"/>
      <c r="K1421" s="103"/>
      <c r="L1421" s="103"/>
      <c r="M1421" s="103"/>
      <c r="N1421" s="103"/>
      <c r="O1421" s="103"/>
      <c r="P1421" s="103"/>
      <c r="Q1421" s="103"/>
      <c r="R1421" s="103"/>
      <c r="S1421" s="103"/>
      <c r="T1421" s="103"/>
      <c r="U1421" s="103"/>
      <c r="V1421" s="103"/>
      <c r="W1421" s="103"/>
      <c r="X1421" s="103"/>
      <c r="Y1421" s="103"/>
      <c r="Z1421" s="103"/>
      <c r="AA1421" s="103"/>
      <c r="AB1421" s="103"/>
      <c r="AC1421" s="103"/>
      <c r="AD1421" s="103"/>
      <c r="AE1421" s="103"/>
      <c r="AF1421" s="103"/>
      <c r="AG1421" s="103"/>
    </row>
    <row r="1422" spans="1:35" s="104" customFormat="1">
      <c r="A1422" s="108" t="s">
        <v>201</v>
      </c>
      <c r="B1422" s="103"/>
      <c r="C1422" s="103"/>
      <c r="D1422" s="103"/>
      <c r="E1422" s="103"/>
      <c r="F1422" s="103"/>
      <c r="G1422" s="103"/>
      <c r="H1422" s="103"/>
      <c r="I1422" s="103"/>
      <c r="J1422" s="103"/>
      <c r="K1422" s="103"/>
      <c r="L1422" s="103"/>
      <c r="M1422" s="103"/>
      <c r="N1422" s="103"/>
      <c r="O1422" s="103"/>
      <c r="P1422" s="103"/>
      <c r="Q1422" s="103"/>
      <c r="R1422" s="103"/>
      <c r="S1422" s="103"/>
      <c r="T1422" s="103"/>
      <c r="U1422" s="103"/>
      <c r="V1422" s="103"/>
      <c r="W1422" s="103"/>
      <c r="X1422" s="103"/>
      <c r="Y1422" s="103"/>
      <c r="Z1422" s="103"/>
      <c r="AA1422" s="103"/>
      <c r="AB1422" s="103"/>
      <c r="AC1422" s="103"/>
      <c r="AD1422" s="103"/>
      <c r="AE1422" s="103"/>
      <c r="AF1422" s="103"/>
      <c r="AG1422" s="103"/>
    </row>
    <row r="1423" spans="1:35" s="104" customFormat="1">
      <c r="A1423" s="108" t="s">
        <v>202</v>
      </c>
      <c r="B1423" s="103"/>
      <c r="C1423" s="103"/>
      <c r="D1423" s="103"/>
      <c r="E1423" s="103"/>
      <c r="F1423" s="103"/>
      <c r="G1423" s="103"/>
      <c r="H1423" s="103"/>
      <c r="I1423" s="103"/>
      <c r="J1423" s="103"/>
      <c r="K1423" s="103"/>
      <c r="L1423" s="103"/>
      <c r="M1423" s="103"/>
      <c r="N1423" s="103"/>
      <c r="O1423" s="103"/>
      <c r="P1423" s="103"/>
      <c r="Q1423" s="103"/>
      <c r="R1423" s="103"/>
      <c r="S1423" s="103"/>
      <c r="T1423" s="103"/>
      <c r="U1423" s="103"/>
      <c r="V1423" s="103"/>
      <c r="W1423" s="103"/>
      <c r="X1423" s="103"/>
      <c r="Y1423" s="103"/>
      <c r="Z1423" s="103"/>
      <c r="AA1423" s="103"/>
      <c r="AB1423" s="103"/>
      <c r="AC1423" s="103"/>
      <c r="AD1423" s="103"/>
      <c r="AE1423" s="103"/>
      <c r="AF1423" s="103"/>
      <c r="AG1423" s="103"/>
    </row>
    <row r="1424" spans="1:35" s="104" customFormat="1">
      <c r="A1424" s="108" t="s">
        <v>203</v>
      </c>
      <c r="B1424" s="103"/>
      <c r="C1424" s="103"/>
      <c r="D1424" s="103"/>
      <c r="E1424" s="103"/>
      <c r="F1424" s="103"/>
      <c r="G1424" s="103"/>
      <c r="H1424" s="103"/>
      <c r="I1424" s="103"/>
      <c r="J1424" s="103"/>
      <c r="K1424" s="103"/>
      <c r="L1424" s="103"/>
      <c r="M1424" s="103"/>
      <c r="N1424" s="103"/>
      <c r="O1424" s="103"/>
      <c r="P1424" s="103"/>
      <c r="Q1424" s="103"/>
      <c r="R1424" s="103"/>
      <c r="S1424" s="103"/>
      <c r="T1424" s="103"/>
      <c r="U1424" s="103"/>
      <c r="V1424" s="103"/>
      <c r="W1424" s="103"/>
      <c r="X1424" s="103"/>
      <c r="Y1424" s="103"/>
      <c r="Z1424" s="103"/>
      <c r="AA1424" s="103"/>
      <c r="AB1424" s="103"/>
      <c r="AC1424" s="103"/>
      <c r="AD1424" s="103"/>
      <c r="AE1424" s="103"/>
      <c r="AF1424" s="103"/>
      <c r="AG1424" s="103"/>
    </row>
    <row r="1425" spans="1:35" s="104" customFormat="1">
      <c r="A1425" s="110" t="s">
        <v>204</v>
      </c>
      <c r="B1425" s="114" t="str">
        <f t="shared" ref="B1425:AG1425" si="94">IF(COUNTA(B1413:B1424)=0,"-",COUNTA(B1413:B1424)/12)</f>
        <v>-</v>
      </c>
      <c r="C1425" s="114" t="str">
        <f t="shared" si="94"/>
        <v>-</v>
      </c>
      <c r="D1425" s="114" t="str">
        <f t="shared" si="94"/>
        <v>-</v>
      </c>
      <c r="E1425" s="114" t="str">
        <f t="shared" si="94"/>
        <v>-</v>
      </c>
      <c r="F1425" s="114" t="str">
        <f t="shared" si="94"/>
        <v>-</v>
      </c>
      <c r="G1425" s="114" t="str">
        <f t="shared" si="94"/>
        <v>-</v>
      </c>
      <c r="H1425" s="114" t="str">
        <f t="shared" si="94"/>
        <v>-</v>
      </c>
      <c r="I1425" s="114" t="str">
        <f t="shared" si="94"/>
        <v>-</v>
      </c>
      <c r="J1425" s="114" t="str">
        <f t="shared" si="94"/>
        <v>-</v>
      </c>
      <c r="K1425" s="114" t="str">
        <f t="shared" si="94"/>
        <v>-</v>
      </c>
      <c r="L1425" s="114" t="str">
        <f t="shared" si="94"/>
        <v>-</v>
      </c>
      <c r="M1425" s="114" t="str">
        <f t="shared" si="94"/>
        <v>-</v>
      </c>
      <c r="N1425" s="114" t="str">
        <f t="shared" si="94"/>
        <v>-</v>
      </c>
      <c r="O1425" s="114" t="str">
        <f t="shared" si="94"/>
        <v>-</v>
      </c>
      <c r="P1425" s="114" t="str">
        <f t="shared" si="94"/>
        <v>-</v>
      </c>
      <c r="Q1425" s="114" t="str">
        <f t="shared" si="94"/>
        <v>-</v>
      </c>
      <c r="R1425" s="114" t="str">
        <f t="shared" si="94"/>
        <v>-</v>
      </c>
      <c r="S1425" s="114" t="str">
        <f t="shared" si="94"/>
        <v>-</v>
      </c>
      <c r="T1425" s="114" t="str">
        <f t="shared" si="94"/>
        <v>-</v>
      </c>
      <c r="U1425" s="114" t="str">
        <f t="shared" si="94"/>
        <v>-</v>
      </c>
      <c r="V1425" s="114" t="str">
        <f t="shared" si="94"/>
        <v>-</v>
      </c>
      <c r="W1425" s="114" t="str">
        <f t="shared" si="94"/>
        <v>-</v>
      </c>
      <c r="X1425" s="114" t="str">
        <f t="shared" si="94"/>
        <v>-</v>
      </c>
      <c r="Y1425" s="114" t="str">
        <f t="shared" si="94"/>
        <v>-</v>
      </c>
      <c r="Z1425" s="114" t="str">
        <f t="shared" si="94"/>
        <v>-</v>
      </c>
      <c r="AA1425" s="114" t="str">
        <f t="shared" si="94"/>
        <v>-</v>
      </c>
      <c r="AB1425" s="114" t="str">
        <f t="shared" si="94"/>
        <v>-</v>
      </c>
      <c r="AC1425" s="114" t="str">
        <f t="shared" si="94"/>
        <v>-</v>
      </c>
      <c r="AD1425" s="114" t="str">
        <f t="shared" si="94"/>
        <v>-</v>
      </c>
      <c r="AE1425" s="114" t="str">
        <f t="shared" si="94"/>
        <v>-</v>
      </c>
      <c r="AF1425" s="114" t="str">
        <f t="shared" si="94"/>
        <v>-</v>
      </c>
      <c r="AG1425" s="114" t="str">
        <f t="shared" si="94"/>
        <v>-</v>
      </c>
    </row>
    <row r="1426" spans="1:35" ht="18" customHeight="1">
      <c r="AG1426"/>
    </row>
    <row r="1427" spans="1:35" s="104" customFormat="1">
      <c r="A1427" s="121">
        <f>A1412+1</f>
        <v>44823</v>
      </c>
      <c r="B1427" s="118" t="s">
        <v>310</v>
      </c>
      <c r="C1427" s="118" t="s">
        <v>311</v>
      </c>
      <c r="D1427" s="118" t="s">
        <v>312</v>
      </c>
      <c r="E1427" s="118" t="s">
        <v>313</v>
      </c>
      <c r="F1427" s="118" t="s">
        <v>314</v>
      </c>
      <c r="G1427" s="118" t="s">
        <v>315</v>
      </c>
      <c r="H1427" s="118" t="s">
        <v>316</v>
      </c>
      <c r="I1427" s="118" t="s">
        <v>317</v>
      </c>
      <c r="J1427" s="118" t="s">
        <v>318</v>
      </c>
      <c r="K1427" s="118" t="s">
        <v>319</v>
      </c>
      <c r="L1427" s="118" t="s">
        <v>320</v>
      </c>
      <c r="M1427" s="118" t="s">
        <v>321</v>
      </c>
      <c r="N1427" s="118" t="s">
        <v>322</v>
      </c>
      <c r="O1427" s="118" t="s">
        <v>323</v>
      </c>
      <c r="P1427" s="118" t="s">
        <v>324</v>
      </c>
      <c r="Q1427" s="118" t="s">
        <v>325</v>
      </c>
      <c r="R1427" s="118" t="s">
        <v>326</v>
      </c>
      <c r="S1427" s="118" t="s">
        <v>327</v>
      </c>
      <c r="T1427" s="118" t="s">
        <v>328</v>
      </c>
      <c r="U1427" s="118" t="s">
        <v>329</v>
      </c>
      <c r="V1427" s="118" t="s">
        <v>330</v>
      </c>
      <c r="W1427" s="118" t="s">
        <v>331</v>
      </c>
      <c r="X1427" s="118" t="s">
        <v>332</v>
      </c>
      <c r="Y1427" s="118" t="s">
        <v>333</v>
      </c>
      <c r="Z1427" s="118" t="s">
        <v>334</v>
      </c>
      <c r="AA1427" s="118" t="s">
        <v>335</v>
      </c>
      <c r="AB1427" s="118" t="s">
        <v>336</v>
      </c>
      <c r="AC1427" s="118" t="s">
        <v>337</v>
      </c>
      <c r="AD1427" s="118" t="s">
        <v>338</v>
      </c>
      <c r="AE1427" s="118" t="s">
        <v>339</v>
      </c>
      <c r="AF1427" s="118" t="s">
        <v>340</v>
      </c>
      <c r="AG1427" s="118" t="s">
        <v>341</v>
      </c>
    </row>
    <row r="1428" spans="1:35" s="104" customFormat="1">
      <c r="A1428" s="108" t="s">
        <v>168</v>
      </c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3"/>
      <c r="N1428" s="103"/>
      <c r="O1428" s="103"/>
      <c r="P1428" s="103"/>
      <c r="Q1428" s="103"/>
      <c r="R1428" s="103"/>
      <c r="S1428" s="103"/>
      <c r="T1428" s="103"/>
      <c r="U1428" s="103"/>
      <c r="V1428" s="103"/>
      <c r="W1428" s="103"/>
      <c r="X1428" s="103"/>
      <c r="Y1428" s="103"/>
      <c r="Z1428" s="103"/>
      <c r="AA1428" s="103"/>
      <c r="AB1428" s="103"/>
      <c r="AC1428" s="103"/>
      <c r="AD1428" s="103"/>
      <c r="AE1428" s="103"/>
      <c r="AF1428" s="103"/>
      <c r="AG1428" s="103"/>
    </row>
    <row r="1429" spans="1:35" s="104" customFormat="1">
      <c r="A1429" s="108" t="s">
        <v>174</v>
      </c>
      <c r="B1429" s="103"/>
      <c r="C1429" s="103"/>
      <c r="D1429" s="103"/>
      <c r="E1429" s="103"/>
      <c r="F1429" s="103"/>
      <c r="G1429" s="103"/>
      <c r="H1429" s="103"/>
      <c r="I1429" s="103"/>
      <c r="J1429" s="103"/>
      <c r="K1429" s="103"/>
      <c r="L1429" s="103"/>
      <c r="M1429" s="103"/>
      <c r="N1429" s="103"/>
      <c r="O1429" s="103"/>
      <c r="P1429" s="103"/>
      <c r="Q1429" s="103"/>
      <c r="R1429" s="103"/>
      <c r="S1429" s="103"/>
      <c r="T1429" s="103"/>
      <c r="U1429" s="103"/>
      <c r="V1429" s="103"/>
      <c r="W1429" s="103"/>
      <c r="X1429" s="103"/>
      <c r="Y1429" s="103"/>
      <c r="Z1429" s="103"/>
      <c r="AA1429" s="103"/>
      <c r="AB1429" s="103"/>
      <c r="AC1429" s="103"/>
      <c r="AD1429" s="103"/>
      <c r="AE1429" s="103"/>
      <c r="AF1429" s="103"/>
      <c r="AG1429" s="103"/>
    </row>
    <row r="1430" spans="1:35" s="104" customFormat="1">
      <c r="A1430" s="108" t="s">
        <v>176</v>
      </c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3"/>
      <c r="O1430" s="103"/>
      <c r="P1430" s="103"/>
      <c r="Q1430" s="103"/>
      <c r="R1430" s="103"/>
      <c r="S1430" s="103"/>
      <c r="T1430" s="103"/>
      <c r="U1430" s="103"/>
      <c r="V1430" s="103"/>
      <c r="W1430" s="103"/>
      <c r="X1430" s="103"/>
      <c r="Y1430" s="103"/>
      <c r="Z1430" s="103"/>
      <c r="AA1430" s="103"/>
      <c r="AB1430" s="103"/>
      <c r="AC1430" s="103"/>
      <c r="AD1430" s="103"/>
      <c r="AE1430" s="103"/>
      <c r="AF1430" s="103"/>
      <c r="AG1430" s="103"/>
    </row>
    <row r="1431" spans="1:35" s="104" customFormat="1" ht="21">
      <c r="A1431" s="108" t="s">
        <v>181</v>
      </c>
      <c r="B1431" s="103"/>
      <c r="C1431" s="103"/>
      <c r="D1431" s="103"/>
      <c r="E1431" s="103"/>
      <c r="F1431" s="103"/>
      <c r="G1431" s="103"/>
      <c r="H1431" s="103"/>
      <c r="I1431" s="103"/>
      <c r="J1431" s="103"/>
      <c r="K1431" s="103"/>
      <c r="L1431" s="103"/>
      <c r="M1431" s="103"/>
      <c r="N1431" s="103"/>
      <c r="O1431" s="103"/>
      <c r="P1431" s="103"/>
      <c r="Q1431" s="103"/>
      <c r="R1431" s="103"/>
      <c r="S1431" s="103"/>
      <c r="T1431" s="103"/>
      <c r="U1431" s="103"/>
      <c r="V1431" s="103"/>
      <c r="W1431" s="103"/>
      <c r="X1431" s="103"/>
      <c r="Y1431" s="103"/>
      <c r="Z1431" s="103"/>
      <c r="AA1431" s="103"/>
      <c r="AB1431" s="103"/>
      <c r="AC1431" s="103"/>
      <c r="AD1431" s="103"/>
      <c r="AE1431" s="103"/>
      <c r="AF1431" s="103"/>
      <c r="AG1431" s="103"/>
      <c r="AI1431" s="116" t="s">
        <v>250</v>
      </c>
    </row>
    <row r="1432" spans="1:35" s="104" customFormat="1" ht="15" customHeight="1">
      <c r="A1432" s="108" t="s">
        <v>184</v>
      </c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3"/>
      <c r="N1432" s="103"/>
      <c r="O1432" s="103"/>
      <c r="P1432" s="103"/>
      <c r="Q1432" s="103"/>
      <c r="R1432" s="103"/>
      <c r="S1432" s="103"/>
      <c r="T1432" s="103"/>
      <c r="U1432" s="103"/>
      <c r="V1432" s="103"/>
      <c r="W1432" s="103"/>
      <c r="X1432" s="103"/>
      <c r="Y1432" s="103"/>
      <c r="Z1432" s="103"/>
      <c r="AA1432" s="103"/>
      <c r="AB1432" s="103"/>
      <c r="AC1432" s="103"/>
      <c r="AD1432" s="103"/>
      <c r="AE1432" s="103"/>
      <c r="AF1432" s="103"/>
      <c r="AG1432" s="103"/>
      <c r="AI1432" s="271">
        <f>COUNTIF($B1440:$AG1440,"-")</f>
        <v>32</v>
      </c>
    </row>
    <row r="1433" spans="1:35" s="104" customFormat="1" ht="15" customHeight="1">
      <c r="A1433" s="108" t="s">
        <v>208</v>
      </c>
      <c r="B1433" s="103"/>
      <c r="C1433" s="103"/>
      <c r="D1433" s="103"/>
      <c r="E1433" s="103"/>
      <c r="F1433" s="103"/>
      <c r="G1433" s="103"/>
      <c r="H1433" s="103"/>
      <c r="I1433" s="103"/>
      <c r="J1433" s="103"/>
      <c r="K1433" s="103"/>
      <c r="L1433" s="103"/>
      <c r="M1433" s="103"/>
      <c r="N1433" s="103"/>
      <c r="O1433" s="103"/>
      <c r="P1433" s="103"/>
      <c r="Q1433" s="103"/>
      <c r="R1433" s="103"/>
      <c r="S1433" s="103"/>
      <c r="T1433" s="103"/>
      <c r="U1433" s="103"/>
      <c r="V1433" s="103"/>
      <c r="W1433" s="103"/>
      <c r="X1433" s="103"/>
      <c r="Y1433" s="103"/>
      <c r="Z1433" s="103"/>
      <c r="AA1433" s="103"/>
      <c r="AB1433" s="103"/>
      <c r="AC1433" s="103"/>
      <c r="AD1433" s="103"/>
      <c r="AE1433" s="103"/>
      <c r="AF1433" s="103"/>
      <c r="AG1433" s="103"/>
      <c r="AI1433" s="271"/>
    </row>
    <row r="1434" spans="1:35" s="104" customFormat="1">
      <c r="A1434" s="108" t="s">
        <v>209</v>
      </c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3"/>
      <c r="O1434" s="103"/>
      <c r="P1434" s="103"/>
      <c r="Q1434" s="103"/>
      <c r="R1434" s="103"/>
      <c r="S1434" s="103"/>
      <c r="T1434" s="103"/>
      <c r="U1434" s="103"/>
      <c r="V1434" s="103"/>
      <c r="W1434" s="103"/>
      <c r="X1434" s="103"/>
      <c r="Y1434" s="103"/>
      <c r="Z1434" s="103"/>
      <c r="AA1434" s="103"/>
      <c r="AB1434" s="103"/>
      <c r="AC1434" s="103"/>
      <c r="AD1434" s="103"/>
      <c r="AE1434" s="103"/>
      <c r="AF1434" s="103"/>
      <c r="AG1434" s="103"/>
    </row>
    <row r="1435" spans="1:35" s="104" customFormat="1">
      <c r="A1435" s="108" t="s">
        <v>198</v>
      </c>
      <c r="B1435" s="103"/>
      <c r="C1435" s="103"/>
      <c r="D1435" s="103"/>
      <c r="E1435" s="103"/>
      <c r="F1435" s="103"/>
      <c r="G1435" s="103"/>
      <c r="H1435" s="103"/>
      <c r="I1435" s="103"/>
      <c r="J1435" s="103"/>
      <c r="K1435" s="103"/>
      <c r="L1435" s="103"/>
      <c r="M1435" s="103"/>
      <c r="N1435" s="103"/>
      <c r="O1435" s="103"/>
      <c r="P1435" s="103"/>
      <c r="Q1435" s="103"/>
      <c r="R1435" s="103"/>
      <c r="S1435" s="103"/>
      <c r="T1435" s="103"/>
      <c r="U1435" s="103"/>
      <c r="V1435" s="103"/>
      <c r="W1435" s="103"/>
      <c r="X1435" s="103"/>
      <c r="Y1435" s="103"/>
      <c r="Z1435" s="103"/>
      <c r="AA1435" s="103"/>
      <c r="AB1435" s="103"/>
      <c r="AC1435" s="103"/>
      <c r="AD1435" s="103"/>
      <c r="AE1435" s="103"/>
      <c r="AF1435" s="103"/>
      <c r="AG1435" s="103"/>
    </row>
    <row r="1436" spans="1:35" s="104" customFormat="1">
      <c r="A1436" s="108" t="s">
        <v>200</v>
      </c>
      <c r="B1436" s="103"/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3"/>
      <c r="M1436" s="103"/>
      <c r="N1436" s="103"/>
      <c r="O1436" s="103"/>
      <c r="P1436" s="103"/>
      <c r="Q1436" s="103"/>
      <c r="R1436" s="103"/>
      <c r="S1436" s="103"/>
      <c r="T1436" s="103"/>
      <c r="U1436" s="103"/>
      <c r="V1436" s="103"/>
      <c r="W1436" s="103"/>
      <c r="X1436" s="103"/>
      <c r="Y1436" s="103"/>
      <c r="Z1436" s="103"/>
      <c r="AA1436" s="103"/>
      <c r="AB1436" s="103"/>
      <c r="AC1436" s="103"/>
      <c r="AD1436" s="103"/>
      <c r="AE1436" s="103"/>
      <c r="AF1436" s="103"/>
      <c r="AG1436" s="103"/>
    </row>
    <row r="1437" spans="1:35" s="104" customFormat="1">
      <c r="A1437" s="108" t="s">
        <v>201</v>
      </c>
      <c r="B1437" s="103"/>
      <c r="C1437" s="103"/>
      <c r="D1437" s="103"/>
      <c r="E1437" s="103"/>
      <c r="F1437" s="103"/>
      <c r="G1437" s="103"/>
      <c r="H1437" s="103"/>
      <c r="I1437" s="103"/>
      <c r="J1437" s="103"/>
      <c r="K1437" s="103"/>
      <c r="L1437" s="103"/>
      <c r="M1437" s="103"/>
      <c r="N1437" s="103"/>
      <c r="O1437" s="103"/>
      <c r="P1437" s="103"/>
      <c r="Q1437" s="103"/>
      <c r="R1437" s="103"/>
      <c r="S1437" s="103"/>
      <c r="T1437" s="103"/>
      <c r="U1437" s="103"/>
      <c r="V1437" s="103"/>
      <c r="W1437" s="103"/>
      <c r="X1437" s="103"/>
      <c r="Y1437" s="103"/>
      <c r="Z1437" s="103"/>
      <c r="AA1437" s="103"/>
      <c r="AB1437" s="103"/>
      <c r="AC1437" s="103"/>
      <c r="AD1437" s="103"/>
      <c r="AE1437" s="103"/>
      <c r="AF1437" s="103"/>
      <c r="AG1437" s="103"/>
    </row>
    <row r="1438" spans="1:35" s="104" customFormat="1">
      <c r="A1438" s="108" t="s">
        <v>202</v>
      </c>
      <c r="B1438" s="103"/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3"/>
      <c r="M1438" s="103"/>
      <c r="N1438" s="103"/>
      <c r="O1438" s="103"/>
      <c r="P1438" s="103"/>
      <c r="Q1438" s="103"/>
      <c r="R1438" s="103"/>
      <c r="S1438" s="103"/>
      <c r="T1438" s="103"/>
      <c r="U1438" s="103"/>
      <c r="V1438" s="103"/>
      <c r="W1438" s="103"/>
      <c r="X1438" s="103"/>
      <c r="Y1438" s="103"/>
      <c r="Z1438" s="103"/>
      <c r="AA1438" s="103"/>
      <c r="AB1438" s="103"/>
      <c r="AC1438" s="103"/>
      <c r="AD1438" s="103"/>
      <c r="AE1438" s="103"/>
      <c r="AF1438" s="103"/>
      <c r="AG1438" s="103"/>
    </row>
    <row r="1439" spans="1:35" s="104" customFormat="1">
      <c r="A1439" s="108" t="s">
        <v>203</v>
      </c>
      <c r="B1439" s="103"/>
      <c r="C1439" s="103"/>
      <c r="D1439" s="103"/>
      <c r="E1439" s="103"/>
      <c r="F1439" s="103"/>
      <c r="G1439" s="103"/>
      <c r="H1439" s="103"/>
      <c r="I1439" s="103"/>
      <c r="J1439" s="103"/>
      <c r="K1439" s="103"/>
      <c r="L1439" s="103"/>
      <c r="M1439" s="103"/>
      <c r="N1439" s="103"/>
      <c r="O1439" s="103"/>
      <c r="P1439" s="103"/>
      <c r="Q1439" s="103"/>
      <c r="R1439" s="103"/>
      <c r="S1439" s="103"/>
      <c r="T1439" s="103"/>
      <c r="U1439" s="103"/>
      <c r="V1439" s="103"/>
      <c r="W1439" s="103"/>
      <c r="X1439" s="103"/>
      <c r="Y1439" s="103"/>
      <c r="Z1439" s="103"/>
      <c r="AA1439" s="103"/>
      <c r="AB1439" s="103"/>
      <c r="AC1439" s="103"/>
      <c r="AD1439" s="103"/>
      <c r="AE1439" s="103"/>
      <c r="AF1439" s="103"/>
      <c r="AG1439" s="103"/>
    </row>
    <row r="1440" spans="1:35" s="104" customFormat="1">
      <c r="A1440" s="110" t="s">
        <v>204</v>
      </c>
      <c r="B1440" s="114" t="str">
        <f t="shared" ref="B1440:AG1440" si="95">IF(COUNTA(B1428:B1439)=0,"-",COUNTA(B1428:B1439)/12)</f>
        <v>-</v>
      </c>
      <c r="C1440" s="114" t="str">
        <f t="shared" si="95"/>
        <v>-</v>
      </c>
      <c r="D1440" s="114" t="str">
        <f t="shared" si="95"/>
        <v>-</v>
      </c>
      <c r="E1440" s="114" t="str">
        <f t="shared" si="95"/>
        <v>-</v>
      </c>
      <c r="F1440" s="114" t="str">
        <f t="shared" si="95"/>
        <v>-</v>
      </c>
      <c r="G1440" s="114" t="str">
        <f t="shared" si="95"/>
        <v>-</v>
      </c>
      <c r="H1440" s="114" t="str">
        <f t="shared" si="95"/>
        <v>-</v>
      </c>
      <c r="I1440" s="114" t="str">
        <f t="shared" si="95"/>
        <v>-</v>
      </c>
      <c r="J1440" s="114" t="str">
        <f t="shared" si="95"/>
        <v>-</v>
      </c>
      <c r="K1440" s="114" t="str">
        <f t="shared" si="95"/>
        <v>-</v>
      </c>
      <c r="L1440" s="114" t="str">
        <f t="shared" si="95"/>
        <v>-</v>
      </c>
      <c r="M1440" s="114" t="str">
        <f t="shared" si="95"/>
        <v>-</v>
      </c>
      <c r="N1440" s="114" t="str">
        <f t="shared" si="95"/>
        <v>-</v>
      </c>
      <c r="O1440" s="114" t="str">
        <f t="shared" si="95"/>
        <v>-</v>
      </c>
      <c r="P1440" s="114" t="str">
        <f t="shared" si="95"/>
        <v>-</v>
      </c>
      <c r="Q1440" s="114" t="str">
        <f t="shared" si="95"/>
        <v>-</v>
      </c>
      <c r="R1440" s="114" t="str">
        <f t="shared" si="95"/>
        <v>-</v>
      </c>
      <c r="S1440" s="114" t="str">
        <f t="shared" si="95"/>
        <v>-</v>
      </c>
      <c r="T1440" s="114" t="str">
        <f t="shared" si="95"/>
        <v>-</v>
      </c>
      <c r="U1440" s="114" t="str">
        <f t="shared" si="95"/>
        <v>-</v>
      </c>
      <c r="V1440" s="114" t="str">
        <f t="shared" si="95"/>
        <v>-</v>
      </c>
      <c r="W1440" s="114" t="str">
        <f t="shared" si="95"/>
        <v>-</v>
      </c>
      <c r="X1440" s="114" t="str">
        <f t="shared" si="95"/>
        <v>-</v>
      </c>
      <c r="Y1440" s="114" t="str">
        <f t="shared" si="95"/>
        <v>-</v>
      </c>
      <c r="Z1440" s="114" t="str">
        <f t="shared" si="95"/>
        <v>-</v>
      </c>
      <c r="AA1440" s="114" t="str">
        <f t="shared" si="95"/>
        <v>-</v>
      </c>
      <c r="AB1440" s="114" t="str">
        <f t="shared" si="95"/>
        <v>-</v>
      </c>
      <c r="AC1440" s="114" t="str">
        <f t="shared" si="95"/>
        <v>-</v>
      </c>
      <c r="AD1440" s="114" t="str">
        <f t="shared" si="95"/>
        <v>-</v>
      </c>
      <c r="AE1440" s="114" t="str">
        <f t="shared" si="95"/>
        <v>-</v>
      </c>
      <c r="AF1440" s="114" t="str">
        <f t="shared" si="95"/>
        <v>-</v>
      </c>
      <c r="AG1440" s="114" t="str">
        <f t="shared" si="95"/>
        <v>-</v>
      </c>
    </row>
    <row r="1441" spans="1:35" ht="18" customHeight="1">
      <c r="AG1441"/>
    </row>
    <row r="1442" spans="1:35" s="104" customFormat="1">
      <c r="A1442" s="121">
        <f>A1427+1</f>
        <v>44824</v>
      </c>
      <c r="B1442" s="118" t="s">
        <v>310</v>
      </c>
      <c r="C1442" s="118" t="s">
        <v>311</v>
      </c>
      <c r="D1442" s="118" t="s">
        <v>312</v>
      </c>
      <c r="E1442" s="118" t="s">
        <v>313</v>
      </c>
      <c r="F1442" s="118" t="s">
        <v>314</v>
      </c>
      <c r="G1442" s="118" t="s">
        <v>315</v>
      </c>
      <c r="H1442" s="118" t="s">
        <v>316</v>
      </c>
      <c r="I1442" s="118" t="s">
        <v>317</v>
      </c>
      <c r="J1442" s="118" t="s">
        <v>318</v>
      </c>
      <c r="K1442" s="118" t="s">
        <v>319</v>
      </c>
      <c r="L1442" s="118" t="s">
        <v>320</v>
      </c>
      <c r="M1442" s="118" t="s">
        <v>321</v>
      </c>
      <c r="N1442" s="118" t="s">
        <v>322</v>
      </c>
      <c r="O1442" s="118" t="s">
        <v>323</v>
      </c>
      <c r="P1442" s="118" t="s">
        <v>324</v>
      </c>
      <c r="Q1442" s="118" t="s">
        <v>325</v>
      </c>
      <c r="R1442" s="118" t="s">
        <v>326</v>
      </c>
      <c r="S1442" s="118" t="s">
        <v>327</v>
      </c>
      <c r="T1442" s="118" t="s">
        <v>328</v>
      </c>
      <c r="U1442" s="118" t="s">
        <v>329</v>
      </c>
      <c r="V1442" s="118" t="s">
        <v>330</v>
      </c>
      <c r="W1442" s="118" t="s">
        <v>331</v>
      </c>
      <c r="X1442" s="118" t="s">
        <v>332</v>
      </c>
      <c r="Y1442" s="118" t="s">
        <v>333</v>
      </c>
      <c r="Z1442" s="118" t="s">
        <v>334</v>
      </c>
      <c r="AA1442" s="118" t="s">
        <v>335</v>
      </c>
      <c r="AB1442" s="118" t="s">
        <v>336</v>
      </c>
      <c r="AC1442" s="118" t="s">
        <v>337</v>
      </c>
      <c r="AD1442" s="118" t="s">
        <v>338</v>
      </c>
      <c r="AE1442" s="118" t="s">
        <v>339</v>
      </c>
      <c r="AF1442" s="118" t="s">
        <v>340</v>
      </c>
      <c r="AG1442" s="118" t="s">
        <v>341</v>
      </c>
    </row>
    <row r="1443" spans="1:35" s="104" customFormat="1">
      <c r="A1443" s="108" t="s">
        <v>168</v>
      </c>
      <c r="B1443" s="103"/>
      <c r="C1443" s="103"/>
      <c r="D1443" s="103"/>
      <c r="E1443" s="103"/>
      <c r="F1443" s="103"/>
      <c r="G1443" s="103"/>
      <c r="H1443" s="103"/>
      <c r="I1443" s="103"/>
      <c r="J1443" s="103"/>
      <c r="K1443" s="103"/>
      <c r="L1443" s="103"/>
      <c r="M1443" s="103"/>
      <c r="N1443" s="103"/>
      <c r="O1443" s="103"/>
      <c r="P1443" s="103"/>
      <c r="Q1443" s="103"/>
      <c r="R1443" s="103"/>
      <c r="S1443" s="103"/>
      <c r="T1443" s="103"/>
      <c r="U1443" s="103"/>
      <c r="V1443" s="103"/>
      <c r="W1443" s="103"/>
      <c r="X1443" s="103"/>
      <c r="Y1443" s="103"/>
      <c r="Z1443" s="103"/>
      <c r="AA1443" s="103"/>
      <c r="AB1443" s="103"/>
      <c r="AC1443" s="103"/>
      <c r="AD1443" s="103"/>
      <c r="AE1443" s="103"/>
      <c r="AF1443" s="103"/>
      <c r="AG1443" s="103"/>
    </row>
    <row r="1444" spans="1:35" s="104" customFormat="1">
      <c r="A1444" s="108" t="s">
        <v>174</v>
      </c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3"/>
      <c r="M1444" s="103"/>
      <c r="N1444" s="103"/>
      <c r="O1444" s="103"/>
      <c r="P1444" s="103"/>
      <c r="Q1444" s="103"/>
      <c r="R1444" s="103"/>
      <c r="S1444" s="103"/>
      <c r="T1444" s="103"/>
      <c r="U1444" s="103"/>
      <c r="V1444" s="103"/>
      <c r="W1444" s="103"/>
      <c r="X1444" s="103"/>
      <c r="Y1444" s="103"/>
      <c r="Z1444" s="103"/>
      <c r="AA1444" s="103"/>
      <c r="AB1444" s="103"/>
      <c r="AC1444" s="103"/>
      <c r="AD1444" s="103"/>
      <c r="AE1444" s="103"/>
      <c r="AF1444" s="103"/>
      <c r="AG1444" s="103"/>
    </row>
    <row r="1445" spans="1:35" s="104" customFormat="1">
      <c r="A1445" s="108" t="s">
        <v>176</v>
      </c>
      <c r="B1445" s="103"/>
      <c r="C1445" s="103"/>
      <c r="D1445" s="103"/>
      <c r="E1445" s="103"/>
      <c r="F1445" s="103"/>
      <c r="G1445" s="103"/>
      <c r="H1445" s="103"/>
      <c r="I1445" s="103"/>
      <c r="J1445" s="103"/>
      <c r="K1445" s="103"/>
      <c r="L1445" s="103"/>
      <c r="M1445" s="103"/>
      <c r="N1445" s="103"/>
      <c r="O1445" s="103"/>
      <c r="P1445" s="103"/>
      <c r="Q1445" s="103"/>
      <c r="R1445" s="103"/>
      <c r="S1445" s="103"/>
      <c r="T1445" s="103"/>
      <c r="U1445" s="103"/>
      <c r="V1445" s="103"/>
      <c r="W1445" s="103"/>
      <c r="X1445" s="103"/>
      <c r="Y1445" s="103"/>
      <c r="Z1445" s="103"/>
      <c r="AA1445" s="103"/>
      <c r="AB1445" s="103"/>
      <c r="AC1445" s="103"/>
      <c r="AD1445" s="103"/>
      <c r="AE1445" s="103"/>
      <c r="AF1445" s="103"/>
      <c r="AG1445" s="103"/>
    </row>
    <row r="1446" spans="1:35" s="104" customFormat="1" ht="21">
      <c r="A1446" s="108" t="s">
        <v>181</v>
      </c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3"/>
      <c r="M1446" s="103"/>
      <c r="N1446" s="103"/>
      <c r="O1446" s="103"/>
      <c r="P1446" s="103"/>
      <c r="Q1446" s="103"/>
      <c r="R1446" s="103"/>
      <c r="S1446" s="103"/>
      <c r="T1446" s="103"/>
      <c r="U1446" s="103"/>
      <c r="V1446" s="103"/>
      <c r="W1446" s="103"/>
      <c r="X1446" s="103"/>
      <c r="Y1446" s="103"/>
      <c r="Z1446" s="103"/>
      <c r="AA1446" s="103"/>
      <c r="AB1446" s="103"/>
      <c r="AC1446" s="103"/>
      <c r="AD1446" s="103"/>
      <c r="AE1446" s="103"/>
      <c r="AF1446" s="103"/>
      <c r="AG1446" s="103"/>
      <c r="AI1446" s="116" t="s">
        <v>250</v>
      </c>
    </row>
    <row r="1447" spans="1:35" s="104" customFormat="1" ht="15" customHeight="1">
      <c r="A1447" s="108" t="s">
        <v>184</v>
      </c>
      <c r="B1447" s="103"/>
      <c r="C1447" s="103"/>
      <c r="D1447" s="103"/>
      <c r="E1447" s="103"/>
      <c r="F1447" s="103"/>
      <c r="G1447" s="103"/>
      <c r="H1447" s="103"/>
      <c r="I1447" s="103"/>
      <c r="J1447" s="103"/>
      <c r="K1447" s="103"/>
      <c r="L1447" s="103"/>
      <c r="M1447" s="103"/>
      <c r="N1447" s="103"/>
      <c r="O1447" s="103"/>
      <c r="P1447" s="103"/>
      <c r="Q1447" s="103"/>
      <c r="R1447" s="103"/>
      <c r="S1447" s="103"/>
      <c r="T1447" s="103"/>
      <c r="U1447" s="103"/>
      <c r="V1447" s="103"/>
      <c r="W1447" s="103"/>
      <c r="X1447" s="103"/>
      <c r="Y1447" s="103"/>
      <c r="Z1447" s="103"/>
      <c r="AA1447" s="103"/>
      <c r="AB1447" s="103"/>
      <c r="AC1447" s="103"/>
      <c r="AD1447" s="103"/>
      <c r="AE1447" s="103"/>
      <c r="AF1447" s="103"/>
      <c r="AG1447" s="103"/>
      <c r="AI1447" s="271">
        <f>COUNTIF($B1455:$AG1455,"-")</f>
        <v>32</v>
      </c>
    </row>
    <row r="1448" spans="1:35" s="104" customFormat="1" ht="15" customHeight="1">
      <c r="A1448" s="108" t="s">
        <v>208</v>
      </c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3"/>
      <c r="M1448" s="103"/>
      <c r="N1448" s="103"/>
      <c r="O1448" s="103"/>
      <c r="P1448" s="103"/>
      <c r="Q1448" s="103"/>
      <c r="R1448" s="103"/>
      <c r="S1448" s="103"/>
      <c r="T1448" s="103"/>
      <c r="U1448" s="103"/>
      <c r="V1448" s="103"/>
      <c r="W1448" s="103"/>
      <c r="X1448" s="103"/>
      <c r="Y1448" s="103"/>
      <c r="Z1448" s="103"/>
      <c r="AA1448" s="103"/>
      <c r="AB1448" s="103"/>
      <c r="AC1448" s="103"/>
      <c r="AD1448" s="103"/>
      <c r="AE1448" s="103"/>
      <c r="AF1448" s="103"/>
      <c r="AG1448" s="103"/>
      <c r="AI1448" s="271"/>
    </row>
    <row r="1449" spans="1:35" s="104" customFormat="1">
      <c r="A1449" s="108" t="s">
        <v>209</v>
      </c>
      <c r="B1449" s="103"/>
      <c r="C1449" s="103"/>
      <c r="D1449" s="103"/>
      <c r="E1449" s="103"/>
      <c r="F1449" s="103"/>
      <c r="G1449" s="103"/>
      <c r="H1449" s="103"/>
      <c r="I1449" s="103"/>
      <c r="J1449" s="103"/>
      <c r="K1449" s="103"/>
      <c r="L1449" s="103"/>
      <c r="M1449" s="103"/>
      <c r="N1449" s="103"/>
      <c r="O1449" s="103"/>
      <c r="P1449" s="103"/>
      <c r="Q1449" s="103"/>
      <c r="R1449" s="103"/>
      <c r="S1449" s="103"/>
      <c r="T1449" s="103"/>
      <c r="U1449" s="103"/>
      <c r="V1449" s="103"/>
      <c r="W1449" s="103"/>
      <c r="X1449" s="103"/>
      <c r="Y1449" s="103"/>
      <c r="Z1449" s="103"/>
      <c r="AA1449" s="103"/>
      <c r="AB1449" s="103"/>
      <c r="AC1449" s="103"/>
      <c r="AD1449" s="103"/>
      <c r="AE1449" s="103"/>
      <c r="AF1449" s="103"/>
      <c r="AG1449" s="103"/>
    </row>
    <row r="1450" spans="1:35" s="104" customFormat="1">
      <c r="A1450" s="108" t="s">
        <v>198</v>
      </c>
      <c r="B1450" s="103"/>
      <c r="C1450" s="103"/>
      <c r="D1450" s="103"/>
      <c r="E1450" s="103"/>
      <c r="F1450" s="103"/>
      <c r="G1450" s="103"/>
      <c r="H1450" s="103"/>
      <c r="I1450" s="103"/>
      <c r="J1450" s="103"/>
      <c r="K1450" s="103"/>
      <c r="L1450" s="103"/>
      <c r="M1450" s="103"/>
      <c r="N1450" s="103"/>
      <c r="O1450" s="103"/>
      <c r="P1450" s="103"/>
      <c r="Q1450" s="103"/>
      <c r="R1450" s="103"/>
      <c r="S1450" s="103"/>
      <c r="T1450" s="103"/>
      <c r="U1450" s="103"/>
      <c r="V1450" s="103"/>
      <c r="W1450" s="103"/>
      <c r="X1450" s="103"/>
      <c r="Y1450" s="103"/>
      <c r="Z1450" s="103"/>
      <c r="AA1450" s="103"/>
      <c r="AB1450" s="103"/>
      <c r="AC1450" s="103"/>
      <c r="AD1450" s="103"/>
      <c r="AE1450" s="103"/>
      <c r="AF1450" s="103"/>
      <c r="AG1450" s="103"/>
    </row>
    <row r="1451" spans="1:35" s="104" customFormat="1">
      <c r="A1451" s="108" t="s">
        <v>200</v>
      </c>
      <c r="B1451" s="103"/>
      <c r="C1451" s="103"/>
      <c r="D1451" s="103"/>
      <c r="E1451" s="103"/>
      <c r="F1451" s="103"/>
      <c r="G1451" s="103"/>
      <c r="H1451" s="103"/>
      <c r="I1451" s="103"/>
      <c r="J1451" s="103"/>
      <c r="K1451" s="103"/>
      <c r="L1451" s="103"/>
      <c r="M1451" s="103"/>
      <c r="N1451" s="103"/>
      <c r="O1451" s="103"/>
      <c r="P1451" s="103"/>
      <c r="Q1451" s="103"/>
      <c r="R1451" s="103"/>
      <c r="S1451" s="103"/>
      <c r="T1451" s="103"/>
      <c r="U1451" s="103"/>
      <c r="V1451" s="103"/>
      <c r="W1451" s="103"/>
      <c r="X1451" s="103"/>
      <c r="Y1451" s="103"/>
      <c r="Z1451" s="103"/>
      <c r="AA1451" s="103"/>
      <c r="AB1451" s="103"/>
      <c r="AC1451" s="103"/>
      <c r="AD1451" s="103"/>
      <c r="AE1451" s="103"/>
      <c r="AF1451" s="103"/>
      <c r="AG1451" s="103"/>
    </row>
    <row r="1452" spans="1:35" s="104" customFormat="1">
      <c r="A1452" s="108" t="s">
        <v>201</v>
      </c>
      <c r="B1452" s="103"/>
      <c r="C1452" s="103"/>
      <c r="D1452" s="103"/>
      <c r="E1452" s="103"/>
      <c r="F1452" s="103"/>
      <c r="G1452" s="103"/>
      <c r="H1452" s="103"/>
      <c r="I1452" s="103"/>
      <c r="J1452" s="103"/>
      <c r="K1452" s="103"/>
      <c r="L1452" s="103"/>
      <c r="M1452" s="103"/>
      <c r="N1452" s="103"/>
      <c r="O1452" s="103"/>
      <c r="P1452" s="103"/>
      <c r="Q1452" s="103"/>
      <c r="R1452" s="103"/>
      <c r="S1452" s="103"/>
      <c r="T1452" s="103"/>
      <c r="U1452" s="103"/>
      <c r="V1452" s="103"/>
      <c r="W1452" s="103"/>
      <c r="X1452" s="103"/>
      <c r="Y1452" s="103"/>
      <c r="Z1452" s="103"/>
      <c r="AA1452" s="103"/>
      <c r="AB1452" s="103"/>
      <c r="AC1452" s="103"/>
      <c r="AD1452" s="103"/>
      <c r="AE1452" s="103"/>
      <c r="AF1452" s="103"/>
      <c r="AG1452" s="103"/>
    </row>
    <row r="1453" spans="1:35" s="104" customFormat="1">
      <c r="A1453" s="108" t="s">
        <v>202</v>
      </c>
      <c r="B1453" s="103"/>
      <c r="C1453" s="103"/>
      <c r="D1453" s="103"/>
      <c r="E1453" s="103"/>
      <c r="F1453" s="103"/>
      <c r="G1453" s="103"/>
      <c r="H1453" s="103"/>
      <c r="I1453" s="103"/>
      <c r="J1453" s="103"/>
      <c r="K1453" s="103"/>
      <c r="L1453" s="103"/>
      <c r="M1453" s="103"/>
      <c r="N1453" s="103"/>
      <c r="O1453" s="103"/>
      <c r="P1453" s="103"/>
      <c r="Q1453" s="103"/>
      <c r="R1453" s="103"/>
      <c r="S1453" s="103"/>
      <c r="T1453" s="103"/>
      <c r="U1453" s="103"/>
      <c r="V1453" s="103"/>
      <c r="W1453" s="103"/>
      <c r="X1453" s="103"/>
      <c r="Y1453" s="103"/>
      <c r="Z1453" s="103"/>
      <c r="AA1453" s="103"/>
      <c r="AB1453" s="103"/>
      <c r="AC1453" s="103"/>
      <c r="AD1453" s="103"/>
      <c r="AE1453" s="103"/>
      <c r="AF1453" s="103"/>
      <c r="AG1453" s="103"/>
    </row>
    <row r="1454" spans="1:35" s="104" customFormat="1">
      <c r="A1454" s="108" t="s">
        <v>203</v>
      </c>
      <c r="B1454" s="103"/>
      <c r="C1454" s="103"/>
      <c r="D1454" s="103"/>
      <c r="E1454" s="103"/>
      <c r="F1454" s="103"/>
      <c r="G1454" s="103"/>
      <c r="H1454" s="103"/>
      <c r="I1454" s="103"/>
      <c r="J1454" s="103"/>
      <c r="K1454" s="103"/>
      <c r="L1454" s="103"/>
      <c r="M1454" s="103"/>
      <c r="N1454" s="103"/>
      <c r="O1454" s="103"/>
      <c r="P1454" s="103"/>
      <c r="Q1454" s="103"/>
      <c r="R1454" s="103"/>
      <c r="S1454" s="103"/>
      <c r="T1454" s="103"/>
      <c r="U1454" s="103"/>
      <c r="V1454" s="103"/>
      <c r="W1454" s="103"/>
      <c r="X1454" s="103"/>
      <c r="Y1454" s="103"/>
      <c r="Z1454" s="103"/>
      <c r="AA1454" s="103"/>
      <c r="AB1454" s="103"/>
      <c r="AC1454" s="103"/>
      <c r="AD1454" s="103"/>
      <c r="AE1454" s="103"/>
      <c r="AF1454" s="103"/>
      <c r="AG1454" s="103"/>
    </row>
    <row r="1455" spans="1:35" s="104" customFormat="1">
      <c r="A1455" s="110" t="s">
        <v>204</v>
      </c>
      <c r="B1455" s="114" t="str">
        <f t="shared" ref="B1455:AG1455" si="96">IF(COUNTA(B1443:B1454)=0,"-",COUNTA(B1443:B1454)/12)</f>
        <v>-</v>
      </c>
      <c r="C1455" s="114" t="str">
        <f t="shared" si="96"/>
        <v>-</v>
      </c>
      <c r="D1455" s="114" t="str">
        <f t="shared" si="96"/>
        <v>-</v>
      </c>
      <c r="E1455" s="114" t="str">
        <f t="shared" si="96"/>
        <v>-</v>
      </c>
      <c r="F1455" s="114" t="str">
        <f t="shared" si="96"/>
        <v>-</v>
      </c>
      <c r="G1455" s="114" t="str">
        <f t="shared" si="96"/>
        <v>-</v>
      </c>
      <c r="H1455" s="114" t="str">
        <f t="shared" si="96"/>
        <v>-</v>
      </c>
      <c r="I1455" s="114" t="str">
        <f t="shared" si="96"/>
        <v>-</v>
      </c>
      <c r="J1455" s="114" t="str">
        <f t="shared" si="96"/>
        <v>-</v>
      </c>
      <c r="K1455" s="114" t="str">
        <f t="shared" si="96"/>
        <v>-</v>
      </c>
      <c r="L1455" s="114" t="str">
        <f t="shared" si="96"/>
        <v>-</v>
      </c>
      <c r="M1455" s="114" t="str">
        <f t="shared" si="96"/>
        <v>-</v>
      </c>
      <c r="N1455" s="114" t="str">
        <f t="shared" si="96"/>
        <v>-</v>
      </c>
      <c r="O1455" s="114" t="str">
        <f t="shared" si="96"/>
        <v>-</v>
      </c>
      <c r="P1455" s="114" t="str">
        <f t="shared" si="96"/>
        <v>-</v>
      </c>
      <c r="Q1455" s="114" t="str">
        <f t="shared" si="96"/>
        <v>-</v>
      </c>
      <c r="R1455" s="114" t="str">
        <f t="shared" si="96"/>
        <v>-</v>
      </c>
      <c r="S1455" s="114" t="str">
        <f t="shared" si="96"/>
        <v>-</v>
      </c>
      <c r="T1455" s="114" t="str">
        <f t="shared" si="96"/>
        <v>-</v>
      </c>
      <c r="U1455" s="114" t="str">
        <f t="shared" si="96"/>
        <v>-</v>
      </c>
      <c r="V1455" s="114" t="str">
        <f t="shared" si="96"/>
        <v>-</v>
      </c>
      <c r="W1455" s="114" t="str">
        <f t="shared" si="96"/>
        <v>-</v>
      </c>
      <c r="X1455" s="114" t="str">
        <f t="shared" si="96"/>
        <v>-</v>
      </c>
      <c r="Y1455" s="114" t="str">
        <f t="shared" si="96"/>
        <v>-</v>
      </c>
      <c r="Z1455" s="114" t="str">
        <f t="shared" si="96"/>
        <v>-</v>
      </c>
      <c r="AA1455" s="114" t="str">
        <f t="shared" si="96"/>
        <v>-</v>
      </c>
      <c r="AB1455" s="114" t="str">
        <f t="shared" si="96"/>
        <v>-</v>
      </c>
      <c r="AC1455" s="114" t="str">
        <f t="shared" si="96"/>
        <v>-</v>
      </c>
      <c r="AD1455" s="114" t="str">
        <f t="shared" si="96"/>
        <v>-</v>
      </c>
      <c r="AE1455" s="114" t="str">
        <f t="shared" si="96"/>
        <v>-</v>
      </c>
      <c r="AF1455" s="114" t="str">
        <f t="shared" si="96"/>
        <v>-</v>
      </c>
      <c r="AG1455" s="114" t="str">
        <f t="shared" si="96"/>
        <v>-</v>
      </c>
    </row>
    <row r="1456" spans="1:35" ht="18" customHeight="1">
      <c r="AG1456"/>
    </row>
    <row r="1457" spans="1:35" s="104" customFormat="1">
      <c r="A1457" s="121">
        <f>A1442+1</f>
        <v>44825</v>
      </c>
      <c r="B1457" s="118" t="s">
        <v>310</v>
      </c>
      <c r="C1457" s="118" t="s">
        <v>311</v>
      </c>
      <c r="D1457" s="118" t="s">
        <v>312</v>
      </c>
      <c r="E1457" s="118" t="s">
        <v>313</v>
      </c>
      <c r="F1457" s="118" t="s">
        <v>314</v>
      </c>
      <c r="G1457" s="118" t="s">
        <v>315</v>
      </c>
      <c r="H1457" s="118" t="s">
        <v>316</v>
      </c>
      <c r="I1457" s="118" t="s">
        <v>317</v>
      </c>
      <c r="J1457" s="118" t="s">
        <v>318</v>
      </c>
      <c r="K1457" s="118" t="s">
        <v>319</v>
      </c>
      <c r="L1457" s="118" t="s">
        <v>320</v>
      </c>
      <c r="M1457" s="118" t="s">
        <v>321</v>
      </c>
      <c r="N1457" s="118" t="s">
        <v>322</v>
      </c>
      <c r="O1457" s="118" t="s">
        <v>323</v>
      </c>
      <c r="P1457" s="118" t="s">
        <v>324</v>
      </c>
      <c r="Q1457" s="118" t="s">
        <v>325</v>
      </c>
      <c r="R1457" s="118" t="s">
        <v>326</v>
      </c>
      <c r="S1457" s="118" t="s">
        <v>327</v>
      </c>
      <c r="T1457" s="118" t="s">
        <v>328</v>
      </c>
      <c r="U1457" s="118" t="s">
        <v>329</v>
      </c>
      <c r="V1457" s="118" t="s">
        <v>330</v>
      </c>
      <c r="W1457" s="118" t="s">
        <v>331</v>
      </c>
      <c r="X1457" s="118" t="s">
        <v>332</v>
      </c>
      <c r="Y1457" s="118" t="s">
        <v>333</v>
      </c>
      <c r="Z1457" s="118" t="s">
        <v>334</v>
      </c>
      <c r="AA1457" s="118" t="s">
        <v>335</v>
      </c>
      <c r="AB1457" s="118" t="s">
        <v>336</v>
      </c>
      <c r="AC1457" s="118" t="s">
        <v>337</v>
      </c>
      <c r="AD1457" s="118" t="s">
        <v>338</v>
      </c>
      <c r="AE1457" s="118" t="s">
        <v>339</v>
      </c>
      <c r="AF1457" s="118" t="s">
        <v>340</v>
      </c>
      <c r="AG1457" s="118" t="s">
        <v>341</v>
      </c>
    </row>
    <row r="1458" spans="1:35" s="104" customFormat="1">
      <c r="A1458" s="108" t="s">
        <v>168</v>
      </c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3"/>
      <c r="O1458" s="103"/>
      <c r="P1458" s="103"/>
      <c r="Q1458" s="103"/>
      <c r="R1458" s="103"/>
      <c r="S1458" s="103"/>
      <c r="T1458" s="103"/>
      <c r="U1458" s="103"/>
      <c r="V1458" s="103"/>
      <c r="W1458" s="103"/>
      <c r="X1458" s="103"/>
      <c r="Y1458" s="103"/>
      <c r="Z1458" s="103"/>
      <c r="AA1458" s="103"/>
      <c r="AB1458" s="103"/>
      <c r="AC1458" s="103"/>
      <c r="AD1458" s="103"/>
      <c r="AE1458" s="103"/>
      <c r="AF1458" s="103"/>
      <c r="AG1458" s="103"/>
    </row>
    <row r="1459" spans="1:35" s="104" customFormat="1">
      <c r="A1459" s="108" t="s">
        <v>174</v>
      </c>
      <c r="B1459" s="103"/>
      <c r="C1459" s="103"/>
      <c r="D1459" s="103"/>
      <c r="E1459" s="103"/>
      <c r="F1459" s="103"/>
      <c r="G1459" s="103"/>
      <c r="H1459" s="103"/>
      <c r="I1459" s="103"/>
      <c r="J1459" s="103"/>
      <c r="K1459" s="103"/>
      <c r="L1459" s="103"/>
      <c r="M1459" s="103"/>
      <c r="N1459" s="103"/>
      <c r="O1459" s="103"/>
      <c r="P1459" s="103"/>
      <c r="Q1459" s="103"/>
      <c r="R1459" s="103"/>
      <c r="S1459" s="103"/>
      <c r="T1459" s="103"/>
      <c r="U1459" s="103"/>
      <c r="V1459" s="103"/>
      <c r="W1459" s="103"/>
      <c r="X1459" s="103"/>
      <c r="Y1459" s="103"/>
      <c r="Z1459" s="103"/>
      <c r="AA1459" s="103"/>
      <c r="AB1459" s="103"/>
      <c r="AC1459" s="103"/>
      <c r="AD1459" s="103"/>
      <c r="AE1459" s="103"/>
      <c r="AF1459" s="103"/>
      <c r="AG1459" s="103"/>
    </row>
    <row r="1460" spans="1:35" s="104" customFormat="1">
      <c r="A1460" s="108" t="s">
        <v>176</v>
      </c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3"/>
      <c r="N1460" s="103"/>
      <c r="O1460" s="103"/>
      <c r="P1460" s="103"/>
      <c r="Q1460" s="103"/>
      <c r="R1460" s="103"/>
      <c r="S1460" s="103"/>
      <c r="T1460" s="103"/>
      <c r="U1460" s="103"/>
      <c r="V1460" s="103"/>
      <c r="W1460" s="103"/>
      <c r="X1460" s="103"/>
      <c r="Y1460" s="103"/>
      <c r="Z1460" s="103"/>
      <c r="AA1460" s="103"/>
      <c r="AB1460" s="103"/>
      <c r="AC1460" s="103"/>
      <c r="AD1460" s="103"/>
      <c r="AE1460" s="103"/>
      <c r="AF1460" s="103"/>
      <c r="AG1460" s="103"/>
    </row>
    <row r="1461" spans="1:35" s="104" customFormat="1" ht="21">
      <c r="A1461" s="108" t="s">
        <v>181</v>
      </c>
      <c r="B1461" s="103"/>
      <c r="C1461" s="103"/>
      <c r="D1461" s="103"/>
      <c r="E1461" s="103"/>
      <c r="F1461" s="103"/>
      <c r="G1461" s="103"/>
      <c r="H1461" s="103"/>
      <c r="I1461" s="103"/>
      <c r="J1461" s="103"/>
      <c r="K1461" s="103"/>
      <c r="L1461" s="103"/>
      <c r="M1461" s="103"/>
      <c r="N1461" s="103"/>
      <c r="O1461" s="103"/>
      <c r="P1461" s="103"/>
      <c r="Q1461" s="103"/>
      <c r="R1461" s="103"/>
      <c r="S1461" s="103"/>
      <c r="T1461" s="103"/>
      <c r="U1461" s="103"/>
      <c r="V1461" s="103"/>
      <c r="W1461" s="103"/>
      <c r="X1461" s="103"/>
      <c r="Y1461" s="103"/>
      <c r="Z1461" s="103"/>
      <c r="AA1461" s="103"/>
      <c r="AB1461" s="103"/>
      <c r="AC1461" s="103"/>
      <c r="AD1461" s="103"/>
      <c r="AE1461" s="103"/>
      <c r="AF1461" s="103"/>
      <c r="AG1461" s="103"/>
      <c r="AI1461" s="116" t="s">
        <v>250</v>
      </c>
    </row>
    <row r="1462" spans="1:35" s="104" customFormat="1" ht="15" customHeight="1">
      <c r="A1462" s="108" t="s">
        <v>184</v>
      </c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3"/>
      <c r="N1462" s="103"/>
      <c r="O1462" s="103"/>
      <c r="P1462" s="103"/>
      <c r="Q1462" s="103"/>
      <c r="R1462" s="103"/>
      <c r="S1462" s="103"/>
      <c r="T1462" s="103"/>
      <c r="U1462" s="103"/>
      <c r="V1462" s="103"/>
      <c r="W1462" s="103"/>
      <c r="X1462" s="103"/>
      <c r="Y1462" s="103"/>
      <c r="Z1462" s="103"/>
      <c r="AA1462" s="103"/>
      <c r="AB1462" s="103"/>
      <c r="AC1462" s="103"/>
      <c r="AD1462" s="103"/>
      <c r="AE1462" s="103"/>
      <c r="AF1462" s="103"/>
      <c r="AG1462" s="103"/>
      <c r="AI1462" s="271">
        <f>COUNTIF($B1470:$AG1470,"-")</f>
        <v>32</v>
      </c>
    </row>
    <row r="1463" spans="1:35" s="104" customFormat="1" ht="15" customHeight="1">
      <c r="A1463" s="108" t="s">
        <v>208</v>
      </c>
      <c r="B1463" s="103"/>
      <c r="C1463" s="103"/>
      <c r="D1463" s="103"/>
      <c r="E1463" s="103"/>
      <c r="F1463" s="103"/>
      <c r="G1463" s="103"/>
      <c r="H1463" s="103"/>
      <c r="I1463" s="103"/>
      <c r="J1463" s="103"/>
      <c r="K1463" s="103"/>
      <c r="L1463" s="103"/>
      <c r="M1463" s="103"/>
      <c r="N1463" s="103"/>
      <c r="O1463" s="103"/>
      <c r="P1463" s="103"/>
      <c r="Q1463" s="103"/>
      <c r="R1463" s="103"/>
      <c r="S1463" s="103"/>
      <c r="T1463" s="103"/>
      <c r="U1463" s="103"/>
      <c r="V1463" s="103"/>
      <c r="W1463" s="103"/>
      <c r="X1463" s="103"/>
      <c r="Y1463" s="103"/>
      <c r="Z1463" s="103"/>
      <c r="AA1463" s="103"/>
      <c r="AB1463" s="103"/>
      <c r="AC1463" s="103"/>
      <c r="AD1463" s="103"/>
      <c r="AE1463" s="103"/>
      <c r="AF1463" s="103"/>
      <c r="AG1463" s="103"/>
      <c r="AI1463" s="271"/>
    </row>
    <row r="1464" spans="1:35" s="104" customFormat="1">
      <c r="A1464" s="108" t="s">
        <v>209</v>
      </c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3"/>
      <c r="N1464" s="103"/>
      <c r="O1464" s="103"/>
      <c r="P1464" s="103"/>
      <c r="Q1464" s="103"/>
      <c r="R1464" s="103"/>
      <c r="S1464" s="103"/>
      <c r="T1464" s="103"/>
      <c r="U1464" s="103"/>
      <c r="V1464" s="103"/>
      <c r="W1464" s="103"/>
      <c r="X1464" s="103"/>
      <c r="Y1464" s="103"/>
      <c r="Z1464" s="103"/>
      <c r="AA1464" s="103"/>
      <c r="AB1464" s="103"/>
      <c r="AC1464" s="103"/>
      <c r="AD1464" s="103"/>
      <c r="AE1464" s="103"/>
      <c r="AF1464" s="103"/>
      <c r="AG1464" s="103"/>
    </row>
    <row r="1465" spans="1:35" s="104" customFormat="1">
      <c r="A1465" s="108" t="s">
        <v>198</v>
      </c>
      <c r="B1465" s="103"/>
      <c r="C1465" s="103"/>
      <c r="D1465" s="103"/>
      <c r="E1465" s="103"/>
      <c r="F1465" s="103"/>
      <c r="G1465" s="103"/>
      <c r="H1465" s="103"/>
      <c r="I1465" s="103"/>
      <c r="J1465" s="103"/>
      <c r="K1465" s="103"/>
      <c r="L1465" s="103"/>
      <c r="M1465" s="103"/>
      <c r="N1465" s="103"/>
      <c r="O1465" s="103"/>
      <c r="P1465" s="103"/>
      <c r="Q1465" s="103"/>
      <c r="R1465" s="103"/>
      <c r="S1465" s="103"/>
      <c r="T1465" s="103"/>
      <c r="U1465" s="103"/>
      <c r="V1465" s="103"/>
      <c r="W1465" s="103"/>
      <c r="X1465" s="103"/>
      <c r="Y1465" s="103"/>
      <c r="Z1465" s="103"/>
      <c r="AA1465" s="103"/>
      <c r="AB1465" s="103"/>
      <c r="AC1465" s="103"/>
      <c r="AD1465" s="103"/>
      <c r="AE1465" s="103"/>
      <c r="AF1465" s="103"/>
      <c r="AG1465" s="103"/>
    </row>
    <row r="1466" spans="1:35" s="104" customFormat="1">
      <c r="A1466" s="108" t="s">
        <v>200</v>
      </c>
      <c r="B1466" s="103"/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3"/>
      <c r="M1466" s="103"/>
      <c r="N1466" s="103"/>
      <c r="O1466" s="103"/>
      <c r="P1466" s="103"/>
      <c r="Q1466" s="103"/>
      <c r="R1466" s="103"/>
      <c r="S1466" s="103"/>
      <c r="T1466" s="103"/>
      <c r="U1466" s="103"/>
      <c r="V1466" s="103"/>
      <c r="W1466" s="103"/>
      <c r="X1466" s="103"/>
      <c r="Y1466" s="103"/>
      <c r="Z1466" s="103"/>
      <c r="AA1466" s="103"/>
      <c r="AB1466" s="103"/>
      <c r="AC1466" s="103"/>
      <c r="AD1466" s="103"/>
      <c r="AE1466" s="103"/>
      <c r="AF1466" s="103"/>
      <c r="AG1466" s="103"/>
    </row>
    <row r="1467" spans="1:35" s="104" customFormat="1">
      <c r="A1467" s="108" t="s">
        <v>201</v>
      </c>
      <c r="B1467" s="103"/>
      <c r="C1467" s="103"/>
      <c r="D1467" s="103"/>
      <c r="E1467" s="103"/>
      <c r="F1467" s="103"/>
      <c r="G1467" s="103"/>
      <c r="H1467" s="103"/>
      <c r="I1467" s="103"/>
      <c r="J1467" s="103"/>
      <c r="K1467" s="103"/>
      <c r="L1467" s="103"/>
      <c r="M1467" s="103"/>
      <c r="N1467" s="103"/>
      <c r="O1467" s="103"/>
      <c r="P1467" s="103"/>
      <c r="Q1467" s="103"/>
      <c r="R1467" s="103"/>
      <c r="S1467" s="103"/>
      <c r="T1467" s="103"/>
      <c r="U1467" s="103"/>
      <c r="V1467" s="103"/>
      <c r="W1467" s="103"/>
      <c r="X1467" s="103"/>
      <c r="Y1467" s="103"/>
      <c r="Z1467" s="103"/>
      <c r="AA1467" s="103"/>
      <c r="AB1467" s="103"/>
      <c r="AC1467" s="103"/>
      <c r="AD1467" s="103"/>
      <c r="AE1467" s="103"/>
      <c r="AF1467" s="103"/>
      <c r="AG1467" s="103"/>
    </row>
    <row r="1468" spans="1:35" s="104" customFormat="1">
      <c r="A1468" s="108" t="s">
        <v>202</v>
      </c>
      <c r="B1468" s="103"/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3"/>
      <c r="M1468" s="103"/>
      <c r="N1468" s="103"/>
      <c r="O1468" s="103"/>
      <c r="P1468" s="103"/>
      <c r="Q1468" s="103"/>
      <c r="R1468" s="103"/>
      <c r="S1468" s="103"/>
      <c r="T1468" s="103"/>
      <c r="U1468" s="103"/>
      <c r="V1468" s="103"/>
      <c r="W1468" s="103"/>
      <c r="X1468" s="103"/>
      <c r="Y1468" s="103"/>
      <c r="Z1468" s="103"/>
      <c r="AA1468" s="103"/>
      <c r="AB1468" s="103"/>
      <c r="AC1468" s="103"/>
      <c r="AD1468" s="103"/>
      <c r="AE1468" s="103"/>
      <c r="AF1468" s="103"/>
      <c r="AG1468" s="103"/>
    </row>
    <row r="1469" spans="1:35" s="104" customFormat="1">
      <c r="A1469" s="108" t="s">
        <v>203</v>
      </c>
      <c r="B1469" s="103"/>
      <c r="C1469" s="103"/>
      <c r="D1469" s="103"/>
      <c r="E1469" s="103"/>
      <c r="F1469" s="103"/>
      <c r="G1469" s="103"/>
      <c r="H1469" s="103"/>
      <c r="I1469" s="103"/>
      <c r="J1469" s="103"/>
      <c r="K1469" s="103"/>
      <c r="L1469" s="103"/>
      <c r="M1469" s="103"/>
      <c r="N1469" s="103"/>
      <c r="O1469" s="103"/>
      <c r="P1469" s="103"/>
      <c r="Q1469" s="103"/>
      <c r="R1469" s="103"/>
      <c r="S1469" s="103"/>
      <c r="T1469" s="103"/>
      <c r="U1469" s="103"/>
      <c r="V1469" s="103"/>
      <c r="W1469" s="103"/>
      <c r="X1469" s="103"/>
      <c r="Y1469" s="103"/>
      <c r="Z1469" s="103"/>
      <c r="AA1469" s="103"/>
      <c r="AB1469" s="103"/>
      <c r="AC1469" s="103"/>
      <c r="AD1469" s="103"/>
      <c r="AE1469" s="103"/>
      <c r="AF1469" s="103"/>
      <c r="AG1469" s="103"/>
    </row>
    <row r="1470" spans="1:35" s="104" customFormat="1">
      <c r="A1470" s="110" t="s">
        <v>204</v>
      </c>
      <c r="B1470" s="114" t="str">
        <f t="shared" ref="B1470:AG1470" si="97">IF(COUNTA(B1458:B1469)=0,"-",COUNTA(B1458:B1469)/12)</f>
        <v>-</v>
      </c>
      <c r="C1470" s="114" t="str">
        <f t="shared" si="97"/>
        <v>-</v>
      </c>
      <c r="D1470" s="114" t="str">
        <f t="shared" si="97"/>
        <v>-</v>
      </c>
      <c r="E1470" s="114" t="str">
        <f t="shared" si="97"/>
        <v>-</v>
      </c>
      <c r="F1470" s="114" t="str">
        <f t="shared" si="97"/>
        <v>-</v>
      </c>
      <c r="G1470" s="114" t="str">
        <f t="shared" si="97"/>
        <v>-</v>
      </c>
      <c r="H1470" s="114" t="str">
        <f t="shared" si="97"/>
        <v>-</v>
      </c>
      <c r="I1470" s="114" t="str">
        <f t="shared" si="97"/>
        <v>-</v>
      </c>
      <c r="J1470" s="114" t="str">
        <f t="shared" si="97"/>
        <v>-</v>
      </c>
      <c r="K1470" s="114" t="str">
        <f t="shared" si="97"/>
        <v>-</v>
      </c>
      <c r="L1470" s="114" t="str">
        <f t="shared" si="97"/>
        <v>-</v>
      </c>
      <c r="M1470" s="114" t="str">
        <f t="shared" si="97"/>
        <v>-</v>
      </c>
      <c r="N1470" s="114" t="str">
        <f t="shared" si="97"/>
        <v>-</v>
      </c>
      <c r="O1470" s="114" t="str">
        <f t="shared" si="97"/>
        <v>-</v>
      </c>
      <c r="P1470" s="114" t="str">
        <f t="shared" si="97"/>
        <v>-</v>
      </c>
      <c r="Q1470" s="114" t="str">
        <f t="shared" si="97"/>
        <v>-</v>
      </c>
      <c r="R1470" s="114" t="str">
        <f t="shared" si="97"/>
        <v>-</v>
      </c>
      <c r="S1470" s="114" t="str">
        <f t="shared" si="97"/>
        <v>-</v>
      </c>
      <c r="T1470" s="114" t="str">
        <f t="shared" si="97"/>
        <v>-</v>
      </c>
      <c r="U1470" s="114" t="str">
        <f t="shared" si="97"/>
        <v>-</v>
      </c>
      <c r="V1470" s="114" t="str">
        <f t="shared" si="97"/>
        <v>-</v>
      </c>
      <c r="W1470" s="114" t="str">
        <f t="shared" si="97"/>
        <v>-</v>
      </c>
      <c r="X1470" s="114" t="str">
        <f t="shared" si="97"/>
        <v>-</v>
      </c>
      <c r="Y1470" s="114" t="str">
        <f t="shared" si="97"/>
        <v>-</v>
      </c>
      <c r="Z1470" s="114" t="str">
        <f t="shared" si="97"/>
        <v>-</v>
      </c>
      <c r="AA1470" s="114" t="str">
        <f t="shared" si="97"/>
        <v>-</v>
      </c>
      <c r="AB1470" s="114" t="str">
        <f t="shared" si="97"/>
        <v>-</v>
      </c>
      <c r="AC1470" s="114" t="str">
        <f t="shared" si="97"/>
        <v>-</v>
      </c>
      <c r="AD1470" s="114" t="str">
        <f t="shared" si="97"/>
        <v>-</v>
      </c>
      <c r="AE1470" s="114" t="str">
        <f t="shared" si="97"/>
        <v>-</v>
      </c>
      <c r="AF1470" s="114" t="str">
        <f t="shared" si="97"/>
        <v>-</v>
      </c>
      <c r="AG1470" s="114" t="str">
        <f t="shared" si="97"/>
        <v>-</v>
      </c>
    </row>
    <row r="1471" spans="1:35" ht="18" customHeight="1">
      <c r="AG1471"/>
    </row>
    <row r="1472" spans="1:35" s="104" customFormat="1">
      <c r="A1472" s="121">
        <f>A1457+1</f>
        <v>44826</v>
      </c>
      <c r="B1472" s="118" t="s">
        <v>310</v>
      </c>
      <c r="C1472" s="118" t="s">
        <v>311</v>
      </c>
      <c r="D1472" s="118" t="s">
        <v>312</v>
      </c>
      <c r="E1472" s="118" t="s">
        <v>313</v>
      </c>
      <c r="F1472" s="118" t="s">
        <v>314</v>
      </c>
      <c r="G1472" s="118" t="s">
        <v>315</v>
      </c>
      <c r="H1472" s="118" t="s">
        <v>316</v>
      </c>
      <c r="I1472" s="118" t="s">
        <v>317</v>
      </c>
      <c r="J1472" s="118" t="s">
        <v>318</v>
      </c>
      <c r="K1472" s="118" t="s">
        <v>319</v>
      </c>
      <c r="L1472" s="118" t="s">
        <v>320</v>
      </c>
      <c r="M1472" s="118" t="s">
        <v>321</v>
      </c>
      <c r="N1472" s="118" t="s">
        <v>322</v>
      </c>
      <c r="O1472" s="118" t="s">
        <v>323</v>
      </c>
      <c r="P1472" s="118" t="s">
        <v>324</v>
      </c>
      <c r="Q1472" s="118" t="s">
        <v>325</v>
      </c>
      <c r="R1472" s="118" t="s">
        <v>326</v>
      </c>
      <c r="S1472" s="118" t="s">
        <v>327</v>
      </c>
      <c r="T1472" s="118" t="s">
        <v>328</v>
      </c>
      <c r="U1472" s="118" t="s">
        <v>329</v>
      </c>
      <c r="V1472" s="118" t="s">
        <v>330</v>
      </c>
      <c r="W1472" s="118" t="s">
        <v>331</v>
      </c>
      <c r="X1472" s="118" t="s">
        <v>332</v>
      </c>
      <c r="Y1472" s="118" t="s">
        <v>333</v>
      </c>
      <c r="Z1472" s="118" t="s">
        <v>334</v>
      </c>
      <c r="AA1472" s="118" t="s">
        <v>335</v>
      </c>
      <c r="AB1472" s="118" t="s">
        <v>336</v>
      </c>
      <c r="AC1472" s="118" t="s">
        <v>337</v>
      </c>
      <c r="AD1472" s="118" t="s">
        <v>338</v>
      </c>
      <c r="AE1472" s="118" t="s">
        <v>339</v>
      </c>
      <c r="AF1472" s="118" t="s">
        <v>340</v>
      </c>
      <c r="AG1472" s="118" t="s">
        <v>341</v>
      </c>
    </row>
    <row r="1473" spans="1:35" s="104" customFormat="1">
      <c r="A1473" s="108" t="s">
        <v>168</v>
      </c>
      <c r="B1473" s="103"/>
      <c r="C1473" s="103"/>
      <c r="D1473" s="103"/>
      <c r="E1473" s="103"/>
      <c r="F1473" s="103"/>
      <c r="G1473" s="103"/>
      <c r="H1473" s="103"/>
      <c r="I1473" s="103"/>
      <c r="J1473" s="103"/>
      <c r="K1473" s="103"/>
      <c r="L1473" s="103"/>
      <c r="M1473" s="103"/>
      <c r="N1473" s="103"/>
      <c r="O1473" s="103"/>
      <c r="P1473" s="103"/>
      <c r="Q1473" s="103"/>
      <c r="R1473" s="103"/>
      <c r="S1473" s="103"/>
      <c r="T1473" s="103"/>
      <c r="U1473" s="103"/>
      <c r="V1473" s="103"/>
      <c r="W1473" s="103"/>
      <c r="X1473" s="103"/>
      <c r="Y1473" s="103"/>
      <c r="Z1473" s="103"/>
      <c r="AA1473" s="103"/>
      <c r="AB1473" s="103"/>
      <c r="AC1473" s="103"/>
      <c r="AD1473" s="103"/>
      <c r="AE1473" s="103"/>
      <c r="AF1473" s="103"/>
      <c r="AG1473" s="103"/>
    </row>
    <row r="1474" spans="1:35" s="104" customFormat="1">
      <c r="A1474" s="108" t="s">
        <v>174</v>
      </c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3"/>
      <c r="M1474" s="103"/>
      <c r="N1474" s="103"/>
      <c r="O1474" s="103"/>
      <c r="P1474" s="103"/>
      <c r="Q1474" s="103"/>
      <c r="R1474" s="103"/>
      <c r="S1474" s="103"/>
      <c r="T1474" s="103"/>
      <c r="U1474" s="103"/>
      <c r="V1474" s="103"/>
      <c r="W1474" s="103"/>
      <c r="X1474" s="103"/>
      <c r="Y1474" s="103"/>
      <c r="Z1474" s="103"/>
      <c r="AA1474" s="103"/>
      <c r="AB1474" s="103"/>
      <c r="AC1474" s="103"/>
      <c r="AD1474" s="103"/>
      <c r="AE1474" s="103"/>
      <c r="AF1474" s="103"/>
      <c r="AG1474" s="103"/>
    </row>
    <row r="1475" spans="1:35" s="104" customFormat="1">
      <c r="A1475" s="108" t="s">
        <v>176</v>
      </c>
      <c r="B1475" s="103"/>
      <c r="C1475" s="103"/>
      <c r="D1475" s="103"/>
      <c r="E1475" s="103"/>
      <c r="F1475" s="103"/>
      <c r="G1475" s="103"/>
      <c r="H1475" s="103"/>
      <c r="I1475" s="103"/>
      <c r="J1475" s="103"/>
      <c r="K1475" s="103"/>
      <c r="L1475" s="103"/>
      <c r="M1475" s="103"/>
      <c r="N1475" s="103"/>
      <c r="O1475" s="103"/>
      <c r="P1475" s="103"/>
      <c r="Q1475" s="103"/>
      <c r="R1475" s="103"/>
      <c r="S1475" s="103"/>
      <c r="T1475" s="103"/>
      <c r="U1475" s="103"/>
      <c r="V1475" s="103"/>
      <c r="W1475" s="103"/>
      <c r="X1475" s="103"/>
      <c r="Y1475" s="103"/>
      <c r="Z1475" s="103"/>
      <c r="AA1475" s="103"/>
      <c r="AB1475" s="103"/>
      <c r="AC1475" s="103"/>
      <c r="AD1475" s="103"/>
      <c r="AE1475" s="103"/>
      <c r="AF1475" s="103"/>
      <c r="AG1475" s="103"/>
    </row>
    <row r="1476" spans="1:35" s="104" customFormat="1" ht="21">
      <c r="A1476" s="108" t="s">
        <v>181</v>
      </c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3"/>
      <c r="M1476" s="103"/>
      <c r="N1476" s="103"/>
      <c r="O1476" s="103"/>
      <c r="P1476" s="103"/>
      <c r="Q1476" s="103"/>
      <c r="R1476" s="103"/>
      <c r="S1476" s="103"/>
      <c r="T1476" s="103"/>
      <c r="U1476" s="103"/>
      <c r="V1476" s="103"/>
      <c r="W1476" s="103"/>
      <c r="X1476" s="103"/>
      <c r="Y1476" s="103"/>
      <c r="Z1476" s="103"/>
      <c r="AA1476" s="103"/>
      <c r="AB1476" s="103"/>
      <c r="AC1476" s="103"/>
      <c r="AD1476" s="103"/>
      <c r="AE1476" s="103"/>
      <c r="AF1476" s="103"/>
      <c r="AG1476" s="103"/>
      <c r="AI1476" s="116" t="s">
        <v>250</v>
      </c>
    </row>
    <row r="1477" spans="1:35" s="104" customFormat="1" ht="15" customHeight="1">
      <c r="A1477" s="108" t="s">
        <v>184</v>
      </c>
      <c r="B1477" s="103"/>
      <c r="C1477" s="103"/>
      <c r="D1477" s="103"/>
      <c r="E1477" s="103"/>
      <c r="F1477" s="103"/>
      <c r="G1477" s="103"/>
      <c r="H1477" s="103"/>
      <c r="I1477" s="103"/>
      <c r="J1477" s="103"/>
      <c r="K1477" s="103"/>
      <c r="L1477" s="103"/>
      <c r="M1477" s="103"/>
      <c r="N1477" s="103"/>
      <c r="O1477" s="103"/>
      <c r="P1477" s="103"/>
      <c r="Q1477" s="103"/>
      <c r="R1477" s="103"/>
      <c r="S1477" s="103"/>
      <c r="T1477" s="103"/>
      <c r="U1477" s="103"/>
      <c r="V1477" s="103"/>
      <c r="W1477" s="103"/>
      <c r="X1477" s="103"/>
      <c r="Y1477" s="103"/>
      <c r="Z1477" s="103"/>
      <c r="AA1477" s="103"/>
      <c r="AB1477" s="103"/>
      <c r="AC1477" s="103"/>
      <c r="AD1477" s="103"/>
      <c r="AE1477" s="103"/>
      <c r="AF1477" s="103"/>
      <c r="AG1477" s="103"/>
      <c r="AI1477" s="271">
        <f>COUNTIF($B1485:$AG1485,"-")</f>
        <v>32</v>
      </c>
    </row>
    <row r="1478" spans="1:35" s="104" customFormat="1" ht="15" customHeight="1">
      <c r="A1478" s="108" t="s">
        <v>208</v>
      </c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3"/>
      <c r="M1478" s="103"/>
      <c r="N1478" s="103"/>
      <c r="O1478" s="103"/>
      <c r="P1478" s="103"/>
      <c r="Q1478" s="103"/>
      <c r="R1478" s="103"/>
      <c r="S1478" s="103"/>
      <c r="T1478" s="103"/>
      <c r="U1478" s="103"/>
      <c r="V1478" s="103"/>
      <c r="W1478" s="103"/>
      <c r="X1478" s="103"/>
      <c r="Y1478" s="103"/>
      <c r="Z1478" s="103"/>
      <c r="AA1478" s="103"/>
      <c r="AB1478" s="103"/>
      <c r="AC1478" s="103"/>
      <c r="AD1478" s="103"/>
      <c r="AE1478" s="103"/>
      <c r="AF1478" s="103"/>
      <c r="AG1478" s="103"/>
      <c r="AI1478" s="271"/>
    </row>
    <row r="1479" spans="1:35" s="104" customFormat="1">
      <c r="A1479" s="108" t="s">
        <v>209</v>
      </c>
      <c r="B1479" s="103"/>
      <c r="C1479" s="103"/>
      <c r="D1479" s="103"/>
      <c r="E1479" s="103"/>
      <c r="F1479" s="103"/>
      <c r="G1479" s="103"/>
      <c r="H1479" s="103"/>
      <c r="I1479" s="103"/>
      <c r="J1479" s="103"/>
      <c r="K1479" s="103"/>
      <c r="L1479" s="103"/>
      <c r="M1479" s="103"/>
      <c r="N1479" s="103"/>
      <c r="O1479" s="103"/>
      <c r="P1479" s="103"/>
      <c r="Q1479" s="103"/>
      <c r="R1479" s="103"/>
      <c r="S1479" s="103"/>
      <c r="T1479" s="103"/>
      <c r="U1479" s="103"/>
      <c r="V1479" s="103"/>
      <c r="W1479" s="103"/>
      <c r="X1479" s="103"/>
      <c r="Y1479" s="103"/>
      <c r="Z1479" s="103"/>
      <c r="AA1479" s="103"/>
      <c r="AB1479" s="103"/>
      <c r="AC1479" s="103"/>
      <c r="AD1479" s="103"/>
      <c r="AE1479" s="103"/>
      <c r="AF1479" s="103"/>
      <c r="AG1479" s="103"/>
    </row>
    <row r="1480" spans="1:35" s="104" customFormat="1">
      <c r="A1480" s="108" t="s">
        <v>198</v>
      </c>
      <c r="B1480" s="103"/>
      <c r="C1480" s="103"/>
      <c r="D1480" s="103"/>
      <c r="E1480" s="103"/>
      <c r="F1480" s="103"/>
      <c r="G1480" s="103"/>
      <c r="H1480" s="103"/>
      <c r="I1480" s="103"/>
      <c r="J1480" s="103"/>
      <c r="K1480" s="103"/>
      <c r="L1480" s="103"/>
      <c r="M1480" s="103"/>
      <c r="N1480" s="103"/>
      <c r="O1480" s="103"/>
      <c r="P1480" s="103"/>
      <c r="Q1480" s="103"/>
      <c r="R1480" s="103"/>
      <c r="S1480" s="103"/>
      <c r="T1480" s="103"/>
      <c r="U1480" s="103"/>
      <c r="V1480" s="103"/>
      <c r="W1480" s="103"/>
      <c r="X1480" s="103"/>
      <c r="Y1480" s="103"/>
      <c r="Z1480" s="103"/>
      <c r="AA1480" s="103"/>
      <c r="AB1480" s="103"/>
      <c r="AC1480" s="103"/>
      <c r="AD1480" s="103"/>
      <c r="AE1480" s="103"/>
      <c r="AF1480" s="103"/>
      <c r="AG1480" s="103"/>
    </row>
    <row r="1481" spans="1:35" s="104" customFormat="1">
      <c r="A1481" s="108" t="s">
        <v>200</v>
      </c>
      <c r="B1481" s="103"/>
      <c r="C1481" s="103"/>
      <c r="D1481" s="103"/>
      <c r="E1481" s="103"/>
      <c r="F1481" s="103"/>
      <c r="G1481" s="103"/>
      <c r="H1481" s="103"/>
      <c r="I1481" s="103"/>
      <c r="J1481" s="103"/>
      <c r="K1481" s="103"/>
      <c r="L1481" s="103"/>
      <c r="M1481" s="103"/>
      <c r="N1481" s="103"/>
      <c r="O1481" s="103"/>
      <c r="P1481" s="103"/>
      <c r="Q1481" s="103"/>
      <c r="R1481" s="103"/>
      <c r="S1481" s="103"/>
      <c r="T1481" s="103"/>
      <c r="U1481" s="103"/>
      <c r="V1481" s="103"/>
      <c r="W1481" s="103"/>
      <c r="X1481" s="103"/>
      <c r="Y1481" s="103"/>
      <c r="Z1481" s="103"/>
      <c r="AA1481" s="103"/>
      <c r="AB1481" s="103"/>
      <c r="AC1481" s="103"/>
      <c r="AD1481" s="103"/>
      <c r="AE1481" s="103"/>
      <c r="AF1481" s="103"/>
      <c r="AG1481" s="103"/>
    </row>
    <row r="1482" spans="1:35" s="104" customFormat="1">
      <c r="A1482" s="108" t="s">
        <v>201</v>
      </c>
      <c r="B1482" s="103"/>
      <c r="C1482" s="103"/>
      <c r="D1482" s="103"/>
      <c r="E1482" s="103"/>
      <c r="F1482" s="103"/>
      <c r="G1482" s="103"/>
      <c r="H1482" s="103"/>
      <c r="I1482" s="103"/>
      <c r="J1482" s="103"/>
      <c r="K1482" s="103"/>
      <c r="L1482" s="103"/>
      <c r="M1482" s="103"/>
      <c r="N1482" s="103"/>
      <c r="O1482" s="103"/>
      <c r="P1482" s="103"/>
      <c r="Q1482" s="103"/>
      <c r="R1482" s="103"/>
      <c r="S1482" s="103"/>
      <c r="T1482" s="103"/>
      <c r="U1482" s="103"/>
      <c r="V1482" s="103"/>
      <c r="W1482" s="103"/>
      <c r="X1482" s="103"/>
      <c r="Y1482" s="103"/>
      <c r="Z1482" s="103"/>
      <c r="AA1482" s="103"/>
      <c r="AB1482" s="103"/>
      <c r="AC1482" s="103"/>
      <c r="AD1482" s="103"/>
      <c r="AE1482" s="103"/>
      <c r="AF1482" s="103"/>
      <c r="AG1482" s="103"/>
    </row>
    <row r="1483" spans="1:35" s="104" customFormat="1">
      <c r="A1483" s="108" t="s">
        <v>202</v>
      </c>
      <c r="B1483" s="103"/>
      <c r="C1483" s="103"/>
      <c r="D1483" s="103"/>
      <c r="E1483" s="103"/>
      <c r="F1483" s="103"/>
      <c r="G1483" s="103"/>
      <c r="H1483" s="103"/>
      <c r="I1483" s="103"/>
      <c r="J1483" s="103"/>
      <c r="K1483" s="103"/>
      <c r="L1483" s="103"/>
      <c r="M1483" s="103"/>
      <c r="N1483" s="103"/>
      <c r="O1483" s="103"/>
      <c r="P1483" s="103"/>
      <c r="Q1483" s="103"/>
      <c r="R1483" s="103"/>
      <c r="S1483" s="103"/>
      <c r="T1483" s="103"/>
      <c r="U1483" s="103"/>
      <c r="V1483" s="103"/>
      <c r="W1483" s="103"/>
      <c r="X1483" s="103"/>
      <c r="Y1483" s="103"/>
      <c r="Z1483" s="103"/>
      <c r="AA1483" s="103"/>
      <c r="AB1483" s="103"/>
      <c r="AC1483" s="103"/>
      <c r="AD1483" s="103"/>
      <c r="AE1483" s="103"/>
      <c r="AF1483" s="103"/>
      <c r="AG1483" s="103"/>
    </row>
    <row r="1484" spans="1:35" s="104" customFormat="1">
      <c r="A1484" s="108" t="s">
        <v>203</v>
      </c>
      <c r="B1484" s="103"/>
      <c r="C1484" s="103"/>
      <c r="D1484" s="103"/>
      <c r="E1484" s="103"/>
      <c r="F1484" s="103"/>
      <c r="G1484" s="103"/>
      <c r="H1484" s="103"/>
      <c r="I1484" s="103"/>
      <c r="J1484" s="103"/>
      <c r="K1484" s="103"/>
      <c r="L1484" s="103"/>
      <c r="M1484" s="103"/>
      <c r="N1484" s="103"/>
      <c r="O1484" s="103"/>
      <c r="P1484" s="103"/>
      <c r="Q1484" s="103"/>
      <c r="R1484" s="103"/>
      <c r="S1484" s="103"/>
      <c r="T1484" s="103"/>
      <c r="U1484" s="103"/>
      <c r="V1484" s="103"/>
      <c r="W1484" s="103"/>
      <c r="X1484" s="103"/>
      <c r="Y1484" s="103"/>
      <c r="Z1484" s="103"/>
      <c r="AA1484" s="103"/>
      <c r="AB1484" s="103"/>
      <c r="AC1484" s="103"/>
      <c r="AD1484" s="103"/>
      <c r="AE1484" s="103"/>
      <c r="AF1484" s="103"/>
      <c r="AG1484" s="103"/>
    </row>
    <row r="1485" spans="1:35" s="104" customFormat="1">
      <c r="A1485" s="110" t="s">
        <v>204</v>
      </c>
      <c r="B1485" s="114" t="str">
        <f t="shared" ref="B1485:AG1485" si="98">IF(COUNTA(B1473:B1484)=0,"-",COUNTA(B1473:B1484)/12)</f>
        <v>-</v>
      </c>
      <c r="C1485" s="114" t="str">
        <f t="shared" si="98"/>
        <v>-</v>
      </c>
      <c r="D1485" s="114" t="str">
        <f t="shared" si="98"/>
        <v>-</v>
      </c>
      <c r="E1485" s="114" t="str">
        <f t="shared" si="98"/>
        <v>-</v>
      </c>
      <c r="F1485" s="114" t="str">
        <f t="shared" si="98"/>
        <v>-</v>
      </c>
      <c r="G1485" s="114" t="str">
        <f t="shared" si="98"/>
        <v>-</v>
      </c>
      <c r="H1485" s="114" t="str">
        <f t="shared" si="98"/>
        <v>-</v>
      </c>
      <c r="I1485" s="114" t="str">
        <f t="shared" si="98"/>
        <v>-</v>
      </c>
      <c r="J1485" s="114" t="str">
        <f t="shared" si="98"/>
        <v>-</v>
      </c>
      <c r="K1485" s="114" t="str">
        <f t="shared" si="98"/>
        <v>-</v>
      </c>
      <c r="L1485" s="114" t="str">
        <f t="shared" si="98"/>
        <v>-</v>
      </c>
      <c r="M1485" s="114" t="str">
        <f t="shared" si="98"/>
        <v>-</v>
      </c>
      <c r="N1485" s="114" t="str">
        <f t="shared" si="98"/>
        <v>-</v>
      </c>
      <c r="O1485" s="114" t="str">
        <f t="shared" si="98"/>
        <v>-</v>
      </c>
      <c r="P1485" s="114" t="str">
        <f t="shared" si="98"/>
        <v>-</v>
      </c>
      <c r="Q1485" s="114" t="str">
        <f t="shared" si="98"/>
        <v>-</v>
      </c>
      <c r="R1485" s="114" t="str">
        <f t="shared" si="98"/>
        <v>-</v>
      </c>
      <c r="S1485" s="114" t="str">
        <f t="shared" si="98"/>
        <v>-</v>
      </c>
      <c r="T1485" s="114" t="str">
        <f t="shared" si="98"/>
        <v>-</v>
      </c>
      <c r="U1485" s="114" t="str">
        <f t="shared" si="98"/>
        <v>-</v>
      </c>
      <c r="V1485" s="114" t="str">
        <f t="shared" si="98"/>
        <v>-</v>
      </c>
      <c r="W1485" s="114" t="str">
        <f t="shared" si="98"/>
        <v>-</v>
      </c>
      <c r="X1485" s="114" t="str">
        <f t="shared" si="98"/>
        <v>-</v>
      </c>
      <c r="Y1485" s="114" t="str">
        <f t="shared" si="98"/>
        <v>-</v>
      </c>
      <c r="Z1485" s="114" t="str">
        <f t="shared" si="98"/>
        <v>-</v>
      </c>
      <c r="AA1485" s="114" t="str">
        <f t="shared" si="98"/>
        <v>-</v>
      </c>
      <c r="AB1485" s="114" t="str">
        <f t="shared" si="98"/>
        <v>-</v>
      </c>
      <c r="AC1485" s="114" t="str">
        <f t="shared" si="98"/>
        <v>-</v>
      </c>
      <c r="AD1485" s="114" t="str">
        <f t="shared" si="98"/>
        <v>-</v>
      </c>
      <c r="AE1485" s="114" t="str">
        <f t="shared" si="98"/>
        <v>-</v>
      </c>
      <c r="AF1485" s="114" t="str">
        <f t="shared" si="98"/>
        <v>-</v>
      </c>
      <c r="AG1485" s="114" t="str">
        <f t="shared" si="98"/>
        <v>-</v>
      </c>
    </row>
    <row r="1486" spans="1:35" ht="18" customHeight="1">
      <c r="AG1486"/>
    </row>
    <row r="1487" spans="1:35" s="104" customFormat="1">
      <c r="A1487" s="121">
        <f>A1472+1</f>
        <v>44827</v>
      </c>
      <c r="B1487" s="118" t="s">
        <v>310</v>
      </c>
      <c r="C1487" s="118" t="s">
        <v>311</v>
      </c>
      <c r="D1487" s="118" t="s">
        <v>312</v>
      </c>
      <c r="E1487" s="118" t="s">
        <v>313</v>
      </c>
      <c r="F1487" s="118" t="s">
        <v>314</v>
      </c>
      <c r="G1487" s="118" t="s">
        <v>315</v>
      </c>
      <c r="H1487" s="118" t="s">
        <v>316</v>
      </c>
      <c r="I1487" s="118" t="s">
        <v>317</v>
      </c>
      <c r="J1487" s="118" t="s">
        <v>318</v>
      </c>
      <c r="K1487" s="118" t="s">
        <v>319</v>
      </c>
      <c r="L1487" s="118" t="s">
        <v>320</v>
      </c>
      <c r="M1487" s="118" t="s">
        <v>321</v>
      </c>
      <c r="N1487" s="118" t="s">
        <v>322</v>
      </c>
      <c r="O1487" s="118" t="s">
        <v>323</v>
      </c>
      <c r="P1487" s="118" t="s">
        <v>324</v>
      </c>
      <c r="Q1487" s="118" t="s">
        <v>325</v>
      </c>
      <c r="R1487" s="118" t="s">
        <v>326</v>
      </c>
      <c r="S1487" s="118" t="s">
        <v>327</v>
      </c>
      <c r="T1487" s="118" t="s">
        <v>328</v>
      </c>
      <c r="U1487" s="118" t="s">
        <v>329</v>
      </c>
      <c r="V1487" s="118" t="s">
        <v>330</v>
      </c>
      <c r="W1487" s="118" t="s">
        <v>331</v>
      </c>
      <c r="X1487" s="118" t="s">
        <v>332</v>
      </c>
      <c r="Y1487" s="118" t="s">
        <v>333</v>
      </c>
      <c r="Z1487" s="118" t="s">
        <v>334</v>
      </c>
      <c r="AA1487" s="118" t="s">
        <v>335</v>
      </c>
      <c r="AB1487" s="118" t="s">
        <v>336</v>
      </c>
      <c r="AC1487" s="118" t="s">
        <v>337</v>
      </c>
      <c r="AD1487" s="118" t="s">
        <v>338</v>
      </c>
      <c r="AE1487" s="118" t="s">
        <v>339</v>
      </c>
      <c r="AF1487" s="118" t="s">
        <v>340</v>
      </c>
      <c r="AG1487" s="118" t="s">
        <v>341</v>
      </c>
    </row>
    <row r="1488" spans="1:35" s="104" customFormat="1">
      <c r="A1488" s="108" t="s">
        <v>168</v>
      </c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3"/>
      <c r="N1488" s="103"/>
      <c r="O1488" s="103"/>
      <c r="P1488" s="103"/>
      <c r="Q1488" s="103"/>
      <c r="R1488" s="103"/>
      <c r="S1488" s="103"/>
      <c r="T1488" s="103"/>
      <c r="U1488" s="103"/>
      <c r="V1488" s="103"/>
      <c r="W1488" s="103"/>
      <c r="X1488" s="103"/>
      <c r="Y1488" s="103"/>
      <c r="Z1488" s="103"/>
      <c r="AA1488" s="103"/>
      <c r="AB1488" s="103"/>
      <c r="AC1488" s="103"/>
      <c r="AD1488" s="103"/>
      <c r="AE1488" s="103"/>
      <c r="AF1488" s="103"/>
      <c r="AG1488" s="103"/>
    </row>
    <row r="1489" spans="1:35" s="104" customFormat="1">
      <c r="A1489" s="108" t="s">
        <v>174</v>
      </c>
      <c r="B1489" s="103"/>
      <c r="C1489" s="103"/>
      <c r="D1489" s="103"/>
      <c r="E1489" s="103"/>
      <c r="F1489" s="103"/>
      <c r="G1489" s="103"/>
      <c r="H1489" s="103"/>
      <c r="I1489" s="103"/>
      <c r="J1489" s="103"/>
      <c r="K1489" s="103"/>
      <c r="L1489" s="103"/>
      <c r="M1489" s="103"/>
      <c r="N1489" s="103"/>
      <c r="O1489" s="103"/>
      <c r="P1489" s="103"/>
      <c r="Q1489" s="103"/>
      <c r="R1489" s="103"/>
      <c r="S1489" s="103"/>
      <c r="T1489" s="103"/>
      <c r="U1489" s="103"/>
      <c r="V1489" s="103"/>
      <c r="W1489" s="103"/>
      <c r="X1489" s="103"/>
      <c r="Y1489" s="103"/>
      <c r="Z1489" s="103"/>
      <c r="AA1489" s="103"/>
      <c r="AB1489" s="103"/>
      <c r="AC1489" s="103"/>
      <c r="AD1489" s="103"/>
      <c r="AE1489" s="103"/>
      <c r="AF1489" s="103"/>
      <c r="AG1489" s="103"/>
    </row>
    <row r="1490" spans="1:35" s="104" customFormat="1">
      <c r="A1490" s="108" t="s">
        <v>176</v>
      </c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3"/>
      <c r="N1490" s="103"/>
      <c r="O1490" s="103"/>
      <c r="P1490" s="103"/>
      <c r="Q1490" s="103"/>
      <c r="R1490" s="103"/>
      <c r="S1490" s="103"/>
      <c r="T1490" s="103"/>
      <c r="U1490" s="103"/>
      <c r="V1490" s="103"/>
      <c r="W1490" s="103"/>
      <c r="X1490" s="103"/>
      <c r="Y1490" s="103"/>
      <c r="Z1490" s="103"/>
      <c r="AA1490" s="103"/>
      <c r="AB1490" s="103"/>
      <c r="AC1490" s="103"/>
      <c r="AD1490" s="103"/>
      <c r="AE1490" s="103"/>
      <c r="AF1490" s="103"/>
      <c r="AG1490" s="103"/>
    </row>
    <row r="1491" spans="1:35" s="104" customFormat="1" ht="21">
      <c r="A1491" s="108" t="s">
        <v>181</v>
      </c>
      <c r="B1491" s="103"/>
      <c r="C1491" s="103"/>
      <c r="D1491" s="103"/>
      <c r="E1491" s="103"/>
      <c r="F1491" s="103"/>
      <c r="G1491" s="103"/>
      <c r="H1491" s="103"/>
      <c r="I1491" s="103"/>
      <c r="J1491" s="103"/>
      <c r="K1491" s="103"/>
      <c r="L1491" s="103"/>
      <c r="M1491" s="103"/>
      <c r="N1491" s="103"/>
      <c r="O1491" s="103"/>
      <c r="P1491" s="103"/>
      <c r="Q1491" s="103"/>
      <c r="R1491" s="103"/>
      <c r="S1491" s="103"/>
      <c r="T1491" s="103"/>
      <c r="U1491" s="103"/>
      <c r="V1491" s="103"/>
      <c r="W1491" s="103"/>
      <c r="X1491" s="103"/>
      <c r="Y1491" s="103"/>
      <c r="Z1491" s="103"/>
      <c r="AA1491" s="103"/>
      <c r="AB1491" s="103"/>
      <c r="AC1491" s="103"/>
      <c r="AD1491" s="103"/>
      <c r="AE1491" s="103"/>
      <c r="AF1491" s="103"/>
      <c r="AG1491" s="103"/>
      <c r="AI1491" s="116" t="s">
        <v>250</v>
      </c>
    </row>
    <row r="1492" spans="1:35" s="104" customFormat="1" ht="15" customHeight="1">
      <c r="A1492" s="108" t="s">
        <v>184</v>
      </c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3"/>
      <c r="N1492" s="103"/>
      <c r="O1492" s="103"/>
      <c r="P1492" s="103"/>
      <c r="Q1492" s="103"/>
      <c r="R1492" s="103"/>
      <c r="S1492" s="103"/>
      <c r="T1492" s="103"/>
      <c r="U1492" s="103"/>
      <c r="V1492" s="103"/>
      <c r="W1492" s="103"/>
      <c r="X1492" s="103"/>
      <c r="Y1492" s="103"/>
      <c r="Z1492" s="103"/>
      <c r="AA1492" s="103"/>
      <c r="AB1492" s="103"/>
      <c r="AC1492" s="103"/>
      <c r="AD1492" s="103"/>
      <c r="AE1492" s="103"/>
      <c r="AF1492" s="103"/>
      <c r="AG1492" s="103"/>
      <c r="AI1492" s="271">
        <f>COUNTIF($B1500:$AG1500,"-")</f>
        <v>32</v>
      </c>
    </row>
    <row r="1493" spans="1:35" s="104" customFormat="1" ht="15" customHeight="1">
      <c r="A1493" s="108" t="s">
        <v>208</v>
      </c>
      <c r="B1493" s="103"/>
      <c r="C1493" s="103"/>
      <c r="D1493" s="103"/>
      <c r="E1493" s="103"/>
      <c r="F1493" s="103"/>
      <c r="G1493" s="103"/>
      <c r="H1493" s="103"/>
      <c r="I1493" s="103"/>
      <c r="J1493" s="103"/>
      <c r="K1493" s="103"/>
      <c r="L1493" s="103"/>
      <c r="M1493" s="103"/>
      <c r="N1493" s="103"/>
      <c r="O1493" s="103"/>
      <c r="P1493" s="103"/>
      <c r="Q1493" s="103"/>
      <c r="R1493" s="103"/>
      <c r="S1493" s="103"/>
      <c r="T1493" s="103"/>
      <c r="U1493" s="103"/>
      <c r="V1493" s="103"/>
      <c r="W1493" s="103"/>
      <c r="X1493" s="103"/>
      <c r="Y1493" s="103"/>
      <c r="Z1493" s="103"/>
      <c r="AA1493" s="103"/>
      <c r="AB1493" s="103"/>
      <c r="AC1493" s="103"/>
      <c r="AD1493" s="103"/>
      <c r="AE1493" s="103"/>
      <c r="AF1493" s="103"/>
      <c r="AG1493" s="103"/>
      <c r="AI1493" s="271"/>
    </row>
    <row r="1494" spans="1:35" s="104" customFormat="1">
      <c r="A1494" s="108" t="s">
        <v>209</v>
      </c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3"/>
      <c r="O1494" s="103"/>
      <c r="P1494" s="103"/>
      <c r="Q1494" s="103"/>
      <c r="R1494" s="103"/>
      <c r="S1494" s="103"/>
      <c r="T1494" s="103"/>
      <c r="U1494" s="103"/>
      <c r="V1494" s="103"/>
      <c r="W1494" s="103"/>
      <c r="X1494" s="103"/>
      <c r="Y1494" s="103"/>
      <c r="Z1494" s="103"/>
      <c r="AA1494" s="103"/>
      <c r="AB1494" s="103"/>
      <c r="AC1494" s="103"/>
      <c r="AD1494" s="103"/>
      <c r="AE1494" s="103"/>
      <c r="AF1494" s="103"/>
      <c r="AG1494" s="103"/>
    </row>
    <row r="1495" spans="1:35" s="104" customFormat="1">
      <c r="A1495" s="108" t="s">
        <v>198</v>
      </c>
      <c r="B1495" s="103"/>
      <c r="C1495" s="103"/>
      <c r="D1495" s="103"/>
      <c r="E1495" s="103"/>
      <c r="F1495" s="103"/>
      <c r="G1495" s="103"/>
      <c r="H1495" s="103"/>
      <c r="I1495" s="103"/>
      <c r="J1495" s="103"/>
      <c r="K1495" s="103"/>
      <c r="L1495" s="103"/>
      <c r="M1495" s="103"/>
      <c r="N1495" s="103"/>
      <c r="O1495" s="103"/>
      <c r="P1495" s="103"/>
      <c r="Q1495" s="103"/>
      <c r="R1495" s="103"/>
      <c r="S1495" s="103"/>
      <c r="T1495" s="103"/>
      <c r="U1495" s="103"/>
      <c r="V1495" s="103"/>
      <c r="W1495" s="103"/>
      <c r="X1495" s="103"/>
      <c r="Y1495" s="103"/>
      <c r="Z1495" s="103"/>
      <c r="AA1495" s="103"/>
      <c r="AB1495" s="103"/>
      <c r="AC1495" s="103"/>
      <c r="AD1495" s="103"/>
      <c r="AE1495" s="103"/>
      <c r="AF1495" s="103"/>
      <c r="AG1495" s="103"/>
    </row>
    <row r="1496" spans="1:35" s="104" customFormat="1">
      <c r="A1496" s="108" t="s">
        <v>200</v>
      </c>
      <c r="B1496" s="103"/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3"/>
      <c r="M1496" s="103"/>
      <c r="N1496" s="103"/>
      <c r="O1496" s="103"/>
      <c r="P1496" s="103"/>
      <c r="Q1496" s="103"/>
      <c r="R1496" s="103"/>
      <c r="S1496" s="103"/>
      <c r="T1496" s="103"/>
      <c r="U1496" s="103"/>
      <c r="V1496" s="103"/>
      <c r="W1496" s="103"/>
      <c r="X1496" s="103"/>
      <c r="Y1496" s="103"/>
      <c r="Z1496" s="103"/>
      <c r="AA1496" s="103"/>
      <c r="AB1496" s="103"/>
      <c r="AC1496" s="103"/>
      <c r="AD1496" s="103"/>
      <c r="AE1496" s="103"/>
      <c r="AF1496" s="103"/>
      <c r="AG1496" s="103"/>
    </row>
    <row r="1497" spans="1:35" s="104" customFormat="1">
      <c r="A1497" s="108" t="s">
        <v>201</v>
      </c>
      <c r="B1497" s="103"/>
      <c r="C1497" s="103"/>
      <c r="D1497" s="103"/>
      <c r="E1497" s="103"/>
      <c r="F1497" s="103"/>
      <c r="G1497" s="103"/>
      <c r="H1497" s="103"/>
      <c r="I1497" s="103"/>
      <c r="J1497" s="103"/>
      <c r="K1497" s="103"/>
      <c r="L1497" s="103"/>
      <c r="M1497" s="103"/>
      <c r="N1497" s="103"/>
      <c r="O1497" s="103"/>
      <c r="P1497" s="103"/>
      <c r="Q1497" s="103"/>
      <c r="R1497" s="103"/>
      <c r="S1497" s="103"/>
      <c r="T1497" s="103"/>
      <c r="U1497" s="103"/>
      <c r="V1497" s="103"/>
      <c r="W1497" s="103"/>
      <c r="X1497" s="103"/>
      <c r="Y1497" s="103"/>
      <c r="Z1497" s="103"/>
      <c r="AA1497" s="103"/>
      <c r="AB1497" s="103"/>
      <c r="AC1497" s="103"/>
      <c r="AD1497" s="103"/>
      <c r="AE1497" s="103"/>
      <c r="AF1497" s="103"/>
      <c r="AG1497" s="103"/>
    </row>
    <row r="1498" spans="1:35" s="104" customFormat="1">
      <c r="A1498" s="108" t="s">
        <v>202</v>
      </c>
      <c r="B1498" s="103"/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3"/>
      <c r="M1498" s="103"/>
      <c r="N1498" s="103"/>
      <c r="O1498" s="103"/>
      <c r="P1498" s="103"/>
      <c r="Q1498" s="103"/>
      <c r="R1498" s="103"/>
      <c r="S1498" s="103"/>
      <c r="T1498" s="103"/>
      <c r="U1498" s="103"/>
      <c r="V1498" s="103"/>
      <c r="W1498" s="103"/>
      <c r="X1498" s="103"/>
      <c r="Y1498" s="103"/>
      <c r="Z1498" s="103"/>
      <c r="AA1498" s="103"/>
      <c r="AB1498" s="103"/>
      <c r="AC1498" s="103"/>
      <c r="AD1498" s="103"/>
      <c r="AE1498" s="103"/>
      <c r="AF1498" s="103"/>
      <c r="AG1498" s="103"/>
    </row>
    <row r="1499" spans="1:35" s="104" customFormat="1">
      <c r="A1499" s="108" t="s">
        <v>203</v>
      </c>
      <c r="B1499" s="103"/>
      <c r="C1499" s="103"/>
      <c r="D1499" s="103"/>
      <c r="E1499" s="103"/>
      <c r="F1499" s="103"/>
      <c r="G1499" s="103"/>
      <c r="H1499" s="103"/>
      <c r="I1499" s="103"/>
      <c r="J1499" s="103"/>
      <c r="K1499" s="103"/>
      <c r="L1499" s="103"/>
      <c r="M1499" s="103"/>
      <c r="N1499" s="103"/>
      <c r="O1499" s="103"/>
      <c r="P1499" s="103"/>
      <c r="Q1499" s="103"/>
      <c r="R1499" s="103"/>
      <c r="S1499" s="103"/>
      <c r="T1499" s="103"/>
      <c r="U1499" s="103"/>
      <c r="V1499" s="103"/>
      <c r="W1499" s="103"/>
      <c r="X1499" s="103"/>
      <c r="Y1499" s="103"/>
      <c r="Z1499" s="103"/>
      <c r="AA1499" s="103"/>
      <c r="AB1499" s="103"/>
      <c r="AC1499" s="103"/>
      <c r="AD1499" s="103"/>
      <c r="AE1499" s="103"/>
      <c r="AF1499" s="103"/>
      <c r="AG1499" s="103"/>
    </row>
    <row r="1500" spans="1:35" s="104" customFormat="1">
      <c r="A1500" s="110" t="s">
        <v>204</v>
      </c>
      <c r="B1500" s="114" t="str">
        <f t="shared" ref="B1500:AG1500" si="99">IF(COUNTA(B1488:B1499)=0,"-",COUNTA(B1488:B1499)/12)</f>
        <v>-</v>
      </c>
      <c r="C1500" s="114" t="str">
        <f t="shared" si="99"/>
        <v>-</v>
      </c>
      <c r="D1500" s="114" t="str">
        <f t="shared" si="99"/>
        <v>-</v>
      </c>
      <c r="E1500" s="114" t="str">
        <f t="shared" si="99"/>
        <v>-</v>
      </c>
      <c r="F1500" s="114" t="str">
        <f t="shared" si="99"/>
        <v>-</v>
      </c>
      <c r="G1500" s="114" t="str">
        <f t="shared" si="99"/>
        <v>-</v>
      </c>
      <c r="H1500" s="114" t="str">
        <f t="shared" si="99"/>
        <v>-</v>
      </c>
      <c r="I1500" s="114" t="str">
        <f t="shared" si="99"/>
        <v>-</v>
      </c>
      <c r="J1500" s="114" t="str">
        <f t="shared" si="99"/>
        <v>-</v>
      </c>
      <c r="K1500" s="114" t="str">
        <f t="shared" si="99"/>
        <v>-</v>
      </c>
      <c r="L1500" s="114" t="str">
        <f t="shared" si="99"/>
        <v>-</v>
      </c>
      <c r="M1500" s="114" t="str">
        <f t="shared" si="99"/>
        <v>-</v>
      </c>
      <c r="N1500" s="114" t="str">
        <f t="shared" si="99"/>
        <v>-</v>
      </c>
      <c r="O1500" s="114" t="str">
        <f t="shared" si="99"/>
        <v>-</v>
      </c>
      <c r="P1500" s="114" t="str">
        <f t="shared" si="99"/>
        <v>-</v>
      </c>
      <c r="Q1500" s="114" t="str">
        <f t="shared" si="99"/>
        <v>-</v>
      </c>
      <c r="R1500" s="114" t="str">
        <f t="shared" si="99"/>
        <v>-</v>
      </c>
      <c r="S1500" s="114" t="str">
        <f t="shared" si="99"/>
        <v>-</v>
      </c>
      <c r="T1500" s="114" t="str">
        <f t="shared" si="99"/>
        <v>-</v>
      </c>
      <c r="U1500" s="114" t="str">
        <f t="shared" si="99"/>
        <v>-</v>
      </c>
      <c r="V1500" s="114" t="str">
        <f t="shared" si="99"/>
        <v>-</v>
      </c>
      <c r="W1500" s="114" t="str">
        <f t="shared" si="99"/>
        <v>-</v>
      </c>
      <c r="X1500" s="114" t="str">
        <f t="shared" si="99"/>
        <v>-</v>
      </c>
      <c r="Y1500" s="114" t="str">
        <f t="shared" si="99"/>
        <v>-</v>
      </c>
      <c r="Z1500" s="114" t="str">
        <f t="shared" si="99"/>
        <v>-</v>
      </c>
      <c r="AA1500" s="114" t="str">
        <f t="shared" si="99"/>
        <v>-</v>
      </c>
      <c r="AB1500" s="114" t="str">
        <f t="shared" si="99"/>
        <v>-</v>
      </c>
      <c r="AC1500" s="114" t="str">
        <f t="shared" si="99"/>
        <v>-</v>
      </c>
      <c r="AD1500" s="114" t="str">
        <f t="shared" si="99"/>
        <v>-</v>
      </c>
      <c r="AE1500" s="114" t="str">
        <f t="shared" si="99"/>
        <v>-</v>
      </c>
      <c r="AF1500" s="114" t="str">
        <f t="shared" si="99"/>
        <v>-</v>
      </c>
      <c r="AG1500" s="114" t="str">
        <f t="shared" si="99"/>
        <v>-</v>
      </c>
    </row>
    <row r="1501" spans="1:35" ht="18" customHeight="1">
      <c r="AG1501"/>
    </row>
    <row r="1502" spans="1:35" s="104" customFormat="1">
      <c r="A1502" s="121">
        <f>A1487+1</f>
        <v>44828</v>
      </c>
      <c r="B1502" s="118" t="s">
        <v>310</v>
      </c>
      <c r="C1502" s="118" t="s">
        <v>311</v>
      </c>
      <c r="D1502" s="118" t="s">
        <v>312</v>
      </c>
      <c r="E1502" s="118" t="s">
        <v>313</v>
      </c>
      <c r="F1502" s="118" t="s">
        <v>314</v>
      </c>
      <c r="G1502" s="118" t="s">
        <v>315</v>
      </c>
      <c r="H1502" s="118" t="s">
        <v>316</v>
      </c>
      <c r="I1502" s="118" t="s">
        <v>317</v>
      </c>
      <c r="J1502" s="118" t="s">
        <v>318</v>
      </c>
      <c r="K1502" s="118" t="s">
        <v>319</v>
      </c>
      <c r="L1502" s="118" t="s">
        <v>320</v>
      </c>
      <c r="M1502" s="118" t="s">
        <v>321</v>
      </c>
      <c r="N1502" s="118" t="s">
        <v>322</v>
      </c>
      <c r="O1502" s="118" t="s">
        <v>323</v>
      </c>
      <c r="P1502" s="118" t="s">
        <v>324</v>
      </c>
      <c r="Q1502" s="118" t="s">
        <v>325</v>
      </c>
      <c r="R1502" s="118" t="s">
        <v>326</v>
      </c>
      <c r="S1502" s="118" t="s">
        <v>327</v>
      </c>
      <c r="T1502" s="118" t="s">
        <v>328</v>
      </c>
      <c r="U1502" s="118" t="s">
        <v>329</v>
      </c>
      <c r="V1502" s="118" t="s">
        <v>330</v>
      </c>
      <c r="W1502" s="118" t="s">
        <v>331</v>
      </c>
      <c r="X1502" s="118" t="s">
        <v>332</v>
      </c>
      <c r="Y1502" s="118" t="s">
        <v>333</v>
      </c>
      <c r="Z1502" s="118" t="s">
        <v>334</v>
      </c>
      <c r="AA1502" s="118" t="s">
        <v>335</v>
      </c>
      <c r="AB1502" s="118" t="s">
        <v>336</v>
      </c>
      <c r="AC1502" s="118" t="s">
        <v>337</v>
      </c>
      <c r="AD1502" s="118" t="s">
        <v>338</v>
      </c>
      <c r="AE1502" s="118" t="s">
        <v>339</v>
      </c>
      <c r="AF1502" s="118" t="s">
        <v>340</v>
      </c>
      <c r="AG1502" s="118" t="s">
        <v>341</v>
      </c>
    </row>
    <row r="1503" spans="1:35" s="104" customFormat="1">
      <c r="A1503" s="108" t="s">
        <v>168</v>
      </c>
      <c r="B1503" s="103"/>
      <c r="C1503" s="103"/>
      <c r="D1503" s="103"/>
      <c r="E1503" s="103"/>
      <c r="F1503" s="103"/>
      <c r="G1503" s="103"/>
      <c r="H1503" s="103"/>
      <c r="I1503" s="103"/>
      <c r="J1503" s="103"/>
      <c r="K1503" s="103"/>
      <c r="L1503" s="103"/>
      <c r="M1503" s="103"/>
      <c r="N1503" s="103"/>
      <c r="O1503" s="103"/>
      <c r="P1503" s="103"/>
      <c r="Q1503" s="103"/>
      <c r="R1503" s="103"/>
      <c r="S1503" s="103"/>
      <c r="T1503" s="103"/>
      <c r="U1503" s="103"/>
      <c r="V1503" s="103"/>
      <c r="W1503" s="103"/>
      <c r="X1503" s="103"/>
      <c r="Y1503" s="103"/>
      <c r="Z1503" s="103"/>
      <c r="AA1503" s="103"/>
      <c r="AB1503" s="103"/>
      <c r="AC1503" s="103"/>
      <c r="AD1503" s="103"/>
      <c r="AE1503" s="103"/>
      <c r="AF1503" s="103"/>
      <c r="AG1503" s="103"/>
    </row>
    <row r="1504" spans="1:35" s="104" customFormat="1">
      <c r="A1504" s="108" t="s">
        <v>174</v>
      </c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3"/>
      <c r="M1504" s="103"/>
      <c r="N1504" s="103"/>
      <c r="O1504" s="103"/>
      <c r="P1504" s="103"/>
      <c r="Q1504" s="103"/>
      <c r="R1504" s="103"/>
      <c r="S1504" s="103"/>
      <c r="T1504" s="103"/>
      <c r="U1504" s="103"/>
      <c r="V1504" s="103"/>
      <c r="W1504" s="103"/>
      <c r="X1504" s="103"/>
      <c r="Y1504" s="103"/>
      <c r="Z1504" s="103"/>
      <c r="AA1504" s="103"/>
      <c r="AB1504" s="103"/>
      <c r="AC1504" s="103"/>
      <c r="AD1504" s="103"/>
      <c r="AE1504" s="103"/>
      <c r="AF1504" s="103"/>
      <c r="AG1504" s="103"/>
    </row>
    <row r="1505" spans="1:35" s="104" customFormat="1">
      <c r="A1505" s="108" t="s">
        <v>176</v>
      </c>
      <c r="B1505" s="103"/>
      <c r="C1505" s="103"/>
      <c r="D1505" s="103"/>
      <c r="E1505" s="103"/>
      <c r="F1505" s="103"/>
      <c r="G1505" s="103"/>
      <c r="H1505" s="103"/>
      <c r="I1505" s="103"/>
      <c r="J1505" s="103"/>
      <c r="K1505" s="103"/>
      <c r="L1505" s="103"/>
      <c r="M1505" s="103"/>
      <c r="N1505" s="103"/>
      <c r="O1505" s="103"/>
      <c r="P1505" s="103"/>
      <c r="Q1505" s="103"/>
      <c r="R1505" s="103"/>
      <c r="S1505" s="103"/>
      <c r="T1505" s="103"/>
      <c r="U1505" s="103"/>
      <c r="V1505" s="103"/>
      <c r="W1505" s="103"/>
      <c r="X1505" s="103"/>
      <c r="Y1505" s="103"/>
      <c r="Z1505" s="103"/>
      <c r="AA1505" s="103"/>
      <c r="AB1505" s="103"/>
      <c r="AC1505" s="103"/>
      <c r="AD1505" s="103"/>
      <c r="AE1505" s="103"/>
      <c r="AF1505" s="103"/>
      <c r="AG1505" s="103"/>
    </row>
    <row r="1506" spans="1:35" s="104" customFormat="1" ht="21">
      <c r="A1506" s="108" t="s">
        <v>181</v>
      </c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3"/>
      <c r="M1506" s="103"/>
      <c r="N1506" s="103"/>
      <c r="O1506" s="103"/>
      <c r="P1506" s="103"/>
      <c r="Q1506" s="103"/>
      <c r="R1506" s="103"/>
      <c r="S1506" s="103"/>
      <c r="T1506" s="103"/>
      <c r="U1506" s="103"/>
      <c r="V1506" s="103"/>
      <c r="W1506" s="103"/>
      <c r="X1506" s="103"/>
      <c r="Y1506" s="103"/>
      <c r="Z1506" s="103"/>
      <c r="AA1506" s="103"/>
      <c r="AB1506" s="103"/>
      <c r="AC1506" s="103"/>
      <c r="AD1506" s="103"/>
      <c r="AE1506" s="103"/>
      <c r="AF1506" s="103"/>
      <c r="AG1506" s="103"/>
      <c r="AI1506" s="116" t="s">
        <v>250</v>
      </c>
    </row>
    <row r="1507" spans="1:35" s="104" customFormat="1" ht="15" customHeight="1">
      <c r="A1507" s="108" t="s">
        <v>184</v>
      </c>
      <c r="B1507" s="103"/>
      <c r="C1507" s="103"/>
      <c r="D1507" s="103"/>
      <c r="E1507" s="103"/>
      <c r="F1507" s="103"/>
      <c r="G1507" s="103"/>
      <c r="H1507" s="103"/>
      <c r="I1507" s="103"/>
      <c r="J1507" s="103"/>
      <c r="K1507" s="103"/>
      <c r="L1507" s="103"/>
      <c r="M1507" s="103"/>
      <c r="N1507" s="103"/>
      <c r="O1507" s="103"/>
      <c r="P1507" s="103"/>
      <c r="Q1507" s="103"/>
      <c r="R1507" s="103"/>
      <c r="S1507" s="103"/>
      <c r="T1507" s="103"/>
      <c r="U1507" s="103"/>
      <c r="V1507" s="103"/>
      <c r="W1507" s="103"/>
      <c r="X1507" s="103"/>
      <c r="Y1507" s="103"/>
      <c r="Z1507" s="103"/>
      <c r="AA1507" s="103"/>
      <c r="AB1507" s="103"/>
      <c r="AC1507" s="103"/>
      <c r="AD1507" s="103"/>
      <c r="AE1507" s="103"/>
      <c r="AF1507" s="103"/>
      <c r="AG1507" s="103"/>
      <c r="AI1507" s="271">
        <f>COUNTIF($B1515:$AG1515,"-")</f>
        <v>32</v>
      </c>
    </row>
    <row r="1508" spans="1:35" s="104" customFormat="1" ht="15" customHeight="1">
      <c r="A1508" s="108" t="s">
        <v>208</v>
      </c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3"/>
      <c r="M1508" s="103"/>
      <c r="N1508" s="103"/>
      <c r="O1508" s="103"/>
      <c r="P1508" s="103"/>
      <c r="Q1508" s="103"/>
      <c r="R1508" s="103"/>
      <c r="S1508" s="103"/>
      <c r="T1508" s="103"/>
      <c r="U1508" s="103"/>
      <c r="V1508" s="103"/>
      <c r="W1508" s="103"/>
      <c r="X1508" s="103"/>
      <c r="Y1508" s="103"/>
      <c r="Z1508" s="103"/>
      <c r="AA1508" s="103"/>
      <c r="AB1508" s="103"/>
      <c r="AC1508" s="103"/>
      <c r="AD1508" s="103"/>
      <c r="AE1508" s="103"/>
      <c r="AF1508" s="103"/>
      <c r="AG1508" s="103"/>
      <c r="AI1508" s="271"/>
    </row>
    <row r="1509" spans="1:35" s="104" customFormat="1">
      <c r="A1509" s="108" t="s">
        <v>209</v>
      </c>
      <c r="B1509" s="103"/>
      <c r="C1509" s="103"/>
      <c r="D1509" s="103"/>
      <c r="E1509" s="103"/>
      <c r="F1509" s="103"/>
      <c r="G1509" s="103"/>
      <c r="H1509" s="103"/>
      <c r="I1509" s="103"/>
      <c r="J1509" s="103"/>
      <c r="K1509" s="103"/>
      <c r="L1509" s="103"/>
      <c r="M1509" s="103"/>
      <c r="N1509" s="103"/>
      <c r="O1509" s="103"/>
      <c r="P1509" s="103"/>
      <c r="Q1509" s="103"/>
      <c r="R1509" s="103"/>
      <c r="S1509" s="103"/>
      <c r="T1509" s="103"/>
      <c r="U1509" s="103"/>
      <c r="V1509" s="103"/>
      <c r="W1509" s="103"/>
      <c r="X1509" s="103"/>
      <c r="Y1509" s="103"/>
      <c r="Z1509" s="103"/>
      <c r="AA1509" s="103"/>
      <c r="AB1509" s="103"/>
      <c r="AC1509" s="103"/>
      <c r="AD1509" s="103"/>
      <c r="AE1509" s="103"/>
      <c r="AF1509" s="103"/>
      <c r="AG1509" s="103"/>
    </row>
    <row r="1510" spans="1:35" s="104" customFormat="1">
      <c r="A1510" s="108" t="s">
        <v>198</v>
      </c>
      <c r="B1510" s="103"/>
      <c r="C1510" s="103"/>
      <c r="D1510" s="103"/>
      <c r="E1510" s="103"/>
      <c r="F1510" s="103"/>
      <c r="G1510" s="103"/>
      <c r="H1510" s="103"/>
      <c r="I1510" s="103"/>
      <c r="J1510" s="103"/>
      <c r="K1510" s="103"/>
      <c r="L1510" s="103"/>
      <c r="M1510" s="103"/>
      <c r="N1510" s="103"/>
      <c r="O1510" s="103"/>
      <c r="P1510" s="103"/>
      <c r="Q1510" s="103"/>
      <c r="R1510" s="103"/>
      <c r="S1510" s="103"/>
      <c r="T1510" s="103"/>
      <c r="U1510" s="103"/>
      <c r="V1510" s="103"/>
      <c r="W1510" s="103"/>
      <c r="X1510" s="103"/>
      <c r="Y1510" s="103"/>
      <c r="Z1510" s="103"/>
      <c r="AA1510" s="103"/>
      <c r="AB1510" s="103"/>
      <c r="AC1510" s="103"/>
      <c r="AD1510" s="103"/>
      <c r="AE1510" s="103"/>
      <c r="AF1510" s="103"/>
      <c r="AG1510" s="103"/>
    </row>
    <row r="1511" spans="1:35" s="104" customFormat="1">
      <c r="A1511" s="108" t="s">
        <v>200</v>
      </c>
      <c r="B1511" s="103"/>
      <c r="C1511" s="103"/>
      <c r="D1511" s="103"/>
      <c r="E1511" s="103"/>
      <c r="F1511" s="103"/>
      <c r="G1511" s="103"/>
      <c r="H1511" s="103"/>
      <c r="I1511" s="103"/>
      <c r="J1511" s="103"/>
      <c r="K1511" s="103"/>
      <c r="L1511" s="103"/>
      <c r="M1511" s="103"/>
      <c r="N1511" s="103"/>
      <c r="O1511" s="103"/>
      <c r="P1511" s="103"/>
      <c r="Q1511" s="103"/>
      <c r="R1511" s="103"/>
      <c r="S1511" s="103"/>
      <c r="T1511" s="103"/>
      <c r="U1511" s="103"/>
      <c r="V1511" s="103"/>
      <c r="W1511" s="103"/>
      <c r="X1511" s="103"/>
      <c r="Y1511" s="103"/>
      <c r="Z1511" s="103"/>
      <c r="AA1511" s="103"/>
      <c r="AB1511" s="103"/>
      <c r="AC1511" s="103"/>
      <c r="AD1511" s="103"/>
      <c r="AE1511" s="103"/>
      <c r="AF1511" s="103"/>
      <c r="AG1511" s="103"/>
    </row>
    <row r="1512" spans="1:35" s="104" customFormat="1">
      <c r="A1512" s="108" t="s">
        <v>201</v>
      </c>
      <c r="B1512" s="103"/>
      <c r="C1512" s="103"/>
      <c r="D1512" s="103"/>
      <c r="E1512" s="103"/>
      <c r="F1512" s="103"/>
      <c r="G1512" s="103"/>
      <c r="H1512" s="103"/>
      <c r="I1512" s="103"/>
      <c r="J1512" s="103"/>
      <c r="K1512" s="103"/>
      <c r="L1512" s="103"/>
      <c r="M1512" s="103"/>
      <c r="N1512" s="103"/>
      <c r="O1512" s="103"/>
      <c r="P1512" s="103"/>
      <c r="Q1512" s="103"/>
      <c r="R1512" s="103"/>
      <c r="S1512" s="103"/>
      <c r="T1512" s="103"/>
      <c r="U1512" s="103"/>
      <c r="V1512" s="103"/>
      <c r="W1512" s="103"/>
      <c r="X1512" s="103"/>
      <c r="Y1512" s="103"/>
      <c r="Z1512" s="103"/>
      <c r="AA1512" s="103"/>
      <c r="AB1512" s="103"/>
      <c r="AC1512" s="103"/>
      <c r="AD1512" s="103"/>
      <c r="AE1512" s="103"/>
      <c r="AF1512" s="103"/>
      <c r="AG1512" s="103"/>
    </row>
    <row r="1513" spans="1:35" s="104" customFormat="1">
      <c r="A1513" s="108" t="s">
        <v>202</v>
      </c>
      <c r="B1513" s="103"/>
      <c r="C1513" s="103"/>
      <c r="D1513" s="103"/>
      <c r="E1513" s="103"/>
      <c r="F1513" s="103"/>
      <c r="G1513" s="103"/>
      <c r="H1513" s="103"/>
      <c r="I1513" s="103"/>
      <c r="J1513" s="103"/>
      <c r="K1513" s="103"/>
      <c r="L1513" s="103"/>
      <c r="M1513" s="103"/>
      <c r="N1513" s="103"/>
      <c r="O1513" s="103"/>
      <c r="P1513" s="103"/>
      <c r="Q1513" s="103"/>
      <c r="R1513" s="103"/>
      <c r="S1513" s="103"/>
      <c r="T1513" s="103"/>
      <c r="U1513" s="103"/>
      <c r="V1513" s="103"/>
      <c r="W1513" s="103"/>
      <c r="X1513" s="103"/>
      <c r="Y1513" s="103"/>
      <c r="Z1513" s="103"/>
      <c r="AA1513" s="103"/>
      <c r="AB1513" s="103"/>
      <c r="AC1513" s="103"/>
      <c r="AD1513" s="103"/>
      <c r="AE1513" s="103"/>
      <c r="AF1513" s="103"/>
      <c r="AG1513" s="103"/>
    </row>
    <row r="1514" spans="1:35" s="104" customFormat="1">
      <c r="A1514" s="108" t="s">
        <v>203</v>
      </c>
      <c r="B1514" s="103"/>
      <c r="C1514" s="103"/>
      <c r="D1514" s="103"/>
      <c r="E1514" s="103"/>
      <c r="F1514" s="103"/>
      <c r="G1514" s="103"/>
      <c r="H1514" s="103"/>
      <c r="I1514" s="103"/>
      <c r="J1514" s="103"/>
      <c r="K1514" s="103"/>
      <c r="L1514" s="103"/>
      <c r="M1514" s="103"/>
      <c r="N1514" s="103"/>
      <c r="O1514" s="103"/>
      <c r="P1514" s="103"/>
      <c r="Q1514" s="103"/>
      <c r="R1514" s="103"/>
      <c r="S1514" s="103"/>
      <c r="T1514" s="103"/>
      <c r="U1514" s="103"/>
      <c r="V1514" s="103"/>
      <c r="W1514" s="103"/>
      <c r="X1514" s="103"/>
      <c r="Y1514" s="103"/>
      <c r="Z1514" s="103"/>
      <c r="AA1514" s="103"/>
      <c r="AB1514" s="103"/>
      <c r="AC1514" s="103"/>
      <c r="AD1514" s="103"/>
      <c r="AE1514" s="103"/>
      <c r="AF1514" s="103"/>
      <c r="AG1514" s="103"/>
    </row>
    <row r="1515" spans="1:35" s="104" customFormat="1">
      <c r="A1515" s="110" t="s">
        <v>204</v>
      </c>
      <c r="B1515" s="114" t="str">
        <f t="shared" ref="B1515:AG1515" si="100">IF(COUNTA(B1503:B1514)=0,"-",COUNTA(B1503:B1514)/12)</f>
        <v>-</v>
      </c>
      <c r="C1515" s="114" t="str">
        <f t="shared" si="100"/>
        <v>-</v>
      </c>
      <c r="D1515" s="114" t="str">
        <f t="shared" si="100"/>
        <v>-</v>
      </c>
      <c r="E1515" s="114" t="str">
        <f t="shared" si="100"/>
        <v>-</v>
      </c>
      <c r="F1515" s="114" t="str">
        <f t="shared" si="100"/>
        <v>-</v>
      </c>
      <c r="G1515" s="114" t="str">
        <f t="shared" si="100"/>
        <v>-</v>
      </c>
      <c r="H1515" s="114" t="str">
        <f t="shared" si="100"/>
        <v>-</v>
      </c>
      <c r="I1515" s="114" t="str">
        <f t="shared" si="100"/>
        <v>-</v>
      </c>
      <c r="J1515" s="114" t="str">
        <f t="shared" si="100"/>
        <v>-</v>
      </c>
      <c r="K1515" s="114" t="str">
        <f t="shared" si="100"/>
        <v>-</v>
      </c>
      <c r="L1515" s="114" t="str">
        <f t="shared" si="100"/>
        <v>-</v>
      </c>
      <c r="M1515" s="114" t="str">
        <f t="shared" si="100"/>
        <v>-</v>
      </c>
      <c r="N1515" s="114" t="str">
        <f t="shared" si="100"/>
        <v>-</v>
      </c>
      <c r="O1515" s="114" t="str">
        <f t="shared" si="100"/>
        <v>-</v>
      </c>
      <c r="P1515" s="114" t="str">
        <f t="shared" si="100"/>
        <v>-</v>
      </c>
      <c r="Q1515" s="114" t="str">
        <f t="shared" si="100"/>
        <v>-</v>
      </c>
      <c r="R1515" s="114" t="str">
        <f t="shared" si="100"/>
        <v>-</v>
      </c>
      <c r="S1515" s="114" t="str">
        <f t="shared" si="100"/>
        <v>-</v>
      </c>
      <c r="T1515" s="114" t="str">
        <f t="shared" si="100"/>
        <v>-</v>
      </c>
      <c r="U1515" s="114" t="str">
        <f t="shared" si="100"/>
        <v>-</v>
      </c>
      <c r="V1515" s="114" t="str">
        <f t="shared" si="100"/>
        <v>-</v>
      </c>
      <c r="W1515" s="114" t="str">
        <f t="shared" si="100"/>
        <v>-</v>
      </c>
      <c r="X1515" s="114" t="str">
        <f t="shared" si="100"/>
        <v>-</v>
      </c>
      <c r="Y1515" s="114" t="str">
        <f t="shared" si="100"/>
        <v>-</v>
      </c>
      <c r="Z1515" s="114" t="str">
        <f t="shared" si="100"/>
        <v>-</v>
      </c>
      <c r="AA1515" s="114" t="str">
        <f t="shared" si="100"/>
        <v>-</v>
      </c>
      <c r="AB1515" s="114" t="str">
        <f t="shared" si="100"/>
        <v>-</v>
      </c>
      <c r="AC1515" s="114" t="str">
        <f t="shared" si="100"/>
        <v>-</v>
      </c>
      <c r="AD1515" s="114" t="str">
        <f t="shared" si="100"/>
        <v>-</v>
      </c>
      <c r="AE1515" s="114" t="str">
        <f t="shared" si="100"/>
        <v>-</v>
      </c>
      <c r="AF1515" s="114" t="str">
        <f t="shared" si="100"/>
        <v>-</v>
      </c>
      <c r="AG1515" s="114" t="str">
        <f t="shared" si="100"/>
        <v>-</v>
      </c>
    </row>
    <row r="1516" spans="1:35" ht="18" customHeight="1">
      <c r="AG1516"/>
    </row>
    <row r="1517" spans="1:35" s="104" customFormat="1">
      <c r="A1517" s="121">
        <f>A1502+1</f>
        <v>44829</v>
      </c>
      <c r="B1517" s="118" t="s">
        <v>310</v>
      </c>
      <c r="C1517" s="118" t="s">
        <v>311</v>
      </c>
      <c r="D1517" s="118" t="s">
        <v>312</v>
      </c>
      <c r="E1517" s="118" t="s">
        <v>313</v>
      </c>
      <c r="F1517" s="118" t="s">
        <v>314</v>
      </c>
      <c r="G1517" s="118" t="s">
        <v>315</v>
      </c>
      <c r="H1517" s="118" t="s">
        <v>316</v>
      </c>
      <c r="I1517" s="118" t="s">
        <v>317</v>
      </c>
      <c r="J1517" s="118" t="s">
        <v>318</v>
      </c>
      <c r="K1517" s="118" t="s">
        <v>319</v>
      </c>
      <c r="L1517" s="118" t="s">
        <v>320</v>
      </c>
      <c r="M1517" s="118" t="s">
        <v>321</v>
      </c>
      <c r="N1517" s="118" t="s">
        <v>322</v>
      </c>
      <c r="O1517" s="118" t="s">
        <v>323</v>
      </c>
      <c r="P1517" s="118" t="s">
        <v>324</v>
      </c>
      <c r="Q1517" s="118" t="s">
        <v>325</v>
      </c>
      <c r="R1517" s="118" t="s">
        <v>326</v>
      </c>
      <c r="S1517" s="118" t="s">
        <v>327</v>
      </c>
      <c r="T1517" s="118" t="s">
        <v>328</v>
      </c>
      <c r="U1517" s="118" t="s">
        <v>329</v>
      </c>
      <c r="V1517" s="118" t="s">
        <v>330</v>
      </c>
      <c r="W1517" s="118" t="s">
        <v>331</v>
      </c>
      <c r="X1517" s="118" t="s">
        <v>332</v>
      </c>
      <c r="Y1517" s="118" t="s">
        <v>333</v>
      </c>
      <c r="Z1517" s="118" t="s">
        <v>334</v>
      </c>
      <c r="AA1517" s="118" t="s">
        <v>335</v>
      </c>
      <c r="AB1517" s="118" t="s">
        <v>336</v>
      </c>
      <c r="AC1517" s="118" t="s">
        <v>337</v>
      </c>
      <c r="AD1517" s="118" t="s">
        <v>338</v>
      </c>
      <c r="AE1517" s="118" t="s">
        <v>339</v>
      </c>
      <c r="AF1517" s="118" t="s">
        <v>340</v>
      </c>
      <c r="AG1517" s="118" t="s">
        <v>341</v>
      </c>
    </row>
    <row r="1518" spans="1:35" s="104" customFormat="1">
      <c r="A1518" s="108" t="s">
        <v>168</v>
      </c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3"/>
      <c r="O1518" s="103"/>
      <c r="P1518" s="103"/>
      <c r="Q1518" s="103"/>
      <c r="R1518" s="103"/>
      <c r="S1518" s="103"/>
      <c r="T1518" s="103"/>
      <c r="U1518" s="103"/>
      <c r="V1518" s="103"/>
      <c r="W1518" s="103"/>
      <c r="X1518" s="103"/>
      <c r="Y1518" s="103"/>
      <c r="Z1518" s="103"/>
      <c r="AA1518" s="103"/>
      <c r="AB1518" s="103"/>
      <c r="AC1518" s="103"/>
      <c r="AD1518" s="103"/>
      <c r="AE1518" s="103"/>
      <c r="AF1518" s="103"/>
      <c r="AG1518" s="103"/>
    </row>
    <row r="1519" spans="1:35" s="104" customFormat="1">
      <c r="A1519" s="108" t="s">
        <v>174</v>
      </c>
      <c r="B1519" s="103"/>
      <c r="C1519" s="103"/>
      <c r="D1519" s="103"/>
      <c r="E1519" s="103"/>
      <c r="F1519" s="103"/>
      <c r="G1519" s="103"/>
      <c r="H1519" s="103"/>
      <c r="I1519" s="103"/>
      <c r="J1519" s="103"/>
      <c r="K1519" s="103"/>
      <c r="L1519" s="103"/>
      <c r="M1519" s="103"/>
      <c r="N1519" s="103"/>
      <c r="O1519" s="103"/>
      <c r="P1519" s="103"/>
      <c r="Q1519" s="103"/>
      <c r="R1519" s="103"/>
      <c r="S1519" s="103"/>
      <c r="T1519" s="103"/>
      <c r="U1519" s="103"/>
      <c r="V1519" s="103"/>
      <c r="W1519" s="103"/>
      <c r="X1519" s="103"/>
      <c r="Y1519" s="103"/>
      <c r="Z1519" s="103"/>
      <c r="AA1519" s="103"/>
      <c r="AB1519" s="103"/>
      <c r="AC1519" s="103"/>
      <c r="AD1519" s="103"/>
      <c r="AE1519" s="103"/>
      <c r="AF1519" s="103"/>
      <c r="AG1519" s="103"/>
    </row>
    <row r="1520" spans="1:35" s="104" customFormat="1">
      <c r="A1520" s="108" t="s">
        <v>176</v>
      </c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3"/>
      <c r="N1520" s="103"/>
      <c r="O1520" s="103"/>
      <c r="P1520" s="103"/>
      <c r="Q1520" s="103"/>
      <c r="R1520" s="103"/>
      <c r="S1520" s="103"/>
      <c r="T1520" s="103"/>
      <c r="U1520" s="103"/>
      <c r="V1520" s="103"/>
      <c r="W1520" s="103"/>
      <c r="X1520" s="103"/>
      <c r="Y1520" s="103"/>
      <c r="Z1520" s="103"/>
      <c r="AA1520" s="103"/>
      <c r="AB1520" s="103"/>
      <c r="AC1520" s="103"/>
      <c r="AD1520" s="103"/>
      <c r="AE1520" s="103"/>
      <c r="AF1520" s="103"/>
      <c r="AG1520" s="103"/>
    </row>
    <row r="1521" spans="1:35" s="104" customFormat="1" ht="21">
      <c r="A1521" s="108" t="s">
        <v>181</v>
      </c>
      <c r="B1521" s="103"/>
      <c r="C1521" s="103"/>
      <c r="D1521" s="103"/>
      <c r="E1521" s="103"/>
      <c r="F1521" s="103"/>
      <c r="G1521" s="103"/>
      <c r="H1521" s="103"/>
      <c r="I1521" s="103"/>
      <c r="J1521" s="103"/>
      <c r="K1521" s="103"/>
      <c r="L1521" s="103"/>
      <c r="M1521" s="103"/>
      <c r="N1521" s="103"/>
      <c r="O1521" s="103"/>
      <c r="P1521" s="103"/>
      <c r="Q1521" s="103"/>
      <c r="R1521" s="103"/>
      <c r="S1521" s="103"/>
      <c r="T1521" s="103"/>
      <c r="U1521" s="103"/>
      <c r="V1521" s="103"/>
      <c r="W1521" s="103"/>
      <c r="X1521" s="103"/>
      <c r="Y1521" s="103"/>
      <c r="Z1521" s="103"/>
      <c r="AA1521" s="103"/>
      <c r="AB1521" s="103"/>
      <c r="AC1521" s="103"/>
      <c r="AD1521" s="103"/>
      <c r="AE1521" s="103"/>
      <c r="AF1521" s="103"/>
      <c r="AG1521" s="103"/>
      <c r="AI1521" s="116" t="s">
        <v>250</v>
      </c>
    </row>
    <row r="1522" spans="1:35" s="104" customFormat="1" ht="15" customHeight="1">
      <c r="A1522" s="108" t="s">
        <v>184</v>
      </c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3"/>
      <c r="N1522" s="103"/>
      <c r="O1522" s="103"/>
      <c r="P1522" s="103"/>
      <c r="Q1522" s="103"/>
      <c r="R1522" s="103"/>
      <c r="S1522" s="103"/>
      <c r="T1522" s="103"/>
      <c r="U1522" s="103"/>
      <c r="V1522" s="103"/>
      <c r="W1522" s="103"/>
      <c r="X1522" s="103"/>
      <c r="Y1522" s="103"/>
      <c r="Z1522" s="103"/>
      <c r="AA1522" s="103"/>
      <c r="AB1522" s="103"/>
      <c r="AC1522" s="103"/>
      <c r="AD1522" s="103"/>
      <c r="AE1522" s="103"/>
      <c r="AF1522" s="103"/>
      <c r="AG1522" s="103"/>
      <c r="AI1522" s="271">
        <f>COUNTIF($B1530:$AG1530,"-")</f>
        <v>32</v>
      </c>
    </row>
    <row r="1523" spans="1:35" s="104" customFormat="1" ht="15" customHeight="1">
      <c r="A1523" s="108" t="s">
        <v>208</v>
      </c>
      <c r="B1523" s="103"/>
      <c r="C1523" s="103"/>
      <c r="D1523" s="103"/>
      <c r="E1523" s="103"/>
      <c r="F1523" s="103"/>
      <c r="G1523" s="103"/>
      <c r="H1523" s="103"/>
      <c r="I1523" s="103"/>
      <c r="J1523" s="103"/>
      <c r="K1523" s="103"/>
      <c r="L1523" s="103"/>
      <c r="M1523" s="103"/>
      <c r="N1523" s="103"/>
      <c r="O1523" s="103"/>
      <c r="P1523" s="103"/>
      <c r="Q1523" s="103"/>
      <c r="R1523" s="103"/>
      <c r="S1523" s="103"/>
      <c r="T1523" s="103"/>
      <c r="U1523" s="103"/>
      <c r="V1523" s="103"/>
      <c r="W1523" s="103"/>
      <c r="X1523" s="103"/>
      <c r="Y1523" s="103"/>
      <c r="Z1523" s="103"/>
      <c r="AA1523" s="103"/>
      <c r="AB1523" s="103"/>
      <c r="AC1523" s="103"/>
      <c r="AD1523" s="103"/>
      <c r="AE1523" s="103"/>
      <c r="AF1523" s="103"/>
      <c r="AG1523" s="103"/>
      <c r="AI1523" s="271"/>
    </row>
    <row r="1524" spans="1:35" s="104" customFormat="1">
      <c r="A1524" s="108" t="s">
        <v>209</v>
      </c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3"/>
      <c r="N1524" s="103"/>
      <c r="O1524" s="103"/>
      <c r="P1524" s="103"/>
      <c r="Q1524" s="103"/>
      <c r="R1524" s="103"/>
      <c r="S1524" s="103"/>
      <c r="T1524" s="103"/>
      <c r="U1524" s="103"/>
      <c r="V1524" s="103"/>
      <c r="W1524" s="103"/>
      <c r="X1524" s="103"/>
      <c r="Y1524" s="103"/>
      <c r="Z1524" s="103"/>
      <c r="AA1524" s="103"/>
      <c r="AB1524" s="103"/>
      <c r="AC1524" s="103"/>
      <c r="AD1524" s="103"/>
      <c r="AE1524" s="103"/>
      <c r="AF1524" s="103"/>
      <c r="AG1524" s="103"/>
    </row>
    <row r="1525" spans="1:35" s="104" customFormat="1">
      <c r="A1525" s="108" t="s">
        <v>198</v>
      </c>
      <c r="B1525" s="103"/>
      <c r="C1525" s="103"/>
      <c r="D1525" s="103"/>
      <c r="E1525" s="103"/>
      <c r="F1525" s="103"/>
      <c r="G1525" s="103"/>
      <c r="H1525" s="103"/>
      <c r="I1525" s="103"/>
      <c r="J1525" s="103"/>
      <c r="K1525" s="103"/>
      <c r="L1525" s="103"/>
      <c r="M1525" s="103"/>
      <c r="N1525" s="103"/>
      <c r="O1525" s="103"/>
      <c r="P1525" s="103"/>
      <c r="Q1525" s="103"/>
      <c r="R1525" s="103"/>
      <c r="S1525" s="103"/>
      <c r="T1525" s="103"/>
      <c r="U1525" s="103"/>
      <c r="V1525" s="103"/>
      <c r="W1525" s="103"/>
      <c r="X1525" s="103"/>
      <c r="Y1525" s="103"/>
      <c r="Z1525" s="103"/>
      <c r="AA1525" s="103"/>
      <c r="AB1525" s="103"/>
      <c r="AC1525" s="103"/>
      <c r="AD1525" s="103"/>
      <c r="AE1525" s="103"/>
      <c r="AF1525" s="103"/>
      <c r="AG1525" s="103"/>
    </row>
    <row r="1526" spans="1:35" s="104" customFormat="1">
      <c r="A1526" s="108" t="s">
        <v>200</v>
      </c>
      <c r="B1526" s="103"/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3"/>
      <c r="M1526" s="103"/>
      <c r="N1526" s="103"/>
      <c r="O1526" s="103"/>
      <c r="P1526" s="103"/>
      <c r="Q1526" s="103"/>
      <c r="R1526" s="103"/>
      <c r="S1526" s="103"/>
      <c r="T1526" s="103"/>
      <c r="U1526" s="103"/>
      <c r="V1526" s="103"/>
      <c r="W1526" s="103"/>
      <c r="X1526" s="103"/>
      <c r="Y1526" s="103"/>
      <c r="Z1526" s="103"/>
      <c r="AA1526" s="103"/>
      <c r="AB1526" s="103"/>
      <c r="AC1526" s="103"/>
      <c r="AD1526" s="103"/>
      <c r="AE1526" s="103"/>
      <c r="AF1526" s="103"/>
      <c r="AG1526" s="103"/>
    </row>
    <row r="1527" spans="1:35" s="104" customFormat="1">
      <c r="A1527" s="108" t="s">
        <v>201</v>
      </c>
      <c r="B1527" s="103"/>
      <c r="C1527" s="103"/>
      <c r="D1527" s="103"/>
      <c r="E1527" s="103"/>
      <c r="F1527" s="103"/>
      <c r="G1527" s="103"/>
      <c r="H1527" s="103"/>
      <c r="I1527" s="103"/>
      <c r="J1527" s="103"/>
      <c r="K1527" s="103"/>
      <c r="L1527" s="103"/>
      <c r="M1527" s="103"/>
      <c r="N1527" s="103"/>
      <c r="O1527" s="103"/>
      <c r="P1527" s="103"/>
      <c r="Q1527" s="103"/>
      <c r="R1527" s="103"/>
      <c r="S1527" s="103"/>
      <c r="T1527" s="103"/>
      <c r="U1527" s="103"/>
      <c r="V1527" s="103"/>
      <c r="W1527" s="103"/>
      <c r="X1527" s="103"/>
      <c r="Y1527" s="103"/>
      <c r="Z1527" s="103"/>
      <c r="AA1527" s="103"/>
      <c r="AB1527" s="103"/>
      <c r="AC1527" s="103"/>
      <c r="AD1527" s="103"/>
      <c r="AE1527" s="103"/>
      <c r="AF1527" s="103"/>
      <c r="AG1527" s="103"/>
    </row>
    <row r="1528" spans="1:35" s="104" customFormat="1">
      <c r="A1528" s="108" t="s">
        <v>202</v>
      </c>
      <c r="B1528" s="103"/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3"/>
      <c r="M1528" s="103"/>
      <c r="N1528" s="103"/>
      <c r="O1528" s="103"/>
      <c r="P1528" s="103"/>
      <c r="Q1528" s="103"/>
      <c r="R1528" s="103"/>
      <c r="S1528" s="103"/>
      <c r="T1528" s="103"/>
      <c r="U1528" s="103"/>
      <c r="V1528" s="103"/>
      <c r="W1528" s="103"/>
      <c r="X1528" s="103"/>
      <c r="Y1528" s="103"/>
      <c r="Z1528" s="103"/>
      <c r="AA1528" s="103"/>
      <c r="AB1528" s="103"/>
      <c r="AC1528" s="103"/>
      <c r="AD1528" s="103"/>
      <c r="AE1528" s="103"/>
      <c r="AF1528" s="103"/>
      <c r="AG1528" s="103"/>
    </row>
    <row r="1529" spans="1:35" s="104" customFormat="1">
      <c r="A1529" s="108" t="s">
        <v>203</v>
      </c>
      <c r="B1529" s="103"/>
      <c r="C1529" s="103"/>
      <c r="D1529" s="103"/>
      <c r="E1529" s="103"/>
      <c r="F1529" s="103"/>
      <c r="G1529" s="103"/>
      <c r="H1529" s="103"/>
      <c r="I1529" s="103"/>
      <c r="J1529" s="103"/>
      <c r="K1529" s="103"/>
      <c r="L1529" s="103"/>
      <c r="M1529" s="103"/>
      <c r="N1529" s="103"/>
      <c r="O1529" s="103"/>
      <c r="P1529" s="103"/>
      <c r="Q1529" s="103"/>
      <c r="R1529" s="103"/>
      <c r="S1529" s="103"/>
      <c r="T1529" s="103"/>
      <c r="U1529" s="103"/>
      <c r="V1529" s="103"/>
      <c r="W1529" s="103"/>
      <c r="X1529" s="103"/>
      <c r="Y1529" s="103"/>
      <c r="Z1529" s="103"/>
      <c r="AA1529" s="103"/>
      <c r="AB1529" s="103"/>
      <c r="AC1529" s="103"/>
      <c r="AD1529" s="103"/>
      <c r="AE1529" s="103"/>
      <c r="AF1529" s="103"/>
      <c r="AG1529" s="103"/>
    </row>
    <row r="1530" spans="1:35" s="104" customFormat="1">
      <c r="A1530" s="110" t="s">
        <v>204</v>
      </c>
      <c r="B1530" s="114" t="str">
        <f t="shared" ref="B1530:AG1530" si="101">IF(COUNTA(B1518:B1529)=0,"-",COUNTA(B1518:B1529)/12)</f>
        <v>-</v>
      </c>
      <c r="C1530" s="114" t="str">
        <f t="shared" si="101"/>
        <v>-</v>
      </c>
      <c r="D1530" s="114" t="str">
        <f t="shared" si="101"/>
        <v>-</v>
      </c>
      <c r="E1530" s="114" t="str">
        <f t="shared" si="101"/>
        <v>-</v>
      </c>
      <c r="F1530" s="114" t="str">
        <f t="shared" si="101"/>
        <v>-</v>
      </c>
      <c r="G1530" s="114" t="str">
        <f t="shared" si="101"/>
        <v>-</v>
      </c>
      <c r="H1530" s="114" t="str">
        <f t="shared" si="101"/>
        <v>-</v>
      </c>
      <c r="I1530" s="114" t="str">
        <f t="shared" si="101"/>
        <v>-</v>
      </c>
      <c r="J1530" s="114" t="str">
        <f t="shared" si="101"/>
        <v>-</v>
      </c>
      <c r="K1530" s="114" t="str">
        <f t="shared" si="101"/>
        <v>-</v>
      </c>
      <c r="L1530" s="114" t="str">
        <f t="shared" si="101"/>
        <v>-</v>
      </c>
      <c r="M1530" s="114" t="str">
        <f t="shared" si="101"/>
        <v>-</v>
      </c>
      <c r="N1530" s="114" t="str">
        <f t="shared" si="101"/>
        <v>-</v>
      </c>
      <c r="O1530" s="114" t="str">
        <f t="shared" si="101"/>
        <v>-</v>
      </c>
      <c r="P1530" s="114" t="str">
        <f t="shared" si="101"/>
        <v>-</v>
      </c>
      <c r="Q1530" s="114" t="str">
        <f t="shared" si="101"/>
        <v>-</v>
      </c>
      <c r="R1530" s="114" t="str">
        <f t="shared" si="101"/>
        <v>-</v>
      </c>
      <c r="S1530" s="114" t="str">
        <f t="shared" si="101"/>
        <v>-</v>
      </c>
      <c r="T1530" s="114" t="str">
        <f t="shared" si="101"/>
        <v>-</v>
      </c>
      <c r="U1530" s="114" t="str">
        <f t="shared" si="101"/>
        <v>-</v>
      </c>
      <c r="V1530" s="114" t="str">
        <f t="shared" si="101"/>
        <v>-</v>
      </c>
      <c r="W1530" s="114" t="str">
        <f t="shared" si="101"/>
        <v>-</v>
      </c>
      <c r="X1530" s="114" t="str">
        <f t="shared" si="101"/>
        <v>-</v>
      </c>
      <c r="Y1530" s="114" t="str">
        <f t="shared" si="101"/>
        <v>-</v>
      </c>
      <c r="Z1530" s="114" t="str">
        <f t="shared" si="101"/>
        <v>-</v>
      </c>
      <c r="AA1530" s="114" t="str">
        <f t="shared" si="101"/>
        <v>-</v>
      </c>
      <c r="AB1530" s="114" t="str">
        <f t="shared" si="101"/>
        <v>-</v>
      </c>
      <c r="AC1530" s="114" t="str">
        <f t="shared" si="101"/>
        <v>-</v>
      </c>
      <c r="AD1530" s="114" t="str">
        <f t="shared" si="101"/>
        <v>-</v>
      </c>
      <c r="AE1530" s="114" t="str">
        <f t="shared" si="101"/>
        <v>-</v>
      </c>
      <c r="AF1530" s="114" t="str">
        <f t="shared" si="101"/>
        <v>-</v>
      </c>
      <c r="AG1530" s="114" t="str">
        <f t="shared" si="101"/>
        <v>-</v>
      </c>
    </row>
    <row r="1531" spans="1:35" ht="18" customHeight="1">
      <c r="AG1531"/>
    </row>
    <row r="1532" spans="1:35" s="104" customFormat="1">
      <c r="A1532" s="121">
        <f>A1517+1</f>
        <v>44830</v>
      </c>
      <c r="B1532" s="118" t="s">
        <v>310</v>
      </c>
      <c r="C1532" s="118" t="s">
        <v>311</v>
      </c>
      <c r="D1532" s="118" t="s">
        <v>312</v>
      </c>
      <c r="E1532" s="118" t="s">
        <v>313</v>
      </c>
      <c r="F1532" s="118" t="s">
        <v>314</v>
      </c>
      <c r="G1532" s="118" t="s">
        <v>315</v>
      </c>
      <c r="H1532" s="118" t="s">
        <v>316</v>
      </c>
      <c r="I1532" s="118" t="s">
        <v>317</v>
      </c>
      <c r="J1532" s="118" t="s">
        <v>318</v>
      </c>
      <c r="K1532" s="118" t="s">
        <v>319</v>
      </c>
      <c r="L1532" s="118" t="s">
        <v>320</v>
      </c>
      <c r="M1532" s="118" t="s">
        <v>321</v>
      </c>
      <c r="N1532" s="118" t="s">
        <v>322</v>
      </c>
      <c r="O1532" s="118" t="s">
        <v>323</v>
      </c>
      <c r="P1532" s="118" t="s">
        <v>324</v>
      </c>
      <c r="Q1532" s="118" t="s">
        <v>325</v>
      </c>
      <c r="R1532" s="118" t="s">
        <v>326</v>
      </c>
      <c r="S1532" s="118" t="s">
        <v>327</v>
      </c>
      <c r="T1532" s="118" t="s">
        <v>328</v>
      </c>
      <c r="U1532" s="118" t="s">
        <v>329</v>
      </c>
      <c r="V1532" s="118" t="s">
        <v>330</v>
      </c>
      <c r="W1532" s="118" t="s">
        <v>331</v>
      </c>
      <c r="X1532" s="118" t="s">
        <v>332</v>
      </c>
      <c r="Y1532" s="118" t="s">
        <v>333</v>
      </c>
      <c r="Z1532" s="118" t="s">
        <v>334</v>
      </c>
      <c r="AA1532" s="118" t="s">
        <v>335</v>
      </c>
      <c r="AB1532" s="118" t="s">
        <v>336</v>
      </c>
      <c r="AC1532" s="118" t="s">
        <v>337</v>
      </c>
      <c r="AD1532" s="118" t="s">
        <v>338</v>
      </c>
      <c r="AE1532" s="118" t="s">
        <v>339</v>
      </c>
      <c r="AF1532" s="118" t="s">
        <v>340</v>
      </c>
      <c r="AG1532" s="118" t="s">
        <v>341</v>
      </c>
    </row>
    <row r="1533" spans="1:35" s="104" customFormat="1">
      <c r="A1533" s="108" t="s">
        <v>168</v>
      </c>
      <c r="B1533" s="103"/>
      <c r="C1533" s="103"/>
      <c r="D1533" s="103"/>
      <c r="E1533" s="103"/>
      <c r="F1533" s="103"/>
      <c r="G1533" s="103"/>
      <c r="H1533" s="103"/>
      <c r="I1533" s="103"/>
      <c r="J1533" s="103"/>
      <c r="K1533" s="103"/>
      <c r="L1533" s="103"/>
      <c r="M1533" s="103"/>
      <c r="N1533" s="103"/>
      <c r="O1533" s="103"/>
      <c r="P1533" s="103"/>
      <c r="Q1533" s="103"/>
      <c r="R1533" s="103"/>
      <c r="S1533" s="103"/>
      <c r="T1533" s="103"/>
      <c r="U1533" s="103"/>
      <c r="V1533" s="103"/>
      <c r="W1533" s="103"/>
      <c r="X1533" s="103"/>
      <c r="Y1533" s="103"/>
      <c r="Z1533" s="103"/>
      <c r="AA1533" s="103"/>
      <c r="AB1533" s="103"/>
      <c r="AC1533" s="103"/>
      <c r="AD1533" s="103"/>
      <c r="AE1533" s="103"/>
      <c r="AF1533" s="103"/>
      <c r="AG1533" s="103"/>
    </row>
    <row r="1534" spans="1:35" s="104" customFormat="1">
      <c r="A1534" s="108" t="s">
        <v>174</v>
      </c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3"/>
      <c r="M1534" s="103"/>
      <c r="N1534" s="103"/>
      <c r="O1534" s="103"/>
      <c r="P1534" s="103"/>
      <c r="Q1534" s="103"/>
      <c r="R1534" s="103"/>
      <c r="S1534" s="103"/>
      <c r="T1534" s="103"/>
      <c r="U1534" s="103"/>
      <c r="V1534" s="103"/>
      <c r="W1534" s="103"/>
      <c r="X1534" s="103"/>
      <c r="Y1534" s="103"/>
      <c r="Z1534" s="103"/>
      <c r="AA1534" s="103"/>
      <c r="AB1534" s="103"/>
      <c r="AC1534" s="103"/>
      <c r="AD1534" s="103"/>
      <c r="AE1534" s="103"/>
      <c r="AF1534" s="103"/>
      <c r="AG1534" s="103"/>
    </row>
    <row r="1535" spans="1:35" s="104" customFormat="1">
      <c r="A1535" s="108" t="s">
        <v>176</v>
      </c>
      <c r="B1535" s="103"/>
      <c r="C1535" s="103"/>
      <c r="D1535" s="103"/>
      <c r="E1535" s="103"/>
      <c r="F1535" s="103"/>
      <c r="G1535" s="103"/>
      <c r="H1535" s="103"/>
      <c r="I1535" s="103"/>
      <c r="J1535" s="103"/>
      <c r="K1535" s="103"/>
      <c r="L1535" s="103"/>
      <c r="M1535" s="103"/>
      <c r="N1535" s="103"/>
      <c r="O1535" s="103"/>
      <c r="P1535" s="103"/>
      <c r="Q1535" s="103"/>
      <c r="R1535" s="103"/>
      <c r="S1535" s="103"/>
      <c r="T1535" s="103"/>
      <c r="U1535" s="103"/>
      <c r="V1535" s="103"/>
      <c r="W1535" s="103"/>
      <c r="X1535" s="103"/>
      <c r="Y1535" s="103"/>
      <c r="Z1535" s="103"/>
      <c r="AA1535" s="103"/>
      <c r="AB1535" s="103"/>
      <c r="AC1535" s="103"/>
      <c r="AD1535" s="103"/>
      <c r="AE1535" s="103"/>
      <c r="AF1535" s="103"/>
      <c r="AG1535" s="103"/>
    </row>
    <row r="1536" spans="1:35" s="104" customFormat="1" ht="21">
      <c r="A1536" s="108" t="s">
        <v>181</v>
      </c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3"/>
      <c r="M1536" s="103"/>
      <c r="N1536" s="103"/>
      <c r="O1536" s="103"/>
      <c r="P1536" s="103"/>
      <c r="Q1536" s="103"/>
      <c r="R1536" s="103"/>
      <c r="S1536" s="103"/>
      <c r="T1536" s="103"/>
      <c r="U1536" s="103"/>
      <c r="V1536" s="103"/>
      <c r="W1536" s="103"/>
      <c r="X1536" s="103"/>
      <c r="Y1536" s="103"/>
      <c r="Z1536" s="103"/>
      <c r="AA1536" s="103"/>
      <c r="AB1536" s="103"/>
      <c r="AC1536" s="103"/>
      <c r="AD1536" s="103"/>
      <c r="AE1536" s="103"/>
      <c r="AF1536" s="103"/>
      <c r="AG1536" s="103"/>
      <c r="AI1536" s="116" t="s">
        <v>250</v>
      </c>
    </row>
    <row r="1537" spans="1:35" s="104" customFormat="1" ht="15" customHeight="1">
      <c r="A1537" s="108" t="s">
        <v>184</v>
      </c>
      <c r="B1537" s="103"/>
      <c r="C1537" s="103"/>
      <c r="D1537" s="103"/>
      <c r="E1537" s="103"/>
      <c r="F1537" s="103"/>
      <c r="G1537" s="103"/>
      <c r="H1537" s="103"/>
      <c r="I1537" s="103"/>
      <c r="J1537" s="103"/>
      <c r="K1537" s="103"/>
      <c r="L1537" s="103"/>
      <c r="M1537" s="103"/>
      <c r="N1537" s="103"/>
      <c r="O1537" s="103"/>
      <c r="P1537" s="103"/>
      <c r="Q1537" s="103"/>
      <c r="R1537" s="103"/>
      <c r="S1537" s="103"/>
      <c r="T1537" s="103"/>
      <c r="U1537" s="103"/>
      <c r="V1537" s="103"/>
      <c r="W1537" s="103"/>
      <c r="X1537" s="103"/>
      <c r="Y1537" s="103"/>
      <c r="Z1537" s="103"/>
      <c r="AA1537" s="103"/>
      <c r="AB1537" s="103"/>
      <c r="AC1537" s="103"/>
      <c r="AD1537" s="103"/>
      <c r="AE1537" s="103"/>
      <c r="AF1537" s="103"/>
      <c r="AG1537" s="103"/>
      <c r="AI1537" s="271">
        <f>COUNTIF($B1545:$AG1545,"-")</f>
        <v>32</v>
      </c>
    </row>
    <row r="1538" spans="1:35" s="104" customFormat="1" ht="15" customHeight="1">
      <c r="A1538" s="108" t="s">
        <v>208</v>
      </c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3"/>
      <c r="M1538" s="103"/>
      <c r="N1538" s="103"/>
      <c r="O1538" s="103"/>
      <c r="P1538" s="103"/>
      <c r="Q1538" s="103"/>
      <c r="R1538" s="103"/>
      <c r="S1538" s="103"/>
      <c r="T1538" s="103"/>
      <c r="U1538" s="103"/>
      <c r="V1538" s="103"/>
      <c r="W1538" s="103"/>
      <c r="X1538" s="103"/>
      <c r="Y1538" s="103"/>
      <c r="Z1538" s="103"/>
      <c r="AA1538" s="103"/>
      <c r="AB1538" s="103"/>
      <c r="AC1538" s="103"/>
      <c r="AD1538" s="103"/>
      <c r="AE1538" s="103"/>
      <c r="AF1538" s="103"/>
      <c r="AG1538" s="103"/>
      <c r="AI1538" s="271"/>
    </row>
    <row r="1539" spans="1:35" s="104" customFormat="1">
      <c r="A1539" s="108" t="s">
        <v>209</v>
      </c>
      <c r="B1539" s="103"/>
      <c r="C1539" s="103"/>
      <c r="D1539" s="103"/>
      <c r="E1539" s="103"/>
      <c r="F1539" s="103"/>
      <c r="G1539" s="103"/>
      <c r="H1539" s="103"/>
      <c r="I1539" s="103"/>
      <c r="J1539" s="103"/>
      <c r="K1539" s="103"/>
      <c r="L1539" s="103"/>
      <c r="M1539" s="103"/>
      <c r="N1539" s="103"/>
      <c r="O1539" s="103"/>
      <c r="P1539" s="103"/>
      <c r="Q1539" s="103"/>
      <c r="R1539" s="103"/>
      <c r="S1539" s="103"/>
      <c r="T1539" s="103"/>
      <c r="U1539" s="103"/>
      <c r="V1539" s="103"/>
      <c r="W1539" s="103"/>
      <c r="X1539" s="103"/>
      <c r="Y1539" s="103"/>
      <c r="Z1539" s="103"/>
      <c r="AA1539" s="103"/>
      <c r="AB1539" s="103"/>
      <c r="AC1539" s="103"/>
      <c r="AD1539" s="103"/>
      <c r="AE1539" s="103"/>
      <c r="AF1539" s="103"/>
      <c r="AG1539" s="103"/>
    </row>
    <row r="1540" spans="1:35" s="104" customFormat="1">
      <c r="A1540" s="108" t="s">
        <v>198</v>
      </c>
      <c r="B1540" s="103"/>
      <c r="C1540" s="103"/>
      <c r="D1540" s="103"/>
      <c r="E1540" s="103"/>
      <c r="F1540" s="103"/>
      <c r="G1540" s="103"/>
      <c r="H1540" s="103"/>
      <c r="I1540" s="103"/>
      <c r="J1540" s="103"/>
      <c r="K1540" s="103"/>
      <c r="L1540" s="103"/>
      <c r="M1540" s="103"/>
      <c r="N1540" s="103"/>
      <c r="O1540" s="103"/>
      <c r="P1540" s="103"/>
      <c r="Q1540" s="103"/>
      <c r="R1540" s="103"/>
      <c r="S1540" s="103"/>
      <c r="T1540" s="103"/>
      <c r="U1540" s="103"/>
      <c r="V1540" s="103"/>
      <c r="W1540" s="103"/>
      <c r="X1540" s="103"/>
      <c r="Y1540" s="103"/>
      <c r="Z1540" s="103"/>
      <c r="AA1540" s="103"/>
      <c r="AB1540" s="103"/>
      <c r="AC1540" s="103"/>
      <c r="AD1540" s="103"/>
      <c r="AE1540" s="103"/>
      <c r="AF1540" s="103"/>
      <c r="AG1540" s="103"/>
    </row>
    <row r="1541" spans="1:35" s="104" customFormat="1">
      <c r="A1541" s="108" t="s">
        <v>200</v>
      </c>
      <c r="B1541" s="103"/>
      <c r="C1541" s="103"/>
      <c r="D1541" s="103"/>
      <c r="E1541" s="103"/>
      <c r="F1541" s="103"/>
      <c r="G1541" s="103"/>
      <c r="H1541" s="103"/>
      <c r="I1541" s="103"/>
      <c r="J1541" s="103"/>
      <c r="K1541" s="103"/>
      <c r="L1541" s="103"/>
      <c r="M1541" s="103"/>
      <c r="N1541" s="103"/>
      <c r="O1541" s="103"/>
      <c r="P1541" s="103"/>
      <c r="Q1541" s="103"/>
      <c r="R1541" s="103"/>
      <c r="S1541" s="103"/>
      <c r="T1541" s="103"/>
      <c r="U1541" s="103"/>
      <c r="V1541" s="103"/>
      <c r="W1541" s="103"/>
      <c r="X1541" s="103"/>
      <c r="Y1541" s="103"/>
      <c r="Z1541" s="103"/>
      <c r="AA1541" s="103"/>
      <c r="AB1541" s="103"/>
      <c r="AC1541" s="103"/>
      <c r="AD1541" s="103"/>
      <c r="AE1541" s="103"/>
      <c r="AF1541" s="103"/>
      <c r="AG1541" s="103"/>
    </row>
    <row r="1542" spans="1:35" s="104" customFormat="1">
      <c r="A1542" s="108" t="s">
        <v>201</v>
      </c>
      <c r="B1542" s="103"/>
      <c r="C1542" s="103"/>
      <c r="D1542" s="103"/>
      <c r="E1542" s="103"/>
      <c r="F1542" s="103"/>
      <c r="G1542" s="103"/>
      <c r="H1542" s="103"/>
      <c r="I1542" s="103"/>
      <c r="J1542" s="103"/>
      <c r="K1542" s="103"/>
      <c r="L1542" s="103"/>
      <c r="M1542" s="103"/>
      <c r="N1542" s="103"/>
      <c r="O1542" s="103"/>
      <c r="P1542" s="103"/>
      <c r="Q1542" s="103"/>
      <c r="R1542" s="103"/>
      <c r="S1542" s="103"/>
      <c r="T1542" s="103"/>
      <c r="U1542" s="103"/>
      <c r="V1542" s="103"/>
      <c r="W1542" s="103"/>
      <c r="X1542" s="103"/>
      <c r="Y1542" s="103"/>
      <c r="Z1542" s="103"/>
      <c r="AA1542" s="103"/>
      <c r="AB1542" s="103"/>
      <c r="AC1542" s="103"/>
      <c r="AD1542" s="103"/>
      <c r="AE1542" s="103"/>
      <c r="AF1542" s="103"/>
      <c r="AG1542" s="103"/>
    </row>
    <row r="1543" spans="1:35" s="104" customFormat="1">
      <c r="A1543" s="108" t="s">
        <v>202</v>
      </c>
      <c r="B1543" s="103"/>
      <c r="C1543" s="103"/>
      <c r="D1543" s="103"/>
      <c r="E1543" s="103"/>
      <c r="F1543" s="103"/>
      <c r="G1543" s="103"/>
      <c r="H1543" s="103"/>
      <c r="I1543" s="103"/>
      <c r="J1543" s="103"/>
      <c r="K1543" s="103"/>
      <c r="L1543" s="103"/>
      <c r="M1543" s="103"/>
      <c r="N1543" s="103"/>
      <c r="O1543" s="103"/>
      <c r="P1543" s="103"/>
      <c r="Q1543" s="103"/>
      <c r="R1543" s="103"/>
      <c r="S1543" s="103"/>
      <c r="T1543" s="103"/>
      <c r="U1543" s="103"/>
      <c r="V1543" s="103"/>
      <c r="W1543" s="103"/>
      <c r="X1543" s="103"/>
      <c r="Y1543" s="103"/>
      <c r="Z1543" s="103"/>
      <c r="AA1543" s="103"/>
      <c r="AB1543" s="103"/>
      <c r="AC1543" s="103"/>
      <c r="AD1543" s="103"/>
      <c r="AE1543" s="103"/>
      <c r="AF1543" s="103"/>
      <c r="AG1543" s="103"/>
    </row>
    <row r="1544" spans="1:35" s="104" customFormat="1">
      <c r="A1544" s="108" t="s">
        <v>203</v>
      </c>
      <c r="B1544" s="103"/>
      <c r="C1544" s="103"/>
      <c r="D1544" s="103"/>
      <c r="E1544" s="103"/>
      <c r="F1544" s="103"/>
      <c r="G1544" s="103"/>
      <c r="H1544" s="103"/>
      <c r="I1544" s="103"/>
      <c r="J1544" s="103"/>
      <c r="K1544" s="103"/>
      <c r="L1544" s="103"/>
      <c r="M1544" s="103"/>
      <c r="N1544" s="103"/>
      <c r="O1544" s="103"/>
      <c r="P1544" s="103"/>
      <c r="Q1544" s="103"/>
      <c r="R1544" s="103"/>
      <c r="S1544" s="103"/>
      <c r="T1544" s="103"/>
      <c r="U1544" s="103"/>
      <c r="V1544" s="103"/>
      <c r="W1544" s="103"/>
      <c r="X1544" s="103"/>
      <c r="Y1544" s="103"/>
      <c r="Z1544" s="103"/>
      <c r="AA1544" s="103"/>
      <c r="AB1544" s="103"/>
      <c r="AC1544" s="103"/>
      <c r="AD1544" s="103"/>
      <c r="AE1544" s="103"/>
      <c r="AF1544" s="103"/>
      <c r="AG1544" s="103"/>
    </row>
    <row r="1545" spans="1:35" s="104" customFormat="1">
      <c r="A1545" s="110" t="s">
        <v>204</v>
      </c>
      <c r="B1545" s="114" t="str">
        <f t="shared" ref="B1545:AG1545" si="102">IF(COUNTA(B1533:B1544)=0,"-",COUNTA(B1533:B1544)/12)</f>
        <v>-</v>
      </c>
      <c r="C1545" s="114" t="str">
        <f t="shared" si="102"/>
        <v>-</v>
      </c>
      <c r="D1545" s="114" t="str">
        <f t="shared" si="102"/>
        <v>-</v>
      </c>
      <c r="E1545" s="114" t="str">
        <f t="shared" si="102"/>
        <v>-</v>
      </c>
      <c r="F1545" s="114" t="str">
        <f t="shared" si="102"/>
        <v>-</v>
      </c>
      <c r="G1545" s="114" t="str">
        <f t="shared" si="102"/>
        <v>-</v>
      </c>
      <c r="H1545" s="114" t="str">
        <f t="shared" si="102"/>
        <v>-</v>
      </c>
      <c r="I1545" s="114" t="str">
        <f t="shared" si="102"/>
        <v>-</v>
      </c>
      <c r="J1545" s="114" t="str">
        <f t="shared" si="102"/>
        <v>-</v>
      </c>
      <c r="K1545" s="114" t="str">
        <f t="shared" si="102"/>
        <v>-</v>
      </c>
      <c r="L1545" s="114" t="str">
        <f t="shared" si="102"/>
        <v>-</v>
      </c>
      <c r="M1545" s="114" t="str">
        <f t="shared" si="102"/>
        <v>-</v>
      </c>
      <c r="N1545" s="114" t="str">
        <f t="shared" si="102"/>
        <v>-</v>
      </c>
      <c r="O1545" s="114" t="str">
        <f t="shared" si="102"/>
        <v>-</v>
      </c>
      <c r="P1545" s="114" t="str">
        <f t="shared" si="102"/>
        <v>-</v>
      </c>
      <c r="Q1545" s="114" t="str">
        <f t="shared" si="102"/>
        <v>-</v>
      </c>
      <c r="R1545" s="114" t="str">
        <f t="shared" si="102"/>
        <v>-</v>
      </c>
      <c r="S1545" s="114" t="str">
        <f t="shared" si="102"/>
        <v>-</v>
      </c>
      <c r="T1545" s="114" t="str">
        <f t="shared" si="102"/>
        <v>-</v>
      </c>
      <c r="U1545" s="114" t="str">
        <f t="shared" si="102"/>
        <v>-</v>
      </c>
      <c r="V1545" s="114" t="str">
        <f t="shared" si="102"/>
        <v>-</v>
      </c>
      <c r="W1545" s="114" t="str">
        <f t="shared" si="102"/>
        <v>-</v>
      </c>
      <c r="X1545" s="114" t="str">
        <f t="shared" si="102"/>
        <v>-</v>
      </c>
      <c r="Y1545" s="114" t="str">
        <f t="shared" si="102"/>
        <v>-</v>
      </c>
      <c r="Z1545" s="114" t="str">
        <f t="shared" si="102"/>
        <v>-</v>
      </c>
      <c r="AA1545" s="114" t="str">
        <f t="shared" si="102"/>
        <v>-</v>
      </c>
      <c r="AB1545" s="114" t="str">
        <f t="shared" si="102"/>
        <v>-</v>
      </c>
      <c r="AC1545" s="114" t="str">
        <f t="shared" si="102"/>
        <v>-</v>
      </c>
      <c r="AD1545" s="114" t="str">
        <f t="shared" si="102"/>
        <v>-</v>
      </c>
      <c r="AE1545" s="114" t="str">
        <f t="shared" si="102"/>
        <v>-</v>
      </c>
      <c r="AF1545" s="114" t="str">
        <f t="shared" si="102"/>
        <v>-</v>
      </c>
      <c r="AG1545" s="114" t="str">
        <f t="shared" si="102"/>
        <v>-</v>
      </c>
    </row>
    <row r="1546" spans="1:35" ht="18" customHeight="1">
      <c r="AG1546"/>
    </row>
    <row r="1547" spans="1:35" s="104" customFormat="1">
      <c r="A1547" s="121">
        <f>A1532+1</f>
        <v>44831</v>
      </c>
      <c r="B1547" s="118" t="s">
        <v>310</v>
      </c>
      <c r="C1547" s="118" t="s">
        <v>311</v>
      </c>
      <c r="D1547" s="118" t="s">
        <v>312</v>
      </c>
      <c r="E1547" s="118" t="s">
        <v>313</v>
      </c>
      <c r="F1547" s="118" t="s">
        <v>314</v>
      </c>
      <c r="G1547" s="118" t="s">
        <v>315</v>
      </c>
      <c r="H1547" s="118" t="s">
        <v>316</v>
      </c>
      <c r="I1547" s="118" t="s">
        <v>317</v>
      </c>
      <c r="J1547" s="118" t="s">
        <v>318</v>
      </c>
      <c r="K1547" s="118" t="s">
        <v>319</v>
      </c>
      <c r="L1547" s="118" t="s">
        <v>320</v>
      </c>
      <c r="M1547" s="118" t="s">
        <v>321</v>
      </c>
      <c r="N1547" s="118" t="s">
        <v>322</v>
      </c>
      <c r="O1547" s="118" t="s">
        <v>323</v>
      </c>
      <c r="P1547" s="118" t="s">
        <v>324</v>
      </c>
      <c r="Q1547" s="118" t="s">
        <v>325</v>
      </c>
      <c r="R1547" s="118" t="s">
        <v>326</v>
      </c>
      <c r="S1547" s="118" t="s">
        <v>327</v>
      </c>
      <c r="T1547" s="118" t="s">
        <v>328</v>
      </c>
      <c r="U1547" s="118" t="s">
        <v>329</v>
      </c>
      <c r="V1547" s="118" t="s">
        <v>330</v>
      </c>
      <c r="W1547" s="118" t="s">
        <v>331</v>
      </c>
      <c r="X1547" s="118" t="s">
        <v>332</v>
      </c>
      <c r="Y1547" s="118" t="s">
        <v>333</v>
      </c>
      <c r="Z1547" s="118" t="s">
        <v>334</v>
      </c>
      <c r="AA1547" s="118" t="s">
        <v>335</v>
      </c>
      <c r="AB1547" s="118" t="s">
        <v>336</v>
      </c>
      <c r="AC1547" s="118" t="s">
        <v>337</v>
      </c>
      <c r="AD1547" s="118" t="s">
        <v>338</v>
      </c>
      <c r="AE1547" s="118" t="s">
        <v>339</v>
      </c>
      <c r="AF1547" s="118" t="s">
        <v>340</v>
      </c>
      <c r="AG1547" s="118" t="s">
        <v>341</v>
      </c>
    </row>
    <row r="1548" spans="1:35" s="104" customFormat="1">
      <c r="A1548" s="108" t="s">
        <v>168</v>
      </c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3"/>
      <c r="O1548" s="103"/>
      <c r="P1548" s="103"/>
      <c r="Q1548" s="103"/>
      <c r="R1548" s="103"/>
      <c r="S1548" s="103"/>
      <c r="T1548" s="103"/>
      <c r="U1548" s="103"/>
      <c r="V1548" s="103"/>
      <c r="W1548" s="103"/>
      <c r="X1548" s="103"/>
      <c r="Y1548" s="103"/>
      <c r="Z1548" s="103"/>
      <c r="AA1548" s="103"/>
      <c r="AB1548" s="103"/>
      <c r="AC1548" s="103"/>
      <c r="AD1548" s="103"/>
      <c r="AE1548" s="103"/>
      <c r="AF1548" s="103"/>
      <c r="AG1548" s="103"/>
    </row>
    <row r="1549" spans="1:35" s="104" customFormat="1">
      <c r="A1549" s="108" t="s">
        <v>174</v>
      </c>
      <c r="B1549" s="103"/>
      <c r="C1549" s="103"/>
      <c r="D1549" s="103"/>
      <c r="E1549" s="103"/>
      <c r="F1549" s="103"/>
      <c r="G1549" s="103"/>
      <c r="H1549" s="103"/>
      <c r="I1549" s="103"/>
      <c r="J1549" s="103"/>
      <c r="K1549" s="103"/>
      <c r="L1549" s="103"/>
      <c r="M1549" s="103"/>
      <c r="N1549" s="103"/>
      <c r="O1549" s="103"/>
      <c r="P1549" s="103"/>
      <c r="Q1549" s="103"/>
      <c r="R1549" s="103"/>
      <c r="S1549" s="103"/>
      <c r="T1549" s="103"/>
      <c r="U1549" s="103"/>
      <c r="V1549" s="103"/>
      <c r="W1549" s="103"/>
      <c r="X1549" s="103"/>
      <c r="Y1549" s="103"/>
      <c r="Z1549" s="103"/>
      <c r="AA1549" s="103"/>
      <c r="AB1549" s="103"/>
      <c r="AC1549" s="103"/>
      <c r="AD1549" s="103"/>
      <c r="AE1549" s="103"/>
      <c r="AF1549" s="103"/>
      <c r="AG1549" s="103"/>
    </row>
    <row r="1550" spans="1:35" s="104" customFormat="1">
      <c r="A1550" s="108" t="s">
        <v>176</v>
      </c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3"/>
      <c r="N1550" s="103"/>
      <c r="O1550" s="103"/>
      <c r="P1550" s="103"/>
      <c r="Q1550" s="103"/>
      <c r="R1550" s="103"/>
      <c r="S1550" s="103"/>
      <c r="T1550" s="103"/>
      <c r="U1550" s="103"/>
      <c r="V1550" s="103"/>
      <c r="W1550" s="103"/>
      <c r="X1550" s="103"/>
      <c r="Y1550" s="103"/>
      <c r="Z1550" s="103"/>
      <c r="AA1550" s="103"/>
      <c r="AB1550" s="103"/>
      <c r="AC1550" s="103"/>
      <c r="AD1550" s="103"/>
      <c r="AE1550" s="103"/>
      <c r="AF1550" s="103"/>
      <c r="AG1550" s="103"/>
    </row>
    <row r="1551" spans="1:35" s="104" customFormat="1" ht="21">
      <c r="A1551" s="108" t="s">
        <v>181</v>
      </c>
      <c r="B1551" s="103"/>
      <c r="C1551" s="103"/>
      <c r="D1551" s="103"/>
      <c r="E1551" s="103"/>
      <c r="F1551" s="103"/>
      <c r="G1551" s="103"/>
      <c r="H1551" s="103"/>
      <c r="I1551" s="103"/>
      <c r="J1551" s="103"/>
      <c r="K1551" s="103"/>
      <c r="L1551" s="103"/>
      <c r="M1551" s="103"/>
      <c r="N1551" s="103"/>
      <c r="O1551" s="103"/>
      <c r="P1551" s="103"/>
      <c r="Q1551" s="103"/>
      <c r="R1551" s="103"/>
      <c r="S1551" s="103"/>
      <c r="T1551" s="103"/>
      <c r="U1551" s="103"/>
      <c r="V1551" s="103"/>
      <c r="W1551" s="103"/>
      <c r="X1551" s="103"/>
      <c r="Y1551" s="103"/>
      <c r="Z1551" s="103"/>
      <c r="AA1551" s="103"/>
      <c r="AB1551" s="103"/>
      <c r="AC1551" s="103"/>
      <c r="AD1551" s="103"/>
      <c r="AE1551" s="103"/>
      <c r="AF1551" s="103"/>
      <c r="AG1551" s="103"/>
      <c r="AI1551" s="116" t="s">
        <v>250</v>
      </c>
    </row>
    <row r="1552" spans="1:35" s="104" customFormat="1" ht="15" customHeight="1">
      <c r="A1552" s="108" t="s">
        <v>184</v>
      </c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3"/>
      <c r="N1552" s="103"/>
      <c r="O1552" s="103"/>
      <c r="P1552" s="103"/>
      <c r="Q1552" s="103"/>
      <c r="R1552" s="103"/>
      <c r="S1552" s="103"/>
      <c r="T1552" s="103"/>
      <c r="U1552" s="103"/>
      <c r="V1552" s="103"/>
      <c r="W1552" s="103"/>
      <c r="X1552" s="103"/>
      <c r="Y1552" s="103"/>
      <c r="Z1552" s="103"/>
      <c r="AA1552" s="103"/>
      <c r="AB1552" s="103"/>
      <c r="AC1552" s="103"/>
      <c r="AD1552" s="103"/>
      <c r="AE1552" s="103"/>
      <c r="AF1552" s="103"/>
      <c r="AG1552" s="103"/>
      <c r="AI1552" s="271">
        <f>COUNTIF($B1560:$AG1560,"-")</f>
        <v>32</v>
      </c>
    </row>
    <row r="1553" spans="1:35" s="104" customFormat="1" ht="15" customHeight="1">
      <c r="A1553" s="108" t="s">
        <v>208</v>
      </c>
      <c r="B1553" s="103"/>
      <c r="C1553" s="103"/>
      <c r="D1553" s="103"/>
      <c r="E1553" s="103"/>
      <c r="F1553" s="103"/>
      <c r="G1553" s="103"/>
      <c r="H1553" s="103"/>
      <c r="I1553" s="103"/>
      <c r="J1553" s="103"/>
      <c r="K1553" s="103"/>
      <c r="L1553" s="103"/>
      <c r="M1553" s="103"/>
      <c r="N1553" s="103"/>
      <c r="O1553" s="103"/>
      <c r="P1553" s="103"/>
      <c r="Q1553" s="103"/>
      <c r="R1553" s="103"/>
      <c r="S1553" s="103"/>
      <c r="T1553" s="103"/>
      <c r="U1553" s="103"/>
      <c r="V1553" s="103"/>
      <c r="W1553" s="103"/>
      <c r="X1553" s="103"/>
      <c r="Y1553" s="103"/>
      <c r="Z1553" s="103"/>
      <c r="AA1553" s="103"/>
      <c r="AB1553" s="103"/>
      <c r="AC1553" s="103"/>
      <c r="AD1553" s="103"/>
      <c r="AE1553" s="103"/>
      <c r="AF1553" s="103"/>
      <c r="AG1553" s="103"/>
      <c r="AI1553" s="271"/>
    </row>
    <row r="1554" spans="1:35" s="104" customFormat="1">
      <c r="A1554" s="108" t="s">
        <v>209</v>
      </c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3"/>
      <c r="N1554" s="103"/>
      <c r="O1554" s="103"/>
      <c r="P1554" s="103"/>
      <c r="Q1554" s="103"/>
      <c r="R1554" s="103"/>
      <c r="S1554" s="103"/>
      <c r="T1554" s="103"/>
      <c r="U1554" s="103"/>
      <c r="V1554" s="103"/>
      <c r="W1554" s="103"/>
      <c r="X1554" s="103"/>
      <c r="Y1554" s="103"/>
      <c r="Z1554" s="103"/>
      <c r="AA1554" s="103"/>
      <c r="AB1554" s="103"/>
      <c r="AC1554" s="103"/>
      <c r="AD1554" s="103"/>
      <c r="AE1554" s="103"/>
      <c r="AF1554" s="103"/>
      <c r="AG1554" s="103"/>
    </row>
    <row r="1555" spans="1:35" s="104" customFormat="1">
      <c r="A1555" s="108" t="s">
        <v>198</v>
      </c>
      <c r="B1555" s="103"/>
      <c r="C1555" s="103"/>
      <c r="D1555" s="103"/>
      <c r="E1555" s="103"/>
      <c r="F1555" s="103"/>
      <c r="G1555" s="103"/>
      <c r="H1555" s="103"/>
      <c r="I1555" s="103"/>
      <c r="J1555" s="103"/>
      <c r="K1555" s="103"/>
      <c r="L1555" s="103"/>
      <c r="M1555" s="103"/>
      <c r="N1555" s="103"/>
      <c r="O1555" s="103"/>
      <c r="P1555" s="103"/>
      <c r="Q1555" s="103"/>
      <c r="R1555" s="103"/>
      <c r="S1555" s="103"/>
      <c r="T1555" s="103"/>
      <c r="U1555" s="103"/>
      <c r="V1555" s="103"/>
      <c r="W1555" s="103"/>
      <c r="X1555" s="103"/>
      <c r="Y1555" s="103"/>
      <c r="Z1555" s="103"/>
      <c r="AA1555" s="103"/>
      <c r="AB1555" s="103"/>
      <c r="AC1555" s="103"/>
      <c r="AD1555" s="103"/>
      <c r="AE1555" s="103"/>
      <c r="AF1555" s="103"/>
      <c r="AG1555" s="103"/>
    </row>
    <row r="1556" spans="1:35" s="104" customFormat="1">
      <c r="A1556" s="108" t="s">
        <v>200</v>
      </c>
      <c r="B1556" s="103"/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3"/>
      <c r="M1556" s="103"/>
      <c r="N1556" s="103"/>
      <c r="O1556" s="103"/>
      <c r="P1556" s="103"/>
      <c r="Q1556" s="103"/>
      <c r="R1556" s="103"/>
      <c r="S1556" s="103"/>
      <c r="T1556" s="103"/>
      <c r="U1556" s="103"/>
      <c r="V1556" s="103"/>
      <c r="W1556" s="103"/>
      <c r="X1556" s="103"/>
      <c r="Y1556" s="103"/>
      <c r="Z1556" s="103"/>
      <c r="AA1556" s="103"/>
      <c r="AB1556" s="103"/>
      <c r="AC1556" s="103"/>
      <c r="AD1556" s="103"/>
      <c r="AE1556" s="103"/>
      <c r="AF1556" s="103"/>
      <c r="AG1556" s="103"/>
    </row>
    <row r="1557" spans="1:35" s="104" customFormat="1">
      <c r="A1557" s="108" t="s">
        <v>201</v>
      </c>
      <c r="B1557" s="103"/>
      <c r="C1557" s="103"/>
      <c r="D1557" s="103"/>
      <c r="E1557" s="103"/>
      <c r="F1557" s="103"/>
      <c r="G1557" s="103"/>
      <c r="H1557" s="103"/>
      <c r="I1557" s="103"/>
      <c r="J1557" s="103"/>
      <c r="K1557" s="103"/>
      <c r="L1557" s="103"/>
      <c r="M1557" s="103"/>
      <c r="N1557" s="103"/>
      <c r="O1557" s="103"/>
      <c r="P1557" s="103"/>
      <c r="Q1557" s="103"/>
      <c r="R1557" s="103"/>
      <c r="S1557" s="103"/>
      <c r="T1557" s="103"/>
      <c r="U1557" s="103"/>
      <c r="V1557" s="103"/>
      <c r="W1557" s="103"/>
      <c r="X1557" s="103"/>
      <c r="Y1557" s="103"/>
      <c r="Z1557" s="103"/>
      <c r="AA1557" s="103"/>
      <c r="AB1557" s="103"/>
      <c r="AC1557" s="103"/>
      <c r="AD1557" s="103"/>
      <c r="AE1557" s="103"/>
      <c r="AF1557" s="103"/>
      <c r="AG1557" s="103"/>
    </row>
    <row r="1558" spans="1:35" s="104" customFormat="1">
      <c r="A1558" s="108" t="s">
        <v>202</v>
      </c>
      <c r="B1558" s="103"/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3"/>
      <c r="M1558" s="103"/>
      <c r="N1558" s="103"/>
      <c r="O1558" s="103"/>
      <c r="P1558" s="103"/>
      <c r="Q1558" s="103"/>
      <c r="R1558" s="103"/>
      <c r="S1558" s="103"/>
      <c r="T1558" s="103"/>
      <c r="U1558" s="103"/>
      <c r="V1558" s="103"/>
      <c r="W1558" s="103"/>
      <c r="X1558" s="103"/>
      <c r="Y1558" s="103"/>
      <c r="Z1558" s="103"/>
      <c r="AA1558" s="103"/>
      <c r="AB1558" s="103"/>
      <c r="AC1558" s="103"/>
      <c r="AD1558" s="103"/>
      <c r="AE1558" s="103"/>
      <c r="AF1558" s="103"/>
      <c r="AG1558" s="103"/>
    </row>
    <row r="1559" spans="1:35" s="104" customFormat="1">
      <c r="A1559" s="108" t="s">
        <v>203</v>
      </c>
      <c r="B1559" s="103"/>
      <c r="C1559" s="103"/>
      <c r="D1559" s="103"/>
      <c r="E1559" s="103"/>
      <c r="F1559" s="103"/>
      <c r="G1559" s="103"/>
      <c r="H1559" s="103"/>
      <c r="I1559" s="103"/>
      <c r="J1559" s="103"/>
      <c r="K1559" s="103"/>
      <c r="L1559" s="103"/>
      <c r="M1559" s="103"/>
      <c r="N1559" s="103"/>
      <c r="O1559" s="103"/>
      <c r="P1559" s="103"/>
      <c r="Q1559" s="103"/>
      <c r="R1559" s="103"/>
      <c r="S1559" s="103"/>
      <c r="T1559" s="103"/>
      <c r="U1559" s="103"/>
      <c r="V1559" s="103"/>
      <c r="W1559" s="103"/>
      <c r="X1559" s="103"/>
      <c r="Y1559" s="103"/>
      <c r="Z1559" s="103"/>
      <c r="AA1559" s="103"/>
      <c r="AB1559" s="103"/>
      <c r="AC1559" s="103"/>
      <c r="AD1559" s="103"/>
      <c r="AE1559" s="103"/>
      <c r="AF1559" s="103"/>
      <c r="AG1559" s="103"/>
    </row>
    <row r="1560" spans="1:35" s="104" customFormat="1">
      <c r="A1560" s="110" t="s">
        <v>204</v>
      </c>
      <c r="B1560" s="114" t="str">
        <f t="shared" ref="B1560:AG1560" si="103">IF(COUNTA(B1548:B1559)=0,"-",COUNTA(B1548:B1559)/12)</f>
        <v>-</v>
      </c>
      <c r="C1560" s="114" t="str">
        <f t="shared" si="103"/>
        <v>-</v>
      </c>
      <c r="D1560" s="114" t="str">
        <f t="shared" si="103"/>
        <v>-</v>
      </c>
      <c r="E1560" s="114" t="str">
        <f t="shared" si="103"/>
        <v>-</v>
      </c>
      <c r="F1560" s="114" t="str">
        <f t="shared" si="103"/>
        <v>-</v>
      </c>
      <c r="G1560" s="114" t="str">
        <f t="shared" si="103"/>
        <v>-</v>
      </c>
      <c r="H1560" s="114" t="str">
        <f t="shared" si="103"/>
        <v>-</v>
      </c>
      <c r="I1560" s="114" t="str">
        <f t="shared" si="103"/>
        <v>-</v>
      </c>
      <c r="J1560" s="114" t="str">
        <f t="shared" si="103"/>
        <v>-</v>
      </c>
      <c r="K1560" s="114" t="str">
        <f t="shared" si="103"/>
        <v>-</v>
      </c>
      <c r="L1560" s="114" t="str">
        <f t="shared" si="103"/>
        <v>-</v>
      </c>
      <c r="M1560" s="114" t="str">
        <f t="shared" si="103"/>
        <v>-</v>
      </c>
      <c r="N1560" s="114" t="str">
        <f t="shared" si="103"/>
        <v>-</v>
      </c>
      <c r="O1560" s="114" t="str">
        <f t="shared" si="103"/>
        <v>-</v>
      </c>
      <c r="P1560" s="114" t="str">
        <f t="shared" si="103"/>
        <v>-</v>
      </c>
      <c r="Q1560" s="114" t="str">
        <f t="shared" si="103"/>
        <v>-</v>
      </c>
      <c r="R1560" s="114" t="str">
        <f t="shared" si="103"/>
        <v>-</v>
      </c>
      <c r="S1560" s="114" t="str">
        <f t="shared" si="103"/>
        <v>-</v>
      </c>
      <c r="T1560" s="114" t="str">
        <f t="shared" si="103"/>
        <v>-</v>
      </c>
      <c r="U1560" s="114" t="str">
        <f t="shared" si="103"/>
        <v>-</v>
      </c>
      <c r="V1560" s="114" t="str">
        <f t="shared" si="103"/>
        <v>-</v>
      </c>
      <c r="W1560" s="114" t="str">
        <f t="shared" si="103"/>
        <v>-</v>
      </c>
      <c r="X1560" s="114" t="str">
        <f t="shared" si="103"/>
        <v>-</v>
      </c>
      <c r="Y1560" s="114" t="str">
        <f t="shared" si="103"/>
        <v>-</v>
      </c>
      <c r="Z1560" s="114" t="str">
        <f t="shared" si="103"/>
        <v>-</v>
      </c>
      <c r="AA1560" s="114" t="str">
        <f t="shared" si="103"/>
        <v>-</v>
      </c>
      <c r="AB1560" s="114" t="str">
        <f t="shared" si="103"/>
        <v>-</v>
      </c>
      <c r="AC1560" s="114" t="str">
        <f t="shared" si="103"/>
        <v>-</v>
      </c>
      <c r="AD1560" s="114" t="str">
        <f t="shared" si="103"/>
        <v>-</v>
      </c>
      <c r="AE1560" s="114" t="str">
        <f t="shared" si="103"/>
        <v>-</v>
      </c>
      <c r="AF1560" s="114" t="str">
        <f t="shared" si="103"/>
        <v>-</v>
      </c>
      <c r="AG1560" s="114" t="str">
        <f t="shared" si="103"/>
        <v>-</v>
      </c>
    </row>
    <row r="1561" spans="1:35" ht="18" customHeight="1">
      <c r="AG1561"/>
    </row>
    <row r="1562" spans="1:35" s="104" customFormat="1">
      <c r="A1562" s="121">
        <f>A1547+1</f>
        <v>44832</v>
      </c>
      <c r="B1562" s="118" t="s">
        <v>310</v>
      </c>
      <c r="C1562" s="118" t="s">
        <v>311</v>
      </c>
      <c r="D1562" s="118" t="s">
        <v>312</v>
      </c>
      <c r="E1562" s="118" t="s">
        <v>313</v>
      </c>
      <c r="F1562" s="118" t="s">
        <v>314</v>
      </c>
      <c r="G1562" s="118" t="s">
        <v>315</v>
      </c>
      <c r="H1562" s="118" t="s">
        <v>316</v>
      </c>
      <c r="I1562" s="118" t="s">
        <v>317</v>
      </c>
      <c r="J1562" s="118" t="s">
        <v>318</v>
      </c>
      <c r="K1562" s="118" t="s">
        <v>319</v>
      </c>
      <c r="L1562" s="118" t="s">
        <v>320</v>
      </c>
      <c r="M1562" s="118" t="s">
        <v>321</v>
      </c>
      <c r="N1562" s="118" t="s">
        <v>322</v>
      </c>
      <c r="O1562" s="118" t="s">
        <v>323</v>
      </c>
      <c r="P1562" s="118" t="s">
        <v>324</v>
      </c>
      <c r="Q1562" s="118" t="s">
        <v>325</v>
      </c>
      <c r="R1562" s="118" t="s">
        <v>326</v>
      </c>
      <c r="S1562" s="118" t="s">
        <v>327</v>
      </c>
      <c r="T1562" s="118" t="s">
        <v>328</v>
      </c>
      <c r="U1562" s="118" t="s">
        <v>329</v>
      </c>
      <c r="V1562" s="118" t="s">
        <v>330</v>
      </c>
      <c r="W1562" s="118" t="s">
        <v>331</v>
      </c>
      <c r="X1562" s="118" t="s">
        <v>332</v>
      </c>
      <c r="Y1562" s="118" t="s">
        <v>333</v>
      </c>
      <c r="Z1562" s="118" t="s">
        <v>334</v>
      </c>
      <c r="AA1562" s="118" t="s">
        <v>335</v>
      </c>
      <c r="AB1562" s="118" t="s">
        <v>336</v>
      </c>
      <c r="AC1562" s="118" t="s">
        <v>337</v>
      </c>
      <c r="AD1562" s="118" t="s">
        <v>338</v>
      </c>
      <c r="AE1562" s="118" t="s">
        <v>339</v>
      </c>
      <c r="AF1562" s="118" t="s">
        <v>340</v>
      </c>
      <c r="AG1562" s="118" t="s">
        <v>341</v>
      </c>
    </row>
    <row r="1563" spans="1:35" s="104" customFormat="1">
      <c r="A1563" s="108" t="s">
        <v>168</v>
      </c>
      <c r="B1563" s="103"/>
      <c r="C1563" s="103"/>
      <c r="D1563" s="103"/>
      <c r="E1563" s="103"/>
      <c r="F1563" s="103"/>
      <c r="G1563" s="103"/>
      <c r="H1563" s="103"/>
      <c r="I1563" s="103"/>
      <c r="J1563" s="103"/>
      <c r="K1563" s="103"/>
      <c r="L1563" s="103"/>
      <c r="M1563" s="103"/>
      <c r="N1563" s="103"/>
      <c r="O1563" s="103"/>
      <c r="P1563" s="103"/>
      <c r="Q1563" s="103"/>
      <c r="R1563" s="103"/>
      <c r="S1563" s="103"/>
      <c r="T1563" s="103"/>
      <c r="U1563" s="103"/>
      <c r="V1563" s="103"/>
      <c r="W1563" s="103"/>
      <c r="X1563" s="103"/>
      <c r="Y1563" s="103"/>
      <c r="Z1563" s="103"/>
      <c r="AA1563" s="103"/>
      <c r="AB1563" s="103"/>
      <c r="AC1563" s="103"/>
      <c r="AD1563" s="103"/>
      <c r="AE1563" s="103"/>
      <c r="AF1563" s="103"/>
      <c r="AG1563" s="103"/>
    </row>
    <row r="1564" spans="1:35" s="104" customFormat="1">
      <c r="A1564" s="108" t="s">
        <v>174</v>
      </c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3"/>
      <c r="M1564" s="103"/>
      <c r="N1564" s="103"/>
      <c r="O1564" s="103"/>
      <c r="P1564" s="103"/>
      <c r="Q1564" s="103"/>
      <c r="R1564" s="103"/>
      <c r="S1564" s="103"/>
      <c r="T1564" s="103"/>
      <c r="U1564" s="103"/>
      <c r="V1564" s="103"/>
      <c r="W1564" s="103"/>
      <c r="X1564" s="103"/>
      <c r="Y1564" s="103"/>
      <c r="Z1564" s="103"/>
      <c r="AA1564" s="103"/>
      <c r="AB1564" s="103"/>
      <c r="AC1564" s="103"/>
      <c r="AD1564" s="103"/>
      <c r="AE1564" s="103"/>
      <c r="AF1564" s="103"/>
      <c r="AG1564" s="103"/>
    </row>
    <row r="1565" spans="1:35" s="104" customFormat="1">
      <c r="A1565" s="108" t="s">
        <v>176</v>
      </c>
      <c r="B1565" s="103"/>
      <c r="C1565" s="103"/>
      <c r="D1565" s="103"/>
      <c r="E1565" s="103"/>
      <c r="F1565" s="103"/>
      <c r="G1565" s="103"/>
      <c r="H1565" s="103"/>
      <c r="I1565" s="103"/>
      <c r="J1565" s="103"/>
      <c r="K1565" s="103"/>
      <c r="L1565" s="103"/>
      <c r="M1565" s="103"/>
      <c r="N1565" s="103"/>
      <c r="O1565" s="103"/>
      <c r="P1565" s="103"/>
      <c r="Q1565" s="103"/>
      <c r="R1565" s="103"/>
      <c r="S1565" s="103"/>
      <c r="T1565" s="103"/>
      <c r="U1565" s="103"/>
      <c r="V1565" s="103"/>
      <c r="W1565" s="103"/>
      <c r="X1565" s="103"/>
      <c r="Y1565" s="103"/>
      <c r="Z1565" s="103"/>
      <c r="AA1565" s="103"/>
      <c r="AB1565" s="103"/>
      <c r="AC1565" s="103"/>
      <c r="AD1565" s="103"/>
      <c r="AE1565" s="103"/>
      <c r="AF1565" s="103"/>
      <c r="AG1565" s="103"/>
    </row>
    <row r="1566" spans="1:35" s="104" customFormat="1" ht="21">
      <c r="A1566" s="108" t="s">
        <v>181</v>
      </c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3"/>
      <c r="M1566" s="103"/>
      <c r="N1566" s="103"/>
      <c r="O1566" s="103"/>
      <c r="P1566" s="103"/>
      <c r="Q1566" s="103"/>
      <c r="R1566" s="103"/>
      <c r="S1566" s="103"/>
      <c r="T1566" s="103"/>
      <c r="U1566" s="103"/>
      <c r="V1566" s="103"/>
      <c r="W1566" s="103"/>
      <c r="X1566" s="103"/>
      <c r="Y1566" s="103"/>
      <c r="Z1566" s="103"/>
      <c r="AA1566" s="103"/>
      <c r="AB1566" s="103"/>
      <c r="AC1566" s="103"/>
      <c r="AD1566" s="103"/>
      <c r="AE1566" s="103"/>
      <c r="AF1566" s="103"/>
      <c r="AG1566" s="103"/>
      <c r="AI1566" s="116" t="s">
        <v>250</v>
      </c>
    </row>
    <row r="1567" spans="1:35" s="104" customFormat="1" ht="15" customHeight="1">
      <c r="A1567" s="108" t="s">
        <v>184</v>
      </c>
      <c r="B1567" s="103"/>
      <c r="C1567" s="103"/>
      <c r="D1567" s="103"/>
      <c r="E1567" s="103"/>
      <c r="F1567" s="103"/>
      <c r="G1567" s="103"/>
      <c r="H1567" s="103"/>
      <c r="I1567" s="103"/>
      <c r="J1567" s="103"/>
      <c r="K1567" s="103"/>
      <c r="L1567" s="103"/>
      <c r="M1567" s="103"/>
      <c r="N1567" s="103"/>
      <c r="O1567" s="103"/>
      <c r="P1567" s="103"/>
      <c r="Q1567" s="103"/>
      <c r="R1567" s="103"/>
      <c r="S1567" s="103"/>
      <c r="T1567" s="103"/>
      <c r="U1567" s="103"/>
      <c r="V1567" s="103"/>
      <c r="W1567" s="103"/>
      <c r="X1567" s="103"/>
      <c r="Y1567" s="103"/>
      <c r="Z1567" s="103"/>
      <c r="AA1567" s="103"/>
      <c r="AB1567" s="103"/>
      <c r="AC1567" s="103"/>
      <c r="AD1567" s="103"/>
      <c r="AE1567" s="103"/>
      <c r="AF1567" s="103"/>
      <c r="AG1567" s="103"/>
      <c r="AI1567" s="271">
        <f>COUNTIF($B1575:$AG1575,"-")</f>
        <v>32</v>
      </c>
    </row>
    <row r="1568" spans="1:35" s="104" customFormat="1" ht="15" customHeight="1">
      <c r="A1568" s="108" t="s">
        <v>208</v>
      </c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3"/>
      <c r="M1568" s="103"/>
      <c r="N1568" s="103"/>
      <c r="O1568" s="103"/>
      <c r="P1568" s="103"/>
      <c r="Q1568" s="103"/>
      <c r="R1568" s="103"/>
      <c r="S1568" s="103"/>
      <c r="T1568" s="103"/>
      <c r="U1568" s="103"/>
      <c r="V1568" s="103"/>
      <c r="W1568" s="103"/>
      <c r="X1568" s="103"/>
      <c r="Y1568" s="103"/>
      <c r="Z1568" s="103"/>
      <c r="AA1568" s="103"/>
      <c r="AB1568" s="103"/>
      <c r="AC1568" s="103"/>
      <c r="AD1568" s="103"/>
      <c r="AE1568" s="103"/>
      <c r="AF1568" s="103"/>
      <c r="AG1568" s="103"/>
      <c r="AI1568" s="271"/>
    </row>
    <row r="1569" spans="1:35" s="104" customFormat="1">
      <c r="A1569" s="108" t="s">
        <v>209</v>
      </c>
      <c r="B1569" s="103"/>
      <c r="C1569" s="103"/>
      <c r="D1569" s="103"/>
      <c r="E1569" s="103"/>
      <c r="F1569" s="103"/>
      <c r="G1569" s="103"/>
      <c r="H1569" s="103"/>
      <c r="I1569" s="103"/>
      <c r="J1569" s="103"/>
      <c r="K1569" s="103"/>
      <c r="L1569" s="103"/>
      <c r="M1569" s="103"/>
      <c r="N1569" s="103"/>
      <c r="O1569" s="103"/>
      <c r="P1569" s="103"/>
      <c r="Q1569" s="103"/>
      <c r="R1569" s="103"/>
      <c r="S1569" s="103"/>
      <c r="T1569" s="103"/>
      <c r="U1569" s="103"/>
      <c r="V1569" s="103"/>
      <c r="W1569" s="103"/>
      <c r="X1569" s="103"/>
      <c r="Y1569" s="103"/>
      <c r="Z1569" s="103"/>
      <c r="AA1569" s="103"/>
      <c r="AB1569" s="103"/>
      <c r="AC1569" s="103"/>
      <c r="AD1569" s="103"/>
      <c r="AE1569" s="103"/>
      <c r="AF1569" s="103"/>
      <c r="AG1569" s="103"/>
    </row>
    <row r="1570" spans="1:35" s="104" customFormat="1">
      <c r="A1570" s="108" t="s">
        <v>198</v>
      </c>
      <c r="B1570" s="103"/>
      <c r="C1570" s="103"/>
      <c r="D1570" s="103"/>
      <c r="E1570" s="103"/>
      <c r="F1570" s="103"/>
      <c r="G1570" s="103"/>
      <c r="H1570" s="103"/>
      <c r="I1570" s="103"/>
      <c r="J1570" s="103"/>
      <c r="K1570" s="103"/>
      <c r="L1570" s="103"/>
      <c r="M1570" s="103"/>
      <c r="N1570" s="103"/>
      <c r="O1570" s="103"/>
      <c r="P1570" s="103"/>
      <c r="Q1570" s="103"/>
      <c r="R1570" s="103"/>
      <c r="S1570" s="103"/>
      <c r="T1570" s="103"/>
      <c r="U1570" s="103"/>
      <c r="V1570" s="103"/>
      <c r="W1570" s="103"/>
      <c r="X1570" s="103"/>
      <c r="Y1570" s="103"/>
      <c r="Z1570" s="103"/>
      <c r="AA1570" s="103"/>
      <c r="AB1570" s="103"/>
      <c r="AC1570" s="103"/>
      <c r="AD1570" s="103"/>
      <c r="AE1570" s="103"/>
      <c r="AF1570" s="103"/>
      <c r="AG1570" s="103"/>
    </row>
    <row r="1571" spans="1:35" s="104" customFormat="1">
      <c r="A1571" s="108" t="s">
        <v>200</v>
      </c>
      <c r="B1571" s="103"/>
      <c r="C1571" s="103"/>
      <c r="D1571" s="103"/>
      <c r="E1571" s="103"/>
      <c r="F1571" s="103"/>
      <c r="G1571" s="103"/>
      <c r="H1571" s="103"/>
      <c r="I1571" s="103"/>
      <c r="J1571" s="103"/>
      <c r="K1571" s="103"/>
      <c r="L1571" s="103"/>
      <c r="M1571" s="103"/>
      <c r="N1571" s="103"/>
      <c r="O1571" s="103"/>
      <c r="P1571" s="103"/>
      <c r="Q1571" s="103"/>
      <c r="R1571" s="103"/>
      <c r="S1571" s="103"/>
      <c r="T1571" s="103"/>
      <c r="U1571" s="103"/>
      <c r="V1571" s="103"/>
      <c r="W1571" s="103"/>
      <c r="X1571" s="103"/>
      <c r="Y1571" s="103"/>
      <c r="Z1571" s="103"/>
      <c r="AA1571" s="103"/>
      <c r="AB1571" s="103"/>
      <c r="AC1571" s="103"/>
      <c r="AD1571" s="103"/>
      <c r="AE1571" s="103"/>
      <c r="AF1571" s="103"/>
      <c r="AG1571" s="103"/>
    </row>
    <row r="1572" spans="1:35" s="104" customFormat="1">
      <c r="A1572" s="108" t="s">
        <v>201</v>
      </c>
      <c r="B1572" s="103"/>
      <c r="C1572" s="103"/>
      <c r="D1572" s="103"/>
      <c r="E1572" s="103"/>
      <c r="F1572" s="103"/>
      <c r="G1572" s="103"/>
      <c r="H1572" s="103"/>
      <c r="I1572" s="103"/>
      <c r="J1572" s="103"/>
      <c r="K1572" s="103"/>
      <c r="L1572" s="103"/>
      <c r="M1572" s="103"/>
      <c r="N1572" s="103"/>
      <c r="O1572" s="103"/>
      <c r="P1572" s="103"/>
      <c r="Q1572" s="103"/>
      <c r="R1572" s="103"/>
      <c r="S1572" s="103"/>
      <c r="T1572" s="103"/>
      <c r="U1572" s="103"/>
      <c r="V1572" s="103"/>
      <c r="W1572" s="103"/>
      <c r="X1572" s="103"/>
      <c r="Y1572" s="103"/>
      <c r="Z1572" s="103"/>
      <c r="AA1572" s="103"/>
      <c r="AB1572" s="103"/>
      <c r="AC1572" s="103"/>
      <c r="AD1572" s="103"/>
      <c r="AE1572" s="103"/>
      <c r="AF1572" s="103"/>
      <c r="AG1572" s="103"/>
    </row>
    <row r="1573" spans="1:35" s="104" customFormat="1">
      <c r="A1573" s="108" t="s">
        <v>202</v>
      </c>
      <c r="B1573" s="103"/>
      <c r="C1573" s="103"/>
      <c r="D1573" s="103"/>
      <c r="E1573" s="103"/>
      <c r="F1573" s="103"/>
      <c r="G1573" s="103"/>
      <c r="H1573" s="103"/>
      <c r="I1573" s="103"/>
      <c r="J1573" s="103"/>
      <c r="K1573" s="103"/>
      <c r="L1573" s="103"/>
      <c r="M1573" s="103"/>
      <c r="N1573" s="103"/>
      <c r="O1573" s="103"/>
      <c r="P1573" s="103"/>
      <c r="Q1573" s="103"/>
      <c r="R1573" s="103"/>
      <c r="S1573" s="103"/>
      <c r="T1573" s="103"/>
      <c r="U1573" s="103"/>
      <c r="V1573" s="103"/>
      <c r="W1573" s="103"/>
      <c r="X1573" s="103"/>
      <c r="Y1573" s="103"/>
      <c r="Z1573" s="103"/>
      <c r="AA1573" s="103"/>
      <c r="AB1573" s="103"/>
      <c r="AC1573" s="103"/>
      <c r="AD1573" s="103"/>
      <c r="AE1573" s="103"/>
      <c r="AF1573" s="103"/>
      <c r="AG1573" s="103"/>
    </row>
    <row r="1574" spans="1:35" s="104" customFormat="1">
      <c r="A1574" s="108" t="s">
        <v>203</v>
      </c>
      <c r="B1574" s="103"/>
      <c r="C1574" s="103"/>
      <c r="D1574" s="103"/>
      <c r="E1574" s="103"/>
      <c r="F1574" s="103"/>
      <c r="G1574" s="103"/>
      <c r="H1574" s="103"/>
      <c r="I1574" s="103"/>
      <c r="J1574" s="103"/>
      <c r="K1574" s="103"/>
      <c r="L1574" s="103"/>
      <c r="M1574" s="103"/>
      <c r="N1574" s="103"/>
      <c r="O1574" s="103"/>
      <c r="P1574" s="103"/>
      <c r="Q1574" s="103"/>
      <c r="R1574" s="103"/>
      <c r="S1574" s="103"/>
      <c r="T1574" s="103"/>
      <c r="U1574" s="103"/>
      <c r="V1574" s="103"/>
      <c r="W1574" s="103"/>
      <c r="X1574" s="103"/>
      <c r="Y1574" s="103"/>
      <c r="Z1574" s="103"/>
      <c r="AA1574" s="103"/>
      <c r="AB1574" s="103"/>
      <c r="AC1574" s="103"/>
      <c r="AD1574" s="103"/>
      <c r="AE1574" s="103"/>
      <c r="AF1574" s="103"/>
      <c r="AG1574" s="103"/>
    </row>
    <row r="1575" spans="1:35" s="104" customFormat="1">
      <c r="A1575" s="110" t="s">
        <v>204</v>
      </c>
      <c r="B1575" s="114" t="str">
        <f t="shared" ref="B1575:AG1575" si="104">IF(COUNTA(B1563:B1574)=0,"-",COUNTA(B1563:B1574)/12)</f>
        <v>-</v>
      </c>
      <c r="C1575" s="114" t="str">
        <f t="shared" si="104"/>
        <v>-</v>
      </c>
      <c r="D1575" s="114" t="str">
        <f t="shared" si="104"/>
        <v>-</v>
      </c>
      <c r="E1575" s="114" t="str">
        <f t="shared" si="104"/>
        <v>-</v>
      </c>
      <c r="F1575" s="114" t="str">
        <f t="shared" si="104"/>
        <v>-</v>
      </c>
      <c r="G1575" s="114" t="str">
        <f t="shared" si="104"/>
        <v>-</v>
      </c>
      <c r="H1575" s="114" t="str">
        <f t="shared" si="104"/>
        <v>-</v>
      </c>
      <c r="I1575" s="114" t="str">
        <f t="shared" si="104"/>
        <v>-</v>
      </c>
      <c r="J1575" s="114" t="str">
        <f t="shared" si="104"/>
        <v>-</v>
      </c>
      <c r="K1575" s="114" t="str">
        <f t="shared" si="104"/>
        <v>-</v>
      </c>
      <c r="L1575" s="114" t="str">
        <f t="shared" si="104"/>
        <v>-</v>
      </c>
      <c r="M1575" s="114" t="str">
        <f t="shared" si="104"/>
        <v>-</v>
      </c>
      <c r="N1575" s="114" t="str">
        <f t="shared" si="104"/>
        <v>-</v>
      </c>
      <c r="O1575" s="114" t="str">
        <f t="shared" si="104"/>
        <v>-</v>
      </c>
      <c r="P1575" s="114" t="str">
        <f t="shared" si="104"/>
        <v>-</v>
      </c>
      <c r="Q1575" s="114" t="str">
        <f t="shared" si="104"/>
        <v>-</v>
      </c>
      <c r="R1575" s="114" t="str">
        <f t="shared" si="104"/>
        <v>-</v>
      </c>
      <c r="S1575" s="114" t="str">
        <f t="shared" si="104"/>
        <v>-</v>
      </c>
      <c r="T1575" s="114" t="str">
        <f t="shared" si="104"/>
        <v>-</v>
      </c>
      <c r="U1575" s="114" t="str">
        <f t="shared" si="104"/>
        <v>-</v>
      </c>
      <c r="V1575" s="114" t="str">
        <f t="shared" si="104"/>
        <v>-</v>
      </c>
      <c r="W1575" s="114" t="str">
        <f t="shared" si="104"/>
        <v>-</v>
      </c>
      <c r="X1575" s="114" t="str">
        <f t="shared" si="104"/>
        <v>-</v>
      </c>
      <c r="Y1575" s="114" t="str">
        <f t="shared" si="104"/>
        <v>-</v>
      </c>
      <c r="Z1575" s="114" t="str">
        <f t="shared" si="104"/>
        <v>-</v>
      </c>
      <c r="AA1575" s="114" t="str">
        <f t="shared" si="104"/>
        <v>-</v>
      </c>
      <c r="AB1575" s="114" t="str">
        <f t="shared" si="104"/>
        <v>-</v>
      </c>
      <c r="AC1575" s="114" t="str">
        <f t="shared" si="104"/>
        <v>-</v>
      </c>
      <c r="AD1575" s="114" t="str">
        <f t="shared" si="104"/>
        <v>-</v>
      </c>
      <c r="AE1575" s="114" t="str">
        <f t="shared" si="104"/>
        <v>-</v>
      </c>
      <c r="AF1575" s="114" t="str">
        <f t="shared" si="104"/>
        <v>-</v>
      </c>
      <c r="AG1575" s="114" t="str">
        <f t="shared" si="104"/>
        <v>-</v>
      </c>
    </row>
    <row r="1576" spans="1:35" ht="18" customHeight="1">
      <c r="AG1576"/>
    </row>
    <row r="1577" spans="1:35" s="104" customFormat="1">
      <c r="A1577" s="121">
        <f>A1562+1</f>
        <v>44833</v>
      </c>
      <c r="B1577" s="118" t="s">
        <v>310</v>
      </c>
      <c r="C1577" s="118" t="s">
        <v>311</v>
      </c>
      <c r="D1577" s="118" t="s">
        <v>312</v>
      </c>
      <c r="E1577" s="118" t="s">
        <v>313</v>
      </c>
      <c r="F1577" s="118" t="s">
        <v>314</v>
      </c>
      <c r="G1577" s="118" t="s">
        <v>315</v>
      </c>
      <c r="H1577" s="118" t="s">
        <v>316</v>
      </c>
      <c r="I1577" s="118" t="s">
        <v>317</v>
      </c>
      <c r="J1577" s="118" t="s">
        <v>318</v>
      </c>
      <c r="K1577" s="118" t="s">
        <v>319</v>
      </c>
      <c r="L1577" s="118" t="s">
        <v>320</v>
      </c>
      <c r="M1577" s="118" t="s">
        <v>321</v>
      </c>
      <c r="N1577" s="118" t="s">
        <v>322</v>
      </c>
      <c r="O1577" s="118" t="s">
        <v>323</v>
      </c>
      <c r="P1577" s="118" t="s">
        <v>324</v>
      </c>
      <c r="Q1577" s="118" t="s">
        <v>325</v>
      </c>
      <c r="R1577" s="118" t="s">
        <v>326</v>
      </c>
      <c r="S1577" s="118" t="s">
        <v>327</v>
      </c>
      <c r="T1577" s="118" t="s">
        <v>328</v>
      </c>
      <c r="U1577" s="118" t="s">
        <v>329</v>
      </c>
      <c r="V1577" s="118" t="s">
        <v>330</v>
      </c>
      <c r="W1577" s="118" t="s">
        <v>331</v>
      </c>
      <c r="X1577" s="118" t="s">
        <v>332</v>
      </c>
      <c r="Y1577" s="118" t="s">
        <v>333</v>
      </c>
      <c r="Z1577" s="118" t="s">
        <v>334</v>
      </c>
      <c r="AA1577" s="118" t="s">
        <v>335</v>
      </c>
      <c r="AB1577" s="118" t="s">
        <v>336</v>
      </c>
      <c r="AC1577" s="118" t="s">
        <v>337</v>
      </c>
      <c r="AD1577" s="118" t="s">
        <v>338</v>
      </c>
      <c r="AE1577" s="118" t="s">
        <v>339</v>
      </c>
      <c r="AF1577" s="118" t="s">
        <v>340</v>
      </c>
      <c r="AG1577" s="118" t="s">
        <v>341</v>
      </c>
    </row>
    <row r="1578" spans="1:35" s="104" customFormat="1">
      <c r="A1578" s="108" t="s">
        <v>168</v>
      </c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3"/>
      <c r="N1578" s="103"/>
      <c r="O1578" s="103"/>
      <c r="P1578" s="103"/>
      <c r="Q1578" s="103"/>
      <c r="R1578" s="103"/>
      <c r="S1578" s="103"/>
      <c r="T1578" s="103"/>
      <c r="U1578" s="103"/>
      <c r="V1578" s="103"/>
      <c r="W1578" s="103"/>
      <c r="X1578" s="103"/>
      <c r="Y1578" s="103"/>
      <c r="Z1578" s="103"/>
      <c r="AA1578" s="103"/>
      <c r="AB1578" s="103"/>
      <c r="AC1578" s="103"/>
      <c r="AD1578" s="103"/>
      <c r="AE1578" s="103"/>
      <c r="AF1578" s="103"/>
      <c r="AG1578" s="103"/>
    </row>
    <row r="1579" spans="1:35" s="104" customFormat="1">
      <c r="A1579" s="108" t="s">
        <v>174</v>
      </c>
      <c r="B1579" s="103"/>
      <c r="C1579" s="103"/>
      <c r="D1579" s="103"/>
      <c r="E1579" s="103"/>
      <c r="F1579" s="103"/>
      <c r="G1579" s="103"/>
      <c r="H1579" s="103"/>
      <c r="I1579" s="103"/>
      <c r="J1579" s="103"/>
      <c r="K1579" s="103"/>
      <c r="L1579" s="103"/>
      <c r="M1579" s="103"/>
      <c r="N1579" s="103"/>
      <c r="O1579" s="103"/>
      <c r="P1579" s="103"/>
      <c r="Q1579" s="103"/>
      <c r="R1579" s="103"/>
      <c r="S1579" s="103"/>
      <c r="T1579" s="103"/>
      <c r="U1579" s="103"/>
      <c r="V1579" s="103"/>
      <c r="W1579" s="103"/>
      <c r="X1579" s="103"/>
      <c r="Y1579" s="103"/>
      <c r="Z1579" s="103"/>
      <c r="AA1579" s="103"/>
      <c r="AB1579" s="103"/>
      <c r="AC1579" s="103"/>
      <c r="AD1579" s="103"/>
      <c r="AE1579" s="103"/>
      <c r="AF1579" s="103"/>
      <c r="AG1579" s="103"/>
    </row>
    <row r="1580" spans="1:35" s="104" customFormat="1">
      <c r="A1580" s="108" t="s">
        <v>176</v>
      </c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3"/>
      <c r="N1580" s="103"/>
      <c r="O1580" s="103"/>
      <c r="P1580" s="103"/>
      <c r="Q1580" s="103"/>
      <c r="R1580" s="103"/>
      <c r="S1580" s="103"/>
      <c r="T1580" s="103"/>
      <c r="U1580" s="103"/>
      <c r="V1580" s="103"/>
      <c r="W1580" s="103"/>
      <c r="X1580" s="103"/>
      <c r="Y1580" s="103"/>
      <c r="Z1580" s="103"/>
      <c r="AA1580" s="103"/>
      <c r="AB1580" s="103"/>
      <c r="AC1580" s="103"/>
      <c r="AD1580" s="103"/>
      <c r="AE1580" s="103"/>
      <c r="AF1580" s="103"/>
      <c r="AG1580" s="103"/>
    </row>
    <row r="1581" spans="1:35" s="104" customFormat="1" ht="21">
      <c r="A1581" s="108" t="s">
        <v>181</v>
      </c>
      <c r="B1581" s="103"/>
      <c r="C1581" s="103"/>
      <c r="D1581" s="103"/>
      <c r="E1581" s="103"/>
      <c r="F1581" s="103"/>
      <c r="G1581" s="103"/>
      <c r="H1581" s="103"/>
      <c r="I1581" s="103"/>
      <c r="J1581" s="103"/>
      <c r="K1581" s="103"/>
      <c r="L1581" s="103"/>
      <c r="M1581" s="103"/>
      <c r="N1581" s="103"/>
      <c r="O1581" s="103"/>
      <c r="P1581" s="103"/>
      <c r="Q1581" s="103"/>
      <c r="R1581" s="103"/>
      <c r="S1581" s="103"/>
      <c r="T1581" s="103"/>
      <c r="U1581" s="103"/>
      <c r="V1581" s="103"/>
      <c r="W1581" s="103"/>
      <c r="X1581" s="103"/>
      <c r="Y1581" s="103"/>
      <c r="Z1581" s="103"/>
      <c r="AA1581" s="103"/>
      <c r="AB1581" s="103"/>
      <c r="AC1581" s="103"/>
      <c r="AD1581" s="103"/>
      <c r="AE1581" s="103"/>
      <c r="AF1581" s="103"/>
      <c r="AG1581" s="103"/>
      <c r="AI1581" s="116" t="s">
        <v>250</v>
      </c>
    </row>
    <row r="1582" spans="1:35" s="104" customFormat="1" ht="15" customHeight="1">
      <c r="A1582" s="108" t="s">
        <v>184</v>
      </c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3"/>
      <c r="N1582" s="103"/>
      <c r="O1582" s="103"/>
      <c r="P1582" s="103"/>
      <c r="Q1582" s="103"/>
      <c r="R1582" s="103"/>
      <c r="S1582" s="103"/>
      <c r="T1582" s="103"/>
      <c r="U1582" s="103"/>
      <c r="V1582" s="103"/>
      <c r="W1582" s="103"/>
      <c r="X1582" s="103"/>
      <c r="Y1582" s="103"/>
      <c r="Z1582" s="103"/>
      <c r="AA1582" s="103"/>
      <c r="AB1582" s="103"/>
      <c r="AC1582" s="103"/>
      <c r="AD1582" s="103"/>
      <c r="AE1582" s="103"/>
      <c r="AF1582" s="103"/>
      <c r="AG1582" s="103"/>
      <c r="AI1582" s="271">
        <f>COUNTIF($B1590:$AG1590,"-")</f>
        <v>32</v>
      </c>
    </row>
    <row r="1583" spans="1:35" s="104" customFormat="1" ht="15" customHeight="1">
      <c r="A1583" s="108" t="s">
        <v>208</v>
      </c>
      <c r="B1583" s="103"/>
      <c r="C1583" s="103"/>
      <c r="D1583" s="103"/>
      <c r="E1583" s="103"/>
      <c r="F1583" s="103"/>
      <c r="G1583" s="103"/>
      <c r="H1583" s="103"/>
      <c r="I1583" s="103"/>
      <c r="J1583" s="103"/>
      <c r="K1583" s="103"/>
      <c r="L1583" s="103"/>
      <c r="M1583" s="103"/>
      <c r="N1583" s="103"/>
      <c r="O1583" s="103"/>
      <c r="P1583" s="103"/>
      <c r="Q1583" s="103"/>
      <c r="R1583" s="103"/>
      <c r="S1583" s="103"/>
      <c r="T1583" s="103"/>
      <c r="U1583" s="103"/>
      <c r="V1583" s="103"/>
      <c r="W1583" s="103"/>
      <c r="X1583" s="103"/>
      <c r="Y1583" s="103"/>
      <c r="Z1583" s="103"/>
      <c r="AA1583" s="103"/>
      <c r="AB1583" s="103"/>
      <c r="AC1583" s="103"/>
      <c r="AD1583" s="103"/>
      <c r="AE1583" s="103"/>
      <c r="AF1583" s="103"/>
      <c r="AG1583" s="103"/>
      <c r="AI1583" s="271"/>
    </row>
    <row r="1584" spans="1:35" s="104" customFormat="1">
      <c r="A1584" s="108" t="s">
        <v>209</v>
      </c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3"/>
      <c r="N1584" s="103"/>
      <c r="O1584" s="103"/>
      <c r="P1584" s="103"/>
      <c r="Q1584" s="103"/>
      <c r="R1584" s="103"/>
      <c r="S1584" s="103"/>
      <c r="T1584" s="103"/>
      <c r="U1584" s="103"/>
      <c r="V1584" s="103"/>
      <c r="W1584" s="103"/>
      <c r="X1584" s="103"/>
      <c r="Y1584" s="103"/>
      <c r="Z1584" s="103"/>
      <c r="AA1584" s="103"/>
      <c r="AB1584" s="103"/>
      <c r="AC1584" s="103"/>
      <c r="AD1584" s="103"/>
      <c r="AE1584" s="103"/>
      <c r="AF1584" s="103"/>
      <c r="AG1584" s="103"/>
    </row>
    <row r="1585" spans="1:35" s="104" customFormat="1">
      <c r="A1585" s="108" t="s">
        <v>198</v>
      </c>
      <c r="B1585" s="103"/>
      <c r="C1585" s="103"/>
      <c r="D1585" s="103"/>
      <c r="E1585" s="103"/>
      <c r="F1585" s="103"/>
      <c r="G1585" s="103"/>
      <c r="H1585" s="103"/>
      <c r="I1585" s="103"/>
      <c r="J1585" s="103"/>
      <c r="K1585" s="103"/>
      <c r="L1585" s="103"/>
      <c r="M1585" s="103"/>
      <c r="N1585" s="103"/>
      <c r="O1585" s="103"/>
      <c r="P1585" s="103"/>
      <c r="Q1585" s="103"/>
      <c r="R1585" s="103"/>
      <c r="S1585" s="103"/>
      <c r="T1585" s="103"/>
      <c r="U1585" s="103"/>
      <c r="V1585" s="103"/>
      <c r="W1585" s="103"/>
      <c r="X1585" s="103"/>
      <c r="Y1585" s="103"/>
      <c r="Z1585" s="103"/>
      <c r="AA1585" s="103"/>
      <c r="AB1585" s="103"/>
      <c r="AC1585" s="103"/>
      <c r="AD1585" s="103"/>
      <c r="AE1585" s="103"/>
      <c r="AF1585" s="103"/>
      <c r="AG1585" s="103"/>
    </row>
    <row r="1586" spans="1:35" s="104" customFormat="1">
      <c r="A1586" s="108" t="s">
        <v>200</v>
      </c>
      <c r="B1586" s="103"/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3"/>
      <c r="M1586" s="103"/>
      <c r="N1586" s="103"/>
      <c r="O1586" s="103"/>
      <c r="P1586" s="103"/>
      <c r="Q1586" s="103"/>
      <c r="R1586" s="103"/>
      <c r="S1586" s="103"/>
      <c r="T1586" s="103"/>
      <c r="U1586" s="103"/>
      <c r="V1586" s="103"/>
      <c r="W1586" s="103"/>
      <c r="X1586" s="103"/>
      <c r="Y1586" s="103"/>
      <c r="Z1586" s="103"/>
      <c r="AA1586" s="103"/>
      <c r="AB1586" s="103"/>
      <c r="AC1586" s="103"/>
      <c r="AD1586" s="103"/>
      <c r="AE1586" s="103"/>
      <c r="AF1586" s="103"/>
      <c r="AG1586" s="103"/>
    </row>
    <row r="1587" spans="1:35" s="104" customFormat="1">
      <c r="A1587" s="108" t="s">
        <v>201</v>
      </c>
      <c r="B1587" s="103"/>
      <c r="C1587" s="103"/>
      <c r="D1587" s="103"/>
      <c r="E1587" s="103"/>
      <c r="F1587" s="103"/>
      <c r="G1587" s="103"/>
      <c r="H1587" s="103"/>
      <c r="I1587" s="103"/>
      <c r="J1587" s="103"/>
      <c r="K1587" s="103"/>
      <c r="L1587" s="103"/>
      <c r="M1587" s="103"/>
      <c r="N1587" s="103"/>
      <c r="O1587" s="103"/>
      <c r="P1587" s="103"/>
      <c r="Q1587" s="103"/>
      <c r="R1587" s="103"/>
      <c r="S1587" s="103"/>
      <c r="T1587" s="103"/>
      <c r="U1587" s="103"/>
      <c r="V1587" s="103"/>
      <c r="W1587" s="103"/>
      <c r="X1587" s="103"/>
      <c r="Y1587" s="103"/>
      <c r="Z1587" s="103"/>
      <c r="AA1587" s="103"/>
      <c r="AB1587" s="103"/>
      <c r="AC1587" s="103"/>
      <c r="AD1587" s="103"/>
      <c r="AE1587" s="103"/>
      <c r="AF1587" s="103"/>
      <c r="AG1587" s="103"/>
    </row>
    <row r="1588" spans="1:35" s="104" customFormat="1">
      <c r="A1588" s="108" t="s">
        <v>202</v>
      </c>
      <c r="B1588" s="103"/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3"/>
      <c r="M1588" s="103"/>
      <c r="N1588" s="103"/>
      <c r="O1588" s="103"/>
      <c r="P1588" s="103"/>
      <c r="Q1588" s="103"/>
      <c r="R1588" s="103"/>
      <c r="S1588" s="103"/>
      <c r="T1588" s="103"/>
      <c r="U1588" s="103"/>
      <c r="V1588" s="103"/>
      <c r="W1588" s="103"/>
      <c r="X1588" s="103"/>
      <c r="Y1588" s="103"/>
      <c r="Z1588" s="103"/>
      <c r="AA1588" s="103"/>
      <c r="AB1588" s="103"/>
      <c r="AC1588" s="103"/>
      <c r="AD1588" s="103"/>
      <c r="AE1588" s="103"/>
      <c r="AF1588" s="103"/>
      <c r="AG1588" s="103"/>
    </row>
    <row r="1589" spans="1:35" s="104" customFormat="1">
      <c r="A1589" s="108" t="s">
        <v>203</v>
      </c>
      <c r="B1589" s="103"/>
      <c r="C1589" s="103"/>
      <c r="D1589" s="103"/>
      <c r="E1589" s="103"/>
      <c r="F1589" s="103"/>
      <c r="G1589" s="103"/>
      <c r="H1589" s="103"/>
      <c r="I1589" s="103"/>
      <c r="J1589" s="103"/>
      <c r="K1589" s="103"/>
      <c r="L1589" s="103"/>
      <c r="M1589" s="103"/>
      <c r="N1589" s="103"/>
      <c r="O1589" s="103"/>
      <c r="P1589" s="103"/>
      <c r="Q1589" s="103"/>
      <c r="R1589" s="103"/>
      <c r="S1589" s="103"/>
      <c r="T1589" s="103"/>
      <c r="U1589" s="103"/>
      <c r="V1589" s="103"/>
      <c r="W1589" s="103"/>
      <c r="X1589" s="103"/>
      <c r="Y1589" s="103"/>
      <c r="Z1589" s="103"/>
      <c r="AA1589" s="103"/>
      <c r="AB1589" s="103"/>
      <c r="AC1589" s="103"/>
      <c r="AD1589" s="103"/>
      <c r="AE1589" s="103"/>
      <c r="AF1589" s="103"/>
      <c r="AG1589" s="103"/>
    </row>
    <row r="1590" spans="1:35" s="104" customFormat="1">
      <c r="A1590" s="110" t="s">
        <v>204</v>
      </c>
      <c r="B1590" s="114" t="str">
        <f t="shared" ref="B1590:AG1590" si="105">IF(COUNTA(B1578:B1589)=0,"-",COUNTA(B1578:B1589)/12)</f>
        <v>-</v>
      </c>
      <c r="C1590" s="114" t="str">
        <f t="shared" si="105"/>
        <v>-</v>
      </c>
      <c r="D1590" s="114" t="str">
        <f t="shared" si="105"/>
        <v>-</v>
      </c>
      <c r="E1590" s="114" t="str">
        <f t="shared" si="105"/>
        <v>-</v>
      </c>
      <c r="F1590" s="114" t="str">
        <f t="shared" si="105"/>
        <v>-</v>
      </c>
      <c r="G1590" s="114" t="str">
        <f t="shared" si="105"/>
        <v>-</v>
      </c>
      <c r="H1590" s="114" t="str">
        <f t="shared" si="105"/>
        <v>-</v>
      </c>
      <c r="I1590" s="114" t="str">
        <f t="shared" si="105"/>
        <v>-</v>
      </c>
      <c r="J1590" s="114" t="str">
        <f t="shared" si="105"/>
        <v>-</v>
      </c>
      <c r="K1590" s="114" t="str">
        <f t="shared" si="105"/>
        <v>-</v>
      </c>
      <c r="L1590" s="114" t="str">
        <f t="shared" si="105"/>
        <v>-</v>
      </c>
      <c r="M1590" s="114" t="str">
        <f t="shared" si="105"/>
        <v>-</v>
      </c>
      <c r="N1590" s="114" t="str">
        <f t="shared" si="105"/>
        <v>-</v>
      </c>
      <c r="O1590" s="114" t="str">
        <f t="shared" si="105"/>
        <v>-</v>
      </c>
      <c r="P1590" s="114" t="str">
        <f t="shared" si="105"/>
        <v>-</v>
      </c>
      <c r="Q1590" s="114" t="str">
        <f t="shared" si="105"/>
        <v>-</v>
      </c>
      <c r="R1590" s="114" t="str">
        <f t="shared" si="105"/>
        <v>-</v>
      </c>
      <c r="S1590" s="114" t="str">
        <f t="shared" si="105"/>
        <v>-</v>
      </c>
      <c r="T1590" s="114" t="str">
        <f t="shared" si="105"/>
        <v>-</v>
      </c>
      <c r="U1590" s="114" t="str">
        <f t="shared" si="105"/>
        <v>-</v>
      </c>
      <c r="V1590" s="114" t="str">
        <f t="shared" si="105"/>
        <v>-</v>
      </c>
      <c r="W1590" s="114" t="str">
        <f t="shared" si="105"/>
        <v>-</v>
      </c>
      <c r="X1590" s="114" t="str">
        <f t="shared" si="105"/>
        <v>-</v>
      </c>
      <c r="Y1590" s="114" t="str">
        <f t="shared" si="105"/>
        <v>-</v>
      </c>
      <c r="Z1590" s="114" t="str">
        <f t="shared" si="105"/>
        <v>-</v>
      </c>
      <c r="AA1590" s="114" t="str">
        <f t="shared" si="105"/>
        <v>-</v>
      </c>
      <c r="AB1590" s="114" t="str">
        <f t="shared" si="105"/>
        <v>-</v>
      </c>
      <c r="AC1590" s="114" t="str">
        <f t="shared" si="105"/>
        <v>-</v>
      </c>
      <c r="AD1590" s="114" t="str">
        <f t="shared" si="105"/>
        <v>-</v>
      </c>
      <c r="AE1590" s="114" t="str">
        <f t="shared" si="105"/>
        <v>-</v>
      </c>
      <c r="AF1590" s="114" t="str">
        <f t="shared" si="105"/>
        <v>-</v>
      </c>
      <c r="AG1590" s="114" t="str">
        <f t="shared" si="105"/>
        <v>-</v>
      </c>
    </row>
    <row r="1591" spans="1:35" ht="18" customHeight="1">
      <c r="AG1591"/>
    </row>
    <row r="1592" spans="1:35" s="104" customFormat="1">
      <c r="A1592" s="121">
        <f>A1577+1</f>
        <v>44834</v>
      </c>
      <c r="B1592" s="118" t="s">
        <v>310</v>
      </c>
      <c r="C1592" s="118" t="s">
        <v>311</v>
      </c>
      <c r="D1592" s="118" t="s">
        <v>312</v>
      </c>
      <c r="E1592" s="118" t="s">
        <v>313</v>
      </c>
      <c r="F1592" s="118" t="s">
        <v>314</v>
      </c>
      <c r="G1592" s="118" t="s">
        <v>315</v>
      </c>
      <c r="H1592" s="118" t="s">
        <v>316</v>
      </c>
      <c r="I1592" s="118" t="s">
        <v>317</v>
      </c>
      <c r="J1592" s="118" t="s">
        <v>318</v>
      </c>
      <c r="K1592" s="118" t="s">
        <v>319</v>
      </c>
      <c r="L1592" s="118" t="s">
        <v>320</v>
      </c>
      <c r="M1592" s="118" t="s">
        <v>321</v>
      </c>
      <c r="N1592" s="118" t="s">
        <v>322</v>
      </c>
      <c r="O1592" s="118" t="s">
        <v>323</v>
      </c>
      <c r="P1592" s="118" t="s">
        <v>324</v>
      </c>
      <c r="Q1592" s="118" t="s">
        <v>325</v>
      </c>
      <c r="R1592" s="118" t="s">
        <v>326</v>
      </c>
      <c r="S1592" s="118" t="s">
        <v>327</v>
      </c>
      <c r="T1592" s="118" t="s">
        <v>328</v>
      </c>
      <c r="U1592" s="118" t="s">
        <v>329</v>
      </c>
      <c r="V1592" s="118" t="s">
        <v>330</v>
      </c>
      <c r="W1592" s="118" t="s">
        <v>331</v>
      </c>
      <c r="X1592" s="118" t="s">
        <v>332</v>
      </c>
      <c r="Y1592" s="118" t="s">
        <v>333</v>
      </c>
      <c r="Z1592" s="118" t="s">
        <v>334</v>
      </c>
      <c r="AA1592" s="118" t="s">
        <v>335</v>
      </c>
      <c r="AB1592" s="118" t="s">
        <v>336</v>
      </c>
      <c r="AC1592" s="118" t="s">
        <v>337</v>
      </c>
      <c r="AD1592" s="118" t="s">
        <v>338</v>
      </c>
      <c r="AE1592" s="118" t="s">
        <v>339</v>
      </c>
      <c r="AF1592" s="118" t="s">
        <v>340</v>
      </c>
      <c r="AG1592" s="118" t="s">
        <v>341</v>
      </c>
    </row>
    <row r="1593" spans="1:35" s="104" customFormat="1">
      <c r="A1593" s="108" t="s">
        <v>168</v>
      </c>
      <c r="B1593" s="103"/>
      <c r="C1593" s="103"/>
      <c r="D1593" s="103"/>
      <c r="E1593" s="103"/>
      <c r="F1593" s="103"/>
      <c r="G1593" s="103"/>
      <c r="H1593" s="103"/>
      <c r="I1593" s="103"/>
      <c r="J1593" s="103"/>
      <c r="K1593" s="103"/>
      <c r="L1593" s="103"/>
      <c r="M1593" s="103"/>
      <c r="N1593" s="103"/>
      <c r="O1593" s="103"/>
      <c r="P1593" s="103"/>
      <c r="Q1593" s="103"/>
      <c r="R1593" s="103"/>
      <c r="S1593" s="103"/>
      <c r="T1593" s="103"/>
      <c r="U1593" s="103"/>
      <c r="V1593" s="103"/>
      <c r="W1593" s="103"/>
      <c r="X1593" s="103"/>
      <c r="Y1593" s="103"/>
      <c r="Z1593" s="103"/>
      <c r="AA1593" s="103"/>
      <c r="AB1593" s="103"/>
      <c r="AC1593" s="103"/>
      <c r="AD1593" s="103"/>
      <c r="AE1593" s="103"/>
      <c r="AF1593" s="103"/>
      <c r="AG1593" s="103"/>
    </row>
    <row r="1594" spans="1:35" s="104" customFormat="1">
      <c r="A1594" s="108" t="s">
        <v>174</v>
      </c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3"/>
      <c r="N1594" s="103"/>
      <c r="O1594" s="103"/>
      <c r="P1594" s="103"/>
      <c r="Q1594" s="103"/>
      <c r="R1594" s="103"/>
      <c r="S1594" s="103"/>
      <c r="T1594" s="103"/>
      <c r="U1594" s="103"/>
      <c r="V1594" s="103"/>
      <c r="W1594" s="103"/>
      <c r="X1594" s="103"/>
      <c r="Y1594" s="103"/>
      <c r="Z1594" s="103"/>
      <c r="AA1594" s="103"/>
      <c r="AB1594" s="103"/>
      <c r="AC1594" s="103"/>
      <c r="AD1594" s="103"/>
      <c r="AE1594" s="103"/>
      <c r="AF1594" s="103"/>
      <c r="AG1594" s="103"/>
    </row>
    <row r="1595" spans="1:35" s="104" customFormat="1">
      <c r="A1595" s="108" t="s">
        <v>176</v>
      </c>
      <c r="B1595" s="103"/>
      <c r="C1595" s="103"/>
      <c r="D1595" s="103"/>
      <c r="E1595" s="103"/>
      <c r="F1595" s="103"/>
      <c r="G1595" s="103"/>
      <c r="H1595" s="103"/>
      <c r="I1595" s="103"/>
      <c r="J1595" s="103"/>
      <c r="K1595" s="103"/>
      <c r="L1595" s="103"/>
      <c r="M1595" s="103"/>
      <c r="N1595" s="103"/>
      <c r="O1595" s="103"/>
      <c r="P1595" s="103"/>
      <c r="Q1595" s="103"/>
      <c r="R1595" s="103"/>
      <c r="S1595" s="103"/>
      <c r="T1595" s="103"/>
      <c r="U1595" s="103"/>
      <c r="V1595" s="103"/>
      <c r="W1595" s="103"/>
      <c r="X1595" s="103"/>
      <c r="Y1595" s="103"/>
      <c r="Z1595" s="103"/>
      <c r="AA1595" s="103"/>
      <c r="AB1595" s="103"/>
      <c r="AC1595" s="103"/>
      <c r="AD1595" s="103"/>
      <c r="AE1595" s="103"/>
      <c r="AF1595" s="103"/>
      <c r="AG1595" s="103"/>
    </row>
    <row r="1596" spans="1:35" s="104" customFormat="1" ht="21">
      <c r="A1596" s="108" t="s">
        <v>181</v>
      </c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3"/>
      <c r="M1596" s="103"/>
      <c r="N1596" s="103"/>
      <c r="O1596" s="103"/>
      <c r="P1596" s="103"/>
      <c r="Q1596" s="103"/>
      <c r="R1596" s="103"/>
      <c r="S1596" s="103"/>
      <c r="T1596" s="103"/>
      <c r="U1596" s="103"/>
      <c r="V1596" s="103"/>
      <c r="W1596" s="103"/>
      <c r="X1596" s="103"/>
      <c r="Y1596" s="103"/>
      <c r="Z1596" s="103"/>
      <c r="AA1596" s="103"/>
      <c r="AB1596" s="103"/>
      <c r="AC1596" s="103"/>
      <c r="AD1596" s="103"/>
      <c r="AE1596" s="103"/>
      <c r="AF1596" s="103"/>
      <c r="AG1596" s="103"/>
      <c r="AI1596" s="116" t="s">
        <v>250</v>
      </c>
    </row>
    <row r="1597" spans="1:35" s="104" customFormat="1" ht="15" customHeight="1">
      <c r="A1597" s="108" t="s">
        <v>184</v>
      </c>
      <c r="B1597" s="103"/>
      <c r="C1597" s="103"/>
      <c r="D1597" s="103"/>
      <c r="E1597" s="103"/>
      <c r="F1597" s="103"/>
      <c r="G1597" s="103"/>
      <c r="H1597" s="103"/>
      <c r="I1597" s="103"/>
      <c r="J1597" s="103"/>
      <c r="K1597" s="103"/>
      <c r="L1597" s="103"/>
      <c r="M1597" s="103"/>
      <c r="N1597" s="103"/>
      <c r="O1597" s="103"/>
      <c r="P1597" s="103"/>
      <c r="Q1597" s="103"/>
      <c r="R1597" s="103"/>
      <c r="S1597" s="103"/>
      <c r="T1597" s="103"/>
      <c r="U1597" s="103"/>
      <c r="V1597" s="103"/>
      <c r="W1597" s="103"/>
      <c r="X1597" s="103"/>
      <c r="Y1597" s="103"/>
      <c r="Z1597" s="103"/>
      <c r="AA1597" s="103"/>
      <c r="AB1597" s="103"/>
      <c r="AC1597" s="103"/>
      <c r="AD1597" s="103"/>
      <c r="AE1597" s="103"/>
      <c r="AF1597" s="103"/>
      <c r="AG1597" s="103"/>
      <c r="AI1597" s="271">
        <f>COUNTIF($B1605:$AG1605,"-")</f>
        <v>32</v>
      </c>
    </row>
    <row r="1598" spans="1:35" s="104" customFormat="1" ht="15" customHeight="1">
      <c r="A1598" s="108" t="s">
        <v>208</v>
      </c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3"/>
      <c r="M1598" s="103"/>
      <c r="N1598" s="103"/>
      <c r="O1598" s="103"/>
      <c r="P1598" s="103"/>
      <c r="Q1598" s="103"/>
      <c r="R1598" s="103"/>
      <c r="S1598" s="103"/>
      <c r="T1598" s="103"/>
      <c r="U1598" s="103"/>
      <c r="V1598" s="103"/>
      <c r="W1598" s="103"/>
      <c r="X1598" s="103"/>
      <c r="Y1598" s="103"/>
      <c r="Z1598" s="103"/>
      <c r="AA1598" s="103"/>
      <c r="AB1598" s="103"/>
      <c r="AC1598" s="103"/>
      <c r="AD1598" s="103"/>
      <c r="AE1598" s="103"/>
      <c r="AF1598" s="103"/>
      <c r="AG1598" s="103"/>
      <c r="AI1598" s="271"/>
    </row>
    <row r="1599" spans="1:35" s="104" customFormat="1">
      <c r="A1599" s="108" t="s">
        <v>209</v>
      </c>
      <c r="B1599" s="103"/>
      <c r="C1599" s="103"/>
      <c r="D1599" s="103"/>
      <c r="E1599" s="103"/>
      <c r="F1599" s="103"/>
      <c r="G1599" s="103"/>
      <c r="H1599" s="103"/>
      <c r="I1599" s="103"/>
      <c r="J1599" s="103"/>
      <c r="K1599" s="103"/>
      <c r="L1599" s="103"/>
      <c r="M1599" s="103"/>
      <c r="N1599" s="103"/>
      <c r="O1599" s="103"/>
      <c r="P1599" s="103"/>
      <c r="Q1599" s="103"/>
      <c r="R1599" s="103"/>
      <c r="S1599" s="103"/>
      <c r="T1599" s="103"/>
      <c r="U1599" s="103"/>
      <c r="V1599" s="103"/>
      <c r="W1599" s="103"/>
      <c r="X1599" s="103"/>
      <c r="Y1599" s="103"/>
      <c r="Z1599" s="103"/>
      <c r="AA1599" s="103"/>
      <c r="AB1599" s="103"/>
      <c r="AC1599" s="103"/>
      <c r="AD1599" s="103"/>
      <c r="AE1599" s="103"/>
      <c r="AF1599" s="103"/>
      <c r="AG1599" s="103"/>
    </row>
    <row r="1600" spans="1:35" s="104" customFormat="1">
      <c r="A1600" s="108" t="s">
        <v>198</v>
      </c>
      <c r="B1600" s="103"/>
      <c r="C1600" s="103"/>
      <c r="D1600" s="103"/>
      <c r="E1600" s="103"/>
      <c r="F1600" s="103"/>
      <c r="G1600" s="103"/>
      <c r="H1600" s="103"/>
      <c r="I1600" s="103"/>
      <c r="J1600" s="103"/>
      <c r="K1600" s="103"/>
      <c r="L1600" s="103"/>
      <c r="M1600" s="103"/>
      <c r="N1600" s="103"/>
      <c r="O1600" s="103"/>
      <c r="P1600" s="103"/>
      <c r="Q1600" s="103"/>
      <c r="R1600" s="103"/>
      <c r="S1600" s="103"/>
      <c r="T1600" s="103"/>
      <c r="U1600" s="103"/>
      <c r="V1600" s="103"/>
      <c r="W1600" s="103"/>
      <c r="X1600" s="103"/>
      <c r="Y1600" s="103"/>
      <c r="Z1600" s="103"/>
      <c r="AA1600" s="103"/>
      <c r="AB1600" s="103"/>
      <c r="AC1600" s="103"/>
      <c r="AD1600" s="103"/>
      <c r="AE1600" s="103"/>
      <c r="AF1600" s="103"/>
      <c r="AG1600" s="103"/>
    </row>
    <row r="1601" spans="1:35" s="104" customFormat="1">
      <c r="A1601" s="108" t="s">
        <v>200</v>
      </c>
      <c r="B1601" s="103"/>
      <c r="C1601" s="103"/>
      <c r="D1601" s="103"/>
      <c r="E1601" s="103"/>
      <c r="F1601" s="103"/>
      <c r="G1601" s="103"/>
      <c r="H1601" s="103"/>
      <c r="I1601" s="103"/>
      <c r="J1601" s="103"/>
      <c r="K1601" s="103"/>
      <c r="L1601" s="103"/>
      <c r="M1601" s="103"/>
      <c r="N1601" s="103"/>
      <c r="O1601" s="103"/>
      <c r="P1601" s="103"/>
      <c r="Q1601" s="103"/>
      <c r="R1601" s="103"/>
      <c r="S1601" s="103"/>
      <c r="T1601" s="103"/>
      <c r="U1601" s="103"/>
      <c r="V1601" s="103"/>
      <c r="W1601" s="103"/>
      <c r="X1601" s="103"/>
      <c r="Y1601" s="103"/>
      <c r="Z1601" s="103"/>
      <c r="AA1601" s="103"/>
      <c r="AB1601" s="103"/>
      <c r="AC1601" s="103"/>
      <c r="AD1601" s="103"/>
      <c r="AE1601" s="103"/>
      <c r="AF1601" s="103"/>
      <c r="AG1601" s="103"/>
    </row>
    <row r="1602" spans="1:35" s="104" customFormat="1">
      <c r="A1602" s="108" t="s">
        <v>201</v>
      </c>
      <c r="B1602" s="103"/>
      <c r="C1602" s="103"/>
      <c r="D1602" s="103"/>
      <c r="E1602" s="103"/>
      <c r="F1602" s="103"/>
      <c r="G1602" s="103"/>
      <c r="H1602" s="103"/>
      <c r="I1602" s="103"/>
      <c r="J1602" s="103"/>
      <c r="K1602" s="103"/>
      <c r="L1602" s="103"/>
      <c r="M1602" s="103"/>
      <c r="N1602" s="103"/>
      <c r="O1602" s="103"/>
      <c r="P1602" s="103"/>
      <c r="Q1602" s="103"/>
      <c r="R1602" s="103"/>
      <c r="S1602" s="103"/>
      <c r="T1602" s="103"/>
      <c r="U1602" s="103"/>
      <c r="V1602" s="103"/>
      <c r="W1602" s="103"/>
      <c r="X1602" s="103"/>
      <c r="Y1602" s="103"/>
      <c r="Z1602" s="103"/>
      <c r="AA1602" s="103"/>
      <c r="AB1602" s="103"/>
      <c r="AC1602" s="103"/>
      <c r="AD1602" s="103"/>
      <c r="AE1602" s="103"/>
      <c r="AF1602" s="103"/>
      <c r="AG1602" s="103"/>
    </row>
    <row r="1603" spans="1:35" s="104" customFormat="1">
      <c r="A1603" s="108" t="s">
        <v>202</v>
      </c>
      <c r="B1603" s="103"/>
      <c r="C1603" s="103"/>
      <c r="D1603" s="103"/>
      <c r="E1603" s="103"/>
      <c r="F1603" s="103"/>
      <c r="G1603" s="103"/>
      <c r="H1603" s="103"/>
      <c r="I1603" s="103"/>
      <c r="J1603" s="103"/>
      <c r="K1603" s="103"/>
      <c r="L1603" s="103"/>
      <c r="M1603" s="103"/>
      <c r="N1603" s="103"/>
      <c r="O1603" s="103"/>
      <c r="P1603" s="103"/>
      <c r="Q1603" s="103"/>
      <c r="R1603" s="103"/>
      <c r="S1603" s="103"/>
      <c r="T1603" s="103"/>
      <c r="U1603" s="103"/>
      <c r="V1603" s="103"/>
      <c r="W1603" s="103"/>
      <c r="X1603" s="103"/>
      <c r="Y1603" s="103"/>
      <c r="Z1603" s="103"/>
      <c r="AA1603" s="103"/>
      <c r="AB1603" s="103"/>
      <c r="AC1603" s="103"/>
      <c r="AD1603" s="103"/>
      <c r="AE1603" s="103"/>
      <c r="AF1603" s="103"/>
      <c r="AG1603" s="103"/>
    </row>
    <row r="1604" spans="1:35" s="104" customFormat="1">
      <c r="A1604" s="108" t="s">
        <v>203</v>
      </c>
      <c r="B1604" s="103"/>
      <c r="C1604" s="103"/>
      <c r="D1604" s="103"/>
      <c r="E1604" s="103"/>
      <c r="F1604" s="103"/>
      <c r="G1604" s="103"/>
      <c r="H1604" s="103"/>
      <c r="I1604" s="103"/>
      <c r="J1604" s="103"/>
      <c r="K1604" s="103"/>
      <c r="L1604" s="103"/>
      <c r="M1604" s="103"/>
      <c r="N1604" s="103"/>
      <c r="O1604" s="103"/>
      <c r="P1604" s="103"/>
      <c r="Q1604" s="103"/>
      <c r="R1604" s="103"/>
      <c r="S1604" s="103"/>
      <c r="T1604" s="103"/>
      <c r="U1604" s="103"/>
      <c r="V1604" s="103"/>
      <c r="W1604" s="103"/>
      <c r="X1604" s="103"/>
      <c r="Y1604" s="103"/>
      <c r="Z1604" s="103"/>
      <c r="AA1604" s="103"/>
      <c r="AB1604" s="103"/>
      <c r="AC1604" s="103"/>
      <c r="AD1604" s="103"/>
      <c r="AE1604" s="103"/>
      <c r="AF1604" s="103"/>
      <c r="AG1604" s="103"/>
    </row>
    <row r="1605" spans="1:35" s="104" customFormat="1">
      <c r="A1605" s="110" t="s">
        <v>204</v>
      </c>
      <c r="B1605" s="114" t="str">
        <f t="shared" ref="B1605:AG1605" si="106">IF(COUNTA(B1593:B1604)=0,"-",COUNTA(B1593:B1604)/12)</f>
        <v>-</v>
      </c>
      <c r="C1605" s="114" t="str">
        <f t="shared" si="106"/>
        <v>-</v>
      </c>
      <c r="D1605" s="114" t="str">
        <f t="shared" si="106"/>
        <v>-</v>
      </c>
      <c r="E1605" s="114" t="str">
        <f t="shared" si="106"/>
        <v>-</v>
      </c>
      <c r="F1605" s="114" t="str">
        <f t="shared" si="106"/>
        <v>-</v>
      </c>
      <c r="G1605" s="114" t="str">
        <f t="shared" si="106"/>
        <v>-</v>
      </c>
      <c r="H1605" s="114" t="str">
        <f t="shared" si="106"/>
        <v>-</v>
      </c>
      <c r="I1605" s="114" t="str">
        <f t="shared" si="106"/>
        <v>-</v>
      </c>
      <c r="J1605" s="114" t="str">
        <f t="shared" si="106"/>
        <v>-</v>
      </c>
      <c r="K1605" s="114" t="str">
        <f t="shared" si="106"/>
        <v>-</v>
      </c>
      <c r="L1605" s="114" t="str">
        <f t="shared" si="106"/>
        <v>-</v>
      </c>
      <c r="M1605" s="114" t="str">
        <f t="shared" si="106"/>
        <v>-</v>
      </c>
      <c r="N1605" s="114" t="str">
        <f t="shared" si="106"/>
        <v>-</v>
      </c>
      <c r="O1605" s="114" t="str">
        <f t="shared" si="106"/>
        <v>-</v>
      </c>
      <c r="P1605" s="114" t="str">
        <f t="shared" si="106"/>
        <v>-</v>
      </c>
      <c r="Q1605" s="114" t="str">
        <f t="shared" si="106"/>
        <v>-</v>
      </c>
      <c r="R1605" s="114" t="str">
        <f t="shared" si="106"/>
        <v>-</v>
      </c>
      <c r="S1605" s="114" t="str">
        <f t="shared" si="106"/>
        <v>-</v>
      </c>
      <c r="T1605" s="114" t="str">
        <f t="shared" si="106"/>
        <v>-</v>
      </c>
      <c r="U1605" s="114" t="str">
        <f t="shared" si="106"/>
        <v>-</v>
      </c>
      <c r="V1605" s="114" t="str">
        <f t="shared" si="106"/>
        <v>-</v>
      </c>
      <c r="W1605" s="114" t="str">
        <f t="shared" si="106"/>
        <v>-</v>
      </c>
      <c r="X1605" s="114" t="str">
        <f t="shared" si="106"/>
        <v>-</v>
      </c>
      <c r="Y1605" s="114" t="str">
        <f t="shared" si="106"/>
        <v>-</v>
      </c>
      <c r="Z1605" s="114" t="str">
        <f t="shared" si="106"/>
        <v>-</v>
      </c>
      <c r="AA1605" s="114" t="str">
        <f t="shared" si="106"/>
        <v>-</v>
      </c>
      <c r="AB1605" s="114" t="str">
        <f t="shared" si="106"/>
        <v>-</v>
      </c>
      <c r="AC1605" s="114" t="str">
        <f t="shared" si="106"/>
        <v>-</v>
      </c>
      <c r="AD1605" s="114" t="str">
        <f t="shared" si="106"/>
        <v>-</v>
      </c>
      <c r="AE1605" s="114" t="str">
        <f t="shared" si="106"/>
        <v>-</v>
      </c>
      <c r="AF1605" s="114" t="str">
        <f t="shared" si="106"/>
        <v>-</v>
      </c>
      <c r="AG1605" s="114" t="str">
        <f t="shared" si="106"/>
        <v>-</v>
      </c>
    </row>
    <row r="1606" spans="1:35" ht="18" customHeight="1">
      <c r="AG1606"/>
    </row>
    <row r="1607" spans="1:35" s="104" customFormat="1">
      <c r="A1607" s="121">
        <f>A1592+1</f>
        <v>44835</v>
      </c>
      <c r="B1607" s="118" t="s">
        <v>310</v>
      </c>
      <c r="C1607" s="118" t="s">
        <v>311</v>
      </c>
      <c r="D1607" s="118" t="s">
        <v>312</v>
      </c>
      <c r="E1607" s="118" t="s">
        <v>313</v>
      </c>
      <c r="F1607" s="118" t="s">
        <v>314</v>
      </c>
      <c r="G1607" s="118" t="s">
        <v>315</v>
      </c>
      <c r="H1607" s="118" t="s">
        <v>316</v>
      </c>
      <c r="I1607" s="118" t="s">
        <v>317</v>
      </c>
      <c r="J1607" s="118" t="s">
        <v>318</v>
      </c>
      <c r="K1607" s="118" t="s">
        <v>319</v>
      </c>
      <c r="L1607" s="118" t="s">
        <v>320</v>
      </c>
      <c r="M1607" s="118" t="s">
        <v>321</v>
      </c>
      <c r="N1607" s="118" t="s">
        <v>322</v>
      </c>
      <c r="O1607" s="118" t="s">
        <v>323</v>
      </c>
      <c r="P1607" s="118" t="s">
        <v>324</v>
      </c>
      <c r="Q1607" s="118" t="s">
        <v>325</v>
      </c>
      <c r="R1607" s="118" t="s">
        <v>326</v>
      </c>
      <c r="S1607" s="118" t="s">
        <v>327</v>
      </c>
      <c r="T1607" s="118" t="s">
        <v>328</v>
      </c>
      <c r="U1607" s="118" t="s">
        <v>329</v>
      </c>
      <c r="V1607" s="118" t="s">
        <v>330</v>
      </c>
      <c r="W1607" s="118" t="s">
        <v>331</v>
      </c>
      <c r="X1607" s="118" t="s">
        <v>332</v>
      </c>
      <c r="Y1607" s="118" t="s">
        <v>333</v>
      </c>
      <c r="Z1607" s="118" t="s">
        <v>334</v>
      </c>
      <c r="AA1607" s="118" t="s">
        <v>335</v>
      </c>
      <c r="AB1607" s="118" t="s">
        <v>336</v>
      </c>
      <c r="AC1607" s="118" t="s">
        <v>337</v>
      </c>
      <c r="AD1607" s="118" t="s">
        <v>338</v>
      </c>
      <c r="AE1607" s="118" t="s">
        <v>339</v>
      </c>
      <c r="AF1607" s="118" t="s">
        <v>340</v>
      </c>
      <c r="AG1607" s="118" t="s">
        <v>341</v>
      </c>
    </row>
    <row r="1608" spans="1:35" s="104" customFormat="1">
      <c r="A1608" s="108" t="s">
        <v>168</v>
      </c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3"/>
      <c r="N1608" s="103"/>
      <c r="O1608" s="103"/>
      <c r="P1608" s="103"/>
      <c r="Q1608" s="103"/>
      <c r="R1608" s="103"/>
      <c r="S1608" s="103"/>
      <c r="T1608" s="103"/>
      <c r="U1608" s="103"/>
      <c r="V1608" s="103"/>
      <c r="W1608" s="103"/>
      <c r="X1608" s="103"/>
      <c r="Y1608" s="103"/>
      <c r="Z1608" s="103"/>
      <c r="AA1608" s="103"/>
      <c r="AB1608" s="103"/>
      <c r="AC1608" s="103"/>
      <c r="AD1608" s="103"/>
      <c r="AE1608" s="103"/>
      <c r="AF1608" s="103"/>
      <c r="AG1608" s="103"/>
    </row>
    <row r="1609" spans="1:35" s="104" customFormat="1">
      <c r="A1609" s="108" t="s">
        <v>174</v>
      </c>
      <c r="B1609" s="103"/>
      <c r="C1609" s="103"/>
      <c r="D1609" s="103"/>
      <c r="E1609" s="103"/>
      <c r="F1609" s="103"/>
      <c r="G1609" s="103"/>
      <c r="H1609" s="103"/>
      <c r="I1609" s="103"/>
      <c r="J1609" s="103"/>
      <c r="K1609" s="103"/>
      <c r="L1609" s="103"/>
      <c r="M1609" s="103"/>
      <c r="N1609" s="103"/>
      <c r="O1609" s="103"/>
      <c r="P1609" s="103"/>
      <c r="Q1609" s="103"/>
      <c r="R1609" s="103"/>
      <c r="S1609" s="103"/>
      <c r="T1609" s="103"/>
      <c r="U1609" s="103"/>
      <c r="V1609" s="103"/>
      <c r="W1609" s="103"/>
      <c r="X1609" s="103"/>
      <c r="Y1609" s="103"/>
      <c r="Z1609" s="103"/>
      <c r="AA1609" s="103"/>
      <c r="AB1609" s="103"/>
      <c r="AC1609" s="103"/>
      <c r="AD1609" s="103"/>
      <c r="AE1609" s="103"/>
      <c r="AF1609" s="103"/>
      <c r="AG1609" s="103"/>
    </row>
    <row r="1610" spans="1:35" s="104" customFormat="1">
      <c r="A1610" s="108" t="s">
        <v>176</v>
      </c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3"/>
      <c r="N1610" s="103"/>
      <c r="O1610" s="103"/>
      <c r="P1610" s="103"/>
      <c r="Q1610" s="103"/>
      <c r="R1610" s="103"/>
      <c r="S1610" s="103"/>
      <c r="T1610" s="103"/>
      <c r="U1610" s="103"/>
      <c r="V1610" s="103"/>
      <c r="W1610" s="103"/>
      <c r="X1610" s="103"/>
      <c r="Y1610" s="103"/>
      <c r="Z1610" s="103"/>
      <c r="AA1610" s="103"/>
      <c r="AB1610" s="103"/>
      <c r="AC1610" s="103"/>
      <c r="AD1610" s="103"/>
      <c r="AE1610" s="103"/>
      <c r="AF1610" s="103"/>
      <c r="AG1610" s="103"/>
    </row>
    <row r="1611" spans="1:35" s="104" customFormat="1" ht="21">
      <c r="A1611" s="108" t="s">
        <v>181</v>
      </c>
      <c r="B1611" s="103"/>
      <c r="C1611" s="103"/>
      <c r="D1611" s="103"/>
      <c r="E1611" s="103"/>
      <c r="F1611" s="103"/>
      <c r="G1611" s="103"/>
      <c r="H1611" s="103"/>
      <c r="I1611" s="103"/>
      <c r="J1611" s="103"/>
      <c r="K1611" s="103"/>
      <c r="L1611" s="103"/>
      <c r="M1611" s="103"/>
      <c r="N1611" s="103"/>
      <c r="O1611" s="103"/>
      <c r="P1611" s="103"/>
      <c r="Q1611" s="103"/>
      <c r="R1611" s="103"/>
      <c r="S1611" s="103"/>
      <c r="T1611" s="103"/>
      <c r="U1611" s="103"/>
      <c r="V1611" s="103"/>
      <c r="W1611" s="103"/>
      <c r="X1611" s="103"/>
      <c r="Y1611" s="103"/>
      <c r="Z1611" s="103"/>
      <c r="AA1611" s="103"/>
      <c r="AB1611" s="103"/>
      <c r="AC1611" s="103"/>
      <c r="AD1611" s="103"/>
      <c r="AE1611" s="103"/>
      <c r="AF1611" s="103"/>
      <c r="AG1611" s="103"/>
      <c r="AI1611" s="116" t="s">
        <v>250</v>
      </c>
    </row>
    <row r="1612" spans="1:35" s="104" customFormat="1" ht="15" customHeight="1">
      <c r="A1612" s="108" t="s">
        <v>184</v>
      </c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3"/>
      <c r="O1612" s="103"/>
      <c r="P1612" s="103"/>
      <c r="Q1612" s="103"/>
      <c r="R1612" s="103"/>
      <c r="S1612" s="103"/>
      <c r="T1612" s="103"/>
      <c r="U1612" s="103"/>
      <c r="V1612" s="103"/>
      <c r="W1612" s="103"/>
      <c r="X1612" s="103"/>
      <c r="Y1612" s="103"/>
      <c r="Z1612" s="103"/>
      <c r="AA1612" s="103"/>
      <c r="AB1612" s="103"/>
      <c r="AC1612" s="103"/>
      <c r="AD1612" s="103"/>
      <c r="AE1612" s="103"/>
      <c r="AF1612" s="103"/>
      <c r="AG1612" s="103"/>
      <c r="AI1612" s="271">
        <f>COUNTIF($B1620:$AG1620,"-")</f>
        <v>32</v>
      </c>
    </row>
    <row r="1613" spans="1:35" s="104" customFormat="1" ht="15" customHeight="1">
      <c r="A1613" s="108" t="s">
        <v>208</v>
      </c>
      <c r="B1613" s="103"/>
      <c r="C1613" s="103"/>
      <c r="D1613" s="103"/>
      <c r="E1613" s="103"/>
      <c r="F1613" s="103"/>
      <c r="G1613" s="103"/>
      <c r="H1613" s="103"/>
      <c r="I1613" s="103"/>
      <c r="J1613" s="103"/>
      <c r="K1613" s="103"/>
      <c r="L1613" s="103"/>
      <c r="M1613" s="103"/>
      <c r="N1613" s="103"/>
      <c r="O1613" s="103"/>
      <c r="P1613" s="103"/>
      <c r="Q1613" s="103"/>
      <c r="R1613" s="103"/>
      <c r="S1613" s="103"/>
      <c r="T1613" s="103"/>
      <c r="U1613" s="103"/>
      <c r="V1613" s="103"/>
      <c r="W1613" s="103"/>
      <c r="X1613" s="103"/>
      <c r="Y1613" s="103"/>
      <c r="Z1613" s="103"/>
      <c r="AA1613" s="103"/>
      <c r="AB1613" s="103"/>
      <c r="AC1613" s="103"/>
      <c r="AD1613" s="103"/>
      <c r="AE1613" s="103"/>
      <c r="AF1613" s="103"/>
      <c r="AG1613" s="103"/>
      <c r="AI1613" s="271"/>
    </row>
    <row r="1614" spans="1:35" s="104" customFormat="1">
      <c r="A1614" s="108" t="s">
        <v>209</v>
      </c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3"/>
      <c r="O1614" s="103"/>
      <c r="P1614" s="103"/>
      <c r="Q1614" s="103"/>
      <c r="R1614" s="103"/>
      <c r="S1614" s="103"/>
      <c r="T1614" s="103"/>
      <c r="U1614" s="103"/>
      <c r="V1614" s="103"/>
      <c r="W1614" s="103"/>
      <c r="X1614" s="103"/>
      <c r="Y1614" s="103"/>
      <c r="Z1614" s="103"/>
      <c r="AA1614" s="103"/>
      <c r="AB1614" s="103"/>
      <c r="AC1614" s="103"/>
      <c r="AD1614" s="103"/>
      <c r="AE1614" s="103"/>
      <c r="AF1614" s="103"/>
      <c r="AG1614" s="103"/>
    </row>
    <row r="1615" spans="1:35" s="104" customFormat="1">
      <c r="A1615" s="108" t="s">
        <v>198</v>
      </c>
      <c r="B1615" s="103"/>
      <c r="C1615" s="103"/>
      <c r="D1615" s="103"/>
      <c r="E1615" s="103"/>
      <c r="F1615" s="103"/>
      <c r="G1615" s="103"/>
      <c r="H1615" s="103"/>
      <c r="I1615" s="103"/>
      <c r="J1615" s="103"/>
      <c r="K1615" s="103"/>
      <c r="L1615" s="103"/>
      <c r="M1615" s="103"/>
      <c r="N1615" s="103"/>
      <c r="O1615" s="103"/>
      <c r="P1615" s="103"/>
      <c r="Q1615" s="103"/>
      <c r="R1615" s="103"/>
      <c r="S1615" s="103"/>
      <c r="T1615" s="103"/>
      <c r="U1615" s="103"/>
      <c r="V1615" s="103"/>
      <c r="W1615" s="103"/>
      <c r="X1615" s="103"/>
      <c r="Y1615" s="103"/>
      <c r="Z1615" s="103"/>
      <c r="AA1615" s="103"/>
      <c r="AB1615" s="103"/>
      <c r="AC1615" s="103"/>
      <c r="AD1615" s="103"/>
      <c r="AE1615" s="103"/>
      <c r="AF1615" s="103"/>
      <c r="AG1615" s="103"/>
    </row>
    <row r="1616" spans="1:35" s="104" customFormat="1">
      <c r="A1616" s="108" t="s">
        <v>200</v>
      </c>
      <c r="B1616" s="103"/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3"/>
      <c r="M1616" s="103"/>
      <c r="N1616" s="103"/>
      <c r="O1616" s="103"/>
      <c r="P1616" s="103"/>
      <c r="Q1616" s="103"/>
      <c r="R1616" s="103"/>
      <c r="S1616" s="103"/>
      <c r="T1616" s="103"/>
      <c r="U1616" s="103"/>
      <c r="V1616" s="103"/>
      <c r="W1616" s="103"/>
      <c r="X1616" s="103"/>
      <c r="Y1616" s="103"/>
      <c r="Z1616" s="103"/>
      <c r="AA1616" s="103"/>
      <c r="AB1616" s="103"/>
      <c r="AC1616" s="103"/>
      <c r="AD1616" s="103"/>
      <c r="AE1616" s="103"/>
      <c r="AF1616" s="103"/>
      <c r="AG1616" s="103"/>
    </row>
    <row r="1617" spans="1:35" s="104" customFormat="1">
      <c r="A1617" s="108" t="s">
        <v>201</v>
      </c>
      <c r="B1617" s="103"/>
      <c r="C1617" s="103"/>
      <c r="D1617" s="103"/>
      <c r="E1617" s="103"/>
      <c r="F1617" s="103"/>
      <c r="G1617" s="103"/>
      <c r="H1617" s="103"/>
      <c r="I1617" s="103"/>
      <c r="J1617" s="103"/>
      <c r="K1617" s="103"/>
      <c r="L1617" s="103"/>
      <c r="M1617" s="103"/>
      <c r="N1617" s="103"/>
      <c r="O1617" s="103"/>
      <c r="P1617" s="103"/>
      <c r="Q1617" s="103"/>
      <c r="R1617" s="103"/>
      <c r="S1617" s="103"/>
      <c r="T1617" s="103"/>
      <c r="U1617" s="103"/>
      <c r="V1617" s="103"/>
      <c r="W1617" s="103"/>
      <c r="X1617" s="103"/>
      <c r="Y1617" s="103"/>
      <c r="Z1617" s="103"/>
      <c r="AA1617" s="103"/>
      <c r="AB1617" s="103"/>
      <c r="AC1617" s="103"/>
      <c r="AD1617" s="103"/>
      <c r="AE1617" s="103"/>
      <c r="AF1617" s="103"/>
      <c r="AG1617" s="103"/>
    </row>
    <row r="1618" spans="1:35" s="104" customFormat="1">
      <c r="A1618" s="108" t="s">
        <v>202</v>
      </c>
      <c r="B1618" s="103"/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3"/>
      <c r="M1618" s="103"/>
      <c r="N1618" s="103"/>
      <c r="O1618" s="103"/>
      <c r="P1618" s="103"/>
      <c r="Q1618" s="103"/>
      <c r="R1618" s="103"/>
      <c r="S1618" s="103"/>
      <c r="T1618" s="103"/>
      <c r="U1618" s="103"/>
      <c r="V1618" s="103"/>
      <c r="W1618" s="103"/>
      <c r="X1618" s="103"/>
      <c r="Y1618" s="103"/>
      <c r="Z1618" s="103"/>
      <c r="AA1618" s="103"/>
      <c r="AB1618" s="103"/>
      <c r="AC1618" s="103"/>
      <c r="AD1618" s="103"/>
      <c r="AE1618" s="103"/>
      <c r="AF1618" s="103"/>
      <c r="AG1618" s="103"/>
    </row>
    <row r="1619" spans="1:35" s="104" customFormat="1">
      <c r="A1619" s="108" t="s">
        <v>203</v>
      </c>
      <c r="B1619" s="103"/>
      <c r="C1619" s="103"/>
      <c r="D1619" s="103"/>
      <c r="E1619" s="103"/>
      <c r="F1619" s="103"/>
      <c r="G1619" s="103"/>
      <c r="H1619" s="103"/>
      <c r="I1619" s="103"/>
      <c r="J1619" s="103"/>
      <c r="K1619" s="103"/>
      <c r="L1619" s="103"/>
      <c r="M1619" s="103"/>
      <c r="N1619" s="103"/>
      <c r="O1619" s="103"/>
      <c r="P1619" s="103"/>
      <c r="Q1619" s="103"/>
      <c r="R1619" s="103"/>
      <c r="S1619" s="103"/>
      <c r="T1619" s="103"/>
      <c r="U1619" s="103"/>
      <c r="V1619" s="103"/>
      <c r="W1619" s="103"/>
      <c r="X1619" s="103"/>
      <c r="Y1619" s="103"/>
      <c r="Z1619" s="103"/>
      <c r="AA1619" s="103"/>
      <c r="AB1619" s="103"/>
      <c r="AC1619" s="103"/>
      <c r="AD1619" s="103"/>
      <c r="AE1619" s="103"/>
      <c r="AF1619" s="103"/>
      <c r="AG1619" s="103"/>
    </row>
    <row r="1620" spans="1:35" s="104" customFormat="1">
      <c r="A1620" s="110" t="s">
        <v>204</v>
      </c>
      <c r="B1620" s="114" t="str">
        <f t="shared" ref="B1620:AG1620" si="107">IF(COUNTA(B1608:B1619)=0,"-",COUNTA(B1608:B1619)/12)</f>
        <v>-</v>
      </c>
      <c r="C1620" s="114" t="str">
        <f t="shared" si="107"/>
        <v>-</v>
      </c>
      <c r="D1620" s="114" t="str">
        <f t="shared" si="107"/>
        <v>-</v>
      </c>
      <c r="E1620" s="114" t="str">
        <f t="shared" si="107"/>
        <v>-</v>
      </c>
      <c r="F1620" s="114" t="str">
        <f t="shared" si="107"/>
        <v>-</v>
      </c>
      <c r="G1620" s="114" t="str">
        <f t="shared" si="107"/>
        <v>-</v>
      </c>
      <c r="H1620" s="114" t="str">
        <f t="shared" si="107"/>
        <v>-</v>
      </c>
      <c r="I1620" s="114" t="str">
        <f t="shared" si="107"/>
        <v>-</v>
      </c>
      <c r="J1620" s="114" t="str">
        <f t="shared" si="107"/>
        <v>-</v>
      </c>
      <c r="K1620" s="114" t="str">
        <f t="shared" si="107"/>
        <v>-</v>
      </c>
      <c r="L1620" s="114" t="str">
        <f t="shared" si="107"/>
        <v>-</v>
      </c>
      <c r="M1620" s="114" t="str">
        <f t="shared" si="107"/>
        <v>-</v>
      </c>
      <c r="N1620" s="114" t="str">
        <f t="shared" si="107"/>
        <v>-</v>
      </c>
      <c r="O1620" s="114" t="str">
        <f t="shared" si="107"/>
        <v>-</v>
      </c>
      <c r="P1620" s="114" t="str">
        <f t="shared" si="107"/>
        <v>-</v>
      </c>
      <c r="Q1620" s="114" t="str">
        <f t="shared" si="107"/>
        <v>-</v>
      </c>
      <c r="R1620" s="114" t="str">
        <f t="shared" si="107"/>
        <v>-</v>
      </c>
      <c r="S1620" s="114" t="str">
        <f t="shared" si="107"/>
        <v>-</v>
      </c>
      <c r="T1620" s="114" t="str">
        <f t="shared" si="107"/>
        <v>-</v>
      </c>
      <c r="U1620" s="114" t="str">
        <f t="shared" si="107"/>
        <v>-</v>
      </c>
      <c r="V1620" s="114" t="str">
        <f t="shared" si="107"/>
        <v>-</v>
      </c>
      <c r="W1620" s="114" t="str">
        <f t="shared" si="107"/>
        <v>-</v>
      </c>
      <c r="X1620" s="114" t="str">
        <f t="shared" si="107"/>
        <v>-</v>
      </c>
      <c r="Y1620" s="114" t="str">
        <f t="shared" si="107"/>
        <v>-</v>
      </c>
      <c r="Z1620" s="114" t="str">
        <f t="shared" si="107"/>
        <v>-</v>
      </c>
      <c r="AA1620" s="114" t="str">
        <f t="shared" si="107"/>
        <v>-</v>
      </c>
      <c r="AB1620" s="114" t="str">
        <f t="shared" si="107"/>
        <v>-</v>
      </c>
      <c r="AC1620" s="114" t="str">
        <f t="shared" si="107"/>
        <v>-</v>
      </c>
      <c r="AD1620" s="114" t="str">
        <f t="shared" si="107"/>
        <v>-</v>
      </c>
      <c r="AE1620" s="114" t="str">
        <f t="shared" si="107"/>
        <v>-</v>
      </c>
      <c r="AF1620" s="114" t="str">
        <f t="shared" si="107"/>
        <v>-</v>
      </c>
      <c r="AG1620" s="114" t="str">
        <f t="shared" si="107"/>
        <v>-</v>
      </c>
    </row>
    <row r="1621" spans="1:35" ht="18" customHeight="1">
      <c r="AG1621"/>
    </row>
    <row r="1622" spans="1:35" s="104" customFormat="1">
      <c r="A1622" s="121">
        <f>A1607+1</f>
        <v>44836</v>
      </c>
      <c r="B1622" s="118" t="s">
        <v>310</v>
      </c>
      <c r="C1622" s="118" t="s">
        <v>311</v>
      </c>
      <c r="D1622" s="118" t="s">
        <v>312</v>
      </c>
      <c r="E1622" s="118" t="s">
        <v>313</v>
      </c>
      <c r="F1622" s="118" t="s">
        <v>314</v>
      </c>
      <c r="G1622" s="118" t="s">
        <v>315</v>
      </c>
      <c r="H1622" s="118" t="s">
        <v>316</v>
      </c>
      <c r="I1622" s="118" t="s">
        <v>317</v>
      </c>
      <c r="J1622" s="118" t="s">
        <v>318</v>
      </c>
      <c r="K1622" s="118" t="s">
        <v>319</v>
      </c>
      <c r="L1622" s="118" t="s">
        <v>320</v>
      </c>
      <c r="M1622" s="118" t="s">
        <v>321</v>
      </c>
      <c r="N1622" s="118" t="s">
        <v>322</v>
      </c>
      <c r="O1622" s="118" t="s">
        <v>323</v>
      </c>
      <c r="P1622" s="118" t="s">
        <v>324</v>
      </c>
      <c r="Q1622" s="118" t="s">
        <v>325</v>
      </c>
      <c r="R1622" s="118" t="s">
        <v>326</v>
      </c>
      <c r="S1622" s="118" t="s">
        <v>327</v>
      </c>
      <c r="T1622" s="118" t="s">
        <v>328</v>
      </c>
      <c r="U1622" s="118" t="s">
        <v>329</v>
      </c>
      <c r="V1622" s="118" t="s">
        <v>330</v>
      </c>
      <c r="W1622" s="118" t="s">
        <v>331</v>
      </c>
      <c r="X1622" s="118" t="s">
        <v>332</v>
      </c>
      <c r="Y1622" s="118" t="s">
        <v>333</v>
      </c>
      <c r="Z1622" s="118" t="s">
        <v>334</v>
      </c>
      <c r="AA1622" s="118" t="s">
        <v>335</v>
      </c>
      <c r="AB1622" s="118" t="s">
        <v>336</v>
      </c>
      <c r="AC1622" s="118" t="s">
        <v>337</v>
      </c>
      <c r="AD1622" s="118" t="s">
        <v>338</v>
      </c>
      <c r="AE1622" s="118" t="s">
        <v>339</v>
      </c>
      <c r="AF1622" s="118" t="s">
        <v>340</v>
      </c>
      <c r="AG1622" s="118" t="s">
        <v>341</v>
      </c>
    </row>
    <row r="1623" spans="1:35" s="104" customFormat="1">
      <c r="A1623" s="108" t="s">
        <v>168</v>
      </c>
      <c r="B1623" s="103"/>
      <c r="C1623" s="103"/>
      <c r="D1623" s="103"/>
      <c r="E1623" s="103"/>
      <c r="F1623" s="103"/>
      <c r="G1623" s="103"/>
      <c r="H1623" s="103"/>
      <c r="I1623" s="103"/>
      <c r="J1623" s="103"/>
      <c r="K1623" s="103"/>
      <c r="L1623" s="103"/>
      <c r="M1623" s="103"/>
      <c r="N1623" s="103"/>
      <c r="O1623" s="103"/>
      <c r="P1623" s="103"/>
      <c r="Q1623" s="103"/>
      <c r="R1623" s="103"/>
      <c r="S1623" s="103"/>
      <c r="T1623" s="103"/>
      <c r="U1623" s="103"/>
      <c r="V1623" s="103"/>
      <c r="W1623" s="103"/>
      <c r="X1623" s="103"/>
      <c r="Y1623" s="103"/>
      <c r="Z1623" s="103"/>
      <c r="AA1623" s="103"/>
      <c r="AB1623" s="103"/>
      <c r="AC1623" s="103"/>
      <c r="AD1623" s="103"/>
      <c r="AE1623" s="103"/>
      <c r="AF1623" s="103"/>
      <c r="AG1623" s="103"/>
    </row>
    <row r="1624" spans="1:35" s="104" customFormat="1">
      <c r="A1624" s="108" t="s">
        <v>174</v>
      </c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3"/>
      <c r="M1624" s="103"/>
      <c r="N1624" s="103"/>
      <c r="O1624" s="103"/>
      <c r="P1624" s="103"/>
      <c r="Q1624" s="103"/>
      <c r="R1624" s="103"/>
      <c r="S1624" s="103"/>
      <c r="T1624" s="103"/>
      <c r="U1624" s="103"/>
      <c r="V1624" s="103"/>
      <c r="W1624" s="103"/>
      <c r="X1624" s="103"/>
      <c r="Y1624" s="103"/>
      <c r="Z1624" s="103"/>
      <c r="AA1624" s="103"/>
      <c r="AB1624" s="103"/>
      <c r="AC1624" s="103"/>
      <c r="AD1624" s="103"/>
      <c r="AE1624" s="103"/>
      <c r="AF1624" s="103"/>
      <c r="AG1624" s="103"/>
    </row>
    <row r="1625" spans="1:35" s="104" customFormat="1">
      <c r="A1625" s="108" t="s">
        <v>176</v>
      </c>
      <c r="B1625" s="103"/>
      <c r="C1625" s="103"/>
      <c r="D1625" s="103"/>
      <c r="E1625" s="103"/>
      <c r="F1625" s="103"/>
      <c r="G1625" s="103"/>
      <c r="H1625" s="103"/>
      <c r="I1625" s="103"/>
      <c r="J1625" s="103"/>
      <c r="K1625" s="103"/>
      <c r="L1625" s="103"/>
      <c r="M1625" s="103"/>
      <c r="N1625" s="103"/>
      <c r="O1625" s="103"/>
      <c r="P1625" s="103"/>
      <c r="Q1625" s="103"/>
      <c r="R1625" s="103"/>
      <c r="S1625" s="103"/>
      <c r="T1625" s="103"/>
      <c r="U1625" s="103"/>
      <c r="V1625" s="103"/>
      <c r="W1625" s="103"/>
      <c r="X1625" s="103"/>
      <c r="Y1625" s="103"/>
      <c r="Z1625" s="103"/>
      <c r="AA1625" s="103"/>
      <c r="AB1625" s="103"/>
      <c r="AC1625" s="103"/>
      <c r="AD1625" s="103"/>
      <c r="AE1625" s="103"/>
      <c r="AF1625" s="103"/>
      <c r="AG1625" s="103"/>
    </row>
    <row r="1626" spans="1:35" s="104" customFormat="1" ht="21">
      <c r="A1626" s="108" t="s">
        <v>181</v>
      </c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3"/>
      <c r="M1626" s="103"/>
      <c r="N1626" s="103"/>
      <c r="O1626" s="103"/>
      <c r="P1626" s="103"/>
      <c r="Q1626" s="103"/>
      <c r="R1626" s="103"/>
      <c r="S1626" s="103"/>
      <c r="T1626" s="103"/>
      <c r="U1626" s="103"/>
      <c r="V1626" s="103"/>
      <c r="W1626" s="103"/>
      <c r="X1626" s="103"/>
      <c r="Y1626" s="103"/>
      <c r="Z1626" s="103"/>
      <c r="AA1626" s="103"/>
      <c r="AB1626" s="103"/>
      <c r="AC1626" s="103"/>
      <c r="AD1626" s="103"/>
      <c r="AE1626" s="103"/>
      <c r="AF1626" s="103"/>
      <c r="AG1626" s="103"/>
      <c r="AI1626" s="116" t="s">
        <v>250</v>
      </c>
    </row>
    <row r="1627" spans="1:35" s="104" customFormat="1" ht="15" customHeight="1">
      <c r="A1627" s="108" t="s">
        <v>184</v>
      </c>
      <c r="B1627" s="103"/>
      <c r="C1627" s="103"/>
      <c r="D1627" s="103"/>
      <c r="E1627" s="103"/>
      <c r="F1627" s="103"/>
      <c r="G1627" s="103"/>
      <c r="H1627" s="103"/>
      <c r="I1627" s="103"/>
      <c r="J1627" s="103"/>
      <c r="K1627" s="103"/>
      <c r="L1627" s="103"/>
      <c r="M1627" s="103"/>
      <c r="N1627" s="103"/>
      <c r="O1627" s="103"/>
      <c r="P1627" s="103"/>
      <c r="Q1627" s="103"/>
      <c r="R1627" s="103"/>
      <c r="S1627" s="103"/>
      <c r="T1627" s="103"/>
      <c r="U1627" s="103"/>
      <c r="V1627" s="103"/>
      <c r="W1627" s="103"/>
      <c r="X1627" s="103"/>
      <c r="Y1627" s="103"/>
      <c r="Z1627" s="103"/>
      <c r="AA1627" s="103"/>
      <c r="AB1627" s="103"/>
      <c r="AC1627" s="103"/>
      <c r="AD1627" s="103"/>
      <c r="AE1627" s="103"/>
      <c r="AF1627" s="103"/>
      <c r="AG1627" s="103"/>
      <c r="AI1627" s="271">
        <f>COUNTIF($B1635:$AG1635,"-")</f>
        <v>32</v>
      </c>
    </row>
    <row r="1628" spans="1:35" s="104" customFormat="1" ht="15" customHeight="1">
      <c r="A1628" s="108" t="s">
        <v>208</v>
      </c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3"/>
      <c r="M1628" s="103"/>
      <c r="N1628" s="103"/>
      <c r="O1628" s="103"/>
      <c r="P1628" s="103"/>
      <c r="Q1628" s="103"/>
      <c r="R1628" s="103"/>
      <c r="S1628" s="103"/>
      <c r="T1628" s="103"/>
      <c r="U1628" s="103"/>
      <c r="V1628" s="103"/>
      <c r="W1628" s="103"/>
      <c r="X1628" s="103"/>
      <c r="Y1628" s="103"/>
      <c r="Z1628" s="103"/>
      <c r="AA1628" s="103"/>
      <c r="AB1628" s="103"/>
      <c r="AC1628" s="103"/>
      <c r="AD1628" s="103"/>
      <c r="AE1628" s="103"/>
      <c r="AF1628" s="103"/>
      <c r="AG1628" s="103"/>
      <c r="AI1628" s="271"/>
    </row>
    <row r="1629" spans="1:35" s="104" customFormat="1">
      <c r="A1629" s="108" t="s">
        <v>209</v>
      </c>
      <c r="B1629" s="103"/>
      <c r="C1629" s="103"/>
      <c r="D1629" s="103"/>
      <c r="E1629" s="103"/>
      <c r="F1629" s="103"/>
      <c r="G1629" s="103"/>
      <c r="H1629" s="103"/>
      <c r="I1629" s="103"/>
      <c r="J1629" s="103"/>
      <c r="K1629" s="103"/>
      <c r="L1629" s="103"/>
      <c r="M1629" s="103"/>
      <c r="N1629" s="103"/>
      <c r="O1629" s="103"/>
      <c r="P1629" s="103"/>
      <c r="Q1629" s="103"/>
      <c r="R1629" s="103"/>
      <c r="S1629" s="103"/>
      <c r="T1629" s="103"/>
      <c r="U1629" s="103"/>
      <c r="V1629" s="103"/>
      <c r="W1629" s="103"/>
      <c r="X1629" s="103"/>
      <c r="Y1629" s="103"/>
      <c r="Z1629" s="103"/>
      <c r="AA1629" s="103"/>
      <c r="AB1629" s="103"/>
      <c r="AC1629" s="103"/>
      <c r="AD1629" s="103"/>
      <c r="AE1629" s="103"/>
      <c r="AF1629" s="103"/>
      <c r="AG1629" s="103"/>
    </row>
    <row r="1630" spans="1:35" s="104" customFormat="1">
      <c r="A1630" s="108" t="s">
        <v>198</v>
      </c>
      <c r="B1630" s="103"/>
      <c r="C1630" s="103"/>
      <c r="D1630" s="103"/>
      <c r="E1630" s="103"/>
      <c r="F1630" s="103"/>
      <c r="G1630" s="103"/>
      <c r="H1630" s="103"/>
      <c r="I1630" s="103"/>
      <c r="J1630" s="103"/>
      <c r="K1630" s="103"/>
      <c r="L1630" s="103"/>
      <c r="M1630" s="103"/>
      <c r="N1630" s="103"/>
      <c r="O1630" s="103"/>
      <c r="P1630" s="103"/>
      <c r="Q1630" s="103"/>
      <c r="R1630" s="103"/>
      <c r="S1630" s="103"/>
      <c r="T1630" s="103"/>
      <c r="U1630" s="103"/>
      <c r="V1630" s="103"/>
      <c r="W1630" s="103"/>
      <c r="X1630" s="103"/>
      <c r="Y1630" s="103"/>
      <c r="Z1630" s="103"/>
      <c r="AA1630" s="103"/>
      <c r="AB1630" s="103"/>
      <c r="AC1630" s="103"/>
      <c r="AD1630" s="103"/>
      <c r="AE1630" s="103"/>
      <c r="AF1630" s="103"/>
      <c r="AG1630" s="103"/>
    </row>
    <row r="1631" spans="1:35" s="104" customFormat="1">
      <c r="A1631" s="108" t="s">
        <v>200</v>
      </c>
      <c r="B1631" s="103"/>
      <c r="C1631" s="103"/>
      <c r="D1631" s="103"/>
      <c r="E1631" s="103"/>
      <c r="F1631" s="103"/>
      <c r="G1631" s="103"/>
      <c r="H1631" s="103"/>
      <c r="I1631" s="103"/>
      <c r="J1631" s="103"/>
      <c r="K1631" s="103"/>
      <c r="L1631" s="103"/>
      <c r="M1631" s="103"/>
      <c r="N1631" s="103"/>
      <c r="O1631" s="103"/>
      <c r="P1631" s="103"/>
      <c r="Q1631" s="103"/>
      <c r="R1631" s="103"/>
      <c r="S1631" s="103"/>
      <c r="T1631" s="103"/>
      <c r="U1631" s="103"/>
      <c r="V1631" s="103"/>
      <c r="W1631" s="103"/>
      <c r="X1631" s="103"/>
      <c r="Y1631" s="103"/>
      <c r="Z1631" s="103"/>
      <c r="AA1631" s="103"/>
      <c r="AB1631" s="103"/>
      <c r="AC1631" s="103"/>
      <c r="AD1631" s="103"/>
      <c r="AE1631" s="103"/>
      <c r="AF1631" s="103"/>
      <c r="AG1631" s="103"/>
    </row>
    <row r="1632" spans="1:35" s="104" customFormat="1">
      <c r="A1632" s="108" t="s">
        <v>201</v>
      </c>
      <c r="B1632" s="103"/>
      <c r="C1632" s="103"/>
      <c r="D1632" s="103"/>
      <c r="E1632" s="103"/>
      <c r="F1632" s="103"/>
      <c r="G1632" s="103"/>
      <c r="H1632" s="103"/>
      <c r="I1632" s="103"/>
      <c r="J1632" s="103"/>
      <c r="K1632" s="103"/>
      <c r="L1632" s="103"/>
      <c r="M1632" s="103"/>
      <c r="N1632" s="103"/>
      <c r="O1632" s="103"/>
      <c r="P1632" s="103"/>
      <c r="Q1632" s="103"/>
      <c r="R1632" s="103"/>
      <c r="S1632" s="103"/>
      <c r="T1632" s="103"/>
      <c r="U1632" s="103"/>
      <c r="V1632" s="103"/>
      <c r="W1632" s="103"/>
      <c r="X1632" s="103"/>
      <c r="Y1632" s="103"/>
      <c r="Z1632" s="103"/>
      <c r="AA1632" s="103"/>
      <c r="AB1632" s="103"/>
      <c r="AC1632" s="103"/>
      <c r="AD1632" s="103"/>
      <c r="AE1632" s="103"/>
      <c r="AF1632" s="103"/>
      <c r="AG1632" s="103"/>
    </row>
    <row r="1633" spans="1:35" s="104" customFormat="1">
      <c r="A1633" s="108" t="s">
        <v>202</v>
      </c>
      <c r="B1633" s="103"/>
      <c r="C1633" s="103"/>
      <c r="D1633" s="103"/>
      <c r="E1633" s="103"/>
      <c r="F1633" s="103"/>
      <c r="G1633" s="103"/>
      <c r="H1633" s="103"/>
      <c r="I1633" s="103"/>
      <c r="J1633" s="103"/>
      <c r="K1633" s="103"/>
      <c r="L1633" s="103"/>
      <c r="M1633" s="103"/>
      <c r="N1633" s="103"/>
      <c r="O1633" s="103"/>
      <c r="P1633" s="103"/>
      <c r="Q1633" s="103"/>
      <c r="R1633" s="103"/>
      <c r="S1633" s="103"/>
      <c r="T1633" s="103"/>
      <c r="U1633" s="103"/>
      <c r="V1633" s="103"/>
      <c r="W1633" s="103"/>
      <c r="X1633" s="103"/>
      <c r="Y1633" s="103"/>
      <c r="Z1633" s="103"/>
      <c r="AA1633" s="103"/>
      <c r="AB1633" s="103"/>
      <c r="AC1633" s="103"/>
      <c r="AD1633" s="103"/>
      <c r="AE1633" s="103"/>
      <c r="AF1633" s="103"/>
      <c r="AG1633" s="103"/>
    </row>
    <row r="1634" spans="1:35" s="104" customFormat="1">
      <c r="A1634" s="108" t="s">
        <v>203</v>
      </c>
      <c r="B1634" s="103"/>
      <c r="C1634" s="103"/>
      <c r="D1634" s="103"/>
      <c r="E1634" s="103"/>
      <c r="F1634" s="103"/>
      <c r="G1634" s="103"/>
      <c r="H1634" s="103"/>
      <c r="I1634" s="103"/>
      <c r="J1634" s="103"/>
      <c r="K1634" s="103"/>
      <c r="L1634" s="103"/>
      <c r="M1634" s="103"/>
      <c r="N1634" s="103"/>
      <c r="O1634" s="103"/>
      <c r="P1634" s="103"/>
      <c r="Q1634" s="103"/>
      <c r="R1634" s="103"/>
      <c r="S1634" s="103"/>
      <c r="T1634" s="103"/>
      <c r="U1634" s="103"/>
      <c r="V1634" s="103"/>
      <c r="W1634" s="103"/>
      <c r="X1634" s="103"/>
      <c r="Y1634" s="103"/>
      <c r="Z1634" s="103"/>
      <c r="AA1634" s="103"/>
      <c r="AB1634" s="103"/>
      <c r="AC1634" s="103"/>
      <c r="AD1634" s="103"/>
      <c r="AE1634" s="103"/>
      <c r="AF1634" s="103"/>
      <c r="AG1634" s="103"/>
    </row>
    <row r="1635" spans="1:35" s="104" customFormat="1">
      <c r="A1635" s="110" t="s">
        <v>204</v>
      </c>
      <c r="B1635" s="114" t="str">
        <f t="shared" ref="B1635:AG1635" si="108">IF(COUNTA(B1623:B1634)=0,"-",COUNTA(B1623:B1634)/12)</f>
        <v>-</v>
      </c>
      <c r="C1635" s="114" t="str">
        <f t="shared" si="108"/>
        <v>-</v>
      </c>
      <c r="D1635" s="114" t="str">
        <f t="shared" si="108"/>
        <v>-</v>
      </c>
      <c r="E1635" s="114" t="str">
        <f t="shared" si="108"/>
        <v>-</v>
      </c>
      <c r="F1635" s="114" t="str">
        <f t="shared" si="108"/>
        <v>-</v>
      </c>
      <c r="G1635" s="114" t="str">
        <f t="shared" si="108"/>
        <v>-</v>
      </c>
      <c r="H1635" s="114" t="str">
        <f t="shared" si="108"/>
        <v>-</v>
      </c>
      <c r="I1635" s="114" t="str">
        <f t="shared" si="108"/>
        <v>-</v>
      </c>
      <c r="J1635" s="114" t="str">
        <f t="shared" si="108"/>
        <v>-</v>
      </c>
      <c r="K1635" s="114" t="str">
        <f t="shared" si="108"/>
        <v>-</v>
      </c>
      <c r="L1635" s="114" t="str">
        <f t="shared" si="108"/>
        <v>-</v>
      </c>
      <c r="M1635" s="114" t="str">
        <f t="shared" si="108"/>
        <v>-</v>
      </c>
      <c r="N1635" s="114" t="str">
        <f t="shared" si="108"/>
        <v>-</v>
      </c>
      <c r="O1635" s="114" t="str">
        <f t="shared" si="108"/>
        <v>-</v>
      </c>
      <c r="P1635" s="114" t="str">
        <f t="shared" si="108"/>
        <v>-</v>
      </c>
      <c r="Q1635" s="114" t="str">
        <f t="shared" si="108"/>
        <v>-</v>
      </c>
      <c r="R1635" s="114" t="str">
        <f t="shared" si="108"/>
        <v>-</v>
      </c>
      <c r="S1635" s="114" t="str">
        <f t="shared" si="108"/>
        <v>-</v>
      </c>
      <c r="T1635" s="114" t="str">
        <f t="shared" si="108"/>
        <v>-</v>
      </c>
      <c r="U1635" s="114" t="str">
        <f t="shared" si="108"/>
        <v>-</v>
      </c>
      <c r="V1635" s="114" t="str">
        <f t="shared" si="108"/>
        <v>-</v>
      </c>
      <c r="W1635" s="114" t="str">
        <f t="shared" si="108"/>
        <v>-</v>
      </c>
      <c r="X1635" s="114" t="str">
        <f t="shared" si="108"/>
        <v>-</v>
      </c>
      <c r="Y1635" s="114" t="str">
        <f t="shared" si="108"/>
        <v>-</v>
      </c>
      <c r="Z1635" s="114" t="str">
        <f t="shared" si="108"/>
        <v>-</v>
      </c>
      <c r="AA1635" s="114" t="str">
        <f t="shared" si="108"/>
        <v>-</v>
      </c>
      <c r="AB1635" s="114" t="str">
        <f t="shared" si="108"/>
        <v>-</v>
      </c>
      <c r="AC1635" s="114" t="str">
        <f t="shared" si="108"/>
        <v>-</v>
      </c>
      <c r="AD1635" s="114" t="str">
        <f t="shared" si="108"/>
        <v>-</v>
      </c>
      <c r="AE1635" s="114" t="str">
        <f t="shared" si="108"/>
        <v>-</v>
      </c>
      <c r="AF1635" s="114" t="str">
        <f t="shared" si="108"/>
        <v>-</v>
      </c>
      <c r="AG1635" s="114" t="str">
        <f t="shared" si="108"/>
        <v>-</v>
      </c>
    </row>
    <row r="1636" spans="1:35" ht="18" customHeight="1">
      <c r="AG1636"/>
    </row>
    <row r="1637" spans="1:35" s="104" customFormat="1">
      <c r="A1637" s="121">
        <f>A1622+1</f>
        <v>44837</v>
      </c>
      <c r="B1637" s="118" t="s">
        <v>310</v>
      </c>
      <c r="C1637" s="118" t="s">
        <v>311</v>
      </c>
      <c r="D1637" s="118" t="s">
        <v>312</v>
      </c>
      <c r="E1637" s="118" t="s">
        <v>313</v>
      </c>
      <c r="F1637" s="118" t="s">
        <v>314</v>
      </c>
      <c r="G1637" s="118" t="s">
        <v>315</v>
      </c>
      <c r="H1637" s="118" t="s">
        <v>316</v>
      </c>
      <c r="I1637" s="118" t="s">
        <v>317</v>
      </c>
      <c r="J1637" s="118" t="s">
        <v>318</v>
      </c>
      <c r="K1637" s="118" t="s">
        <v>319</v>
      </c>
      <c r="L1637" s="118" t="s">
        <v>320</v>
      </c>
      <c r="M1637" s="118" t="s">
        <v>321</v>
      </c>
      <c r="N1637" s="118" t="s">
        <v>322</v>
      </c>
      <c r="O1637" s="118" t="s">
        <v>323</v>
      </c>
      <c r="P1637" s="118" t="s">
        <v>324</v>
      </c>
      <c r="Q1637" s="118" t="s">
        <v>325</v>
      </c>
      <c r="R1637" s="118" t="s">
        <v>326</v>
      </c>
      <c r="S1637" s="118" t="s">
        <v>327</v>
      </c>
      <c r="T1637" s="118" t="s">
        <v>328</v>
      </c>
      <c r="U1637" s="118" t="s">
        <v>329</v>
      </c>
      <c r="V1637" s="118" t="s">
        <v>330</v>
      </c>
      <c r="W1637" s="118" t="s">
        <v>331</v>
      </c>
      <c r="X1637" s="118" t="s">
        <v>332</v>
      </c>
      <c r="Y1637" s="118" t="s">
        <v>333</v>
      </c>
      <c r="Z1637" s="118" t="s">
        <v>334</v>
      </c>
      <c r="AA1637" s="118" t="s">
        <v>335</v>
      </c>
      <c r="AB1637" s="118" t="s">
        <v>336</v>
      </c>
      <c r="AC1637" s="118" t="s">
        <v>337</v>
      </c>
      <c r="AD1637" s="118" t="s">
        <v>338</v>
      </c>
      <c r="AE1637" s="118" t="s">
        <v>339</v>
      </c>
      <c r="AF1637" s="118" t="s">
        <v>340</v>
      </c>
      <c r="AG1637" s="118" t="s">
        <v>341</v>
      </c>
    </row>
    <row r="1638" spans="1:35" s="104" customFormat="1">
      <c r="A1638" s="108" t="s">
        <v>168</v>
      </c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3"/>
      <c r="O1638" s="103"/>
      <c r="P1638" s="103"/>
      <c r="Q1638" s="103"/>
      <c r="R1638" s="103"/>
      <c r="S1638" s="103"/>
      <c r="T1638" s="103"/>
      <c r="U1638" s="103"/>
      <c r="V1638" s="103"/>
      <c r="W1638" s="103"/>
      <c r="X1638" s="103"/>
      <c r="Y1638" s="103"/>
      <c r="Z1638" s="103"/>
      <c r="AA1638" s="103"/>
      <c r="AB1638" s="103"/>
      <c r="AC1638" s="103"/>
      <c r="AD1638" s="103"/>
      <c r="AE1638" s="103"/>
      <c r="AF1638" s="103"/>
      <c r="AG1638" s="103"/>
    </row>
    <row r="1639" spans="1:35" s="104" customFormat="1">
      <c r="A1639" s="108" t="s">
        <v>174</v>
      </c>
      <c r="B1639" s="103"/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3"/>
      <c r="N1639" s="103"/>
      <c r="O1639" s="103"/>
      <c r="P1639" s="103"/>
      <c r="Q1639" s="103"/>
      <c r="R1639" s="103"/>
      <c r="S1639" s="103"/>
      <c r="T1639" s="103"/>
      <c r="U1639" s="103"/>
      <c r="V1639" s="103"/>
      <c r="W1639" s="103"/>
      <c r="X1639" s="103"/>
      <c r="Y1639" s="103"/>
      <c r="Z1639" s="103"/>
      <c r="AA1639" s="103"/>
      <c r="AB1639" s="103"/>
      <c r="AC1639" s="103"/>
      <c r="AD1639" s="103"/>
      <c r="AE1639" s="103"/>
      <c r="AF1639" s="103"/>
      <c r="AG1639" s="103"/>
    </row>
    <row r="1640" spans="1:35" s="104" customFormat="1">
      <c r="A1640" s="108" t="s">
        <v>176</v>
      </c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3"/>
      <c r="N1640" s="103"/>
      <c r="O1640" s="103"/>
      <c r="P1640" s="103"/>
      <c r="Q1640" s="103"/>
      <c r="R1640" s="103"/>
      <c r="S1640" s="103"/>
      <c r="T1640" s="103"/>
      <c r="U1640" s="103"/>
      <c r="V1640" s="103"/>
      <c r="W1640" s="103"/>
      <c r="X1640" s="103"/>
      <c r="Y1640" s="103"/>
      <c r="Z1640" s="103"/>
      <c r="AA1640" s="103"/>
      <c r="AB1640" s="103"/>
      <c r="AC1640" s="103"/>
      <c r="AD1640" s="103"/>
      <c r="AE1640" s="103"/>
      <c r="AF1640" s="103"/>
      <c r="AG1640" s="103"/>
    </row>
    <row r="1641" spans="1:35" s="104" customFormat="1" ht="21">
      <c r="A1641" s="108" t="s">
        <v>181</v>
      </c>
      <c r="B1641" s="103"/>
      <c r="C1641" s="103"/>
      <c r="D1641" s="103"/>
      <c r="E1641" s="103"/>
      <c r="F1641" s="103"/>
      <c r="G1641" s="103"/>
      <c r="H1641" s="103"/>
      <c r="I1641" s="103"/>
      <c r="J1641" s="103"/>
      <c r="K1641" s="103"/>
      <c r="L1641" s="103"/>
      <c r="M1641" s="103"/>
      <c r="N1641" s="103"/>
      <c r="O1641" s="103"/>
      <c r="P1641" s="103"/>
      <c r="Q1641" s="103"/>
      <c r="R1641" s="103"/>
      <c r="S1641" s="103"/>
      <c r="T1641" s="103"/>
      <c r="U1641" s="103"/>
      <c r="V1641" s="103"/>
      <c r="W1641" s="103"/>
      <c r="X1641" s="103"/>
      <c r="Y1641" s="103"/>
      <c r="Z1641" s="103"/>
      <c r="AA1641" s="103"/>
      <c r="AB1641" s="103"/>
      <c r="AC1641" s="103"/>
      <c r="AD1641" s="103"/>
      <c r="AE1641" s="103"/>
      <c r="AF1641" s="103"/>
      <c r="AG1641" s="103"/>
      <c r="AI1641" s="116" t="s">
        <v>250</v>
      </c>
    </row>
    <row r="1642" spans="1:35" s="104" customFormat="1" ht="15" customHeight="1">
      <c r="A1642" s="108" t="s">
        <v>184</v>
      </c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3"/>
      <c r="N1642" s="103"/>
      <c r="O1642" s="103"/>
      <c r="P1642" s="103"/>
      <c r="Q1642" s="103"/>
      <c r="R1642" s="103"/>
      <c r="S1642" s="103"/>
      <c r="T1642" s="103"/>
      <c r="U1642" s="103"/>
      <c r="V1642" s="103"/>
      <c r="W1642" s="103"/>
      <c r="X1642" s="103"/>
      <c r="Y1642" s="103"/>
      <c r="Z1642" s="103"/>
      <c r="AA1642" s="103"/>
      <c r="AB1642" s="103"/>
      <c r="AC1642" s="103"/>
      <c r="AD1642" s="103"/>
      <c r="AE1642" s="103"/>
      <c r="AF1642" s="103"/>
      <c r="AG1642" s="103"/>
      <c r="AI1642" s="271">
        <f>COUNTIF($B1650:$AG1650,"-")</f>
        <v>32</v>
      </c>
    </row>
    <row r="1643" spans="1:35" s="104" customFormat="1" ht="15" customHeight="1">
      <c r="A1643" s="108" t="s">
        <v>208</v>
      </c>
      <c r="B1643" s="103"/>
      <c r="C1643" s="103"/>
      <c r="D1643" s="103"/>
      <c r="E1643" s="103"/>
      <c r="F1643" s="103"/>
      <c r="G1643" s="103"/>
      <c r="H1643" s="103"/>
      <c r="I1643" s="103"/>
      <c r="J1643" s="103"/>
      <c r="K1643" s="103"/>
      <c r="L1643" s="103"/>
      <c r="M1643" s="103"/>
      <c r="N1643" s="103"/>
      <c r="O1643" s="103"/>
      <c r="P1643" s="103"/>
      <c r="Q1643" s="103"/>
      <c r="R1643" s="103"/>
      <c r="S1643" s="103"/>
      <c r="T1643" s="103"/>
      <c r="U1643" s="103"/>
      <c r="V1643" s="103"/>
      <c r="W1643" s="103"/>
      <c r="X1643" s="103"/>
      <c r="Y1643" s="103"/>
      <c r="Z1643" s="103"/>
      <c r="AA1643" s="103"/>
      <c r="AB1643" s="103"/>
      <c r="AC1643" s="103"/>
      <c r="AD1643" s="103"/>
      <c r="AE1643" s="103"/>
      <c r="AF1643" s="103"/>
      <c r="AG1643" s="103"/>
      <c r="AI1643" s="271"/>
    </row>
    <row r="1644" spans="1:35" s="104" customFormat="1">
      <c r="A1644" s="108" t="s">
        <v>209</v>
      </c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3"/>
      <c r="N1644" s="103"/>
      <c r="O1644" s="103"/>
      <c r="P1644" s="103"/>
      <c r="Q1644" s="103"/>
      <c r="R1644" s="103"/>
      <c r="S1644" s="103"/>
      <c r="T1644" s="103"/>
      <c r="U1644" s="103"/>
      <c r="V1644" s="103"/>
      <c r="W1644" s="103"/>
      <c r="X1644" s="103"/>
      <c r="Y1644" s="103"/>
      <c r="Z1644" s="103"/>
      <c r="AA1644" s="103"/>
      <c r="AB1644" s="103"/>
      <c r="AC1644" s="103"/>
      <c r="AD1644" s="103"/>
      <c r="AE1644" s="103"/>
      <c r="AF1644" s="103"/>
      <c r="AG1644" s="103"/>
    </row>
    <row r="1645" spans="1:35" s="104" customFormat="1">
      <c r="A1645" s="108" t="s">
        <v>198</v>
      </c>
      <c r="B1645" s="103"/>
      <c r="C1645" s="103"/>
      <c r="D1645" s="103"/>
      <c r="E1645" s="103"/>
      <c r="F1645" s="103"/>
      <c r="G1645" s="103"/>
      <c r="H1645" s="103"/>
      <c r="I1645" s="103"/>
      <c r="J1645" s="103"/>
      <c r="K1645" s="103"/>
      <c r="L1645" s="103"/>
      <c r="M1645" s="103"/>
      <c r="N1645" s="103"/>
      <c r="O1645" s="103"/>
      <c r="P1645" s="103"/>
      <c r="Q1645" s="103"/>
      <c r="R1645" s="103"/>
      <c r="S1645" s="103"/>
      <c r="T1645" s="103"/>
      <c r="U1645" s="103"/>
      <c r="V1645" s="103"/>
      <c r="W1645" s="103"/>
      <c r="X1645" s="103"/>
      <c r="Y1645" s="103"/>
      <c r="Z1645" s="103"/>
      <c r="AA1645" s="103"/>
      <c r="AB1645" s="103"/>
      <c r="AC1645" s="103"/>
      <c r="AD1645" s="103"/>
      <c r="AE1645" s="103"/>
      <c r="AF1645" s="103"/>
      <c r="AG1645" s="103"/>
    </row>
    <row r="1646" spans="1:35" s="104" customFormat="1">
      <c r="A1646" s="108" t="s">
        <v>200</v>
      </c>
      <c r="B1646" s="103"/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3"/>
      <c r="M1646" s="103"/>
      <c r="N1646" s="103"/>
      <c r="O1646" s="103"/>
      <c r="P1646" s="103"/>
      <c r="Q1646" s="103"/>
      <c r="R1646" s="103"/>
      <c r="S1646" s="103"/>
      <c r="T1646" s="103"/>
      <c r="U1646" s="103"/>
      <c r="V1646" s="103"/>
      <c r="W1646" s="103"/>
      <c r="X1646" s="103"/>
      <c r="Y1646" s="103"/>
      <c r="Z1646" s="103"/>
      <c r="AA1646" s="103"/>
      <c r="AB1646" s="103"/>
      <c r="AC1646" s="103"/>
      <c r="AD1646" s="103"/>
      <c r="AE1646" s="103"/>
      <c r="AF1646" s="103"/>
      <c r="AG1646" s="103"/>
    </row>
    <row r="1647" spans="1:35" s="104" customFormat="1">
      <c r="A1647" s="108" t="s">
        <v>201</v>
      </c>
      <c r="B1647" s="103"/>
      <c r="C1647" s="103"/>
      <c r="D1647" s="103"/>
      <c r="E1647" s="103"/>
      <c r="F1647" s="103"/>
      <c r="G1647" s="103"/>
      <c r="H1647" s="103"/>
      <c r="I1647" s="103"/>
      <c r="J1647" s="103"/>
      <c r="K1647" s="103"/>
      <c r="L1647" s="103"/>
      <c r="M1647" s="103"/>
      <c r="N1647" s="103"/>
      <c r="O1647" s="103"/>
      <c r="P1647" s="103"/>
      <c r="Q1647" s="103"/>
      <c r="R1647" s="103"/>
      <c r="S1647" s="103"/>
      <c r="T1647" s="103"/>
      <c r="U1647" s="103"/>
      <c r="V1647" s="103"/>
      <c r="W1647" s="103"/>
      <c r="X1647" s="103"/>
      <c r="Y1647" s="103"/>
      <c r="Z1647" s="103"/>
      <c r="AA1647" s="103"/>
      <c r="AB1647" s="103"/>
      <c r="AC1647" s="103"/>
      <c r="AD1647" s="103"/>
      <c r="AE1647" s="103"/>
      <c r="AF1647" s="103"/>
      <c r="AG1647" s="103"/>
    </row>
    <row r="1648" spans="1:35" s="104" customFormat="1">
      <c r="A1648" s="108" t="s">
        <v>202</v>
      </c>
      <c r="B1648" s="103"/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3"/>
      <c r="M1648" s="103"/>
      <c r="N1648" s="103"/>
      <c r="O1648" s="103"/>
      <c r="P1648" s="103"/>
      <c r="Q1648" s="103"/>
      <c r="R1648" s="103"/>
      <c r="S1648" s="103"/>
      <c r="T1648" s="103"/>
      <c r="U1648" s="103"/>
      <c r="V1648" s="103"/>
      <c r="W1648" s="103"/>
      <c r="X1648" s="103"/>
      <c r="Y1648" s="103"/>
      <c r="Z1648" s="103"/>
      <c r="AA1648" s="103"/>
      <c r="AB1648" s="103"/>
      <c r="AC1648" s="103"/>
      <c r="AD1648" s="103"/>
      <c r="AE1648" s="103"/>
      <c r="AF1648" s="103"/>
      <c r="AG1648" s="103"/>
    </row>
    <row r="1649" spans="1:35" s="104" customFormat="1">
      <c r="A1649" s="108" t="s">
        <v>203</v>
      </c>
      <c r="B1649" s="103"/>
      <c r="C1649" s="103"/>
      <c r="D1649" s="103"/>
      <c r="E1649" s="103"/>
      <c r="F1649" s="103"/>
      <c r="G1649" s="103"/>
      <c r="H1649" s="103"/>
      <c r="I1649" s="103"/>
      <c r="J1649" s="103"/>
      <c r="K1649" s="103"/>
      <c r="L1649" s="103"/>
      <c r="M1649" s="103"/>
      <c r="N1649" s="103"/>
      <c r="O1649" s="103"/>
      <c r="P1649" s="103"/>
      <c r="Q1649" s="103"/>
      <c r="R1649" s="103"/>
      <c r="S1649" s="103"/>
      <c r="T1649" s="103"/>
      <c r="U1649" s="103"/>
      <c r="V1649" s="103"/>
      <c r="W1649" s="103"/>
      <c r="X1649" s="103"/>
      <c r="Y1649" s="103"/>
      <c r="Z1649" s="103"/>
      <c r="AA1649" s="103"/>
      <c r="AB1649" s="103"/>
      <c r="AC1649" s="103"/>
      <c r="AD1649" s="103"/>
      <c r="AE1649" s="103"/>
      <c r="AF1649" s="103"/>
      <c r="AG1649" s="103"/>
    </row>
    <row r="1650" spans="1:35" s="104" customFormat="1">
      <c r="A1650" s="110" t="s">
        <v>204</v>
      </c>
      <c r="B1650" s="114" t="str">
        <f t="shared" ref="B1650:AG1650" si="109">IF(COUNTA(B1638:B1649)=0,"-",COUNTA(B1638:B1649)/12)</f>
        <v>-</v>
      </c>
      <c r="C1650" s="114" t="str">
        <f t="shared" si="109"/>
        <v>-</v>
      </c>
      <c r="D1650" s="114" t="str">
        <f t="shared" si="109"/>
        <v>-</v>
      </c>
      <c r="E1650" s="114" t="str">
        <f t="shared" si="109"/>
        <v>-</v>
      </c>
      <c r="F1650" s="114" t="str">
        <f t="shared" si="109"/>
        <v>-</v>
      </c>
      <c r="G1650" s="114" t="str">
        <f t="shared" si="109"/>
        <v>-</v>
      </c>
      <c r="H1650" s="114" t="str">
        <f t="shared" si="109"/>
        <v>-</v>
      </c>
      <c r="I1650" s="114" t="str">
        <f t="shared" si="109"/>
        <v>-</v>
      </c>
      <c r="J1650" s="114" t="str">
        <f t="shared" si="109"/>
        <v>-</v>
      </c>
      <c r="K1650" s="114" t="str">
        <f t="shared" si="109"/>
        <v>-</v>
      </c>
      <c r="L1650" s="114" t="str">
        <f t="shared" si="109"/>
        <v>-</v>
      </c>
      <c r="M1650" s="114" t="str">
        <f t="shared" si="109"/>
        <v>-</v>
      </c>
      <c r="N1650" s="114" t="str">
        <f t="shared" si="109"/>
        <v>-</v>
      </c>
      <c r="O1650" s="114" t="str">
        <f t="shared" si="109"/>
        <v>-</v>
      </c>
      <c r="P1650" s="114" t="str">
        <f t="shared" si="109"/>
        <v>-</v>
      </c>
      <c r="Q1650" s="114" t="str">
        <f t="shared" si="109"/>
        <v>-</v>
      </c>
      <c r="R1650" s="114" t="str">
        <f t="shared" si="109"/>
        <v>-</v>
      </c>
      <c r="S1650" s="114" t="str">
        <f t="shared" si="109"/>
        <v>-</v>
      </c>
      <c r="T1650" s="114" t="str">
        <f t="shared" si="109"/>
        <v>-</v>
      </c>
      <c r="U1650" s="114" t="str">
        <f t="shared" si="109"/>
        <v>-</v>
      </c>
      <c r="V1650" s="114" t="str">
        <f t="shared" si="109"/>
        <v>-</v>
      </c>
      <c r="W1650" s="114" t="str">
        <f t="shared" si="109"/>
        <v>-</v>
      </c>
      <c r="X1650" s="114" t="str">
        <f t="shared" si="109"/>
        <v>-</v>
      </c>
      <c r="Y1650" s="114" t="str">
        <f t="shared" si="109"/>
        <v>-</v>
      </c>
      <c r="Z1650" s="114" t="str">
        <f t="shared" si="109"/>
        <v>-</v>
      </c>
      <c r="AA1650" s="114" t="str">
        <f t="shared" si="109"/>
        <v>-</v>
      </c>
      <c r="AB1650" s="114" t="str">
        <f t="shared" si="109"/>
        <v>-</v>
      </c>
      <c r="AC1650" s="114" t="str">
        <f t="shared" si="109"/>
        <v>-</v>
      </c>
      <c r="AD1650" s="114" t="str">
        <f t="shared" si="109"/>
        <v>-</v>
      </c>
      <c r="AE1650" s="114" t="str">
        <f t="shared" si="109"/>
        <v>-</v>
      </c>
      <c r="AF1650" s="114" t="str">
        <f t="shared" si="109"/>
        <v>-</v>
      </c>
      <c r="AG1650" s="114" t="str">
        <f t="shared" si="109"/>
        <v>-</v>
      </c>
    </row>
    <row r="1651" spans="1:35" ht="18" customHeight="1">
      <c r="AG1651"/>
    </row>
    <row r="1652" spans="1:35" s="104" customFormat="1">
      <c r="A1652" s="121">
        <f>A1637+1</f>
        <v>44838</v>
      </c>
      <c r="B1652" s="118" t="s">
        <v>310</v>
      </c>
      <c r="C1652" s="118" t="s">
        <v>311</v>
      </c>
      <c r="D1652" s="118" t="s">
        <v>312</v>
      </c>
      <c r="E1652" s="118" t="s">
        <v>313</v>
      </c>
      <c r="F1652" s="118" t="s">
        <v>314</v>
      </c>
      <c r="G1652" s="118" t="s">
        <v>315</v>
      </c>
      <c r="H1652" s="118" t="s">
        <v>316</v>
      </c>
      <c r="I1652" s="118" t="s">
        <v>317</v>
      </c>
      <c r="J1652" s="118" t="s">
        <v>318</v>
      </c>
      <c r="K1652" s="118" t="s">
        <v>319</v>
      </c>
      <c r="L1652" s="118" t="s">
        <v>320</v>
      </c>
      <c r="M1652" s="118" t="s">
        <v>321</v>
      </c>
      <c r="N1652" s="118" t="s">
        <v>322</v>
      </c>
      <c r="O1652" s="118" t="s">
        <v>323</v>
      </c>
      <c r="P1652" s="118" t="s">
        <v>324</v>
      </c>
      <c r="Q1652" s="118" t="s">
        <v>325</v>
      </c>
      <c r="R1652" s="118" t="s">
        <v>326</v>
      </c>
      <c r="S1652" s="118" t="s">
        <v>327</v>
      </c>
      <c r="T1652" s="118" t="s">
        <v>328</v>
      </c>
      <c r="U1652" s="118" t="s">
        <v>329</v>
      </c>
      <c r="V1652" s="118" t="s">
        <v>330</v>
      </c>
      <c r="W1652" s="118" t="s">
        <v>331</v>
      </c>
      <c r="X1652" s="118" t="s">
        <v>332</v>
      </c>
      <c r="Y1652" s="118" t="s">
        <v>333</v>
      </c>
      <c r="Z1652" s="118" t="s">
        <v>334</v>
      </c>
      <c r="AA1652" s="118" t="s">
        <v>335</v>
      </c>
      <c r="AB1652" s="118" t="s">
        <v>336</v>
      </c>
      <c r="AC1652" s="118" t="s">
        <v>337</v>
      </c>
      <c r="AD1652" s="118" t="s">
        <v>338</v>
      </c>
      <c r="AE1652" s="118" t="s">
        <v>339</v>
      </c>
      <c r="AF1652" s="118" t="s">
        <v>340</v>
      </c>
      <c r="AG1652" s="118" t="s">
        <v>341</v>
      </c>
    </row>
    <row r="1653" spans="1:35" s="104" customFormat="1">
      <c r="A1653" s="108" t="s">
        <v>168</v>
      </c>
      <c r="B1653" s="103"/>
      <c r="C1653" s="103"/>
      <c r="D1653" s="103"/>
      <c r="E1653" s="103"/>
      <c r="F1653" s="103"/>
      <c r="G1653" s="103"/>
      <c r="H1653" s="103"/>
      <c r="I1653" s="103"/>
      <c r="J1653" s="103"/>
      <c r="K1653" s="103"/>
      <c r="L1653" s="103"/>
      <c r="M1653" s="103"/>
      <c r="N1653" s="103"/>
      <c r="O1653" s="103"/>
      <c r="P1653" s="103"/>
      <c r="Q1653" s="103"/>
      <c r="R1653" s="103"/>
      <c r="S1653" s="103"/>
      <c r="T1653" s="103"/>
      <c r="U1653" s="103"/>
      <c r="V1653" s="103"/>
      <c r="W1653" s="103"/>
      <c r="X1653" s="103"/>
      <c r="Y1653" s="103"/>
      <c r="Z1653" s="103"/>
      <c r="AA1653" s="103"/>
      <c r="AB1653" s="103"/>
      <c r="AC1653" s="103"/>
      <c r="AD1653" s="103"/>
      <c r="AE1653" s="103"/>
      <c r="AF1653" s="103"/>
      <c r="AG1653" s="103"/>
    </row>
    <row r="1654" spans="1:35" s="104" customFormat="1">
      <c r="A1654" s="108" t="s">
        <v>174</v>
      </c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3"/>
      <c r="M1654" s="103"/>
      <c r="N1654" s="103"/>
      <c r="O1654" s="103"/>
      <c r="P1654" s="103"/>
      <c r="Q1654" s="103"/>
      <c r="R1654" s="103"/>
      <c r="S1654" s="103"/>
      <c r="T1654" s="103"/>
      <c r="U1654" s="103"/>
      <c r="V1654" s="103"/>
      <c r="W1654" s="103"/>
      <c r="X1654" s="103"/>
      <c r="Y1654" s="103"/>
      <c r="Z1654" s="103"/>
      <c r="AA1654" s="103"/>
      <c r="AB1654" s="103"/>
      <c r="AC1654" s="103"/>
      <c r="AD1654" s="103"/>
      <c r="AE1654" s="103"/>
      <c r="AF1654" s="103"/>
      <c r="AG1654" s="103"/>
    </row>
    <row r="1655" spans="1:35" s="104" customFormat="1">
      <c r="A1655" s="108" t="s">
        <v>176</v>
      </c>
      <c r="B1655" s="103"/>
      <c r="C1655" s="103"/>
      <c r="D1655" s="103"/>
      <c r="E1655" s="103"/>
      <c r="F1655" s="103"/>
      <c r="G1655" s="103"/>
      <c r="H1655" s="103"/>
      <c r="I1655" s="103"/>
      <c r="J1655" s="103"/>
      <c r="K1655" s="103"/>
      <c r="L1655" s="103"/>
      <c r="M1655" s="103"/>
      <c r="N1655" s="103"/>
      <c r="O1655" s="103"/>
      <c r="P1655" s="103"/>
      <c r="Q1655" s="103"/>
      <c r="R1655" s="103"/>
      <c r="S1655" s="103"/>
      <c r="T1655" s="103"/>
      <c r="U1655" s="103"/>
      <c r="V1655" s="103"/>
      <c r="W1655" s="103"/>
      <c r="X1655" s="103"/>
      <c r="Y1655" s="103"/>
      <c r="Z1655" s="103"/>
      <c r="AA1655" s="103"/>
      <c r="AB1655" s="103"/>
      <c r="AC1655" s="103"/>
      <c r="AD1655" s="103"/>
      <c r="AE1655" s="103"/>
      <c r="AF1655" s="103"/>
      <c r="AG1655" s="103"/>
    </row>
    <row r="1656" spans="1:35" s="104" customFormat="1" ht="21">
      <c r="A1656" s="108" t="s">
        <v>181</v>
      </c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3"/>
      <c r="M1656" s="103"/>
      <c r="N1656" s="103"/>
      <c r="O1656" s="103"/>
      <c r="P1656" s="103"/>
      <c r="Q1656" s="103"/>
      <c r="R1656" s="103"/>
      <c r="S1656" s="103"/>
      <c r="T1656" s="103"/>
      <c r="U1656" s="103"/>
      <c r="V1656" s="103"/>
      <c r="W1656" s="103"/>
      <c r="X1656" s="103"/>
      <c r="Y1656" s="103"/>
      <c r="Z1656" s="103"/>
      <c r="AA1656" s="103"/>
      <c r="AB1656" s="103"/>
      <c r="AC1656" s="103"/>
      <c r="AD1656" s="103"/>
      <c r="AE1656" s="103"/>
      <c r="AF1656" s="103"/>
      <c r="AG1656" s="103"/>
      <c r="AI1656" s="116" t="s">
        <v>250</v>
      </c>
    </row>
    <row r="1657" spans="1:35" s="104" customFormat="1" ht="15" customHeight="1">
      <c r="A1657" s="108" t="s">
        <v>184</v>
      </c>
      <c r="B1657" s="103"/>
      <c r="C1657" s="103"/>
      <c r="D1657" s="103"/>
      <c r="E1657" s="103"/>
      <c r="F1657" s="103"/>
      <c r="G1657" s="103"/>
      <c r="H1657" s="103"/>
      <c r="I1657" s="103"/>
      <c r="J1657" s="103"/>
      <c r="K1657" s="103"/>
      <c r="L1657" s="103"/>
      <c r="M1657" s="103"/>
      <c r="N1657" s="103"/>
      <c r="O1657" s="103"/>
      <c r="P1657" s="103"/>
      <c r="Q1657" s="103"/>
      <c r="R1657" s="103"/>
      <c r="S1657" s="103"/>
      <c r="T1657" s="103"/>
      <c r="U1657" s="103"/>
      <c r="V1657" s="103"/>
      <c r="W1657" s="103"/>
      <c r="X1657" s="103"/>
      <c r="Y1657" s="103"/>
      <c r="Z1657" s="103"/>
      <c r="AA1657" s="103"/>
      <c r="AB1657" s="103"/>
      <c r="AC1657" s="103"/>
      <c r="AD1657" s="103"/>
      <c r="AE1657" s="103"/>
      <c r="AF1657" s="103"/>
      <c r="AG1657" s="103"/>
      <c r="AI1657" s="271">
        <f>COUNTIF($B1665:$AG1665,"-")</f>
        <v>32</v>
      </c>
    </row>
    <row r="1658" spans="1:35" s="104" customFormat="1" ht="15" customHeight="1">
      <c r="A1658" s="108" t="s">
        <v>208</v>
      </c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3"/>
      <c r="M1658" s="103"/>
      <c r="N1658" s="103"/>
      <c r="O1658" s="103"/>
      <c r="P1658" s="103"/>
      <c r="Q1658" s="103"/>
      <c r="R1658" s="103"/>
      <c r="S1658" s="103"/>
      <c r="T1658" s="103"/>
      <c r="U1658" s="103"/>
      <c r="V1658" s="103"/>
      <c r="W1658" s="103"/>
      <c r="X1658" s="103"/>
      <c r="Y1658" s="103"/>
      <c r="Z1658" s="103"/>
      <c r="AA1658" s="103"/>
      <c r="AB1658" s="103"/>
      <c r="AC1658" s="103"/>
      <c r="AD1658" s="103"/>
      <c r="AE1658" s="103"/>
      <c r="AF1658" s="103"/>
      <c r="AG1658" s="103"/>
      <c r="AI1658" s="271"/>
    </row>
    <row r="1659" spans="1:35" s="104" customFormat="1">
      <c r="A1659" s="108" t="s">
        <v>209</v>
      </c>
      <c r="B1659" s="103"/>
      <c r="C1659" s="103"/>
      <c r="D1659" s="103"/>
      <c r="E1659" s="103"/>
      <c r="F1659" s="103"/>
      <c r="G1659" s="103"/>
      <c r="H1659" s="103"/>
      <c r="I1659" s="103"/>
      <c r="J1659" s="103"/>
      <c r="K1659" s="103"/>
      <c r="L1659" s="103"/>
      <c r="M1659" s="103"/>
      <c r="N1659" s="103"/>
      <c r="O1659" s="103"/>
      <c r="P1659" s="103"/>
      <c r="Q1659" s="103"/>
      <c r="R1659" s="103"/>
      <c r="S1659" s="103"/>
      <c r="T1659" s="103"/>
      <c r="U1659" s="103"/>
      <c r="V1659" s="103"/>
      <c r="W1659" s="103"/>
      <c r="X1659" s="103"/>
      <c r="Y1659" s="103"/>
      <c r="Z1659" s="103"/>
      <c r="AA1659" s="103"/>
      <c r="AB1659" s="103"/>
      <c r="AC1659" s="103"/>
      <c r="AD1659" s="103"/>
      <c r="AE1659" s="103"/>
      <c r="AF1659" s="103"/>
      <c r="AG1659" s="103"/>
    </row>
    <row r="1660" spans="1:35" s="104" customFormat="1">
      <c r="A1660" s="108" t="s">
        <v>198</v>
      </c>
      <c r="B1660" s="103"/>
      <c r="C1660" s="103"/>
      <c r="D1660" s="103"/>
      <c r="E1660" s="103"/>
      <c r="F1660" s="103"/>
      <c r="G1660" s="103"/>
      <c r="H1660" s="103"/>
      <c r="I1660" s="103"/>
      <c r="J1660" s="103"/>
      <c r="K1660" s="103"/>
      <c r="L1660" s="103"/>
      <c r="M1660" s="103"/>
      <c r="N1660" s="103"/>
      <c r="O1660" s="103"/>
      <c r="P1660" s="103"/>
      <c r="Q1660" s="103"/>
      <c r="R1660" s="103"/>
      <c r="S1660" s="103"/>
      <c r="T1660" s="103"/>
      <c r="U1660" s="103"/>
      <c r="V1660" s="103"/>
      <c r="W1660" s="103"/>
      <c r="X1660" s="103"/>
      <c r="Y1660" s="103"/>
      <c r="Z1660" s="103"/>
      <c r="AA1660" s="103"/>
      <c r="AB1660" s="103"/>
      <c r="AC1660" s="103"/>
      <c r="AD1660" s="103"/>
      <c r="AE1660" s="103"/>
      <c r="AF1660" s="103"/>
      <c r="AG1660" s="103"/>
    </row>
    <row r="1661" spans="1:35" s="104" customFormat="1">
      <c r="A1661" s="108" t="s">
        <v>200</v>
      </c>
      <c r="B1661" s="103"/>
      <c r="C1661" s="103"/>
      <c r="D1661" s="103"/>
      <c r="E1661" s="103"/>
      <c r="F1661" s="103"/>
      <c r="G1661" s="103"/>
      <c r="H1661" s="103"/>
      <c r="I1661" s="103"/>
      <c r="J1661" s="103"/>
      <c r="K1661" s="103"/>
      <c r="L1661" s="103"/>
      <c r="M1661" s="103"/>
      <c r="N1661" s="103"/>
      <c r="O1661" s="103"/>
      <c r="P1661" s="103"/>
      <c r="Q1661" s="103"/>
      <c r="R1661" s="103"/>
      <c r="S1661" s="103"/>
      <c r="T1661" s="103"/>
      <c r="U1661" s="103"/>
      <c r="V1661" s="103"/>
      <c r="W1661" s="103"/>
      <c r="X1661" s="103"/>
      <c r="Y1661" s="103"/>
      <c r="Z1661" s="103"/>
      <c r="AA1661" s="103"/>
      <c r="AB1661" s="103"/>
      <c r="AC1661" s="103"/>
      <c r="AD1661" s="103"/>
      <c r="AE1661" s="103"/>
      <c r="AF1661" s="103"/>
      <c r="AG1661" s="103"/>
    </row>
    <row r="1662" spans="1:35" s="104" customFormat="1">
      <c r="A1662" s="108" t="s">
        <v>201</v>
      </c>
      <c r="B1662" s="103"/>
      <c r="C1662" s="103"/>
      <c r="D1662" s="103"/>
      <c r="E1662" s="103"/>
      <c r="F1662" s="103"/>
      <c r="G1662" s="103"/>
      <c r="H1662" s="103"/>
      <c r="I1662" s="103"/>
      <c r="J1662" s="103"/>
      <c r="K1662" s="103"/>
      <c r="L1662" s="103"/>
      <c r="M1662" s="103"/>
      <c r="N1662" s="103"/>
      <c r="O1662" s="103"/>
      <c r="P1662" s="103"/>
      <c r="Q1662" s="103"/>
      <c r="R1662" s="103"/>
      <c r="S1662" s="103"/>
      <c r="T1662" s="103"/>
      <c r="U1662" s="103"/>
      <c r="V1662" s="103"/>
      <c r="W1662" s="103"/>
      <c r="X1662" s="103"/>
      <c r="Y1662" s="103"/>
      <c r="Z1662" s="103"/>
      <c r="AA1662" s="103"/>
      <c r="AB1662" s="103"/>
      <c r="AC1662" s="103"/>
      <c r="AD1662" s="103"/>
      <c r="AE1662" s="103"/>
      <c r="AF1662" s="103"/>
      <c r="AG1662" s="103"/>
    </row>
    <row r="1663" spans="1:35" s="104" customFormat="1">
      <c r="A1663" s="108" t="s">
        <v>202</v>
      </c>
      <c r="B1663" s="103"/>
      <c r="C1663" s="103"/>
      <c r="D1663" s="103"/>
      <c r="E1663" s="103"/>
      <c r="F1663" s="103"/>
      <c r="G1663" s="103"/>
      <c r="H1663" s="103"/>
      <c r="I1663" s="103"/>
      <c r="J1663" s="103"/>
      <c r="K1663" s="103"/>
      <c r="L1663" s="103"/>
      <c r="M1663" s="103"/>
      <c r="N1663" s="103"/>
      <c r="O1663" s="103"/>
      <c r="P1663" s="103"/>
      <c r="Q1663" s="103"/>
      <c r="R1663" s="103"/>
      <c r="S1663" s="103"/>
      <c r="T1663" s="103"/>
      <c r="U1663" s="103"/>
      <c r="V1663" s="103"/>
      <c r="W1663" s="103"/>
      <c r="X1663" s="103"/>
      <c r="Y1663" s="103"/>
      <c r="Z1663" s="103"/>
      <c r="AA1663" s="103"/>
      <c r="AB1663" s="103"/>
      <c r="AC1663" s="103"/>
      <c r="AD1663" s="103"/>
      <c r="AE1663" s="103"/>
      <c r="AF1663" s="103"/>
      <c r="AG1663" s="103"/>
    </row>
    <row r="1664" spans="1:35" s="104" customFormat="1">
      <c r="A1664" s="108" t="s">
        <v>203</v>
      </c>
      <c r="B1664" s="103"/>
      <c r="C1664" s="103"/>
      <c r="D1664" s="103"/>
      <c r="E1664" s="103"/>
      <c r="F1664" s="103"/>
      <c r="G1664" s="103"/>
      <c r="H1664" s="103"/>
      <c r="I1664" s="103"/>
      <c r="J1664" s="103"/>
      <c r="K1664" s="103"/>
      <c r="L1664" s="103"/>
      <c r="M1664" s="103"/>
      <c r="N1664" s="103"/>
      <c r="O1664" s="103"/>
      <c r="P1664" s="103"/>
      <c r="Q1664" s="103"/>
      <c r="R1664" s="103"/>
      <c r="S1664" s="103"/>
      <c r="T1664" s="103"/>
      <c r="U1664" s="103"/>
      <c r="V1664" s="103"/>
      <c r="W1664" s="103"/>
      <c r="X1664" s="103"/>
      <c r="Y1664" s="103"/>
      <c r="Z1664" s="103"/>
      <c r="AA1664" s="103"/>
      <c r="AB1664" s="103"/>
      <c r="AC1664" s="103"/>
      <c r="AD1664" s="103"/>
      <c r="AE1664" s="103"/>
      <c r="AF1664" s="103"/>
      <c r="AG1664" s="103"/>
    </row>
    <row r="1665" spans="1:35" s="104" customFormat="1">
      <c r="A1665" s="110" t="s">
        <v>204</v>
      </c>
      <c r="B1665" s="114" t="str">
        <f t="shared" ref="B1665:AG1665" si="110">IF(COUNTA(B1653:B1664)=0,"-",COUNTA(B1653:B1664)/12)</f>
        <v>-</v>
      </c>
      <c r="C1665" s="114" t="str">
        <f t="shared" si="110"/>
        <v>-</v>
      </c>
      <c r="D1665" s="114" t="str">
        <f t="shared" si="110"/>
        <v>-</v>
      </c>
      <c r="E1665" s="114" t="str">
        <f t="shared" si="110"/>
        <v>-</v>
      </c>
      <c r="F1665" s="114" t="str">
        <f t="shared" si="110"/>
        <v>-</v>
      </c>
      <c r="G1665" s="114" t="str">
        <f t="shared" si="110"/>
        <v>-</v>
      </c>
      <c r="H1665" s="114" t="str">
        <f t="shared" si="110"/>
        <v>-</v>
      </c>
      <c r="I1665" s="114" t="str">
        <f t="shared" si="110"/>
        <v>-</v>
      </c>
      <c r="J1665" s="114" t="str">
        <f t="shared" si="110"/>
        <v>-</v>
      </c>
      <c r="K1665" s="114" t="str">
        <f t="shared" si="110"/>
        <v>-</v>
      </c>
      <c r="L1665" s="114" t="str">
        <f t="shared" si="110"/>
        <v>-</v>
      </c>
      <c r="M1665" s="114" t="str">
        <f t="shared" si="110"/>
        <v>-</v>
      </c>
      <c r="N1665" s="114" t="str">
        <f t="shared" si="110"/>
        <v>-</v>
      </c>
      <c r="O1665" s="114" t="str">
        <f t="shared" si="110"/>
        <v>-</v>
      </c>
      <c r="P1665" s="114" t="str">
        <f t="shared" si="110"/>
        <v>-</v>
      </c>
      <c r="Q1665" s="114" t="str">
        <f t="shared" si="110"/>
        <v>-</v>
      </c>
      <c r="R1665" s="114" t="str">
        <f t="shared" si="110"/>
        <v>-</v>
      </c>
      <c r="S1665" s="114" t="str">
        <f t="shared" si="110"/>
        <v>-</v>
      </c>
      <c r="T1665" s="114" t="str">
        <f t="shared" si="110"/>
        <v>-</v>
      </c>
      <c r="U1665" s="114" t="str">
        <f t="shared" si="110"/>
        <v>-</v>
      </c>
      <c r="V1665" s="114" t="str">
        <f t="shared" si="110"/>
        <v>-</v>
      </c>
      <c r="W1665" s="114" t="str">
        <f t="shared" si="110"/>
        <v>-</v>
      </c>
      <c r="X1665" s="114" t="str">
        <f t="shared" si="110"/>
        <v>-</v>
      </c>
      <c r="Y1665" s="114" t="str">
        <f t="shared" si="110"/>
        <v>-</v>
      </c>
      <c r="Z1665" s="114" t="str">
        <f t="shared" si="110"/>
        <v>-</v>
      </c>
      <c r="AA1665" s="114" t="str">
        <f t="shared" si="110"/>
        <v>-</v>
      </c>
      <c r="AB1665" s="114" t="str">
        <f t="shared" si="110"/>
        <v>-</v>
      </c>
      <c r="AC1665" s="114" t="str">
        <f t="shared" si="110"/>
        <v>-</v>
      </c>
      <c r="AD1665" s="114" t="str">
        <f t="shared" si="110"/>
        <v>-</v>
      </c>
      <c r="AE1665" s="114" t="str">
        <f t="shared" si="110"/>
        <v>-</v>
      </c>
      <c r="AF1665" s="114" t="str">
        <f t="shared" si="110"/>
        <v>-</v>
      </c>
      <c r="AG1665" s="114" t="str">
        <f t="shared" si="110"/>
        <v>-</v>
      </c>
    </row>
    <row r="1666" spans="1:35" ht="18" customHeight="1">
      <c r="AG1666"/>
    </row>
    <row r="1667" spans="1:35" s="104" customFormat="1">
      <c r="A1667" s="121">
        <f>A1652+1</f>
        <v>44839</v>
      </c>
      <c r="B1667" s="118" t="s">
        <v>310</v>
      </c>
      <c r="C1667" s="118" t="s">
        <v>311</v>
      </c>
      <c r="D1667" s="118" t="s">
        <v>312</v>
      </c>
      <c r="E1667" s="118" t="s">
        <v>313</v>
      </c>
      <c r="F1667" s="118" t="s">
        <v>314</v>
      </c>
      <c r="G1667" s="118" t="s">
        <v>315</v>
      </c>
      <c r="H1667" s="118" t="s">
        <v>316</v>
      </c>
      <c r="I1667" s="118" t="s">
        <v>317</v>
      </c>
      <c r="J1667" s="118" t="s">
        <v>318</v>
      </c>
      <c r="K1667" s="118" t="s">
        <v>319</v>
      </c>
      <c r="L1667" s="118" t="s">
        <v>320</v>
      </c>
      <c r="M1667" s="118" t="s">
        <v>321</v>
      </c>
      <c r="N1667" s="118" t="s">
        <v>322</v>
      </c>
      <c r="O1667" s="118" t="s">
        <v>323</v>
      </c>
      <c r="P1667" s="118" t="s">
        <v>324</v>
      </c>
      <c r="Q1667" s="118" t="s">
        <v>325</v>
      </c>
      <c r="R1667" s="118" t="s">
        <v>326</v>
      </c>
      <c r="S1667" s="118" t="s">
        <v>327</v>
      </c>
      <c r="T1667" s="118" t="s">
        <v>328</v>
      </c>
      <c r="U1667" s="118" t="s">
        <v>329</v>
      </c>
      <c r="V1667" s="118" t="s">
        <v>330</v>
      </c>
      <c r="W1667" s="118" t="s">
        <v>331</v>
      </c>
      <c r="X1667" s="118" t="s">
        <v>332</v>
      </c>
      <c r="Y1667" s="118" t="s">
        <v>333</v>
      </c>
      <c r="Z1667" s="118" t="s">
        <v>334</v>
      </c>
      <c r="AA1667" s="118" t="s">
        <v>335</v>
      </c>
      <c r="AB1667" s="118" t="s">
        <v>336</v>
      </c>
      <c r="AC1667" s="118" t="s">
        <v>337</v>
      </c>
      <c r="AD1667" s="118" t="s">
        <v>338</v>
      </c>
      <c r="AE1667" s="118" t="s">
        <v>339</v>
      </c>
      <c r="AF1667" s="118" t="s">
        <v>340</v>
      </c>
      <c r="AG1667" s="118" t="s">
        <v>341</v>
      </c>
    </row>
    <row r="1668" spans="1:35" s="104" customFormat="1">
      <c r="A1668" s="108" t="s">
        <v>168</v>
      </c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3"/>
      <c r="O1668" s="103"/>
      <c r="P1668" s="103"/>
      <c r="Q1668" s="103"/>
      <c r="R1668" s="103"/>
      <c r="S1668" s="103"/>
      <c r="T1668" s="103"/>
      <c r="U1668" s="103"/>
      <c r="V1668" s="103"/>
      <c r="W1668" s="103"/>
      <c r="X1668" s="103"/>
      <c r="Y1668" s="103"/>
      <c r="Z1668" s="103"/>
      <c r="AA1668" s="103"/>
      <c r="AB1668" s="103"/>
      <c r="AC1668" s="103"/>
      <c r="AD1668" s="103"/>
      <c r="AE1668" s="103"/>
      <c r="AF1668" s="103"/>
      <c r="AG1668" s="103"/>
    </row>
    <row r="1669" spans="1:35" s="104" customFormat="1">
      <c r="A1669" s="108" t="s">
        <v>174</v>
      </c>
      <c r="B1669" s="103"/>
      <c r="C1669" s="103"/>
      <c r="D1669" s="103"/>
      <c r="E1669" s="103"/>
      <c r="F1669" s="103"/>
      <c r="G1669" s="103"/>
      <c r="H1669" s="103"/>
      <c r="I1669" s="103"/>
      <c r="J1669" s="103"/>
      <c r="K1669" s="103"/>
      <c r="L1669" s="103"/>
      <c r="M1669" s="103"/>
      <c r="N1669" s="103"/>
      <c r="O1669" s="103"/>
      <c r="P1669" s="103"/>
      <c r="Q1669" s="103"/>
      <c r="R1669" s="103"/>
      <c r="S1669" s="103"/>
      <c r="T1669" s="103"/>
      <c r="U1669" s="103"/>
      <c r="V1669" s="103"/>
      <c r="W1669" s="103"/>
      <c r="X1669" s="103"/>
      <c r="Y1669" s="103"/>
      <c r="Z1669" s="103"/>
      <c r="AA1669" s="103"/>
      <c r="AB1669" s="103"/>
      <c r="AC1669" s="103"/>
      <c r="AD1669" s="103"/>
      <c r="AE1669" s="103"/>
      <c r="AF1669" s="103"/>
      <c r="AG1669" s="103"/>
    </row>
    <row r="1670" spans="1:35" s="104" customFormat="1">
      <c r="A1670" s="108" t="s">
        <v>176</v>
      </c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3"/>
      <c r="N1670" s="103"/>
      <c r="O1670" s="103"/>
      <c r="P1670" s="103"/>
      <c r="Q1670" s="103"/>
      <c r="R1670" s="103"/>
      <c r="S1670" s="103"/>
      <c r="T1670" s="103"/>
      <c r="U1670" s="103"/>
      <c r="V1670" s="103"/>
      <c r="W1670" s="103"/>
      <c r="X1670" s="103"/>
      <c r="Y1670" s="103"/>
      <c r="Z1670" s="103"/>
      <c r="AA1670" s="103"/>
      <c r="AB1670" s="103"/>
      <c r="AC1670" s="103"/>
      <c r="AD1670" s="103"/>
      <c r="AE1670" s="103"/>
      <c r="AF1670" s="103"/>
      <c r="AG1670" s="103"/>
    </row>
    <row r="1671" spans="1:35" s="104" customFormat="1" ht="21">
      <c r="A1671" s="108" t="s">
        <v>181</v>
      </c>
      <c r="B1671" s="103"/>
      <c r="C1671" s="103"/>
      <c r="D1671" s="103"/>
      <c r="E1671" s="103"/>
      <c r="F1671" s="103"/>
      <c r="G1671" s="103"/>
      <c r="H1671" s="103"/>
      <c r="I1671" s="103"/>
      <c r="J1671" s="103"/>
      <c r="K1671" s="103"/>
      <c r="L1671" s="103"/>
      <c r="M1671" s="103"/>
      <c r="N1671" s="103"/>
      <c r="O1671" s="103"/>
      <c r="P1671" s="103"/>
      <c r="Q1671" s="103"/>
      <c r="R1671" s="103"/>
      <c r="S1671" s="103"/>
      <c r="T1671" s="103"/>
      <c r="U1671" s="103"/>
      <c r="V1671" s="103"/>
      <c r="W1671" s="103"/>
      <c r="X1671" s="103"/>
      <c r="Y1671" s="103"/>
      <c r="Z1671" s="103"/>
      <c r="AA1671" s="103"/>
      <c r="AB1671" s="103"/>
      <c r="AC1671" s="103"/>
      <c r="AD1671" s="103"/>
      <c r="AE1671" s="103"/>
      <c r="AF1671" s="103"/>
      <c r="AG1671" s="103"/>
      <c r="AI1671" s="116" t="s">
        <v>250</v>
      </c>
    </row>
    <row r="1672" spans="1:35" s="104" customFormat="1" ht="15" customHeight="1">
      <c r="A1672" s="108" t="s">
        <v>184</v>
      </c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3"/>
      <c r="N1672" s="103"/>
      <c r="O1672" s="103"/>
      <c r="P1672" s="103"/>
      <c r="Q1672" s="103"/>
      <c r="R1672" s="103"/>
      <c r="S1672" s="103"/>
      <c r="T1672" s="103"/>
      <c r="U1672" s="103"/>
      <c r="V1672" s="103"/>
      <c r="W1672" s="103"/>
      <c r="X1672" s="103"/>
      <c r="Y1672" s="103"/>
      <c r="Z1672" s="103"/>
      <c r="AA1672" s="103"/>
      <c r="AB1672" s="103"/>
      <c r="AC1672" s="103"/>
      <c r="AD1672" s="103"/>
      <c r="AE1672" s="103"/>
      <c r="AF1672" s="103"/>
      <c r="AG1672" s="103"/>
      <c r="AI1672" s="271">
        <f>COUNTIF($B1680:$AG1680,"-")</f>
        <v>32</v>
      </c>
    </row>
    <row r="1673" spans="1:35" s="104" customFormat="1" ht="15" customHeight="1">
      <c r="A1673" s="108" t="s">
        <v>208</v>
      </c>
      <c r="B1673" s="103"/>
      <c r="C1673" s="103"/>
      <c r="D1673" s="103"/>
      <c r="E1673" s="103"/>
      <c r="F1673" s="103"/>
      <c r="G1673" s="103"/>
      <c r="H1673" s="103"/>
      <c r="I1673" s="103"/>
      <c r="J1673" s="103"/>
      <c r="K1673" s="103"/>
      <c r="L1673" s="103"/>
      <c r="M1673" s="103"/>
      <c r="N1673" s="103"/>
      <c r="O1673" s="103"/>
      <c r="P1673" s="103"/>
      <c r="Q1673" s="103"/>
      <c r="R1673" s="103"/>
      <c r="S1673" s="103"/>
      <c r="T1673" s="103"/>
      <c r="U1673" s="103"/>
      <c r="V1673" s="103"/>
      <c r="W1673" s="103"/>
      <c r="X1673" s="103"/>
      <c r="Y1673" s="103"/>
      <c r="Z1673" s="103"/>
      <c r="AA1673" s="103"/>
      <c r="AB1673" s="103"/>
      <c r="AC1673" s="103"/>
      <c r="AD1673" s="103"/>
      <c r="AE1673" s="103"/>
      <c r="AF1673" s="103"/>
      <c r="AG1673" s="103"/>
      <c r="AI1673" s="271"/>
    </row>
    <row r="1674" spans="1:35" s="104" customFormat="1">
      <c r="A1674" s="108" t="s">
        <v>209</v>
      </c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3"/>
      <c r="O1674" s="103"/>
      <c r="P1674" s="103"/>
      <c r="Q1674" s="103"/>
      <c r="R1674" s="103"/>
      <c r="S1674" s="103"/>
      <c r="T1674" s="103"/>
      <c r="U1674" s="103"/>
      <c r="V1674" s="103"/>
      <c r="W1674" s="103"/>
      <c r="X1674" s="103"/>
      <c r="Y1674" s="103"/>
      <c r="Z1674" s="103"/>
      <c r="AA1674" s="103"/>
      <c r="AB1674" s="103"/>
      <c r="AC1674" s="103"/>
      <c r="AD1674" s="103"/>
      <c r="AE1674" s="103"/>
      <c r="AF1674" s="103"/>
      <c r="AG1674" s="103"/>
    </row>
    <row r="1675" spans="1:35" s="104" customFormat="1">
      <c r="A1675" s="108" t="s">
        <v>198</v>
      </c>
      <c r="B1675" s="103"/>
      <c r="C1675" s="103"/>
      <c r="D1675" s="103"/>
      <c r="E1675" s="103"/>
      <c r="F1675" s="103"/>
      <c r="G1675" s="103"/>
      <c r="H1675" s="103"/>
      <c r="I1675" s="103"/>
      <c r="J1675" s="103"/>
      <c r="K1675" s="103"/>
      <c r="L1675" s="103"/>
      <c r="M1675" s="103"/>
      <c r="N1675" s="103"/>
      <c r="O1675" s="103"/>
      <c r="P1675" s="103"/>
      <c r="Q1675" s="103"/>
      <c r="R1675" s="103"/>
      <c r="S1675" s="103"/>
      <c r="T1675" s="103"/>
      <c r="U1675" s="103"/>
      <c r="V1675" s="103"/>
      <c r="W1675" s="103"/>
      <c r="X1675" s="103"/>
      <c r="Y1675" s="103"/>
      <c r="Z1675" s="103"/>
      <c r="AA1675" s="103"/>
      <c r="AB1675" s="103"/>
      <c r="AC1675" s="103"/>
      <c r="AD1675" s="103"/>
      <c r="AE1675" s="103"/>
      <c r="AF1675" s="103"/>
      <c r="AG1675" s="103"/>
    </row>
    <row r="1676" spans="1:35" s="104" customFormat="1">
      <c r="A1676" s="108" t="s">
        <v>200</v>
      </c>
      <c r="B1676" s="103"/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3"/>
      <c r="M1676" s="103"/>
      <c r="N1676" s="103"/>
      <c r="O1676" s="103"/>
      <c r="P1676" s="103"/>
      <c r="Q1676" s="103"/>
      <c r="R1676" s="103"/>
      <c r="S1676" s="103"/>
      <c r="T1676" s="103"/>
      <c r="U1676" s="103"/>
      <c r="V1676" s="103"/>
      <c r="W1676" s="103"/>
      <c r="X1676" s="103"/>
      <c r="Y1676" s="103"/>
      <c r="Z1676" s="103"/>
      <c r="AA1676" s="103"/>
      <c r="AB1676" s="103"/>
      <c r="AC1676" s="103"/>
      <c r="AD1676" s="103"/>
      <c r="AE1676" s="103"/>
      <c r="AF1676" s="103"/>
      <c r="AG1676" s="103"/>
    </row>
    <row r="1677" spans="1:35" s="104" customFormat="1">
      <c r="A1677" s="108" t="s">
        <v>201</v>
      </c>
      <c r="B1677" s="103"/>
      <c r="C1677" s="103"/>
      <c r="D1677" s="103"/>
      <c r="E1677" s="103"/>
      <c r="F1677" s="103"/>
      <c r="G1677" s="103"/>
      <c r="H1677" s="103"/>
      <c r="I1677" s="103"/>
      <c r="J1677" s="103"/>
      <c r="K1677" s="103"/>
      <c r="L1677" s="103"/>
      <c r="M1677" s="103"/>
      <c r="N1677" s="103"/>
      <c r="O1677" s="103"/>
      <c r="P1677" s="103"/>
      <c r="Q1677" s="103"/>
      <c r="R1677" s="103"/>
      <c r="S1677" s="103"/>
      <c r="T1677" s="103"/>
      <c r="U1677" s="103"/>
      <c r="V1677" s="103"/>
      <c r="W1677" s="103"/>
      <c r="X1677" s="103"/>
      <c r="Y1677" s="103"/>
      <c r="Z1677" s="103"/>
      <c r="AA1677" s="103"/>
      <c r="AB1677" s="103"/>
      <c r="AC1677" s="103"/>
      <c r="AD1677" s="103"/>
      <c r="AE1677" s="103"/>
      <c r="AF1677" s="103"/>
      <c r="AG1677" s="103"/>
    </row>
    <row r="1678" spans="1:35" s="104" customFormat="1">
      <c r="A1678" s="108" t="s">
        <v>202</v>
      </c>
      <c r="B1678" s="103"/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3"/>
      <c r="M1678" s="103"/>
      <c r="N1678" s="103"/>
      <c r="O1678" s="103"/>
      <c r="P1678" s="103"/>
      <c r="Q1678" s="103"/>
      <c r="R1678" s="103"/>
      <c r="S1678" s="103"/>
      <c r="T1678" s="103"/>
      <c r="U1678" s="103"/>
      <c r="V1678" s="103"/>
      <c r="W1678" s="103"/>
      <c r="X1678" s="103"/>
      <c r="Y1678" s="103"/>
      <c r="Z1678" s="103"/>
      <c r="AA1678" s="103"/>
      <c r="AB1678" s="103"/>
      <c r="AC1678" s="103"/>
      <c r="AD1678" s="103"/>
      <c r="AE1678" s="103"/>
      <c r="AF1678" s="103"/>
      <c r="AG1678" s="103"/>
    </row>
    <row r="1679" spans="1:35" s="104" customFormat="1">
      <c r="A1679" s="108" t="s">
        <v>203</v>
      </c>
      <c r="B1679" s="103"/>
      <c r="C1679" s="103"/>
      <c r="D1679" s="103"/>
      <c r="E1679" s="103"/>
      <c r="F1679" s="103"/>
      <c r="G1679" s="103"/>
      <c r="H1679" s="103"/>
      <c r="I1679" s="103"/>
      <c r="J1679" s="103"/>
      <c r="K1679" s="103"/>
      <c r="L1679" s="103"/>
      <c r="M1679" s="103"/>
      <c r="N1679" s="103"/>
      <c r="O1679" s="103"/>
      <c r="P1679" s="103"/>
      <c r="Q1679" s="103"/>
      <c r="R1679" s="103"/>
      <c r="S1679" s="103"/>
      <c r="T1679" s="103"/>
      <c r="U1679" s="103"/>
      <c r="V1679" s="103"/>
      <c r="W1679" s="103"/>
      <c r="X1679" s="103"/>
      <c r="Y1679" s="103"/>
      <c r="Z1679" s="103"/>
      <c r="AA1679" s="103"/>
      <c r="AB1679" s="103"/>
      <c r="AC1679" s="103"/>
      <c r="AD1679" s="103"/>
      <c r="AE1679" s="103"/>
      <c r="AF1679" s="103"/>
      <c r="AG1679" s="103"/>
    </row>
    <row r="1680" spans="1:35" s="104" customFormat="1">
      <c r="A1680" s="110" t="s">
        <v>204</v>
      </c>
      <c r="B1680" s="114" t="str">
        <f t="shared" ref="B1680:AG1680" si="111">IF(COUNTA(B1668:B1679)=0,"-",COUNTA(B1668:B1679)/12)</f>
        <v>-</v>
      </c>
      <c r="C1680" s="114" t="str">
        <f t="shared" si="111"/>
        <v>-</v>
      </c>
      <c r="D1680" s="114" t="str">
        <f t="shared" si="111"/>
        <v>-</v>
      </c>
      <c r="E1680" s="114" t="str">
        <f t="shared" si="111"/>
        <v>-</v>
      </c>
      <c r="F1680" s="114" t="str">
        <f t="shared" si="111"/>
        <v>-</v>
      </c>
      <c r="G1680" s="114" t="str">
        <f t="shared" si="111"/>
        <v>-</v>
      </c>
      <c r="H1680" s="114" t="str">
        <f t="shared" si="111"/>
        <v>-</v>
      </c>
      <c r="I1680" s="114" t="str">
        <f t="shared" si="111"/>
        <v>-</v>
      </c>
      <c r="J1680" s="114" t="str">
        <f t="shared" si="111"/>
        <v>-</v>
      </c>
      <c r="K1680" s="114" t="str">
        <f t="shared" si="111"/>
        <v>-</v>
      </c>
      <c r="L1680" s="114" t="str">
        <f t="shared" si="111"/>
        <v>-</v>
      </c>
      <c r="M1680" s="114" t="str">
        <f t="shared" si="111"/>
        <v>-</v>
      </c>
      <c r="N1680" s="114" t="str">
        <f t="shared" si="111"/>
        <v>-</v>
      </c>
      <c r="O1680" s="114" t="str">
        <f t="shared" si="111"/>
        <v>-</v>
      </c>
      <c r="P1680" s="114" t="str">
        <f t="shared" si="111"/>
        <v>-</v>
      </c>
      <c r="Q1680" s="114" t="str">
        <f t="shared" si="111"/>
        <v>-</v>
      </c>
      <c r="R1680" s="114" t="str">
        <f t="shared" si="111"/>
        <v>-</v>
      </c>
      <c r="S1680" s="114" t="str">
        <f t="shared" si="111"/>
        <v>-</v>
      </c>
      <c r="T1680" s="114" t="str">
        <f t="shared" si="111"/>
        <v>-</v>
      </c>
      <c r="U1680" s="114" t="str">
        <f t="shared" si="111"/>
        <v>-</v>
      </c>
      <c r="V1680" s="114" t="str">
        <f t="shared" si="111"/>
        <v>-</v>
      </c>
      <c r="W1680" s="114" t="str">
        <f t="shared" si="111"/>
        <v>-</v>
      </c>
      <c r="X1680" s="114" t="str">
        <f t="shared" si="111"/>
        <v>-</v>
      </c>
      <c r="Y1680" s="114" t="str">
        <f t="shared" si="111"/>
        <v>-</v>
      </c>
      <c r="Z1680" s="114" t="str">
        <f t="shared" si="111"/>
        <v>-</v>
      </c>
      <c r="AA1680" s="114" t="str">
        <f t="shared" si="111"/>
        <v>-</v>
      </c>
      <c r="AB1680" s="114" t="str">
        <f t="shared" si="111"/>
        <v>-</v>
      </c>
      <c r="AC1680" s="114" t="str">
        <f t="shared" si="111"/>
        <v>-</v>
      </c>
      <c r="AD1680" s="114" t="str">
        <f t="shared" si="111"/>
        <v>-</v>
      </c>
      <c r="AE1680" s="114" t="str">
        <f t="shared" si="111"/>
        <v>-</v>
      </c>
      <c r="AF1680" s="114" t="str">
        <f t="shared" si="111"/>
        <v>-</v>
      </c>
      <c r="AG1680" s="114" t="str">
        <f t="shared" si="111"/>
        <v>-</v>
      </c>
    </row>
    <row r="1681" spans="1:35" ht="18" customHeight="1">
      <c r="AG1681"/>
    </row>
    <row r="1682" spans="1:35" s="104" customFormat="1">
      <c r="A1682" s="121">
        <f>A1667+1</f>
        <v>44840</v>
      </c>
      <c r="B1682" s="118" t="s">
        <v>310</v>
      </c>
      <c r="C1682" s="118" t="s">
        <v>311</v>
      </c>
      <c r="D1682" s="118" t="s">
        <v>312</v>
      </c>
      <c r="E1682" s="118" t="s">
        <v>313</v>
      </c>
      <c r="F1682" s="118" t="s">
        <v>314</v>
      </c>
      <c r="G1682" s="118" t="s">
        <v>315</v>
      </c>
      <c r="H1682" s="118" t="s">
        <v>316</v>
      </c>
      <c r="I1682" s="118" t="s">
        <v>317</v>
      </c>
      <c r="J1682" s="118" t="s">
        <v>318</v>
      </c>
      <c r="K1682" s="118" t="s">
        <v>319</v>
      </c>
      <c r="L1682" s="118" t="s">
        <v>320</v>
      </c>
      <c r="M1682" s="118" t="s">
        <v>321</v>
      </c>
      <c r="N1682" s="118" t="s">
        <v>322</v>
      </c>
      <c r="O1682" s="118" t="s">
        <v>323</v>
      </c>
      <c r="P1682" s="118" t="s">
        <v>324</v>
      </c>
      <c r="Q1682" s="118" t="s">
        <v>325</v>
      </c>
      <c r="R1682" s="118" t="s">
        <v>326</v>
      </c>
      <c r="S1682" s="118" t="s">
        <v>327</v>
      </c>
      <c r="T1682" s="118" t="s">
        <v>328</v>
      </c>
      <c r="U1682" s="118" t="s">
        <v>329</v>
      </c>
      <c r="V1682" s="118" t="s">
        <v>330</v>
      </c>
      <c r="W1682" s="118" t="s">
        <v>331</v>
      </c>
      <c r="X1682" s="118" t="s">
        <v>332</v>
      </c>
      <c r="Y1682" s="118" t="s">
        <v>333</v>
      </c>
      <c r="Z1682" s="118" t="s">
        <v>334</v>
      </c>
      <c r="AA1682" s="118" t="s">
        <v>335</v>
      </c>
      <c r="AB1682" s="118" t="s">
        <v>336</v>
      </c>
      <c r="AC1682" s="118" t="s">
        <v>337</v>
      </c>
      <c r="AD1682" s="118" t="s">
        <v>338</v>
      </c>
      <c r="AE1682" s="118" t="s">
        <v>339</v>
      </c>
      <c r="AF1682" s="118" t="s">
        <v>340</v>
      </c>
      <c r="AG1682" s="118" t="s">
        <v>341</v>
      </c>
    </row>
    <row r="1683" spans="1:35" s="104" customFormat="1">
      <c r="A1683" s="108" t="s">
        <v>168</v>
      </c>
      <c r="B1683" s="103"/>
      <c r="C1683" s="103"/>
      <c r="D1683" s="103"/>
      <c r="E1683" s="103"/>
      <c r="F1683" s="103"/>
      <c r="G1683" s="103"/>
      <c r="H1683" s="103"/>
      <c r="I1683" s="103"/>
      <c r="J1683" s="103"/>
      <c r="K1683" s="103"/>
      <c r="L1683" s="103"/>
      <c r="M1683" s="103"/>
      <c r="N1683" s="103"/>
      <c r="O1683" s="103"/>
      <c r="P1683" s="103"/>
      <c r="Q1683" s="103"/>
      <c r="R1683" s="103"/>
      <c r="S1683" s="103"/>
      <c r="T1683" s="103"/>
      <c r="U1683" s="103"/>
      <c r="V1683" s="103"/>
      <c r="W1683" s="103"/>
      <c r="X1683" s="103"/>
      <c r="Y1683" s="103"/>
      <c r="Z1683" s="103"/>
      <c r="AA1683" s="103"/>
      <c r="AB1683" s="103"/>
      <c r="AC1683" s="103"/>
      <c r="AD1683" s="103"/>
      <c r="AE1683" s="103"/>
      <c r="AF1683" s="103"/>
      <c r="AG1683" s="103"/>
    </row>
    <row r="1684" spans="1:35" s="104" customFormat="1">
      <c r="A1684" s="108" t="s">
        <v>174</v>
      </c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3"/>
      <c r="M1684" s="103"/>
      <c r="N1684" s="103"/>
      <c r="O1684" s="103"/>
      <c r="P1684" s="103"/>
      <c r="Q1684" s="103"/>
      <c r="R1684" s="103"/>
      <c r="S1684" s="103"/>
      <c r="T1684" s="103"/>
      <c r="U1684" s="103"/>
      <c r="V1684" s="103"/>
      <c r="W1684" s="103"/>
      <c r="X1684" s="103"/>
      <c r="Y1684" s="103"/>
      <c r="Z1684" s="103"/>
      <c r="AA1684" s="103"/>
      <c r="AB1684" s="103"/>
      <c r="AC1684" s="103"/>
      <c r="AD1684" s="103"/>
      <c r="AE1684" s="103"/>
      <c r="AF1684" s="103"/>
      <c r="AG1684" s="103"/>
    </row>
    <row r="1685" spans="1:35" s="104" customFormat="1">
      <c r="A1685" s="108" t="s">
        <v>176</v>
      </c>
      <c r="B1685" s="103"/>
      <c r="C1685" s="103"/>
      <c r="D1685" s="103"/>
      <c r="E1685" s="103"/>
      <c r="F1685" s="103"/>
      <c r="G1685" s="103"/>
      <c r="H1685" s="103"/>
      <c r="I1685" s="103"/>
      <c r="J1685" s="103"/>
      <c r="K1685" s="103"/>
      <c r="L1685" s="103"/>
      <c r="M1685" s="103"/>
      <c r="N1685" s="103"/>
      <c r="O1685" s="103"/>
      <c r="P1685" s="103"/>
      <c r="Q1685" s="103"/>
      <c r="R1685" s="103"/>
      <c r="S1685" s="103"/>
      <c r="T1685" s="103"/>
      <c r="U1685" s="103"/>
      <c r="V1685" s="103"/>
      <c r="W1685" s="103"/>
      <c r="X1685" s="103"/>
      <c r="Y1685" s="103"/>
      <c r="Z1685" s="103"/>
      <c r="AA1685" s="103"/>
      <c r="AB1685" s="103"/>
      <c r="AC1685" s="103"/>
      <c r="AD1685" s="103"/>
      <c r="AE1685" s="103"/>
      <c r="AF1685" s="103"/>
      <c r="AG1685" s="103"/>
    </row>
    <row r="1686" spans="1:35" s="104" customFormat="1" ht="21">
      <c r="A1686" s="108" t="s">
        <v>181</v>
      </c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3"/>
      <c r="M1686" s="103"/>
      <c r="N1686" s="103"/>
      <c r="O1686" s="103"/>
      <c r="P1686" s="103"/>
      <c r="Q1686" s="103"/>
      <c r="R1686" s="103"/>
      <c r="S1686" s="103"/>
      <c r="T1686" s="103"/>
      <c r="U1686" s="103"/>
      <c r="V1686" s="103"/>
      <c r="W1686" s="103"/>
      <c r="X1686" s="103"/>
      <c r="Y1686" s="103"/>
      <c r="Z1686" s="103"/>
      <c r="AA1686" s="103"/>
      <c r="AB1686" s="103"/>
      <c r="AC1686" s="103"/>
      <c r="AD1686" s="103"/>
      <c r="AE1686" s="103"/>
      <c r="AF1686" s="103"/>
      <c r="AG1686" s="103"/>
      <c r="AI1686" s="116" t="s">
        <v>250</v>
      </c>
    </row>
    <row r="1687" spans="1:35" s="104" customFormat="1" ht="15" customHeight="1">
      <c r="A1687" s="108" t="s">
        <v>184</v>
      </c>
      <c r="B1687" s="103"/>
      <c r="C1687" s="103"/>
      <c r="D1687" s="103"/>
      <c r="E1687" s="103"/>
      <c r="F1687" s="103"/>
      <c r="G1687" s="103"/>
      <c r="H1687" s="103"/>
      <c r="I1687" s="103"/>
      <c r="J1687" s="103"/>
      <c r="K1687" s="103"/>
      <c r="L1687" s="103"/>
      <c r="M1687" s="103"/>
      <c r="N1687" s="103"/>
      <c r="O1687" s="103"/>
      <c r="P1687" s="103"/>
      <c r="Q1687" s="103"/>
      <c r="R1687" s="103"/>
      <c r="S1687" s="103"/>
      <c r="T1687" s="103"/>
      <c r="U1687" s="103"/>
      <c r="V1687" s="103"/>
      <c r="W1687" s="103"/>
      <c r="X1687" s="103"/>
      <c r="Y1687" s="103"/>
      <c r="Z1687" s="103"/>
      <c r="AA1687" s="103"/>
      <c r="AB1687" s="103"/>
      <c r="AC1687" s="103"/>
      <c r="AD1687" s="103"/>
      <c r="AE1687" s="103"/>
      <c r="AF1687" s="103"/>
      <c r="AG1687" s="103"/>
      <c r="AI1687" s="271">
        <f>COUNTIF($B1695:$AG1695,"-")</f>
        <v>32</v>
      </c>
    </row>
    <row r="1688" spans="1:35" s="104" customFormat="1" ht="15" customHeight="1">
      <c r="A1688" s="108" t="s">
        <v>208</v>
      </c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3"/>
      <c r="M1688" s="103"/>
      <c r="N1688" s="103"/>
      <c r="O1688" s="103"/>
      <c r="P1688" s="103"/>
      <c r="Q1688" s="103"/>
      <c r="R1688" s="103"/>
      <c r="S1688" s="103"/>
      <c r="T1688" s="103"/>
      <c r="U1688" s="103"/>
      <c r="V1688" s="103"/>
      <c r="W1688" s="103"/>
      <c r="X1688" s="103"/>
      <c r="Y1688" s="103"/>
      <c r="Z1688" s="103"/>
      <c r="AA1688" s="103"/>
      <c r="AB1688" s="103"/>
      <c r="AC1688" s="103"/>
      <c r="AD1688" s="103"/>
      <c r="AE1688" s="103"/>
      <c r="AF1688" s="103"/>
      <c r="AG1688" s="103"/>
      <c r="AI1688" s="271"/>
    </row>
    <row r="1689" spans="1:35" s="104" customFormat="1">
      <c r="A1689" s="108" t="s">
        <v>209</v>
      </c>
      <c r="B1689" s="103"/>
      <c r="C1689" s="103"/>
      <c r="D1689" s="103"/>
      <c r="E1689" s="103"/>
      <c r="F1689" s="103"/>
      <c r="G1689" s="103"/>
      <c r="H1689" s="103"/>
      <c r="I1689" s="103"/>
      <c r="J1689" s="103"/>
      <c r="K1689" s="103"/>
      <c r="L1689" s="103"/>
      <c r="M1689" s="103"/>
      <c r="N1689" s="103"/>
      <c r="O1689" s="103"/>
      <c r="P1689" s="103"/>
      <c r="Q1689" s="103"/>
      <c r="R1689" s="103"/>
      <c r="S1689" s="103"/>
      <c r="T1689" s="103"/>
      <c r="U1689" s="103"/>
      <c r="V1689" s="103"/>
      <c r="W1689" s="103"/>
      <c r="X1689" s="103"/>
      <c r="Y1689" s="103"/>
      <c r="Z1689" s="103"/>
      <c r="AA1689" s="103"/>
      <c r="AB1689" s="103"/>
      <c r="AC1689" s="103"/>
      <c r="AD1689" s="103"/>
      <c r="AE1689" s="103"/>
      <c r="AF1689" s="103"/>
      <c r="AG1689" s="103"/>
    </row>
    <row r="1690" spans="1:35" s="104" customFormat="1">
      <c r="A1690" s="108" t="s">
        <v>198</v>
      </c>
      <c r="B1690" s="103"/>
      <c r="C1690" s="103"/>
      <c r="D1690" s="103"/>
      <c r="E1690" s="103"/>
      <c r="F1690" s="103"/>
      <c r="G1690" s="103"/>
      <c r="H1690" s="103"/>
      <c r="I1690" s="103"/>
      <c r="J1690" s="103"/>
      <c r="K1690" s="103"/>
      <c r="L1690" s="103"/>
      <c r="M1690" s="103"/>
      <c r="N1690" s="103"/>
      <c r="O1690" s="103"/>
      <c r="P1690" s="103"/>
      <c r="Q1690" s="103"/>
      <c r="R1690" s="103"/>
      <c r="S1690" s="103"/>
      <c r="T1690" s="103"/>
      <c r="U1690" s="103"/>
      <c r="V1690" s="103"/>
      <c r="W1690" s="103"/>
      <c r="X1690" s="103"/>
      <c r="Y1690" s="103"/>
      <c r="Z1690" s="103"/>
      <c r="AA1690" s="103"/>
      <c r="AB1690" s="103"/>
      <c r="AC1690" s="103"/>
      <c r="AD1690" s="103"/>
      <c r="AE1690" s="103"/>
      <c r="AF1690" s="103"/>
      <c r="AG1690" s="103"/>
    </row>
    <row r="1691" spans="1:35" s="104" customFormat="1">
      <c r="A1691" s="108" t="s">
        <v>200</v>
      </c>
      <c r="B1691" s="103"/>
      <c r="C1691" s="103"/>
      <c r="D1691" s="103"/>
      <c r="E1691" s="103"/>
      <c r="F1691" s="103"/>
      <c r="G1691" s="103"/>
      <c r="H1691" s="103"/>
      <c r="I1691" s="103"/>
      <c r="J1691" s="103"/>
      <c r="K1691" s="103"/>
      <c r="L1691" s="103"/>
      <c r="M1691" s="103"/>
      <c r="N1691" s="103"/>
      <c r="O1691" s="103"/>
      <c r="P1691" s="103"/>
      <c r="Q1691" s="103"/>
      <c r="R1691" s="103"/>
      <c r="S1691" s="103"/>
      <c r="T1691" s="103"/>
      <c r="U1691" s="103"/>
      <c r="V1691" s="103"/>
      <c r="W1691" s="103"/>
      <c r="X1691" s="103"/>
      <c r="Y1691" s="103"/>
      <c r="Z1691" s="103"/>
      <c r="AA1691" s="103"/>
      <c r="AB1691" s="103"/>
      <c r="AC1691" s="103"/>
      <c r="AD1691" s="103"/>
      <c r="AE1691" s="103"/>
      <c r="AF1691" s="103"/>
      <c r="AG1691" s="103"/>
    </row>
    <row r="1692" spans="1:35" s="104" customFormat="1">
      <c r="A1692" s="108" t="s">
        <v>201</v>
      </c>
      <c r="B1692" s="103"/>
      <c r="C1692" s="103"/>
      <c r="D1692" s="103"/>
      <c r="E1692" s="103"/>
      <c r="F1692" s="103"/>
      <c r="G1692" s="103"/>
      <c r="H1692" s="103"/>
      <c r="I1692" s="103"/>
      <c r="J1692" s="103"/>
      <c r="K1692" s="103"/>
      <c r="L1692" s="103"/>
      <c r="M1692" s="103"/>
      <c r="N1692" s="103"/>
      <c r="O1692" s="103"/>
      <c r="P1692" s="103"/>
      <c r="Q1692" s="103"/>
      <c r="R1692" s="103"/>
      <c r="S1692" s="103"/>
      <c r="T1692" s="103"/>
      <c r="U1692" s="103"/>
      <c r="V1692" s="103"/>
      <c r="W1692" s="103"/>
      <c r="X1692" s="103"/>
      <c r="Y1692" s="103"/>
      <c r="Z1692" s="103"/>
      <c r="AA1692" s="103"/>
      <c r="AB1692" s="103"/>
      <c r="AC1692" s="103"/>
      <c r="AD1692" s="103"/>
      <c r="AE1692" s="103"/>
      <c r="AF1692" s="103"/>
      <c r="AG1692" s="103"/>
    </row>
    <row r="1693" spans="1:35" s="104" customFormat="1">
      <c r="A1693" s="108" t="s">
        <v>202</v>
      </c>
      <c r="B1693" s="103"/>
      <c r="C1693" s="103"/>
      <c r="D1693" s="103"/>
      <c r="E1693" s="103"/>
      <c r="F1693" s="103"/>
      <c r="G1693" s="103"/>
      <c r="H1693" s="103"/>
      <c r="I1693" s="103"/>
      <c r="J1693" s="103"/>
      <c r="K1693" s="103"/>
      <c r="L1693" s="103"/>
      <c r="M1693" s="103"/>
      <c r="N1693" s="103"/>
      <c r="O1693" s="103"/>
      <c r="P1693" s="103"/>
      <c r="Q1693" s="103"/>
      <c r="R1693" s="103"/>
      <c r="S1693" s="103"/>
      <c r="T1693" s="103"/>
      <c r="U1693" s="103"/>
      <c r="V1693" s="103"/>
      <c r="W1693" s="103"/>
      <c r="X1693" s="103"/>
      <c r="Y1693" s="103"/>
      <c r="Z1693" s="103"/>
      <c r="AA1693" s="103"/>
      <c r="AB1693" s="103"/>
      <c r="AC1693" s="103"/>
      <c r="AD1693" s="103"/>
      <c r="AE1693" s="103"/>
      <c r="AF1693" s="103"/>
      <c r="AG1693" s="103"/>
    </row>
    <row r="1694" spans="1:35" s="104" customFormat="1">
      <c r="A1694" s="108" t="s">
        <v>203</v>
      </c>
      <c r="B1694" s="103"/>
      <c r="C1694" s="103"/>
      <c r="D1694" s="103"/>
      <c r="E1694" s="103"/>
      <c r="F1694" s="103"/>
      <c r="G1694" s="103"/>
      <c r="H1694" s="103"/>
      <c r="I1694" s="103"/>
      <c r="J1694" s="103"/>
      <c r="K1694" s="103"/>
      <c r="L1694" s="103"/>
      <c r="M1694" s="103"/>
      <c r="N1694" s="103"/>
      <c r="O1694" s="103"/>
      <c r="P1694" s="103"/>
      <c r="Q1694" s="103"/>
      <c r="R1694" s="103"/>
      <c r="S1694" s="103"/>
      <c r="T1694" s="103"/>
      <c r="U1694" s="103"/>
      <c r="V1694" s="103"/>
      <c r="W1694" s="103"/>
      <c r="X1694" s="103"/>
      <c r="Y1694" s="103"/>
      <c r="Z1694" s="103"/>
      <c r="AA1694" s="103"/>
      <c r="AB1694" s="103"/>
      <c r="AC1694" s="103"/>
      <c r="AD1694" s="103"/>
      <c r="AE1694" s="103"/>
      <c r="AF1694" s="103"/>
      <c r="AG1694" s="103"/>
    </row>
    <row r="1695" spans="1:35" s="104" customFormat="1">
      <c r="A1695" s="110" t="s">
        <v>204</v>
      </c>
      <c r="B1695" s="114" t="str">
        <f t="shared" ref="B1695:AG1695" si="112">IF(COUNTA(B1683:B1694)=0,"-",COUNTA(B1683:B1694)/12)</f>
        <v>-</v>
      </c>
      <c r="C1695" s="114" t="str">
        <f t="shared" si="112"/>
        <v>-</v>
      </c>
      <c r="D1695" s="114" t="str">
        <f t="shared" si="112"/>
        <v>-</v>
      </c>
      <c r="E1695" s="114" t="str">
        <f t="shared" si="112"/>
        <v>-</v>
      </c>
      <c r="F1695" s="114" t="str">
        <f t="shared" si="112"/>
        <v>-</v>
      </c>
      <c r="G1695" s="114" t="str">
        <f t="shared" si="112"/>
        <v>-</v>
      </c>
      <c r="H1695" s="114" t="str">
        <f t="shared" si="112"/>
        <v>-</v>
      </c>
      <c r="I1695" s="114" t="str">
        <f t="shared" si="112"/>
        <v>-</v>
      </c>
      <c r="J1695" s="114" t="str">
        <f t="shared" si="112"/>
        <v>-</v>
      </c>
      <c r="K1695" s="114" t="str">
        <f t="shared" si="112"/>
        <v>-</v>
      </c>
      <c r="L1695" s="114" t="str">
        <f t="shared" si="112"/>
        <v>-</v>
      </c>
      <c r="M1695" s="114" t="str">
        <f t="shared" si="112"/>
        <v>-</v>
      </c>
      <c r="N1695" s="114" t="str">
        <f t="shared" si="112"/>
        <v>-</v>
      </c>
      <c r="O1695" s="114" t="str">
        <f t="shared" si="112"/>
        <v>-</v>
      </c>
      <c r="P1695" s="114" t="str">
        <f t="shared" si="112"/>
        <v>-</v>
      </c>
      <c r="Q1695" s="114" t="str">
        <f t="shared" si="112"/>
        <v>-</v>
      </c>
      <c r="R1695" s="114" t="str">
        <f t="shared" si="112"/>
        <v>-</v>
      </c>
      <c r="S1695" s="114" t="str">
        <f t="shared" si="112"/>
        <v>-</v>
      </c>
      <c r="T1695" s="114" t="str">
        <f t="shared" si="112"/>
        <v>-</v>
      </c>
      <c r="U1695" s="114" t="str">
        <f t="shared" si="112"/>
        <v>-</v>
      </c>
      <c r="V1695" s="114" t="str">
        <f t="shared" si="112"/>
        <v>-</v>
      </c>
      <c r="W1695" s="114" t="str">
        <f t="shared" si="112"/>
        <v>-</v>
      </c>
      <c r="X1695" s="114" t="str">
        <f t="shared" si="112"/>
        <v>-</v>
      </c>
      <c r="Y1695" s="114" t="str">
        <f t="shared" si="112"/>
        <v>-</v>
      </c>
      <c r="Z1695" s="114" t="str">
        <f t="shared" si="112"/>
        <v>-</v>
      </c>
      <c r="AA1695" s="114" t="str">
        <f t="shared" si="112"/>
        <v>-</v>
      </c>
      <c r="AB1695" s="114" t="str">
        <f t="shared" si="112"/>
        <v>-</v>
      </c>
      <c r="AC1695" s="114" t="str">
        <f t="shared" si="112"/>
        <v>-</v>
      </c>
      <c r="AD1695" s="114" t="str">
        <f t="shared" si="112"/>
        <v>-</v>
      </c>
      <c r="AE1695" s="114" t="str">
        <f t="shared" si="112"/>
        <v>-</v>
      </c>
      <c r="AF1695" s="114" t="str">
        <f t="shared" si="112"/>
        <v>-</v>
      </c>
      <c r="AG1695" s="114" t="str">
        <f t="shared" si="112"/>
        <v>-</v>
      </c>
    </row>
    <row r="1696" spans="1:35" ht="18" customHeight="1">
      <c r="AG1696"/>
    </row>
    <row r="1697" spans="1:35" s="104" customFormat="1">
      <c r="A1697" s="121">
        <f>A1682+1</f>
        <v>44841</v>
      </c>
      <c r="B1697" s="118" t="s">
        <v>310</v>
      </c>
      <c r="C1697" s="118" t="s">
        <v>311</v>
      </c>
      <c r="D1697" s="118" t="s">
        <v>312</v>
      </c>
      <c r="E1697" s="118" t="s">
        <v>313</v>
      </c>
      <c r="F1697" s="118" t="s">
        <v>314</v>
      </c>
      <c r="G1697" s="118" t="s">
        <v>315</v>
      </c>
      <c r="H1697" s="118" t="s">
        <v>316</v>
      </c>
      <c r="I1697" s="118" t="s">
        <v>317</v>
      </c>
      <c r="J1697" s="118" t="s">
        <v>318</v>
      </c>
      <c r="K1697" s="118" t="s">
        <v>319</v>
      </c>
      <c r="L1697" s="118" t="s">
        <v>320</v>
      </c>
      <c r="M1697" s="118" t="s">
        <v>321</v>
      </c>
      <c r="N1697" s="118" t="s">
        <v>322</v>
      </c>
      <c r="O1697" s="118" t="s">
        <v>323</v>
      </c>
      <c r="P1697" s="118" t="s">
        <v>324</v>
      </c>
      <c r="Q1697" s="118" t="s">
        <v>325</v>
      </c>
      <c r="R1697" s="118" t="s">
        <v>326</v>
      </c>
      <c r="S1697" s="118" t="s">
        <v>327</v>
      </c>
      <c r="T1697" s="118" t="s">
        <v>328</v>
      </c>
      <c r="U1697" s="118" t="s">
        <v>329</v>
      </c>
      <c r="V1697" s="118" t="s">
        <v>330</v>
      </c>
      <c r="W1697" s="118" t="s">
        <v>331</v>
      </c>
      <c r="X1697" s="118" t="s">
        <v>332</v>
      </c>
      <c r="Y1697" s="118" t="s">
        <v>333</v>
      </c>
      <c r="Z1697" s="118" t="s">
        <v>334</v>
      </c>
      <c r="AA1697" s="118" t="s">
        <v>335</v>
      </c>
      <c r="AB1697" s="118" t="s">
        <v>336</v>
      </c>
      <c r="AC1697" s="118" t="s">
        <v>337</v>
      </c>
      <c r="AD1697" s="118" t="s">
        <v>338</v>
      </c>
      <c r="AE1697" s="118" t="s">
        <v>339</v>
      </c>
      <c r="AF1697" s="118" t="s">
        <v>340</v>
      </c>
      <c r="AG1697" s="118" t="s">
        <v>341</v>
      </c>
    </row>
    <row r="1698" spans="1:35" s="104" customFormat="1">
      <c r="A1698" s="108" t="s">
        <v>168</v>
      </c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3"/>
      <c r="N1698" s="103"/>
      <c r="O1698" s="103"/>
      <c r="P1698" s="103"/>
      <c r="Q1698" s="103"/>
      <c r="R1698" s="103"/>
      <c r="S1698" s="103"/>
      <c r="T1698" s="103"/>
      <c r="U1698" s="103"/>
      <c r="V1698" s="103"/>
      <c r="W1698" s="103"/>
      <c r="X1698" s="103"/>
      <c r="Y1698" s="103"/>
      <c r="Z1698" s="103"/>
      <c r="AA1698" s="103"/>
      <c r="AB1698" s="103"/>
      <c r="AC1698" s="103"/>
      <c r="AD1698" s="103"/>
      <c r="AE1698" s="103"/>
      <c r="AF1698" s="103"/>
      <c r="AG1698" s="103"/>
    </row>
    <row r="1699" spans="1:35" s="104" customFormat="1">
      <c r="A1699" s="108" t="s">
        <v>174</v>
      </c>
      <c r="B1699" s="103"/>
      <c r="C1699" s="103"/>
      <c r="D1699" s="103"/>
      <c r="E1699" s="103"/>
      <c r="F1699" s="103"/>
      <c r="G1699" s="103"/>
      <c r="H1699" s="103"/>
      <c r="I1699" s="103"/>
      <c r="J1699" s="103"/>
      <c r="K1699" s="103"/>
      <c r="L1699" s="103"/>
      <c r="M1699" s="103"/>
      <c r="N1699" s="103"/>
      <c r="O1699" s="103"/>
      <c r="P1699" s="103"/>
      <c r="Q1699" s="103"/>
      <c r="R1699" s="103"/>
      <c r="S1699" s="103"/>
      <c r="T1699" s="103"/>
      <c r="U1699" s="103"/>
      <c r="V1699" s="103"/>
      <c r="W1699" s="103"/>
      <c r="X1699" s="103"/>
      <c r="Y1699" s="103"/>
      <c r="Z1699" s="103"/>
      <c r="AA1699" s="103"/>
      <c r="AB1699" s="103"/>
      <c r="AC1699" s="103"/>
      <c r="AD1699" s="103"/>
      <c r="AE1699" s="103"/>
      <c r="AF1699" s="103"/>
      <c r="AG1699" s="103"/>
    </row>
    <row r="1700" spans="1:35" s="104" customFormat="1">
      <c r="A1700" s="108" t="s">
        <v>176</v>
      </c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3"/>
      <c r="N1700" s="103"/>
      <c r="O1700" s="103"/>
      <c r="P1700" s="103"/>
      <c r="Q1700" s="103"/>
      <c r="R1700" s="103"/>
      <c r="S1700" s="103"/>
      <c r="T1700" s="103"/>
      <c r="U1700" s="103"/>
      <c r="V1700" s="103"/>
      <c r="W1700" s="103"/>
      <c r="X1700" s="103"/>
      <c r="Y1700" s="103"/>
      <c r="Z1700" s="103"/>
      <c r="AA1700" s="103"/>
      <c r="AB1700" s="103"/>
      <c r="AC1700" s="103"/>
      <c r="AD1700" s="103"/>
      <c r="AE1700" s="103"/>
      <c r="AF1700" s="103"/>
      <c r="AG1700" s="103"/>
    </row>
    <row r="1701" spans="1:35" s="104" customFormat="1" ht="21">
      <c r="A1701" s="108" t="s">
        <v>181</v>
      </c>
      <c r="B1701" s="103"/>
      <c r="C1701" s="103"/>
      <c r="D1701" s="103"/>
      <c r="E1701" s="103"/>
      <c r="F1701" s="103"/>
      <c r="G1701" s="103"/>
      <c r="H1701" s="103"/>
      <c r="I1701" s="103"/>
      <c r="J1701" s="103"/>
      <c r="K1701" s="103"/>
      <c r="L1701" s="103"/>
      <c r="M1701" s="103"/>
      <c r="N1701" s="103"/>
      <c r="O1701" s="103"/>
      <c r="P1701" s="103"/>
      <c r="Q1701" s="103"/>
      <c r="R1701" s="103"/>
      <c r="S1701" s="103"/>
      <c r="T1701" s="103"/>
      <c r="U1701" s="103"/>
      <c r="V1701" s="103"/>
      <c r="W1701" s="103"/>
      <c r="X1701" s="103"/>
      <c r="Y1701" s="103"/>
      <c r="Z1701" s="103"/>
      <c r="AA1701" s="103"/>
      <c r="AB1701" s="103"/>
      <c r="AC1701" s="103"/>
      <c r="AD1701" s="103"/>
      <c r="AE1701" s="103"/>
      <c r="AF1701" s="103"/>
      <c r="AG1701" s="103"/>
      <c r="AI1701" s="116" t="s">
        <v>250</v>
      </c>
    </row>
    <row r="1702" spans="1:35" s="104" customFormat="1" ht="15" customHeight="1">
      <c r="A1702" s="108" t="s">
        <v>184</v>
      </c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3"/>
      <c r="N1702" s="103"/>
      <c r="O1702" s="103"/>
      <c r="P1702" s="103"/>
      <c r="Q1702" s="103"/>
      <c r="R1702" s="103"/>
      <c r="S1702" s="103"/>
      <c r="T1702" s="103"/>
      <c r="U1702" s="103"/>
      <c r="V1702" s="103"/>
      <c r="W1702" s="103"/>
      <c r="X1702" s="103"/>
      <c r="Y1702" s="103"/>
      <c r="Z1702" s="103"/>
      <c r="AA1702" s="103"/>
      <c r="AB1702" s="103"/>
      <c r="AC1702" s="103"/>
      <c r="AD1702" s="103"/>
      <c r="AE1702" s="103"/>
      <c r="AF1702" s="103"/>
      <c r="AG1702" s="103"/>
      <c r="AI1702" s="271">
        <f>COUNTIF($B1710:$AG1710,"-")</f>
        <v>32</v>
      </c>
    </row>
    <row r="1703" spans="1:35" s="104" customFormat="1" ht="15" customHeight="1">
      <c r="A1703" s="108" t="s">
        <v>208</v>
      </c>
      <c r="B1703" s="103"/>
      <c r="C1703" s="103"/>
      <c r="D1703" s="103"/>
      <c r="E1703" s="103"/>
      <c r="F1703" s="103"/>
      <c r="G1703" s="103"/>
      <c r="H1703" s="103"/>
      <c r="I1703" s="103"/>
      <c r="J1703" s="103"/>
      <c r="K1703" s="103"/>
      <c r="L1703" s="103"/>
      <c r="M1703" s="103"/>
      <c r="N1703" s="103"/>
      <c r="O1703" s="103"/>
      <c r="P1703" s="103"/>
      <c r="Q1703" s="103"/>
      <c r="R1703" s="103"/>
      <c r="S1703" s="103"/>
      <c r="T1703" s="103"/>
      <c r="U1703" s="103"/>
      <c r="V1703" s="103"/>
      <c r="W1703" s="103"/>
      <c r="X1703" s="103"/>
      <c r="Y1703" s="103"/>
      <c r="Z1703" s="103"/>
      <c r="AA1703" s="103"/>
      <c r="AB1703" s="103"/>
      <c r="AC1703" s="103"/>
      <c r="AD1703" s="103"/>
      <c r="AE1703" s="103"/>
      <c r="AF1703" s="103"/>
      <c r="AG1703" s="103"/>
      <c r="AI1703" s="271"/>
    </row>
    <row r="1704" spans="1:35" s="104" customFormat="1">
      <c r="A1704" s="108" t="s">
        <v>209</v>
      </c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3"/>
      <c r="N1704" s="103"/>
      <c r="O1704" s="103"/>
      <c r="P1704" s="103"/>
      <c r="Q1704" s="103"/>
      <c r="R1704" s="103"/>
      <c r="S1704" s="103"/>
      <c r="T1704" s="103"/>
      <c r="U1704" s="103"/>
      <c r="V1704" s="103"/>
      <c r="W1704" s="103"/>
      <c r="X1704" s="103"/>
      <c r="Y1704" s="103"/>
      <c r="Z1704" s="103"/>
      <c r="AA1704" s="103"/>
      <c r="AB1704" s="103"/>
      <c r="AC1704" s="103"/>
      <c r="AD1704" s="103"/>
      <c r="AE1704" s="103"/>
      <c r="AF1704" s="103"/>
      <c r="AG1704" s="103"/>
    </row>
    <row r="1705" spans="1:35" s="104" customFormat="1">
      <c r="A1705" s="108" t="s">
        <v>198</v>
      </c>
      <c r="B1705" s="103"/>
      <c r="C1705" s="103"/>
      <c r="D1705" s="103"/>
      <c r="E1705" s="103"/>
      <c r="F1705" s="103"/>
      <c r="G1705" s="103"/>
      <c r="H1705" s="103"/>
      <c r="I1705" s="103"/>
      <c r="J1705" s="103"/>
      <c r="K1705" s="103"/>
      <c r="L1705" s="103"/>
      <c r="M1705" s="103"/>
      <c r="N1705" s="103"/>
      <c r="O1705" s="103"/>
      <c r="P1705" s="103"/>
      <c r="Q1705" s="103"/>
      <c r="R1705" s="103"/>
      <c r="S1705" s="103"/>
      <c r="T1705" s="103"/>
      <c r="U1705" s="103"/>
      <c r="V1705" s="103"/>
      <c r="W1705" s="103"/>
      <c r="X1705" s="103"/>
      <c r="Y1705" s="103"/>
      <c r="Z1705" s="103"/>
      <c r="AA1705" s="103"/>
      <c r="AB1705" s="103"/>
      <c r="AC1705" s="103"/>
      <c r="AD1705" s="103"/>
      <c r="AE1705" s="103"/>
      <c r="AF1705" s="103"/>
      <c r="AG1705" s="103"/>
    </row>
    <row r="1706" spans="1:35" s="104" customFormat="1">
      <c r="A1706" s="108" t="s">
        <v>200</v>
      </c>
      <c r="B1706" s="103"/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3"/>
      <c r="M1706" s="103"/>
      <c r="N1706" s="103"/>
      <c r="O1706" s="103"/>
      <c r="P1706" s="103"/>
      <c r="Q1706" s="103"/>
      <c r="R1706" s="103"/>
      <c r="S1706" s="103"/>
      <c r="T1706" s="103"/>
      <c r="U1706" s="103"/>
      <c r="V1706" s="103"/>
      <c r="W1706" s="103"/>
      <c r="X1706" s="103"/>
      <c r="Y1706" s="103"/>
      <c r="Z1706" s="103"/>
      <c r="AA1706" s="103"/>
      <c r="AB1706" s="103"/>
      <c r="AC1706" s="103"/>
      <c r="AD1706" s="103"/>
      <c r="AE1706" s="103"/>
      <c r="AF1706" s="103"/>
      <c r="AG1706" s="103"/>
    </row>
    <row r="1707" spans="1:35" s="104" customFormat="1">
      <c r="A1707" s="108" t="s">
        <v>201</v>
      </c>
      <c r="B1707" s="103"/>
      <c r="C1707" s="103"/>
      <c r="D1707" s="103"/>
      <c r="E1707" s="103"/>
      <c r="F1707" s="103"/>
      <c r="G1707" s="103"/>
      <c r="H1707" s="103"/>
      <c r="I1707" s="103"/>
      <c r="J1707" s="103"/>
      <c r="K1707" s="103"/>
      <c r="L1707" s="103"/>
      <c r="M1707" s="103"/>
      <c r="N1707" s="103"/>
      <c r="O1707" s="103"/>
      <c r="P1707" s="103"/>
      <c r="Q1707" s="103"/>
      <c r="R1707" s="103"/>
      <c r="S1707" s="103"/>
      <c r="T1707" s="103"/>
      <c r="U1707" s="103"/>
      <c r="V1707" s="103"/>
      <c r="W1707" s="103"/>
      <c r="X1707" s="103"/>
      <c r="Y1707" s="103"/>
      <c r="Z1707" s="103"/>
      <c r="AA1707" s="103"/>
      <c r="AB1707" s="103"/>
      <c r="AC1707" s="103"/>
      <c r="AD1707" s="103"/>
      <c r="AE1707" s="103"/>
      <c r="AF1707" s="103"/>
      <c r="AG1707" s="103"/>
    </row>
    <row r="1708" spans="1:35" s="104" customFormat="1">
      <c r="A1708" s="108" t="s">
        <v>202</v>
      </c>
      <c r="B1708" s="103"/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3"/>
      <c r="M1708" s="103"/>
      <c r="N1708" s="103"/>
      <c r="O1708" s="103"/>
      <c r="P1708" s="103"/>
      <c r="Q1708" s="103"/>
      <c r="R1708" s="103"/>
      <c r="S1708" s="103"/>
      <c r="T1708" s="103"/>
      <c r="U1708" s="103"/>
      <c r="V1708" s="103"/>
      <c r="W1708" s="103"/>
      <c r="X1708" s="103"/>
      <c r="Y1708" s="103"/>
      <c r="Z1708" s="103"/>
      <c r="AA1708" s="103"/>
      <c r="AB1708" s="103"/>
      <c r="AC1708" s="103"/>
      <c r="AD1708" s="103"/>
      <c r="AE1708" s="103"/>
      <c r="AF1708" s="103"/>
      <c r="AG1708" s="103"/>
    </row>
    <row r="1709" spans="1:35" s="104" customFormat="1">
      <c r="A1709" s="108" t="s">
        <v>203</v>
      </c>
      <c r="B1709" s="103"/>
      <c r="C1709" s="103"/>
      <c r="D1709" s="103"/>
      <c r="E1709" s="103"/>
      <c r="F1709" s="103"/>
      <c r="G1709" s="103"/>
      <c r="H1709" s="103"/>
      <c r="I1709" s="103"/>
      <c r="J1709" s="103"/>
      <c r="K1709" s="103"/>
      <c r="L1709" s="103"/>
      <c r="M1709" s="103"/>
      <c r="N1709" s="103"/>
      <c r="O1709" s="103"/>
      <c r="P1709" s="103"/>
      <c r="Q1709" s="103"/>
      <c r="R1709" s="103"/>
      <c r="S1709" s="103"/>
      <c r="T1709" s="103"/>
      <c r="U1709" s="103"/>
      <c r="V1709" s="103"/>
      <c r="W1709" s="103"/>
      <c r="X1709" s="103"/>
      <c r="Y1709" s="103"/>
      <c r="Z1709" s="103"/>
      <c r="AA1709" s="103"/>
      <c r="AB1709" s="103"/>
      <c r="AC1709" s="103"/>
      <c r="AD1709" s="103"/>
      <c r="AE1709" s="103"/>
      <c r="AF1709" s="103"/>
      <c r="AG1709" s="103"/>
    </row>
    <row r="1710" spans="1:35" s="104" customFormat="1">
      <c r="A1710" s="110" t="s">
        <v>204</v>
      </c>
      <c r="B1710" s="114" t="str">
        <f t="shared" ref="B1710:AG1710" si="113">IF(COUNTA(B1698:B1709)=0,"-",COUNTA(B1698:B1709)/12)</f>
        <v>-</v>
      </c>
      <c r="C1710" s="114" t="str">
        <f t="shared" si="113"/>
        <v>-</v>
      </c>
      <c r="D1710" s="114" t="str">
        <f t="shared" si="113"/>
        <v>-</v>
      </c>
      <c r="E1710" s="114" t="str">
        <f t="shared" si="113"/>
        <v>-</v>
      </c>
      <c r="F1710" s="114" t="str">
        <f t="shared" si="113"/>
        <v>-</v>
      </c>
      <c r="G1710" s="114" t="str">
        <f t="shared" si="113"/>
        <v>-</v>
      </c>
      <c r="H1710" s="114" t="str">
        <f t="shared" si="113"/>
        <v>-</v>
      </c>
      <c r="I1710" s="114" t="str">
        <f t="shared" si="113"/>
        <v>-</v>
      </c>
      <c r="J1710" s="114" t="str">
        <f t="shared" si="113"/>
        <v>-</v>
      </c>
      <c r="K1710" s="114" t="str">
        <f t="shared" si="113"/>
        <v>-</v>
      </c>
      <c r="L1710" s="114" t="str">
        <f t="shared" si="113"/>
        <v>-</v>
      </c>
      <c r="M1710" s="114" t="str">
        <f t="shared" si="113"/>
        <v>-</v>
      </c>
      <c r="N1710" s="114" t="str">
        <f t="shared" si="113"/>
        <v>-</v>
      </c>
      <c r="O1710" s="114" t="str">
        <f t="shared" si="113"/>
        <v>-</v>
      </c>
      <c r="P1710" s="114" t="str">
        <f t="shared" si="113"/>
        <v>-</v>
      </c>
      <c r="Q1710" s="114" t="str">
        <f t="shared" si="113"/>
        <v>-</v>
      </c>
      <c r="R1710" s="114" t="str">
        <f t="shared" si="113"/>
        <v>-</v>
      </c>
      <c r="S1710" s="114" t="str">
        <f t="shared" si="113"/>
        <v>-</v>
      </c>
      <c r="T1710" s="114" t="str">
        <f t="shared" si="113"/>
        <v>-</v>
      </c>
      <c r="U1710" s="114" t="str">
        <f t="shared" si="113"/>
        <v>-</v>
      </c>
      <c r="V1710" s="114" t="str">
        <f t="shared" si="113"/>
        <v>-</v>
      </c>
      <c r="W1710" s="114" t="str">
        <f t="shared" si="113"/>
        <v>-</v>
      </c>
      <c r="X1710" s="114" t="str">
        <f t="shared" si="113"/>
        <v>-</v>
      </c>
      <c r="Y1710" s="114" t="str">
        <f t="shared" si="113"/>
        <v>-</v>
      </c>
      <c r="Z1710" s="114" t="str">
        <f t="shared" si="113"/>
        <v>-</v>
      </c>
      <c r="AA1710" s="114" t="str">
        <f t="shared" si="113"/>
        <v>-</v>
      </c>
      <c r="AB1710" s="114" t="str">
        <f t="shared" si="113"/>
        <v>-</v>
      </c>
      <c r="AC1710" s="114" t="str">
        <f t="shared" si="113"/>
        <v>-</v>
      </c>
      <c r="AD1710" s="114" t="str">
        <f t="shared" si="113"/>
        <v>-</v>
      </c>
      <c r="AE1710" s="114" t="str">
        <f t="shared" si="113"/>
        <v>-</v>
      </c>
      <c r="AF1710" s="114" t="str">
        <f t="shared" si="113"/>
        <v>-</v>
      </c>
      <c r="AG1710" s="114" t="str">
        <f t="shared" si="113"/>
        <v>-</v>
      </c>
    </row>
    <row r="1711" spans="1:35" ht="18" customHeight="1">
      <c r="AG1711"/>
    </row>
    <row r="1712" spans="1:35" s="104" customFormat="1">
      <c r="A1712" s="121">
        <f>A1697+1</f>
        <v>44842</v>
      </c>
      <c r="B1712" s="118" t="s">
        <v>310</v>
      </c>
      <c r="C1712" s="118" t="s">
        <v>311</v>
      </c>
      <c r="D1712" s="118" t="s">
        <v>312</v>
      </c>
      <c r="E1712" s="118" t="s">
        <v>313</v>
      </c>
      <c r="F1712" s="118" t="s">
        <v>314</v>
      </c>
      <c r="G1712" s="118" t="s">
        <v>315</v>
      </c>
      <c r="H1712" s="118" t="s">
        <v>316</v>
      </c>
      <c r="I1712" s="118" t="s">
        <v>317</v>
      </c>
      <c r="J1712" s="118" t="s">
        <v>318</v>
      </c>
      <c r="K1712" s="118" t="s">
        <v>319</v>
      </c>
      <c r="L1712" s="118" t="s">
        <v>320</v>
      </c>
      <c r="M1712" s="118" t="s">
        <v>321</v>
      </c>
      <c r="N1712" s="118" t="s">
        <v>322</v>
      </c>
      <c r="O1712" s="118" t="s">
        <v>323</v>
      </c>
      <c r="P1712" s="118" t="s">
        <v>324</v>
      </c>
      <c r="Q1712" s="118" t="s">
        <v>325</v>
      </c>
      <c r="R1712" s="118" t="s">
        <v>326</v>
      </c>
      <c r="S1712" s="118" t="s">
        <v>327</v>
      </c>
      <c r="T1712" s="118" t="s">
        <v>328</v>
      </c>
      <c r="U1712" s="118" t="s">
        <v>329</v>
      </c>
      <c r="V1712" s="118" t="s">
        <v>330</v>
      </c>
      <c r="W1712" s="118" t="s">
        <v>331</v>
      </c>
      <c r="X1712" s="118" t="s">
        <v>332</v>
      </c>
      <c r="Y1712" s="118" t="s">
        <v>333</v>
      </c>
      <c r="Z1712" s="118" t="s">
        <v>334</v>
      </c>
      <c r="AA1712" s="118" t="s">
        <v>335</v>
      </c>
      <c r="AB1712" s="118" t="s">
        <v>336</v>
      </c>
      <c r="AC1712" s="118" t="s">
        <v>337</v>
      </c>
      <c r="AD1712" s="118" t="s">
        <v>338</v>
      </c>
      <c r="AE1712" s="118" t="s">
        <v>339</v>
      </c>
      <c r="AF1712" s="118" t="s">
        <v>340</v>
      </c>
      <c r="AG1712" s="118" t="s">
        <v>341</v>
      </c>
    </row>
    <row r="1713" spans="1:35" s="104" customFormat="1">
      <c r="A1713" s="108" t="s">
        <v>168</v>
      </c>
      <c r="B1713" s="103"/>
      <c r="C1713" s="103"/>
      <c r="D1713" s="103"/>
      <c r="E1713" s="103"/>
      <c r="F1713" s="103"/>
      <c r="G1713" s="103"/>
      <c r="H1713" s="103"/>
      <c r="I1713" s="103"/>
      <c r="J1713" s="103"/>
      <c r="K1713" s="103"/>
      <c r="L1713" s="103"/>
      <c r="M1713" s="103"/>
      <c r="N1713" s="103"/>
      <c r="O1713" s="103"/>
      <c r="P1713" s="103"/>
      <c r="Q1713" s="103"/>
      <c r="R1713" s="103"/>
      <c r="S1713" s="103"/>
      <c r="T1713" s="103"/>
      <c r="U1713" s="103"/>
      <c r="V1713" s="103"/>
      <c r="W1713" s="103"/>
      <c r="X1713" s="103"/>
      <c r="Y1713" s="103"/>
      <c r="Z1713" s="103"/>
      <c r="AA1713" s="103"/>
      <c r="AB1713" s="103"/>
      <c r="AC1713" s="103"/>
      <c r="AD1713" s="103"/>
      <c r="AE1713" s="103"/>
      <c r="AF1713" s="103"/>
      <c r="AG1713" s="103"/>
    </row>
    <row r="1714" spans="1:35" s="104" customFormat="1">
      <c r="A1714" s="108" t="s">
        <v>174</v>
      </c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3"/>
      <c r="M1714" s="103"/>
      <c r="N1714" s="103"/>
      <c r="O1714" s="103"/>
      <c r="P1714" s="103"/>
      <c r="Q1714" s="103"/>
      <c r="R1714" s="103"/>
      <c r="S1714" s="103"/>
      <c r="T1714" s="103"/>
      <c r="U1714" s="103"/>
      <c r="V1714" s="103"/>
      <c r="W1714" s="103"/>
      <c r="X1714" s="103"/>
      <c r="Y1714" s="103"/>
      <c r="Z1714" s="103"/>
      <c r="AA1714" s="103"/>
      <c r="AB1714" s="103"/>
      <c r="AC1714" s="103"/>
      <c r="AD1714" s="103"/>
      <c r="AE1714" s="103"/>
      <c r="AF1714" s="103"/>
      <c r="AG1714" s="103"/>
    </row>
    <row r="1715" spans="1:35" s="104" customFormat="1">
      <c r="A1715" s="108" t="s">
        <v>176</v>
      </c>
      <c r="B1715" s="103"/>
      <c r="C1715" s="103"/>
      <c r="D1715" s="103"/>
      <c r="E1715" s="103"/>
      <c r="F1715" s="103"/>
      <c r="G1715" s="103"/>
      <c r="H1715" s="103"/>
      <c r="I1715" s="103"/>
      <c r="J1715" s="103"/>
      <c r="K1715" s="103"/>
      <c r="L1715" s="103"/>
      <c r="M1715" s="103"/>
      <c r="N1715" s="103"/>
      <c r="O1715" s="103"/>
      <c r="P1715" s="103"/>
      <c r="Q1715" s="103"/>
      <c r="R1715" s="103"/>
      <c r="S1715" s="103"/>
      <c r="T1715" s="103"/>
      <c r="U1715" s="103"/>
      <c r="V1715" s="103"/>
      <c r="W1715" s="103"/>
      <c r="X1715" s="103"/>
      <c r="Y1715" s="103"/>
      <c r="Z1715" s="103"/>
      <c r="AA1715" s="103"/>
      <c r="AB1715" s="103"/>
      <c r="AC1715" s="103"/>
      <c r="AD1715" s="103"/>
      <c r="AE1715" s="103"/>
      <c r="AF1715" s="103"/>
      <c r="AG1715" s="103"/>
    </row>
    <row r="1716" spans="1:35" s="104" customFormat="1" ht="21">
      <c r="A1716" s="108" t="s">
        <v>181</v>
      </c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3"/>
      <c r="M1716" s="103"/>
      <c r="N1716" s="103"/>
      <c r="O1716" s="103"/>
      <c r="P1716" s="103"/>
      <c r="Q1716" s="103"/>
      <c r="R1716" s="103"/>
      <c r="S1716" s="103"/>
      <c r="T1716" s="103"/>
      <c r="U1716" s="103"/>
      <c r="V1716" s="103"/>
      <c r="W1716" s="103"/>
      <c r="X1716" s="103"/>
      <c r="Y1716" s="103"/>
      <c r="Z1716" s="103"/>
      <c r="AA1716" s="103"/>
      <c r="AB1716" s="103"/>
      <c r="AC1716" s="103"/>
      <c r="AD1716" s="103"/>
      <c r="AE1716" s="103"/>
      <c r="AF1716" s="103"/>
      <c r="AG1716" s="103"/>
      <c r="AI1716" s="116" t="s">
        <v>250</v>
      </c>
    </row>
    <row r="1717" spans="1:35" s="104" customFormat="1" ht="15" customHeight="1">
      <c r="A1717" s="108" t="s">
        <v>184</v>
      </c>
      <c r="B1717" s="103"/>
      <c r="C1717" s="103"/>
      <c r="D1717" s="103"/>
      <c r="E1717" s="103"/>
      <c r="F1717" s="103"/>
      <c r="G1717" s="103"/>
      <c r="H1717" s="103"/>
      <c r="I1717" s="103"/>
      <c r="J1717" s="103"/>
      <c r="K1717" s="103"/>
      <c r="L1717" s="103"/>
      <c r="M1717" s="103"/>
      <c r="N1717" s="103"/>
      <c r="O1717" s="103"/>
      <c r="P1717" s="103"/>
      <c r="Q1717" s="103"/>
      <c r="R1717" s="103"/>
      <c r="S1717" s="103"/>
      <c r="T1717" s="103"/>
      <c r="U1717" s="103"/>
      <c r="V1717" s="103"/>
      <c r="W1717" s="103"/>
      <c r="X1717" s="103"/>
      <c r="Y1717" s="103"/>
      <c r="Z1717" s="103"/>
      <c r="AA1717" s="103"/>
      <c r="AB1717" s="103"/>
      <c r="AC1717" s="103"/>
      <c r="AD1717" s="103"/>
      <c r="AE1717" s="103"/>
      <c r="AF1717" s="103"/>
      <c r="AG1717" s="103"/>
      <c r="AI1717" s="271">
        <f>COUNTIF($B1725:$AG1725,"-")</f>
        <v>32</v>
      </c>
    </row>
    <row r="1718" spans="1:35" s="104" customFormat="1" ht="15" customHeight="1">
      <c r="A1718" s="108" t="s">
        <v>208</v>
      </c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3"/>
      <c r="M1718" s="103"/>
      <c r="N1718" s="103"/>
      <c r="O1718" s="103"/>
      <c r="P1718" s="103"/>
      <c r="Q1718" s="103"/>
      <c r="R1718" s="103"/>
      <c r="S1718" s="103"/>
      <c r="T1718" s="103"/>
      <c r="U1718" s="103"/>
      <c r="V1718" s="103"/>
      <c r="W1718" s="103"/>
      <c r="X1718" s="103"/>
      <c r="Y1718" s="103"/>
      <c r="Z1718" s="103"/>
      <c r="AA1718" s="103"/>
      <c r="AB1718" s="103"/>
      <c r="AC1718" s="103"/>
      <c r="AD1718" s="103"/>
      <c r="AE1718" s="103"/>
      <c r="AF1718" s="103"/>
      <c r="AG1718" s="103"/>
      <c r="AI1718" s="271"/>
    </row>
    <row r="1719" spans="1:35" s="104" customFormat="1">
      <c r="A1719" s="108" t="s">
        <v>209</v>
      </c>
      <c r="B1719" s="103"/>
      <c r="C1719" s="103"/>
      <c r="D1719" s="103"/>
      <c r="E1719" s="103"/>
      <c r="F1719" s="103"/>
      <c r="G1719" s="103"/>
      <c r="H1719" s="103"/>
      <c r="I1719" s="103"/>
      <c r="J1719" s="103"/>
      <c r="K1719" s="103"/>
      <c r="L1719" s="103"/>
      <c r="M1719" s="103"/>
      <c r="N1719" s="103"/>
      <c r="O1719" s="103"/>
      <c r="P1719" s="103"/>
      <c r="Q1719" s="103"/>
      <c r="R1719" s="103"/>
      <c r="S1719" s="103"/>
      <c r="T1719" s="103"/>
      <c r="U1719" s="103"/>
      <c r="V1719" s="103"/>
      <c r="W1719" s="103"/>
      <c r="X1719" s="103"/>
      <c r="Y1719" s="103"/>
      <c r="Z1719" s="103"/>
      <c r="AA1719" s="103"/>
      <c r="AB1719" s="103"/>
      <c r="AC1719" s="103"/>
      <c r="AD1719" s="103"/>
      <c r="AE1719" s="103"/>
      <c r="AF1719" s="103"/>
      <c r="AG1719" s="103"/>
    </row>
    <row r="1720" spans="1:35" s="104" customFormat="1">
      <c r="A1720" s="108" t="s">
        <v>198</v>
      </c>
      <c r="B1720" s="103"/>
      <c r="C1720" s="103"/>
      <c r="D1720" s="103"/>
      <c r="E1720" s="103"/>
      <c r="F1720" s="103"/>
      <c r="G1720" s="103"/>
      <c r="H1720" s="103"/>
      <c r="I1720" s="103"/>
      <c r="J1720" s="103"/>
      <c r="K1720" s="103"/>
      <c r="L1720" s="103"/>
      <c r="M1720" s="103"/>
      <c r="N1720" s="103"/>
      <c r="O1720" s="103"/>
      <c r="P1720" s="103"/>
      <c r="Q1720" s="103"/>
      <c r="R1720" s="103"/>
      <c r="S1720" s="103"/>
      <c r="T1720" s="103"/>
      <c r="U1720" s="103"/>
      <c r="V1720" s="103"/>
      <c r="W1720" s="103"/>
      <c r="X1720" s="103"/>
      <c r="Y1720" s="103"/>
      <c r="Z1720" s="103"/>
      <c r="AA1720" s="103"/>
      <c r="AB1720" s="103"/>
      <c r="AC1720" s="103"/>
      <c r="AD1720" s="103"/>
      <c r="AE1720" s="103"/>
      <c r="AF1720" s="103"/>
      <c r="AG1720" s="103"/>
    </row>
    <row r="1721" spans="1:35" s="104" customFormat="1">
      <c r="A1721" s="108" t="s">
        <v>200</v>
      </c>
      <c r="B1721" s="103"/>
      <c r="C1721" s="103"/>
      <c r="D1721" s="103"/>
      <c r="E1721" s="103"/>
      <c r="F1721" s="103"/>
      <c r="G1721" s="103"/>
      <c r="H1721" s="103"/>
      <c r="I1721" s="103"/>
      <c r="J1721" s="103"/>
      <c r="K1721" s="103"/>
      <c r="L1721" s="103"/>
      <c r="M1721" s="103"/>
      <c r="N1721" s="103"/>
      <c r="O1721" s="103"/>
      <c r="P1721" s="103"/>
      <c r="Q1721" s="103"/>
      <c r="R1721" s="103"/>
      <c r="S1721" s="103"/>
      <c r="T1721" s="103"/>
      <c r="U1721" s="103"/>
      <c r="V1721" s="103"/>
      <c r="W1721" s="103"/>
      <c r="X1721" s="103"/>
      <c r="Y1721" s="103"/>
      <c r="Z1721" s="103"/>
      <c r="AA1721" s="103"/>
      <c r="AB1721" s="103"/>
      <c r="AC1721" s="103"/>
      <c r="AD1721" s="103"/>
      <c r="AE1721" s="103"/>
      <c r="AF1721" s="103"/>
      <c r="AG1721" s="103"/>
    </row>
    <row r="1722" spans="1:35" s="104" customFormat="1">
      <c r="A1722" s="108" t="s">
        <v>201</v>
      </c>
      <c r="B1722" s="103"/>
      <c r="C1722" s="103"/>
      <c r="D1722" s="103"/>
      <c r="E1722" s="103"/>
      <c r="F1722" s="103"/>
      <c r="G1722" s="103"/>
      <c r="H1722" s="103"/>
      <c r="I1722" s="103"/>
      <c r="J1722" s="103"/>
      <c r="K1722" s="103"/>
      <c r="L1722" s="103"/>
      <c r="M1722" s="103"/>
      <c r="N1722" s="103"/>
      <c r="O1722" s="103"/>
      <c r="P1722" s="103"/>
      <c r="Q1722" s="103"/>
      <c r="R1722" s="103"/>
      <c r="S1722" s="103"/>
      <c r="T1722" s="103"/>
      <c r="U1722" s="103"/>
      <c r="V1722" s="103"/>
      <c r="W1722" s="103"/>
      <c r="X1722" s="103"/>
      <c r="Y1722" s="103"/>
      <c r="Z1722" s="103"/>
      <c r="AA1722" s="103"/>
      <c r="AB1722" s="103"/>
      <c r="AC1722" s="103"/>
      <c r="AD1722" s="103"/>
      <c r="AE1722" s="103"/>
      <c r="AF1722" s="103"/>
      <c r="AG1722" s="103"/>
    </row>
    <row r="1723" spans="1:35" s="104" customFormat="1">
      <c r="A1723" s="108" t="s">
        <v>202</v>
      </c>
      <c r="B1723" s="103"/>
      <c r="C1723" s="103"/>
      <c r="D1723" s="103"/>
      <c r="E1723" s="103"/>
      <c r="F1723" s="103"/>
      <c r="G1723" s="103"/>
      <c r="H1723" s="103"/>
      <c r="I1723" s="103"/>
      <c r="J1723" s="103"/>
      <c r="K1723" s="103"/>
      <c r="L1723" s="103"/>
      <c r="M1723" s="103"/>
      <c r="N1723" s="103"/>
      <c r="O1723" s="103"/>
      <c r="P1723" s="103"/>
      <c r="Q1723" s="103"/>
      <c r="R1723" s="103"/>
      <c r="S1723" s="103"/>
      <c r="T1723" s="103"/>
      <c r="U1723" s="103"/>
      <c r="V1723" s="103"/>
      <c r="W1723" s="103"/>
      <c r="X1723" s="103"/>
      <c r="Y1723" s="103"/>
      <c r="Z1723" s="103"/>
      <c r="AA1723" s="103"/>
      <c r="AB1723" s="103"/>
      <c r="AC1723" s="103"/>
      <c r="AD1723" s="103"/>
      <c r="AE1723" s="103"/>
      <c r="AF1723" s="103"/>
      <c r="AG1723" s="103"/>
    </row>
    <row r="1724" spans="1:35" s="104" customFormat="1">
      <c r="A1724" s="108" t="s">
        <v>203</v>
      </c>
      <c r="B1724" s="103"/>
      <c r="C1724" s="103"/>
      <c r="D1724" s="103"/>
      <c r="E1724" s="103"/>
      <c r="F1724" s="103"/>
      <c r="G1724" s="103"/>
      <c r="H1724" s="103"/>
      <c r="I1724" s="103"/>
      <c r="J1724" s="103"/>
      <c r="K1724" s="103"/>
      <c r="L1724" s="103"/>
      <c r="M1724" s="103"/>
      <c r="N1724" s="103"/>
      <c r="O1724" s="103"/>
      <c r="P1724" s="103"/>
      <c r="Q1724" s="103"/>
      <c r="R1724" s="103"/>
      <c r="S1724" s="103"/>
      <c r="T1724" s="103"/>
      <c r="U1724" s="103"/>
      <c r="V1724" s="103"/>
      <c r="W1724" s="103"/>
      <c r="X1724" s="103"/>
      <c r="Y1724" s="103"/>
      <c r="Z1724" s="103"/>
      <c r="AA1724" s="103"/>
      <c r="AB1724" s="103"/>
      <c r="AC1724" s="103"/>
      <c r="AD1724" s="103"/>
      <c r="AE1724" s="103"/>
      <c r="AF1724" s="103"/>
      <c r="AG1724" s="103"/>
    </row>
    <row r="1725" spans="1:35" s="104" customFormat="1">
      <c r="A1725" s="110" t="s">
        <v>204</v>
      </c>
      <c r="B1725" s="114" t="str">
        <f t="shared" ref="B1725:AG1725" si="114">IF(COUNTA(B1713:B1724)=0,"-",COUNTA(B1713:B1724)/12)</f>
        <v>-</v>
      </c>
      <c r="C1725" s="114" t="str">
        <f t="shared" si="114"/>
        <v>-</v>
      </c>
      <c r="D1725" s="114" t="str">
        <f t="shared" si="114"/>
        <v>-</v>
      </c>
      <c r="E1725" s="114" t="str">
        <f t="shared" si="114"/>
        <v>-</v>
      </c>
      <c r="F1725" s="114" t="str">
        <f t="shared" si="114"/>
        <v>-</v>
      </c>
      <c r="G1725" s="114" t="str">
        <f t="shared" si="114"/>
        <v>-</v>
      </c>
      <c r="H1725" s="114" t="str">
        <f t="shared" si="114"/>
        <v>-</v>
      </c>
      <c r="I1725" s="114" t="str">
        <f t="shared" si="114"/>
        <v>-</v>
      </c>
      <c r="J1725" s="114" t="str">
        <f t="shared" si="114"/>
        <v>-</v>
      </c>
      <c r="K1725" s="114" t="str">
        <f t="shared" si="114"/>
        <v>-</v>
      </c>
      <c r="L1725" s="114" t="str">
        <f t="shared" si="114"/>
        <v>-</v>
      </c>
      <c r="M1725" s="114" t="str">
        <f t="shared" si="114"/>
        <v>-</v>
      </c>
      <c r="N1725" s="114" t="str">
        <f t="shared" si="114"/>
        <v>-</v>
      </c>
      <c r="O1725" s="114" t="str">
        <f t="shared" si="114"/>
        <v>-</v>
      </c>
      <c r="P1725" s="114" t="str">
        <f t="shared" si="114"/>
        <v>-</v>
      </c>
      <c r="Q1725" s="114" t="str">
        <f t="shared" si="114"/>
        <v>-</v>
      </c>
      <c r="R1725" s="114" t="str">
        <f t="shared" si="114"/>
        <v>-</v>
      </c>
      <c r="S1725" s="114" t="str">
        <f t="shared" si="114"/>
        <v>-</v>
      </c>
      <c r="T1725" s="114" t="str">
        <f t="shared" si="114"/>
        <v>-</v>
      </c>
      <c r="U1725" s="114" t="str">
        <f t="shared" si="114"/>
        <v>-</v>
      </c>
      <c r="V1725" s="114" t="str">
        <f t="shared" si="114"/>
        <v>-</v>
      </c>
      <c r="W1725" s="114" t="str">
        <f t="shared" si="114"/>
        <v>-</v>
      </c>
      <c r="X1725" s="114" t="str">
        <f t="shared" si="114"/>
        <v>-</v>
      </c>
      <c r="Y1725" s="114" t="str">
        <f t="shared" si="114"/>
        <v>-</v>
      </c>
      <c r="Z1725" s="114" t="str">
        <f t="shared" si="114"/>
        <v>-</v>
      </c>
      <c r="AA1725" s="114" t="str">
        <f t="shared" si="114"/>
        <v>-</v>
      </c>
      <c r="AB1725" s="114" t="str">
        <f t="shared" si="114"/>
        <v>-</v>
      </c>
      <c r="AC1725" s="114" t="str">
        <f t="shared" si="114"/>
        <v>-</v>
      </c>
      <c r="AD1725" s="114" t="str">
        <f t="shared" si="114"/>
        <v>-</v>
      </c>
      <c r="AE1725" s="114" t="str">
        <f t="shared" si="114"/>
        <v>-</v>
      </c>
      <c r="AF1725" s="114" t="str">
        <f t="shared" si="114"/>
        <v>-</v>
      </c>
      <c r="AG1725" s="114" t="str">
        <f t="shared" si="114"/>
        <v>-</v>
      </c>
    </row>
    <row r="1726" spans="1:35" ht="18" customHeight="1">
      <c r="AG1726"/>
    </row>
    <row r="1727" spans="1:35" s="104" customFormat="1">
      <c r="A1727" s="121">
        <f>A1712+1</f>
        <v>44843</v>
      </c>
      <c r="B1727" s="118" t="s">
        <v>310</v>
      </c>
      <c r="C1727" s="118" t="s">
        <v>311</v>
      </c>
      <c r="D1727" s="118" t="s">
        <v>312</v>
      </c>
      <c r="E1727" s="118" t="s">
        <v>313</v>
      </c>
      <c r="F1727" s="118" t="s">
        <v>314</v>
      </c>
      <c r="G1727" s="118" t="s">
        <v>315</v>
      </c>
      <c r="H1727" s="118" t="s">
        <v>316</v>
      </c>
      <c r="I1727" s="118" t="s">
        <v>317</v>
      </c>
      <c r="J1727" s="118" t="s">
        <v>318</v>
      </c>
      <c r="K1727" s="118" t="s">
        <v>319</v>
      </c>
      <c r="L1727" s="118" t="s">
        <v>320</v>
      </c>
      <c r="M1727" s="118" t="s">
        <v>321</v>
      </c>
      <c r="N1727" s="118" t="s">
        <v>322</v>
      </c>
      <c r="O1727" s="118" t="s">
        <v>323</v>
      </c>
      <c r="P1727" s="118" t="s">
        <v>324</v>
      </c>
      <c r="Q1727" s="118" t="s">
        <v>325</v>
      </c>
      <c r="R1727" s="118" t="s">
        <v>326</v>
      </c>
      <c r="S1727" s="118" t="s">
        <v>327</v>
      </c>
      <c r="T1727" s="118" t="s">
        <v>328</v>
      </c>
      <c r="U1727" s="118" t="s">
        <v>329</v>
      </c>
      <c r="V1727" s="118" t="s">
        <v>330</v>
      </c>
      <c r="W1727" s="118" t="s">
        <v>331</v>
      </c>
      <c r="X1727" s="118" t="s">
        <v>332</v>
      </c>
      <c r="Y1727" s="118" t="s">
        <v>333</v>
      </c>
      <c r="Z1727" s="118" t="s">
        <v>334</v>
      </c>
      <c r="AA1727" s="118" t="s">
        <v>335</v>
      </c>
      <c r="AB1727" s="118" t="s">
        <v>336</v>
      </c>
      <c r="AC1727" s="118" t="s">
        <v>337</v>
      </c>
      <c r="AD1727" s="118" t="s">
        <v>338</v>
      </c>
      <c r="AE1727" s="118" t="s">
        <v>339</v>
      </c>
      <c r="AF1727" s="118" t="s">
        <v>340</v>
      </c>
      <c r="AG1727" s="118" t="s">
        <v>341</v>
      </c>
    </row>
    <row r="1728" spans="1:35" s="104" customFormat="1">
      <c r="A1728" s="108" t="s">
        <v>168</v>
      </c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3"/>
      <c r="N1728" s="103"/>
      <c r="O1728" s="103"/>
      <c r="P1728" s="103"/>
      <c r="Q1728" s="103"/>
      <c r="R1728" s="103"/>
      <c r="S1728" s="103"/>
      <c r="T1728" s="103"/>
      <c r="U1728" s="103"/>
      <c r="V1728" s="103"/>
      <c r="W1728" s="103"/>
      <c r="X1728" s="103"/>
      <c r="Y1728" s="103"/>
      <c r="Z1728" s="103"/>
      <c r="AA1728" s="103"/>
      <c r="AB1728" s="103"/>
      <c r="AC1728" s="103"/>
      <c r="AD1728" s="103"/>
      <c r="AE1728" s="103"/>
      <c r="AF1728" s="103"/>
      <c r="AG1728" s="103"/>
    </row>
    <row r="1729" spans="1:35" s="104" customFormat="1">
      <c r="A1729" s="108" t="s">
        <v>174</v>
      </c>
      <c r="B1729" s="103"/>
      <c r="C1729" s="103"/>
      <c r="D1729" s="103"/>
      <c r="E1729" s="103"/>
      <c r="F1729" s="103"/>
      <c r="G1729" s="103"/>
      <c r="H1729" s="103"/>
      <c r="I1729" s="103"/>
      <c r="J1729" s="103"/>
      <c r="K1729" s="103"/>
      <c r="L1729" s="103"/>
      <c r="M1729" s="103"/>
      <c r="N1729" s="103"/>
      <c r="O1729" s="103"/>
      <c r="P1729" s="103"/>
      <c r="Q1729" s="103"/>
      <c r="R1729" s="103"/>
      <c r="S1729" s="103"/>
      <c r="T1729" s="103"/>
      <c r="U1729" s="103"/>
      <c r="V1729" s="103"/>
      <c r="W1729" s="103"/>
      <c r="X1729" s="103"/>
      <c r="Y1729" s="103"/>
      <c r="Z1729" s="103"/>
      <c r="AA1729" s="103"/>
      <c r="AB1729" s="103"/>
      <c r="AC1729" s="103"/>
      <c r="AD1729" s="103"/>
      <c r="AE1729" s="103"/>
      <c r="AF1729" s="103"/>
      <c r="AG1729" s="103"/>
    </row>
    <row r="1730" spans="1:35" s="104" customFormat="1">
      <c r="A1730" s="108" t="s">
        <v>176</v>
      </c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3"/>
      <c r="N1730" s="103"/>
      <c r="O1730" s="103"/>
      <c r="P1730" s="103"/>
      <c r="Q1730" s="103"/>
      <c r="R1730" s="103"/>
      <c r="S1730" s="103"/>
      <c r="T1730" s="103"/>
      <c r="U1730" s="103"/>
      <c r="V1730" s="103"/>
      <c r="W1730" s="103"/>
      <c r="X1730" s="103"/>
      <c r="Y1730" s="103"/>
      <c r="Z1730" s="103"/>
      <c r="AA1730" s="103"/>
      <c r="AB1730" s="103"/>
      <c r="AC1730" s="103"/>
      <c r="AD1730" s="103"/>
      <c r="AE1730" s="103"/>
      <c r="AF1730" s="103"/>
      <c r="AG1730" s="103"/>
    </row>
    <row r="1731" spans="1:35" s="104" customFormat="1" ht="21">
      <c r="A1731" s="108" t="s">
        <v>181</v>
      </c>
      <c r="B1731" s="103"/>
      <c r="C1731" s="103"/>
      <c r="D1731" s="103"/>
      <c r="E1731" s="103"/>
      <c r="F1731" s="103"/>
      <c r="G1731" s="103"/>
      <c r="H1731" s="103"/>
      <c r="I1731" s="103"/>
      <c r="J1731" s="103"/>
      <c r="K1731" s="103"/>
      <c r="L1731" s="103"/>
      <c r="M1731" s="103"/>
      <c r="N1731" s="103"/>
      <c r="O1731" s="103"/>
      <c r="P1731" s="103"/>
      <c r="Q1731" s="103"/>
      <c r="R1731" s="103"/>
      <c r="S1731" s="103"/>
      <c r="T1731" s="103"/>
      <c r="U1731" s="103"/>
      <c r="V1731" s="103"/>
      <c r="W1731" s="103"/>
      <c r="X1731" s="103"/>
      <c r="Y1731" s="103"/>
      <c r="Z1731" s="103"/>
      <c r="AA1731" s="103"/>
      <c r="AB1731" s="103"/>
      <c r="AC1731" s="103"/>
      <c r="AD1731" s="103"/>
      <c r="AE1731" s="103"/>
      <c r="AF1731" s="103"/>
      <c r="AG1731" s="103"/>
      <c r="AI1731" s="116" t="s">
        <v>250</v>
      </c>
    </row>
    <row r="1732" spans="1:35" s="104" customFormat="1" ht="15" customHeight="1">
      <c r="A1732" s="108" t="s">
        <v>184</v>
      </c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3"/>
      <c r="N1732" s="103"/>
      <c r="O1732" s="103"/>
      <c r="P1732" s="103"/>
      <c r="Q1732" s="103"/>
      <c r="R1732" s="103"/>
      <c r="S1732" s="103"/>
      <c r="T1732" s="103"/>
      <c r="U1732" s="103"/>
      <c r="V1732" s="103"/>
      <c r="W1732" s="103"/>
      <c r="X1732" s="103"/>
      <c r="Y1732" s="103"/>
      <c r="Z1732" s="103"/>
      <c r="AA1732" s="103"/>
      <c r="AB1732" s="103"/>
      <c r="AC1732" s="103"/>
      <c r="AD1732" s="103"/>
      <c r="AE1732" s="103"/>
      <c r="AF1732" s="103"/>
      <c r="AG1732" s="103"/>
      <c r="AI1732" s="271">
        <f>COUNTIF($B1740:$AG1740,"-")</f>
        <v>32</v>
      </c>
    </row>
    <row r="1733" spans="1:35" s="104" customFormat="1" ht="15" customHeight="1">
      <c r="A1733" s="108" t="s">
        <v>208</v>
      </c>
      <c r="B1733" s="103"/>
      <c r="C1733" s="103"/>
      <c r="D1733" s="103"/>
      <c r="E1733" s="103"/>
      <c r="F1733" s="103"/>
      <c r="G1733" s="103"/>
      <c r="H1733" s="103"/>
      <c r="I1733" s="103"/>
      <c r="J1733" s="103"/>
      <c r="K1733" s="103"/>
      <c r="L1733" s="103"/>
      <c r="M1733" s="103"/>
      <c r="N1733" s="103"/>
      <c r="O1733" s="103"/>
      <c r="P1733" s="103"/>
      <c r="Q1733" s="103"/>
      <c r="R1733" s="103"/>
      <c r="S1733" s="103"/>
      <c r="T1733" s="103"/>
      <c r="U1733" s="103"/>
      <c r="V1733" s="103"/>
      <c r="W1733" s="103"/>
      <c r="X1733" s="103"/>
      <c r="Y1733" s="103"/>
      <c r="Z1733" s="103"/>
      <c r="AA1733" s="103"/>
      <c r="AB1733" s="103"/>
      <c r="AC1733" s="103"/>
      <c r="AD1733" s="103"/>
      <c r="AE1733" s="103"/>
      <c r="AF1733" s="103"/>
      <c r="AG1733" s="103"/>
      <c r="AI1733" s="271"/>
    </row>
    <row r="1734" spans="1:35" s="104" customFormat="1">
      <c r="A1734" s="108" t="s">
        <v>209</v>
      </c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3"/>
      <c r="N1734" s="103"/>
      <c r="O1734" s="103"/>
      <c r="P1734" s="103"/>
      <c r="Q1734" s="103"/>
      <c r="R1734" s="103"/>
      <c r="S1734" s="103"/>
      <c r="T1734" s="103"/>
      <c r="U1734" s="103"/>
      <c r="V1734" s="103"/>
      <c r="W1734" s="103"/>
      <c r="X1734" s="103"/>
      <c r="Y1734" s="103"/>
      <c r="Z1734" s="103"/>
      <c r="AA1734" s="103"/>
      <c r="AB1734" s="103"/>
      <c r="AC1734" s="103"/>
      <c r="AD1734" s="103"/>
      <c r="AE1734" s="103"/>
      <c r="AF1734" s="103"/>
      <c r="AG1734" s="103"/>
    </row>
    <row r="1735" spans="1:35" s="104" customFormat="1">
      <c r="A1735" s="108" t="s">
        <v>198</v>
      </c>
      <c r="B1735" s="103"/>
      <c r="C1735" s="103"/>
      <c r="D1735" s="103"/>
      <c r="E1735" s="103"/>
      <c r="F1735" s="103"/>
      <c r="G1735" s="103"/>
      <c r="H1735" s="103"/>
      <c r="I1735" s="103"/>
      <c r="J1735" s="103"/>
      <c r="K1735" s="103"/>
      <c r="L1735" s="103"/>
      <c r="M1735" s="103"/>
      <c r="N1735" s="103"/>
      <c r="O1735" s="103"/>
      <c r="P1735" s="103"/>
      <c r="Q1735" s="103"/>
      <c r="R1735" s="103"/>
      <c r="S1735" s="103"/>
      <c r="T1735" s="103"/>
      <c r="U1735" s="103"/>
      <c r="V1735" s="103"/>
      <c r="W1735" s="103"/>
      <c r="X1735" s="103"/>
      <c r="Y1735" s="103"/>
      <c r="Z1735" s="103"/>
      <c r="AA1735" s="103"/>
      <c r="AB1735" s="103"/>
      <c r="AC1735" s="103"/>
      <c r="AD1735" s="103"/>
      <c r="AE1735" s="103"/>
      <c r="AF1735" s="103"/>
      <c r="AG1735" s="103"/>
    </row>
    <row r="1736" spans="1:35" s="104" customFormat="1">
      <c r="A1736" s="108" t="s">
        <v>200</v>
      </c>
      <c r="B1736" s="103"/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3"/>
      <c r="M1736" s="103"/>
      <c r="N1736" s="103"/>
      <c r="O1736" s="103"/>
      <c r="P1736" s="103"/>
      <c r="Q1736" s="103"/>
      <c r="R1736" s="103"/>
      <c r="S1736" s="103"/>
      <c r="T1736" s="103"/>
      <c r="U1736" s="103"/>
      <c r="V1736" s="103"/>
      <c r="W1736" s="103"/>
      <c r="X1736" s="103"/>
      <c r="Y1736" s="103"/>
      <c r="Z1736" s="103"/>
      <c r="AA1736" s="103"/>
      <c r="AB1736" s="103"/>
      <c r="AC1736" s="103"/>
      <c r="AD1736" s="103"/>
      <c r="AE1736" s="103"/>
      <c r="AF1736" s="103"/>
      <c r="AG1736" s="103"/>
    </row>
    <row r="1737" spans="1:35" s="104" customFormat="1">
      <c r="A1737" s="108" t="s">
        <v>201</v>
      </c>
      <c r="B1737" s="103"/>
      <c r="C1737" s="103"/>
      <c r="D1737" s="103"/>
      <c r="E1737" s="103"/>
      <c r="F1737" s="103"/>
      <c r="G1737" s="103"/>
      <c r="H1737" s="103"/>
      <c r="I1737" s="103"/>
      <c r="J1737" s="103"/>
      <c r="K1737" s="103"/>
      <c r="L1737" s="103"/>
      <c r="M1737" s="103"/>
      <c r="N1737" s="103"/>
      <c r="O1737" s="103"/>
      <c r="P1737" s="103"/>
      <c r="Q1737" s="103"/>
      <c r="R1737" s="103"/>
      <c r="S1737" s="103"/>
      <c r="T1737" s="103"/>
      <c r="U1737" s="103"/>
      <c r="V1737" s="103"/>
      <c r="W1737" s="103"/>
      <c r="X1737" s="103"/>
      <c r="Y1737" s="103"/>
      <c r="Z1737" s="103"/>
      <c r="AA1737" s="103"/>
      <c r="AB1737" s="103"/>
      <c r="AC1737" s="103"/>
      <c r="AD1737" s="103"/>
      <c r="AE1737" s="103"/>
      <c r="AF1737" s="103"/>
      <c r="AG1737" s="103"/>
    </row>
    <row r="1738" spans="1:35" s="104" customFormat="1">
      <c r="A1738" s="108" t="s">
        <v>202</v>
      </c>
      <c r="B1738" s="103"/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3"/>
      <c r="M1738" s="103"/>
      <c r="N1738" s="103"/>
      <c r="O1738" s="103"/>
      <c r="P1738" s="103"/>
      <c r="Q1738" s="103"/>
      <c r="R1738" s="103"/>
      <c r="S1738" s="103"/>
      <c r="T1738" s="103"/>
      <c r="U1738" s="103"/>
      <c r="V1738" s="103"/>
      <c r="W1738" s="103"/>
      <c r="X1738" s="103"/>
      <c r="Y1738" s="103"/>
      <c r="Z1738" s="103"/>
      <c r="AA1738" s="103"/>
      <c r="AB1738" s="103"/>
      <c r="AC1738" s="103"/>
      <c r="AD1738" s="103"/>
      <c r="AE1738" s="103"/>
      <c r="AF1738" s="103"/>
      <c r="AG1738" s="103"/>
    </row>
    <row r="1739" spans="1:35" s="104" customFormat="1">
      <c r="A1739" s="108" t="s">
        <v>203</v>
      </c>
      <c r="B1739" s="103"/>
      <c r="C1739" s="103"/>
      <c r="D1739" s="103"/>
      <c r="E1739" s="103"/>
      <c r="F1739" s="103"/>
      <c r="G1739" s="103"/>
      <c r="H1739" s="103"/>
      <c r="I1739" s="103"/>
      <c r="J1739" s="103"/>
      <c r="K1739" s="103"/>
      <c r="L1739" s="103"/>
      <c r="M1739" s="103"/>
      <c r="N1739" s="103"/>
      <c r="O1739" s="103"/>
      <c r="P1739" s="103"/>
      <c r="Q1739" s="103"/>
      <c r="R1739" s="103"/>
      <c r="S1739" s="103"/>
      <c r="T1739" s="103"/>
      <c r="U1739" s="103"/>
      <c r="V1739" s="103"/>
      <c r="W1739" s="103"/>
      <c r="X1739" s="103"/>
      <c r="Y1739" s="103"/>
      <c r="Z1739" s="103"/>
      <c r="AA1739" s="103"/>
      <c r="AB1739" s="103"/>
      <c r="AC1739" s="103"/>
      <c r="AD1739" s="103"/>
      <c r="AE1739" s="103"/>
      <c r="AF1739" s="103"/>
      <c r="AG1739" s="103"/>
    </row>
    <row r="1740" spans="1:35" s="104" customFormat="1">
      <c r="A1740" s="110" t="s">
        <v>204</v>
      </c>
      <c r="B1740" s="114" t="str">
        <f t="shared" ref="B1740:AG1740" si="115">IF(COUNTA(B1728:B1739)=0,"-",COUNTA(B1728:B1739)/12)</f>
        <v>-</v>
      </c>
      <c r="C1740" s="114" t="str">
        <f t="shared" si="115"/>
        <v>-</v>
      </c>
      <c r="D1740" s="114" t="str">
        <f t="shared" si="115"/>
        <v>-</v>
      </c>
      <c r="E1740" s="114" t="str">
        <f t="shared" si="115"/>
        <v>-</v>
      </c>
      <c r="F1740" s="114" t="str">
        <f t="shared" si="115"/>
        <v>-</v>
      </c>
      <c r="G1740" s="114" t="str">
        <f t="shared" si="115"/>
        <v>-</v>
      </c>
      <c r="H1740" s="114" t="str">
        <f t="shared" si="115"/>
        <v>-</v>
      </c>
      <c r="I1740" s="114" t="str">
        <f t="shared" si="115"/>
        <v>-</v>
      </c>
      <c r="J1740" s="114" t="str">
        <f t="shared" si="115"/>
        <v>-</v>
      </c>
      <c r="K1740" s="114" t="str">
        <f t="shared" si="115"/>
        <v>-</v>
      </c>
      <c r="L1740" s="114" t="str">
        <f t="shared" si="115"/>
        <v>-</v>
      </c>
      <c r="M1740" s="114" t="str">
        <f t="shared" si="115"/>
        <v>-</v>
      </c>
      <c r="N1740" s="114" t="str">
        <f t="shared" si="115"/>
        <v>-</v>
      </c>
      <c r="O1740" s="114" t="str">
        <f t="shared" si="115"/>
        <v>-</v>
      </c>
      <c r="P1740" s="114" t="str">
        <f t="shared" si="115"/>
        <v>-</v>
      </c>
      <c r="Q1740" s="114" t="str">
        <f t="shared" si="115"/>
        <v>-</v>
      </c>
      <c r="R1740" s="114" t="str">
        <f t="shared" si="115"/>
        <v>-</v>
      </c>
      <c r="S1740" s="114" t="str">
        <f t="shared" si="115"/>
        <v>-</v>
      </c>
      <c r="T1740" s="114" t="str">
        <f t="shared" si="115"/>
        <v>-</v>
      </c>
      <c r="U1740" s="114" t="str">
        <f t="shared" si="115"/>
        <v>-</v>
      </c>
      <c r="V1740" s="114" t="str">
        <f t="shared" si="115"/>
        <v>-</v>
      </c>
      <c r="W1740" s="114" t="str">
        <f t="shared" si="115"/>
        <v>-</v>
      </c>
      <c r="X1740" s="114" t="str">
        <f t="shared" si="115"/>
        <v>-</v>
      </c>
      <c r="Y1740" s="114" t="str">
        <f t="shared" si="115"/>
        <v>-</v>
      </c>
      <c r="Z1740" s="114" t="str">
        <f t="shared" si="115"/>
        <v>-</v>
      </c>
      <c r="AA1740" s="114" t="str">
        <f t="shared" si="115"/>
        <v>-</v>
      </c>
      <c r="AB1740" s="114" t="str">
        <f t="shared" si="115"/>
        <v>-</v>
      </c>
      <c r="AC1740" s="114" t="str">
        <f t="shared" si="115"/>
        <v>-</v>
      </c>
      <c r="AD1740" s="114" t="str">
        <f t="shared" si="115"/>
        <v>-</v>
      </c>
      <c r="AE1740" s="114" t="str">
        <f t="shared" si="115"/>
        <v>-</v>
      </c>
      <c r="AF1740" s="114" t="str">
        <f t="shared" si="115"/>
        <v>-</v>
      </c>
      <c r="AG1740" s="114" t="str">
        <f t="shared" si="115"/>
        <v>-</v>
      </c>
    </row>
    <row r="1741" spans="1:35" ht="18" customHeight="1">
      <c r="AG1741"/>
    </row>
    <row r="1742" spans="1:35" s="104" customFormat="1">
      <c r="A1742" s="121">
        <f>A1727+1</f>
        <v>44844</v>
      </c>
      <c r="B1742" s="118" t="s">
        <v>310</v>
      </c>
      <c r="C1742" s="118" t="s">
        <v>311</v>
      </c>
      <c r="D1742" s="118" t="s">
        <v>312</v>
      </c>
      <c r="E1742" s="118" t="s">
        <v>313</v>
      </c>
      <c r="F1742" s="118" t="s">
        <v>314</v>
      </c>
      <c r="G1742" s="118" t="s">
        <v>315</v>
      </c>
      <c r="H1742" s="118" t="s">
        <v>316</v>
      </c>
      <c r="I1742" s="118" t="s">
        <v>317</v>
      </c>
      <c r="J1742" s="118" t="s">
        <v>318</v>
      </c>
      <c r="K1742" s="118" t="s">
        <v>319</v>
      </c>
      <c r="L1742" s="118" t="s">
        <v>320</v>
      </c>
      <c r="M1742" s="118" t="s">
        <v>321</v>
      </c>
      <c r="N1742" s="118" t="s">
        <v>322</v>
      </c>
      <c r="O1742" s="118" t="s">
        <v>323</v>
      </c>
      <c r="P1742" s="118" t="s">
        <v>324</v>
      </c>
      <c r="Q1742" s="118" t="s">
        <v>325</v>
      </c>
      <c r="R1742" s="118" t="s">
        <v>326</v>
      </c>
      <c r="S1742" s="118" t="s">
        <v>327</v>
      </c>
      <c r="T1742" s="118" t="s">
        <v>328</v>
      </c>
      <c r="U1742" s="118" t="s">
        <v>329</v>
      </c>
      <c r="V1742" s="118" t="s">
        <v>330</v>
      </c>
      <c r="W1742" s="118" t="s">
        <v>331</v>
      </c>
      <c r="X1742" s="118" t="s">
        <v>332</v>
      </c>
      <c r="Y1742" s="118" t="s">
        <v>333</v>
      </c>
      <c r="Z1742" s="118" t="s">
        <v>334</v>
      </c>
      <c r="AA1742" s="118" t="s">
        <v>335</v>
      </c>
      <c r="AB1742" s="118" t="s">
        <v>336</v>
      </c>
      <c r="AC1742" s="118" t="s">
        <v>337</v>
      </c>
      <c r="AD1742" s="118" t="s">
        <v>338</v>
      </c>
      <c r="AE1742" s="118" t="s">
        <v>339</v>
      </c>
      <c r="AF1742" s="118" t="s">
        <v>340</v>
      </c>
      <c r="AG1742" s="118" t="s">
        <v>341</v>
      </c>
    </row>
    <row r="1743" spans="1:35" s="104" customFormat="1">
      <c r="A1743" s="108" t="s">
        <v>168</v>
      </c>
      <c r="B1743" s="103"/>
      <c r="C1743" s="103"/>
      <c r="D1743" s="103"/>
      <c r="E1743" s="103"/>
      <c r="F1743" s="103"/>
      <c r="G1743" s="103"/>
      <c r="H1743" s="103"/>
      <c r="I1743" s="103"/>
      <c r="J1743" s="103"/>
      <c r="K1743" s="103"/>
      <c r="L1743" s="103"/>
      <c r="M1743" s="103"/>
      <c r="N1743" s="103"/>
      <c r="O1743" s="103"/>
      <c r="P1743" s="103"/>
      <c r="Q1743" s="103"/>
      <c r="R1743" s="103"/>
      <c r="S1743" s="103"/>
      <c r="T1743" s="103"/>
      <c r="U1743" s="103"/>
      <c r="V1743" s="103"/>
      <c r="W1743" s="103"/>
      <c r="X1743" s="103"/>
      <c r="Y1743" s="103"/>
      <c r="Z1743" s="103"/>
      <c r="AA1743" s="103"/>
      <c r="AB1743" s="103"/>
      <c r="AC1743" s="103"/>
      <c r="AD1743" s="103"/>
      <c r="AE1743" s="103"/>
      <c r="AF1743" s="103"/>
      <c r="AG1743" s="103"/>
    </row>
    <row r="1744" spans="1:35" s="104" customFormat="1">
      <c r="A1744" s="108" t="s">
        <v>174</v>
      </c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3"/>
      <c r="M1744" s="103"/>
      <c r="N1744" s="103"/>
      <c r="O1744" s="103"/>
      <c r="P1744" s="103"/>
      <c r="Q1744" s="103"/>
      <c r="R1744" s="103"/>
      <c r="S1744" s="103"/>
      <c r="T1744" s="103"/>
      <c r="U1744" s="103"/>
      <c r="V1744" s="103"/>
      <c r="W1744" s="103"/>
      <c r="X1744" s="103"/>
      <c r="Y1744" s="103"/>
      <c r="Z1744" s="103"/>
      <c r="AA1744" s="103"/>
      <c r="AB1744" s="103"/>
      <c r="AC1744" s="103"/>
      <c r="AD1744" s="103"/>
      <c r="AE1744" s="103"/>
      <c r="AF1744" s="103"/>
      <c r="AG1744" s="103"/>
    </row>
    <row r="1745" spans="1:35" s="104" customFormat="1">
      <c r="A1745" s="108" t="s">
        <v>176</v>
      </c>
      <c r="B1745" s="103"/>
      <c r="C1745" s="103"/>
      <c r="D1745" s="103"/>
      <c r="E1745" s="103"/>
      <c r="F1745" s="103"/>
      <c r="G1745" s="103"/>
      <c r="H1745" s="103"/>
      <c r="I1745" s="103"/>
      <c r="J1745" s="103"/>
      <c r="K1745" s="103"/>
      <c r="L1745" s="103"/>
      <c r="M1745" s="103"/>
      <c r="N1745" s="103"/>
      <c r="O1745" s="103"/>
      <c r="P1745" s="103"/>
      <c r="Q1745" s="103"/>
      <c r="R1745" s="103"/>
      <c r="S1745" s="103"/>
      <c r="T1745" s="103"/>
      <c r="U1745" s="103"/>
      <c r="V1745" s="103"/>
      <c r="W1745" s="103"/>
      <c r="X1745" s="103"/>
      <c r="Y1745" s="103"/>
      <c r="Z1745" s="103"/>
      <c r="AA1745" s="103"/>
      <c r="AB1745" s="103"/>
      <c r="AC1745" s="103"/>
      <c r="AD1745" s="103"/>
      <c r="AE1745" s="103"/>
      <c r="AF1745" s="103"/>
      <c r="AG1745" s="103"/>
    </row>
    <row r="1746" spans="1:35" s="104" customFormat="1" ht="21">
      <c r="A1746" s="108" t="s">
        <v>181</v>
      </c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3"/>
      <c r="M1746" s="103"/>
      <c r="N1746" s="103"/>
      <c r="O1746" s="103"/>
      <c r="P1746" s="103"/>
      <c r="Q1746" s="103"/>
      <c r="R1746" s="103"/>
      <c r="S1746" s="103"/>
      <c r="T1746" s="103"/>
      <c r="U1746" s="103"/>
      <c r="V1746" s="103"/>
      <c r="W1746" s="103"/>
      <c r="X1746" s="103"/>
      <c r="Y1746" s="103"/>
      <c r="Z1746" s="103"/>
      <c r="AA1746" s="103"/>
      <c r="AB1746" s="103"/>
      <c r="AC1746" s="103"/>
      <c r="AD1746" s="103"/>
      <c r="AE1746" s="103"/>
      <c r="AF1746" s="103"/>
      <c r="AG1746" s="103"/>
      <c r="AI1746" s="116" t="s">
        <v>250</v>
      </c>
    </row>
    <row r="1747" spans="1:35" s="104" customFormat="1" ht="15" customHeight="1">
      <c r="A1747" s="108" t="s">
        <v>184</v>
      </c>
      <c r="B1747" s="103"/>
      <c r="C1747" s="103"/>
      <c r="D1747" s="103"/>
      <c r="E1747" s="103"/>
      <c r="F1747" s="103"/>
      <c r="G1747" s="103"/>
      <c r="H1747" s="103"/>
      <c r="I1747" s="103"/>
      <c r="J1747" s="103"/>
      <c r="K1747" s="103"/>
      <c r="L1747" s="103"/>
      <c r="M1747" s="103"/>
      <c r="N1747" s="103"/>
      <c r="O1747" s="103"/>
      <c r="P1747" s="103"/>
      <c r="Q1747" s="103"/>
      <c r="R1747" s="103"/>
      <c r="S1747" s="103"/>
      <c r="T1747" s="103"/>
      <c r="U1747" s="103"/>
      <c r="V1747" s="103"/>
      <c r="W1747" s="103"/>
      <c r="X1747" s="103"/>
      <c r="Y1747" s="103"/>
      <c r="Z1747" s="103"/>
      <c r="AA1747" s="103"/>
      <c r="AB1747" s="103"/>
      <c r="AC1747" s="103"/>
      <c r="AD1747" s="103"/>
      <c r="AE1747" s="103"/>
      <c r="AF1747" s="103"/>
      <c r="AG1747" s="103"/>
      <c r="AI1747" s="271">
        <f>COUNTIF($B1755:$AG1755,"-")</f>
        <v>32</v>
      </c>
    </row>
    <row r="1748" spans="1:35" s="104" customFormat="1" ht="15" customHeight="1">
      <c r="A1748" s="108" t="s">
        <v>208</v>
      </c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3"/>
      <c r="M1748" s="103"/>
      <c r="N1748" s="103"/>
      <c r="O1748" s="103"/>
      <c r="P1748" s="103"/>
      <c r="Q1748" s="103"/>
      <c r="R1748" s="103"/>
      <c r="S1748" s="103"/>
      <c r="T1748" s="103"/>
      <c r="U1748" s="103"/>
      <c r="V1748" s="103"/>
      <c r="W1748" s="103"/>
      <c r="X1748" s="103"/>
      <c r="Y1748" s="103"/>
      <c r="Z1748" s="103"/>
      <c r="AA1748" s="103"/>
      <c r="AB1748" s="103"/>
      <c r="AC1748" s="103"/>
      <c r="AD1748" s="103"/>
      <c r="AE1748" s="103"/>
      <c r="AF1748" s="103"/>
      <c r="AG1748" s="103"/>
      <c r="AI1748" s="271"/>
    </row>
    <row r="1749" spans="1:35" s="104" customFormat="1">
      <c r="A1749" s="108" t="s">
        <v>209</v>
      </c>
      <c r="B1749" s="103"/>
      <c r="C1749" s="103"/>
      <c r="D1749" s="103"/>
      <c r="E1749" s="103"/>
      <c r="F1749" s="103"/>
      <c r="G1749" s="103"/>
      <c r="H1749" s="103"/>
      <c r="I1749" s="103"/>
      <c r="J1749" s="103"/>
      <c r="K1749" s="103"/>
      <c r="L1749" s="103"/>
      <c r="M1749" s="103"/>
      <c r="N1749" s="103"/>
      <c r="O1749" s="103"/>
      <c r="P1749" s="103"/>
      <c r="Q1749" s="103"/>
      <c r="R1749" s="103"/>
      <c r="S1749" s="103"/>
      <c r="T1749" s="103"/>
      <c r="U1749" s="103"/>
      <c r="V1749" s="103"/>
      <c r="W1749" s="103"/>
      <c r="X1749" s="103"/>
      <c r="Y1749" s="103"/>
      <c r="Z1749" s="103"/>
      <c r="AA1749" s="103"/>
      <c r="AB1749" s="103"/>
      <c r="AC1749" s="103"/>
      <c r="AD1749" s="103"/>
      <c r="AE1749" s="103"/>
      <c r="AF1749" s="103"/>
      <c r="AG1749" s="103"/>
    </row>
    <row r="1750" spans="1:35" s="104" customFormat="1">
      <c r="A1750" s="108" t="s">
        <v>198</v>
      </c>
      <c r="B1750" s="103"/>
      <c r="C1750" s="103"/>
      <c r="D1750" s="103"/>
      <c r="E1750" s="103"/>
      <c r="F1750" s="103"/>
      <c r="G1750" s="103"/>
      <c r="H1750" s="103"/>
      <c r="I1750" s="103"/>
      <c r="J1750" s="103"/>
      <c r="K1750" s="103"/>
      <c r="L1750" s="103"/>
      <c r="M1750" s="103"/>
      <c r="N1750" s="103"/>
      <c r="O1750" s="103"/>
      <c r="P1750" s="103"/>
      <c r="Q1750" s="103"/>
      <c r="R1750" s="103"/>
      <c r="S1750" s="103"/>
      <c r="T1750" s="103"/>
      <c r="U1750" s="103"/>
      <c r="V1750" s="103"/>
      <c r="W1750" s="103"/>
      <c r="X1750" s="103"/>
      <c r="Y1750" s="103"/>
      <c r="Z1750" s="103"/>
      <c r="AA1750" s="103"/>
      <c r="AB1750" s="103"/>
      <c r="AC1750" s="103"/>
      <c r="AD1750" s="103"/>
      <c r="AE1750" s="103"/>
      <c r="AF1750" s="103"/>
      <c r="AG1750" s="103"/>
    </row>
    <row r="1751" spans="1:35" s="104" customFormat="1">
      <c r="A1751" s="108" t="s">
        <v>200</v>
      </c>
      <c r="B1751" s="103"/>
      <c r="C1751" s="103"/>
      <c r="D1751" s="103"/>
      <c r="E1751" s="103"/>
      <c r="F1751" s="103"/>
      <c r="G1751" s="103"/>
      <c r="H1751" s="103"/>
      <c r="I1751" s="103"/>
      <c r="J1751" s="103"/>
      <c r="K1751" s="103"/>
      <c r="L1751" s="103"/>
      <c r="M1751" s="103"/>
      <c r="N1751" s="103"/>
      <c r="O1751" s="103"/>
      <c r="P1751" s="103"/>
      <c r="Q1751" s="103"/>
      <c r="R1751" s="103"/>
      <c r="S1751" s="103"/>
      <c r="T1751" s="103"/>
      <c r="U1751" s="103"/>
      <c r="V1751" s="103"/>
      <c r="W1751" s="103"/>
      <c r="X1751" s="103"/>
      <c r="Y1751" s="103"/>
      <c r="Z1751" s="103"/>
      <c r="AA1751" s="103"/>
      <c r="AB1751" s="103"/>
      <c r="AC1751" s="103"/>
      <c r="AD1751" s="103"/>
      <c r="AE1751" s="103"/>
      <c r="AF1751" s="103"/>
      <c r="AG1751" s="103"/>
    </row>
    <row r="1752" spans="1:35" s="104" customFormat="1">
      <c r="A1752" s="108" t="s">
        <v>201</v>
      </c>
      <c r="B1752" s="103"/>
      <c r="C1752" s="103"/>
      <c r="D1752" s="103"/>
      <c r="E1752" s="103"/>
      <c r="F1752" s="103"/>
      <c r="G1752" s="103"/>
      <c r="H1752" s="103"/>
      <c r="I1752" s="103"/>
      <c r="J1752" s="103"/>
      <c r="K1752" s="103"/>
      <c r="L1752" s="103"/>
      <c r="M1752" s="103"/>
      <c r="N1752" s="103"/>
      <c r="O1752" s="103"/>
      <c r="P1752" s="103"/>
      <c r="Q1752" s="103"/>
      <c r="R1752" s="103"/>
      <c r="S1752" s="103"/>
      <c r="T1752" s="103"/>
      <c r="U1752" s="103"/>
      <c r="V1752" s="103"/>
      <c r="W1752" s="103"/>
      <c r="X1752" s="103"/>
      <c r="Y1752" s="103"/>
      <c r="Z1752" s="103"/>
      <c r="AA1752" s="103"/>
      <c r="AB1752" s="103"/>
      <c r="AC1752" s="103"/>
      <c r="AD1752" s="103"/>
      <c r="AE1752" s="103"/>
      <c r="AF1752" s="103"/>
      <c r="AG1752" s="103"/>
    </row>
    <row r="1753" spans="1:35" s="104" customFormat="1">
      <c r="A1753" s="108" t="s">
        <v>202</v>
      </c>
      <c r="B1753" s="103"/>
      <c r="C1753" s="103"/>
      <c r="D1753" s="103"/>
      <c r="E1753" s="103"/>
      <c r="F1753" s="103"/>
      <c r="G1753" s="103"/>
      <c r="H1753" s="103"/>
      <c r="I1753" s="103"/>
      <c r="J1753" s="103"/>
      <c r="K1753" s="103"/>
      <c r="L1753" s="103"/>
      <c r="M1753" s="103"/>
      <c r="N1753" s="103"/>
      <c r="O1753" s="103"/>
      <c r="P1753" s="103"/>
      <c r="Q1753" s="103"/>
      <c r="R1753" s="103"/>
      <c r="S1753" s="103"/>
      <c r="T1753" s="103"/>
      <c r="U1753" s="103"/>
      <c r="V1753" s="103"/>
      <c r="W1753" s="103"/>
      <c r="X1753" s="103"/>
      <c r="Y1753" s="103"/>
      <c r="Z1753" s="103"/>
      <c r="AA1753" s="103"/>
      <c r="AB1753" s="103"/>
      <c r="AC1753" s="103"/>
      <c r="AD1753" s="103"/>
      <c r="AE1753" s="103"/>
      <c r="AF1753" s="103"/>
      <c r="AG1753" s="103"/>
    </row>
    <row r="1754" spans="1:35" s="104" customFormat="1">
      <c r="A1754" s="108" t="s">
        <v>203</v>
      </c>
      <c r="B1754" s="103"/>
      <c r="C1754" s="103"/>
      <c r="D1754" s="103"/>
      <c r="E1754" s="103"/>
      <c r="F1754" s="103"/>
      <c r="G1754" s="103"/>
      <c r="H1754" s="103"/>
      <c r="I1754" s="103"/>
      <c r="J1754" s="103"/>
      <c r="K1754" s="103"/>
      <c r="L1754" s="103"/>
      <c r="M1754" s="103"/>
      <c r="N1754" s="103"/>
      <c r="O1754" s="103"/>
      <c r="P1754" s="103"/>
      <c r="Q1754" s="103"/>
      <c r="R1754" s="103"/>
      <c r="S1754" s="103"/>
      <c r="T1754" s="103"/>
      <c r="U1754" s="103"/>
      <c r="V1754" s="103"/>
      <c r="W1754" s="103"/>
      <c r="X1754" s="103"/>
      <c r="Y1754" s="103"/>
      <c r="Z1754" s="103"/>
      <c r="AA1754" s="103"/>
      <c r="AB1754" s="103"/>
      <c r="AC1754" s="103"/>
      <c r="AD1754" s="103"/>
      <c r="AE1754" s="103"/>
      <c r="AF1754" s="103"/>
      <c r="AG1754" s="103"/>
    </row>
    <row r="1755" spans="1:35" s="104" customFormat="1">
      <c r="A1755" s="110" t="s">
        <v>204</v>
      </c>
      <c r="B1755" s="114" t="str">
        <f t="shared" ref="B1755:AG1755" si="116">IF(COUNTA(B1743:B1754)=0,"-",COUNTA(B1743:B1754)/12)</f>
        <v>-</v>
      </c>
      <c r="C1755" s="114" t="str">
        <f t="shared" si="116"/>
        <v>-</v>
      </c>
      <c r="D1755" s="114" t="str">
        <f t="shared" si="116"/>
        <v>-</v>
      </c>
      <c r="E1755" s="114" t="str">
        <f t="shared" si="116"/>
        <v>-</v>
      </c>
      <c r="F1755" s="114" t="str">
        <f t="shared" si="116"/>
        <v>-</v>
      </c>
      <c r="G1755" s="114" t="str">
        <f t="shared" si="116"/>
        <v>-</v>
      </c>
      <c r="H1755" s="114" t="str">
        <f t="shared" si="116"/>
        <v>-</v>
      </c>
      <c r="I1755" s="114" t="str">
        <f t="shared" si="116"/>
        <v>-</v>
      </c>
      <c r="J1755" s="114" t="str">
        <f t="shared" si="116"/>
        <v>-</v>
      </c>
      <c r="K1755" s="114" t="str">
        <f t="shared" si="116"/>
        <v>-</v>
      </c>
      <c r="L1755" s="114" t="str">
        <f t="shared" si="116"/>
        <v>-</v>
      </c>
      <c r="M1755" s="114" t="str">
        <f t="shared" si="116"/>
        <v>-</v>
      </c>
      <c r="N1755" s="114" t="str">
        <f t="shared" si="116"/>
        <v>-</v>
      </c>
      <c r="O1755" s="114" t="str">
        <f t="shared" si="116"/>
        <v>-</v>
      </c>
      <c r="P1755" s="114" t="str">
        <f t="shared" si="116"/>
        <v>-</v>
      </c>
      <c r="Q1755" s="114" t="str">
        <f t="shared" si="116"/>
        <v>-</v>
      </c>
      <c r="R1755" s="114" t="str">
        <f t="shared" si="116"/>
        <v>-</v>
      </c>
      <c r="S1755" s="114" t="str">
        <f t="shared" si="116"/>
        <v>-</v>
      </c>
      <c r="T1755" s="114" t="str">
        <f t="shared" si="116"/>
        <v>-</v>
      </c>
      <c r="U1755" s="114" t="str">
        <f t="shared" si="116"/>
        <v>-</v>
      </c>
      <c r="V1755" s="114" t="str">
        <f t="shared" si="116"/>
        <v>-</v>
      </c>
      <c r="W1755" s="114" t="str">
        <f t="shared" si="116"/>
        <v>-</v>
      </c>
      <c r="X1755" s="114" t="str">
        <f t="shared" si="116"/>
        <v>-</v>
      </c>
      <c r="Y1755" s="114" t="str">
        <f t="shared" si="116"/>
        <v>-</v>
      </c>
      <c r="Z1755" s="114" t="str">
        <f t="shared" si="116"/>
        <v>-</v>
      </c>
      <c r="AA1755" s="114" t="str">
        <f t="shared" si="116"/>
        <v>-</v>
      </c>
      <c r="AB1755" s="114" t="str">
        <f t="shared" si="116"/>
        <v>-</v>
      </c>
      <c r="AC1755" s="114" t="str">
        <f t="shared" si="116"/>
        <v>-</v>
      </c>
      <c r="AD1755" s="114" t="str">
        <f t="shared" si="116"/>
        <v>-</v>
      </c>
      <c r="AE1755" s="114" t="str">
        <f t="shared" si="116"/>
        <v>-</v>
      </c>
      <c r="AF1755" s="114" t="str">
        <f t="shared" si="116"/>
        <v>-</v>
      </c>
      <c r="AG1755" s="114" t="str">
        <f t="shared" si="116"/>
        <v>-</v>
      </c>
    </row>
    <row r="1756" spans="1:35" ht="18" customHeight="1">
      <c r="AG1756"/>
    </row>
    <row r="1757" spans="1:35" s="104" customFormat="1">
      <c r="A1757" s="121">
        <f>A1742+1</f>
        <v>44845</v>
      </c>
      <c r="B1757" s="118" t="s">
        <v>310</v>
      </c>
      <c r="C1757" s="118" t="s">
        <v>311</v>
      </c>
      <c r="D1757" s="118" t="s">
        <v>312</v>
      </c>
      <c r="E1757" s="118" t="s">
        <v>313</v>
      </c>
      <c r="F1757" s="118" t="s">
        <v>314</v>
      </c>
      <c r="G1757" s="118" t="s">
        <v>315</v>
      </c>
      <c r="H1757" s="118" t="s">
        <v>316</v>
      </c>
      <c r="I1757" s="118" t="s">
        <v>317</v>
      </c>
      <c r="J1757" s="118" t="s">
        <v>318</v>
      </c>
      <c r="K1757" s="118" t="s">
        <v>319</v>
      </c>
      <c r="L1757" s="118" t="s">
        <v>320</v>
      </c>
      <c r="M1757" s="118" t="s">
        <v>321</v>
      </c>
      <c r="N1757" s="118" t="s">
        <v>322</v>
      </c>
      <c r="O1757" s="118" t="s">
        <v>323</v>
      </c>
      <c r="P1757" s="118" t="s">
        <v>324</v>
      </c>
      <c r="Q1757" s="118" t="s">
        <v>325</v>
      </c>
      <c r="R1757" s="118" t="s">
        <v>326</v>
      </c>
      <c r="S1757" s="118" t="s">
        <v>327</v>
      </c>
      <c r="T1757" s="118" t="s">
        <v>328</v>
      </c>
      <c r="U1757" s="118" t="s">
        <v>329</v>
      </c>
      <c r="V1757" s="118" t="s">
        <v>330</v>
      </c>
      <c r="W1757" s="118" t="s">
        <v>331</v>
      </c>
      <c r="X1757" s="118" t="s">
        <v>332</v>
      </c>
      <c r="Y1757" s="118" t="s">
        <v>333</v>
      </c>
      <c r="Z1757" s="118" t="s">
        <v>334</v>
      </c>
      <c r="AA1757" s="118" t="s">
        <v>335</v>
      </c>
      <c r="AB1757" s="118" t="s">
        <v>336</v>
      </c>
      <c r="AC1757" s="118" t="s">
        <v>337</v>
      </c>
      <c r="AD1757" s="118" t="s">
        <v>338</v>
      </c>
      <c r="AE1757" s="118" t="s">
        <v>339</v>
      </c>
      <c r="AF1757" s="118" t="s">
        <v>340</v>
      </c>
      <c r="AG1757" s="118" t="s">
        <v>341</v>
      </c>
    </row>
    <row r="1758" spans="1:35" s="104" customFormat="1">
      <c r="A1758" s="108" t="s">
        <v>168</v>
      </c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  <c r="Q1758" s="103"/>
      <c r="R1758" s="103"/>
      <c r="S1758" s="103"/>
      <c r="T1758" s="103"/>
      <c r="U1758" s="103"/>
      <c r="V1758" s="103"/>
      <c r="W1758" s="103"/>
      <c r="X1758" s="103"/>
      <c r="Y1758" s="103"/>
      <c r="Z1758" s="103"/>
      <c r="AA1758" s="103"/>
      <c r="AB1758" s="103"/>
      <c r="AC1758" s="103"/>
      <c r="AD1758" s="103"/>
      <c r="AE1758" s="103"/>
      <c r="AF1758" s="103"/>
      <c r="AG1758" s="103"/>
    </row>
    <row r="1759" spans="1:35" s="104" customFormat="1">
      <c r="A1759" s="108" t="s">
        <v>174</v>
      </c>
      <c r="B1759" s="103"/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3"/>
      <c r="N1759" s="103"/>
      <c r="O1759" s="103"/>
      <c r="P1759" s="103"/>
      <c r="Q1759" s="103"/>
      <c r="R1759" s="103"/>
      <c r="S1759" s="103"/>
      <c r="T1759" s="103"/>
      <c r="U1759" s="103"/>
      <c r="V1759" s="103"/>
      <c r="W1759" s="103"/>
      <c r="X1759" s="103"/>
      <c r="Y1759" s="103"/>
      <c r="Z1759" s="103"/>
      <c r="AA1759" s="103"/>
      <c r="AB1759" s="103"/>
      <c r="AC1759" s="103"/>
      <c r="AD1759" s="103"/>
      <c r="AE1759" s="103"/>
      <c r="AF1759" s="103"/>
      <c r="AG1759" s="103"/>
    </row>
    <row r="1760" spans="1:35" s="104" customFormat="1">
      <c r="A1760" s="108" t="s">
        <v>176</v>
      </c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3"/>
      <c r="N1760" s="103"/>
      <c r="O1760" s="103"/>
      <c r="P1760" s="103"/>
      <c r="Q1760" s="103"/>
      <c r="R1760" s="103"/>
      <c r="S1760" s="103"/>
      <c r="T1760" s="103"/>
      <c r="U1760" s="103"/>
      <c r="V1760" s="103"/>
      <c r="W1760" s="103"/>
      <c r="X1760" s="103"/>
      <c r="Y1760" s="103"/>
      <c r="Z1760" s="103"/>
      <c r="AA1760" s="103"/>
      <c r="AB1760" s="103"/>
      <c r="AC1760" s="103"/>
      <c r="AD1760" s="103"/>
      <c r="AE1760" s="103"/>
      <c r="AF1760" s="103"/>
      <c r="AG1760" s="103"/>
    </row>
    <row r="1761" spans="1:35" s="104" customFormat="1" ht="21">
      <c r="A1761" s="108" t="s">
        <v>181</v>
      </c>
      <c r="B1761" s="103"/>
      <c r="C1761" s="103"/>
      <c r="D1761" s="103"/>
      <c r="E1761" s="103"/>
      <c r="F1761" s="103"/>
      <c r="G1761" s="103"/>
      <c r="H1761" s="103"/>
      <c r="I1761" s="103"/>
      <c r="J1761" s="103"/>
      <c r="K1761" s="103"/>
      <c r="L1761" s="103"/>
      <c r="M1761" s="103"/>
      <c r="N1761" s="103"/>
      <c r="O1761" s="103"/>
      <c r="P1761" s="103"/>
      <c r="Q1761" s="103"/>
      <c r="R1761" s="103"/>
      <c r="S1761" s="103"/>
      <c r="T1761" s="103"/>
      <c r="U1761" s="103"/>
      <c r="V1761" s="103"/>
      <c r="W1761" s="103"/>
      <c r="X1761" s="103"/>
      <c r="Y1761" s="103"/>
      <c r="Z1761" s="103"/>
      <c r="AA1761" s="103"/>
      <c r="AB1761" s="103"/>
      <c r="AC1761" s="103"/>
      <c r="AD1761" s="103"/>
      <c r="AE1761" s="103"/>
      <c r="AF1761" s="103"/>
      <c r="AG1761" s="103"/>
      <c r="AI1761" s="116" t="s">
        <v>250</v>
      </c>
    </row>
    <row r="1762" spans="1:35" s="104" customFormat="1" ht="15" customHeight="1">
      <c r="A1762" s="108" t="s">
        <v>184</v>
      </c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3"/>
      <c r="N1762" s="103"/>
      <c r="O1762" s="103"/>
      <c r="P1762" s="103"/>
      <c r="Q1762" s="103"/>
      <c r="R1762" s="103"/>
      <c r="S1762" s="103"/>
      <c r="T1762" s="103"/>
      <c r="U1762" s="103"/>
      <c r="V1762" s="103"/>
      <c r="W1762" s="103"/>
      <c r="X1762" s="103"/>
      <c r="Y1762" s="103"/>
      <c r="Z1762" s="103"/>
      <c r="AA1762" s="103"/>
      <c r="AB1762" s="103"/>
      <c r="AC1762" s="103"/>
      <c r="AD1762" s="103"/>
      <c r="AE1762" s="103"/>
      <c r="AF1762" s="103"/>
      <c r="AG1762" s="103"/>
      <c r="AI1762" s="271">
        <f>COUNTIF($B1770:$AG1770,"-")</f>
        <v>32</v>
      </c>
    </row>
    <row r="1763" spans="1:35" s="104" customFormat="1" ht="15" customHeight="1">
      <c r="A1763" s="108" t="s">
        <v>208</v>
      </c>
      <c r="B1763" s="103"/>
      <c r="C1763" s="103"/>
      <c r="D1763" s="103"/>
      <c r="E1763" s="103"/>
      <c r="F1763" s="103"/>
      <c r="G1763" s="103"/>
      <c r="H1763" s="103"/>
      <c r="I1763" s="103"/>
      <c r="J1763" s="103"/>
      <c r="K1763" s="103"/>
      <c r="L1763" s="103"/>
      <c r="M1763" s="103"/>
      <c r="N1763" s="103"/>
      <c r="O1763" s="103"/>
      <c r="P1763" s="103"/>
      <c r="Q1763" s="103"/>
      <c r="R1763" s="103"/>
      <c r="S1763" s="103"/>
      <c r="T1763" s="103"/>
      <c r="U1763" s="103"/>
      <c r="V1763" s="103"/>
      <c r="W1763" s="103"/>
      <c r="X1763" s="103"/>
      <c r="Y1763" s="103"/>
      <c r="Z1763" s="103"/>
      <c r="AA1763" s="103"/>
      <c r="AB1763" s="103"/>
      <c r="AC1763" s="103"/>
      <c r="AD1763" s="103"/>
      <c r="AE1763" s="103"/>
      <c r="AF1763" s="103"/>
      <c r="AG1763" s="103"/>
      <c r="AI1763" s="271"/>
    </row>
    <row r="1764" spans="1:35" s="104" customFormat="1">
      <c r="A1764" s="108" t="s">
        <v>209</v>
      </c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3"/>
      <c r="N1764" s="103"/>
      <c r="O1764" s="103"/>
      <c r="P1764" s="103"/>
      <c r="Q1764" s="103"/>
      <c r="R1764" s="103"/>
      <c r="S1764" s="103"/>
      <c r="T1764" s="103"/>
      <c r="U1764" s="103"/>
      <c r="V1764" s="103"/>
      <c r="W1764" s="103"/>
      <c r="X1764" s="103"/>
      <c r="Y1764" s="103"/>
      <c r="Z1764" s="103"/>
      <c r="AA1764" s="103"/>
      <c r="AB1764" s="103"/>
      <c r="AC1764" s="103"/>
      <c r="AD1764" s="103"/>
      <c r="AE1764" s="103"/>
      <c r="AF1764" s="103"/>
      <c r="AG1764" s="103"/>
    </row>
    <row r="1765" spans="1:35" s="104" customFormat="1">
      <c r="A1765" s="108" t="s">
        <v>198</v>
      </c>
      <c r="B1765" s="103"/>
      <c r="C1765" s="103"/>
      <c r="D1765" s="103"/>
      <c r="E1765" s="103"/>
      <c r="F1765" s="103"/>
      <c r="G1765" s="103"/>
      <c r="H1765" s="103"/>
      <c r="I1765" s="103"/>
      <c r="J1765" s="103"/>
      <c r="K1765" s="103"/>
      <c r="L1765" s="103"/>
      <c r="M1765" s="103"/>
      <c r="N1765" s="103"/>
      <c r="O1765" s="103"/>
      <c r="P1765" s="103"/>
      <c r="Q1765" s="103"/>
      <c r="R1765" s="103"/>
      <c r="S1765" s="103"/>
      <c r="T1765" s="103"/>
      <c r="U1765" s="103"/>
      <c r="V1765" s="103"/>
      <c r="W1765" s="103"/>
      <c r="X1765" s="103"/>
      <c r="Y1765" s="103"/>
      <c r="Z1765" s="103"/>
      <c r="AA1765" s="103"/>
      <c r="AB1765" s="103"/>
      <c r="AC1765" s="103"/>
      <c r="AD1765" s="103"/>
      <c r="AE1765" s="103"/>
      <c r="AF1765" s="103"/>
      <c r="AG1765" s="103"/>
    </row>
    <row r="1766" spans="1:35" s="104" customFormat="1">
      <c r="A1766" s="108" t="s">
        <v>200</v>
      </c>
      <c r="B1766" s="103"/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3"/>
      <c r="M1766" s="103"/>
      <c r="N1766" s="103"/>
      <c r="O1766" s="103"/>
      <c r="P1766" s="103"/>
      <c r="Q1766" s="103"/>
      <c r="R1766" s="103"/>
      <c r="S1766" s="103"/>
      <c r="T1766" s="103"/>
      <c r="U1766" s="103"/>
      <c r="V1766" s="103"/>
      <c r="W1766" s="103"/>
      <c r="X1766" s="103"/>
      <c r="Y1766" s="103"/>
      <c r="Z1766" s="103"/>
      <c r="AA1766" s="103"/>
      <c r="AB1766" s="103"/>
      <c r="AC1766" s="103"/>
      <c r="AD1766" s="103"/>
      <c r="AE1766" s="103"/>
      <c r="AF1766" s="103"/>
      <c r="AG1766" s="103"/>
    </row>
    <row r="1767" spans="1:35" s="104" customFormat="1">
      <c r="A1767" s="108" t="s">
        <v>201</v>
      </c>
      <c r="B1767" s="103"/>
      <c r="C1767" s="103"/>
      <c r="D1767" s="103"/>
      <c r="E1767" s="103"/>
      <c r="F1767" s="103"/>
      <c r="G1767" s="103"/>
      <c r="H1767" s="103"/>
      <c r="I1767" s="103"/>
      <c r="J1767" s="103"/>
      <c r="K1767" s="103"/>
      <c r="L1767" s="103"/>
      <c r="M1767" s="103"/>
      <c r="N1767" s="103"/>
      <c r="O1767" s="103"/>
      <c r="P1767" s="103"/>
      <c r="Q1767" s="103"/>
      <c r="R1767" s="103"/>
      <c r="S1767" s="103"/>
      <c r="T1767" s="103"/>
      <c r="U1767" s="103"/>
      <c r="V1767" s="103"/>
      <c r="W1767" s="103"/>
      <c r="X1767" s="103"/>
      <c r="Y1767" s="103"/>
      <c r="Z1767" s="103"/>
      <c r="AA1767" s="103"/>
      <c r="AB1767" s="103"/>
      <c r="AC1767" s="103"/>
      <c r="AD1767" s="103"/>
      <c r="AE1767" s="103"/>
      <c r="AF1767" s="103"/>
      <c r="AG1767" s="103"/>
    </row>
    <row r="1768" spans="1:35" s="104" customFormat="1">
      <c r="A1768" s="108" t="s">
        <v>202</v>
      </c>
      <c r="B1768" s="103"/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3"/>
      <c r="M1768" s="103"/>
      <c r="N1768" s="103"/>
      <c r="O1768" s="103"/>
      <c r="P1768" s="103"/>
      <c r="Q1768" s="103"/>
      <c r="R1768" s="103"/>
      <c r="S1768" s="103"/>
      <c r="T1768" s="103"/>
      <c r="U1768" s="103"/>
      <c r="V1768" s="103"/>
      <c r="W1768" s="103"/>
      <c r="X1768" s="103"/>
      <c r="Y1768" s="103"/>
      <c r="Z1768" s="103"/>
      <c r="AA1768" s="103"/>
      <c r="AB1768" s="103"/>
      <c r="AC1768" s="103"/>
      <c r="AD1768" s="103"/>
      <c r="AE1768" s="103"/>
      <c r="AF1768" s="103"/>
      <c r="AG1768" s="103"/>
    </row>
    <row r="1769" spans="1:35" s="104" customFormat="1">
      <c r="A1769" s="108" t="s">
        <v>203</v>
      </c>
      <c r="B1769" s="103"/>
      <c r="C1769" s="103"/>
      <c r="D1769" s="103"/>
      <c r="E1769" s="103"/>
      <c r="F1769" s="103"/>
      <c r="G1769" s="103"/>
      <c r="H1769" s="103"/>
      <c r="I1769" s="103"/>
      <c r="J1769" s="103"/>
      <c r="K1769" s="103"/>
      <c r="L1769" s="103"/>
      <c r="M1769" s="103"/>
      <c r="N1769" s="103"/>
      <c r="O1769" s="103"/>
      <c r="P1769" s="103"/>
      <c r="Q1769" s="103"/>
      <c r="R1769" s="103"/>
      <c r="S1769" s="103"/>
      <c r="T1769" s="103"/>
      <c r="U1769" s="103"/>
      <c r="V1769" s="103"/>
      <c r="W1769" s="103"/>
      <c r="X1769" s="103"/>
      <c r="Y1769" s="103"/>
      <c r="Z1769" s="103"/>
      <c r="AA1769" s="103"/>
      <c r="AB1769" s="103"/>
      <c r="AC1769" s="103"/>
      <c r="AD1769" s="103"/>
      <c r="AE1769" s="103"/>
      <c r="AF1769" s="103"/>
      <c r="AG1769" s="103"/>
    </row>
    <row r="1770" spans="1:35" s="104" customFormat="1">
      <c r="A1770" s="110" t="s">
        <v>204</v>
      </c>
      <c r="B1770" s="114" t="str">
        <f t="shared" ref="B1770:AG1770" si="117">IF(COUNTA(B1758:B1769)=0,"-",COUNTA(B1758:B1769)/12)</f>
        <v>-</v>
      </c>
      <c r="C1770" s="114" t="str">
        <f t="shared" si="117"/>
        <v>-</v>
      </c>
      <c r="D1770" s="114" t="str">
        <f t="shared" si="117"/>
        <v>-</v>
      </c>
      <c r="E1770" s="114" t="str">
        <f t="shared" si="117"/>
        <v>-</v>
      </c>
      <c r="F1770" s="114" t="str">
        <f t="shared" si="117"/>
        <v>-</v>
      </c>
      <c r="G1770" s="114" t="str">
        <f t="shared" si="117"/>
        <v>-</v>
      </c>
      <c r="H1770" s="114" t="str">
        <f t="shared" si="117"/>
        <v>-</v>
      </c>
      <c r="I1770" s="114" t="str">
        <f t="shared" si="117"/>
        <v>-</v>
      </c>
      <c r="J1770" s="114" t="str">
        <f t="shared" si="117"/>
        <v>-</v>
      </c>
      <c r="K1770" s="114" t="str">
        <f t="shared" si="117"/>
        <v>-</v>
      </c>
      <c r="L1770" s="114" t="str">
        <f t="shared" si="117"/>
        <v>-</v>
      </c>
      <c r="M1770" s="114" t="str">
        <f t="shared" si="117"/>
        <v>-</v>
      </c>
      <c r="N1770" s="114" t="str">
        <f t="shared" si="117"/>
        <v>-</v>
      </c>
      <c r="O1770" s="114" t="str">
        <f t="shared" si="117"/>
        <v>-</v>
      </c>
      <c r="P1770" s="114" t="str">
        <f t="shared" si="117"/>
        <v>-</v>
      </c>
      <c r="Q1770" s="114" t="str">
        <f t="shared" si="117"/>
        <v>-</v>
      </c>
      <c r="R1770" s="114" t="str">
        <f t="shared" si="117"/>
        <v>-</v>
      </c>
      <c r="S1770" s="114" t="str">
        <f t="shared" si="117"/>
        <v>-</v>
      </c>
      <c r="T1770" s="114" t="str">
        <f t="shared" si="117"/>
        <v>-</v>
      </c>
      <c r="U1770" s="114" t="str">
        <f t="shared" si="117"/>
        <v>-</v>
      </c>
      <c r="V1770" s="114" t="str">
        <f t="shared" si="117"/>
        <v>-</v>
      </c>
      <c r="W1770" s="114" t="str">
        <f t="shared" si="117"/>
        <v>-</v>
      </c>
      <c r="X1770" s="114" t="str">
        <f t="shared" si="117"/>
        <v>-</v>
      </c>
      <c r="Y1770" s="114" t="str">
        <f t="shared" si="117"/>
        <v>-</v>
      </c>
      <c r="Z1770" s="114" t="str">
        <f t="shared" si="117"/>
        <v>-</v>
      </c>
      <c r="AA1770" s="114" t="str">
        <f t="shared" si="117"/>
        <v>-</v>
      </c>
      <c r="AB1770" s="114" t="str">
        <f t="shared" si="117"/>
        <v>-</v>
      </c>
      <c r="AC1770" s="114" t="str">
        <f t="shared" si="117"/>
        <v>-</v>
      </c>
      <c r="AD1770" s="114" t="str">
        <f t="shared" si="117"/>
        <v>-</v>
      </c>
      <c r="AE1770" s="114" t="str">
        <f t="shared" si="117"/>
        <v>-</v>
      </c>
      <c r="AF1770" s="114" t="str">
        <f t="shared" si="117"/>
        <v>-</v>
      </c>
      <c r="AG1770" s="114" t="str">
        <f t="shared" si="117"/>
        <v>-</v>
      </c>
    </row>
    <row r="1771" spans="1:35" ht="18" customHeight="1">
      <c r="AG1771"/>
    </row>
    <row r="1772" spans="1:35" s="104" customFormat="1">
      <c r="A1772" s="121">
        <f>A1757+1</f>
        <v>44846</v>
      </c>
      <c r="B1772" s="118" t="s">
        <v>310</v>
      </c>
      <c r="C1772" s="118" t="s">
        <v>311</v>
      </c>
      <c r="D1772" s="118" t="s">
        <v>312</v>
      </c>
      <c r="E1772" s="118" t="s">
        <v>313</v>
      </c>
      <c r="F1772" s="118" t="s">
        <v>314</v>
      </c>
      <c r="G1772" s="118" t="s">
        <v>315</v>
      </c>
      <c r="H1772" s="118" t="s">
        <v>316</v>
      </c>
      <c r="I1772" s="118" t="s">
        <v>317</v>
      </c>
      <c r="J1772" s="118" t="s">
        <v>318</v>
      </c>
      <c r="K1772" s="118" t="s">
        <v>319</v>
      </c>
      <c r="L1772" s="118" t="s">
        <v>320</v>
      </c>
      <c r="M1772" s="118" t="s">
        <v>321</v>
      </c>
      <c r="N1772" s="118" t="s">
        <v>322</v>
      </c>
      <c r="O1772" s="118" t="s">
        <v>323</v>
      </c>
      <c r="P1772" s="118" t="s">
        <v>324</v>
      </c>
      <c r="Q1772" s="118" t="s">
        <v>325</v>
      </c>
      <c r="R1772" s="118" t="s">
        <v>326</v>
      </c>
      <c r="S1772" s="118" t="s">
        <v>327</v>
      </c>
      <c r="T1772" s="118" t="s">
        <v>328</v>
      </c>
      <c r="U1772" s="118" t="s">
        <v>329</v>
      </c>
      <c r="V1772" s="118" t="s">
        <v>330</v>
      </c>
      <c r="W1772" s="118" t="s">
        <v>331</v>
      </c>
      <c r="X1772" s="118" t="s">
        <v>332</v>
      </c>
      <c r="Y1772" s="118" t="s">
        <v>333</v>
      </c>
      <c r="Z1772" s="118" t="s">
        <v>334</v>
      </c>
      <c r="AA1772" s="118" t="s">
        <v>335</v>
      </c>
      <c r="AB1772" s="118" t="s">
        <v>336</v>
      </c>
      <c r="AC1772" s="118" t="s">
        <v>337</v>
      </c>
      <c r="AD1772" s="118" t="s">
        <v>338</v>
      </c>
      <c r="AE1772" s="118" t="s">
        <v>339</v>
      </c>
      <c r="AF1772" s="118" t="s">
        <v>340</v>
      </c>
      <c r="AG1772" s="118" t="s">
        <v>341</v>
      </c>
    </row>
    <row r="1773" spans="1:35" s="104" customFormat="1">
      <c r="A1773" s="108" t="s">
        <v>168</v>
      </c>
      <c r="B1773" s="103"/>
      <c r="C1773" s="103"/>
      <c r="D1773" s="103"/>
      <c r="E1773" s="103"/>
      <c r="F1773" s="103"/>
      <c r="G1773" s="103"/>
      <c r="H1773" s="103"/>
      <c r="I1773" s="103"/>
      <c r="J1773" s="103"/>
      <c r="K1773" s="103"/>
      <c r="L1773" s="103"/>
      <c r="M1773" s="103"/>
      <c r="N1773" s="103"/>
      <c r="O1773" s="103"/>
      <c r="P1773" s="103"/>
      <c r="Q1773" s="103"/>
      <c r="R1773" s="103"/>
      <c r="S1773" s="103"/>
      <c r="T1773" s="103"/>
      <c r="U1773" s="103"/>
      <c r="V1773" s="103"/>
      <c r="W1773" s="103"/>
      <c r="X1773" s="103"/>
      <c r="Y1773" s="103"/>
      <c r="Z1773" s="103"/>
      <c r="AA1773" s="103"/>
      <c r="AB1773" s="103"/>
      <c r="AC1773" s="103"/>
      <c r="AD1773" s="103"/>
      <c r="AE1773" s="103"/>
      <c r="AF1773" s="103"/>
      <c r="AG1773" s="103"/>
    </row>
    <row r="1774" spans="1:35" s="104" customFormat="1">
      <c r="A1774" s="108" t="s">
        <v>174</v>
      </c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3"/>
      <c r="M1774" s="103"/>
      <c r="N1774" s="103"/>
      <c r="O1774" s="103"/>
      <c r="P1774" s="103"/>
      <c r="Q1774" s="103"/>
      <c r="R1774" s="103"/>
      <c r="S1774" s="103"/>
      <c r="T1774" s="103"/>
      <c r="U1774" s="103"/>
      <c r="V1774" s="103"/>
      <c r="W1774" s="103"/>
      <c r="X1774" s="103"/>
      <c r="Y1774" s="103"/>
      <c r="Z1774" s="103"/>
      <c r="AA1774" s="103"/>
      <c r="AB1774" s="103"/>
      <c r="AC1774" s="103"/>
      <c r="AD1774" s="103"/>
      <c r="AE1774" s="103"/>
      <c r="AF1774" s="103"/>
      <c r="AG1774" s="103"/>
    </row>
    <row r="1775" spans="1:35" s="104" customFormat="1">
      <c r="A1775" s="108" t="s">
        <v>176</v>
      </c>
      <c r="B1775" s="103"/>
      <c r="C1775" s="103"/>
      <c r="D1775" s="103"/>
      <c r="E1775" s="103"/>
      <c r="F1775" s="103"/>
      <c r="G1775" s="103"/>
      <c r="H1775" s="103"/>
      <c r="I1775" s="103"/>
      <c r="J1775" s="103"/>
      <c r="K1775" s="103"/>
      <c r="L1775" s="103"/>
      <c r="M1775" s="103"/>
      <c r="N1775" s="103"/>
      <c r="O1775" s="103"/>
      <c r="P1775" s="103"/>
      <c r="Q1775" s="103"/>
      <c r="R1775" s="103"/>
      <c r="S1775" s="103"/>
      <c r="T1775" s="103"/>
      <c r="U1775" s="103"/>
      <c r="V1775" s="103"/>
      <c r="W1775" s="103"/>
      <c r="X1775" s="103"/>
      <c r="Y1775" s="103"/>
      <c r="Z1775" s="103"/>
      <c r="AA1775" s="103"/>
      <c r="AB1775" s="103"/>
      <c r="AC1775" s="103"/>
      <c r="AD1775" s="103"/>
      <c r="AE1775" s="103"/>
      <c r="AF1775" s="103"/>
      <c r="AG1775" s="103"/>
    </row>
    <row r="1776" spans="1:35" s="104" customFormat="1" ht="21">
      <c r="A1776" s="108" t="s">
        <v>181</v>
      </c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3"/>
      <c r="M1776" s="103"/>
      <c r="N1776" s="103"/>
      <c r="O1776" s="103"/>
      <c r="P1776" s="103"/>
      <c r="Q1776" s="103"/>
      <c r="R1776" s="103"/>
      <c r="S1776" s="103"/>
      <c r="T1776" s="103"/>
      <c r="U1776" s="103"/>
      <c r="V1776" s="103"/>
      <c r="W1776" s="103"/>
      <c r="X1776" s="103"/>
      <c r="Y1776" s="103"/>
      <c r="Z1776" s="103"/>
      <c r="AA1776" s="103"/>
      <c r="AB1776" s="103"/>
      <c r="AC1776" s="103"/>
      <c r="AD1776" s="103"/>
      <c r="AE1776" s="103"/>
      <c r="AF1776" s="103"/>
      <c r="AG1776" s="103"/>
      <c r="AI1776" s="116" t="s">
        <v>250</v>
      </c>
    </row>
    <row r="1777" spans="1:35" s="104" customFormat="1" ht="15" customHeight="1">
      <c r="A1777" s="108" t="s">
        <v>184</v>
      </c>
      <c r="B1777" s="103"/>
      <c r="C1777" s="103"/>
      <c r="D1777" s="103"/>
      <c r="E1777" s="103"/>
      <c r="F1777" s="103"/>
      <c r="G1777" s="103"/>
      <c r="H1777" s="103"/>
      <c r="I1777" s="103"/>
      <c r="J1777" s="103"/>
      <c r="K1777" s="103"/>
      <c r="L1777" s="103"/>
      <c r="M1777" s="103"/>
      <c r="N1777" s="103"/>
      <c r="O1777" s="103"/>
      <c r="P1777" s="103"/>
      <c r="Q1777" s="103"/>
      <c r="R1777" s="103"/>
      <c r="S1777" s="103"/>
      <c r="T1777" s="103"/>
      <c r="U1777" s="103"/>
      <c r="V1777" s="103"/>
      <c r="W1777" s="103"/>
      <c r="X1777" s="103"/>
      <c r="Y1777" s="103"/>
      <c r="Z1777" s="103"/>
      <c r="AA1777" s="103"/>
      <c r="AB1777" s="103"/>
      <c r="AC1777" s="103"/>
      <c r="AD1777" s="103"/>
      <c r="AE1777" s="103"/>
      <c r="AF1777" s="103"/>
      <c r="AG1777" s="103"/>
      <c r="AI1777" s="271">
        <f>COUNTIF($B1785:$AG1785,"-")</f>
        <v>32</v>
      </c>
    </row>
    <row r="1778" spans="1:35" s="104" customFormat="1" ht="15" customHeight="1">
      <c r="A1778" s="108" t="s">
        <v>208</v>
      </c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3"/>
      <c r="M1778" s="103"/>
      <c r="N1778" s="103"/>
      <c r="O1778" s="103"/>
      <c r="P1778" s="103"/>
      <c r="Q1778" s="103"/>
      <c r="R1778" s="103"/>
      <c r="S1778" s="103"/>
      <c r="T1778" s="103"/>
      <c r="U1778" s="103"/>
      <c r="V1778" s="103"/>
      <c r="W1778" s="103"/>
      <c r="X1778" s="103"/>
      <c r="Y1778" s="103"/>
      <c r="Z1778" s="103"/>
      <c r="AA1778" s="103"/>
      <c r="AB1778" s="103"/>
      <c r="AC1778" s="103"/>
      <c r="AD1778" s="103"/>
      <c r="AE1778" s="103"/>
      <c r="AF1778" s="103"/>
      <c r="AG1778" s="103"/>
      <c r="AI1778" s="271"/>
    </row>
    <row r="1779" spans="1:35" s="104" customFormat="1">
      <c r="A1779" s="108" t="s">
        <v>209</v>
      </c>
      <c r="B1779" s="103"/>
      <c r="C1779" s="103"/>
      <c r="D1779" s="103"/>
      <c r="E1779" s="103"/>
      <c r="F1779" s="103"/>
      <c r="G1779" s="103"/>
      <c r="H1779" s="103"/>
      <c r="I1779" s="103"/>
      <c r="J1779" s="103"/>
      <c r="K1779" s="103"/>
      <c r="L1779" s="103"/>
      <c r="M1779" s="103"/>
      <c r="N1779" s="103"/>
      <c r="O1779" s="103"/>
      <c r="P1779" s="103"/>
      <c r="Q1779" s="103"/>
      <c r="R1779" s="103"/>
      <c r="S1779" s="103"/>
      <c r="T1779" s="103"/>
      <c r="U1779" s="103"/>
      <c r="V1779" s="103"/>
      <c r="W1779" s="103"/>
      <c r="X1779" s="103"/>
      <c r="Y1779" s="103"/>
      <c r="Z1779" s="103"/>
      <c r="AA1779" s="103"/>
      <c r="AB1779" s="103"/>
      <c r="AC1779" s="103"/>
      <c r="AD1779" s="103"/>
      <c r="AE1779" s="103"/>
      <c r="AF1779" s="103"/>
      <c r="AG1779" s="103"/>
    </row>
    <row r="1780" spans="1:35" s="104" customFormat="1">
      <c r="A1780" s="108" t="s">
        <v>198</v>
      </c>
      <c r="B1780" s="103"/>
      <c r="C1780" s="103"/>
      <c r="D1780" s="103"/>
      <c r="E1780" s="103"/>
      <c r="F1780" s="103"/>
      <c r="G1780" s="103"/>
      <c r="H1780" s="103"/>
      <c r="I1780" s="103"/>
      <c r="J1780" s="103"/>
      <c r="K1780" s="103"/>
      <c r="L1780" s="103"/>
      <c r="M1780" s="103"/>
      <c r="N1780" s="103"/>
      <c r="O1780" s="103"/>
      <c r="P1780" s="103"/>
      <c r="Q1780" s="103"/>
      <c r="R1780" s="103"/>
      <c r="S1780" s="103"/>
      <c r="T1780" s="103"/>
      <c r="U1780" s="103"/>
      <c r="V1780" s="103"/>
      <c r="W1780" s="103"/>
      <c r="X1780" s="103"/>
      <c r="Y1780" s="103"/>
      <c r="Z1780" s="103"/>
      <c r="AA1780" s="103"/>
      <c r="AB1780" s="103"/>
      <c r="AC1780" s="103"/>
      <c r="AD1780" s="103"/>
      <c r="AE1780" s="103"/>
      <c r="AF1780" s="103"/>
      <c r="AG1780" s="103"/>
    </row>
    <row r="1781" spans="1:35" s="104" customFormat="1">
      <c r="A1781" s="108" t="s">
        <v>200</v>
      </c>
      <c r="B1781" s="103"/>
      <c r="C1781" s="103"/>
      <c r="D1781" s="103"/>
      <c r="E1781" s="103"/>
      <c r="F1781" s="103"/>
      <c r="G1781" s="103"/>
      <c r="H1781" s="103"/>
      <c r="I1781" s="103"/>
      <c r="J1781" s="103"/>
      <c r="K1781" s="103"/>
      <c r="L1781" s="103"/>
      <c r="M1781" s="103"/>
      <c r="N1781" s="103"/>
      <c r="O1781" s="103"/>
      <c r="P1781" s="103"/>
      <c r="Q1781" s="103"/>
      <c r="R1781" s="103"/>
      <c r="S1781" s="103"/>
      <c r="T1781" s="103"/>
      <c r="U1781" s="103"/>
      <c r="V1781" s="103"/>
      <c r="W1781" s="103"/>
      <c r="X1781" s="103"/>
      <c r="Y1781" s="103"/>
      <c r="Z1781" s="103"/>
      <c r="AA1781" s="103"/>
      <c r="AB1781" s="103"/>
      <c r="AC1781" s="103"/>
      <c r="AD1781" s="103"/>
      <c r="AE1781" s="103"/>
      <c r="AF1781" s="103"/>
      <c r="AG1781" s="103"/>
    </row>
    <row r="1782" spans="1:35" s="104" customFormat="1">
      <c r="A1782" s="108" t="s">
        <v>201</v>
      </c>
      <c r="B1782" s="103"/>
      <c r="C1782" s="103"/>
      <c r="D1782" s="103"/>
      <c r="E1782" s="103"/>
      <c r="F1782" s="103"/>
      <c r="G1782" s="103"/>
      <c r="H1782" s="103"/>
      <c r="I1782" s="103"/>
      <c r="J1782" s="103"/>
      <c r="K1782" s="103"/>
      <c r="L1782" s="103"/>
      <c r="M1782" s="103"/>
      <c r="N1782" s="103"/>
      <c r="O1782" s="103"/>
      <c r="P1782" s="103"/>
      <c r="Q1782" s="103"/>
      <c r="R1782" s="103"/>
      <c r="S1782" s="103"/>
      <c r="T1782" s="103"/>
      <c r="U1782" s="103"/>
      <c r="V1782" s="103"/>
      <c r="W1782" s="103"/>
      <c r="X1782" s="103"/>
      <c r="Y1782" s="103"/>
      <c r="Z1782" s="103"/>
      <c r="AA1782" s="103"/>
      <c r="AB1782" s="103"/>
      <c r="AC1782" s="103"/>
      <c r="AD1782" s="103"/>
      <c r="AE1782" s="103"/>
      <c r="AF1782" s="103"/>
      <c r="AG1782" s="103"/>
    </row>
    <row r="1783" spans="1:35" s="104" customFormat="1">
      <c r="A1783" s="108" t="s">
        <v>202</v>
      </c>
      <c r="B1783" s="103"/>
      <c r="C1783" s="103"/>
      <c r="D1783" s="103"/>
      <c r="E1783" s="103"/>
      <c r="F1783" s="103"/>
      <c r="G1783" s="103"/>
      <c r="H1783" s="103"/>
      <c r="I1783" s="103"/>
      <c r="J1783" s="103"/>
      <c r="K1783" s="103"/>
      <c r="L1783" s="103"/>
      <c r="M1783" s="103"/>
      <c r="N1783" s="103"/>
      <c r="O1783" s="103"/>
      <c r="P1783" s="103"/>
      <c r="Q1783" s="103"/>
      <c r="R1783" s="103"/>
      <c r="S1783" s="103"/>
      <c r="T1783" s="103"/>
      <c r="U1783" s="103"/>
      <c r="V1783" s="103"/>
      <c r="W1783" s="103"/>
      <c r="X1783" s="103"/>
      <c r="Y1783" s="103"/>
      <c r="Z1783" s="103"/>
      <c r="AA1783" s="103"/>
      <c r="AB1783" s="103"/>
      <c r="AC1783" s="103"/>
      <c r="AD1783" s="103"/>
      <c r="AE1783" s="103"/>
      <c r="AF1783" s="103"/>
      <c r="AG1783" s="103"/>
    </row>
    <row r="1784" spans="1:35" s="104" customFormat="1">
      <c r="A1784" s="108" t="s">
        <v>203</v>
      </c>
      <c r="B1784" s="103"/>
      <c r="C1784" s="103"/>
      <c r="D1784" s="103"/>
      <c r="E1784" s="103"/>
      <c r="F1784" s="103"/>
      <c r="G1784" s="103"/>
      <c r="H1784" s="103"/>
      <c r="I1784" s="103"/>
      <c r="J1784" s="103"/>
      <c r="K1784" s="103"/>
      <c r="L1784" s="103"/>
      <c r="M1784" s="103"/>
      <c r="N1784" s="103"/>
      <c r="O1784" s="103"/>
      <c r="P1784" s="103"/>
      <c r="Q1784" s="103"/>
      <c r="R1784" s="103"/>
      <c r="S1784" s="103"/>
      <c r="T1784" s="103"/>
      <c r="U1784" s="103"/>
      <c r="V1784" s="103"/>
      <c r="W1784" s="103"/>
      <c r="X1784" s="103"/>
      <c r="Y1784" s="103"/>
      <c r="Z1784" s="103"/>
      <c r="AA1784" s="103"/>
      <c r="AB1784" s="103"/>
      <c r="AC1784" s="103"/>
      <c r="AD1784" s="103"/>
      <c r="AE1784" s="103"/>
      <c r="AF1784" s="103"/>
      <c r="AG1784" s="103"/>
    </row>
    <row r="1785" spans="1:35" s="104" customFormat="1">
      <c r="A1785" s="110" t="s">
        <v>204</v>
      </c>
      <c r="B1785" s="114" t="str">
        <f t="shared" ref="B1785:AG1785" si="118">IF(COUNTA(B1773:B1784)=0,"-",COUNTA(B1773:B1784)/12)</f>
        <v>-</v>
      </c>
      <c r="C1785" s="114" t="str">
        <f t="shared" si="118"/>
        <v>-</v>
      </c>
      <c r="D1785" s="114" t="str">
        <f t="shared" si="118"/>
        <v>-</v>
      </c>
      <c r="E1785" s="114" t="str">
        <f t="shared" si="118"/>
        <v>-</v>
      </c>
      <c r="F1785" s="114" t="str">
        <f t="shared" si="118"/>
        <v>-</v>
      </c>
      <c r="G1785" s="114" t="str">
        <f t="shared" si="118"/>
        <v>-</v>
      </c>
      <c r="H1785" s="114" t="str">
        <f t="shared" si="118"/>
        <v>-</v>
      </c>
      <c r="I1785" s="114" t="str">
        <f t="shared" si="118"/>
        <v>-</v>
      </c>
      <c r="J1785" s="114" t="str">
        <f t="shared" si="118"/>
        <v>-</v>
      </c>
      <c r="K1785" s="114" t="str">
        <f t="shared" si="118"/>
        <v>-</v>
      </c>
      <c r="L1785" s="114" t="str">
        <f t="shared" si="118"/>
        <v>-</v>
      </c>
      <c r="M1785" s="114" t="str">
        <f t="shared" si="118"/>
        <v>-</v>
      </c>
      <c r="N1785" s="114" t="str">
        <f t="shared" si="118"/>
        <v>-</v>
      </c>
      <c r="O1785" s="114" t="str">
        <f t="shared" si="118"/>
        <v>-</v>
      </c>
      <c r="P1785" s="114" t="str">
        <f t="shared" si="118"/>
        <v>-</v>
      </c>
      <c r="Q1785" s="114" t="str">
        <f t="shared" si="118"/>
        <v>-</v>
      </c>
      <c r="R1785" s="114" t="str">
        <f t="shared" si="118"/>
        <v>-</v>
      </c>
      <c r="S1785" s="114" t="str">
        <f t="shared" si="118"/>
        <v>-</v>
      </c>
      <c r="T1785" s="114" t="str">
        <f t="shared" si="118"/>
        <v>-</v>
      </c>
      <c r="U1785" s="114" t="str">
        <f t="shared" si="118"/>
        <v>-</v>
      </c>
      <c r="V1785" s="114" t="str">
        <f t="shared" si="118"/>
        <v>-</v>
      </c>
      <c r="W1785" s="114" t="str">
        <f t="shared" si="118"/>
        <v>-</v>
      </c>
      <c r="X1785" s="114" t="str">
        <f t="shared" si="118"/>
        <v>-</v>
      </c>
      <c r="Y1785" s="114" t="str">
        <f t="shared" si="118"/>
        <v>-</v>
      </c>
      <c r="Z1785" s="114" t="str">
        <f t="shared" si="118"/>
        <v>-</v>
      </c>
      <c r="AA1785" s="114" t="str">
        <f t="shared" si="118"/>
        <v>-</v>
      </c>
      <c r="AB1785" s="114" t="str">
        <f t="shared" si="118"/>
        <v>-</v>
      </c>
      <c r="AC1785" s="114" t="str">
        <f t="shared" si="118"/>
        <v>-</v>
      </c>
      <c r="AD1785" s="114" t="str">
        <f t="shared" si="118"/>
        <v>-</v>
      </c>
      <c r="AE1785" s="114" t="str">
        <f t="shared" si="118"/>
        <v>-</v>
      </c>
      <c r="AF1785" s="114" t="str">
        <f t="shared" si="118"/>
        <v>-</v>
      </c>
      <c r="AG1785" s="114" t="str">
        <f t="shared" si="118"/>
        <v>-</v>
      </c>
    </row>
    <row r="1786" spans="1:35" ht="18" customHeight="1">
      <c r="AG1786"/>
    </row>
    <row r="1787" spans="1:35" s="104" customFormat="1">
      <c r="A1787" s="121">
        <f>A1772+1</f>
        <v>44847</v>
      </c>
      <c r="B1787" s="118" t="s">
        <v>310</v>
      </c>
      <c r="C1787" s="118" t="s">
        <v>311</v>
      </c>
      <c r="D1787" s="118" t="s">
        <v>312</v>
      </c>
      <c r="E1787" s="118" t="s">
        <v>313</v>
      </c>
      <c r="F1787" s="118" t="s">
        <v>314</v>
      </c>
      <c r="G1787" s="118" t="s">
        <v>315</v>
      </c>
      <c r="H1787" s="118" t="s">
        <v>316</v>
      </c>
      <c r="I1787" s="118" t="s">
        <v>317</v>
      </c>
      <c r="J1787" s="118" t="s">
        <v>318</v>
      </c>
      <c r="K1787" s="118" t="s">
        <v>319</v>
      </c>
      <c r="L1787" s="118" t="s">
        <v>320</v>
      </c>
      <c r="M1787" s="118" t="s">
        <v>321</v>
      </c>
      <c r="N1787" s="118" t="s">
        <v>322</v>
      </c>
      <c r="O1787" s="118" t="s">
        <v>323</v>
      </c>
      <c r="P1787" s="118" t="s">
        <v>324</v>
      </c>
      <c r="Q1787" s="118" t="s">
        <v>325</v>
      </c>
      <c r="R1787" s="118" t="s">
        <v>326</v>
      </c>
      <c r="S1787" s="118" t="s">
        <v>327</v>
      </c>
      <c r="T1787" s="118" t="s">
        <v>328</v>
      </c>
      <c r="U1787" s="118" t="s">
        <v>329</v>
      </c>
      <c r="V1787" s="118" t="s">
        <v>330</v>
      </c>
      <c r="W1787" s="118" t="s">
        <v>331</v>
      </c>
      <c r="X1787" s="118" t="s">
        <v>332</v>
      </c>
      <c r="Y1787" s="118" t="s">
        <v>333</v>
      </c>
      <c r="Z1787" s="118" t="s">
        <v>334</v>
      </c>
      <c r="AA1787" s="118" t="s">
        <v>335</v>
      </c>
      <c r="AB1787" s="118" t="s">
        <v>336</v>
      </c>
      <c r="AC1787" s="118" t="s">
        <v>337</v>
      </c>
      <c r="AD1787" s="118" t="s">
        <v>338</v>
      </c>
      <c r="AE1787" s="118" t="s">
        <v>339</v>
      </c>
      <c r="AF1787" s="118" t="s">
        <v>340</v>
      </c>
      <c r="AG1787" s="118" t="s">
        <v>341</v>
      </c>
    </row>
    <row r="1788" spans="1:35" s="104" customFormat="1">
      <c r="A1788" s="108" t="s">
        <v>168</v>
      </c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3"/>
      <c r="N1788" s="103"/>
      <c r="O1788" s="103"/>
      <c r="P1788" s="103"/>
      <c r="Q1788" s="103"/>
      <c r="R1788" s="103"/>
      <c r="S1788" s="103"/>
      <c r="T1788" s="103"/>
      <c r="U1788" s="103"/>
      <c r="V1788" s="103"/>
      <c r="W1788" s="103"/>
      <c r="X1788" s="103"/>
      <c r="Y1788" s="103"/>
      <c r="Z1788" s="103"/>
      <c r="AA1788" s="103"/>
      <c r="AB1788" s="103"/>
      <c r="AC1788" s="103"/>
      <c r="AD1788" s="103"/>
      <c r="AE1788" s="103"/>
      <c r="AF1788" s="103"/>
      <c r="AG1788" s="103"/>
    </row>
    <row r="1789" spans="1:35" s="104" customFormat="1">
      <c r="A1789" s="108" t="s">
        <v>174</v>
      </c>
      <c r="B1789" s="103"/>
      <c r="C1789" s="103"/>
      <c r="D1789" s="103"/>
      <c r="E1789" s="103"/>
      <c r="F1789" s="103"/>
      <c r="G1789" s="103"/>
      <c r="H1789" s="103"/>
      <c r="I1789" s="103"/>
      <c r="J1789" s="103"/>
      <c r="K1789" s="103"/>
      <c r="L1789" s="103"/>
      <c r="M1789" s="103"/>
      <c r="N1789" s="103"/>
      <c r="O1789" s="103"/>
      <c r="P1789" s="103"/>
      <c r="Q1789" s="103"/>
      <c r="R1789" s="103"/>
      <c r="S1789" s="103"/>
      <c r="T1789" s="103"/>
      <c r="U1789" s="103"/>
      <c r="V1789" s="103"/>
      <c r="W1789" s="103"/>
      <c r="X1789" s="103"/>
      <c r="Y1789" s="103"/>
      <c r="Z1789" s="103"/>
      <c r="AA1789" s="103"/>
      <c r="AB1789" s="103"/>
      <c r="AC1789" s="103"/>
      <c r="AD1789" s="103"/>
      <c r="AE1789" s="103"/>
      <c r="AF1789" s="103"/>
      <c r="AG1789" s="103"/>
    </row>
    <row r="1790" spans="1:35" s="104" customFormat="1">
      <c r="A1790" s="108" t="s">
        <v>176</v>
      </c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3"/>
      <c r="N1790" s="103"/>
      <c r="O1790" s="103"/>
      <c r="P1790" s="103"/>
      <c r="Q1790" s="103"/>
      <c r="R1790" s="103"/>
      <c r="S1790" s="103"/>
      <c r="T1790" s="103"/>
      <c r="U1790" s="103"/>
      <c r="V1790" s="103"/>
      <c r="W1790" s="103"/>
      <c r="X1790" s="103"/>
      <c r="Y1790" s="103"/>
      <c r="Z1790" s="103"/>
      <c r="AA1790" s="103"/>
      <c r="AB1790" s="103"/>
      <c r="AC1790" s="103"/>
      <c r="AD1790" s="103"/>
      <c r="AE1790" s="103"/>
      <c r="AF1790" s="103"/>
      <c r="AG1790" s="103"/>
    </row>
    <row r="1791" spans="1:35" s="104" customFormat="1" ht="21">
      <c r="A1791" s="108" t="s">
        <v>181</v>
      </c>
      <c r="B1791" s="103"/>
      <c r="C1791" s="103"/>
      <c r="D1791" s="103"/>
      <c r="E1791" s="103"/>
      <c r="F1791" s="103"/>
      <c r="G1791" s="103"/>
      <c r="H1791" s="103"/>
      <c r="I1791" s="103"/>
      <c r="J1791" s="103"/>
      <c r="K1791" s="103"/>
      <c r="L1791" s="103"/>
      <c r="M1791" s="103"/>
      <c r="N1791" s="103"/>
      <c r="O1791" s="103"/>
      <c r="P1791" s="103"/>
      <c r="Q1791" s="103"/>
      <c r="R1791" s="103"/>
      <c r="S1791" s="103"/>
      <c r="T1791" s="103"/>
      <c r="U1791" s="103"/>
      <c r="V1791" s="103"/>
      <c r="W1791" s="103"/>
      <c r="X1791" s="103"/>
      <c r="Y1791" s="103"/>
      <c r="Z1791" s="103"/>
      <c r="AA1791" s="103"/>
      <c r="AB1791" s="103"/>
      <c r="AC1791" s="103"/>
      <c r="AD1791" s="103"/>
      <c r="AE1791" s="103"/>
      <c r="AF1791" s="103"/>
      <c r="AG1791" s="103"/>
      <c r="AI1791" s="116" t="s">
        <v>250</v>
      </c>
    </row>
    <row r="1792" spans="1:35" s="104" customFormat="1" ht="15" customHeight="1">
      <c r="A1792" s="108" t="s">
        <v>184</v>
      </c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3"/>
      <c r="N1792" s="103"/>
      <c r="O1792" s="103"/>
      <c r="P1792" s="103"/>
      <c r="Q1792" s="103"/>
      <c r="R1792" s="103"/>
      <c r="S1792" s="103"/>
      <c r="T1792" s="103"/>
      <c r="U1792" s="103"/>
      <c r="V1792" s="103"/>
      <c r="W1792" s="103"/>
      <c r="X1792" s="103"/>
      <c r="Y1792" s="103"/>
      <c r="Z1792" s="103"/>
      <c r="AA1792" s="103"/>
      <c r="AB1792" s="103"/>
      <c r="AC1792" s="103"/>
      <c r="AD1792" s="103"/>
      <c r="AE1792" s="103"/>
      <c r="AF1792" s="103"/>
      <c r="AG1792" s="103"/>
      <c r="AI1792" s="271">
        <f>COUNTIF($B1800:$AG1800,"-")</f>
        <v>32</v>
      </c>
    </row>
    <row r="1793" spans="1:35" s="104" customFormat="1" ht="15" customHeight="1">
      <c r="A1793" s="108" t="s">
        <v>208</v>
      </c>
      <c r="B1793" s="103"/>
      <c r="C1793" s="103"/>
      <c r="D1793" s="103"/>
      <c r="E1793" s="103"/>
      <c r="F1793" s="103"/>
      <c r="G1793" s="103"/>
      <c r="H1793" s="103"/>
      <c r="I1793" s="103"/>
      <c r="J1793" s="103"/>
      <c r="K1793" s="103"/>
      <c r="L1793" s="103"/>
      <c r="M1793" s="103"/>
      <c r="N1793" s="103"/>
      <c r="O1793" s="103"/>
      <c r="P1793" s="103"/>
      <c r="Q1793" s="103"/>
      <c r="R1793" s="103"/>
      <c r="S1793" s="103"/>
      <c r="T1793" s="103"/>
      <c r="U1793" s="103"/>
      <c r="V1793" s="103"/>
      <c r="W1793" s="103"/>
      <c r="X1793" s="103"/>
      <c r="Y1793" s="103"/>
      <c r="Z1793" s="103"/>
      <c r="AA1793" s="103"/>
      <c r="AB1793" s="103"/>
      <c r="AC1793" s="103"/>
      <c r="AD1793" s="103"/>
      <c r="AE1793" s="103"/>
      <c r="AF1793" s="103"/>
      <c r="AG1793" s="103"/>
      <c r="AI1793" s="271"/>
    </row>
    <row r="1794" spans="1:35" s="104" customFormat="1">
      <c r="A1794" s="108" t="s">
        <v>209</v>
      </c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3"/>
      <c r="N1794" s="103"/>
      <c r="O1794" s="103"/>
      <c r="P1794" s="103"/>
      <c r="Q1794" s="103"/>
      <c r="R1794" s="103"/>
      <c r="S1794" s="103"/>
      <c r="T1794" s="103"/>
      <c r="U1794" s="103"/>
      <c r="V1794" s="103"/>
      <c r="W1794" s="103"/>
      <c r="X1794" s="103"/>
      <c r="Y1794" s="103"/>
      <c r="Z1794" s="103"/>
      <c r="AA1794" s="103"/>
      <c r="AB1794" s="103"/>
      <c r="AC1794" s="103"/>
      <c r="AD1794" s="103"/>
      <c r="AE1794" s="103"/>
      <c r="AF1794" s="103"/>
      <c r="AG1794" s="103"/>
    </row>
    <row r="1795" spans="1:35" s="104" customFormat="1">
      <c r="A1795" s="108" t="s">
        <v>198</v>
      </c>
      <c r="B1795" s="103"/>
      <c r="C1795" s="103"/>
      <c r="D1795" s="103"/>
      <c r="E1795" s="103"/>
      <c r="F1795" s="103"/>
      <c r="G1795" s="103"/>
      <c r="H1795" s="103"/>
      <c r="I1795" s="103"/>
      <c r="J1795" s="103"/>
      <c r="K1795" s="103"/>
      <c r="L1795" s="103"/>
      <c r="M1795" s="103"/>
      <c r="N1795" s="103"/>
      <c r="O1795" s="103"/>
      <c r="P1795" s="103"/>
      <c r="Q1795" s="103"/>
      <c r="R1795" s="103"/>
      <c r="S1795" s="103"/>
      <c r="T1795" s="103"/>
      <c r="U1795" s="103"/>
      <c r="V1795" s="103"/>
      <c r="W1795" s="103"/>
      <c r="X1795" s="103"/>
      <c r="Y1795" s="103"/>
      <c r="Z1795" s="103"/>
      <c r="AA1795" s="103"/>
      <c r="AB1795" s="103"/>
      <c r="AC1795" s="103"/>
      <c r="AD1795" s="103"/>
      <c r="AE1795" s="103"/>
      <c r="AF1795" s="103"/>
      <c r="AG1795" s="103"/>
    </row>
    <row r="1796" spans="1:35" s="104" customFormat="1">
      <c r="A1796" s="108" t="s">
        <v>200</v>
      </c>
      <c r="B1796" s="103"/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3"/>
      <c r="M1796" s="103"/>
      <c r="N1796" s="103"/>
      <c r="O1796" s="103"/>
      <c r="P1796" s="103"/>
      <c r="Q1796" s="103"/>
      <c r="R1796" s="103"/>
      <c r="S1796" s="103"/>
      <c r="T1796" s="103"/>
      <c r="U1796" s="103"/>
      <c r="V1796" s="103"/>
      <c r="W1796" s="103"/>
      <c r="X1796" s="103"/>
      <c r="Y1796" s="103"/>
      <c r="Z1796" s="103"/>
      <c r="AA1796" s="103"/>
      <c r="AB1796" s="103"/>
      <c r="AC1796" s="103"/>
      <c r="AD1796" s="103"/>
      <c r="AE1796" s="103"/>
      <c r="AF1796" s="103"/>
      <c r="AG1796" s="103"/>
    </row>
    <row r="1797" spans="1:35" s="104" customFormat="1">
      <c r="A1797" s="108" t="s">
        <v>201</v>
      </c>
      <c r="B1797" s="103"/>
      <c r="C1797" s="103"/>
      <c r="D1797" s="103"/>
      <c r="E1797" s="103"/>
      <c r="F1797" s="103"/>
      <c r="G1797" s="103"/>
      <c r="H1797" s="103"/>
      <c r="I1797" s="103"/>
      <c r="J1797" s="103"/>
      <c r="K1797" s="103"/>
      <c r="L1797" s="103"/>
      <c r="M1797" s="103"/>
      <c r="N1797" s="103"/>
      <c r="O1797" s="103"/>
      <c r="P1797" s="103"/>
      <c r="Q1797" s="103"/>
      <c r="R1797" s="103"/>
      <c r="S1797" s="103"/>
      <c r="T1797" s="103"/>
      <c r="U1797" s="103"/>
      <c r="V1797" s="103"/>
      <c r="W1797" s="103"/>
      <c r="X1797" s="103"/>
      <c r="Y1797" s="103"/>
      <c r="Z1797" s="103"/>
      <c r="AA1797" s="103"/>
      <c r="AB1797" s="103"/>
      <c r="AC1797" s="103"/>
      <c r="AD1797" s="103"/>
      <c r="AE1797" s="103"/>
      <c r="AF1797" s="103"/>
      <c r="AG1797" s="103"/>
    </row>
    <row r="1798" spans="1:35" s="104" customFormat="1">
      <c r="A1798" s="108" t="s">
        <v>202</v>
      </c>
      <c r="B1798" s="103"/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3"/>
      <c r="M1798" s="103"/>
      <c r="N1798" s="103"/>
      <c r="O1798" s="103"/>
      <c r="P1798" s="103"/>
      <c r="Q1798" s="103"/>
      <c r="R1798" s="103"/>
      <c r="S1798" s="103"/>
      <c r="T1798" s="103"/>
      <c r="U1798" s="103"/>
      <c r="V1798" s="103"/>
      <c r="W1798" s="103"/>
      <c r="X1798" s="103"/>
      <c r="Y1798" s="103"/>
      <c r="Z1798" s="103"/>
      <c r="AA1798" s="103"/>
      <c r="AB1798" s="103"/>
      <c r="AC1798" s="103"/>
      <c r="AD1798" s="103"/>
      <c r="AE1798" s="103"/>
      <c r="AF1798" s="103"/>
      <c r="AG1798" s="103"/>
    </row>
    <row r="1799" spans="1:35" s="104" customFormat="1">
      <c r="A1799" s="108" t="s">
        <v>203</v>
      </c>
      <c r="B1799" s="103"/>
      <c r="C1799" s="103"/>
      <c r="D1799" s="103"/>
      <c r="E1799" s="103"/>
      <c r="F1799" s="103"/>
      <c r="G1799" s="103"/>
      <c r="H1799" s="103"/>
      <c r="I1799" s="103"/>
      <c r="J1799" s="103"/>
      <c r="K1799" s="103"/>
      <c r="L1799" s="103"/>
      <c r="M1799" s="103"/>
      <c r="N1799" s="103"/>
      <c r="O1799" s="103"/>
      <c r="P1799" s="103"/>
      <c r="Q1799" s="103"/>
      <c r="R1799" s="103"/>
      <c r="S1799" s="103"/>
      <c r="T1799" s="103"/>
      <c r="U1799" s="103"/>
      <c r="V1799" s="103"/>
      <c r="W1799" s="103"/>
      <c r="X1799" s="103"/>
      <c r="Y1799" s="103"/>
      <c r="Z1799" s="103"/>
      <c r="AA1799" s="103"/>
      <c r="AB1799" s="103"/>
      <c r="AC1799" s="103"/>
      <c r="AD1799" s="103"/>
      <c r="AE1799" s="103"/>
      <c r="AF1799" s="103"/>
      <c r="AG1799" s="103"/>
    </row>
    <row r="1800" spans="1:35" s="104" customFormat="1">
      <c r="A1800" s="110" t="s">
        <v>204</v>
      </c>
      <c r="B1800" s="114" t="str">
        <f t="shared" ref="B1800:AG1800" si="119">IF(COUNTA(B1788:B1799)=0,"-",COUNTA(B1788:B1799)/12)</f>
        <v>-</v>
      </c>
      <c r="C1800" s="114" t="str">
        <f t="shared" si="119"/>
        <v>-</v>
      </c>
      <c r="D1800" s="114" t="str">
        <f t="shared" si="119"/>
        <v>-</v>
      </c>
      <c r="E1800" s="114" t="str">
        <f t="shared" si="119"/>
        <v>-</v>
      </c>
      <c r="F1800" s="114" t="str">
        <f t="shared" si="119"/>
        <v>-</v>
      </c>
      <c r="G1800" s="114" t="str">
        <f t="shared" si="119"/>
        <v>-</v>
      </c>
      <c r="H1800" s="114" t="str">
        <f t="shared" si="119"/>
        <v>-</v>
      </c>
      <c r="I1800" s="114" t="str">
        <f t="shared" si="119"/>
        <v>-</v>
      </c>
      <c r="J1800" s="114" t="str">
        <f t="shared" si="119"/>
        <v>-</v>
      </c>
      <c r="K1800" s="114" t="str">
        <f t="shared" si="119"/>
        <v>-</v>
      </c>
      <c r="L1800" s="114" t="str">
        <f t="shared" si="119"/>
        <v>-</v>
      </c>
      <c r="M1800" s="114" t="str">
        <f t="shared" si="119"/>
        <v>-</v>
      </c>
      <c r="N1800" s="114" t="str">
        <f t="shared" si="119"/>
        <v>-</v>
      </c>
      <c r="O1800" s="114" t="str">
        <f t="shared" si="119"/>
        <v>-</v>
      </c>
      <c r="P1800" s="114" t="str">
        <f t="shared" si="119"/>
        <v>-</v>
      </c>
      <c r="Q1800" s="114" t="str">
        <f t="shared" si="119"/>
        <v>-</v>
      </c>
      <c r="R1800" s="114" t="str">
        <f t="shared" si="119"/>
        <v>-</v>
      </c>
      <c r="S1800" s="114" t="str">
        <f t="shared" si="119"/>
        <v>-</v>
      </c>
      <c r="T1800" s="114" t="str">
        <f t="shared" si="119"/>
        <v>-</v>
      </c>
      <c r="U1800" s="114" t="str">
        <f t="shared" si="119"/>
        <v>-</v>
      </c>
      <c r="V1800" s="114" t="str">
        <f t="shared" si="119"/>
        <v>-</v>
      </c>
      <c r="W1800" s="114" t="str">
        <f t="shared" si="119"/>
        <v>-</v>
      </c>
      <c r="X1800" s="114" t="str">
        <f t="shared" si="119"/>
        <v>-</v>
      </c>
      <c r="Y1800" s="114" t="str">
        <f t="shared" si="119"/>
        <v>-</v>
      </c>
      <c r="Z1800" s="114" t="str">
        <f t="shared" si="119"/>
        <v>-</v>
      </c>
      <c r="AA1800" s="114" t="str">
        <f t="shared" si="119"/>
        <v>-</v>
      </c>
      <c r="AB1800" s="114" t="str">
        <f t="shared" si="119"/>
        <v>-</v>
      </c>
      <c r="AC1800" s="114" t="str">
        <f t="shared" si="119"/>
        <v>-</v>
      </c>
      <c r="AD1800" s="114" t="str">
        <f t="shared" si="119"/>
        <v>-</v>
      </c>
      <c r="AE1800" s="114" t="str">
        <f t="shared" si="119"/>
        <v>-</v>
      </c>
      <c r="AF1800" s="114" t="str">
        <f t="shared" si="119"/>
        <v>-</v>
      </c>
      <c r="AG1800" s="114" t="str">
        <f t="shared" si="119"/>
        <v>-</v>
      </c>
    </row>
    <row r="1801" spans="1:35" ht="18" customHeight="1">
      <c r="AG1801"/>
    </row>
    <row r="1802" spans="1:35" s="104" customFormat="1">
      <c r="A1802" s="121">
        <f>A1787+1</f>
        <v>44848</v>
      </c>
      <c r="B1802" s="118" t="s">
        <v>310</v>
      </c>
      <c r="C1802" s="118" t="s">
        <v>311</v>
      </c>
      <c r="D1802" s="118" t="s">
        <v>312</v>
      </c>
      <c r="E1802" s="118" t="s">
        <v>313</v>
      </c>
      <c r="F1802" s="118" t="s">
        <v>314</v>
      </c>
      <c r="G1802" s="118" t="s">
        <v>315</v>
      </c>
      <c r="H1802" s="118" t="s">
        <v>316</v>
      </c>
      <c r="I1802" s="118" t="s">
        <v>317</v>
      </c>
      <c r="J1802" s="118" t="s">
        <v>318</v>
      </c>
      <c r="K1802" s="118" t="s">
        <v>319</v>
      </c>
      <c r="L1802" s="118" t="s">
        <v>320</v>
      </c>
      <c r="M1802" s="118" t="s">
        <v>321</v>
      </c>
      <c r="N1802" s="118" t="s">
        <v>322</v>
      </c>
      <c r="O1802" s="118" t="s">
        <v>323</v>
      </c>
      <c r="P1802" s="118" t="s">
        <v>324</v>
      </c>
      <c r="Q1802" s="118" t="s">
        <v>325</v>
      </c>
      <c r="R1802" s="118" t="s">
        <v>326</v>
      </c>
      <c r="S1802" s="118" t="s">
        <v>327</v>
      </c>
      <c r="T1802" s="118" t="s">
        <v>328</v>
      </c>
      <c r="U1802" s="118" t="s">
        <v>329</v>
      </c>
      <c r="V1802" s="118" t="s">
        <v>330</v>
      </c>
      <c r="W1802" s="118" t="s">
        <v>331</v>
      </c>
      <c r="X1802" s="118" t="s">
        <v>332</v>
      </c>
      <c r="Y1802" s="118" t="s">
        <v>333</v>
      </c>
      <c r="Z1802" s="118" t="s">
        <v>334</v>
      </c>
      <c r="AA1802" s="118" t="s">
        <v>335</v>
      </c>
      <c r="AB1802" s="118" t="s">
        <v>336</v>
      </c>
      <c r="AC1802" s="118" t="s">
        <v>337</v>
      </c>
      <c r="AD1802" s="118" t="s">
        <v>338</v>
      </c>
      <c r="AE1802" s="118" t="s">
        <v>339</v>
      </c>
      <c r="AF1802" s="118" t="s">
        <v>340</v>
      </c>
      <c r="AG1802" s="118" t="s">
        <v>341</v>
      </c>
    </row>
    <row r="1803" spans="1:35" s="104" customFormat="1">
      <c r="A1803" s="108" t="s">
        <v>168</v>
      </c>
      <c r="B1803" s="103"/>
      <c r="C1803" s="103"/>
      <c r="D1803" s="103"/>
      <c r="E1803" s="103"/>
      <c r="F1803" s="103"/>
      <c r="G1803" s="103"/>
      <c r="H1803" s="103"/>
      <c r="I1803" s="103"/>
      <c r="J1803" s="103"/>
      <c r="K1803" s="103"/>
      <c r="L1803" s="103"/>
      <c r="M1803" s="103"/>
      <c r="N1803" s="103"/>
      <c r="O1803" s="103"/>
      <c r="P1803" s="103"/>
      <c r="Q1803" s="103"/>
      <c r="R1803" s="103"/>
      <c r="S1803" s="103"/>
      <c r="T1803" s="103"/>
      <c r="U1803" s="103"/>
      <c r="V1803" s="103"/>
      <c r="W1803" s="103"/>
      <c r="X1803" s="103"/>
      <c r="Y1803" s="103"/>
      <c r="Z1803" s="103"/>
      <c r="AA1803" s="103"/>
      <c r="AB1803" s="103"/>
      <c r="AC1803" s="103"/>
      <c r="AD1803" s="103"/>
      <c r="AE1803" s="103"/>
      <c r="AF1803" s="103"/>
      <c r="AG1803" s="103"/>
    </row>
    <row r="1804" spans="1:35" s="104" customFormat="1">
      <c r="A1804" s="108" t="s">
        <v>174</v>
      </c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3"/>
      <c r="M1804" s="103"/>
      <c r="N1804" s="103"/>
      <c r="O1804" s="103"/>
      <c r="P1804" s="103"/>
      <c r="Q1804" s="103"/>
      <c r="R1804" s="103"/>
      <c r="S1804" s="103"/>
      <c r="T1804" s="103"/>
      <c r="U1804" s="103"/>
      <c r="V1804" s="103"/>
      <c r="W1804" s="103"/>
      <c r="X1804" s="103"/>
      <c r="Y1804" s="103"/>
      <c r="Z1804" s="103"/>
      <c r="AA1804" s="103"/>
      <c r="AB1804" s="103"/>
      <c r="AC1804" s="103"/>
      <c r="AD1804" s="103"/>
      <c r="AE1804" s="103"/>
      <c r="AF1804" s="103"/>
      <c r="AG1804" s="103"/>
    </row>
    <row r="1805" spans="1:35" s="104" customFormat="1">
      <c r="A1805" s="108" t="s">
        <v>176</v>
      </c>
      <c r="B1805" s="103"/>
      <c r="C1805" s="103"/>
      <c r="D1805" s="103"/>
      <c r="E1805" s="103"/>
      <c r="F1805" s="103"/>
      <c r="G1805" s="103"/>
      <c r="H1805" s="103"/>
      <c r="I1805" s="103"/>
      <c r="J1805" s="103"/>
      <c r="K1805" s="103"/>
      <c r="L1805" s="103"/>
      <c r="M1805" s="103"/>
      <c r="N1805" s="103"/>
      <c r="O1805" s="103"/>
      <c r="P1805" s="103"/>
      <c r="Q1805" s="103"/>
      <c r="R1805" s="103"/>
      <c r="S1805" s="103"/>
      <c r="T1805" s="103"/>
      <c r="U1805" s="103"/>
      <c r="V1805" s="103"/>
      <c r="W1805" s="103"/>
      <c r="X1805" s="103"/>
      <c r="Y1805" s="103"/>
      <c r="Z1805" s="103"/>
      <c r="AA1805" s="103"/>
      <c r="AB1805" s="103"/>
      <c r="AC1805" s="103"/>
      <c r="AD1805" s="103"/>
      <c r="AE1805" s="103"/>
      <c r="AF1805" s="103"/>
      <c r="AG1805" s="103"/>
    </row>
    <row r="1806" spans="1:35" s="104" customFormat="1" ht="21">
      <c r="A1806" s="108" t="s">
        <v>181</v>
      </c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3"/>
      <c r="M1806" s="103"/>
      <c r="N1806" s="103"/>
      <c r="O1806" s="103"/>
      <c r="P1806" s="103"/>
      <c r="Q1806" s="103"/>
      <c r="R1806" s="103"/>
      <c r="S1806" s="103"/>
      <c r="T1806" s="103"/>
      <c r="U1806" s="103"/>
      <c r="V1806" s="103"/>
      <c r="W1806" s="103"/>
      <c r="X1806" s="103"/>
      <c r="Y1806" s="103"/>
      <c r="Z1806" s="103"/>
      <c r="AA1806" s="103"/>
      <c r="AB1806" s="103"/>
      <c r="AC1806" s="103"/>
      <c r="AD1806" s="103"/>
      <c r="AE1806" s="103"/>
      <c r="AF1806" s="103"/>
      <c r="AG1806" s="103"/>
      <c r="AI1806" s="116" t="s">
        <v>250</v>
      </c>
    </row>
    <row r="1807" spans="1:35" s="104" customFormat="1" ht="15" customHeight="1">
      <c r="A1807" s="108" t="s">
        <v>184</v>
      </c>
      <c r="B1807" s="103"/>
      <c r="C1807" s="103"/>
      <c r="D1807" s="103"/>
      <c r="E1807" s="103"/>
      <c r="F1807" s="103"/>
      <c r="G1807" s="103"/>
      <c r="H1807" s="103"/>
      <c r="I1807" s="103"/>
      <c r="J1807" s="103"/>
      <c r="K1807" s="103"/>
      <c r="L1807" s="103"/>
      <c r="M1807" s="103"/>
      <c r="N1807" s="103"/>
      <c r="O1807" s="103"/>
      <c r="P1807" s="103"/>
      <c r="Q1807" s="103"/>
      <c r="R1807" s="103"/>
      <c r="S1807" s="103"/>
      <c r="T1807" s="103"/>
      <c r="U1807" s="103"/>
      <c r="V1807" s="103"/>
      <c r="W1807" s="103"/>
      <c r="X1807" s="103"/>
      <c r="Y1807" s="103"/>
      <c r="Z1807" s="103"/>
      <c r="AA1807" s="103"/>
      <c r="AB1807" s="103"/>
      <c r="AC1807" s="103"/>
      <c r="AD1807" s="103"/>
      <c r="AE1807" s="103"/>
      <c r="AF1807" s="103"/>
      <c r="AG1807" s="103"/>
      <c r="AI1807" s="271">
        <f>COUNTIF($B1815:$AG1815,"-")</f>
        <v>32</v>
      </c>
    </row>
    <row r="1808" spans="1:35" s="104" customFormat="1" ht="15" customHeight="1">
      <c r="A1808" s="108" t="s">
        <v>208</v>
      </c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3"/>
      <c r="M1808" s="103"/>
      <c r="N1808" s="103"/>
      <c r="O1808" s="103"/>
      <c r="P1808" s="103"/>
      <c r="Q1808" s="103"/>
      <c r="R1808" s="103"/>
      <c r="S1808" s="103"/>
      <c r="T1808" s="103"/>
      <c r="U1808" s="103"/>
      <c r="V1808" s="103"/>
      <c r="W1808" s="103"/>
      <c r="X1808" s="103"/>
      <c r="Y1808" s="103"/>
      <c r="Z1808" s="103"/>
      <c r="AA1808" s="103"/>
      <c r="AB1808" s="103"/>
      <c r="AC1808" s="103"/>
      <c r="AD1808" s="103"/>
      <c r="AE1808" s="103"/>
      <c r="AF1808" s="103"/>
      <c r="AG1808" s="103"/>
      <c r="AI1808" s="271"/>
    </row>
    <row r="1809" spans="1:35" s="104" customFormat="1">
      <c r="A1809" s="108" t="s">
        <v>209</v>
      </c>
      <c r="B1809" s="103"/>
      <c r="C1809" s="103"/>
      <c r="D1809" s="103"/>
      <c r="E1809" s="103"/>
      <c r="F1809" s="103"/>
      <c r="G1809" s="103"/>
      <c r="H1809" s="103"/>
      <c r="I1809" s="103"/>
      <c r="J1809" s="103"/>
      <c r="K1809" s="103"/>
      <c r="L1809" s="103"/>
      <c r="M1809" s="103"/>
      <c r="N1809" s="103"/>
      <c r="O1809" s="103"/>
      <c r="P1809" s="103"/>
      <c r="Q1809" s="103"/>
      <c r="R1809" s="103"/>
      <c r="S1809" s="103"/>
      <c r="T1809" s="103"/>
      <c r="U1809" s="103"/>
      <c r="V1809" s="103"/>
      <c r="W1809" s="103"/>
      <c r="X1809" s="103"/>
      <c r="Y1809" s="103"/>
      <c r="Z1809" s="103"/>
      <c r="AA1809" s="103"/>
      <c r="AB1809" s="103"/>
      <c r="AC1809" s="103"/>
      <c r="AD1809" s="103"/>
      <c r="AE1809" s="103"/>
      <c r="AF1809" s="103"/>
      <c r="AG1809" s="103"/>
    </row>
    <row r="1810" spans="1:35" s="104" customFormat="1">
      <c r="A1810" s="108" t="s">
        <v>198</v>
      </c>
      <c r="B1810" s="103"/>
      <c r="C1810" s="103"/>
      <c r="D1810" s="103"/>
      <c r="E1810" s="103"/>
      <c r="F1810" s="103"/>
      <c r="G1810" s="103"/>
      <c r="H1810" s="103"/>
      <c r="I1810" s="103"/>
      <c r="J1810" s="103"/>
      <c r="K1810" s="103"/>
      <c r="L1810" s="103"/>
      <c r="M1810" s="103"/>
      <c r="N1810" s="103"/>
      <c r="O1810" s="103"/>
      <c r="P1810" s="103"/>
      <c r="Q1810" s="103"/>
      <c r="R1810" s="103"/>
      <c r="S1810" s="103"/>
      <c r="T1810" s="103"/>
      <c r="U1810" s="103"/>
      <c r="V1810" s="103"/>
      <c r="W1810" s="103"/>
      <c r="X1810" s="103"/>
      <c r="Y1810" s="103"/>
      <c r="Z1810" s="103"/>
      <c r="AA1810" s="103"/>
      <c r="AB1810" s="103"/>
      <c r="AC1810" s="103"/>
      <c r="AD1810" s="103"/>
      <c r="AE1810" s="103"/>
      <c r="AF1810" s="103"/>
      <c r="AG1810" s="103"/>
    </row>
    <row r="1811" spans="1:35" s="104" customFormat="1">
      <c r="A1811" s="108" t="s">
        <v>200</v>
      </c>
      <c r="B1811" s="103"/>
      <c r="C1811" s="103"/>
      <c r="D1811" s="103"/>
      <c r="E1811" s="103"/>
      <c r="F1811" s="103"/>
      <c r="G1811" s="103"/>
      <c r="H1811" s="103"/>
      <c r="I1811" s="103"/>
      <c r="J1811" s="103"/>
      <c r="K1811" s="103"/>
      <c r="L1811" s="103"/>
      <c r="M1811" s="103"/>
      <c r="N1811" s="103"/>
      <c r="O1811" s="103"/>
      <c r="P1811" s="103"/>
      <c r="Q1811" s="103"/>
      <c r="R1811" s="103"/>
      <c r="S1811" s="103"/>
      <c r="T1811" s="103"/>
      <c r="U1811" s="103"/>
      <c r="V1811" s="103"/>
      <c r="W1811" s="103"/>
      <c r="X1811" s="103"/>
      <c r="Y1811" s="103"/>
      <c r="Z1811" s="103"/>
      <c r="AA1811" s="103"/>
      <c r="AB1811" s="103"/>
      <c r="AC1811" s="103"/>
      <c r="AD1811" s="103"/>
      <c r="AE1811" s="103"/>
      <c r="AF1811" s="103"/>
      <c r="AG1811" s="103"/>
    </row>
    <row r="1812" spans="1:35" s="104" customFormat="1">
      <c r="A1812" s="108" t="s">
        <v>201</v>
      </c>
      <c r="B1812" s="103"/>
      <c r="C1812" s="103"/>
      <c r="D1812" s="103"/>
      <c r="E1812" s="103"/>
      <c r="F1812" s="103"/>
      <c r="G1812" s="103"/>
      <c r="H1812" s="103"/>
      <c r="I1812" s="103"/>
      <c r="J1812" s="103"/>
      <c r="K1812" s="103"/>
      <c r="L1812" s="103"/>
      <c r="M1812" s="103"/>
      <c r="N1812" s="103"/>
      <c r="O1812" s="103"/>
      <c r="P1812" s="103"/>
      <c r="Q1812" s="103"/>
      <c r="R1812" s="103"/>
      <c r="S1812" s="103"/>
      <c r="T1812" s="103"/>
      <c r="U1812" s="103"/>
      <c r="V1812" s="103"/>
      <c r="W1812" s="103"/>
      <c r="X1812" s="103"/>
      <c r="Y1812" s="103"/>
      <c r="Z1812" s="103"/>
      <c r="AA1812" s="103"/>
      <c r="AB1812" s="103"/>
      <c r="AC1812" s="103"/>
      <c r="AD1812" s="103"/>
      <c r="AE1812" s="103"/>
      <c r="AF1812" s="103"/>
      <c r="AG1812" s="103"/>
    </row>
    <row r="1813" spans="1:35" s="104" customFormat="1">
      <c r="A1813" s="108" t="s">
        <v>202</v>
      </c>
      <c r="B1813" s="103"/>
      <c r="C1813" s="103"/>
      <c r="D1813" s="103"/>
      <c r="E1813" s="103"/>
      <c r="F1813" s="103"/>
      <c r="G1813" s="103"/>
      <c r="H1813" s="103"/>
      <c r="I1813" s="103"/>
      <c r="J1813" s="103"/>
      <c r="K1813" s="103"/>
      <c r="L1813" s="103"/>
      <c r="M1813" s="103"/>
      <c r="N1813" s="103"/>
      <c r="O1813" s="103"/>
      <c r="P1813" s="103"/>
      <c r="Q1813" s="103"/>
      <c r="R1813" s="103"/>
      <c r="S1813" s="103"/>
      <c r="T1813" s="103"/>
      <c r="U1813" s="103"/>
      <c r="V1813" s="103"/>
      <c r="W1813" s="103"/>
      <c r="X1813" s="103"/>
      <c r="Y1813" s="103"/>
      <c r="Z1813" s="103"/>
      <c r="AA1813" s="103"/>
      <c r="AB1813" s="103"/>
      <c r="AC1813" s="103"/>
      <c r="AD1813" s="103"/>
      <c r="AE1813" s="103"/>
      <c r="AF1813" s="103"/>
      <c r="AG1813" s="103"/>
    </row>
    <row r="1814" spans="1:35" s="104" customFormat="1">
      <c r="A1814" s="108" t="s">
        <v>203</v>
      </c>
      <c r="B1814" s="103"/>
      <c r="C1814" s="103"/>
      <c r="D1814" s="103"/>
      <c r="E1814" s="103"/>
      <c r="F1814" s="103"/>
      <c r="G1814" s="103"/>
      <c r="H1814" s="103"/>
      <c r="I1814" s="103"/>
      <c r="J1814" s="103"/>
      <c r="K1814" s="103"/>
      <c r="L1814" s="103"/>
      <c r="M1814" s="103"/>
      <c r="N1814" s="103"/>
      <c r="O1814" s="103"/>
      <c r="P1814" s="103"/>
      <c r="Q1814" s="103"/>
      <c r="R1814" s="103"/>
      <c r="S1814" s="103"/>
      <c r="T1814" s="103"/>
      <c r="U1814" s="103"/>
      <c r="V1814" s="103"/>
      <c r="W1814" s="103"/>
      <c r="X1814" s="103"/>
      <c r="Y1814" s="103"/>
      <c r="Z1814" s="103"/>
      <c r="AA1814" s="103"/>
      <c r="AB1814" s="103"/>
      <c r="AC1814" s="103"/>
      <c r="AD1814" s="103"/>
      <c r="AE1814" s="103"/>
      <c r="AF1814" s="103"/>
      <c r="AG1814" s="103"/>
    </row>
    <row r="1815" spans="1:35" s="104" customFormat="1">
      <c r="A1815" s="110" t="s">
        <v>204</v>
      </c>
      <c r="B1815" s="114" t="str">
        <f t="shared" ref="B1815:AG1815" si="120">IF(COUNTA(B1803:B1814)=0,"-",COUNTA(B1803:B1814)/12)</f>
        <v>-</v>
      </c>
      <c r="C1815" s="114" t="str">
        <f t="shared" si="120"/>
        <v>-</v>
      </c>
      <c r="D1815" s="114" t="str">
        <f t="shared" si="120"/>
        <v>-</v>
      </c>
      <c r="E1815" s="114" t="str">
        <f t="shared" si="120"/>
        <v>-</v>
      </c>
      <c r="F1815" s="114" t="str">
        <f t="shared" si="120"/>
        <v>-</v>
      </c>
      <c r="G1815" s="114" t="str">
        <f t="shared" si="120"/>
        <v>-</v>
      </c>
      <c r="H1815" s="114" t="str">
        <f t="shared" si="120"/>
        <v>-</v>
      </c>
      <c r="I1815" s="114" t="str">
        <f t="shared" si="120"/>
        <v>-</v>
      </c>
      <c r="J1815" s="114" t="str">
        <f t="shared" si="120"/>
        <v>-</v>
      </c>
      <c r="K1815" s="114" t="str">
        <f t="shared" si="120"/>
        <v>-</v>
      </c>
      <c r="L1815" s="114" t="str">
        <f t="shared" si="120"/>
        <v>-</v>
      </c>
      <c r="M1815" s="114" t="str">
        <f t="shared" si="120"/>
        <v>-</v>
      </c>
      <c r="N1815" s="114" t="str">
        <f t="shared" si="120"/>
        <v>-</v>
      </c>
      <c r="O1815" s="114" t="str">
        <f t="shared" si="120"/>
        <v>-</v>
      </c>
      <c r="P1815" s="114" t="str">
        <f t="shared" si="120"/>
        <v>-</v>
      </c>
      <c r="Q1815" s="114" t="str">
        <f t="shared" si="120"/>
        <v>-</v>
      </c>
      <c r="R1815" s="114" t="str">
        <f t="shared" si="120"/>
        <v>-</v>
      </c>
      <c r="S1815" s="114" t="str">
        <f t="shared" si="120"/>
        <v>-</v>
      </c>
      <c r="T1815" s="114" t="str">
        <f t="shared" si="120"/>
        <v>-</v>
      </c>
      <c r="U1815" s="114" t="str">
        <f t="shared" si="120"/>
        <v>-</v>
      </c>
      <c r="V1815" s="114" t="str">
        <f t="shared" si="120"/>
        <v>-</v>
      </c>
      <c r="W1815" s="114" t="str">
        <f t="shared" si="120"/>
        <v>-</v>
      </c>
      <c r="X1815" s="114" t="str">
        <f t="shared" si="120"/>
        <v>-</v>
      </c>
      <c r="Y1815" s="114" t="str">
        <f t="shared" si="120"/>
        <v>-</v>
      </c>
      <c r="Z1815" s="114" t="str">
        <f t="shared" si="120"/>
        <v>-</v>
      </c>
      <c r="AA1815" s="114" t="str">
        <f t="shared" si="120"/>
        <v>-</v>
      </c>
      <c r="AB1815" s="114" t="str">
        <f t="shared" si="120"/>
        <v>-</v>
      </c>
      <c r="AC1815" s="114" t="str">
        <f t="shared" si="120"/>
        <v>-</v>
      </c>
      <c r="AD1815" s="114" t="str">
        <f t="shared" si="120"/>
        <v>-</v>
      </c>
      <c r="AE1815" s="114" t="str">
        <f t="shared" si="120"/>
        <v>-</v>
      </c>
      <c r="AF1815" s="114" t="str">
        <f t="shared" si="120"/>
        <v>-</v>
      </c>
      <c r="AG1815" s="114" t="str">
        <f t="shared" si="120"/>
        <v>-</v>
      </c>
    </row>
    <row r="1816" spans="1:35" ht="18" customHeight="1">
      <c r="AG1816"/>
    </row>
    <row r="1817" spans="1:35" s="104" customFormat="1">
      <c r="A1817" s="121">
        <f>A1802+1</f>
        <v>44849</v>
      </c>
      <c r="B1817" s="118" t="s">
        <v>310</v>
      </c>
      <c r="C1817" s="118" t="s">
        <v>311</v>
      </c>
      <c r="D1817" s="118" t="s">
        <v>312</v>
      </c>
      <c r="E1817" s="118" t="s">
        <v>313</v>
      </c>
      <c r="F1817" s="118" t="s">
        <v>314</v>
      </c>
      <c r="G1817" s="118" t="s">
        <v>315</v>
      </c>
      <c r="H1817" s="118" t="s">
        <v>316</v>
      </c>
      <c r="I1817" s="118" t="s">
        <v>317</v>
      </c>
      <c r="J1817" s="118" t="s">
        <v>318</v>
      </c>
      <c r="K1817" s="118" t="s">
        <v>319</v>
      </c>
      <c r="L1817" s="118" t="s">
        <v>320</v>
      </c>
      <c r="M1817" s="118" t="s">
        <v>321</v>
      </c>
      <c r="N1817" s="118" t="s">
        <v>322</v>
      </c>
      <c r="O1817" s="118" t="s">
        <v>323</v>
      </c>
      <c r="P1817" s="118" t="s">
        <v>324</v>
      </c>
      <c r="Q1817" s="118" t="s">
        <v>325</v>
      </c>
      <c r="R1817" s="118" t="s">
        <v>326</v>
      </c>
      <c r="S1817" s="118" t="s">
        <v>327</v>
      </c>
      <c r="T1817" s="118" t="s">
        <v>328</v>
      </c>
      <c r="U1817" s="118" t="s">
        <v>329</v>
      </c>
      <c r="V1817" s="118" t="s">
        <v>330</v>
      </c>
      <c r="W1817" s="118" t="s">
        <v>331</v>
      </c>
      <c r="X1817" s="118" t="s">
        <v>332</v>
      </c>
      <c r="Y1817" s="118" t="s">
        <v>333</v>
      </c>
      <c r="Z1817" s="118" t="s">
        <v>334</v>
      </c>
      <c r="AA1817" s="118" t="s">
        <v>335</v>
      </c>
      <c r="AB1817" s="118" t="s">
        <v>336</v>
      </c>
      <c r="AC1817" s="118" t="s">
        <v>337</v>
      </c>
      <c r="AD1817" s="118" t="s">
        <v>338</v>
      </c>
      <c r="AE1817" s="118" t="s">
        <v>339</v>
      </c>
      <c r="AF1817" s="118" t="s">
        <v>340</v>
      </c>
      <c r="AG1817" s="118" t="s">
        <v>341</v>
      </c>
    </row>
    <row r="1818" spans="1:35" s="104" customFormat="1">
      <c r="A1818" s="108" t="s">
        <v>168</v>
      </c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3"/>
      <c r="N1818" s="103"/>
      <c r="O1818" s="103"/>
      <c r="P1818" s="103"/>
      <c r="Q1818" s="103"/>
      <c r="R1818" s="103"/>
      <c r="S1818" s="103"/>
      <c r="T1818" s="103"/>
      <c r="U1818" s="103"/>
      <c r="V1818" s="103"/>
      <c r="W1818" s="103"/>
      <c r="X1818" s="103"/>
      <c r="Y1818" s="103"/>
      <c r="Z1818" s="103"/>
      <c r="AA1818" s="103"/>
      <c r="AB1818" s="103"/>
      <c r="AC1818" s="103"/>
      <c r="AD1818" s="103"/>
      <c r="AE1818" s="103"/>
      <c r="AF1818" s="103"/>
      <c r="AG1818" s="103"/>
    </row>
    <row r="1819" spans="1:35" s="104" customFormat="1">
      <c r="A1819" s="108" t="s">
        <v>174</v>
      </c>
      <c r="B1819" s="103"/>
      <c r="C1819" s="103"/>
      <c r="D1819" s="103"/>
      <c r="E1819" s="103"/>
      <c r="F1819" s="103"/>
      <c r="G1819" s="103"/>
      <c r="H1819" s="103"/>
      <c r="I1819" s="103"/>
      <c r="J1819" s="103"/>
      <c r="K1819" s="103"/>
      <c r="L1819" s="103"/>
      <c r="M1819" s="103"/>
      <c r="N1819" s="103"/>
      <c r="O1819" s="103"/>
      <c r="P1819" s="103"/>
      <c r="Q1819" s="103"/>
      <c r="R1819" s="103"/>
      <c r="S1819" s="103"/>
      <c r="T1819" s="103"/>
      <c r="U1819" s="103"/>
      <c r="V1819" s="103"/>
      <c r="W1819" s="103"/>
      <c r="X1819" s="103"/>
      <c r="Y1819" s="103"/>
      <c r="Z1819" s="103"/>
      <c r="AA1819" s="103"/>
      <c r="AB1819" s="103"/>
      <c r="AC1819" s="103"/>
      <c r="AD1819" s="103"/>
      <c r="AE1819" s="103"/>
      <c r="AF1819" s="103"/>
      <c r="AG1819" s="103"/>
    </row>
    <row r="1820" spans="1:35" s="104" customFormat="1">
      <c r="A1820" s="108" t="s">
        <v>176</v>
      </c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3"/>
      <c r="N1820" s="103"/>
      <c r="O1820" s="103"/>
      <c r="P1820" s="103"/>
      <c r="Q1820" s="103"/>
      <c r="R1820" s="103"/>
      <c r="S1820" s="103"/>
      <c r="T1820" s="103"/>
      <c r="U1820" s="103"/>
      <c r="V1820" s="103"/>
      <c r="W1820" s="103"/>
      <c r="X1820" s="103"/>
      <c r="Y1820" s="103"/>
      <c r="Z1820" s="103"/>
      <c r="AA1820" s="103"/>
      <c r="AB1820" s="103"/>
      <c r="AC1820" s="103"/>
      <c r="AD1820" s="103"/>
      <c r="AE1820" s="103"/>
      <c r="AF1820" s="103"/>
      <c r="AG1820" s="103"/>
    </row>
    <row r="1821" spans="1:35" s="104" customFormat="1" ht="21">
      <c r="A1821" s="108" t="s">
        <v>181</v>
      </c>
      <c r="B1821" s="103"/>
      <c r="C1821" s="103"/>
      <c r="D1821" s="103"/>
      <c r="E1821" s="103"/>
      <c r="F1821" s="103"/>
      <c r="G1821" s="103"/>
      <c r="H1821" s="103"/>
      <c r="I1821" s="103"/>
      <c r="J1821" s="103"/>
      <c r="K1821" s="103"/>
      <c r="L1821" s="103"/>
      <c r="M1821" s="103"/>
      <c r="N1821" s="103"/>
      <c r="O1821" s="103"/>
      <c r="P1821" s="103"/>
      <c r="Q1821" s="103"/>
      <c r="R1821" s="103"/>
      <c r="S1821" s="103"/>
      <c r="T1821" s="103"/>
      <c r="U1821" s="103"/>
      <c r="V1821" s="103"/>
      <c r="W1821" s="103"/>
      <c r="X1821" s="103"/>
      <c r="Y1821" s="103"/>
      <c r="Z1821" s="103"/>
      <c r="AA1821" s="103"/>
      <c r="AB1821" s="103"/>
      <c r="AC1821" s="103"/>
      <c r="AD1821" s="103"/>
      <c r="AE1821" s="103"/>
      <c r="AF1821" s="103"/>
      <c r="AG1821" s="103"/>
      <c r="AI1821" s="116" t="s">
        <v>250</v>
      </c>
    </row>
    <row r="1822" spans="1:35" s="104" customFormat="1" ht="15" customHeight="1">
      <c r="A1822" s="108" t="s">
        <v>184</v>
      </c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3"/>
      <c r="N1822" s="103"/>
      <c r="O1822" s="103"/>
      <c r="P1822" s="103"/>
      <c r="Q1822" s="103"/>
      <c r="R1822" s="103"/>
      <c r="S1822" s="103"/>
      <c r="T1822" s="103"/>
      <c r="U1822" s="103"/>
      <c r="V1822" s="103"/>
      <c r="W1822" s="103"/>
      <c r="X1822" s="103"/>
      <c r="Y1822" s="103"/>
      <c r="Z1822" s="103"/>
      <c r="AA1822" s="103"/>
      <c r="AB1822" s="103"/>
      <c r="AC1822" s="103"/>
      <c r="AD1822" s="103"/>
      <c r="AE1822" s="103"/>
      <c r="AF1822" s="103"/>
      <c r="AG1822" s="103"/>
      <c r="AI1822" s="271">
        <f>COUNTIF($B1830:$AG1830,"-")</f>
        <v>32</v>
      </c>
    </row>
    <row r="1823" spans="1:35" s="104" customFormat="1" ht="15" customHeight="1">
      <c r="A1823" s="108" t="s">
        <v>208</v>
      </c>
      <c r="B1823" s="103"/>
      <c r="C1823" s="103"/>
      <c r="D1823" s="103"/>
      <c r="E1823" s="103"/>
      <c r="F1823" s="103"/>
      <c r="G1823" s="103"/>
      <c r="H1823" s="103"/>
      <c r="I1823" s="103"/>
      <c r="J1823" s="103"/>
      <c r="K1823" s="103"/>
      <c r="L1823" s="103"/>
      <c r="M1823" s="103"/>
      <c r="N1823" s="103"/>
      <c r="O1823" s="103"/>
      <c r="P1823" s="103"/>
      <c r="Q1823" s="103"/>
      <c r="R1823" s="103"/>
      <c r="S1823" s="103"/>
      <c r="T1823" s="103"/>
      <c r="U1823" s="103"/>
      <c r="V1823" s="103"/>
      <c r="W1823" s="103"/>
      <c r="X1823" s="103"/>
      <c r="Y1823" s="103"/>
      <c r="Z1823" s="103"/>
      <c r="AA1823" s="103"/>
      <c r="AB1823" s="103"/>
      <c r="AC1823" s="103"/>
      <c r="AD1823" s="103"/>
      <c r="AE1823" s="103"/>
      <c r="AF1823" s="103"/>
      <c r="AG1823" s="103"/>
      <c r="AI1823" s="271"/>
    </row>
    <row r="1824" spans="1:35" s="104" customFormat="1">
      <c r="A1824" s="108" t="s">
        <v>209</v>
      </c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3"/>
      <c r="N1824" s="103"/>
      <c r="O1824" s="103"/>
      <c r="P1824" s="103"/>
      <c r="Q1824" s="103"/>
      <c r="R1824" s="103"/>
      <c r="S1824" s="103"/>
      <c r="T1824" s="103"/>
      <c r="U1824" s="103"/>
      <c r="V1824" s="103"/>
      <c r="W1824" s="103"/>
      <c r="X1824" s="103"/>
      <c r="Y1824" s="103"/>
      <c r="Z1824" s="103"/>
      <c r="AA1824" s="103"/>
      <c r="AB1824" s="103"/>
      <c r="AC1824" s="103"/>
      <c r="AD1824" s="103"/>
      <c r="AE1824" s="103"/>
      <c r="AF1824" s="103"/>
      <c r="AG1824" s="103"/>
    </row>
    <row r="1825" spans="1:35" s="104" customFormat="1">
      <c r="A1825" s="108" t="s">
        <v>198</v>
      </c>
      <c r="B1825" s="103"/>
      <c r="C1825" s="103"/>
      <c r="D1825" s="103"/>
      <c r="E1825" s="103"/>
      <c r="F1825" s="103"/>
      <c r="G1825" s="103"/>
      <c r="H1825" s="103"/>
      <c r="I1825" s="103"/>
      <c r="J1825" s="103"/>
      <c r="K1825" s="103"/>
      <c r="L1825" s="103"/>
      <c r="M1825" s="103"/>
      <c r="N1825" s="103"/>
      <c r="O1825" s="103"/>
      <c r="P1825" s="103"/>
      <c r="Q1825" s="103"/>
      <c r="R1825" s="103"/>
      <c r="S1825" s="103"/>
      <c r="T1825" s="103"/>
      <c r="U1825" s="103"/>
      <c r="V1825" s="103"/>
      <c r="W1825" s="103"/>
      <c r="X1825" s="103"/>
      <c r="Y1825" s="103"/>
      <c r="Z1825" s="103"/>
      <c r="AA1825" s="103"/>
      <c r="AB1825" s="103"/>
      <c r="AC1825" s="103"/>
      <c r="AD1825" s="103"/>
      <c r="AE1825" s="103"/>
      <c r="AF1825" s="103"/>
      <c r="AG1825" s="103"/>
    </row>
    <row r="1826" spans="1:35" s="104" customFormat="1">
      <c r="A1826" s="108" t="s">
        <v>200</v>
      </c>
      <c r="B1826" s="103"/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3"/>
      <c r="M1826" s="103"/>
      <c r="N1826" s="103"/>
      <c r="O1826" s="103"/>
      <c r="P1826" s="103"/>
      <c r="Q1826" s="103"/>
      <c r="R1826" s="103"/>
      <c r="S1826" s="103"/>
      <c r="T1826" s="103"/>
      <c r="U1826" s="103"/>
      <c r="V1826" s="103"/>
      <c r="W1826" s="103"/>
      <c r="X1826" s="103"/>
      <c r="Y1826" s="103"/>
      <c r="Z1826" s="103"/>
      <c r="AA1826" s="103"/>
      <c r="AB1826" s="103"/>
      <c r="AC1826" s="103"/>
      <c r="AD1826" s="103"/>
      <c r="AE1826" s="103"/>
      <c r="AF1826" s="103"/>
      <c r="AG1826" s="103"/>
    </row>
    <row r="1827" spans="1:35" s="104" customFormat="1">
      <c r="A1827" s="108" t="s">
        <v>201</v>
      </c>
      <c r="B1827" s="103"/>
      <c r="C1827" s="103"/>
      <c r="D1827" s="103"/>
      <c r="E1827" s="103"/>
      <c r="F1827" s="103"/>
      <c r="G1827" s="103"/>
      <c r="H1827" s="103"/>
      <c r="I1827" s="103"/>
      <c r="J1827" s="103"/>
      <c r="K1827" s="103"/>
      <c r="L1827" s="103"/>
      <c r="M1827" s="103"/>
      <c r="N1827" s="103"/>
      <c r="O1827" s="103"/>
      <c r="P1827" s="103"/>
      <c r="Q1827" s="103"/>
      <c r="R1827" s="103"/>
      <c r="S1827" s="103"/>
      <c r="T1827" s="103"/>
      <c r="U1827" s="103"/>
      <c r="V1827" s="103"/>
      <c r="W1827" s="103"/>
      <c r="X1827" s="103"/>
      <c r="Y1827" s="103"/>
      <c r="Z1827" s="103"/>
      <c r="AA1827" s="103"/>
      <c r="AB1827" s="103"/>
      <c r="AC1827" s="103"/>
      <c r="AD1827" s="103"/>
      <c r="AE1827" s="103"/>
      <c r="AF1827" s="103"/>
      <c r="AG1827" s="103"/>
    </row>
    <row r="1828" spans="1:35" s="104" customFormat="1">
      <c r="A1828" s="108" t="s">
        <v>202</v>
      </c>
      <c r="B1828" s="103"/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3"/>
      <c r="M1828" s="103"/>
      <c r="N1828" s="103"/>
      <c r="O1828" s="103"/>
      <c r="P1828" s="103"/>
      <c r="Q1828" s="103"/>
      <c r="R1828" s="103"/>
      <c r="S1828" s="103"/>
      <c r="T1828" s="103"/>
      <c r="U1828" s="103"/>
      <c r="V1828" s="103"/>
      <c r="W1828" s="103"/>
      <c r="X1828" s="103"/>
      <c r="Y1828" s="103"/>
      <c r="Z1828" s="103"/>
      <c r="AA1828" s="103"/>
      <c r="AB1828" s="103"/>
      <c r="AC1828" s="103"/>
      <c r="AD1828" s="103"/>
      <c r="AE1828" s="103"/>
      <c r="AF1828" s="103"/>
      <c r="AG1828" s="103"/>
    </row>
    <row r="1829" spans="1:35" s="104" customFormat="1">
      <c r="A1829" s="108" t="s">
        <v>203</v>
      </c>
      <c r="B1829" s="103"/>
      <c r="C1829" s="103"/>
      <c r="D1829" s="103"/>
      <c r="E1829" s="103"/>
      <c r="F1829" s="103"/>
      <c r="G1829" s="103"/>
      <c r="H1829" s="103"/>
      <c r="I1829" s="103"/>
      <c r="J1829" s="103"/>
      <c r="K1829" s="103"/>
      <c r="L1829" s="103"/>
      <c r="M1829" s="103"/>
      <c r="N1829" s="103"/>
      <c r="O1829" s="103"/>
      <c r="P1829" s="103"/>
      <c r="Q1829" s="103"/>
      <c r="R1829" s="103"/>
      <c r="S1829" s="103"/>
      <c r="T1829" s="103"/>
      <c r="U1829" s="103"/>
      <c r="V1829" s="103"/>
      <c r="W1829" s="103"/>
      <c r="X1829" s="103"/>
      <c r="Y1829" s="103"/>
      <c r="Z1829" s="103"/>
      <c r="AA1829" s="103"/>
      <c r="AB1829" s="103"/>
      <c r="AC1829" s="103"/>
      <c r="AD1829" s="103"/>
      <c r="AE1829" s="103"/>
      <c r="AF1829" s="103"/>
      <c r="AG1829" s="103"/>
    </row>
    <row r="1830" spans="1:35" s="104" customFormat="1">
      <c r="A1830" s="110" t="s">
        <v>204</v>
      </c>
      <c r="B1830" s="114" t="str">
        <f t="shared" ref="B1830:AG1830" si="121">IF(COUNTA(B1818:B1829)=0,"-",COUNTA(B1818:B1829)/12)</f>
        <v>-</v>
      </c>
      <c r="C1830" s="114" t="str">
        <f t="shared" si="121"/>
        <v>-</v>
      </c>
      <c r="D1830" s="114" t="str">
        <f t="shared" si="121"/>
        <v>-</v>
      </c>
      <c r="E1830" s="114" t="str">
        <f t="shared" si="121"/>
        <v>-</v>
      </c>
      <c r="F1830" s="114" t="str">
        <f t="shared" si="121"/>
        <v>-</v>
      </c>
      <c r="G1830" s="114" t="str">
        <f t="shared" si="121"/>
        <v>-</v>
      </c>
      <c r="H1830" s="114" t="str">
        <f t="shared" si="121"/>
        <v>-</v>
      </c>
      <c r="I1830" s="114" t="str">
        <f t="shared" si="121"/>
        <v>-</v>
      </c>
      <c r="J1830" s="114" t="str">
        <f t="shared" si="121"/>
        <v>-</v>
      </c>
      <c r="K1830" s="114" t="str">
        <f t="shared" si="121"/>
        <v>-</v>
      </c>
      <c r="L1830" s="114" t="str">
        <f t="shared" si="121"/>
        <v>-</v>
      </c>
      <c r="M1830" s="114" t="str">
        <f t="shared" si="121"/>
        <v>-</v>
      </c>
      <c r="N1830" s="114" t="str">
        <f t="shared" si="121"/>
        <v>-</v>
      </c>
      <c r="O1830" s="114" t="str">
        <f t="shared" si="121"/>
        <v>-</v>
      </c>
      <c r="P1830" s="114" t="str">
        <f t="shared" si="121"/>
        <v>-</v>
      </c>
      <c r="Q1830" s="114" t="str">
        <f t="shared" si="121"/>
        <v>-</v>
      </c>
      <c r="R1830" s="114" t="str">
        <f t="shared" si="121"/>
        <v>-</v>
      </c>
      <c r="S1830" s="114" t="str">
        <f t="shared" si="121"/>
        <v>-</v>
      </c>
      <c r="T1830" s="114" t="str">
        <f t="shared" si="121"/>
        <v>-</v>
      </c>
      <c r="U1830" s="114" t="str">
        <f t="shared" si="121"/>
        <v>-</v>
      </c>
      <c r="V1830" s="114" t="str">
        <f t="shared" si="121"/>
        <v>-</v>
      </c>
      <c r="W1830" s="114" t="str">
        <f t="shared" si="121"/>
        <v>-</v>
      </c>
      <c r="X1830" s="114" t="str">
        <f t="shared" si="121"/>
        <v>-</v>
      </c>
      <c r="Y1830" s="114" t="str">
        <f t="shared" si="121"/>
        <v>-</v>
      </c>
      <c r="Z1830" s="114" t="str">
        <f t="shared" si="121"/>
        <v>-</v>
      </c>
      <c r="AA1830" s="114" t="str">
        <f t="shared" si="121"/>
        <v>-</v>
      </c>
      <c r="AB1830" s="114" t="str">
        <f t="shared" si="121"/>
        <v>-</v>
      </c>
      <c r="AC1830" s="114" t="str">
        <f t="shared" si="121"/>
        <v>-</v>
      </c>
      <c r="AD1830" s="114" t="str">
        <f t="shared" si="121"/>
        <v>-</v>
      </c>
      <c r="AE1830" s="114" t="str">
        <f t="shared" si="121"/>
        <v>-</v>
      </c>
      <c r="AF1830" s="114" t="str">
        <f t="shared" si="121"/>
        <v>-</v>
      </c>
      <c r="AG1830" s="114" t="str">
        <f t="shared" si="121"/>
        <v>-</v>
      </c>
    </row>
    <row r="1831" spans="1:35" ht="18" customHeight="1">
      <c r="AG1831"/>
    </row>
    <row r="1832" spans="1:35" s="104" customFormat="1">
      <c r="A1832" s="121">
        <f>A1817+1</f>
        <v>44850</v>
      </c>
      <c r="B1832" s="118" t="s">
        <v>310</v>
      </c>
      <c r="C1832" s="118" t="s">
        <v>311</v>
      </c>
      <c r="D1832" s="118" t="s">
        <v>312</v>
      </c>
      <c r="E1832" s="118" t="s">
        <v>313</v>
      </c>
      <c r="F1832" s="118" t="s">
        <v>314</v>
      </c>
      <c r="G1832" s="118" t="s">
        <v>315</v>
      </c>
      <c r="H1832" s="118" t="s">
        <v>316</v>
      </c>
      <c r="I1832" s="118" t="s">
        <v>317</v>
      </c>
      <c r="J1832" s="118" t="s">
        <v>318</v>
      </c>
      <c r="K1832" s="118" t="s">
        <v>319</v>
      </c>
      <c r="L1832" s="118" t="s">
        <v>320</v>
      </c>
      <c r="M1832" s="118" t="s">
        <v>321</v>
      </c>
      <c r="N1832" s="118" t="s">
        <v>322</v>
      </c>
      <c r="O1832" s="118" t="s">
        <v>323</v>
      </c>
      <c r="P1832" s="118" t="s">
        <v>324</v>
      </c>
      <c r="Q1832" s="118" t="s">
        <v>325</v>
      </c>
      <c r="R1832" s="118" t="s">
        <v>326</v>
      </c>
      <c r="S1832" s="118" t="s">
        <v>327</v>
      </c>
      <c r="T1832" s="118" t="s">
        <v>328</v>
      </c>
      <c r="U1832" s="118" t="s">
        <v>329</v>
      </c>
      <c r="V1832" s="118" t="s">
        <v>330</v>
      </c>
      <c r="W1832" s="118" t="s">
        <v>331</v>
      </c>
      <c r="X1832" s="118" t="s">
        <v>332</v>
      </c>
      <c r="Y1832" s="118" t="s">
        <v>333</v>
      </c>
      <c r="Z1832" s="118" t="s">
        <v>334</v>
      </c>
      <c r="AA1832" s="118" t="s">
        <v>335</v>
      </c>
      <c r="AB1832" s="118" t="s">
        <v>336</v>
      </c>
      <c r="AC1832" s="118" t="s">
        <v>337</v>
      </c>
      <c r="AD1832" s="118" t="s">
        <v>338</v>
      </c>
      <c r="AE1832" s="118" t="s">
        <v>339</v>
      </c>
      <c r="AF1832" s="118" t="s">
        <v>340</v>
      </c>
      <c r="AG1832" s="118" t="s">
        <v>341</v>
      </c>
    </row>
    <row r="1833" spans="1:35" s="104" customFormat="1">
      <c r="A1833" s="108" t="s">
        <v>168</v>
      </c>
      <c r="B1833" s="103"/>
      <c r="C1833" s="103"/>
      <c r="D1833" s="103"/>
      <c r="E1833" s="103"/>
      <c r="F1833" s="103"/>
      <c r="G1833" s="103"/>
      <c r="H1833" s="103"/>
      <c r="I1833" s="103"/>
      <c r="J1833" s="103"/>
      <c r="K1833" s="103"/>
      <c r="L1833" s="103"/>
      <c r="M1833" s="103"/>
      <c r="N1833" s="103"/>
      <c r="O1833" s="103"/>
      <c r="P1833" s="103"/>
      <c r="Q1833" s="103"/>
      <c r="R1833" s="103"/>
      <c r="S1833" s="103"/>
      <c r="T1833" s="103"/>
      <c r="U1833" s="103"/>
      <c r="V1833" s="103"/>
      <c r="W1833" s="103"/>
      <c r="X1833" s="103"/>
      <c r="Y1833" s="103"/>
      <c r="Z1833" s="103"/>
      <c r="AA1833" s="103"/>
      <c r="AB1833" s="103"/>
      <c r="AC1833" s="103"/>
      <c r="AD1833" s="103"/>
      <c r="AE1833" s="103"/>
      <c r="AF1833" s="103"/>
      <c r="AG1833" s="103"/>
    </row>
    <row r="1834" spans="1:35" s="104" customFormat="1">
      <c r="A1834" s="108" t="s">
        <v>174</v>
      </c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3"/>
      <c r="M1834" s="103"/>
      <c r="N1834" s="103"/>
      <c r="O1834" s="103"/>
      <c r="P1834" s="103"/>
      <c r="Q1834" s="103"/>
      <c r="R1834" s="103"/>
      <c r="S1834" s="103"/>
      <c r="T1834" s="103"/>
      <c r="U1834" s="103"/>
      <c r="V1834" s="103"/>
      <c r="W1834" s="103"/>
      <c r="X1834" s="103"/>
      <c r="Y1834" s="103"/>
      <c r="Z1834" s="103"/>
      <c r="AA1834" s="103"/>
      <c r="AB1834" s="103"/>
      <c r="AC1834" s="103"/>
      <c r="AD1834" s="103"/>
      <c r="AE1834" s="103"/>
      <c r="AF1834" s="103"/>
      <c r="AG1834" s="103"/>
    </row>
    <row r="1835" spans="1:35" s="104" customFormat="1">
      <c r="A1835" s="108" t="s">
        <v>176</v>
      </c>
      <c r="B1835" s="103"/>
      <c r="C1835" s="103"/>
      <c r="D1835" s="103"/>
      <c r="E1835" s="103"/>
      <c r="F1835" s="103"/>
      <c r="G1835" s="103"/>
      <c r="H1835" s="103"/>
      <c r="I1835" s="103"/>
      <c r="J1835" s="103"/>
      <c r="K1835" s="103"/>
      <c r="L1835" s="103"/>
      <c r="M1835" s="103"/>
      <c r="N1835" s="103"/>
      <c r="O1835" s="103"/>
      <c r="P1835" s="103"/>
      <c r="Q1835" s="103"/>
      <c r="R1835" s="103"/>
      <c r="S1835" s="103"/>
      <c r="T1835" s="103"/>
      <c r="U1835" s="103"/>
      <c r="V1835" s="103"/>
      <c r="W1835" s="103"/>
      <c r="X1835" s="103"/>
      <c r="Y1835" s="103"/>
      <c r="Z1835" s="103"/>
      <c r="AA1835" s="103"/>
      <c r="AB1835" s="103"/>
      <c r="AC1835" s="103"/>
      <c r="AD1835" s="103"/>
      <c r="AE1835" s="103"/>
      <c r="AF1835" s="103"/>
      <c r="AG1835" s="103"/>
    </row>
    <row r="1836" spans="1:35" s="104" customFormat="1" ht="21">
      <c r="A1836" s="108" t="s">
        <v>181</v>
      </c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3"/>
      <c r="M1836" s="103"/>
      <c r="N1836" s="103"/>
      <c r="O1836" s="103"/>
      <c r="P1836" s="103"/>
      <c r="Q1836" s="103"/>
      <c r="R1836" s="103"/>
      <c r="S1836" s="103"/>
      <c r="T1836" s="103"/>
      <c r="U1836" s="103"/>
      <c r="V1836" s="103"/>
      <c r="W1836" s="103"/>
      <c r="X1836" s="103"/>
      <c r="Y1836" s="103"/>
      <c r="Z1836" s="103"/>
      <c r="AA1836" s="103"/>
      <c r="AB1836" s="103"/>
      <c r="AC1836" s="103"/>
      <c r="AD1836" s="103"/>
      <c r="AE1836" s="103"/>
      <c r="AF1836" s="103"/>
      <c r="AG1836" s="103"/>
      <c r="AI1836" s="116" t="s">
        <v>250</v>
      </c>
    </row>
    <row r="1837" spans="1:35" s="104" customFormat="1" ht="15" customHeight="1">
      <c r="A1837" s="108" t="s">
        <v>184</v>
      </c>
      <c r="B1837" s="103"/>
      <c r="C1837" s="103"/>
      <c r="D1837" s="103"/>
      <c r="E1837" s="103"/>
      <c r="F1837" s="103"/>
      <c r="G1837" s="103"/>
      <c r="H1837" s="103"/>
      <c r="I1837" s="103"/>
      <c r="J1837" s="103"/>
      <c r="K1837" s="103"/>
      <c r="L1837" s="103"/>
      <c r="M1837" s="103"/>
      <c r="N1837" s="103"/>
      <c r="O1837" s="103"/>
      <c r="P1837" s="103"/>
      <c r="Q1837" s="103"/>
      <c r="R1837" s="103"/>
      <c r="S1837" s="103"/>
      <c r="T1837" s="103"/>
      <c r="U1837" s="103"/>
      <c r="V1837" s="103"/>
      <c r="W1837" s="103"/>
      <c r="X1837" s="103"/>
      <c r="Y1837" s="103"/>
      <c r="Z1837" s="103"/>
      <c r="AA1837" s="103"/>
      <c r="AB1837" s="103"/>
      <c r="AC1837" s="103"/>
      <c r="AD1837" s="103"/>
      <c r="AE1837" s="103"/>
      <c r="AF1837" s="103"/>
      <c r="AG1837" s="103"/>
      <c r="AI1837" s="271">
        <f>COUNTIF($B1845:$AG1845,"-")</f>
        <v>32</v>
      </c>
    </row>
    <row r="1838" spans="1:35" s="104" customFormat="1" ht="15" customHeight="1">
      <c r="A1838" s="108" t="s">
        <v>208</v>
      </c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3"/>
      <c r="M1838" s="103"/>
      <c r="N1838" s="103"/>
      <c r="O1838" s="103"/>
      <c r="P1838" s="103"/>
      <c r="Q1838" s="103"/>
      <c r="R1838" s="103"/>
      <c r="S1838" s="103"/>
      <c r="T1838" s="103"/>
      <c r="U1838" s="103"/>
      <c r="V1838" s="103"/>
      <c r="W1838" s="103"/>
      <c r="X1838" s="103"/>
      <c r="Y1838" s="103"/>
      <c r="Z1838" s="103"/>
      <c r="AA1838" s="103"/>
      <c r="AB1838" s="103"/>
      <c r="AC1838" s="103"/>
      <c r="AD1838" s="103"/>
      <c r="AE1838" s="103"/>
      <c r="AF1838" s="103"/>
      <c r="AG1838" s="103"/>
      <c r="AI1838" s="271"/>
    </row>
    <row r="1839" spans="1:35" s="104" customFormat="1">
      <c r="A1839" s="108" t="s">
        <v>209</v>
      </c>
      <c r="B1839" s="103"/>
      <c r="C1839" s="103"/>
      <c r="D1839" s="103"/>
      <c r="E1839" s="103"/>
      <c r="F1839" s="103"/>
      <c r="G1839" s="103"/>
      <c r="H1839" s="103"/>
      <c r="I1839" s="103"/>
      <c r="J1839" s="103"/>
      <c r="K1839" s="103"/>
      <c r="L1839" s="103"/>
      <c r="M1839" s="103"/>
      <c r="N1839" s="103"/>
      <c r="O1839" s="103"/>
      <c r="P1839" s="103"/>
      <c r="Q1839" s="103"/>
      <c r="R1839" s="103"/>
      <c r="S1839" s="103"/>
      <c r="T1839" s="103"/>
      <c r="U1839" s="103"/>
      <c r="V1839" s="103"/>
      <c r="W1839" s="103"/>
      <c r="X1839" s="103"/>
      <c r="Y1839" s="103"/>
      <c r="Z1839" s="103"/>
      <c r="AA1839" s="103"/>
      <c r="AB1839" s="103"/>
      <c r="AC1839" s="103"/>
      <c r="AD1839" s="103"/>
      <c r="AE1839" s="103"/>
      <c r="AF1839" s="103"/>
      <c r="AG1839" s="103"/>
    </row>
    <row r="1840" spans="1:35" s="104" customFormat="1">
      <c r="A1840" s="108" t="s">
        <v>198</v>
      </c>
      <c r="B1840" s="103"/>
      <c r="C1840" s="103"/>
      <c r="D1840" s="103"/>
      <c r="E1840" s="103"/>
      <c r="F1840" s="103"/>
      <c r="G1840" s="103"/>
      <c r="H1840" s="103"/>
      <c r="I1840" s="103"/>
      <c r="J1840" s="103"/>
      <c r="K1840" s="103"/>
      <c r="L1840" s="103"/>
      <c r="M1840" s="103"/>
      <c r="N1840" s="103"/>
      <c r="O1840" s="103"/>
      <c r="P1840" s="103"/>
      <c r="Q1840" s="103"/>
      <c r="R1840" s="103"/>
      <c r="S1840" s="103"/>
      <c r="T1840" s="103"/>
      <c r="U1840" s="103"/>
      <c r="V1840" s="103"/>
      <c r="W1840" s="103"/>
      <c r="X1840" s="103"/>
      <c r="Y1840" s="103"/>
      <c r="Z1840" s="103"/>
      <c r="AA1840" s="103"/>
      <c r="AB1840" s="103"/>
      <c r="AC1840" s="103"/>
      <c r="AD1840" s="103"/>
      <c r="AE1840" s="103"/>
      <c r="AF1840" s="103"/>
      <c r="AG1840" s="103"/>
    </row>
    <row r="1841" spans="1:35" s="104" customFormat="1">
      <c r="A1841" s="108" t="s">
        <v>200</v>
      </c>
      <c r="B1841" s="103"/>
      <c r="C1841" s="103"/>
      <c r="D1841" s="103"/>
      <c r="E1841" s="103"/>
      <c r="F1841" s="103"/>
      <c r="G1841" s="103"/>
      <c r="H1841" s="103"/>
      <c r="I1841" s="103"/>
      <c r="J1841" s="103"/>
      <c r="K1841" s="103"/>
      <c r="L1841" s="103"/>
      <c r="M1841" s="103"/>
      <c r="N1841" s="103"/>
      <c r="O1841" s="103"/>
      <c r="P1841" s="103"/>
      <c r="Q1841" s="103"/>
      <c r="R1841" s="103"/>
      <c r="S1841" s="103"/>
      <c r="T1841" s="103"/>
      <c r="U1841" s="103"/>
      <c r="V1841" s="103"/>
      <c r="W1841" s="103"/>
      <c r="X1841" s="103"/>
      <c r="Y1841" s="103"/>
      <c r="Z1841" s="103"/>
      <c r="AA1841" s="103"/>
      <c r="AB1841" s="103"/>
      <c r="AC1841" s="103"/>
      <c r="AD1841" s="103"/>
      <c r="AE1841" s="103"/>
      <c r="AF1841" s="103"/>
      <c r="AG1841" s="103"/>
    </row>
    <row r="1842" spans="1:35" s="104" customFormat="1">
      <c r="A1842" s="108" t="s">
        <v>201</v>
      </c>
      <c r="B1842" s="103"/>
      <c r="C1842" s="103"/>
      <c r="D1842" s="103"/>
      <c r="E1842" s="103"/>
      <c r="F1842" s="103"/>
      <c r="G1842" s="103"/>
      <c r="H1842" s="103"/>
      <c r="I1842" s="103"/>
      <c r="J1842" s="103"/>
      <c r="K1842" s="103"/>
      <c r="L1842" s="103"/>
      <c r="M1842" s="103"/>
      <c r="N1842" s="103"/>
      <c r="O1842" s="103"/>
      <c r="P1842" s="103"/>
      <c r="Q1842" s="103"/>
      <c r="R1842" s="103"/>
      <c r="S1842" s="103"/>
      <c r="T1842" s="103"/>
      <c r="U1842" s="103"/>
      <c r="V1842" s="103"/>
      <c r="W1842" s="103"/>
      <c r="X1842" s="103"/>
      <c r="Y1842" s="103"/>
      <c r="Z1842" s="103"/>
      <c r="AA1842" s="103"/>
      <c r="AB1842" s="103"/>
      <c r="AC1842" s="103"/>
      <c r="AD1842" s="103"/>
      <c r="AE1842" s="103"/>
      <c r="AF1842" s="103"/>
      <c r="AG1842" s="103"/>
    </row>
    <row r="1843" spans="1:35" s="104" customFormat="1">
      <c r="A1843" s="108" t="s">
        <v>202</v>
      </c>
      <c r="B1843" s="103"/>
      <c r="C1843" s="103"/>
      <c r="D1843" s="103"/>
      <c r="E1843" s="103"/>
      <c r="F1843" s="103"/>
      <c r="G1843" s="103"/>
      <c r="H1843" s="103"/>
      <c r="I1843" s="103"/>
      <c r="J1843" s="103"/>
      <c r="K1843" s="103"/>
      <c r="L1843" s="103"/>
      <c r="M1843" s="103"/>
      <c r="N1843" s="103"/>
      <c r="O1843" s="103"/>
      <c r="P1843" s="103"/>
      <c r="Q1843" s="103"/>
      <c r="R1843" s="103"/>
      <c r="S1843" s="103"/>
      <c r="T1843" s="103"/>
      <c r="U1843" s="103"/>
      <c r="V1843" s="103"/>
      <c r="W1843" s="103"/>
      <c r="X1843" s="103"/>
      <c r="Y1843" s="103"/>
      <c r="Z1843" s="103"/>
      <c r="AA1843" s="103"/>
      <c r="AB1843" s="103"/>
      <c r="AC1843" s="103"/>
      <c r="AD1843" s="103"/>
      <c r="AE1843" s="103"/>
      <c r="AF1843" s="103"/>
      <c r="AG1843" s="103"/>
    </row>
    <row r="1844" spans="1:35" s="104" customFormat="1">
      <c r="A1844" s="108" t="s">
        <v>203</v>
      </c>
      <c r="B1844" s="103"/>
      <c r="C1844" s="103"/>
      <c r="D1844" s="103"/>
      <c r="E1844" s="103"/>
      <c r="F1844" s="103"/>
      <c r="G1844" s="103"/>
      <c r="H1844" s="103"/>
      <c r="I1844" s="103"/>
      <c r="J1844" s="103"/>
      <c r="K1844" s="103"/>
      <c r="L1844" s="103"/>
      <c r="M1844" s="103"/>
      <c r="N1844" s="103"/>
      <c r="O1844" s="103"/>
      <c r="P1844" s="103"/>
      <c r="Q1844" s="103"/>
      <c r="R1844" s="103"/>
      <c r="S1844" s="103"/>
      <c r="T1844" s="103"/>
      <c r="U1844" s="103"/>
      <c r="V1844" s="103"/>
      <c r="W1844" s="103"/>
      <c r="X1844" s="103"/>
      <c r="Y1844" s="103"/>
      <c r="Z1844" s="103"/>
      <c r="AA1844" s="103"/>
      <c r="AB1844" s="103"/>
      <c r="AC1844" s="103"/>
      <c r="AD1844" s="103"/>
      <c r="AE1844" s="103"/>
      <c r="AF1844" s="103"/>
      <c r="AG1844" s="103"/>
    </row>
    <row r="1845" spans="1:35" s="104" customFormat="1">
      <c r="A1845" s="110" t="s">
        <v>204</v>
      </c>
      <c r="B1845" s="114" t="str">
        <f t="shared" ref="B1845:AG1845" si="122">IF(COUNTA(B1833:B1844)=0,"-",COUNTA(B1833:B1844)/12)</f>
        <v>-</v>
      </c>
      <c r="C1845" s="114" t="str">
        <f t="shared" si="122"/>
        <v>-</v>
      </c>
      <c r="D1845" s="114" t="str">
        <f t="shared" si="122"/>
        <v>-</v>
      </c>
      <c r="E1845" s="114" t="str">
        <f t="shared" si="122"/>
        <v>-</v>
      </c>
      <c r="F1845" s="114" t="str">
        <f t="shared" si="122"/>
        <v>-</v>
      </c>
      <c r="G1845" s="114" t="str">
        <f t="shared" si="122"/>
        <v>-</v>
      </c>
      <c r="H1845" s="114" t="str">
        <f t="shared" si="122"/>
        <v>-</v>
      </c>
      <c r="I1845" s="114" t="str">
        <f t="shared" si="122"/>
        <v>-</v>
      </c>
      <c r="J1845" s="114" t="str">
        <f t="shared" si="122"/>
        <v>-</v>
      </c>
      <c r="K1845" s="114" t="str">
        <f t="shared" si="122"/>
        <v>-</v>
      </c>
      <c r="L1845" s="114" t="str">
        <f t="shared" si="122"/>
        <v>-</v>
      </c>
      <c r="M1845" s="114" t="str">
        <f t="shared" si="122"/>
        <v>-</v>
      </c>
      <c r="N1845" s="114" t="str">
        <f t="shared" si="122"/>
        <v>-</v>
      </c>
      <c r="O1845" s="114" t="str">
        <f t="shared" si="122"/>
        <v>-</v>
      </c>
      <c r="P1845" s="114" t="str">
        <f t="shared" si="122"/>
        <v>-</v>
      </c>
      <c r="Q1845" s="114" t="str">
        <f t="shared" si="122"/>
        <v>-</v>
      </c>
      <c r="R1845" s="114" t="str">
        <f t="shared" si="122"/>
        <v>-</v>
      </c>
      <c r="S1845" s="114" t="str">
        <f t="shared" si="122"/>
        <v>-</v>
      </c>
      <c r="T1845" s="114" t="str">
        <f t="shared" si="122"/>
        <v>-</v>
      </c>
      <c r="U1845" s="114" t="str">
        <f t="shared" si="122"/>
        <v>-</v>
      </c>
      <c r="V1845" s="114" t="str">
        <f t="shared" si="122"/>
        <v>-</v>
      </c>
      <c r="W1845" s="114" t="str">
        <f t="shared" si="122"/>
        <v>-</v>
      </c>
      <c r="X1845" s="114" t="str">
        <f t="shared" si="122"/>
        <v>-</v>
      </c>
      <c r="Y1845" s="114" t="str">
        <f t="shared" si="122"/>
        <v>-</v>
      </c>
      <c r="Z1845" s="114" t="str">
        <f t="shared" si="122"/>
        <v>-</v>
      </c>
      <c r="AA1845" s="114" t="str">
        <f t="shared" si="122"/>
        <v>-</v>
      </c>
      <c r="AB1845" s="114" t="str">
        <f t="shared" si="122"/>
        <v>-</v>
      </c>
      <c r="AC1845" s="114" t="str">
        <f t="shared" si="122"/>
        <v>-</v>
      </c>
      <c r="AD1845" s="114" t="str">
        <f t="shared" si="122"/>
        <v>-</v>
      </c>
      <c r="AE1845" s="114" t="str">
        <f t="shared" si="122"/>
        <v>-</v>
      </c>
      <c r="AF1845" s="114" t="str">
        <f t="shared" si="122"/>
        <v>-</v>
      </c>
      <c r="AG1845" s="114" t="str">
        <f t="shared" si="122"/>
        <v>-</v>
      </c>
    </row>
    <row r="1846" spans="1:35" ht="18" customHeight="1">
      <c r="AG1846"/>
    </row>
    <row r="1847" spans="1:35" s="104" customFormat="1">
      <c r="A1847" s="121">
        <f>A1832+1</f>
        <v>44851</v>
      </c>
      <c r="B1847" s="118" t="s">
        <v>310</v>
      </c>
      <c r="C1847" s="118" t="s">
        <v>311</v>
      </c>
      <c r="D1847" s="118" t="s">
        <v>312</v>
      </c>
      <c r="E1847" s="118" t="s">
        <v>313</v>
      </c>
      <c r="F1847" s="118" t="s">
        <v>314</v>
      </c>
      <c r="G1847" s="118" t="s">
        <v>315</v>
      </c>
      <c r="H1847" s="118" t="s">
        <v>316</v>
      </c>
      <c r="I1847" s="118" t="s">
        <v>317</v>
      </c>
      <c r="J1847" s="118" t="s">
        <v>318</v>
      </c>
      <c r="K1847" s="118" t="s">
        <v>319</v>
      </c>
      <c r="L1847" s="118" t="s">
        <v>320</v>
      </c>
      <c r="M1847" s="118" t="s">
        <v>321</v>
      </c>
      <c r="N1847" s="118" t="s">
        <v>322</v>
      </c>
      <c r="O1847" s="118" t="s">
        <v>323</v>
      </c>
      <c r="P1847" s="118" t="s">
        <v>324</v>
      </c>
      <c r="Q1847" s="118" t="s">
        <v>325</v>
      </c>
      <c r="R1847" s="118" t="s">
        <v>326</v>
      </c>
      <c r="S1847" s="118" t="s">
        <v>327</v>
      </c>
      <c r="T1847" s="118" t="s">
        <v>328</v>
      </c>
      <c r="U1847" s="118" t="s">
        <v>329</v>
      </c>
      <c r="V1847" s="118" t="s">
        <v>330</v>
      </c>
      <c r="W1847" s="118" t="s">
        <v>331</v>
      </c>
      <c r="X1847" s="118" t="s">
        <v>332</v>
      </c>
      <c r="Y1847" s="118" t="s">
        <v>333</v>
      </c>
      <c r="Z1847" s="118" t="s">
        <v>334</v>
      </c>
      <c r="AA1847" s="118" t="s">
        <v>335</v>
      </c>
      <c r="AB1847" s="118" t="s">
        <v>336</v>
      </c>
      <c r="AC1847" s="118" t="s">
        <v>337</v>
      </c>
      <c r="AD1847" s="118" t="s">
        <v>338</v>
      </c>
      <c r="AE1847" s="118" t="s">
        <v>339</v>
      </c>
      <c r="AF1847" s="118" t="s">
        <v>340</v>
      </c>
      <c r="AG1847" s="118" t="s">
        <v>341</v>
      </c>
    </row>
    <row r="1848" spans="1:35" s="104" customFormat="1">
      <c r="A1848" s="108" t="s">
        <v>168</v>
      </c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3"/>
      <c r="O1848" s="103"/>
      <c r="P1848" s="103"/>
      <c r="Q1848" s="103"/>
      <c r="R1848" s="103"/>
      <c r="S1848" s="103"/>
      <c r="T1848" s="103"/>
      <c r="U1848" s="103"/>
      <c r="V1848" s="103"/>
      <c r="W1848" s="103"/>
      <c r="X1848" s="103"/>
      <c r="Y1848" s="103"/>
      <c r="Z1848" s="103"/>
      <c r="AA1848" s="103"/>
      <c r="AB1848" s="103"/>
      <c r="AC1848" s="103"/>
      <c r="AD1848" s="103"/>
      <c r="AE1848" s="103"/>
      <c r="AF1848" s="103"/>
      <c r="AG1848" s="103"/>
    </row>
    <row r="1849" spans="1:35" s="104" customFormat="1">
      <c r="A1849" s="108" t="s">
        <v>174</v>
      </c>
      <c r="B1849" s="103"/>
      <c r="C1849" s="103"/>
      <c r="D1849" s="103"/>
      <c r="E1849" s="103"/>
      <c r="F1849" s="103"/>
      <c r="G1849" s="103"/>
      <c r="H1849" s="103"/>
      <c r="I1849" s="103"/>
      <c r="J1849" s="103"/>
      <c r="K1849" s="103"/>
      <c r="L1849" s="103"/>
      <c r="M1849" s="103"/>
      <c r="N1849" s="103"/>
      <c r="O1849" s="103"/>
      <c r="P1849" s="103"/>
      <c r="Q1849" s="103"/>
      <c r="R1849" s="103"/>
      <c r="S1849" s="103"/>
      <c r="T1849" s="103"/>
      <c r="U1849" s="103"/>
      <c r="V1849" s="103"/>
      <c r="W1849" s="103"/>
      <c r="X1849" s="103"/>
      <c r="Y1849" s="103"/>
      <c r="Z1849" s="103"/>
      <c r="AA1849" s="103"/>
      <c r="AB1849" s="103"/>
      <c r="AC1849" s="103"/>
      <c r="AD1849" s="103"/>
      <c r="AE1849" s="103"/>
      <c r="AF1849" s="103"/>
      <c r="AG1849" s="103"/>
    </row>
    <row r="1850" spans="1:35" s="104" customFormat="1">
      <c r="A1850" s="108" t="s">
        <v>176</v>
      </c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3"/>
      <c r="N1850" s="103"/>
      <c r="O1850" s="103"/>
      <c r="P1850" s="103"/>
      <c r="Q1850" s="103"/>
      <c r="R1850" s="103"/>
      <c r="S1850" s="103"/>
      <c r="T1850" s="103"/>
      <c r="U1850" s="103"/>
      <c r="V1850" s="103"/>
      <c r="W1850" s="103"/>
      <c r="X1850" s="103"/>
      <c r="Y1850" s="103"/>
      <c r="Z1850" s="103"/>
      <c r="AA1850" s="103"/>
      <c r="AB1850" s="103"/>
      <c r="AC1850" s="103"/>
      <c r="AD1850" s="103"/>
      <c r="AE1850" s="103"/>
      <c r="AF1850" s="103"/>
      <c r="AG1850" s="103"/>
    </row>
    <row r="1851" spans="1:35" s="104" customFormat="1" ht="21">
      <c r="A1851" s="108" t="s">
        <v>181</v>
      </c>
      <c r="B1851" s="103"/>
      <c r="C1851" s="103"/>
      <c r="D1851" s="103"/>
      <c r="E1851" s="103"/>
      <c r="F1851" s="103"/>
      <c r="G1851" s="103"/>
      <c r="H1851" s="103"/>
      <c r="I1851" s="103"/>
      <c r="J1851" s="103"/>
      <c r="K1851" s="103"/>
      <c r="L1851" s="103"/>
      <c r="M1851" s="103"/>
      <c r="N1851" s="103"/>
      <c r="O1851" s="103"/>
      <c r="P1851" s="103"/>
      <c r="Q1851" s="103"/>
      <c r="R1851" s="103"/>
      <c r="S1851" s="103"/>
      <c r="T1851" s="103"/>
      <c r="U1851" s="103"/>
      <c r="V1851" s="103"/>
      <c r="W1851" s="103"/>
      <c r="X1851" s="103"/>
      <c r="Y1851" s="103"/>
      <c r="Z1851" s="103"/>
      <c r="AA1851" s="103"/>
      <c r="AB1851" s="103"/>
      <c r="AC1851" s="103"/>
      <c r="AD1851" s="103"/>
      <c r="AE1851" s="103"/>
      <c r="AF1851" s="103"/>
      <c r="AG1851" s="103"/>
      <c r="AI1851" s="116" t="s">
        <v>250</v>
      </c>
    </row>
    <row r="1852" spans="1:35" s="104" customFormat="1" ht="15" customHeight="1">
      <c r="A1852" s="108" t="s">
        <v>184</v>
      </c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3"/>
      <c r="N1852" s="103"/>
      <c r="O1852" s="103"/>
      <c r="P1852" s="103"/>
      <c r="Q1852" s="103"/>
      <c r="R1852" s="103"/>
      <c r="S1852" s="103"/>
      <c r="T1852" s="103"/>
      <c r="U1852" s="103"/>
      <c r="V1852" s="103"/>
      <c r="W1852" s="103"/>
      <c r="X1852" s="103"/>
      <c r="Y1852" s="103"/>
      <c r="Z1852" s="103"/>
      <c r="AA1852" s="103"/>
      <c r="AB1852" s="103"/>
      <c r="AC1852" s="103"/>
      <c r="AD1852" s="103"/>
      <c r="AE1852" s="103"/>
      <c r="AF1852" s="103"/>
      <c r="AG1852" s="103"/>
      <c r="AI1852" s="271">
        <f>COUNTIF($B1860:$AG1860,"-")</f>
        <v>32</v>
      </c>
    </row>
    <row r="1853" spans="1:35" s="104" customFormat="1" ht="15" customHeight="1">
      <c r="A1853" s="108" t="s">
        <v>208</v>
      </c>
      <c r="B1853" s="103"/>
      <c r="C1853" s="103"/>
      <c r="D1853" s="103"/>
      <c r="E1853" s="103"/>
      <c r="F1853" s="103"/>
      <c r="G1853" s="103"/>
      <c r="H1853" s="103"/>
      <c r="I1853" s="103"/>
      <c r="J1853" s="103"/>
      <c r="K1853" s="103"/>
      <c r="L1853" s="103"/>
      <c r="M1853" s="103"/>
      <c r="N1853" s="103"/>
      <c r="O1853" s="103"/>
      <c r="P1853" s="103"/>
      <c r="Q1853" s="103"/>
      <c r="R1853" s="103"/>
      <c r="S1853" s="103"/>
      <c r="T1853" s="103"/>
      <c r="U1853" s="103"/>
      <c r="V1853" s="103"/>
      <c r="W1853" s="103"/>
      <c r="X1853" s="103"/>
      <c r="Y1853" s="103"/>
      <c r="Z1853" s="103"/>
      <c r="AA1853" s="103"/>
      <c r="AB1853" s="103"/>
      <c r="AC1853" s="103"/>
      <c r="AD1853" s="103"/>
      <c r="AE1853" s="103"/>
      <c r="AF1853" s="103"/>
      <c r="AG1853" s="103"/>
      <c r="AI1853" s="271"/>
    </row>
    <row r="1854" spans="1:35" s="104" customFormat="1">
      <c r="A1854" s="108" t="s">
        <v>209</v>
      </c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3"/>
      <c r="N1854" s="103"/>
      <c r="O1854" s="103"/>
      <c r="P1854" s="103"/>
      <c r="Q1854" s="103"/>
      <c r="R1854" s="103"/>
      <c r="S1854" s="103"/>
      <c r="T1854" s="103"/>
      <c r="U1854" s="103"/>
      <c r="V1854" s="103"/>
      <c r="W1854" s="103"/>
      <c r="X1854" s="103"/>
      <c r="Y1854" s="103"/>
      <c r="Z1854" s="103"/>
      <c r="AA1854" s="103"/>
      <c r="AB1854" s="103"/>
      <c r="AC1854" s="103"/>
      <c r="AD1854" s="103"/>
      <c r="AE1854" s="103"/>
      <c r="AF1854" s="103"/>
      <c r="AG1854" s="103"/>
    </row>
    <row r="1855" spans="1:35" s="104" customFormat="1">
      <c r="A1855" s="108" t="s">
        <v>198</v>
      </c>
      <c r="B1855" s="103"/>
      <c r="C1855" s="103"/>
      <c r="D1855" s="103"/>
      <c r="E1855" s="103"/>
      <c r="F1855" s="103"/>
      <c r="G1855" s="103"/>
      <c r="H1855" s="103"/>
      <c r="I1855" s="103"/>
      <c r="J1855" s="103"/>
      <c r="K1855" s="103"/>
      <c r="L1855" s="103"/>
      <c r="M1855" s="103"/>
      <c r="N1855" s="103"/>
      <c r="O1855" s="103"/>
      <c r="P1855" s="103"/>
      <c r="Q1855" s="103"/>
      <c r="R1855" s="103"/>
      <c r="S1855" s="103"/>
      <c r="T1855" s="103"/>
      <c r="U1855" s="103"/>
      <c r="V1855" s="103"/>
      <c r="W1855" s="103"/>
      <c r="X1855" s="103"/>
      <c r="Y1855" s="103"/>
      <c r="Z1855" s="103"/>
      <c r="AA1855" s="103"/>
      <c r="AB1855" s="103"/>
      <c r="AC1855" s="103"/>
      <c r="AD1855" s="103"/>
      <c r="AE1855" s="103"/>
      <c r="AF1855" s="103"/>
      <c r="AG1855" s="103"/>
    </row>
    <row r="1856" spans="1:35" s="104" customFormat="1">
      <c r="A1856" s="108" t="s">
        <v>200</v>
      </c>
      <c r="B1856" s="103"/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3"/>
      <c r="M1856" s="103"/>
      <c r="N1856" s="103"/>
      <c r="O1856" s="103"/>
      <c r="P1856" s="103"/>
      <c r="Q1856" s="103"/>
      <c r="R1856" s="103"/>
      <c r="S1856" s="103"/>
      <c r="T1856" s="103"/>
      <c r="U1856" s="103"/>
      <c r="V1856" s="103"/>
      <c r="W1856" s="103"/>
      <c r="X1856" s="103"/>
      <c r="Y1856" s="103"/>
      <c r="Z1856" s="103"/>
      <c r="AA1856" s="103"/>
      <c r="AB1856" s="103"/>
      <c r="AC1856" s="103"/>
      <c r="AD1856" s="103"/>
      <c r="AE1856" s="103"/>
      <c r="AF1856" s="103"/>
      <c r="AG1856" s="103"/>
    </row>
    <row r="1857" spans="1:35" s="104" customFormat="1">
      <c r="A1857" s="108" t="s">
        <v>201</v>
      </c>
      <c r="B1857" s="103"/>
      <c r="C1857" s="103"/>
      <c r="D1857" s="103"/>
      <c r="E1857" s="103"/>
      <c r="F1857" s="103"/>
      <c r="G1857" s="103"/>
      <c r="H1857" s="103"/>
      <c r="I1857" s="103"/>
      <c r="J1857" s="103"/>
      <c r="K1857" s="103"/>
      <c r="L1857" s="103"/>
      <c r="M1857" s="103"/>
      <c r="N1857" s="103"/>
      <c r="O1857" s="103"/>
      <c r="P1857" s="103"/>
      <c r="Q1857" s="103"/>
      <c r="R1857" s="103"/>
      <c r="S1857" s="103"/>
      <c r="T1857" s="103"/>
      <c r="U1857" s="103"/>
      <c r="V1857" s="103"/>
      <c r="W1857" s="103"/>
      <c r="X1857" s="103"/>
      <c r="Y1857" s="103"/>
      <c r="Z1857" s="103"/>
      <c r="AA1857" s="103"/>
      <c r="AB1857" s="103"/>
      <c r="AC1857" s="103"/>
      <c r="AD1857" s="103"/>
      <c r="AE1857" s="103"/>
      <c r="AF1857" s="103"/>
      <c r="AG1857" s="103"/>
    </row>
    <row r="1858" spans="1:35" s="104" customFormat="1">
      <c r="A1858" s="108" t="s">
        <v>202</v>
      </c>
      <c r="B1858" s="103"/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3"/>
      <c r="M1858" s="103"/>
      <c r="N1858" s="103"/>
      <c r="O1858" s="103"/>
      <c r="P1858" s="103"/>
      <c r="Q1858" s="103"/>
      <c r="R1858" s="103"/>
      <c r="S1858" s="103"/>
      <c r="T1858" s="103"/>
      <c r="U1858" s="103"/>
      <c r="V1858" s="103"/>
      <c r="W1858" s="103"/>
      <c r="X1858" s="103"/>
      <c r="Y1858" s="103"/>
      <c r="Z1858" s="103"/>
      <c r="AA1858" s="103"/>
      <c r="AB1858" s="103"/>
      <c r="AC1858" s="103"/>
      <c r="AD1858" s="103"/>
      <c r="AE1858" s="103"/>
      <c r="AF1858" s="103"/>
      <c r="AG1858" s="103"/>
    </row>
    <row r="1859" spans="1:35" s="104" customFormat="1">
      <c r="A1859" s="108" t="s">
        <v>203</v>
      </c>
      <c r="B1859" s="103"/>
      <c r="C1859" s="103"/>
      <c r="D1859" s="103"/>
      <c r="E1859" s="103"/>
      <c r="F1859" s="103"/>
      <c r="G1859" s="103"/>
      <c r="H1859" s="103"/>
      <c r="I1859" s="103"/>
      <c r="J1859" s="103"/>
      <c r="K1859" s="103"/>
      <c r="L1859" s="103"/>
      <c r="M1859" s="103"/>
      <c r="N1859" s="103"/>
      <c r="O1859" s="103"/>
      <c r="P1859" s="103"/>
      <c r="Q1859" s="103"/>
      <c r="R1859" s="103"/>
      <c r="S1859" s="103"/>
      <c r="T1859" s="103"/>
      <c r="U1859" s="103"/>
      <c r="V1859" s="103"/>
      <c r="W1859" s="103"/>
      <c r="X1859" s="103"/>
      <c r="Y1859" s="103"/>
      <c r="Z1859" s="103"/>
      <c r="AA1859" s="103"/>
      <c r="AB1859" s="103"/>
      <c r="AC1859" s="103"/>
      <c r="AD1859" s="103"/>
      <c r="AE1859" s="103"/>
      <c r="AF1859" s="103"/>
      <c r="AG1859" s="103"/>
    </row>
    <row r="1860" spans="1:35" s="104" customFormat="1">
      <c r="A1860" s="110" t="s">
        <v>204</v>
      </c>
      <c r="B1860" s="114" t="str">
        <f t="shared" ref="B1860:AG1860" si="123">IF(COUNTA(B1848:B1859)=0,"-",COUNTA(B1848:B1859)/12)</f>
        <v>-</v>
      </c>
      <c r="C1860" s="114" t="str">
        <f t="shared" si="123"/>
        <v>-</v>
      </c>
      <c r="D1860" s="114" t="str">
        <f t="shared" si="123"/>
        <v>-</v>
      </c>
      <c r="E1860" s="114" t="str">
        <f t="shared" si="123"/>
        <v>-</v>
      </c>
      <c r="F1860" s="114" t="str">
        <f t="shared" si="123"/>
        <v>-</v>
      </c>
      <c r="G1860" s="114" t="str">
        <f t="shared" si="123"/>
        <v>-</v>
      </c>
      <c r="H1860" s="114" t="str">
        <f t="shared" si="123"/>
        <v>-</v>
      </c>
      <c r="I1860" s="114" t="str">
        <f t="shared" si="123"/>
        <v>-</v>
      </c>
      <c r="J1860" s="114" t="str">
        <f t="shared" si="123"/>
        <v>-</v>
      </c>
      <c r="K1860" s="114" t="str">
        <f t="shared" si="123"/>
        <v>-</v>
      </c>
      <c r="L1860" s="114" t="str">
        <f t="shared" si="123"/>
        <v>-</v>
      </c>
      <c r="M1860" s="114" t="str">
        <f t="shared" si="123"/>
        <v>-</v>
      </c>
      <c r="N1860" s="114" t="str">
        <f t="shared" si="123"/>
        <v>-</v>
      </c>
      <c r="O1860" s="114" t="str">
        <f t="shared" si="123"/>
        <v>-</v>
      </c>
      <c r="P1860" s="114" t="str">
        <f t="shared" si="123"/>
        <v>-</v>
      </c>
      <c r="Q1860" s="114" t="str">
        <f t="shared" si="123"/>
        <v>-</v>
      </c>
      <c r="R1860" s="114" t="str">
        <f t="shared" si="123"/>
        <v>-</v>
      </c>
      <c r="S1860" s="114" t="str">
        <f t="shared" si="123"/>
        <v>-</v>
      </c>
      <c r="T1860" s="114" t="str">
        <f t="shared" si="123"/>
        <v>-</v>
      </c>
      <c r="U1860" s="114" t="str">
        <f t="shared" si="123"/>
        <v>-</v>
      </c>
      <c r="V1860" s="114" t="str">
        <f t="shared" si="123"/>
        <v>-</v>
      </c>
      <c r="W1860" s="114" t="str">
        <f t="shared" si="123"/>
        <v>-</v>
      </c>
      <c r="X1860" s="114" t="str">
        <f t="shared" si="123"/>
        <v>-</v>
      </c>
      <c r="Y1860" s="114" t="str">
        <f t="shared" si="123"/>
        <v>-</v>
      </c>
      <c r="Z1860" s="114" t="str">
        <f t="shared" si="123"/>
        <v>-</v>
      </c>
      <c r="AA1860" s="114" t="str">
        <f t="shared" si="123"/>
        <v>-</v>
      </c>
      <c r="AB1860" s="114" t="str">
        <f t="shared" si="123"/>
        <v>-</v>
      </c>
      <c r="AC1860" s="114" t="str">
        <f t="shared" si="123"/>
        <v>-</v>
      </c>
      <c r="AD1860" s="114" t="str">
        <f t="shared" si="123"/>
        <v>-</v>
      </c>
      <c r="AE1860" s="114" t="str">
        <f t="shared" si="123"/>
        <v>-</v>
      </c>
      <c r="AF1860" s="114" t="str">
        <f t="shared" si="123"/>
        <v>-</v>
      </c>
      <c r="AG1860" s="114" t="str">
        <f t="shared" si="123"/>
        <v>-</v>
      </c>
    </row>
    <row r="1861" spans="1:35" ht="18" customHeight="1">
      <c r="AG1861"/>
    </row>
    <row r="1862" spans="1:35" s="104" customFormat="1">
      <c r="A1862" s="121">
        <f>A1847+1</f>
        <v>44852</v>
      </c>
      <c r="B1862" s="118" t="s">
        <v>310</v>
      </c>
      <c r="C1862" s="118" t="s">
        <v>311</v>
      </c>
      <c r="D1862" s="118" t="s">
        <v>312</v>
      </c>
      <c r="E1862" s="118" t="s">
        <v>313</v>
      </c>
      <c r="F1862" s="118" t="s">
        <v>314</v>
      </c>
      <c r="G1862" s="118" t="s">
        <v>315</v>
      </c>
      <c r="H1862" s="118" t="s">
        <v>316</v>
      </c>
      <c r="I1862" s="118" t="s">
        <v>317</v>
      </c>
      <c r="J1862" s="118" t="s">
        <v>318</v>
      </c>
      <c r="K1862" s="118" t="s">
        <v>319</v>
      </c>
      <c r="L1862" s="118" t="s">
        <v>320</v>
      </c>
      <c r="M1862" s="118" t="s">
        <v>321</v>
      </c>
      <c r="N1862" s="118" t="s">
        <v>322</v>
      </c>
      <c r="O1862" s="118" t="s">
        <v>323</v>
      </c>
      <c r="P1862" s="118" t="s">
        <v>324</v>
      </c>
      <c r="Q1862" s="118" t="s">
        <v>325</v>
      </c>
      <c r="R1862" s="118" t="s">
        <v>326</v>
      </c>
      <c r="S1862" s="118" t="s">
        <v>327</v>
      </c>
      <c r="T1862" s="118" t="s">
        <v>328</v>
      </c>
      <c r="U1862" s="118" t="s">
        <v>329</v>
      </c>
      <c r="V1862" s="118" t="s">
        <v>330</v>
      </c>
      <c r="W1862" s="118" t="s">
        <v>331</v>
      </c>
      <c r="X1862" s="118" t="s">
        <v>332</v>
      </c>
      <c r="Y1862" s="118" t="s">
        <v>333</v>
      </c>
      <c r="Z1862" s="118" t="s">
        <v>334</v>
      </c>
      <c r="AA1862" s="118" t="s">
        <v>335</v>
      </c>
      <c r="AB1862" s="118" t="s">
        <v>336</v>
      </c>
      <c r="AC1862" s="118" t="s">
        <v>337</v>
      </c>
      <c r="AD1862" s="118" t="s">
        <v>338</v>
      </c>
      <c r="AE1862" s="118" t="s">
        <v>339</v>
      </c>
      <c r="AF1862" s="118" t="s">
        <v>340</v>
      </c>
      <c r="AG1862" s="118" t="s">
        <v>341</v>
      </c>
    </row>
    <row r="1863" spans="1:35" s="104" customFormat="1">
      <c r="A1863" s="108" t="s">
        <v>168</v>
      </c>
      <c r="B1863" s="103"/>
      <c r="C1863" s="103"/>
      <c r="D1863" s="103"/>
      <c r="E1863" s="103"/>
      <c r="F1863" s="103"/>
      <c r="G1863" s="103"/>
      <c r="H1863" s="103"/>
      <c r="I1863" s="103"/>
      <c r="J1863" s="103"/>
      <c r="K1863" s="103"/>
      <c r="L1863" s="103"/>
      <c r="M1863" s="103"/>
      <c r="N1863" s="103"/>
      <c r="O1863" s="103"/>
      <c r="P1863" s="103"/>
      <c r="Q1863" s="103"/>
      <c r="R1863" s="103"/>
      <c r="S1863" s="103"/>
      <c r="T1863" s="103"/>
      <c r="U1863" s="103"/>
      <c r="V1863" s="103"/>
      <c r="W1863" s="103"/>
      <c r="X1863" s="103"/>
      <c r="Y1863" s="103"/>
      <c r="Z1863" s="103"/>
      <c r="AA1863" s="103"/>
      <c r="AB1863" s="103"/>
      <c r="AC1863" s="103"/>
      <c r="AD1863" s="103"/>
      <c r="AE1863" s="103"/>
      <c r="AF1863" s="103"/>
      <c r="AG1863" s="103"/>
    </row>
    <row r="1864" spans="1:35" s="104" customFormat="1">
      <c r="A1864" s="108" t="s">
        <v>174</v>
      </c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3"/>
      <c r="M1864" s="103"/>
      <c r="N1864" s="103"/>
      <c r="O1864" s="103"/>
      <c r="P1864" s="103"/>
      <c r="Q1864" s="103"/>
      <c r="R1864" s="103"/>
      <c r="S1864" s="103"/>
      <c r="T1864" s="103"/>
      <c r="U1864" s="103"/>
      <c r="V1864" s="103"/>
      <c r="W1864" s="103"/>
      <c r="X1864" s="103"/>
      <c r="Y1864" s="103"/>
      <c r="Z1864" s="103"/>
      <c r="AA1864" s="103"/>
      <c r="AB1864" s="103"/>
      <c r="AC1864" s="103"/>
      <c r="AD1864" s="103"/>
      <c r="AE1864" s="103"/>
      <c r="AF1864" s="103"/>
      <c r="AG1864" s="103"/>
    </row>
    <row r="1865" spans="1:35" s="104" customFormat="1">
      <c r="A1865" s="108" t="s">
        <v>176</v>
      </c>
      <c r="B1865" s="103"/>
      <c r="C1865" s="103"/>
      <c r="D1865" s="103"/>
      <c r="E1865" s="103"/>
      <c r="F1865" s="103"/>
      <c r="G1865" s="103"/>
      <c r="H1865" s="103"/>
      <c r="I1865" s="103"/>
      <c r="J1865" s="103"/>
      <c r="K1865" s="103"/>
      <c r="L1865" s="103"/>
      <c r="M1865" s="103"/>
      <c r="N1865" s="103"/>
      <c r="O1865" s="103"/>
      <c r="P1865" s="103"/>
      <c r="Q1865" s="103"/>
      <c r="R1865" s="103"/>
      <c r="S1865" s="103"/>
      <c r="T1865" s="103"/>
      <c r="U1865" s="103"/>
      <c r="V1865" s="103"/>
      <c r="W1865" s="103"/>
      <c r="X1865" s="103"/>
      <c r="Y1865" s="103"/>
      <c r="Z1865" s="103"/>
      <c r="AA1865" s="103"/>
      <c r="AB1865" s="103"/>
      <c r="AC1865" s="103"/>
      <c r="AD1865" s="103"/>
      <c r="AE1865" s="103"/>
      <c r="AF1865" s="103"/>
      <c r="AG1865" s="103"/>
    </row>
    <row r="1866" spans="1:35" s="104" customFormat="1" ht="21">
      <c r="A1866" s="108" t="s">
        <v>181</v>
      </c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3"/>
      <c r="M1866" s="103"/>
      <c r="N1866" s="103"/>
      <c r="O1866" s="103"/>
      <c r="P1866" s="103"/>
      <c r="Q1866" s="103"/>
      <c r="R1866" s="103"/>
      <c r="S1866" s="103"/>
      <c r="T1866" s="103"/>
      <c r="U1866" s="103"/>
      <c r="V1866" s="103"/>
      <c r="W1866" s="103"/>
      <c r="X1866" s="103"/>
      <c r="Y1866" s="103"/>
      <c r="Z1866" s="103"/>
      <c r="AA1866" s="103"/>
      <c r="AB1866" s="103"/>
      <c r="AC1866" s="103"/>
      <c r="AD1866" s="103"/>
      <c r="AE1866" s="103"/>
      <c r="AF1866" s="103"/>
      <c r="AG1866" s="103"/>
      <c r="AI1866" s="116" t="s">
        <v>250</v>
      </c>
    </row>
    <row r="1867" spans="1:35" s="104" customFormat="1" ht="15" customHeight="1">
      <c r="A1867" s="108" t="s">
        <v>184</v>
      </c>
      <c r="B1867" s="103"/>
      <c r="C1867" s="103"/>
      <c r="D1867" s="103"/>
      <c r="E1867" s="103"/>
      <c r="F1867" s="103"/>
      <c r="G1867" s="103"/>
      <c r="H1867" s="103"/>
      <c r="I1867" s="103"/>
      <c r="J1867" s="103"/>
      <c r="K1867" s="103"/>
      <c r="L1867" s="103"/>
      <c r="M1867" s="103"/>
      <c r="N1867" s="103"/>
      <c r="O1867" s="103"/>
      <c r="P1867" s="103"/>
      <c r="Q1867" s="103"/>
      <c r="R1867" s="103"/>
      <c r="S1867" s="103"/>
      <c r="T1867" s="103"/>
      <c r="U1867" s="103"/>
      <c r="V1867" s="103"/>
      <c r="W1867" s="103"/>
      <c r="X1867" s="103"/>
      <c r="Y1867" s="103"/>
      <c r="Z1867" s="103"/>
      <c r="AA1867" s="103"/>
      <c r="AB1867" s="103"/>
      <c r="AC1867" s="103"/>
      <c r="AD1867" s="103"/>
      <c r="AE1867" s="103"/>
      <c r="AF1867" s="103"/>
      <c r="AG1867" s="103"/>
      <c r="AI1867" s="271">
        <f>COUNTIF($B1875:$AG1875,"-")</f>
        <v>32</v>
      </c>
    </row>
    <row r="1868" spans="1:35" s="104" customFormat="1" ht="15" customHeight="1">
      <c r="A1868" s="108" t="s">
        <v>208</v>
      </c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3"/>
      <c r="M1868" s="103"/>
      <c r="N1868" s="103"/>
      <c r="O1868" s="103"/>
      <c r="P1868" s="103"/>
      <c r="Q1868" s="103"/>
      <c r="R1868" s="103"/>
      <c r="S1868" s="103"/>
      <c r="T1868" s="103"/>
      <c r="U1868" s="103"/>
      <c r="V1868" s="103"/>
      <c r="W1868" s="103"/>
      <c r="X1868" s="103"/>
      <c r="Y1868" s="103"/>
      <c r="Z1868" s="103"/>
      <c r="AA1868" s="103"/>
      <c r="AB1868" s="103"/>
      <c r="AC1868" s="103"/>
      <c r="AD1868" s="103"/>
      <c r="AE1868" s="103"/>
      <c r="AF1868" s="103"/>
      <c r="AG1868" s="103"/>
      <c r="AI1868" s="271"/>
    </row>
    <row r="1869" spans="1:35" s="104" customFormat="1">
      <c r="A1869" s="108" t="s">
        <v>209</v>
      </c>
      <c r="B1869" s="103"/>
      <c r="C1869" s="103"/>
      <c r="D1869" s="103"/>
      <c r="E1869" s="103"/>
      <c r="F1869" s="103"/>
      <c r="G1869" s="103"/>
      <c r="H1869" s="103"/>
      <c r="I1869" s="103"/>
      <c r="J1869" s="103"/>
      <c r="K1869" s="103"/>
      <c r="L1869" s="103"/>
      <c r="M1869" s="103"/>
      <c r="N1869" s="103"/>
      <c r="O1869" s="103"/>
      <c r="P1869" s="103"/>
      <c r="Q1869" s="103"/>
      <c r="R1869" s="103"/>
      <c r="S1869" s="103"/>
      <c r="T1869" s="103"/>
      <c r="U1869" s="103"/>
      <c r="V1869" s="103"/>
      <c r="W1869" s="103"/>
      <c r="X1869" s="103"/>
      <c r="Y1869" s="103"/>
      <c r="Z1869" s="103"/>
      <c r="AA1869" s="103"/>
      <c r="AB1869" s="103"/>
      <c r="AC1869" s="103"/>
      <c r="AD1869" s="103"/>
      <c r="AE1869" s="103"/>
      <c r="AF1869" s="103"/>
      <c r="AG1869" s="103"/>
    </row>
    <row r="1870" spans="1:35" s="104" customFormat="1">
      <c r="A1870" s="108" t="s">
        <v>198</v>
      </c>
      <c r="B1870" s="103"/>
      <c r="C1870" s="103"/>
      <c r="D1870" s="103"/>
      <c r="E1870" s="103"/>
      <c r="F1870" s="103"/>
      <c r="G1870" s="103"/>
      <c r="H1870" s="103"/>
      <c r="I1870" s="103"/>
      <c r="J1870" s="103"/>
      <c r="K1870" s="103"/>
      <c r="L1870" s="103"/>
      <c r="M1870" s="103"/>
      <c r="N1870" s="103"/>
      <c r="O1870" s="103"/>
      <c r="P1870" s="103"/>
      <c r="Q1870" s="103"/>
      <c r="R1870" s="103"/>
      <c r="S1870" s="103"/>
      <c r="T1870" s="103"/>
      <c r="U1870" s="103"/>
      <c r="V1870" s="103"/>
      <c r="W1870" s="103"/>
      <c r="X1870" s="103"/>
      <c r="Y1870" s="103"/>
      <c r="Z1870" s="103"/>
      <c r="AA1870" s="103"/>
      <c r="AB1870" s="103"/>
      <c r="AC1870" s="103"/>
      <c r="AD1870" s="103"/>
      <c r="AE1870" s="103"/>
      <c r="AF1870" s="103"/>
      <c r="AG1870" s="103"/>
    </row>
    <row r="1871" spans="1:35" s="104" customFormat="1">
      <c r="A1871" s="108" t="s">
        <v>200</v>
      </c>
      <c r="B1871" s="103"/>
      <c r="C1871" s="103"/>
      <c r="D1871" s="103"/>
      <c r="E1871" s="103"/>
      <c r="F1871" s="103"/>
      <c r="G1871" s="103"/>
      <c r="H1871" s="103"/>
      <c r="I1871" s="103"/>
      <c r="J1871" s="103"/>
      <c r="K1871" s="103"/>
      <c r="L1871" s="103"/>
      <c r="M1871" s="103"/>
      <c r="N1871" s="103"/>
      <c r="O1871" s="103"/>
      <c r="P1871" s="103"/>
      <c r="Q1871" s="103"/>
      <c r="R1871" s="103"/>
      <c r="S1871" s="103"/>
      <c r="T1871" s="103"/>
      <c r="U1871" s="103"/>
      <c r="V1871" s="103"/>
      <c r="W1871" s="103"/>
      <c r="X1871" s="103"/>
      <c r="Y1871" s="103"/>
      <c r="Z1871" s="103"/>
      <c r="AA1871" s="103"/>
      <c r="AB1871" s="103"/>
      <c r="AC1871" s="103"/>
      <c r="AD1871" s="103"/>
      <c r="AE1871" s="103"/>
      <c r="AF1871" s="103"/>
      <c r="AG1871" s="103"/>
    </row>
    <row r="1872" spans="1:35" s="104" customFormat="1">
      <c r="A1872" s="108" t="s">
        <v>201</v>
      </c>
      <c r="B1872" s="103"/>
      <c r="C1872" s="103"/>
      <c r="D1872" s="103"/>
      <c r="E1872" s="103"/>
      <c r="F1872" s="103"/>
      <c r="G1872" s="103"/>
      <c r="H1872" s="103"/>
      <c r="I1872" s="103"/>
      <c r="J1872" s="103"/>
      <c r="K1872" s="103"/>
      <c r="L1872" s="103"/>
      <c r="M1872" s="103"/>
      <c r="N1872" s="103"/>
      <c r="O1872" s="103"/>
      <c r="P1872" s="103"/>
      <c r="Q1872" s="103"/>
      <c r="R1872" s="103"/>
      <c r="S1872" s="103"/>
      <c r="T1872" s="103"/>
      <c r="U1872" s="103"/>
      <c r="V1872" s="103"/>
      <c r="W1872" s="103"/>
      <c r="X1872" s="103"/>
      <c r="Y1872" s="103"/>
      <c r="Z1872" s="103"/>
      <c r="AA1872" s="103"/>
      <c r="AB1872" s="103"/>
      <c r="AC1872" s="103"/>
      <c r="AD1872" s="103"/>
      <c r="AE1872" s="103"/>
      <c r="AF1872" s="103"/>
      <c r="AG1872" s="103"/>
    </row>
    <row r="1873" spans="1:35" s="104" customFormat="1">
      <c r="A1873" s="108" t="s">
        <v>202</v>
      </c>
      <c r="B1873" s="103"/>
      <c r="C1873" s="103"/>
      <c r="D1873" s="103"/>
      <c r="E1873" s="103"/>
      <c r="F1873" s="103"/>
      <c r="G1873" s="103"/>
      <c r="H1873" s="103"/>
      <c r="I1873" s="103"/>
      <c r="J1873" s="103"/>
      <c r="K1873" s="103"/>
      <c r="L1873" s="103"/>
      <c r="M1873" s="103"/>
      <c r="N1873" s="103"/>
      <c r="O1873" s="103"/>
      <c r="P1873" s="103"/>
      <c r="Q1873" s="103"/>
      <c r="R1873" s="103"/>
      <c r="S1873" s="103"/>
      <c r="T1873" s="103"/>
      <c r="U1873" s="103"/>
      <c r="V1873" s="103"/>
      <c r="W1873" s="103"/>
      <c r="X1873" s="103"/>
      <c r="Y1873" s="103"/>
      <c r="Z1873" s="103"/>
      <c r="AA1873" s="103"/>
      <c r="AB1873" s="103"/>
      <c r="AC1873" s="103"/>
      <c r="AD1873" s="103"/>
      <c r="AE1873" s="103"/>
      <c r="AF1873" s="103"/>
      <c r="AG1873" s="103"/>
    </row>
    <row r="1874" spans="1:35" s="104" customFormat="1">
      <c r="A1874" s="108" t="s">
        <v>203</v>
      </c>
      <c r="B1874" s="103"/>
      <c r="C1874" s="103"/>
      <c r="D1874" s="103"/>
      <c r="E1874" s="103"/>
      <c r="F1874" s="103"/>
      <c r="G1874" s="103"/>
      <c r="H1874" s="103"/>
      <c r="I1874" s="103"/>
      <c r="J1874" s="103"/>
      <c r="K1874" s="103"/>
      <c r="L1874" s="103"/>
      <c r="M1874" s="103"/>
      <c r="N1874" s="103"/>
      <c r="O1874" s="103"/>
      <c r="P1874" s="103"/>
      <c r="Q1874" s="103"/>
      <c r="R1874" s="103"/>
      <c r="S1874" s="103"/>
      <c r="T1874" s="103"/>
      <c r="U1874" s="103"/>
      <c r="V1874" s="103"/>
      <c r="W1874" s="103"/>
      <c r="X1874" s="103"/>
      <c r="Y1874" s="103"/>
      <c r="Z1874" s="103"/>
      <c r="AA1874" s="103"/>
      <c r="AB1874" s="103"/>
      <c r="AC1874" s="103"/>
      <c r="AD1874" s="103"/>
      <c r="AE1874" s="103"/>
      <c r="AF1874" s="103"/>
      <c r="AG1874" s="103"/>
    </row>
    <row r="1875" spans="1:35" s="104" customFormat="1">
      <c r="A1875" s="110" t="s">
        <v>204</v>
      </c>
      <c r="B1875" s="114" t="str">
        <f t="shared" ref="B1875:AG1875" si="124">IF(COUNTA(B1863:B1874)=0,"-",COUNTA(B1863:B1874)/12)</f>
        <v>-</v>
      </c>
      <c r="C1875" s="114" t="str">
        <f t="shared" si="124"/>
        <v>-</v>
      </c>
      <c r="D1875" s="114" t="str">
        <f t="shared" si="124"/>
        <v>-</v>
      </c>
      <c r="E1875" s="114" t="str">
        <f t="shared" si="124"/>
        <v>-</v>
      </c>
      <c r="F1875" s="114" t="str">
        <f t="shared" si="124"/>
        <v>-</v>
      </c>
      <c r="G1875" s="114" t="str">
        <f t="shared" si="124"/>
        <v>-</v>
      </c>
      <c r="H1875" s="114" t="str">
        <f t="shared" si="124"/>
        <v>-</v>
      </c>
      <c r="I1875" s="114" t="str">
        <f t="shared" si="124"/>
        <v>-</v>
      </c>
      <c r="J1875" s="114" t="str">
        <f t="shared" si="124"/>
        <v>-</v>
      </c>
      <c r="K1875" s="114" t="str">
        <f t="shared" si="124"/>
        <v>-</v>
      </c>
      <c r="L1875" s="114" t="str">
        <f t="shared" si="124"/>
        <v>-</v>
      </c>
      <c r="M1875" s="114" t="str">
        <f t="shared" si="124"/>
        <v>-</v>
      </c>
      <c r="N1875" s="114" t="str">
        <f t="shared" si="124"/>
        <v>-</v>
      </c>
      <c r="O1875" s="114" t="str">
        <f t="shared" si="124"/>
        <v>-</v>
      </c>
      <c r="P1875" s="114" t="str">
        <f t="shared" si="124"/>
        <v>-</v>
      </c>
      <c r="Q1875" s="114" t="str">
        <f t="shared" si="124"/>
        <v>-</v>
      </c>
      <c r="R1875" s="114" t="str">
        <f t="shared" si="124"/>
        <v>-</v>
      </c>
      <c r="S1875" s="114" t="str">
        <f t="shared" si="124"/>
        <v>-</v>
      </c>
      <c r="T1875" s="114" t="str">
        <f t="shared" si="124"/>
        <v>-</v>
      </c>
      <c r="U1875" s="114" t="str">
        <f t="shared" si="124"/>
        <v>-</v>
      </c>
      <c r="V1875" s="114" t="str">
        <f t="shared" si="124"/>
        <v>-</v>
      </c>
      <c r="W1875" s="114" t="str">
        <f t="shared" si="124"/>
        <v>-</v>
      </c>
      <c r="X1875" s="114" t="str">
        <f t="shared" si="124"/>
        <v>-</v>
      </c>
      <c r="Y1875" s="114" t="str">
        <f t="shared" si="124"/>
        <v>-</v>
      </c>
      <c r="Z1875" s="114" t="str">
        <f t="shared" si="124"/>
        <v>-</v>
      </c>
      <c r="AA1875" s="114" t="str">
        <f t="shared" si="124"/>
        <v>-</v>
      </c>
      <c r="AB1875" s="114" t="str">
        <f t="shared" si="124"/>
        <v>-</v>
      </c>
      <c r="AC1875" s="114" t="str">
        <f t="shared" si="124"/>
        <v>-</v>
      </c>
      <c r="AD1875" s="114" t="str">
        <f t="shared" si="124"/>
        <v>-</v>
      </c>
      <c r="AE1875" s="114" t="str">
        <f t="shared" si="124"/>
        <v>-</v>
      </c>
      <c r="AF1875" s="114" t="str">
        <f t="shared" si="124"/>
        <v>-</v>
      </c>
      <c r="AG1875" s="114" t="str">
        <f t="shared" si="124"/>
        <v>-</v>
      </c>
    </row>
    <row r="1876" spans="1:35" ht="18" customHeight="1">
      <c r="AG1876"/>
    </row>
    <row r="1877" spans="1:35" s="104" customFormat="1">
      <c r="A1877" s="121">
        <f>A1862+1</f>
        <v>44853</v>
      </c>
      <c r="B1877" s="118" t="s">
        <v>310</v>
      </c>
      <c r="C1877" s="118" t="s">
        <v>311</v>
      </c>
      <c r="D1877" s="118" t="s">
        <v>312</v>
      </c>
      <c r="E1877" s="118" t="s">
        <v>313</v>
      </c>
      <c r="F1877" s="118" t="s">
        <v>314</v>
      </c>
      <c r="G1877" s="118" t="s">
        <v>315</v>
      </c>
      <c r="H1877" s="118" t="s">
        <v>316</v>
      </c>
      <c r="I1877" s="118" t="s">
        <v>317</v>
      </c>
      <c r="J1877" s="118" t="s">
        <v>318</v>
      </c>
      <c r="K1877" s="118" t="s">
        <v>319</v>
      </c>
      <c r="L1877" s="118" t="s">
        <v>320</v>
      </c>
      <c r="M1877" s="118" t="s">
        <v>321</v>
      </c>
      <c r="N1877" s="118" t="s">
        <v>322</v>
      </c>
      <c r="O1877" s="118" t="s">
        <v>323</v>
      </c>
      <c r="P1877" s="118" t="s">
        <v>324</v>
      </c>
      <c r="Q1877" s="118" t="s">
        <v>325</v>
      </c>
      <c r="R1877" s="118" t="s">
        <v>326</v>
      </c>
      <c r="S1877" s="118" t="s">
        <v>327</v>
      </c>
      <c r="T1877" s="118" t="s">
        <v>328</v>
      </c>
      <c r="U1877" s="118" t="s">
        <v>329</v>
      </c>
      <c r="V1877" s="118" t="s">
        <v>330</v>
      </c>
      <c r="W1877" s="118" t="s">
        <v>331</v>
      </c>
      <c r="X1877" s="118" t="s">
        <v>332</v>
      </c>
      <c r="Y1877" s="118" t="s">
        <v>333</v>
      </c>
      <c r="Z1877" s="118" t="s">
        <v>334</v>
      </c>
      <c r="AA1877" s="118" t="s">
        <v>335</v>
      </c>
      <c r="AB1877" s="118" t="s">
        <v>336</v>
      </c>
      <c r="AC1877" s="118" t="s">
        <v>337</v>
      </c>
      <c r="AD1877" s="118" t="s">
        <v>338</v>
      </c>
      <c r="AE1877" s="118" t="s">
        <v>339</v>
      </c>
      <c r="AF1877" s="118" t="s">
        <v>340</v>
      </c>
      <c r="AG1877" s="118" t="s">
        <v>341</v>
      </c>
    </row>
    <row r="1878" spans="1:35" s="104" customFormat="1">
      <c r="A1878" s="108" t="s">
        <v>168</v>
      </c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3"/>
      <c r="N1878" s="103"/>
      <c r="O1878" s="103"/>
      <c r="P1878" s="103"/>
      <c r="Q1878" s="103"/>
      <c r="R1878" s="103"/>
      <c r="S1878" s="103"/>
      <c r="T1878" s="103"/>
      <c r="U1878" s="103"/>
      <c r="V1878" s="103"/>
      <c r="W1878" s="103"/>
      <c r="X1878" s="103"/>
      <c r="Y1878" s="103"/>
      <c r="Z1878" s="103"/>
      <c r="AA1878" s="103"/>
      <c r="AB1878" s="103"/>
      <c r="AC1878" s="103"/>
      <c r="AD1878" s="103"/>
      <c r="AE1878" s="103"/>
      <c r="AF1878" s="103"/>
      <c r="AG1878" s="103"/>
    </row>
    <row r="1879" spans="1:35" s="104" customFormat="1">
      <c r="A1879" s="108" t="s">
        <v>174</v>
      </c>
      <c r="B1879" s="103"/>
      <c r="C1879" s="103"/>
      <c r="D1879" s="103"/>
      <c r="E1879" s="103"/>
      <c r="F1879" s="103"/>
      <c r="G1879" s="103"/>
      <c r="H1879" s="103"/>
      <c r="I1879" s="103"/>
      <c r="J1879" s="103"/>
      <c r="K1879" s="103"/>
      <c r="L1879" s="103"/>
      <c r="M1879" s="103"/>
      <c r="N1879" s="103"/>
      <c r="O1879" s="103"/>
      <c r="P1879" s="103"/>
      <c r="Q1879" s="103"/>
      <c r="R1879" s="103"/>
      <c r="S1879" s="103"/>
      <c r="T1879" s="103"/>
      <c r="U1879" s="103"/>
      <c r="V1879" s="103"/>
      <c r="W1879" s="103"/>
      <c r="X1879" s="103"/>
      <c r="Y1879" s="103"/>
      <c r="Z1879" s="103"/>
      <c r="AA1879" s="103"/>
      <c r="AB1879" s="103"/>
      <c r="AC1879" s="103"/>
      <c r="AD1879" s="103"/>
      <c r="AE1879" s="103"/>
      <c r="AF1879" s="103"/>
      <c r="AG1879" s="103"/>
    </row>
    <row r="1880" spans="1:35" s="104" customFormat="1">
      <c r="A1880" s="108" t="s">
        <v>176</v>
      </c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3"/>
      <c r="N1880" s="103"/>
      <c r="O1880" s="103"/>
      <c r="P1880" s="103"/>
      <c r="Q1880" s="103"/>
      <c r="R1880" s="103"/>
      <c r="S1880" s="103"/>
      <c r="T1880" s="103"/>
      <c r="U1880" s="103"/>
      <c r="V1880" s="103"/>
      <c r="W1880" s="103"/>
      <c r="X1880" s="103"/>
      <c r="Y1880" s="103"/>
      <c r="Z1880" s="103"/>
      <c r="AA1880" s="103"/>
      <c r="AB1880" s="103"/>
      <c r="AC1880" s="103"/>
      <c r="AD1880" s="103"/>
      <c r="AE1880" s="103"/>
      <c r="AF1880" s="103"/>
      <c r="AG1880" s="103"/>
    </row>
    <row r="1881" spans="1:35" s="104" customFormat="1" ht="21">
      <c r="A1881" s="108" t="s">
        <v>181</v>
      </c>
      <c r="B1881" s="103"/>
      <c r="C1881" s="103"/>
      <c r="D1881" s="103"/>
      <c r="E1881" s="103"/>
      <c r="F1881" s="103"/>
      <c r="G1881" s="103"/>
      <c r="H1881" s="103"/>
      <c r="I1881" s="103"/>
      <c r="J1881" s="103"/>
      <c r="K1881" s="103"/>
      <c r="L1881" s="103"/>
      <c r="M1881" s="103"/>
      <c r="N1881" s="103"/>
      <c r="O1881" s="103"/>
      <c r="P1881" s="103"/>
      <c r="Q1881" s="103"/>
      <c r="R1881" s="103"/>
      <c r="S1881" s="103"/>
      <c r="T1881" s="103"/>
      <c r="U1881" s="103"/>
      <c r="V1881" s="103"/>
      <c r="W1881" s="103"/>
      <c r="X1881" s="103"/>
      <c r="Y1881" s="103"/>
      <c r="Z1881" s="103"/>
      <c r="AA1881" s="103"/>
      <c r="AB1881" s="103"/>
      <c r="AC1881" s="103"/>
      <c r="AD1881" s="103"/>
      <c r="AE1881" s="103"/>
      <c r="AF1881" s="103"/>
      <c r="AG1881" s="103"/>
      <c r="AI1881" s="116" t="s">
        <v>250</v>
      </c>
    </row>
    <row r="1882" spans="1:35" s="104" customFormat="1" ht="15" customHeight="1">
      <c r="A1882" s="108" t="s">
        <v>184</v>
      </c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3"/>
      <c r="N1882" s="103"/>
      <c r="O1882" s="103"/>
      <c r="P1882" s="103"/>
      <c r="Q1882" s="103"/>
      <c r="R1882" s="103"/>
      <c r="S1882" s="103"/>
      <c r="T1882" s="103"/>
      <c r="U1882" s="103"/>
      <c r="V1882" s="103"/>
      <c r="W1882" s="103"/>
      <c r="X1882" s="103"/>
      <c r="Y1882" s="103"/>
      <c r="Z1882" s="103"/>
      <c r="AA1882" s="103"/>
      <c r="AB1882" s="103"/>
      <c r="AC1882" s="103"/>
      <c r="AD1882" s="103"/>
      <c r="AE1882" s="103"/>
      <c r="AF1882" s="103"/>
      <c r="AG1882" s="103"/>
      <c r="AI1882" s="271">
        <f>COUNTIF($B1890:$AG1890,"-")</f>
        <v>32</v>
      </c>
    </row>
    <row r="1883" spans="1:35" s="104" customFormat="1" ht="15" customHeight="1">
      <c r="A1883" s="108" t="s">
        <v>208</v>
      </c>
      <c r="B1883" s="103"/>
      <c r="C1883" s="103"/>
      <c r="D1883" s="103"/>
      <c r="E1883" s="103"/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  <c r="Q1883" s="103"/>
      <c r="R1883" s="103"/>
      <c r="S1883" s="103"/>
      <c r="T1883" s="103"/>
      <c r="U1883" s="103"/>
      <c r="V1883" s="103"/>
      <c r="W1883" s="103"/>
      <c r="X1883" s="103"/>
      <c r="Y1883" s="103"/>
      <c r="Z1883" s="103"/>
      <c r="AA1883" s="103"/>
      <c r="AB1883" s="103"/>
      <c r="AC1883" s="103"/>
      <c r="AD1883" s="103"/>
      <c r="AE1883" s="103"/>
      <c r="AF1883" s="103"/>
      <c r="AG1883" s="103"/>
      <c r="AI1883" s="271"/>
    </row>
    <row r="1884" spans="1:35" s="104" customFormat="1">
      <c r="A1884" s="108" t="s">
        <v>209</v>
      </c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3"/>
      <c r="N1884" s="103"/>
      <c r="O1884" s="103"/>
      <c r="P1884" s="103"/>
      <c r="Q1884" s="103"/>
      <c r="R1884" s="103"/>
      <c r="S1884" s="103"/>
      <c r="T1884" s="103"/>
      <c r="U1884" s="103"/>
      <c r="V1884" s="103"/>
      <c r="W1884" s="103"/>
      <c r="X1884" s="103"/>
      <c r="Y1884" s="103"/>
      <c r="Z1884" s="103"/>
      <c r="AA1884" s="103"/>
      <c r="AB1884" s="103"/>
      <c r="AC1884" s="103"/>
      <c r="AD1884" s="103"/>
      <c r="AE1884" s="103"/>
      <c r="AF1884" s="103"/>
      <c r="AG1884" s="103"/>
    </row>
    <row r="1885" spans="1:35" s="104" customFormat="1">
      <c r="A1885" s="108" t="s">
        <v>198</v>
      </c>
      <c r="B1885" s="103"/>
      <c r="C1885" s="103"/>
      <c r="D1885" s="103"/>
      <c r="E1885" s="103"/>
      <c r="F1885" s="103"/>
      <c r="G1885" s="103"/>
      <c r="H1885" s="103"/>
      <c r="I1885" s="103"/>
      <c r="J1885" s="103"/>
      <c r="K1885" s="103"/>
      <c r="L1885" s="103"/>
      <c r="M1885" s="103"/>
      <c r="N1885" s="103"/>
      <c r="O1885" s="103"/>
      <c r="P1885" s="103"/>
      <c r="Q1885" s="103"/>
      <c r="R1885" s="103"/>
      <c r="S1885" s="103"/>
      <c r="T1885" s="103"/>
      <c r="U1885" s="103"/>
      <c r="V1885" s="103"/>
      <c r="W1885" s="103"/>
      <c r="X1885" s="103"/>
      <c r="Y1885" s="103"/>
      <c r="Z1885" s="103"/>
      <c r="AA1885" s="103"/>
      <c r="AB1885" s="103"/>
      <c r="AC1885" s="103"/>
      <c r="AD1885" s="103"/>
      <c r="AE1885" s="103"/>
      <c r="AF1885" s="103"/>
      <c r="AG1885" s="103"/>
    </row>
    <row r="1886" spans="1:35" s="104" customFormat="1">
      <c r="A1886" s="108" t="s">
        <v>200</v>
      </c>
      <c r="B1886" s="103"/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3"/>
      <c r="M1886" s="103"/>
      <c r="N1886" s="103"/>
      <c r="O1886" s="103"/>
      <c r="P1886" s="103"/>
      <c r="Q1886" s="103"/>
      <c r="R1886" s="103"/>
      <c r="S1886" s="103"/>
      <c r="T1886" s="103"/>
      <c r="U1886" s="103"/>
      <c r="V1886" s="103"/>
      <c r="W1886" s="103"/>
      <c r="X1886" s="103"/>
      <c r="Y1886" s="103"/>
      <c r="Z1886" s="103"/>
      <c r="AA1886" s="103"/>
      <c r="AB1886" s="103"/>
      <c r="AC1886" s="103"/>
      <c r="AD1886" s="103"/>
      <c r="AE1886" s="103"/>
      <c r="AF1886" s="103"/>
      <c r="AG1886" s="103"/>
    </row>
    <row r="1887" spans="1:35" s="104" customFormat="1">
      <c r="A1887" s="108" t="s">
        <v>201</v>
      </c>
      <c r="B1887" s="103"/>
      <c r="C1887" s="103"/>
      <c r="D1887" s="103"/>
      <c r="E1887" s="103"/>
      <c r="F1887" s="103"/>
      <c r="G1887" s="103"/>
      <c r="H1887" s="103"/>
      <c r="I1887" s="103"/>
      <c r="J1887" s="103"/>
      <c r="K1887" s="103"/>
      <c r="L1887" s="103"/>
      <c r="M1887" s="103"/>
      <c r="N1887" s="103"/>
      <c r="O1887" s="103"/>
      <c r="P1887" s="103"/>
      <c r="Q1887" s="103"/>
      <c r="R1887" s="103"/>
      <c r="S1887" s="103"/>
      <c r="T1887" s="103"/>
      <c r="U1887" s="103"/>
      <c r="V1887" s="103"/>
      <c r="W1887" s="103"/>
      <c r="X1887" s="103"/>
      <c r="Y1887" s="103"/>
      <c r="Z1887" s="103"/>
      <c r="AA1887" s="103"/>
      <c r="AB1887" s="103"/>
      <c r="AC1887" s="103"/>
      <c r="AD1887" s="103"/>
      <c r="AE1887" s="103"/>
      <c r="AF1887" s="103"/>
      <c r="AG1887" s="103"/>
    </row>
    <row r="1888" spans="1:35" s="104" customFormat="1">
      <c r="A1888" s="108" t="s">
        <v>202</v>
      </c>
      <c r="B1888" s="103"/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3"/>
      <c r="M1888" s="103"/>
      <c r="N1888" s="103"/>
      <c r="O1888" s="103"/>
      <c r="P1888" s="103"/>
      <c r="Q1888" s="103"/>
      <c r="R1888" s="103"/>
      <c r="S1888" s="103"/>
      <c r="T1888" s="103"/>
      <c r="U1888" s="103"/>
      <c r="V1888" s="103"/>
      <c r="W1888" s="103"/>
      <c r="X1888" s="103"/>
      <c r="Y1888" s="103"/>
      <c r="Z1888" s="103"/>
      <c r="AA1888" s="103"/>
      <c r="AB1888" s="103"/>
      <c r="AC1888" s="103"/>
      <c r="AD1888" s="103"/>
      <c r="AE1888" s="103"/>
      <c r="AF1888" s="103"/>
      <c r="AG1888" s="103"/>
    </row>
    <row r="1889" spans="1:35" s="104" customFormat="1">
      <c r="A1889" s="108" t="s">
        <v>203</v>
      </c>
      <c r="B1889" s="103"/>
      <c r="C1889" s="103"/>
      <c r="D1889" s="103"/>
      <c r="E1889" s="103"/>
      <c r="F1889" s="103"/>
      <c r="G1889" s="103"/>
      <c r="H1889" s="103"/>
      <c r="I1889" s="103"/>
      <c r="J1889" s="103"/>
      <c r="K1889" s="103"/>
      <c r="L1889" s="103"/>
      <c r="M1889" s="103"/>
      <c r="N1889" s="103"/>
      <c r="O1889" s="103"/>
      <c r="P1889" s="103"/>
      <c r="Q1889" s="103"/>
      <c r="R1889" s="103"/>
      <c r="S1889" s="103"/>
      <c r="T1889" s="103"/>
      <c r="U1889" s="103"/>
      <c r="V1889" s="103"/>
      <c r="W1889" s="103"/>
      <c r="X1889" s="103"/>
      <c r="Y1889" s="103"/>
      <c r="Z1889" s="103"/>
      <c r="AA1889" s="103"/>
      <c r="AB1889" s="103"/>
      <c r="AC1889" s="103"/>
      <c r="AD1889" s="103"/>
      <c r="AE1889" s="103"/>
      <c r="AF1889" s="103"/>
      <c r="AG1889" s="103"/>
    </row>
    <row r="1890" spans="1:35" s="104" customFormat="1">
      <c r="A1890" s="110" t="s">
        <v>204</v>
      </c>
      <c r="B1890" s="114" t="str">
        <f t="shared" ref="B1890:AG1890" si="125">IF(COUNTA(B1878:B1889)=0,"-",COUNTA(B1878:B1889)/12)</f>
        <v>-</v>
      </c>
      <c r="C1890" s="114" t="str">
        <f t="shared" si="125"/>
        <v>-</v>
      </c>
      <c r="D1890" s="114" t="str">
        <f t="shared" si="125"/>
        <v>-</v>
      </c>
      <c r="E1890" s="114" t="str">
        <f t="shared" si="125"/>
        <v>-</v>
      </c>
      <c r="F1890" s="114" t="str">
        <f t="shared" si="125"/>
        <v>-</v>
      </c>
      <c r="G1890" s="114" t="str">
        <f t="shared" si="125"/>
        <v>-</v>
      </c>
      <c r="H1890" s="114" t="str">
        <f t="shared" si="125"/>
        <v>-</v>
      </c>
      <c r="I1890" s="114" t="str">
        <f t="shared" si="125"/>
        <v>-</v>
      </c>
      <c r="J1890" s="114" t="str">
        <f t="shared" si="125"/>
        <v>-</v>
      </c>
      <c r="K1890" s="114" t="str">
        <f t="shared" si="125"/>
        <v>-</v>
      </c>
      <c r="L1890" s="114" t="str">
        <f t="shared" si="125"/>
        <v>-</v>
      </c>
      <c r="M1890" s="114" t="str">
        <f t="shared" si="125"/>
        <v>-</v>
      </c>
      <c r="N1890" s="114" t="str">
        <f t="shared" si="125"/>
        <v>-</v>
      </c>
      <c r="O1890" s="114" t="str">
        <f t="shared" si="125"/>
        <v>-</v>
      </c>
      <c r="P1890" s="114" t="str">
        <f t="shared" si="125"/>
        <v>-</v>
      </c>
      <c r="Q1890" s="114" t="str">
        <f t="shared" si="125"/>
        <v>-</v>
      </c>
      <c r="R1890" s="114" t="str">
        <f t="shared" si="125"/>
        <v>-</v>
      </c>
      <c r="S1890" s="114" t="str">
        <f t="shared" si="125"/>
        <v>-</v>
      </c>
      <c r="T1890" s="114" t="str">
        <f t="shared" si="125"/>
        <v>-</v>
      </c>
      <c r="U1890" s="114" t="str">
        <f t="shared" si="125"/>
        <v>-</v>
      </c>
      <c r="V1890" s="114" t="str">
        <f t="shared" si="125"/>
        <v>-</v>
      </c>
      <c r="W1890" s="114" t="str">
        <f t="shared" si="125"/>
        <v>-</v>
      </c>
      <c r="X1890" s="114" t="str">
        <f t="shared" si="125"/>
        <v>-</v>
      </c>
      <c r="Y1890" s="114" t="str">
        <f t="shared" si="125"/>
        <v>-</v>
      </c>
      <c r="Z1890" s="114" t="str">
        <f t="shared" si="125"/>
        <v>-</v>
      </c>
      <c r="AA1890" s="114" t="str">
        <f t="shared" si="125"/>
        <v>-</v>
      </c>
      <c r="AB1890" s="114" t="str">
        <f t="shared" si="125"/>
        <v>-</v>
      </c>
      <c r="AC1890" s="114" t="str">
        <f t="shared" si="125"/>
        <v>-</v>
      </c>
      <c r="AD1890" s="114" t="str">
        <f t="shared" si="125"/>
        <v>-</v>
      </c>
      <c r="AE1890" s="114" t="str">
        <f t="shared" si="125"/>
        <v>-</v>
      </c>
      <c r="AF1890" s="114" t="str">
        <f t="shared" si="125"/>
        <v>-</v>
      </c>
      <c r="AG1890" s="114" t="str">
        <f t="shared" si="125"/>
        <v>-</v>
      </c>
    </row>
    <row r="1891" spans="1:35" ht="18" customHeight="1">
      <c r="AG1891"/>
    </row>
    <row r="1892" spans="1:35" s="104" customFormat="1">
      <c r="A1892" s="121">
        <f>A1877+1</f>
        <v>44854</v>
      </c>
      <c r="B1892" s="118" t="s">
        <v>310</v>
      </c>
      <c r="C1892" s="118" t="s">
        <v>311</v>
      </c>
      <c r="D1892" s="118" t="s">
        <v>312</v>
      </c>
      <c r="E1892" s="118" t="s">
        <v>313</v>
      </c>
      <c r="F1892" s="118" t="s">
        <v>314</v>
      </c>
      <c r="G1892" s="118" t="s">
        <v>315</v>
      </c>
      <c r="H1892" s="118" t="s">
        <v>316</v>
      </c>
      <c r="I1892" s="118" t="s">
        <v>317</v>
      </c>
      <c r="J1892" s="118" t="s">
        <v>318</v>
      </c>
      <c r="K1892" s="118" t="s">
        <v>319</v>
      </c>
      <c r="L1892" s="118" t="s">
        <v>320</v>
      </c>
      <c r="M1892" s="118" t="s">
        <v>321</v>
      </c>
      <c r="N1892" s="118" t="s">
        <v>322</v>
      </c>
      <c r="O1892" s="118" t="s">
        <v>323</v>
      </c>
      <c r="P1892" s="118" t="s">
        <v>324</v>
      </c>
      <c r="Q1892" s="118" t="s">
        <v>325</v>
      </c>
      <c r="R1892" s="118" t="s">
        <v>326</v>
      </c>
      <c r="S1892" s="118" t="s">
        <v>327</v>
      </c>
      <c r="T1892" s="118" t="s">
        <v>328</v>
      </c>
      <c r="U1892" s="118" t="s">
        <v>329</v>
      </c>
      <c r="V1892" s="118" t="s">
        <v>330</v>
      </c>
      <c r="W1892" s="118" t="s">
        <v>331</v>
      </c>
      <c r="X1892" s="118" t="s">
        <v>332</v>
      </c>
      <c r="Y1892" s="118" t="s">
        <v>333</v>
      </c>
      <c r="Z1892" s="118" t="s">
        <v>334</v>
      </c>
      <c r="AA1892" s="118" t="s">
        <v>335</v>
      </c>
      <c r="AB1892" s="118" t="s">
        <v>336</v>
      </c>
      <c r="AC1892" s="118" t="s">
        <v>337</v>
      </c>
      <c r="AD1892" s="118" t="s">
        <v>338</v>
      </c>
      <c r="AE1892" s="118" t="s">
        <v>339</v>
      </c>
      <c r="AF1892" s="118" t="s">
        <v>340</v>
      </c>
      <c r="AG1892" s="118" t="s">
        <v>341</v>
      </c>
    </row>
    <row r="1893" spans="1:35" s="104" customFormat="1">
      <c r="A1893" s="108" t="s">
        <v>168</v>
      </c>
      <c r="B1893" s="103"/>
      <c r="C1893" s="103"/>
      <c r="D1893" s="103"/>
      <c r="E1893" s="103"/>
      <c r="F1893" s="103"/>
      <c r="G1893" s="103"/>
      <c r="H1893" s="103"/>
      <c r="I1893" s="103"/>
      <c r="J1893" s="103"/>
      <c r="K1893" s="103"/>
      <c r="L1893" s="103"/>
      <c r="M1893" s="103"/>
      <c r="N1893" s="103"/>
      <c r="O1893" s="103"/>
      <c r="P1893" s="103"/>
      <c r="Q1893" s="103"/>
      <c r="R1893" s="103"/>
      <c r="S1893" s="103"/>
      <c r="T1893" s="103"/>
      <c r="U1893" s="103"/>
      <c r="V1893" s="103"/>
      <c r="W1893" s="103"/>
      <c r="X1893" s="103"/>
      <c r="Y1893" s="103"/>
      <c r="Z1893" s="103"/>
      <c r="AA1893" s="103"/>
      <c r="AB1893" s="103"/>
      <c r="AC1893" s="103"/>
      <c r="AD1893" s="103"/>
      <c r="AE1893" s="103"/>
      <c r="AF1893" s="103"/>
      <c r="AG1893" s="103"/>
    </row>
    <row r="1894" spans="1:35" s="104" customFormat="1">
      <c r="A1894" s="108" t="s">
        <v>174</v>
      </c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3"/>
      <c r="M1894" s="103"/>
      <c r="N1894" s="103"/>
      <c r="O1894" s="103"/>
      <c r="P1894" s="103"/>
      <c r="Q1894" s="103"/>
      <c r="R1894" s="103"/>
      <c r="S1894" s="103"/>
      <c r="T1894" s="103"/>
      <c r="U1894" s="103"/>
      <c r="V1894" s="103"/>
      <c r="W1894" s="103"/>
      <c r="X1894" s="103"/>
      <c r="Y1894" s="103"/>
      <c r="Z1894" s="103"/>
      <c r="AA1894" s="103"/>
      <c r="AB1894" s="103"/>
      <c r="AC1894" s="103"/>
      <c r="AD1894" s="103"/>
      <c r="AE1894" s="103"/>
      <c r="AF1894" s="103"/>
      <c r="AG1894" s="103"/>
    </row>
    <row r="1895" spans="1:35" s="104" customFormat="1">
      <c r="A1895" s="108" t="s">
        <v>176</v>
      </c>
      <c r="B1895" s="103"/>
      <c r="C1895" s="103"/>
      <c r="D1895" s="103"/>
      <c r="E1895" s="103"/>
      <c r="F1895" s="103"/>
      <c r="G1895" s="103"/>
      <c r="H1895" s="103"/>
      <c r="I1895" s="103"/>
      <c r="J1895" s="103"/>
      <c r="K1895" s="103"/>
      <c r="L1895" s="103"/>
      <c r="M1895" s="103"/>
      <c r="N1895" s="103"/>
      <c r="O1895" s="103"/>
      <c r="P1895" s="103"/>
      <c r="Q1895" s="103"/>
      <c r="R1895" s="103"/>
      <c r="S1895" s="103"/>
      <c r="T1895" s="103"/>
      <c r="U1895" s="103"/>
      <c r="V1895" s="103"/>
      <c r="W1895" s="103"/>
      <c r="X1895" s="103"/>
      <c r="Y1895" s="103"/>
      <c r="Z1895" s="103"/>
      <c r="AA1895" s="103"/>
      <c r="AB1895" s="103"/>
      <c r="AC1895" s="103"/>
      <c r="AD1895" s="103"/>
      <c r="AE1895" s="103"/>
      <c r="AF1895" s="103"/>
      <c r="AG1895" s="103"/>
    </row>
    <row r="1896" spans="1:35" s="104" customFormat="1" ht="21">
      <c r="A1896" s="108" t="s">
        <v>181</v>
      </c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3"/>
      <c r="M1896" s="103"/>
      <c r="N1896" s="103"/>
      <c r="O1896" s="103"/>
      <c r="P1896" s="103"/>
      <c r="Q1896" s="103"/>
      <c r="R1896" s="103"/>
      <c r="S1896" s="103"/>
      <c r="T1896" s="103"/>
      <c r="U1896" s="103"/>
      <c r="V1896" s="103"/>
      <c r="W1896" s="103"/>
      <c r="X1896" s="103"/>
      <c r="Y1896" s="103"/>
      <c r="Z1896" s="103"/>
      <c r="AA1896" s="103"/>
      <c r="AB1896" s="103"/>
      <c r="AC1896" s="103"/>
      <c r="AD1896" s="103"/>
      <c r="AE1896" s="103"/>
      <c r="AF1896" s="103"/>
      <c r="AG1896" s="103"/>
      <c r="AI1896" s="116" t="s">
        <v>250</v>
      </c>
    </row>
    <row r="1897" spans="1:35" s="104" customFormat="1" ht="15" customHeight="1">
      <c r="A1897" s="108" t="s">
        <v>184</v>
      </c>
      <c r="B1897" s="103"/>
      <c r="C1897" s="103"/>
      <c r="D1897" s="103"/>
      <c r="E1897" s="103"/>
      <c r="F1897" s="103"/>
      <c r="G1897" s="103"/>
      <c r="H1897" s="103"/>
      <c r="I1897" s="103"/>
      <c r="J1897" s="103"/>
      <c r="K1897" s="103"/>
      <c r="L1897" s="103"/>
      <c r="M1897" s="103"/>
      <c r="N1897" s="103"/>
      <c r="O1897" s="103"/>
      <c r="P1897" s="103"/>
      <c r="Q1897" s="103"/>
      <c r="R1897" s="103"/>
      <c r="S1897" s="103"/>
      <c r="T1897" s="103"/>
      <c r="U1897" s="103"/>
      <c r="V1897" s="103"/>
      <c r="W1897" s="103"/>
      <c r="X1897" s="103"/>
      <c r="Y1897" s="103"/>
      <c r="Z1897" s="103"/>
      <c r="AA1897" s="103"/>
      <c r="AB1897" s="103"/>
      <c r="AC1897" s="103"/>
      <c r="AD1897" s="103"/>
      <c r="AE1897" s="103"/>
      <c r="AF1897" s="103"/>
      <c r="AG1897" s="103"/>
      <c r="AI1897" s="271">
        <f>COUNTIF($B1905:$AG1905,"-")</f>
        <v>32</v>
      </c>
    </row>
    <row r="1898" spans="1:35" s="104" customFormat="1" ht="15" customHeight="1">
      <c r="A1898" s="108" t="s">
        <v>208</v>
      </c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3"/>
      <c r="M1898" s="103"/>
      <c r="N1898" s="103"/>
      <c r="O1898" s="103"/>
      <c r="P1898" s="103"/>
      <c r="Q1898" s="103"/>
      <c r="R1898" s="103"/>
      <c r="S1898" s="103"/>
      <c r="T1898" s="103"/>
      <c r="U1898" s="103"/>
      <c r="V1898" s="103"/>
      <c r="W1898" s="103"/>
      <c r="X1898" s="103"/>
      <c r="Y1898" s="103"/>
      <c r="Z1898" s="103"/>
      <c r="AA1898" s="103"/>
      <c r="AB1898" s="103"/>
      <c r="AC1898" s="103"/>
      <c r="AD1898" s="103"/>
      <c r="AE1898" s="103"/>
      <c r="AF1898" s="103"/>
      <c r="AG1898" s="103"/>
      <c r="AI1898" s="271"/>
    </row>
    <row r="1899" spans="1:35" s="104" customFormat="1">
      <c r="A1899" s="108" t="s">
        <v>209</v>
      </c>
      <c r="B1899" s="103"/>
      <c r="C1899" s="103"/>
      <c r="D1899" s="103"/>
      <c r="E1899" s="103"/>
      <c r="F1899" s="103"/>
      <c r="G1899" s="103"/>
      <c r="H1899" s="103"/>
      <c r="I1899" s="103"/>
      <c r="J1899" s="103"/>
      <c r="K1899" s="103"/>
      <c r="L1899" s="103"/>
      <c r="M1899" s="103"/>
      <c r="N1899" s="103"/>
      <c r="O1899" s="103"/>
      <c r="P1899" s="103"/>
      <c r="Q1899" s="103"/>
      <c r="R1899" s="103"/>
      <c r="S1899" s="103"/>
      <c r="T1899" s="103"/>
      <c r="U1899" s="103"/>
      <c r="V1899" s="103"/>
      <c r="W1899" s="103"/>
      <c r="X1899" s="103"/>
      <c r="Y1899" s="103"/>
      <c r="Z1899" s="103"/>
      <c r="AA1899" s="103"/>
      <c r="AB1899" s="103"/>
      <c r="AC1899" s="103"/>
      <c r="AD1899" s="103"/>
      <c r="AE1899" s="103"/>
      <c r="AF1899" s="103"/>
      <c r="AG1899" s="103"/>
    </row>
    <row r="1900" spans="1:35" s="104" customFormat="1">
      <c r="A1900" s="108" t="s">
        <v>198</v>
      </c>
      <c r="B1900" s="103"/>
      <c r="C1900" s="103"/>
      <c r="D1900" s="103"/>
      <c r="E1900" s="103"/>
      <c r="F1900" s="103"/>
      <c r="G1900" s="103"/>
      <c r="H1900" s="103"/>
      <c r="I1900" s="103"/>
      <c r="J1900" s="103"/>
      <c r="K1900" s="103"/>
      <c r="L1900" s="103"/>
      <c r="M1900" s="103"/>
      <c r="N1900" s="103"/>
      <c r="O1900" s="103"/>
      <c r="P1900" s="103"/>
      <c r="Q1900" s="103"/>
      <c r="R1900" s="103"/>
      <c r="S1900" s="103"/>
      <c r="T1900" s="103"/>
      <c r="U1900" s="103"/>
      <c r="V1900" s="103"/>
      <c r="W1900" s="103"/>
      <c r="X1900" s="103"/>
      <c r="Y1900" s="103"/>
      <c r="Z1900" s="103"/>
      <c r="AA1900" s="103"/>
      <c r="AB1900" s="103"/>
      <c r="AC1900" s="103"/>
      <c r="AD1900" s="103"/>
      <c r="AE1900" s="103"/>
      <c r="AF1900" s="103"/>
      <c r="AG1900" s="103"/>
    </row>
    <row r="1901" spans="1:35" s="104" customFormat="1">
      <c r="A1901" s="108" t="s">
        <v>200</v>
      </c>
      <c r="B1901" s="103"/>
      <c r="C1901" s="103"/>
      <c r="D1901" s="103"/>
      <c r="E1901" s="103"/>
      <c r="F1901" s="103"/>
      <c r="G1901" s="103"/>
      <c r="H1901" s="103"/>
      <c r="I1901" s="103"/>
      <c r="J1901" s="103"/>
      <c r="K1901" s="103"/>
      <c r="L1901" s="103"/>
      <c r="M1901" s="103"/>
      <c r="N1901" s="103"/>
      <c r="O1901" s="103"/>
      <c r="P1901" s="103"/>
      <c r="Q1901" s="103"/>
      <c r="R1901" s="103"/>
      <c r="S1901" s="103"/>
      <c r="T1901" s="103"/>
      <c r="U1901" s="103"/>
      <c r="V1901" s="103"/>
      <c r="W1901" s="103"/>
      <c r="X1901" s="103"/>
      <c r="Y1901" s="103"/>
      <c r="Z1901" s="103"/>
      <c r="AA1901" s="103"/>
      <c r="AB1901" s="103"/>
      <c r="AC1901" s="103"/>
      <c r="AD1901" s="103"/>
      <c r="AE1901" s="103"/>
      <c r="AF1901" s="103"/>
      <c r="AG1901" s="103"/>
    </row>
    <row r="1902" spans="1:35" s="104" customFormat="1">
      <c r="A1902" s="108" t="s">
        <v>201</v>
      </c>
      <c r="B1902" s="103"/>
      <c r="C1902" s="103"/>
      <c r="D1902" s="103"/>
      <c r="E1902" s="103"/>
      <c r="F1902" s="103"/>
      <c r="G1902" s="103"/>
      <c r="H1902" s="103"/>
      <c r="I1902" s="103"/>
      <c r="J1902" s="103"/>
      <c r="K1902" s="103"/>
      <c r="L1902" s="103"/>
      <c r="M1902" s="103"/>
      <c r="N1902" s="103"/>
      <c r="O1902" s="103"/>
      <c r="P1902" s="103"/>
      <c r="Q1902" s="103"/>
      <c r="R1902" s="103"/>
      <c r="S1902" s="103"/>
      <c r="T1902" s="103"/>
      <c r="U1902" s="103"/>
      <c r="V1902" s="103"/>
      <c r="W1902" s="103"/>
      <c r="X1902" s="103"/>
      <c r="Y1902" s="103"/>
      <c r="Z1902" s="103"/>
      <c r="AA1902" s="103"/>
      <c r="AB1902" s="103"/>
      <c r="AC1902" s="103"/>
      <c r="AD1902" s="103"/>
      <c r="AE1902" s="103"/>
      <c r="AF1902" s="103"/>
      <c r="AG1902" s="103"/>
    </row>
    <row r="1903" spans="1:35" s="104" customFormat="1">
      <c r="A1903" s="108" t="s">
        <v>202</v>
      </c>
      <c r="B1903" s="103"/>
      <c r="C1903" s="103"/>
      <c r="D1903" s="103"/>
      <c r="E1903" s="103"/>
      <c r="F1903" s="103"/>
      <c r="G1903" s="103"/>
      <c r="H1903" s="103"/>
      <c r="I1903" s="103"/>
      <c r="J1903" s="103"/>
      <c r="K1903" s="103"/>
      <c r="L1903" s="103"/>
      <c r="M1903" s="103"/>
      <c r="N1903" s="103"/>
      <c r="O1903" s="103"/>
      <c r="P1903" s="103"/>
      <c r="Q1903" s="103"/>
      <c r="R1903" s="103"/>
      <c r="S1903" s="103"/>
      <c r="T1903" s="103"/>
      <c r="U1903" s="103"/>
      <c r="V1903" s="103"/>
      <c r="W1903" s="103"/>
      <c r="X1903" s="103"/>
      <c r="Y1903" s="103"/>
      <c r="Z1903" s="103"/>
      <c r="AA1903" s="103"/>
      <c r="AB1903" s="103"/>
      <c r="AC1903" s="103"/>
      <c r="AD1903" s="103"/>
      <c r="AE1903" s="103"/>
      <c r="AF1903" s="103"/>
      <c r="AG1903" s="103"/>
    </row>
    <row r="1904" spans="1:35" s="104" customFormat="1">
      <c r="A1904" s="108" t="s">
        <v>203</v>
      </c>
      <c r="B1904" s="103"/>
      <c r="C1904" s="103"/>
      <c r="D1904" s="103"/>
      <c r="E1904" s="103"/>
      <c r="F1904" s="103"/>
      <c r="G1904" s="103"/>
      <c r="H1904" s="103"/>
      <c r="I1904" s="103"/>
      <c r="J1904" s="103"/>
      <c r="K1904" s="103"/>
      <c r="L1904" s="103"/>
      <c r="M1904" s="103"/>
      <c r="N1904" s="103"/>
      <c r="O1904" s="103"/>
      <c r="P1904" s="103"/>
      <c r="Q1904" s="103"/>
      <c r="R1904" s="103"/>
      <c r="S1904" s="103"/>
      <c r="T1904" s="103"/>
      <c r="U1904" s="103"/>
      <c r="V1904" s="103"/>
      <c r="W1904" s="103"/>
      <c r="X1904" s="103"/>
      <c r="Y1904" s="103"/>
      <c r="Z1904" s="103"/>
      <c r="AA1904" s="103"/>
      <c r="AB1904" s="103"/>
      <c r="AC1904" s="103"/>
      <c r="AD1904" s="103"/>
      <c r="AE1904" s="103"/>
      <c r="AF1904" s="103"/>
      <c r="AG1904" s="103"/>
    </row>
    <row r="1905" spans="1:35" s="104" customFormat="1">
      <c r="A1905" s="110" t="s">
        <v>204</v>
      </c>
      <c r="B1905" s="114" t="str">
        <f t="shared" ref="B1905:AG1905" si="126">IF(COUNTA(B1893:B1904)=0,"-",COUNTA(B1893:B1904)/12)</f>
        <v>-</v>
      </c>
      <c r="C1905" s="114" t="str">
        <f t="shared" si="126"/>
        <v>-</v>
      </c>
      <c r="D1905" s="114" t="str">
        <f t="shared" si="126"/>
        <v>-</v>
      </c>
      <c r="E1905" s="114" t="str">
        <f t="shared" si="126"/>
        <v>-</v>
      </c>
      <c r="F1905" s="114" t="str">
        <f t="shared" si="126"/>
        <v>-</v>
      </c>
      <c r="G1905" s="114" t="str">
        <f t="shared" si="126"/>
        <v>-</v>
      </c>
      <c r="H1905" s="114" t="str">
        <f t="shared" si="126"/>
        <v>-</v>
      </c>
      <c r="I1905" s="114" t="str">
        <f t="shared" si="126"/>
        <v>-</v>
      </c>
      <c r="J1905" s="114" t="str">
        <f t="shared" si="126"/>
        <v>-</v>
      </c>
      <c r="K1905" s="114" t="str">
        <f t="shared" si="126"/>
        <v>-</v>
      </c>
      <c r="L1905" s="114" t="str">
        <f t="shared" si="126"/>
        <v>-</v>
      </c>
      <c r="M1905" s="114" t="str">
        <f t="shared" si="126"/>
        <v>-</v>
      </c>
      <c r="N1905" s="114" t="str">
        <f t="shared" si="126"/>
        <v>-</v>
      </c>
      <c r="O1905" s="114" t="str">
        <f t="shared" si="126"/>
        <v>-</v>
      </c>
      <c r="P1905" s="114" t="str">
        <f t="shared" si="126"/>
        <v>-</v>
      </c>
      <c r="Q1905" s="114" t="str">
        <f t="shared" si="126"/>
        <v>-</v>
      </c>
      <c r="R1905" s="114" t="str">
        <f t="shared" si="126"/>
        <v>-</v>
      </c>
      <c r="S1905" s="114" t="str">
        <f t="shared" si="126"/>
        <v>-</v>
      </c>
      <c r="T1905" s="114" t="str">
        <f t="shared" si="126"/>
        <v>-</v>
      </c>
      <c r="U1905" s="114" t="str">
        <f t="shared" si="126"/>
        <v>-</v>
      </c>
      <c r="V1905" s="114" t="str">
        <f t="shared" si="126"/>
        <v>-</v>
      </c>
      <c r="W1905" s="114" t="str">
        <f t="shared" si="126"/>
        <v>-</v>
      </c>
      <c r="X1905" s="114" t="str">
        <f t="shared" si="126"/>
        <v>-</v>
      </c>
      <c r="Y1905" s="114" t="str">
        <f t="shared" si="126"/>
        <v>-</v>
      </c>
      <c r="Z1905" s="114" t="str">
        <f t="shared" si="126"/>
        <v>-</v>
      </c>
      <c r="AA1905" s="114" t="str">
        <f t="shared" si="126"/>
        <v>-</v>
      </c>
      <c r="AB1905" s="114" t="str">
        <f t="shared" si="126"/>
        <v>-</v>
      </c>
      <c r="AC1905" s="114" t="str">
        <f t="shared" si="126"/>
        <v>-</v>
      </c>
      <c r="AD1905" s="114" t="str">
        <f t="shared" si="126"/>
        <v>-</v>
      </c>
      <c r="AE1905" s="114" t="str">
        <f t="shared" si="126"/>
        <v>-</v>
      </c>
      <c r="AF1905" s="114" t="str">
        <f t="shared" si="126"/>
        <v>-</v>
      </c>
      <c r="AG1905" s="114" t="str">
        <f t="shared" si="126"/>
        <v>-</v>
      </c>
    </row>
    <row r="1906" spans="1:35" ht="18" customHeight="1">
      <c r="AG1906"/>
    </row>
    <row r="1907" spans="1:35" s="104" customFormat="1">
      <c r="A1907" s="121">
        <f>A1892+1</f>
        <v>44855</v>
      </c>
      <c r="B1907" s="118" t="s">
        <v>310</v>
      </c>
      <c r="C1907" s="118" t="s">
        <v>311</v>
      </c>
      <c r="D1907" s="118" t="s">
        <v>312</v>
      </c>
      <c r="E1907" s="118" t="s">
        <v>313</v>
      </c>
      <c r="F1907" s="118" t="s">
        <v>314</v>
      </c>
      <c r="G1907" s="118" t="s">
        <v>315</v>
      </c>
      <c r="H1907" s="118" t="s">
        <v>316</v>
      </c>
      <c r="I1907" s="118" t="s">
        <v>317</v>
      </c>
      <c r="J1907" s="118" t="s">
        <v>318</v>
      </c>
      <c r="K1907" s="118" t="s">
        <v>319</v>
      </c>
      <c r="L1907" s="118" t="s">
        <v>320</v>
      </c>
      <c r="M1907" s="118" t="s">
        <v>321</v>
      </c>
      <c r="N1907" s="118" t="s">
        <v>322</v>
      </c>
      <c r="O1907" s="118" t="s">
        <v>323</v>
      </c>
      <c r="P1907" s="118" t="s">
        <v>324</v>
      </c>
      <c r="Q1907" s="118" t="s">
        <v>325</v>
      </c>
      <c r="R1907" s="118" t="s">
        <v>326</v>
      </c>
      <c r="S1907" s="118" t="s">
        <v>327</v>
      </c>
      <c r="T1907" s="118" t="s">
        <v>328</v>
      </c>
      <c r="U1907" s="118" t="s">
        <v>329</v>
      </c>
      <c r="V1907" s="118" t="s">
        <v>330</v>
      </c>
      <c r="W1907" s="118" t="s">
        <v>331</v>
      </c>
      <c r="X1907" s="118" t="s">
        <v>332</v>
      </c>
      <c r="Y1907" s="118" t="s">
        <v>333</v>
      </c>
      <c r="Z1907" s="118" t="s">
        <v>334</v>
      </c>
      <c r="AA1907" s="118" t="s">
        <v>335</v>
      </c>
      <c r="AB1907" s="118" t="s">
        <v>336</v>
      </c>
      <c r="AC1907" s="118" t="s">
        <v>337</v>
      </c>
      <c r="AD1907" s="118" t="s">
        <v>338</v>
      </c>
      <c r="AE1907" s="118" t="s">
        <v>339</v>
      </c>
      <c r="AF1907" s="118" t="s">
        <v>340</v>
      </c>
      <c r="AG1907" s="118" t="s">
        <v>341</v>
      </c>
    </row>
    <row r="1908" spans="1:35" s="104" customFormat="1">
      <c r="A1908" s="108" t="s">
        <v>168</v>
      </c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  <c r="Q1908" s="103"/>
      <c r="R1908" s="103"/>
      <c r="S1908" s="103"/>
      <c r="T1908" s="103"/>
      <c r="U1908" s="103"/>
      <c r="V1908" s="103"/>
      <c r="W1908" s="103"/>
      <c r="X1908" s="103"/>
      <c r="Y1908" s="103"/>
      <c r="Z1908" s="103"/>
      <c r="AA1908" s="103"/>
      <c r="AB1908" s="103"/>
      <c r="AC1908" s="103"/>
      <c r="AD1908" s="103"/>
      <c r="AE1908" s="103"/>
      <c r="AF1908" s="103"/>
      <c r="AG1908" s="103"/>
    </row>
    <row r="1909" spans="1:35" s="104" customFormat="1">
      <c r="A1909" s="108" t="s">
        <v>174</v>
      </c>
      <c r="B1909" s="103"/>
      <c r="C1909" s="103"/>
      <c r="D1909" s="103"/>
      <c r="E1909" s="103"/>
      <c r="F1909" s="103"/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  <c r="Q1909" s="103"/>
      <c r="R1909" s="103"/>
      <c r="S1909" s="103"/>
      <c r="T1909" s="103"/>
      <c r="U1909" s="103"/>
      <c r="V1909" s="103"/>
      <c r="W1909" s="103"/>
      <c r="X1909" s="103"/>
      <c r="Y1909" s="103"/>
      <c r="Z1909" s="103"/>
      <c r="AA1909" s="103"/>
      <c r="AB1909" s="103"/>
      <c r="AC1909" s="103"/>
      <c r="AD1909" s="103"/>
      <c r="AE1909" s="103"/>
      <c r="AF1909" s="103"/>
      <c r="AG1909" s="103"/>
    </row>
    <row r="1910" spans="1:35" s="104" customFormat="1">
      <c r="A1910" s="108" t="s">
        <v>176</v>
      </c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3"/>
      <c r="N1910" s="103"/>
      <c r="O1910" s="103"/>
      <c r="P1910" s="103"/>
      <c r="Q1910" s="103"/>
      <c r="R1910" s="103"/>
      <c r="S1910" s="103"/>
      <c r="T1910" s="103"/>
      <c r="U1910" s="103"/>
      <c r="V1910" s="103"/>
      <c r="W1910" s="103"/>
      <c r="X1910" s="103"/>
      <c r="Y1910" s="103"/>
      <c r="Z1910" s="103"/>
      <c r="AA1910" s="103"/>
      <c r="AB1910" s="103"/>
      <c r="AC1910" s="103"/>
      <c r="AD1910" s="103"/>
      <c r="AE1910" s="103"/>
      <c r="AF1910" s="103"/>
      <c r="AG1910" s="103"/>
    </row>
    <row r="1911" spans="1:35" s="104" customFormat="1" ht="21">
      <c r="A1911" s="108" t="s">
        <v>181</v>
      </c>
      <c r="B1911" s="103"/>
      <c r="C1911" s="103"/>
      <c r="D1911" s="103"/>
      <c r="E1911" s="103"/>
      <c r="F1911" s="103"/>
      <c r="G1911" s="103"/>
      <c r="H1911" s="103"/>
      <c r="I1911" s="103"/>
      <c r="J1911" s="103"/>
      <c r="K1911" s="103"/>
      <c r="L1911" s="103"/>
      <c r="M1911" s="103"/>
      <c r="N1911" s="103"/>
      <c r="O1911" s="103"/>
      <c r="P1911" s="103"/>
      <c r="Q1911" s="103"/>
      <c r="R1911" s="103"/>
      <c r="S1911" s="103"/>
      <c r="T1911" s="103"/>
      <c r="U1911" s="103"/>
      <c r="V1911" s="103"/>
      <c r="W1911" s="103"/>
      <c r="X1911" s="103"/>
      <c r="Y1911" s="103"/>
      <c r="Z1911" s="103"/>
      <c r="AA1911" s="103"/>
      <c r="AB1911" s="103"/>
      <c r="AC1911" s="103"/>
      <c r="AD1911" s="103"/>
      <c r="AE1911" s="103"/>
      <c r="AF1911" s="103"/>
      <c r="AG1911" s="103"/>
      <c r="AI1911" s="116" t="s">
        <v>250</v>
      </c>
    </row>
    <row r="1912" spans="1:35" s="104" customFormat="1" ht="15" customHeight="1">
      <c r="A1912" s="108" t="s">
        <v>184</v>
      </c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3"/>
      <c r="N1912" s="103"/>
      <c r="O1912" s="103"/>
      <c r="P1912" s="103"/>
      <c r="Q1912" s="103"/>
      <c r="R1912" s="103"/>
      <c r="S1912" s="103"/>
      <c r="T1912" s="103"/>
      <c r="U1912" s="103"/>
      <c r="V1912" s="103"/>
      <c r="W1912" s="103"/>
      <c r="X1912" s="103"/>
      <c r="Y1912" s="103"/>
      <c r="Z1912" s="103"/>
      <c r="AA1912" s="103"/>
      <c r="AB1912" s="103"/>
      <c r="AC1912" s="103"/>
      <c r="AD1912" s="103"/>
      <c r="AE1912" s="103"/>
      <c r="AF1912" s="103"/>
      <c r="AG1912" s="103"/>
      <c r="AI1912" s="271">
        <f>COUNTIF($B1920:$AG1920,"-")</f>
        <v>32</v>
      </c>
    </row>
    <row r="1913" spans="1:35" s="104" customFormat="1" ht="15" customHeight="1">
      <c r="A1913" s="108" t="s">
        <v>208</v>
      </c>
      <c r="B1913" s="103"/>
      <c r="C1913" s="103"/>
      <c r="D1913" s="103"/>
      <c r="E1913" s="103"/>
      <c r="F1913" s="103"/>
      <c r="G1913" s="103"/>
      <c r="H1913" s="103"/>
      <c r="I1913" s="103"/>
      <c r="J1913" s="103"/>
      <c r="K1913" s="103"/>
      <c r="L1913" s="103"/>
      <c r="M1913" s="103"/>
      <c r="N1913" s="103"/>
      <c r="O1913" s="103"/>
      <c r="P1913" s="103"/>
      <c r="Q1913" s="103"/>
      <c r="R1913" s="103"/>
      <c r="S1913" s="103"/>
      <c r="T1913" s="103"/>
      <c r="U1913" s="103"/>
      <c r="V1913" s="103"/>
      <c r="W1913" s="103"/>
      <c r="X1913" s="103"/>
      <c r="Y1913" s="103"/>
      <c r="Z1913" s="103"/>
      <c r="AA1913" s="103"/>
      <c r="AB1913" s="103"/>
      <c r="AC1913" s="103"/>
      <c r="AD1913" s="103"/>
      <c r="AE1913" s="103"/>
      <c r="AF1913" s="103"/>
      <c r="AG1913" s="103"/>
      <c r="AI1913" s="271"/>
    </row>
    <row r="1914" spans="1:35" s="104" customFormat="1">
      <c r="A1914" s="108" t="s">
        <v>209</v>
      </c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  <c r="Q1914" s="103"/>
      <c r="R1914" s="103"/>
      <c r="S1914" s="103"/>
      <c r="T1914" s="103"/>
      <c r="U1914" s="103"/>
      <c r="V1914" s="103"/>
      <c r="W1914" s="103"/>
      <c r="X1914" s="103"/>
      <c r="Y1914" s="103"/>
      <c r="Z1914" s="103"/>
      <c r="AA1914" s="103"/>
      <c r="AB1914" s="103"/>
      <c r="AC1914" s="103"/>
      <c r="AD1914" s="103"/>
      <c r="AE1914" s="103"/>
      <c r="AF1914" s="103"/>
      <c r="AG1914" s="103"/>
    </row>
    <row r="1915" spans="1:35" s="104" customFormat="1">
      <c r="A1915" s="108" t="s">
        <v>198</v>
      </c>
      <c r="B1915" s="103"/>
      <c r="C1915" s="103"/>
      <c r="D1915" s="103"/>
      <c r="E1915" s="103"/>
      <c r="F1915" s="103"/>
      <c r="G1915" s="103"/>
      <c r="H1915" s="103"/>
      <c r="I1915" s="103"/>
      <c r="J1915" s="103"/>
      <c r="K1915" s="103"/>
      <c r="L1915" s="103"/>
      <c r="M1915" s="103"/>
      <c r="N1915" s="103"/>
      <c r="O1915" s="103"/>
      <c r="P1915" s="103"/>
      <c r="Q1915" s="103"/>
      <c r="R1915" s="103"/>
      <c r="S1915" s="103"/>
      <c r="T1915" s="103"/>
      <c r="U1915" s="103"/>
      <c r="V1915" s="103"/>
      <c r="W1915" s="103"/>
      <c r="X1915" s="103"/>
      <c r="Y1915" s="103"/>
      <c r="Z1915" s="103"/>
      <c r="AA1915" s="103"/>
      <c r="AB1915" s="103"/>
      <c r="AC1915" s="103"/>
      <c r="AD1915" s="103"/>
      <c r="AE1915" s="103"/>
      <c r="AF1915" s="103"/>
      <c r="AG1915" s="103"/>
    </row>
    <row r="1916" spans="1:35" s="104" customFormat="1">
      <c r="A1916" s="108" t="s">
        <v>200</v>
      </c>
      <c r="B1916" s="103"/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3"/>
      <c r="M1916" s="103"/>
      <c r="N1916" s="103"/>
      <c r="O1916" s="103"/>
      <c r="P1916" s="103"/>
      <c r="Q1916" s="103"/>
      <c r="R1916" s="103"/>
      <c r="S1916" s="103"/>
      <c r="T1916" s="103"/>
      <c r="U1916" s="103"/>
      <c r="V1916" s="103"/>
      <c r="W1916" s="103"/>
      <c r="X1916" s="103"/>
      <c r="Y1916" s="103"/>
      <c r="Z1916" s="103"/>
      <c r="AA1916" s="103"/>
      <c r="AB1916" s="103"/>
      <c r="AC1916" s="103"/>
      <c r="AD1916" s="103"/>
      <c r="AE1916" s="103"/>
      <c r="AF1916" s="103"/>
      <c r="AG1916" s="103"/>
    </row>
    <row r="1917" spans="1:35" s="104" customFormat="1">
      <c r="A1917" s="108" t="s">
        <v>201</v>
      </c>
      <c r="B1917" s="103"/>
      <c r="C1917" s="103"/>
      <c r="D1917" s="103"/>
      <c r="E1917" s="103"/>
      <c r="F1917" s="103"/>
      <c r="G1917" s="103"/>
      <c r="H1917" s="103"/>
      <c r="I1917" s="103"/>
      <c r="J1917" s="103"/>
      <c r="K1917" s="103"/>
      <c r="L1917" s="103"/>
      <c r="M1917" s="103"/>
      <c r="N1917" s="103"/>
      <c r="O1917" s="103"/>
      <c r="P1917" s="103"/>
      <c r="Q1917" s="103"/>
      <c r="R1917" s="103"/>
      <c r="S1917" s="103"/>
      <c r="T1917" s="103"/>
      <c r="U1917" s="103"/>
      <c r="V1917" s="103"/>
      <c r="W1917" s="103"/>
      <c r="X1917" s="103"/>
      <c r="Y1917" s="103"/>
      <c r="Z1917" s="103"/>
      <c r="AA1917" s="103"/>
      <c r="AB1917" s="103"/>
      <c r="AC1917" s="103"/>
      <c r="AD1917" s="103"/>
      <c r="AE1917" s="103"/>
      <c r="AF1917" s="103"/>
      <c r="AG1917" s="103"/>
    </row>
    <row r="1918" spans="1:35" s="104" customFormat="1">
      <c r="A1918" s="108" t="s">
        <v>202</v>
      </c>
      <c r="B1918" s="103"/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3"/>
      <c r="M1918" s="103"/>
      <c r="N1918" s="103"/>
      <c r="O1918" s="103"/>
      <c r="P1918" s="103"/>
      <c r="Q1918" s="103"/>
      <c r="R1918" s="103"/>
      <c r="S1918" s="103"/>
      <c r="T1918" s="103"/>
      <c r="U1918" s="103"/>
      <c r="V1918" s="103"/>
      <c r="W1918" s="103"/>
      <c r="X1918" s="103"/>
      <c r="Y1918" s="103"/>
      <c r="Z1918" s="103"/>
      <c r="AA1918" s="103"/>
      <c r="AB1918" s="103"/>
      <c r="AC1918" s="103"/>
      <c r="AD1918" s="103"/>
      <c r="AE1918" s="103"/>
      <c r="AF1918" s="103"/>
      <c r="AG1918" s="103"/>
    </row>
    <row r="1919" spans="1:35" s="104" customFormat="1">
      <c r="A1919" s="108" t="s">
        <v>203</v>
      </c>
      <c r="B1919" s="103"/>
      <c r="C1919" s="103"/>
      <c r="D1919" s="103"/>
      <c r="E1919" s="103"/>
      <c r="F1919" s="103"/>
      <c r="G1919" s="103"/>
      <c r="H1919" s="103"/>
      <c r="I1919" s="103"/>
      <c r="J1919" s="103"/>
      <c r="K1919" s="103"/>
      <c r="L1919" s="103"/>
      <c r="M1919" s="103"/>
      <c r="N1919" s="103"/>
      <c r="O1919" s="103"/>
      <c r="P1919" s="103"/>
      <c r="Q1919" s="103"/>
      <c r="R1919" s="103"/>
      <c r="S1919" s="103"/>
      <c r="T1919" s="103"/>
      <c r="U1919" s="103"/>
      <c r="V1919" s="103"/>
      <c r="W1919" s="103"/>
      <c r="X1919" s="103"/>
      <c r="Y1919" s="103"/>
      <c r="Z1919" s="103"/>
      <c r="AA1919" s="103"/>
      <c r="AB1919" s="103"/>
      <c r="AC1919" s="103"/>
      <c r="AD1919" s="103"/>
      <c r="AE1919" s="103"/>
      <c r="AF1919" s="103"/>
      <c r="AG1919" s="103"/>
    </row>
    <row r="1920" spans="1:35" s="104" customFormat="1">
      <c r="A1920" s="110" t="s">
        <v>204</v>
      </c>
      <c r="B1920" s="114" t="str">
        <f t="shared" ref="B1920:AG1920" si="127">IF(COUNTA(B1908:B1919)=0,"-",COUNTA(B1908:B1919)/12)</f>
        <v>-</v>
      </c>
      <c r="C1920" s="114" t="str">
        <f t="shared" si="127"/>
        <v>-</v>
      </c>
      <c r="D1920" s="114" t="str">
        <f t="shared" si="127"/>
        <v>-</v>
      </c>
      <c r="E1920" s="114" t="str">
        <f t="shared" si="127"/>
        <v>-</v>
      </c>
      <c r="F1920" s="114" t="str">
        <f t="shared" si="127"/>
        <v>-</v>
      </c>
      <c r="G1920" s="114" t="str">
        <f t="shared" si="127"/>
        <v>-</v>
      </c>
      <c r="H1920" s="114" t="str">
        <f t="shared" si="127"/>
        <v>-</v>
      </c>
      <c r="I1920" s="114" t="str">
        <f t="shared" si="127"/>
        <v>-</v>
      </c>
      <c r="J1920" s="114" t="str">
        <f t="shared" si="127"/>
        <v>-</v>
      </c>
      <c r="K1920" s="114" t="str">
        <f t="shared" si="127"/>
        <v>-</v>
      </c>
      <c r="L1920" s="114" t="str">
        <f t="shared" si="127"/>
        <v>-</v>
      </c>
      <c r="M1920" s="114" t="str">
        <f t="shared" si="127"/>
        <v>-</v>
      </c>
      <c r="N1920" s="114" t="str">
        <f t="shared" si="127"/>
        <v>-</v>
      </c>
      <c r="O1920" s="114" t="str">
        <f t="shared" si="127"/>
        <v>-</v>
      </c>
      <c r="P1920" s="114" t="str">
        <f t="shared" si="127"/>
        <v>-</v>
      </c>
      <c r="Q1920" s="114" t="str">
        <f t="shared" si="127"/>
        <v>-</v>
      </c>
      <c r="R1920" s="114" t="str">
        <f t="shared" si="127"/>
        <v>-</v>
      </c>
      <c r="S1920" s="114" t="str">
        <f t="shared" si="127"/>
        <v>-</v>
      </c>
      <c r="T1920" s="114" t="str">
        <f t="shared" si="127"/>
        <v>-</v>
      </c>
      <c r="U1920" s="114" t="str">
        <f t="shared" si="127"/>
        <v>-</v>
      </c>
      <c r="V1920" s="114" t="str">
        <f t="shared" si="127"/>
        <v>-</v>
      </c>
      <c r="W1920" s="114" t="str">
        <f t="shared" si="127"/>
        <v>-</v>
      </c>
      <c r="X1920" s="114" t="str">
        <f t="shared" si="127"/>
        <v>-</v>
      </c>
      <c r="Y1920" s="114" t="str">
        <f t="shared" si="127"/>
        <v>-</v>
      </c>
      <c r="Z1920" s="114" t="str">
        <f t="shared" si="127"/>
        <v>-</v>
      </c>
      <c r="AA1920" s="114" t="str">
        <f t="shared" si="127"/>
        <v>-</v>
      </c>
      <c r="AB1920" s="114" t="str">
        <f t="shared" si="127"/>
        <v>-</v>
      </c>
      <c r="AC1920" s="114" t="str">
        <f t="shared" si="127"/>
        <v>-</v>
      </c>
      <c r="AD1920" s="114" t="str">
        <f t="shared" si="127"/>
        <v>-</v>
      </c>
      <c r="AE1920" s="114" t="str">
        <f t="shared" si="127"/>
        <v>-</v>
      </c>
      <c r="AF1920" s="114" t="str">
        <f t="shared" si="127"/>
        <v>-</v>
      </c>
      <c r="AG1920" s="114" t="str">
        <f t="shared" si="127"/>
        <v>-</v>
      </c>
    </row>
    <row r="1921" spans="1:35" ht="18" customHeight="1">
      <c r="AG1921"/>
    </row>
    <row r="1922" spans="1:35" s="104" customFormat="1">
      <c r="A1922" s="121">
        <f>A1907+1</f>
        <v>44856</v>
      </c>
      <c r="B1922" s="118" t="s">
        <v>310</v>
      </c>
      <c r="C1922" s="118" t="s">
        <v>311</v>
      </c>
      <c r="D1922" s="118" t="s">
        <v>312</v>
      </c>
      <c r="E1922" s="118" t="s">
        <v>313</v>
      </c>
      <c r="F1922" s="118" t="s">
        <v>314</v>
      </c>
      <c r="G1922" s="118" t="s">
        <v>315</v>
      </c>
      <c r="H1922" s="118" t="s">
        <v>316</v>
      </c>
      <c r="I1922" s="118" t="s">
        <v>317</v>
      </c>
      <c r="J1922" s="118" t="s">
        <v>318</v>
      </c>
      <c r="K1922" s="118" t="s">
        <v>319</v>
      </c>
      <c r="L1922" s="118" t="s">
        <v>320</v>
      </c>
      <c r="M1922" s="118" t="s">
        <v>321</v>
      </c>
      <c r="N1922" s="118" t="s">
        <v>322</v>
      </c>
      <c r="O1922" s="118" t="s">
        <v>323</v>
      </c>
      <c r="P1922" s="118" t="s">
        <v>324</v>
      </c>
      <c r="Q1922" s="118" t="s">
        <v>325</v>
      </c>
      <c r="R1922" s="118" t="s">
        <v>326</v>
      </c>
      <c r="S1922" s="118" t="s">
        <v>327</v>
      </c>
      <c r="T1922" s="118" t="s">
        <v>328</v>
      </c>
      <c r="U1922" s="118" t="s">
        <v>329</v>
      </c>
      <c r="V1922" s="118" t="s">
        <v>330</v>
      </c>
      <c r="W1922" s="118" t="s">
        <v>331</v>
      </c>
      <c r="X1922" s="118" t="s">
        <v>332</v>
      </c>
      <c r="Y1922" s="118" t="s">
        <v>333</v>
      </c>
      <c r="Z1922" s="118" t="s">
        <v>334</v>
      </c>
      <c r="AA1922" s="118" t="s">
        <v>335</v>
      </c>
      <c r="AB1922" s="118" t="s">
        <v>336</v>
      </c>
      <c r="AC1922" s="118" t="s">
        <v>337</v>
      </c>
      <c r="AD1922" s="118" t="s">
        <v>338</v>
      </c>
      <c r="AE1922" s="118" t="s">
        <v>339</v>
      </c>
      <c r="AF1922" s="118" t="s">
        <v>340</v>
      </c>
      <c r="AG1922" s="118" t="s">
        <v>341</v>
      </c>
    </row>
    <row r="1923" spans="1:35" s="104" customFormat="1">
      <c r="A1923" s="108" t="s">
        <v>168</v>
      </c>
      <c r="B1923" s="103"/>
      <c r="C1923" s="103"/>
      <c r="D1923" s="103"/>
      <c r="E1923" s="103"/>
      <c r="F1923" s="103"/>
      <c r="G1923" s="103"/>
      <c r="H1923" s="103"/>
      <c r="I1923" s="103"/>
      <c r="J1923" s="103"/>
      <c r="K1923" s="103"/>
      <c r="L1923" s="103"/>
      <c r="M1923" s="103"/>
      <c r="N1923" s="103"/>
      <c r="O1923" s="103"/>
      <c r="P1923" s="103"/>
      <c r="Q1923" s="103"/>
      <c r="R1923" s="103"/>
      <c r="S1923" s="103"/>
      <c r="T1923" s="103"/>
      <c r="U1923" s="103"/>
      <c r="V1923" s="103"/>
      <c r="W1923" s="103"/>
      <c r="X1923" s="103"/>
      <c r="Y1923" s="103"/>
      <c r="Z1923" s="103"/>
      <c r="AA1923" s="103"/>
      <c r="AB1923" s="103"/>
      <c r="AC1923" s="103"/>
      <c r="AD1923" s="103"/>
      <c r="AE1923" s="103"/>
      <c r="AF1923" s="103"/>
      <c r="AG1923" s="103"/>
    </row>
    <row r="1924" spans="1:35" s="104" customFormat="1">
      <c r="A1924" s="108" t="s">
        <v>174</v>
      </c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  <c r="Q1924" s="103"/>
      <c r="R1924" s="103"/>
      <c r="S1924" s="103"/>
      <c r="T1924" s="103"/>
      <c r="U1924" s="103"/>
      <c r="V1924" s="103"/>
      <c r="W1924" s="103"/>
      <c r="X1924" s="103"/>
      <c r="Y1924" s="103"/>
      <c r="Z1924" s="103"/>
      <c r="AA1924" s="103"/>
      <c r="AB1924" s="103"/>
      <c r="AC1924" s="103"/>
      <c r="AD1924" s="103"/>
      <c r="AE1924" s="103"/>
      <c r="AF1924" s="103"/>
      <c r="AG1924" s="103"/>
    </row>
    <row r="1925" spans="1:35" s="104" customFormat="1">
      <c r="A1925" s="108" t="s">
        <v>176</v>
      </c>
      <c r="B1925" s="103"/>
      <c r="C1925" s="103"/>
      <c r="D1925" s="103"/>
      <c r="E1925" s="103"/>
      <c r="F1925" s="103"/>
      <c r="G1925" s="103"/>
      <c r="H1925" s="103"/>
      <c r="I1925" s="103"/>
      <c r="J1925" s="103"/>
      <c r="K1925" s="103"/>
      <c r="L1925" s="103"/>
      <c r="M1925" s="103"/>
      <c r="N1925" s="103"/>
      <c r="O1925" s="103"/>
      <c r="P1925" s="103"/>
      <c r="Q1925" s="103"/>
      <c r="R1925" s="103"/>
      <c r="S1925" s="103"/>
      <c r="T1925" s="103"/>
      <c r="U1925" s="103"/>
      <c r="V1925" s="103"/>
      <c r="W1925" s="103"/>
      <c r="X1925" s="103"/>
      <c r="Y1925" s="103"/>
      <c r="Z1925" s="103"/>
      <c r="AA1925" s="103"/>
      <c r="AB1925" s="103"/>
      <c r="AC1925" s="103"/>
      <c r="AD1925" s="103"/>
      <c r="AE1925" s="103"/>
      <c r="AF1925" s="103"/>
      <c r="AG1925" s="103"/>
    </row>
    <row r="1926" spans="1:35" s="104" customFormat="1" ht="21">
      <c r="A1926" s="108" t="s">
        <v>181</v>
      </c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3"/>
      <c r="M1926" s="103"/>
      <c r="N1926" s="103"/>
      <c r="O1926" s="103"/>
      <c r="P1926" s="103"/>
      <c r="Q1926" s="103"/>
      <c r="R1926" s="103"/>
      <c r="S1926" s="103"/>
      <c r="T1926" s="103"/>
      <c r="U1926" s="103"/>
      <c r="V1926" s="103"/>
      <c r="W1926" s="103"/>
      <c r="X1926" s="103"/>
      <c r="Y1926" s="103"/>
      <c r="Z1926" s="103"/>
      <c r="AA1926" s="103"/>
      <c r="AB1926" s="103"/>
      <c r="AC1926" s="103"/>
      <c r="AD1926" s="103"/>
      <c r="AE1926" s="103"/>
      <c r="AF1926" s="103"/>
      <c r="AG1926" s="103"/>
      <c r="AI1926" s="116" t="s">
        <v>250</v>
      </c>
    </row>
    <row r="1927" spans="1:35" s="104" customFormat="1" ht="15" customHeight="1">
      <c r="A1927" s="108" t="s">
        <v>184</v>
      </c>
      <c r="B1927" s="103"/>
      <c r="C1927" s="103"/>
      <c r="D1927" s="103"/>
      <c r="E1927" s="103"/>
      <c r="F1927" s="103"/>
      <c r="G1927" s="103"/>
      <c r="H1927" s="103"/>
      <c r="I1927" s="103"/>
      <c r="J1927" s="103"/>
      <c r="K1927" s="103"/>
      <c r="L1927" s="103"/>
      <c r="M1927" s="103"/>
      <c r="N1927" s="103"/>
      <c r="O1927" s="103"/>
      <c r="P1927" s="103"/>
      <c r="Q1927" s="103"/>
      <c r="R1927" s="103"/>
      <c r="S1927" s="103"/>
      <c r="T1927" s="103"/>
      <c r="U1927" s="103"/>
      <c r="V1927" s="103"/>
      <c r="W1927" s="103"/>
      <c r="X1927" s="103"/>
      <c r="Y1927" s="103"/>
      <c r="Z1927" s="103"/>
      <c r="AA1927" s="103"/>
      <c r="AB1927" s="103"/>
      <c r="AC1927" s="103"/>
      <c r="AD1927" s="103"/>
      <c r="AE1927" s="103"/>
      <c r="AF1927" s="103"/>
      <c r="AG1927" s="103"/>
      <c r="AI1927" s="271">
        <f>COUNTIF($B1935:$AG1935,"-")</f>
        <v>32</v>
      </c>
    </row>
    <row r="1928" spans="1:35" s="104" customFormat="1" ht="15" customHeight="1">
      <c r="A1928" s="108" t="s">
        <v>208</v>
      </c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3"/>
      <c r="M1928" s="103"/>
      <c r="N1928" s="103"/>
      <c r="O1928" s="103"/>
      <c r="P1928" s="103"/>
      <c r="Q1928" s="103"/>
      <c r="R1928" s="103"/>
      <c r="S1928" s="103"/>
      <c r="T1928" s="103"/>
      <c r="U1928" s="103"/>
      <c r="V1928" s="103"/>
      <c r="W1928" s="103"/>
      <c r="X1928" s="103"/>
      <c r="Y1928" s="103"/>
      <c r="Z1928" s="103"/>
      <c r="AA1928" s="103"/>
      <c r="AB1928" s="103"/>
      <c r="AC1928" s="103"/>
      <c r="AD1928" s="103"/>
      <c r="AE1928" s="103"/>
      <c r="AF1928" s="103"/>
      <c r="AG1928" s="103"/>
      <c r="AI1928" s="271"/>
    </row>
    <row r="1929" spans="1:35" s="104" customFormat="1">
      <c r="A1929" s="108" t="s">
        <v>209</v>
      </c>
      <c r="B1929" s="103"/>
      <c r="C1929" s="103"/>
      <c r="D1929" s="103"/>
      <c r="E1929" s="103"/>
      <c r="F1929" s="103"/>
      <c r="G1929" s="103"/>
      <c r="H1929" s="103"/>
      <c r="I1929" s="103"/>
      <c r="J1929" s="103"/>
      <c r="K1929" s="103"/>
      <c r="L1929" s="103"/>
      <c r="M1929" s="103"/>
      <c r="N1929" s="103"/>
      <c r="O1929" s="103"/>
      <c r="P1929" s="103"/>
      <c r="Q1929" s="103"/>
      <c r="R1929" s="103"/>
      <c r="S1929" s="103"/>
      <c r="T1929" s="103"/>
      <c r="U1929" s="103"/>
      <c r="V1929" s="103"/>
      <c r="W1929" s="103"/>
      <c r="X1929" s="103"/>
      <c r="Y1929" s="103"/>
      <c r="Z1929" s="103"/>
      <c r="AA1929" s="103"/>
      <c r="AB1929" s="103"/>
      <c r="AC1929" s="103"/>
      <c r="AD1929" s="103"/>
      <c r="AE1929" s="103"/>
      <c r="AF1929" s="103"/>
      <c r="AG1929" s="103"/>
    </row>
    <row r="1930" spans="1:35" s="104" customFormat="1">
      <c r="A1930" s="108" t="s">
        <v>198</v>
      </c>
      <c r="B1930" s="103"/>
      <c r="C1930" s="103"/>
      <c r="D1930" s="103"/>
      <c r="E1930" s="103"/>
      <c r="F1930" s="103"/>
      <c r="G1930" s="103"/>
      <c r="H1930" s="103"/>
      <c r="I1930" s="103"/>
      <c r="J1930" s="103"/>
      <c r="K1930" s="103"/>
      <c r="L1930" s="103"/>
      <c r="M1930" s="103"/>
      <c r="N1930" s="103"/>
      <c r="O1930" s="103"/>
      <c r="P1930" s="103"/>
      <c r="Q1930" s="103"/>
      <c r="R1930" s="103"/>
      <c r="S1930" s="103"/>
      <c r="T1930" s="103"/>
      <c r="U1930" s="103"/>
      <c r="V1930" s="103"/>
      <c r="W1930" s="103"/>
      <c r="X1930" s="103"/>
      <c r="Y1930" s="103"/>
      <c r="Z1930" s="103"/>
      <c r="AA1930" s="103"/>
      <c r="AB1930" s="103"/>
      <c r="AC1930" s="103"/>
      <c r="AD1930" s="103"/>
      <c r="AE1930" s="103"/>
      <c r="AF1930" s="103"/>
      <c r="AG1930" s="103"/>
    </row>
    <row r="1931" spans="1:35" s="104" customFormat="1">
      <c r="A1931" s="108" t="s">
        <v>200</v>
      </c>
      <c r="B1931" s="103"/>
      <c r="C1931" s="103"/>
      <c r="D1931" s="103"/>
      <c r="E1931" s="103"/>
      <c r="F1931" s="103"/>
      <c r="G1931" s="103"/>
      <c r="H1931" s="103"/>
      <c r="I1931" s="103"/>
      <c r="J1931" s="103"/>
      <c r="K1931" s="103"/>
      <c r="L1931" s="103"/>
      <c r="M1931" s="103"/>
      <c r="N1931" s="103"/>
      <c r="O1931" s="103"/>
      <c r="P1931" s="103"/>
      <c r="Q1931" s="103"/>
      <c r="R1931" s="103"/>
      <c r="S1931" s="103"/>
      <c r="T1931" s="103"/>
      <c r="U1931" s="103"/>
      <c r="V1931" s="103"/>
      <c r="W1931" s="103"/>
      <c r="X1931" s="103"/>
      <c r="Y1931" s="103"/>
      <c r="Z1931" s="103"/>
      <c r="AA1931" s="103"/>
      <c r="AB1931" s="103"/>
      <c r="AC1931" s="103"/>
      <c r="AD1931" s="103"/>
      <c r="AE1931" s="103"/>
      <c r="AF1931" s="103"/>
      <c r="AG1931" s="103"/>
    </row>
    <row r="1932" spans="1:35" s="104" customFormat="1">
      <c r="A1932" s="108" t="s">
        <v>201</v>
      </c>
      <c r="B1932" s="103"/>
      <c r="C1932" s="103"/>
      <c r="D1932" s="103"/>
      <c r="E1932" s="103"/>
      <c r="F1932" s="103"/>
      <c r="G1932" s="103"/>
      <c r="H1932" s="103"/>
      <c r="I1932" s="103"/>
      <c r="J1932" s="103"/>
      <c r="K1932" s="103"/>
      <c r="L1932" s="103"/>
      <c r="M1932" s="103"/>
      <c r="N1932" s="103"/>
      <c r="O1932" s="103"/>
      <c r="P1932" s="103"/>
      <c r="Q1932" s="103"/>
      <c r="R1932" s="103"/>
      <c r="S1932" s="103"/>
      <c r="T1932" s="103"/>
      <c r="U1932" s="103"/>
      <c r="V1932" s="103"/>
      <c r="W1932" s="103"/>
      <c r="X1932" s="103"/>
      <c r="Y1932" s="103"/>
      <c r="Z1932" s="103"/>
      <c r="AA1932" s="103"/>
      <c r="AB1932" s="103"/>
      <c r="AC1932" s="103"/>
      <c r="AD1932" s="103"/>
      <c r="AE1932" s="103"/>
      <c r="AF1932" s="103"/>
      <c r="AG1932" s="103"/>
    </row>
    <row r="1933" spans="1:35" s="104" customFormat="1">
      <c r="A1933" s="108" t="s">
        <v>202</v>
      </c>
      <c r="B1933" s="103"/>
      <c r="C1933" s="103"/>
      <c r="D1933" s="103"/>
      <c r="E1933" s="103"/>
      <c r="F1933" s="103"/>
      <c r="G1933" s="103"/>
      <c r="H1933" s="103"/>
      <c r="I1933" s="103"/>
      <c r="J1933" s="103"/>
      <c r="K1933" s="103"/>
      <c r="L1933" s="103"/>
      <c r="M1933" s="103"/>
      <c r="N1933" s="103"/>
      <c r="O1933" s="103"/>
      <c r="P1933" s="103"/>
      <c r="Q1933" s="103"/>
      <c r="R1933" s="103"/>
      <c r="S1933" s="103"/>
      <c r="T1933" s="103"/>
      <c r="U1933" s="103"/>
      <c r="V1933" s="103"/>
      <c r="W1933" s="103"/>
      <c r="X1933" s="103"/>
      <c r="Y1933" s="103"/>
      <c r="Z1933" s="103"/>
      <c r="AA1933" s="103"/>
      <c r="AB1933" s="103"/>
      <c r="AC1933" s="103"/>
      <c r="AD1933" s="103"/>
      <c r="AE1933" s="103"/>
      <c r="AF1933" s="103"/>
      <c r="AG1933" s="103"/>
    </row>
    <row r="1934" spans="1:35" s="104" customFormat="1">
      <c r="A1934" s="108" t="s">
        <v>203</v>
      </c>
      <c r="B1934" s="103"/>
      <c r="C1934" s="103"/>
      <c r="D1934" s="103"/>
      <c r="E1934" s="103"/>
      <c r="F1934" s="103"/>
      <c r="G1934" s="103"/>
      <c r="H1934" s="103"/>
      <c r="I1934" s="103"/>
      <c r="J1934" s="103"/>
      <c r="K1934" s="103"/>
      <c r="L1934" s="103"/>
      <c r="M1934" s="103"/>
      <c r="N1934" s="103"/>
      <c r="O1934" s="103"/>
      <c r="P1934" s="103"/>
      <c r="Q1934" s="103"/>
      <c r="R1934" s="103"/>
      <c r="S1934" s="103"/>
      <c r="T1934" s="103"/>
      <c r="U1934" s="103"/>
      <c r="V1934" s="103"/>
      <c r="W1934" s="103"/>
      <c r="X1934" s="103"/>
      <c r="Y1934" s="103"/>
      <c r="Z1934" s="103"/>
      <c r="AA1934" s="103"/>
      <c r="AB1934" s="103"/>
      <c r="AC1934" s="103"/>
      <c r="AD1934" s="103"/>
      <c r="AE1934" s="103"/>
      <c r="AF1934" s="103"/>
      <c r="AG1934" s="103"/>
    </row>
    <row r="1935" spans="1:35" s="104" customFormat="1">
      <c r="A1935" s="110" t="s">
        <v>204</v>
      </c>
      <c r="B1935" s="114" t="str">
        <f t="shared" ref="B1935:AG1935" si="128">IF(COUNTA(B1923:B1934)=0,"-",COUNTA(B1923:B1934)/12)</f>
        <v>-</v>
      </c>
      <c r="C1935" s="114" t="str">
        <f t="shared" si="128"/>
        <v>-</v>
      </c>
      <c r="D1935" s="114" t="str">
        <f t="shared" si="128"/>
        <v>-</v>
      </c>
      <c r="E1935" s="114" t="str">
        <f t="shared" si="128"/>
        <v>-</v>
      </c>
      <c r="F1935" s="114" t="str">
        <f t="shared" si="128"/>
        <v>-</v>
      </c>
      <c r="G1935" s="114" t="str">
        <f t="shared" si="128"/>
        <v>-</v>
      </c>
      <c r="H1935" s="114" t="str">
        <f t="shared" si="128"/>
        <v>-</v>
      </c>
      <c r="I1935" s="114" t="str">
        <f t="shared" si="128"/>
        <v>-</v>
      </c>
      <c r="J1935" s="114" t="str">
        <f t="shared" si="128"/>
        <v>-</v>
      </c>
      <c r="K1935" s="114" t="str">
        <f t="shared" si="128"/>
        <v>-</v>
      </c>
      <c r="L1935" s="114" t="str">
        <f t="shared" si="128"/>
        <v>-</v>
      </c>
      <c r="M1935" s="114" t="str">
        <f t="shared" si="128"/>
        <v>-</v>
      </c>
      <c r="N1935" s="114" t="str">
        <f t="shared" si="128"/>
        <v>-</v>
      </c>
      <c r="O1935" s="114" t="str">
        <f t="shared" si="128"/>
        <v>-</v>
      </c>
      <c r="P1935" s="114" t="str">
        <f t="shared" si="128"/>
        <v>-</v>
      </c>
      <c r="Q1935" s="114" t="str">
        <f t="shared" si="128"/>
        <v>-</v>
      </c>
      <c r="R1935" s="114" t="str">
        <f t="shared" si="128"/>
        <v>-</v>
      </c>
      <c r="S1935" s="114" t="str">
        <f t="shared" si="128"/>
        <v>-</v>
      </c>
      <c r="T1935" s="114" t="str">
        <f t="shared" si="128"/>
        <v>-</v>
      </c>
      <c r="U1935" s="114" t="str">
        <f t="shared" si="128"/>
        <v>-</v>
      </c>
      <c r="V1935" s="114" t="str">
        <f t="shared" si="128"/>
        <v>-</v>
      </c>
      <c r="W1935" s="114" t="str">
        <f t="shared" si="128"/>
        <v>-</v>
      </c>
      <c r="X1935" s="114" t="str">
        <f t="shared" si="128"/>
        <v>-</v>
      </c>
      <c r="Y1935" s="114" t="str">
        <f t="shared" si="128"/>
        <v>-</v>
      </c>
      <c r="Z1935" s="114" t="str">
        <f t="shared" si="128"/>
        <v>-</v>
      </c>
      <c r="AA1935" s="114" t="str">
        <f t="shared" si="128"/>
        <v>-</v>
      </c>
      <c r="AB1935" s="114" t="str">
        <f t="shared" si="128"/>
        <v>-</v>
      </c>
      <c r="AC1935" s="114" t="str">
        <f t="shared" si="128"/>
        <v>-</v>
      </c>
      <c r="AD1935" s="114" t="str">
        <f t="shared" si="128"/>
        <v>-</v>
      </c>
      <c r="AE1935" s="114" t="str">
        <f t="shared" si="128"/>
        <v>-</v>
      </c>
      <c r="AF1935" s="114" t="str">
        <f t="shared" si="128"/>
        <v>-</v>
      </c>
      <c r="AG1935" s="114" t="str">
        <f t="shared" si="128"/>
        <v>-</v>
      </c>
    </row>
    <row r="1936" spans="1:35" ht="18" customHeight="1">
      <c r="AG1936"/>
    </row>
    <row r="1937" spans="1:35" s="104" customFormat="1">
      <c r="A1937" s="121">
        <f>A1922+1</f>
        <v>44857</v>
      </c>
      <c r="B1937" s="118" t="s">
        <v>310</v>
      </c>
      <c r="C1937" s="118" t="s">
        <v>311</v>
      </c>
      <c r="D1937" s="118" t="s">
        <v>312</v>
      </c>
      <c r="E1937" s="118" t="s">
        <v>313</v>
      </c>
      <c r="F1937" s="118" t="s">
        <v>314</v>
      </c>
      <c r="G1937" s="118" t="s">
        <v>315</v>
      </c>
      <c r="H1937" s="118" t="s">
        <v>316</v>
      </c>
      <c r="I1937" s="118" t="s">
        <v>317</v>
      </c>
      <c r="J1937" s="118" t="s">
        <v>318</v>
      </c>
      <c r="K1937" s="118" t="s">
        <v>319</v>
      </c>
      <c r="L1937" s="118" t="s">
        <v>320</v>
      </c>
      <c r="M1937" s="118" t="s">
        <v>321</v>
      </c>
      <c r="N1937" s="118" t="s">
        <v>322</v>
      </c>
      <c r="O1937" s="118" t="s">
        <v>323</v>
      </c>
      <c r="P1937" s="118" t="s">
        <v>324</v>
      </c>
      <c r="Q1937" s="118" t="s">
        <v>325</v>
      </c>
      <c r="R1937" s="118" t="s">
        <v>326</v>
      </c>
      <c r="S1937" s="118" t="s">
        <v>327</v>
      </c>
      <c r="T1937" s="118" t="s">
        <v>328</v>
      </c>
      <c r="U1937" s="118" t="s">
        <v>329</v>
      </c>
      <c r="V1937" s="118" t="s">
        <v>330</v>
      </c>
      <c r="W1937" s="118" t="s">
        <v>331</v>
      </c>
      <c r="X1937" s="118" t="s">
        <v>332</v>
      </c>
      <c r="Y1937" s="118" t="s">
        <v>333</v>
      </c>
      <c r="Z1937" s="118" t="s">
        <v>334</v>
      </c>
      <c r="AA1937" s="118" t="s">
        <v>335</v>
      </c>
      <c r="AB1937" s="118" t="s">
        <v>336</v>
      </c>
      <c r="AC1937" s="118" t="s">
        <v>337</v>
      </c>
      <c r="AD1937" s="118" t="s">
        <v>338</v>
      </c>
      <c r="AE1937" s="118" t="s">
        <v>339</v>
      </c>
      <c r="AF1937" s="118" t="s">
        <v>340</v>
      </c>
      <c r="AG1937" s="118" t="s">
        <v>341</v>
      </c>
    </row>
    <row r="1938" spans="1:35" s="104" customFormat="1">
      <c r="A1938" s="108" t="s">
        <v>168</v>
      </c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3"/>
      <c r="N1938" s="103"/>
      <c r="O1938" s="103"/>
      <c r="P1938" s="103"/>
      <c r="Q1938" s="103"/>
      <c r="R1938" s="103"/>
      <c r="S1938" s="103"/>
      <c r="T1938" s="103"/>
      <c r="U1938" s="103"/>
      <c r="V1938" s="103"/>
      <c r="W1938" s="103"/>
      <c r="X1938" s="103"/>
      <c r="Y1938" s="103"/>
      <c r="Z1938" s="103"/>
      <c r="AA1938" s="103"/>
      <c r="AB1938" s="103"/>
      <c r="AC1938" s="103"/>
      <c r="AD1938" s="103"/>
      <c r="AE1938" s="103"/>
      <c r="AF1938" s="103"/>
      <c r="AG1938" s="103"/>
    </row>
    <row r="1939" spans="1:35" s="104" customFormat="1">
      <c r="A1939" s="108" t="s">
        <v>174</v>
      </c>
      <c r="B1939" s="103"/>
      <c r="C1939" s="103"/>
      <c r="D1939" s="103"/>
      <c r="E1939" s="103"/>
      <c r="F1939" s="103"/>
      <c r="G1939" s="103"/>
      <c r="H1939" s="103"/>
      <c r="I1939" s="103"/>
      <c r="J1939" s="103"/>
      <c r="K1939" s="103"/>
      <c r="L1939" s="103"/>
      <c r="M1939" s="103"/>
      <c r="N1939" s="103"/>
      <c r="O1939" s="103"/>
      <c r="P1939" s="103"/>
      <c r="Q1939" s="103"/>
      <c r="R1939" s="103"/>
      <c r="S1939" s="103"/>
      <c r="T1939" s="103"/>
      <c r="U1939" s="103"/>
      <c r="V1939" s="103"/>
      <c r="W1939" s="103"/>
      <c r="X1939" s="103"/>
      <c r="Y1939" s="103"/>
      <c r="Z1939" s="103"/>
      <c r="AA1939" s="103"/>
      <c r="AB1939" s="103"/>
      <c r="AC1939" s="103"/>
      <c r="AD1939" s="103"/>
      <c r="AE1939" s="103"/>
      <c r="AF1939" s="103"/>
      <c r="AG1939" s="103"/>
    </row>
    <row r="1940" spans="1:35" s="104" customFormat="1">
      <c r="A1940" s="108" t="s">
        <v>176</v>
      </c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3"/>
      <c r="N1940" s="103"/>
      <c r="O1940" s="103"/>
      <c r="P1940" s="103"/>
      <c r="Q1940" s="103"/>
      <c r="R1940" s="103"/>
      <c r="S1940" s="103"/>
      <c r="T1940" s="103"/>
      <c r="U1940" s="103"/>
      <c r="V1940" s="103"/>
      <c r="W1940" s="103"/>
      <c r="X1940" s="103"/>
      <c r="Y1940" s="103"/>
      <c r="Z1940" s="103"/>
      <c r="AA1940" s="103"/>
      <c r="AB1940" s="103"/>
      <c r="AC1940" s="103"/>
      <c r="AD1940" s="103"/>
      <c r="AE1940" s="103"/>
      <c r="AF1940" s="103"/>
      <c r="AG1940" s="103"/>
    </row>
    <row r="1941" spans="1:35" s="104" customFormat="1" ht="21">
      <c r="A1941" s="108" t="s">
        <v>181</v>
      </c>
      <c r="B1941" s="103"/>
      <c r="C1941" s="103"/>
      <c r="D1941" s="103"/>
      <c r="E1941" s="103"/>
      <c r="F1941" s="103"/>
      <c r="G1941" s="103"/>
      <c r="H1941" s="103"/>
      <c r="I1941" s="103"/>
      <c r="J1941" s="103"/>
      <c r="K1941" s="103"/>
      <c r="L1941" s="103"/>
      <c r="M1941" s="103"/>
      <c r="N1941" s="103"/>
      <c r="O1941" s="103"/>
      <c r="P1941" s="103"/>
      <c r="Q1941" s="103"/>
      <c r="R1941" s="103"/>
      <c r="S1941" s="103"/>
      <c r="T1941" s="103"/>
      <c r="U1941" s="103"/>
      <c r="V1941" s="103"/>
      <c r="W1941" s="103"/>
      <c r="X1941" s="103"/>
      <c r="Y1941" s="103"/>
      <c r="Z1941" s="103"/>
      <c r="AA1941" s="103"/>
      <c r="AB1941" s="103"/>
      <c r="AC1941" s="103"/>
      <c r="AD1941" s="103"/>
      <c r="AE1941" s="103"/>
      <c r="AF1941" s="103"/>
      <c r="AG1941" s="103"/>
      <c r="AI1941" s="116" t="s">
        <v>250</v>
      </c>
    </row>
    <row r="1942" spans="1:35" s="104" customFormat="1" ht="15" customHeight="1">
      <c r="A1942" s="108" t="s">
        <v>184</v>
      </c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3"/>
      <c r="N1942" s="103"/>
      <c r="O1942" s="103"/>
      <c r="P1942" s="103"/>
      <c r="Q1942" s="103"/>
      <c r="R1942" s="103"/>
      <c r="S1942" s="103"/>
      <c r="T1942" s="103"/>
      <c r="U1942" s="103"/>
      <c r="V1942" s="103"/>
      <c r="W1942" s="103"/>
      <c r="X1942" s="103"/>
      <c r="Y1942" s="103"/>
      <c r="Z1942" s="103"/>
      <c r="AA1942" s="103"/>
      <c r="AB1942" s="103"/>
      <c r="AC1942" s="103"/>
      <c r="AD1942" s="103"/>
      <c r="AE1942" s="103"/>
      <c r="AF1942" s="103"/>
      <c r="AG1942" s="103"/>
      <c r="AI1942" s="271">
        <f>COUNTIF($B1950:$AG1950,"-")</f>
        <v>32</v>
      </c>
    </row>
    <row r="1943" spans="1:35" s="104" customFormat="1" ht="15" customHeight="1">
      <c r="A1943" s="108" t="s">
        <v>208</v>
      </c>
      <c r="B1943" s="103"/>
      <c r="C1943" s="103"/>
      <c r="D1943" s="103"/>
      <c r="E1943" s="103"/>
      <c r="F1943" s="103"/>
      <c r="G1943" s="103"/>
      <c r="H1943" s="103"/>
      <c r="I1943" s="103"/>
      <c r="J1943" s="103"/>
      <c r="K1943" s="103"/>
      <c r="L1943" s="103"/>
      <c r="M1943" s="103"/>
      <c r="N1943" s="103"/>
      <c r="O1943" s="103"/>
      <c r="P1943" s="103"/>
      <c r="Q1943" s="103"/>
      <c r="R1943" s="103"/>
      <c r="S1943" s="103"/>
      <c r="T1943" s="103"/>
      <c r="U1943" s="103"/>
      <c r="V1943" s="103"/>
      <c r="W1943" s="103"/>
      <c r="X1943" s="103"/>
      <c r="Y1943" s="103"/>
      <c r="Z1943" s="103"/>
      <c r="AA1943" s="103"/>
      <c r="AB1943" s="103"/>
      <c r="AC1943" s="103"/>
      <c r="AD1943" s="103"/>
      <c r="AE1943" s="103"/>
      <c r="AF1943" s="103"/>
      <c r="AG1943" s="103"/>
      <c r="AI1943" s="271"/>
    </row>
    <row r="1944" spans="1:35" s="104" customFormat="1">
      <c r="A1944" s="108" t="s">
        <v>209</v>
      </c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3"/>
      <c r="N1944" s="103"/>
      <c r="O1944" s="103"/>
      <c r="P1944" s="103"/>
      <c r="Q1944" s="103"/>
      <c r="R1944" s="103"/>
      <c r="S1944" s="103"/>
      <c r="T1944" s="103"/>
      <c r="U1944" s="103"/>
      <c r="V1944" s="103"/>
      <c r="W1944" s="103"/>
      <c r="X1944" s="103"/>
      <c r="Y1944" s="103"/>
      <c r="Z1944" s="103"/>
      <c r="AA1944" s="103"/>
      <c r="AB1944" s="103"/>
      <c r="AC1944" s="103"/>
      <c r="AD1944" s="103"/>
      <c r="AE1944" s="103"/>
      <c r="AF1944" s="103"/>
      <c r="AG1944" s="103"/>
    </row>
    <row r="1945" spans="1:35" s="104" customFormat="1">
      <c r="A1945" s="108" t="s">
        <v>198</v>
      </c>
      <c r="B1945" s="103"/>
      <c r="C1945" s="103"/>
      <c r="D1945" s="103"/>
      <c r="E1945" s="103"/>
      <c r="F1945" s="103"/>
      <c r="G1945" s="103"/>
      <c r="H1945" s="103"/>
      <c r="I1945" s="103"/>
      <c r="J1945" s="103"/>
      <c r="K1945" s="103"/>
      <c r="L1945" s="103"/>
      <c r="M1945" s="103"/>
      <c r="N1945" s="103"/>
      <c r="O1945" s="103"/>
      <c r="P1945" s="103"/>
      <c r="Q1945" s="103"/>
      <c r="R1945" s="103"/>
      <c r="S1945" s="103"/>
      <c r="T1945" s="103"/>
      <c r="U1945" s="103"/>
      <c r="V1945" s="103"/>
      <c r="W1945" s="103"/>
      <c r="X1945" s="103"/>
      <c r="Y1945" s="103"/>
      <c r="Z1945" s="103"/>
      <c r="AA1945" s="103"/>
      <c r="AB1945" s="103"/>
      <c r="AC1945" s="103"/>
      <c r="AD1945" s="103"/>
      <c r="AE1945" s="103"/>
      <c r="AF1945" s="103"/>
      <c r="AG1945" s="103"/>
    </row>
    <row r="1946" spans="1:35" s="104" customFormat="1">
      <c r="A1946" s="108" t="s">
        <v>200</v>
      </c>
      <c r="B1946" s="103"/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3"/>
      <c r="M1946" s="103"/>
      <c r="N1946" s="103"/>
      <c r="O1946" s="103"/>
      <c r="P1946" s="103"/>
      <c r="Q1946" s="103"/>
      <c r="R1946" s="103"/>
      <c r="S1946" s="103"/>
      <c r="T1946" s="103"/>
      <c r="U1946" s="103"/>
      <c r="V1946" s="103"/>
      <c r="W1946" s="103"/>
      <c r="X1946" s="103"/>
      <c r="Y1946" s="103"/>
      <c r="Z1946" s="103"/>
      <c r="AA1946" s="103"/>
      <c r="AB1946" s="103"/>
      <c r="AC1946" s="103"/>
      <c r="AD1946" s="103"/>
      <c r="AE1946" s="103"/>
      <c r="AF1946" s="103"/>
      <c r="AG1946" s="103"/>
    </row>
    <row r="1947" spans="1:35" s="104" customFormat="1">
      <c r="A1947" s="108" t="s">
        <v>201</v>
      </c>
      <c r="B1947" s="103"/>
      <c r="C1947" s="103"/>
      <c r="D1947" s="103"/>
      <c r="E1947" s="103"/>
      <c r="F1947" s="103"/>
      <c r="G1947" s="103"/>
      <c r="H1947" s="103"/>
      <c r="I1947" s="103"/>
      <c r="J1947" s="103"/>
      <c r="K1947" s="103"/>
      <c r="L1947" s="103"/>
      <c r="M1947" s="103"/>
      <c r="N1947" s="103"/>
      <c r="O1947" s="103"/>
      <c r="P1947" s="103"/>
      <c r="Q1947" s="103"/>
      <c r="R1947" s="103"/>
      <c r="S1947" s="103"/>
      <c r="T1947" s="103"/>
      <c r="U1947" s="103"/>
      <c r="V1947" s="103"/>
      <c r="W1947" s="103"/>
      <c r="X1947" s="103"/>
      <c r="Y1947" s="103"/>
      <c r="Z1947" s="103"/>
      <c r="AA1947" s="103"/>
      <c r="AB1947" s="103"/>
      <c r="AC1947" s="103"/>
      <c r="AD1947" s="103"/>
      <c r="AE1947" s="103"/>
      <c r="AF1947" s="103"/>
      <c r="AG1947" s="103"/>
    </row>
    <row r="1948" spans="1:35" s="104" customFormat="1">
      <c r="A1948" s="108" t="s">
        <v>202</v>
      </c>
      <c r="B1948" s="103"/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3"/>
      <c r="M1948" s="103"/>
      <c r="N1948" s="103"/>
      <c r="O1948" s="103"/>
      <c r="P1948" s="103"/>
      <c r="Q1948" s="103"/>
      <c r="R1948" s="103"/>
      <c r="S1948" s="103"/>
      <c r="T1948" s="103"/>
      <c r="U1948" s="103"/>
      <c r="V1948" s="103"/>
      <c r="W1948" s="103"/>
      <c r="X1948" s="103"/>
      <c r="Y1948" s="103"/>
      <c r="Z1948" s="103"/>
      <c r="AA1948" s="103"/>
      <c r="AB1948" s="103"/>
      <c r="AC1948" s="103"/>
      <c r="AD1948" s="103"/>
      <c r="AE1948" s="103"/>
      <c r="AF1948" s="103"/>
      <c r="AG1948" s="103"/>
    </row>
    <row r="1949" spans="1:35" s="104" customFormat="1">
      <c r="A1949" s="108" t="s">
        <v>203</v>
      </c>
      <c r="B1949" s="103"/>
      <c r="C1949" s="103"/>
      <c r="D1949" s="103"/>
      <c r="E1949" s="103"/>
      <c r="F1949" s="103"/>
      <c r="G1949" s="103"/>
      <c r="H1949" s="103"/>
      <c r="I1949" s="103"/>
      <c r="J1949" s="103"/>
      <c r="K1949" s="103"/>
      <c r="L1949" s="103"/>
      <c r="M1949" s="103"/>
      <c r="N1949" s="103"/>
      <c r="O1949" s="103"/>
      <c r="P1949" s="103"/>
      <c r="Q1949" s="103"/>
      <c r="R1949" s="103"/>
      <c r="S1949" s="103"/>
      <c r="T1949" s="103"/>
      <c r="U1949" s="103"/>
      <c r="V1949" s="103"/>
      <c r="W1949" s="103"/>
      <c r="X1949" s="103"/>
      <c r="Y1949" s="103"/>
      <c r="Z1949" s="103"/>
      <c r="AA1949" s="103"/>
      <c r="AB1949" s="103"/>
      <c r="AC1949" s="103"/>
      <c r="AD1949" s="103"/>
      <c r="AE1949" s="103"/>
      <c r="AF1949" s="103"/>
      <c r="AG1949" s="103"/>
    </row>
    <row r="1950" spans="1:35" s="104" customFormat="1">
      <c r="A1950" s="110" t="s">
        <v>204</v>
      </c>
      <c r="B1950" s="114" t="str">
        <f t="shared" ref="B1950:AG1950" si="129">IF(COUNTA(B1938:B1949)=0,"-",COUNTA(B1938:B1949)/12)</f>
        <v>-</v>
      </c>
      <c r="C1950" s="114" t="str">
        <f t="shared" si="129"/>
        <v>-</v>
      </c>
      <c r="D1950" s="114" t="str">
        <f t="shared" si="129"/>
        <v>-</v>
      </c>
      <c r="E1950" s="114" t="str">
        <f t="shared" si="129"/>
        <v>-</v>
      </c>
      <c r="F1950" s="114" t="str">
        <f t="shared" si="129"/>
        <v>-</v>
      </c>
      <c r="G1950" s="114" t="str">
        <f t="shared" si="129"/>
        <v>-</v>
      </c>
      <c r="H1950" s="114" t="str">
        <f t="shared" si="129"/>
        <v>-</v>
      </c>
      <c r="I1950" s="114" t="str">
        <f t="shared" si="129"/>
        <v>-</v>
      </c>
      <c r="J1950" s="114" t="str">
        <f t="shared" si="129"/>
        <v>-</v>
      </c>
      <c r="K1950" s="114" t="str">
        <f t="shared" si="129"/>
        <v>-</v>
      </c>
      <c r="L1950" s="114" t="str">
        <f t="shared" si="129"/>
        <v>-</v>
      </c>
      <c r="M1950" s="114" t="str">
        <f t="shared" si="129"/>
        <v>-</v>
      </c>
      <c r="N1950" s="114" t="str">
        <f t="shared" si="129"/>
        <v>-</v>
      </c>
      <c r="O1950" s="114" t="str">
        <f t="shared" si="129"/>
        <v>-</v>
      </c>
      <c r="P1950" s="114" t="str">
        <f t="shared" si="129"/>
        <v>-</v>
      </c>
      <c r="Q1950" s="114" t="str">
        <f t="shared" si="129"/>
        <v>-</v>
      </c>
      <c r="R1950" s="114" t="str">
        <f t="shared" si="129"/>
        <v>-</v>
      </c>
      <c r="S1950" s="114" t="str">
        <f t="shared" si="129"/>
        <v>-</v>
      </c>
      <c r="T1950" s="114" t="str">
        <f t="shared" si="129"/>
        <v>-</v>
      </c>
      <c r="U1950" s="114" t="str">
        <f t="shared" si="129"/>
        <v>-</v>
      </c>
      <c r="V1950" s="114" t="str">
        <f t="shared" si="129"/>
        <v>-</v>
      </c>
      <c r="W1950" s="114" t="str">
        <f t="shared" si="129"/>
        <v>-</v>
      </c>
      <c r="X1950" s="114" t="str">
        <f t="shared" si="129"/>
        <v>-</v>
      </c>
      <c r="Y1950" s="114" t="str">
        <f t="shared" si="129"/>
        <v>-</v>
      </c>
      <c r="Z1950" s="114" t="str">
        <f t="shared" si="129"/>
        <v>-</v>
      </c>
      <c r="AA1950" s="114" t="str">
        <f t="shared" si="129"/>
        <v>-</v>
      </c>
      <c r="AB1950" s="114" t="str">
        <f t="shared" si="129"/>
        <v>-</v>
      </c>
      <c r="AC1950" s="114" t="str">
        <f t="shared" si="129"/>
        <v>-</v>
      </c>
      <c r="AD1950" s="114" t="str">
        <f t="shared" si="129"/>
        <v>-</v>
      </c>
      <c r="AE1950" s="114" t="str">
        <f t="shared" si="129"/>
        <v>-</v>
      </c>
      <c r="AF1950" s="114" t="str">
        <f t="shared" si="129"/>
        <v>-</v>
      </c>
      <c r="AG1950" s="114" t="str">
        <f t="shared" si="129"/>
        <v>-</v>
      </c>
    </row>
    <row r="1951" spans="1:35" ht="18" customHeight="1">
      <c r="AG1951"/>
    </row>
    <row r="1952" spans="1:35" s="104" customFormat="1">
      <c r="A1952" s="121">
        <f>A1937+1</f>
        <v>44858</v>
      </c>
      <c r="B1952" s="118" t="s">
        <v>310</v>
      </c>
      <c r="C1952" s="118" t="s">
        <v>311</v>
      </c>
      <c r="D1952" s="118" t="s">
        <v>312</v>
      </c>
      <c r="E1952" s="118" t="s">
        <v>313</v>
      </c>
      <c r="F1952" s="118" t="s">
        <v>314</v>
      </c>
      <c r="G1952" s="118" t="s">
        <v>315</v>
      </c>
      <c r="H1952" s="118" t="s">
        <v>316</v>
      </c>
      <c r="I1952" s="118" t="s">
        <v>317</v>
      </c>
      <c r="J1952" s="118" t="s">
        <v>318</v>
      </c>
      <c r="K1952" s="118" t="s">
        <v>319</v>
      </c>
      <c r="L1952" s="118" t="s">
        <v>320</v>
      </c>
      <c r="M1952" s="118" t="s">
        <v>321</v>
      </c>
      <c r="N1952" s="118" t="s">
        <v>322</v>
      </c>
      <c r="O1952" s="118" t="s">
        <v>323</v>
      </c>
      <c r="P1952" s="118" t="s">
        <v>324</v>
      </c>
      <c r="Q1952" s="118" t="s">
        <v>325</v>
      </c>
      <c r="R1952" s="118" t="s">
        <v>326</v>
      </c>
      <c r="S1952" s="118" t="s">
        <v>327</v>
      </c>
      <c r="T1952" s="118" t="s">
        <v>328</v>
      </c>
      <c r="U1952" s="118" t="s">
        <v>329</v>
      </c>
      <c r="V1952" s="118" t="s">
        <v>330</v>
      </c>
      <c r="W1952" s="118" t="s">
        <v>331</v>
      </c>
      <c r="X1952" s="118" t="s">
        <v>332</v>
      </c>
      <c r="Y1952" s="118" t="s">
        <v>333</v>
      </c>
      <c r="Z1952" s="118" t="s">
        <v>334</v>
      </c>
      <c r="AA1952" s="118" t="s">
        <v>335</v>
      </c>
      <c r="AB1952" s="118" t="s">
        <v>336</v>
      </c>
      <c r="AC1952" s="118" t="s">
        <v>337</v>
      </c>
      <c r="AD1952" s="118" t="s">
        <v>338</v>
      </c>
      <c r="AE1952" s="118" t="s">
        <v>339</v>
      </c>
      <c r="AF1952" s="118" t="s">
        <v>340</v>
      </c>
      <c r="AG1952" s="118" t="s">
        <v>341</v>
      </c>
    </row>
    <row r="1953" spans="1:35" s="104" customFormat="1">
      <c r="A1953" s="108" t="s">
        <v>168</v>
      </c>
      <c r="B1953" s="103"/>
      <c r="C1953" s="103"/>
      <c r="D1953" s="103"/>
      <c r="E1953" s="103"/>
      <c r="F1953" s="103"/>
      <c r="G1953" s="103"/>
      <c r="H1953" s="103"/>
      <c r="I1953" s="103"/>
      <c r="J1953" s="103"/>
      <c r="K1953" s="103"/>
      <c r="L1953" s="103"/>
      <c r="M1953" s="103"/>
      <c r="N1953" s="103"/>
      <c r="O1953" s="103"/>
      <c r="P1953" s="103"/>
      <c r="Q1953" s="103"/>
      <c r="R1953" s="103"/>
      <c r="S1953" s="103"/>
      <c r="T1953" s="103"/>
      <c r="U1953" s="103"/>
      <c r="V1953" s="103"/>
      <c r="W1953" s="103"/>
      <c r="X1953" s="103"/>
      <c r="Y1953" s="103"/>
      <c r="Z1953" s="103"/>
      <c r="AA1953" s="103"/>
      <c r="AB1953" s="103"/>
      <c r="AC1953" s="103"/>
      <c r="AD1953" s="103"/>
      <c r="AE1953" s="103"/>
      <c r="AF1953" s="103"/>
      <c r="AG1953" s="103"/>
    </row>
    <row r="1954" spans="1:35" s="104" customFormat="1">
      <c r="A1954" s="108" t="s">
        <v>174</v>
      </c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3"/>
      <c r="M1954" s="103"/>
      <c r="N1954" s="103"/>
      <c r="O1954" s="103"/>
      <c r="P1954" s="103"/>
      <c r="Q1954" s="103"/>
      <c r="R1954" s="103"/>
      <c r="S1954" s="103"/>
      <c r="T1954" s="103"/>
      <c r="U1954" s="103"/>
      <c r="V1954" s="103"/>
      <c r="W1954" s="103"/>
      <c r="X1954" s="103"/>
      <c r="Y1954" s="103"/>
      <c r="Z1954" s="103"/>
      <c r="AA1954" s="103"/>
      <c r="AB1954" s="103"/>
      <c r="AC1954" s="103"/>
      <c r="AD1954" s="103"/>
      <c r="AE1954" s="103"/>
      <c r="AF1954" s="103"/>
      <c r="AG1954" s="103"/>
    </row>
    <row r="1955" spans="1:35" s="104" customFormat="1">
      <c r="A1955" s="108" t="s">
        <v>176</v>
      </c>
      <c r="B1955" s="103"/>
      <c r="C1955" s="103"/>
      <c r="D1955" s="103"/>
      <c r="E1955" s="103"/>
      <c r="F1955" s="103"/>
      <c r="G1955" s="103"/>
      <c r="H1955" s="103"/>
      <c r="I1955" s="103"/>
      <c r="J1955" s="103"/>
      <c r="K1955" s="103"/>
      <c r="L1955" s="103"/>
      <c r="M1955" s="103"/>
      <c r="N1955" s="103"/>
      <c r="O1955" s="103"/>
      <c r="P1955" s="103"/>
      <c r="Q1955" s="103"/>
      <c r="R1955" s="103"/>
      <c r="S1955" s="103"/>
      <c r="T1955" s="103"/>
      <c r="U1955" s="103"/>
      <c r="V1955" s="103"/>
      <c r="W1955" s="103"/>
      <c r="X1955" s="103"/>
      <c r="Y1955" s="103"/>
      <c r="Z1955" s="103"/>
      <c r="AA1955" s="103"/>
      <c r="AB1955" s="103"/>
      <c r="AC1955" s="103"/>
      <c r="AD1955" s="103"/>
      <c r="AE1955" s="103"/>
      <c r="AF1955" s="103"/>
      <c r="AG1955" s="103"/>
    </row>
    <row r="1956" spans="1:35" s="104" customFormat="1" ht="21">
      <c r="A1956" s="108" t="s">
        <v>181</v>
      </c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3"/>
      <c r="M1956" s="103"/>
      <c r="N1956" s="103"/>
      <c r="O1956" s="103"/>
      <c r="P1956" s="103"/>
      <c r="Q1956" s="103"/>
      <c r="R1956" s="103"/>
      <c r="S1956" s="103"/>
      <c r="T1956" s="103"/>
      <c r="U1956" s="103"/>
      <c r="V1956" s="103"/>
      <c r="W1956" s="103"/>
      <c r="X1956" s="103"/>
      <c r="Y1956" s="103"/>
      <c r="Z1956" s="103"/>
      <c r="AA1956" s="103"/>
      <c r="AB1956" s="103"/>
      <c r="AC1956" s="103"/>
      <c r="AD1956" s="103"/>
      <c r="AE1956" s="103"/>
      <c r="AF1956" s="103"/>
      <c r="AG1956" s="103"/>
      <c r="AI1956" s="116" t="s">
        <v>250</v>
      </c>
    </row>
    <row r="1957" spans="1:35" s="104" customFormat="1" ht="15" customHeight="1">
      <c r="A1957" s="108" t="s">
        <v>184</v>
      </c>
      <c r="B1957" s="103"/>
      <c r="C1957" s="103"/>
      <c r="D1957" s="103"/>
      <c r="E1957" s="103"/>
      <c r="F1957" s="103"/>
      <c r="G1957" s="103"/>
      <c r="H1957" s="103"/>
      <c r="I1957" s="103"/>
      <c r="J1957" s="103"/>
      <c r="K1957" s="103"/>
      <c r="L1957" s="103"/>
      <c r="M1957" s="103"/>
      <c r="N1957" s="103"/>
      <c r="O1957" s="103"/>
      <c r="P1957" s="103"/>
      <c r="Q1957" s="103"/>
      <c r="R1957" s="103"/>
      <c r="S1957" s="103"/>
      <c r="T1957" s="103"/>
      <c r="U1957" s="103"/>
      <c r="V1957" s="103"/>
      <c r="W1957" s="103"/>
      <c r="X1957" s="103"/>
      <c r="Y1957" s="103"/>
      <c r="Z1957" s="103"/>
      <c r="AA1957" s="103"/>
      <c r="AB1957" s="103"/>
      <c r="AC1957" s="103"/>
      <c r="AD1957" s="103"/>
      <c r="AE1957" s="103"/>
      <c r="AF1957" s="103"/>
      <c r="AG1957" s="103"/>
      <c r="AI1957" s="271">
        <f>COUNTIF($B1965:$AG1965,"-")</f>
        <v>32</v>
      </c>
    </row>
    <row r="1958" spans="1:35" s="104" customFormat="1" ht="15" customHeight="1">
      <c r="A1958" s="108" t="s">
        <v>208</v>
      </c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3"/>
      <c r="M1958" s="103"/>
      <c r="N1958" s="103"/>
      <c r="O1958" s="103"/>
      <c r="P1958" s="103"/>
      <c r="Q1958" s="103"/>
      <c r="R1958" s="103"/>
      <c r="S1958" s="103"/>
      <c r="T1958" s="103"/>
      <c r="U1958" s="103"/>
      <c r="V1958" s="103"/>
      <c r="W1958" s="103"/>
      <c r="X1958" s="103"/>
      <c r="Y1958" s="103"/>
      <c r="Z1958" s="103"/>
      <c r="AA1958" s="103"/>
      <c r="AB1958" s="103"/>
      <c r="AC1958" s="103"/>
      <c r="AD1958" s="103"/>
      <c r="AE1958" s="103"/>
      <c r="AF1958" s="103"/>
      <c r="AG1958" s="103"/>
      <c r="AI1958" s="271"/>
    </row>
    <row r="1959" spans="1:35" s="104" customFormat="1">
      <c r="A1959" s="108" t="s">
        <v>209</v>
      </c>
      <c r="B1959" s="103"/>
      <c r="C1959" s="103"/>
      <c r="D1959" s="103"/>
      <c r="E1959" s="103"/>
      <c r="F1959" s="103"/>
      <c r="G1959" s="103"/>
      <c r="H1959" s="103"/>
      <c r="I1959" s="103"/>
      <c r="J1959" s="103"/>
      <c r="K1959" s="103"/>
      <c r="L1959" s="103"/>
      <c r="M1959" s="103"/>
      <c r="N1959" s="103"/>
      <c r="O1959" s="103"/>
      <c r="P1959" s="103"/>
      <c r="Q1959" s="103"/>
      <c r="R1959" s="103"/>
      <c r="S1959" s="103"/>
      <c r="T1959" s="103"/>
      <c r="U1959" s="103"/>
      <c r="V1959" s="103"/>
      <c r="W1959" s="103"/>
      <c r="X1959" s="103"/>
      <c r="Y1959" s="103"/>
      <c r="Z1959" s="103"/>
      <c r="AA1959" s="103"/>
      <c r="AB1959" s="103"/>
      <c r="AC1959" s="103"/>
      <c r="AD1959" s="103"/>
      <c r="AE1959" s="103"/>
      <c r="AF1959" s="103"/>
      <c r="AG1959" s="103"/>
    </row>
    <row r="1960" spans="1:35" s="104" customFormat="1">
      <c r="A1960" s="108" t="s">
        <v>198</v>
      </c>
      <c r="B1960" s="103"/>
      <c r="C1960" s="103"/>
      <c r="D1960" s="103"/>
      <c r="E1960" s="103"/>
      <c r="F1960" s="103"/>
      <c r="G1960" s="103"/>
      <c r="H1960" s="103"/>
      <c r="I1960" s="103"/>
      <c r="J1960" s="103"/>
      <c r="K1960" s="103"/>
      <c r="L1960" s="103"/>
      <c r="M1960" s="103"/>
      <c r="N1960" s="103"/>
      <c r="O1960" s="103"/>
      <c r="P1960" s="103"/>
      <c r="Q1960" s="103"/>
      <c r="R1960" s="103"/>
      <c r="S1960" s="103"/>
      <c r="T1960" s="103"/>
      <c r="U1960" s="103"/>
      <c r="V1960" s="103"/>
      <c r="W1960" s="103"/>
      <c r="X1960" s="103"/>
      <c r="Y1960" s="103"/>
      <c r="Z1960" s="103"/>
      <c r="AA1960" s="103"/>
      <c r="AB1960" s="103"/>
      <c r="AC1960" s="103"/>
      <c r="AD1960" s="103"/>
      <c r="AE1960" s="103"/>
      <c r="AF1960" s="103"/>
      <c r="AG1960" s="103"/>
    </row>
    <row r="1961" spans="1:35" s="104" customFormat="1">
      <c r="A1961" s="108" t="s">
        <v>200</v>
      </c>
      <c r="B1961" s="103"/>
      <c r="C1961" s="103"/>
      <c r="D1961" s="103"/>
      <c r="E1961" s="103"/>
      <c r="F1961" s="103"/>
      <c r="G1961" s="103"/>
      <c r="H1961" s="103"/>
      <c r="I1961" s="103"/>
      <c r="J1961" s="103"/>
      <c r="K1961" s="103"/>
      <c r="L1961" s="103"/>
      <c r="M1961" s="103"/>
      <c r="N1961" s="103"/>
      <c r="O1961" s="103"/>
      <c r="P1961" s="103"/>
      <c r="Q1961" s="103"/>
      <c r="R1961" s="103"/>
      <c r="S1961" s="103"/>
      <c r="T1961" s="103"/>
      <c r="U1961" s="103"/>
      <c r="V1961" s="103"/>
      <c r="W1961" s="103"/>
      <c r="X1961" s="103"/>
      <c r="Y1961" s="103"/>
      <c r="Z1961" s="103"/>
      <c r="AA1961" s="103"/>
      <c r="AB1961" s="103"/>
      <c r="AC1961" s="103"/>
      <c r="AD1961" s="103"/>
      <c r="AE1961" s="103"/>
      <c r="AF1961" s="103"/>
      <c r="AG1961" s="103"/>
    </row>
    <row r="1962" spans="1:35" s="104" customFormat="1">
      <c r="A1962" s="108" t="s">
        <v>201</v>
      </c>
      <c r="B1962" s="103"/>
      <c r="C1962" s="103"/>
      <c r="D1962" s="103"/>
      <c r="E1962" s="103"/>
      <c r="F1962" s="103"/>
      <c r="G1962" s="103"/>
      <c r="H1962" s="103"/>
      <c r="I1962" s="103"/>
      <c r="J1962" s="103"/>
      <c r="K1962" s="103"/>
      <c r="L1962" s="103"/>
      <c r="M1962" s="103"/>
      <c r="N1962" s="103"/>
      <c r="O1962" s="103"/>
      <c r="P1962" s="103"/>
      <c r="Q1962" s="103"/>
      <c r="R1962" s="103"/>
      <c r="S1962" s="103"/>
      <c r="T1962" s="103"/>
      <c r="U1962" s="103"/>
      <c r="V1962" s="103"/>
      <c r="W1962" s="103"/>
      <c r="X1962" s="103"/>
      <c r="Y1962" s="103"/>
      <c r="Z1962" s="103"/>
      <c r="AA1962" s="103"/>
      <c r="AB1962" s="103"/>
      <c r="AC1962" s="103"/>
      <c r="AD1962" s="103"/>
      <c r="AE1962" s="103"/>
      <c r="AF1962" s="103"/>
      <c r="AG1962" s="103"/>
    </row>
    <row r="1963" spans="1:35" s="104" customFormat="1">
      <c r="A1963" s="108" t="s">
        <v>202</v>
      </c>
      <c r="B1963" s="103"/>
      <c r="C1963" s="103"/>
      <c r="D1963" s="103"/>
      <c r="E1963" s="103"/>
      <c r="F1963" s="103"/>
      <c r="G1963" s="103"/>
      <c r="H1963" s="103"/>
      <c r="I1963" s="103"/>
      <c r="J1963" s="103"/>
      <c r="K1963" s="103"/>
      <c r="L1963" s="103"/>
      <c r="M1963" s="103"/>
      <c r="N1963" s="103"/>
      <c r="O1963" s="103"/>
      <c r="P1963" s="103"/>
      <c r="Q1963" s="103"/>
      <c r="R1963" s="103"/>
      <c r="S1963" s="103"/>
      <c r="T1963" s="103"/>
      <c r="U1963" s="103"/>
      <c r="V1963" s="103"/>
      <c r="W1963" s="103"/>
      <c r="X1963" s="103"/>
      <c r="Y1963" s="103"/>
      <c r="Z1963" s="103"/>
      <c r="AA1963" s="103"/>
      <c r="AB1963" s="103"/>
      <c r="AC1963" s="103"/>
      <c r="AD1963" s="103"/>
      <c r="AE1963" s="103"/>
      <c r="AF1963" s="103"/>
      <c r="AG1963" s="103"/>
    </row>
    <row r="1964" spans="1:35" s="104" customFormat="1">
      <c r="A1964" s="108" t="s">
        <v>203</v>
      </c>
      <c r="B1964" s="103"/>
      <c r="C1964" s="103"/>
      <c r="D1964" s="103"/>
      <c r="E1964" s="103"/>
      <c r="F1964" s="103"/>
      <c r="G1964" s="103"/>
      <c r="H1964" s="103"/>
      <c r="I1964" s="103"/>
      <c r="J1964" s="103"/>
      <c r="K1964" s="103"/>
      <c r="L1964" s="103"/>
      <c r="M1964" s="103"/>
      <c r="N1964" s="103"/>
      <c r="O1964" s="103"/>
      <c r="P1964" s="103"/>
      <c r="Q1964" s="103"/>
      <c r="R1964" s="103"/>
      <c r="S1964" s="103"/>
      <c r="T1964" s="103"/>
      <c r="U1964" s="103"/>
      <c r="V1964" s="103"/>
      <c r="W1964" s="103"/>
      <c r="X1964" s="103"/>
      <c r="Y1964" s="103"/>
      <c r="Z1964" s="103"/>
      <c r="AA1964" s="103"/>
      <c r="AB1964" s="103"/>
      <c r="AC1964" s="103"/>
      <c r="AD1964" s="103"/>
      <c r="AE1964" s="103"/>
      <c r="AF1964" s="103"/>
      <c r="AG1964" s="103"/>
    </row>
    <row r="1965" spans="1:35" s="104" customFormat="1">
      <c r="A1965" s="110" t="s">
        <v>204</v>
      </c>
      <c r="B1965" s="114" t="str">
        <f t="shared" ref="B1965:AG1965" si="130">IF(COUNTA(B1953:B1964)=0,"-",COUNTA(B1953:B1964)/12)</f>
        <v>-</v>
      </c>
      <c r="C1965" s="114" t="str">
        <f t="shared" si="130"/>
        <v>-</v>
      </c>
      <c r="D1965" s="114" t="str">
        <f t="shared" si="130"/>
        <v>-</v>
      </c>
      <c r="E1965" s="114" t="str">
        <f t="shared" si="130"/>
        <v>-</v>
      </c>
      <c r="F1965" s="114" t="str">
        <f t="shared" si="130"/>
        <v>-</v>
      </c>
      <c r="G1965" s="114" t="str">
        <f t="shared" si="130"/>
        <v>-</v>
      </c>
      <c r="H1965" s="114" t="str">
        <f t="shared" si="130"/>
        <v>-</v>
      </c>
      <c r="I1965" s="114" t="str">
        <f t="shared" si="130"/>
        <v>-</v>
      </c>
      <c r="J1965" s="114" t="str">
        <f t="shared" si="130"/>
        <v>-</v>
      </c>
      <c r="K1965" s="114" t="str">
        <f t="shared" si="130"/>
        <v>-</v>
      </c>
      <c r="L1965" s="114" t="str">
        <f t="shared" si="130"/>
        <v>-</v>
      </c>
      <c r="M1965" s="114" t="str">
        <f t="shared" si="130"/>
        <v>-</v>
      </c>
      <c r="N1965" s="114" t="str">
        <f t="shared" si="130"/>
        <v>-</v>
      </c>
      <c r="O1965" s="114" t="str">
        <f t="shared" si="130"/>
        <v>-</v>
      </c>
      <c r="P1965" s="114" t="str">
        <f t="shared" si="130"/>
        <v>-</v>
      </c>
      <c r="Q1965" s="114" t="str">
        <f t="shared" si="130"/>
        <v>-</v>
      </c>
      <c r="R1965" s="114" t="str">
        <f t="shared" si="130"/>
        <v>-</v>
      </c>
      <c r="S1965" s="114" t="str">
        <f t="shared" si="130"/>
        <v>-</v>
      </c>
      <c r="T1965" s="114" t="str">
        <f t="shared" si="130"/>
        <v>-</v>
      </c>
      <c r="U1965" s="114" t="str">
        <f t="shared" si="130"/>
        <v>-</v>
      </c>
      <c r="V1965" s="114" t="str">
        <f t="shared" si="130"/>
        <v>-</v>
      </c>
      <c r="W1965" s="114" t="str">
        <f t="shared" si="130"/>
        <v>-</v>
      </c>
      <c r="X1965" s="114" t="str">
        <f t="shared" si="130"/>
        <v>-</v>
      </c>
      <c r="Y1965" s="114" t="str">
        <f t="shared" si="130"/>
        <v>-</v>
      </c>
      <c r="Z1965" s="114" t="str">
        <f t="shared" si="130"/>
        <v>-</v>
      </c>
      <c r="AA1965" s="114" t="str">
        <f t="shared" si="130"/>
        <v>-</v>
      </c>
      <c r="AB1965" s="114" t="str">
        <f t="shared" si="130"/>
        <v>-</v>
      </c>
      <c r="AC1965" s="114" t="str">
        <f t="shared" si="130"/>
        <v>-</v>
      </c>
      <c r="AD1965" s="114" t="str">
        <f t="shared" si="130"/>
        <v>-</v>
      </c>
      <c r="AE1965" s="114" t="str">
        <f t="shared" si="130"/>
        <v>-</v>
      </c>
      <c r="AF1965" s="114" t="str">
        <f t="shared" si="130"/>
        <v>-</v>
      </c>
      <c r="AG1965" s="114" t="str">
        <f t="shared" si="130"/>
        <v>-</v>
      </c>
    </row>
    <row r="1966" spans="1:35" ht="18" customHeight="1">
      <c r="AG1966"/>
    </row>
    <row r="1967" spans="1:35" s="104" customFormat="1">
      <c r="A1967" s="121">
        <f>A1952+1</f>
        <v>44859</v>
      </c>
      <c r="B1967" s="118" t="s">
        <v>310</v>
      </c>
      <c r="C1967" s="118" t="s">
        <v>311</v>
      </c>
      <c r="D1967" s="118" t="s">
        <v>312</v>
      </c>
      <c r="E1967" s="118" t="s">
        <v>313</v>
      </c>
      <c r="F1967" s="118" t="s">
        <v>314</v>
      </c>
      <c r="G1967" s="118" t="s">
        <v>315</v>
      </c>
      <c r="H1967" s="118" t="s">
        <v>316</v>
      </c>
      <c r="I1967" s="118" t="s">
        <v>317</v>
      </c>
      <c r="J1967" s="118" t="s">
        <v>318</v>
      </c>
      <c r="K1967" s="118" t="s">
        <v>319</v>
      </c>
      <c r="L1967" s="118" t="s">
        <v>320</v>
      </c>
      <c r="M1967" s="118" t="s">
        <v>321</v>
      </c>
      <c r="N1967" s="118" t="s">
        <v>322</v>
      </c>
      <c r="O1967" s="118" t="s">
        <v>323</v>
      </c>
      <c r="P1967" s="118" t="s">
        <v>324</v>
      </c>
      <c r="Q1967" s="118" t="s">
        <v>325</v>
      </c>
      <c r="R1967" s="118" t="s">
        <v>326</v>
      </c>
      <c r="S1967" s="118" t="s">
        <v>327</v>
      </c>
      <c r="T1967" s="118" t="s">
        <v>328</v>
      </c>
      <c r="U1967" s="118" t="s">
        <v>329</v>
      </c>
      <c r="V1967" s="118" t="s">
        <v>330</v>
      </c>
      <c r="W1967" s="118" t="s">
        <v>331</v>
      </c>
      <c r="X1967" s="118" t="s">
        <v>332</v>
      </c>
      <c r="Y1967" s="118" t="s">
        <v>333</v>
      </c>
      <c r="Z1967" s="118" t="s">
        <v>334</v>
      </c>
      <c r="AA1967" s="118" t="s">
        <v>335</v>
      </c>
      <c r="AB1967" s="118" t="s">
        <v>336</v>
      </c>
      <c r="AC1967" s="118" t="s">
        <v>337</v>
      </c>
      <c r="AD1967" s="118" t="s">
        <v>338</v>
      </c>
      <c r="AE1967" s="118" t="s">
        <v>339</v>
      </c>
      <c r="AF1967" s="118" t="s">
        <v>340</v>
      </c>
      <c r="AG1967" s="118" t="s">
        <v>341</v>
      </c>
    </row>
    <row r="1968" spans="1:35" s="104" customFormat="1">
      <c r="A1968" s="108" t="s">
        <v>168</v>
      </c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3"/>
      <c r="N1968" s="103"/>
      <c r="O1968" s="103"/>
      <c r="P1968" s="103"/>
      <c r="Q1968" s="103"/>
      <c r="R1968" s="103"/>
      <c r="S1968" s="103"/>
      <c r="T1968" s="103"/>
      <c r="U1968" s="103"/>
      <c r="V1968" s="103"/>
      <c r="W1968" s="103"/>
      <c r="X1968" s="103"/>
      <c r="Y1968" s="103"/>
      <c r="Z1968" s="103"/>
      <c r="AA1968" s="103"/>
      <c r="AB1968" s="103"/>
      <c r="AC1968" s="103"/>
      <c r="AD1968" s="103"/>
      <c r="AE1968" s="103"/>
      <c r="AF1968" s="103"/>
      <c r="AG1968" s="103"/>
    </row>
    <row r="1969" spans="1:35" s="104" customFormat="1">
      <c r="A1969" s="108" t="s">
        <v>174</v>
      </c>
      <c r="B1969" s="103"/>
      <c r="C1969" s="103"/>
      <c r="D1969" s="103"/>
      <c r="E1969" s="103"/>
      <c r="F1969" s="103"/>
      <c r="G1969" s="103"/>
      <c r="H1969" s="103"/>
      <c r="I1969" s="103"/>
      <c r="J1969" s="103"/>
      <c r="K1969" s="103"/>
      <c r="L1969" s="103"/>
      <c r="M1969" s="103"/>
      <c r="N1969" s="103"/>
      <c r="O1969" s="103"/>
      <c r="P1969" s="103"/>
      <c r="Q1969" s="103"/>
      <c r="R1969" s="103"/>
      <c r="S1969" s="103"/>
      <c r="T1969" s="103"/>
      <c r="U1969" s="103"/>
      <c r="V1969" s="103"/>
      <c r="W1969" s="103"/>
      <c r="X1969" s="103"/>
      <c r="Y1969" s="103"/>
      <c r="Z1969" s="103"/>
      <c r="AA1969" s="103"/>
      <c r="AB1969" s="103"/>
      <c r="AC1969" s="103"/>
      <c r="AD1969" s="103"/>
      <c r="AE1969" s="103"/>
      <c r="AF1969" s="103"/>
      <c r="AG1969" s="103"/>
    </row>
    <row r="1970" spans="1:35" s="104" customFormat="1">
      <c r="A1970" s="108" t="s">
        <v>176</v>
      </c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  <c r="Q1970" s="103"/>
      <c r="R1970" s="103"/>
      <c r="S1970" s="103"/>
      <c r="T1970" s="103"/>
      <c r="U1970" s="103"/>
      <c r="V1970" s="103"/>
      <c r="W1970" s="103"/>
      <c r="X1970" s="103"/>
      <c r="Y1970" s="103"/>
      <c r="Z1970" s="103"/>
      <c r="AA1970" s="103"/>
      <c r="AB1970" s="103"/>
      <c r="AC1970" s="103"/>
      <c r="AD1970" s="103"/>
      <c r="AE1970" s="103"/>
      <c r="AF1970" s="103"/>
      <c r="AG1970" s="103"/>
    </row>
    <row r="1971" spans="1:35" s="104" customFormat="1" ht="21">
      <c r="A1971" s="108" t="s">
        <v>181</v>
      </c>
      <c r="B1971" s="103"/>
      <c r="C1971" s="103"/>
      <c r="D1971" s="103"/>
      <c r="E1971" s="103"/>
      <c r="F1971" s="103"/>
      <c r="G1971" s="103"/>
      <c r="H1971" s="103"/>
      <c r="I1971" s="103"/>
      <c r="J1971" s="103"/>
      <c r="K1971" s="103"/>
      <c r="L1971" s="103"/>
      <c r="M1971" s="103"/>
      <c r="N1971" s="103"/>
      <c r="O1971" s="103"/>
      <c r="P1971" s="103"/>
      <c r="Q1971" s="103"/>
      <c r="R1971" s="103"/>
      <c r="S1971" s="103"/>
      <c r="T1971" s="103"/>
      <c r="U1971" s="103"/>
      <c r="V1971" s="103"/>
      <c r="W1971" s="103"/>
      <c r="X1971" s="103"/>
      <c r="Y1971" s="103"/>
      <c r="Z1971" s="103"/>
      <c r="AA1971" s="103"/>
      <c r="AB1971" s="103"/>
      <c r="AC1971" s="103"/>
      <c r="AD1971" s="103"/>
      <c r="AE1971" s="103"/>
      <c r="AF1971" s="103"/>
      <c r="AG1971" s="103"/>
      <c r="AI1971" s="116" t="s">
        <v>250</v>
      </c>
    </row>
    <row r="1972" spans="1:35" s="104" customFormat="1" ht="15" customHeight="1">
      <c r="A1972" s="108" t="s">
        <v>184</v>
      </c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3"/>
      <c r="N1972" s="103"/>
      <c r="O1972" s="103"/>
      <c r="P1972" s="103"/>
      <c r="Q1972" s="103"/>
      <c r="R1972" s="103"/>
      <c r="S1972" s="103"/>
      <c r="T1972" s="103"/>
      <c r="U1972" s="103"/>
      <c r="V1972" s="103"/>
      <c r="W1972" s="103"/>
      <c r="X1972" s="103"/>
      <c r="Y1972" s="103"/>
      <c r="Z1972" s="103"/>
      <c r="AA1972" s="103"/>
      <c r="AB1972" s="103"/>
      <c r="AC1972" s="103"/>
      <c r="AD1972" s="103"/>
      <c r="AE1972" s="103"/>
      <c r="AF1972" s="103"/>
      <c r="AG1972" s="103"/>
      <c r="AI1972" s="271">
        <f>COUNTIF($B1980:$AG1980,"-")</f>
        <v>32</v>
      </c>
    </row>
    <row r="1973" spans="1:35" s="104" customFormat="1" ht="15" customHeight="1">
      <c r="A1973" s="108" t="s">
        <v>208</v>
      </c>
      <c r="B1973" s="103"/>
      <c r="C1973" s="103"/>
      <c r="D1973" s="103"/>
      <c r="E1973" s="103"/>
      <c r="F1973" s="103"/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  <c r="Q1973" s="103"/>
      <c r="R1973" s="103"/>
      <c r="S1973" s="103"/>
      <c r="T1973" s="103"/>
      <c r="U1973" s="103"/>
      <c r="V1973" s="103"/>
      <c r="W1973" s="103"/>
      <c r="X1973" s="103"/>
      <c r="Y1973" s="103"/>
      <c r="Z1973" s="103"/>
      <c r="AA1973" s="103"/>
      <c r="AB1973" s="103"/>
      <c r="AC1973" s="103"/>
      <c r="AD1973" s="103"/>
      <c r="AE1973" s="103"/>
      <c r="AF1973" s="103"/>
      <c r="AG1973" s="103"/>
      <c r="AI1973" s="271"/>
    </row>
    <row r="1974" spans="1:35" s="104" customFormat="1">
      <c r="A1974" s="108" t="s">
        <v>209</v>
      </c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3"/>
      <c r="N1974" s="103"/>
      <c r="O1974" s="103"/>
      <c r="P1974" s="103"/>
      <c r="Q1974" s="103"/>
      <c r="R1974" s="103"/>
      <c r="S1974" s="103"/>
      <c r="T1974" s="103"/>
      <c r="U1974" s="103"/>
      <c r="V1974" s="103"/>
      <c r="W1974" s="103"/>
      <c r="X1974" s="103"/>
      <c r="Y1974" s="103"/>
      <c r="Z1974" s="103"/>
      <c r="AA1974" s="103"/>
      <c r="AB1974" s="103"/>
      <c r="AC1974" s="103"/>
      <c r="AD1974" s="103"/>
      <c r="AE1974" s="103"/>
      <c r="AF1974" s="103"/>
      <c r="AG1974" s="103"/>
    </row>
    <row r="1975" spans="1:35" s="104" customFormat="1">
      <c r="A1975" s="108" t="s">
        <v>198</v>
      </c>
      <c r="B1975" s="103"/>
      <c r="C1975" s="103"/>
      <c r="D1975" s="103"/>
      <c r="E1975" s="103"/>
      <c r="F1975" s="103"/>
      <c r="G1975" s="103"/>
      <c r="H1975" s="103"/>
      <c r="I1975" s="103"/>
      <c r="J1975" s="103"/>
      <c r="K1975" s="103"/>
      <c r="L1975" s="103"/>
      <c r="M1975" s="103"/>
      <c r="N1975" s="103"/>
      <c r="O1975" s="103"/>
      <c r="P1975" s="103"/>
      <c r="Q1975" s="103"/>
      <c r="R1975" s="103"/>
      <c r="S1975" s="103"/>
      <c r="T1975" s="103"/>
      <c r="U1975" s="103"/>
      <c r="V1975" s="103"/>
      <c r="W1975" s="103"/>
      <c r="X1975" s="103"/>
      <c r="Y1975" s="103"/>
      <c r="Z1975" s="103"/>
      <c r="AA1975" s="103"/>
      <c r="AB1975" s="103"/>
      <c r="AC1975" s="103"/>
      <c r="AD1975" s="103"/>
      <c r="AE1975" s="103"/>
      <c r="AF1975" s="103"/>
      <c r="AG1975" s="103"/>
    </row>
    <row r="1976" spans="1:35" s="104" customFormat="1">
      <c r="A1976" s="108" t="s">
        <v>200</v>
      </c>
      <c r="B1976" s="103"/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3"/>
      <c r="M1976" s="103"/>
      <c r="N1976" s="103"/>
      <c r="O1976" s="103"/>
      <c r="P1976" s="103"/>
      <c r="Q1976" s="103"/>
      <c r="R1976" s="103"/>
      <c r="S1976" s="103"/>
      <c r="T1976" s="103"/>
      <c r="U1976" s="103"/>
      <c r="V1976" s="103"/>
      <c r="W1976" s="103"/>
      <c r="X1976" s="103"/>
      <c r="Y1976" s="103"/>
      <c r="Z1976" s="103"/>
      <c r="AA1976" s="103"/>
      <c r="AB1976" s="103"/>
      <c r="AC1976" s="103"/>
      <c r="AD1976" s="103"/>
      <c r="AE1976" s="103"/>
      <c r="AF1976" s="103"/>
      <c r="AG1976" s="103"/>
    </row>
    <row r="1977" spans="1:35" s="104" customFormat="1">
      <c r="A1977" s="108" t="s">
        <v>201</v>
      </c>
      <c r="B1977" s="103"/>
      <c r="C1977" s="103"/>
      <c r="D1977" s="103"/>
      <c r="E1977" s="103"/>
      <c r="F1977" s="103"/>
      <c r="G1977" s="103"/>
      <c r="H1977" s="103"/>
      <c r="I1977" s="103"/>
      <c r="J1977" s="103"/>
      <c r="K1977" s="103"/>
      <c r="L1977" s="103"/>
      <c r="M1977" s="103"/>
      <c r="N1977" s="103"/>
      <c r="O1977" s="103"/>
      <c r="P1977" s="103"/>
      <c r="Q1977" s="103"/>
      <c r="R1977" s="103"/>
      <c r="S1977" s="103"/>
      <c r="T1977" s="103"/>
      <c r="U1977" s="103"/>
      <c r="V1977" s="103"/>
      <c r="W1977" s="103"/>
      <c r="X1977" s="103"/>
      <c r="Y1977" s="103"/>
      <c r="Z1977" s="103"/>
      <c r="AA1977" s="103"/>
      <c r="AB1977" s="103"/>
      <c r="AC1977" s="103"/>
      <c r="AD1977" s="103"/>
      <c r="AE1977" s="103"/>
      <c r="AF1977" s="103"/>
      <c r="AG1977" s="103"/>
    </row>
    <row r="1978" spans="1:35" s="104" customFormat="1">
      <c r="A1978" s="108" t="s">
        <v>202</v>
      </c>
      <c r="B1978" s="103"/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3"/>
      <c r="M1978" s="103"/>
      <c r="N1978" s="103"/>
      <c r="O1978" s="103"/>
      <c r="P1978" s="103"/>
      <c r="Q1978" s="103"/>
      <c r="R1978" s="103"/>
      <c r="S1978" s="103"/>
      <c r="T1978" s="103"/>
      <c r="U1978" s="103"/>
      <c r="V1978" s="103"/>
      <c r="W1978" s="103"/>
      <c r="X1978" s="103"/>
      <c r="Y1978" s="103"/>
      <c r="Z1978" s="103"/>
      <c r="AA1978" s="103"/>
      <c r="AB1978" s="103"/>
      <c r="AC1978" s="103"/>
      <c r="AD1978" s="103"/>
      <c r="AE1978" s="103"/>
      <c r="AF1978" s="103"/>
      <c r="AG1978" s="103"/>
    </row>
    <row r="1979" spans="1:35" s="104" customFormat="1">
      <c r="A1979" s="108" t="s">
        <v>203</v>
      </c>
      <c r="B1979" s="103"/>
      <c r="C1979" s="103"/>
      <c r="D1979" s="103"/>
      <c r="E1979" s="103"/>
      <c r="F1979" s="103"/>
      <c r="G1979" s="103"/>
      <c r="H1979" s="103"/>
      <c r="I1979" s="103"/>
      <c r="J1979" s="103"/>
      <c r="K1979" s="103"/>
      <c r="L1979" s="103"/>
      <c r="M1979" s="103"/>
      <c r="N1979" s="103"/>
      <c r="O1979" s="103"/>
      <c r="P1979" s="103"/>
      <c r="Q1979" s="103"/>
      <c r="R1979" s="103"/>
      <c r="S1979" s="103"/>
      <c r="T1979" s="103"/>
      <c r="U1979" s="103"/>
      <c r="V1979" s="103"/>
      <c r="W1979" s="103"/>
      <c r="X1979" s="103"/>
      <c r="Y1979" s="103"/>
      <c r="Z1979" s="103"/>
      <c r="AA1979" s="103"/>
      <c r="AB1979" s="103"/>
      <c r="AC1979" s="103"/>
      <c r="AD1979" s="103"/>
      <c r="AE1979" s="103"/>
      <c r="AF1979" s="103"/>
      <c r="AG1979" s="103"/>
    </row>
    <row r="1980" spans="1:35" s="104" customFormat="1">
      <c r="A1980" s="110" t="s">
        <v>204</v>
      </c>
      <c r="B1980" s="114" t="str">
        <f t="shared" ref="B1980:AG1980" si="131">IF(COUNTA(B1968:B1979)=0,"-",COUNTA(B1968:B1979)/12)</f>
        <v>-</v>
      </c>
      <c r="C1980" s="114" t="str">
        <f t="shared" si="131"/>
        <v>-</v>
      </c>
      <c r="D1980" s="114" t="str">
        <f t="shared" si="131"/>
        <v>-</v>
      </c>
      <c r="E1980" s="114" t="str">
        <f t="shared" si="131"/>
        <v>-</v>
      </c>
      <c r="F1980" s="114" t="str">
        <f t="shared" si="131"/>
        <v>-</v>
      </c>
      <c r="G1980" s="114" t="str">
        <f t="shared" si="131"/>
        <v>-</v>
      </c>
      <c r="H1980" s="114" t="str">
        <f t="shared" si="131"/>
        <v>-</v>
      </c>
      <c r="I1980" s="114" t="str">
        <f t="shared" si="131"/>
        <v>-</v>
      </c>
      <c r="J1980" s="114" t="str">
        <f t="shared" si="131"/>
        <v>-</v>
      </c>
      <c r="K1980" s="114" t="str">
        <f t="shared" si="131"/>
        <v>-</v>
      </c>
      <c r="L1980" s="114" t="str">
        <f t="shared" si="131"/>
        <v>-</v>
      </c>
      <c r="M1980" s="114" t="str">
        <f t="shared" si="131"/>
        <v>-</v>
      </c>
      <c r="N1980" s="114" t="str">
        <f t="shared" si="131"/>
        <v>-</v>
      </c>
      <c r="O1980" s="114" t="str">
        <f t="shared" si="131"/>
        <v>-</v>
      </c>
      <c r="P1980" s="114" t="str">
        <f t="shared" si="131"/>
        <v>-</v>
      </c>
      <c r="Q1980" s="114" t="str">
        <f t="shared" si="131"/>
        <v>-</v>
      </c>
      <c r="R1980" s="114" t="str">
        <f t="shared" si="131"/>
        <v>-</v>
      </c>
      <c r="S1980" s="114" t="str">
        <f t="shared" si="131"/>
        <v>-</v>
      </c>
      <c r="T1980" s="114" t="str">
        <f t="shared" si="131"/>
        <v>-</v>
      </c>
      <c r="U1980" s="114" t="str">
        <f t="shared" si="131"/>
        <v>-</v>
      </c>
      <c r="V1980" s="114" t="str">
        <f t="shared" si="131"/>
        <v>-</v>
      </c>
      <c r="W1980" s="114" t="str">
        <f t="shared" si="131"/>
        <v>-</v>
      </c>
      <c r="X1980" s="114" t="str">
        <f t="shared" si="131"/>
        <v>-</v>
      </c>
      <c r="Y1980" s="114" t="str">
        <f t="shared" si="131"/>
        <v>-</v>
      </c>
      <c r="Z1980" s="114" t="str">
        <f t="shared" si="131"/>
        <v>-</v>
      </c>
      <c r="AA1980" s="114" t="str">
        <f t="shared" si="131"/>
        <v>-</v>
      </c>
      <c r="AB1980" s="114" t="str">
        <f t="shared" si="131"/>
        <v>-</v>
      </c>
      <c r="AC1980" s="114" t="str">
        <f t="shared" si="131"/>
        <v>-</v>
      </c>
      <c r="AD1980" s="114" t="str">
        <f t="shared" si="131"/>
        <v>-</v>
      </c>
      <c r="AE1980" s="114" t="str">
        <f t="shared" si="131"/>
        <v>-</v>
      </c>
      <c r="AF1980" s="114" t="str">
        <f t="shared" si="131"/>
        <v>-</v>
      </c>
      <c r="AG1980" s="114" t="str">
        <f t="shared" si="131"/>
        <v>-</v>
      </c>
    </row>
    <row r="1981" spans="1:35" ht="18" customHeight="1">
      <c r="AG1981"/>
    </row>
    <row r="1982" spans="1:35" s="104" customFormat="1">
      <c r="A1982" s="121">
        <f>A1967+1</f>
        <v>44860</v>
      </c>
      <c r="B1982" s="118" t="s">
        <v>310</v>
      </c>
      <c r="C1982" s="118" t="s">
        <v>311</v>
      </c>
      <c r="D1982" s="118" t="s">
        <v>312</v>
      </c>
      <c r="E1982" s="118" t="s">
        <v>313</v>
      </c>
      <c r="F1982" s="118" t="s">
        <v>314</v>
      </c>
      <c r="G1982" s="118" t="s">
        <v>315</v>
      </c>
      <c r="H1982" s="118" t="s">
        <v>316</v>
      </c>
      <c r="I1982" s="118" t="s">
        <v>317</v>
      </c>
      <c r="J1982" s="118" t="s">
        <v>318</v>
      </c>
      <c r="K1982" s="118" t="s">
        <v>319</v>
      </c>
      <c r="L1982" s="118" t="s">
        <v>320</v>
      </c>
      <c r="M1982" s="118" t="s">
        <v>321</v>
      </c>
      <c r="N1982" s="118" t="s">
        <v>322</v>
      </c>
      <c r="O1982" s="118" t="s">
        <v>323</v>
      </c>
      <c r="P1982" s="118" t="s">
        <v>324</v>
      </c>
      <c r="Q1982" s="118" t="s">
        <v>325</v>
      </c>
      <c r="R1982" s="118" t="s">
        <v>326</v>
      </c>
      <c r="S1982" s="118" t="s">
        <v>327</v>
      </c>
      <c r="T1982" s="118" t="s">
        <v>328</v>
      </c>
      <c r="U1982" s="118" t="s">
        <v>329</v>
      </c>
      <c r="V1982" s="118" t="s">
        <v>330</v>
      </c>
      <c r="W1982" s="118" t="s">
        <v>331</v>
      </c>
      <c r="X1982" s="118" t="s">
        <v>332</v>
      </c>
      <c r="Y1982" s="118" t="s">
        <v>333</v>
      </c>
      <c r="Z1982" s="118" t="s">
        <v>334</v>
      </c>
      <c r="AA1982" s="118" t="s">
        <v>335</v>
      </c>
      <c r="AB1982" s="118" t="s">
        <v>336</v>
      </c>
      <c r="AC1982" s="118" t="s">
        <v>337</v>
      </c>
      <c r="AD1982" s="118" t="s">
        <v>338</v>
      </c>
      <c r="AE1982" s="118" t="s">
        <v>339</v>
      </c>
      <c r="AF1982" s="118" t="s">
        <v>340</v>
      </c>
      <c r="AG1982" s="118" t="s">
        <v>341</v>
      </c>
    </row>
    <row r="1983" spans="1:35" s="104" customFormat="1">
      <c r="A1983" s="108" t="s">
        <v>168</v>
      </c>
      <c r="B1983" s="103"/>
      <c r="C1983" s="103"/>
      <c r="D1983" s="103"/>
      <c r="E1983" s="103"/>
      <c r="F1983" s="103"/>
      <c r="G1983" s="103"/>
      <c r="H1983" s="103"/>
      <c r="I1983" s="103"/>
      <c r="J1983" s="103"/>
      <c r="K1983" s="103"/>
      <c r="L1983" s="103"/>
      <c r="M1983" s="103"/>
      <c r="N1983" s="103"/>
      <c r="O1983" s="103"/>
      <c r="P1983" s="103"/>
      <c r="Q1983" s="103"/>
      <c r="R1983" s="103"/>
      <c r="S1983" s="103"/>
      <c r="T1983" s="103"/>
      <c r="U1983" s="103"/>
      <c r="V1983" s="103"/>
      <c r="W1983" s="103"/>
      <c r="X1983" s="103"/>
      <c r="Y1983" s="103"/>
      <c r="Z1983" s="103"/>
      <c r="AA1983" s="103"/>
      <c r="AB1983" s="103"/>
      <c r="AC1983" s="103"/>
      <c r="AD1983" s="103"/>
      <c r="AE1983" s="103"/>
      <c r="AF1983" s="103"/>
      <c r="AG1983" s="103"/>
    </row>
    <row r="1984" spans="1:35" s="104" customFormat="1">
      <c r="A1984" s="108" t="s">
        <v>174</v>
      </c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3"/>
      <c r="M1984" s="103"/>
      <c r="N1984" s="103"/>
      <c r="O1984" s="103"/>
      <c r="P1984" s="103"/>
      <c r="Q1984" s="103"/>
      <c r="R1984" s="103"/>
      <c r="S1984" s="103"/>
      <c r="T1984" s="103"/>
      <c r="U1984" s="103"/>
      <c r="V1984" s="103"/>
      <c r="W1984" s="103"/>
      <c r="X1984" s="103"/>
      <c r="Y1984" s="103"/>
      <c r="Z1984" s="103"/>
      <c r="AA1984" s="103"/>
      <c r="AB1984" s="103"/>
      <c r="AC1984" s="103"/>
      <c r="AD1984" s="103"/>
      <c r="AE1984" s="103"/>
      <c r="AF1984" s="103"/>
      <c r="AG1984" s="103"/>
    </row>
    <row r="1985" spans="1:35" s="104" customFormat="1">
      <c r="A1985" s="108" t="s">
        <v>176</v>
      </c>
      <c r="B1985" s="103"/>
      <c r="C1985" s="103"/>
      <c r="D1985" s="103"/>
      <c r="E1985" s="103"/>
      <c r="F1985" s="103"/>
      <c r="G1985" s="103"/>
      <c r="H1985" s="103"/>
      <c r="I1985" s="103"/>
      <c r="J1985" s="103"/>
      <c r="K1985" s="103"/>
      <c r="L1985" s="103"/>
      <c r="M1985" s="103"/>
      <c r="N1985" s="103"/>
      <c r="O1985" s="103"/>
      <c r="P1985" s="103"/>
      <c r="Q1985" s="103"/>
      <c r="R1985" s="103"/>
      <c r="S1985" s="103"/>
      <c r="T1985" s="103"/>
      <c r="U1985" s="103"/>
      <c r="V1985" s="103"/>
      <c r="W1985" s="103"/>
      <c r="X1985" s="103"/>
      <c r="Y1985" s="103"/>
      <c r="Z1985" s="103"/>
      <c r="AA1985" s="103"/>
      <c r="AB1985" s="103"/>
      <c r="AC1985" s="103"/>
      <c r="AD1985" s="103"/>
      <c r="AE1985" s="103"/>
      <c r="AF1985" s="103"/>
      <c r="AG1985" s="103"/>
    </row>
    <row r="1986" spans="1:35" s="104" customFormat="1" ht="21">
      <c r="A1986" s="108" t="s">
        <v>181</v>
      </c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3"/>
      <c r="M1986" s="103"/>
      <c r="N1986" s="103"/>
      <c r="O1986" s="103"/>
      <c r="P1986" s="103"/>
      <c r="Q1986" s="103"/>
      <c r="R1986" s="103"/>
      <c r="S1986" s="103"/>
      <c r="T1986" s="103"/>
      <c r="U1986" s="103"/>
      <c r="V1986" s="103"/>
      <c r="W1986" s="103"/>
      <c r="X1986" s="103"/>
      <c r="Y1986" s="103"/>
      <c r="Z1986" s="103"/>
      <c r="AA1986" s="103"/>
      <c r="AB1986" s="103"/>
      <c r="AC1986" s="103"/>
      <c r="AD1986" s="103"/>
      <c r="AE1986" s="103"/>
      <c r="AF1986" s="103"/>
      <c r="AG1986" s="103"/>
      <c r="AI1986" s="116" t="s">
        <v>250</v>
      </c>
    </row>
    <row r="1987" spans="1:35" s="104" customFormat="1" ht="15" customHeight="1">
      <c r="A1987" s="108" t="s">
        <v>184</v>
      </c>
      <c r="B1987" s="103"/>
      <c r="C1987" s="103"/>
      <c r="D1987" s="103"/>
      <c r="E1987" s="103"/>
      <c r="F1987" s="103"/>
      <c r="G1987" s="103"/>
      <c r="H1987" s="103"/>
      <c r="I1987" s="103"/>
      <c r="J1987" s="103"/>
      <c r="K1987" s="103"/>
      <c r="L1987" s="103"/>
      <c r="M1987" s="103"/>
      <c r="N1987" s="103"/>
      <c r="O1987" s="103"/>
      <c r="P1987" s="103"/>
      <c r="Q1987" s="103"/>
      <c r="R1987" s="103"/>
      <c r="S1987" s="103"/>
      <c r="T1987" s="103"/>
      <c r="U1987" s="103"/>
      <c r="V1987" s="103"/>
      <c r="W1987" s="103"/>
      <c r="X1987" s="103"/>
      <c r="Y1987" s="103"/>
      <c r="Z1987" s="103"/>
      <c r="AA1987" s="103"/>
      <c r="AB1987" s="103"/>
      <c r="AC1987" s="103"/>
      <c r="AD1987" s="103"/>
      <c r="AE1987" s="103"/>
      <c r="AF1987" s="103"/>
      <c r="AG1987" s="103"/>
      <c r="AI1987" s="271">
        <f>COUNTIF($B1995:$AG1995,"-")</f>
        <v>32</v>
      </c>
    </row>
    <row r="1988" spans="1:35" s="104" customFormat="1" ht="15" customHeight="1">
      <c r="A1988" s="108" t="s">
        <v>208</v>
      </c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3"/>
      <c r="M1988" s="103"/>
      <c r="N1988" s="103"/>
      <c r="O1988" s="103"/>
      <c r="P1988" s="103"/>
      <c r="Q1988" s="103"/>
      <c r="R1988" s="103"/>
      <c r="S1988" s="103"/>
      <c r="T1988" s="103"/>
      <c r="U1988" s="103"/>
      <c r="V1988" s="103"/>
      <c r="W1988" s="103"/>
      <c r="X1988" s="103"/>
      <c r="Y1988" s="103"/>
      <c r="Z1988" s="103"/>
      <c r="AA1988" s="103"/>
      <c r="AB1988" s="103"/>
      <c r="AC1988" s="103"/>
      <c r="AD1988" s="103"/>
      <c r="AE1988" s="103"/>
      <c r="AF1988" s="103"/>
      <c r="AG1988" s="103"/>
      <c r="AI1988" s="271"/>
    </row>
    <row r="1989" spans="1:35" s="104" customFormat="1">
      <c r="A1989" s="108" t="s">
        <v>209</v>
      </c>
      <c r="B1989" s="103"/>
      <c r="C1989" s="103"/>
      <c r="D1989" s="103"/>
      <c r="E1989" s="103"/>
      <c r="F1989" s="103"/>
      <c r="G1989" s="103"/>
      <c r="H1989" s="103"/>
      <c r="I1989" s="103"/>
      <c r="J1989" s="103"/>
      <c r="K1989" s="103"/>
      <c r="L1989" s="103"/>
      <c r="M1989" s="103"/>
      <c r="N1989" s="103"/>
      <c r="O1989" s="103"/>
      <c r="P1989" s="103"/>
      <c r="Q1989" s="103"/>
      <c r="R1989" s="103"/>
      <c r="S1989" s="103"/>
      <c r="T1989" s="103"/>
      <c r="U1989" s="103"/>
      <c r="V1989" s="103"/>
      <c r="W1989" s="103"/>
      <c r="X1989" s="103"/>
      <c r="Y1989" s="103"/>
      <c r="Z1989" s="103"/>
      <c r="AA1989" s="103"/>
      <c r="AB1989" s="103"/>
      <c r="AC1989" s="103"/>
      <c r="AD1989" s="103"/>
      <c r="AE1989" s="103"/>
      <c r="AF1989" s="103"/>
      <c r="AG1989" s="103"/>
    </row>
    <row r="1990" spans="1:35" s="104" customFormat="1">
      <c r="A1990" s="108" t="s">
        <v>198</v>
      </c>
      <c r="B1990" s="103"/>
      <c r="C1990" s="103"/>
      <c r="D1990" s="103"/>
      <c r="E1990" s="103"/>
      <c r="F1990" s="103"/>
      <c r="G1990" s="103"/>
      <c r="H1990" s="103"/>
      <c r="I1990" s="103"/>
      <c r="J1990" s="103"/>
      <c r="K1990" s="103"/>
      <c r="L1990" s="103"/>
      <c r="M1990" s="103"/>
      <c r="N1990" s="103"/>
      <c r="O1990" s="103"/>
      <c r="P1990" s="103"/>
      <c r="Q1990" s="103"/>
      <c r="R1990" s="103"/>
      <c r="S1990" s="103"/>
      <c r="T1990" s="103"/>
      <c r="U1990" s="103"/>
      <c r="V1990" s="103"/>
      <c r="W1990" s="103"/>
      <c r="X1990" s="103"/>
      <c r="Y1990" s="103"/>
      <c r="Z1990" s="103"/>
      <c r="AA1990" s="103"/>
      <c r="AB1990" s="103"/>
      <c r="AC1990" s="103"/>
      <c r="AD1990" s="103"/>
      <c r="AE1990" s="103"/>
      <c r="AF1990" s="103"/>
      <c r="AG1990" s="103"/>
    </row>
    <row r="1991" spans="1:35" s="104" customFormat="1">
      <c r="A1991" s="108" t="s">
        <v>200</v>
      </c>
      <c r="B1991" s="103"/>
      <c r="C1991" s="103"/>
      <c r="D1991" s="103"/>
      <c r="E1991" s="103"/>
      <c r="F1991" s="103"/>
      <c r="G1991" s="103"/>
      <c r="H1991" s="103"/>
      <c r="I1991" s="103"/>
      <c r="J1991" s="103"/>
      <c r="K1991" s="103"/>
      <c r="L1991" s="103"/>
      <c r="M1991" s="103"/>
      <c r="N1991" s="103"/>
      <c r="O1991" s="103"/>
      <c r="P1991" s="103"/>
      <c r="Q1991" s="103"/>
      <c r="R1991" s="103"/>
      <c r="S1991" s="103"/>
      <c r="T1991" s="103"/>
      <c r="U1991" s="103"/>
      <c r="V1991" s="103"/>
      <c r="W1991" s="103"/>
      <c r="X1991" s="103"/>
      <c r="Y1991" s="103"/>
      <c r="Z1991" s="103"/>
      <c r="AA1991" s="103"/>
      <c r="AB1991" s="103"/>
      <c r="AC1991" s="103"/>
      <c r="AD1991" s="103"/>
      <c r="AE1991" s="103"/>
      <c r="AF1991" s="103"/>
      <c r="AG1991" s="103"/>
    </row>
    <row r="1992" spans="1:35" s="104" customFormat="1">
      <c r="A1992" s="108" t="s">
        <v>201</v>
      </c>
      <c r="B1992" s="103"/>
      <c r="C1992" s="103"/>
      <c r="D1992" s="103"/>
      <c r="E1992" s="103"/>
      <c r="F1992" s="103"/>
      <c r="G1992" s="103"/>
      <c r="H1992" s="103"/>
      <c r="I1992" s="103"/>
      <c r="J1992" s="103"/>
      <c r="K1992" s="103"/>
      <c r="L1992" s="103"/>
      <c r="M1992" s="103"/>
      <c r="N1992" s="103"/>
      <c r="O1992" s="103"/>
      <c r="P1992" s="103"/>
      <c r="Q1992" s="103"/>
      <c r="R1992" s="103"/>
      <c r="S1992" s="103"/>
      <c r="T1992" s="103"/>
      <c r="U1992" s="103"/>
      <c r="V1992" s="103"/>
      <c r="W1992" s="103"/>
      <c r="X1992" s="103"/>
      <c r="Y1992" s="103"/>
      <c r="Z1992" s="103"/>
      <c r="AA1992" s="103"/>
      <c r="AB1992" s="103"/>
      <c r="AC1992" s="103"/>
      <c r="AD1992" s="103"/>
      <c r="AE1992" s="103"/>
      <c r="AF1992" s="103"/>
      <c r="AG1992" s="103"/>
    </row>
    <row r="1993" spans="1:35" s="104" customFormat="1">
      <c r="A1993" s="108" t="s">
        <v>202</v>
      </c>
      <c r="B1993" s="103"/>
      <c r="C1993" s="103"/>
      <c r="D1993" s="103"/>
      <c r="E1993" s="103"/>
      <c r="F1993" s="103"/>
      <c r="G1993" s="103"/>
      <c r="H1993" s="103"/>
      <c r="I1993" s="103"/>
      <c r="J1993" s="103"/>
      <c r="K1993" s="103"/>
      <c r="L1993" s="103"/>
      <c r="M1993" s="103"/>
      <c r="N1993" s="103"/>
      <c r="O1993" s="103"/>
      <c r="P1993" s="103"/>
      <c r="Q1993" s="103"/>
      <c r="R1993" s="103"/>
      <c r="S1993" s="103"/>
      <c r="T1993" s="103"/>
      <c r="U1993" s="103"/>
      <c r="V1993" s="103"/>
      <c r="W1993" s="103"/>
      <c r="X1993" s="103"/>
      <c r="Y1993" s="103"/>
      <c r="Z1993" s="103"/>
      <c r="AA1993" s="103"/>
      <c r="AB1993" s="103"/>
      <c r="AC1993" s="103"/>
      <c r="AD1993" s="103"/>
      <c r="AE1993" s="103"/>
      <c r="AF1993" s="103"/>
      <c r="AG1993" s="103"/>
    </row>
    <row r="1994" spans="1:35" s="104" customFormat="1">
      <c r="A1994" s="108" t="s">
        <v>203</v>
      </c>
      <c r="B1994" s="103"/>
      <c r="C1994" s="103"/>
      <c r="D1994" s="103"/>
      <c r="E1994" s="103"/>
      <c r="F1994" s="103"/>
      <c r="G1994" s="103"/>
      <c r="H1994" s="103"/>
      <c r="I1994" s="103"/>
      <c r="J1994" s="103"/>
      <c r="K1994" s="103"/>
      <c r="L1994" s="103"/>
      <c r="M1994" s="103"/>
      <c r="N1994" s="103"/>
      <c r="O1994" s="103"/>
      <c r="P1994" s="103"/>
      <c r="Q1994" s="103"/>
      <c r="R1994" s="103"/>
      <c r="S1994" s="103"/>
      <c r="T1994" s="103"/>
      <c r="U1994" s="103"/>
      <c r="V1994" s="103"/>
      <c r="W1994" s="103"/>
      <c r="X1994" s="103"/>
      <c r="Y1994" s="103"/>
      <c r="Z1994" s="103"/>
      <c r="AA1994" s="103"/>
      <c r="AB1994" s="103"/>
      <c r="AC1994" s="103"/>
      <c r="AD1994" s="103"/>
      <c r="AE1994" s="103"/>
      <c r="AF1994" s="103"/>
      <c r="AG1994" s="103"/>
    </row>
    <row r="1995" spans="1:35" s="104" customFormat="1">
      <c r="A1995" s="110" t="s">
        <v>204</v>
      </c>
      <c r="B1995" s="114" t="str">
        <f t="shared" ref="B1995:AG1995" si="132">IF(COUNTA(B1983:B1994)=0,"-",COUNTA(B1983:B1994)/12)</f>
        <v>-</v>
      </c>
      <c r="C1995" s="114" t="str">
        <f t="shared" si="132"/>
        <v>-</v>
      </c>
      <c r="D1995" s="114" t="str">
        <f t="shared" si="132"/>
        <v>-</v>
      </c>
      <c r="E1995" s="114" t="str">
        <f t="shared" si="132"/>
        <v>-</v>
      </c>
      <c r="F1995" s="114" t="str">
        <f t="shared" si="132"/>
        <v>-</v>
      </c>
      <c r="G1995" s="114" t="str">
        <f t="shared" si="132"/>
        <v>-</v>
      </c>
      <c r="H1995" s="114" t="str">
        <f t="shared" si="132"/>
        <v>-</v>
      </c>
      <c r="I1995" s="114" t="str">
        <f t="shared" si="132"/>
        <v>-</v>
      </c>
      <c r="J1995" s="114" t="str">
        <f t="shared" si="132"/>
        <v>-</v>
      </c>
      <c r="K1995" s="114" t="str">
        <f t="shared" si="132"/>
        <v>-</v>
      </c>
      <c r="L1995" s="114" t="str">
        <f t="shared" si="132"/>
        <v>-</v>
      </c>
      <c r="M1995" s="114" t="str">
        <f t="shared" si="132"/>
        <v>-</v>
      </c>
      <c r="N1995" s="114" t="str">
        <f t="shared" si="132"/>
        <v>-</v>
      </c>
      <c r="O1995" s="114" t="str">
        <f t="shared" si="132"/>
        <v>-</v>
      </c>
      <c r="P1995" s="114" t="str">
        <f t="shared" si="132"/>
        <v>-</v>
      </c>
      <c r="Q1995" s="114" t="str">
        <f t="shared" si="132"/>
        <v>-</v>
      </c>
      <c r="R1995" s="114" t="str">
        <f t="shared" si="132"/>
        <v>-</v>
      </c>
      <c r="S1995" s="114" t="str">
        <f t="shared" si="132"/>
        <v>-</v>
      </c>
      <c r="T1995" s="114" t="str">
        <f t="shared" si="132"/>
        <v>-</v>
      </c>
      <c r="U1995" s="114" t="str">
        <f t="shared" si="132"/>
        <v>-</v>
      </c>
      <c r="V1995" s="114" t="str">
        <f t="shared" si="132"/>
        <v>-</v>
      </c>
      <c r="W1995" s="114" t="str">
        <f t="shared" si="132"/>
        <v>-</v>
      </c>
      <c r="X1995" s="114" t="str">
        <f t="shared" si="132"/>
        <v>-</v>
      </c>
      <c r="Y1995" s="114" t="str">
        <f t="shared" si="132"/>
        <v>-</v>
      </c>
      <c r="Z1995" s="114" t="str">
        <f t="shared" si="132"/>
        <v>-</v>
      </c>
      <c r="AA1995" s="114" t="str">
        <f t="shared" si="132"/>
        <v>-</v>
      </c>
      <c r="AB1995" s="114" t="str">
        <f t="shared" si="132"/>
        <v>-</v>
      </c>
      <c r="AC1995" s="114" t="str">
        <f t="shared" si="132"/>
        <v>-</v>
      </c>
      <c r="AD1995" s="114" t="str">
        <f t="shared" si="132"/>
        <v>-</v>
      </c>
      <c r="AE1995" s="114" t="str">
        <f t="shared" si="132"/>
        <v>-</v>
      </c>
      <c r="AF1995" s="114" t="str">
        <f t="shared" si="132"/>
        <v>-</v>
      </c>
      <c r="AG1995" s="114" t="str">
        <f t="shared" si="132"/>
        <v>-</v>
      </c>
    </row>
    <row r="1996" spans="1:35" ht="18" customHeight="1">
      <c r="AG1996"/>
    </row>
    <row r="1997" spans="1:35" s="104" customFormat="1">
      <c r="A1997" s="121">
        <f>A1982+1</f>
        <v>44861</v>
      </c>
      <c r="B1997" s="118" t="s">
        <v>310</v>
      </c>
      <c r="C1997" s="118" t="s">
        <v>311</v>
      </c>
      <c r="D1997" s="118" t="s">
        <v>312</v>
      </c>
      <c r="E1997" s="118" t="s">
        <v>313</v>
      </c>
      <c r="F1997" s="118" t="s">
        <v>314</v>
      </c>
      <c r="G1997" s="118" t="s">
        <v>315</v>
      </c>
      <c r="H1997" s="118" t="s">
        <v>316</v>
      </c>
      <c r="I1997" s="118" t="s">
        <v>317</v>
      </c>
      <c r="J1997" s="118" t="s">
        <v>318</v>
      </c>
      <c r="K1997" s="118" t="s">
        <v>319</v>
      </c>
      <c r="L1997" s="118" t="s">
        <v>320</v>
      </c>
      <c r="M1997" s="118" t="s">
        <v>321</v>
      </c>
      <c r="N1997" s="118" t="s">
        <v>322</v>
      </c>
      <c r="O1997" s="118" t="s">
        <v>323</v>
      </c>
      <c r="P1997" s="118" t="s">
        <v>324</v>
      </c>
      <c r="Q1997" s="118" t="s">
        <v>325</v>
      </c>
      <c r="R1997" s="118" t="s">
        <v>326</v>
      </c>
      <c r="S1997" s="118" t="s">
        <v>327</v>
      </c>
      <c r="T1997" s="118" t="s">
        <v>328</v>
      </c>
      <c r="U1997" s="118" t="s">
        <v>329</v>
      </c>
      <c r="V1997" s="118" t="s">
        <v>330</v>
      </c>
      <c r="W1997" s="118" t="s">
        <v>331</v>
      </c>
      <c r="X1997" s="118" t="s">
        <v>332</v>
      </c>
      <c r="Y1997" s="118" t="s">
        <v>333</v>
      </c>
      <c r="Z1997" s="118" t="s">
        <v>334</v>
      </c>
      <c r="AA1997" s="118" t="s">
        <v>335</v>
      </c>
      <c r="AB1997" s="118" t="s">
        <v>336</v>
      </c>
      <c r="AC1997" s="118" t="s">
        <v>337</v>
      </c>
      <c r="AD1997" s="118" t="s">
        <v>338</v>
      </c>
      <c r="AE1997" s="118" t="s">
        <v>339</v>
      </c>
      <c r="AF1997" s="118" t="s">
        <v>340</v>
      </c>
      <c r="AG1997" s="118" t="s">
        <v>341</v>
      </c>
    </row>
    <row r="1998" spans="1:35" s="104" customFormat="1">
      <c r="A1998" s="108" t="s">
        <v>168</v>
      </c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3"/>
      <c r="N1998" s="103"/>
      <c r="O1998" s="103"/>
      <c r="P1998" s="103"/>
      <c r="Q1998" s="103"/>
      <c r="R1998" s="103"/>
      <c r="S1998" s="103"/>
      <c r="T1998" s="103"/>
      <c r="U1998" s="103"/>
      <c r="V1998" s="103"/>
      <c r="W1998" s="103"/>
      <c r="X1998" s="103"/>
      <c r="Y1998" s="103"/>
      <c r="Z1998" s="103"/>
      <c r="AA1998" s="103"/>
      <c r="AB1998" s="103"/>
      <c r="AC1998" s="103"/>
      <c r="AD1998" s="103"/>
      <c r="AE1998" s="103"/>
      <c r="AF1998" s="103"/>
      <c r="AG1998" s="103"/>
    </row>
    <row r="1999" spans="1:35" s="104" customFormat="1">
      <c r="A1999" s="108" t="s">
        <v>174</v>
      </c>
      <c r="B1999" s="103"/>
      <c r="C1999" s="103"/>
      <c r="D1999" s="103"/>
      <c r="E1999" s="103"/>
      <c r="F1999" s="103"/>
      <c r="G1999" s="103"/>
      <c r="H1999" s="103"/>
      <c r="I1999" s="103"/>
      <c r="J1999" s="103"/>
      <c r="K1999" s="103"/>
      <c r="L1999" s="103"/>
      <c r="M1999" s="103"/>
      <c r="N1999" s="103"/>
      <c r="O1999" s="103"/>
      <c r="P1999" s="103"/>
      <c r="Q1999" s="103"/>
      <c r="R1999" s="103"/>
      <c r="S1999" s="103"/>
      <c r="T1999" s="103"/>
      <c r="U1999" s="103"/>
      <c r="V1999" s="103"/>
      <c r="W1999" s="103"/>
      <c r="X1999" s="103"/>
      <c r="Y1999" s="103"/>
      <c r="Z1999" s="103"/>
      <c r="AA1999" s="103"/>
      <c r="AB1999" s="103"/>
      <c r="AC1999" s="103"/>
      <c r="AD1999" s="103"/>
      <c r="AE1999" s="103"/>
      <c r="AF1999" s="103"/>
      <c r="AG1999" s="103"/>
    </row>
    <row r="2000" spans="1:35" s="104" customFormat="1">
      <c r="A2000" s="108" t="s">
        <v>176</v>
      </c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  <c r="Q2000" s="103"/>
      <c r="R2000" s="103"/>
      <c r="S2000" s="103"/>
      <c r="T2000" s="103"/>
      <c r="U2000" s="103"/>
      <c r="V2000" s="103"/>
      <c r="W2000" s="103"/>
      <c r="X2000" s="103"/>
      <c r="Y2000" s="103"/>
      <c r="Z2000" s="103"/>
      <c r="AA2000" s="103"/>
      <c r="AB2000" s="103"/>
      <c r="AC2000" s="103"/>
      <c r="AD2000" s="103"/>
      <c r="AE2000" s="103"/>
      <c r="AF2000" s="103"/>
      <c r="AG2000" s="103"/>
    </row>
    <row r="2001" spans="1:35" s="104" customFormat="1" ht="21">
      <c r="A2001" s="108" t="s">
        <v>181</v>
      </c>
      <c r="B2001" s="103"/>
      <c r="C2001" s="103"/>
      <c r="D2001" s="103"/>
      <c r="E2001" s="103"/>
      <c r="F2001" s="103"/>
      <c r="G2001" s="103"/>
      <c r="H2001" s="103"/>
      <c r="I2001" s="103"/>
      <c r="J2001" s="103"/>
      <c r="K2001" s="103"/>
      <c r="L2001" s="103"/>
      <c r="M2001" s="103"/>
      <c r="N2001" s="103"/>
      <c r="O2001" s="103"/>
      <c r="P2001" s="103"/>
      <c r="Q2001" s="103"/>
      <c r="R2001" s="103"/>
      <c r="S2001" s="103"/>
      <c r="T2001" s="103"/>
      <c r="U2001" s="103"/>
      <c r="V2001" s="103"/>
      <c r="W2001" s="103"/>
      <c r="X2001" s="103"/>
      <c r="Y2001" s="103"/>
      <c r="Z2001" s="103"/>
      <c r="AA2001" s="103"/>
      <c r="AB2001" s="103"/>
      <c r="AC2001" s="103"/>
      <c r="AD2001" s="103"/>
      <c r="AE2001" s="103"/>
      <c r="AF2001" s="103"/>
      <c r="AG2001" s="103"/>
      <c r="AI2001" s="116" t="s">
        <v>250</v>
      </c>
    </row>
    <row r="2002" spans="1:35" s="104" customFormat="1" ht="15" customHeight="1">
      <c r="A2002" s="108" t="s">
        <v>184</v>
      </c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  <c r="Q2002" s="103"/>
      <c r="R2002" s="103"/>
      <c r="S2002" s="103"/>
      <c r="T2002" s="103"/>
      <c r="U2002" s="103"/>
      <c r="V2002" s="103"/>
      <c r="W2002" s="103"/>
      <c r="X2002" s="103"/>
      <c r="Y2002" s="103"/>
      <c r="Z2002" s="103"/>
      <c r="AA2002" s="103"/>
      <c r="AB2002" s="103"/>
      <c r="AC2002" s="103"/>
      <c r="AD2002" s="103"/>
      <c r="AE2002" s="103"/>
      <c r="AF2002" s="103"/>
      <c r="AG2002" s="103"/>
      <c r="AI2002" s="271">
        <f>COUNTIF($B2010:$AG2010,"-")</f>
        <v>32</v>
      </c>
    </row>
    <row r="2003" spans="1:35" s="104" customFormat="1" ht="15" customHeight="1">
      <c r="A2003" s="108" t="s">
        <v>208</v>
      </c>
      <c r="B2003" s="103"/>
      <c r="C2003" s="103"/>
      <c r="D2003" s="103"/>
      <c r="E2003" s="103"/>
      <c r="F2003" s="103"/>
      <c r="G2003" s="103"/>
      <c r="H2003" s="103"/>
      <c r="I2003" s="103"/>
      <c r="J2003" s="103"/>
      <c r="K2003" s="103"/>
      <c r="L2003" s="103"/>
      <c r="M2003" s="103"/>
      <c r="N2003" s="103"/>
      <c r="O2003" s="103"/>
      <c r="P2003" s="103"/>
      <c r="Q2003" s="103"/>
      <c r="R2003" s="103"/>
      <c r="S2003" s="103"/>
      <c r="T2003" s="103"/>
      <c r="U2003" s="103"/>
      <c r="V2003" s="103"/>
      <c r="W2003" s="103"/>
      <c r="X2003" s="103"/>
      <c r="Y2003" s="103"/>
      <c r="Z2003" s="103"/>
      <c r="AA2003" s="103"/>
      <c r="AB2003" s="103"/>
      <c r="AC2003" s="103"/>
      <c r="AD2003" s="103"/>
      <c r="AE2003" s="103"/>
      <c r="AF2003" s="103"/>
      <c r="AG2003" s="103"/>
      <c r="AI2003" s="271"/>
    </row>
    <row r="2004" spans="1:35" s="104" customFormat="1">
      <c r="A2004" s="108" t="s">
        <v>209</v>
      </c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3"/>
      <c r="N2004" s="103"/>
      <c r="O2004" s="103"/>
      <c r="P2004" s="103"/>
      <c r="Q2004" s="103"/>
      <c r="R2004" s="103"/>
      <c r="S2004" s="103"/>
      <c r="T2004" s="103"/>
      <c r="U2004" s="103"/>
      <c r="V2004" s="103"/>
      <c r="W2004" s="103"/>
      <c r="X2004" s="103"/>
      <c r="Y2004" s="103"/>
      <c r="Z2004" s="103"/>
      <c r="AA2004" s="103"/>
      <c r="AB2004" s="103"/>
      <c r="AC2004" s="103"/>
      <c r="AD2004" s="103"/>
      <c r="AE2004" s="103"/>
      <c r="AF2004" s="103"/>
      <c r="AG2004" s="103"/>
    </row>
    <row r="2005" spans="1:35" s="104" customFormat="1">
      <c r="A2005" s="108" t="s">
        <v>198</v>
      </c>
      <c r="B2005" s="103"/>
      <c r="C2005" s="103"/>
      <c r="D2005" s="103"/>
      <c r="E2005" s="103"/>
      <c r="F2005" s="103"/>
      <c r="G2005" s="103"/>
      <c r="H2005" s="103"/>
      <c r="I2005" s="103"/>
      <c r="J2005" s="103"/>
      <c r="K2005" s="103"/>
      <c r="L2005" s="103"/>
      <c r="M2005" s="103"/>
      <c r="N2005" s="103"/>
      <c r="O2005" s="103"/>
      <c r="P2005" s="103"/>
      <c r="Q2005" s="103"/>
      <c r="R2005" s="103"/>
      <c r="S2005" s="103"/>
      <c r="T2005" s="103"/>
      <c r="U2005" s="103"/>
      <c r="V2005" s="103"/>
      <c r="W2005" s="103"/>
      <c r="X2005" s="103"/>
      <c r="Y2005" s="103"/>
      <c r="Z2005" s="103"/>
      <c r="AA2005" s="103"/>
      <c r="AB2005" s="103"/>
      <c r="AC2005" s="103"/>
      <c r="AD2005" s="103"/>
      <c r="AE2005" s="103"/>
      <c r="AF2005" s="103"/>
      <c r="AG2005" s="103"/>
    </row>
    <row r="2006" spans="1:35" s="104" customFormat="1">
      <c r="A2006" s="108" t="s">
        <v>200</v>
      </c>
      <c r="B2006" s="103"/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3"/>
      <c r="M2006" s="103"/>
      <c r="N2006" s="103"/>
      <c r="O2006" s="103"/>
      <c r="P2006" s="103"/>
      <c r="Q2006" s="103"/>
      <c r="R2006" s="103"/>
      <c r="S2006" s="103"/>
      <c r="T2006" s="103"/>
      <c r="U2006" s="103"/>
      <c r="V2006" s="103"/>
      <c r="W2006" s="103"/>
      <c r="X2006" s="103"/>
      <c r="Y2006" s="103"/>
      <c r="Z2006" s="103"/>
      <c r="AA2006" s="103"/>
      <c r="AB2006" s="103"/>
      <c r="AC2006" s="103"/>
      <c r="AD2006" s="103"/>
      <c r="AE2006" s="103"/>
      <c r="AF2006" s="103"/>
      <c r="AG2006" s="103"/>
    </row>
    <row r="2007" spans="1:35" s="104" customFormat="1">
      <c r="A2007" s="108" t="s">
        <v>201</v>
      </c>
      <c r="B2007" s="103"/>
      <c r="C2007" s="103"/>
      <c r="D2007" s="103"/>
      <c r="E2007" s="103"/>
      <c r="F2007" s="103"/>
      <c r="G2007" s="103"/>
      <c r="H2007" s="103"/>
      <c r="I2007" s="103"/>
      <c r="J2007" s="103"/>
      <c r="K2007" s="103"/>
      <c r="L2007" s="103"/>
      <c r="M2007" s="103"/>
      <c r="N2007" s="103"/>
      <c r="O2007" s="103"/>
      <c r="P2007" s="103"/>
      <c r="Q2007" s="103"/>
      <c r="R2007" s="103"/>
      <c r="S2007" s="103"/>
      <c r="T2007" s="103"/>
      <c r="U2007" s="103"/>
      <c r="V2007" s="103"/>
      <c r="W2007" s="103"/>
      <c r="X2007" s="103"/>
      <c r="Y2007" s="103"/>
      <c r="Z2007" s="103"/>
      <c r="AA2007" s="103"/>
      <c r="AB2007" s="103"/>
      <c r="AC2007" s="103"/>
      <c r="AD2007" s="103"/>
      <c r="AE2007" s="103"/>
      <c r="AF2007" s="103"/>
      <c r="AG2007" s="103"/>
    </row>
    <row r="2008" spans="1:35" s="104" customFormat="1">
      <c r="A2008" s="108" t="s">
        <v>202</v>
      </c>
      <c r="B2008" s="103"/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3"/>
      <c r="M2008" s="103"/>
      <c r="N2008" s="103"/>
      <c r="O2008" s="103"/>
      <c r="P2008" s="103"/>
      <c r="Q2008" s="103"/>
      <c r="R2008" s="103"/>
      <c r="S2008" s="103"/>
      <c r="T2008" s="103"/>
      <c r="U2008" s="103"/>
      <c r="V2008" s="103"/>
      <c r="W2008" s="103"/>
      <c r="X2008" s="103"/>
      <c r="Y2008" s="103"/>
      <c r="Z2008" s="103"/>
      <c r="AA2008" s="103"/>
      <c r="AB2008" s="103"/>
      <c r="AC2008" s="103"/>
      <c r="AD2008" s="103"/>
      <c r="AE2008" s="103"/>
      <c r="AF2008" s="103"/>
      <c r="AG2008" s="103"/>
    </row>
    <row r="2009" spans="1:35" s="104" customFormat="1">
      <c r="A2009" s="108" t="s">
        <v>203</v>
      </c>
      <c r="B2009" s="103"/>
      <c r="C2009" s="103"/>
      <c r="D2009" s="103"/>
      <c r="E2009" s="103"/>
      <c r="F2009" s="103"/>
      <c r="G2009" s="103"/>
      <c r="H2009" s="103"/>
      <c r="I2009" s="103"/>
      <c r="J2009" s="103"/>
      <c r="K2009" s="103"/>
      <c r="L2009" s="103"/>
      <c r="M2009" s="103"/>
      <c r="N2009" s="103"/>
      <c r="O2009" s="103"/>
      <c r="P2009" s="103"/>
      <c r="Q2009" s="103"/>
      <c r="R2009" s="103"/>
      <c r="S2009" s="103"/>
      <c r="T2009" s="103"/>
      <c r="U2009" s="103"/>
      <c r="V2009" s="103"/>
      <c r="W2009" s="103"/>
      <c r="X2009" s="103"/>
      <c r="Y2009" s="103"/>
      <c r="Z2009" s="103"/>
      <c r="AA2009" s="103"/>
      <c r="AB2009" s="103"/>
      <c r="AC2009" s="103"/>
      <c r="AD2009" s="103"/>
      <c r="AE2009" s="103"/>
      <c r="AF2009" s="103"/>
      <c r="AG2009" s="103"/>
    </row>
    <row r="2010" spans="1:35" s="104" customFormat="1">
      <c r="A2010" s="110" t="s">
        <v>204</v>
      </c>
      <c r="B2010" s="114" t="str">
        <f t="shared" ref="B2010:AG2010" si="133">IF(COUNTA(B1998:B2009)=0,"-",COUNTA(B1998:B2009)/12)</f>
        <v>-</v>
      </c>
      <c r="C2010" s="114" t="str">
        <f t="shared" si="133"/>
        <v>-</v>
      </c>
      <c r="D2010" s="114" t="str">
        <f t="shared" si="133"/>
        <v>-</v>
      </c>
      <c r="E2010" s="114" t="str">
        <f t="shared" si="133"/>
        <v>-</v>
      </c>
      <c r="F2010" s="114" t="str">
        <f t="shared" si="133"/>
        <v>-</v>
      </c>
      <c r="G2010" s="114" t="str">
        <f t="shared" si="133"/>
        <v>-</v>
      </c>
      <c r="H2010" s="114" t="str">
        <f t="shared" si="133"/>
        <v>-</v>
      </c>
      <c r="I2010" s="114" t="str">
        <f t="shared" si="133"/>
        <v>-</v>
      </c>
      <c r="J2010" s="114" t="str">
        <f t="shared" si="133"/>
        <v>-</v>
      </c>
      <c r="K2010" s="114" t="str">
        <f t="shared" si="133"/>
        <v>-</v>
      </c>
      <c r="L2010" s="114" t="str">
        <f t="shared" si="133"/>
        <v>-</v>
      </c>
      <c r="M2010" s="114" t="str">
        <f t="shared" si="133"/>
        <v>-</v>
      </c>
      <c r="N2010" s="114" t="str">
        <f t="shared" si="133"/>
        <v>-</v>
      </c>
      <c r="O2010" s="114" t="str">
        <f t="shared" si="133"/>
        <v>-</v>
      </c>
      <c r="P2010" s="114" t="str">
        <f t="shared" si="133"/>
        <v>-</v>
      </c>
      <c r="Q2010" s="114" t="str">
        <f t="shared" si="133"/>
        <v>-</v>
      </c>
      <c r="R2010" s="114" t="str">
        <f t="shared" si="133"/>
        <v>-</v>
      </c>
      <c r="S2010" s="114" t="str">
        <f t="shared" si="133"/>
        <v>-</v>
      </c>
      <c r="T2010" s="114" t="str">
        <f t="shared" si="133"/>
        <v>-</v>
      </c>
      <c r="U2010" s="114" t="str">
        <f t="shared" si="133"/>
        <v>-</v>
      </c>
      <c r="V2010" s="114" t="str">
        <f t="shared" si="133"/>
        <v>-</v>
      </c>
      <c r="W2010" s="114" t="str">
        <f t="shared" si="133"/>
        <v>-</v>
      </c>
      <c r="X2010" s="114" t="str">
        <f t="shared" si="133"/>
        <v>-</v>
      </c>
      <c r="Y2010" s="114" t="str">
        <f t="shared" si="133"/>
        <v>-</v>
      </c>
      <c r="Z2010" s="114" t="str">
        <f t="shared" si="133"/>
        <v>-</v>
      </c>
      <c r="AA2010" s="114" t="str">
        <f t="shared" si="133"/>
        <v>-</v>
      </c>
      <c r="AB2010" s="114" t="str">
        <f t="shared" si="133"/>
        <v>-</v>
      </c>
      <c r="AC2010" s="114" t="str">
        <f t="shared" si="133"/>
        <v>-</v>
      </c>
      <c r="AD2010" s="114" t="str">
        <f t="shared" si="133"/>
        <v>-</v>
      </c>
      <c r="AE2010" s="114" t="str">
        <f t="shared" si="133"/>
        <v>-</v>
      </c>
      <c r="AF2010" s="114" t="str">
        <f t="shared" si="133"/>
        <v>-</v>
      </c>
      <c r="AG2010" s="114" t="str">
        <f t="shared" si="133"/>
        <v>-</v>
      </c>
    </row>
    <row r="2011" spans="1:35" ht="18" customHeight="1">
      <c r="AG2011"/>
    </row>
    <row r="2012" spans="1:35" s="104" customFormat="1">
      <c r="A2012" s="121">
        <f>A1997+1</f>
        <v>44862</v>
      </c>
      <c r="B2012" s="118" t="s">
        <v>310</v>
      </c>
      <c r="C2012" s="118" t="s">
        <v>311</v>
      </c>
      <c r="D2012" s="118" t="s">
        <v>312</v>
      </c>
      <c r="E2012" s="118" t="s">
        <v>313</v>
      </c>
      <c r="F2012" s="118" t="s">
        <v>314</v>
      </c>
      <c r="G2012" s="118" t="s">
        <v>315</v>
      </c>
      <c r="H2012" s="118" t="s">
        <v>316</v>
      </c>
      <c r="I2012" s="118" t="s">
        <v>317</v>
      </c>
      <c r="J2012" s="118" t="s">
        <v>318</v>
      </c>
      <c r="K2012" s="118" t="s">
        <v>319</v>
      </c>
      <c r="L2012" s="118" t="s">
        <v>320</v>
      </c>
      <c r="M2012" s="118" t="s">
        <v>321</v>
      </c>
      <c r="N2012" s="118" t="s">
        <v>322</v>
      </c>
      <c r="O2012" s="118" t="s">
        <v>323</v>
      </c>
      <c r="P2012" s="118" t="s">
        <v>324</v>
      </c>
      <c r="Q2012" s="118" t="s">
        <v>325</v>
      </c>
      <c r="R2012" s="118" t="s">
        <v>326</v>
      </c>
      <c r="S2012" s="118" t="s">
        <v>327</v>
      </c>
      <c r="T2012" s="118" t="s">
        <v>328</v>
      </c>
      <c r="U2012" s="118" t="s">
        <v>329</v>
      </c>
      <c r="V2012" s="118" t="s">
        <v>330</v>
      </c>
      <c r="W2012" s="118" t="s">
        <v>331</v>
      </c>
      <c r="X2012" s="118" t="s">
        <v>332</v>
      </c>
      <c r="Y2012" s="118" t="s">
        <v>333</v>
      </c>
      <c r="Z2012" s="118" t="s">
        <v>334</v>
      </c>
      <c r="AA2012" s="118" t="s">
        <v>335</v>
      </c>
      <c r="AB2012" s="118" t="s">
        <v>336</v>
      </c>
      <c r="AC2012" s="118" t="s">
        <v>337</v>
      </c>
      <c r="AD2012" s="118" t="s">
        <v>338</v>
      </c>
      <c r="AE2012" s="118" t="s">
        <v>339</v>
      </c>
      <c r="AF2012" s="118" t="s">
        <v>340</v>
      </c>
      <c r="AG2012" s="118" t="s">
        <v>341</v>
      </c>
    </row>
    <row r="2013" spans="1:35" s="104" customFormat="1">
      <c r="A2013" s="108" t="s">
        <v>168</v>
      </c>
      <c r="B2013" s="103"/>
      <c r="C2013" s="103"/>
      <c r="D2013" s="103"/>
      <c r="E2013" s="103"/>
      <c r="F2013" s="103"/>
      <c r="G2013" s="103"/>
      <c r="H2013" s="103"/>
      <c r="I2013" s="103"/>
      <c r="J2013" s="103"/>
      <c r="K2013" s="103"/>
      <c r="L2013" s="103"/>
      <c r="M2013" s="103"/>
      <c r="N2013" s="103"/>
      <c r="O2013" s="103"/>
      <c r="P2013" s="103"/>
      <c r="Q2013" s="103"/>
      <c r="R2013" s="103"/>
      <c r="S2013" s="103"/>
      <c r="T2013" s="103"/>
      <c r="U2013" s="103"/>
      <c r="V2013" s="103"/>
      <c r="W2013" s="103"/>
      <c r="X2013" s="103"/>
      <c r="Y2013" s="103"/>
      <c r="Z2013" s="103"/>
      <c r="AA2013" s="103"/>
      <c r="AB2013" s="103"/>
      <c r="AC2013" s="103"/>
      <c r="AD2013" s="103"/>
      <c r="AE2013" s="103"/>
      <c r="AF2013" s="103"/>
      <c r="AG2013" s="103"/>
    </row>
    <row r="2014" spans="1:35" s="104" customFormat="1">
      <c r="A2014" s="108" t="s">
        <v>174</v>
      </c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3"/>
      <c r="M2014" s="103"/>
      <c r="N2014" s="103"/>
      <c r="O2014" s="103"/>
      <c r="P2014" s="103"/>
      <c r="Q2014" s="103"/>
      <c r="R2014" s="103"/>
      <c r="S2014" s="103"/>
      <c r="T2014" s="103"/>
      <c r="U2014" s="103"/>
      <c r="V2014" s="103"/>
      <c r="W2014" s="103"/>
      <c r="X2014" s="103"/>
      <c r="Y2014" s="103"/>
      <c r="Z2014" s="103"/>
      <c r="AA2014" s="103"/>
      <c r="AB2014" s="103"/>
      <c r="AC2014" s="103"/>
      <c r="AD2014" s="103"/>
      <c r="AE2014" s="103"/>
      <c r="AF2014" s="103"/>
      <c r="AG2014" s="103"/>
    </row>
    <row r="2015" spans="1:35" s="104" customFormat="1">
      <c r="A2015" s="108" t="s">
        <v>176</v>
      </c>
      <c r="B2015" s="103"/>
      <c r="C2015" s="103"/>
      <c r="D2015" s="103"/>
      <c r="E2015" s="103"/>
      <c r="F2015" s="103"/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  <c r="Q2015" s="103"/>
      <c r="R2015" s="103"/>
      <c r="S2015" s="103"/>
      <c r="T2015" s="103"/>
      <c r="U2015" s="103"/>
      <c r="V2015" s="103"/>
      <c r="W2015" s="103"/>
      <c r="X2015" s="103"/>
      <c r="Y2015" s="103"/>
      <c r="Z2015" s="103"/>
      <c r="AA2015" s="103"/>
      <c r="AB2015" s="103"/>
      <c r="AC2015" s="103"/>
      <c r="AD2015" s="103"/>
      <c r="AE2015" s="103"/>
      <c r="AF2015" s="103"/>
      <c r="AG2015" s="103"/>
    </row>
    <row r="2016" spans="1:35" s="104" customFormat="1" ht="21">
      <c r="A2016" s="108" t="s">
        <v>181</v>
      </c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3"/>
      <c r="M2016" s="103"/>
      <c r="N2016" s="103"/>
      <c r="O2016" s="103"/>
      <c r="P2016" s="103"/>
      <c r="Q2016" s="103"/>
      <c r="R2016" s="103"/>
      <c r="S2016" s="103"/>
      <c r="T2016" s="103"/>
      <c r="U2016" s="103"/>
      <c r="V2016" s="103"/>
      <c r="W2016" s="103"/>
      <c r="X2016" s="103"/>
      <c r="Y2016" s="103"/>
      <c r="Z2016" s="103"/>
      <c r="AA2016" s="103"/>
      <c r="AB2016" s="103"/>
      <c r="AC2016" s="103"/>
      <c r="AD2016" s="103"/>
      <c r="AE2016" s="103"/>
      <c r="AF2016" s="103"/>
      <c r="AG2016" s="103"/>
      <c r="AI2016" s="116" t="s">
        <v>250</v>
      </c>
    </row>
    <row r="2017" spans="1:35" s="104" customFormat="1" ht="15" customHeight="1">
      <c r="A2017" s="108" t="s">
        <v>184</v>
      </c>
      <c r="B2017" s="103"/>
      <c r="C2017" s="103"/>
      <c r="D2017" s="103"/>
      <c r="E2017" s="103"/>
      <c r="F2017" s="103"/>
      <c r="G2017" s="103"/>
      <c r="H2017" s="103"/>
      <c r="I2017" s="103"/>
      <c r="J2017" s="103"/>
      <c r="K2017" s="103"/>
      <c r="L2017" s="103"/>
      <c r="M2017" s="103"/>
      <c r="N2017" s="103"/>
      <c r="O2017" s="103"/>
      <c r="P2017" s="103"/>
      <c r="Q2017" s="103"/>
      <c r="R2017" s="103"/>
      <c r="S2017" s="103"/>
      <c r="T2017" s="103"/>
      <c r="U2017" s="103"/>
      <c r="V2017" s="103"/>
      <c r="W2017" s="103"/>
      <c r="X2017" s="103"/>
      <c r="Y2017" s="103"/>
      <c r="Z2017" s="103"/>
      <c r="AA2017" s="103"/>
      <c r="AB2017" s="103"/>
      <c r="AC2017" s="103"/>
      <c r="AD2017" s="103"/>
      <c r="AE2017" s="103"/>
      <c r="AF2017" s="103"/>
      <c r="AG2017" s="103"/>
      <c r="AI2017" s="271">
        <f>COUNTIF($B2025:$AG2025,"-")</f>
        <v>32</v>
      </c>
    </row>
    <row r="2018" spans="1:35" s="104" customFormat="1" ht="15" customHeight="1">
      <c r="A2018" s="108" t="s">
        <v>208</v>
      </c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3"/>
      <c r="M2018" s="103"/>
      <c r="N2018" s="103"/>
      <c r="O2018" s="103"/>
      <c r="P2018" s="103"/>
      <c r="Q2018" s="103"/>
      <c r="R2018" s="103"/>
      <c r="S2018" s="103"/>
      <c r="T2018" s="103"/>
      <c r="U2018" s="103"/>
      <c r="V2018" s="103"/>
      <c r="W2018" s="103"/>
      <c r="X2018" s="103"/>
      <c r="Y2018" s="103"/>
      <c r="Z2018" s="103"/>
      <c r="AA2018" s="103"/>
      <c r="AB2018" s="103"/>
      <c r="AC2018" s="103"/>
      <c r="AD2018" s="103"/>
      <c r="AE2018" s="103"/>
      <c r="AF2018" s="103"/>
      <c r="AG2018" s="103"/>
      <c r="AI2018" s="271"/>
    </row>
    <row r="2019" spans="1:35" s="104" customFormat="1">
      <c r="A2019" s="108" t="s">
        <v>209</v>
      </c>
      <c r="B2019" s="103"/>
      <c r="C2019" s="103"/>
      <c r="D2019" s="103"/>
      <c r="E2019" s="103"/>
      <c r="F2019" s="103"/>
      <c r="G2019" s="103"/>
      <c r="H2019" s="103"/>
      <c r="I2019" s="103"/>
      <c r="J2019" s="103"/>
      <c r="K2019" s="103"/>
      <c r="L2019" s="103"/>
      <c r="M2019" s="103"/>
      <c r="N2019" s="103"/>
      <c r="O2019" s="103"/>
      <c r="P2019" s="103"/>
      <c r="Q2019" s="103"/>
      <c r="R2019" s="103"/>
      <c r="S2019" s="103"/>
      <c r="T2019" s="103"/>
      <c r="U2019" s="103"/>
      <c r="V2019" s="103"/>
      <c r="W2019" s="103"/>
      <c r="X2019" s="103"/>
      <c r="Y2019" s="103"/>
      <c r="Z2019" s="103"/>
      <c r="AA2019" s="103"/>
      <c r="AB2019" s="103"/>
      <c r="AC2019" s="103"/>
      <c r="AD2019" s="103"/>
      <c r="AE2019" s="103"/>
      <c r="AF2019" s="103"/>
      <c r="AG2019" s="103"/>
    </row>
    <row r="2020" spans="1:35" s="104" customFormat="1">
      <c r="A2020" s="108" t="s">
        <v>198</v>
      </c>
      <c r="B2020" s="103"/>
      <c r="C2020" s="103"/>
      <c r="D2020" s="103"/>
      <c r="E2020" s="103"/>
      <c r="F2020" s="103"/>
      <c r="G2020" s="103"/>
      <c r="H2020" s="103"/>
      <c r="I2020" s="103"/>
      <c r="J2020" s="103"/>
      <c r="K2020" s="103"/>
      <c r="L2020" s="103"/>
      <c r="M2020" s="103"/>
      <c r="N2020" s="103"/>
      <c r="O2020" s="103"/>
      <c r="P2020" s="103"/>
      <c r="Q2020" s="103"/>
      <c r="R2020" s="103"/>
      <c r="S2020" s="103"/>
      <c r="T2020" s="103"/>
      <c r="U2020" s="103"/>
      <c r="V2020" s="103"/>
      <c r="W2020" s="103"/>
      <c r="X2020" s="103"/>
      <c r="Y2020" s="103"/>
      <c r="Z2020" s="103"/>
      <c r="AA2020" s="103"/>
      <c r="AB2020" s="103"/>
      <c r="AC2020" s="103"/>
      <c r="AD2020" s="103"/>
      <c r="AE2020" s="103"/>
      <c r="AF2020" s="103"/>
      <c r="AG2020" s="103"/>
    </row>
    <row r="2021" spans="1:35" s="104" customFormat="1">
      <c r="A2021" s="108" t="s">
        <v>200</v>
      </c>
      <c r="B2021" s="103"/>
      <c r="C2021" s="103"/>
      <c r="D2021" s="103"/>
      <c r="E2021" s="103"/>
      <c r="F2021" s="103"/>
      <c r="G2021" s="103"/>
      <c r="H2021" s="103"/>
      <c r="I2021" s="103"/>
      <c r="J2021" s="103"/>
      <c r="K2021" s="103"/>
      <c r="L2021" s="103"/>
      <c r="M2021" s="103"/>
      <c r="N2021" s="103"/>
      <c r="O2021" s="103"/>
      <c r="P2021" s="103"/>
      <c r="Q2021" s="103"/>
      <c r="R2021" s="103"/>
      <c r="S2021" s="103"/>
      <c r="T2021" s="103"/>
      <c r="U2021" s="103"/>
      <c r="V2021" s="103"/>
      <c r="W2021" s="103"/>
      <c r="X2021" s="103"/>
      <c r="Y2021" s="103"/>
      <c r="Z2021" s="103"/>
      <c r="AA2021" s="103"/>
      <c r="AB2021" s="103"/>
      <c r="AC2021" s="103"/>
      <c r="AD2021" s="103"/>
      <c r="AE2021" s="103"/>
      <c r="AF2021" s="103"/>
      <c r="AG2021" s="103"/>
    </row>
    <row r="2022" spans="1:35" s="104" customFormat="1">
      <c r="A2022" s="108" t="s">
        <v>201</v>
      </c>
      <c r="B2022" s="103"/>
      <c r="C2022" s="103"/>
      <c r="D2022" s="103"/>
      <c r="E2022" s="103"/>
      <c r="F2022" s="103"/>
      <c r="G2022" s="103"/>
      <c r="H2022" s="103"/>
      <c r="I2022" s="103"/>
      <c r="J2022" s="103"/>
      <c r="K2022" s="103"/>
      <c r="L2022" s="103"/>
      <c r="M2022" s="103"/>
      <c r="N2022" s="103"/>
      <c r="O2022" s="103"/>
      <c r="P2022" s="103"/>
      <c r="Q2022" s="103"/>
      <c r="R2022" s="103"/>
      <c r="S2022" s="103"/>
      <c r="T2022" s="103"/>
      <c r="U2022" s="103"/>
      <c r="V2022" s="103"/>
      <c r="W2022" s="103"/>
      <c r="X2022" s="103"/>
      <c r="Y2022" s="103"/>
      <c r="Z2022" s="103"/>
      <c r="AA2022" s="103"/>
      <c r="AB2022" s="103"/>
      <c r="AC2022" s="103"/>
      <c r="AD2022" s="103"/>
      <c r="AE2022" s="103"/>
      <c r="AF2022" s="103"/>
      <c r="AG2022" s="103"/>
    </row>
    <row r="2023" spans="1:35" s="104" customFormat="1">
      <c r="A2023" s="108" t="s">
        <v>202</v>
      </c>
      <c r="B2023" s="103"/>
      <c r="C2023" s="103"/>
      <c r="D2023" s="103"/>
      <c r="E2023" s="103"/>
      <c r="F2023" s="103"/>
      <c r="G2023" s="103"/>
      <c r="H2023" s="103"/>
      <c r="I2023" s="103"/>
      <c r="J2023" s="103"/>
      <c r="K2023" s="103"/>
      <c r="L2023" s="103"/>
      <c r="M2023" s="103"/>
      <c r="N2023" s="103"/>
      <c r="O2023" s="103"/>
      <c r="P2023" s="103"/>
      <c r="Q2023" s="103"/>
      <c r="R2023" s="103"/>
      <c r="S2023" s="103"/>
      <c r="T2023" s="103"/>
      <c r="U2023" s="103"/>
      <c r="V2023" s="103"/>
      <c r="W2023" s="103"/>
      <c r="X2023" s="103"/>
      <c r="Y2023" s="103"/>
      <c r="Z2023" s="103"/>
      <c r="AA2023" s="103"/>
      <c r="AB2023" s="103"/>
      <c r="AC2023" s="103"/>
      <c r="AD2023" s="103"/>
      <c r="AE2023" s="103"/>
      <c r="AF2023" s="103"/>
      <c r="AG2023" s="103"/>
    </row>
    <row r="2024" spans="1:35" s="104" customFormat="1">
      <c r="A2024" s="108" t="s">
        <v>203</v>
      </c>
      <c r="B2024" s="103"/>
      <c r="C2024" s="103"/>
      <c r="D2024" s="103"/>
      <c r="E2024" s="103"/>
      <c r="F2024" s="103"/>
      <c r="G2024" s="103"/>
      <c r="H2024" s="103"/>
      <c r="I2024" s="103"/>
      <c r="J2024" s="103"/>
      <c r="K2024" s="103"/>
      <c r="L2024" s="103"/>
      <c r="M2024" s="103"/>
      <c r="N2024" s="103"/>
      <c r="O2024" s="103"/>
      <c r="P2024" s="103"/>
      <c r="Q2024" s="103"/>
      <c r="R2024" s="103"/>
      <c r="S2024" s="103"/>
      <c r="T2024" s="103"/>
      <c r="U2024" s="103"/>
      <c r="V2024" s="103"/>
      <c r="W2024" s="103"/>
      <c r="X2024" s="103"/>
      <c r="Y2024" s="103"/>
      <c r="Z2024" s="103"/>
      <c r="AA2024" s="103"/>
      <c r="AB2024" s="103"/>
      <c r="AC2024" s="103"/>
      <c r="AD2024" s="103"/>
      <c r="AE2024" s="103"/>
      <c r="AF2024" s="103"/>
      <c r="AG2024" s="103"/>
    </row>
    <row r="2025" spans="1:35" s="104" customFormat="1">
      <c r="A2025" s="110" t="s">
        <v>204</v>
      </c>
      <c r="B2025" s="114" t="str">
        <f t="shared" ref="B2025:AG2025" si="134">IF(COUNTA(B2013:B2024)=0,"-",COUNTA(B2013:B2024)/12)</f>
        <v>-</v>
      </c>
      <c r="C2025" s="114" t="str">
        <f t="shared" si="134"/>
        <v>-</v>
      </c>
      <c r="D2025" s="114" t="str">
        <f t="shared" si="134"/>
        <v>-</v>
      </c>
      <c r="E2025" s="114" t="str">
        <f t="shared" si="134"/>
        <v>-</v>
      </c>
      <c r="F2025" s="114" t="str">
        <f t="shared" si="134"/>
        <v>-</v>
      </c>
      <c r="G2025" s="114" t="str">
        <f t="shared" si="134"/>
        <v>-</v>
      </c>
      <c r="H2025" s="114" t="str">
        <f t="shared" si="134"/>
        <v>-</v>
      </c>
      <c r="I2025" s="114" t="str">
        <f t="shared" si="134"/>
        <v>-</v>
      </c>
      <c r="J2025" s="114" t="str">
        <f t="shared" si="134"/>
        <v>-</v>
      </c>
      <c r="K2025" s="114" t="str">
        <f t="shared" si="134"/>
        <v>-</v>
      </c>
      <c r="L2025" s="114" t="str">
        <f t="shared" si="134"/>
        <v>-</v>
      </c>
      <c r="M2025" s="114" t="str">
        <f t="shared" si="134"/>
        <v>-</v>
      </c>
      <c r="N2025" s="114" t="str">
        <f t="shared" si="134"/>
        <v>-</v>
      </c>
      <c r="O2025" s="114" t="str">
        <f t="shared" si="134"/>
        <v>-</v>
      </c>
      <c r="P2025" s="114" t="str">
        <f t="shared" si="134"/>
        <v>-</v>
      </c>
      <c r="Q2025" s="114" t="str">
        <f t="shared" si="134"/>
        <v>-</v>
      </c>
      <c r="R2025" s="114" t="str">
        <f t="shared" si="134"/>
        <v>-</v>
      </c>
      <c r="S2025" s="114" t="str">
        <f t="shared" si="134"/>
        <v>-</v>
      </c>
      <c r="T2025" s="114" t="str">
        <f t="shared" si="134"/>
        <v>-</v>
      </c>
      <c r="U2025" s="114" t="str">
        <f t="shared" si="134"/>
        <v>-</v>
      </c>
      <c r="V2025" s="114" t="str">
        <f t="shared" si="134"/>
        <v>-</v>
      </c>
      <c r="W2025" s="114" t="str">
        <f t="shared" si="134"/>
        <v>-</v>
      </c>
      <c r="X2025" s="114" t="str">
        <f t="shared" si="134"/>
        <v>-</v>
      </c>
      <c r="Y2025" s="114" t="str">
        <f t="shared" si="134"/>
        <v>-</v>
      </c>
      <c r="Z2025" s="114" t="str">
        <f t="shared" si="134"/>
        <v>-</v>
      </c>
      <c r="AA2025" s="114" t="str">
        <f t="shared" si="134"/>
        <v>-</v>
      </c>
      <c r="AB2025" s="114" t="str">
        <f t="shared" si="134"/>
        <v>-</v>
      </c>
      <c r="AC2025" s="114" t="str">
        <f t="shared" si="134"/>
        <v>-</v>
      </c>
      <c r="AD2025" s="114" t="str">
        <f t="shared" si="134"/>
        <v>-</v>
      </c>
      <c r="AE2025" s="114" t="str">
        <f t="shared" si="134"/>
        <v>-</v>
      </c>
      <c r="AF2025" s="114" t="str">
        <f t="shared" si="134"/>
        <v>-</v>
      </c>
      <c r="AG2025" s="114" t="str">
        <f t="shared" si="134"/>
        <v>-</v>
      </c>
    </row>
    <row r="2026" spans="1:35" ht="18" customHeight="1">
      <c r="AG2026"/>
    </row>
    <row r="2027" spans="1:35" s="104" customFormat="1">
      <c r="A2027" s="121">
        <f>A2012+1</f>
        <v>44863</v>
      </c>
      <c r="B2027" s="118" t="s">
        <v>310</v>
      </c>
      <c r="C2027" s="118" t="s">
        <v>311</v>
      </c>
      <c r="D2027" s="118" t="s">
        <v>312</v>
      </c>
      <c r="E2027" s="118" t="s">
        <v>313</v>
      </c>
      <c r="F2027" s="118" t="s">
        <v>314</v>
      </c>
      <c r="G2027" s="118" t="s">
        <v>315</v>
      </c>
      <c r="H2027" s="118" t="s">
        <v>316</v>
      </c>
      <c r="I2027" s="118" t="s">
        <v>317</v>
      </c>
      <c r="J2027" s="118" t="s">
        <v>318</v>
      </c>
      <c r="K2027" s="118" t="s">
        <v>319</v>
      </c>
      <c r="L2027" s="118" t="s">
        <v>320</v>
      </c>
      <c r="M2027" s="118" t="s">
        <v>321</v>
      </c>
      <c r="N2027" s="118" t="s">
        <v>322</v>
      </c>
      <c r="O2027" s="118" t="s">
        <v>323</v>
      </c>
      <c r="P2027" s="118" t="s">
        <v>324</v>
      </c>
      <c r="Q2027" s="118" t="s">
        <v>325</v>
      </c>
      <c r="R2027" s="118" t="s">
        <v>326</v>
      </c>
      <c r="S2027" s="118" t="s">
        <v>327</v>
      </c>
      <c r="T2027" s="118" t="s">
        <v>328</v>
      </c>
      <c r="U2027" s="118" t="s">
        <v>329</v>
      </c>
      <c r="V2027" s="118" t="s">
        <v>330</v>
      </c>
      <c r="W2027" s="118" t="s">
        <v>331</v>
      </c>
      <c r="X2027" s="118" t="s">
        <v>332</v>
      </c>
      <c r="Y2027" s="118" t="s">
        <v>333</v>
      </c>
      <c r="Z2027" s="118" t="s">
        <v>334</v>
      </c>
      <c r="AA2027" s="118" t="s">
        <v>335</v>
      </c>
      <c r="AB2027" s="118" t="s">
        <v>336</v>
      </c>
      <c r="AC2027" s="118" t="s">
        <v>337</v>
      </c>
      <c r="AD2027" s="118" t="s">
        <v>338</v>
      </c>
      <c r="AE2027" s="118" t="s">
        <v>339</v>
      </c>
      <c r="AF2027" s="118" t="s">
        <v>340</v>
      </c>
      <c r="AG2027" s="118" t="s">
        <v>341</v>
      </c>
    </row>
    <row r="2028" spans="1:35" s="104" customFormat="1">
      <c r="A2028" s="108" t="s">
        <v>168</v>
      </c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3"/>
      <c r="N2028" s="103"/>
      <c r="O2028" s="103"/>
      <c r="P2028" s="103"/>
      <c r="Q2028" s="103"/>
      <c r="R2028" s="103"/>
      <c r="S2028" s="103"/>
      <c r="T2028" s="103"/>
      <c r="U2028" s="103"/>
      <c r="V2028" s="103"/>
      <c r="W2028" s="103"/>
      <c r="X2028" s="103"/>
      <c r="Y2028" s="103"/>
      <c r="Z2028" s="103"/>
      <c r="AA2028" s="103"/>
      <c r="AB2028" s="103"/>
      <c r="AC2028" s="103"/>
      <c r="AD2028" s="103"/>
      <c r="AE2028" s="103"/>
      <c r="AF2028" s="103"/>
      <c r="AG2028" s="103"/>
    </row>
    <row r="2029" spans="1:35" s="104" customFormat="1">
      <c r="A2029" s="108" t="s">
        <v>174</v>
      </c>
      <c r="B2029" s="103"/>
      <c r="C2029" s="103"/>
      <c r="D2029" s="103"/>
      <c r="E2029" s="103"/>
      <c r="F2029" s="103"/>
      <c r="G2029" s="103"/>
      <c r="H2029" s="103"/>
      <c r="I2029" s="103"/>
      <c r="J2029" s="103"/>
      <c r="K2029" s="103"/>
      <c r="L2029" s="103"/>
      <c r="M2029" s="103"/>
      <c r="N2029" s="103"/>
      <c r="O2029" s="103"/>
      <c r="P2029" s="103"/>
      <c r="Q2029" s="103"/>
      <c r="R2029" s="103"/>
      <c r="S2029" s="103"/>
      <c r="T2029" s="103"/>
      <c r="U2029" s="103"/>
      <c r="V2029" s="103"/>
      <c r="W2029" s="103"/>
      <c r="X2029" s="103"/>
      <c r="Y2029" s="103"/>
      <c r="Z2029" s="103"/>
      <c r="AA2029" s="103"/>
      <c r="AB2029" s="103"/>
      <c r="AC2029" s="103"/>
      <c r="AD2029" s="103"/>
      <c r="AE2029" s="103"/>
      <c r="AF2029" s="103"/>
      <c r="AG2029" s="103"/>
    </row>
    <row r="2030" spans="1:35" s="104" customFormat="1">
      <c r="A2030" s="108" t="s">
        <v>176</v>
      </c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3"/>
      <c r="O2030" s="103"/>
      <c r="P2030" s="103"/>
      <c r="Q2030" s="103"/>
      <c r="R2030" s="103"/>
      <c r="S2030" s="103"/>
      <c r="T2030" s="103"/>
      <c r="U2030" s="103"/>
      <c r="V2030" s="103"/>
      <c r="W2030" s="103"/>
      <c r="X2030" s="103"/>
      <c r="Y2030" s="103"/>
      <c r="Z2030" s="103"/>
      <c r="AA2030" s="103"/>
      <c r="AB2030" s="103"/>
      <c r="AC2030" s="103"/>
      <c r="AD2030" s="103"/>
      <c r="AE2030" s="103"/>
      <c r="AF2030" s="103"/>
      <c r="AG2030" s="103"/>
    </row>
    <row r="2031" spans="1:35" s="104" customFormat="1" ht="21">
      <c r="A2031" s="108" t="s">
        <v>181</v>
      </c>
      <c r="B2031" s="103"/>
      <c r="C2031" s="103"/>
      <c r="D2031" s="103"/>
      <c r="E2031" s="103"/>
      <c r="F2031" s="103"/>
      <c r="G2031" s="103"/>
      <c r="H2031" s="103"/>
      <c r="I2031" s="103"/>
      <c r="J2031" s="103"/>
      <c r="K2031" s="103"/>
      <c r="L2031" s="103"/>
      <c r="M2031" s="103"/>
      <c r="N2031" s="103"/>
      <c r="O2031" s="103"/>
      <c r="P2031" s="103"/>
      <c r="Q2031" s="103"/>
      <c r="R2031" s="103"/>
      <c r="S2031" s="103"/>
      <c r="T2031" s="103"/>
      <c r="U2031" s="103"/>
      <c r="V2031" s="103"/>
      <c r="W2031" s="103"/>
      <c r="X2031" s="103"/>
      <c r="Y2031" s="103"/>
      <c r="Z2031" s="103"/>
      <c r="AA2031" s="103"/>
      <c r="AB2031" s="103"/>
      <c r="AC2031" s="103"/>
      <c r="AD2031" s="103"/>
      <c r="AE2031" s="103"/>
      <c r="AF2031" s="103"/>
      <c r="AG2031" s="103"/>
      <c r="AI2031" s="116" t="s">
        <v>250</v>
      </c>
    </row>
    <row r="2032" spans="1:35" s="104" customFormat="1" ht="15" customHeight="1">
      <c r="A2032" s="108" t="s">
        <v>184</v>
      </c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3"/>
      <c r="N2032" s="103"/>
      <c r="O2032" s="103"/>
      <c r="P2032" s="103"/>
      <c r="Q2032" s="103"/>
      <c r="R2032" s="103"/>
      <c r="S2032" s="103"/>
      <c r="T2032" s="103"/>
      <c r="U2032" s="103"/>
      <c r="V2032" s="103"/>
      <c r="W2032" s="103"/>
      <c r="X2032" s="103"/>
      <c r="Y2032" s="103"/>
      <c r="Z2032" s="103"/>
      <c r="AA2032" s="103"/>
      <c r="AB2032" s="103"/>
      <c r="AC2032" s="103"/>
      <c r="AD2032" s="103"/>
      <c r="AE2032" s="103"/>
      <c r="AF2032" s="103"/>
      <c r="AG2032" s="103"/>
      <c r="AI2032" s="271">
        <f>COUNTIF($B2040:$AG2040,"-")</f>
        <v>32</v>
      </c>
    </row>
    <row r="2033" spans="1:35" s="104" customFormat="1" ht="15" customHeight="1">
      <c r="A2033" s="108" t="s">
        <v>208</v>
      </c>
      <c r="B2033" s="103"/>
      <c r="C2033" s="103"/>
      <c r="D2033" s="103"/>
      <c r="E2033" s="103"/>
      <c r="F2033" s="103"/>
      <c r="G2033" s="103"/>
      <c r="H2033" s="103"/>
      <c r="I2033" s="103"/>
      <c r="J2033" s="103"/>
      <c r="K2033" s="103"/>
      <c r="L2033" s="103"/>
      <c r="M2033" s="103"/>
      <c r="N2033" s="103"/>
      <c r="O2033" s="103"/>
      <c r="P2033" s="103"/>
      <c r="Q2033" s="103"/>
      <c r="R2033" s="103"/>
      <c r="S2033" s="103"/>
      <c r="T2033" s="103"/>
      <c r="U2033" s="103"/>
      <c r="V2033" s="103"/>
      <c r="W2033" s="103"/>
      <c r="X2033" s="103"/>
      <c r="Y2033" s="103"/>
      <c r="Z2033" s="103"/>
      <c r="AA2033" s="103"/>
      <c r="AB2033" s="103"/>
      <c r="AC2033" s="103"/>
      <c r="AD2033" s="103"/>
      <c r="AE2033" s="103"/>
      <c r="AF2033" s="103"/>
      <c r="AG2033" s="103"/>
      <c r="AI2033" s="271"/>
    </row>
    <row r="2034" spans="1:35" s="104" customFormat="1">
      <c r="A2034" s="108" t="s">
        <v>209</v>
      </c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  <c r="Q2034" s="103"/>
      <c r="R2034" s="103"/>
      <c r="S2034" s="103"/>
      <c r="T2034" s="103"/>
      <c r="U2034" s="103"/>
      <c r="V2034" s="103"/>
      <c r="W2034" s="103"/>
      <c r="X2034" s="103"/>
      <c r="Y2034" s="103"/>
      <c r="Z2034" s="103"/>
      <c r="AA2034" s="103"/>
      <c r="AB2034" s="103"/>
      <c r="AC2034" s="103"/>
      <c r="AD2034" s="103"/>
      <c r="AE2034" s="103"/>
      <c r="AF2034" s="103"/>
      <c r="AG2034" s="103"/>
    </row>
    <row r="2035" spans="1:35" s="104" customFormat="1">
      <c r="A2035" s="108" t="s">
        <v>198</v>
      </c>
      <c r="B2035" s="103"/>
      <c r="C2035" s="103"/>
      <c r="D2035" s="103"/>
      <c r="E2035" s="103"/>
      <c r="F2035" s="103"/>
      <c r="G2035" s="103"/>
      <c r="H2035" s="103"/>
      <c r="I2035" s="103"/>
      <c r="J2035" s="103"/>
      <c r="K2035" s="103"/>
      <c r="L2035" s="103"/>
      <c r="M2035" s="103"/>
      <c r="N2035" s="103"/>
      <c r="O2035" s="103"/>
      <c r="P2035" s="103"/>
      <c r="Q2035" s="103"/>
      <c r="R2035" s="103"/>
      <c r="S2035" s="103"/>
      <c r="T2035" s="103"/>
      <c r="U2035" s="103"/>
      <c r="V2035" s="103"/>
      <c r="W2035" s="103"/>
      <c r="X2035" s="103"/>
      <c r="Y2035" s="103"/>
      <c r="Z2035" s="103"/>
      <c r="AA2035" s="103"/>
      <c r="AB2035" s="103"/>
      <c r="AC2035" s="103"/>
      <c r="AD2035" s="103"/>
      <c r="AE2035" s="103"/>
      <c r="AF2035" s="103"/>
      <c r="AG2035" s="103"/>
    </row>
    <row r="2036" spans="1:35" s="104" customFormat="1">
      <c r="A2036" s="108" t="s">
        <v>200</v>
      </c>
      <c r="B2036" s="103"/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3"/>
      <c r="M2036" s="103"/>
      <c r="N2036" s="103"/>
      <c r="O2036" s="103"/>
      <c r="P2036" s="103"/>
      <c r="Q2036" s="103"/>
      <c r="R2036" s="103"/>
      <c r="S2036" s="103"/>
      <c r="T2036" s="103"/>
      <c r="U2036" s="103"/>
      <c r="V2036" s="103"/>
      <c r="W2036" s="103"/>
      <c r="X2036" s="103"/>
      <c r="Y2036" s="103"/>
      <c r="Z2036" s="103"/>
      <c r="AA2036" s="103"/>
      <c r="AB2036" s="103"/>
      <c r="AC2036" s="103"/>
      <c r="AD2036" s="103"/>
      <c r="AE2036" s="103"/>
      <c r="AF2036" s="103"/>
      <c r="AG2036" s="103"/>
    </row>
    <row r="2037" spans="1:35" s="104" customFormat="1">
      <c r="A2037" s="108" t="s">
        <v>201</v>
      </c>
      <c r="B2037" s="103"/>
      <c r="C2037" s="103"/>
      <c r="D2037" s="103"/>
      <c r="E2037" s="103"/>
      <c r="F2037" s="103"/>
      <c r="G2037" s="103"/>
      <c r="H2037" s="103"/>
      <c r="I2037" s="103"/>
      <c r="J2037" s="103"/>
      <c r="K2037" s="103"/>
      <c r="L2037" s="103"/>
      <c r="M2037" s="103"/>
      <c r="N2037" s="103"/>
      <c r="O2037" s="103"/>
      <c r="P2037" s="103"/>
      <c r="Q2037" s="103"/>
      <c r="R2037" s="103"/>
      <c r="S2037" s="103"/>
      <c r="T2037" s="103"/>
      <c r="U2037" s="103"/>
      <c r="V2037" s="103"/>
      <c r="W2037" s="103"/>
      <c r="X2037" s="103"/>
      <c r="Y2037" s="103"/>
      <c r="Z2037" s="103"/>
      <c r="AA2037" s="103"/>
      <c r="AB2037" s="103"/>
      <c r="AC2037" s="103"/>
      <c r="AD2037" s="103"/>
      <c r="AE2037" s="103"/>
      <c r="AF2037" s="103"/>
      <c r="AG2037" s="103"/>
    </row>
    <row r="2038" spans="1:35" s="104" customFormat="1">
      <c r="A2038" s="108" t="s">
        <v>202</v>
      </c>
      <c r="B2038" s="103"/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3"/>
      <c r="M2038" s="103"/>
      <c r="N2038" s="103"/>
      <c r="O2038" s="103"/>
      <c r="P2038" s="103"/>
      <c r="Q2038" s="103"/>
      <c r="R2038" s="103"/>
      <c r="S2038" s="103"/>
      <c r="T2038" s="103"/>
      <c r="U2038" s="103"/>
      <c r="V2038" s="103"/>
      <c r="W2038" s="103"/>
      <c r="X2038" s="103"/>
      <c r="Y2038" s="103"/>
      <c r="Z2038" s="103"/>
      <c r="AA2038" s="103"/>
      <c r="AB2038" s="103"/>
      <c r="AC2038" s="103"/>
      <c r="AD2038" s="103"/>
      <c r="AE2038" s="103"/>
      <c r="AF2038" s="103"/>
      <c r="AG2038" s="103"/>
    </row>
    <row r="2039" spans="1:35" s="104" customFormat="1">
      <c r="A2039" s="108" t="s">
        <v>203</v>
      </c>
      <c r="B2039" s="103"/>
      <c r="C2039" s="103"/>
      <c r="D2039" s="103"/>
      <c r="E2039" s="103"/>
      <c r="F2039" s="103"/>
      <c r="G2039" s="103"/>
      <c r="H2039" s="103"/>
      <c r="I2039" s="103"/>
      <c r="J2039" s="103"/>
      <c r="K2039" s="103"/>
      <c r="L2039" s="103"/>
      <c r="M2039" s="103"/>
      <c r="N2039" s="103"/>
      <c r="O2039" s="103"/>
      <c r="P2039" s="103"/>
      <c r="Q2039" s="103"/>
      <c r="R2039" s="103"/>
      <c r="S2039" s="103"/>
      <c r="T2039" s="103"/>
      <c r="U2039" s="103"/>
      <c r="V2039" s="103"/>
      <c r="W2039" s="103"/>
      <c r="X2039" s="103"/>
      <c r="Y2039" s="103"/>
      <c r="Z2039" s="103"/>
      <c r="AA2039" s="103"/>
      <c r="AB2039" s="103"/>
      <c r="AC2039" s="103"/>
      <c r="AD2039" s="103"/>
      <c r="AE2039" s="103"/>
      <c r="AF2039" s="103"/>
      <c r="AG2039" s="103"/>
    </row>
    <row r="2040" spans="1:35" s="104" customFormat="1">
      <c r="A2040" s="110" t="s">
        <v>204</v>
      </c>
      <c r="B2040" s="114" t="str">
        <f t="shared" ref="B2040:AG2040" si="135">IF(COUNTA(B2028:B2039)=0,"-",COUNTA(B2028:B2039)/12)</f>
        <v>-</v>
      </c>
      <c r="C2040" s="114" t="str">
        <f t="shared" si="135"/>
        <v>-</v>
      </c>
      <c r="D2040" s="114" t="str">
        <f t="shared" si="135"/>
        <v>-</v>
      </c>
      <c r="E2040" s="114" t="str">
        <f t="shared" si="135"/>
        <v>-</v>
      </c>
      <c r="F2040" s="114" t="str">
        <f t="shared" si="135"/>
        <v>-</v>
      </c>
      <c r="G2040" s="114" t="str">
        <f t="shared" si="135"/>
        <v>-</v>
      </c>
      <c r="H2040" s="114" t="str">
        <f t="shared" si="135"/>
        <v>-</v>
      </c>
      <c r="I2040" s="114" t="str">
        <f t="shared" si="135"/>
        <v>-</v>
      </c>
      <c r="J2040" s="114" t="str">
        <f t="shared" si="135"/>
        <v>-</v>
      </c>
      <c r="K2040" s="114" t="str">
        <f t="shared" si="135"/>
        <v>-</v>
      </c>
      <c r="L2040" s="114" t="str">
        <f t="shared" si="135"/>
        <v>-</v>
      </c>
      <c r="M2040" s="114" t="str">
        <f t="shared" si="135"/>
        <v>-</v>
      </c>
      <c r="N2040" s="114" t="str">
        <f t="shared" si="135"/>
        <v>-</v>
      </c>
      <c r="O2040" s="114" t="str">
        <f t="shared" si="135"/>
        <v>-</v>
      </c>
      <c r="P2040" s="114" t="str">
        <f t="shared" si="135"/>
        <v>-</v>
      </c>
      <c r="Q2040" s="114" t="str">
        <f t="shared" si="135"/>
        <v>-</v>
      </c>
      <c r="R2040" s="114" t="str">
        <f t="shared" si="135"/>
        <v>-</v>
      </c>
      <c r="S2040" s="114" t="str">
        <f t="shared" si="135"/>
        <v>-</v>
      </c>
      <c r="T2040" s="114" t="str">
        <f t="shared" si="135"/>
        <v>-</v>
      </c>
      <c r="U2040" s="114" t="str">
        <f t="shared" si="135"/>
        <v>-</v>
      </c>
      <c r="V2040" s="114" t="str">
        <f t="shared" si="135"/>
        <v>-</v>
      </c>
      <c r="W2040" s="114" t="str">
        <f t="shared" si="135"/>
        <v>-</v>
      </c>
      <c r="X2040" s="114" t="str">
        <f t="shared" si="135"/>
        <v>-</v>
      </c>
      <c r="Y2040" s="114" t="str">
        <f t="shared" si="135"/>
        <v>-</v>
      </c>
      <c r="Z2040" s="114" t="str">
        <f t="shared" si="135"/>
        <v>-</v>
      </c>
      <c r="AA2040" s="114" t="str">
        <f t="shared" si="135"/>
        <v>-</v>
      </c>
      <c r="AB2040" s="114" t="str">
        <f t="shared" si="135"/>
        <v>-</v>
      </c>
      <c r="AC2040" s="114" t="str">
        <f t="shared" si="135"/>
        <v>-</v>
      </c>
      <c r="AD2040" s="114" t="str">
        <f t="shared" si="135"/>
        <v>-</v>
      </c>
      <c r="AE2040" s="114" t="str">
        <f t="shared" si="135"/>
        <v>-</v>
      </c>
      <c r="AF2040" s="114" t="str">
        <f t="shared" si="135"/>
        <v>-</v>
      </c>
      <c r="AG2040" s="114" t="str">
        <f t="shared" si="135"/>
        <v>-</v>
      </c>
    </row>
    <row r="2041" spans="1:35" ht="18" customHeight="1">
      <c r="AG2041"/>
    </row>
    <row r="2042" spans="1:35" s="104" customFormat="1">
      <c r="A2042" s="121">
        <f>A2027+1</f>
        <v>44864</v>
      </c>
      <c r="B2042" s="118" t="s">
        <v>310</v>
      </c>
      <c r="C2042" s="118" t="s">
        <v>311</v>
      </c>
      <c r="D2042" s="118" t="s">
        <v>312</v>
      </c>
      <c r="E2042" s="118" t="s">
        <v>313</v>
      </c>
      <c r="F2042" s="118" t="s">
        <v>314</v>
      </c>
      <c r="G2042" s="118" t="s">
        <v>315</v>
      </c>
      <c r="H2042" s="118" t="s">
        <v>316</v>
      </c>
      <c r="I2042" s="118" t="s">
        <v>317</v>
      </c>
      <c r="J2042" s="118" t="s">
        <v>318</v>
      </c>
      <c r="K2042" s="118" t="s">
        <v>319</v>
      </c>
      <c r="L2042" s="118" t="s">
        <v>320</v>
      </c>
      <c r="M2042" s="118" t="s">
        <v>321</v>
      </c>
      <c r="N2042" s="118" t="s">
        <v>322</v>
      </c>
      <c r="O2042" s="118" t="s">
        <v>323</v>
      </c>
      <c r="P2042" s="118" t="s">
        <v>324</v>
      </c>
      <c r="Q2042" s="118" t="s">
        <v>325</v>
      </c>
      <c r="R2042" s="118" t="s">
        <v>326</v>
      </c>
      <c r="S2042" s="118" t="s">
        <v>327</v>
      </c>
      <c r="T2042" s="118" t="s">
        <v>328</v>
      </c>
      <c r="U2042" s="118" t="s">
        <v>329</v>
      </c>
      <c r="V2042" s="118" t="s">
        <v>330</v>
      </c>
      <c r="W2042" s="118" t="s">
        <v>331</v>
      </c>
      <c r="X2042" s="118" t="s">
        <v>332</v>
      </c>
      <c r="Y2042" s="118" t="s">
        <v>333</v>
      </c>
      <c r="Z2042" s="118" t="s">
        <v>334</v>
      </c>
      <c r="AA2042" s="118" t="s">
        <v>335</v>
      </c>
      <c r="AB2042" s="118" t="s">
        <v>336</v>
      </c>
      <c r="AC2042" s="118" t="s">
        <v>337</v>
      </c>
      <c r="AD2042" s="118" t="s">
        <v>338</v>
      </c>
      <c r="AE2042" s="118" t="s">
        <v>339</v>
      </c>
      <c r="AF2042" s="118" t="s">
        <v>340</v>
      </c>
      <c r="AG2042" s="118" t="s">
        <v>341</v>
      </c>
    </row>
    <row r="2043" spans="1:35" s="104" customFormat="1">
      <c r="A2043" s="108" t="s">
        <v>168</v>
      </c>
      <c r="B2043" s="103"/>
      <c r="C2043" s="103"/>
      <c r="D2043" s="103"/>
      <c r="E2043" s="103"/>
      <c r="F2043" s="103"/>
      <c r="G2043" s="103"/>
      <c r="H2043" s="103"/>
      <c r="I2043" s="103"/>
      <c r="J2043" s="103"/>
      <c r="K2043" s="103"/>
      <c r="L2043" s="103"/>
      <c r="M2043" s="103"/>
      <c r="N2043" s="103"/>
      <c r="O2043" s="103"/>
      <c r="P2043" s="103"/>
      <c r="Q2043" s="103"/>
      <c r="R2043" s="103"/>
      <c r="S2043" s="103"/>
      <c r="T2043" s="103"/>
      <c r="U2043" s="103"/>
      <c r="V2043" s="103"/>
      <c r="W2043" s="103"/>
      <c r="X2043" s="103"/>
      <c r="Y2043" s="103"/>
      <c r="Z2043" s="103"/>
      <c r="AA2043" s="103"/>
      <c r="AB2043" s="103"/>
      <c r="AC2043" s="103"/>
      <c r="AD2043" s="103"/>
      <c r="AE2043" s="103"/>
      <c r="AF2043" s="103"/>
      <c r="AG2043" s="103"/>
    </row>
    <row r="2044" spans="1:35" s="104" customFormat="1">
      <c r="A2044" s="108" t="s">
        <v>174</v>
      </c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3"/>
      <c r="M2044" s="103"/>
      <c r="N2044" s="103"/>
      <c r="O2044" s="103"/>
      <c r="P2044" s="103"/>
      <c r="Q2044" s="103"/>
      <c r="R2044" s="103"/>
      <c r="S2044" s="103"/>
      <c r="T2044" s="103"/>
      <c r="U2044" s="103"/>
      <c r="V2044" s="103"/>
      <c r="W2044" s="103"/>
      <c r="X2044" s="103"/>
      <c r="Y2044" s="103"/>
      <c r="Z2044" s="103"/>
      <c r="AA2044" s="103"/>
      <c r="AB2044" s="103"/>
      <c r="AC2044" s="103"/>
      <c r="AD2044" s="103"/>
      <c r="AE2044" s="103"/>
      <c r="AF2044" s="103"/>
      <c r="AG2044" s="103"/>
    </row>
    <row r="2045" spans="1:35" s="104" customFormat="1">
      <c r="A2045" s="108" t="s">
        <v>176</v>
      </c>
      <c r="B2045" s="103"/>
      <c r="C2045" s="103"/>
      <c r="D2045" s="103"/>
      <c r="E2045" s="103"/>
      <c r="F2045" s="103"/>
      <c r="G2045" s="103"/>
      <c r="H2045" s="103"/>
      <c r="I2045" s="103"/>
      <c r="J2045" s="103"/>
      <c r="K2045" s="103"/>
      <c r="L2045" s="103"/>
      <c r="M2045" s="103"/>
      <c r="N2045" s="103"/>
      <c r="O2045" s="103"/>
      <c r="P2045" s="103"/>
      <c r="Q2045" s="103"/>
      <c r="R2045" s="103"/>
      <c r="S2045" s="103"/>
      <c r="T2045" s="103"/>
      <c r="U2045" s="103"/>
      <c r="V2045" s="103"/>
      <c r="W2045" s="103"/>
      <c r="X2045" s="103"/>
      <c r="Y2045" s="103"/>
      <c r="Z2045" s="103"/>
      <c r="AA2045" s="103"/>
      <c r="AB2045" s="103"/>
      <c r="AC2045" s="103"/>
      <c r="AD2045" s="103"/>
      <c r="AE2045" s="103"/>
      <c r="AF2045" s="103"/>
      <c r="AG2045" s="103"/>
    </row>
    <row r="2046" spans="1:35" s="104" customFormat="1" ht="21">
      <c r="A2046" s="108" t="s">
        <v>181</v>
      </c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3"/>
      <c r="M2046" s="103"/>
      <c r="N2046" s="103"/>
      <c r="O2046" s="103"/>
      <c r="P2046" s="103"/>
      <c r="Q2046" s="103"/>
      <c r="R2046" s="103"/>
      <c r="S2046" s="103"/>
      <c r="T2046" s="103"/>
      <c r="U2046" s="103"/>
      <c r="V2046" s="103"/>
      <c r="W2046" s="103"/>
      <c r="X2046" s="103"/>
      <c r="Y2046" s="103"/>
      <c r="Z2046" s="103"/>
      <c r="AA2046" s="103"/>
      <c r="AB2046" s="103"/>
      <c r="AC2046" s="103"/>
      <c r="AD2046" s="103"/>
      <c r="AE2046" s="103"/>
      <c r="AF2046" s="103"/>
      <c r="AG2046" s="103"/>
      <c r="AI2046" s="116" t="s">
        <v>250</v>
      </c>
    </row>
    <row r="2047" spans="1:35" s="104" customFormat="1" ht="15" customHeight="1">
      <c r="A2047" s="108" t="s">
        <v>184</v>
      </c>
      <c r="B2047" s="103"/>
      <c r="C2047" s="103"/>
      <c r="D2047" s="103"/>
      <c r="E2047" s="103"/>
      <c r="F2047" s="103"/>
      <c r="G2047" s="103"/>
      <c r="H2047" s="103"/>
      <c r="I2047" s="103"/>
      <c r="J2047" s="103"/>
      <c r="K2047" s="103"/>
      <c r="L2047" s="103"/>
      <c r="M2047" s="103"/>
      <c r="N2047" s="103"/>
      <c r="O2047" s="103"/>
      <c r="P2047" s="103"/>
      <c r="Q2047" s="103"/>
      <c r="R2047" s="103"/>
      <c r="S2047" s="103"/>
      <c r="T2047" s="103"/>
      <c r="U2047" s="103"/>
      <c r="V2047" s="103"/>
      <c r="W2047" s="103"/>
      <c r="X2047" s="103"/>
      <c r="Y2047" s="103"/>
      <c r="Z2047" s="103"/>
      <c r="AA2047" s="103"/>
      <c r="AB2047" s="103"/>
      <c r="AC2047" s="103"/>
      <c r="AD2047" s="103"/>
      <c r="AE2047" s="103"/>
      <c r="AF2047" s="103"/>
      <c r="AG2047" s="103"/>
      <c r="AI2047" s="271">
        <f>COUNTIF($B2055:$AG2055,"-")</f>
        <v>32</v>
      </c>
    </row>
    <row r="2048" spans="1:35" s="104" customFormat="1" ht="15" customHeight="1">
      <c r="A2048" s="108" t="s">
        <v>208</v>
      </c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3"/>
      <c r="M2048" s="103"/>
      <c r="N2048" s="103"/>
      <c r="O2048" s="103"/>
      <c r="P2048" s="103"/>
      <c r="Q2048" s="103"/>
      <c r="R2048" s="103"/>
      <c r="S2048" s="103"/>
      <c r="T2048" s="103"/>
      <c r="U2048" s="103"/>
      <c r="V2048" s="103"/>
      <c r="W2048" s="103"/>
      <c r="X2048" s="103"/>
      <c r="Y2048" s="103"/>
      <c r="Z2048" s="103"/>
      <c r="AA2048" s="103"/>
      <c r="AB2048" s="103"/>
      <c r="AC2048" s="103"/>
      <c r="AD2048" s="103"/>
      <c r="AE2048" s="103"/>
      <c r="AF2048" s="103"/>
      <c r="AG2048" s="103"/>
      <c r="AI2048" s="271"/>
    </row>
    <row r="2049" spans="1:35" s="104" customFormat="1">
      <c r="A2049" s="108" t="s">
        <v>209</v>
      </c>
      <c r="B2049" s="103"/>
      <c r="C2049" s="103"/>
      <c r="D2049" s="103"/>
      <c r="E2049" s="103"/>
      <c r="F2049" s="103"/>
      <c r="G2049" s="103"/>
      <c r="H2049" s="103"/>
      <c r="I2049" s="103"/>
      <c r="J2049" s="103"/>
      <c r="K2049" s="103"/>
      <c r="L2049" s="103"/>
      <c r="M2049" s="103"/>
      <c r="N2049" s="103"/>
      <c r="O2049" s="103"/>
      <c r="P2049" s="103"/>
      <c r="Q2049" s="103"/>
      <c r="R2049" s="103"/>
      <c r="S2049" s="103"/>
      <c r="T2049" s="103"/>
      <c r="U2049" s="103"/>
      <c r="V2049" s="103"/>
      <c r="W2049" s="103"/>
      <c r="X2049" s="103"/>
      <c r="Y2049" s="103"/>
      <c r="Z2049" s="103"/>
      <c r="AA2049" s="103"/>
      <c r="AB2049" s="103"/>
      <c r="AC2049" s="103"/>
      <c r="AD2049" s="103"/>
      <c r="AE2049" s="103"/>
      <c r="AF2049" s="103"/>
      <c r="AG2049" s="103"/>
    </row>
    <row r="2050" spans="1:35" s="104" customFormat="1">
      <c r="A2050" s="108" t="s">
        <v>198</v>
      </c>
      <c r="B2050" s="103"/>
      <c r="C2050" s="103"/>
      <c r="D2050" s="103"/>
      <c r="E2050" s="103"/>
      <c r="F2050" s="103"/>
      <c r="G2050" s="103"/>
      <c r="H2050" s="103"/>
      <c r="I2050" s="103"/>
      <c r="J2050" s="103"/>
      <c r="K2050" s="103"/>
      <c r="L2050" s="103"/>
      <c r="M2050" s="103"/>
      <c r="N2050" s="103"/>
      <c r="O2050" s="103"/>
      <c r="P2050" s="103"/>
      <c r="Q2050" s="103"/>
      <c r="R2050" s="103"/>
      <c r="S2050" s="103"/>
      <c r="T2050" s="103"/>
      <c r="U2050" s="103"/>
      <c r="V2050" s="103"/>
      <c r="W2050" s="103"/>
      <c r="X2050" s="103"/>
      <c r="Y2050" s="103"/>
      <c r="Z2050" s="103"/>
      <c r="AA2050" s="103"/>
      <c r="AB2050" s="103"/>
      <c r="AC2050" s="103"/>
      <c r="AD2050" s="103"/>
      <c r="AE2050" s="103"/>
      <c r="AF2050" s="103"/>
      <c r="AG2050" s="103"/>
    </row>
    <row r="2051" spans="1:35" s="104" customFormat="1">
      <c r="A2051" s="108" t="s">
        <v>200</v>
      </c>
      <c r="B2051" s="103"/>
      <c r="C2051" s="103"/>
      <c r="D2051" s="103"/>
      <c r="E2051" s="103"/>
      <c r="F2051" s="103"/>
      <c r="G2051" s="103"/>
      <c r="H2051" s="103"/>
      <c r="I2051" s="103"/>
      <c r="J2051" s="103"/>
      <c r="K2051" s="103"/>
      <c r="L2051" s="103"/>
      <c r="M2051" s="103"/>
      <c r="N2051" s="103"/>
      <c r="O2051" s="103"/>
      <c r="P2051" s="103"/>
      <c r="Q2051" s="103"/>
      <c r="R2051" s="103"/>
      <c r="S2051" s="103"/>
      <c r="T2051" s="103"/>
      <c r="U2051" s="103"/>
      <c r="V2051" s="103"/>
      <c r="W2051" s="103"/>
      <c r="X2051" s="103"/>
      <c r="Y2051" s="103"/>
      <c r="Z2051" s="103"/>
      <c r="AA2051" s="103"/>
      <c r="AB2051" s="103"/>
      <c r="AC2051" s="103"/>
      <c r="AD2051" s="103"/>
      <c r="AE2051" s="103"/>
      <c r="AF2051" s="103"/>
      <c r="AG2051" s="103"/>
    </row>
    <row r="2052" spans="1:35" s="104" customFormat="1">
      <c r="A2052" s="108" t="s">
        <v>201</v>
      </c>
      <c r="B2052" s="103"/>
      <c r="C2052" s="103"/>
      <c r="D2052" s="103"/>
      <c r="E2052" s="103"/>
      <c r="F2052" s="103"/>
      <c r="G2052" s="103"/>
      <c r="H2052" s="103"/>
      <c r="I2052" s="103"/>
      <c r="J2052" s="103"/>
      <c r="K2052" s="103"/>
      <c r="L2052" s="103"/>
      <c r="M2052" s="103"/>
      <c r="N2052" s="103"/>
      <c r="O2052" s="103"/>
      <c r="P2052" s="103"/>
      <c r="Q2052" s="103"/>
      <c r="R2052" s="103"/>
      <c r="S2052" s="103"/>
      <c r="T2052" s="103"/>
      <c r="U2052" s="103"/>
      <c r="V2052" s="103"/>
      <c r="W2052" s="103"/>
      <c r="X2052" s="103"/>
      <c r="Y2052" s="103"/>
      <c r="Z2052" s="103"/>
      <c r="AA2052" s="103"/>
      <c r="AB2052" s="103"/>
      <c r="AC2052" s="103"/>
      <c r="AD2052" s="103"/>
      <c r="AE2052" s="103"/>
      <c r="AF2052" s="103"/>
      <c r="AG2052" s="103"/>
    </row>
    <row r="2053" spans="1:35" s="104" customFormat="1">
      <c r="A2053" s="108" t="s">
        <v>202</v>
      </c>
      <c r="B2053" s="103"/>
      <c r="C2053" s="103"/>
      <c r="D2053" s="103"/>
      <c r="E2053" s="103"/>
      <c r="F2053" s="103"/>
      <c r="G2053" s="103"/>
      <c r="H2053" s="103"/>
      <c r="I2053" s="103"/>
      <c r="J2053" s="103"/>
      <c r="K2053" s="103"/>
      <c r="L2053" s="103"/>
      <c r="M2053" s="103"/>
      <c r="N2053" s="103"/>
      <c r="O2053" s="103"/>
      <c r="P2053" s="103"/>
      <c r="Q2053" s="103"/>
      <c r="R2053" s="103"/>
      <c r="S2053" s="103"/>
      <c r="T2053" s="103"/>
      <c r="U2053" s="103"/>
      <c r="V2053" s="103"/>
      <c r="W2053" s="103"/>
      <c r="X2053" s="103"/>
      <c r="Y2053" s="103"/>
      <c r="Z2053" s="103"/>
      <c r="AA2053" s="103"/>
      <c r="AB2053" s="103"/>
      <c r="AC2053" s="103"/>
      <c r="AD2053" s="103"/>
      <c r="AE2053" s="103"/>
      <c r="AF2053" s="103"/>
      <c r="AG2053" s="103"/>
    </row>
    <row r="2054" spans="1:35" s="104" customFormat="1">
      <c r="A2054" s="108" t="s">
        <v>203</v>
      </c>
      <c r="B2054" s="103"/>
      <c r="C2054" s="103"/>
      <c r="D2054" s="103"/>
      <c r="E2054" s="103"/>
      <c r="F2054" s="103"/>
      <c r="G2054" s="103"/>
      <c r="H2054" s="103"/>
      <c r="I2054" s="103"/>
      <c r="J2054" s="103"/>
      <c r="K2054" s="103"/>
      <c r="L2054" s="103"/>
      <c r="M2054" s="103"/>
      <c r="N2054" s="103"/>
      <c r="O2054" s="103"/>
      <c r="P2054" s="103"/>
      <c r="Q2054" s="103"/>
      <c r="R2054" s="103"/>
      <c r="S2054" s="103"/>
      <c r="T2054" s="103"/>
      <c r="U2054" s="103"/>
      <c r="V2054" s="103"/>
      <c r="W2054" s="103"/>
      <c r="X2054" s="103"/>
      <c r="Y2054" s="103"/>
      <c r="Z2054" s="103"/>
      <c r="AA2054" s="103"/>
      <c r="AB2054" s="103"/>
      <c r="AC2054" s="103"/>
      <c r="AD2054" s="103"/>
      <c r="AE2054" s="103"/>
      <c r="AF2054" s="103"/>
      <c r="AG2054" s="103"/>
    </row>
    <row r="2055" spans="1:35" s="104" customFormat="1">
      <c r="A2055" s="110" t="s">
        <v>204</v>
      </c>
      <c r="B2055" s="114" t="str">
        <f t="shared" ref="B2055:AG2055" si="136">IF(COUNTA(B2043:B2054)=0,"-",COUNTA(B2043:B2054)/12)</f>
        <v>-</v>
      </c>
      <c r="C2055" s="114" t="str">
        <f t="shared" si="136"/>
        <v>-</v>
      </c>
      <c r="D2055" s="114" t="str">
        <f t="shared" si="136"/>
        <v>-</v>
      </c>
      <c r="E2055" s="114" t="str">
        <f t="shared" si="136"/>
        <v>-</v>
      </c>
      <c r="F2055" s="114" t="str">
        <f t="shared" si="136"/>
        <v>-</v>
      </c>
      <c r="G2055" s="114" t="str">
        <f t="shared" si="136"/>
        <v>-</v>
      </c>
      <c r="H2055" s="114" t="str">
        <f t="shared" si="136"/>
        <v>-</v>
      </c>
      <c r="I2055" s="114" t="str">
        <f t="shared" si="136"/>
        <v>-</v>
      </c>
      <c r="J2055" s="114" t="str">
        <f t="shared" si="136"/>
        <v>-</v>
      </c>
      <c r="K2055" s="114" t="str">
        <f t="shared" si="136"/>
        <v>-</v>
      </c>
      <c r="L2055" s="114" t="str">
        <f t="shared" si="136"/>
        <v>-</v>
      </c>
      <c r="M2055" s="114" t="str">
        <f t="shared" si="136"/>
        <v>-</v>
      </c>
      <c r="N2055" s="114" t="str">
        <f t="shared" si="136"/>
        <v>-</v>
      </c>
      <c r="O2055" s="114" t="str">
        <f t="shared" si="136"/>
        <v>-</v>
      </c>
      <c r="P2055" s="114" t="str">
        <f t="shared" si="136"/>
        <v>-</v>
      </c>
      <c r="Q2055" s="114" t="str">
        <f t="shared" si="136"/>
        <v>-</v>
      </c>
      <c r="R2055" s="114" t="str">
        <f t="shared" si="136"/>
        <v>-</v>
      </c>
      <c r="S2055" s="114" t="str">
        <f t="shared" si="136"/>
        <v>-</v>
      </c>
      <c r="T2055" s="114" t="str">
        <f t="shared" si="136"/>
        <v>-</v>
      </c>
      <c r="U2055" s="114" t="str">
        <f t="shared" si="136"/>
        <v>-</v>
      </c>
      <c r="V2055" s="114" t="str">
        <f t="shared" si="136"/>
        <v>-</v>
      </c>
      <c r="W2055" s="114" t="str">
        <f t="shared" si="136"/>
        <v>-</v>
      </c>
      <c r="X2055" s="114" t="str">
        <f t="shared" si="136"/>
        <v>-</v>
      </c>
      <c r="Y2055" s="114" t="str">
        <f t="shared" si="136"/>
        <v>-</v>
      </c>
      <c r="Z2055" s="114" t="str">
        <f t="shared" si="136"/>
        <v>-</v>
      </c>
      <c r="AA2055" s="114" t="str">
        <f t="shared" si="136"/>
        <v>-</v>
      </c>
      <c r="AB2055" s="114" t="str">
        <f t="shared" si="136"/>
        <v>-</v>
      </c>
      <c r="AC2055" s="114" t="str">
        <f t="shared" si="136"/>
        <v>-</v>
      </c>
      <c r="AD2055" s="114" t="str">
        <f t="shared" si="136"/>
        <v>-</v>
      </c>
      <c r="AE2055" s="114" t="str">
        <f t="shared" si="136"/>
        <v>-</v>
      </c>
      <c r="AF2055" s="114" t="str">
        <f t="shared" si="136"/>
        <v>-</v>
      </c>
      <c r="AG2055" s="114" t="str">
        <f t="shared" si="136"/>
        <v>-</v>
      </c>
    </row>
    <row r="2056" spans="1:35" ht="18" customHeight="1">
      <c r="AG2056"/>
    </row>
    <row r="2057" spans="1:35" s="104" customFormat="1">
      <c r="A2057" s="121">
        <f>A2042+1</f>
        <v>44865</v>
      </c>
      <c r="B2057" s="118" t="s">
        <v>310</v>
      </c>
      <c r="C2057" s="118" t="s">
        <v>311</v>
      </c>
      <c r="D2057" s="118" t="s">
        <v>312</v>
      </c>
      <c r="E2057" s="118" t="s">
        <v>313</v>
      </c>
      <c r="F2057" s="118" t="s">
        <v>314</v>
      </c>
      <c r="G2057" s="118" t="s">
        <v>315</v>
      </c>
      <c r="H2057" s="118" t="s">
        <v>316</v>
      </c>
      <c r="I2057" s="118" t="s">
        <v>317</v>
      </c>
      <c r="J2057" s="118" t="s">
        <v>318</v>
      </c>
      <c r="K2057" s="118" t="s">
        <v>319</v>
      </c>
      <c r="L2057" s="118" t="s">
        <v>320</v>
      </c>
      <c r="M2057" s="118" t="s">
        <v>321</v>
      </c>
      <c r="N2057" s="118" t="s">
        <v>322</v>
      </c>
      <c r="O2057" s="118" t="s">
        <v>323</v>
      </c>
      <c r="P2057" s="118" t="s">
        <v>324</v>
      </c>
      <c r="Q2057" s="118" t="s">
        <v>325</v>
      </c>
      <c r="R2057" s="118" t="s">
        <v>326</v>
      </c>
      <c r="S2057" s="118" t="s">
        <v>327</v>
      </c>
      <c r="T2057" s="118" t="s">
        <v>328</v>
      </c>
      <c r="U2057" s="118" t="s">
        <v>329</v>
      </c>
      <c r="V2057" s="118" t="s">
        <v>330</v>
      </c>
      <c r="W2057" s="118" t="s">
        <v>331</v>
      </c>
      <c r="X2057" s="118" t="s">
        <v>332</v>
      </c>
      <c r="Y2057" s="118" t="s">
        <v>333</v>
      </c>
      <c r="Z2057" s="118" t="s">
        <v>334</v>
      </c>
      <c r="AA2057" s="118" t="s">
        <v>335</v>
      </c>
      <c r="AB2057" s="118" t="s">
        <v>336</v>
      </c>
      <c r="AC2057" s="118" t="s">
        <v>337</v>
      </c>
      <c r="AD2057" s="118" t="s">
        <v>338</v>
      </c>
      <c r="AE2057" s="118" t="s">
        <v>339</v>
      </c>
      <c r="AF2057" s="118" t="s">
        <v>340</v>
      </c>
      <c r="AG2057" s="118" t="s">
        <v>341</v>
      </c>
    </row>
    <row r="2058" spans="1:35" s="104" customFormat="1">
      <c r="A2058" s="108" t="s">
        <v>168</v>
      </c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3"/>
      <c r="O2058" s="103"/>
      <c r="P2058" s="103"/>
      <c r="Q2058" s="103"/>
      <c r="R2058" s="103"/>
      <c r="S2058" s="103"/>
      <c r="T2058" s="103"/>
      <c r="U2058" s="103"/>
      <c r="V2058" s="103"/>
      <c r="W2058" s="103"/>
      <c r="X2058" s="103"/>
      <c r="Y2058" s="103"/>
      <c r="Z2058" s="103"/>
      <c r="AA2058" s="103"/>
      <c r="AB2058" s="103"/>
      <c r="AC2058" s="103"/>
      <c r="AD2058" s="103"/>
      <c r="AE2058" s="103"/>
      <c r="AF2058" s="103"/>
      <c r="AG2058" s="103"/>
    </row>
    <row r="2059" spans="1:35" s="104" customFormat="1">
      <c r="A2059" s="108" t="s">
        <v>174</v>
      </c>
      <c r="B2059" s="103"/>
      <c r="C2059" s="103"/>
      <c r="D2059" s="103"/>
      <c r="E2059" s="103"/>
      <c r="F2059" s="103"/>
      <c r="G2059" s="103"/>
      <c r="H2059" s="103"/>
      <c r="I2059" s="103"/>
      <c r="J2059" s="103"/>
      <c r="K2059" s="103"/>
      <c r="L2059" s="103"/>
      <c r="M2059" s="103"/>
      <c r="N2059" s="103"/>
      <c r="O2059" s="103"/>
      <c r="P2059" s="103"/>
      <c r="Q2059" s="103"/>
      <c r="R2059" s="103"/>
      <c r="S2059" s="103"/>
      <c r="T2059" s="103"/>
      <c r="U2059" s="103"/>
      <c r="V2059" s="103"/>
      <c r="W2059" s="103"/>
      <c r="X2059" s="103"/>
      <c r="Y2059" s="103"/>
      <c r="Z2059" s="103"/>
      <c r="AA2059" s="103"/>
      <c r="AB2059" s="103"/>
      <c r="AC2059" s="103"/>
      <c r="AD2059" s="103"/>
      <c r="AE2059" s="103"/>
      <c r="AF2059" s="103"/>
      <c r="AG2059" s="103"/>
    </row>
    <row r="2060" spans="1:35" s="104" customFormat="1">
      <c r="A2060" s="108" t="s">
        <v>176</v>
      </c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3"/>
      <c r="N2060" s="103"/>
      <c r="O2060" s="103"/>
      <c r="P2060" s="103"/>
      <c r="Q2060" s="103"/>
      <c r="R2060" s="103"/>
      <c r="S2060" s="103"/>
      <c r="T2060" s="103"/>
      <c r="U2060" s="103"/>
      <c r="V2060" s="103"/>
      <c r="W2060" s="103"/>
      <c r="X2060" s="103"/>
      <c r="Y2060" s="103"/>
      <c r="Z2060" s="103"/>
      <c r="AA2060" s="103"/>
      <c r="AB2060" s="103"/>
      <c r="AC2060" s="103"/>
      <c r="AD2060" s="103"/>
      <c r="AE2060" s="103"/>
      <c r="AF2060" s="103"/>
      <c r="AG2060" s="103"/>
    </row>
    <row r="2061" spans="1:35" s="104" customFormat="1" ht="21">
      <c r="A2061" s="108" t="s">
        <v>181</v>
      </c>
      <c r="B2061" s="103"/>
      <c r="C2061" s="103"/>
      <c r="D2061" s="103"/>
      <c r="E2061" s="103"/>
      <c r="F2061" s="103"/>
      <c r="G2061" s="103"/>
      <c r="H2061" s="103"/>
      <c r="I2061" s="103"/>
      <c r="J2061" s="103"/>
      <c r="K2061" s="103"/>
      <c r="L2061" s="103"/>
      <c r="M2061" s="103"/>
      <c r="N2061" s="103"/>
      <c r="O2061" s="103"/>
      <c r="P2061" s="103"/>
      <c r="Q2061" s="103"/>
      <c r="R2061" s="103"/>
      <c r="S2061" s="103"/>
      <c r="T2061" s="103"/>
      <c r="U2061" s="103"/>
      <c r="V2061" s="103"/>
      <c r="W2061" s="103"/>
      <c r="X2061" s="103"/>
      <c r="Y2061" s="103"/>
      <c r="Z2061" s="103"/>
      <c r="AA2061" s="103"/>
      <c r="AB2061" s="103"/>
      <c r="AC2061" s="103"/>
      <c r="AD2061" s="103"/>
      <c r="AE2061" s="103"/>
      <c r="AF2061" s="103"/>
      <c r="AG2061" s="103"/>
      <c r="AI2061" s="116" t="s">
        <v>250</v>
      </c>
    </row>
    <row r="2062" spans="1:35" s="104" customFormat="1" ht="15" customHeight="1">
      <c r="A2062" s="108" t="s">
        <v>184</v>
      </c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  <c r="Q2062" s="103"/>
      <c r="R2062" s="103"/>
      <c r="S2062" s="103"/>
      <c r="T2062" s="103"/>
      <c r="U2062" s="103"/>
      <c r="V2062" s="103"/>
      <c r="W2062" s="103"/>
      <c r="X2062" s="103"/>
      <c r="Y2062" s="103"/>
      <c r="Z2062" s="103"/>
      <c r="AA2062" s="103"/>
      <c r="AB2062" s="103"/>
      <c r="AC2062" s="103"/>
      <c r="AD2062" s="103"/>
      <c r="AE2062" s="103"/>
      <c r="AF2062" s="103"/>
      <c r="AG2062" s="103"/>
      <c r="AI2062" s="271">
        <f>COUNTIF($B2070:$AG2070,"-")</f>
        <v>32</v>
      </c>
    </row>
    <row r="2063" spans="1:35" s="104" customFormat="1" ht="15" customHeight="1">
      <c r="A2063" s="108" t="s">
        <v>208</v>
      </c>
      <c r="B2063" s="103"/>
      <c r="C2063" s="103"/>
      <c r="D2063" s="103"/>
      <c r="E2063" s="103"/>
      <c r="F2063" s="103"/>
      <c r="G2063" s="103"/>
      <c r="H2063" s="103"/>
      <c r="I2063" s="103"/>
      <c r="J2063" s="103"/>
      <c r="K2063" s="103"/>
      <c r="L2063" s="103"/>
      <c r="M2063" s="103"/>
      <c r="N2063" s="103"/>
      <c r="O2063" s="103"/>
      <c r="P2063" s="103"/>
      <c r="Q2063" s="103"/>
      <c r="R2063" s="103"/>
      <c r="S2063" s="103"/>
      <c r="T2063" s="103"/>
      <c r="U2063" s="103"/>
      <c r="V2063" s="103"/>
      <c r="W2063" s="103"/>
      <c r="X2063" s="103"/>
      <c r="Y2063" s="103"/>
      <c r="Z2063" s="103"/>
      <c r="AA2063" s="103"/>
      <c r="AB2063" s="103"/>
      <c r="AC2063" s="103"/>
      <c r="AD2063" s="103"/>
      <c r="AE2063" s="103"/>
      <c r="AF2063" s="103"/>
      <c r="AG2063" s="103"/>
      <c r="AI2063" s="271"/>
    </row>
    <row r="2064" spans="1:35" s="104" customFormat="1">
      <c r="A2064" s="108" t="s">
        <v>209</v>
      </c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3"/>
      <c r="N2064" s="103"/>
      <c r="O2064" s="103"/>
      <c r="P2064" s="103"/>
      <c r="Q2064" s="103"/>
      <c r="R2064" s="103"/>
      <c r="S2064" s="103"/>
      <c r="T2064" s="103"/>
      <c r="U2064" s="103"/>
      <c r="V2064" s="103"/>
      <c r="W2064" s="103"/>
      <c r="X2064" s="103"/>
      <c r="Y2064" s="103"/>
      <c r="Z2064" s="103"/>
      <c r="AA2064" s="103"/>
      <c r="AB2064" s="103"/>
      <c r="AC2064" s="103"/>
      <c r="AD2064" s="103"/>
      <c r="AE2064" s="103"/>
      <c r="AF2064" s="103"/>
      <c r="AG2064" s="103"/>
    </row>
    <row r="2065" spans="1:35" s="104" customFormat="1">
      <c r="A2065" s="108" t="s">
        <v>198</v>
      </c>
      <c r="B2065" s="103"/>
      <c r="C2065" s="103"/>
      <c r="D2065" s="103"/>
      <c r="E2065" s="103"/>
      <c r="F2065" s="103"/>
      <c r="G2065" s="103"/>
      <c r="H2065" s="103"/>
      <c r="I2065" s="103"/>
      <c r="J2065" s="103"/>
      <c r="K2065" s="103"/>
      <c r="L2065" s="103"/>
      <c r="M2065" s="103"/>
      <c r="N2065" s="103"/>
      <c r="O2065" s="103"/>
      <c r="P2065" s="103"/>
      <c r="Q2065" s="103"/>
      <c r="R2065" s="103"/>
      <c r="S2065" s="103"/>
      <c r="T2065" s="103"/>
      <c r="U2065" s="103"/>
      <c r="V2065" s="103"/>
      <c r="W2065" s="103"/>
      <c r="X2065" s="103"/>
      <c r="Y2065" s="103"/>
      <c r="Z2065" s="103"/>
      <c r="AA2065" s="103"/>
      <c r="AB2065" s="103"/>
      <c r="AC2065" s="103"/>
      <c r="AD2065" s="103"/>
      <c r="AE2065" s="103"/>
      <c r="AF2065" s="103"/>
      <c r="AG2065" s="103"/>
    </row>
    <row r="2066" spans="1:35" s="104" customFormat="1">
      <c r="A2066" s="108" t="s">
        <v>200</v>
      </c>
      <c r="B2066" s="103"/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3"/>
      <c r="M2066" s="103"/>
      <c r="N2066" s="103"/>
      <c r="O2066" s="103"/>
      <c r="P2066" s="103"/>
      <c r="Q2066" s="103"/>
      <c r="R2066" s="103"/>
      <c r="S2066" s="103"/>
      <c r="T2066" s="103"/>
      <c r="U2066" s="103"/>
      <c r="V2066" s="103"/>
      <c r="W2066" s="103"/>
      <c r="X2066" s="103"/>
      <c r="Y2066" s="103"/>
      <c r="Z2066" s="103"/>
      <c r="AA2066" s="103"/>
      <c r="AB2066" s="103"/>
      <c r="AC2066" s="103"/>
      <c r="AD2066" s="103"/>
      <c r="AE2066" s="103"/>
      <c r="AF2066" s="103"/>
      <c r="AG2066" s="103"/>
    </row>
    <row r="2067" spans="1:35" s="104" customFormat="1">
      <c r="A2067" s="108" t="s">
        <v>201</v>
      </c>
      <c r="B2067" s="103"/>
      <c r="C2067" s="103"/>
      <c r="D2067" s="103"/>
      <c r="E2067" s="103"/>
      <c r="F2067" s="103"/>
      <c r="G2067" s="103"/>
      <c r="H2067" s="103"/>
      <c r="I2067" s="103"/>
      <c r="J2067" s="103"/>
      <c r="K2067" s="103"/>
      <c r="L2067" s="103"/>
      <c r="M2067" s="103"/>
      <c r="N2067" s="103"/>
      <c r="O2067" s="103"/>
      <c r="P2067" s="103"/>
      <c r="Q2067" s="103"/>
      <c r="R2067" s="103"/>
      <c r="S2067" s="103"/>
      <c r="T2067" s="103"/>
      <c r="U2067" s="103"/>
      <c r="V2067" s="103"/>
      <c r="W2067" s="103"/>
      <c r="X2067" s="103"/>
      <c r="Y2067" s="103"/>
      <c r="Z2067" s="103"/>
      <c r="AA2067" s="103"/>
      <c r="AB2067" s="103"/>
      <c r="AC2067" s="103"/>
      <c r="AD2067" s="103"/>
      <c r="AE2067" s="103"/>
      <c r="AF2067" s="103"/>
      <c r="AG2067" s="103"/>
    </row>
    <row r="2068" spans="1:35" s="104" customFormat="1">
      <c r="A2068" s="108" t="s">
        <v>202</v>
      </c>
      <c r="B2068" s="103"/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3"/>
      <c r="M2068" s="103"/>
      <c r="N2068" s="103"/>
      <c r="O2068" s="103"/>
      <c r="P2068" s="103"/>
      <c r="Q2068" s="103"/>
      <c r="R2068" s="103"/>
      <c r="S2068" s="103"/>
      <c r="T2068" s="103"/>
      <c r="U2068" s="103"/>
      <c r="V2068" s="103"/>
      <c r="W2068" s="103"/>
      <c r="X2068" s="103"/>
      <c r="Y2068" s="103"/>
      <c r="Z2068" s="103"/>
      <c r="AA2068" s="103"/>
      <c r="AB2068" s="103"/>
      <c r="AC2068" s="103"/>
      <c r="AD2068" s="103"/>
      <c r="AE2068" s="103"/>
      <c r="AF2068" s="103"/>
      <c r="AG2068" s="103"/>
    </row>
    <row r="2069" spans="1:35" s="104" customFormat="1">
      <c r="A2069" s="108" t="s">
        <v>203</v>
      </c>
      <c r="B2069" s="103"/>
      <c r="C2069" s="103"/>
      <c r="D2069" s="103"/>
      <c r="E2069" s="103"/>
      <c r="F2069" s="103"/>
      <c r="G2069" s="103"/>
      <c r="H2069" s="103"/>
      <c r="I2069" s="103"/>
      <c r="J2069" s="103"/>
      <c r="K2069" s="103"/>
      <c r="L2069" s="103"/>
      <c r="M2069" s="103"/>
      <c r="N2069" s="103"/>
      <c r="O2069" s="103"/>
      <c r="P2069" s="103"/>
      <c r="Q2069" s="103"/>
      <c r="R2069" s="103"/>
      <c r="S2069" s="103"/>
      <c r="T2069" s="103"/>
      <c r="U2069" s="103"/>
      <c r="V2069" s="103"/>
      <c r="W2069" s="103"/>
      <c r="X2069" s="103"/>
      <c r="Y2069" s="103"/>
      <c r="Z2069" s="103"/>
      <c r="AA2069" s="103"/>
      <c r="AB2069" s="103"/>
      <c r="AC2069" s="103"/>
      <c r="AD2069" s="103"/>
      <c r="AE2069" s="103"/>
      <c r="AF2069" s="103"/>
      <c r="AG2069" s="103"/>
    </row>
    <row r="2070" spans="1:35" s="104" customFormat="1">
      <c r="A2070" s="110" t="s">
        <v>204</v>
      </c>
      <c r="B2070" s="114" t="str">
        <f t="shared" ref="B2070:AG2070" si="137">IF(COUNTA(B2058:B2069)=0,"-",COUNTA(B2058:B2069)/12)</f>
        <v>-</v>
      </c>
      <c r="C2070" s="114" t="str">
        <f t="shared" si="137"/>
        <v>-</v>
      </c>
      <c r="D2070" s="114" t="str">
        <f t="shared" si="137"/>
        <v>-</v>
      </c>
      <c r="E2070" s="114" t="str">
        <f t="shared" si="137"/>
        <v>-</v>
      </c>
      <c r="F2070" s="114" t="str">
        <f t="shared" si="137"/>
        <v>-</v>
      </c>
      <c r="G2070" s="114" t="str">
        <f t="shared" si="137"/>
        <v>-</v>
      </c>
      <c r="H2070" s="114" t="str">
        <f t="shared" si="137"/>
        <v>-</v>
      </c>
      <c r="I2070" s="114" t="str">
        <f t="shared" si="137"/>
        <v>-</v>
      </c>
      <c r="J2070" s="114" t="str">
        <f t="shared" si="137"/>
        <v>-</v>
      </c>
      <c r="K2070" s="114" t="str">
        <f t="shared" si="137"/>
        <v>-</v>
      </c>
      <c r="L2070" s="114" t="str">
        <f t="shared" si="137"/>
        <v>-</v>
      </c>
      <c r="M2070" s="114" t="str">
        <f t="shared" si="137"/>
        <v>-</v>
      </c>
      <c r="N2070" s="114" t="str">
        <f t="shared" si="137"/>
        <v>-</v>
      </c>
      <c r="O2070" s="114" t="str">
        <f t="shared" si="137"/>
        <v>-</v>
      </c>
      <c r="P2070" s="114" t="str">
        <f t="shared" si="137"/>
        <v>-</v>
      </c>
      <c r="Q2070" s="114" t="str">
        <f t="shared" si="137"/>
        <v>-</v>
      </c>
      <c r="R2070" s="114" t="str">
        <f t="shared" si="137"/>
        <v>-</v>
      </c>
      <c r="S2070" s="114" t="str">
        <f t="shared" si="137"/>
        <v>-</v>
      </c>
      <c r="T2070" s="114" t="str">
        <f t="shared" si="137"/>
        <v>-</v>
      </c>
      <c r="U2070" s="114" t="str">
        <f t="shared" si="137"/>
        <v>-</v>
      </c>
      <c r="V2070" s="114" t="str">
        <f t="shared" si="137"/>
        <v>-</v>
      </c>
      <c r="W2070" s="114" t="str">
        <f t="shared" si="137"/>
        <v>-</v>
      </c>
      <c r="X2070" s="114" t="str">
        <f t="shared" si="137"/>
        <v>-</v>
      </c>
      <c r="Y2070" s="114" t="str">
        <f t="shared" si="137"/>
        <v>-</v>
      </c>
      <c r="Z2070" s="114" t="str">
        <f t="shared" si="137"/>
        <v>-</v>
      </c>
      <c r="AA2070" s="114" t="str">
        <f t="shared" si="137"/>
        <v>-</v>
      </c>
      <c r="AB2070" s="114" t="str">
        <f t="shared" si="137"/>
        <v>-</v>
      </c>
      <c r="AC2070" s="114" t="str">
        <f t="shared" si="137"/>
        <v>-</v>
      </c>
      <c r="AD2070" s="114" t="str">
        <f t="shared" si="137"/>
        <v>-</v>
      </c>
      <c r="AE2070" s="114" t="str">
        <f t="shared" si="137"/>
        <v>-</v>
      </c>
      <c r="AF2070" s="114" t="str">
        <f t="shared" si="137"/>
        <v>-</v>
      </c>
      <c r="AG2070" s="114" t="str">
        <f t="shared" si="137"/>
        <v>-</v>
      </c>
    </row>
    <row r="2071" spans="1:35" ht="18" customHeight="1">
      <c r="AG2071"/>
    </row>
    <row r="2072" spans="1:35" s="104" customFormat="1">
      <c r="A2072" s="121">
        <f>A2057+1</f>
        <v>44866</v>
      </c>
      <c r="B2072" s="118" t="s">
        <v>310</v>
      </c>
      <c r="C2072" s="118" t="s">
        <v>311</v>
      </c>
      <c r="D2072" s="118" t="s">
        <v>312</v>
      </c>
      <c r="E2072" s="118" t="s">
        <v>313</v>
      </c>
      <c r="F2072" s="118" t="s">
        <v>314</v>
      </c>
      <c r="G2072" s="118" t="s">
        <v>315</v>
      </c>
      <c r="H2072" s="118" t="s">
        <v>316</v>
      </c>
      <c r="I2072" s="118" t="s">
        <v>317</v>
      </c>
      <c r="J2072" s="118" t="s">
        <v>318</v>
      </c>
      <c r="K2072" s="118" t="s">
        <v>319</v>
      </c>
      <c r="L2072" s="118" t="s">
        <v>320</v>
      </c>
      <c r="M2072" s="118" t="s">
        <v>321</v>
      </c>
      <c r="N2072" s="118" t="s">
        <v>322</v>
      </c>
      <c r="O2072" s="118" t="s">
        <v>323</v>
      </c>
      <c r="P2072" s="118" t="s">
        <v>324</v>
      </c>
      <c r="Q2072" s="118" t="s">
        <v>325</v>
      </c>
      <c r="R2072" s="118" t="s">
        <v>326</v>
      </c>
      <c r="S2072" s="118" t="s">
        <v>327</v>
      </c>
      <c r="T2072" s="118" t="s">
        <v>328</v>
      </c>
      <c r="U2072" s="118" t="s">
        <v>329</v>
      </c>
      <c r="V2072" s="118" t="s">
        <v>330</v>
      </c>
      <c r="W2072" s="118" t="s">
        <v>331</v>
      </c>
      <c r="X2072" s="118" t="s">
        <v>332</v>
      </c>
      <c r="Y2072" s="118" t="s">
        <v>333</v>
      </c>
      <c r="Z2072" s="118" t="s">
        <v>334</v>
      </c>
      <c r="AA2072" s="118" t="s">
        <v>335</v>
      </c>
      <c r="AB2072" s="118" t="s">
        <v>336</v>
      </c>
      <c r="AC2072" s="118" t="s">
        <v>337</v>
      </c>
      <c r="AD2072" s="118" t="s">
        <v>338</v>
      </c>
      <c r="AE2072" s="118" t="s">
        <v>339</v>
      </c>
      <c r="AF2072" s="118" t="s">
        <v>340</v>
      </c>
      <c r="AG2072" s="118" t="s">
        <v>341</v>
      </c>
    </row>
    <row r="2073" spans="1:35" s="104" customFormat="1">
      <c r="A2073" s="108" t="s">
        <v>168</v>
      </c>
      <c r="B2073" s="103"/>
      <c r="C2073" s="103"/>
      <c r="D2073" s="103"/>
      <c r="E2073" s="103"/>
      <c r="F2073" s="103"/>
      <c r="G2073" s="103"/>
      <c r="H2073" s="103"/>
      <c r="I2073" s="103"/>
      <c r="J2073" s="103"/>
      <c r="K2073" s="103"/>
      <c r="L2073" s="103"/>
      <c r="M2073" s="103"/>
      <c r="N2073" s="103"/>
      <c r="O2073" s="103"/>
      <c r="P2073" s="103"/>
      <c r="Q2073" s="103"/>
      <c r="R2073" s="103"/>
      <c r="S2073" s="103"/>
      <c r="T2073" s="103"/>
      <c r="U2073" s="103"/>
      <c r="V2073" s="103"/>
      <c r="W2073" s="103"/>
      <c r="X2073" s="103"/>
      <c r="Y2073" s="103"/>
      <c r="Z2073" s="103"/>
      <c r="AA2073" s="103"/>
      <c r="AB2073" s="103"/>
      <c r="AC2073" s="103"/>
      <c r="AD2073" s="103"/>
      <c r="AE2073" s="103"/>
      <c r="AF2073" s="103"/>
      <c r="AG2073" s="103"/>
    </row>
    <row r="2074" spans="1:35" s="104" customFormat="1">
      <c r="A2074" s="108" t="s">
        <v>174</v>
      </c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3"/>
      <c r="M2074" s="103"/>
      <c r="N2074" s="103"/>
      <c r="O2074" s="103"/>
      <c r="P2074" s="103"/>
      <c r="Q2074" s="103"/>
      <c r="R2074" s="103"/>
      <c r="S2074" s="103"/>
      <c r="T2074" s="103"/>
      <c r="U2074" s="103"/>
      <c r="V2074" s="103"/>
      <c r="W2074" s="103"/>
      <c r="X2074" s="103"/>
      <c r="Y2074" s="103"/>
      <c r="Z2074" s="103"/>
      <c r="AA2074" s="103"/>
      <c r="AB2074" s="103"/>
      <c r="AC2074" s="103"/>
      <c r="AD2074" s="103"/>
      <c r="AE2074" s="103"/>
      <c r="AF2074" s="103"/>
      <c r="AG2074" s="103"/>
    </row>
    <row r="2075" spans="1:35" s="104" customFormat="1">
      <c r="A2075" s="108" t="s">
        <v>176</v>
      </c>
      <c r="B2075" s="103"/>
      <c r="C2075" s="103"/>
      <c r="D2075" s="103"/>
      <c r="E2075" s="103"/>
      <c r="F2075" s="103"/>
      <c r="G2075" s="103"/>
      <c r="H2075" s="103"/>
      <c r="I2075" s="103"/>
      <c r="J2075" s="103"/>
      <c r="K2075" s="103"/>
      <c r="L2075" s="103"/>
      <c r="M2075" s="103"/>
      <c r="N2075" s="103"/>
      <c r="O2075" s="103"/>
      <c r="P2075" s="103"/>
      <c r="Q2075" s="103"/>
      <c r="R2075" s="103"/>
      <c r="S2075" s="103"/>
      <c r="T2075" s="103"/>
      <c r="U2075" s="103"/>
      <c r="V2075" s="103"/>
      <c r="W2075" s="103"/>
      <c r="X2075" s="103"/>
      <c r="Y2075" s="103"/>
      <c r="Z2075" s="103"/>
      <c r="AA2075" s="103"/>
      <c r="AB2075" s="103"/>
      <c r="AC2075" s="103"/>
      <c r="AD2075" s="103"/>
      <c r="AE2075" s="103"/>
      <c r="AF2075" s="103"/>
      <c r="AG2075" s="103"/>
    </row>
    <row r="2076" spans="1:35" s="104" customFormat="1" ht="21">
      <c r="A2076" s="108" t="s">
        <v>181</v>
      </c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3"/>
      <c r="M2076" s="103"/>
      <c r="N2076" s="103"/>
      <c r="O2076" s="103"/>
      <c r="P2076" s="103"/>
      <c r="Q2076" s="103"/>
      <c r="R2076" s="103"/>
      <c r="S2076" s="103"/>
      <c r="T2076" s="103"/>
      <c r="U2076" s="103"/>
      <c r="V2076" s="103"/>
      <c r="W2076" s="103"/>
      <c r="X2076" s="103"/>
      <c r="Y2076" s="103"/>
      <c r="Z2076" s="103"/>
      <c r="AA2076" s="103"/>
      <c r="AB2076" s="103"/>
      <c r="AC2076" s="103"/>
      <c r="AD2076" s="103"/>
      <c r="AE2076" s="103"/>
      <c r="AF2076" s="103"/>
      <c r="AG2076" s="103"/>
      <c r="AI2076" s="116" t="s">
        <v>250</v>
      </c>
    </row>
    <row r="2077" spans="1:35" s="104" customFormat="1" ht="15" customHeight="1">
      <c r="A2077" s="108" t="s">
        <v>184</v>
      </c>
      <c r="B2077" s="103"/>
      <c r="C2077" s="103"/>
      <c r="D2077" s="103"/>
      <c r="E2077" s="103"/>
      <c r="F2077" s="103"/>
      <c r="G2077" s="103"/>
      <c r="H2077" s="103"/>
      <c r="I2077" s="103"/>
      <c r="J2077" s="103"/>
      <c r="K2077" s="103"/>
      <c r="L2077" s="103"/>
      <c r="M2077" s="103"/>
      <c r="N2077" s="103"/>
      <c r="O2077" s="103"/>
      <c r="P2077" s="103"/>
      <c r="Q2077" s="103"/>
      <c r="R2077" s="103"/>
      <c r="S2077" s="103"/>
      <c r="T2077" s="103"/>
      <c r="U2077" s="103"/>
      <c r="V2077" s="103"/>
      <c r="W2077" s="103"/>
      <c r="X2077" s="103"/>
      <c r="Y2077" s="103"/>
      <c r="Z2077" s="103"/>
      <c r="AA2077" s="103"/>
      <c r="AB2077" s="103"/>
      <c r="AC2077" s="103"/>
      <c r="AD2077" s="103"/>
      <c r="AE2077" s="103"/>
      <c r="AF2077" s="103"/>
      <c r="AG2077" s="103"/>
      <c r="AI2077" s="271">
        <f>COUNTIF($B2085:$AG2085,"-")</f>
        <v>32</v>
      </c>
    </row>
    <row r="2078" spans="1:35" s="104" customFormat="1" ht="15" customHeight="1">
      <c r="A2078" s="108" t="s">
        <v>208</v>
      </c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3"/>
      <c r="M2078" s="103"/>
      <c r="N2078" s="103"/>
      <c r="O2078" s="103"/>
      <c r="P2078" s="103"/>
      <c r="Q2078" s="103"/>
      <c r="R2078" s="103"/>
      <c r="S2078" s="103"/>
      <c r="T2078" s="103"/>
      <c r="U2078" s="103"/>
      <c r="V2078" s="103"/>
      <c r="W2078" s="103"/>
      <c r="X2078" s="103"/>
      <c r="Y2078" s="103"/>
      <c r="Z2078" s="103"/>
      <c r="AA2078" s="103"/>
      <c r="AB2078" s="103"/>
      <c r="AC2078" s="103"/>
      <c r="AD2078" s="103"/>
      <c r="AE2078" s="103"/>
      <c r="AF2078" s="103"/>
      <c r="AG2078" s="103"/>
      <c r="AI2078" s="271"/>
    </row>
    <row r="2079" spans="1:35" s="104" customFormat="1">
      <c r="A2079" s="108" t="s">
        <v>209</v>
      </c>
      <c r="B2079" s="103"/>
      <c r="C2079" s="103"/>
      <c r="D2079" s="103"/>
      <c r="E2079" s="103"/>
      <c r="F2079" s="103"/>
      <c r="G2079" s="103"/>
      <c r="H2079" s="103"/>
      <c r="I2079" s="103"/>
      <c r="J2079" s="103"/>
      <c r="K2079" s="103"/>
      <c r="L2079" s="103"/>
      <c r="M2079" s="103"/>
      <c r="N2079" s="103"/>
      <c r="O2079" s="103"/>
      <c r="P2079" s="103"/>
      <c r="Q2079" s="103"/>
      <c r="R2079" s="103"/>
      <c r="S2079" s="103"/>
      <c r="T2079" s="103"/>
      <c r="U2079" s="103"/>
      <c r="V2079" s="103"/>
      <c r="W2079" s="103"/>
      <c r="X2079" s="103"/>
      <c r="Y2079" s="103"/>
      <c r="Z2079" s="103"/>
      <c r="AA2079" s="103"/>
      <c r="AB2079" s="103"/>
      <c r="AC2079" s="103"/>
      <c r="AD2079" s="103"/>
      <c r="AE2079" s="103"/>
      <c r="AF2079" s="103"/>
      <c r="AG2079" s="103"/>
    </row>
    <row r="2080" spans="1:35" s="104" customFormat="1">
      <c r="A2080" s="108" t="s">
        <v>198</v>
      </c>
      <c r="B2080" s="103"/>
      <c r="C2080" s="103"/>
      <c r="D2080" s="103"/>
      <c r="E2080" s="103"/>
      <c r="F2080" s="103"/>
      <c r="G2080" s="103"/>
      <c r="H2080" s="103"/>
      <c r="I2080" s="103"/>
      <c r="J2080" s="103"/>
      <c r="K2080" s="103"/>
      <c r="L2080" s="103"/>
      <c r="M2080" s="103"/>
      <c r="N2080" s="103"/>
      <c r="O2080" s="103"/>
      <c r="P2080" s="103"/>
      <c r="Q2080" s="103"/>
      <c r="R2080" s="103"/>
      <c r="S2080" s="103"/>
      <c r="T2080" s="103"/>
      <c r="U2080" s="103"/>
      <c r="V2080" s="103"/>
      <c r="W2080" s="103"/>
      <c r="X2080" s="103"/>
      <c r="Y2080" s="103"/>
      <c r="Z2080" s="103"/>
      <c r="AA2080" s="103"/>
      <c r="AB2080" s="103"/>
      <c r="AC2080" s="103"/>
      <c r="AD2080" s="103"/>
      <c r="AE2080" s="103"/>
      <c r="AF2080" s="103"/>
      <c r="AG2080" s="103"/>
    </row>
    <row r="2081" spans="1:35" s="104" customFormat="1">
      <c r="A2081" s="108" t="s">
        <v>200</v>
      </c>
      <c r="B2081" s="103"/>
      <c r="C2081" s="103"/>
      <c r="D2081" s="103"/>
      <c r="E2081" s="103"/>
      <c r="F2081" s="103"/>
      <c r="G2081" s="103"/>
      <c r="H2081" s="103"/>
      <c r="I2081" s="103"/>
      <c r="J2081" s="103"/>
      <c r="K2081" s="103"/>
      <c r="L2081" s="103"/>
      <c r="M2081" s="103"/>
      <c r="N2081" s="103"/>
      <c r="O2081" s="103"/>
      <c r="P2081" s="103"/>
      <c r="Q2081" s="103"/>
      <c r="R2081" s="103"/>
      <c r="S2081" s="103"/>
      <c r="T2081" s="103"/>
      <c r="U2081" s="103"/>
      <c r="V2081" s="103"/>
      <c r="W2081" s="103"/>
      <c r="X2081" s="103"/>
      <c r="Y2081" s="103"/>
      <c r="Z2081" s="103"/>
      <c r="AA2081" s="103"/>
      <c r="AB2081" s="103"/>
      <c r="AC2081" s="103"/>
      <c r="AD2081" s="103"/>
      <c r="AE2081" s="103"/>
      <c r="AF2081" s="103"/>
      <c r="AG2081" s="103"/>
    </row>
    <row r="2082" spans="1:35" s="104" customFormat="1">
      <c r="A2082" s="108" t="s">
        <v>201</v>
      </c>
      <c r="B2082" s="103"/>
      <c r="C2082" s="103"/>
      <c r="D2082" s="103"/>
      <c r="E2082" s="103"/>
      <c r="F2082" s="103"/>
      <c r="G2082" s="103"/>
      <c r="H2082" s="103"/>
      <c r="I2082" s="103"/>
      <c r="J2082" s="103"/>
      <c r="K2082" s="103"/>
      <c r="L2082" s="103"/>
      <c r="M2082" s="103"/>
      <c r="N2082" s="103"/>
      <c r="O2082" s="103"/>
      <c r="P2082" s="103"/>
      <c r="Q2082" s="103"/>
      <c r="R2082" s="103"/>
      <c r="S2082" s="103"/>
      <c r="T2082" s="103"/>
      <c r="U2082" s="103"/>
      <c r="V2082" s="103"/>
      <c r="W2082" s="103"/>
      <c r="X2082" s="103"/>
      <c r="Y2082" s="103"/>
      <c r="Z2082" s="103"/>
      <c r="AA2082" s="103"/>
      <c r="AB2082" s="103"/>
      <c r="AC2082" s="103"/>
      <c r="AD2082" s="103"/>
      <c r="AE2082" s="103"/>
      <c r="AF2082" s="103"/>
      <c r="AG2082" s="103"/>
    </row>
    <row r="2083" spans="1:35" s="104" customFormat="1">
      <c r="A2083" s="108" t="s">
        <v>202</v>
      </c>
      <c r="B2083" s="103"/>
      <c r="C2083" s="103"/>
      <c r="D2083" s="103"/>
      <c r="E2083" s="103"/>
      <c r="F2083" s="103"/>
      <c r="G2083" s="103"/>
      <c r="H2083" s="103"/>
      <c r="I2083" s="103"/>
      <c r="J2083" s="103"/>
      <c r="K2083" s="103"/>
      <c r="L2083" s="103"/>
      <c r="M2083" s="103"/>
      <c r="N2083" s="103"/>
      <c r="O2083" s="103"/>
      <c r="P2083" s="103"/>
      <c r="Q2083" s="103"/>
      <c r="R2083" s="103"/>
      <c r="S2083" s="103"/>
      <c r="T2083" s="103"/>
      <c r="U2083" s="103"/>
      <c r="V2083" s="103"/>
      <c r="W2083" s="103"/>
      <c r="X2083" s="103"/>
      <c r="Y2083" s="103"/>
      <c r="Z2083" s="103"/>
      <c r="AA2083" s="103"/>
      <c r="AB2083" s="103"/>
      <c r="AC2083" s="103"/>
      <c r="AD2083" s="103"/>
      <c r="AE2083" s="103"/>
      <c r="AF2083" s="103"/>
      <c r="AG2083" s="103"/>
    </row>
    <row r="2084" spans="1:35" s="104" customFormat="1">
      <c r="A2084" s="108" t="s">
        <v>203</v>
      </c>
      <c r="B2084" s="103"/>
      <c r="C2084" s="103"/>
      <c r="D2084" s="103"/>
      <c r="E2084" s="103"/>
      <c r="F2084" s="103"/>
      <c r="G2084" s="103"/>
      <c r="H2084" s="103"/>
      <c r="I2084" s="103"/>
      <c r="J2084" s="103"/>
      <c r="K2084" s="103"/>
      <c r="L2084" s="103"/>
      <c r="M2084" s="103"/>
      <c r="N2084" s="103"/>
      <c r="O2084" s="103"/>
      <c r="P2084" s="103"/>
      <c r="Q2084" s="103"/>
      <c r="R2084" s="103"/>
      <c r="S2084" s="103"/>
      <c r="T2084" s="103"/>
      <c r="U2084" s="103"/>
      <c r="V2084" s="103"/>
      <c r="W2084" s="103"/>
      <c r="X2084" s="103"/>
      <c r="Y2084" s="103"/>
      <c r="Z2084" s="103"/>
      <c r="AA2084" s="103"/>
      <c r="AB2084" s="103"/>
      <c r="AC2084" s="103"/>
      <c r="AD2084" s="103"/>
      <c r="AE2084" s="103"/>
      <c r="AF2084" s="103"/>
      <c r="AG2084" s="103"/>
    </row>
    <row r="2085" spans="1:35" s="104" customFormat="1">
      <c r="A2085" s="110" t="s">
        <v>204</v>
      </c>
      <c r="B2085" s="114" t="str">
        <f t="shared" ref="B2085:AG2085" si="138">IF(COUNTA(B2073:B2084)=0,"-",COUNTA(B2073:B2084)/12)</f>
        <v>-</v>
      </c>
      <c r="C2085" s="114" t="str">
        <f t="shared" si="138"/>
        <v>-</v>
      </c>
      <c r="D2085" s="114" t="str">
        <f t="shared" si="138"/>
        <v>-</v>
      </c>
      <c r="E2085" s="114" t="str">
        <f t="shared" si="138"/>
        <v>-</v>
      </c>
      <c r="F2085" s="114" t="str">
        <f t="shared" si="138"/>
        <v>-</v>
      </c>
      <c r="G2085" s="114" t="str">
        <f t="shared" si="138"/>
        <v>-</v>
      </c>
      <c r="H2085" s="114" t="str">
        <f t="shared" si="138"/>
        <v>-</v>
      </c>
      <c r="I2085" s="114" t="str">
        <f t="shared" si="138"/>
        <v>-</v>
      </c>
      <c r="J2085" s="114" t="str">
        <f t="shared" si="138"/>
        <v>-</v>
      </c>
      <c r="K2085" s="114" t="str">
        <f t="shared" si="138"/>
        <v>-</v>
      </c>
      <c r="L2085" s="114" t="str">
        <f t="shared" si="138"/>
        <v>-</v>
      </c>
      <c r="M2085" s="114" t="str">
        <f t="shared" si="138"/>
        <v>-</v>
      </c>
      <c r="N2085" s="114" t="str">
        <f t="shared" si="138"/>
        <v>-</v>
      </c>
      <c r="O2085" s="114" t="str">
        <f t="shared" si="138"/>
        <v>-</v>
      </c>
      <c r="P2085" s="114" t="str">
        <f t="shared" si="138"/>
        <v>-</v>
      </c>
      <c r="Q2085" s="114" t="str">
        <f t="shared" si="138"/>
        <v>-</v>
      </c>
      <c r="R2085" s="114" t="str">
        <f t="shared" si="138"/>
        <v>-</v>
      </c>
      <c r="S2085" s="114" t="str">
        <f t="shared" si="138"/>
        <v>-</v>
      </c>
      <c r="T2085" s="114" t="str">
        <f t="shared" si="138"/>
        <v>-</v>
      </c>
      <c r="U2085" s="114" t="str">
        <f t="shared" si="138"/>
        <v>-</v>
      </c>
      <c r="V2085" s="114" t="str">
        <f t="shared" si="138"/>
        <v>-</v>
      </c>
      <c r="W2085" s="114" t="str">
        <f t="shared" si="138"/>
        <v>-</v>
      </c>
      <c r="X2085" s="114" t="str">
        <f t="shared" si="138"/>
        <v>-</v>
      </c>
      <c r="Y2085" s="114" t="str">
        <f t="shared" si="138"/>
        <v>-</v>
      </c>
      <c r="Z2085" s="114" t="str">
        <f t="shared" si="138"/>
        <v>-</v>
      </c>
      <c r="AA2085" s="114" t="str">
        <f t="shared" si="138"/>
        <v>-</v>
      </c>
      <c r="AB2085" s="114" t="str">
        <f t="shared" si="138"/>
        <v>-</v>
      </c>
      <c r="AC2085" s="114" t="str">
        <f t="shared" si="138"/>
        <v>-</v>
      </c>
      <c r="AD2085" s="114" t="str">
        <f t="shared" si="138"/>
        <v>-</v>
      </c>
      <c r="AE2085" s="114" t="str">
        <f t="shared" si="138"/>
        <v>-</v>
      </c>
      <c r="AF2085" s="114" t="str">
        <f t="shared" si="138"/>
        <v>-</v>
      </c>
      <c r="AG2085" s="114" t="str">
        <f t="shared" si="138"/>
        <v>-</v>
      </c>
    </row>
    <row r="2086" spans="1:35" ht="18" customHeight="1">
      <c r="AG2086"/>
    </row>
    <row r="2087" spans="1:35" s="104" customFormat="1">
      <c r="A2087" s="121">
        <f>A2072+1</f>
        <v>44867</v>
      </c>
      <c r="B2087" s="118" t="s">
        <v>310</v>
      </c>
      <c r="C2087" s="118" t="s">
        <v>311</v>
      </c>
      <c r="D2087" s="118" t="s">
        <v>312</v>
      </c>
      <c r="E2087" s="118" t="s">
        <v>313</v>
      </c>
      <c r="F2087" s="118" t="s">
        <v>314</v>
      </c>
      <c r="G2087" s="118" t="s">
        <v>315</v>
      </c>
      <c r="H2087" s="118" t="s">
        <v>316</v>
      </c>
      <c r="I2087" s="118" t="s">
        <v>317</v>
      </c>
      <c r="J2087" s="118" t="s">
        <v>318</v>
      </c>
      <c r="K2087" s="118" t="s">
        <v>319</v>
      </c>
      <c r="L2087" s="118" t="s">
        <v>320</v>
      </c>
      <c r="M2087" s="118" t="s">
        <v>321</v>
      </c>
      <c r="N2087" s="118" t="s">
        <v>322</v>
      </c>
      <c r="O2087" s="118" t="s">
        <v>323</v>
      </c>
      <c r="P2087" s="118" t="s">
        <v>324</v>
      </c>
      <c r="Q2087" s="118" t="s">
        <v>325</v>
      </c>
      <c r="R2087" s="118" t="s">
        <v>326</v>
      </c>
      <c r="S2087" s="118" t="s">
        <v>327</v>
      </c>
      <c r="T2087" s="118" t="s">
        <v>328</v>
      </c>
      <c r="U2087" s="118" t="s">
        <v>329</v>
      </c>
      <c r="V2087" s="118" t="s">
        <v>330</v>
      </c>
      <c r="W2087" s="118" t="s">
        <v>331</v>
      </c>
      <c r="X2087" s="118" t="s">
        <v>332</v>
      </c>
      <c r="Y2087" s="118" t="s">
        <v>333</v>
      </c>
      <c r="Z2087" s="118" t="s">
        <v>334</v>
      </c>
      <c r="AA2087" s="118" t="s">
        <v>335</v>
      </c>
      <c r="AB2087" s="118" t="s">
        <v>336</v>
      </c>
      <c r="AC2087" s="118" t="s">
        <v>337</v>
      </c>
      <c r="AD2087" s="118" t="s">
        <v>338</v>
      </c>
      <c r="AE2087" s="118" t="s">
        <v>339</v>
      </c>
      <c r="AF2087" s="118" t="s">
        <v>340</v>
      </c>
      <c r="AG2087" s="118" t="s">
        <v>341</v>
      </c>
    </row>
    <row r="2088" spans="1:35" s="104" customFormat="1">
      <c r="A2088" s="108" t="s">
        <v>168</v>
      </c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3"/>
      <c r="N2088" s="103"/>
      <c r="O2088" s="103"/>
      <c r="P2088" s="103"/>
      <c r="Q2088" s="103"/>
      <c r="R2088" s="103"/>
      <c r="S2088" s="103"/>
      <c r="T2088" s="103"/>
      <c r="U2088" s="103"/>
      <c r="V2088" s="103"/>
      <c r="W2088" s="103"/>
      <c r="X2088" s="103"/>
      <c r="Y2088" s="103"/>
      <c r="Z2088" s="103"/>
      <c r="AA2088" s="103"/>
      <c r="AB2088" s="103"/>
      <c r="AC2088" s="103"/>
      <c r="AD2088" s="103"/>
      <c r="AE2088" s="103"/>
      <c r="AF2088" s="103"/>
      <c r="AG2088" s="103"/>
    </row>
    <row r="2089" spans="1:35" s="104" customFormat="1">
      <c r="A2089" s="108" t="s">
        <v>174</v>
      </c>
      <c r="B2089" s="103"/>
      <c r="C2089" s="103"/>
      <c r="D2089" s="103"/>
      <c r="E2089" s="103"/>
      <c r="F2089" s="103"/>
      <c r="G2089" s="103"/>
      <c r="H2089" s="103"/>
      <c r="I2089" s="103"/>
      <c r="J2089" s="103"/>
      <c r="K2089" s="103"/>
      <c r="L2089" s="103"/>
      <c r="M2089" s="103"/>
      <c r="N2089" s="103"/>
      <c r="O2089" s="103"/>
      <c r="P2089" s="103"/>
      <c r="Q2089" s="103"/>
      <c r="R2089" s="103"/>
      <c r="S2089" s="103"/>
      <c r="T2089" s="103"/>
      <c r="U2089" s="103"/>
      <c r="V2089" s="103"/>
      <c r="W2089" s="103"/>
      <c r="X2089" s="103"/>
      <c r="Y2089" s="103"/>
      <c r="Z2089" s="103"/>
      <c r="AA2089" s="103"/>
      <c r="AB2089" s="103"/>
      <c r="AC2089" s="103"/>
      <c r="AD2089" s="103"/>
      <c r="AE2089" s="103"/>
      <c r="AF2089" s="103"/>
      <c r="AG2089" s="103"/>
    </row>
    <row r="2090" spans="1:35" s="104" customFormat="1">
      <c r="A2090" s="108" t="s">
        <v>176</v>
      </c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3"/>
      <c r="O2090" s="103"/>
      <c r="P2090" s="103"/>
      <c r="Q2090" s="103"/>
      <c r="R2090" s="103"/>
      <c r="S2090" s="103"/>
      <c r="T2090" s="103"/>
      <c r="U2090" s="103"/>
      <c r="V2090" s="103"/>
      <c r="W2090" s="103"/>
      <c r="X2090" s="103"/>
      <c r="Y2090" s="103"/>
      <c r="Z2090" s="103"/>
      <c r="AA2090" s="103"/>
      <c r="AB2090" s="103"/>
      <c r="AC2090" s="103"/>
      <c r="AD2090" s="103"/>
      <c r="AE2090" s="103"/>
      <c r="AF2090" s="103"/>
      <c r="AG2090" s="103"/>
    </row>
    <row r="2091" spans="1:35" s="104" customFormat="1" ht="21">
      <c r="A2091" s="108" t="s">
        <v>181</v>
      </c>
      <c r="B2091" s="103"/>
      <c r="C2091" s="103"/>
      <c r="D2091" s="103"/>
      <c r="E2091" s="103"/>
      <c r="F2091" s="103"/>
      <c r="G2091" s="103"/>
      <c r="H2091" s="103"/>
      <c r="I2091" s="103"/>
      <c r="J2091" s="103"/>
      <c r="K2091" s="103"/>
      <c r="L2091" s="103"/>
      <c r="M2091" s="103"/>
      <c r="N2091" s="103"/>
      <c r="O2091" s="103"/>
      <c r="P2091" s="103"/>
      <c r="Q2091" s="103"/>
      <c r="R2091" s="103"/>
      <c r="S2091" s="103"/>
      <c r="T2091" s="103"/>
      <c r="U2091" s="103"/>
      <c r="V2091" s="103"/>
      <c r="W2091" s="103"/>
      <c r="X2091" s="103"/>
      <c r="Y2091" s="103"/>
      <c r="Z2091" s="103"/>
      <c r="AA2091" s="103"/>
      <c r="AB2091" s="103"/>
      <c r="AC2091" s="103"/>
      <c r="AD2091" s="103"/>
      <c r="AE2091" s="103"/>
      <c r="AF2091" s="103"/>
      <c r="AG2091" s="103"/>
      <c r="AI2091" s="116" t="s">
        <v>250</v>
      </c>
    </row>
    <row r="2092" spans="1:35" s="104" customFormat="1" ht="15" customHeight="1">
      <c r="A2092" s="108" t="s">
        <v>184</v>
      </c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3"/>
      <c r="N2092" s="103"/>
      <c r="O2092" s="103"/>
      <c r="P2092" s="103"/>
      <c r="Q2092" s="103"/>
      <c r="R2092" s="103"/>
      <c r="S2092" s="103"/>
      <c r="T2092" s="103"/>
      <c r="U2092" s="103"/>
      <c r="V2092" s="103"/>
      <c r="W2092" s="103"/>
      <c r="X2092" s="103"/>
      <c r="Y2092" s="103"/>
      <c r="Z2092" s="103"/>
      <c r="AA2092" s="103"/>
      <c r="AB2092" s="103"/>
      <c r="AC2092" s="103"/>
      <c r="AD2092" s="103"/>
      <c r="AE2092" s="103"/>
      <c r="AF2092" s="103"/>
      <c r="AG2092" s="103"/>
      <c r="AI2092" s="271">
        <f>COUNTIF($B2100:$AG2100,"-")</f>
        <v>32</v>
      </c>
    </row>
    <row r="2093" spans="1:35" s="104" customFormat="1" ht="15" customHeight="1">
      <c r="A2093" s="108" t="s">
        <v>208</v>
      </c>
      <c r="B2093" s="103"/>
      <c r="C2093" s="103"/>
      <c r="D2093" s="103"/>
      <c r="E2093" s="103"/>
      <c r="F2093" s="103"/>
      <c r="G2093" s="103"/>
      <c r="H2093" s="103"/>
      <c r="I2093" s="103"/>
      <c r="J2093" s="103"/>
      <c r="K2093" s="103"/>
      <c r="L2093" s="103"/>
      <c r="M2093" s="103"/>
      <c r="N2093" s="103"/>
      <c r="O2093" s="103"/>
      <c r="P2093" s="103"/>
      <c r="Q2093" s="103"/>
      <c r="R2093" s="103"/>
      <c r="S2093" s="103"/>
      <c r="T2093" s="103"/>
      <c r="U2093" s="103"/>
      <c r="V2093" s="103"/>
      <c r="W2093" s="103"/>
      <c r="X2093" s="103"/>
      <c r="Y2093" s="103"/>
      <c r="Z2093" s="103"/>
      <c r="AA2093" s="103"/>
      <c r="AB2093" s="103"/>
      <c r="AC2093" s="103"/>
      <c r="AD2093" s="103"/>
      <c r="AE2093" s="103"/>
      <c r="AF2093" s="103"/>
      <c r="AG2093" s="103"/>
      <c r="AI2093" s="271"/>
    </row>
    <row r="2094" spans="1:35" s="104" customFormat="1">
      <c r="A2094" s="108" t="s">
        <v>209</v>
      </c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3"/>
      <c r="N2094" s="103"/>
      <c r="O2094" s="103"/>
      <c r="P2094" s="103"/>
      <c r="Q2094" s="103"/>
      <c r="R2094" s="103"/>
      <c r="S2094" s="103"/>
      <c r="T2094" s="103"/>
      <c r="U2094" s="103"/>
      <c r="V2094" s="103"/>
      <c r="W2094" s="103"/>
      <c r="X2094" s="103"/>
      <c r="Y2094" s="103"/>
      <c r="Z2094" s="103"/>
      <c r="AA2094" s="103"/>
      <c r="AB2094" s="103"/>
      <c r="AC2094" s="103"/>
      <c r="AD2094" s="103"/>
      <c r="AE2094" s="103"/>
      <c r="AF2094" s="103"/>
      <c r="AG2094" s="103"/>
    </row>
    <row r="2095" spans="1:35" s="104" customFormat="1">
      <c r="A2095" s="108" t="s">
        <v>198</v>
      </c>
      <c r="B2095" s="103"/>
      <c r="C2095" s="103"/>
      <c r="D2095" s="103"/>
      <c r="E2095" s="103"/>
      <c r="F2095" s="103"/>
      <c r="G2095" s="103"/>
      <c r="H2095" s="103"/>
      <c r="I2095" s="103"/>
      <c r="J2095" s="103"/>
      <c r="K2095" s="103"/>
      <c r="L2095" s="103"/>
      <c r="M2095" s="103"/>
      <c r="N2095" s="103"/>
      <c r="O2095" s="103"/>
      <c r="P2095" s="103"/>
      <c r="Q2095" s="103"/>
      <c r="R2095" s="103"/>
      <c r="S2095" s="103"/>
      <c r="T2095" s="103"/>
      <c r="U2095" s="103"/>
      <c r="V2095" s="103"/>
      <c r="W2095" s="103"/>
      <c r="X2095" s="103"/>
      <c r="Y2095" s="103"/>
      <c r="Z2095" s="103"/>
      <c r="AA2095" s="103"/>
      <c r="AB2095" s="103"/>
      <c r="AC2095" s="103"/>
      <c r="AD2095" s="103"/>
      <c r="AE2095" s="103"/>
      <c r="AF2095" s="103"/>
      <c r="AG2095" s="103"/>
    </row>
    <row r="2096" spans="1:35" s="104" customFormat="1">
      <c r="A2096" s="108" t="s">
        <v>200</v>
      </c>
      <c r="B2096" s="103"/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3"/>
      <c r="M2096" s="103"/>
      <c r="N2096" s="103"/>
      <c r="O2096" s="103"/>
      <c r="P2096" s="103"/>
      <c r="Q2096" s="103"/>
      <c r="R2096" s="103"/>
      <c r="S2096" s="103"/>
      <c r="T2096" s="103"/>
      <c r="U2096" s="103"/>
      <c r="V2096" s="103"/>
      <c r="W2096" s="103"/>
      <c r="X2096" s="103"/>
      <c r="Y2096" s="103"/>
      <c r="Z2096" s="103"/>
      <c r="AA2096" s="103"/>
      <c r="AB2096" s="103"/>
      <c r="AC2096" s="103"/>
      <c r="AD2096" s="103"/>
      <c r="AE2096" s="103"/>
      <c r="AF2096" s="103"/>
      <c r="AG2096" s="103"/>
    </row>
    <row r="2097" spans="1:35" s="104" customFormat="1">
      <c r="A2097" s="108" t="s">
        <v>201</v>
      </c>
      <c r="B2097" s="103"/>
      <c r="C2097" s="103"/>
      <c r="D2097" s="103"/>
      <c r="E2097" s="103"/>
      <c r="F2097" s="103"/>
      <c r="G2097" s="103"/>
      <c r="H2097" s="103"/>
      <c r="I2097" s="103"/>
      <c r="J2097" s="103"/>
      <c r="K2097" s="103"/>
      <c r="L2097" s="103"/>
      <c r="M2097" s="103"/>
      <c r="N2097" s="103"/>
      <c r="O2097" s="103"/>
      <c r="P2097" s="103"/>
      <c r="Q2097" s="103"/>
      <c r="R2097" s="103"/>
      <c r="S2097" s="103"/>
      <c r="T2097" s="103"/>
      <c r="U2097" s="103"/>
      <c r="V2097" s="103"/>
      <c r="W2097" s="103"/>
      <c r="X2097" s="103"/>
      <c r="Y2097" s="103"/>
      <c r="Z2097" s="103"/>
      <c r="AA2097" s="103"/>
      <c r="AB2097" s="103"/>
      <c r="AC2097" s="103"/>
      <c r="AD2097" s="103"/>
      <c r="AE2097" s="103"/>
      <c r="AF2097" s="103"/>
      <c r="AG2097" s="103"/>
    </row>
    <row r="2098" spans="1:35" s="104" customFormat="1">
      <c r="A2098" s="108" t="s">
        <v>202</v>
      </c>
      <c r="B2098" s="103"/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3"/>
      <c r="M2098" s="103"/>
      <c r="N2098" s="103"/>
      <c r="O2098" s="103"/>
      <c r="P2098" s="103"/>
      <c r="Q2098" s="103"/>
      <c r="R2098" s="103"/>
      <c r="S2098" s="103"/>
      <c r="T2098" s="103"/>
      <c r="U2098" s="103"/>
      <c r="V2098" s="103"/>
      <c r="W2098" s="103"/>
      <c r="X2098" s="103"/>
      <c r="Y2098" s="103"/>
      <c r="Z2098" s="103"/>
      <c r="AA2098" s="103"/>
      <c r="AB2098" s="103"/>
      <c r="AC2098" s="103"/>
      <c r="AD2098" s="103"/>
      <c r="AE2098" s="103"/>
      <c r="AF2098" s="103"/>
      <c r="AG2098" s="103"/>
    </row>
    <row r="2099" spans="1:35" s="104" customFormat="1">
      <c r="A2099" s="108" t="s">
        <v>203</v>
      </c>
      <c r="B2099" s="103"/>
      <c r="C2099" s="103"/>
      <c r="D2099" s="103"/>
      <c r="E2099" s="103"/>
      <c r="F2099" s="103"/>
      <c r="G2099" s="103"/>
      <c r="H2099" s="103"/>
      <c r="I2099" s="103"/>
      <c r="J2099" s="103"/>
      <c r="K2099" s="103"/>
      <c r="L2099" s="103"/>
      <c r="M2099" s="103"/>
      <c r="N2099" s="103"/>
      <c r="O2099" s="103"/>
      <c r="P2099" s="103"/>
      <c r="Q2099" s="103"/>
      <c r="R2099" s="103"/>
      <c r="S2099" s="103"/>
      <c r="T2099" s="103"/>
      <c r="U2099" s="103"/>
      <c r="V2099" s="103"/>
      <c r="W2099" s="103"/>
      <c r="X2099" s="103"/>
      <c r="Y2099" s="103"/>
      <c r="Z2099" s="103"/>
      <c r="AA2099" s="103"/>
      <c r="AB2099" s="103"/>
      <c r="AC2099" s="103"/>
      <c r="AD2099" s="103"/>
      <c r="AE2099" s="103"/>
      <c r="AF2099" s="103"/>
      <c r="AG2099" s="103"/>
    </row>
    <row r="2100" spans="1:35" s="104" customFormat="1">
      <c r="A2100" s="110" t="s">
        <v>204</v>
      </c>
      <c r="B2100" s="114" t="str">
        <f t="shared" ref="B2100:AG2100" si="139">IF(COUNTA(B2088:B2099)=0,"-",COUNTA(B2088:B2099)/12)</f>
        <v>-</v>
      </c>
      <c r="C2100" s="114" t="str">
        <f t="shared" si="139"/>
        <v>-</v>
      </c>
      <c r="D2100" s="114" t="str">
        <f t="shared" si="139"/>
        <v>-</v>
      </c>
      <c r="E2100" s="114" t="str">
        <f t="shared" si="139"/>
        <v>-</v>
      </c>
      <c r="F2100" s="114" t="str">
        <f t="shared" si="139"/>
        <v>-</v>
      </c>
      <c r="G2100" s="114" t="str">
        <f t="shared" si="139"/>
        <v>-</v>
      </c>
      <c r="H2100" s="114" t="str">
        <f t="shared" si="139"/>
        <v>-</v>
      </c>
      <c r="I2100" s="114" t="str">
        <f t="shared" si="139"/>
        <v>-</v>
      </c>
      <c r="J2100" s="114" t="str">
        <f t="shared" si="139"/>
        <v>-</v>
      </c>
      <c r="K2100" s="114" t="str">
        <f t="shared" si="139"/>
        <v>-</v>
      </c>
      <c r="L2100" s="114" t="str">
        <f t="shared" si="139"/>
        <v>-</v>
      </c>
      <c r="M2100" s="114" t="str">
        <f t="shared" si="139"/>
        <v>-</v>
      </c>
      <c r="N2100" s="114" t="str">
        <f t="shared" si="139"/>
        <v>-</v>
      </c>
      <c r="O2100" s="114" t="str">
        <f t="shared" si="139"/>
        <v>-</v>
      </c>
      <c r="P2100" s="114" t="str">
        <f t="shared" si="139"/>
        <v>-</v>
      </c>
      <c r="Q2100" s="114" t="str">
        <f t="shared" si="139"/>
        <v>-</v>
      </c>
      <c r="R2100" s="114" t="str">
        <f t="shared" si="139"/>
        <v>-</v>
      </c>
      <c r="S2100" s="114" t="str">
        <f t="shared" si="139"/>
        <v>-</v>
      </c>
      <c r="T2100" s="114" t="str">
        <f t="shared" si="139"/>
        <v>-</v>
      </c>
      <c r="U2100" s="114" t="str">
        <f t="shared" si="139"/>
        <v>-</v>
      </c>
      <c r="V2100" s="114" t="str">
        <f t="shared" si="139"/>
        <v>-</v>
      </c>
      <c r="W2100" s="114" t="str">
        <f t="shared" si="139"/>
        <v>-</v>
      </c>
      <c r="X2100" s="114" t="str">
        <f t="shared" si="139"/>
        <v>-</v>
      </c>
      <c r="Y2100" s="114" t="str">
        <f t="shared" si="139"/>
        <v>-</v>
      </c>
      <c r="Z2100" s="114" t="str">
        <f t="shared" si="139"/>
        <v>-</v>
      </c>
      <c r="AA2100" s="114" t="str">
        <f t="shared" si="139"/>
        <v>-</v>
      </c>
      <c r="AB2100" s="114" t="str">
        <f t="shared" si="139"/>
        <v>-</v>
      </c>
      <c r="AC2100" s="114" t="str">
        <f t="shared" si="139"/>
        <v>-</v>
      </c>
      <c r="AD2100" s="114" t="str">
        <f t="shared" si="139"/>
        <v>-</v>
      </c>
      <c r="AE2100" s="114" t="str">
        <f t="shared" si="139"/>
        <v>-</v>
      </c>
      <c r="AF2100" s="114" t="str">
        <f t="shared" si="139"/>
        <v>-</v>
      </c>
      <c r="AG2100" s="114" t="str">
        <f t="shared" si="139"/>
        <v>-</v>
      </c>
    </row>
    <row r="2101" spans="1:35" ht="18" customHeight="1">
      <c r="AG2101"/>
    </row>
    <row r="2102" spans="1:35" s="104" customFormat="1">
      <c r="A2102" s="121">
        <f>A2087+1</f>
        <v>44868</v>
      </c>
      <c r="B2102" s="118" t="s">
        <v>310</v>
      </c>
      <c r="C2102" s="118" t="s">
        <v>311</v>
      </c>
      <c r="D2102" s="118" t="s">
        <v>312</v>
      </c>
      <c r="E2102" s="118" t="s">
        <v>313</v>
      </c>
      <c r="F2102" s="118" t="s">
        <v>314</v>
      </c>
      <c r="G2102" s="118" t="s">
        <v>315</v>
      </c>
      <c r="H2102" s="118" t="s">
        <v>316</v>
      </c>
      <c r="I2102" s="118" t="s">
        <v>317</v>
      </c>
      <c r="J2102" s="118" t="s">
        <v>318</v>
      </c>
      <c r="K2102" s="118" t="s">
        <v>319</v>
      </c>
      <c r="L2102" s="118" t="s">
        <v>320</v>
      </c>
      <c r="M2102" s="118" t="s">
        <v>321</v>
      </c>
      <c r="N2102" s="118" t="s">
        <v>322</v>
      </c>
      <c r="O2102" s="118" t="s">
        <v>323</v>
      </c>
      <c r="P2102" s="118" t="s">
        <v>324</v>
      </c>
      <c r="Q2102" s="118" t="s">
        <v>325</v>
      </c>
      <c r="R2102" s="118" t="s">
        <v>326</v>
      </c>
      <c r="S2102" s="118" t="s">
        <v>327</v>
      </c>
      <c r="T2102" s="118" t="s">
        <v>328</v>
      </c>
      <c r="U2102" s="118" t="s">
        <v>329</v>
      </c>
      <c r="V2102" s="118" t="s">
        <v>330</v>
      </c>
      <c r="W2102" s="118" t="s">
        <v>331</v>
      </c>
      <c r="X2102" s="118" t="s">
        <v>332</v>
      </c>
      <c r="Y2102" s="118" t="s">
        <v>333</v>
      </c>
      <c r="Z2102" s="118" t="s">
        <v>334</v>
      </c>
      <c r="AA2102" s="118" t="s">
        <v>335</v>
      </c>
      <c r="AB2102" s="118" t="s">
        <v>336</v>
      </c>
      <c r="AC2102" s="118" t="s">
        <v>337</v>
      </c>
      <c r="AD2102" s="118" t="s">
        <v>338</v>
      </c>
      <c r="AE2102" s="118" t="s">
        <v>339</v>
      </c>
      <c r="AF2102" s="118" t="s">
        <v>340</v>
      </c>
      <c r="AG2102" s="118" t="s">
        <v>341</v>
      </c>
    </row>
    <row r="2103" spans="1:35" s="104" customFormat="1">
      <c r="A2103" s="108" t="s">
        <v>168</v>
      </c>
      <c r="B2103" s="103"/>
      <c r="C2103" s="103"/>
      <c r="D2103" s="103"/>
      <c r="E2103" s="103"/>
      <c r="F2103" s="103"/>
      <c r="G2103" s="103"/>
      <c r="H2103" s="103"/>
      <c r="I2103" s="103"/>
      <c r="J2103" s="103"/>
      <c r="K2103" s="103"/>
      <c r="L2103" s="103"/>
      <c r="M2103" s="103"/>
      <c r="N2103" s="103"/>
      <c r="O2103" s="103"/>
      <c r="P2103" s="103"/>
      <c r="Q2103" s="103"/>
      <c r="R2103" s="103"/>
      <c r="S2103" s="103"/>
      <c r="T2103" s="103"/>
      <c r="U2103" s="103"/>
      <c r="V2103" s="103"/>
      <c r="W2103" s="103"/>
      <c r="X2103" s="103"/>
      <c r="Y2103" s="103"/>
      <c r="Z2103" s="103"/>
      <c r="AA2103" s="103"/>
      <c r="AB2103" s="103"/>
      <c r="AC2103" s="103"/>
      <c r="AD2103" s="103"/>
      <c r="AE2103" s="103"/>
      <c r="AF2103" s="103"/>
      <c r="AG2103" s="103"/>
    </row>
    <row r="2104" spans="1:35" s="104" customFormat="1">
      <c r="A2104" s="108" t="s">
        <v>174</v>
      </c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3"/>
      <c r="M2104" s="103"/>
      <c r="N2104" s="103"/>
      <c r="O2104" s="103"/>
      <c r="P2104" s="103"/>
      <c r="Q2104" s="103"/>
      <c r="R2104" s="103"/>
      <c r="S2104" s="103"/>
      <c r="T2104" s="103"/>
      <c r="U2104" s="103"/>
      <c r="V2104" s="103"/>
      <c r="W2104" s="103"/>
      <c r="X2104" s="103"/>
      <c r="Y2104" s="103"/>
      <c r="Z2104" s="103"/>
      <c r="AA2104" s="103"/>
      <c r="AB2104" s="103"/>
      <c r="AC2104" s="103"/>
      <c r="AD2104" s="103"/>
      <c r="AE2104" s="103"/>
      <c r="AF2104" s="103"/>
      <c r="AG2104" s="103"/>
    </row>
    <row r="2105" spans="1:35" s="104" customFormat="1">
      <c r="A2105" s="108" t="s">
        <v>176</v>
      </c>
      <c r="B2105" s="103"/>
      <c r="C2105" s="103"/>
      <c r="D2105" s="103"/>
      <c r="E2105" s="103"/>
      <c r="F2105" s="103"/>
      <c r="G2105" s="103"/>
      <c r="H2105" s="103"/>
      <c r="I2105" s="103"/>
      <c r="J2105" s="103"/>
      <c r="K2105" s="103"/>
      <c r="L2105" s="103"/>
      <c r="M2105" s="103"/>
      <c r="N2105" s="103"/>
      <c r="O2105" s="103"/>
      <c r="P2105" s="103"/>
      <c r="Q2105" s="103"/>
      <c r="R2105" s="103"/>
      <c r="S2105" s="103"/>
      <c r="T2105" s="103"/>
      <c r="U2105" s="103"/>
      <c r="V2105" s="103"/>
      <c r="W2105" s="103"/>
      <c r="X2105" s="103"/>
      <c r="Y2105" s="103"/>
      <c r="Z2105" s="103"/>
      <c r="AA2105" s="103"/>
      <c r="AB2105" s="103"/>
      <c r="AC2105" s="103"/>
      <c r="AD2105" s="103"/>
      <c r="AE2105" s="103"/>
      <c r="AF2105" s="103"/>
      <c r="AG2105" s="103"/>
    </row>
    <row r="2106" spans="1:35" s="104" customFormat="1" ht="21">
      <c r="A2106" s="108" t="s">
        <v>181</v>
      </c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3"/>
      <c r="M2106" s="103"/>
      <c r="N2106" s="103"/>
      <c r="O2106" s="103"/>
      <c r="P2106" s="103"/>
      <c r="Q2106" s="103"/>
      <c r="R2106" s="103"/>
      <c r="S2106" s="103"/>
      <c r="T2106" s="103"/>
      <c r="U2106" s="103"/>
      <c r="V2106" s="103"/>
      <c r="W2106" s="103"/>
      <c r="X2106" s="103"/>
      <c r="Y2106" s="103"/>
      <c r="Z2106" s="103"/>
      <c r="AA2106" s="103"/>
      <c r="AB2106" s="103"/>
      <c r="AC2106" s="103"/>
      <c r="AD2106" s="103"/>
      <c r="AE2106" s="103"/>
      <c r="AF2106" s="103"/>
      <c r="AG2106" s="103"/>
      <c r="AI2106" s="116" t="s">
        <v>250</v>
      </c>
    </row>
    <row r="2107" spans="1:35" s="104" customFormat="1" ht="15" customHeight="1">
      <c r="A2107" s="108" t="s">
        <v>184</v>
      </c>
      <c r="B2107" s="103"/>
      <c r="C2107" s="103"/>
      <c r="D2107" s="103"/>
      <c r="E2107" s="103"/>
      <c r="F2107" s="103"/>
      <c r="G2107" s="103"/>
      <c r="H2107" s="103"/>
      <c r="I2107" s="103"/>
      <c r="J2107" s="103"/>
      <c r="K2107" s="103"/>
      <c r="L2107" s="103"/>
      <c r="M2107" s="103"/>
      <c r="N2107" s="103"/>
      <c r="O2107" s="103"/>
      <c r="P2107" s="103"/>
      <c r="Q2107" s="103"/>
      <c r="R2107" s="103"/>
      <c r="S2107" s="103"/>
      <c r="T2107" s="103"/>
      <c r="U2107" s="103"/>
      <c r="V2107" s="103"/>
      <c r="W2107" s="103"/>
      <c r="X2107" s="103"/>
      <c r="Y2107" s="103"/>
      <c r="Z2107" s="103"/>
      <c r="AA2107" s="103"/>
      <c r="AB2107" s="103"/>
      <c r="AC2107" s="103"/>
      <c r="AD2107" s="103"/>
      <c r="AE2107" s="103"/>
      <c r="AF2107" s="103"/>
      <c r="AG2107" s="103"/>
      <c r="AI2107" s="271">
        <f>COUNTIF($B2115:$AG2115,"-")</f>
        <v>32</v>
      </c>
    </row>
    <row r="2108" spans="1:35" s="104" customFormat="1" ht="15" customHeight="1">
      <c r="A2108" s="108" t="s">
        <v>208</v>
      </c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3"/>
      <c r="M2108" s="103"/>
      <c r="N2108" s="103"/>
      <c r="O2108" s="103"/>
      <c r="P2108" s="103"/>
      <c r="Q2108" s="103"/>
      <c r="R2108" s="103"/>
      <c r="S2108" s="103"/>
      <c r="T2108" s="103"/>
      <c r="U2108" s="103"/>
      <c r="V2108" s="103"/>
      <c r="W2108" s="103"/>
      <c r="X2108" s="103"/>
      <c r="Y2108" s="103"/>
      <c r="Z2108" s="103"/>
      <c r="AA2108" s="103"/>
      <c r="AB2108" s="103"/>
      <c r="AC2108" s="103"/>
      <c r="AD2108" s="103"/>
      <c r="AE2108" s="103"/>
      <c r="AF2108" s="103"/>
      <c r="AG2108" s="103"/>
      <c r="AI2108" s="271"/>
    </row>
    <row r="2109" spans="1:35" s="104" customFormat="1">
      <c r="A2109" s="108" t="s">
        <v>209</v>
      </c>
      <c r="B2109" s="103"/>
      <c r="C2109" s="103"/>
      <c r="D2109" s="103"/>
      <c r="E2109" s="103"/>
      <c r="F2109" s="103"/>
      <c r="G2109" s="103"/>
      <c r="H2109" s="103"/>
      <c r="I2109" s="103"/>
      <c r="J2109" s="103"/>
      <c r="K2109" s="103"/>
      <c r="L2109" s="103"/>
      <c r="M2109" s="103"/>
      <c r="N2109" s="103"/>
      <c r="O2109" s="103"/>
      <c r="P2109" s="103"/>
      <c r="Q2109" s="103"/>
      <c r="R2109" s="103"/>
      <c r="S2109" s="103"/>
      <c r="T2109" s="103"/>
      <c r="U2109" s="103"/>
      <c r="V2109" s="103"/>
      <c r="W2109" s="103"/>
      <c r="X2109" s="103"/>
      <c r="Y2109" s="103"/>
      <c r="Z2109" s="103"/>
      <c r="AA2109" s="103"/>
      <c r="AB2109" s="103"/>
      <c r="AC2109" s="103"/>
      <c r="AD2109" s="103"/>
      <c r="AE2109" s="103"/>
      <c r="AF2109" s="103"/>
      <c r="AG2109" s="103"/>
    </row>
    <row r="2110" spans="1:35" s="104" customFormat="1">
      <c r="A2110" s="108" t="s">
        <v>198</v>
      </c>
      <c r="B2110" s="103"/>
      <c r="C2110" s="103"/>
      <c r="D2110" s="103"/>
      <c r="E2110" s="103"/>
      <c r="F2110" s="103"/>
      <c r="G2110" s="103"/>
      <c r="H2110" s="103"/>
      <c r="I2110" s="103"/>
      <c r="J2110" s="103"/>
      <c r="K2110" s="103"/>
      <c r="L2110" s="103"/>
      <c r="M2110" s="103"/>
      <c r="N2110" s="103"/>
      <c r="O2110" s="103"/>
      <c r="P2110" s="103"/>
      <c r="Q2110" s="103"/>
      <c r="R2110" s="103"/>
      <c r="S2110" s="103"/>
      <c r="T2110" s="103"/>
      <c r="U2110" s="103"/>
      <c r="V2110" s="103"/>
      <c r="W2110" s="103"/>
      <c r="X2110" s="103"/>
      <c r="Y2110" s="103"/>
      <c r="Z2110" s="103"/>
      <c r="AA2110" s="103"/>
      <c r="AB2110" s="103"/>
      <c r="AC2110" s="103"/>
      <c r="AD2110" s="103"/>
      <c r="AE2110" s="103"/>
      <c r="AF2110" s="103"/>
      <c r="AG2110" s="103"/>
    </row>
    <row r="2111" spans="1:35" s="104" customFormat="1">
      <c r="A2111" s="108" t="s">
        <v>200</v>
      </c>
      <c r="B2111" s="103"/>
      <c r="C2111" s="103"/>
      <c r="D2111" s="103"/>
      <c r="E2111" s="103"/>
      <c r="F2111" s="103"/>
      <c r="G2111" s="103"/>
      <c r="H2111" s="103"/>
      <c r="I2111" s="103"/>
      <c r="J2111" s="103"/>
      <c r="K2111" s="103"/>
      <c r="L2111" s="103"/>
      <c r="M2111" s="103"/>
      <c r="N2111" s="103"/>
      <c r="O2111" s="103"/>
      <c r="P2111" s="103"/>
      <c r="Q2111" s="103"/>
      <c r="R2111" s="103"/>
      <c r="S2111" s="103"/>
      <c r="T2111" s="103"/>
      <c r="U2111" s="103"/>
      <c r="V2111" s="103"/>
      <c r="W2111" s="103"/>
      <c r="X2111" s="103"/>
      <c r="Y2111" s="103"/>
      <c r="Z2111" s="103"/>
      <c r="AA2111" s="103"/>
      <c r="AB2111" s="103"/>
      <c r="AC2111" s="103"/>
      <c r="AD2111" s="103"/>
      <c r="AE2111" s="103"/>
      <c r="AF2111" s="103"/>
      <c r="AG2111" s="103"/>
    </row>
    <row r="2112" spans="1:35" s="104" customFormat="1">
      <c r="A2112" s="108" t="s">
        <v>201</v>
      </c>
      <c r="B2112" s="103"/>
      <c r="C2112" s="103"/>
      <c r="D2112" s="103"/>
      <c r="E2112" s="103"/>
      <c r="F2112" s="103"/>
      <c r="G2112" s="103"/>
      <c r="H2112" s="103"/>
      <c r="I2112" s="103"/>
      <c r="J2112" s="103"/>
      <c r="K2112" s="103"/>
      <c r="L2112" s="103"/>
      <c r="M2112" s="103"/>
      <c r="N2112" s="103"/>
      <c r="O2112" s="103"/>
      <c r="P2112" s="103"/>
      <c r="Q2112" s="103"/>
      <c r="R2112" s="103"/>
      <c r="S2112" s="103"/>
      <c r="T2112" s="103"/>
      <c r="U2112" s="103"/>
      <c r="V2112" s="103"/>
      <c r="W2112" s="103"/>
      <c r="X2112" s="103"/>
      <c r="Y2112" s="103"/>
      <c r="Z2112" s="103"/>
      <c r="AA2112" s="103"/>
      <c r="AB2112" s="103"/>
      <c r="AC2112" s="103"/>
      <c r="AD2112" s="103"/>
      <c r="AE2112" s="103"/>
      <c r="AF2112" s="103"/>
      <c r="AG2112" s="103"/>
    </row>
    <row r="2113" spans="1:35" s="104" customFormat="1">
      <c r="A2113" s="108" t="s">
        <v>202</v>
      </c>
      <c r="B2113" s="103"/>
      <c r="C2113" s="103"/>
      <c r="D2113" s="103"/>
      <c r="E2113" s="103"/>
      <c r="F2113" s="103"/>
      <c r="G2113" s="103"/>
      <c r="H2113" s="103"/>
      <c r="I2113" s="103"/>
      <c r="J2113" s="103"/>
      <c r="K2113" s="103"/>
      <c r="L2113" s="103"/>
      <c r="M2113" s="103"/>
      <c r="N2113" s="103"/>
      <c r="O2113" s="103"/>
      <c r="P2113" s="103"/>
      <c r="Q2113" s="103"/>
      <c r="R2113" s="103"/>
      <c r="S2113" s="103"/>
      <c r="T2113" s="103"/>
      <c r="U2113" s="103"/>
      <c r="V2113" s="103"/>
      <c r="W2113" s="103"/>
      <c r="X2113" s="103"/>
      <c r="Y2113" s="103"/>
      <c r="Z2113" s="103"/>
      <c r="AA2113" s="103"/>
      <c r="AB2113" s="103"/>
      <c r="AC2113" s="103"/>
      <c r="AD2113" s="103"/>
      <c r="AE2113" s="103"/>
      <c r="AF2113" s="103"/>
      <c r="AG2113" s="103"/>
    </row>
    <row r="2114" spans="1:35" s="104" customFormat="1">
      <c r="A2114" s="108" t="s">
        <v>203</v>
      </c>
      <c r="B2114" s="103"/>
      <c r="C2114" s="103"/>
      <c r="D2114" s="103"/>
      <c r="E2114" s="103"/>
      <c r="F2114" s="103"/>
      <c r="G2114" s="103"/>
      <c r="H2114" s="103"/>
      <c r="I2114" s="103"/>
      <c r="J2114" s="103"/>
      <c r="K2114" s="103"/>
      <c r="L2114" s="103"/>
      <c r="M2114" s="103"/>
      <c r="N2114" s="103"/>
      <c r="O2114" s="103"/>
      <c r="P2114" s="103"/>
      <c r="Q2114" s="103"/>
      <c r="R2114" s="103"/>
      <c r="S2114" s="103"/>
      <c r="T2114" s="103"/>
      <c r="U2114" s="103"/>
      <c r="V2114" s="103"/>
      <c r="W2114" s="103"/>
      <c r="X2114" s="103"/>
      <c r="Y2114" s="103"/>
      <c r="Z2114" s="103"/>
      <c r="AA2114" s="103"/>
      <c r="AB2114" s="103"/>
      <c r="AC2114" s="103"/>
      <c r="AD2114" s="103"/>
      <c r="AE2114" s="103"/>
      <c r="AF2114" s="103"/>
      <c r="AG2114" s="103"/>
    </row>
    <row r="2115" spans="1:35" s="104" customFormat="1">
      <c r="A2115" s="110" t="s">
        <v>204</v>
      </c>
      <c r="B2115" s="114" t="str">
        <f t="shared" ref="B2115:AG2115" si="140">IF(COUNTA(B2103:B2114)=0,"-",COUNTA(B2103:B2114)/12)</f>
        <v>-</v>
      </c>
      <c r="C2115" s="114" t="str">
        <f t="shared" si="140"/>
        <v>-</v>
      </c>
      <c r="D2115" s="114" t="str">
        <f t="shared" si="140"/>
        <v>-</v>
      </c>
      <c r="E2115" s="114" t="str">
        <f t="shared" si="140"/>
        <v>-</v>
      </c>
      <c r="F2115" s="114" t="str">
        <f t="shared" si="140"/>
        <v>-</v>
      </c>
      <c r="G2115" s="114" t="str">
        <f t="shared" si="140"/>
        <v>-</v>
      </c>
      <c r="H2115" s="114" t="str">
        <f t="shared" si="140"/>
        <v>-</v>
      </c>
      <c r="I2115" s="114" t="str">
        <f t="shared" si="140"/>
        <v>-</v>
      </c>
      <c r="J2115" s="114" t="str">
        <f t="shared" si="140"/>
        <v>-</v>
      </c>
      <c r="K2115" s="114" t="str">
        <f t="shared" si="140"/>
        <v>-</v>
      </c>
      <c r="L2115" s="114" t="str">
        <f t="shared" si="140"/>
        <v>-</v>
      </c>
      <c r="M2115" s="114" t="str">
        <f t="shared" si="140"/>
        <v>-</v>
      </c>
      <c r="N2115" s="114" t="str">
        <f t="shared" si="140"/>
        <v>-</v>
      </c>
      <c r="O2115" s="114" t="str">
        <f t="shared" si="140"/>
        <v>-</v>
      </c>
      <c r="P2115" s="114" t="str">
        <f t="shared" si="140"/>
        <v>-</v>
      </c>
      <c r="Q2115" s="114" t="str">
        <f t="shared" si="140"/>
        <v>-</v>
      </c>
      <c r="R2115" s="114" t="str">
        <f t="shared" si="140"/>
        <v>-</v>
      </c>
      <c r="S2115" s="114" t="str">
        <f t="shared" si="140"/>
        <v>-</v>
      </c>
      <c r="T2115" s="114" t="str">
        <f t="shared" si="140"/>
        <v>-</v>
      </c>
      <c r="U2115" s="114" t="str">
        <f t="shared" si="140"/>
        <v>-</v>
      </c>
      <c r="V2115" s="114" t="str">
        <f t="shared" si="140"/>
        <v>-</v>
      </c>
      <c r="W2115" s="114" t="str">
        <f t="shared" si="140"/>
        <v>-</v>
      </c>
      <c r="X2115" s="114" t="str">
        <f t="shared" si="140"/>
        <v>-</v>
      </c>
      <c r="Y2115" s="114" t="str">
        <f t="shared" si="140"/>
        <v>-</v>
      </c>
      <c r="Z2115" s="114" t="str">
        <f t="shared" si="140"/>
        <v>-</v>
      </c>
      <c r="AA2115" s="114" t="str">
        <f t="shared" si="140"/>
        <v>-</v>
      </c>
      <c r="AB2115" s="114" t="str">
        <f t="shared" si="140"/>
        <v>-</v>
      </c>
      <c r="AC2115" s="114" t="str">
        <f t="shared" si="140"/>
        <v>-</v>
      </c>
      <c r="AD2115" s="114" t="str">
        <f t="shared" si="140"/>
        <v>-</v>
      </c>
      <c r="AE2115" s="114" t="str">
        <f t="shared" si="140"/>
        <v>-</v>
      </c>
      <c r="AF2115" s="114" t="str">
        <f t="shared" si="140"/>
        <v>-</v>
      </c>
      <c r="AG2115" s="114" t="str">
        <f t="shared" si="140"/>
        <v>-</v>
      </c>
    </row>
    <row r="2116" spans="1:35" ht="18" customHeight="1">
      <c r="AG2116"/>
    </row>
    <row r="2117" spans="1:35" s="104" customFormat="1">
      <c r="A2117" s="121">
        <f>A2102+1</f>
        <v>44869</v>
      </c>
      <c r="B2117" s="118" t="s">
        <v>310</v>
      </c>
      <c r="C2117" s="118" t="s">
        <v>311</v>
      </c>
      <c r="D2117" s="118" t="s">
        <v>312</v>
      </c>
      <c r="E2117" s="118" t="s">
        <v>313</v>
      </c>
      <c r="F2117" s="118" t="s">
        <v>314</v>
      </c>
      <c r="G2117" s="118" t="s">
        <v>315</v>
      </c>
      <c r="H2117" s="118" t="s">
        <v>316</v>
      </c>
      <c r="I2117" s="118" t="s">
        <v>317</v>
      </c>
      <c r="J2117" s="118" t="s">
        <v>318</v>
      </c>
      <c r="K2117" s="118" t="s">
        <v>319</v>
      </c>
      <c r="L2117" s="118" t="s">
        <v>320</v>
      </c>
      <c r="M2117" s="118" t="s">
        <v>321</v>
      </c>
      <c r="N2117" s="118" t="s">
        <v>322</v>
      </c>
      <c r="O2117" s="118" t="s">
        <v>323</v>
      </c>
      <c r="P2117" s="118" t="s">
        <v>324</v>
      </c>
      <c r="Q2117" s="118" t="s">
        <v>325</v>
      </c>
      <c r="R2117" s="118" t="s">
        <v>326</v>
      </c>
      <c r="S2117" s="118" t="s">
        <v>327</v>
      </c>
      <c r="T2117" s="118" t="s">
        <v>328</v>
      </c>
      <c r="U2117" s="118" t="s">
        <v>329</v>
      </c>
      <c r="V2117" s="118" t="s">
        <v>330</v>
      </c>
      <c r="W2117" s="118" t="s">
        <v>331</v>
      </c>
      <c r="X2117" s="118" t="s">
        <v>332</v>
      </c>
      <c r="Y2117" s="118" t="s">
        <v>333</v>
      </c>
      <c r="Z2117" s="118" t="s">
        <v>334</v>
      </c>
      <c r="AA2117" s="118" t="s">
        <v>335</v>
      </c>
      <c r="AB2117" s="118" t="s">
        <v>336</v>
      </c>
      <c r="AC2117" s="118" t="s">
        <v>337</v>
      </c>
      <c r="AD2117" s="118" t="s">
        <v>338</v>
      </c>
      <c r="AE2117" s="118" t="s">
        <v>339</v>
      </c>
      <c r="AF2117" s="118" t="s">
        <v>340</v>
      </c>
      <c r="AG2117" s="118" t="s">
        <v>341</v>
      </c>
    </row>
    <row r="2118" spans="1:35" s="104" customFormat="1">
      <c r="A2118" s="108" t="s">
        <v>168</v>
      </c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3"/>
      <c r="N2118" s="103"/>
      <c r="O2118" s="103"/>
      <c r="P2118" s="103"/>
      <c r="Q2118" s="103"/>
      <c r="R2118" s="103"/>
      <c r="S2118" s="103"/>
      <c r="T2118" s="103"/>
      <c r="U2118" s="103"/>
      <c r="V2118" s="103"/>
      <c r="W2118" s="103"/>
      <c r="X2118" s="103"/>
      <c r="Y2118" s="103"/>
      <c r="Z2118" s="103"/>
      <c r="AA2118" s="103"/>
      <c r="AB2118" s="103"/>
      <c r="AC2118" s="103"/>
      <c r="AD2118" s="103"/>
      <c r="AE2118" s="103"/>
      <c r="AF2118" s="103"/>
      <c r="AG2118" s="103"/>
    </row>
    <row r="2119" spans="1:35" s="104" customFormat="1">
      <c r="A2119" s="108" t="s">
        <v>174</v>
      </c>
      <c r="B2119" s="103"/>
      <c r="C2119" s="103"/>
      <c r="D2119" s="103"/>
      <c r="E2119" s="103"/>
      <c r="F2119" s="103"/>
      <c r="G2119" s="103"/>
      <c r="H2119" s="103"/>
      <c r="I2119" s="103"/>
      <c r="J2119" s="103"/>
      <c r="K2119" s="103"/>
      <c r="L2119" s="103"/>
      <c r="M2119" s="103"/>
      <c r="N2119" s="103"/>
      <c r="O2119" s="103"/>
      <c r="P2119" s="103"/>
      <c r="Q2119" s="103"/>
      <c r="R2119" s="103"/>
      <c r="S2119" s="103"/>
      <c r="T2119" s="103"/>
      <c r="U2119" s="103"/>
      <c r="V2119" s="103"/>
      <c r="W2119" s="103"/>
      <c r="X2119" s="103"/>
      <c r="Y2119" s="103"/>
      <c r="Z2119" s="103"/>
      <c r="AA2119" s="103"/>
      <c r="AB2119" s="103"/>
      <c r="AC2119" s="103"/>
      <c r="AD2119" s="103"/>
      <c r="AE2119" s="103"/>
      <c r="AF2119" s="103"/>
      <c r="AG2119" s="103"/>
    </row>
    <row r="2120" spans="1:35" s="104" customFormat="1">
      <c r="A2120" s="108" t="s">
        <v>176</v>
      </c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3"/>
      <c r="N2120" s="103"/>
      <c r="O2120" s="103"/>
      <c r="P2120" s="103"/>
      <c r="Q2120" s="103"/>
      <c r="R2120" s="103"/>
      <c r="S2120" s="103"/>
      <c r="T2120" s="103"/>
      <c r="U2120" s="103"/>
      <c r="V2120" s="103"/>
      <c r="W2120" s="103"/>
      <c r="X2120" s="103"/>
      <c r="Y2120" s="103"/>
      <c r="Z2120" s="103"/>
      <c r="AA2120" s="103"/>
      <c r="AB2120" s="103"/>
      <c r="AC2120" s="103"/>
      <c r="AD2120" s="103"/>
      <c r="AE2120" s="103"/>
      <c r="AF2120" s="103"/>
      <c r="AG2120" s="103"/>
    </row>
    <row r="2121" spans="1:35" s="104" customFormat="1" ht="21">
      <c r="A2121" s="108" t="s">
        <v>181</v>
      </c>
      <c r="B2121" s="103"/>
      <c r="C2121" s="103"/>
      <c r="D2121" s="103"/>
      <c r="E2121" s="103"/>
      <c r="F2121" s="103"/>
      <c r="G2121" s="103"/>
      <c r="H2121" s="103"/>
      <c r="I2121" s="103"/>
      <c r="J2121" s="103"/>
      <c r="K2121" s="103"/>
      <c r="L2121" s="103"/>
      <c r="M2121" s="103"/>
      <c r="N2121" s="103"/>
      <c r="O2121" s="103"/>
      <c r="P2121" s="103"/>
      <c r="Q2121" s="103"/>
      <c r="R2121" s="103"/>
      <c r="S2121" s="103"/>
      <c r="T2121" s="103"/>
      <c r="U2121" s="103"/>
      <c r="V2121" s="103"/>
      <c r="W2121" s="103"/>
      <c r="X2121" s="103"/>
      <c r="Y2121" s="103"/>
      <c r="Z2121" s="103"/>
      <c r="AA2121" s="103"/>
      <c r="AB2121" s="103"/>
      <c r="AC2121" s="103"/>
      <c r="AD2121" s="103"/>
      <c r="AE2121" s="103"/>
      <c r="AF2121" s="103"/>
      <c r="AG2121" s="103"/>
      <c r="AI2121" s="116" t="s">
        <v>250</v>
      </c>
    </row>
    <row r="2122" spans="1:35" s="104" customFormat="1" ht="15" customHeight="1">
      <c r="A2122" s="108" t="s">
        <v>184</v>
      </c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3"/>
      <c r="O2122" s="103"/>
      <c r="P2122" s="103"/>
      <c r="Q2122" s="103"/>
      <c r="R2122" s="103"/>
      <c r="S2122" s="103"/>
      <c r="T2122" s="103"/>
      <c r="U2122" s="103"/>
      <c r="V2122" s="103"/>
      <c r="W2122" s="103"/>
      <c r="X2122" s="103"/>
      <c r="Y2122" s="103"/>
      <c r="Z2122" s="103"/>
      <c r="AA2122" s="103"/>
      <c r="AB2122" s="103"/>
      <c r="AC2122" s="103"/>
      <c r="AD2122" s="103"/>
      <c r="AE2122" s="103"/>
      <c r="AF2122" s="103"/>
      <c r="AG2122" s="103"/>
      <c r="AI2122" s="271">
        <f>COUNTIF($B2130:$AG2130,"-")</f>
        <v>32</v>
      </c>
    </row>
    <row r="2123" spans="1:35" s="104" customFormat="1" ht="15" customHeight="1">
      <c r="A2123" s="108" t="s">
        <v>208</v>
      </c>
      <c r="B2123" s="103"/>
      <c r="C2123" s="103"/>
      <c r="D2123" s="103"/>
      <c r="E2123" s="103"/>
      <c r="F2123" s="103"/>
      <c r="G2123" s="103"/>
      <c r="H2123" s="103"/>
      <c r="I2123" s="103"/>
      <c r="J2123" s="103"/>
      <c r="K2123" s="103"/>
      <c r="L2123" s="103"/>
      <c r="M2123" s="103"/>
      <c r="N2123" s="103"/>
      <c r="O2123" s="103"/>
      <c r="P2123" s="103"/>
      <c r="Q2123" s="103"/>
      <c r="R2123" s="103"/>
      <c r="S2123" s="103"/>
      <c r="T2123" s="103"/>
      <c r="U2123" s="103"/>
      <c r="V2123" s="103"/>
      <c r="W2123" s="103"/>
      <c r="X2123" s="103"/>
      <c r="Y2123" s="103"/>
      <c r="Z2123" s="103"/>
      <c r="AA2123" s="103"/>
      <c r="AB2123" s="103"/>
      <c r="AC2123" s="103"/>
      <c r="AD2123" s="103"/>
      <c r="AE2123" s="103"/>
      <c r="AF2123" s="103"/>
      <c r="AG2123" s="103"/>
      <c r="AI2123" s="271"/>
    </row>
    <row r="2124" spans="1:35" s="104" customFormat="1">
      <c r="A2124" s="108" t="s">
        <v>209</v>
      </c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3"/>
      <c r="N2124" s="103"/>
      <c r="O2124" s="103"/>
      <c r="P2124" s="103"/>
      <c r="Q2124" s="103"/>
      <c r="R2124" s="103"/>
      <c r="S2124" s="103"/>
      <c r="T2124" s="103"/>
      <c r="U2124" s="103"/>
      <c r="V2124" s="103"/>
      <c r="W2124" s="103"/>
      <c r="X2124" s="103"/>
      <c r="Y2124" s="103"/>
      <c r="Z2124" s="103"/>
      <c r="AA2124" s="103"/>
      <c r="AB2124" s="103"/>
      <c r="AC2124" s="103"/>
      <c r="AD2124" s="103"/>
      <c r="AE2124" s="103"/>
      <c r="AF2124" s="103"/>
      <c r="AG2124" s="103"/>
    </row>
    <row r="2125" spans="1:35" s="104" customFormat="1">
      <c r="A2125" s="108" t="s">
        <v>198</v>
      </c>
      <c r="B2125" s="103"/>
      <c r="C2125" s="103"/>
      <c r="D2125" s="103"/>
      <c r="E2125" s="103"/>
      <c r="F2125" s="103"/>
      <c r="G2125" s="103"/>
      <c r="H2125" s="103"/>
      <c r="I2125" s="103"/>
      <c r="J2125" s="103"/>
      <c r="K2125" s="103"/>
      <c r="L2125" s="103"/>
      <c r="M2125" s="103"/>
      <c r="N2125" s="103"/>
      <c r="O2125" s="103"/>
      <c r="P2125" s="103"/>
      <c r="Q2125" s="103"/>
      <c r="R2125" s="103"/>
      <c r="S2125" s="103"/>
      <c r="T2125" s="103"/>
      <c r="U2125" s="103"/>
      <c r="V2125" s="103"/>
      <c r="W2125" s="103"/>
      <c r="X2125" s="103"/>
      <c r="Y2125" s="103"/>
      <c r="Z2125" s="103"/>
      <c r="AA2125" s="103"/>
      <c r="AB2125" s="103"/>
      <c r="AC2125" s="103"/>
      <c r="AD2125" s="103"/>
      <c r="AE2125" s="103"/>
      <c r="AF2125" s="103"/>
      <c r="AG2125" s="103"/>
    </row>
    <row r="2126" spans="1:35" s="104" customFormat="1">
      <c r="A2126" s="108" t="s">
        <v>200</v>
      </c>
      <c r="B2126" s="103"/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3"/>
      <c r="M2126" s="103"/>
      <c r="N2126" s="103"/>
      <c r="O2126" s="103"/>
      <c r="P2126" s="103"/>
      <c r="Q2126" s="103"/>
      <c r="R2126" s="103"/>
      <c r="S2126" s="103"/>
      <c r="T2126" s="103"/>
      <c r="U2126" s="103"/>
      <c r="V2126" s="103"/>
      <c r="W2126" s="103"/>
      <c r="X2126" s="103"/>
      <c r="Y2126" s="103"/>
      <c r="Z2126" s="103"/>
      <c r="AA2126" s="103"/>
      <c r="AB2126" s="103"/>
      <c r="AC2126" s="103"/>
      <c r="AD2126" s="103"/>
      <c r="AE2126" s="103"/>
      <c r="AF2126" s="103"/>
      <c r="AG2126" s="103"/>
    </row>
    <row r="2127" spans="1:35" s="104" customFormat="1">
      <c r="A2127" s="108" t="s">
        <v>201</v>
      </c>
      <c r="B2127" s="103"/>
      <c r="C2127" s="103"/>
      <c r="D2127" s="103"/>
      <c r="E2127" s="103"/>
      <c r="F2127" s="103"/>
      <c r="G2127" s="103"/>
      <c r="H2127" s="103"/>
      <c r="I2127" s="103"/>
      <c r="J2127" s="103"/>
      <c r="K2127" s="103"/>
      <c r="L2127" s="103"/>
      <c r="M2127" s="103"/>
      <c r="N2127" s="103"/>
      <c r="O2127" s="103"/>
      <c r="P2127" s="103"/>
      <c r="Q2127" s="103"/>
      <c r="R2127" s="103"/>
      <c r="S2127" s="103"/>
      <c r="T2127" s="103"/>
      <c r="U2127" s="103"/>
      <c r="V2127" s="103"/>
      <c r="W2127" s="103"/>
      <c r="X2127" s="103"/>
      <c r="Y2127" s="103"/>
      <c r="Z2127" s="103"/>
      <c r="AA2127" s="103"/>
      <c r="AB2127" s="103"/>
      <c r="AC2127" s="103"/>
      <c r="AD2127" s="103"/>
      <c r="AE2127" s="103"/>
      <c r="AF2127" s="103"/>
      <c r="AG2127" s="103"/>
    </row>
    <row r="2128" spans="1:35" s="104" customFormat="1">
      <c r="A2128" s="108" t="s">
        <v>202</v>
      </c>
      <c r="B2128" s="103"/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3"/>
      <c r="M2128" s="103"/>
      <c r="N2128" s="103"/>
      <c r="O2128" s="103"/>
      <c r="P2128" s="103"/>
      <c r="Q2128" s="103"/>
      <c r="R2128" s="103"/>
      <c r="S2128" s="103"/>
      <c r="T2128" s="103"/>
      <c r="U2128" s="103"/>
      <c r="V2128" s="103"/>
      <c r="W2128" s="103"/>
      <c r="X2128" s="103"/>
      <c r="Y2128" s="103"/>
      <c r="Z2128" s="103"/>
      <c r="AA2128" s="103"/>
      <c r="AB2128" s="103"/>
      <c r="AC2128" s="103"/>
      <c r="AD2128" s="103"/>
      <c r="AE2128" s="103"/>
      <c r="AF2128" s="103"/>
      <c r="AG2128" s="103"/>
    </row>
    <row r="2129" spans="1:35" s="104" customFormat="1">
      <c r="A2129" s="108" t="s">
        <v>203</v>
      </c>
      <c r="B2129" s="103"/>
      <c r="C2129" s="103"/>
      <c r="D2129" s="103"/>
      <c r="E2129" s="103"/>
      <c r="F2129" s="103"/>
      <c r="G2129" s="103"/>
      <c r="H2129" s="103"/>
      <c r="I2129" s="103"/>
      <c r="J2129" s="103"/>
      <c r="K2129" s="103"/>
      <c r="L2129" s="103"/>
      <c r="M2129" s="103"/>
      <c r="N2129" s="103"/>
      <c r="O2129" s="103"/>
      <c r="P2129" s="103"/>
      <c r="Q2129" s="103"/>
      <c r="R2129" s="103"/>
      <c r="S2129" s="103"/>
      <c r="T2129" s="103"/>
      <c r="U2129" s="103"/>
      <c r="V2129" s="103"/>
      <c r="W2129" s="103"/>
      <c r="X2129" s="103"/>
      <c r="Y2129" s="103"/>
      <c r="Z2129" s="103"/>
      <c r="AA2129" s="103"/>
      <c r="AB2129" s="103"/>
      <c r="AC2129" s="103"/>
      <c r="AD2129" s="103"/>
      <c r="AE2129" s="103"/>
      <c r="AF2129" s="103"/>
      <c r="AG2129" s="103"/>
    </row>
    <row r="2130" spans="1:35" s="104" customFormat="1">
      <c r="A2130" s="110" t="s">
        <v>204</v>
      </c>
      <c r="B2130" s="114" t="str">
        <f t="shared" ref="B2130:AG2130" si="141">IF(COUNTA(B2118:B2129)=0,"-",COUNTA(B2118:B2129)/12)</f>
        <v>-</v>
      </c>
      <c r="C2130" s="114" t="str">
        <f t="shared" si="141"/>
        <v>-</v>
      </c>
      <c r="D2130" s="114" t="str">
        <f t="shared" si="141"/>
        <v>-</v>
      </c>
      <c r="E2130" s="114" t="str">
        <f t="shared" si="141"/>
        <v>-</v>
      </c>
      <c r="F2130" s="114" t="str">
        <f t="shared" si="141"/>
        <v>-</v>
      </c>
      <c r="G2130" s="114" t="str">
        <f t="shared" si="141"/>
        <v>-</v>
      </c>
      <c r="H2130" s="114" t="str">
        <f t="shared" si="141"/>
        <v>-</v>
      </c>
      <c r="I2130" s="114" t="str">
        <f t="shared" si="141"/>
        <v>-</v>
      </c>
      <c r="J2130" s="114" t="str">
        <f t="shared" si="141"/>
        <v>-</v>
      </c>
      <c r="K2130" s="114" t="str">
        <f t="shared" si="141"/>
        <v>-</v>
      </c>
      <c r="L2130" s="114" t="str">
        <f t="shared" si="141"/>
        <v>-</v>
      </c>
      <c r="M2130" s="114" t="str">
        <f t="shared" si="141"/>
        <v>-</v>
      </c>
      <c r="N2130" s="114" t="str">
        <f t="shared" si="141"/>
        <v>-</v>
      </c>
      <c r="O2130" s="114" t="str">
        <f t="shared" si="141"/>
        <v>-</v>
      </c>
      <c r="P2130" s="114" t="str">
        <f t="shared" si="141"/>
        <v>-</v>
      </c>
      <c r="Q2130" s="114" t="str">
        <f t="shared" si="141"/>
        <v>-</v>
      </c>
      <c r="R2130" s="114" t="str">
        <f t="shared" si="141"/>
        <v>-</v>
      </c>
      <c r="S2130" s="114" t="str">
        <f t="shared" si="141"/>
        <v>-</v>
      </c>
      <c r="T2130" s="114" t="str">
        <f t="shared" si="141"/>
        <v>-</v>
      </c>
      <c r="U2130" s="114" t="str">
        <f t="shared" si="141"/>
        <v>-</v>
      </c>
      <c r="V2130" s="114" t="str">
        <f t="shared" si="141"/>
        <v>-</v>
      </c>
      <c r="W2130" s="114" t="str">
        <f t="shared" si="141"/>
        <v>-</v>
      </c>
      <c r="X2130" s="114" t="str">
        <f t="shared" si="141"/>
        <v>-</v>
      </c>
      <c r="Y2130" s="114" t="str">
        <f t="shared" si="141"/>
        <v>-</v>
      </c>
      <c r="Z2130" s="114" t="str">
        <f t="shared" si="141"/>
        <v>-</v>
      </c>
      <c r="AA2130" s="114" t="str">
        <f t="shared" si="141"/>
        <v>-</v>
      </c>
      <c r="AB2130" s="114" t="str">
        <f t="shared" si="141"/>
        <v>-</v>
      </c>
      <c r="AC2130" s="114" t="str">
        <f t="shared" si="141"/>
        <v>-</v>
      </c>
      <c r="AD2130" s="114" t="str">
        <f t="shared" si="141"/>
        <v>-</v>
      </c>
      <c r="AE2130" s="114" t="str">
        <f t="shared" si="141"/>
        <v>-</v>
      </c>
      <c r="AF2130" s="114" t="str">
        <f t="shared" si="141"/>
        <v>-</v>
      </c>
      <c r="AG2130" s="114" t="str">
        <f t="shared" si="141"/>
        <v>-</v>
      </c>
    </row>
    <row r="2131" spans="1:35" ht="18" customHeight="1">
      <c r="AG2131"/>
    </row>
    <row r="2132" spans="1:35" s="104" customFormat="1">
      <c r="A2132" s="121">
        <f>A2117+1</f>
        <v>44870</v>
      </c>
      <c r="B2132" s="118" t="s">
        <v>310</v>
      </c>
      <c r="C2132" s="118" t="s">
        <v>311</v>
      </c>
      <c r="D2132" s="118" t="s">
        <v>312</v>
      </c>
      <c r="E2132" s="118" t="s">
        <v>313</v>
      </c>
      <c r="F2132" s="118" t="s">
        <v>314</v>
      </c>
      <c r="G2132" s="118" t="s">
        <v>315</v>
      </c>
      <c r="H2132" s="118" t="s">
        <v>316</v>
      </c>
      <c r="I2132" s="118" t="s">
        <v>317</v>
      </c>
      <c r="J2132" s="118" t="s">
        <v>318</v>
      </c>
      <c r="K2132" s="118" t="s">
        <v>319</v>
      </c>
      <c r="L2132" s="118" t="s">
        <v>320</v>
      </c>
      <c r="M2132" s="118" t="s">
        <v>321</v>
      </c>
      <c r="N2132" s="118" t="s">
        <v>322</v>
      </c>
      <c r="O2132" s="118" t="s">
        <v>323</v>
      </c>
      <c r="P2132" s="118" t="s">
        <v>324</v>
      </c>
      <c r="Q2132" s="118" t="s">
        <v>325</v>
      </c>
      <c r="R2132" s="118" t="s">
        <v>326</v>
      </c>
      <c r="S2132" s="118" t="s">
        <v>327</v>
      </c>
      <c r="T2132" s="118" t="s">
        <v>328</v>
      </c>
      <c r="U2132" s="118" t="s">
        <v>329</v>
      </c>
      <c r="V2132" s="118" t="s">
        <v>330</v>
      </c>
      <c r="W2132" s="118" t="s">
        <v>331</v>
      </c>
      <c r="X2132" s="118" t="s">
        <v>332</v>
      </c>
      <c r="Y2132" s="118" t="s">
        <v>333</v>
      </c>
      <c r="Z2132" s="118" t="s">
        <v>334</v>
      </c>
      <c r="AA2132" s="118" t="s">
        <v>335</v>
      </c>
      <c r="AB2132" s="118" t="s">
        <v>336</v>
      </c>
      <c r="AC2132" s="118" t="s">
        <v>337</v>
      </c>
      <c r="AD2132" s="118" t="s">
        <v>338</v>
      </c>
      <c r="AE2132" s="118" t="s">
        <v>339</v>
      </c>
      <c r="AF2132" s="118" t="s">
        <v>340</v>
      </c>
      <c r="AG2132" s="118" t="s">
        <v>341</v>
      </c>
    </row>
    <row r="2133" spans="1:35" s="104" customFormat="1">
      <c r="A2133" s="108" t="s">
        <v>168</v>
      </c>
      <c r="B2133" s="103"/>
      <c r="C2133" s="103"/>
      <c r="D2133" s="103"/>
      <c r="E2133" s="103"/>
      <c r="F2133" s="103"/>
      <c r="G2133" s="103"/>
      <c r="H2133" s="103"/>
      <c r="I2133" s="103"/>
      <c r="J2133" s="103"/>
      <c r="K2133" s="103"/>
      <c r="L2133" s="103"/>
      <c r="M2133" s="103"/>
      <c r="N2133" s="103"/>
      <c r="O2133" s="103"/>
      <c r="P2133" s="103"/>
      <c r="Q2133" s="103"/>
      <c r="R2133" s="103"/>
      <c r="S2133" s="103"/>
      <c r="T2133" s="103"/>
      <c r="U2133" s="103"/>
      <c r="V2133" s="103"/>
      <c r="W2133" s="103"/>
      <c r="X2133" s="103"/>
      <c r="Y2133" s="103"/>
      <c r="Z2133" s="103"/>
      <c r="AA2133" s="103"/>
      <c r="AB2133" s="103"/>
      <c r="AC2133" s="103"/>
      <c r="AD2133" s="103"/>
      <c r="AE2133" s="103"/>
      <c r="AF2133" s="103"/>
      <c r="AG2133" s="103"/>
    </row>
    <row r="2134" spans="1:35" s="104" customFormat="1">
      <c r="A2134" s="108" t="s">
        <v>174</v>
      </c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3"/>
      <c r="M2134" s="103"/>
      <c r="N2134" s="103"/>
      <c r="O2134" s="103"/>
      <c r="P2134" s="103"/>
      <c r="Q2134" s="103"/>
      <c r="R2134" s="103"/>
      <c r="S2134" s="103"/>
      <c r="T2134" s="103"/>
      <c r="U2134" s="103"/>
      <c r="V2134" s="103"/>
      <c r="W2134" s="103"/>
      <c r="X2134" s="103"/>
      <c r="Y2134" s="103"/>
      <c r="Z2134" s="103"/>
      <c r="AA2134" s="103"/>
      <c r="AB2134" s="103"/>
      <c r="AC2134" s="103"/>
      <c r="AD2134" s="103"/>
      <c r="AE2134" s="103"/>
      <c r="AF2134" s="103"/>
      <c r="AG2134" s="103"/>
    </row>
    <row r="2135" spans="1:35" s="104" customFormat="1">
      <c r="A2135" s="108" t="s">
        <v>176</v>
      </c>
      <c r="B2135" s="103"/>
      <c r="C2135" s="103"/>
      <c r="D2135" s="103"/>
      <c r="E2135" s="103"/>
      <c r="F2135" s="103"/>
      <c r="G2135" s="103"/>
      <c r="H2135" s="103"/>
      <c r="I2135" s="103"/>
      <c r="J2135" s="103"/>
      <c r="K2135" s="103"/>
      <c r="L2135" s="103"/>
      <c r="M2135" s="103"/>
      <c r="N2135" s="103"/>
      <c r="O2135" s="103"/>
      <c r="P2135" s="103"/>
      <c r="Q2135" s="103"/>
      <c r="R2135" s="103"/>
      <c r="S2135" s="103"/>
      <c r="T2135" s="103"/>
      <c r="U2135" s="103"/>
      <c r="V2135" s="103"/>
      <c r="W2135" s="103"/>
      <c r="X2135" s="103"/>
      <c r="Y2135" s="103"/>
      <c r="Z2135" s="103"/>
      <c r="AA2135" s="103"/>
      <c r="AB2135" s="103"/>
      <c r="AC2135" s="103"/>
      <c r="AD2135" s="103"/>
      <c r="AE2135" s="103"/>
      <c r="AF2135" s="103"/>
      <c r="AG2135" s="103"/>
    </row>
    <row r="2136" spans="1:35" s="104" customFormat="1" ht="21">
      <c r="A2136" s="108" t="s">
        <v>181</v>
      </c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3"/>
      <c r="M2136" s="103"/>
      <c r="N2136" s="103"/>
      <c r="O2136" s="103"/>
      <c r="P2136" s="103"/>
      <c r="Q2136" s="103"/>
      <c r="R2136" s="103"/>
      <c r="S2136" s="103"/>
      <c r="T2136" s="103"/>
      <c r="U2136" s="103"/>
      <c r="V2136" s="103"/>
      <c r="W2136" s="103"/>
      <c r="X2136" s="103"/>
      <c r="Y2136" s="103"/>
      <c r="Z2136" s="103"/>
      <c r="AA2136" s="103"/>
      <c r="AB2136" s="103"/>
      <c r="AC2136" s="103"/>
      <c r="AD2136" s="103"/>
      <c r="AE2136" s="103"/>
      <c r="AF2136" s="103"/>
      <c r="AG2136" s="103"/>
      <c r="AI2136" s="116" t="s">
        <v>250</v>
      </c>
    </row>
    <row r="2137" spans="1:35" s="104" customFormat="1" ht="15" customHeight="1">
      <c r="A2137" s="108" t="s">
        <v>184</v>
      </c>
      <c r="B2137" s="103"/>
      <c r="C2137" s="103"/>
      <c r="D2137" s="103"/>
      <c r="E2137" s="103"/>
      <c r="F2137" s="103"/>
      <c r="G2137" s="103"/>
      <c r="H2137" s="103"/>
      <c r="I2137" s="103"/>
      <c r="J2137" s="103"/>
      <c r="K2137" s="103"/>
      <c r="L2137" s="103"/>
      <c r="M2137" s="103"/>
      <c r="N2137" s="103"/>
      <c r="O2137" s="103"/>
      <c r="P2137" s="103"/>
      <c r="Q2137" s="103"/>
      <c r="R2137" s="103"/>
      <c r="S2137" s="103"/>
      <c r="T2137" s="103"/>
      <c r="U2137" s="103"/>
      <c r="V2137" s="103"/>
      <c r="W2137" s="103"/>
      <c r="X2137" s="103"/>
      <c r="Y2137" s="103"/>
      <c r="Z2137" s="103"/>
      <c r="AA2137" s="103"/>
      <c r="AB2137" s="103"/>
      <c r="AC2137" s="103"/>
      <c r="AD2137" s="103"/>
      <c r="AE2137" s="103"/>
      <c r="AF2137" s="103"/>
      <c r="AG2137" s="103"/>
      <c r="AI2137" s="271">
        <f>COUNTIF($B2145:$AG2145,"-")</f>
        <v>32</v>
      </c>
    </row>
    <row r="2138" spans="1:35" s="104" customFormat="1" ht="15" customHeight="1">
      <c r="A2138" s="108" t="s">
        <v>208</v>
      </c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3"/>
      <c r="M2138" s="103"/>
      <c r="N2138" s="103"/>
      <c r="O2138" s="103"/>
      <c r="P2138" s="103"/>
      <c r="Q2138" s="103"/>
      <c r="R2138" s="103"/>
      <c r="S2138" s="103"/>
      <c r="T2138" s="103"/>
      <c r="U2138" s="103"/>
      <c r="V2138" s="103"/>
      <c r="W2138" s="103"/>
      <c r="X2138" s="103"/>
      <c r="Y2138" s="103"/>
      <c r="Z2138" s="103"/>
      <c r="AA2138" s="103"/>
      <c r="AB2138" s="103"/>
      <c r="AC2138" s="103"/>
      <c r="AD2138" s="103"/>
      <c r="AE2138" s="103"/>
      <c r="AF2138" s="103"/>
      <c r="AG2138" s="103"/>
      <c r="AI2138" s="271"/>
    </row>
    <row r="2139" spans="1:35" s="104" customFormat="1">
      <c r="A2139" s="108" t="s">
        <v>209</v>
      </c>
      <c r="B2139" s="103"/>
      <c r="C2139" s="103"/>
      <c r="D2139" s="103"/>
      <c r="E2139" s="103"/>
      <c r="F2139" s="103"/>
      <c r="G2139" s="103"/>
      <c r="H2139" s="103"/>
      <c r="I2139" s="103"/>
      <c r="J2139" s="103"/>
      <c r="K2139" s="103"/>
      <c r="L2139" s="103"/>
      <c r="M2139" s="103"/>
      <c r="N2139" s="103"/>
      <c r="O2139" s="103"/>
      <c r="P2139" s="103"/>
      <c r="Q2139" s="103"/>
      <c r="R2139" s="103"/>
      <c r="S2139" s="103"/>
      <c r="T2139" s="103"/>
      <c r="U2139" s="103"/>
      <c r="V2139" s="103"/>
      <c r="W2139" s="103"/>
      <c r="X2139" s="103"/>
      <c r="Y2139" s="103"/>
      <c r="Z2139" s="103"/>
      <c r="AA2139" s="103"/>
      <c r="AB2139" s="103"/>
      <c r="AC2139" s="103"/>
      <c r="AD2139" s="103"/>
      <c r="AE2139" s="103"/>
      <c r="AF2139" s="103"/>
      <c r="AG2139" s="103"/>
    </row>
    <row r="2140" spans="1:35" s="104" customFormat="1">
      <c r="A2140" s="108" t="s">
        <v>198</v>
      </c>
      <c r="B2140" s="103"/>
      <c r="C2140" s="103"/>
      <c r="D2140" s="103"/>
      <c r="E2140" s="103"/>
      <c r="F2140" s="103"/>
      <c r="G2140" s="103"/>
      <c r="H2140" s="103"/>
      <c r="I2140" s="103"/>
      <c r="J2140" s="103"/>
      <c r="K2140" s="103"/>
      <c r="L2140" s="103"/>
      <c r="M2140" s="103"/>
      <c r="N2140" s="103"/>
      <c r="O2140" s="103"/>
      <c r="P2140" s="103"/>
      <c r="Q2140" s="103"/>
      <c r="R2140" s="103"/>
      <c r="S2140" s="103"/>
      <c r="T2140" s="103"/>
      <c r="U2140" s="103"/>
      <c r="V2140" s="103"/>
      <c r="W2140" s="103"/>
      <c r="X2140" s="103"/>
      <c r="Y2140" s="103"/>
      <c r="Z2140" s="103"/>
      <c r="AA2140" s="103"/>
      <c r="AB2140" s="103"/>
      <c r="AC2140" s="103"/>
      <c r="AD2140" s="103"/>
      <c r="AE2140" s="103"/>
      <c r="AF2140" s="103"/>
      <c r="AG2140" s="103"/>
    </row>
    <row r="2141" spans="1:35" s="104" customFormat="1">
      <c r="A2141" s="108" t="s">
        <v>200</v>
      </c>
      <c r="B2141" s="103"/>
      <c r="C2141" s="103"/>
      <c r="D2141" s="103"/>
      <c r="E2141" s="103"/>
      <c r="F2141" s="103"/>
      <c r="G2141" s="103"/>
      <c r="H2141" s="103"/>
      <c r="I2141" s="103"/>
      <c r="J2141" s="103"/>
      <c r="K2141" s="103"/>
      <c r="L2141" s="103"/>
      <c r="M2141" s="103"/>
      <c r="N2141" s="103"/>
      <c r="O2141" s="103"/>
      <c r="P2141" s="103"/>
      <c r="Q2141" s="103"/>
      <c r="R2141" s="103"/>
      <c r="S2141" s="103"/>
      <c r="T2141" s="103"/>
      <c r="U2141" s="103"/>
      <c r="V2141" s="103"/>
      <c r="W2141" s="103"/>
      <c r="X2141" s="103"/>
      <c r="Y2141" s="103"/>
      <c r="Z2141" s="103"/>
      <c r="AA2141" s="103"/>
      <c r="AB2141" s="103"/>
      <c r="AC2141" s="103"/>
      <c r="AD2141" s="103"/>
      <c r="AE2141" s="103"/>
      <c r="AF2141" s="103"/>
      <c r="AG2141" s="103"/>
    </row>
    <row r="2142" spans="1:35" s="104" customFormat="1">
      <c r="A2142" s="108" t="s">
        <v>201</v>
      </c>
      <c r="B2142" s="103"/>
      <c r="C2142" s="103"/>
      <c r="D2142" s="103"/>
      <c r="E2142" s="103"/>
      <c r="F2142" s="103"/>
      <c r="G2142" s="103"/>
      <c r="H2142" s="103"/>
      <c r="I2142" s="103"/>
      <c r="J2142" s="103"/>
      <c r="K2142" s="103"/>
      <c r="L2142" s="103"/>
      <c r="M2142" s="103"/>
      <c r="N2142" s="103"/>
      <c r="O2142" s="103"/>
      <c r="P2142" s="103"/>
      <c r="Q2142" s="103"/>
      <c r="R2142" s="103"/>
      <c r="S2142" s="103"/>
      <c r="T2142" s="103"/>
      <c r="U2142" s="103"/>
      <c r="V2142" s="103"/>
      <c r="W2142" s="103"/>
      <c r="X2142" s="103"/>
      <c r="Y2142" s="103"/>
      <c r="Z2142" s="103"/>
      <c r="AA2142" s="103"/>
      <c r="AB2142" s="103"/>
      <c r="AC2142" s="103"/>
      <c r="AD2142" s="103"/>
      <c r="AE2142" s="103"/>
      <c r="AF2142" s="103"/>
      <c r="AG2142" s="103"/>
    </row>
    <row r="2143" spans="1:35" s="104" customFormat="1">
      <c r="A2143" s="108" t="s">
        <v>202</v>
      </c>
      <c r="B2143" s="103"/>
      <c r="C2143" s="103"/>
      <c r="D2143" s="103"/>
      <c r="E2143" s="103"/>
      <c r="F2143" s="103"/>
      <c r="G2143" s="103"/>
      <c r="H2143" s="103"/>
      <c r="I2143" s="103"/>
      <c r="J2143" s="103"/>
      <c r="K2143" s="103"/>
      <c r="L2143" s="103"/>
      <c r="M2143" s="103"/>
      <c r="N2143" s="103"/>
      <c r="O2143" s="103"/>
      <c r="P2143" s="103"/>
      <c r="Q2143" s="103"/>
      <c r="R2143" s="103"/>
      <c r="S2143" s="103"/>
      <c r="T2143" s="103"/>
      <c r="U2143" s="103"/>
      <c r="V2143" s="103"/>
      <c r="W2143" s="103"/>
      <c r="X2143" s="103"/>
      <c r="Y2143" s="103"/>
      <c r="Z2143" s="103"/>
      <c r="AA2143" s="103"/>
      <c r="AB2143" s="103"/>
      <c r="AC2143" s="103"/>
      <c r="AD2143" s="103"/>
      <c r="AE2143" s="103"/>
      <c r="AF2143" s="103"/>
      <c r="AG2143" s="103"/>
    </row>
    <row r="2144" spans="1:35" s="104" customFormat="1">
      <c r="A2144" s="108" t="s">
        <v>203</v>
      </c>
      <c r="B2144" s="103"/>
      <c r="C2144" s="103"/>
      <c r="D2144" s="103"/>
      <c r="E2144" s="103"/>
      <c r="F2144" s="103"/>
      <c r="G2144" s="103"/>
      <c r="H2144" s="103"/>
      <c r="I2144" s="103"/>
      <c r="J2144" s="103"/>
      <c r="K2144" s="103"/>
      <c r="L2144" s="103"/>
      <c r="M2144" s="103"/>
      <c r="N2144" s="103"/>
      <c r="O2144" s="103"/>
      <c r="P2144" s="103"/>
      <c r="Q2144" s="103"/>
      <c r="R2144" s="103"/>
      <c r="S2144" s="103"/>
      <c r="T2144" s="103"/>
      <c r="U2144" s="103"/>
      <c r="V2144" s="103"/>
      <c r="W2144" s="103"/>
      <c r="X2144" s="103"/>
      <c r="Y2144" s="103"/>
      <c r="Z2144" s="103"/>
      <c r="AA2144" s="103"/>
      <c r="AB2144" s="103"/>
      <c r="AC2144" s="103"/>
      <c r="AD2144" s="103"/>
      <c r="AE2144" s="103"/>
      <c r="AF2144" s="103"/>
      <c r="AG2144" s="103"/>
    </row>
    <row r="2145" spans="1:35" s="104" customFormat="1">
      <c r="A2145" s="110" t="s">
        <v>204</v>
      </c>
      <c r="B2145" s="114" t="str">
        <f t="shared" ref="B2145:AG2145" si="142">IF(COUNTA(B2133:B2144)=0,"-",COUNTA(B2133:B2144)/12)</f>
        <v>-</v>
      </c>
      <c r="C2145" s="114" t="str">
        <f t="shared" si="142"/>
        <v>-</v>
      </c>
      <c r="D2145" s="114" t="str">
        <f t="shared" si="142"/>
        <v>-</v>
      </c>
      <c r="E2145" s="114" t="str">
        <f t="shared" si="142"/>
        <v>-</v>
      </c>
      <c r="F2145" s="114" t="str">
        <f t="shared" si="142"/>
        <v>-</v>
      </c>
      <c r="G2145" s="114" t="str">
        <f t="shared" si="142"/>
        <v>-</v>
      </c>
      <c r="H2145" s="114" t="str">
        <f t="shared" si="142"/>
        <v>-</v>
      </c>
      <c r="I2145" s="114" t="str">
        <f t="shared" si="142"/>
        <v>-</v>
      </c>
      <c r="J2145" s="114" t="str">
        <f t="shared" si="142"/>
        <v>-</v>
      </c>
      <c r="K2145" s="114" t="str">
        <f t="shared" si="142"/>
        <v>-</v>
      </c>
      <c r="L2145" s="114" t="str">
        <f t="shared" si="142"/>
        <v>-</v>
      </c>
      <c r="M2145" s="114" t="str">
        <f t="shared" si="142"/>
        <v>-</v>
      </c>
      <c r="N2145" s="114" t="str">
        <f t="shared" si="142"/>
        <v>-</v>
      </c>
      <c r="O2145" s="114" t="str">
        <f t="shared" si="142"/>
        <v>-</v>
      </c>
      <c r="P2145" s="114" t="str">
        <f t="shared" si="142"/>
        <v>-</v>
      </c>
      <c r="Q2145" s="114" t="str">
        <f t="shared" si="142"/>
        <v>-</v>
      </c>
      <c r="R2145" s="114" t="str">
        <f t="shared" si="142"/>
        <v>-</v>
      </c>
      <c r="S2145" s="114" t="str">
        <f t="shared" si="142"/>
        <v>-</v>
      </c>
      <c r="T2145" s="114" t="str">
        <f t="shared" si="142"/>
        <v>-</v>
      </c>
      <c r="U2145" s="114" t="str">
        <f t="shared" si="142"/>
        <v>-</v>
      </c>
      <c r="V2145" s="114" t="str">
        <f t="shared" si="142"/>
        <v>-</v>
      </c>
      <c r="W2145" s="114" t="str">
        <f t="shared" si="142"/>
        <v>-</v>
      </c>
      <c r="X2145" s="114" t="str">
        <f t="shared" si="142"/>
        <v>-</v>
      </c>
      <c r="Y2145" s="114" t="str">
        <f t="shared" si="142"/>
        <v>-</v>
      </c>
      <c r="Z2145" s="114" t="str">
        <f t="shared" si="142"/>
        <v>-</v>
      </c>
      <c r="AA2145" s="114" t="str">
        <f t="shared" si="142"/>
        <v>-</v>
      </c>
      <c r="AB2145" s="114" t="str">
        <f t="shared" si="142"/>
        <v>-</v>
      </c>
      <c r="AC2145" s="114" t="str">
        <f t="shared" si="142"/>
        <v>-</v>
      </c>
      <c r="AD2145" s="114" t="str">
        <f t="shared" si="142"/>
        <v>-</v>
      </c>
      <c r="AE2145" s="114" t="str">
        <f t="shared" si="142"/>
        <v>-</v>
      </c>
      <c r="AF2145" s="114" t="str">
        <f t="shared" si="142"/>
        <v>-</v>
      </c>
      <c r="AG2145" s="114" t="str">
        <f t="shared" si="142"/>
        <v>-</v>
      </c>
    </row>
    <row r="2146" spans="1:35" ht="18" customHeight="1">
      <c r="AG2146"/>
    </row>
    <row r="2147" spans="1:35" s="104" customFormat="1">
      <c r="A2147" s="121">
        <f>A2132+1</f>
        <v>44871</v>
      </c>
      <c r="B2147" s="118" t="s">
        <v>310</v>
      </c>
      <c r="C2147" s="118" t="s">
        <v>311</v>
      </c>
      <c r="D2147" s="118" t="s">
        <v>312</v>
      </c>
      <c r="E2147" s="118" t="s">
        <v>313</v>
      </c>
      <c r="F2147" s="118" t="s">
        <v>314</v>
      </c>
      <c r="G2147" s="118" t="s">
        <v>315</v>
      </c>
      <c r="H2147" s="118" t="s">
        <v>316</v>
      </c>
      <c r="I2147" s="118" t="s">
        <v>317</v>
      </c>
      <c r="J2147" s="118" t="s">
        <v>318</v>
      </c>
      <c r="K2147" s="118" t="s">
        <v>319</v>
      </c>
      <c r="L2147" s="118" t="s">
        <v>320</v>
      </c>
      <c r="M2147" s="118" t="s">
        <v>321</v>
      </c>
      <c r="N2147" s="118" t="s">
        <v>322</v>
      </c>
      <c r="O2147" s="118" t="s">
        <v>323</v>
      </c>
      <c r="P2147" s="118" t="s">
        <v>324</v>
      </c>
      <c r="Q2147" s="118" t="s">
        <v>325</v>
      </c>
      <c r="R2147" s="118" t="s">
        <v>326</v>
      </c>
      <c r="S2147" s="118" t="s">
        <v>327</v>
      </c>
      <c r="T2147" s="118" t="s">
        <v>328</v>
      </c>
      <c r="U2147" s="118" t="s">
        <v>329</v>
      </c>
      <c r="V2147" s="118" t="s">
        <v>330</v>
      </c>
      <c r="W2147" s="118" t="s">
        <v>331</v>
      </c>
      <c r="X2147" s="118" t="s">
        <v>332</v>
      </c>
      <c r="Y2147" s="118" t="s">
        <v>333</v>
      </c>
      <c r="Z2147" s="118" t="s">
        <v>334</v>
      </c>
      <c r="AA2147" s="118" t="s">
        <v>335</v>
      </c>
      <c r="AB2147" s="118" t="s">
        <v>336</v>
      </c>
      <c r="AC2147" s="118" t="s">
        <v>337</v>
      </c>
      <c r="AD2147" s="118" t="s">
        <v>338</v>
      </c>
      <c r="AE2147" s="118" t="s">
        <v>339</v>
      </c>
      <c r="AF2147" s="118" t="s">
        <v>340</v>
      </c>
      <c r="AG2147" s="118" t="s">
        <v>341</v>
      </c>
    </row>
    <row r="2148" spans="1:35" s="104" customFormat="1">
      <c r="A2148" s="108" t="s">
        <v>168</v>
      </c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3"/>
      <c r="N2148" s="103"/>
      <c r="O2148" s="103"/>
      <c r="P2148" s="103"/>
      <c r="Q2148" s="103"/>
      <c r="R2148" s="103"/>
      <c r="S2148" s="103"/>
      <c r="T2148" s="103"/>
      <c r="U2148" s="103"/>
      <c r="V2148" s="103"/>
      <c r="W2148" s="103"/>
      <c r="X2148" s="103"/>
      <c r="Y2148" s="103"/>
      <c r="Z2148" s="103"/>
      <c r="AA2148" s="103"/>
      <c r="AB2148" s="103"/>
      <c r="AC2148" s="103"/>
      <c r="AD2148" s="103"/>
      <c r="AE2148" s="103"/>
      <c r="AF2148" s="103"/>
      <c r="AG2148" s="103"/>
    </row>
    <row r="2149" spans="1:35" s="104" customFormat="1">
      <c r="A2149" s="108" t="s">
        <v>174</v>
      </c>
      <c r="B2149" s="103"/>
      <c r="C2149" s="103"/>
      <c r="D2149" s="103"/>
      <c r="E2149" s="103"/>
      <c r="F2149" s="103"/>
      <c r="G2149" s="103"/>
      <c r="H2149" s="103"/>
      <c r="I2149" s="103"/>
      <c r="J2149" s="103"/>
      <c r="K2149" s="103"/>
      <c r="L2149" s="103"/>
      <c r="M2149" s="103"/>
      <c r="N2149" s="103"/>
      <c r="O2149" s="103"/>
      <c r="P2149" s="103"/>
      <c r="Q2149" s="103"/>
      <c r="R2149" s="103"/>
      <c r="S2149" s="103"/>
      <c r="T2149" s="103"/>
      <c r="U2149" s="103"/>
      <c r="V2149" s="103"/>
      <c r="W2149" s="103"/>
      <c r="X2149" s="103"/>
      <c r="Y2149" s="103"/>
      <c r="Z2149" s="103"/>
      <c r="AA2149" s="103"/>
      <c r="AB2149" s="103"/>
      <c r="AC2149" s="103"/>
      <c r="AD2149" s="103"/>
      <c r="AE2149" s="103"/>
      <c r="AF2149" s="103"/>
      <c r="AG2149" s="103"/>
    </row>
    <row r="2150" spans="1:35" s="104" customFormat="1">
      <c r="A2150" s="108" t="s">
        <v>176</v>
      </c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3"/>
      <c r="N2150" s="103"/>
      <c r="O2150" s="103"/>
      <c r="P2150" s="103"/>
      <c r="Q2150" s="103"/>
      <c r="R2150" s="103"/>
      <c r="S2150" s="103"/>
      <c r="T2150" s="103"/>
      <c r="U2150" s="103"/>
      <c r="V2150" s="103"/>
      <c r="W2150" s="103"/>
      <c r="X2150" s="103"/>
      <c r="Y2150" s="103"/>
      <c r="Z2150" s="103"/>
      <c r="AA2150" s="103"/>
      <c r="AB2150" s="103"/>
      <c r="AC2150" s="103"/>
      <c r="AD2150" s="103"/>
      <c r="AE2150" s="103"/>
      <c r="AF2150" s="103"/>
      <c r="AG2150" s="103"/>
    </row>
    <row r="2151" spans="1:35" s="104" customFormat="1" ht="21">
      <c r="A2151" s="108" t="s">
        <v>181</v>
      </c>
      <c r="B2151" s="103"/>
      <c r="C2151" s="103"/>
      <c r="D2151" s="103"/>
      <c r="E2151" s="103"/>
      <c r="F2151" s="103"/>
      <c r="G2151" s="103"/>
      <c r="H2151" s="103"/>
      <c r="I2151" s="103"/>
      <c r="J2151" s="103"/>
      <c r="K2151" s="103"/>
      <c r="L2151" s="103"/>
      <c r="M2151" s="103"/>
      <c r="N2151" s="103"/>
      <c r="O2151" s="103"/>
      <c r="P2151" s="103"/>
      <c r="Q2151" s="103"/>
      <c r="R2151" s="103"/>
      <c r="S2151" s="103"/>
      <c r="T2151" s="103"/>
      <c r="U2151" s="103"/>
      <c r="V2151" s="103"/>
      <c r="W2151" s="103"/>
      <c r="X2151" s="103"/>
      <c r="Y2151" s="103"/>
      <c r="Z2151" s="103"/>
      <c r="AA2151" s="103"/>
      <c r="AB2151" s="103"/>
      <c r="AC2151" s="103"/>
      <c r="AD2151" s="103"/>
      <c r="AE2151" s="103"/>
      <c r="AF2151" s="103"/>
      <c r="AG2151" s="103"/>
      <c r="AI2151" s="116" t="s">
        <v>250</v>
      </c>
    </row>
    <row r="2152" spans="1:35" s="104" customFormat="1" ht="15" customHeight="1">
      <c r="A2152" s="108" t="s">
        <v>184</v>
      </c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3"/>
      <c r="N2152" s="103"/>
      <c r="O2152" s="103"/>
      <c r="P2152" s="103"/>
      <c r="Q2152" s="103"/>
      <c r="R2152" s="103"/>
      <c r="S2152" s="103"/>
      <c r="T2152" s="103"/>
      <c r="U2152" s="103"/>
      <c r="V2152" s="103"/>
      <c r="W2152" s="103"/>
      <c r="X2152" s="103"/>
      <c r="Y2152" s="103"/>
      <c r="Z2152" s="103"/>
      <c r="AA2152" s="103"/>
      <c r="AB2152" s="103"/>
      <c r="AC2152" s="103"/>
      <c r="AD2152" s="103"/>
      <c r="AE2152" s="103"/>
      <c r="AF2152" s="103"/>
      <c r="AG2152" s="103"/>
      <c r="AI2152" s="271">
        <f>COUNTIF($B2160:$AG2160,"-")</f>
        <v>32</v>
      </c>
    </row>
    <row r="2153" spans="1:35" s="104" customFormat="1" ht="15" customHeight="1">
      <c r="A2153" s="108" t="s">
        <v>208</v>
      </c>
      <c r="B2153" s="103"/>
      <c r="C2153" s="103"/>
      <c r="D2153" s="103"/>
      <c r="E2153" s="103"/>
      <c r="F2153" s="103"/>
      <c r="G2153" s="103"/>
      <c r="H2153" s="103"/>
      <c r="I2153" s="103"/>
      <c r="J2153" s="103"/>
      <c r="K2153" s="103"/>
      <c r="L2153" s="103"/>
      <c r="M2153" s="103"/>
      <c r="N2153" s="103"/>
      <c r="O2153" s="103"/>
      <c r="P2153" s="103"/>
      <c r="Q2153" s="103"/>
      <c r="R2153" s="103"/>
      <c r="S2153" s="103"/>
      <c r="T2153" s="103"/>
      <c r="U2153" s="103"/>
      <c r="V2153" s="103"/>
      <c r="W2153" s="103"/>
      <c r="X2153" s="103"/>
      <c r="Y2153" s="103"/>
      <c r="Z2153" s="103"/>
      <c r="AA2153" s="103"/>
      <c r="AB2153" s="103"/>
      <c r="AC2153" s="103"/>
      <c r="AD2153" s="103"/>
      <c r="AE2153" s="103"/>
      <c r="AF2153" s="103"/>
      <c r="AG2153" s="103"/>
      <c r="AI2153" s="271"/>
    </row>
    <row r="2154" spans="1:35" s="104" customFormat="1">
      <c r="A2154" s="108" t="s">
        <v>209</v>
      </c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3"/>
      <c r="N2154" s="103"/>
      <c r="O2154" s="103"/>
      <c r="P2154" s="103"/>
      <c r="Q2154" s="103"/>
      <c r="R2154" s="103"/>
      <c r="S2154" s="103"/>
      <c r="T2154" s="103"/>
      <c r="U2154" s="103"/>
      <c r="V2154" s="103"/>
      <c r="W2154" s="103"/>
      <c r="X2154" s="103"/>
      <c r="Y2154" s="103"/>
      <c r="Z2154" s="103"/>
      <c r="AA2154" s="103"/>
      <c r="AB2154" s="103"/>
      <c r="AC2154" s="103"/>
      <c r="AD2154" s="103"/>
      <c r="AE2154" s="103"/>
      <c r="AF2154" s="103"/>
      <c r="AG2154" s="103"/>
    </row>
    <row r="2155" spans="1:35" s="104" customFormat="1">
      <c r="A2155" s="108" t="s">
        <v>198</v>
      </c>
      <c r="B2155" s="103"/>
      <c r="C2155" s="103"/>
      <c r="D2155" s="103"/>
      <c r="E2155" s="103"/>
      <c r="F2155" s="103"/>
      <c r="G2155" s="103"/>
      <c r="H2155" s="103"/>
      <c r="I2155" s="103"/>
      <c r="J2155" s="103"/>
      <c r="K2155" s="103"/>
      <c r="L2155" s="103"/>
      <c r="M2155" s="103"/>
      <c r="N2155" s="103"/>
      <c r="O2155" s="103"/>
      <c r="P2155" s="103"/>
      <c r="Q2155" s="103"/>
      <c r="R2155" s="103"/>
      <c r="S2155" s="103"/>
      <c r="T2155" s="103"/>
      <c r="U2155" s="103"/>
      <c r="V2155" s="103"/>
      <c r="W2155" s="103"/>
      <c r="X2155" s="103"/>
      <c r="Y2155" s="103"/>
      <c r="Z2155" s="103"/>
      <c r="AA2155" s="103"/>
      <c r="AB2155" s="103"/>
      <c r="AC2155" s="103"/>
      <c r="AD2155" s="103"/>
      <c r="AE2155" s="103"/>
      <c r="AF2155" s="103"/>
      <c r="AG2155" s="103"/>
    </row>
    <row r="2156" spans="1:35" s="104" customFormat="1">
      <c r="A2156" s="108" t="s">
        <v>200</v>
      </c>
      <c r="B2156" s="103"/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3"/>
      <c r="M2156" s="103"/>
      <c r="N2156" s="103"/>
      <c r="O2156" s="103"/>
      <c r="P2156" s="103"/>
      <c r="Q2156" s="103"/>
      <c r="R2156" s="103"/>
      <c r="S2156" s="103"/>
      <c r="T2156" s="103"/>
      <c r="U2156" s="103"/>
      <c r="V2156" s="103"/>
      <c r="W2156" s="103"/>
      <c r="X2156" s="103"/>
      <c r="Y2156" s="103"/>
      <c r="Z2156" s="103"/>
      <c r="AA2156" s="103"/>
      <c r="AB2156" s="103"/>
      <c r="AC2156" s="103"/>
      <c r="AD2156" s="103"/>
      <c r="AE2156" s="103"/>
      <c r="AF2156" s="103"/>
      <c r="AG2156" s="103"/>
    </row>
    <row r="2157" spans="1:35" s="104" customFormat="1">
      <c r="A2157" s="108" t="s">
        <v>201</v>
      </c>
      <c r="B2157" s="103"/>
      <c r="C2157" s="103"/>
      <c r="D2157" s="103"/>
      <c r="E2157" s="103"/>
      <c r="F2157" s="103"/>
      <c r="G2157" s="103"/>
      <c r="H2157" s="103"/>
      <c r="I2157" s="103"/>
      <c r="J2157" s="103"/>
      <c r="K2157" s="103"/>
      <c r="L2157" s="103"/>
      <c r="M2157" s="103"/>
      <c r="N2157" s="103"/>
      <c r="O2157" s="103"/>
      <c r="P2157" s="103"/>
      <c r="Q2157" s="103"/>
      <c r="R2157" s="103"/>
      <c r="S2157" s="103"/>
      <c r="T2157" s="103"/>
      <c r="U2157" s="103"/>
      <c r="V2157" s="103"/>
      <c r="W2157" s="103"/>
      <c r="X2157" s="103"/>
      <c r="Y2157" s="103"/>
      <c r="Z2157" s="103"/>
      <c r="AA2157" s="103"/>
      <c r="AB2157" s="103"/>
      <c r="AC2157" s="103"/>
      <c r="AD2157" s="103"/>
      <c r="AE2157" s="103"/>
      <c r="AF2157" s="103"/>
      <c r="AG2157" s="103"/>
    </row>
    <row r="2158" spans="1:35" s="104" customFormat="1">
      <c r="A2158" s="108" t="s">
        <v>202</v>
      </c>
      <c r="B2158" s="103"/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3"/>
      <c r="M2158" s="103"/>
      <c r="N2158" s="103"/>
      <c r="O2158" s="103"/>
      <c r="P2158" s="103"/>
      <c r="Q2158" s="103"/>
      <c r="R2158" s="103"/>
      <c r="S2158" s="103"/>
      <c r="T2158" s="103"/>
      <c r="U2158" s="103"/>
      <c r="V2158" s="103"/>
      <c r="W2158" s="103"/>
      <c r="X2158" s="103"/>
      <c r="Y2158" s="103"/>
      <c r="Z2158" s="103"/>
      <c r="AA2158" s="103"/>
      <c r="AB2158" s="103"/>
      <c r="AC2158" s="103"/>
      <c r="AD2158" s="103"/>
      <c r="AE2158" s="103"/>
      <c r="AF2158" s="103"/>
      <c r="AG2158" s="103"/>
    </row>
    <row r="2159" spans="1:35" s="104" customFormat="1">
      <c r="A2159" s="108" t="s">
        <v>203</v>
      </c>
      <c r="B2159" s="103"/>
      <c r="C2159" s="103"/>
      <c r="D2159" s="103"/>
      <c r="E2159" s="103"/>
      <c r="F2159" s="103"/>
      <c r="G2159" s="103"/>
      <c r="H2159" s="103"/>
      <c r="I2159" s="103"/>
      <c r="J2159" s="103"/>
      <c r="K2159" s="103"/>
      <c r="L2159" s="103"/>
      <c r="M2159" s="103"/>
      <c r="N2159" s="103"/>
      <c r="O2159" s="103"/>
      <c r="P2159" s="103"/>
      <c r="Q2159" s="103"/>
      <c r="R2159" s="103"/>
      <c r="S2159" s="103"/>
      <c r="T2159" s="103"/>
      <c r="U2159" s="103"/>
      <c r="V2159" s="103"/>
      <c r="W2159" s="103"/>
      <c r="X2159" s="103"/>
      <c r="Y2159" s="103"/>
      <c r="Z2159" s="103"/>
      <c r="AA2159" s="103"/>
      <c r="AB2159" s="103"/>
      <c r="AC2159" s="103"/>
      <c r="AD2159" s="103"/>
      <c r="AE2159" s="103"/>
      <c r="AF2159" s="103"/>
      <c r="AG2159" s="103"/>
    </row>
    <row r="2160" spans="1:35" s="104" customFormat="1">
      <c r="A2160" s="110" t="s">
        <v>204</v>
      </c>
      <c r="B2160" s="114" t="str">
        <f t="shared" ref="B2160:AG2160" si="143">IF(COUNTA(B2148:B2159)=0,"-",COUNTA(B2148:B2159)/12)</f>
        <v>-</v>
      </c>
      <c r="C2160" s="114" t="str">
        <f t="shared" si="143"/>
        <v>-</v>
      </c>
      <c r="D2160" s="114" t="str">
        <f t="shared" si="143"/>
        <v>-</v>
      </c>
      <c r="E2160" s="114" t="str">
        <f t="shared" si="143"/>
        <v>-</v>
      </c>
      <c r="F2160" s="114" t="str">
        <f t="shared" si="143"/>
        <v>-</v>
      </c>
      <c r="G2160" s="114" t="str">
        <f t="shared" si="143"/>
        <v>-</v>
      </c>
      <c r="H2160" s="114" t="str">
        <f t="shared" si="143"/>
        <v>-</v>
      </c>
      <c r="I2160" s="114" t="str">
        <f t="shared" si="143"/>
        <v>-</v>
      </c>
      <c r="J2160" s="114" t="str">
        <f t="shared" si="143"/>
        <v>-</v>
      </c>
      <c r="K2160" s="114" t="str">
        <f t="shared" si="143"/>
        <v>-</v>
      </c>
      <c r="L2160" s="114" t="str">
        <f t="shared" si="143"/>
        <v>-</v>
      </c>
      <c r="M2160" s="114" t="str">
        <f t="shared" si="143"/>
        <v>-</v>
      </c>
      <c r="N2160" s="114" t="str">
        <f t="shared" si="143"/>
        <v>-</v>
      </c>
      <c r="O2160" s="114" t="str">
        <f t="shared" si="143"/>
        <v>-</v>
      </c>
      <c r="P2160" s="114" t="str">
        <f t="shared" si="143"/>
        <v>-</v>
      </c>
      <c r="Q2160" s="114" t="str">
        <f t="shared" si="143"/>
        <v>-</v>
      </c>
      <c r="R2160" s="114" t="str">
        <f t="shared" si="143"/>
        <v>-</v>
      </c>
      <c r="S2160" s="114" t="str">
        <f t="shared" si="143"/>
        <v>-</v>
      </c>
      <c r="T2160" s="114" t="str">
        <f t="shared" si="143"/>
        <v>-</v>
      </c>
      <c r="U2160" s="114" t="str">
        <f t="shared" si="143"/>
        <v>-</v>
      </c>
      <c r="V2160" s="114" t="str">
        <f t="shared" si="143"/>
        <v>-</v>
      </c>
      <c r="W2160" s="114" t="str">
        <f t="shared" si="143"/>
        <v>-</v>
      </c>
      <c r="X2160" s="114" t="str">
        <f t="shared" si="143"/>
        <v>-</v>
      </c>
      <c r="Y2160" s="114" t="str">
        <f t="shared" si="143"/>
        <v>-</v>
      </c>
      <c r="Z2160" s="114" t="str">
        <f t="shared" si="143"/>
        <v>-</v>
      </c>
      <c r="AA2160" s="114" t="str">
        <f t="shared" si="143"/>
        <v>-</v>
      </c>
      <c r="AB2160" s="114" t="str">
        <f t="shared" si="143"/>
        <v>-</v>
      </c>
      <c r="AC2160" s="114" t="str">
        <f t="shared" si="143"/>
        <v>-</v>
      </c>
      <c r="AD2160" s="114" t="str">
        <f t="shared" si="143"/>
        <v>-</v>
      </c>
      <c r="AE2160" s="114" t="str">
        <f t="shared" si="143"/>
        <v>-</v>
      </c>
      <c r="AF2160" s="114" t="str">
        <f t="shared" si="143"/>
        <v>-</v>
      </c>
      <c r="AG2160" s="114" t="str">
        <f t="shared" si="143"/>
        <v>-</v>
      </c>
    </row>
    <row r="2161" spans="1:35" ht="18" customHeight="1">
      <c r="AG2161"/>
    </row>
    <row r="2162" spans="1:35" s="104" customFormat="1">
      <c r="A2162" s="121">
        <f>A2147+1</f>
        <v>44872</v>
      </c>
      <c r="B2162" s="118" t="s">
        <v>310</v>
      </c>
      <c r="C2162" s="118" t="s">
        <v>311</v>
      </c>
      <c r="D2162" s="118" t="s">
        <v>312</v>
      </c>
      <c r="E2162" s="118" t="s">
        <v>313</v>
      </c>
      <c r="F2162" s="118" t="s">
        <v>314</v>
      </c>
      <c r="G2162" s="118" t="s">
        <v>315</v>
      </c>
      <c r="H2162" s="118" t="s">
        <v>316</v>
      </c>
      <c r="I2162" s="118" t="s">
        <v>317</v>
      </c>
      <c r="J2162" s="118" t="s">
        <v>318</v>
      </c>
      <c r="K2162" s="118" t="s">
        <v>319</v>
      </c>
      <c r="L2162" s="118" t="s">
        <v>320</v>
      </c>
      <c r="M2162" s="118" t="s">
        <v>321</v>
      </c>
      <c r="N2162" s="118" t="s">
        <v>322</v>
      </c>
      <c r="O2162" s="118" t="s">
        <v>323</v>
      </c>
      <c r="P2162" s="118" t="s">
        <v>324</v>
      </c>
      <c r="Q2162" s="118" t="s">
        <v>325</v>
      </c>
      <c r="R2162" s="118" t="s">
        <v>326</v>
      </c>
      <c r="S2162" s="118" t="s">
        <v>327</v>
      </c>
      <c r="T2162" s="118" t="s">
        <v>328</v>
      </c>
      <c r="U2162" s="118" t="s">
        <v>329</v>
      </c>
      <c r="V2162" s="118" t="s">
        <v>330</v>
      </c>
      <c r="W2162" s="118" t="s">
        <v>331</v>
      </c>
      <c r="X2162" s="118" t="s">
        <v>332</v>
      </c>
      <c r="Y2162" s="118" t="s">
        <v>333</v>
      </c>
      <c r="Z2162" s="118" t="s">
        <v>334</v>
      </c>
      <c r="AA2162" s="118" t="s">
        <v>335</v>
      </c>
      <c r="AB2162" s="118" t="s">
        <v>336</v>
      </c>
      <c r="AC2162" s="118" t="s">
        <v>337</v>
      </c>
      <c r="AD2162" s="118" t="s">
        <v>338</v>
      </c>
      <c r="AE2162" s="118" t="s">
        <v>339</v>
      </c>
      <c r="AF2162" s="118" t="s">
        <v>340</v>
      </c>
      <c r="AG2162" s="118" t="s">
        <v>341</v>
      </c>
    </row>
    <row r="2163" spans="1:35" s="104" customFormat="1">
      <c r="A2163" s="108" t="s">
        <v>168</v>
      </c>
      <c r="B2163" s="103"/>
      <c r="C2163" s="103"/>
      <c r="D2163" s="103"/>
      <c r="E2163" s="103"/>
      <c r="F2163" s="103"/>
      <c r="G2163" s="103"/>
      <c r="H2163" s="103"/>
      <c r="I2163" s="103"/>
      <c r="J2163" s="103"/>
      <c r="K2163" s="103"/>
      <c r="L2163" s="103"/>
      <c r="M2163" s="103"/>
      <c r="N2163" s="103"/>
      <c r="O2163" s="103"/>
      <c r="P2163" s="103"/>
      <c r="Q2163" s="103"/>
      <c r="R2163" s="103"/>
      <c r="S2163" s="103"/>
      <c r="T2163" s="103"/>
      <c r="U2163" s="103"/>
      <c r="V2163" s="103"/>
      <c r="W2163" s="103"/>
      <c r="X2163" s="103"/>
      <c r="Y2163" s="103"/>
      <c r="Z2163" s="103"/>
      <c r="AA2163" s="103"/>
      <c r="AB2163" s="103"/>
      <c r="AC2163" s="103"/>
      <c r="AD2163" s="103"/>
      <c r="AE2163" s="103"/>
      <c r="AF2163" s="103"/>
      <c r="AG2163" s="103"/>
    </row>
    <row r="2164" spans="1:35" s="104" customFormat="1">
      <c r="A2164" s="108" t="s">
        <v>174</v>
      </c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3"/>
      <c r="M2164" s="103"/>
      <c r="N2164" s="103"/>
      <c r="O2164" s="103"/>
      <c r="P2164" s="103"/>
      <c r="Q2164" s="103"/>
      <c r="R2164" s="103"/>
      <c r="S2164" s="103"/>
      <c r="T2164" s="103"/>
      <c r="U2164" s="103"/>
      <c r="V2164" s="103"/>
      <c r="W2164" s="103"/>
      <c r="X2164" s="103"/>
      <c r="Y2164" s="103"/>
      <c r="Z2164" s="103"/>
      <c r="AA2164" s="103"/>
      <c r="AB2164" s="103"/>
      <c r="AC2164" s="103"/>
      <c r="AD2164" s="103"/>
      <c r="AE2164" s="103"/>
      <c r="AF2164" s="103"/>
      <c r="AG2164" s="103"/>
    </row>
    <row r="2165" spans="1:35" s="104" customFormat="1">
      <c r="A2165" s="108" t="s">
        <v>176</v>
      </c>
      <c r="B2165" s="103"/>
      <c r="C2165" s="103"/>
      <c r="D2165" s="103"/>
      <c r="E2165" s="103"/>
      <c r="F2165" s="103"/>
      <c r="G2165" s="103"/>
      <c r="H2165" s="103"/>
      <c r="I2165" s="103"/>
      <c r="J2165" s="103"/>
      <c r="K2165" s="103"/>
      <c r="L2165" s="103"/>
      <c r="M2165" s="103"/>
      <c r="N2165" s="103"/>
      <c r="O2165" s="103"/>
      <c r="P2165" s="103"/>
      <c r="Q2165" s="103"/>
      <c r="R2165" s="103"/>
      <c r="S2165" s="103"/>
      <c r="T2165" s="103"/>
      <c r="U2165" s="103"/>
      <c r="V2165" s="103"/>
      <c r="W2165" s="103"/>
      <c r="X2165" s="103"/>
      <c r="Y2165" s="103"/>
      <c r="Z2165" s="103"/>
      <c r="AA2165" s="103"/>
      <c r="AB2165" s="103"/>
      <c r="AC2165" s="103"/>
      <c r="AD2165" s="103"/>
      <c r="AE2165" s="103"/>
      <c r="AF2165" s="103"/>
      <c r="AG2165" s="103"/>
    </row>
    <row r="2166" spans="1:35" s="104" customFormat="1" ht="21">
      <c r="A2166" s="108" t="s">
        <v>181</v>
      </c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3"/>
      <c r="M2166" s="103"/>
      <c r="N2166" s="103"/>
      <c r="O2166" s="103"/>
      <c r="P2166" s="103"/>
      <c r="Q2166" s="103"/>
      <c r="R2166" s="103"/>
      <c r="S2166" s="103"/>
      <c r="T2166" s="103"/>
      <c r="U2166" s="103"/>
      <c r="V2166" s="103"/>
      <c r="W2166" s="103"/>
      <c r="X2166" s="103"/>
      <c r="Y2166" s="103"/>
      <c r="Z2166" s="103"/>
      <c r="AA2166" s="103"/>
      <c r="AB2166" s="103"/>
      <c r="AC2166" s="103"/>
      <c r="AD2166" s="103"/>
      <c r="AE2166" s="103"/>
      <c r="AF2166" s="103"/>
      <c r="AG2166" s="103"/>
      <c r="AI2166" s="116" t="s">
        <v>250</v>
      </c>
    </row>
    <row r="2167" spans="1:35" s="104" customFormat="1" ht="15" customHeight="1">
      <c r="A2167" s="108" t="s">
        <v>184</v>
      </c>
      <c r="B2167" s="103"/>
      <c r="C2167" s="103"/>
      <c r="D2167" s="103"/>
      <c r="E2167" s="103"/>
      <c r="F2167" s="103"/>
      <c r="G2167" s="103"/>
      <c r="H2167" s="103"/>
      <c r="I2167" s="103"/>
      <c r="J2167" s="103"/>
      <c r="K2167" s="103"/>
      <c r="L2167" s="103"/>
      <c r="M2167" s="103"/>
      <c r="N2167" s="103"/>
      <c r="O2167" s="103"/>
      <c r="P2167" s="103"/>
      <c r="Q2167" s="103"/>
      <c r="R2167" s="103"/>
      <c r="S2167" s="103"/>
      <c r="T2167" s="103"/>
      <c r="U2167" s="103"/>
      <c r="V2167" s="103"/>
      <c r="W2167" s="103"/>
      <c r="X2167" s="103"/>
      <c r="Y2167" s="103"/>
      <c r="Z2167" s="103"/>
      <c r="AA2167" s="103"/>
      <c r="AB2167" s="103"/>
      <c r="AC2167" s="103"/>
      <c r="AD2167" s="103"/>
      <c r="AE2167" s="103"/>
      <c r="AF2167" s="103"/>
      <c r="AG2167" s="103"/>
      <c r="AI2167" s="271">
        <f>COUNTIF($B2175:$AG2175,"-")</f>
        <v>32</v>
      </c>
    </row>
    <row r="2168" spans="1:35" s="104" customFormat="1" ht="15" customHeight="1">
      <c r="A2168" s="108" t="s">
        <v>208</v>
      </c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3"/>
      <c r="M2168" s="103"/>
      <c r="N2168" s="103"/>
      <c r="O2168" s="103"/>
      <c r="P2168" s="103"/>
      <c r="Q2168" s="103"/>
      <c r="R2168" s="103"/>
      <c r="S2168" s="103"/>
      <c r="T2168" s="103"/>
      <c r="U2168" s="103"/>
      <c r="V2168" s="103"/>
      <c r="W2168" s="103"/>
      <c r="X2168" s="103"/>
      <c r="Y2168" s="103"/>
      <c r="Z2168" s="103"/>
      <c r="AA2168" s="103"/>
      <c r="AB2168" s="103"/>
      <c r="AC2168" s="103"/>
      <c r="AD2168" s="103"/>
      <c r="AE2168" s="103"/>
      <c r="AF2168" s="103"/>
      <c r="AG2168" s="103"/>
      <c r="AI2168" s="271"/>
    </row>
    <row r="2169" spans="1:35" s="104" customFormat="1">
      <c r="A2169" s="108" t="s">
        <v>209</v>
      </c>
      <c r="B2169" s="103"/>
      <c r="C2169" s="103"/>
      <c r="D2169" s="103"/>
      <c r="E2169" s="103"/>
      <c r="F2169" s="103"/>
      <c r="G2169" s="103"/>
      <c r="H2169" s="103"/>
      <c r="I2169" s="103"/>
      <c r="J2169" s="103"/>
      <c r="K2169" s="103"/>
      <c r="L2169" s="103"/>
      <c r="M2169" s="103"/>
      <c r="N2169" s="103"/>
      <c r="O2169" s="103"/>
      <c r="P2169" s="103"/>
      <c r="Q2169" s="103"/>
      <c r="R2169" s="103"/>
      <c r="S2169" s="103"/>
      <c r="T2169" s="103"/>
      <c r="U2169" s="103"/>
      <c r="V2169" s="103"/>
      <c r="W2169" s="103"/>
      <c r="X2169" s="103"/>
      <c r="Y2169" s="103"/>
      <c r="Z2169" s="103"/>
      <c r="AA2169" s="103"/>
      <c r="AB2169" s="103"/>
      <c r="AC2169" s="103"/>
      <c r="AD2169" s="103"/>
      <c r="AE2169" s="103"/>
      <c r="AF2169" s="103"/>
      <c r="AG2169" s="103"/>
    </row>
    <row r="2170" spans="1:35" s="104" customFormat="1">
      <c r="A2170" s="108" t="s">
        <v>198</v>
      </c>
      <c r="B2170" s="103"/>
      <c r="C2170" s="103"/>
      <c r="D2170" s="103"/>
      <c r="E2170" s="103"/>
      <c r="F2170" s="103"/>
      <c r="G2170" s="103"/>
      <c r="H2170" s="103"/>
      <c r="I2170" s="103"/>
      <c r="J2170" s="103"/>
      <c r="K2170" s="103"/>
      <c r="L2170" s="103"/>
      <c r="M2170" s="103"/>
      <c r="N2170" s="103"/>
      <c r="O2170" s="103"/>
      <c r="P2170" s="103"/>
      <c r="Q2170" s="103"/>
      <c r="R2170" s="103"/>
      <c r="S2170" s="103"/>
      <c r="T2170" s="103"/>
      <c r="U2170" s="103"/>
      <c r="V2170" s="103"/>
      <c r="W2170" s="103"/>
      <c r="X2170" s="103"/>
      <c r="Y2170" s="103"/>
      <c r="Z2170" s="103"/>
      <c r="AA2170" s="103"/>
      <c r="AB2170" s="103"/>
      <c r="AC2170" s="103"/>
      <c r="AD2170" s="103"/>
      <c r="AE2170" s="103"/>
      <c r="AF2170" s="103"/>
      <c r="AG2170" s="103"/>
    </row>
    <row r="2171" spans="1:35" s="104" customFormat="1">
      <c r="A2171" s="108" t="s">
        <v>200</v>
      </c>
      <c r="B2171" s="103"/>
      <c r="C2171" s="103"/>
      <c r="D2171" s="103"/>
      <c r="E2171" s="103"/>
      <c r="F2171" s="103"/>
      <c r="G2171" s="103"/>
      <c r="H2171" s="103"/>
      <c r="I2171" s="103"/>
      <c r="J2171" s="103"/>
      <c r="K2171" s="103"/>
      <c r="L2171" s="103"/>
      <c r="M2171" s="103"/>
      <c r="N2171" s="103"/>
      <c r="O2171" s="103"/>
      <c r="P2171" s="103"/>
      <c r="Q2171" s="103"/>
      <c r="R2171" s="103"/>
      <c r="S2171" s="103"/>
      <c r="T2171" s="103"/>
      <c r="U2171" s="103"/>
      <c r="V2171" s="103"/>
      <c r="W2171" s="103"/>
      <c r="X2171" s="103"/>
      <c r="Y2171" s="103"/>
      <c r="Z2171" s="103"/>
      <c r="AA2171" s="103"/>
      <c r="AB2171" s="103"/>
      <c r="AC2171" s="103"/>
      <c r="AD2171" s="103"/>
      <c r="AE2171" s="103"/>
      <c r="AF2171" s="103"/>
      <c r="AG2171" s="103"/>
    </row>
    <row r="2172" spans="1:35" s="104" customFormat="1">
      <c r="A2172" s="108" t="s">
        <v>201</v>
      </c>
      <c r="B2172" s="103"/>
      <c r="C2172" s="103"/>
      <c r="D2172" s="103"/>
      <c r="E2172" s="103"/>
      <c r="F2172" s="103"/>
      <c r="G2172" s="103"/>
      <c r="H2172" s="103"/>
      <c r="I2172" s="103"/>
      <c r="J2172" s="103"/>
      <c r="K2172" s="103"/>
      <c r="L2172" s="103"/>
      <c r="M2172" s="103"/>
      <c r="N2172" s="103"/>
      <c r="O2172" s="103"/>
      <c r="P2172" s="103"/>
      <c r="Q2172" s="103"/>
      <c r="R2172" s="103"/>
      <c r="S2172" s="103"/>
      <c r="T2172" s="103"/>
      <c r="U2172" s="103"/>
      <c r="V2172" s="103"/>
      <c r="W2172" s="103"/>
      <c r="X2172" s="103"/>
      <c r="Y2172" s="103"/>
      <c r="Z2172" s="103"/>
      <c r="AA2172" s="103"/>
      <c r="AB2172" s="103"/>
      <c r="AC2172" s="103"/>
      <c r="AD2172" s="103"/>
      <c r="AE2172" s="103"/>
      <c r="AF2172" s="103"/>
      <c r="AG2172" s="103"/>
    </row>
    <row r="2173" spans="1:35" s="104" customFormat="1">
      <c r="A2173" s="108" t="s">
        <v>202</v>
      </c>
      <c r="B2173" s="103"/>
      <c r="C2173" s="103"/>
      <c r="D2173" s="103"/>
      <c r="E2173" s="103"/>
      <c r="F2173" s="103"/>
      <c r="G2173" s="103"/>
      <c r="H2173" s="103"/>
      <c r="I2173" s="103"/>
      <c r="J2173" s="103"/>
      <c r="K2173" s="103"/>
      <c r="L2173" s="103"/>
      <c r="M2173" s="103"/>
      <c r="N2173" s="103"/>
      <c r="O2173" s="103"/>
      <c r="P2173" s="103"/>
      <c r="Q2173" s="103"/>
      <c r="R2173" s="103"/>
      <c r="S2173" s="103"/>
      <c r="T2173" s="103"/>
      <c r="U2173" s="103"/>
      <c r="V2173" s="103"/>
      <c r="W2173" s="103"/>
      <c r="X2173" s="103"/>
      <c r="Y2173" s="103"/>
      <c r="Z2173" s="103"/>
      <c r="AA2173" s="103"/>
      <c r="AB2173" s="103"/>
      <c r="AC2173" s="103"/>
      <c r="AD2173" s="103"/>
      <c r="AE2173" s="103"/>
      <c r="AF2173" s="103"/>
      <c r="AG2173" s="103"/>
    </row>
    <row r="2174" spans="1:35" s="104" customFormat="1">
      <c r="A2174" s="108" t="s">
        <v>203</v>
      </c>
      <c r="B2174" s="103"/>
      <c r="C2174" s="103"/>
      <c r="D2174" s="103"/>
      <c r="E2174" s="103"/>
      <c r="F2174" s="103"/>
      <c r="G2174" s="103"/>
      <c r="H2174" s="103"/>
      <c r="I2174" s="103"/>
      <c r="J2174" s="103"/>
      <c r="K2174" s="103"/>
      <c r="L2174" s="103"/>
      <c r="M2174" s="103"/>
      <c r="N2174" s="103"/>
      <c r="O2174" s="103"/>
      <c r="P2174" s="103"/>
      <c r="Q2174" s="103"/>
      <c r="R2174" s="103"/>
      <c r="S2174" s="103"/>
      <c r="T2174" s="103"/>
      <c r="U2174" s="103"/>
      <c r="V2174" s="103"/>
      <c r="W2174" s="103"/>
      <c r="X2174" s="103"/>
      <c r="Y2174" s="103"/>
      <c r="Z2174" s="103"/>
      <c r="AA2174" s="103"/>
      <c r="AB2174" s="103"/>
      <c r="AC2174" s="103"/>
      <c r="AD2174" s="103"/>
      <c r="AE2174" s="103"/>
      <c r="AF2174" s="103"/>
      <c r="AG2174" s="103"/>
    </row>
    <row r="2175" spans="1:35" s="104" customFormat="1">
      <c r="A2175" s="110" t="s">
        <v>204</v>
      </c>
      <c r="B2175" s="114" t="str">
        <f t="shared" ref="B2175:AG2175" si="144">IF(COUNTA(B2163:B2174)=0,"-",COUNTA(B2163:B2174)/12)</f>
        <v>-</v>
      </c>
      <c r="C2175" s="114" t="str">
        <f t="shared" si="144"/>
        <v>-</v>
      </c>
      <c r="D2175" s="114" t="str">
        <f t="shared" si="144"/>
        <v>-</v>
      </c>
      <c r="E2175" s="114" t="str">
        <f t="shared" si="144"/>
        <v>-</v>
      </c>
      <c r="F2175" s="114" t="str">
        <f t="shared" si="144"/>
        <v>-</v>
      </c>
      <c r="G2175" s="114" t="str">
        <f t="shared" si="144"/>
        <v>-</v>
      </c>
      <c r="H2175" s="114" t="str">
        <f t="shared" si="144"/>
        <v>-</v>
      </c>
      <c r="I2175" s="114" t="str">
        <f t="shared" si="144"/>
        <v>-</v>
      </c>
      <c r="J2175" s="114" t="str">
        <f t="shared" si="144"/>
        <v>-</v>
      </c>
      <c r="K2175" s="114" t="str">
        <f t="shared" si="144"/>
        <v>-</v>
      </c>
      <c r="L2175" s="114" t="str">
        <f t="shared" si="144"/>
        <v>-</v>
      </c>
      <c r="M2175" s="114" t="str">
        <f t="shared" si="144"/>
        <v>-</v>
      </c>
      <c r="N2175" s="114" t="str">
        <f t="shared" si="144"/>
        <v>-</v>
      </c>
      <c r="O2175" s="114" t="str">
        <f t="shared" si="144"/>
        <v>-</v>
      </c>
      <c r="P2175" s="114" t="str">
        <f t="shared" si="144"/>
        <v>-</v>
      </c>
      <c r="Q2175" s="114" t="str">
        <f t="shared" si="144"/>
        <v>-</v>
      </c>
      <c r="R2175" s="114" t="str">
        <f t="shared" si="144"/>
        <v>-</v>
      </c>
      <c r="S2175" s="114" t="str">
        <f t="shared" si="144"/>
        <v>-</v>
      </c>
      <c r="T2175" s="114" t="str">
        <f t="shared" si="144"/>
        <v>-</v>
      </c>
      <c r="U2175" s="114" t="str">
        <f t="shared" si="144"/>
        <v>-</v>
      </c>
      <c r="V2175" s="114" t="str">
        <f t="shared" si="144"/>
        <v>-</v>
      </c>
      <c r="W2175" s="114" t="str">
        <f t="shared" si="144"/>
        <v>-</v>
      </c>
      <c r="X2175" s="114" t="str">
        <f t="shared" si="144"/>
        <v>-</v>
      </c>
      <c r="Y2175" s="114" t="str">
        <f t="shared" si="144"/>
        <v>-</v>
      </c>
      <c r="Z2175" s="114" t="str">
        <f t="shared" si="144"/>
        <v>-</v>
      </c>
      <c r="AA2175" s="114" t="str">
        <f t="shared" si="144"/>
        <v>-</v>
      </c>
      <c r="AB2175" s="114" t="str">
        <f t="shared" si="144"/>
        <v>-</v>
      </c>
      <c r="AC2175" s="114" t="str">
        <f t="shared" si="144"/>
        <v>-</v>
      </c>
      <c r="AD2175" s="114" t="str">
        <f t="shared" si="144"/>
        <v>-</v>
      </c>
      <c r="AE2175" s="114" t="str">
        <f t="shared" si="144"/>
        <v>-</v>
      </c>
      <c r="AF2175" s="114" t="str">
        <f t="shared" si="144"/>
        <v>-</v>
      </c>
      <c r="AG2175" s="114" t="str">
        <f t="shared" si="144"/>
        <v>-</v>
      </c>
    </row>
    <row r="2176" spans="1:35" ht="18" customHeight="1">
      <c r="AG2176"/>
    </row>
    <row r="2177" spans="1:35" s="104" customFormat="1">
      <c r="A2177" s="121">
        <f>A2162+1</f>
        <v>44873</v>
      </c>
      <c r="B2177" s="118" t="s">
        <v>310</v>
      </c>
      <c r="C2177" s="118" t="s">
        <v>311</v>
      </c>
      <c r="D2177" s="118" t="s">
        <v>312</v>
      </c>
      <c r="E2177" s="118" t="s">
        <v>313</v>
      </c>
      <c r="F2177" s="118" t="s">
        <v>314</v>
      </c>
      <c r="G2177" s="118" t="s">
        <v>315</v>
      </c>
      <c r="H2177" s="118" t="s">
        <v>316</v>
      </c>
      <c r="I2177" s="118" t="s">
        <v>317</v>
      </c>
      <c r="J2177" s="118" t="s">
        <v>318</v>
      </c>
      <c r="K2177" s="118" t="s">
        <v>319</v>
      </c>
      <c r="L2177" s="118" t="s">
        <v>320</v>
      </c>
      <c r="M2177" s="118" t="s">
        <v>321</v>
      </c>
      <c r="N2177" s="118" t="s">
        <v>322</v>
      </c>
      <c r="O2177" s="118" t="s">
        <v>323</v>
      </c>
      <c r="P2177" s="118" t="s">
        <v>324</v>
      </c>
      <c r="Q2177" s="118" t="s">
        <v>325</v>
      </c>
      <c r="R2177" s="118" t="s">
        <v>326</v>
      </c>
      <c r="S2177" s="118" t="s">
        <v>327</v>
      </c>
      <c r="T2177" s="118" t="s">
        <v>328</v>
      </c>
      <c r="U2177" s="118" t="s">
        <v>329</v>
      </c>
      <c r="V2177" s="118" t="s">
        <v>330</v>
      </c>
      <c r="W2177" s="118" t="s">
        <v>331</v>
      </c>
      <c r="X2177" s="118" t="s">
        <v>332</v>
      </c>
      <c r="Y2177" s="118" t="s">
        <v>333</v>
      </c>
      <c r="Z2177" s="118" t="s">
        <v>334</v>
      </c>
      <c r="AA2177" s="118" t="s">
        <v>335</v>
      </c>
      <c r="AB2177" s="118" t="s">
        <v>336</v>
      </c>
      <c r="AC2177" s="118" t="s">
        <v>337</v>
      </c>
      <c r="AD2177" s="118" t="s">
        <v>338</v>
      </c>
      <c r="AE2177" s="118" t="s">
        <v>339</v>
      </c>
      <c r="AF2177" s="118" t="s">
        <v>340</v>
      </c>
      <c r="AG2177" s="118" t="s">
        <v>341</v>
      </c>
    </row>
    <row r="2178" spans="1:35" s="104" customFormat="1">
      <c r="A2178" s="108" t="s">
        <v>168</v>
      </c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3"/>
      <c r="O2178" s="103"/>
      <c r="P2178" s="103"/>
      <c r="Q2178" s="103"/>
      <c r="R2178" s="103"/>
      <c r="S2178" s="103"/>
      <c r="T2178" s="103"/>
      <c r="U2178" s="103"/>
      <c r="V2178" s="103"/>
      <c r="W2178" s="103"/>
      <c r="X2178" s="103"/>
      <c r="Y2178" s="103"/>
      <c r="Z2178" s="103"/>
      <c r="AA2178" s="103"/>
      <c r="AB2178" s="103"/>
      <c r="AC2178" s="103"/>
      <c r="AD2178" s="103"/>
      <c r="AE2178" s="103"/>
      <c r="AF2178" s="103"/>
      <c r="AG2178" s="103"/>
    </row>
    <row r="2179" spans="1:35" s="104" customFormat="1">
      <c r="A2179" s="108" t="s">
        <v>174</v>
      </c>
      <c r="B2179" s="103"/>
      <c r="C2179" s="103"/>
      <c r="D2179" s="103"/>
      <c r="E2179" s="103"/>
      <c r="F2179" s="103"/>
      <c r="G2179" s="103"/>
      <c r="H2179" s="103"/>
      <c r="I2179" s="103"/>
      <c r="J2179" s="103"/>
      <c r="K2179" s="103"/>
      <c r="L2179" s="103"/>
      <c r="M2179" s="103"/>
      <c r="N2179" s="103"/>
      <c r="O2179" s="103"/>
      <c r="P2179" s="103"/>
      <c r="Q2179" s="103"/>
      <c r="R2179" s="103"/>
      <c r="S2179" s="103"/>
      <c r="T2179" s="103"/>
      <c r="U2179" s="103"/>
      <c r="V2179" s="103"/>
      <c r="W2179" s="103"/>
      <c r="X2179" s="103"/>
      <c r="Y2179" s="103"/>
      <c r="Z2179" s="103"/>
      <c r="AA2179" s="103"/>
      <c r="AB2179" s="103"/>
      <c r="AC2179" s="103"/>
      <c r="AD2179" s="103"/>
      <c r="AE2179" s="103"/>
      <c r="AF2179" s="103"/>
      <c r="AG2179" s="103"/>
    </row>
    <row r="2180" spans="1:35" s="104" customFormat="1">
      <c r="A2180" s="108" t="s">
        <v>176</v>
      </c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3"/>
      <c r="N2180" s="103"/>
      <c r="O2180" s="103"/>
      <c r="P2180" s="103"/>
      <c r="Q2180" s="103"/>
      <c r="R2180" s="103"/>
      <c r="S2180" s="103"/>
      <c r="T2180" s="103"/>
      <c r="U2180" s="103"/>
      <c r="V2180" s="103"/>
      <c r="W2180" s="103"/>
      <c r="X2180" s="103"/>
      <c r="Y2180" s="103"/>
      <c r="Z2180" s="103"/>
      <c r="AA2180" s="103"/>
      <c r="AB2180" s="103"/>
      <c r="AC2180" s="103"/>
      <c r="AD2180" s="103"/>
      <c r="AE2180" s="103"/>
      <c r="AF2180" s="103"/>
      <c r="AG2180" s="103"/>
    </row>
    <row r="2181" spans="1:35" s="104" customFormat="1" ht="21">
      <c r="A2181" s="108" t="s">
        <v>181</v>
      </c>
      <c r="B2181" s="103"/>
      <c r="C2181" s="103"/>
      <c r="D2181" s="103"/>
      <c r="E2181" s="103"/>
      <c r="F2181" s="103"/>
      <c r="G2181" s="103"/>
      <c r="H2181" s="103"/>
      <c r="I2181" s="103"/>
      <c r="J2181" s="103"/>
      <c r="K2181" s="103"/>
      <c r="L2181" s="103"/>
      <c r="M2181" s="103"/>
      <c r="N2181" s="103"/>
      <c r="O2181" s="103"/>
      <c r="P2181" s="103"/>
      <c r="Q2181" s="103"/>
      <c r="R2181" s="103"/>
      <c r="S2181" s="103"/>
      <c r="T2181" s="103"/>
      <c r="U2181" s="103"/>
      <c r="V2181" s="103"/>
      <c r="W2181" s="103"/>
      <c r="X2181" s="103"/>
      <c r="Y2181" s="103"/>
      <c r="Z2181" s="103"/>
      <c r="AA2181" s="103"/>
      <c r="AB2181" s="103"/>
      <c r="AC2181" s="103"/>
      <c r="AD2181" s="103"/>
      <c r="AE2181" s="103"/>
      <c r="AF2181" s="103"/>
      <c r="AG2181" s="103"/>
      <c r="AI2181" s="116" t="s">
        <v>250</v>
      </c>
    </row>
    <row r="2182" spans="1:35" s="104" customFormat="1" ht="15" customHeight="1">
      <c r="A2182" s="108" t="s">
        <v>184</v>
      </c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3"/>
      <c r="N2182" s="103"/>
      <c r="O2182" s="103"/>
      <c r="P2182" s="103"/>
      <c r="Q2182" s="103"/>
      <c r="R2182" s="103"/>
      <c r="S2182" s="103"/>
      <c r="T2182" s="103"/>
      <c r="U2182" s="103"/>
      <c r="V2182" s="103"/>
      <c r="W2182" s="103"/>
      <c r="X2182" s="103"/>
      <c r="Y2182" s="103"/>
      <c r="Z2182" s="103"/>
      <c r="AA2182" s="103"/>
      <c r="AB2182" s="103"/>
      <c r="AC2182" s="103"/>
      <c r="AD2182" s="103"/>
      <c r="AE2182" s="103"/>
      <c r="AF2182" s="103"/>
      <c r="AG2182" s="103"/>
      <c r="AI2182" s="271">
        <f>COUNTIF($B2190:$AG2190,"-")</f>
        <v>32</v>
      </c>
    </row>
    <row r="2183" spans="1:35" s="104" customFormat="1" ht="15" customHeight="1">
      <c r="A2183" s="108" t="s">
        <v>208</v>
      </c>
      <c r="B2183" s="103"/>
      <c r="C2183" s="103"/>
      <c r="D2183" s="103"/>
      <c r="E2183" s="103"/>
      <c r="F2183" s="103"/>
      <c r="G2183" s="103"/>
      <c r="H2183" s="103"/>
      <c r="I2183" s="103"/>
      <c r="J2183" s="103"/>
      <c r="K2183" s="103"/>
      <c r="L2183" s="103"/>
      <c r="M2183" s="103"/>
      <c r="N2183" s="103"/>
      <c r="O2183" s="103"/>
      <c r="P2183" s="103"/>
      <c r="Q2183" s="103"/>
      <c r="R2183" s="103"/>
      <c r="S2183" s="103"/>
      <c r="T2183" s="103"/>
      <c r="U2183" s="103"/>
      <c r="V2183" s="103"/>
      <c r="W2183" s="103"/>
      <c r="X2183" s="103"/>
      <c r="Y2183" s="103"/>
      <c r="Z2183" s="103"/>
      <c r="AA2183" s="103"/>
      <c r="AB2183" s="103"/>
      <c r="AC2183" s="103"/>
      <c r="AD2183" s="103"/>
      <c r="AE2183" s="103"/>
      <c r="AF2183" s="103"/>
      <c r="AG2183" s="103"/>
      <c r="AI2183" s="271"/>
    </row>
    <row r="2184" spans="1:35" s="104" customFormat="1">
      <c r="A2184" s="108" t="s">
        <v>209</v>
      </c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3"/>
      <c r="O2184" s="103"/>
      <c r="P2184" s="103"/>
      <c r="Q2184" s="103"/>
      <c r="R2184" s="103"/>
      <c r="S2184" s="103"/>
      <c r="T2184" s="103"/>
      <c r="U2184" s="103"/>
      <c r="V2184" s="103"/>
      <c r="W2184" s="103"/>
      <c r="X2184" s="103"/>
      <c r="Y2184" s="103"/>
      <c r="Z2184" s="103"/>
      <c r="AA2184" s="103"/>
      <c r="AB2184" s="103"/>
      <c r="AC2184" s="103"/>
      <c r="AD2184" s="103"/>
      <c r="AE2184" s="103"/>
      <c r="AF2184" s="103"/>
      <c r="AG2184" s="103"/>
    </row>
    <row r="2185" spans="1:35" s="104" customFormat="1">
      <c r="A2185" s="108" t="s">
        <v>198</v>
      </c>
      <c r="B2185" s="103"/>
      <c r="C2185" s="103"/>
      <c r="D2185" s="103"/>
      <c r="E2185" s="103"/>
      <c r="F2185" s="103"/>
      <c r="G2185" s="103"/>
      <c r="H2185" s="103"/>
      <c r="I2185" s="103"/>
      <c r="J2185" s="103"/>
      <c r="K2185" s="103"/>
      <c r="L2185" s="103"/>
      <c r="M2185" s="103"/>
      <c r="N2185" s="103"/>
      <c r="O2185" s="103"/>
      <c r="P2185" s="103"/>
      <c r="Q2185" s="103"/>
      <c r="R2185" s="103"/>
      <c r="S2185" s="103"/>
      <c r="T2185" s="103"/>
      <c r="U2185" s="103"/>
      <c r="V2185" s="103"/>
      <c r="W2185" s="103"/>
      <c r="X2185" s="103"/>
      <c r="Y2185" s="103"/>
      <c r="Z2185" s="103"/>
      <c r="AA2185" s="103"/>
      <c r="AB2185" s="103"/>
      <c r="AC2185" s="103"/>
      <c r="AD2185" s="103"/>
      <c r="AE2185" s="103"/>
      <c r="AF2185" s="103"/>
      <c r="AG2185" s="103"/>
    </row>
    <row r="2186" spans="1:35" s="104" customFormat="1">
      <c r="A2186" s="108" t="s">
        <v>200</v>
      </c>
      <c r="B2186" s="103"/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3"/>
      <c r="M2186" s="103"/>
      <c r="N2186" s="103"/>
      <c r="O2186" s="103"/>
      <c r="P2186" s="103"/>
      <c r="Q2186" s="103"/>
      <c r="R2186" s="103"/>
      <c r="S2186" s="103"/>
      <c r="T2186" s="103"/>
      <c r="U2186" s="103"/>
      <c r="V2186" s="103"/>
      <c r="W2186" s="103"/>
      <c r="X2186" s="103"/>
      <c r="Y2186" s="103"/>
      <c r="Z2186" s="103"/>
      <c r="AA2186" s="103"/>
      <c r="AB2186" s="103"/>
      <c r="AC2186" s="103"/>
      <c r="AD2186" s="103"/>
      <c r="AE2186" s="103"/>
      <c r="AF2186" s="103"/>
      <c r="AG2186" s="103"/>
    </row>
    <row r="2187" spans="1:35" s="104" customFormat="1">
      <c r="A2187" s="108" t="s">
        <v>201</v>
      </c>
      <c r="B2187" s="103"/>
      <c r="C2187" s="103"/>
      <c r="D2187" s="103"/>
      <c r="E2187" s="103"/>
      <c r="F2187" s="103"/>
      <c r="G2187" s="103"/>
      <c r="H2187" s="103"/>
      <c r="I2187" s="103"/>
      <c r="J2187" s="103"/>
      <c r="K2187" s="103"/>
      <c r="L2187" s="103"/>
      <c r="M2187" s="103"/>
      <c r="N2187" s="103"/>
      <c r="O2187" s="103"/>
      <c r="P2187" s="103"/>
      <c r="Q2187" s="103"/>
      <c r="R2187" s="103"/>
      <c r="S2187" s="103"/>
      <c r="T2187" s="103"/>
      <c r="U2187" s="103"/>
      <c r="V2187" s="103"/>
      <c r="W2187" s="103"/>
      <c r="X2187" s="103"/>
      <c r="Y2187" s="103"/>
      <c r="Z2187" s="103"/>
      <c r="AA2187" s="103"/>
      <c r="AB2187" s="103"/>
      <c r="AC2187" s="103"/>
      <c r="AD2187" s="103"/>
      <c r="AE2187" s="103"/>
      <c r="AF2187" s="103"/>
      <c r="AG2187" s="103"/>
    </row>
    <row r="2188" spans="1:35" s="104" customFormat="1">
      <c r="A2188" s="108" t="s">
        <v>202</v>
      </c>
      <c r="B2188" s="103"/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3"/>
      <c r="M2188" s="103"/>
      <c r="N2188" s="103"/>
      <c r="O2188" s="103"/>
      <c r="P2188" s="103"/>
      <c r="Q2188" s="103"/>
      <c r="R2188" s="103"/>
      <c r="S2188" s="103"/>
      <c r="T2188" s="103"/>
      <c r="U2188" s="103"/>
      <c r="V2188" s="103"/>
      <c r="W2188" s="103"/>
      <c r="X2188" s="103"/>
      <c r="Y2188" s="103"/>
      <c r="Z2188" s="103"/>
      <c r="AA2188" s="103"/>
      <c r="AB2188" s="103"/>
      <c r="AC2188" s="103"/>
      <c r="AD2188" s="103"/>
      <c r="AE2188" s="103"/>
      <c r="AF2188" s="103"/>
      <c r="AG2188" s="103"/>
    </row>
    <row r="2189" spans="1:35" s="104" customFormat="1">
      <c r="A2189" s="108" t="s">
        <v>203</v>
      </c>
      <c r="B2189" s="103"/>
      <c r="C2189" s="103"/>
      <c r="D2189" s="103"/>
      <c r="E2189" s="103"/>
      <c r="F2189" s="103"/>
      <c r="G2189" s="103"/>
      <c r="H2189" s="103"/>
      <c r="I2189" s="103"/>
      <c r="J2189" s="103"/>
      <c r="K2189" s="103"/>
      <c r="L2189" s="103"/>
      <c r="M2189" s="103"/>
      <c r="N2189" s="103"/>
      <c r="O2189" s="103"/>
      <c r="P2189" s="103"/>
      <c r="Q2189" s="103"/>
      <c r="R2189" s="103"/>
      <c r="S2189" s="103"/>
      <c r="T2189" s="103"/>
      <c r="U2189" s="103"/>
      <c r="V2189" s="103"/>
      <c r="W2189" s="103"/>
      <c r="X2189" s="103"/>
      <c r="Y2189" s="103"/>
      <c r="Z2189" s="103"/>
      <c r="AA2189" s="103"/>
      <c r="AB2189" s="103"/>
      <c r="AC2189" s="103"/>
      <c r="AD2189" s="103"/>
      <c r="AE2189" s="103"/>
      <c r="AF2189" s="103"/>
      <c r="AG2189" s="103"/>
    </row>
    <row r="2190" spans="1:35" s="104" customFormat="1">
      <c r="A2190" s="110" t="s">
        <v>204</v>
      </c>
      <c r="B2190" s="114" t="str">
        <f t="shared" ref="B2190:AG2190" si="145">IF(COUNTA(B2178:B2189)=0,"-",COUNTA(B2178:B2189)/12)</f>
        <v>-</v>
      </c>
      <c r="C2190" s="114" t="str">
        <f t="shared" si="145"/>
        <v>-</v>
      </c>
      <c r="D2190" s="114" t="str">
        <f t="shared" si="145"/>
        <v>-</v>
      </c>
      <c r="E2190" s="114" t="str">
        <f t="shared" si="145"/>
        <v>-</v>
      </c>
      <c r="F2190" s="114" t="str">
        <f t="shared" si="145"/>
        <v>-</v>
      </c>
      <c r="G2190" s="114" t="str">
        <f t="shared" si="145"/>
        <v>-</v>
      </c>
      <c r="H2190" s="114" t="str">
        <f t="shared" si="145"/>
        <v>-</v>
      </c>
      <c r="I2190" s="114" t="str">
        <f t="shared" si="145"/>
        <v>-</v>
      </c>
      <c r="J2190" s="114" t="str">
        <f t="shared" si="145"/>
        <v>-</v>
      </c>
      <c r="K2190" s="114" t="str">
        <f t="shared" si="145"/>
        <v>-</v>
      </c>
      <c r="L2190" s="114" t="str">
        <f t="shared" si="145"/>
        <v>-</v>
      </c>
      <c r="M2190" s="114" t="str">
        <f t="shared" si="145"/>
        <v>-</v>
      </c>
      <c r="N2190" s="114" t="str">
        <f t="shared" si="145"/>
        <v>-</v>
      </c>
      <c r="O2190" s="114" t="str">
        <f t="shared" si="145"/>
        <v>-</v>
      </c>
      <c r="P2190" s="114" t="str">
        <f t="shared" si="145"/>
        <v>-</v>
      </c>
      <c r="Q2190" s="114" t="str">
        <f t="shared" si="145"/>
        <v>-</v>
      </c>
      <c r="R2190" s="114" t="str">
        <f t="shared" si="145"/>
        <v>-</v>
      </c>
      <c r="S2190" s="114" t="str">
        <f t="shared" si="145"/>
        <v>-</v>
      </c>
      <c r="T2190" s="114" t="str">
        <f t="shared" si="145"/>
        <v>-</v>
      </c>
      <c r="U2190" s="114" t="str">
        <f t="shared" si="145"/>
        <v>-</v>
      </c>
      <c r="V2190" s="114" t="str">
        <f t="shared" si="145"/>
        <v>-</v>
      </c>
      <c r="W2190" s="114" t="str">
        <f t="shared" si="145"/>
        <v>-</v>
      </c>
      <c r="X2190" s="114" t="str">
        <f t="shared" si="145"/>
        <v>-</v>
      </c>
      <c r="Y2190" s="114" t="str">
        <f t="shared" si="145"/>
        <v>-</v>
      </c>
      <c r="Z2190" s="114" t="str">
        <f t="shared" si="145"/>
        <v>-</v>
      </c>
      <c r="AA2190" s="114" t="str">
        <f t="shared" si="145"/>
        <v>-</v>
      </c>
      <c r="AB2190" s="114" t="str">
        <f t="shared" si="145"/>
        <v>-</v>
      </c>
      <c r="AC2190" s="114" t="str">
        <f t="shared" si="145"/>
        <v>-</v>
      </c>
      <c r="AD2190" s="114" t="str">
        <f t="shared" si="145"/>
        <v>-</v>
      </c>
      <c r="AE2190" s="114" t="str">
        <f t="shared" si="145"/>
        <v>-</v>
      </c>
      <c r="AF2190" s="114" t="str">
        <f t="shared" si="145"/>
        <v>-</v>
      </c>
      <c r="AG2190" s="114" t="str">
        <f t="shared" si="145"/>
        <v>-</v>
      </c>
    </row>
    <row r="2191" spans="1:35" ht="18" customHeight="1">
      <c r="AG2191"/>
    </row>
    <row r="2192" spans="1:35" s="104" customFormat="1">
      <c r="A2192" s="121">
        <f>A2177+1</f>
        <v>44874</v>
      </c>
      <c r="B2192" s="118" t="s">
        <v>310</v>
      </c>
      <c r="C2192" s="118" t="s">
        <v>311</v>
      </c>
      <c r="D2192" s="118" t="s">
        <v>312</v>
      </c>
      <c r="E2192" s="118" t="s">
        <v>313</v>
      </c>
      <c r="F2192" s="118" t="s">
        <v>314</v>
      </c>
      <c r="G2192" s="118" t="s">
        <v>315</v>
      </c>
      <c r="H2192" s="118" t="s">
        <v>316</v>
      </c>
      <c r="I2192" s="118" t="s">
        <v>317</v>
      </c>
      <c r="J2192" s="118" t="s">
        <v>318</v>
      </c>
      <c r="K2192" s="118" t="s">
        <v>319</v>
      </c>
      <c r="L2192" s="118" t="s">
        <v>320</v>
      </c>
      <c r="M2192" s="118" t="s">
        <v>321</v>
      </c>
      <c r="N2192" s="118" t="s">
        <v>322</v>
      </c>
      <c r="O2192" s="118" t="s">
        <v>323</v>
      </c>
      <c r="P2192" s="118" t="s">
        <v>324</v>
      </c>
      <c r="Q2192" s="118" t="s">
        <v>325</v>
      </c>
      <c r="R2192" s="118" t="s">
        <v>326</v>
      </c>
      <c r="S2192" s="118" t="s">
        <v>327</v>
      </c>
      <c r="T2192" s="118" t="s">
        <v>328</v>
      </c>
      <c r="U2192" s="118" t="s">
        <v>329</v>
      </c>
      <c r="V2192" s="118" t="s">
        <v>330</v>
      </c>
      <c r="W2192" s="118" t="s">
        <v>331</v>
      </c>
      <c r="X2192" s="118" t="s">
        <v>332</v>
      </c>
      <c r="Y2192" s="118" t="s">
        <v>333</v>
      </c>
      <c r="Z2192" s="118" t="s">
        <v>334</v>
      </c>
      <c r="AA2192" s="118" t="s">
        <v>335</v>
      </c>
      <c r="AB2192" s="118" t="s">
        <v>336</v>
      </c>
      <c r="AC2192" s="118" t="s">
        <v>337</v>
      </c>
      <c r="AD2192" s="118" t="s">
        <v>338</v>
      </c>
      <c r="AE2192" s="118" t="s">
        <v>339</v>
      </c>
      <c r="AF2192" s="118" t="s">
        <v>340</v>
      </c>
      <c r="AG2192" s="118" t="s">
        <v>341</v>
      </c>
    </row>
    <row r="2193" spans="1:35" s="104" customFormat="1">
      <c r="A2193" s="108" t="s">
        <v>168</v>
      </c>
      <c r="B2193" s="103"/>
      <c r="C2193" s="103"/>
      <c r="D2193" s="103"/>
      <c r="E2193" s="103"/>
      <c r="F2193" s="103"/>
      <c r="G2193" s="103"/>
      <c r="H2193" s="103"/>
      <c r="I2193" s="103"/>
      <c r="J2193" s="103"/>
      <c r="K2193" s="103"/>
      <c r="L2193" s="103"/>
      <c r="M2193" s="103"/>
      <c r="N2193" s="103"/>
      <c r="O2193" s="103"/>
      <c r="P2193" s="103"/>
      <c r="Q2193" s="103"/>
      <c r="R2193" s="103"/>
      <c r="S2193" s="103"/>
      <c r="T2193" s="103"/>
      <c r="U2193" s="103"/>
      <c r="V2193" s="103"/>
      <c r="W2193" s="103"/>
      <c r="X2193" s="103"/>
      <c r="Y2193" s="103"/>
      <c r="Z2193" s="103"/>
      <c r="AA2193" s="103"/>
      <c r="AB2193" s="103"/>
      <c r="AC2193" s="103"/>
      <c r="AD2193" s="103"/>
      <c r="AE2193" s="103"/>
      <c r="AF2193" s="103"/>
      <c r="AG2193" s="103"/>
    </row>
    <row r="2194" spans="1:35" s="104" customFormat="1">
      <c r="A2194" s="108" t="s">
        <v>174</v>
      </c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3"/>
      <c r="M2194" s="103"/>
      <c r="N2194" s="103"/>
      <c r="O2194" s="103"/>
      <c r="P2194" s="103"/>
      <c r="Q2194" s="103"/>
      <c r="R2194" s="103"/>
      <c r="S2194" s="103"/>
      <c r="T2194" s="103"/>
      <c r="U2194" s="103"/>
      <c r="V2194" s="103"/>
      <c r="W2194" s="103"/>
      <c r="X2194" s="103"/>
      <c r="Y2194" s="103"/>
      <c r="Z2194" s="103"/>
      <c r="AA2194" s="103"/>
      <c r="AB2194" s="103"/>
      <c r="AC2194" s="103"/>
      <c r="AD2194" s="103"/>
      <c r="AE2194" s="103"/>
      <c r="AF2194" s="103"/>
      <c r="AG2194" s="103"/>
    </row>
    <row r="2195" spans="1:35" s="104" customFormat="1">
      <c r="A2195" s="108" t="s">
        <v>176</v>
      </c>
      <c r="B2195" s="103"/>
      <c r="C2195" s="103"/>
      <c r="D2195" s="103"/>
      <c r="E2195" s="103"/>
      <c r="F2195" s="103"/>
      <c r="G2195" s="103"/>
      <c r="H2195" s="103"/>
      <c r="I2195" s="103"/>
      <c r="J2195" s="103"/>
      <c r="K2195" s="103"/>
      <c r="L2195" s="103"/>
      <c r="M2195" s="103"/>
      <c r="N2195" s="103"/>
      <c r="O2195" s="103"/>
      <c r="P2195" s="103"/>
      <c r="Q2195" s="103"/>
      <c r="R2195" s="103"/>
      <c r="S2195" s="103"/>
      <c r="T2195" s="103"/>
      <c r="U2195" s="103"/>
      <c r="V2195" s="103"/>
      <c r="W2195" s="103"/>
      <c r="X2195" s="103"/>
      <c r="Y2195" s="103"/>
      <c r="Z2195" s="103"/>
      <c r="AA2195" s="103"/>
      <c r="AB2195" s="103"/>
      <c r="AC2195" s="103"/>
      <c r="AD2195" s="103"/>
      <c r="AE2195" s="103"/>
      <c r="AF2195" s="103"/>
      <c r="AG2195" s="103"/>
    </row>
    <row r="2196" spans="1:35" s="104" customFormat="1" ht="21">
      <c r="A2196" s="108" t="s">
        <v>181</v>
      </c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3"/>
      <c r="M2196" s="103"/>
      <c r="N2196" s="103"/>
      <c r="O2196" s="103"/>
      <c r="P2196" s="103"/>
      <c r="Q2196" s="103"/>
      <c r="R2196" s="103"/>
      <c r="S2196" s="103"/>
      <c r="T2196" s="103"/>
      <c r="U2196" s="103"/>
      <c r="V2196" s="103"/>
      <c r="W2196" s="103"/>
      <c r="X2196" s="103"/>
      <c r="Y2196" s="103"/>
      <c r="Z2196" s="103"/>
      <c r="AA2196" s="103"/>
      <c r="AB2196" s="103"/>
      <c r="AC2196" s="103"/>
      <c r="AD2196" s="103"/>
      <c r="AE2196" s="103"/>
      <c r="AF2196" s="103"/>
      <c r="AG2196" s="103"/>
      <c r="AI2196" s="116" t="s">
        <v>250</v>
      </c>
    </row>
    <row r="2197" spans="1:35" s="104" customFormat="1" ht="15" customHeight="1">
      <c r="A2197" s="108" t="s">
        <v>184</v>
      </c>
      <c r="B2197" s="103"/>
      <c r="C2197" s="103"/>
      <c r="D2197" s="103"/>
      <c r="E2197" s="103"/>
      <c r="F2197" s="103"/>
      <c r="G2197" s="103"/>
      <c r="H2197" s="103"/>
      <c r="I2197" s="103"/>
      <c r="J2197" s="103"/>
      <c r="K2197" s="103"/>
      <c r="L2197" s="103"/>
      <c r="M2197" s="103"/>
      <c r="N2197" s="103"/>
      <c r="O2197" s="103"/>
      <c r="P2197" s="103"/>
      <c r="Q2197" s="103"/>
      <c r="R2197" s="103"/>
      <c r="S2197" s="103"/>
      <c r="T2197" s="103"/>
      <c r="U2197" s="103"/>
      <c r="V2197" s="103"/>
      <c r="W2197" s="103"/>
      <c r="X2197" s="103"/>
      <c r="Y2197" s="103"/>
      <c r="Z2197" s="103"/>
      <c r="AA2197" s="103"/>
      <c r="AB2197" s="103"/>
      <c r="AC2197" s="103"/>
      <c r="AD2197" s="103"/>
      <c r="AE2197" s="103"/>
      <c r="AF2197" s="103"/>
      <c r="AG2197" s="103"/>
      <c r="AI2197" s="271">
        <f>COUNTIF($B2205:$AG2205,"-")</f>
        <v>32</v>
      </c>
    </row>
    <row r="2198" spans="1:35" s="104" customFormat="1" ht="15" customHeight="1">
      <c r="A2198" s="108" t="s">
        <v>208</v>
      </c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3"/>
      <c r="M2198" s="103"/>
      <c r="N2198" s="103"/>
      <c r="O2198" s="103"/>
      <c r="P2198" s="103"/>
      <c r="Q2198" s="103"/>
      <c r="R2198" s="103"/>
      <c r="S2198" s="103"/>
      <c r="T2198" s="103"/>
      <c r="U2198" s="103"/>
      <c r="V2198" s="103"/>
      <c r="W2198" s="103"/>
      <c r="X2198" s="103"/>
      <c r="Y2198" s="103"/>
      <c r="Z2198" s="103"/>
      <c r="AA2198" s="103"/>
      <c r="AB2198" s="103"/>
      <c r="AC2198" s="103"/>
      <c r="AD2198" s="103"/>
      <c r="AE2198" s="103"/>
      <c r="AF2198" s="103"/>
      <c r="AG2198" s="103"/>
      <c r="AI2198" s="271"/>
    </row>
    <row r="2199" spans="1:35" s="104" customFormat="1">
      <c r="A2199" s="108" t="s">
        <v>209</v>
      </c>
      <c r="B2199" s="103"/>
      <c r="C2199" s="103"/>
      <c r="D2199" s="103"/>
      <c r="E2199" s="103"/>
      <c r="F2199" s="103"/>
      <c r="G2199" s="103"/>
      <c r="H2199" s="103"/>
      <c r="I2199" s="103"/>
      <c r="J2199" s="103"/>
      <c r="K2199" s="103"/>
      <c r="L2199" s="103"/>
      <c r="M2199" s="103"/>
      <c r="N2199" s="103"/>
      <c r="O2199" s="103"/>
      <c r="P2199" s="103"/>
      <c r="Q2199" s="103"/>
      <c r="R2199" s="103"/>
      <c r="S2199" s="103"/>
      <c r="T2199" s="103"/>
      <c r="U2199" s="103"/>
      <c r="V2199" s="103"/>
      <c r="W2199" s="103"/>
      <c r="X2199" s="103"/>
      <c r="Y2199" s="103"/>
      <c r="Z2199" s="103"/>
      <c r="AA2199" s="103"/>
      <c r="AB2199" s="103"/>
      <c r="AC2199" s="103"/>
      <c r="AD2199" s="103"/>
      <c r="AE2199" s="103"/>
      <c r="AF2199" s="103"/>
      <c r="AG2199" s="103"/>
    </row>
    <row r="2200" spans="1:35" s="104" customFormat="1">
      <c r="A2200" s="108" t="s">
        <v>198</v>
      </c>
      <c r="B2200" s="103"/>
      <c r="C2200" s="103"/>
      <c r="D2200" s="103"/>
      <c r="E2200" s="103"/>
      <c r="F2200" s="103"/>
      <c r="G2200" s="103"/>
      <c r="H2200" s="103"/>
      <c r="I2200" s="103"/>
      <c r="J2200" s="103"/>
      <c r="K2200" s="103"/>
      <c r="L2200" s="103"/>
      <c r="M2200" s="103"/>
      <c r="N2200" s="103"/>
      <c r="O2200" s="103"/>
      <c r="P2200" s="103"/>
      <c r="Q2200" s="103"/>
      <c r="R2200" s="103"/>
      <c r="S2200" s="103"/>
      <c r="T2200" s="103"/>
      <c r="U2200" s="103"/>
      <c r="V2200" s="103"/>
      <c r="W2200" s="103"/>
      <c r="X2200" s="103"/>
      <c r="Y2200" s="103"/>
      <c r="Z2200" s="103"/>
      <c r="AA2200" s="103"/>
      <c r="AB2200" s="103"/>
      <c r="AC2200" s="103"/>
      <c r="AD2200" s="103"/>
      <c r="AE2200" s="103"/>
      <c r="AF2200" s="103"/>
      <c r="AG2200" s="103"/>
    </row>
    <row r="2201" spans="1:35" s="104" customFormat="1">
      <c r="A2201" s="108" t="s">
        <v>200</v>
      </c>
      <c r="B2201" s="103"/>
      <c r="C2201" s="103"/>
      <c r="D2201" s="103"/>
      <c r="E2201" s="103"/>
      <c r="F2201" s="103"/>
      <c r="G2201" s="103"/>
      <c r="H2201" s="103"/>
      <c r="I2201" s="103"/>
      <c r="J2201" s="103"/>
      <c r="K2201" s="103"/>
      <c r="L2201" s="103"/>
      <c r="M2201" s="103"/>
      <c r="N2201" s="103"/>
      <c r="O2201" s="103"/>
      <c r="P2201" s="103"/>
      <c r="Q2201" s="103"/>
      <c r="R2201" s="103"/>
      <c r="S2201" s="103"/>
      <c r="T2201" s="103"/>
      <c r="U2201" s="103"/>
      <c r="V2201" s="103"/>
      <c r="W2201" s="103"/>
      <c r="X2201" s="103"/>
      <c r="Y2201" s="103"/>
      <c r="Z2201" s="103"/>
      <c r="AA2201" s="103"/>
      <c r="AB2201" s="103"/>
      <c r="AC2201" s="103"/>
      <c r="AD2201" s="103"/>
      <c r="AE2201" s="103"/>
      <c r="AF2201" s="103"/>
      <c r="AG2201" s="103"/>
    </row>
    <row r="2202" spans="1:35" s="104" customFormat="1">
      <c r="A2202" s="108" t="s">
        <v>201</v>
      </c>
      <c r="B2202" s="103"/>
      <c r="C2202" s="103"/>
      <c r="D2202" s="103"/>
      <c r="E2202" s="103"/>
      <c r="F2202" s="103"/>
      <c r="G2202" s="103"/>
      <c r="H2202" s="103"/>
      <c r="I2202" s="103"/>
      <c r="J2202" s="103"/>
      <c r="K2202" s="103"/>
      <c r="L2202" s="103"/>
      <c r="M2202" s="103"/>
      <c r="N2202" s="103"/>
      <c r="O2202" s="103"/>
      <c r="P2202" s="103"/>
      <c r="Q2202" s="103"/>
      <c r="R2202" s="103"/>
      <c r="S2202" s="103"/>
      <c r="T2202" s="103"/>
      <c r="U2202" s="103"/>
      <c r="V2202" s="103"/>
      <c r="W2202" s="103"/>
      <c r="X2202" s="103"/>
      <c r="Y2202" s="103"/>
      <c r="Z2202" s="103"/>
      <c r="AA2202" s="103"/>
      <c r="AB2202" s="103"/>
      <c r="AC2202" s="103"/>
      <c r="AD2202" s="103"/>
      <c r="AE2202" s="103"/>
      <c r="AF2202" s="103"/>
      <c r="AG2202" s="103"/>
    </row>
    <row r="2203" spans="1:35" s="104" customFormat="1">
      <c r="A2203" s="108" t="s">
        <v>202</v>
      </c>
      <c r="B2203" s="103"/>
      <c r="C2203" s="103"/>
      <c r="D2203" s="103"/>
      <c r="E2203" s="103"/>
      <c r="F2203" s="103"/>
      <c r="G2203" s="103"/>
      <c r="H2203" s="103"/>
      <c r="I2203" s="103"/>
      <c r="J2203" s="103"/>
      <c r="K2203" s="103"/>
      <c r="L2203" s="103"/>
      <c r="M2203" s="103"/>
      <c r="N2203" s="103"/>
      <c r="O2203" s="103"/>
      <c r="P2203" s="103"/>
      <c r="Q2203" s="103"/>
      <c r="R2203" s="103"/>
      <c r="S2203" s="103"/>
      <c r="T2203" s="103"/>
      <c r="U2203" s="103"/>
      <c r="V2203" s="103"/>
      <c r="W2203" s="103"/>
      <c r="X2203" s="103"/>
      <c r="Y2203" s="103"/>
      <c r="Z2203" s="103"/>
      <c r="AA2203" s="103"/>
      <c r="AB2203" s="103"/>
      <c r="AC2203" s="103"/>
      <c r="AD2203" s="103"/>
      <c r="AE2203" s="103"/>
      <c r="AF2203" s="103"/>
      <c r="AG2203" s="103"/>
    </row>
    <row r="2204" spans="1:35" s="104" customFormat="1">
      <c r="A2204" s="108" t="s">
        <v>203</v>
      </c>
      <c r="B2204" s="103"/>
      <c r="C2204" s="103"/>
      <c r="D2204" s="103"/>
      <c r="E2204" s="103"/>
      <c r="F2204" s="103"/>
      <c r="G2204" s="103"/>
      <c r="H2204" s="103"/>
      <c r="I2204" s="103"/>
      <c r="J2204" s="103"/>
      <c r="K2204" s="103"/>
      <c r="L2204" s="103"/>
      <c r="M2204" s="103"/>
      <c r="N2204" s="103"/>
      <c r="O2204" s="103"/>
      <c r="P2204" s="103"/>
      <c r="Q2204" s="103"/>
      <c r="R2204" s="103"/>
      <c r="S2204" s="103"/>
      <c r="T2204" s="103"/>
      <c r="U2204" s="103"/>
      <c r="V2204" s="103"/>
      <c r="W2204" s="103"/>
      <c r="X2204" s="103"/>
      <c r="Y2204" s="103"/>
      <c r="Z2204" s="103"/>
      <c r="AA2204" s="103"/>
      <c r="AB2204" s="103"/>
      <c r="AC2204" s="103"/>
      <c r="AD2204" s="103"/>
      <c r="AE2204" s="103"/>
      <c r="AF2204" s="103"/>
      <c r="AG2204" s="103"/>
    </row>
    <row r="2205" spans="1:35" s="104" customFormat="1">
      <c r="A2205" s="110" t="s">
        <v>204</v>
      </c>
      <c r="B2205" s="114" t="str">
        <f t="shared" ref="B2205:AG2205" si="146">IF(COUNTA(B2193:B2204)=0,"-",COUNTA(B2193:B2204)/12)</f>
        <v>-</v>
      </c>
      <c r="C2205" s="114" t="str">
        <f t="shared" si="146"/>
        <v>-</v>
      </c>
      <c r="D2205" s="114" t="str">
        <f t="shared" si="146"/>
        <v>-</v>
      </c>
      <c r="E2205" s="114" t="str">
        <f t="shared" si="146"/>
        <v>-</v>
      </c>
      <c r="F2205" s="114" t="str">
        <f t="shared" si="146"/>
        <v>-</v>
      </c>
      <c r="G2205" s="114" t="str">
        <f t="shared" si="146"/>
        <v>-</v>
      </c>
      <c r="H2205" s="114" t="str">
        <f t="shared" si="146"/>
        <v>-</v>
      </c>
      <c r="I2205" s="114" t="str">
        <f t="shared" si="146"/>
        <v>-</v>
      </c>
      <c r="J2205" s="114" t="str">
        <f t="shared" si="146"/>
        <v>-</v>
      </c>
      <c r="K2205" s="114" t="str">
        <f t="shared" si="146"/>
        <v>-</v>
      </c>
      <c r="L2205" s="114" t="str">
        <f t="shared" si="146"/>
        <v>-</v>
      </c>
      <c r="M2205" s="114" t="str">
        <f t="shared" si="146"/>
        <v>-</v>
      </c>
      <c r="N2205" s="114" t="str">
        <f t="shared" si="146"/>
        <v>-</v>
      </c>
      <c r="O2205" s="114" t="str">
        <f t="shared" si="146"/>
        <v>-</v>
      </c>
      <c r="P2205" s="114" t="str">
        <f t="shared" si="146"/>
        <v>-</v>
      </c>
      <c r="Q2205" s="114" t="str">
        <f t="shared" si="146"/>
        <v>-</v>
      </c>
      <c r="R2205" s="114" t="str">
        <f t="shared" si="146"/>
        <v>-</v>
      </c>
      <c r="S2205" s="114" t="str">
        <f t="shared" si="146"/>
        <v>-</v>
      </c>
      <c r="T2205" s="114" t="str">
        <f t="shared" si="146"/>
        <v>-</v>
      </c>
      <c r="U2205" s="114" t="str">
        <f t="shared" si="146"/>
        <v>-</v>
      </c>
      <c r="V2205" s="114" t="str">
        <f t="shared" si="146"/>
        <v>-</v>
      </c>
      <c r="W2205" s="114" t="str">
        <f t="shared" si="146"/>
        <v>-</v>
      </c>
      <c r="X2205" s="114" t="str">
        <f t="shared" si="146"/>
        <v>-</v>
      </c>
      <c r="Y2205" s="114" t="str">
        <f t="shared" si="146"/>
        <v>-</v>
      </c>
      <c r="Z2205" s="114" t="str">
        <f t="shared" si="146"/>
        <v>-</v>
      </c>
      <c r="AA2205" s="114" t="str">
        <f t="shared" si="146"/>
        <v>-</v>
      </c>
      <c r="AB2205" s="114" t="str">
        <f t="shared" si="146"/>
        <v>-</v>
      </c>
      <c r="AC2205" s="114" t="str">
        <f t="shared" si="146"/>
        <v>-</v>
      </c>
      <c r="AD2205" s="114" t="str">
        <f t="shared" si="146"/>
        <v>-</v>
      </c>
      <c r="AE2205" s="114" t="str">
        <f t="shared" si="146"/>
        <v>-</v>
      </c>
      <c r="AF2205" s="114" t="str">
        <f t="shared" si="146"/>
        <v>-</v>
      </c>
      <c r="AG2205" s="114" t="str">
        <f t="shared" si="146"/>
        <v>-</v>
      </c>
    </row>
    <row r="2206" spans="1:35" ht="18" customHeight="1">
      <c r="AG2206"/>
    </row>
    <row r="2207" spans="1:35" s="104" customFormat="1">
      <c r="A2207" s="121">
        <f>A2192+1</f>
        <v>44875</v>
      </c>
      <c r="B2207" s="118" t="s">
        <v>310</v>
      </c>
      <c r="C2207" s="118" t="s">
        <v>311</v>
      </c>
      <c r="D2207" s="118" t="s">
        <v>312</v>
      </c>
      <c r="E2207" s="118" t="s">
        <v>313</v>
      </c>
      <c r="F2207" s="118" t="s">
        <v>314</v>
      </c>
      <c r="G2207" s="118" t="s">
        <v>315</v>
      </c>
      <c r="H2207" s="118" t="s">
        <v>316</v>
      </c>
      <c r="I2207" s="118" t="s">
        <v>317</v>
      </c>
      <c r="J2207" s="118" t="s">
        <v>318</v>
      </c>
      <c r="K2207" s="118" t="s">
        <v>319</v>
      </c>
      <c r="L2207" s="118" t="s">
        <v>320</v>
      </c>
      <c r="M2207" s="118" t="s">
        <v>321</v>
      </c>
      <c r="N2207" s="118" t="s">
        <v>322</v>
      </c>
      <c r="O2207" s="118" t="s">
        <v>323</v>
      </c>
      <c r="P2207" s="118" t="s">
        <v>324</v>
      </c>
      <c r="Q2207" s="118" t="s">
        <v>325</v>
      </c>
      <c r="R2207" s="118" t="s">
        <v>326</v>
      </c>
      <c r="S2207" s="118" t="s">
        <v>327</v>
      </c>
      <c r="T2207" s="118" t="s">
        <v>328</v>
      </c>
      <c r="U2207" s="118" t="s">
        <v>329</v>
      </c>
      <c r="V2207" s="118" t="s">
        <v>330</v>
      </c>
      <c r="W2207" s="118" t="s">
        <v>331</v>
      </c>
      <c r="X2207" s="118" t="s">
        <v>332</v>
      </c>
      <c r="Y2207" s="118" t="s">
        <v>333</v>
      </c>
      <c r="Z2207" s="118" t="s">
        <v>334</v>
      </c>
      <c r="AA2207" s="118" t="s">
        <v>335</v>
      </c>
      <c r="AB2207" s="118" t="s">
        <v>336</v>
      </c>
      <c r="AC2207" s="118" t="s">
        <v>337</v>
      </c>
      <c r="AD2207" s="118" t="s">
        <v>338</v>
      </c>
      <c r="AE2207" s="118" t="s">
        <v>339</v>
      </c>
      <c r="AF2207" s="118" t="s">
        <v>340</v>
      </c>
      <c r="AG2207" s="118" t="s">
        <v>341</v>
      </c>
    </row>
    <row r="2208" spans="1:35" s="104" customFormat="1">
      <c r="A2208" s="108" t="s">
        <v>168</v>
      </c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3"/>
      <c r="O2208" s="103"/>
      <c r="P2208" s="103"/>
      <c r="Q2208" s="103"/>
      <c r="R2208" s="103"/>
      <c r="S2208" s="103"/>
      <c r="T2208" s="103"/>
      <c r="U2208" s="103"/>
      <c r="V2208" s="103"/>
      <c r="W2208" s="103"/>
      <c r="X2208" s="103"/>
      <c r="Y2208" s="103"/>
      <c r="Z2208" s="103"/>
      <c r="AA2208" s="103"/>
      <c r="AB2208" s="103"/>
      <c r="AC2208" s="103"/>
      <c r="AD2208" s="103"/>
      <c r="AE2208" s="103"/>
      <c r="AF2208" s="103"/>
      <c r="AG2208" s="103"/>
    </row>
    <row r="2209" spans="1:35" s="104" customFormat="1">
      <c r="A2209" s="108" t="s">
        <v>174</v>
      </c>
      <c r="B2209" s="103"/>
      <c r="C2209" s="103"/>
      <c r="D2209" s="103"/>
      <c r="E2209" s="103"/>
      <c r="F2209" s="103"/>
      <c r="G2209" s="103"/>
      <c r="H2209" s="103"/>
      <c r="I2209" s="103"/>
      <c r="J2209" s="103"/>
      <c r="K2209" s="103"/>
      <c r="L2209" s="103"/>
      <c r="M2209" s="103"/>
      <c r="N2209" s="103"/>
      <c r="O2209" s="103"/>
      <c r="P2209" s="103"/>
      <c r="Q2209" s="103"/>
      <c r="R2209" s="103"/>
      <c r="S2209" s="103"/>
      <c r="T2209" s="103"/>
      <c r="U2209" s="103"/>
      <c r="V2209" s="103"/>
      <c r="W2209" s="103"/>
      <c r="X2209" s="103"/>
      <c r="Y2209" s="103"/>
      <c r="Z2209" s="103"/>
      <c r="AA2209" s="103"/>
      <c r="AB2209" s="103"/>
      <c r="AC2209" s="103"/>
      <c r="AD2209" s="103"/>
      <c r="AE2209" s="103"/>
      <c r="AF2209" s="103"/>
      <c r="AG2209" s="103"/>
    </row>
    <row r="2210" spans="1:35" s="104" customFormat="1">
      <c r="A2210" s="108" t="s">
        <v>176</v>
      </c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3"/>
      <c r="N2210" s="103"/>
      <c r="O2210" s="103"/>
      <c r="P2210" s="103"/>
      <c r="Q2210" s="103"/>
      <c r="R2210" s="103"/>
      <c r="S2210" s="103"/>
      <c r="T2210" s="103"/>
      <c r="U2210" s="103"/>
      <c r="V2210" s="103"/>
      <c r="W2210" s="103"/>
      <c r="X2210" s="103"/>
      <c r="Y2210" s="103"/>
      <c r="Z2210" s="103"/>
      <c r="AA2210" s="103"/>
      <c r="AB2210" s="103"/>
      <c r="AC2210" s="103"/>
      <c r="AD2210" s="103"/>
      <c r="AE2210" s="103"/>
      <c r="AF2210" s="103"/>
      <c r="AG2210" s="103"/>
    </row>
    <row r="2211" spans="1:35" s="104" customFormat="1" ht="21">
      <c r="A2211" s="108" t="s">
        <v>181</v>
      </c>
      <c r="B2211" s="103"/>
      <c r="C2211" s="103"/>
      <c r="D2211" s="103"/>
      <c r="E2211" s="103"/>
      <c r="F2211" s="103"/>
      <c r="G2211" s="103"/>
      <c r="H2211" s="103"/>
      <c r="I2211" s="103"/>
      <c r="J2211" s="103"/>
      <c r="K2211" s="103"/>
      <c r="L2211" s="103"/>
      <c r="M2211" s="103"/>
      <c r="N2211" s="103"/>
      <c r="O2211" s="103"/>
      <c r="P2211" s="103"/>
      <c r="Q2211" s="103"/>
      <c r="R2211" s="103"/>
      <c r="S2211" s="103"/>
      <c r="T2211" s="103"/>
      <c r="U2211" s="103"/>
      <c r="V2211" s="103"/>
      <c r="W2211" s="103"/>
      <c r="X2211" s="103"/>
      <c r="Y2211" s="103"/>
      <c r="Z2211" s="103"/>
      <c r="AA2211" s="103"/>
      <c r="AB2211" s="103"/>
      <c r="AC2211" s="103"/>
      <c r="AD2211" s="103"/>
      <c r="AE2211" s="103"/>
      <c r="AF2211" s="103"/>
      <c r="AG2211" s="103"/>
      <c r="AI2211" s="116" t="s">
        <v>250</v>
      </c>
    </row>
    <row r="2212" spans="1:35" s="104" customFormat="1" ht="15" customHeight="1">
      <c r="A2212" s="108" t="s">
        <v>184</v>
      </c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3"/>
      <c r="N2212" s="103"/>
      <c r="O2212" s="103"/>
      <c r="P2212" s="103"/>
      <c r="Q2212" s="103"/>
      <c r="R2212" s="103"/>
      <c r="S2212" s="103"/>
      <c r="T2212" s="103"/>
      <c r="U2212" s="103"/>
      <c r="V2212" s="103"/>
      <c r="W2212" s="103"/>
      <c r="X2212" s="103"/>
      <c r="Y2212" s="103"/>
      <c r="Z2212" s="103"/>
      <c r="AA2212" s="103"/>
      <c r="AB2212" s="103"/>
      <c r="AC2212" s="103"/>
      <c r="AD2212" s="103"/>
      <c r="AE2212" s="103"/>
      <c r="AF2212" s="103"/>
      <c r="AG2212" s="103"/>
      <c r="AI2212" s="271">
        <f>COUNTIF($B2220:$AG2220,"-")</f>
        <v>32</v>
      </c>
    </row>
    <row r="2213" spans="1:35" s="104" customFormat="1" ht="15" customHeight="1">
      <c r="A2213" s="108" t="s">
        <v>208</v>
      </c>
      <c r="B2213" s="103"/>
      <c r="C2213" s="103"/>
      <c r="D2213" s="103"/>
      <c r="E2213" s="103"/>
      <c r="F2213" s="103"/>
      <c r="G2213" s="103"/>
      <c r="H2213" s="103"/>
      <c r="I2213" s="103"/>
      <c r="J2213" s="103"/>
      <c r="K2213" s="103"/>
      <c r="L2213" s="103"/>
      <c r="M2213" s="103"/>
      <c r="N2213" s="103"/>
      <c r="O2213" s="103"/>
      <c r="P2213" s="103"/>
      <c r="Q2213" s="103"/>
      <c r="R2213" s="103"/>
      <c r="S2213" s="103"/>
      <c r="T2213" s="103"/>
      <c r="U2213" s="103"/>
      <c r="V2213" s="103"/>
      <c r="W2213" s="103"/>
      <c r="X2213" s="103"/>
      <c r="Y2213" s="103"/>
      <c r="Z2213" s="103"/>
      <c r="AA2213" s="103"/>
      <c r="AB2213" s="103"/>
      <c r="AC2213" s="103"/>
      <c r="AD2213" s="103"/>
      <c r="AE2213" s="103"/>
      <c r="AF2213" s="103"/>
      <c r="AG2213" s="103"/>
      <c r="AI2213" s="271"/>
    </row>
    <row r="2214" spans="1:35" s="104" customFormat="1">
      <c r="A2214" s="108" t="s">
        <v>209</v>
      </c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3"/>
      <c r="O2214" s="103"/>
      <c r="P2214" s="103"/>
      <c r="Q2214" s="103"/>
      <c r="R2214" s="103"/>
      <c r="S2214" s="103"/>
      <c r="T2214" s="103"/>
      <c r="U2214" s="103"/>
      <c r="V2214" s="103"/>
      <c r="W2214" s="103"/>
      <c r="X2214" s="103"/>
      <c r="Y2214" s="103"/>
      <c r="Z2214" s="103"/>
      <c r="AA2214" s="103"/>
      <c r="AB2214" s="103"/>
      <c r="AC2214" s="103"/>
      <c r="AD2214" s="103"/>
      <c r="AE2214" s="103"/>
      <c r="AF2214" s="103"/>
      <c r="AG2214" s="103"/>
    </row>
    <row r="2215" spans="1:35" s="104" customFormat="1">
      <c r="A2215" s="108" t="s">
        <v>198</v>
      </c>
      <c r="B2215" s="103"/>
      <c r="C2215" s="103"/>
      <c r="D2215" s="103"/>
      <c r="E2215" s="103"/>
      <c r="F2215" s="103"/>
      <c r="G2215" s="103"/>
      <c r="H2215" s="103"/>
      <c r="I2215" s="103"/>
      <c r="J2215" s="103"/>
      <c r="K2215" s="103"/>
      <c r="L2215" s="103"/>
      <c r="M2215" s="103"/>
      <c r="N2215" s="103"/>
      <c r="O2215" s="103"/>
      <c r="P2215" s="103"/>
      <c r="Q2215" s="103"/>
      <c r="R2215" s="103"/>
      <c r="S2215" s="103"/>
      <c r="T2215" s="103"/>
      <c r="U2215" s="103"/>
      <c r="V2215" s="103"/>
      <c r="W2215" s="103"/>
      <c r="X2215" s="103"/>
      <c r="Y2215" s="103"/>
      <c r="Z2215" s="103"/>
      <c r="AA2215" s="103"/>
      <c r="AB2215" s="103"/>
      <c r="AC2215" s="103"/>
      <c r="AD2215" s="103"/>
      <c r="AE2215" s="103"/>
      <c r="AF2215" s="103"/>
      <c r="AG2215" s="103"/>
    </row>
    <row r="2216" spans="1:35" s="104" customFormat="1">
      <c r="A2216" s="108" t="s">
        <v>200</v>
      </c>
      <c r="B2216" s="103"/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3"/>
      <c r="M2216" s="103"/>
      <c r="N2216" s="103"/>
      <c r="O2216" s="103"/>
      <c r="P2216" s="103"/>
      <c r="Q2216" s="103"/>
      <c r="R2216" s="103"/>
      <c r="S2216" s="103"/>
      <c r="T2216" s="103"/>
      <c r="U2216" s="103"/>
      <c r="V2216" s="103"/>
      <c r="W2216" s="103"/>
      <c r="X2216" s="103"/>
      <c r="Y2216" s="103"/>
      <c r="Z2216" s="103"/>
      <c r="AA2216" s="103"/>
      <c r="AB2216" s="103"/>
      <c r="AC2216" s="103"/>
      <c r="AD2216" s="103"/>
      <c r="AE2216" s="103"/>
      <c r="AF2216" s="103"/>
      <c r="AG2216" s="103"/>
    </row>
    <row r="2217" spans="1:35" s="104" customFormat="1">
      <c r="A2217" s="108" t="s">
        <v>201</v>
      </c>
      <c r="B2217" s="103"/>
      <c r="C2217" s="103"/>
      <c r="D2217" s="103"/>
      <c r="E2217" s="103"/>
      <c r="F2217" s="103"/>
      <c r="G2217" s="103"/>
      <c r="H2217" s="103"/>
      <c r="I2217" s="103"/>
      <c r="J2217" s="103"/>
      <c r="K2217" s="103"/>
      <c r="L2217" s="103"/>
      <c r="M2217" s="103"/>
      <c r="N2217" s="103"/>
      <c r="O2217" s="103"/>
      <c r="P2217" s="103"/>
      <c r="Q2217" s="103"/>
      <c r="R2217" s="103"/>
      <c r="S2217" s="103"/>
      <c r="T2217" s="103"/>
      <c r="U2217" s="103"/>
      <c r="V2217" s="103"/>
      <c r="W2217" s="103"/>
      <c r="X2217" s="103"/>
      <c r="Y2217" s="103"/>
      <c r="Z2217" s="103"/>
      <c r="AA2217" s="103"/>
      <c r="AB2217" s="103"/>
      <c r="AC2217" s="103"/>
      <c r="AD2217" s="103"/>
      <c r="AE2217" s="103"/>
      <c r="AF2217" s="103"/>
      <c r="AG2217" s="103"/>
    </row>
    <row r="2218" spans="1:35" s="104" customFormat="1">
      <c r="A2218" s="108" t="s">
        <v>202</v>
      </c>
      <c r="B2218" s="103"/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3"/>
      <c r="M2218" s="103"/>
      <c r="N2218" s="103"/>
      <c r="O2218" s="103"/>
      <c r="P2218" s="103"/>
      <c r="Q2218" s="103"/>
      <c r="R2218" s="103"/>
      <c r="S2218" s="103"/>
      <c r="T2218" s="103"/>
      <c r="U2218" s="103"/>
      <c r="V2218" s="103"/>
      <c r="W2218" s="103"/>
      <c r="X2218" s="103"/>
      <c r="Y2218" s="103"/>
      <c r="Z2218" s="103"/>
      <c r="AA2218" s="103"/>
      <c r="AB2218" s="103"/>
      <c r="AC2218" s="103"/>
      <c r="AD2218" s="103"/>
      <c r="AE2218" s="103"/>
      <c r="AF2218" s="103"/>
      <c r="AG2218" s="103"/>
    </row>
    <row r="2219" spans="1:35" s="104" customFormat="1">
      <c r="A2219" s="108" t="s">
        <v>203</v>
      </c>
      <c r="B2219" s="103"/>
      <c r="C2219" s="103"/>
      <c r="D2219" s="103"/>
      <c r="E2219" s="103"/>
      <c r="F2219" s="103"/>
      <c r="G2219" s="103"/>
      <c r="H2219" s="103"/>
      <c r="I2219" s="103"/>
      <c r="J2219" s="103"/>
      <c r="K2219" s="103"/>
      <c r="L2219" s="103"/>
      <c r="M2219" s="103"/>
      <c r="N2219" s="103"/>
      <c r="O2219" s="103"/>
      <c r="P2219" s="103"/>
      <c r="Q2219" s="103"/>
      <c r="R2219" s="103"/>
      <c r="S2219" s="103"/>
      <c r="T2219" s="103"/>
      <c r="U2219" s="103"/>
      <c r="V2219" s="103"/>
      <c r="W2219" s="103"/>
      <c r="X2219" s="103"/>
      <c r="Y2219" s="103"/>
      <c r="Z2219" s="103"/>
      <c r="AA2219" s="103"/>
      <c r="AB2219" s="103"/>
      <c r="AC2219" s="103"/>
      <c r="AD2219" s="103"/>
      <c r="AE2219" s="103"/>
      <c r="AF2219" s="103"/>
      <c r="AG2219" s="103"/>
    </row>
    <row r="2220" spans="1:35" s="104" customFormat="1">
      <c r="A2220" s="110" t="s">
        <v>204</v>
      </c>
      <c r="B2220" s="114" t="str">
        <f t="shared" ref="B2220:AG2220" si="147">IF(COUNTA(B2208:B2219)=0,"-",COUNTA(B2208:B2219)/12)</f>
        <v>-</v>
      </c>
      <c r="C2220" s="114" t="str">
        <f t="shared" si="147"/>
        <v>-</v>
      </c>
      <c r="D2220" s="114" t="str">
        <f t="shared" si="147"/>
        <v>-</v>
      </c>
      <c r="E2220" s="114" t="str">
        <f t="shared" si="147"/>
        <v>-</v>
      </c>
      <c r="F2220" s="114" t="str">
        <f t="shared" si="147"/>
        <v>-</v>
      </c>
      <c r="G2220" s="114" t="str">
        <f t="shared" si="147"/>
        <v>-</v>
      </c>
      <c r="H2220" s="114" t="str">
        <f t="shared" si="147"/>
        <v>-</v>
      </c>
      <c r="I2220" s="114" t="str">
        <f t="shared" si="147"/>
        <v>-</v>
      </c>
      <c r="J2220" s="114" t="str">
        <f t="shared" si="147"/>
        <v>-</v>
      </c>
      <c r="K2220" s="114" t="str">
        <f t="shared" si="147"/>
        <v>-</v>
      </c>
      <c r="L2220" s="114" t="str">
        <f t="shared" si="147"/>
        <v>-</v>
      </c>
      <c r="M2220" s="114" t="str">
        <f t="shared" si="147"/>
        <v>-</v>
      </c>
      <c r="N2220" s="114" t="str">
        <f t="shared" si="147"/>
        <v>-</v>
      </c>
      <c r="O2220" s="114" t="str">
        <f t="shared" si="147"/>
        <v>-</v>
      </c>
      <c r="P2220" s="114" t="str">
        <f t="shared" si="147"/>
        <v>-</v>
      </c>
      <c r="Q2220" s="114" t="str">
        <f t="shared" si="147"/>
        <v>-</v>
      </c>
      <c r="R2220" s="114" t="str">
        <f t="shared" si="147"/>
        <v>-</v>
      </c>
      <c r="S2220" s="114" t="str">
        <f t="shared" si="147"/>
        <v>-</v>
      </c>
      <c r="T2220" s="114" t="str">
        <f t="shared" si="147"/>
        <v>-</v>
      </c>
      <c r="U2220" s="114" t="str">
        <f t="shared" si="147"/>
        <v>-</v>
      </c>
      <c r="V2220" s="114" t="str">
        <f t="shared" si="147"/>
        <v>-</v>
      </c>
      <c r="W2220" s="114" t="str">
        <f t="shared" si="147"/>
        <v>-</v>
      </c>
      <c r="X2220" s="114" t="str">
        <f t="shared" si="147"/>
        <v>-</v>
      </c>
      <c r="Y2220" s="114" t="str">
        <f t="shared" si="147"/>
        <v>-</v>
      </c>
      <c r="Z2220" s="114" t="str">
        <f t="shared" si="147"/>
        <v>-</v>
      </c>
      <c r="AA2220" s="114" t="str">
        <f t="shared" si="147"/>
        <v>-</v>
      </c>
      <c r="AB2220" s="114" t="str">
        <f t="shared" si="147"/>
        <v>-</v>
      </c>
      <c r="AC2220" s="114" t="str">
        <f t="shared" si="147"/>
        <v>-</v>
      </c>
      <c r="AD2220" s="114" t="str">
        <f t="shared" si="147"/>
        <v>-</v>
      </c>
      <c r="AE2220" s="114" t="str">
        <f t="shared" si="147"/>
        <v>-</v>
      </c>
      <c r="AF2220" s="114" t="str">
        <f t="shared" si="147"/>
        <v>-</v>
      </c>
      <c r="AG2220" s="114" t="str">
        <f t="shared" si="147"/>
        <v>-</v>
      </c>
    </row>
    <row r="2221" spans="1:35" ht="18" customHeight="1">
      <c r="AG2221"/>
    </row>
    <row r="2222" spans="1:35" s="104" customFormat="1">
      <c r="A2222" s="121">
        <f>A2207+1</f>
        <v>44876</v>
      </c>
      <c r="B2222" s="118" t="s">
        <v>310</v>
      </c>
      <c r="C2222" s="118" t="s">
        <v>311</v>
      </c>
      <c r="D2222" s="118" t="s">
        <v>312</v>
      </c>
      <c r="E2222" s="118" t="s">
        <v>313</v>
      </c>
      <c r="F2222" s="118" t="s">
        <v>314</v>
      </c>
      <c r="G2222" s="118" t="s">
        <v>315</v>
      </c>
      <c r="H2222" s="118" t="s">
        <v>316</v>
      </c>
      <c r="I2222" s="118" t="s">
        <v>317</v>
      </c>
      <c r="J2222" s="118" t="s">
        <v>318</v>
      </c>
      <c r="K2222" s="118" t="s">
        <v>319</v>
      </c>
      <c r="L2222" s="118" t="s">
        <v>320</v>
      </c>
      <c r="M2222" s="118" t="s">
        <v>321</v>
      </c>
      <c r="N2222" s="118" t="s">
        <v>322</v>
      </c>
      <c r="O2222" s="118" t="s">
        <v>323</v>
      </c>
      <c r="P2222" s="118" t="s">
        <v>324</v>
      </c>
      <c r="Q2222" s="118" t="s">
        <v>325</v>
      </c>
      <c r="R2222" s="118" t="s">
        <v>326</v>
      </c>
      <c r="S2222" s="118" t="s">
        <v>327</v>
      </c>
      <c r="T2222" s="118" t="s">
        <v>328</v>
      </c>
      <c r="U2222" s="118" t="s">
        <v>329</v>
      </c>
      <c r="V2222" s="118" t="s">
        <v>330</v>
      </c>
      <c r="W2222" s="118" t="s">
        <v>331</v>
      </c>
      <c r="X2222" s="118" t="s">
        <v>332</v>
      </c>
      <c r="Y2222" s="118" t="s">
        <v>333</v>
      </c>
      <c r="Z2222" s="118" t="s">
        <v>334</v>
      </c>
      <c r="AA2222" s="118" t="s">
        <v>335</v>
      </c>
      <c r="AB2222" s="118" t="s">
        <v>336</v>
      </c>
      <c r="AC2222" s="118" t="s">
        <v>337</v>
      </c>
      <c r="AD2222" s="118" t="s">
        <v>338</v>
      </c>
      <c r="AE2222" s="118" t="s">
        <v>339</v>
      </c>
      <c r="AF2222" s="118" t="s">
        <v>340</v>
      </c>
      <c r="AG2222" s="118" t="s">
        <v>341</v>
      </c>
    </row>
    <row r="2223" spans="1:35" s="104" customFormat="1">
      <c r="A2223" s="108" t="s">
        <v>168</v>
      </c>
      <c r="B2223" s="103"/>
      <c r="C2223" s="103"/>
      <c r="D2223" s="103"/>
      <c r="E2223" s="103"/>
      <c r="F2223" s="103"/>
      <c r="G2223" s="103"/>
      <c r="H2223" s="103"/>
      <c r="I2223" s="103"/>
      <c r="J2223" s="103"/>
      <c r="K2223" s="103"/>
      <c r="L2223" s="103"/>
      <c r="M2223" s="103"/>
      <c r="N2223" s="103"/>
      <c r="O2223" s="103"/>
      <c r="P2223" s="103"/>
      <c r="Q2223" s="103"/>
      <c r="R2223" s="103"/>
      <c r="S2223" s="103"/>
      <c r="T2223" s="103"/>
      <c r="U2223" s="103"/>
      <c r="V2223" s="103"/>
      <c r="W2223" s="103"/>
      <c r="X2223" s="103"/>
      <c r="Y2223" s="103"/>
      <c r="Z2223" s="103"/>
      <c r="AA2223" s="103"/>
      <c r="AB2223" s="103"/>
      <c r="AC2223" s="103"/>
      <c r="AD2223" s="103"/>
      <c r="AE2223" s="103"/>
      <c r="AF2223" s="103"/>
      <c r="AG2223" s="103"/>
    </row>
    <row r="2224" spans="1:35" s="104" customFormat="1">
      <c r="A2224" s="108" t="s">
        <v>174</v>
      </c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3"/>
      <c r="M2224" s="103"/>
      <c r="N2224" s="103"/>
      <c r="O2224" s="103"/>
      <c r="P2224" s="103"/>
      <c r="Q2224" s="103"/>
      <c r="R2224" s="103"/>
      <c r="S2224" s="103"/>
      <c r="T2224" s="103"/>
      <c r="U2224" s="103"/>
      <c r="V2224" s="103"/>
      <c r="W2224" s="103"/>
      <c r="X2224" s="103"/>
      <c r="Y2224" s="103"/>
      <c r="Z2224" s="103"/>
      <c r="AA2224" s="103"/>
      <c r="AB2224" s="103"/>
      <c r="AC2224" s="103"/>
      <c r="AD2224" s="103"/>
      <c r="AE2224" s="103"/>
      <c r="AF2224" s="103"/>
      <c r="AG2224" s="103"/>
    </row>
    <row r="2225" spans="1:35" s="104" customFormat="1">
      <c r="A2225" s="108" t="s">
        <v>176</v>
      </c>
      <c r="B2225" s="103"/>
      <c r="C2225" s="103"/>
      <c r="D2225" s="103"/>
      <c r="E2225" s="103"/>
      <c r="F2225" s="103"/>
      <c r="G2225" s="103"/>
      <c r="H2225" s="103"/>
      <c r="I2225" s="103"/>
      <c r="J2225" s="103"/>
      <c r="K2225" s="103"/>
      <c r="L2225" s="103"/>
      <c r="M2225" s="103"/>
      <c r="N2225" s="103"/>
      <c r="O2225" s="103"/>
      <c r="P2225" s="103"/>
      <c r="Q2225" s="103"/>
      <c r="R2225" s="103"/>
      <c r="S2225" s="103"/>
      <c r="T2225" s="103"/>
      <c r="U2225" s="103"/>
      <c r="V2225" s="103"/>
      <c r="W2225" s="103"/>
      <c r="X2225" s="103"/>
      <c r="Y2225" s="103"/>
      <c r="Z2225" s="103"/>
      <c r="AA2225" s="103"/>
      <c r="AB2225" s="103"/>
      <c r="AC2225" s="103"/>
      <c r="AD2225" s="103"/>
      <c r="AE2225" s="103"/>
      <c r="AF2225" s="103"/>
      <c r="AG2225" s="103"/>
    </row>
    <row r="2226" spans="1:35" s="104" customFormat="1" ht="21">
      <c r="A2226" s="108" t="s">
        <v>181</v>
      </c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3"/>
      <c r="M2226" s="103"/>
      <c r="N2226" s="103"/>
      <c r="O2226" s="103"/>
      <c r="P2226" s="103"/>
      <c r="Q2226" s="103"/>
      <c r="R2226" s="103"/>
      <c r="S2226" s="103"/>
      <c r="T2226" s="103"/>
      <c r="U2226" s="103"/>
      <c r="V2226" s="103"/>
      <c r="W2226" s="103"/>
      <c r="X2226" s="103"/>
      <c r="Y2226" s="103"/>
      <c r="Z2226" s="103"/>
      <c r="AA2226" s="103"/>
      <c r="AB2226" s="103"/>
      <c r="AC2226" s="103"/>
      <c r="AD2226" s="103"/>
      <c r="AE2226" s="103"/>
      <c r="AF2226" s="103"/>
      <c r="AG2226" s="103"/>
      <c r="AI2226" s="116" t="s">
        <v>250</v>
      </c>
    </row>
    <row r="2227" spans="1:35" s="104" customFormat="1" ht="15" customHeight="1">
      <c r="A2227" s="108" t="s">
        <v>184</v>
      </c>
      <c r="B2227" s="103"/>
      <c r="C2227" s="103"/>
      <c r="D2227" s="103"/>
      <c r="E2227" s="103"/>
      <c r="F2227" s="103"/>
      <c r="G2227" s="103"/>
      <c r="H2227" s="103"/>
      <c r="I2227" s="103"/>
      <c r="J2227" s="103"/>
      <c r="K2227" s="103"/>
      <c r="L2227" s="103"/>
      <c r="M2227" s="103"/>
      <c r="N2227" s="103"/>
      <c r="O2227" s="103"/>
      <c r="P2227" s="103"/>
      <c r="Q2227" s="103"/>
      <c r="R2227" s="103"/>
      <c r="S2227" s="103"/>
      <c r="T2227" s="103"/>
      <c r="U2227" s="103"/>
      <c r="V2227" s="103"/>
      <c r="W2227" s="103"/>
      <c r="X2227" s="103"/>
      <c r="Y2227" s="103"/>
      <c r="Z2227" s="103"/>
      <c r="AA2227" s="103"/>
      <c r="AB2227" s="103"/>
      <c r="AC2227" s="103"/>
      <c r="AD2227" s="103"/>
      <c r="AE2227" s="103"/>
      <c r="AF2227" s="103"/>
      <c r="AG2227" s="103"/>
      <c r="AI2227" s="271">
        <f>COUNTIF($B2235:$AG2235,"-")</f>
        <v>32</v>
      </c>
    </row>
    <row r="2228" spans="1:35" s="104" customFormat="1" ht="15" customHeight="1">
      <c r="A2228" s="108" t="s">
        <v>208</v>
      </c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3"/>
      <c r="M2228" s="103"/>
      <c r="N2228" s="103"/>
      <c r="O2228" s="103"/>
      <c r="P2228" s="103"/>
      <c r="Q2228" s="103"/>
      <c r="R2228" s="103"/>
      <c r="S2228" s="103"/>
      <c r="T2228" s="103"/>
      <c r="U2228" s="103"/>
      <c r="V2228" s="103"/>
      <c r="W2228" s="103"/>
      <c r="X2228" s="103"/>
      <c r="Y2228" s="103"/>
      <c r="Z2228" s="103"/>
      <c r="AA2228" s="103"/>
      <c r="AB2228" s="103"/>
      <c r="AC2228" s="103"/>
      <c r="AD2228" s="103"/>
      <c r="AE2228" s="103"/>
      <c r="AF2228" s="103"/>
      <c r="AG2228" s="103"/>
      <c r="AI2228" s="271"/>
    </row>
    <row r="2229" spans="1:35" s="104" customFormat="1">
      <c r="A2229" s="108" t="s">
        <v>209</v>
      </c>
      <c r="B2229" s="103"/>
      <c r="C2229" s="103"/>
      <c r="D2229" s="103"/>
      <c r="E2229" s="103"/>
      <c r="F2229" s="103"/>
      <c r="G2229" s="103"/>
      <c r="H2229" s="103"/>
      <c r="I2229" s="103"/>
      <c r="J2229" s="103"/>
      <c r="K2229" s="103"/>
      <c r="L2229" s="103"/>
      <c r="M2229" s="103"/>
      <c r="N2229" s="103"/>
      <c r="O2229" s="103"/>
      <c r="P2229" s="103"/>
      <c r="Q2229" s="103"/>
      <c r="R2229" s="103"/>
      <c r="S2229" s="103"/>
      <c r="T2229" s="103"/>
      <c r="U2229" s="103"/>
      <c r="V2229" s="103"/>
      <c r="W2229" s="103"/>
      <c r="X2229" s="103"/>
      <c r="Y2229" s="103"/>
      <c r="Z2229" s="103"/>
      <c r="AA2229" s="103"/>
      <c r="AB2229" s="103"/>
      <c r="AC2229" s="103"/>
      <c r="AD2229" s="103"/>
      <c r="AE2229" s="103"/>
      <c r="AF2229" s="103"/>
      <c r="AG2229" s="103"/>
    </row>
    <row r="2230" spans="1:35" s="104" customFormat="1">
      <c r="A2230" s="108" t="s">
        <v>198</v>
      </c>
      <c r="B2230" s="103"/>
      <c r="C2230" s="103"/>
      <c r="D2230" s="103"/>
      <c r="E2230" s="103"/>
      <c r="F2230" s="103"/>
      <c r="G2230" s="103"/>
      <c r="H2230" s="103"/>
      <c r="I2230" s="103"/>
      <c r="J2230" s="103"/>
      <c r="K2230" s="103"/>
      <c r="L2230" s="103"/>
      <c r="M2230" s="103"/>
      <c r="N2230" s="103"/>
      <c r="O2230" s="103"/>
      <c r="P2230" s="103"/>
      <c r="Q2230" s="103"/>
      <c r="R2230" s="103"/>
      <c r="S2230" s="103"/>
      <c r="T2230" s="103"/>
      <c r="U2230" s="103"/>
      <c r="V2230" s="103"/>
      <c r="W2230" s="103"/>
      <c r="X2230" s="103"/>
      <c r="Y2230" s="103"/>
      <c r="Z2230" s="103"/>
      <c r="AA2230" s="103"/>
      <c r="AB2230" s="103"/>
      <c r="AC2230" s="103"/>
      <c r="AD2230" s="103"/>
      <c r="AE2230" s="103"/>
      <c r="AF2230" s="103"/>
      <c r="AG2230" s="103"/>
    </row>
    <row r="2231" spans="1:35" s="104" customFormat="1">
      <c r="A2231" s="108" t="s">
        <v>200</v>
      </c>
      <c r="B2231" s="103"/>
      <c r="C2231" s="103"/>
      <c r="D2231" s="103"/>
      <c r="E2231" s="103"/>
      <c r="F2231" s="103"/>
      <c r="G2231" s="103"/>
      <c r="H2231" s="103"/>
      <c r="I2231" s="103"/>
      <c r="J2231" s="103"/>
      <c r="K2231" s="103"/>
      <c r="L2231" s="103"/>
      <c r="M2231" s="103"/>
      <c r="N2231" s="103"/>
      <c r="O2231" s="103"/>
      <c r="P2231" s="103"/>
      <c r="Q2231" s="103"/>
      <c r="R2231" s="103"/>
      <c r="S2231" s="103"/>
      <c r="T2231" s="103"/>
      <c r="U2231" s="103"/>
      <c r="V2231" s="103"/>
      <c r="W2231" s="103"/>
      <c r="X2231" s="103"/>
      <c r="Y2231" s="103"/>
      <c r="Z2231" s="103"/>
      <c r="AA2231" s="103"/>
      <c r="AB2231" s="103"/>
      <c r="AC2231" s="103"/>
      <c r="AD2231" s="103"/>
      <c r="AE2231" s="103"/>
      <c r="AF2231" s="103"/>
      <c r="AG2231" s="103"/>
    </row>
    <row r="2232" spans="1:35" s="104" customFormat="1">
      <c r="A2232" s="108" t="s">
        <v>201</v>
      </c>
      <c r="B2232" s="103"/>
      <c r="C2232" s="103"/>
      <c r="D2232" s="103"/>
      <c r="E2232" s="103"/>
      <c r="F2232" s="103"/>
      <c r="G2232" s="103"/>
      <c r="H2232" s="103"/>
      <c r="I2232" s="103"/>
      <c r="J2232" s="103"/>
      <c r="K2232" s="103"/>
      <c r="L2232" s="103"/>
      <c r="M2232" s="103"/>
      <c r="N2232" s="103"/>
      <c r="O2232" s="103"/>
      <c r="P2232" s="103"/>
      <c r="Q2232" s="103"/>
      <c r="R2232" s="103"/>
      <c r="S2232" s="103"/>
      <c r="T2232" s="103"/>
      <c r="U2232" s="103"/>
      <c r="V2232" s="103"/>
      <c r="W2232" s="103"/>
      <c r="X2232" s="103"/>
      <c r="Y2232" s="103"/>
      <c r="Z2232" s="103"/>
      <c r="AA2232" s="103"/>
      <c r="AB2232" s="103"/>
      <c r="AC2232" s="103"/>
      <c r="AD2232" s="103"/>
      <c r="AE2232" s="103"/>
      <c r="AF2232" s="103"/>
      <c r="AG2232" s="103"/>
    </row>
    <row r="2233" spans="1:35" s="104" customFormat="1">
      <c r="A2233" s="108" t="s">
        <v>202</v>
      </c>
      <c r="B2233" s="103"/>
      <c r="C2233" s="103"/>
      <c r="D2233" s="103"/>
      <c r="E2233" s="103"/>
      <c r="F2233" s="103"/>
      <c r="G2233" s="103"/>
      <c r="H2233" s="103"/>
      <c r="I2233" s="103"/>
      <c r="J2233" s="103"/>
      <c r="K2233" s="103"/>
      <c r="L2233" s="103"/>
      <c r="M2233" s="103"/>
      <c r="N2233" s="103"/>
      <c r="O2233" s="103"/>
      <c r="P2233" s="103"/>
      <c r="Q2233" s="103"/>
      <c r="R2233" s="103"/>
      <c r="S2233" s="103"/>
      <c r="T2233" s="103"/>
      <c r="U2233" s="103"/>
      <c r="V2233" s="103"/>
      <c r="W2233" s="103"/>
      <c r="X2233" s="103"/>
      <c r="Y2233" s="103"/>
      <c r="Z2233" s="103"/>
      <c r="AA2233" s="103"/>
      <c r="AB2233" s="103"/>
      <c r="AC2233" s="103"/>
      <c r="AD2233" s="103"/>
      <c r="AE2233" s="103"/>
      <c r="AF2233" s="103"/>
      <c r="AG2233" s="103"/>
    </row>
    <row r="2234" spans="1:35" s="104" customFormat="1">
      <c r="A2234" s="108" t="s">
        <v>203</v>
      </c>
      <c r="B2234" s="103"/>
      <c r="C2234" s="103"/>
      <c r="D2234" s="103"/>
      <c r="E2234" s="103"/>
      <c r="F2234" s="103"/>
      <c r="G2234" s="103"/>
      <c r="H2234" s="103"/>
      <c r="I2234" s="103"/>
      <c r="J2234" s="103"/>
      <c r="K2234" s="103"/>
      <c r="L2234" s="103"/>
      <c r="M2234" s="103"/>
      <c r="N2234" s="103"/>
      <c r="O2234" s="103"/>
      <c r="P2234" s="103"/>
      <c r="Q2234" s="103"/>
      <c r="R2234" s="103"/>
      <c r="S2234" s="103"/>
      <c r="T2234" s="103"/>
      <c r="U2234" s="103"/>
      <c r="V2234" s="103"/>
      <c r="W2234" s="103"/>
      <c r="X2234" s="103"/>
      <c r="Y2234" s="103"/>
      <c r="Z2234" s="103"/>
      <c r="AA2234" s="103"/>
      <c r="AB2234" s="103"/>
      <c r="AC2234" s="103"/>
      <c r="AD2234" s="103"/>
      <c r="AE2234" s="103"/>
      <c r="AF2234" s="103"/>
      <c r="AG2234" s="103"/>
    </row>
    <row r="2235" spans="1:35" s="104" customFormat="1">
      <c r="A2235" s="110" t="s">
        <v>204</v>
      </c>
      <c r="B2235" s="114" t="str">
        <f t="shared" ref="B2235:AG2235" si="148">IF(COUNTA(B2223:B2234)=0,"-",COUNTA(B2223:B2234)/12)</f>
        <v>-</v>
      </c>
      <c r="C2235" s="114" t="str">
        <f t="shared" si="148"/>
        <v>-</v>
      </c>
      <c r="D2235" s="114" t="str">
        <f t="shared" si="148"/>
        <v>-</v>
      </c>
      <c r="E2235" s="114" t="str">
        <f t="shared" si="148"/>
        <v>-</v>
      </c>
      <c r="F2235" s="114" t="str">
        <f t="shared" si="148"/>
        <v>-</v>
      </c>
      <c r="G2235" s="114" t="str">
        <f t="shared" si="148"/>
        <v>-</v>
      </c>
      <c r="H2235" s="114" t="str">
        <f t="shared" si="148"/>
        <v>-</v>
      </c>
      <c r="I2235" s="114" t="str">
        <f t="shared" si="148"/>
        <v>-</v>
      </c>
      <c r="J2235" s="114" t="str">
        <f t="shared" si="148"/>
        <v>-</v>
      </c>
      <c r="K2235" s="114" t="str">
        <f t="shared" si="148"/>
        <v>-</v>
      </c>
      <c r="L2235" s="114" t="str">
        <f t="shared" si="148"/>
        <v>-</v>
      </c>
      <c r="M2235" s="114" t="str">
        <f t="shared" si="148"/>
        <v>-</v>
      </c>
      <c r="N2235" s="114" t="str">
        <f t="shared" si="148"/>
        <v>-</v>
      </c>
      <c r="O2235" s="114" t="str">
        <f t="shared" si="148"/>
        <v>-</v>
      </c>
      <c r="P2235" s="114" t="str">
        <f t="shared" si="148"/>
        <v>-</v>
      </c>
      <c r="Q2235" s="114" t="str">
        <f t="shared" si="148"/>
        <v>-</v>
      </c>
      <c r="R2235" s="114" t="str">
        <f t="shared" si="148"/>
        <v>-</v>
      </c>
      <c r="S2235" s="114" t="str">
        <f t="shared" si="148"/>
        <v>-</v>
      </c>
      <c r="T2235" s="114" t="str">
        <f t="shared" si="148"/>
        <v>-</v>
      </c>
      <c r="U2235" s="114" t="str">
        <f t="shared" si="148"/>
        <v>-</v>
      </c>
      <c r="V2235" s="114" t="str">
        <f t="shared" si="148"/>
        <v>-</v>
      </c>
      <c r="W2235" s="114" t="str">
        <f t="shared" si="148"/>
        <v>-</v>
      </c>
      <c r="X2235" s="114" t="str">
        <f t="shared" si="148"/>
        <v>-</v>
      </c>
      <c r="Y2235" s="114" t="str">
        <f t="shared" si="148"/>
        <v>-</v>
      </c>
      <c r="Z2235" s="114" t="str">
        <f t="shared" si="148"/>
        <v>-</v>
      </c>
      <c r="AA2235" s="114" t="str">
        <f t="shared" si="148"/>
        <v>-</v>
      </c>
      <c r="AB2235" s="114" t="str">
        <f t="shared" si="148"/>
        <v>-</v>
      </c>
      <c r="AC2235" s="114" t="str">
        <f t="shared" si="148"/>
        <v>-</v>
      </c>
      <c r="AD2235" s="114" t="str">
        <f t="shared" si="148"/>
        <v>-</v>
      </c>
      <c r="AE2235" s="114" t="str">
        <f t="shared" si="148"/>
        <v>-</v>
      </c>
      <c r="AF2235" s="114" t="str">
        <f t="shared" si="148"/>
        <v>-</v>
      </c>
      <c r="AG2235" s="114" t="str">
        <f t="shared" si="148"/>
        <v>-</v>
      </c>
    </row>
    <row r="2236" spans="1:35" ht="18" customHeight="1">
      <c r="AG2236"/>
    </row>
    <row r="2237" spans="1:35" s="104" customFormat="1">
      <c r="A2237" s="121">
        <f>A2222+1</f>
        <v>44877</v>
      </c>
      <c r="B2237" s="118" t="s">
        <v>310</v>
      </c>
      <c r="C2237" s="118" t="s">
        <v>311</v>
      </c>
      <c r="D2237" s="118" t="s">
        <v>312</v>
      </c>
      <c r="E2237" s="118" t="s">
        <v>313</v>
      </c>
      <c r="F2237" s="118" t="s">
        <v>314</v>
      </c>
      <c r="G2237" s="118" t="s">
        <v>315</v>
      </c>
      <c r="H2237" s="118" t="s">
        <v>316</v>
      </c>
      <c r="I2237" s="118" t="s">
        <v>317</v>
      </c>
      <c r="J2237" s="118" t="s">
        <v>318</v>
      </c>
      <c r="K2237" s="118" t="s">
        <v>319</v>
      </c>
      <c r="L2237" s="118" t="s">
        <v>320</v>
      </c>
      <c r="M2237" s="118" t="s">
        <v>321</v>
      </c>
      <c r="N2237" s="118" t="s">
        <v>322</v>
      </c>
      <c r="O2237" s="118" t="s">
        <v>323</v>
      </c>
      <c r="P2237" s="118" t="s">
        <v>324</v>
      </c>
      <c r="Q2237" s="118" t="s">
        <v>325</v>
      </c>
      <c r="R2237" s="118" t="s">
        <v>326</v>
      </c>
      <c r="S2237" s="118" t="s">
        <v>327</v>
      </c>
      <c r="T2237" s="118" t="s">
        <v>328</v>
      </c>
      <c r="U2237" s="118" t="s">
        <v>329</v>
      </c>
      <c r="V2237" s="118" t="s">
        <v>330</v>
      </c>
      <c r="W2237" s="118" t="s">
        <v>331</v>
      </c>
      <c r="X2237" s="118" t="s">
        <v>332</v>
      </c>
      <c r="Y2237" s="118" t="s">
        <v>333</v>
      </c>
      <c r="Z2237" s="118" t="s">
        <v>334</v>
      </c>
      <c r="AA2237" s="118" t="s">
        <v>335</v>
      </c>
      <c r="AB2237" s="118" t="s">
        <v>336</v>
      </c>
      <c r="AC2237" s="118" t="s">
        <v>337</v>
      </c>
      <c r="AD2237" s="118" t="s">
        <v>338</v>
      </c>
      <c r="AE2237" s="118" t="s">
        <v>339</v>
      </c>
      <c r="AF2237" s="118" t="s">
        <v>340</v>
      </c>
      <c r="AG2237" s="118" t="s">
        <v>341</v>
      </c>
    </row>
    <row r="2238" spans="1:35" s="104" customFormat="1">
      <c r="A2238" s="108" t="s">
        <v>168</v>
      </c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3"/>
      <c r="O2238" s="103"/>
      <c r="P2238" s="103"/>
      <c r="Q2238" s="103"/>
      <c r="R2238" s="103"/>
      <c r="S2238" s="103"/>
      <c r="T2238" s="103"/>
      <c r="U2238" s="103"/>
      <c r="V2238" s="103"/>
      <c r="W2238" s="103"/>
      <c r="X2238" s="103"/>
      <c r="Y2238" s="103"/>
      <c r="Z2238" s="103"/>
      <c r="AA2238" s="103"/>
      <c r="AB2238" s="103"/>
      <c r="AC2238" s="103"/>
      <c r="AD2238" s="103"/>
      <c r="AE2238" s="103"/>
      <c r="AF2238" s="103"/>
      <c r="AG2238" s="103"/>
    </row>
    <row r="2239" spans="1:35" s="104" customFormat="1">
      <c r="A2239" s="108" t="s">
        <v>174</v>
      </c>
      <c r="B2239" s="103"/>
      <c r="C2239" s="103"/>
      <c r="D2239" s="103"/>
      <c r="E2239" s="103"/>
      <c r="F2239" s="103"/>
      <c r="G2239" s="103"/>
      <c r="H2239" s="103"/>
      <c r="I2239" s="103"/>
      <c r="J2239" s="103"/>
      <c r="K2239" s="103"/>
      <c r="L2239" s="103"/>
      <c r="M2239" s="103"/>
      <c r="N2239" s="103"/>
      <c r="O2239" s="103"/>
      <c r="P2239" s="103"/>
      <c r="Q2239" s="103"/>
      <c r="R2239" s="103"/>
      <c r="S2239" s="103"/>
      <c r="T2239" s="103"/>
      <c r="U2239" s="103"/>
      <c r="V2239" s="103"/>
      <c r="W2239" s="103"/>
      <c r="X2239" s="103"/>
      <c r="Y2239" s="103"/>
      <c r="Z2239" s="103"/>
      <c r="AA2239" s="103"/>
      <c r="AB2239" s="103"/>
      <c r="AC2239" s="103"/>
      <c r="AD2239" s="103"/>
      <c r="AE2239" s="103"/>
      <c r="AF2239" s="103"/>
      <c r="AG2239" s="103"/>
    </row>
    <row r="2240" spans="1:35" s="104" customFormat="1">
      <c r="A2240" s="108" t="s">
        <v>176</v>
      </c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3"/>
      <c r="N2240" s="103"/>
      <c r="O2240" s="103"/>
      <c r="P2240" s="103"/>
      <c r="Q2240" s="103"/>
      <c r="R2240" s="103"/>
      <c r="S2240" s="103"/>
      <c r="T2240" s="103"/>
      <c r="U2240" s="103"/>
      <c r="V2240" s="103"/>
      <c r="W2240" s="103"/>
      <c r="X2240" s="103"/>
      <c r="Y2240" s="103"/>
      <c r="Z2240" s="103"/>
      <c r="AA2240" s="103"/>
      <c r="AB2240" s="103"/>
      <c r="AC2240" s="103"/>
      <c r="AD2240" s="103"/>
      <c r="AE2240" s="103"/>
      <c r="AF2240" s="103"/>
      <c r="AG2240" s="103"/>
    </row>
    <row r="2241" spans="1:35" s="104" customFormat="1" ht="21">
      <c r="A2241" s="108" t="s">
        <v>181</v>
      </c>
      <c r="B2241" s="103"/>
      <c r="C2241" s="103"/>
      <c r="D2241" s="103"/>
      <c r="E2241" s="103"/>
      <c r="F2241" s="103"/>
      <c r="G2241" s="103"/>
      <c r="H2241" s="103"/>
      <c r="I2241" s="103"/>
      <c r="J2241" s="103"/>
      <c r="K2241" s="103"/>
      <c r="L2241" s="103"/>
      <c r="M2241" s="103"/>
      <c r="N2241" s="103"/>
      <c r="O2241" s="103"/>
      <c r="P2241" s="103"/>
      <c r="Q2241" s="103"/>
      <c r="R2241" s="103"/>
      <c r="S2241" s="103"/>
      <c r="T2241" s="103"/>
      <c r="U2241" s="103"/>
      <c r="V2241" s="103"/>
      <c r="W2241" s="103"/>
      <c r="X2241" s="103"/>
      <c r="Y2241" s="103"/>
      <c r="Z2241" s="103"/>
      <c r="AA2241" s="103"/>
      <c r="AB2241" s="103"/>
      <c r="AC2241" s="103"/>
      <c r="AD2241" s="103"/>
      <c r="AE2241" s="103"/>
      <c r="AF2241" s="103"/>
      <c r="AG2241" s="103"/>
      <c r="AI2241" s="116" t="s">
        <v>250</v>
      </c>
    </row>
    <row r="2242" spans="1:35" s="104" customFormat="1" ht="15" customHeight="1">
      <c r="A2242" s="108" t="s">
        <v>184</v>
      </c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3"/>
      <c r="N2242" s="103"/>
      <c r="O2242" s="103"/>
      <c r="P2242" s="103"/>
      <c r="Q2242" s="103"/>
      <c r="R2242" s="103"/>
      <c r="S2242" s="103"/>
      <c r="T2242" s="103"/>
      <c r="U2242" s="103"/>
      <c r="V2242" s="103"/>
      <c r="W2242" s="103"/>
      <c r="X2242" s="103"/>
      <c r="Y2242" s="103"/>
      <c r="Z2242" s="103"/>
      <c r="AA2242" s="103"/>
      <c r="AB2242" s="103"/>
      <c r="AC2242" s="103"/>
      <c r="AD2242" s="103"/>
      <c r="AE2242" s="103"/>
      <c r="AF2242" s="103"/>
      <c r="AG2242" s="103"/>
      <c r="AI2242" s="271">
        <f>COUNTIF($B2250:$AG2250,"-")</f>
        <v>32</v>
      </c>
    </row>
    <row r="2243" spans="1:35" s="104" customFormat="1" ht="15" customHeight="1">
      <c r="A2243" s="108" t="s">
        <v>208</v>
      </c>
      <c r="B2243" s="103"/>
      <c r="C2243" s="103"/>
      <c r="D2243" s="103"/>
      <c r="E2243" s="103"/>
      <c r="F2243" s="103"/>
      <c r="G2243" s="103"/>
      <c r="H2243" s="103"/>
      <c r="I2243" s="103"/>
      <c r="J2243" s="103"/>
      <c r="K2243" s="103"/>
      <c r="L2243" s="103"/>
      <c r="M2243" s="103"/>
      <c r="N2243" s="103"/>
      <c r="O2243" s="103"/>
      <c r="P2243" s="103"/>
      <c r="Q2243" s="103"/>
      <c r="R2243" s="103"/>
      <c r="S2243" s="103"/>
      <c r="T2243" s="103"/>
      <c r="U2243" s="103"/>
      <c r="V2243" s="103"/>
      <c r="W2243" s="103"/>
      <c r="X2243" s="103"/>
      <c r="Y2243" s="103"/>
      <c r="Z2243" s="103"/>
      <c r="AA2243" s="103"/>
      <c r="AB2243" s="103"/>
      <c r="AC2243" s="103"/>
      <c r="AD2243" s="103"/>
      <c r="AE2243" s="103"/>
      <c r="AF2243" s="103"/>
      <c r="AG2243" s="103"/>
      <c r="AI2243" s="271"/>
    </row>
    <row r="2244" spans="1:35" s="104" customFormat="1">
      <c r="A2244" s="108" t="s">
        <v>209</v>
      </c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3"/>
      <c r="O2244" s="103"/>
      <c r="P2244" s="103"/>
      <c r="Q2244" s="103"/>
      <c r="R2244" s="103"/>
      <c r="S2244" s="103"/>
      <c r="T2244" s="103"/>
      <c r="U2244" s="103"/>
      <c r="V2244" s="103"/>
      <c r="W2244" s="103"/>
      <c r="X2244" s="103"/>
      <c r="Y2244" s="103"/>
      <c r="Z2244" s="103"/>
      <c r="AA2244" s="103"/>
      <c r="AB2244" s="103"/>
      <c r="AC2244" s="103"/>
      <c r="AD2244" s="103"/>
      <c r="AE2244" s="103"/>
      <c r="AF2244" s="103"/>
      <c r="AG2244" s="103"/>
    </row>
    <row r="2245" spans="1:35" s="104" customFormat="1">
      <c r="A2245" s="108" t="s">
        <v>198</v>
      </c>
      <c r="B2245" s="103"/>
      <c r="C2245" s="103"/>
      <c r="D2245" s="103"/>
      <c r="E2245" s="103"/>
      <c r="F2245" s="103"/>
      <c r="G2245" s="103"/>
      <c r="H2245" s="103"/>
      <c r="I2245" s="103"/>
      <c r="J2245" s="103"/>
      <c r="K2245" s="103"/>
      <c r="L2245" s="103"/>
      <c r="M2245" s="103"/>
      <c r="N2245" s="103"/>
      <c r="O2245" s="103"/>
      <c r="P2245" s="103"/>
      <c r="Q2245" s="103"/>
      <c r="R2245" s="103"/>
      <c r="S2245" s="103"/>
      <c r="T2245" s="103"/>
      <c r="U2245" s="103"/>
      <c r="V2245" s="103"/>
      <c r="W2245" s="103"/>
      <c r="X2245" s="103"/>
      <c r="Y2245" s="103"/>
      <c r="Z2245" s="103"/>
      <c r="AA2245" s="103"/>
      <c r="AB2245" s="103"/>
      <c r="AC2245" s="103"/>
      <c r="AD2245" s="103"/>
      <c r="AE2245" s="103"/>
      <c r="AF2245" s="103"/>
      <c r="AG2245" s="103"/>
    </row>
    <row r="2246" spans="1:35" s="104" customFormat="1">
      <c r="A2246" s="108" t="s">
        <v>200</v>
      </c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3"/>
      <c r="N2246" s="103"/>
      <c r="O2246" s="103"/>
      <c r="P2246" s="103"/>
      <c r="Q2246" s="103"/>
      <c r="R2246" s="103"/>
      <c r="S2246" s="103"/>
      <c r="T2246" s="103"/>
      <c r="U2246" s="103"/>
      <c r="V2246" s="103"/>
      <c r="W2246" s="103"/>
      <c r="X2246" s="103"/>
      <c r="Y2246" s="103"/>
      <c r="Z2246" s="103"/>
      <c r="AA2246" s="103"/>
      <c r="AB2246" s="103"/>
      <c r="AC2246" s="103"/>
      <c r="AD2246" s="103"/>
      <c r="AE2246" s="103"/>
      <c r="AF2246" s="103"/>
      <c r="AG2246" s="103"/>
    </row>
    <row r="2247" spans="1:35" s="104" customFormat="1">
      <c r="A2247" s="108" t="s">
        <v>201</v>
      </c>
      <c r="B2247" s="103"/>
      <c r="C2247" s="103"/>
      <c r="D2247" s="103"/>
      <c r="E2247" s="103"/>
      <c r="F2247" s="103"/>
      <c r="G2247" s="103"/>
      <c r="H2247" s="103"/>
      <c r="I2247" s="103"/>
      <c r="J2247" s="103"/>
      <c r="K2247" s="103"/>
      <c r="L2247" s="103"/>
      <c r="M2247" s="103"/>
      <c r="N2247" s="103"/>
      <c r="O2247" s="103"/>
      <c r="P2247" s="103"/>
      <c r="Q2247" s="103"/>
      <c r="R2247" s="103"/>
      <c r="S2247" s="103"/>
      <c r="T2247" s="103"/>
      <c r="U2247" s="103"/>
      <c r="V2247" s="103"/>
      <c r="W2247" s="103"/>
      <c r="X2247" s="103"/>
      <c r="Y2247" s="103"/>
      <c r="Z2247" s="103"/>
      <c r="AA2247" s="103"/>
      <c r="AB2247" s="103"/>
      <c r="AC2247" s="103"/>
      <c r="AD2247" s="103"/>
      <c r="AE2247" s="103"/>
      <c r="AF2247" s="103"/>
      <c r="AG2247" s="103"/>
    </row>
    <row r="2248" spans="1:35" s="104" customFormat="1">
      <c r="A2248" s="108" t="s">
        <v>202</v>
      </c>
      <c r="B2248" s="103"/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3"/>
      <c r="M2248" s="103"/>
      <c r="N2248" s="103"/>
      <c r="O2248" s="103"/>
      <c r="P2248" s="103"/>
      <c r="Q2248" s="103"/>
      <c r="R2248" s="103"/>
      <c r="S2248" s="103"/>
      <c r="T2248" s="103"/>
      <c r="U2248" s="103"/>
      <c r="V2248" s="103"/>
      <c r="W2248" s="103"/>
      <c r="X2248" s="103"/>
      <c r="Y2248" s="103"/>
      <c r="Z2248" s="103"/>
      <c r="AA2248" s="103"/>
      <c r="AB2248" s="103"/>
      <c r="AC2248" s="103"/>
      <c r="AD2248" s="103"/>
      <c r="AE2248" s="103"/>
      <c r="AF2248" s="103"/>
      <c r="AG2248" s="103"/>
    </row>
    <row r="2249" spans="1:35" s="104" customFormat="1">
      <c r="A2249" s="108" t="s">
        <v>203</v>
      </c>
      <c r="B2249" s="103"/>
      <c r="C2249" s="103"/>
      <c r="D2249" s="103"/>
      <c r="E2249" s="103"/>
      <c r="F2249" s="103"/>
      <c r="G2249" s="103"/>
      <c r="H2249" s="103"/>
      <c r="I2249" s="103"/>
      <c r="J2249" s="103"/>
      <c r="K2249" s="103"/>
      <c r="L2249" s="103"/>
      <c r="M2249" s="103"/>
      <c r="N2249" s="103"/>
      <c r="O2249" s="103"/>
      <c r="P2249" s="103"/>
      <c r="Q2249" s="103"/>
      <c r="R2249" s="103"/>
      <c r="S2249" s="103"/>
      <c r="T2249" s="103"/>
      <c r="U2249" s="103"/>
      <c r="V2249" s="103"/>
      <c r="W2249" s="103"/>
      <c r="X2249" s="103"/>
      <c r="Y2249" s="103"/>
      <c r="Z2249" s="103"/>
      <c r="AA2249" s="103"/>
      <c r="AB2249" s="103"/>
      <c r="AC2249" s="103"/>
      <c r="AD2249" s="103"/>
      <c r="AE2249" s="103"/>
      <c r="AF2249" s="103"/>
      <c r="AG2249" s="103"/>
    </row>
    <row r="2250" spans="1:35" s="104" customFormat="1">
      <c r="A2250" s="110" t="s">
        <v>204</v>
      </c>
      <c r="B2250" s="114" t="str">
        <f t="shared" ref="B2250:AG2250" si="149">IF(COUNTA(B2238:B2249)=0,"-",COUNTA(B2238:B2249)/12)</f>
        <v>-</v>
      </c>
      <c r="C2250" s="114" t="str">
        <f t="shared" si="149"/>
        <v>-</v>
      </c>
      <c r="D2250" s="114" t="str">
        <f t="shared" si="149"/>
        <v>-</v>
      </c>
      <c r="E2250" s="114" t="str">
        <f t="shared" si="149"/>
        <v>-</v>
      </c>
      <c r="F2250" s="114" t="str">
        <f t="shared" si="149"/>
        <v>-</v>
      </c>
      <c r="G2250" s="114" t="str">
        <f t="shared" si="149"/>
        <v>-</v>
      </c>
      <c r="H2250" s="114" t="str">
        <f t="shared" si="149"/>
        <v>-</v>
      </c>
      <c r="I2250" s="114" t="str">
        <f t="shared" si="149"/>
        <v>-</v>
      </c>
      <c r="J2250" s="114" t="str">
        <f t="shared" si="149"/>
        <v>-</v>
      </c>
      <c r="K2250" s="114" t="str">
        <f t="shared" si="149"/>
        <v>-</v>
      </c>
      <c r="L2250" s="114" t="str">
        <f t="shared" si="149"/>
        <v>-</v>
      </c>
      <c r="M2250" s="114" t="str">
        <f t="shared" si="149"/>
        <v>-</v>
      </c>
      <c r="N2250" s="114" t="str">
        <f t="shared" si="149"/>
        <v>-</v>
      </c>
      <c r="O2250" s="114" t="str">
        <f t="shared" si="149"/>
        <v>-</v>
      </c>
      <c r="P2250" s="114" t="str">
        <f t="shared" si="149"/>
        <v>-</v>
      </c>
      <c r="Q2250" s="114" t="str">
        <f t="shared" si="149"/>
        <v>-</v>
      </c>
      <c r="R2250" s="114" t="str">
        <f t="shared" si="149"/>
        <v>-</v>
      </c>
      <c r="S2250" s="114" t="str">
        <f t="shared" si="149"/>
        <v>-</v>
      </c>
      <c r="T2250" s="114" t="str">
        <f t="shared" si="149"/>
        <v>-</v>
      </c>
      <c r="U2250" s="114" t="str">
        <f t="shared" si="149"/>
        <v>-</v>
      </c>
      <c r="V2250" s="114" t="str">
        <f t="shared" si="149"/>
        <v>-</v>
      </c>
      <c r="W2250" s="114" t="str">
        <f t="shared" si="149"/>
        <v>-</v>
      </c>
      <c r="X2250" s="114" t="str">
        <f t="shared" si="149"/>
        <v>-</v>
      </c>
      <c r="Y2250" s="114" t="str">
        <f t="shared" si="149"/>
        <v>-</v>
      </c>
      <c r="Z2250" s="114" t="str">
        <f t="shared" si="149"/>
        <v>-</v>
      </c>
      <c r="AA2250" s="114" t="str">
        <f t="shared" si="149"/>
        <v>-</v>
      </c>
      <c r="AB2250" s="114" t="str">
        <f t="shared" si="149"/>
        <v>-</v>
      </c>
      <c r="AC2250" s="114" t="str">
        <f t="shared" si="149"/>
        <v>-</v>
      </c>
      <c r="AD2250" s="114" t="str">
        <f t="shared" si="149"/>
        <v>-</v>
      </c>
      <c r="AE2250" s="114" t="str">
        <f t="shared" si="149"/>
        <v>-</v>
      </c>
      <c r="AF2250" s="114" t="str">
        <f t="shared" si="149"/>
        <v>-</v>
      </c>
      <c r="AG2250" s="114" t="str">
        <f t="shared" si="149"/>
        <v>-</v>
      </c>
    </row>
    <row r="2251" spans="1:35" ht="18" customHeight="1">
      <c r="AG2251"/>
    </row>
    <row r="2252" spans="1:35" s="104" customFormat="1">
      <c r="A2252" s="121">
        <f>A2237+1</f>
        <v>44878</v>
      </c>
      <c r="B2252" s="118" t="s">
        <v>310</v>
      </c>
      <c r="C2252" s="118" t="s">
        <v>311</v>
      </c>
      <c r="D2252" s="118" t="s">
        <v>312</v>
      </c>
      <c r="E2252" s="118" t="s">
        <v>313</v>
      </c>
      <c r="F2252" s="118" t="s">
        <v>314</v>
      </c>
      <c r="G2252" s="118" t="s">
        <v>315</v>
      </c>
      <c r="H2252" s="118" t="s">
        <v>316</v>
      </c>
      <c r="I2252" s="118" t="s">
        <v>317</v>
      </c>
      <c r="J2252" s="118" t="s">
        <v>318</v>
      </c>
      <c r="K2252" s="118" t="s">
        <v>319</v>
      </c>
      <c r="L2252" s="118" t="s">
        <v>320</v>
      </c>
      <c r="M2252" s="118" t="s">
        <v>321</v>
      </c>
      <c r="N2252" s="118" t="s">
        <v>322</v>
      </c>
      <c r="O2252" s="118" t="s">
        <v>323</v>
      </c>
      <c r="P2252" s="118" t="s">
        <v>324</v>
      </c>
      <c r="Q2252" s="118" t="s">
        <v>325</v>
      </c>
      <c r="R2252" s="118" t="s">
        <v>326</v>
      </c>
      <c r="S2252" s="118" t="s">
        <v>327</v>
      </c>
      <c r="T2252" s="118" t="s">
        <v>328</v>
      </c>
      <c r="U2252" s="118" t="s">
        <v>329</v>
      </c>
      <c r="V2252" s="118" t="s">
        <v>330</v>
      </c>
      <c r="W2252" s="118" t="s">
        <v>331</v>
      </c>
      <c r="X2252" s="118" t="s">
        <v>332</v>
      </c>
      <c r="Y2252" s="118" t="s">
        <v>333</v>
      </c>
      <c r="Z2252" s="118" t="s">
        <v>334</v>
      </c>
      <c r="AA2252" s="118" t="s">
        <v>335</v>
      </c>
      <c r="AB2252" s="118" t="s">
        <v>336</v>
      </c>
      <c r="AC2252" s="118" t="s">
        <v>337</v>
      </c>
      <c r="AD2252" s="118" t="s">
        <v>338</v>
      </c>
      <c r="AE2252" s="118" t="s">
        <v>339</v>
      </c>
      <c r="AF2252" s="118" t="s">
        <v>340</v>
      </c>
      <c r="AG2252" s="118" t="s">
        <v>341</v>
      </c>
    </row>
    <row r="2253" spans="1:35" s="104" customFormat="1">
      <c r="A2253" s="108" t="s">
        <v>168</v>
      </c>
      <c r="B2253" s="103"/>
      <c r="C2253" s="103"/>
      <c r="D2253" s="103"/>
      <c r="E2253" s="103"/>
      <c r="F2253" s="103"/>
      <c r="G2253" s="103"/>
      <c r="H2253" s="103"/>
      <c r="I2253" s="103"/>
      <c r="J2253" s="103"/>
      <c r="K2253" s="103"/>
      <c r="L2253" s="103"/>
      <c r="M2253" s="103"/>
      <c r="N2253" s="103"/>
      <c r="O2253" s="103"/>
      <c r="P2253" s="103"/>
      <c r="Q2253" s="103"/>
      <c r="R2253" s="103"/>
      <c r="S2253" s="103"/>
      <c r="T2253" s="103"/>
      <c r="U2253" s="103"/>
      <c r="V2253" s="103"/>
      <c r="W2253" s="103"/>
      <c r="X2253" s="103"/>
      <c r="Y2253" s="103"/>
      <c r="Z2253" s="103"/>
      <c r="AA2253" s="103"/>
      <c r="AB2253" s="103"/>
      <c r="AC2253" s="103"/>
      <c r="AD2253" s="103"/>
      <c r="AE2253" s="103"/>
      <c r="AF2253" s="103"/>
      <c r="AG2253" s="103"/>
    </row>
    <row r="2254" spans="1:35" s="104" customFormat="1">
      <c r="A2254" s="108" t="s">
        <v>174</v>
      </c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3"/>
      <c r="M2254" s="103"/>
      <c r="N2254" s="103"/>
      <c r="O2254" s="103"/>
      <c r="P2254" s="103"/>
      <c r="Q2254" s="103"/>
      <c r="R2254" s="103"/>
      <c r="S2254" s="103"/>
      <c r="T2254" s="103"/>
      <c r="U2254" s="103"/>
      <c r="V2254" s="103"/>
      <c r="W2254" s="103"/>
      <c r="X2254" s="103"/>
      <c r="Y2254" s="103"/>
      <c r="Z2254" s="103"/>
      <c r="AA2254" s="103"/>
      <c r="AB2254" s="103"/>
      <c r="AC2254" s="103"/>
      <c r="AD2254" s="103"/>
      <c r="AE2254" s="103"/>
      <c r="AF2254" s="103"/>
      <c r="AG2254" s="103"/>
    </row>
    <row r="2255" spans="1:35" s="104" customFormat="1">
      <c r="A2255" s="108" t="s">
        <v>176</v>
      </c>
      <c r="B2255" s="103"/>
      <c r="C2255" s="103"/>
      <c r="D2255" s="103"/>
      <c r="E2255" s="103"/>
      <c r="F2255" s="103"/>
      <c r="G2255" s="103"/>
      <c r="H2255" s="103"/>
      <c r="I2255" s="103"/>
      <c r="J2255" s="103"/>
      <c r="K2255" s="103"/>
      <c r="L2255" s="103"/>
      <c r="M2255" s="103"/>
      <c r="N2255" s="103"/>
      <c r="O2255" s="103"/>
      <c r="P2255" s="103"/>
      <c r="Q2255" s="103"/>
      <c r="R2255" s="103"/>
      <c r="S2255" s="103"/>
      <c r="T2255" s="103"/>
      <c r="U2255" s="103"/>
      <c r="V2255" s="103"/>
      <c r="W2255" s="103"/>
      <c r="X2255" s="103"/>
      <c r="Y2255" s="103"/>
      <c r="Z2255" s="103"/>
      <c r="AA2255" s="103"/>
      <c r="AB2255" s="103"/>
      <c r="AC2255" s="103"/>
      <c r="AD2255" s="103"/>
      <c r="AE2255" s="103"/>
      <c r="AF2255" s="103"/>
      <c r="AG2255" s="103"/>
    </row>
    <row r="2256" spans="1:35" s="104" customFormat="1" ht="21">
      <c r="A2256" s="108" t="s">
        <v>181</v>
      </c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3"/>
      <c r="M2256" s="103"/>
      <c r="N2256" s="103"/>
      <c r="O2256" s="103"/>
      <c r="P2256" s="103"/>
      <c r="Q2256" s="103"/>
      <c r="R2256" s="103"/>
      <c r="S2256" s="103"/>
      <c r="T2256" s="103"/>
      <c r="U2256" s="103"/>
      <c r="V2256" s="103"/>
      <c r="W2256" s="103"/>
      <c r="X2256" s="103"/>
      <c r="Y2256" s="103"/>
      <c r="Z2256" s="103"/>
      <c r="AA2256" s="103"/>
      <c r="AB2256" s="103"/>
      <c r="AC2256" s="103"/>
      <c r="AD2256" s="103"/>
      <c r="AE2256" s="103"/>
      <c r="AF2256" s="103"/>
      <c r="AG2256" s="103"/>
      <c r="AI2256" s="116" t="s">
        <v>250</v>
      </c>
    </row>
    <row r="2257" spans="1:35" s="104" customFormat="1" ht="15" customHeight="1">
      <c r="A2257" s="108" t="s">
        <v>184</v>
      </c>
      <c r="B2257" s="103"/>
      <c r="C2257" s="103"/>
      <c r="D2257" s="103"/>
      <c r="E2257" s="103"/>
      <c r="F2257" s="103"/>
      <c r="G2257" s="103"/>
      <c r="H2257" s="103"/>
      <c r="I2257" s="103"/>
      <c r="J2257" s="103"/>
      <c r="K2257" s="103"/>
      <c r="L2257" s="103"/>
      <c r="M2257" s="103"/>
      <c r="N2257" s="103"/>
      <c r="O2257" s="103"/>
      <c r="P2257" s="103"/>
      <c r="Q2257" s="103"/>
      <c r="R2257" s="103"/>
      <c r="S2257" s="103"/>
      <c r="T2257" s="103"/>
      <c r="U2257" s="103"/>
      <c r="V2257" s="103"/>
      <c r="W2257" s="103"/>
      <c r="X2257" s="103"/>
      <c r="Y2257" s="103"/>
      <c r="Z2257" s="103"/>
      <c r="AA2257" s="103"/>
      <c r="AB2257" s="103"/>
      <c r="AC2257" s="103"/>
      <c r="AD2257" s="103"/>
      <c r="AE2257" s="103"/>
      <c r="AF2257" s="103"/>
      <c r="AG2257" s="103"/>
      <c r="AI2257" s="271">
        <f>COUNTIF($B2265:$AG2265,"-")</f>
        <v>32</v>
      </c>
    </row>
    <row r="2258" spans="1:35" s="104" customFormat="1" ht="15" customHeight="1">
      <c r="A2258" s="108" t="s">
        <v>208</v>
      </c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3"/>
      <c r="M2258" s="103"/>
      <c r="N2258" s="103"/>
      <c r="O2258" s="103"/>
      <c r="P2258" s="103"/>
      <c r="Q2258" s="103"/>
      <c r="R2258" s="103"/>
      <c r="S2258" s="103"/>
      <c r="T2258" s="103"/>
      <c r="U2258" s="103"/>
      <c r="V2258" s="103"/>
      <c r="W2258" s="103"/>
      <c r="X2258" s="103"/>
      <c r="Y2258" s="103"/>
      <c r="Z2258" s="103"/>
      <c r="AA2258" s="103"/>
      <c r="AB2258" s="103"/>
      <c r="AC2258" s="103"/>
      <c r="AD2258" s="103"/>
      <c r="AE2258" s="103"/>
      <c r="AF2258" s="103"/>
      <c r="AG2258" s="103"/>
      <c r="AI2258" s="271"/>
    </row>
    <row r="2259" spans="1:35" s="104" customFormat="1">
      <c r="A2259" s="108" t="s">
        <v>209</v>
      </c>
      <c r="B2259" s="103"/>
      <c r="C2259" s="103"/>
      <c r="D2259" s="103"/>
      <c r="E2259" s="103"/>
      <c r="F2259" s="103"/>
      <c r="G2259" s="103"/>
      <c r="H2259" s="103"/>
      <c r="I2259" s="103"/>
      <c r="J2259" s="103"/>
      <c r="K2259" s="103"/>
      <c r="L2259" s="103"/>
      <c r="M2259" s="103"/>
      <c r="N2259" s="103"/>
      <c r="O2259" s="103"/>
      <c r="P2259" s="103"/>
      <c r="Q2259" s="103"/>
      <c r="R2259" s="103"/>
      <c r="S2259" s="103"/>
      <c r="T2259" s="103"/>
      <c r="U2259" s="103"/>
      <c r="V2259" s="103"/>
      <c r="W2259" s="103"/>
      <c r="X2259" s="103"/>
      <c r="Y2259" s="103"/>
      <c r="Z2259" s="103"/>
      <c r="AA2259" s="103"/>
      <c r="AB2259" s="103"/>
      <c r="AC2259" s="103"/>
      <c r="AD2259" s="103"/>
      <c r="AE2259" s="103"/>
      <c r="AF2259" s="103"/>
      <c r="AG2259" s="103"/>
    </row>
    <row r="2260" spans="1:35" s="104" customFormat="1">
      <c r="A2260" s="108" t="s">
        <v>198</v>
      </c>
      <c r="B2260" s="103"/>
      <c r="C2260" s="103"/>
      <c r="D2260" s="103"/>
      <c r="E2260" s="103"/>
      <c r="F2260" s="103"/>
      <c r="G2260" s="103"/>
      <c r="H2260" s="103"/>
      <c r="I2260" s="103"/>
      <c r="J2260" s="103"/>
      <c r="K2260" s="103"/>
      <c r="L2260" s="103"/>
      <c r="M2260" s="103"/>
      <c r="N2260" s="103"/>
      <c r="O2260" s="103"/>
      <c r="P2260" s="103"/>
      <c r="Q2260" s="103"/>
      <c r="R2260" s="103"/>
      <c r="S2260" s="103"/>
      <c r="T2260" s="103"/>
      <c r="U2260" s="103"/>
      <c r="V2260" s="103"/>
      <c r="W2260" s="103"/>
      <c r="X2260" s="103"/>
      <c r="Y2260" s="103"/>
      <c r="Z2260" s="103"/>
      <c r="AA2260" s="103"/>
      <c r="AB2260" s="103"/>
      <c r="AC2260" s="103"/>
      <c r="AD2260" s="103"/>
      <c r="AE2260" s="103"/>
      <c r="AF2260" s="103"/>
      <c r="AG2260" s="103"/>
    </row>
    <row r="2261" spans="1:35" s="104" customFormat="1">
      <c r="A2261" s="108" t="s">
        <v>200</v>
      </c>
      <c r="B2261" s="103"/>
      <c r="C2261" s="103"/>
      <c r="D2261" s="103"/>
      <c r="E2261" s="103"/>
      <c r="F2261" s="103"/>
      <c r="G2261" s="103"/>
      <c r="H2261" s="103"/>
      <c r="I2261" s="103"/>
      <c r="J2261" s="103"/>
      <c r="K2261" s="103"/>
      <c r="L2261" s="103"/>
      <c r="M2261" s="103"/>
      <c r="N2261" s="103"/>
      <c r="O2261" s="103"/>
      <c r="P2261" s="103"/>
      <c r="Q2261" s="103"/>
      <c r="R2261" s="103"/>
      <c r="S2261" s="103"/>
      <c r="T2261" s="103"/>
      <c r="U2261" s="103"/>
      <c r="V2261" s="103"/>
      <c r="W2261" s="103"/>
      <c r="X2261" s="103"/>
      <c r="Y2261" s="103"/>
      <c r="Z2261" s="103"/>
      <c r="AA2261" s="103"/>
      <c r="AB2261" s="103"/>
      <c r="AC2261" s="103"/>
      <c r="AD2261" s="103"/>
      <c r="AE2261" s="103"/>
      <c r="AF2261" s="103"/>
      <c r="AG2261" s="103"/>
    </row>
    <row r="2262" spans="1:35" s="104" customFormat="1">
      <c r="A2262" s="108" t="s">
        <v>201</v>
      </c>
      <c r="B2262" s="103"/>
      <c r="C2262" s="103"/>
      <c r="D2262" s="103"/>
      <c r="E2262" s="103"/>
      <c r="F2262" s="103"/>
      <c r="G2262" s="103"/>
      <c r="H2262" s="103"/>
      <c r="I2262" s="103"/>
      <c r="J2262" s="103"/>
      <c r="K2262" s="103"/>
      <c r="L2262" s="103"/>
      <c r="M2262" s="103"/>
      <c r="N2262" s="103"/>
      <c r="O2262" s="103"/>
      <c r="P2262" s="103"/>
      <c r="Q2262" s="103"/>
      <c r="R2262" s="103"/>
      <c r="S2262" s="103"/>
      <c r="T2262" s="103"/>
      <c r="U2262" s="103"/>
      <c r="V2262" s="103"/>
      <c r="W2262" s="103"/>
      <c r="X2262" s="103"/>
      <c r="Y2262" s="103"/>
      <c r="Z2262" s="103"/>
      <c r="AA2262" s="103"/>
      <c r="AB2262" s="103"/>
      <c r="AC2262" s="103"/>
      <c r="AD2262" s="103"/>
      <c r="AE2262" s="103"/>
      <c r="AF2262" s="103"/>
      <c r="AG2262" s="103"/>
    </row>
    <row r="2263" spans="1:35" s="104" customFormat="1">
      <c r="A2263" s="108" t="s">
        <v>202</v>
      </c>
      <c r="B2263" s="103"/>
      <c r="C2263" s="103"/>
      <c r="D2263" s="103"/>
      <c r="E2263" s="103"/>
      <c r="F2263" s="103"/>
      <c r="G2263" s="103"/>
      <c r="H2263" s="103"/>
      <c r="I2263" s="103"/>
      <c r="J2263" s="103"/>
      <c r="K2263" s="103"/>
      <c r="L2263" s="103"/>
      <c r="M2263" s="103"/>
      <c r="N2263" s="103"/>
      <c r="O2263" s="103"/>
      <c r="P2263" s="103"/>
      <c r="Q2263" s="103"/>
      <c r="R2263" s="103"/>
      <c r="S2263" s="103"/>
      <c r="T2263" s="103"/>
      <c r="U2263" s="103"/>
      <c r="V2263" s="103"/>
      <c r="W2263" s="103"/>
      <c r="X2263" s="103"/>
      <c r="Y2263" s="103"/>
      <c r="Z2263" s="103"/>
      <c r="AA2263" s="103"/>
      <c r="AB2263" s="103"/>
      <c r="AC2263" s="103"/>
      <c r="AD2263" s="103"/>
      <c r="AE2263" s="103"/>
      <c r="AF2263" s="103"/>
      <c r="AG2263" s="103"/>
    </row>
    <row r="2264" spans="1:35" s="104" customFormat="1">
      <c r="A2264" s="108" t="s">
        <v>203</v>
      </c>
      <c r="B2264" s="103"/>
      <c r="C2264" s="103"/>
      <c r="D2264" s="103"/>
      <c r="E2264" s="103"/>
      <c r="F2264" s="103"/>
      <c r="G2264" s="103"/>
      <c r="H2264" s="103"/>
      <c r="I2264" s="103"/>
      <c r="J2264" s="103"/>
      <c r="K2264" s="103"/>
      <c r="L2264" s="103"/>
      <c r="M2264" s="103"/>
      <c r="N2264" s="103"/>
      <c r="O2264" s="103"/>
      <c r="P2264" s="103"/>
      <c r="Q2264" s="103"/>
      <c r="R2264" s="103"/>
      <c r="S2264" s="103"/>
      <c r="T2264" s="103"/>
      <c r="U2264" s="103"/>
      <c r="V2264" s="103"/>
      <c r="W2264" s="103"/>
      <c r="X2264" s="103"/>
      <c r="Y2264" s="103"/>
      <c r="Z2264" s="103"/>
      <c r="AA2264" s="103"/>
      <c r="AB2264" s="103"/>
      <c r="AC2264" s="103"/>
      <c r="AD2264" s="103"/>
      <c r="AE2264" s="103"/>
      <c r="AF2264" s="103"/>
      <c r="AG2264" s="103"/>
    </row>
    <row r="2265" spans="1:35" s="104" customFormat="1">
      <c r="A2265" s="110" t="s">
        <v>204</v>
      </c>
      <c r="B2265" s="114" t="str">
        <f t="shared" ref="B2265:AG2265" si="150">IF(COUNTA(B2253:B2264)=0,"-",COUNTA(B2253:B2264)/12)</f>
        <v>-</v>
      </c>
      <c r="C2265" s="114" t="str">
        <f t="shared" si="150"/>
        <v>-</v>
      </c>
      <c r="D2265" s="114" t="str">
        <f t="shared" si="150"/>
        <v>-</v>
      </c>
      <c r="E2265" s="114" t="str">
        <f t="shared" si="150"/>
        <v>-</v>
      </c>
      <c r="F2265" s="114" t="str">
        <f t="shared" si="150"/>
        <v>-</v>
      </c>
      <c r="G2265" s="114" t="str">
        <f t="shared" si="150"/>
        <v>-</v>
      </c>
      <c r="H2265" s="114" t="str">
        <f t="shared" si="150"/>
        <v>-</v>
      </c>
      <c r="I2265" s="114" t="str">
        <f t="shared" si="150"/>
        <v>-</v>
      </c>
      <c r="J2265" s="114" t="str">
        <f t="shared" si="150"/>
        <v>-</v>
      </c>
      <c r="K2265" s="114" t="str">
        <f t="shared" si="150"/>
        <v>-</v>
      </c>
      <c r="L2265" s="114" t="str">
        <f t="shared" si="150"/>
        <v>-</v>
      </c>
      <c r="M2265" s="114" t="str">
        <f t="shared" si="150"/>
        <v>-</v>
      </c>
      <c r="N2265" s="114" t="str">
        <f t="shared" si="150"/>
        <v>-</v>
      </c>
      <c r="O2265" s="114" t="str">
        <f t="shared" si="150"/>
        <v>-</v>
      </c>
      <c r="P2265" s="114" t="str">
        <f t="shared" si="150"/>
        <v>-</v>
      </c>
      <c r="Q2265" s="114" t="str">
        <f t="shared" si="150"/>
        <v>-</v>
      </c>
      <c r="R2265" s="114" t="str">
        <f t="shared" si="150"/>
        <v>-</v>
      </c>
      <c r="S2265" s="114" t="str">
        <f t="shared" si="150"/>
        <v>-</v>
      </c>
      <c r="T2265" s="114" t="str">
        <f t="shared" si="150"/>
        <v>-</v>
      </c>
      <c r="U2265" s="114" t="str">
        <f t="shared" si="150"/>
        <v>-</v>
      </c>
      <c r="V2265" s="114" t="str">
        <f t="shared" si="150"/>
        <v>-</v>
      </c>
      <c r="W2265" s="114" t="str">
        <f t="shared" si="150"/>
        <v>-</v>
      </c>
      <c r="X2265" s="114" t="str">
        <f t="shared" si="150"/>
        <v>-</v>
      </c>
      <c r="Y2265" s="114" t="str">
        <f t="shared" si="150"/>
        <v>-</v>
      </c>
      <c r="Z2265" s="114" t="str">
        <f t="shared" si="150"/>
        <v>-</v>
      </c>
      <c r="AA2265" s="114" t="str">
        <f t="shared" si="150"/>
        <v>-</v>
      </c>
      <c r="AB2265" s="114" t="str">
        <f t="shared" si="150"/>
        <v>-</v>
      </c>
      <c r="AC2265" s="114" t="str">
        <f t="shared" si="150"/>
        <v>-</v>
      </c>
      <c r="AD2265" s="114" t="str">
        <f t="shared" si="150"/>
        <v>-</v>
      </c>
      <c r="AE2265" s="114" t="str">
        <f t="shared" si="150"/>
        <v>-</v>
      </c>
      <c r="AF2265" s="114" t="str">
        <f t="shared" si="150"/>
        <v>-</v>
      </c>
      <c r="AG2265" s="114" t="str">
        <f t="shared" si="150"/>
        <v>-</v>
      </c>
    </row>
    <row r="2266" spans="1:35" ht="18" customHeight="1">
      <c r="AG2266"/>
    </row>
    <row r="2267" spans="1:35" s="104" customFormat="1">
      <c r="A2267" s="121">
        <f>A2252+1</f>
        <v>44879</v>
      </c>
      <c r="B2267" s="118" t="s">
        <v>310</v>
      </c>
      <c r="C2267" s="118" t="s">
        <v>311</v>
      </c>
      <c r="D2267" s="118" t="s">
        <v>312</v>
      </c>
      <c r="E2267" s="118" t="s">
        <v>313</v>
      </c>
      <c r="F2267" s="118" t="s">
        <v>314</v>
      </c>
      <c r="G2267" s="118" t="s">
        <v>315</v>
      </c>
      <c r="H2267" s="118" t="s">
        <v>316</v>
      </c>
      <c r="I2267" s="118" t="s">
        <v>317</v>
      </c>
      <c r="J2267" s="118" t="s">
        <v>318</v>
      </c>
      <c r="K2267" s="118" t="s">
        <v>319</v>
      </c>
      <c r="L2267" s="118" t="s">
        <v>320</v>
      </c>
      <c r="M2267" s="118" t="s">
        <v>321</v>
      </c>
      <c r="N2267" s="118" t="s">
        <v>322</v>
      </c>
      <c r="O2267" s="118" t="s">
        <v>323</v>
      </c>
      <c r="P2267" s="118" t="s">
        <v>324</v>
      </c>
      <c r="Q2267" s="118" t="s">
        <v>325</v>
      </c>
      <c r="R2267" s="118" t="s">
        <v>326</v>
      </c>
      <c r="S2267" s="118" t="s">
        <v>327</v>
      </c>
      <c r="T2267" s="118" t="s">
        <v>328</v>
      </c>
      <c r="U2267" s="118" t="s">
        <v>329</v>
      </c>
      <c r="V2267" s="118" t="s">
        <v>330</v>
      </c>
      <c r="W2267" s="118" t="s">
        <v>331</v>
      </c>
      <c r="X2267" s="118" t="s">
        <v>332</v>
      </c>
      <c r="Y2267" s="118" t="s">
        <v>333</v>
      </c>
      <c r="Z2267" s="118" t="s">
        <v>334</v>
      </c>
      <c r="AA2267" s="118" t="s">
        <v>335</v>
      </c>
      <c r="AB2267" s="118" t="s">
        <v>336</v>
      </c>
      <c r="AC2267" s="118" t="s">
        <v>337</v>
      </c>
      <c r="AD2267" s="118" t="s">
        <v>338</v>
      </c>
      <c r="AE2267" s="118" t="s">
        <v>339</v>
      </c>
      <c r="AF2267" s="118" t="s">
        <v>340</v>
      </c>
      <c r="AG2267" s="118" t="s">
        <v>341</v>
      </c>
    </row>
    <row r="2268" spans="1:35" s="104" customFormat="1">
      <c r="A2268" s="108" t="s">
        <v>168</v>
      </c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3"/>
      <c r="O2268" s="103"/>
      <c r="P2268" s="103"/>
      <c r="Q2268" s="103"/>
      <c r="R2268" s="103"/>
      <c r="S2268" s="103"/>
      <c r="T2268" s="103"/>
      <c r="U2268" s="103"/>
      <c r="V2268" s="103"/>
      <c r="W2268" s="103"/>
      <c r="X2268" s="103"/>
      <c r="Y2268" s="103"/>
      <c r="Z2268" s="103"/>
      <c r="AA2268" s="103"/>
      <c r="AB2268" s="103"/>
      <c r="AC2268" s="103"/>
      <c r="AD2268" s="103"/>
      <c r="AE2268" s="103"/>
      <c r="AF2268" s="103"/>
      <c r="AG2268" s="103"/>
    </row>
    <row r="2269" spans="1:35" s="104" customFormat="1">
      <c r="A2269" s="108" t="s">
        <v>174</v>
      </c>
      <c r="B2269" s="103"/>
      <c r="C2269" s="103"/>
      <c r="D2269" s="103"/>
      <c r="E2269" s="103"/>
      <c r="F2269" s="103"/>
      <c r="G2269" s="103"/>
      <c r="H2269" s="103"/>
      <c r="I2269" s="103"/>
      <c r="J2269" s="103"/>
      <c r="K2269" s="103"/>
      <c r="L2269" s="103"/>
      <c r="M2269" s="103"/>
      <c r="N2269" s="103"/>
      <c r="O2269" s="103"/>
      <c r="P2269" s="103"/>
      <c r="Q2269" s="103"/>
      <c r="R2269" s="103"/>
      <c r="S2269" s="103"/>
      <c r="T2269" s="103"/>
      <c r="U2269" s="103"/>
      <c r="V2269" s="103"/>
      <c r="W2269" s="103"/>
      <c r="X2269" s="103"/>
      <c r="Y2269" s="103"/>
      <c r="Z2269" s="103"/>
      <c r="AA2269" s="103"/>
      <c r="AB2269" s="103"/>
      <c r="AC2269" s="103"/>
      <c r="AD2269" s="103"/>
      <c r="AE2269" s="103"/>
      <c r="AF2269" s="103"/>
      <c r="AG2269" s="103"/>
    </row>
    <row r="2270" spans="1:35" s="104" customFormat="1">
      <c r="A2270" s="108" t="s">
        <v>176</v>
      </c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3"/>
      <c r="N2270" s="103"/>
      <c r="O2270" s="103"/>
      <c r="P2270" s="103"/>
      <c r="Q2270" s="103"/>
      <c r="R2270" s="103"/>
      <c r="S2270" s="103"/>
      <c r="T2270" s="103"/>
      <c r="U2270" s="103"/>
      <c r="V2270" s="103"/>
      <c r="W2270" s="103"/>
      <c r="X2270" s="103"/>
      <c r="Y2270" s="103"/>
      <c r="Z2270" s="103"/>
      <c r="AA2270" s="103"/>
      <c r="AB2270" s="103"/>
      <c r="AC2270" s="103"/>
      <c r="AD2270" s="103"/>
      <c r="AE2270" s="103"/>
      <c r="AF2270" s="103"/>
      <c r="AG2270" s="103"/>
    </row>
    <row r="2271" spans="1:35" s="104" customFormat="1" ht="21">
      <c r="A2271" s="108" t="s">
        <v>181</v>
      </c>
      <c r="B2271" s="103"/>
      <c r="C2271" s="103"/>
      <c r="D2271" s="103"/>
      <c r="E2271" s="103"/>
      <c r="F2271" s="103"/>
      <c r="G2271" s="103"/>
      <c r="H2271" s="103"/>
      <c r="I2271" s="103"/>
      <c r="J2271" s="103"/>
      <c r="K2271" s="103"/>
      <c r="L2271" s="103"/>
      <c r="M2271" s="103"/>
      <c r="N2271" s="103"/>
      <c r="O2271" s="103"/>
      <c r="P2271" s="103"/>
      <c r="Q2271" s="103"/>
      <c r="R2271" s="103"/>
      <c r="S2271" s="103"/>
      <c r="T2271" s="103"/>
      <c r="U2271" s="103"/>
      <c r="V2271" s="103"/>
      <c r="W2271" s="103"/>
      <c r="X2271" s="103"/>
      <c r="Y2271" s="103"/>
      <c r="Z2271" s="103"/>
      <c r="AA2271" s="103"/>
      <c r="AB2271" s="103"/>
      <c r="AC2271" s="103"/>
      <c r="AD2271" s="103"/>
      <c r="AE2271" s="103"/>
      <c r="AF2271" s="103"/>
      <c r="AG2271" s="103"/>
      <c r="AI2271" s="116" t="s">
        <v>250</v>
      </c>
    </row>
    <row r="2272" spans="1:35" s="104" customFormat="1" ht="15" customHeight="1">
      <c r="A2272" s="108" t="s">
        <v>184</v>
      </c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3"/>
      <c r="N2272" s="103"/>
      <c r="O2272" s="103"/>
      <c r="P2272" s="103"/>
      <c r="Q2272" s="103"/>
      <c r="R2272" s="103"/>
      <c r="S2272" s="103"/>
      <c r="T2272" s="103"/>
      <c r="U2272" s="103"/>
      <c r="V2272" s="103"/>
      <c r="W2272" s="103"/>
      <c r="X2272" s="103"/>
      <c r="Y2272" s="103"/>
      <c r="Z2272" s="103"/>
      <c r="AA2272" s="103"/>
      <c r="AB2272" s="103"/>
      <c r="AC2272" s="103"/>
      <c r="AD2272" s="103"/>
      <c r="AE2272" s="103"/>
      <c r="AF2272" s="103"/>
      <c r="AG2272" s="103"/>
      <c r="AI2272" s="271">
        <f>COUNTIF($B2280:$AG2280,"-")</f>
        <v>32</v>
      </c>
    </row>
    <row r="2273" spans="1:35" s="104" customFormat="1" ht="15" customHeight="1">
      <c r="A2273" s="108" t="s">
        <v>208</v>
      </c>
      <c r="B2273" s="103"/>
      <c r="C2273" s="103"/>
      <c r="D2273" s="103"/>
      <c r="E2273" s="103"/>
      <c r="F2273" s="103"/>
      <c r="G2273" s="103"/>
      <c r="H2273" s="103"/>
      <c r="I2273" s="103"/>
      <c r="J2273" s="103"/>
      <c r="K2273" s="103"/>
      <c r="L2273" s="103"/>
      <c r="M2273" s="103"/>
      <c r="N2273" s="103"/>
      <c r="O2273" s="103"/>
      <c r="P2273" s="103"/>
      <c r="Q2273" s="103"/>
      <c r="R2273" s="103"/>
      <c r="S2273" s="103"/>
      <c r="T2273" s="103"/>
      <c r="U2273" s="103"/>
      <c r="V2273" s="103"/>
      <c r="W2273" s="103"/>
      <c r="X2273" s="103"/>
      <c r="Y2273" s="103"/>
      <c r="Z2273" s="103"/>
      <c r="AA2273" s="103"/>
      <c r="AB2273" s="103"/>
      <c r="AC2273" s="103"/>
      <c r="AD2273" s="103"/>
      <c r="AE2273" s="103"/>
      <c r="AF2273" s="103"/>
      <c r="AG2273" s="103"/>
      <c r="AI2273" s="271"/>
    </row>
    <row r="2274" spans="1:35" s="104" customFormat="1">
      <c r="A2274" s="108" t="s">
        <v>209</v>
      </c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3"/>
      <c r="N2274" s="103"/>
      <c r="O2274" s="103"/>
      <c r="P2274" s="103"/>
      <c r="Q2274" s="103"/>
      <c r="R2274" s="103"/>
      <c r="S2274" s="103"/>
      <c r="T2274" s="103"/>
      <c r="U2274" s="103"/>
      <c r="V2274" s="103"/>
      <c r="W2274" s="103"/>
      <c r="X2274" s="103"/>
      <c r="Y2274" s="103"/>
      <c r="Z2274" s="103"/>
      <c r="AA2274" s="103"/>
      <c r="AB2274" s="103"/>
      <c r="AC2274" s="103"/>
      <c r="AD2274" s="103"/>
      <c r="AE2274" s="103"/>
      <c r="AF2274" s="103"/>
      <c r="AG2274" s="103"/>
    </row>
    <row r="2275" spans="1:35" s="104" customFormat="1">
      <c r="A2275" s="108" t="s">
        <v>198</v>
      </c>
      <c r="B2275" s="103"/>
      <c r="C2275" s="103"/>
      <c r="D2275" s="103"/>
      <c r="E2275" s="103"/>
      <c r="F2275" s="103"/>
      <c r="G2275" s="103"/>
      <c r="H2275" s="103"/>
      <c r="I2275" s="103"/>
      <c r="J2275" s="103"/>
      <c r="K2275" s="103"/>
      <c r="L2275" s="103"/>
      <c r="M2275" s="103"/>
      <c r="N2275" s="103"/>
      <c r="O2275" s="103"/>
      <c r="P2275" s="103"/>
      <c r="Q2275" s="103"/>
      <c r="R2275" s="103"/>
      <c r="S2275" s="103"/>
      <c r="T2275" s="103"/>
      <c r="U2275" s="103"/>
      <c r="V2275" s="103"/>
      <c r="W2275" s="103"/>
      <c r="X2275" s="103"/>
      <c r="Y2275" s="103"/>
      <c r="Z2275" s="103"/>
      <c r="AA2275" s="103"/>
      <c r="AB2275" s="103"/>
      <c r="AC2275" s="103"/>
      <c r="AD2275" s="103"/>
      <c r="AE2275" s="103"/>
      <c r="AF2275" s="103"/>
      <c r="AG2275" s="103"/>
    </row>
    <row r="2276" spans="1:35" s="104" customFormat="1">
      <c r="A2276" s="108" t="s">
        <v>200</v>
      </c>
      <c r="B2276" s="103"/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3"/>
      <c r="M2276" s="103"/>
      <c r="N2276" s="103"/>
      <c r="O2276" s="103"/>
      <c r="P2276" s="103"/>
      <c r="Q2276" s="103"/>
      <c r="R2276" s="103"/>
      <c r="S2276" s="103"/>
      <c r="T2276" s="103"/>
      <c r="U2276" s="103"/>
      <c r="V2276" s="103"/>
      <c r="W2276" s="103"/>
      <c r="X2276" s="103"/>
      <c r="Y2276" s="103"/>
      <c r="Z2276" s="103"/>
      <c r="AA2276" s="103"/>
      <c r="AB2276" s="103"/>
      <c r="AC2276" s="103"/>
      <c r="AD2276" s="103"/>
      <c r="AE2276" s="103"/>
      <c r="AF2276" s="103"/>
      <c r="AG2276" s="103"/>
    </row>
    <row r="2277" spans="1:35" s="104" customFormat="1">
      <c r="A2277" s="108" t="s">
        <v>201</v>
      </c>
      <c r="B2277" s="103"/>
      <c r="C2277" s="103"/>
      <c r="D2277" s="103"/>
      <c r="E2277" s="103"/>
      <c r="F2277" s="103"/>
      <c r="G2277" s="103"/>
      <c r="H2277" s="103"/>
      <c r="I2277" s="103"/>
      <c r="J2277" s="103"/>
      <c r="K2277" s="103"/>
      <c r="L2277" s="103"/>
      <c r="M2277" s="103"/>
      <c r="N2277" s="103"/>
      <c r="O2277" s="103"/>
      <c r="P2277" s="103"/>
      <c r="Q2277" s="103"/>
      <c r="R2277" s="103"/>
      <c r="S2277" s="103"/>
      <c r="T2277" s="103"/>
      <c r="U2277" s="103"/>
      <c r="V2277" s="103"/>
      <c r="W2277" s="103"/>
      <c r="X2277" s="103"/>
      <c r="Y2277" s="103"/>
      <c r="Z2277" s="103"/>
      <c r="AA2277" s="103"/>
      <c r="AB2277" s="103"/>
      <c r="AC2277" s="103"/>
      <c r="AD2277" s="103"/>
      <c r="AE2277" s="103"/>
      <c r="AF2277" s="103"/>
      <c r="AG2277" s="103"/>
    </row>
    <row r="2278" spans="1:35" s="104" customFormat="1">
      <c r="A2278" s="108" t="s">
        <v>202</v>
      </c>
      <c r="B2278" s="103"/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3"/>
      <c r="M2278" s="103"/>
      <c r="N2278" s="103"/>
      <c r="O2278" s="103"/>
      <c r="P2278" s="103"/>
      <c r="Q2278" s="103"/>
      <c r="R2278" s="103"/>
      <c r="S2278" s="103"/>
      <c r="T2278" s="103"/>
      <c r="U2278" s="103"/>
      <c r="V2278" s="103"/>
      <c r="W2278" s="103"/>
      <c r="X2278" s="103"/>
      <c r="Y2278" s="103"/>
      <c r="Z2278" s="103"/>
      <c r="AA2278" s="103"/>
      <c r="AB2278" s="103"/>
      <c r="AC2278" s="103"/>
      <c r="AD2278" s="103"/>
      <c r="AE2278" s="103"/>
      <c r="AF2278" s="103"/>
      <c r="AG2278" s="103"/>
    </row>
    <row r="2279" spans="1:35" s="104" customFormat="1">
      <c r="A2279" s="108" t="s">
        <v>203</v>
      </c>
      <c r="B2279" s="103"/>
      <c r="C2279" s="103"/>
      <c r="D2279" s="103"/>
      <c r="E2279" s="103"/>
      <c r="F2279" s="103"/>
      <c r="G2279" s="103"/>
      <c r="H2279" s="103"/>
      <c r="I2279" s="103"/>
      <c r="J2279" s="103"/>
      <c r="K2279" s="103"/>
      <c r="L2279" s="103"/>
      <c r="M2279" s="103"/>
      <c r="N2279" s="103"/>
      <c r="O2279" s="103"/>
      <c r="P2279" s="103"/>
      <c r="Q2279" s="103"/>
      <c r="R2279" s="103"/>
      <c r="S2279" s="103"/>
      <c r="T2279" s="103"/>
      <c r="U2279" s="103"/>
      <c r="V2279" s="103"/>
      <c r="W2279" s="103"/>
      <c r="X2279" s="103"/>
      <c r="Y2279" s="103"/>
      <c r="Z2279" s="103"/>
      <c r="AA2279" s="103"/>
      <c r="AB2279" s="103"/>
      <c r="AC2279" s="103"/>
      <c r="AD2279" s="103"/>
      <c r="AE2279" s="103"/>
      <c r="AF2279" s="103"/>
      <c r="AG2279" s="103"/>
    </row>
    <row r="2280" spans="1:35" s="104" customFormat="1">
      <c r="A2280" s="110" t="s">
        <v>204</v>
      </c>
      <c r="B2280" s="114" t="str">
        <f t="shared" ref="B2280:AG2280" si="151">IF(COUNTA(B2268:B2279)=0,"-",COUNTA(B2268:B2279)/12)</f>
        <v>-</v>
      </c>
      <c r="C2280" s="114" t="str">
        <f t="shared" si="151"/>
        <v>-</v>
      </c>
      <c r="D2280" s="114" t="str">
        <f t="shared" si="151"/>
        <v>-</v>
      </c>
      <c r="E2280" s="114" t="str">
        <f t="shared" si="151"/>
        <v>-</v>
      </c>
      <c r="F2280" s="114" t="str">
        <f t="shared" si="151"/>
        <v>-</v>
      </c>
      <c r="G2280" s="114" t="str">
        <f t="shared" si="151"/>
        <v>-</v>
      </c>
      <c r="H2280" s="114" t="str">
        <f t="shared" si="151"/>
        <v>-</v>
      </c>
      <c r="I2280" s="114" t="str">
        <f t="shared" si="151"/>
        <v>-</v>
      </c>
      <c r="J2280" s="114" t="str">
        <f t="shared" si="151"/>
        <v>-</v>
      </c>
      <c r="K2280" s="114" t="str">
        <f t="shared" si="151"/>
        <v>-</v>
      </c>
      <c r="L2280" s="114" t="str">
        <f t="shared" si="151"/>
        <v>-</v>
      </c>
      <c r="M2280" s="114" t="str">
        <f t="shared" si="151"/>
        <v>-</v>
      </c>
      <c r="N2280" s="114" t="str">
        <f t="shared" si="151"/>
        <v>-</v>
      </c>
      <c r="O2280" s="114" t="str">
        <f t="shared" si="151"/>
        <v>-</v>
      </c>
      <c r="P2280" s="114" t="str">
        <f t="shared" si="151"/>
        <v>-</v>
      </c>
      <c r="Q2280" s="114" t="str">
        <f t="shared" si="151"/>
        <v>-</v>
      </c>
      <c r="R2280" s="114" t="str">
        <f t="shared" si="151"/>
        <v>-</v>
      </c>
      <c r="S2280" s="114" t="str">
        <f t="shared" si="151"/>
        <v>-</v>
      </c>
      <c r="T2280" s="114" t="str">
        <f t="shared" si="151"/>
        <v>-</v>
      </c>
      <c r="U2280" s="114" t="str">
        <f t="shared" si="151"/>
        <v>-</v>
      </c>
      <c r="V2280" s="114" t="str">
        <f t="shared" si="151"/>
        <v>-</v>
      </c>
      <c r="W2280" s="114" t="str">
        <f t="shared" si="151"/>
        <v>-</v>
      </c>
      <c r="X2280" s="114" t="str">
        <f t="shared" si="151"/>
        <v>-</v>
      </c>
      <c r="Y2280" s="114" t="str">
        <f t="shared" si="151"/>
        <v>-</v>
      </c>
      <c r="Z2280" s="114" t="str">
        <f t="shared" si="151"/>
        <v>-</v>
      </c>
      <c r="AA2280" s="114" t="str">
        <f t="shared" si="151"/>
        <v>-</v>
      </c>
      <c r="AB2280" s="114" t="str">
        <f t="shared" si="151"/>
        <v>-</v>
      </c>
      <c r="AC2280" s="114" t="str">
        <f t="shared" si="151"/>
        <v>-</v>
      </c>
      <c r="AD2280" s="114" t="str">
        <f t="shared" si="151"/>
        <v>-</v>
      </c>
      <c r="AE2280" s="114" t="str">
        <f t="shared" si="151"/>
        <v>-</v>
      </c>
      <c r="AF2280" s="114" t="str">
        <f t="shared" si="151"/>
        <v>-</v>
      </c>
      <c r="AG2280" s="114" t="str">
        <f t="shared" si="151"/>
        <v>-</v>
      </c>
    </row>
    <row r="2281" spans="1:35" ht="18" customHeight="1">
      <c r="AG2281"/>
    </row>
    <row r="2282" spans="1:35" s="104" customFormat="1">
      <c r="A2282" s="121">
        <f>A2267+1</f>
        <v>44880</v>
      </c>
      <c r="B2282" s="118" t="s">
        <v>310</v>
      </c>
      <c r="C2282" s="118" t="s">
        <v>311</v>
      </c>
      <c r="D2282" s="118" t="s">
        <v>312</v>
      </c>
      <c r="E2282" s="118" t="s">
        <v>313</v>
      </c>
      <c r="F2282" s="118" t="s">
        <v>314</v>
      </c>
      <c r="G2282" s="118" t="s">
        <v>315</v>
      </c>
      <c r="H2282" s="118" t="s">
        <v>316</v>
      </c>
      <c r="I2282" s="118" t="s">
        <v>317</v>
      </c>
      <c r="J2282" s="118" t="s">
        <v>318</v>
      </c>
      <c r="K2282" s="118" t="s">
        <v>319</v>
      </c>
      <c r="L2282" s="118" t="s">
        <v>320</v>
      </c>
      <c r="M2282" s="118" t="s">
        <v>321</v>
      </c>
      <c r="N2282" s="118" t="s">
        <v>322</v>
      </c>
      <c r="O2282" s="118" t="s">
        <v>323</v>
      </c>
      <c r="P2282" s="118" t="s">
        <v>324</v>
      </c>
      <c r="Q2282" s="118" t="s">
        <v>325</v>
      </c>
      <c r="R2282" s="118" t="s">
        <v>326</v>
      </c>
      <c r="S2282" s="118" t="s">
        <v>327</v>
      </c>
      <c r="T2282" s="118" t="s">
        <v>328</v>
      </c>
      <c r="U2282" s="118" t="s">
        <v>329</v>
      </c>
      <c r="V2282" s="118" t="s">
        <v>330</v>
      </c>
      <c r="W2282" s="118" t="s">
        <v>331</v>
      </c>
      <c r="X2282" s="118" t="s">
        <v>332</v>
      </c>
      <c r="Y2282" s="118" t="s">
        <v>333</v>
      </c>
      <c r="Z2282" s="118" t="s">
        <v>334</v>
      </c>
      <c r="AA2282" s="118" t="s">
        <v>335</v>
      </c>
      <c r="AB2282" s="118" t="s">
        <v>336</v>
      </c>
      <c r="AC2282" s="118" t="s">
        <v>337</v>
      </c>
      <c r="AD2282" s="118" t="s">
        <v>338</v>
      </c>
      <c r="AE2282" s="118" t="s">
        <v>339</v>
      </c>
      <c r="AF2282" s="118" t="s">
        <v>340</v>
      </c>
      <c r="AG2282" s="118" t="s">
        <v>341</v>
      </c>
    </row>
    <row r="2283" spans="1:35" s="104" customFormat="1">
      <c r="A2283" s="108" t="s">
        <v>168</v>
      </c>
      <c r="B2283" s="103"/>
      <c r="C2283" s="103"/>
      <c r="D2283" s="103"/>
      <c r="E2283" s="103"/>
      <c r="F2283" s="103"/>
      <c r="G2283" s="103"/>
      <c r="H2283" s="103"/>
      <c r="I2283" s="103"/>
      <c r="J2283" s="103"/>
      <c r="K2283" s="103"/>
      <c r="L2283" s="103"/>
      <c r="M2283" s="103"/>
      <c r="N2283" s="103"/>
      <c r="O2283" s="103"/>
      <c r="P2283" s="103"/>
      <c r="Q2283" s="103"/>
      <c r="R2283" s="103"/>
      <c r="S2283" s="103"/>
      <c r="T2283" s="103"/>
      <c r="U2283" s="103"/>
      <c r="V2283" s="103"/>
      <c r="W2283" s="103"/>
      <c r="X2283" s="103"/>
      <c r="Y2283" s="103"/>
      <c r="Z2283" s="103"/>
      <c r="AA2283" s="103"/>
      <c r="AB2283" s="103"/>
      <c r="AC2283" s="103"/>
      <c r="AD2283" s="103"/>
      <c r="AE2283" s="103"/>
      <c r="AF2283" s="103"/>
      <c r="AG2283" s="103"/>
    </row>
    <row r="2284" spans="1:35" s="104" customFormat="1">
      <c r="A2284" s="108" t="s">
        <v>174</v>
      </c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3"/>
      <c r="M2284" s="103"/>
      <c r="N2284" s="103"/>
      <c r="O2284" s="103"/>
      <c r="P2284" s="103"/>
      <c r="Q2284" s="103"/>
      <c r="R2284" s="103"/>
      <c r="S2284" s="103"/>
      <c r="T2284" s="103"/>
      <c r="U2284" s="103"/>
      <c r="V2284" s="103"/>
      <c r="W2284" s="103"/>
      <c r="X2284" s="103"/>
      <c r="Y2284" s="103"/>
      <c r="Z2284" s="103"/>
      <c r="AA2284" s="103"/>
      <c r="AB2284" s="103"/>
      <c r="AC2284" s="103"/>
      <c r="AD2284" s="103"/>
      <c r="AE2284" s="103"/>
      <c r="AF2284" s="103"/>
      <c r="AG2284" s="103"/>
    </row>
    <row r="2285" spans="1:35" s="104" customFormat="1">
      <c r="A2285" s="108" t="s">
        <v>176</v>
      </c>
      <c r="B2285" s="103"/>
      <c r="C2285" s="103"/>
      <c r="D2285" s="103"/>
      <c r="E2285" s="103"/>
      <c r="F2285" s="103"/>
      <c r="G2285" s="103"/>
      <c r="H2285" s="103"/>
      <c r="I2285" s="103"/>
      <c r="J2285" s="103"/>
      <c r="K2285" s="103"/>
      <c r="L2285" s="103"/>
      <c r="M2285" s="103"/>
      <c r="N2285" s="103"/>
      <c r="O2285" s="103"/>
      <c r="P2285" s="103"/>
      <c r="Q2285" s="103"/>
      <c r="R2285" s="103"/>
      <c r="S2285" s="103"/>
      <c r="T2285" s="103"/>
      <c r="U2285" s="103"/>
      <c r="V2285" s="103"/>
      <c r="W2285" s="103"/>
      <c r="X2285" s="103"/>
      <c r="Y2285" s="103"/>
      <c r="Z2285" s="103"/>
      <c r="AA2285" s="103"/>
      <c r="AB2285" s="103"/>
      <c r="AC2285" s="103"/>
      <c r="AD2285" s="103"/>
      <c r="AE2285" s="103"/>
      <c r="AF2285" s="103"/>
      <c r="AG2285" s="103"/>
    </row>
    <row r="2286" spans="1:35" s="104" customFormat="1" ht="21">
      <c r="A2286" s="108" t="s">
        <v>181</v>
      </c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3"/>
      <c r="M2286" s="103"/>
      <c r="N2286" s="103"/>
      <c r="O2286" s="103"/>
      <c r="P2286" s="103"/>
      <c r="Q2286" s="103"/>
      <c r="R2286" s="103"/>
      <c r="S2286" s="103"/>
      <c r="T2286" s="103"/>
      <c r="U2286" s="103"/>
      <c r="V2286" s="103"/>
      <c r="W2286" s="103"/>
      <c r="X2286" s="103"/>
      <c r="Y2286" s="103"/>
      <c r="Z2286" s="103"/>
      <c r="AA2286" s="103"/>
      <c r="AB2286" s="103"/>
      <c r="AC2286" s="103"/>
      <c r="AD2286" s="103"/>
      <c r="AE2286" s="103"/>
      <c r="AF2286" s="103"/>
      <c r="AG2286" s="103"/>
      <c r="AI2286" s="116" t="s">
        <v>250</v>
      </c>
    </row>
    <row r="2287" spans="1:35" s="104" customFormat="1" ht="15" customHeight="1">
      <c r="A2287" s="108" t="s">
        <v>184</v>
      </c>
      <c r="B2287" s="103"/>
      <c r="C2287" s="103"/>
      <c r="D2287" s="103"/>
      <c r="E2287" s="103"/>
      <c r="F2287" s="103"/>
      <c r="G2287" s="103"/>
      <c r="H2287" s="103"/>
      <c r="I2287" s="103"/>
      <c r="J2287" s="103"/>
      <c r="K2287" s="103"/>
      <c r="L2287" s="103"/>
      <c r="M2287" s="103"/>
      <c r="N2287" s="103"/>
      <c r="O2287" s="103"/>
      <c r="P2287" s="103"/>
      <c r="Q2287" s="103"/>
      <c r="R2287" s="103"/>
      <c r="S2287" s="103"/>
      <c r="T2287" s="103"/>
      <c r="U2287" s="103"/>
      <c r="V2287" s="103"/>
      <c r="W2287" s="103"/>
      <c r="X2287" s="103"/>
      <c r="Y2287" s="103"/>
      <c r="Z2287" s="103"/>
      <c r="AA2287" s="103"/>
      <c r="AB2287" s="103"/>
      <c r="AC2287" s="103"/>
      <c r="AD2287" s="103"/>
      <c r="AE2287" s="103"/>
      <c r="AF2287" s="103"/>
      <c r="AG2287" s="103"/>
      <c r="AI2287" s="271">
        <f>COUNTIF($B2295:$AG2295,"-")</f>
        <v>32</v>
      </c>
    </row>
    <row r="2288" spans="1:35" s="104" customFormat="1" ht="15" customHeight="1">
      <c r="A2288" s="108" t="s">
        <v>208</v>
      </c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3"/>
      <c r="M2288" s="103"/>
      <c r="N2288" s="103"/>
      <c r="O2288" s="103"/>
      <c r="P2288" s="103"/>
      <c r="Q2288" s="103"/>
      <c r="R2288" s="103"/>
      <c r="S2288" s="103"/>
      <c r="T2288" s="103"/>
      <c r="U2288" s="103"/>
      <c r="V2288" s="103"/>
      <c r="W2288" s="103"/>
      <c r="X2288" s="103"/>
      <c r="Y2288" s="103"/>
      <c r="Z2288" s="103"/>
      <c r="AA2288" s="103"/>
      <c r="AB2288" s="103"/>
      <c r="AC2288" s="103"/>
      <c r="AD2288" s="103"/>
      <c r="AE2288" s="103"/>
      <c r="AF2288" s="103"/>
      <c r="AG2288" s="103"/>
      <c r="AI2288" s="271"/>
    </row>
    <row r="2289" spans="1:35" s="104" customFormat="1">
      <c r="A2289" s="108" t="s">
        <v>209</v>
      </c>
      <c r="B2289" s="103"/>
      <c r="C2289" s="103"/>
      <c r="D2289" s="103"/>
      <c r="E2289" s="103"/>
      <c r="F2289" s="103"/>
      <c r="G2289" s="103"/>
      <c r="H2289" s="103"/>
      <c r="I2289" s="103"/>
      <c r="J2289" s="103"/>
      <c r="K2289" s="103"/>
      <c r="L2289" s="103"/>
      <c r="M2289" s="103"/>
      <c r="N2289" s="103"/>
      <c r="O2289" s="103"/>
      <c r="P2289" s="103"/>
      <c r="Q2289" s="103"/>
      <c r="R2289" s="103"/>
      <c r="S2289" s="103"/>
      <c r="T2289" s="103"/>
      <c r="U2289" s="103"/>
      <c r="V2289" s="103"/>
      <c r="W2289" s="103"/>
      <c r="X2289" s="103"/>
      <c r="Y2289" s="103"/>
      <c r="Z2289" s="103"/>
      <c r="AA2289" s="103"/>
      <c r="AB2289" s="103"/>
      <c r="AC2289" s="103"/>
      <c r="AD2289" s="103"/>
      <c r="AE2289" s="103"/>
      <c r="AF2289" s="103"/>
      <c r="AG2289" s="103"/>
    </row>
    <row r="2290" spans="1:35" s="104" customFormat="1">
      <c r="A2290" s="108" t="s">
        <v>198</v>
      </c>
      <c r="B2290" s="103"/>
      <c r="C2290" s="103"/>
      <c r="D2290" s="103"/>
      <c r="E2290" s="103"/>
      <c r="F2290" s="103"/>
      <c r="G2290" s="103"/>
      <c r="H2290" s="103"/>
      <c r="I2290" s="103"/>
      <c r="J2290" s="103"/>
      <c r="K2290" s="103"/>
      <c r="L2290" s="103"/>
      <c r="M2290" s="103"/>
      <c r="N2290" s="103"/>
      <c r="O2290" s="103"/>
      <c r="P2290" s="103"/>
      <c r="Q2290" s="103"/>
      <c r="R2290" s="103"/>
      <c r="S2290" s="103"/>
      <c r="T2290" s="103"/>
      <c r="U2290" s="103"/>
      <c r="V2290" s="103"/>
      <c r="W2290" s="103"/>
      <c r="X2290" s="103"/>
      <c r="Y2290" s="103"/>
      <c r="Z2290" s="103"/>
      <c r="AA2290" s="103"/>
      <c r="AB2290" s="103"/>
      <c r="AC2290" s="103"/>
      <c r="AD2290" s="103"/>
      <c r="AE2290" s="103"/>
      <c r="AF2290" s="103"/>
      <c r="AG2290" s="103"/>
    </row>
    <row r="2291" spans="1:35" s="104" customFormat="1">
      <c r="A2291" s="108" t="s">
        <v>200</v>
      </c>
      <c r="B2291" s="103"/>
      <c r="C2291" s="103"/>
      <c r="D2291" s="103"/>
      <c r="E2291" s="103"/>
      <c r="F2291" s="103"/>
      <c r="G2291" s="103"/>
      <c r="H2291" s="103"/>
      <c r="I2291" s="103"/>
      <c r="J2291" s="103"/>
      <c r="K2291" s="103"/>
      <c r="L2291" s="103"/>
      <c r="M2291" s="103"/>
      <c r="N2291" s="103"/>
      <c r="O2291" s="103"/>
      <c r="P2291" s="103"/>
      <c r="Q2291" s="103"/>
      <c r="R2291" s="103"/>
      <c r="S2291" s="103"/>
      <c r="T2291" s="103"/>
      <c r="U2291" s="103"/>
      <c r="V2291" s="103"/>
      <c r="W2291" s="103"/>
      <c r="X2291" s="103"/>
      <c r="Y2291" s="103"/>
      <c r="Z2291" s="103"/>
      <c r="AA2291" s="103"/>
      <c r="AB2291" s="103"/>
      <c r="AC2291" s="103"/>
      <c r="AD2291" s="103"/>
      <c r="AE2291" s="103"/>
      <c r="AF2291" s="103"/>
      <c r="AG2291" s="103"/>
    </row>
    <row r="2292" spans="1:35" s="104" customFormat="1">
      <c r="A2292" s="108" t="s">
        <v>201</v>
      </c>
      <c r="B2292" s="103"/>
      <c r="C2292" s="103"/>
      <c r="D2292" s="103"/>
      <c r="E2292" s="103"/>
      <c r="F2292" s="103"/>
      <c r="G2292" s="103"/>
      <c r="H2292" s="103"/>
      <c r="I2292" s="103"/>
      <c r="J2292" s="103"/>
      <c r="K2292" s="103"/>
      <c r="L2292" s="103"/>
      <c r="M2292" s="103"/>
      <c r="N2292" s="103"/>
      <c r="O2292" s="103"/>
      <c r="P2292" s="103"/>
      <c r="Q2292" s="103"/>
      <c r="R2292" s="103"/>
      <c r="S2292" s="103"/>
      <c r="T2292" s="103"/>
      <c r="U2292" s="103"/>
      <c r="V2292" s="103"/>
      <c r="W2292" s="103"/>
      <c r="X2292" s="103"/>
      <c r="Y2292" s="103"/>
      <c r="Z2292" s="103"/>
      <c r="AA2292" s="103"/>
      <c r="AB2292" s="103"/>
      <c r="AC2292" s="103"/>
      <c r="AD2292" s="103"/>
      <c r="AE2292" s="103"/>
      <c r="AF2292" s="103"/>
      <c r="AG2292" s="103"/>
    </row>
    <row r="2293" spans="1:35" s="104" customFormat="1">
      <c r="A2293" s="108" t="s">
        <v>202</v>
      </c>
      <c r="B2293" s="103"/>
      <c r="C2293" s="103"/>
      <c r="D2293" s="103"/>
      <c r="E2293" s="103"/>
      <c r="F2293" s="103"/>
      <c r="G2293" s="103"/>
      <c r="H2293" s="103"/>
      <c r="I2293" s="103"/>
      <c r="J2293" s="103"/>
      <c r="K2293" s="103"/>
      <c r="L2293" s="103"/>
      <c r="M2293" s="103"/>
      <c r="N2293" s="103"/>
      <c r="O2293" s="103"/>
      <c r="P2293" s="103"/>
      <c r="Q2293" s="103"/>
      <c r="R2293" s="103"/>
      <c r="S2293" s="103"/>
      <c r="T2293" s="103"/>
      <c r="U2293" s="103"/>
      <c r="V2293" s="103"/>
      <c r="W2293" s="103"/>
      <c r="X2293" s="103"/>
      <c r="Y2293" s="103"/>
      <c r="Z2293" s="103"/>
      <c r="AA2293" s="103"/>
      <c r="AB2293" s="103"/>
      <c r="AC2293" s="103"/>
      <c r="AD2293" s="103"/>
      <c r="AE2293" s="103"/>
      <c r="AF2293" s="103"/>
      <c r="AG2293" s="103"/>
    </row>
    <row r="2294" spans="1:35" s="104" customFormat="1">
      <c r="A2294" s="108" t="s">
        <v>203</v>
      </c>
      <c r="B2294" s="103"/>
      <c r="C2294" s="103"/>
      <c r="D2294" s="103"/>
      <c r="E2294" s="103"/>
      <c r="F2294" s="103"/>
      <c r="G2294" s="103"/>
      <c r="H2294" s="103"/>
      <c r="I2294" s="103"/>
      <c r="J2294" s="103"/>
      <c r="K2294" s="103"/>
      <c r="L2294" s="103"/>
      <c r="M2294" s="103"/>
      <c r="N2294" s="103"/>
      <c r="O2294" s="103"/>
      <c r="P2294" s="103"/>
      <c r="Q2294" s="103"/>
      <c r="R2294" s="103"/>
      <c r="S2294" s="103"/>
      <c r="T2294" s="103"/>
      <c r="U2294" s="103"/>
      <c r="V2294" s="103"/>
      <c r="W2294" s="103"/>
      <c r="X2294" s="103"/>
      <c r="Y2294" s="103"/>
      <c r="Z2294" s="103"/>
      <c r="AA2294" s="103"/>
      <c r="AB2294" s="103"/>
      <c r="AC2294" s="103"/>
      <c r="AD2294" s="103"/>
      <c r="AE2294" s="103"/>
      <c r="AF2294" s="103"/>
      <c r="AG2294" s="103"/>
    </row>
    <row r="2295" spans="1:35" s="104" customFormat="1">
      <c r="A2295" s="110" t="s">
        <v>204</v>
      </c>
      <c r="B2295" s="114" t="str">
        <f t="shared" ref="B2295:AG2295" si="152">IF(COUNTA(B2283:B2294)=0,"-",COUNTA(B2283:B2294)/12)</f>
        <v>-</v>
      </c>
      <c r="C2295" s="114" t="str">
        <f t="shared" si="152"/>
        <v>-</v>
      </c>
      <c r="D2295" s="114" t="str">
        <f t="shared" si="152"/>
        <v>-</v>
      </c>
      <c r="E2295" s="114" t="str">
        <f t="shared" si="152"/>
        <v>-</v>
      </c>
      <c r="F2295" s="114" t="str">
        <f t="shared" si="152"/>
        <v>-</v>
      </c>
      <c r="G2295" s="114" t="str">
        <f t="shared" si="152"/>
        <v>-</v>
      </c>
      <c r="H2295" s="114" t="str">
        <f t="shared" si="152"/>
        <v>-</v>
      </c>
      <c r="I2295" s="114" t="str">
        <f t="shared" si="152"/>
        <v>-</v>
      </c>
      <c r="J2295" s="114" t="str">
        <f t="shared" si="152"/>
        <v>-</v>
      </c>
      <c r="K2295" s="114" t="str">
        <f t="shared" si="152"/>
        <v>-</v>
      </c>
      <c r="L2295" s="114" t="str">
        <f t="shared" si="152"/>
        <v>-</v>
      </c>
      <c r="M2295" s="114" t="str">
        <f t="shared" si="152"/>
        <v>-</v>
      </c>
      <c r="N2295" s="114" t="str">
        <f t="shared" si="152"/>
        <v>-</v>
      </c>
      <c r="O2295" s="114" t="str">
        <f t="shared" si="152"/>
        <v>-</v>
      </c>
      <c r="P2295" s="114" t="str">
        <f t="shared" si="152"/>
        <v>-</v>
      </c>
      <c r="Q2295" s="114" t="str">
        <f t="shared" si="152"/>
        <v>-</v>
      </c>
      <c r="R2295" s="114" t="str">
        <f t="shared" si="152"/>
        <v>-</v>
      </c>
      <c r="S2295" s="114" t="str">
        <f t="shared" si="152"/>
        <v>-</v>
      </c>
      <c r="T2295" s="114" t="str">
        <f t="shared" si="152"/>
        <v>-</v>
      </c>
      <c r="U2295" s="114" t="str">
        <f t="shared" si="152"/>
        <v>-</v>
      </c>
      <c r="V2295" s="114" t="str">
        <f t="shared" si="152"/>
        <v>-</v>
      </c>
      <c r="W2295" s="114" t="str">
        <f t="shared" si="152"/>
        <v>-</v>
      </c>
      <c r="X2295" s="114" t="str">
        <f t="shared" si="152"/>
        <v>-</v>
      </c>
      <c r="Y2295" s="114" t="str">
        <f t="shared" si="152"/>
        <v>-</v>
      </c>
      <c r="Z2295" s="114" t="str">
        <f t="shared" si="152"/>
        <v>-</v>
      </c>
      <c r="AA2295" s="114" t="str">
        <f t="shared" si="152"/>
        <v>-</v>
      </c>
      <c r="AB2295" s="114" t="str">
        <f t="shared" si="152"/>
        <v>-</v>
      </c>
      <c r="AC2295" s="114" t="str">
        <f t="shared" si="152"/>
        <v>-</v>
      </c>
      <c r="AD2295" s="114" t="str">
        <f t="shared" si="152"/>
        <v>-</v>
      </c>
      <c r="AE2295" s="114" t="str">
        <f t="shared" si="152"/>
        <v>-</v>
      </c>
      <c r="AF2295" s="114" t="str">
        <f t="shared" si="152"/>
        <v>-</v>
      </c>
      <c r="AG2295" s="114" t="str">
        <f t="shared" si="152"/>
        <v>-</v>
      </c>
    </row>
    <row r="2296" spans="1:35" ht="18" customHeight="1">
      <c r="AG2296"/>
    </row>
    <row r="2297" spans="1:35" s="104" customFormat="1">
      <c r="A2297" s="121">
        <f>A2282+1</f>
        <v>44881</v>
      </c>
      <c r="B2297" s="118" t="s">
        <v>310</v>
      </c>
      <c r="C2297" s="118" t="s">
        <v>311</v>
      </c>
      <c r="D2297" s="118" t="s">
        <v>312</v>
      </c>
      <c r="E2297" s="118" t="s">
        <v>313</v>
      </c>
      <c r="F2297" s="118" t="s">
        <v>314</v>
      </c>
      <c r="G2297" s="118" t="s">
        <v>315</v>
      </c>
      <c r="H2297" s="118" t="s">
        <v>316</v>
      </c>
      <c r="I2297" s="118" t="s">
        <v>317</v>
      </c>
      <c r="J2297" s="118" t="s">
        <v>318</v>
      </c>
      <c r="K2297" s="118" t="s">
        <v>319</v>
      </c>
      <c r="L2297" s="118" t="s">
        <v>320</v>
      </c>
      <c r="M2297" s="118" t="s">
        <v>321</v>
      </c>
      <c r="N2297" s="118" t="s">
        <v>322</v>
      </c>
      <c r="O2297" s="118" t="s">
        <v>323</v>
      </c>
      <c r="P2297" s="118" t="s">
        <v>324</v>
      </c>
      <c r="Q2297" s="118" t="s">
        <v>325</v>
      </c>
      <c r="R2297" s="118" t="s">
        <v>326</v>
      </c>
      <c r="S2297" s="118" t="s">
        <v>327</v>
      </c>
      <c r="T2297" s="118" t="s">
        <v>328</v>
      </c>
      <c r="U2297" s="118" t="s">
        <v>329</v>
      </c>
      <c r="V2297" s="118" t="s">
        <v>330</v>
      </c>
      <c r="W2297" s="118" t="s">
        <v>331</v>
      </c>
      <c r="X2297" s="118" t="s">
        <v>332</v>
      </c>
      <c r="Y2297" s="118" t="s">
        <v>333</v>
      </c>
      <c r="Z2297" s="118" t="s">
        <v>334</v>
      </c>
      <c r="AA2297" s="118" t="s">
        <v>335</v>
      </c>
      <c r="AB2297" s="118" t="s">
        <v>336</v>
      </c>
      <c r="AC2297" s="118" t="s">
        <v>337</v>
      </c>
      <c r="AD2297" s="118" t="s">
        <v>338</v>
      </c>
      <c r="AE2297" s="118" t="s">
        <v>339</v>
      </c>
      <c r="AF2297" s="118" t="s">
        <v>340</v>
      </c>
      <c r="AG2297" s="118" t="s">
        <v>341</v>
      </c>
    </row>
    <row r="2298" spans="1:35" s="104" customFormat="1">
      <c r="A2298" s="108" t="s">
        <v>168</v>
      </c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3"/>
      <c r="N2298" s="103"/>
      <c r="O2298" s="103"/>
      <c r="P2298" s="103"/>
      <c r="Q2298" s="103"/>
      <c r="R2298" s="103"/>
      <c r="S2298" s="103"/>
      <c r="T2298" s="103"/>
      <c r="U2298" s="103"/>
      <c r="V2298" s="103"/>
      <c r="W2298" s="103"/>
      <c r="X2298" s="103"/>
      <c r="Y2298" s="103"/>
      <c r="Z2298" s="103"/>
      <c r="AA2298" s="103"/>
      <c r="AB2298" s="103"/>
      <c r="AC2298" s="103"/>
      <c r="AD2298" s="103"/>
      <c r="AE2298" s="103"/>
      <c r="AF2298" s="103"/>
      <c r="AG2298" s="103"/>
    </row>
    <row r="2299" spans="1:35" s="104" customFormat="1">
      <c r="A2299" s="108" t="s">
        <v>174</v>
      </c>
      <c r="B2299" s="103"/>
      <c r="C2299" s="103"/>
      <c r="D2299" s="103"/>
      <c r="E2299" s="103"/>
      <c r="F2299" s="103"/>
      <c r="G2299" s="103"/>
      <c r="H2299" s="103"/>
      <c r="I2299" s="103"/>
      <c r="J2299" s="103"/>
      <c r="K2299" s="103"/>
      <c r="L2299" s="103"/>
      <c r="M2299" s="103"/>
      <c r="N2299" s="103"/>
      <c r="O2299" s="103"/>
      <c r="P2299" s="103"/>
      <c r="Q2299" s="103"/>
      <c r="R2299" s="103"/>
      <c r="S2299" s="103"/>
      <c r="T2299" s="103"/>
      <c r="U2299" s="103"/>
      <c r="V2299" s="103"/>
      <c r="W2299" s="103"/>
      <c r="X2299" s="103"/>
      <c r="Y2299" s="103"/>
      <c r="Z2299" s="103"/>
      <c r="AA2299" s="103"/>
      <c r="AB2299" s="103"/>
      <c r="AC2299" s="103"/>
      <c r="AD2299" s="103"/>
      <c r="AE2299" s="103"/>
      <c r="AF2299" s="103"/>
      <c r="AG2299" s="103"/>
    </row>
    <row r="2300" spans="1:35" s="104" customFormat="1">
      <c r="A2300" s="108" t="s">
        <v>176</v>
      </c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3"/>
      <c r="O2300" s="103"/>
      <c r="P2300" s="103"/>
      <c r="Q2300" s="103"/>
      <c r="R2300" s="103"/>
      <c r="S2300" s="103"/>
      <c r="T2300" s="103"/>
      <c r="U2300" s="103"/>
      <c r="V2300" s="103"/>
      <c r="W2300" s="103"/>
      <c r="X2300" s="103"/>
      <c r="Y2300" s="103"/>
      <c r="Z2300" s="103"/>
      <c r="AA2300" s="103"/>
      <c r="AB2300" s="103"/>
      <c r="AC2300" s="103"/>
      <c r="AD2300" s="103"/>
      <c r="AE2300" s="103"/>
      <c r="AF2300" s="103"/>
      <c r="AG2300" s="103"/>
    </row>
    <row r="2301" spans="1:35" s="104" customFormat="1" ht="21">
      <c r="A2301" s="108" t="s">
        <v>181</v>
      </c>
      <c r="B2301" s="103"/>
      <c r="C2301" s="103"/>
      <c r="D2301" s="103"/>
      <c r="E2301" s="103"/>
      <c r="F2301" s="103"/>
      <c r="G2301" s="103"/>
      <c r="H2301" s="103"/>
      <c r="I2301" s="103"/>
      <c r="J2301" s="103"/>
      <c r="K2301" s="103"/>
      <c r="L2301" s="103"/>
      <c r="M2301" s="103"/>
      <c r="N2301" s="103"/>
      <c r="O2301" s="103"/>
      <c r="P2301" s="103"/>
      <c r="Q2301" s="103"/>
      <c r="R2301" s="103"/>
      <c r="S2301" s="103"/>
      <c r="T2301" s="103"/>
      <c r="U2301" s="103"/>
      <c r="V2301" s="103"/>
      <c r="W2301" s="103"/>
      <c r="X2301" s="103"/>
      <c r="Y2301" s="103"/>
      <c r="Z2301" s="103"/>
      <c r="AA2301" s="103"/>
      <c r="AB2301" s="103"/>
      <c r="AC2301" s="103"/>
      <c r="AD2301" s="103"/>
      <c r="AE2301" s="103"/>
      <c r="AF2301" s="103"/>
      <c r="AG2301" s="103"/>
      <c r="AI2301" s="116" t="s">
        <v>250</v>
      </c>
    </row>
    <row r="2302" spans="1:35" s="104" customFormat="1" ht="15" customHeight="1">
      <c r="A2302" s="108" t="s">
        <v>184</v>
      </c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3"/>
      <c r="N2302" s="103"/>
      <c r="O2302" s="103"/>
      <c r="P2302" s="103"/>
      <c r="Q2302" s="103"/>
      <c r="R2302" s="103"/>
      <c r="S2302" s="103"/>
      <c r="T2302" s="103"/>
      <c r="U2302" s="103"/>
      <c r="V2302" s="103"/>
      <c r="W2302" s="103"/>
      <c r="X2302" s="103"/>
      <c r="Y2302" s="103"/>
      <c r="Z2302" s="103"/>
      <c r="AA2302" s="103"/>
      <c r="AB2302" s="103"/>
      <c r="AC2302" s="103"/>
      <c r="AD2302" s="103"/>
      <c r="AE2302" s="103"/>
      <c r="AF2302" s="103"/>
      <c r="AG2302" s="103"/>
      <c r="AI2302" s="271">
        <f>COUNTIF($B2310:$AG2310,"-")</f>
        <v>32</v>
      </c>
    </row>
    <row r="2303" spans="1:35" s="104" customFormat="1" ht="15" customHeight="1">
      <c r="A2303" s="108" t="s">
        <v>208</v>
      </c>
      <c r="B2303" s="103"/>
      <c r="C2303" s="103"/>
      <c r="D2303" s="103"/>
      <c r="E2303" s="103"/>
      <c r="F2303" s="103"/>
      <c r="G2303" s="103"/>
      <c r="H2303" s="103"/>
      <c r="I2303" s="103"/>
      <c r="J2303" s="103"/>
      <c r="K2303" s="103"/>
      <c r="L2303" s="103"/>
      <c r="M2303" s="103"/>
      <c r="N2303" s="103"/>
      <c r="O2303" s="103"/>
      <c r="P2303" s="103"/>
      <c r="Q2303" s="103"/>
      <c r="R2303" s="103"/>
      <c r="S2303" s="103"/>
      <c r="T2303" s="103"/>
      <c r="U2303" s="103"/>
      <c r="V2303" s="103"/>
      <c r="W2303" s="103"/>
      <c r="X2303" s="103"/>
      <c r="Y2303" s="103"/>
      <c r="Z2303" s="103"/>
      <c r="AA2303" s="103"/>
      <c r="AB2303" s="103"/>
      <c r="AC2303" s="103"/>
      <c r="AD2303" s="103"/>
      <c r="AE2303" s="103"/>
      <c r="AF2303" s="103"/>
      <c r="AG2303" s="103"/>
      <c r="AI2303" s="271"/>
    </row>
    <row r="2304" spans="1:35" s="104" customFormat="1">
      <c r="A2304" s="108" t="s">
        <v>209</v>
      </c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3"/>
      <c r="N2304" s="103"/>
      <c r="O2304" s="103"/>
      <c r="P2304" s="103"/>
      <c r="Q2304" s="103"/>
      <c r="R2304" s="103"/>
      <c r="S2304" s="103"/>
      <c r="T2304" s="103"/>
      <c r="U2304" s="103"/>
      <c r="V2304" s="103"/>
      <c r="W2304" s="103"/>
      <c r="X2304" s="103"/>
      <c r="Y2304" s="103"/>
      <c r="Z2304" s="103"/>
      <c r="AA2304" s="103"/>
      <c r="AB2304" s="103"/>
      <c r="AC2304" s="103"/>
      <c r="AD2304" s="103"/>
      <c r="AE2304" s="103"/>
      <c r="AF2304" s="103"/>
      <c r="AG2304" s="103"/>
    </row>
    <row r="2305" spans="1:35" s="104" customFormat="1">
      <c r="A2305" s="108" t="s">
        <v>198</v>
      </c>
      <c r="B2305" s="103"/>
      <c r="C2305" s="103"/>
      <c r="D2305" s="103"/>
      <c r="E2305" s="103"/>
      <c r="F2305" s="103"/>
      <c r="G2305" s="103"/>
      <c r="H2305" s="103"/>
      <c r="I2305" s="103"/>
      <c r="J2305" s="103"/>
      <c r="K2305" s="103"/>
      <c r="L2305" s="103"/>
      <c r="M2305" s="103"/>
      <c r="N2305" s="103"/>
      <c r="O2305" s="103"/>
      <c r="P2305" s="103"/>
      <c r="Q2305" s="103"/>
      <c r="R2305" s="103"/>
      <c r="S2305" s="103"/>
      <c r="T2305" s="103"/>
      <c r="U2305" s="103"/>
      <c r="V2305" s="103"/>
      <c r="W2305" s="103"/>
      <c r="X2305" s="103"/>
      <c r="Y2305" s="103"/>
      <c r="Z2305" s="103"/>
      <c r="AA2305" s="103"/>
      <c r="AB2305" s="103"/>
      <c r="AC2305" s="103"/>
      <c r="AD2305" s="103"/>
      <c r="AE2305" s="103"/>
      <c r="AF2305" s="103"/>
      <c r="AG2305" s="103"/>
    </row>
    <row r="2306" spans="1:35" s="104" customFormat="1">
      <c r="A2306" s="108" t="s">
        <v>200</v>
      </c>
      <c r="B2306" s="103"/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3"/>
      <c r="M2306" s="103"/>
      <c r="N2306" s="103"/>
      <c r="O2306" s="103"/>
      <c r="P2306" s="103"/>
      <c r="Q2306" s="103"/>
      <c r="R2306" s="103"/>
      <c r="S2306" s="103"/>
      <c r="T2306" s="103"/>
      <c r="U2306" s="103"/>
      <c r="V2306" s="103"/>
      <c r="W2306" s="103"/>
      <c r="X2306" s="103"/>
      <c r="Y2306" s="103"/>
      <c r="Z2306" s="103"/>
      <c r="AA2306" s="103"/>
      <c r="AB2306" s="103"/>
      <c r="AC2306" s="103"/>
      <c r="AD2306" s="103"/>
      <c r="AE2306" s="103"/>
      <c r="AF2306" s="103"/>
      <c r="AG2306" s="103"/>
    </row>
    <row r="2307" spans="1:35" s="104" customFormat="1">
      <c r="A2307" s="108" t="s">
        <v>201</v>
      </c>
      <c r="B2307" s="103"/>
      <c r="C2307" s="103"/>
      <c r="D2307" s="103"/>
      <c r="E2307" s="103"/>
      <c r="F2307" s="103"/>
      <c r="G2307" s="103"/>
      <c r="H2307" s="103"/>
      <c r="I2307" s="103"/>
      <c r="J2307" s="103"/>
      <c r="K2307" s="103"/>
      <c r="L2307" s="103"/>
      <c r="M2307" s="103"/>
      <c r="N2307" s="103"/>
      <c r="O2307" s="103"/>
      <c r="P2307" s="103"/>
      <c r="Q2307" s="103"/>
      <c r="R2307" s="103"/>
      <c r="S2307" s="103"/>
      <c r="T2307" s="103"/>
      <c r="U2307" s="103"/>
      <c r="V2307" s="103"/>
      <c r="W2307" s="103"/>
      <c r="X2307" s="103"/>
      <c r="Y2307" s="103"/>
      <c r="Z2307" s="103"/>
      <c r="AA2307" s="103"/>
      <c r="AB2307" s="103"/>
      <c r="AC2307" s="103"/>
      <c r="AD2307" s="103"/>
      <c r="AE2307" s="103"/>
      <c r="AF2307" s="103"/>
      <c r="AG2307" s="103"/>
    </row>
    <row r="2308" spans="1:35" s="104" customFormat="1">
      <c r="A2308" s="108" t="s">
        <v>202</v>
      </c>
      <c r="B2308" s="103"/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3"/>
      <c r="M2308" s="103"/>
      <c r="N2308" s="103"/>
      <c r="O2308" s="103"/>
      <c r="P2308" s="103"/>
      <c r="Q2308" s="103"/>
      <c r="R2308" s="103"/>
      <c r="S2308" s="103"/>
      <c r="T2308" s="103"/>
      <c r="U2308" s="103"/>
      <c r="V2308" s="103"/>
      <c r="W2308" s="103"/>
      <c r="X2308" s="103"/>
      <c r="Y2308" s="103"/>
      <c r="Z2308" s="103"/>
      <c r="AA2308" s="103"/>
      <c r="AB2308" s="103"/>
      <c r="AC2308" s="103"/>
      <c r="AD2308" s="103"/>
      <c r="AE2308" s="103"/>
      <c r="AF2308" s="103"/>
      <c r="AG2308" s="103"/>
    </row>
    <row r="2309" spans="1:35" s="104" customFormat="1">
      <c r="A2309" s="108" t="s">
        <v>203</v>
      </c>
      <c r="B2309" s="103"/>
      <c r="C2309" s="103"/>
      <c r="D2309" s="103"/>
      <c r="E2309" s="103"/>
      <c r="F2309" s="103"/>
      <c r="G2309" s="103"/>
      <c r="H2309" s="103"/>
      <c r="I2309" s="103"/>
      <c r="J2309" s="103"/>
      <c r="K2309" s="103"/>
      <c r="L2309" s="103"/>
      <c r="M2309" s="103"/>
      <c r="N2309" s="103"/>
      <c r="O2309" s="103"/>
      <c r="P2309" s="103"/>
      <c r="Q2309" s="103"/>
      <c r="R2309" s="103"/>
      <c r="S2309" s="103"/>
      <c r="T2309" s="103"/>
      <c r="U2309" s="103"/>
      <c r="V2309" s="103"/>
      <c r="W2309" s="103"/>
      <c r="X2309" s="103"/>
      <c r="Y2309" s="103"/>
      <c r="Z2309" s="103"/>
      <c r="AA2309" s="103"/>
      <c r="AB2309" s="103"/>
      <c r="AC2309" s="103"/>
      <c r="AD2309" s="103"/>
      <c r="AE2309" s="103"/>
      <c r="AF2309" s="103"/>
      <c r="AG2309" s="103"/>
    </row>
    <row r="2310" spans="1:35" s="104" customFormat="1">
      <c r="A2310" s="110" t="s">
        <v>204</v>
      </c>
      <c r="B2310" s="114" t="str">
        <f t="shared" ref="B2310:AG2310" si="153">IF(COUNTA(B2298:B2309)=0,"-",COUNTA(B2298:B2309)/12)</f>
        <v>-</v>
      </c>
      <c r="C2310" s="114" t="str">
        <f t="shared" si="153"/>
        <v>-</v>
      </c>
      <c r="D2310" s="114" t="str">
        <f t="shared" si="153"/>
        <v>-</v>
      </c>
      <c r="E2310" s="114" t="str">
        <f t="shared" si="153"/>
        <v>-</v>
      </c>
      <c r="F2310" s="114" t="str">
        <f t="shared" si="153"/>
        <v>-</v>
      </c>
      <c r="G2310" s="114" t="str">
        <f t="shared" si="153"/>
        <v>-</v>
      </c>
      <c r="H2310" s="114" t="str">
        <f t="shared" si="153"/>
        <v>-</v>
      </c>
      <c r="I2310" s="114" t="str">
        <f t="shared" si="153"/>
        <v>-</v>
      </c>
      <c r="J2310" s="114" t="str">
        <f t="shared" si="153"/>
        <v>-</v>
      </c>
      <c r="K2310" s="114" t="str">
        <f t="shared" si="153"/>
        <v>-</v>
      </c>
      <c r="L2310" s="114" t="str">
        <f t="shared" si="153"/>
        <v>-</v>
      </c>
      <c r="M2310" s="114" t="str">
        <f t="shared" si="153"/>
        <v>-</v>
      </c>
      <c r="N2310" s="114" t="str">
        <f t="shared" si="153"/>
        <v>-</v>
      </c>
      <c r="O2310" s="114" t="str">
        <f t="shared" si="153"/>
        <v>-</v>
      </c>
      <c r="P2310" s="114" t="str">
        <f t="shared" si="153"/>
        <v>-</v>
      </c>
      <c r="Q2310" s="114" t="str">
        <f t="shared" si="153"/>
        <v>-</v>
      </c>
      <c r="R2310" s="114" t="str">
        <f t="shared" si="153"/>
        <v>-</v>
      </c>
      <c r="S2310" s="114" t="str">
        <f t="shared" si="153"/>
        <v>-</v>
      </c>
      <c r="T2310" s="114" t="str">
        <f t="shared" si="153"/>
        <v>-</v>
      </c>
      <c r="U2310" s="114" t="str">
        <f t="shared" si="153"/>
        <v>-</v>
      </c>
      <c r="V2310" s="114" t="str">
        <f t="shared" si="153"/>
        <v>-</v>
      </c>
      <c r="W2310" s="114" t="str">
        <f t="shared" si="153"/>
        <v>-</v>
      </c>
      <c r="X2310" s="114" t="str">
        <f t="shared" si="153"/>
        <v>-</v>
      </c>
      <c r="Y2310" s="114" t="str">
        <f t="shared" si="153"/>
        <v>-</v>
      </c>
      <c r="Z2310" s="114" t="str">
        <f t="shared" si="153"/>
        <v>-</v>
      </c>
      <c r="AA2310" s="114" t="str">
        <f t="shared" si="153"/>
        <v>-</v>
      </c>
      <c r="AB2310" s="114" t="str">
        <f t="shared" si="153"/>
        <v>-</v>
      </c>
      <c r="AC2310" s="114" t="str">
        <f t="shared" si="153"/>
        <v>-</v>
      </c>
      <c r="AD2310" s="114" t="str">
        <f t="shared" si="153"/>
        <v>-</v>
      </c>
      <c r="AE2310" s="114" t="str">
        <f t="shared" si="153"/>
        <v>-</v>
      </c>
      <c r="AF2310" s="114" t="str">
        <f t="shared" si="153"/>
        <v>-</v>
      </c>
      <c r="AG2310" s="114" t="str">
        <f t="shared" si="153"/>
        <v>-</v>
      </c>
    </row>
    <row r="2311" spans="1:35" ht="18" customHeight="1">
      <c r="AG2311"/>
    </row>
    <row r="2312" spans="1:35" s="104" customFormat="1">
      <c r="A2312" s="121">
        <f>A2297+1</f>
        <v>44882</v>
      </c>
      <c r="B2312" s="118" t="s">
        <v>310</v>
      </c>
      <c r="C2312" s="118" t="s">
        <v>311</v>
      </c>
      <c r="D2312" s="118" t="s">
        <v>312</v>
      </c>
      <c r="E2312" s="118" t="s">
        <v>313</v>
      </c>
      <c r="F2312" s="118" t="s">
        <v>314</v>
      </c>
      <c r="G2312" s="118" t="s">
        <v>315</v>
      </c>
      <c r="H2312" s="118" t="s">
        <v>316</v>
      </c>
      <c r="I2312" s="118" t="s">
        <v>317</v>
      </c>
      <c r="J2312" s="118" t="s">
        <v>318</v>
      </c>
      <c r="K2312" s="118" t="s">
        <v>319</v>
      </c>
      <c r="L2312" s="118" t="s">
        <v>320</v>
      </c>
      <c r="M2312" s="118" t="s">
        <v>321</v>
      </c>
      <c r="N2312" s="118" t="s">
        <v>322</v>
      </c>
      <c r="O2312" s="118" t="s">
        <v>323</v>
      </c>
      <c r="P2312" s="118" t="s">
        <v>324</v>
      </c>
      <c r="Q2312" s="118" t="s">
        <v>325</v>
      </c>
      <c r="R2312" s="118" t="s">
        <v>326</v>
      </c>
      <c r="S2312" s="118" t="s">
        <v>327</v>
      </c>
      <c r="T2312" s="118" t="s">
        <v>328</v>
      </c>
      <c r="U2312" s="118" t="s">
        <v>329</v>
      </c>
      <c r="V2312" s="118" t="s">
        <v>330</v>
      </c>
      <c r="W2312" s="118" t="s">
        <v>331</v>
      </c>
      <c r="X2312" s="118" t="s">
        <v>332</v>
      </c>
      <c r="Y2312" s="118" t="s">
        <v>333</v>
      </c>
      <c r="Z2312" s="118" t="s">
        <v>334</v>
      </c>
      <c r="AA2312" s="118" t="s">
        <v>335</v>
      </c>
      <c r="AB2312" s="118" t="s">
        <v>336</v>
      </c>
      <c r="AC2312" s="118" t="s">
        <v>337</v>
      </c>
      <c r="AD2312" s="118" t="s">
        <v>338</v>
      </c>
      <c r="AE2312" s="118" t="s">
        <v>339</v>
      </c>
      <c r="AF2312" s="118" t="s">
        <v>340</v>
      </c>
      <c r="AG2312" s="118" t="s">
        <v>341</v>
      </c>
    </row>
    <row r="2313" spans="1:35" s="104" customFormat="1">
      <c r="A2313" s="108" t="s">
        <v>168</v>
      </c>
      <c r="B2313" s="103"/>
      <c r="C2313" s="103"/>
      <c r="D2313" s="103"/>
      <c r="E2313" s="103"/>
      <c r="F2313" s="103"/>
      <c r="G2313" s="103"/>
      <c r="H2313" s="103"/>
      <c r="I2313" s="103"/>
      <c r="J2313" s="103"/>
      <c r="K2313" s="103"/>
      <c r="L2313" s="103"/>
      <c r="M2313" s="103"/>
      <c r="N2313" s="103"/>
      <c r="O2313" s="103"/>
      <c r="P2313" s="103"/>
      <c r="Q2313" s="103"/>
      <c r="R2313" s="103"/>
      <c r="S2313" s="103"/>
      <c r="T2313" s="103"/>
      <c r="U2313" s="103"/>
      <c r="V2313" s="103"/>
      <c r="W2313" s="103"/>
      <c r="X2313" s="103"/>
      <c r="Y2313" s="103"/>
      <c r="Z2313" s="103"/>
      <c r="AA2313" s="103"/>
      <c r="AB2313" s="103"/>
      <c r="AC2313" s="103"/>
      <c r="AD2313" s="103"/>
      <c r="AE2313" s="103"/>
      <c r="AF2313" s="103"/>
      <c r="AG2313" s="103"/>
    </row>
    <row r="2314" spans="1:35" s="104" customFormat="1">
      <c r="A2314" s="108" t="s">
        <v>174</v>
      </c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3"/>
      <c r="M2314" s="103"/>
      <c r="N2314" s="103"/>
      <c r="O2314" s="103"/>
      <c r="P2314" s="103"/>
      <c r="Q2314" s="103"/>
      <c r="R2314" s="103"/>
      <c r="S2314" s="103"/>
      <c r="T2314" s="103"/>
      <c r="U2314" s="103"/>
      <c r="V2314" s="103"/>
      <c r="W2314" s="103"/>
      <c r="X2314" s="103"/>
      <c r="Y2314" s="103"/>
      <c r="Z2314" s="103"/>
      <c r="AA2314" s="103"/>
      <c r="AB2314" s="103"/>
      <c r="AC2314" s="103"/>
      <c r="AD2314" s="103"/>
      <c r="AE2314" s="103"/>
      <c r="AF2314" s="103"/>
      <c r="AG2314" s="103"/>
    </row>
    <row r="2315" spans="1:35" s="104" customFormat="1">
      <c r="A2315" s="108" t="s">
        <v>176</v>
      </c>
      <c r="B2315" s="103"/>
      <c r="C2315" s="103"/>
      <c r="D2315" s="103"/>
      <c r="E2315" s="103"/>
      <c r="F2315" s="103"/>
      <c r="G2315" s="103"/>
      <c r="H2315" s="103"/>
      <c r="I2315" s="103"/>
      <c r="J2315" s="103"/>
      <c r="K2315" s="103"/>
      <c r="L2315" s="103"/>
      <c r="M2315" s="103"/>
      <c r="N2315" s="103"/>
      <c r="O2315" s="103"/>
      <c r="P2315" s="103"/>
      <c r="Q2315" s="103"/>
      <c r="R2315" s="103"/>
      <c r="S2315" s="103"/>
      <c r="T2315" s="103"/>
      <c r="U2315" s="103"/>
      <c r="V2315" s="103"/>
      <c r="W2315" s="103"/>
      <c r="X2315" s="103"/>
      <c r="Y2315" s="103"/>
      <c r="Z2315" s="103"/>
      <c r="AA2315" s="103"/>
      <c r="AB2315" s="103"/>
      <c r="AC2315" s="103"/>
      <c r="AD2315" s="103"/>
      <c r="AE2315" s="103"/>
      <c r="AF2315" s="103"/>
      <c r="AG2315" s="103"/>
    </row>
    <row r="2316" spans="1:35" s="104" customFormat="1" ht="21">
      <c r="A2316" s="108" t="s">
        <v>181</v>
      </c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3"/>
      <c r="M2316" s="103"/>
      <c r="N2316" s="103"/>
      <c r="O2316" s="103"/>
      <c r="P2316" s="103"/>
      <c r="Q2316" s="103"/>
      <c r="R2316" s="103"/>
      <c r="S2316" s="103"/>
      <c r="T2316" s="103"/>
      <c r="U2316" s="103"/>
      <c r="V2316" s="103"/>
      <c r="W2316" s="103"/>
      <c r="X2316" s="103"/>
      <c r="Y2316" s="103"/>
      <c r="Z2316" s="103"/>
      <c r="AA2316" s="103"/>
      <c r="AB2316" s="103"/>
      <c r="AC2316" s="103"/>
      <c r="AD2316" s="103"/>
      <c r="AE2316" s="103"/>
      <c r="AF2316" s="103"/>
      <c r="AG2316" s="103"/>
      <c r="AI2316" s="116" t="s">
        <v>250</v>
      </c>
    </row>
    <row r="2317" spans="1:35" s="104" customFormat="1" ht="15" customHeight="1">
      <c r="A2317" s="108" t="s">
        <v>184</v>
      </c>
      <c r="B2317" s="103"/>
      <c r="C2317" s="103"/>
      <c r="D2317" s="103"/>
      <c r="E2317" s="103"/>
      <c r="F2317" s="103"/>
      <c r="G2317" s="103"/>
      <c r="H2317" s="103"/>
      <c r="I2317" s="103"/>
      <c r="J2317" s="103"/>
      <c r="K2317" s="103"/>
      <c r="L2317" s="103"/>
      <c r="M2317" s="103"/>
      <c r="N2317" s="103"/>
      <c r="O2317" s="103"/>
      <c r="P2317" s="103"/>
      <c r="Q2317" s="103"/>
      <c r="R2317" s="103"/>
      <c r="S2317" s="103"/>
      <c r="T2317" s="103"/>
      <c r="U2317" s="103"/>
      <c r="V2317" s="103"/>
      <c r="W2317" s="103"/>
      <c r="X2317" s="103"/>
      <c r="Y2317" s="103"/>
      <c r="Z2317" s="103"/>
      <c r="AA2317" s="103"/>
      <c r="AB2317" s="103"/>
      <c r="AC2317" s="103"/>
      <c r="AD2317" s="103"/>
      <c r="AE2317" s="103"/>
      <c r="AF2317" s="103"/>
      <c r="AG2317" s="103"/>
      <c r="AI2317" s="271">
        <f>COUNTIF($B2325:$AG2325,"-")</f>
        <v>32</v>
      </c>
    </row>
    <row r="2318" spans="1:35" s="104" customFormat="1" ht="15" customHeight="1">
      <c r="A2318" s="108" t="s">
        <v>208</v>
      </c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3"/>
      <c r="M2318" s="103"/>
      <c r="N2318" s="103"/>
      <c r="O2318" s="103"/>
      <c r="P2318" s="103"/>
      <c r="Q2318" s="103"/>
      <c r="R2318" s="103"/>
      <c r="S2318" s="103"/>
      <c r="T2318" s="103"/>
      <c r="U2318" s="103"/>
      <c r="V2318" s="103"/>
      <c r="W2318" s="103"/>
      <c r="X2318" s="103"/>
      <c r="Y2318" s="103"/>
      <c r="Z2318" s="103"/>
      <c r="AA2318" s="103"/>
      <c r="AB2318" s="103"/>
      <c r="AC2318" s="103"/>
      <c r="AD2318" s="103"/>
      <c r="AE2318" s="103"/>
      <c r="AF2318" s="103"/>
      <c r="AG2318" s="103"/>
      <c r="AI2318" s="271"/>
    </row>
    <row r="2319" spans="1:35" s="104" customFormat="1">
      <c r="A2319" s="108" t="s">
        <v>209</v>
      </c>
      <c r="B2319" s="103"/>
      <c r="C2319" s="103"/>
      <c r="D2319" s="103"/>
      <c r="E2319" s="103"/>
      <c r="F2319" s="103"/>
      <c r="G2319" s="103"/>
      <c r="H2319" s="103"/>
      <c r="I2319" s="103"/>
      <c r="J2319" s="103"/>
      <c r="K2319" s="103"/>
      <c r="L2319" s="103"/>
      <c r="M2319" s="103"/>
      <c r="N2319" s="103"/>
      <c r="O2319" s="103"/>
      <c r="P2319" s="103"/>
      <c r="Q2319" s="103"/>
      <c r="R2319" s="103"/>
      <c r="S2319" s="103"/>
      <c r="T2319" s="103"/>
      <c r="U2319" s="103"/>
      <c r="V2319" s="103"/>
      <c r="W2319" s="103"/>
      <c r="X2319" s="103"/>
      <c r="Y2319" s="103"/>
      <c r="Z2319" s="103"/>
      <c r="AA2319" s="103"/>
      <c r="AB2319" s="103"/>
      <c r="AC2319" s="103"/>
      <c r="AD2319" s="103"/>
      <c r="AE2319" s="103"/>
      <c r="AF2319" s="103"/>
      <c r="AG2319" s="103"/>
    </row>
    <row r="2320" spans="1:35" s="104" customFormat="1">
      <c r="A2320" s="108" t="s">
        <v>198</v>
      </c>
      <c r="B2320" s="103"/>
      <c r="C2320" s="103"/>
      <c r="D2320" s="103"/>
      <c r="E2320" s="103"/>
      <c r="F2320" s="103"/>
      <c r="G2320" s="103"/>
      <c r="H2320" s="103"/>
      <c r="I2320" s="103"/>
      <c r="J2320" s="103"/>
      <c r="K2320" s="103"/>
      <c r="L2320" s="103"/>
      <c r="M2320" s="103"/>
      <c r="N2320" s="103"/>
      <c r="O2320" s="103"/>
      <c r="P2320" s="103"/>
      <c r="Q2320" s="103"/>
      <c r="R2320" s="103"/>
      <c r="S2320" s="103"/>
      <c r="T2320" s="103"/>
      <c r="U2320" s="103"/>
      <c r="V2320" s="103"/>
      <c r="W2320" s="103"/>
      <c r="X2320" s="103"/>
      <c r="Y2320" s="103"/>
      <c r="Z2320" s="103"/>
      <c r="AA2320" s="103"/>
      <c r="AB2320" s="103"/>
      <c r="AC2320" s="103"/>
      <c r="AD2320" s="103"/>
      <c r="AE2320" s="103"/>
      <c r="AF2320" s="103"/>
      <c r="AG2320" s="103"/>
    </row>
    <row r="2321" spans="1:35" s="104" customFormat="1">
      <c r="A2321" s="108" t="s">
        <v>200</v>
      </c>
      <c r="B2321" s="103"/>
      <c r="C2321" s="103"/>
      <c r="D2321" s="103"/>
      <c r="E2321" s="103"/>
      <c r="F2321" s="103"/>
      <c r="G2321" s="103"/>
      <c r="H2321" s="103"/>
      <c r="I2321" s="103"/>
      <c r="J2321" s="103"/>
      <c r="K2321" s="103"/>
      <c r="L2321" s="103"/>
      <c r="M2321" s="103"/>
      <c r="N2321" s="103"/>
      <c r="O2321" s="103"/>
      <c r="P2321" s="103"/>
      <c r="Q2321" s="103"/>
      <c r="R2321" s="103"/>
      <c r="S2321" s="103"/>
      <c r="T2321" s="103"/>
      <c r="U2321" s="103"/>
      <c r="V2321" s="103"/>
      <c r="W2321" s="103"/>
      <c r="X2321" s="103"/>
      <c r="Y2321" s="103"/>
      <c r="Z2321" s="103"/>
      <c r="AA2321" s="103"/>
      <c r="AB2321" s="103"/>
      <c r="AC2321" s="103"/>
      <c r="AD2321" s="103"/>
      <c r="AE2321" s="103"/>
      <c r="AF2321" s="103"/>
      <c r="AG2321" s="103"/>
    </row>
    <row r="2322" spans="1:35" s="104" customFormat="1">
      <c r="A2322" s="108" t="s">
        <v>201</v>
      </c>
      <c r="B2322" s="103"/>
      <c r="C2322" s="103"/>
      <c r="D2322" s="103"/>
      <c r="E2322" s="103"/>
      <c r="F2322" s="103"/>
      <c r="G2322" s="103"/>
      <c r="H2322" s="103"/>
      <c r="I2322" s="103"/>
      <c r="J2322" s="103"/>
      <c r="K2322" s="103"/>
      <c r="L2322" s="103"/>
      <c r="M2322" s="103"/>
      <c r="N2322" s="103"/>
      <c r="O2322" s="103"/>
      <c r="P2322" s="103"/>
      <c r="Q2322" s="103"/>
      <c r="R2322" s="103"/>
      <c r="S2322" s="103"/>
      <c r="T2322" s="103"/>
      <c r="U2322" s="103"/>
      <c r="V2322" s="103"/>
      <c r="W2322" s="103"/>
      <c r="X2322" s="103"/>
      <c r="Y2322" s="103"/>
      <c r="Z2322" s="103"/>
      <c r="AA2322" s="103"/>
      <c r="AB2322" s="103"/>
      <c r="AC2322" s="103"/>
      <c r="AD2322" s="103"/>
      <c r="AE2322" s="103"/>
      <c r="AF2322" s="103"/>
      <c r="AG2322" s="103"/>
    </row>
    <row r="2323" spans="1:35" s="104" customFormat="1">
      <c r="A2323" s="108" t="s">
        <v>202</v>
      </c>
      <c r="B2323" s="103"/>
      <c r="C2323" s="103"/>
      <c r="D2323" s="103"/>
      <c r="E2323" s="103"/>
      <c r="F2323" s="103"/>
      <c r="G2323" s="103"/>
      <c r="H2323" s="103"/>
      <c r="I2323" s="103"/>
      <c r="J2323" s="103"/>
      <c r="K2323" s="103"/>
      <c r="L2323" s="103"/>
      <c r="M2323" s="103"/>
      <c r="N2323" s="103"/>
      <c r="O2323" s="103"/>
      <c r="P2323" s="103"/>
      <c r="Q2323" s="103"/>
      <c r="R2323" s="103"/>
      <c r="S2323" s="103"/>
      <c r="T2323" s="103"/>
      <c r="U2323" s="103"/>
      <c r="V2323" s="103"/>
      <c r="W2323" s="103"/>
      <c r="X2323" s="103"/>
      <c r="Y2323" s="103"/>
      <c r="Z2323" s="103"/>
      <c r="AA2323" s="103"/>
      <c r="AB2323" s="103"/>
      <c r="AC2323" s="103"/>
      <c r="AD2323" s="103"/>
      <c r="AE2323" s="103"/>
      <c r="AF2323" s="103"/>
      <c r="AG2323" s="103"/>
    </row>
    <row r="2324" spans="1:35" s="104" customFormat="1">
      <c r="A2324" s="108" t="s">
        <v>203</v>
      </c>
      <c r="B2324" s="103"/>
      <c r="C2324" s="103"/>
      <c r="D2324" s="103"/>
      <c r="E2324" s="103"/>
      <c r="F2324" s="103"/>
      <c r="G2324" s="103"/>
      <c r="H2324" s="103"/>
      <c r="I2324" s="103"/>
      <c r="J2324" s="103"/>
      <c r="K2324" s="103"/>
      <c r="L2324" s="103"/>
      <c r="M2324" s="103"/>
      <c r="N2324" s="103"/>
      <c r="O2324" s="103"/>
      <c r="P2324" s="103"/>
      <c r="Q2324" s="103"/>
      <c r="R2324" s="103"/>
      <c r="S2324" s="103"/>
      <c r="T2324" s="103"/>
      <c r="U2324" s="103"/>
      <c r="V2324" s="103"/>
      <c r="W2324" s="103"/>
      <c r="X2324" s="103"/>
      <c r="Y2324" s="103"/>
      <c r="Z2324" s="103"/>
      <c r="AA2324" s="103"/>
      <c r="AB2324" s="103"/>
      <c r="AC2324" s="103"/>
      <c r="AD2324" s="103"/>
      <c r="AE2324" s="103"/>
      <c r="AF2324" s="103"/>
      <c r="AG2324" s="103"/>
    </row>
    <row r="2325" spans="1:35" s="104" customFormat="1">
      <c r="A2325" s="110" t="s">
        <v>204</v>
      </c>
      <c r="B2325" s="114" t="str">
        <f t="shared" ref="B2325:AG2325" si="154">IF(COUNTA(B2313:B2324)=0,"-",COUNTA(B2313:B2324)/12)</f>
        <v>-</v>
      </c>
      <c r="C2325" s="114" t="str">
        <f t="shared" si="154"/>
        <v>-</v>
      </c>
      <c r="D2325" s="114" t="str">
        <f t="shared" si="154"/>
        <v>-</v>
      </c>
      <c r="E2325" s="114" t="str">
        <f t="shared" si="154"/>
        <v>-</v>
      </c>
      <c r="F2325" s="114" t="str">
        <f t="shared" si="154"/>
        <v>-</v>
      </c>
      <c r="G2325" s="114" t="str">
        <f t="shared" si="154"/>
        <v>-</v>
      </c>
      <c r="H2325" s="114" t="str">
        <f t="shared" si="154"/>
        <v>-</v>
      </c>
      <c r="I2325" s="114" t="str">
        <f t="shared" si="154"/>
        <v>-</v>
      </c>
      <c r="J2325" s="114" t="str">
        <f t="shared" si="154"/>
        <v>-</v>
      </c>
      <c r="K2325" s="114" t="str">
        <f t="shared" si="154"/>
        <v>-</v>
      </c>
      <c r="L2325" s="114" t="str">
        <f t="shared" si="154"/>
        <v>-</v>
      </c>
      <c r="M2325" s="114" t="str">
        <f t="shared" si="154"/>
        <v>-</v>
      </c>
      <c r="N2325" s="114" t="str">
        <f t="shared" si="154"/>
        <v>-</v>
      </c>
      <c r="O2325" s="114" t="str">
        <f t="shared" si="154"/>
        <v>-</v>
      </c>
      <c r="P2325" s="114" t="str">
        <f t="shared" si="154"/>
        <v>-</v>
      </c>
      <c r="Q2325" s="114" t="str">
        <f t="shared" si="154"/>
        <v>-</v>
      </c>
      <c r="R2325" s="114" t="str">
        <f t="shared" si="154"/>
        <v>-</v>
      </c>
      <c r="S2325" s="114" t="str">
        <f t="shared" si="154"/>
        <v>-</v>
      </c>
      <c r="T2325" s="114" t="str">
        <f t="shared" si="154"/>
        <v>-</v>
      </c>
      <c r="U2325" s="114" t="str">
        <f t="shared" si="154"/>
        <v>-</v>
      </c>
      <c r="V2325" s="114" t="str">
        <f t="shared" si="154"/>
        <v>-</v>
      </c>
      <c r="W2325" s="114" t="str">
        <f t="shared" si="154"/>
        <v>-</v>
      </c>
      <c r="X2325" s="114" t="str">
        <f t="shared" si="154"/>
        <v>-</v>
      </c>
      <c r="Y2325" s="114" t="str">
        <f t="shared" si="154"/>
        <v>-</v>
      </c>
      <c r="Z2325" s="114" t="str">
        <f t="shared" si="154"/>
        <v>-</v>
      </c>
      <c r="AA2325" s="114" t="str">
        <f t="shared" si="154"/>
        <v>-</v>
      </c>
      <c r="AB2325" s="114" t="str">
        <f t="shared" si="154"/>
        <v>-</v>
      </c>
      <c r="AC2325" s="114" t="str">
        <f t="shared" si="154"/>
        <v>-</v>
      </c>
      <c r="AD2325" s="114" t="str">
        <f t="shared" si="154"/>
        <v>-</v>
      </c>
      <c r="AE2325" s="114" t="str">
        <f t="shared" si="154"/>
        <v>-</v>
      </c>
      <c r="AF2325" s="114" t="str">
        <f t="shared" si="154"/>
        <v>-</v>
      </c>
      <c r="AG2325" s="114" t="str">
        <f t="shared" si="154"/>
        <v>-</v>
      </c>
    </row>
    <row r="2326" spans="1:35" ht="18" customHeight="1">
      <c r="AG2326"/>
    </row>
    <row r="2327" spans="1:35" s="104" customFormat="1">
      <c r="A2327" s="121">
        <f>A2312+1</f>
        <v>44883</v>
      </c>
      <c r="B2327" s="118" t="s">
        <v>310</v>
      </c>
      <c r="C2327" s="118" t="s">
        <v>311</v>
      </c>
      <c r="D2327" s="118" t="s">
        <v>312</v>
      </c>
      <c r="E2327" s="118" t="s">
        <v>313</v>
      </c>
      <c r="F2327" s="118" t="s">
        <v>314</v>
      </c>
      <c r="G2327" s="118" t="s">
        <v>315</v>
      </c>
      <c r="H2327" s="118" t="s">
        <v>316</v>
      </c>
      <c r="I2327" s="118" t="s">
        <v>317</v>
      </c>
      <c r="J2327" s="118" t="s">
        <v>318</v>
      </c>
      <c r="K2327" s="118" t="s">
        <v>319</v>
      </c>
      <c r="L2327" s="118" t="s">
        <v>320</v>
      </c>
      <c r="M2327" s="118" t="s">
        <v>321</v>
      </c>
      <c r="N2327" s="118" t="s">
        <v>322</v>
      </c>
      <c r="O2327" s="118" t="s">
        <v>323</v>
      </c>
      <c r="P2327" s="118" t="s">
        <v>324</v>
      </c>
      <c r="Q2327" s="118" t="s">
        <v>325</v>
      </c>
      <c r="R2327" s="118" t="s">
        <v>326</v>
      </c>
      <c r="S2327" s="118" t="s">
        <v>327</v>
      </c>
      <c r="T2327" s="118" t="s">
        <v>328</v>
      </c>
      <c r="U2327" s="118" t="s">
        <v>329</v>
      </c>
      <c r="V2327" s="118" t="s">
        <v>330</v>
      </c>
      <c r="W2327" s="118" t="s">
        <v>331</v>
      </c>
      <c r="X2327" s="118" t="s">
        <v>332</v>
      </c>
      <c r="Y2327" s="118" t="s">
        <v>333</v>
      </c>
      <c r="Z2327" s="118" t="s">
        <v>334</v>
      </c>
      <c r="AA2327" s="118" t="s">
        <v>335</v>
      </c>
      <c r="AB2327" s="118" t="s">
        <v>336</v>
      </c>
      <c r="AC2327" s="118" t="s">
        <v>337</v>
      </c>
      <c r="AD2327" s="118" t="s">
        <v>338</v>
      </c>
      <c r="AE2327" s="118" t="s">
        <v>339</v>
      </c>
      <c r="AF2327" s="118" t="s">
        <v>340</v>
      </c>
      <c r="AG2327" s="118" t="s">
        <v>341</v>
      </c>
    </row>
    <row r="2328" spans="1:35" s="104" customFormat="1">
      <c r="A2328" s="108" t="s">
        <v>168</v>
      </c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3"/>
      <c r="N2328" s="103"/>
      <c r="O2328" s="103"/>
      <c r="P2328" s="103"/>
      <c r="Q2328" s="103"/>
      <c r="R2328" s="103"/>
      <c r="S2328" s="103"/>
      <c r="T2328" s="103"/>
      <c r="U2328" s="103"/>
      <c r="V2328" s="103"/>
      <c r="W2328" s="103"/>
      <c r="X2328" s="103"/>
      <c r="Y2328" s="103"/>
      <c r="Z2328" s="103"/>
      <c r="AA2328" s="103"/>
      <c r="AB2328" s="103"/>
      <c r="AC2328" s="103"/>
      <c r="AD2328" s="103"/>
      <c r="AE2328" s="103"/>
      <c r="AF2328" s="103"/>
      <c r="AG2328" s="103"/>
    </row>
    <row r="2329" spans="1:35" s="104" customFormat="1">
      <c r="A2329" s="108" t="s">
        <v>174</v>
      </c>
      <c r="B2329" s="103"/>
      <c r="C2329" s="103"/>
      <c r="D2329" s="103"/>
      <c r="E2329" s="103"/>
      <c r="F2329" s="103"/>
      <c r="G2329" s="103"/>
      <c r="H2329" s="103"/>
      <c r="I2329" s="103"/>
      <c r="J2329" s="103"/>
      <c r="K2329" s="103"/>
      <c r="L2329" s="103"/>
      <c r="M2329" s="103"/>
      <c r="N2329" s="103"/>
      <c r="O2329" s="103"/>
      <c r="P2329" s="103"/>
      <c r="Q2329" s="103"/>
      <c r="R2329" s="103"/>
      <c r="S2329" s="103"/>
      <c r="T2329" s="103"/>
      <c r="U2329" s="103"/>
      <c r="V2329" s="103"/>
      <c r="W2329" s="103"/>
      <c r="X2329" s="103"/>
      <c r="Y2329" s="103"/>
      <c r="Z2329" s="103"/>
      <c r="AA2329" s="103"/>
      <c r="AB2329" s="103"/>
      <c r="AC2329" s="103"/>
      <c r="AD2329" s="103"/>
      <c r="AE2329" s="103"/>
      <c r="AF2329" s="103"/>
      <c r="AG2329" s="103"/>
    </row>
    <row r="2330" spans="1:35" s="104" customFormat="1">
      <c r="A2330" s="108" t="s">
        <v>176</v>
      </c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3"/>
      <c r="N2330" s="103"/>
      <c r="O2330" s="103"/>
      <c r="P2330" s="103"/>
      <c r="Q2330" s="103"/>
      <c r="R2330" s="103"/>
      <c r="S2330" s="103"/>
      <c r="T2330" s="103"/>
      <c r="U2330" s="103"/>
      <c r="V2330" s="103"/>
      <c r="W2330" s="103"/>
      <c r="X2330" s="103"/>
      <c r="Y2330" s="103"/>
      <c r="Z2330" s="103"/>
      <c r="AA2330" s="103"/>
      <c r="AB2330" s="103"/>
      <c r="AC2330" s="103"/>
      <c r="AD2330" s="103"/>
      <c r="AE2330" s="103"/>
      <c r="AF2330" s="103"/>
      <c r="AG2330" s="103"/>
    </row>
    <row r="2331" spans="1:35" s="104" customFormat="1" ht="21">
      <c r="A2331" s="108" t="s">
        <v>181</v>
      </c>
      <c r="B2331" s="103"/>
      <c r="C2331" s="103"/>
      <c r="D2331" s="103"/>
      <c r="E2331" s="103"/>
      <c r="F2331" s="103"/>
      <c r="G2331" s="103"/>
      <c r="H2331" s="103"/>
      <c r="I2331" s="103"/>
      <c r="J2331" s="103"/>
      <c r="K2331" s="103"/>
      <c r="L2331" s="103"/>
      <c r="M2331" s="103"/>
      <c r="N2331" s="103"/>
      <c r="O2331" s="103"/>
      <c r="P2331" s="103"/>
      <c r="Q2331" s="103"/>
      <c r="R2331" s="103"/>
      <c r="S2331" s="103"/>
      <c r="T2331" s="103"/>
      <c r="U2331" s="103"/>
      <c r="V2331" s="103"/>
      <c r="W2331" s="103"/>
      <c r="X2331" s="103"/>
      <c r="Y2331" s="103"/>
      <c r="Z2331" s="103"/>
      <c r="AA2331" s="103"/>
      <c r="AB2331" s="103"/>
      <c r="AC2331" s="103"/>
      <c r="AD2331" s="103"/>
      <c r="AE2331" s="103"/>
      <c r="AF2331" s="103"/>
      <c r="AG2331" s="103"/>
      <c r="AI2331" s="116" t="s">
        <v>250</v>
      </c>
    </row>
    <row r="2332" spans="1:35" s="104" customFormat="1" ht="15" customHeight="1">
      <c r="A2332" s="108" t="s">
        <v>184</v>
      </c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3"/>
      <c r="O2332" s="103"/>
      <c r="P2332" s="103"/>
      <c r="Q2332" s="103"/>
      <c r="R2332" s="103"/>
      <c r="S2332" s="103"/>
      <c r="T2332" s="103"/>
      <c r="U2332" s="103"/>
      <c r="V2332" s="103"/>
      <c r="W2332" s="103"/>
      <c r="X2332" s="103"/>
      <c r="Y2332" s="103"/>
      <c r="Z2332" s="103"/>
      <c r="AA2332" s="103"/>
      <c r="AB2332" s="103"/>
      <c r="AC2332" s="103"/>
      <c r="AD2332" s="103"/>
      <c r="AE2332" s="103"/>
      <c r="AF2332" s="103"/>
      <c r="AG2332" s="103"/>
      <c r="AI2332" s="271">
        <f>COUNTIF($B2340:$AG2340,"-")</f>
        <v>32</v>
      </c>
    </row>
    <row r="2333" spans="1:35" s="104" customFormat="1" ht="15" customHeight="1">
      <c r="A2333" s="108" t="s">
        <v>208</v>
      </c>
      <c r="B2333" s="103"/>
      <c r="C2333" s="103"/>
      <c r="D2333" s="103"/>
      <c r="E2333" s="103"/>
      <c r="F2333" s="103"/>
      <c r="G2333" s="103"/>
      <c r="H2333" s="103"/>
      <c r="I2333" s="103"/>
      <c r="J2333" s="103"/>
      <c r="K2333" s="103"/>
      <c r="L2333" s="103"/>
      <c r="M2333" s="103"/>
      <c r="N2333" s="103"/>
      <c r="O2333" s="103"/>
      <c r="P2333" s="103"/>
      <c r="Q2333" s="103"/>
      <c r="R2333" s="103"/>
      <c r="S2333" s="103"/>
      <c r="T2333" s="103"/>
      <c r="U2333" s="103"/>
      <c r="V2333" s="103"/>
      <c r="W2333" s="103"/>
      <c r="X2333" s="103"/>
      <c r="Y2333" s="103"/>
      <c r="Z2333" s="103"/>
      <c r="AA2333" s="103"/>
      <c r="AB2333" s="103"/>
      <c r="AC2333" s="103"/>
      <c r="AD2333" s="103"/>
      <c r="AE2333" s="103"/>
      <c r="AF2333" s="103"/>
      <c r="AG2333" s="103"/>
      <c r="AI2333" s="271"/>
    </row>
    <row r="2334" spans="1:35" s="104" customFormat="1">
      <c r="A2334" s="108" t="s">
        <v>209</v>
      </c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3"/>
      <c r="N2334" s="103"/>
      <c r="O2334" s="103"/>
      <c r="P2334" s="103"/>
      <c r="Q2334" s="103"/>
      <c r="R2334" s="103"/>
      <c r="S2334" s="103"/>
      <c r="T2334" s="103"/>
      <c r="U2334" s="103"/>
      <c r="V2334" s="103"/>
      <c r="W2334" s="103"/>
      <c r="X2334" s="103"/>
      <c r="Y2334" s="103"/>
      <c r="Z2334" s="103"/>
      <c r="AA2334" s="103"/>
      <c r="AB2334" s="103"/>
      <c r="AC2334" s="103"/>
      <c r="AD2334" s="103"/>
      <c r="AE2334" s="103"/>
      <c r="AF2334" s="103"/>
      <c r="AG2334" s="103"/>
    </row>
    <row r="2335" spans="1:35" s="104" customFormat="1">
      <c r="A2335" s="108" t="s">
        <v>198</v>
      </c>
      <c r="B2335" s="103"/>
      <c r="C2335" s="103"/>
      <c r="D2335" s="103"/>
      <c r="E2335" s="103"/>
      <c r="F2335" s="103"/>
      <c r="G2335" s="103"/>
      <c r="H2335" s="103"/>
      <c r="I2335" s="103"/>
      <c r="J2335" s="103"/>
      <c r="K2335" s="103"/>
      <c r="L2335" s="103"/>
      <c r="M2335" s="103"/>
      <c r="N2335" s="103"/>
      <c r="O2335" s="103"/>
      <c r="P2335" s="103"/>
      <c r="Q2335" s="103"/>
      <c r="R2335" s="103"/>
      <c r="S2335" s="103"/>
      <c r="T2335" s="103"/>
      <c r="U2335" s="103"/>
      <c r="V2335" s="103"/>
      <c r="W2335" s="103"/>
      <c r="X2335" s="103"/>
      <c r="Y2335" s="103"/>
      <c r="Z2335" s="103"/>
      <c r="AA2335" s="103"/>
      <c r="AB2335" s="103"/>
      <c r="AC2335" s="103"/>
      <c r="AD2335" s="103"/>
      <c r="AE2335" s="103"/>
      <c r="AF2335" s="103"/>
      <c r="AG2335" s="103"/>
    </row>
    <row r="2336" spans="1:35" s="104" customFormat="1">
      <c r="A2336" s="108" t="s">
        <v>200</v>
      </c>
      <c r="B2336" s="103"/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3"/>
      <c r="M2336" s="103"/>
      <c r="N2336" s="103"/>
      <c r="O2336" s="103"/>
      <c r="P2336" s="103"/>
      <c r="Q2336" s="103"/>
      <c r="R2336" s="103"/>
      <c r="S2336" s="103"/>
      <c r="T2336" s="103"/>
      <c r="U2336" s="103"/>
      <c r="V2336" s="103"/>
      <c r="W2336" s="103"/>
      <c r="X2336" s="103"/>
      <c r="Y2336" s="103"/>
      <c r="Z2336" s="103"/>
      <c r="AA2336" s="103"/>
      <c r="AB2336" s="103"/>
      <c r="AC2336" s="103"/>
      <c r="AD2336" s="103"/>
      <c r="AE2336" s="103"/>
      <c r="AF2336" s="103"/>
      <c r="AG2336" s="103"/>
    </row>
    <row r="2337" spans="1:35" s="104" customFormat="1">
      <c r="A2337" s="108" t="s">
        <v>201</v>
      </c>
      <c r="B2337" s="103"/>
      <c r="C2337" s="103"/>
      <c r="D2337" s="103"/>
      <c r="E2337" s="103"/>
      <c r="F2337" s="103"/>
      <c r="G2337" s="103"/>
      <c r="H2337" s="103"/>
      <c r="I2337" s="103"/>
      <c r="J2337" s="103"/>
      <c r="K2337" s="103"/>
      <c r="L2337" s="103"/>
      <c r="M2337" s="103"/>
      <c r="N2337" s="103"/>
      <c r="O2337" s="103"/>
      <c r="P2337" s="103"/>
      <c r="Q2337" s="103"/>
      <c r="R2337" s="103"/>
      <c r="S2337" s="103"/>
      <c r="T2337" s="103"/>
      <c r="U2337" s="103"/>
      <c r="V2337" s="103"/>
      <c r="W2337" s="103"/>
      <c r="X2337" s="103"/>
      <c r="Y2337" s="103"/>
      <c r="Z2337" s="103"/>
      <c r="AA2337" s="103"/>
      <c r="AB2337" s="103"/>
      <c r="AC2337" s="103"/>
      <c r="AD2337" s="103"/>
      <c r="AE2337" s="103"/>
      <c r="AF2337" s="103"/>
      <c r="AG2337" s="103"/>
    </row>
    <row r="2338" spans="1:35" s="104" customFormat="1">
      <c r="A2338" s="108" t="s">
        <v>202</v>
      </c>
      <c r="B2338" s="103"/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3"/>
      <c r="M2338" s="103"/>
      <c r="N2338" s="103"/>
      <c r="O2338" s="103"/>
      <c r="P2338" s="103"/>
      <c r="Q2338" s="103"/>
      <c r="R2338" s="103"/>
      <c r="S2338" s="103"/>
      <c r="T2338" s="103"/>
      <c r="U2338" s="103"/>
      <c r="V2338" s="103"/>
      <c r="W2338" s="103"/>
      <c r="X2338" s="103"/>
      <c r="Y2338" s="103"/>
      <c r="Z2338" s="103"/>
      <c r="AA2338" s="103"/>
      <c r="AB2338" s="103"/>
      <c r="AC2338" s="103"/>
      <c r="AD2338" s="103"/>
      <c r="AE2338" s="103"/>
      <c r="AF2338" s="103"/>
      <c r="AG2338" s="103"/>
    </row>
    <row r="2339" spans="1:35" s="104" customFormat="1">
      <c r="A2339" s="108" t="s">
        <v>203</v>
      </c>
      <c r="B2339" s="103"/>
      <c r="C2339" s="103"/>
      <c r="D2339" s="103"/>
      <c r="E2339" s="103"/>
      <c r="F2339" s="103"/>
      <c r="G2339" s="103"/>
      <c r="H2339" s="103"/>
      <c r="I2339" s="103"/>
      <c r="J2339" s="103"/>
      <c r="K2339" s="103"/>
      <c r="L2339" s="103"/>
      <c r="M2339" s="103"/>
      <c r="N2339" s="103"/>
      <c r="O2339" s="103"/>
      <c r="P2339" s="103"/>
      <c r="Q2339" s="103"/>
      <c r="R2339" s="103"/>
      <c r="S2339" s="103"/>
      <c r="T2339" s="103"/>
      <c r="U2339" s="103"/>
      <c r="V2339" s="103"/>
      <c r="W2339" s="103"/>
      <c r="X2339" s="103"/>
      <c r="Y2339" s="103"/>
      <c r="Z2339" s="103"/>
      <c r="AA2339" s="103"/>
      <c r="AB2339" s="103"/>
      <c r="AC2339" s="103"/>
      <c r="AD2339" s="103"/>
      <c r="AE2339" s="103"/>
      <c r="AF2339" s="103"/>
      <c r="AG2339" s="103"/>
    </row>
    <row r="2340" spans="1:35" s="104" customFormat="1">
      <c r="A2340" s="110" t="s">
        <v>204</v>
      </c>
      <c r="B2340" s="114" t="str">
        <f t="shared" ref="B2340:AG2340" si="155">IF(COUNTA(B2328:B2339)=0,"-",COUNTA(B2328:B2339)/12)</f>
        <v>-</v>
      </c>
      <c r="C2340" s="114" t="str">
        <f t="shared" si="155"/>
        <v>-</v>
      </c>
      <c r="D2340" s="114" t="str">
        <f t="shared" si="155"/>
        <v>-</v>
      </c>
      <c r="E2340" s="114" t="str">
        <f t="shared" si="155"/>
        <v>-</v>
      </c>
      <c r="F2340" s="114" t="str">
        <f t="shared" si="155"/>
        <v>-</v>
      </c>
      <c r="G2340" s="114" t="str">
        <f t="shared" si="155"/>
        <v>-</v>
      </c>
      <c r="H2340" s="114" t="str">
        <f t="shared" si="155"/>
        <v>-</v>
      </c>
      <c r="I2340" s="114" t="str">
        <f t="shared" si="155"/>
        <v>-</v>
      </c>
      <c r="J2340" s="114" t="str">
        <f t="shared" si="155"/>
        <v>-</v>
      </c>
      <c r="K2340" s="114" t="str">
        <f t="shared" si="155"/>
        <v>-</v>
      </c>
      <c r="L2340" s="114" t="str">
        <f t="shared" si="155"/>
        <v>-</v>
      </c>
      <c r="M2340" s="114" t="str">
        <f t="shared" si="155"/>
        <v>-</v>
      </c>
      <c r="N2340" s="114" t="str">
        <f t="shared" si="155"/>
        <v>-</v>
      </c>
      <c r="O2340" s="114" t="str">
        <f t="shared" si="155"/>
        <v>-</v>
      </c>
      <c r="P2340" s="114" t="str">
        <f t="shared" si="155"/>
        <v>-</v>
      </c>
      <c r="Q2340" s="114" t="str">
        <f t="shared" si="155"/>
        <v>-</v>
      </c>
      <c r="R2340" s="114" t="str">
        <f t="shared" si="155"/>
        <v>-</v>
      </c>
      <c r="S2340" s="114" t="str">
        <f t="shared" si="155"/>
        <v>-</v>
      </c>
      <c r="T2340" s="114" t="str">
        <f t="shared" si="155"/>
        <v>-</v>
      </c>
      <c r="U2340" s="114" t="str">
        <f t="shared" si="155"/>
        <v>-</v>
      </c>
      <c r="V2340" s="114" t="str">
        <f t="shared" si="155"/>
        <v>-</v>
      </c>
      <c r="W2340" s="114" t="str">
        <f t="shared" si="155"/>
        <v>-</v>
      </c>
      <c r="X2340" s="114" t="str">
        <f t="shared" si="155"/>
        <v>-</v>
      </c>
      <c r="Y2340" s="114" t="str">
        <f t="shared" si="155"/>
        <v>-</v>
      </c>
      <c r="Z2340" s="114" t="str">
        <f t="shared" si="155"/>
        <v>-</v>
      </c>
      <c r="AA2340" s="114" t="str">
        <f t="shared" si="155"/>
        <v>-</v>
      </c>
      <c r="AB2340" s="114" t="str">
        <f t="shared" si="155"/>
        <v>-</v>
      </c>
      <c r="AC2340" s="114" t="str">
        <f t="shared" si="155"/>
        <v>-</v>
      </c>
      <c r="AD2340" s="114" t="str">
        <f t="shared" si="155"/>
        <v>-</v>
      </c>
      <c r="AE2340" s="114" t="str">
        <f t="shared" si="155"/>
        <v>-</v>
      </c>
      <c r="AF2340" s="114" t="str">
        <f t="shared" si="155"/>
        <v>-</v>
      </c>
      <c r="AG2340" s="114" t="str">
        <f t="shared" si="155"/>
        <v>-</v>
      </c>
    </row>
    <row r="2341" spans="1:35" ht="18" customHeight="1">
      <c r="AG2341"/>
    </row>
    <row r="2342" spans="1:35" s="104" customFormat="1">
      <c r="A2342" s="121">
        <f>A2327+1</f>
        <v>44884</v>
      </c>
      <c r="B2342" s="118" t="s">
        <v>310</v>
      </c>
      <c r="C2342" s="118" t="s">
        <v>311</v>
      </c>
      <c r="D2342" s="118" t="s">
        <v>312</v>
      </c>
      <c r="E2342" s="118" t="s">
        <v>313</v>
      </c>
      <c r="F2342" s="118" t="s">
        <v>314</v>
      </c>
      <c r="G2342" s="118" t="s">
        <v>315</v>
      </c>
      <c r="H2342" s="118" t="s">
        <v>316</v>
      </c>
      <c r="I2342" s="118" t="s">
        <v>317</v>
      </c>
      <c r="J2342" s="118" t="s">
        <v>318</v>
      </c>
      <c r="K2342" s="118" t="s">
        <v>319</v>
      </c>
      <c r="L2342" s="118" t="s">
        <v>320</v>
      </c>
      <c r="M2342" s="118" t="s">
        <v>321</v>
      </c>
      <c r="N2342" s="118" t="s">
        <v>322</v>
      </c>
      <c r="O2342" s="118" t="s">
        <v>323</v>
      </c>
      <c r="P2342" s="118" t="s">
        <v>324</v>
      </c>
      <c r="Q2342" s="118" t="s">
        <v>325</v>
      </c>
      <c r="R2342" s="118" t="s">
        <v>326</v>
      </c>
      <c r="S2342" s="118" t="s">
        <v>327</v>
      </c>
      <c r="T2342" s="118" t="s">
        <v>328</v>
      </c>
      <c r="U2342" s="118" t="s">
        <v>329</v>
      </c>
      <c r="V2342" s="118" t="s">
        <v>330</v>
      </c>
      <c r="W2342" s="118" t="s">
        <v>331</v>
      </c>
      <c r="X2342" s="118" t="s">
        <v>332</v>
      </c>
      <c r="Y2342" s="118" t="s">
        <v>333</v>
      </c>
      <c r="Z2342" s="118" t="s">
        <v>334</v>
      </c>
      <c r="AA2342" s="118" t="s">
        <v>335</v>
      </c>
      <c r="AB2342" s="118" t="s">
        <v>336</v>
      </c>
      <c r="AC2342" s="118" t="s">
        <v>337</v>
      </c>
      <c r="AD2342" s="118" t="s">
        <v>338</v>
      </c>
      <c r="AE2342" s="118" t="s">
        <v>339</v>
      </c>
      <c r="AF2342" s="118" t="s">
        <v>340</v>
      </c>
      <c r="AG2342" s="118" t="s">
        <v>341</v>
      </c>
    </row>
    <row r="2343" spans="1:35" s="104" customFormat="1">
      <c r="A2343" s="108" t="s">
        <v>168</v>
      </c>
      <c r="B2343" s="103"/>
      <c r="C2343" s="103"/>
      <c r="D2343" s="103"/>
      <c r="E2343" s="103"/>
      <c r="F2343" s="103"/>
      <c r="G2343" s="103"/>
      <c r="H2343" s="103"/>
      <c r="I2343" s="103"/>
      <c r="J2343" s="103"/>
      <c r="K2343" s="103"/>
      <c r="L2343" s="103"/>
      <c r="M2343" s="103"/>
      <c r="N2343" s="103"/>
      <c r="O2343" s="103"/>
      <c r="P2343" s="103"/>
      <c r="Q2343" s="103"/>
      <c r="R2343" s="103"/>
      <c r="S2343" s="103"/>
      <c r="T2343" s="103"/>
      <c r="U2343" s="103"/>
      <c r="V2343" s="103"/>
      <c r="W2343" s="103"/>
      <c r="X2343" s="103"/>
      <c r="Y2343" s="103"/>
      <c r="Z2343" s="103"/>
      <c r="AA2343" s="103"/>
      <c r="AB2343" s="103"/>
      <c r="AC2343" s="103"/>
      <c r="AD2343" s="103"/>
      <c r="AE2343" s="103"/>
      <c r="AF2343" s="103"/>
      <c r="AG2343" s="103"/>
    </row>
    <row r="2344" spans="1:35" s="104" customFormat="1">
      <c r="A2344" s="108" t="s">
        <v>174</v>
      </c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3"/>
      <c r="M2344" s="103"/>
      <c r="N2344" s="103"/>
      <c r="O2344" s="103"/>
      <c r="P2344" s="103"/>
      <c r="Q2344" s="103"/>
      <c r="R2344" s="103"/>
      <c r="S2344" s="103"/>
      <c r="T2344" s="103"/>
      <c r="U2344" s="103"/>
      <c r="V2344" s="103"/>
      <c r="W2344" s="103"/>
      <c r="X2344" s="103"/>
      <c r="Y2344" s="103"/>
      <c r="Z2344" s="103"/>
      <c r="AA2344" s="103"/>
      <c r="AB2344" s="103"/>
      <c r="AC2344" s="103"/>
      <c r="AD2344" s="103"/>
      <c r="AE2344" s="103"/>
      <c r="AF2344" s="103"/>
      <c r="AG2344" s="103"/>
    </row>
    <row r="2345" spans="1:35" s="104" customFormat="1">
      <c r="A2345" s="108" t="s">
        <v>176</v>
      </c>
      <c r="B2345" s="103"/>
      <c r="C2345" s="103"/>
      <c r="D2345" s="103"/>
      <c r="E2345" s="103"/>
      <c r="F2345" s="103"/>
      <c r="G2345" s="103"/>
      <c r="H2345" s="103"/>
      <c r="I2345" s="103"/>
      <c r="J2345" s="103"/>
      <c r="K2345" s="103"/>
      <c r="L2345" s="103"/>
      <c r="M2345" s="103"/>
      <c r="N2345" s="103"/>
      <c r="O2345" s="103"/>
      <c r="P2345" s="103"/>
      <c r="Q2345" s="103"/>
      <c r="R2345" s="103"/>
      <c r="S2345" s="103"/>
      <c r="T2345" s="103"/>
      <c r="U2345" s="103"/>
      <c r="V2345" s="103"/>
      <c r="W2345" s="103"/>
      <c r="X2345" s="103"/>
      <c r="Y2345" s="103"/>
      <c r="Z2345" s="103"/>
      <c r="AA2345" s="103"/>
      <c r="AB2345" s="103"/>
      <c r="AC2345" s="103"/>
      <c r="AD2345" s="103"/>
      <c r="AE2345" s="103"/>
      <c r="AF2345" s="103"/>
      <c r="AG2345" s="103"/>
    </row>
    <row r="2346" spans="1:35" s="104" customFormat="1" ht="21">
      <c r="A2346" s="108" t="s">
        <v>181</v>
      </c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3"/>
      <c r="M2346" s="103"/>
      <c r="N2346" s="103"/>
      <c r="O2346" s="103"/>
      <c r="P2346" s="103"/>
      <c r="Q2346" s="103"/>
      <c r="R2346" s="103"/>
      <c r="S2346" s="103"/>
      <c r="T2346" s="103"/>
      <c r="U2346" s="103"/>
      <c r="V2346" s="103"/>
      <c r="W2346" s="103"/>
      <c r="X2346" s="103"/>
      <c r="Y2346" s="103"/>
      <c r="Z2346" s="103"/>
      <c r="AA2346" s="103"/>
      <c r="AB2346" s="103"/>
      <c r="AC2346" s="103"/>
      <c r="AD2346" s="103"/>
      <c r="AE2346" s="103"/>
      <c r="AF2346" s="103"/>
      <c r="AG2346" s="103"/>
      <c r="AI2346" s="116" t="s">
        <v>250</v>
      </c>
    </row>
    <row r="2347" spans="1:35" s="104" customFormat="1" ht="15" customHeight="1">
      <c r="A2347" s="108" t="s">
        <v>184</v>
      </c>
      <c r="B2347" s="103"/>
      <c r="C2347" s="103"/>
      <c r="D2347" s="103"/>
      <c r="E2347" s="103"/>
      <c r="F2347" s="103"/>
      <c r="G2347" s="103"/>
      <c r="H2347" s="103"/>
      <c r="I2347" s="103"/>
      <c r="J2347" s="103"/>
      <c r="K2347" s="103"/>
      <c r="L2347" s="103"/>
      <c r="M2347" s="103"/>
      <c r="N2347" s="103"/>
      <c r="O2347" s="103"/>
      <c r="P2347" s="103"/>
      <c r="Q2347" s="103"/>
      <c r="R2347" s="103"/>
      <c r="S2347" s="103"/>
      <c r="T2347" s="103"/>
      <c r="U2347" s="103"/>
      <c r="V2347" s="103"/>
      <c r="W2347" s="103"/>
      <c r="X2347" s="103"/>
      <c r="Y2347" s="103"/>
      <c r="Z2347" s="103"/>
      <c r="AA2347" s="103"/>
      <c r="AB2347" s="103"/>
      <c r="AC2347" s="103"/>
      <c r="AD2347" s="103"/>
      <c r="AE2347" s="103"/>
      <c r="AF2347" s="103"/>
      <c r="AG2347" s="103"/>
      <c r="AI2347" s="271">
        <f>COUNTIF($B2355:$AG2355,"-")</f>
        <v>32</v>
      </c>
    </row>
    <row r="2348" spans="1:35" s="104" customFormat="1" ht="15" customHeight="1">
      <c r="A2348" s="108" t="s">
        <v>208</v>
      </c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3"/>
      <c r="M2348" s="103"/>
      <c r="N2348" s="103"/>
      <c r="O2348" s="103"/>
      <c r="P2348" s="103"/>
      <c r="Q2348" s="103"/>
      <c r="R2348" s="103"/>
      <c r="S2348" s="103"/>
      <c r="T2348" s="103"/>
      <c r="U2348" s="103"/>
      <c r="V2348" s="103"/>
      <c r="W2348" s="103"/>
      <c r="X2348" s="103"/>
      <c r="Y2348" s="103"/>
      <c r="Z2348" s="103"/>
      <c r="AA2348" s="103"/>
      <c r="AB2348" s="103"/>
      <c r="AC2348" s="103"/>
      <c r="AD2348" s="103"/>
      <c r="AE2348" s="103"/>
      <c r="AF2348" s="103"/>
      <c r="AG2348" s="103"/>
      <c r="AI2348" s="271"/>
    </row>
    <row r="2349" spans="1:35" s="104" customFormat="1">
      <c r="A2349" s="108" t="s">
        <v>209</v>
      </c>
      <c r="B2349" s="103"/>
      <c r="C2349" s="103"/>
      <c r="D2349" s="103"/>
      <c r="E2349" s="103"/>
      <c r="F2349" s="103"/>
      <c r="G2349" s="103"/>
      <c r="H2349" s="103"/>
      <c r="I2349" s="103"/>
      <c r="J2349" s="103"/>
      <c r="K2349" s="103"/>
      <c r="L2349" s="103"/>
      <c r="M2349" s="103"/>
      <c r="N2349" s="103"/>
      <c r="O2349" s="103"/>
      <c r="P2349" s="103"/>
      <c r="Q2349" s="103"/>
      <c r="R2349" s="103"/>
      <c r="S2349" s="103"/>
      <c r="T2349" s="103"/>
      <c r="U2349" s="103"/>
      <c r="V2349" s="103"/>
      <c r="W2349" s="103"/>
      <c r="X2349" s="103"/>
      <c r="Y2349" s="103"/>
      <c r="Z2349" s="103"/>
      <c r="AA2349" s="103"/>
      <c r="AB2349" s="103"/>
      <c r="AC2349" s="103"/>
      <c r="AD2349" s="103"/>
      <c r="AE2349" s="103"/>
      <c r="AF2349" s="103"/>
      <c r="AG2349" s="103"/>
    </row>
    <row r="2350" spans="1:35" s="104" customFormat="1">
      <c r="A2350" s="108" t="s">
        <v>198</v>
      </c>
      <c r="B2350" s="103"/>
      <c r="C2350" s="103"/>
      <c r="D2350" s="103"/>
      <c r="E2350" s="103"/>
      <c r="F2350" s="103"/>
      <c r="G2350" s="103"/>
      <c r="H2350" s="103"/>
      <c r="I2350" s="103"/>
      <c r="J2350" s="103"/>
      <c r="K2350" s="103"/>
      <c r="L2350" s="103"/>
      <c r="M2350" s="103"/>
      <c r="N2350" s="103"/>
      <c r="O2350" s="103"/>
      <c r="P2350" s="103"/>
      <c r="Q2350" s="103"/>
      <c r="R2350" s="103"/>
      <c r="S2350" s="103"/>
      <c r="T2350" s="103"/>
      <c r="U2350" s="103"/>
      <c r="V2350" s="103"/>
      <c r="W2350" s="103"/>
      <c r="X2350" s="103"/>
      <c r="Y2350" s="103"/>
      <c r="Z2350" s="103"/>
      <c r="AA2350" s="103"/>
      <c r="AB2350" s="103"/>
      <c r="AC2350" s="103"/>
      <c r="AD2350" s="103"/>
      <c r="AE2350" s="103"/>
      <c r="AF2350" s="103"/>
      <c r="AG2350" s="103"/>
    </row>
    <row r="2351" spans="1:35" s="104" customFormat="1">
      <c r="A2351" s="108" t="s">
        <v>200</v>
      </c>
      <c r="B2351" s="103"/>
      <c r="C2351" s="103"/>
      <c r="D2351" s="103"/>
      <c r="E2351" s="103"/>
      <c r="F2351" s="103"/>
      <c r="G2351" s="103"/>
      <c r="H2351" s="103"/>
      <c r="I2351" s="103"/>
      <c r="J2351" s="103"/>
      <c r="K2351" s="103"/>
      <c r="L2351" s="103"/>
      <c r="M2351" s="103"/>
      <c r="N2351" s="103"/>
      <c r="O2351" s="103"/>
      <c r="P2351" s="103"/>
      <c r="Q2351" s="103"/>
      <c r="R2351" s="103"/>
      <c r="S2351" s="103"/>
      <c r="T2351" s="103"/>
      <c r="U2351" s="103"/>
      <c r="V2351" s="103"/>
      <c r="W2351" s="103"/>
      <c r="X2351" s="103"/>
      <c r="Y2351" s="103"/>
      <c r="Z2351" s="103"/>
      <c r="AA2351" s="103"/>
      <c r="AB2351" s="103"/>
      <c r="AC2351" s="103"/>
      <c r="AD2351" s="103"/>
      <c r="AE2351" s="103"/>
      <c r="AF2351" s="103"/>
      <c r="AG2351" s="103"/>
    </row>
    <row r="2352" spans="1:35" s="104" customFormat="1">
      <c r="A2352" s="108" t="s">
        <v>201</v>
      </c>
      <c r="B2352" s="103"/>
      <c r="C2352" s="103"/>
      <c r="D2352" s="103"/>
      <c r="E2352" s="103"/>
      <c r="F2352" s="103"/>
      <c r="G2352" s="103"/>
      <c r="H2352" s="103"/>
      <c r="I2352" s="103"/>
      <c r="J2352" s="103"/>
      <c r="K2352" s="103"/>
      <c r="L2352" s="103"/>
      <c r="M2352" s="103"/>
      <c r="N2352" s="103"/>
      <c r="O2352" s="103"/>
      <c r="P2352" s="103"/>
      <c r="Q2352" s="103"/>
      <c r="R2352" s="103"/>
      <c r="S2352" s="103"/>
      <c r="T2352" s="103"/>
      <c r="U2352" s="103"/>
      <c r="V2352" s="103"/>
      <c r="W2352" s="103"/>
      <c r="X2352" s="103"/>
      <c r="Y2352" s="103"/>
      <c r="Z2352" s="103"/>
      <c r="AA2352" s="103"/>
      <c r="AB2352" s="103"/>
      <c r="AC2352" s="103"/>
      <c r="AD2352" s="103"/>
      <c r="AE2352" s="103"/>
      <c r="AF2352" s="103"/>
      <c r="AG2352" s="103"/>
    </row>
    <row r="2353" spans="1:35" s="104" customFormat="1">
      <c r="A2353" s="108" t="s">
        <v>202</v>
      </c>
      <c r="B2353" s="103"/>
      <c r="C2353" s="103"/>
      <c r="D2353" s="103"/>
      <c r="E2353" s="103"/>
      <c r="F2353" s="103"/>
      <c r="G2353" s="103"/>
      <c r="H2353" s="103"/>
      <c r="I2353" s="103"/>
      <c r="J2353" s="103"/>
      <c r="K2353" s="103"/>
      <c r="L2353" s="103"/>
      <c r="M2353" s="103"/>
      <c r="N2353" s="103"/>
      <c r="O2353" s="103"/>
      <c r="P2353" s="103"/>
      <c r="Q2353" s="103"/>
      <c r="R2353" s="103"/>
      <c r="S2353" s="103"/>
      <c r="T2353" s="103"/>
      <c r="U2353" s="103"/>
      <c r="V2353" s="103"/>
      <c r="W2353" s="103"/>
      <c r="X2353" s="103"/>
      <c r="Y2353" s="103"/>
      <c r="Z2353" s="103"/>
      <c r="AA2353" s="103"/>
      <c r="AB2353" s="103"/>
      <c r="AC2353" s="103"/>
      <c r="AD2353" s="103"/>
      <c r="AE2353" s="103"/>
      <c r="AF2353" s="103"/>
      <c r="AG2353" s="103"/>
    </row>
    <row r="2354" spans="1:35" s="104" customFormat="1">
      <c r="A2354" s="108" t="s">
        <v>203</v>
      </c>
      <c r="B2354" s="103"/>
      <c r="C2354" s="103"/>
      <c r="D2354" s="103"/>
      <c r="E2354" s="103"/>
      <c r="F2354" s="103"/>
      <c r="G2354" s="103"/>
      <c r="H2354" s="103"/>
      <c r="I2354" s="103"/>
      <c r="J2354" s="103"/>
      <c r="K2354" s="103"/>
      <c r="L2354" s="103"/>
      <c r="M2354" s="103"/>
      <c r="N2354" s="103"/>
      <c r="O2354" s="103"/>
      <c r="P2354" s="103"/>
      <c r="Q2354" s="103"/>
      <c r="R2354" s="103"/>
      <c r="S2354" s="103"/>
      <c r="T2354" s="103"/>
      <c r="U2354" s="103"/>
      <c r="V2354" s="103"/>
      <c r="W2354" s="103"/>
      <c r="X2354" s="103"/>
      <c r="Y2354" s="103"/>
      <c r="Z2354" s="103"/>
      <c r="AA2354" s="103"/>
      <c r="AB2354" s="103"/>
      <c r="AC2354" s="103"/>
      <c r="AD2354" s="103"/>
      <c r="AE2354" s="103"/>
      <c r="AF2354" s="103"/>
      <c r="AG2354" s="103"/>
    </row>
    <row r="2355" spans="1:35" s="104" customFormat="1">
      <c r="A2355" s="110" t="s">
        <v>204</v>
      </c>
      <c r="B2355" s="114" t="str">
        <f t="shared" ref="B2355:AG2355" si="156">IF(COUNTA(B2343:B2354)=0,"-",COUNTA(B2343:B2354)/12)</f>
        <v>-</v>
      </c>
      <c r="C2355" s="114" t="str">
        <f t="shared" si="156"/>
        <v>-</v>
      </c>
      <c r="D2355" s="114" t="str">
        <f t="shared" si="156"/>
        <v>-</v>
      </c>
      <c r="E2355" s="114" t="str">
        <f t="shared" si="156"/>
        <v>-</v>
      </c>
      <c r="F2355" s="114" t="str">
        <f t="shared" si="156"/>
        <v>-</v>
      </c>
      <c r="G2355" s="114" t="str">
        <f t="shared" si="156"/>
        <v>-</v>
      </c>
      <c r="H2355" s="114" t="str">
        <f t="shared" si="156"/>
        <v>-</v>
      </c>
      <c r="I2355" s="114" t="str">
        <f t="shared" si="156"/>
        <v>-</v>
      </c>
      <c r="J2355" s="114" t="str">
        <f t="shared" si="156"/>
        <v>-</v>
      </c>
      <c r="K2355" s="114" t="str">
        <f t="shared" si="156"/>
        <v>-</v>
      </c>
      <c r="L2355" s="114" t="str">
        <f t="shared" si="156"/>
        <v>-</v>
      </c>
      <c r="M2355" s="114" t="str">
        <f t="shared" si="156"/>
        <v>-</v>
      </c>
      <c r="N2355" s="114" t="str">
        <f t="shared" si="156"/>
        <v>-</v>
      </c>
      <c r="O2355" s="114" t="str">
        <f t="shared" si="156"/>
        <v>-</v>
      </c>
      <c r="P2355" s="114" t="str">
        <f t="shared" si="156"/>
        <v>-</v>
      </c>
      <c r="Q2355" s="114" t="str">
        <f t="shared" si="156"/>
        <v>-</v>
      </c>
      <c r="R2355" s="114" t="str">
        <f t="shared" si="156"/>
        <v>-</v>
      </c>
      <c r="S2355" s="114" t="str">
        <f t="shared" si="156"/>
        <v>-</v>
      </c>
      <c r="T2355" s="114" t="str">
        <f t="shared" si="156"/>
        <v>-</v>
      </c>
      <c r="U2355" s="114" t="str">
        <f t="shared" si="156"/>
        <v>-</v>
      </c>
      <c r="V2355" s="114" t="str">
        <f t="shared" si="156"/>
        <v>-</v>
      </c>
      <c r="W2355" s="114" t="str">
        <f t="shared" si="156"/>
        <v>-</v>
      </c>
      <c r="X2355" s="114" t="str">
        <f t="shared" si="156"/>
        <v>-</v>
      </c>
      <c r="Y2355" s="114" t="str">
        <f t="shared" si="156"/>
        <v>-</v>
      </c>
      <c r="Z2355" s="114" t="str">
        <f t="shared" si="156"/>
        <v>-</v>
      </c>
      <c r="AA2355" s="114" t="str">
        <f t="shared" si="156"/>
        <v>-</v>
      </c>
      <c r="AB2355" s="114" t="str">
        <f t="shared" si="156"/>
        <v>-</v>
      </c>
      <c r="AC2355" s="114" t="str">
        <f t="shared" si="156"/>
        <v>-</v>
      </c>
      <c r="AD2355" s="114" t="str">
        <f t="shared" si="156"/>
        <v>-</v>
      </c>
      <c r="AE2355" s="114" t="str">
        <f t="shared" si="156"/>
        <v>-</v>
      </c>
      <c r="AF2355" s="114" t="str">
        <f t="shared" si="156"/>
        <v>-</v>
      </c>
      <c r="AG2355" s="114" t="str">
        <f t="shared" si="156"/>
        <v>-</v>
      </c>
    </row>
    <row r="2356" spans="1:35" ht="18" customHeight="1">
      <c r="AG2356"/>
    </row>
    <row r="2357" spans="1:35" s="104" customFormat="1">
      <c r="A2357" s="121">
        <f>A2342+1</f>
        <v>44885</v>
      </c>
      <c r="B2357" s="118" t="s">
        <v>310</v>
      </c>
      <c r="C2357" s="118" t="s">
        <v>311</v>
      </c>
      <c r="D2357" s="118" t="s">
        <v>312</v>
      </c>
      <c r="E2357" s="118" t="s">
        <v>313</v>
      </c>
      <c r="F2357" s="118" t="s">
        <v>314</v>
      </c>
      <c r="G2357" s="118" t="s">
        <v>315</v>
      </c>
      <c r="H2357" s="118" t="s">
        <v>316</v>
      </c>
      <c r="I2357" s="118" t="s">
        <v>317</v>
      </c>
      <c r="J2357" s="118" t="s">
        <v>318</v>
      </c>
      <c r="K2357" s="118" t="s">
        <v>319</v>
      </c>
      <c r="L2357" s="118" t="s">
        <v>320</v>
      </c>
      <c r="M2357" s="118" t="s">
        <v>321</v>
      </c>
      <c r="N2357" s="118" t="s">
        <v>322</v>
      </c>
      <c r="O2357" s="118" t="s">
        <v>323</v>
      </c>
      <c r="P2357" s="118" t="s">
        <v>324</v>
      </c>
      <c r="Q2357" s="118" t="s">
        <v>325</v>
      </c>
      <c r="R2357" s="118" t="s">
        <v>326</v>
      </c>
      <c r="S2357" s="118" t="s">
        <v>327</v>
      </c>
      <c r="T2357" s="118" t="s">
        <v>328</v>
      </c>
      <c r="U2357" s="118" t="s">
        <v>329</v>
      </c>
      <c r="V2357" s="118" t="s">
        <v>330</v>
      </c>
      <c r="W2357" s="118" t="s">
        <v>331</v>
      </c>
      <c r="X2357" s="118" t="s">
        <v>332</v>
      </c>
      <c r="Y2357" s="118" t="s">
        <v>333</v>
      </c>
      <c r="Z2357" s="118" t="s">
        <v>334</v>
      </c>
      <c r="AA2357" s="118" t="s">
        <v>335</v>
      </c>
      <c r="AB2357" s="118" t="s">
        <v>336</v>
      </c>
      <c r="AC2357" s="118" t="s">
        <v>337</v>
      </c>
      <c r="AD2357" s="118" t="s">
        <v>338</v>
      </c>
      <c r="AE2357" s="118" t="s">
        <v>339</v>
      </c>
      <c r="AF2357" s="118" t="s">
        <v>340</v>
      </c>
      <c r="AG2357" s="118" t="s">
        <v>341</v>
      </c>
    </row>
    <row r="2358" spans="1:35" s="104" customFormat="1">
      <c r="A2358" s="108" t="s">
        <v>168</v>
      </c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3"/>
      <c r="N2358" s="103"/>
      <c r="O2358" s="103"/>
      <c r="P2358" s="103"/>
      <c r="Q2358" s="103"/>
      <c r="R2358" s="103"/>
      <c r="S2358" s="103"/>
      <c r="T2358" s="103"/>
      <c r="U2358" s="103"/>
      <c r="V2358" s="103"/>
      <c r="W2358" s="103"/>
      <c r="X2358" s="103"/>
      <c r="Y2358" s="103"/>
      <c r="Z2358" s="103"/>
      <c r="AA2358" s="103"/>
      <c r="AB2358" s="103"/>
      <c r="AC2358" s="103"/>
      <c r="AD2358" s="103"/>
      <c r="AE2358" s="103"/>
      <c r="AF2358" s="103"/>
      <c r="AG2358" s="103"/>
    </row>
    <row r="2359" spans="1:35" s="104" customFormat="1">
      <c r="A2359" s="108" t="s">
        <v>174</v>
      </c>
      <c r="B2359" s="103"/>
      <c r="C2359" s="103"/>
      <c r="D2359" s="103"/>
      <c r="E2359" s="103"/>
      <c r="F2359" s="103"/>
      <c r="G2359" s="103"/>
      <c r="H2359" s="103"/>
      <c r="I2359" s="103"/>
      <c r="J2359" s="103"/>
      <c r="K2359" s="103"/>
      <c r="L2359" s="103"/>
      <c r="M2359" s="103"/>
      <c r="N2359" s="103"/>
      <c r="O2359" s="103"/>
      <c r="P2359" s="103"/>
      <c r="Q2359" s="103"/>
      <c r="R2359" s="103"/>
      <c r="S2359" s="103"/>
      <c r="T2359" s="103"/>
      <c r="U2359" s="103"/>
      <c r="V2359" s="103"/>
      <c r="W2359" s="103"/>
      <c r="X2359" s="103"/>
      <c r="Y2359" s="103"/>
      <c r="Z2359" s="103"/>
      <c r="AA2359" s="103"/>
      <c r="AB2359" s="103"/>
      <c r="AC2359" s="103"/>
      <c r="AD2359" s="103"/>
      <c r="AE2359" s="103"/>
      <c r="AF2359" s="103"/>
      <c r="AG2359" s="103"/>
    </row>
    <row r="2360" spans="1:35" s="104" customFormat="1">
      <c r="A2360" s="108" t="s">
        <v>176</v>
      </c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3"/>
      <c r="N2360" s="103"/>
      <c r="O2360" s="103"/>
      <c r="P2360" s="103"/>
      <c r="Q2360" s="103"/>
      <c r="R2360" s="103"/>
      <c r="S2360" s="103"/>
      <c r="T2360" s="103"/>
      <c r="U2360" s="103"/>
      <c r="V2360" s="103"/>
      <c r="W2360" s="103"/>
      <c r="X2360" s="103"/>
      <c r="Y2360" s="103"/>
      <c r="Z2360" s="103"/>
      <c r="AA2360" s="103"/>
      <c r="AB2360" s="103"/>
      <c r="AC2360" s="103"/>
      <c r="AD2360" s="103"/>
      <c r="AE2360" s="103"/>
      <c r="AF2360" s="103"/>
      <c r="AG2360" s="103"/>
    </row>
    <row r="2361" spans="1:35" s="104" customFormat="1" ht="21">
      <c r="A2361" s="108" t="s">
        <v>181</v>
      </c>
      <c r="B2361" s="103"/>
      <c r="C2361" s="103"/>
      <c r="D2361" s="103"/>
      <c r="E2361" s="103"/>
      <c r="F2361" s="103"/>
      <c r="G2361" s="103"/>
      <c r="H2361" s="103"/>
      <c r="I2361" s="103"/>
      <c r="J2361" s="103"/>
      <c r="K2361" s="103"/>
      <c r="L2361" s="103"/>
      <c r="M2361" s="103"/>
      <c r="N2361" s="103"/>
      <c r="O2361" s="103"/>
      <c r="P2361" s="103"/>
      <c r="Q2361" s="103"/>
      <c r="R2361" s="103"/>
      <c r="S2361" s="103"/>
      <c r="T2361" s="103"/>
      <c r="U2361" s="103"/>
      <c r="V2361" s="103"/>
      <c r="W2361" s="103"/>
      <c r="X2361" s="103"/>
      <c r="Y2361" s="103"/>
      <c r="Z2361" s="103"/>
      <c r="AA2361" s="103"/>
      <c r="AB2361" s="103"/>
      <c r="AC2361" s="103"/>
      <c r="AD2361" s="103"/>
      <c r="AE2361" s="103"/>
      <c r="AF2361" s="103"/>
      <c r="AG2361" s="103"/>
      <c r="AI2361" s="116" t="s">
        <v>250</v>
      </c>
    </row>
    <row r="2362" spans="1:35" s="104" customFormat="1" ht="15" customHeight="1">
      <c r="A2362" s="108" t="s">
        <v>184</v>
      </c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3"/>
      <c r="N2362" s="103"/>
      <c r="O2362" s="103"/>
      <c r="P2362" s="103"/>
      <c r="Q2362" s="103"/>
      <c r="R2362" s="103"/>
      <c r="S2362" s="103"/>
      <c r="T2362" s="103"/>
      <c r="U2362" s="103"/>
      <c r="V2362" s="103"/>
      <c r="W2362" s="103"/>
      <c r="X2362" s="103"/>
      <c r="Y2362" s="103"/>
      <c r="Z2362" s="103"/>
      <c r="AA2362" s="103"/>
      <c r="AB2362" s="103"/>
      <c r="AC2362" s="103"/>
      <c r="AD2362" s="103"/>
      <c r="AE2362" s="103"/>
      <c r="AF2362" s="103"/>
      <c r="AG2362" s="103"/>
      <c r="AI2362" s="271">
        <f>COUNTIF($B2370:$AG2370,"-")</f>
        <v>32</v>
      </c>
    </row>
    <row r="2363" spans="1:35" s="104" customFormat="1" ht="15" customHeight="1">
      <c r="A2363" s="108" t="s">
        <v>208</v>
      </c>
      <c r="B2363" s="103"/>
      <c r="C2363" s="103"/>
      <c r="D2363" s="103"/>
      <c r="E2363" s="103"/>
      <c r="F2363" s="103"/>
      <c r="G2363" s="103"/>
      <c r="H2363" s="103"/>
      <c r="I2363" s="103"/>
      <c r="J2363" s="103"/>
      <c r="K2363" s="103"/>
      <c r="L2363" s="103"/>
      <c r="M2363" s="103"/>
      <c r="N2363" s="103"/>
      <c r="O2363" s="103"/>
      <c r="P2363" s="103"/>
      <c r="Q2363" s="103"/>
      <c r="R2363" s="103"/>
      <c r="S2363" s="103"/>
      <c r="T2363" s="103"/>
      <c r="U2363" s="103"/>
      <c r="V2363" s="103"/>
      <c r="W2363" s="103"/>
      <c r="X2363" s="103"/>
      <c r="Y2363" s="103"/>
      <c r="Z2363" s="103"/>
      <c r="AA2363" s="103"/>
      <c r="AB2363" s="103"/>
      <c r="AC2363" s="103"/>
      <c r="AD2363" s="103"/>
      <c r="AE2363" s="103"/>
      <c r="AF2363" s="103"/>
      <c r="AG2363" s="103"/>
      <c r="AI2363" s="271"/>
    </row>
    <row r="2364" spans="1:35" s="104" customFormat="1">
      <c r="A2364" s="108" t="s">
        <v>209</v>
      </c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3"/>
      <c r="N2364" s="103"/>
      <c r="O2364" s="103"/>
      <c r="P2364" s="103"/>
      <c r="Q2364" s="103"/>
      <c r="R2364" s="103"/>
      <c r="S2364" s="103"/>
      <c r="T2364" s="103"/>
      <c r="U2364" s="103"/>
      <c r="V2364" s="103"/>
      <c r="W2364" s="103"/>
      <c r="X2364" s="103"/>
      <c r="Y2364" s="103"/>
      <c r="Z2364" s="103"/>
      <c r="AA2364" s="103"/>
      <c r="AB2364" s="103"/>
      <c r="AC2364" s="103"/>
      <c r="AD2364" s="103"/>
      <c r="AE2364" s="103"/>
      <c r="AF2364" s="103"/>
      <c r="AG2364" s="103"/>
    </row>
    <row r="2365" spans="1:35" s="104" customFormat="1">
      <c r="A2365" s="108" t="s">
        <v>198</v>
      </c>
      <c r="B2365" s="103"/>
      <c r="C2365" s="103"/>
      <c r="D2365" s="103"/>
      <c r="E2365" s="103"/>
      <c r="F2365" s="103"/>
      <c r="G2365" s="103"/>
      <c r="H2365" s="103"/>
      <c r="I2365" s="103"/>
      <c r="J2365" s="103"/>
      <c r="K2365" s="103"/>
      <c r="L2365" s="103"/>
      <c r="M2365" s="103"/>
      <c r="N2365" s="103"/>
      <c r="O2365" s="103"/>
      <c r="P2365" s="103"/>
      <c r="Q2365" s="103"/>
      <c r="R2365" s="103"/>
      <c r="S2365" s="103"/>
      <c r="T2365" s="103"/>
      <c r="U2365" s="103"/>
      <c r="V2365" s="103"/>
      <c r="W2365" s="103"/>
      <c r="X2365" s="103"/>
      <c r="Y2365" s="103"/>
      <c r="Z2365" s="103"/>
      <c r="AA2365" s="103"/>
      <c r="AB2365" s="103"/>
      <c r="AC2365" s="103"/>
      <c r="AD2365" s="103"/>
      <c r="AE2365" s="103"/>
      <c r="AF2365" s="103"/>
      <c r="AG2365" s="103"/>
    </row>
    <row r="2366" spans="1:35" s="104" customFormat="1">
      <c r="A2366" s="108" t="s">
        <v>200</v>
      </c>
      <c r="B2366" s="103"/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3"/>
      <c r="M2366" s="103"/>
      <c r="N2366" s="103"/>
      <c r="O2366" s="103"/>
      <c r="P2366" s="103"/>
      <c r="Q2366" s="103"/>
      <c r="R2366" s="103"/>
      <c r="S2366" s="103"/>
      <c r="T2366" s="103"/>
      <c r="U2366" s="103"/>
      <c r="V2366" s="103"/>
      <c r="W2366" s="103"/>
      <c r="X2366" s="103"/>
      <c r="Y2366" s="103"/>
      <c r="Z2366" s="103"/>
      <c r="AA2366" s="103"/>
      <c r="AB2366" s="103"/>
      <c r="AC2366" s="103"/>
      <c r="AD2366" s="103"/>
      <c r="AE2366" s="103"/>
      <c r="AF2366" s="103"/>
      <c r="AG2366" s="103"/>
    </row>
    <row r="2367" spans="1:35" s="104" customFormat="1">
      <c r="A2367" s="108" t="s">
        <v>201</v>
      </c>
      <c r="B2367" s="103"/>
      <c r="C2367" s="103"/>
      <c r="D2367" s="103"/>
      <c r="E2367" s="103"/>
      <c r="F2367" s="103"/>
      <c r="G2367" s="103"/>
      <c r="H2367" s="103"/>
      <c r="I2367" s="103"/>
      <c r="J2367" s="103"/>
      <c r="K2367" s="103"/>
      <c r="L2367" s="103"/>
      <c r="M2367" s="103"/>
      <c r="N2367" s="103"/>
      <c r="O2367" s="103"/>
      <c r="P2367" s="103"/>
      <c r="Q2367" s="103"/>
      <c r="R2367" s="103"/>
      <c r="S2367" s="103"/>
      <c r="T2367" s="103"/>
      <c r="U2367" s="103"/>
      <c r="V2367" s="103"/>
      <c r="W2367" s="103"/>
      <c r="X2367" s="103"/>
      <c r="Y2367" s="103"/>
      <c r="Z2367" s="103"/>
      <c r="AA2367" s="103"/>
      <c r="AB2367" s="103"/>
      <c r="AC2367" s="103"/>
      <c r="AD2367" s="103"/>
      <c r="AE2367" s="103"/>
      <c r="AF2367" s="103"/>
      <c r="AG2367" s="103"/>
    </row>
    <row r="2368" spans="1:35" s="104" customFormat="1">
      <c r="A2368" s="108" t="s">
        <v>202</v>
      </c>
      <c r="B2368" s="103"/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3"/>
      <c r="M2368" s="103"/>
      <c r="N2368" s="103"/>
      <c r="O2368" s="103"/>
      <c r="P2368" s="103"/>
      <c r="Q2368" s="103"/>
      <c r="R2368" s="103"/>
      <c r="S2368" s="103"/>
      <c r="T2368" s="103"/>
      <c r="U2368" s="103"/>
      <c r="V2368" s="103"/>
      <c r="W2368" s="103"/>
      <c r="X2368" s="103"/>
      <c r="Y2368" s="103"/>
      <c r="Z2368" s="103"/>
      <c r="AA2368" s="103"/>
      <c r="AB2368" s="103"/>
      <c r="AC2368" s="103"/>
      <c r="AD2368" s="103"/>
      <c r="AE2368" s="103"/>
      <c r="AF2368" s="103"/>
      <c r="AG2368" s="103"/>
    </row>
    <row r="2369" spans="1:35" s="104" customFormat="1">
      <c r="A2369" s="108" t="s">
        <v>203</v>
      </c>
      <c r="B2369" s="103"/>
      <c r="C2369" s="103"/>
      <c r="D2369" s="103"/>
      <c r="E2369" s="103"/>
      <c r="F2369" s="103"/>
      <c r="G2369" s="103"/>
      <c r="H2369" s="103"/>
      <c r="I2369" s="103"/>
      <c r="J2369" s="103"/>
      <c r="K2369" s="103"/>
      <c r="L2369" s="103"/>
      <c r="M2369" s="103"/>
      <c r="N2369" s="103"/>
      <c r="O2369" s="103"/>
      <c r="P2369" s="103"/>
      <c r="Q2369" s="103"/>
      <c r="R2369" s="103"/>
      <c r="S2369" s="103"/>
      <c r="T2369" s="103"/>
      <c r="U2369" s="103"/>
      <c r="V2369" s="103"/>
      <c r="W2369" s="103"/>
      <c r="X2369" s="103"/>
      <c r="Y2369" s="103"/>
      <c r="Z2369" s="103"/>
      <c r="AA2369" s="103"/>
      <c r="AB2369" s="103"/>
      <c r="AC2369" s="103"/>
      <c r="AD2369" s="103"/>
      <c r="AE2369" s="103"/>
      <c r="AF2369" s="103"/>
      <c r="AG2369" s="103"/>
    </row>
    <row r="2370" spans="1:35" s="104" customFormat="1">
      <c r="A2370" s="110" t="s">
        <v>204</v>
      </c>
      <c r="B2370" s="114" t="str">
        <f t="shared" ref="B2370:AG2370" si="157">IF(COUNTA(B2358:B2369)=0,"-",COUNTA(B2358:B2369)/12)</f>
        <v>-</v>
      </c>
      <c r="C2370" s="114" t="str">
        <f t="shared" si="157"/>
        <v>-</v>
      </c>
      <c r="D2370" s="114" t="str">
        <f t="shared" si="157"/>
        <v>-</v>
      </c>
      <c r="E2370" s="114" t="str">
        <f t="shared" si="157"/>
        <v>-</v>
      </c>
      <c r="F2370" s="114" t="str">
        <f t="shared" si="157"/>
        <v>-</v>
      </c>
      <c r="G2370" s="114" t="str">
        <f t="shared" si="157"/>
        <v>-</v>
      </c>
      <c r="H2370" s="114" t="str">
        <f t="shared" si="157"/>
        <v>-</v>
      </c>
      <c r="I2370" s="114" t="str">
        <f t="shared" si="157"/>
        <v>-</v>
      </c>
      <c r="J2370" s="114" t="str">
        <f t="shared" si="157"/>
        <v>-</v>
      </c>
      <c r="K2370" s="114" t="str">
        <f t="shared" si="157"/>
        <v>-</v>
      </c>
      <c r="L2370" s="114" t="str">
        <f t="shared" si="157"/>
        <v>-</v>
      </c>
      <c r="M2370" s="114" t="str">
        <f t="shared" si="157"/>
        <v>-</v>
      </c>
      <c r="N2370" s="114" t="str">
        <f t="shared" si="157"/>
        <v>-</v>
      </c>
      <c r="O2370" s="114" t="str">
        <f t="shared" si="157"/>
        <v>-</v>
      </c>
      <c r="P2370" s="114" t="str">
        <f t="shared" si="157"/>
        <v>-</v>
      </c>
      <c r="Q2370" s="114" t="str">
        <f t="shared" si="157"/>
        <v>-</v>
      </c>
      <c r="R2370" s="114" t="str">
        <f t="shared" si="157"/>
        <v>-</v>
      </c>
      <c r="S2370" s="114" t="str">
        <f t="shared" si="157"/>
        <v>-</v>
      </c>
      <c r="T2370" s="114" t="str">
        <f t="shared" si="157"/>
        <v>-</v>
      </c>
      <c r="U2370" s="114" t="str">
        <f t="shared" si="157"/>
        <v>-</v>
      </c>
      <c r="V2370" s="114" t="str">
        <f t="shared" si="157"/>
        <v>-</v>
      </c>
      <c r="W2370" s="114" t="str">
        <f t="shared" si="157"/>
        <v>-</v>
      </c>
      <c r="X2370" s="114" t="str">
        <f t="shared" si="157"/>
        <v>-</v>
      </c>
      <c r="Y2370" s="114" t="str">
        <f t="shared" si="157"/>
        <v>-</v>
      </c>
      <c r="Z2370" s="114" t="str">
        <f t="shared" si="157"/>
        <v>-</v>
      </c>
      <c r="AA2370" s="114" t="str">
        <f t="shared" si="157"/>
        <v>-</v>
      </c>
      <c r="AB2370" s="114" t="str">
        <f t="shared" si="157"/>
        <v>-</v>
      </c>
      <c r="AC2370" s="114" t="str">
        <f t="shared" si="157"/>
        <v>-</v>
      </c>
      <c r="AD2370" s="114" t="str">
        <f t="shared" si="157"/>
        <v>-</v>
      </c>
      <c r="AE2370" s="114" t="str">
        <f t="shared" si="157"/>
        <v>-</v>
      </c>
      <c r="AF2370" s="114" t="str">
        <f t="shared" si="157"/>
        <v>-</v>
      </c>
      <c r="AG2370" s="114" t="str">
        <f t="shared" si="157"/>
        <v>-</v>
      </c>
    </row>
    <row r="2371" spans="1:35" ht="18" customHeight="1">
      <c r="AG2371"/>
    </row>
    <row r="2372" spans="1:35" s="104" customFormat="1">
      <c r="A2372" s="121">
        <f>A2357+1</f>
        <v>44886</v>
      </c>
      <c r="B2372" s="118" t="s">
        <v>310</v>
      </c>
      <c r="C2372" s="118" t="s">
        <v>311</v>
      </c>
      <c r="D2372" s="118" t="s">
        <v>312</v>
      </c>
      <c r="E2372" s="118" t="s">
        <v>313</v>
      </c>
      <c r="F2372" s="118" t="s">
        <v>314</v>
      </c>
      <c r="G2372" s="118" t="s">
        <v>315</v>
      </c>
      <c r="H2372" s="118" t="s">
        <v>316</v>
      </c>
      <c r="I2372" s="118" t="s">
        <v>317</v>
      </c>
      <c r="J2372" s="118" t="s">
        <v>318</v>
      </c>
      <c r="K2372" s="118" t="s">
        <v>319</v>
      </c>
      <c r="L2372" s="118" t="s">
        <v>320</v>
      </c>
      <c r="M2372" s="118" t="s">
        <v>321</v>
      </c>
      <c r="N2372" s="118" t="s">
        <v>322</v>
      </c>
      <c r="O2372" s="118" t="s">
        <v>323</v>
      </c>
      <c r="P2372" s="118" t="s">
        <v>324</v>
      </c>
      <c r="Q2372" s="118" t="s">
        <v>325</v>
      </c>
      <c r="R2372" s="118" t="s">
        <v>326</v>
      </c>
      <c r="S2372" s="118" t="s">
        <v>327</v>
      </c>
      <c r="T2372" s="118" t="s">
        <v>328</v>
      </c>
      <c r="U2372" s="118" t="s">
        <v>329</v>
      </c>
      <c r="V2372" s="118" t="s">
        <v>330</v>
      </c>
      <c r="W2372" s="118" t="s">
        <v>331</v>
      </c>
      <c r="X2372" s="118" t="s">
        <v>332</v>
      </c>
      <c r="Y2372" s="118" t="s">
        <v>333</v>
      </c>
      <c r="Z2372" s="118" t="s">
        <v>334</v>
      </c>
      <c r="AA2372" s="118" t="s">
        <v>335</v>
      </c>
      <c r="AB2372" s="118" t="s">
        <v>336</v>
      </c>
      <c r="AC2372" s="118" t="s">
        <v>337</v>
      </c>
      <c r="AD2372" s="118" t="s">
        <v>338</v>
      </c>
      <c r="AE2372" s="118" t="s">
        <v>339</v>
      </c>
      <c r="AF2372" s="118" t="s">
        <v>340</v>
      </c>
      <c r="AG2372" s="118" t="s">
        <v>341</v>
      </c>
    </row>
    <row r="2373" spans="1:35" s="104" customFormat="1">
      <c r="A2373" s="108" t="s">
        <v>168</v>
      </c>
      <c r="B2373" s="103"/>
      <c r="C2373" s="103"/>
      <c r="D2373" s="103"/>
      <c r="E2373" s="103"/>
      <c r="F2373" s="103"/>
      <c r="G2373" s="103"/>
      <c r="H2373" s="103"/>
      <c r="I2373" s="103"/>
      <c r="J2373" s="103"/>
      <c r="K2373" s="103"/>
      <c r="L2373" s="103"/>
      <c r="M2373" s="103"/>
      <c r="N2373" s="103"/>
      <c r="O2373" s="103"/>
      <c r="P2373" s="103"/>
      <c r="Q2373" s="103"/>
      <c r="R2373" s="103"/>
      <c r="S2373" s="103"/>
      <c r="T2373" s="103"/>
      <c r="U2373" s="103"/>
      <c r="V2373" s="103"/>
      <c r="W2373" s="103"/>
      <c r="X2373" s="103"/>
      <c r="Y2373" s="103"/>
      <c r="Z2373" s="103"/>
      <c r="AA2373" s="103"/>
      <c r="AB2373" s="103"/>
      <c r="AC2373" s="103"/>
      <c r="AD2373" s="103"/>
      <c r="AE2373" s="103"/>
      <c r="AF2373" s="103"/>
      <c r="AG2373" s="103"/>
    </row>
    <row r="2374" spans="1:35" s="104" customFormat="1">
      <c r="A2374" s="108" t="s">
        <v>174</v>
      </c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3"/>
      <c r="M2374" s="103"/>
      <c r="N2374" s="103"/>
      <c r="O2374" s="103"/>
      <c r="P2374" s="103"/>
      <c r="Q2374" s="103"/>
      <c r="R2374" s="103"/>
      <c r="S2374" s="103"/>
      <c r="T2374" s="103"/>
      <c r="U2374" s="103"/>
      <c r="V2374" s="103"/>
      <c r="W2374" s="103"/>
      <c r="X2374" s="103"/>
      <c r="Y2374" s="103"/>
      <c r="Z2374" s="103"/>
      <c r="AA2374" s="103"/>
      <c r="AB2374" s="103"/>
      <c r="AC2374" s="103"/>
      <c r="AD2374" s="103"/>
      <c r="AE2374" s="103"/>
      <c r="AF2374" s="103"/>
      <c r="AG2374" s="103"/>
    </row>
    <row r="2375" spans="1:35" s="104" customFormat="1">
      <c r="A2375" s="108" t="s">
        <v>176</v>
      </c>
      <c r="B2375" s="103"/>
      <c r="C2375" s="103"/>
      <c r="D2375" s="103"/>
      <c r="E2375" s="103"/>
      <c r="F2375" s="103"/>
      <c r="G2375" s="103"/>
      <c r="H2375" s="103"/>
      <c r="I2375" s="103"/>
      <c r="J2375" s="103"/>
      <c r="K2375" s="103"/>
      <c r="L2375" s="103"/>
      <c r="M2375" s="103"/>
      <c r="N2375" s="103"/>
      <c r="O2375" s="103"/>
      <c r="P2375" s="103"/>
      <c r="Q2375" s="103"/>
      <c r="R2375" s="103"/>
      <c r="S2375" s="103"/>
      <c r="T2375" s="103"/>
      <c r="U2375" s="103"/>
      <c r="V2375" s="103"/>
      <c r="W2375" s="103"/>
      <c r="X2375" s="103"/>
      <c r="Y2375" s="103"/>
      <c r="Z2375" s="103"/>
      <c r="AA2375" s="103"/>
      <c r="AB2375" s="103"/>
      <c r="AC2375" s="103"/>
      <c r="AD2375" s="103"/>
      <c r="AE2375" s="103"/>
      <c r="AF2375" s="103"/>
      <c r="AG2375" s="103"/>
    </row>
    <row r="2376" spans="1:35" s="104" customFormat="1" ht="21">
      <c r="A2376" s="108" t="s">
        <v>181</v>
      </c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3"/>
      <c r="M2376" s="103"/>
      <c r="N2376" s="103"/>
      <c r="O2376" s="103"/>
      <c r="P2376" s="103"/>
      <c r="Q2376" s="103"/>
      <c r="R2376" s="103"/>
      <c r="S2376" s="103"/>
      <c r="T2376" s="103"/>
      <c r="U2376" s="103"/>
      <c r="V2376" s="103"/>
      <c r="W2376" s="103"/>
      <c r="X2376" s="103"/>
      <c r="Y2376" s="103"/>
      <c r="Z2376" s="103"/>
      <c r="AA2376" s="103"/>
      <c r="AB2376" s="103"/>
      <c r="AC2376" s="103"/>
      <c r="AD2376" s="103"/>
      <c r="AE2376" s="103"/>
      <c r="AF2376" s="103"/>
      <c r="AG2376" s="103"/>
      <c r="AI2376" s="116" t="s">
        <v>250</v>
      </c>
    </row>
    <row r="2377" spans="1:35" s="104" customFormat="1" ht="15" customHeight="1">
      <c r="A2377" s="108" t="s">
        <v>184</v>
      </c>
      <c r="B2377" s="103"/>
      <c r="C2377" s="103"/>
      <c r="D2377" s="103"/>
      <c r="E2377" s="103"/>
      <c r="F2377" s="103"/>
      <c r="G2377" s="103"/>
      <c r="H2377" s="103"/>
      <c r="I2377" s="103"/>
      <c r="J2377" s="103"/>
      <c r="K2377" s="103"/>
      <c r="L2377" s="103"/>
      <c r="M2377" s="103"/>
      <c r="N2377" s="103"/>
      <c r="O2377" s="103"/>
      <c r="P2377" s="103"/>
      <c r="Q2377" s="103"/>
      <c r="R2377" s="103"/>
      <c r="S2377" s="103"/>
      <c r="T2377" s="103"/>
      <c r="U2377" s="103"/>
      <c r="V2377" s="103"/>
      <c r="W2377" s="103"/>
      <c r="X2377" s="103"/>
      <c r="Y2377" s="103"/>
      <c r="Z2377" s="103"/>
      <c r="AA2377" s="103"/>
      <c r="AB2377" s="103"/>
      <c r="AC2377" s="103"/>
      <c r="AD2377" s="103"/>
      <c r="AE2377" s="103"/>
      <c r="AF2377" s="103"/>
      <c r="AG2377" s="103"/>
      <c r="AI2377" s="271">
        <f>COUNTIF($B2385:$AG2385,"-")</f>
        <v>32</v>
      </c>
    </row>
    <row r="2378" spans="1:35" s="104" customFormat="1" ht="15" customHeight="1">
      <c r="A2378" s="108" t="s">
        <v>208</v>
      </c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3"/>
      <c r="M2378" s="103"/>
      <c r="N2378" s="103"/>
      <c r="O2378" s="103"/>
      <c r="P2378" s="103"/>
      <c r="Q2378" s="103"/>
      <c r="R2378" s="103"/>
      <c r="S2378" s="103"/>
      <c r="T2378" s="103"/>
      <c r="U2378" s="103"/>
      <c r="V2378" s="103"/>
      <c r="W2378" s="103"/>
      <c r="X2378" s="103"/>
      <c r="Y2378" s="103"/>
      <c r="Z2378" s="103"/>
      <c r="AA2378" s="103"/>
      <c r="AB2378" s="103"/>
      <c r="AC2378" s="103"/>
      <c r="AD2378" s="103"/>
      <c r="AE2378" s="103"/>
      <c r="AF2378" s="103"/>
      <c r="AG2378" s="103"/>
      <c r="AI2378" s="271"/>
    </row>
    <row r="2379" spans="1:35" s="104" customFormat="1">
      <c r="A2379" s="108" t="s">
        <v>209</v>
      </c>
      <c r="B2379" s="103"/>
      <c r="C2379" s="103"/>
      <c r="D2379" s="103"/>
      <c r="E2379" s="103"/>
      <c r="F2379" s="103"/>
      <c r="G2379" s="103"/>
      <c r="H2379" s="103"/>
      <c r="I2379" s="103"/>
      <c r="J2379" s="103"/>
      <c r="K2379" s="103"/>
      <c r="L2379" s="103"/>
      <c r="M2379" s="103"/>
      <c r="N2379" s="103"/>
      <c r="O2379" s="103"/>
      <c r="P2379" s="103"/>
      <c r="Q2379" s="103"/>
      <c r="R2379" s="103"/>
      <c r="S2379" s="103"/>
      <c r="T2379" s="103"/>
      <c r="U2379" s="103"/>
      <c r="V2379" s="103"/>
      <c r="W2379" s="103"/>
      <c r="X2379" s="103"/>
      <c r="Y2379" s="103"/>
      <c r="Z2379" s="103"/>
      <c r="AA2379" s="103"/>
      <c r="AB2379" s="103"/>
      <c r="AC2379" s="103"/>
      <c r="AD2379" s="103"/>
      <c r="AE2379" s="103"/>
      <c r="AF2379" s="103"/>
      <c r="AG2379" s="103"/>
    </row>
    <row r="2380" spans="1:35" s="104" customFormat="1">
      <c r="A2380" s="108" t="s">
        <v>198</v>
      </c>
      <c r="B2380" s="103"/>
      <c r="C2380" s="103"/>
      <c r="D2380" s="103"/>
      <c r="E2380" s="103"/>
      <c r="F2380" s="103"/>
      <c r="G2380" s="103"/>
      <c r="H2380" s="103"/>
      <c r="I2380" s="103"/>
      <c r="J2380" s="103"/>
      <c r="K2380" s="103"/>
      <c r="L2380" s="103"/>
      <c r="M2380" s="103"/>
      <c r="N2380" s="103"/>
      <c r="O2380" s="103"/>
      <c r="P2380" s="103"/>
      <c r="Q2380" s="103"/>
      <c r="R2380" s="103"/>
      <c r="S2380" s="103"/>
      <c r="T2380" s="103"/>
      <c r="U2380" s="103"/>
      <c r="V2380" s="103"/>
      <c r="W2380" s="103"/>
      <c r="X2380" s="103"/>
      <c r="Y2380" s="103"/>
      <c r="Z2380" s="103"/>
      <c r="AA2380" s="103"/>
      <c r="AB2380" s="103"/>
      <c r="AC2380" s="103"/>
      <c r="AD2380" s="103"/>
      <c r="AE2380" s="103"/>
      <c r="AF2380" s="103"/>
      <c r="AG2380" s="103"/>
    </row>
    <row r="2381" spans="1:35" s="104" customFormat="1">
      <c r="A2381" s="108" t="s">
        <v>200</v>
      </c>
      <c r="B2381" s="103"/>
      <c r="C2381" s="103"/>
      <c r="D2381" s="103"/>
      <c r="E2381" s="103"/>
      <c r="F2381" s="103"/>
      <c r="G2381" s="103"/>
      <c r="H2381" s="103"/>
      <c r="I2381" s="103"/>
      <c r="J2381" s="103"/>
      <c r="K2381" s="103"/>
      <c r="L2381" s="103"/>
      <c r="M2381" s="103"/>
      <c r="N2381" s="103"/>
      <c r="O2381" s="103"/>
      <c r="P2381" s="103"/>
      <c r="Q2381" s="103"/>
      <c r="R2381" s="103"/>
      <c r="S2381" s="103"/>
      <c r="T2381" s="103"/>
      <c r="U2381" s="103"/>
      <c r="V2381" s="103"/>
      <c r="W2381" s="103"/>
      <c r="X2381" s="103"/>
      <c r="Y2381" s="103"/>
      <c r="Z2381" s="103"/>
      <c r="AA2381" s="103"/>
      <c r="AB2381" s="103"/>
      <c r="AC2381" s="103"/>
      <c r="AD2381" s="103"/>
      <c r="AE2381" s="103"/>
      <c r="AF2381" s="103"/>
      <c r="AG2381" s="103"/>
    </row>
    <row r="2382" spans="1:35" s="104" customFormat="1">
      <c r="A2382" s="108" t="s">
        <v>201</v>
      </c>
      <c r="B2382" s="103"/>
      <c r="C2382" s="103"/>
      <c r="D2382" s="103"/>
      <c r="E2382" s="103"/>
      <c r="F2382" s="103"/>
      <c r="G2382" s="103"/>
      <c r="H2382" s="103"/>
      <c r="I2382" s="103"/>
      <c r="J2382" s="103"/>
      <c r="K2382" s="103"/>
      <c r="L2382" s="103"/>
      <c r="M2382" s="103"/>
      <c r="N2382" s="103"/>
      <c r="O2382" s="103"/>
      <c r="P2382" s="103"/>
      <c r="Q2382" s="103"/>
      <c r="R2382" s="103"/>
      <c r="S2382" s="103"/>
      <c r="T2382" s="103"/>
      <c r="U2382" s="103"/>
      <c r="V2382" s="103"/>
      <c r="W2382" s="103"/>
      <c r="X2382" s="103"/>
      <c r="Y2382" s="103"/>
      <c r="Z2382" s="103"/>
      <c r="AA2382" s="103"/>
      <c r="AB2382" s="103"/>
      <c r="AC2382" s="103"/>
      <c r="AD2382" s="103"/>
      <c r="AE2382" s="103"/>
      <c r="AF2382" s="103"/>
      <c r="AG2382" s="103"/>
    </row>
    <row r="2383" spans="1:35" s="104" customFormat="1">
      <c r="A2383" s="108" t="s">
        <v>202</v>
      </c>
      <c r="B2383" s="103"/>
      <c r="C2383" s="103"/>
      <c r="D2383" s="103"/>
      <c r="E2383" s="103"/>
      <c r="F2383" s="103"/>
      <c r="G2383" s="103"/>
      <c r="H2383" s="103"/>
      <c r="I2383" s="103"/>
      <c r="J2383" s="103"/>
      <c r="K2383" s="103"/>
      <c r="L2383" s="103"/>
      <c r="M2383" s="103"/>
      <c r="N2383" s="103"/>
      <c r="O2383" s="103"/>
      <c r="P2383" s="103"/>
      <c r="Q2383" s="103"/>
      <c r="R2383" s="103"/>
      <c r="S2383" s="103"/>
      <c r="T2383" s="103"/>
      <c r="U2383" s="103"/>
      <c r="V2383" s="103"/>
      <c r="W2383" s="103"/>
      <c r="X2383" s="103"/>
      <c r="Y2383" s="103"/>
      <c r="Z2383" s="103"/>
      <c r="AA2383" s="103"/>
      <c r="AB2383" s="103"/>
      <c r="AC2383" s="103"/>
      <c r="AD2383" s="103"/>
      <c r="AE2383" s="103"/>
      <c r="AF2383" s="103"/>
      <c r="AG2383" s="103"/>
    </row>
    <row r="2384" spans="1:35" s="104" customFormat="1">
      <c r="A2384" s="108" t="s">
        <v>203</v>
      </c>
      <c r="B2384" s="103"/>
      <c r="C2384" s="103"/>
      <c r="D2384" s="103"/>
      <c r="E2384" s="103"/>
      <c r="F2384" s="103"/>
      <c r="G2384" s="103"/>
      <c r="H2384" s="103"/>
      <c r="I2384" s="103"/>
      <c r="J2384" s="103"/>
      <c r="K2384" s="103"/>
      <c r="L2384" s="103"/>
      <c r="M2384" s="103"/>
      <c r="N2384" s="103"/>
      <c r="O2384" s="103"/>
      <c r="P2384" s="103"/>
      <c r="Q2384" s="103"/>
      <c r="R2384" s="103"/>
      <c r="S2384" s="103"/>
      <c r="T2384" s="103"/>
      <c r="U2384" s="103"/>
      <c r="V2384" s="103"/>
      <c r="W2384" s="103"/>
      <c r="X2384" s="103"/>
      <c r="Y2384" s="103"/>
      <c r="Z2384" s="103"/>
      <c r="AA2384" s="103"/>
      <c r="AB2384" s="103"/>
      <c r="AC2384" s="103"/>
      <c r="AD2384" s="103"/>
      <c r="AE2384" s="103"/>
      <c r="AF2384" s="103"/>
      <c r="AG2384" s="103"/>
    </row>
    <row r="2385" spans="1:35" s="104" customFormat="1">
      <c r="A2385" s="110" t="s">
        <v>204</v>
      </c>
      <c r="B2385" s="114" t="str">
        <f t="shared" ref="B2385:AG2385" si="158">IF(COUNTA(B2373:B2384)=0,"-",COUNTA(B2373:B2384)/12)</f>
        <v>-</v>
      </c>
      <c r="C2385" s="114" t="str">
        <f t="shared" si="158"/>
        <v>-</v>
      </c>
      <c r="D2385" s="114" t="str">
        <f t="shared" si="158"/>
        <v>-</v>
      </c>
      <c r="E2385" s="114" t="str">
        <f t="shared" si="158"/>
        <v>-</v>
      </c>
      <c r="F2385" s="114" t="str">
        <f t="shared" si="158"/>
        <v>-</v>
      </c>
      <c r="G2385" s="114" t="str">
        <f t="shared" si="158"/>
        <v>-</v>
      </c>
      <c r="H2385" s="114" t="str">
        <f t="shared" si="158"/>
        <v>-</v>
      </c>
      <c r="I2385" s="114" t="str">
        <f t="shared" si="158"/>
        <v>-</v>
      </c>
      <c r="J2385" s="114" t="str">
        <f t="shared" si="158"/>
        <v>-</v>
      </c>
      <c r="K2385" s="114" t="str">
        <f t="shared" si="158"/>
        <v>-</v>
      </c>
      <c r="L2385" s="114" t="str">
        <f t="shared" si="158"/>
        <v>-</v>
      </c>
      <c r="M2385" s="114" t="str">
        <f t="shared" si="158"/>
        <v>-</v>
      </c>
      <c r="N2385" s="114" t="str">
        <f t="shared" si="158"/>
        <v>-</v>
      </c>
      <c r="O2385" s="114" t="str">
        <f t="shared" si="158"/>
        <v>-</v>
      </c>
      <c r="P2385" s="114" t="str">
        <f t="shared" si="158"/>
        <v>-</v>
      </c>
      <c r="Q2385" s="114" t="str">
        <f t="shared" si="158"/>
        <v>-</v>
      </c>
      <c r="R2385" s="114" t="str">
        <f t="shared" si="158"/>
        <v>-</v>
      </c>
      <c r="S2385" s="114" t="str">
        <f t="shared" si="158"/>
        <v>-</v>
      </c>
      <c r="T2385" s="114" t="str">
        <f t="shared" si="158"/>
        <v>-</v>
      </c>
      <c r="U2385" s="114" t="str">
        <f t="shared" si="158"/>
        <v>-</v>
      </c>
      <c r="V2385" s="114" t="str">
        <f t="shared" si="158"/>
        <v>-</v>
      </c>
      <c r="W2385" s="114" t="str">
        <f t="shared" si="158"/>
        <v>-</v>
      </c>
      <c r="X2385" s="114" t="str">
        <f t="shared" si="158"/>
        <v>-</v>
      </c>
      <c r="Y2385" s="114" t="str">
        <f t="shared" si="158"/>
        <v>-</v>
      </c>
      <c r="Z2385" s="114" t="str">
        <f t="shared" si="158"/>
        <v>-</v>
      </c>
      <c r="AA2385" s="114" t="str">
        <f t="shared" si="158"/>
        <v>-</v>
      </c>
      <c r="AB2385" s="114" t="str">
        <f t="shared" si="158"/>
        <v>-</v>
      </c>
      <c r="AC2385" s="114" t="str">
        <f t="shared" si="158"/>
        <v>-</v>
      </c>
      <c r="AD2385" s="114" t="str">
        <f t="shared" si="158"/>
        <v>-</v>
      </c>
      <c r="AE2385" s="114" t="str">
        <f t="shared" si="158"/>
        <v>-</v>
      </c>
      <c r="AF2385" s="114" t="str">
        <f t="shared" si="158"/>
        <v>-</v>
      </c>
      <c r="AG2385" s="114" t="str">
        <f t="shared" si="158"/>
        <v>-</v>
      </c>
    </row>
    <row r="2386" spans="1:35" ht="18" customHeight="1">
      <c r="AG2386"/>
    </row>
    <row r="2387" spans="1:35" s="104" customFormat="1">
      <c r="A2387" s="121">
        <f>A2372+1</f>
        <v>44887</v>
      </c>
      <c r="B2387" s="118" t="s">
        <v>310</v>
      </c>
      <c r="C2387" s="118" t="s">
        <v>311</v>
      </c>
      <c r="D2387" s="118" t="s">
        <v>312</v>
      </c>
      <c r="E2387" s="118" t="s">
        <v>313</v>
      </c>
      <c r="F2387" s="118" t="s">
        <v>314</v>
      </c>
      <c r="G2387" s="118" t="s">
        <v>315</v>
      </c>
      <c r="H2387" s="118" t="s">
        <v>316</v>
      </c>
      <c r="I2387" s="118" t="s">
        <v>317</v>
      </c>
      <c r="J2387" s="118" t="s">
        <v>318</v>
      </c>
      <c r="K2387" s="118" t="s">
        <v>319</v>
      </c>
      <c r="L2387" s="118" t="s">
        <v>320</v>
      </c>
      <c r="M2387" s="118" t="s">
        <v>321</v>
      </c>
      <c r="N2387" s="118" t="s">
        <v>322</v>
      </c>
      <c r="O2387" s="118" t="s">
        <v>323</v>
      </c>
      <c r="P2387" s="118" t="s">
        <v>324</v>
      </c>
      <c r="Q2387" s="118" t="s">
        <v>325</v>
      </c>
      <c r="R2387" s="118" t="s">
        <v>326</v>
      </c>
      <c r="S2387" s="118" t="s">
        <v>327</v>
      </c>
      <c r="T2387" s="118" t="s">
        <v>328</v>
      </c>
      <c r="U2387" s="118" t="s">
        <v>329</v>
      </c>
      <c r="V2387" s="118" t="s">
        <v>330</v>
      </c>
      <c r="W2387" s="118" t="s">
        <v>331</v>
      </c>
      <c r="X2387" s="118" t="s">
        <v>332</v>
      </c>
      <c r="Y2387" s="118" t="s">
        <v>333</v>
      </c>
      <c r="Z2387" s="118" t="s">
        <v>334</v>
      </c>
      <c r="AA2387" s="118" t="s">
        <v>335</v>
      </c>
      <c r="AB2387" s="118" t="s">
        <v>336</v>
      </c>
      <c r="AC2387" s="118" t="s">
        <v>337</v>
      </c>
      <c r="AD2387" s="118" t="s">
        <v>338</v>
      </c>
      <c r="AE2387" s="118" t="s">
        <v>339</v>
      </c>
      <c r="AF2387" s="118" t="s">
        <v>340</v>
      </c>
      <c r="AG2387" s="118" t="s">
        <v>341</v>
      </c>
    </row>
    <row r="2388" spans="1:35" s="104" customFormat="1">
      <c r="A2388" s="108" t="s">
        <v>168</v>
      </c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3"/>
      <c r="N2388" s="103"/>
      <c r="O2388" s="103"/>
      <c r="P2388" s="103"/>
      <c r="Q2388" s="103"/>
      <c r="R2388" s="103"/>
      <c r="S2388" s="103"/>
      <c r="T2388" s="103"/>
      <c r="U2388" s="103"/>
      <c r="V2388" s="103"/>
      <c r="W2388" s="103"/>
      <c r="X2388" s="103"/>
      <c r="Y2388" s="103"/>
      <c r="Z2388" s="103"/>
      <c r="AA2388" s="103"/>
      <c r="AB2388" s="103"/>
      <c r="AC2388" s="103"/>
      <c r="AD2388" s="103"/>
      <c r="AE2388" s="103"/>
      <c r="AF2388" s="103"/>
      <c r="AG2388" s="103"/>
    </row>
    <row r="2389" spans="1:35" s="104" customFormat="1">
      <c r="A2389" s="108" t="s">
        <v>174</v>
      </c>
      <c r="B2389" s="103"/>
      <c r="C2389" s="103"/>
      <c r="D2389" s="103"/>
      <c r="E2389" s="103"/>
      <c r="F2389" s="103"/>
      <c r="G2389" s="103"/>
      <c r="H2389" s="103"/>
      <c r="I2389" s="103"/>
      <c r="J2389" s="103"/>
      <c r="K2389" s="103"/>
      <c r="L2389" s="103"/>
      <c r="M2389" s="103"/>
      <c r="N2389" s="103"/>
      <c r="O2389" s="103"/>
      <c r="P2389" s="103"/>
      <c r="Q2389" s="103"/>
      <c r="R2389" s="103"/>
      <c r="S2389" s="103"/>
      <c r="T2389" s="103"/>
      <c r="U2389" s="103"/>
      <c r="V2389" s="103"/>
      <c r="W2389" s="103"/>
      <c r="X2389" s="103"/>
      <c r="Y2389" s="103"/>
      <c r="Z2389" s="103"/>
      <c r="AA2389" s="103"/>
      <c r="AB2389" s="103"/>
      <c r="AC2389" s="103"/>
      <c r="AD2389" s="103"/>
      <c r="AE2389" s="103"/>
      <c r="AF2389" s="103"/>
      <c r="AG2389" s="103"/>
    </row>
    <row r="2390" spans="1:35" s="104" customFormat="1">
      <c r="A2390" s="108" t="s">
        <v>176</v>
      </c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3"/>
      <c r="N2390" s="103"/>
      <c r="O2390" s="103"/>
      <c r="P2390" s="103"/>
      <c r="Q2390" s="103"/>
      <c r="R2390" s="103"/>
      <c r="S2390" s="103"/>
      <c r="T2390" s="103"/>
      <c r="U2390" s="103"/>
      <c r="V2390" s="103"/>
      <c r="W2390" s="103"/>
      <c r="X2390" s="103"/>
      <c r="Y2390" s="103"/>
      <c r="Z2390" s="103"/>
      <c r="AA2390" s="103"/>
      <c r="AB2390" s="103"/>
      <c r="AC2390" s="103"/>
      <c r="AD2390" s="103"/>
      <c r="AE2390" s="103"/>
      <c r="AF2390" s="103"/>
      <c r="AG2390" s="103"/>
    </row>
    <row r="2391" spans="1:35" s="104" customFormat="1" ht="21">
      <c r="A2391" s="108" t="s">
        <v>181</v>
      </c>
      <c r="B2391" s="103"/>
      <c r="C2391" s="103"/>
      <c r="D2391" s="103"/>
      <c r="E2391" s="103"/>
      <c r="F2391" s="103"/>
      <c r="G2391" s="103"/>
      <c r="H2391" s="103"/>
      <c r="I2391" s="103"/>
      <c r="J2391" s="103"/>
      <c r="K2391" s="103"/>
      <c r="L2391" s="103"/>
      <c r="M2391" s="103"/>
      <c r="N2391" s="103"/>
      <c r="O2391" s="103"/>
      <c r="P2391" s="103"/>
      <c r="Q2391" s="103"/>
      <c r="R2391" s="103"/>
      <c r="S2391" s="103"/>
      <c r="T2391" s="103"/>
      <c r="U2391" s="103"/>
      <c r="V2391" s="103"/>
      <c r="W2391" s="103"/>
      <c r="X2391" s="103"/>
      <c r="Y2391" s="103"/>
      <c r="Z2391" s="103"/>
      <c r="AA2391" s="103"/>
      <c r="AB2391" s="103"/>
      <c r="AC2391" s="103"/>
      <c r="AD2391" s="103"/>
      <c r="AE2391" s="103"/>
      <c r="AF2391" s="103"/>
      <c r="AG2391" s="103"/>
      <c r="AI2391" s="116" t="s">
        <v>250</v>
      </c>
    </row>
    <row r="2392" spans="1:35" s="104" customFormat="1" ht="15" customHeight="1">
      <c r="A2392" s="108" t="s">
        <v>184</v>
      </c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3"/>
      <c r="N2392" s="103"/>
      <c r="O2392" s="103"/>
      <c r="P2392" s="103"/>
      <c r="Q2392" s="103"/>
      <c r="R2392" s="103"/>
      <c r="S2392" s="103"/>
      <c r="T2392" s="103"/>
      <c r="U2392" s="103"/>
      <c r="V2392" s="103"/>
      <c r="W2392" s="103"/>
      <c r="X2392" s="103"/>
      <c r="Y2392" s="103"/>
      <c r="Z2392" s="103"/>
      <c r="AA2392" s="103"/>
      <c r="AB2392" s="103"/>
      <c r="AC2392" s="103"/>
      <c r="AD2392" s="103"/>
      <c r="AE2392" s="103"/>
      <c r="AF2392" s="103"/>
      <c r="AG2392" s="103"/>
      <c r="AI2392" s="271">
        <f>COUNTIF($B2400:$AG2400,"-")</f>
        <v>32</v>
      </c>
    </row>
    <row r="2393" spans="1:35" s="104" customFormat="1" ht="15" customHeight="1">
      <c r="A2393" s="108" t="s">
        <v>208</v>
      </c>
      <c r="B2393" s="103"/>
      <c r="C2393" s="103"/>
      <c r="D2393" s="103"/>
      <c r="E2393" s="103"/>
      <c r="F2393" s="103"/>
      <c r="G2393" s="103"/>
      <c r="H2393" s="103"/>
      <c r="I2393" s="103"/>
      <c r="J2393" s="103"/>
      <c r="K2393" s="103"/>
      <c r="L2393" s="103"/>
      <c r="M2393" s="103"/>
      <c r="N2393" s="103"/>
      <c r="O2393" s="103"/>
      <c r="P2393" s="103"/>
      <c r="Q2393" s="103"/>
      <c r="R2393" s="103"/>
      <c r="S2393" s="103"/>
      <c r="T2393" s="103"/>
      <c r="U2393" s="103"/>
      <c r="V2393" s="103"/>
      <c r="W2393" s="103"/>
      <c r="X2393" s="103"/>
      <c r="Y2393" s="103"/>
      <c r="Z2393" s="103"/>
      <c r="AA2393" s="103"/>
      <c r="AB2393" s="103"/>
      <c r="AC2393" s="103"/>
      <c r="AD2393" s="103"/>
      <c r="AE2393" s="103"/>
      <c r="AF2393" s="103"/>
      <c r="AG2393" s="103"/>
      <c r="AI2393" s="271"/>
    </row>
    <row r="2394" spans="1:35" s="104" customFormat="1">
      <c r="A2394" s="108" t="s">
        <v>209</v>
      </c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3"/>
      <c r="N2394" s="103"/>
      <c r="O2394" s="103"/>
      <c r="P2394" s="103"/>
      <c r="Q2394" s="103"/>
      <c r="R2394" s="103"/>
      <c r="S2394" s="103"/>
      <c r="T2394" s="103"/>
      <c r="U2394" s="103"/>
      <c r="V2394" s="103"/>
      <c r="W2394" s="103"/>
      <c r="X2394" s="103"/>
      <c r="Y2394" s="103"/>
      <c r="Z2394" s="103"/>
      <c r="AA2394" s="103"/>
      <c r="AB2394" s="103"/>
      <c r="AC2394" s="103"/>
      <c r="AD2394" s="103"/>
      <c r="AE2394" s="103"/>
      <c r="AF2394" s="103"/>
      <c r="AG2394" s="103"/>
    </row>
    <row r="2395" spans="1:35" s="104" customFormat="1">
      <c r="A2395" s="108" t="s">
        <v>198</v>
      </c>
      <c r="B2395" s="103"/>
      <c r="C2395" s="103"/>
      <c r="D2395" s="103"/>
      <c r="E2395" s="103"/>
      <c r="F2395" s="103"/>
      <c r="G2395" s="103"/>
      <c r="H2395" s="103"/>
      <c r="I2395" s="103"/>
      <c r="J2395" s="103"/>
      <c r="K2395" s="103"/>
      <c r="L2395" s="103"/>
      <c r="M2395" s="103"/>
      <c r="N2395" s="103"/>
      <c r="O2395" s="103"/>
      <c r="P2395" s="103"/>
      <c r="Q2395" s="103"/>
      <c r="R2395" s="103"/>
      <c r="S2395" s="103"/>
      <c r="T2395" s="103"/>
      <c r="U2395" s="103"/>
      <c r="V2395" s="103"/>
      <c r="W2395" s="103"/>
      <c r="X2395" s="103"/>
      <c r="Y2395" s="103"/>
      <c r="Z2395" s="103"/>
      <c r="AA2395" s="103"/>
      <c r="AB2395" s="103"/>
      <c r="AC2395" s="103"/>
      <c r="AD2395" s="103"/>
      <c r="AE2395" s="103"/>
      <c r="AF2395" s="103"/>
      <c r="AG2395" s="103"/>
    </row>
    <row r="2396" spans="1:35" s="104" customFormat="1">
      <c r="A2396" s="108" t="s">
        <v>200</v>
      </c>
      <c r="B2396" s="103"/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3"/>
      <c r="M2396" s="103"/>
      <c r="N2396" s="103"/>
      <c r="O2396" s="103"/>
      <c r="P2396" s="103"/>
      <c r="Q2396" s="103"/>
      <c r="R2396" s="103"/>
      <c r="S2396" s="103"/>
      <c r="T2396" s="103"/>
      <c r="U2396" s="103"/>
      <c r="V2396" s="103"/>
      <c r="W2396" s="103"/>
      <c r="X2396" s="103"/>
      <c r="Y2396" s="103"/>
      <c r="Z2396" s="103"/>
      <c r="AA2396" s="103"/>
      <c r="AB2396" s="103"/>
      <c r="AC2396" s="103"/>
      <c r="AD2396" s="103"/>
      <c r="AE2396" s="103"/>
      <c r="AF2396" s="103"/>
      <c r="AG2396" s="103"/>
    </row>
    <row r="2397" spans="1:35" s="104" customFormat="1">
      <c r="A2397" s="108" t="s">
        <v>201</v>
      </c>
      <c r="B2397" s="103"/>
      <c r="C2397" s="103"/>
      <c r="D2397" s="103"/>
      <c r="E2397" s="103"/>
      <c r="F2397" s="103"/>
      <c r="G2397" s="103"/>
      <c r="H2397" s="103"/>
      <c r="I2397" s="103"/>
      <c r="J2397" s="103"/>
      <c r="K2397" s="103"/>
      <c r="L2397" s="103"/>
      <c r="M2397" s="103"/>
      <c r="N2397" s="103"/>
      <c r="O2397" s="103"/>
      <c r="P2397" s="103"/>
      <c r="Q2397" s="103"/>
      <c r="R2397" s="103"/>
      <c r="S2397" s="103"/>
      <c r="T2397" s="103"/>
      <c r="U2397" s="103"/>
      <c r="V2397" s="103"/>
      <c r="W2397" s="103"/>
      <c r="X2397" s="103"/>
      <c r="Y2397" s="103"/>
      <c r="Z2397" s="103"/>
      <c r="AA2397" s="103"/>
      <c r="AB2397" s="103"/>
      <c r="AC2397" s="103"/>
      <c r="AD2397" s="103"/>
      <c r="AE2397" s="103"/>
      <c r="AF2397" s="103"/>
      <c r="AG2397" s="103"/>
    </row>
    <row r="2398" spans="1:35" s="104" customFormat="1">
      <c r="A2398" s="108" t="s">
        <v>202</v>
      </c>
      <c r="B2398" s="103"/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3"/>
      <c r="M2398" s="103"/>
      <c r="N2398" s="103"/>
      <c r="O2398" s="103"/>
      <c r="P2398" s="103"/>
      <c r="Q2398" s="103"/>
      <c r="R2398" s="103"/>
      <c r="S2398" s="103"/>
      <c r="T2398" s="103"/>
      <c r="U2398" s="103"/>
      <c r="V2398" s="103"/>
      <c r="W2398" s="103"/>
      <c r="X2398" s="103"/>
      <c r="Y2398" s="103"/>
      <c r="Z2398" s="103"/>
      <c r="AA2398" s="103"/>
      <c r="AB2398" s="103"/>
      <c r="AC2398" s="103"/>
      <c r="AD2398" s="103"/>
      <c r="AE2398" s="103"/>
      <c r="AF2398" s="103"/>
      <c r="AG2398" s="103"/>
    </row>
    <row r="2399" spans="1:35" s="104" customFormat="1">
      <c r="A2399" s="108" t="s">
        <v>203</v>
      </c>
      <c r="B2399" s="103"/>
      <c r="C2399" s="103"/>
      <c r="D2399" s="103"/>
      <c r="E2399" s="103"/>
      <c r="F2399" s="103"/>
      <c r="G2399" s="103"/>
      <c r="H2399" s="103"/>
      <c r="I2399" s="103"/>
      <c r="J2399" s="103"/>
      <c r="K2399" s="103"/>
      <c r="L2399" s="103"/>
      <c r="M2399" s="103"/>
      <c r="N2399" s="103"/>
      <c r="O2399" s="103"/>
      <c r="P2399" s="103"/>
      <c r="Q2399" s="103"/>
      <c r="R2399" s="103"/>
      <c r="S2399" s="103"/>
      <c r="T2399" s="103"/>
      <c r="U2399" s="103"/>
      <c r="V2399" s="103"/>
      <c r="W2399" s="103"/>
      <c r="X2399" s="103"/>
      <c r="Y2399" s="103"/>
      <c r="Z2399" s="103"/>
      <c r="AA2399" s="103"/>
      <c r="AB2399" s="103"/>
      <c r="AC2399" s="103"/>
      <c r="AD2399" s="103"/>
      <c r="AE2399" s="103"/>
      <c r="AF2399" s="103"/>
      <c r="AG2399" s="103"/>
    </row>
    <row r="2400" spans="1:35" s="104" customFormat="1">
      <c r="A2400" s="110" t="s">
        <v>204</v>
      </c>
      <c r="B2400" s="114" t="str">
        <f t="shared" ref="B2400:AG2400" si="159">IF(COUNTA(B2388:B2399)=0,"-",COUNTA(B2388:B2399)/12)</f>
        <v>-</v>
      </c>
      <c r="C2400" s="114" t="str">
        <f t="shared" si="159"/>
        <v>-</v>
      </c>
      <c r="D2400" s="114" t="str">
        <f t="shared" si="159"/>
        <v>-</v>
      </c>
      <c r="E2400" s="114" t="str">
        <f t="shared" si="159"/>
        <v>-</v>
      </c>
      <c r="F2400" s="114" t="str">
        <f t="shared" si="159"/>
        <v>-</v>
      </c>
      <c r="G2400" s="114" t="str">
        <f t="shared" si="159"/>
        <v>-</v>
      </c>
      <c r="H2400" s="114" t="str">
        <f t="shared" si="159"/>
        <v>-</v>
      </c>
      <c r="I2400" s="114" t="str">
        <f t="shared" si="159"/>
        <v>-</v>
      </c>
      <c r="J2400" s="114" t="str">
        <f t="shared" si="159"/>
        <v>-</v>
      </c>
      <c r="K2400" s="114" t="str">
        <f t="shared" si="159"/>
        <v>-</v>
      </c>
      <c r="L2400" s="114" t="str">
        <f t="shared" si="159"/>
        <v>-</v>
      </c>
      <c r="M2400" s="114" t="str">
        <f t="shared" si="159"/>
        <v>-</v>
      </c>
      <c r="N2400" s="114" t="str">
        <f t="shared" si="159"/>
        <v>-</v>
      </c>
      <c r="O2400" s="114" t="str">
        <f t="shared" si="159"/>
        <v>-</v>
      </c>
      <c r="P2400" s="114" t="str">
        <f t="shared" si="159"/>
        <v>-</v>
      </c>
      <c r="Q2400" s="114" t="str">
        <f t="shared" si="159"/>
        <v>-</v>
      </c>
      <c r="R2400" s="114" t="str">
        <f t="shared" si="159"/>
        <v>-</v>
      </c>
      <c r="S2400" s="114" t="str">
        <f t="shared" si="159"/>
        <v>-</v>
      </c>
      <c r="T2400" s="114" t="str">
        <f t="shared" si="159"/>
        <v>-</v>
      </c>
      <c r="U2400" s="114" t="str">
        <f t="shared" si="159"/>
        <v>-</v>
      </c>
      <c r="V2400" s="114" t="str">
        <f t="shared" si="159"/>
        <v>-</v>
      </c>
      <c r="W2400" s="114" t="str">
        <f t="shared" si="159"/>
        <v>-</v>
      </c>
      <c r="X2400" s="114" t="str">
        <f t="shared" si="159"/>
        <v>-</v>
      </c>
      <c r="Y2400" s="114" t="str">
        <f t="shared" si="159"/>
        <v>-</v>
      </c>
      <c r="Z2400" s="114" t="str">
        <f t="shared" si="159"/>
        <v>-</v>
      </c>
      <c r="AA2400" s="114" t="str">
        <f t="shared" si="159"/>
        <v>-</v>
      </c>
      <c r="AB2400" s="114" t="str">
        <f t="shared" si="159"/>
        <v>-</v>
      </c>
      <c r="AC2400" s="114" t="str">
        <f t="shared" si="159"/>
        <v>-</v>
      </c>
      <c r="AD2400" s="114" t="str">
        <f t="shared" si="159"/>
        <v>-</v>
      </c>
      <c r="AE2400" s="114" t="str">
        <f t="shared" si="159"/>
        <v>-</v>
      </c>
      <c r="AF2400" s="114" t="str">
        <f t="shared" si="159"/>
        <v>-</v>
      </c>
      <c r="AG2400" s="114" t="str">
        <f t="shared" si="159"/>
        <v>-</v>
      </c>
    </row>
    <row r="2401" spans="1:35" ht="18" customHeight="1">
      <c r="AG2401"/>
    </row>
    <row r="2402" spans="1:35" s="104" customFormat="1">
      <c r="A2402" s="121">
        <f>A2387+1</f>
        <v>44888</v>
      </c>
      <c r="B2402" s="118" t="s">
        <v>310</v>
      </c>
      <c r="C2402" s="118" t="s">
        <v>311</v>
      </c>
      <c r="D2402" s="118" t="s">
        <v>312</v>
      </c>
      <c r="E2402" s="118" t="s">
        <v>313</v>
      </c>
      <c r="F2402" s="118" t="s">
        <v>314</v>
      </c>
      <c r="G2402" s="118" t="s">
        <v>315</v>
      </c>
      <c r="H2402" s="118" t="s">
        <v>316</v>
      </c>
      <c r="I2402" s="118" t="s">
        <v>317</v>
      </c>
      <c r="J2402" s="118" t="s">
        <v>318</v>
      </c>
      <c r="K2402" s="118" t="s">
        <v>319</v>
      </c>
      <c r="L2402" s="118" t="s">
        <v>320</v>
      </c>
      <c r="M2402" s="118" t="s">
        <v>321</v>
      </c>
      <c r="N2402" s="118" t="s">
        <v>322</v>
      </c>
      <c r="O2402" s="118" t="s">
        <v>323</v>
      </c>
      <c r="P2402" s="118" t="s">
        <v>324</v>
      </c>
      <c r="Q2402" s="118" t="s">
        <v>325</v>
      </c>
      <c r="R2402" s="118" t="s">
        <v>326</v>
      </c>
      <c r="S2402" s="118" t="s">
        <v>327</v>
      </c>
      <c r="T2402" s="118" t="s">
        <v>328</v>
      </c>
      <c r="U2402" s="118" t="s">
        <v>329</v>
      </c>
      <c r="V2402" s="118" t="s">
        <v>330</v>
      </c>
      <c r="W2402" s="118" t="s">
        <v>331</v>
      </c>
      <c r="X2402" s="118" t="s">
        <v>332</v>
      </c>
      <c r="Y2402" s="118" t="s">
        <v>333</v>
      </c>
      <c r="Z2402" s="118" t="s">
        <v>334</v>
      </c>
      <c r="AA2402" s="118" t="s">
        <v>335</v>
      </c>
      <c r="AB2402" s="118" t="s">
        <v>336</v>
      </c>
      <c r="AC2402" s="118" t="s">
        <v>337</v>
      </c>
      <c r="AD2402" s="118" t="s">
        <v>338</v>
      </c>
      <c r="AE2402" s="118" t="s">
        <v>339</v>
      </c>
      <c r="AF2402" s="118" t="s">
        <v>340</v>
      </c>
      <c r="AG2402" s="118" t="s">
        <v>341</v>
      </c>
    </row>
    <row r="2403" spans="1:35" s="104" customFormat="1">
      <c r="A2403" s="108" t="s">
        <v>168</v>
      </c>
      <c r="B2403" s="103"/>
      <c r="C2403" s="103"/>
      <c r="D2403" s="103"/>
      <c r="E2403" s="103"/>
      <c r="F2403" s="103"/>
      <c r="G2403" s="103"/>
      <c r="H2403" s="103"/>
      <c r="I2403" s="103"/>
      <c r="J2403" s="103"/>
      <c r="K2403" s="103"/>
      <c r="L2403" s="103"/>
      <c r="M2403" s="103"/>
      <c r="N2403" s="103"/>
      <c r="O2403" s="103"/>
      <c r="P2403" s="103"/>
      <c r="Q2403" s="103"/>
      <c r="R2403" s="103"/>
      <c r="S2403" s="103"/>
      <c r="T2403" s="103"/>
      <c r="U2403" s="103"/>
      <c r="V2403" s="103"/>
      <c r="W2403" s="103"/>
      <c r="X2403" s="103"/>
      <c r="Y2403" s="103"/>
      <c r="Z2403" s="103"/>
      <c r="AA2403" s="103"/>
      <c r="AB2403" s="103"/>
      <c r="AC2403" s="103"/>
      <c r="AD2403" s="103"/>
      <c r="AE2403" s="103"/>
      <c r="AF2403" s="103"/>
      <c r="AG2403" s="103"/>
    </row>
    <row r="2404" spans="1:35" s="104" customFormat="1">
      <c r="A2404" s="108" t="s">
        <v>174</v>
      </c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3"/>
      <c r="M2404" s="103"/>
      <c r="N2404" s="103"/>
      <c r="O2404" s="103"/>
      <c r="P2404" s="103"/>
      <c r="Q2404" s="103"/>
      <c r="R2404" s="103"/>
      <c r="S2404" s="103"/>
      <c r="T2404" s="103"/>
      <c r="U2404" s="103"/>
      <c r="V2404" s="103"/>
      <c r="W2404" s="103"/>
      <c r="X2404" s="103"/>
      <c r="Y2404" s="103"/>
      <c r="Z2404" s="103"/>
      <c r="AA2404" s="103"/>
      <c r="AB2404" s="103"/>
      <c r="AC2404" s="103"/>
      <c r="AD2404" s="103"/>
      <c r="AE2404" s="103"/>
      <c r="AF2404" s="103"/>
      <c r="AG2404" s="103"/>
    </row>
    <row r="2405" spans="1:35" s="104" customFormat="1">
      <c r="A2405" s="108" t="s">
        <v>176</v>
      </c>
      <c r="B2405" s="103"/>
      <c r="C2405" s="103"/>
      <c r="D2405" s="103"/>
      <c r="E2405" s="103"/>
      <c r="F2405" s="103"/>
      <c r="G2405" s="103"/>
      <c r="H2405" s="103"/>
      <c r="I2405" s="103"/>
      <c r="J2405" s="103"/>
      <c r="K2405" s="103"/>
      <c r="L2405" s="103"/>
      <c r="M2405" s="103"/>
      <c r="N2405" s="103"/>
      <c r="O2405" s="103"/>
      <c r="P2405" s="103"/>
      <c r="Q2405" s="103"/>
      <c r="R2405" s="103"/>
      <c r="S2405" s="103"/>
      <c r="T2405" s="103"/>
      <c r="U2405" s="103"/>
      <c r="V2405" s="103"/>
      <c r="W2405" s="103"/>
      <c r="X2405" s="103"/>
      <c r="Y2405" s="103"/>
      <c r="Z2405" s="103"/>
      <c r="AA2405" s="103"/>
      <c r="AB2405" s="103"/>
      <c r="AC2405" s="103"/>
      <c r="AD2405" s="103"/>
      <c r="AE2405" s="103"/>
      <c r="AF2405" s="103"/>
      <c r="AG2405" s="103"/>
    </row>
    <row r="2406" spans="1:35" s="104" customFormat="1" ht="21">
      <c r="A2406" s="108" t="s">
        <v>181</v>
      </c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3"/>
      <c r="M2406" s="103"/>
      <c r="N2406" s="103"/>
      <c r="O2406" s="103"/>
      <c r="P2406" s="103"/>
      <c r="Q2406" s="103"/>
      <c r="R2406" s="103"/>
      <c r="S2406" s="103"/>
      <c r="T2406" s="103"/>
      <c r="U2406" s="103"/>
      <c r="V2406" s="103"/>
      <c r="W2406" s="103"/>
      <c r="X2406" s="103"/>
      <c r="Y2406" s="103"/>
      <c r="Z2406" s="103"/>
      <c r="AA2406" s="103"/>
      <c r="AB2406" s="103"/>
      <c r="AC2406" s="103"/>
      <c r="AD2406" s="103"/>
      <c r="AE2406" s="103"/>
      <c r="AF2406" s="103"/>
      <c r="AG2406" s="103"/>
      <c r="AI2406" s="116" t="s">
        <v>250</v>
      </c>
    </row>
    <row r="2407" spans="1:35" s="104" customFormat="1" ht="15" customHeight="1">
      <c r="A2407" s="108" t="s">
        <v>184</v>
      </c>
      <c r="B2407" s="103"/>
      <c r="C2407" s="103"/>
      <c r="D2407" s="103"/>
      <c r="E2407" s="103"/>
      <c r="F2407" s="103"/>
      <c r="G2407" s="103"/>
      <c r="H2407" s="103"/>
      <c r="I2407" s="103"/>
      <c r="J2407" s="103"/>
      <c r="K2407" s="103"/>
      <c r="L2407" s="103"/>
      <c r="M2407" s="103"/>
      <c r="N2407" s="103"/>
      <c r="O2407" s="103"/>
      <c r="P2407" s="103"/>
      <c r="Q2407" s="103"/>
      <c r="R2407" s="103"/>
      <c r="S2407" s="103"/>
      <c r="T2407" s="103"/>
      <c r="U2407" s="103"/>
      <c r="V2407" s="103"/>
      <c r="W2407" s="103"/>
      <c r="X2407" s="103"/>
      <c r="Y2407" s="103"/>
      <c r="Z2407" s="103"/>
      <c r="AA2407" s="103"/>
      <c r="AB2407" s="103"/>
      <c r="AC2407" s="103"/>
      <c r="AD2407" s="103"/>
      <c r="AE2407" s="103"/>
      <c r="AF2407" s="103"/>
      <c r="AG2407" s="103"/>
      <c r="AI2407" s="271">
        <f>COUNTIF($B2415:$AG2415,"-")</f>
        <v>32</v>
      </c>
    </row>
    <row r="2408" spans="1:35" s="104" customFormat="1" ht="15" customHeight="1">
      <c r="A2408" s="108" t="s">
        <v>208</v>
      </c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3"/>
      <c r="M2408" s="103"/>
      <c r="N2408" s="103"/>
      <c r="O2408" s="103"/>
      <c r="P2408" s="103"/>
      <c r="Q2408" s="103"/>
      <c r="R2408" s="103"/>
      <c r="S2408" s="103"/>
      <c r="T2408" s="103"/>
      <c r="U2408" s="103"/>
      <c r="V2408" s="103"/>
      <c r="W2408" s="103"/>
      <c r="X2408" s="103"/>
      <c r="Y2408" s="103"/>
      <c r="Z2408" s="103"/>
      <c r="AA2408" s="103"/>
      <c r="AB2408" s="103"/>
      <c r="AC2408" s="103"/>
      <c r="AD2408" s="103"/>
      <c r="AE2408" s="103"/>
      <c r="AF2408" s="103"/>
      <c r="AG2408" s="103"/>
      <c r="AI2408" s="271"/>
    </row>
    <row r="2409" spans="1:35" s="104" customFormat="1">
      <c r="A2409" s="108" t="s">
        <v>209</v>
      </c>
      <c r="B2409" s="103"/>
      <c r="C2409" s="103"/>
      <c r="D2409" s="103"/>
      <c r="E2409" s="103"/>
      <c r="F2409" s="103"/>
      <c r="G2409" s="103"/>
      <c r="H2409" s="103"/>
      <c r="I2409" s="103"/>
      <c r="J2409" s="103"/>
      <c r="K2409" s="103"/>
      <c r="L2409" s="103"/>
      <c r="M2409" s="103"/>
      <c r="N2409" s="103"/>
      <c r="O2409" s="103"/>
      <c r="P2409" s="103"/>
      <c r="Q2409" s="103"/>
      <c r="R2409" s="103"/>
      <c r="S2409" s="103"/>
      <c r="T2409" s="103"/>
      <c r="U2409" s="103"/>
      <c r="V2409" s="103"/>
      <c r="W2409" s="103"/>
      <c r="X2409" s="103"/>
      <c r="Y2409" s="103"/>
      <c r="Z2409" s="103"/>
      <c r="AA2409" s="103"/>
      <c r="AB2409" s="103"/>
      <c r="AC2409" s="103"/>
      <c r="AD2409" s="103"/>
      <c r="AE2409" s="103"/>
      <c r="AF2409" s="103"/>
      <c r="AG2409" s="103"/>
    </row>
    <row r="2410" spans="1:35" s="104" customFormat="1">
      <c r="A2410" s="108" t="s">
        <v>198</v>
      </c>
      <c r="B2410" s="103"/>
      <c r="C2410" s="103"/>
      <c r="D2410" s="103"/>
      <c r="E2410" s="103"/>
      <c r="F2410" s="103"/>
      <c r="G2410" s="103"/>
      <c r="H2410" s="103"/>
      <c r="I2410" s="103"/>
      <c r="J2410" s="103"/>
      <c r="K2410" s="103"/>
      <c r="L2410" s="103"/>
      <c r="M2410" s="103"/>
      <c r="N2410" s="103"/>
      <c r="O2410" s="103"/>
      <c r="P2410" s="103"/>
      <c r="Q2410" s="103"/>
      <c r="R2410" s="103"/>
      <c r="S2410" s="103"/>
      <c r="T2410" s="103"/>
      <c r="U2410" s="103"/>
      <c r="V2410" s="103"/>
      <c r="W2410" s="103"/>
      <c r="X2410" s="103"/>
      <c r="Y2410" s="103"/>
      <c r="Z2410" s="103"/>
      <c r="AA2410" s="103"/>
      <c r="AB2410" s="103"/>
      <c r="AC2410" s="103"/>
      <c r="AD2410" s="103"/>
      <c r="AE2410" s="103"/>
      <c r="AF2410" s="103"/>
      <c r="AG2410" s="103"/>
    </row>
    <row r="2411" spans="1:35" s="104" customFormat="1">
      <c r="A2411" s="108" t="s">
        <v>200</v>
      </c>
      <c r="B2411" s="103"/>
      <c r="C2411" s="103"/>
      <c r="D2411" s="103"/>
      <c r="E2411" s="103"/>
      <c r="F2411" s="103"/>
      <c r="G2411" s="103"/>
      <c r="H2411" s="103"/>
      <c r="I2411" s="103"/>
      <c r="J2411" s="103"/>
      <c r="K2411" s="103"/>
      <c r="L2411" s="103"/>
      <c r="M2411" s="103"/>
      <c r="N2411" s="103"/>
      <c r="O2411" s="103"/>
      <c r="P2411" s="103"/>
      <c r="Q2411" s="103"/>
      <c r="R2411" s="103"/>
      <c r="S2411" s="103"/>
      <c r="T2411" s="103"/>
      <c r="U2411" s="103"/>
      <c r="V2411" s="103"/>
      <c r="W2411" s="103"/>
      <c r="X2411" s="103"/>
      <c r="Y2411" s="103"/>
      <c r="Z2411" s="103"/>
      <c r="AA2411" s="103"/>
      <c r="AB2411" s="103"/>
      <c r="AC2411" s="103"/>
      <c r="AD2411" s="103"/>
      <c r="AE2411" s="103"/>
      <c r="AF2411" s="103"/>
      <c r="AG2411" s="103"/>
    </row>
    <row r="2412" spans="1:35" s="104" customFormat="1">
      <c r="A2412" s="108" t="s">
        <v>201</v>
      </c>
      <c r="B2412" s="103"/>
      <c r="C2412" s="103"/>
      <c r="D2412" s="103"/>
      <c r="E2412" s="103"/>
      <c r="F2412" s="103"/>
      <c r="G2412" s="103"/>
      <c r="H2412" s="103"/>
      <c r="I2412" s="103"/>
      <c r="J2412" s="103"/>
      <c r="K2412" s="103"/>
      <c r="L2412" s="103"/>
      <c r="M2412" s="103"/>
      <c r="N2412" s="103"/>
      <c r="O2412" s="103"/>
      <c r="P2412" s="103"/>
      <c r="Q2412" s="103"/>
      <c r="R2412" s="103"/>
      <c r="S2412" s="103"/>
      <c r="T2412" s="103"/>
      <c r="U2412" s="103"/>
      <c r="V2412" s="103"/>
      <c r="W2412" s="103"/>
      <c r="X2412" s="103"/>
      <c r="Y2412" s="103"/>
      <c r="Z2412" s="103"/>
      <c r="AA2412" s="103"/>
      <c r="AB2412" s="103"/>
      <c r="AC2412" s="103"/>
      <c r="AD2412" s="103"/>
      <c r="AE2412" s="103"/>
      <c r="AF2412" s="103"/>
      <c r="AG2412" s="103"/>
    </row>
    <row r="2413" spans="1:35" s="104" customFormat="1">
      <c r="A2413" s="108" t="s">
        <v>202</v>
      </c>
      <c r="B2413" s="103"/>
      <c r="C2413" s="103"/>
      <c r="D2413" s="103"/>
      <c r="E2413" s="103"/>
      <c r="F2413" s="103"/>
      <c r="G2413" s="103"/>
      <c r="H2413" s="103"/>
      <c r="I2413" s="103"/>
      <c r="J2413" s="103"/>
      <c r="K2413" s="103"/>
      <c r="L2413" s="103"/>
      <c r="M2413" s="103"/>
      <c r="N2413" s="103"/>
      <c r="O2413" s="103"/>
      <c r="P2413" s="103"/>
      <c r="Q2413" s="103"/>
      <c r="R2413" s="103"/>
      <c r="S2413" s="103"/>
      <c r="T2413" s="103"/>
      <c r="U2413" s="103"/>
      <c r="V2413" s="103"/>
      <c r="W2413" s="103"/>
      <c r="X2413" s="103"/>
      <c r="Y2413" s="103"/>
      <c r="Z2413" s="103"/>
      <c r="AA2413" s="103"/>
      <c r="AB2413" s="103"/>
      <c r="AC2413" s="103"/>
      <c r="AD2413" s="103"/>
      <c r="AE2413" s="103"/>
      <c r="AF2413" s="103"/>
      <c r="AG2413" s="103"/>
    </row>
    <row r="2414" spans="1:35" s="104" customFormat="1">
      <c r="A2414" s="108" t="s">
        <v>203</v>
      </c>
      <c r="B2414" s="103"/>
      <c r="C2414" s="103"/>
      <c r="D2414" s="103"/>
      <c r="E2414" s="103"/>
      <c r="F2414" s="103"/>
      <c r="G2414" s="103"/>
      <c r="H2414" s="103"/>
      <c r="I2414" s="103"/>
      <c r="J2414" s="103"/>
      <c r="K2414" s="103"/>
      <c r="L2414" s="103"/>
      <c r="M2414" s="103"/>
      <c r="N2414" s="103"/>
      <c r="O2414" s="103"/>
      <c r="P2414" s="103"/>
      <c r="Q2414" s="103"/>
      <c r="R2414" s="103"/>
      <c r="S2414" s="103"/>
      <c r="T2414" s="103"/>
      <c r="U2414" s="103"/>
      <c r="V2414" s="103"/>
      <c r="W2414" s="103"/>
      <c r="X2414" s="103"/>
      <c r="Y2414" s="103"/>
      <c r="Z2414" s="103"/>
      <c r="AA2414" s="103"/>
      <c r="AB2414" s="103"/>
      <c r="AC2414" s="103"/>
      <c r="AD2414" s="103"/>
      <c r="AE2414" s="103"/>
      <c r="AF2414" s="103"/>
      <c r="AG2414" s="103"/>
    </row>
    <row r="2415" spans="1:35" s="104" customFormat="1">
      <c r="A2415" s="110" t="s">
        <v>204</v>
      </c>
      <c r="B2415" s="114" t="str">
        <f t="shared" ref="B2415:AG2415" si="160">IF(COUNTA(B2403:B2414)=0,"-",COUNTA(B2403:B2414)/12)</f>
        <v>-</v>
      </c>
      <c r="C2415" s="114" t="str">
        <f t="shared" si="160"/>
        <v>-</v>
      </c>
      <c r="D2415" s="114" t="str">
        <f t="shared" si="160"/>
        <v>-</v>
      </c>
      <c r="E2415" s="114" t="str">
        <f t="shared" si="160"/>
        <v>-</v>
      </c>
      <c r="F2415" s="114" t="str">
        <f t="shared" si="160"/>
        <v>-</v>
      </c>
      <c r="G2415" s="114" t="str">
        <f t="shared" si="160"/>
        <v>-</v>
      </c>
      <c r="H2415" s="114" t="str">
        <f t="shared" si="160"/>
        <v>-</v>
      </c>
      <c r="I2415" s="114" t="str">
        <f t="shared" si="160"/>
        <v>-</v>
      </c>
      <c r="J2415" s="114" t="str">
        <f t="shared" si="160"/>
        <v>-</v>
      </c>
      <c r="K2415" s="114" t="str">
        <f t="shared" si="160"/>
        <v>-</v>
      </c>
      <c r="L2415" s="114" t="str">
        <f t="shared" si="160"/>
        <v>-</v>
      </c>
      <c r="M2415" s="114" t="str">
        <f t="shared" si="160"/>
        <v>-</v>
      </c>
      <c r="N2415" s="114" t="str">
        <f t="shared" si="160"/>
        <v>-</v>
      </c>
      <c r="O2415" s="114" t="str">
        <f t="shared" si="160"/>
        <v>-</v>
      </c>
      <c r="P2415" s="114" t="str">
        <f t="shared" si="160"/>
        <v>-</v>
      </c>
      <c r="Q2415" s="114" t="str">
        <f t="shared" si="160"/>
        <v>-</v>
      </c>
      <c r="R2415" s="114" t="str">
        <f t="shared" si="160"/>
        <v>-</v>
      </c>
      <c r="S2415" s="114" t="str">
        <f t="shared" si="160"/>
        <v>-</v>
      </c>
      <c r="T2415" s="114" t="str">
        <f t="shared" si="160"/>
        <v>-</v>
      </c>
      <c r="U2415" s="114" t="str">
        <f t="shared" si="160"/>
        <v>-</v>
      </c>
      <c r="V2415" s="114" t="str">
        <f t="shared" si="160"/>
        <v>-</v>
      </c>
      <c r="W2415" s="114" t="str">
        <f t="shared" si="160"/>
        <v>-</v>
      </c>
      <c r="X2415" s="114" t="str">
        <f t="shared" si="160"/>
        <v>-</v>
      </c>
      <c r="Y2415" s="114" t="str">
        <f t="shared" si="160"/>
        <v>-</v>
      </c>
      <c r="Z2415" s="114" t="str">
        <f t="shared" si="160"/>
        <v>-</v>
      </c>
      <c r="AA2415" s="114" t="str">
        <f t="shared" si="160"/>
        <v>-</v>
      </c>
      <c r="AB2415" s="114" t="str">
        <f t="shared" si="160"/>
        <v>-</v>
      </c>
      <c r="AC2415" s="114" t="str">
        <f t="shared" si="160"/>
        <v>-</v>
      </c>
      <c r="AD2415" s="114" t="str">
        <f t="shared" si="160"/>
        <v>-</v>
      </c>
      <c r="AE2415" s="114" t="str">
        <f t="shared" si="160"/>
        <v>-</v>
      </c>
      <c r="AF2415" s="114" t="str">
        <f t="shared" si="160"/>
        <v>-</v>
      </c>
      <c r="AG2415" s="114" t="str">
        <f t="shared" si="160"/>
        <v>-</v>
      </c>
    </row>
    <row r="2416" spans="1:35" ht="18" customHeight="1">
      <c r="AG2416"/>
    </row>
    <row r="2417" spans="1:35" s="104" customFormat="1">
      <c r="A2417" s="121">
        <f>A2402+1</f>
        <v>44889</v>
      </c>
      <c r="B2417" s="118" t="s">
        <v>310</v>
      </c>
      <c r="C2417" s="118" t="s">
        <v>311</v>
      </c>
      <c r="D2417" s="118" t="s">
        <v>312</v>
      </c>
      <c r="E2417" s="118" t="s">
        <v>313</v>
      </c>
      <c r="F2417" s="118" t="s">
        <v>314</v>
      </c>
      <c r="G2417" s="118" t="s">
        <v>315</v>
      </c>
      <c r="H2417" s="118" t="s">
        <v>316</v>
      </c>
      <c r="I2417" s="118" t="s">
        <v>317</v>
      </c>
      <c r="J2417" s="118" t="s">
        <v>318</v>
      </c>
      <c r="K2417" s="118" t="s">
        <v>319</v>
      </c>
      <c r="L2417" s="118" t="s">
        <v>320</v>
      </c>
      <c r="M2417" s="118" t="s">
        <v>321</v>
      </c>
      <c r="N2417" s="118" t="s">
        <v>322</v>
      </c>
      <c r="O2417" s="118" t="s">
        <v>323</v>
      </c>
      <c r="P2417" s="118" t="s">
        <v>324</v>
      </c>
      <c r="Q2417" s="118" t="s">
        <v>325</v>
      </c>
      <c r="R2417" s="118" t="s">
        <v>326</v>
      </c>
      <c r="S2417" s="118" t="s">
        <v>327</v>
      </c>
      <c r="T2417" s="118" t="s">
        <v>328</v>
      </c>
      <c r="U2417" s="118" t="s">
        <v>329</v>
      </c>
      <c r="V2417" s="118" t="s">
        <v>330</v>
      </c>
      <c r="W2417" s="118" t="s">
        <v>331</v>
      </c>
      <c r="X2417" s="118" t="s">
        <v>332</v>
      </c>
      <c r="Y2417" s="118" t="s">
        <v>333</v>
      </c>
      <c r="Z2417" s="118" t="s">
        <v>334</v>
      </c>
      <c r="AA2417" s="118" t="s">
        <v>335</v>
      </c>
      <c r="AB2417" s="118" t="s">
        <v>336</v>
      </c>
      <c r="AC2417" s="118" t="s">
        <v>337</v>
      </c>
      <c r="AD2417" s="118" t="s">
        <v>338</v>
      </c>
      <c r="AE2417" s="118" t="s">
        <v>339</v>
      </c>
      <c r="AF2417" s="118" t="s">
        <v>340</v>
      </c>
      <c r="AG2417" s="118" t="s">
        <v>341</v>
      </c>
    </row>
    <row r="2418" spans="1:35" s="104" customFormat="1">
      <c r="A2418" s="108" t="s">
        <v>168</v>
      </c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3"/>
      <c r="N2418" s="103"/>
      <c r="O2418" s="103"/>
      <c r="P2418" s="103"/>
      <c r="Q2418" s="103"/>
      <c r="R2418" s="103"/>
      <c r="S2418" s="103"/>
      <c r="T2418" s="103"/>
      <c r="U2418" s="103"/>
      <c r="V2418" s="103"/>
      <c r="W2418" s="103"/>
      <c r="X2418" s="103"/>
      <c r="Y2418" s="103"/>
      <c r="Z2418" s="103"/>
      <c r="AA2418" s="103"/>
      <c r="AB2418" s="103"/>
      <c r="AC2418" s="103"/>
      <c r="AD2418" s="103"/>
      <c r="AE2418" s="103"/>
      <c r="AF2418" s="103"/>
      <c r="AG2418" s="103"/>
    </row>
    <row r="2419" spans="1:35" s="104" customFormat="1">
      <c r="A2419" s="108" t="s">
        <v>174</v>
      </c>
      <c r="B2419" s="103"/>
      <c r="C2419" s="103"/>
      <c r="D2419" s="103"/>
      <c r="E2419" s="103"/>
      <c r="F2419" s="103"/>
      <c r="G2419" s="103"/>
      <c r="H2419" s="103"/>
      <c r="I2419" s="103"/>
      <c r="J2419" s="103"/>
      <c r="K2419" s="103"/>
      <c r="L2419" s="103"/>
      <c r="M2419" s="103"/>
      <c r="N2419" s="103"/>
      <c r="O2419" s="103"/>
      <c r="P2419" s="103"/>
      <c r="Q2419" s="103"/>
      <c r="R2419" s="103"/>
      <c r="S2419" s="103"/>
      <c r="T2419" s="103"/>
      <c r="U2419" s="103"/>
      <c r="V2419" s="103"/>
      <c r="W2419" s="103"/>
      <c r="X2419" s="103"/>
      <c r="Y2419" s="103"/>
      <c r="Z2419" s="103"/>
      <c r="AA2419" s="103"/>
      <c r="AB2419" s="103"/>
      <c r="AC2419" s="103"/>
      <c r="AD2419" s="103"/>
      <c r="AE2419" s="103"/>
      <c r="AF2419" s="103"/>
      <c r="AG2419" s="103"/>
    </row>
    <row r="2420" spans="1:35" s="104" customFormat="1">
      <c r="A2420" s="108" t="s">
        <v>176</v>
      </c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3"/>
      <c r="O2420" s="103"/>
      <c r="P2420" s="103"/>
      <c r="Q2420" s="103"/>
      <c r="R2420" s="103"/>
      <c r="S2420" s="103"/>
      <c r="T2420" s="103"/>
      <c r="U2420" s="103"/>
      <c r="V2420" s="103"/>
      <c r="W2420" s="103"/>
      <c r="X2420" s="103"/>
      <c r="Y2420" s="103"/>
      <c r="Z2420" s="103"/>
      <c r="AA2420" s="103"/>
      <c r="AB2420" s="103"/>
      <c r="AC2420" s="103"/>
      <c r="AD2420" s="103"/>
      <c r="AE2420" s="103"/>
      <c r="AF2420" s="103"/>
      <c r="AG2420" s="103"/>
    </row>
    <row r="2421" spans="1:35" s="104" customFormat="1" ht="21">
      <c r="A2421" s="108" t="s">
        <v>181</v>
      </c>
      <c r="B2421" s="103"/>
      <c r="C2421" s="103"/>
      <c r="D2421" s="103"/>
      <c r="E2421" s="103"/>
      <c r="F2421" s="103"/>
      <c r="G2421" s="103"/>
      <c r="H2421" s="103"/>
      <c r="I2421" s="103"/>
      <c r="J2421" s="103"/>
      <c r="K2421" s="103"/>
      <c r="L2421" s="103"/>
      <c r="M2421" s="103"/>
      <c r="N2421" s="103"/>
      <c r="O2421" s="103"/>
      <c r="P2421" s="103"/>
      <c r="Q2421" s="103"/>
      <c r="R2421" s="103"/>
      <c r="S2421" s="103"/>
      <c r="T2421" s="103"/>
      <c r="U2421" s="103"/>
      <c r="V2421" s="103"/>
      <c r="W2421" s="103"/>
      <c r="X2421" s="103"/>
      <c r="Y2421" s="103"/>
      <c r="Z2421" s="103"/>
      <c r="AA2421" s="103"/>
      <c r="AB2421" s="103"/>
      <c r="AC2421" s="103"/>
      <c r="AD2421" s="103"/>
      <c r="AE2421" s="103"/>
      <c r="AF2421" s="103"/>
      <c r="AG2421" s="103"/>
      <c r="AI2421" s="116" t="s">
        <v>250</v>
      </c>
    </row>
    <row r="2422" spans="1:35" s="104" customFormat="1" ht="15" customHeight="1">
      <c r="A2422" s="108" t="s">
        <v>184</v>
      </c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3"/>
      <c r="N2422" s="103"/>
      <c r="O2422" s="103"/>
      <c r="P2422" s="103"/>
      <c r="Q2422" s="103"/>
      <c r="R2422" s="103"/>
      <c r="S2422" s="103"/>
      <c r="T2422" s="103"/>
      <c r="U2422" s="103"/>
      <c r="V2422" s="103"/>
      <c r="W2422" s="103"/>
      <c r="X2422" s="103"/>
      <c r="Y2422" s="103"/>
      <c r="Z2422" s="103"/>
      <c r="AA2422" s="103"/>
      <c r="AB2422" s="103"/>
      <c r="AC2422" s="103"/>
      <c r="AD2422" s="103"/>
      <c r="AE2422" s="103"/>
      <c r="AF2422" s="103"/>
      <c r="AG2422" s="103"/>
      <c r="AI2422" s="271">
        <f>COUNTIF($B2430:$AG2430,"-")</f>
        <v>32</v>
      </c>
    </row>
    <row r="2423" spans="1:35" s="104" customFormat="1" ht="15" customHeight="1">
      <c r="A2423" s="108" t="s">
        <v>208</v>
      </c>
      <c r="B2423" s="103"/>
      <c r="C2423" s="103"/>
      <c r="D2423" s="103"/>
      <c r="E2423" s="103"/>
      <c r="F2423" s="103"/>
      <c r="G2423" s="103"/>
      <c r="H2423" s="103"/>
      <c r="I2423" s="103"/>
      <c r="J2423" s="103"/>
      <c r="K2423" s="103"/>
      <c r="L2423" s="103"/>
      <c r="M2423" s="103"/>
      <c r="N2423" s="103"/>
      <c r="O2423" s="103"/>
      <c r="P2423" s="103"/>
      <c r="Q2423" s="103"/>
      <c r="R2423" s="103"/>
      <c r="S2423" s="103"/>
      <c r="T2423" s="103"/>
      <c r="U2423" s="103"/>
      <c r="V2423" s="103"/>
      <c r="W2423" s="103"/>
      <c r="X2423" s="103"/>
      <c r="Y2423" s="103"/>
      <c r="Z2423" s="103"/>
      <c r="AA2423" s="103"/>
      <c r="AB2423" s="103"/>
      <c r="AC2423" s="103"/>
      <c r="AD2423" s="103"/>
      <c r="AE2423" s="103"/>
      <c r="AF2423" s="103"/>
      <c r="AG2423" s="103"/>
      <c r="AI2423" s="271"/>
    </row>
    <row r="2424" spans="1:35" s="104" customFormat="1">
      <c r="A2424" s="108" t="s">
        <v>209</v>
      </c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3"/>
      <c r="N2424" s="103"/>
      <c r="O2424" s="103"/>
      <c r="P2424" s="103"/>
      <c r="Q2424" s="103"/>
      <c r="R2424" s="103"/>
      <c r="S2424" s="103"/>
      <c r="T2424" s="103"/>
      <c r="U2424" s="103"/>
      <c r="V2424" s="103"/>
      <c r="W2424" s="103"/>
      <c r="X2424" s="103"/>
      <c r="Y2424" s="103"/>
      <c r="Z2424" s="103"/>
      <c r="AA2424" s="103"/>
      <c r="AB2424" s="103"/>
      <c r="AC2424" s="103"/>
      <c r="AD2424" s="103"/>
      <c r="AE2424" s="103"/>
      <c r="AF2424" s="103"/>
      <c r="AG2424" s="103"/>
    </row>
    <row r="2425" spans="1:35" s="104" customFormat="1">
      <c r="A2425" s="108" t="s">
        <v>198</v>
      </c>
      <c r="B2425" s="103"/>
      <c r="C2425" s="103"/>
      <c r="D2425" s="103"/>
      <c r="E2425" s="103"/>
      <c r="F2425" s="103"/>
      <c r="G2425" s="103"/>
      <c r="H2425" s="103"/>
      <c r="I2425" s="103"/>
      <c r="J2425" s="103"/>
      <c r="K2425" s="103"/>
      <c r="L2425" s="103"/>
      <c r="M2425" s="103"/>
      <c r="N2425" s="103"/>
      <c r="O2425" s="103"/>
      <c r="P2425" s="103"/>
      <c r="Q2425" s="103"/>
      <c r="R2425" s="103"/>
      <c r="S2425" s="103"/>
      <c r="T2425" s="103"/>
      <c r="U2425" s="103"/>
      <c r="V2425" s="103"/>
      <c r="W2425" s="103"/>
      <c r="X2425" s="103"/>
      <c r="Y2425" s="103"/>
      <c r="Z2425" s="103"/>
      <c r="AA2425" s="103"/>
      <c r="AB2425" s="103"/>
      <c r="AC2425" s="103"/>
      <c r="AD2425" s="103"/>
      <c r="AE2425" s="103"/>
      <c r="AF2425" s="103"/>
      <c r="AG2425" s="103"/>
    </row>
    <row r="2426" spans="1:35" s="104" customFormat="1">
      <c r="A2426" s="108" t="s">
        <v>200</v>
      </c>
      <c r="B2426" s="103"/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3"/>
      <c r="M2426" s="103"/>
      <c r="N2426" s="103"/>
      <c r="O2426" s="103"/>
      <c r="P2426" s="103"/>
      <c r="Q2426" s="103"/>
      <c r="R2426" s="103"/>
      <c r="S2426" s="103"/>
      <c r="T2426" s="103"/>
      <c r="U2426" s="103"/>
      <c r="V2426" s="103"/>
      <c r="W2426" s="103"/>
      <c r="X2426" s="103"/>
      <c r="Y2426" s="103"/>
      <c r="Z2426" s="103"/>
      <c r="AA2426" s="103"/>
      <c r="AB2426" s="103"/>
      <c r="AC2426" s="103"/>
      <c r="AD2426" s="103"/>
      <c r="AE2426" s="103"/>
      <c r="AF2426" s="103"/>
      <c r="AG2426" s="103"/>
    </row>
    <row r="2427" spans="1:35" s="104" customFormat="1">
      <c r="A2427" s="108" t="s">
        <v>201</v>
      </c>
      <c r="B2427" s="103"/>
      <c r="C2427" s="103"/>
      <c r="D2427" s="103"/>
      <c r="E2427" s="103"/>
      <c r="F2427" s="103"/>
      <c r="G2427" s="103"/>
      <c r="H2427" s="103"/>
      <c r="I2427" s="103"/>
      <c r="J2427" s="103"/>
      <c r="K2427" s="103"/>
      <c r="L2427" s="103"/>
      <c r="M2427" s="103"/>
      <c r="N2427" s="103"/>
      <c r="O2427" s="103"/>
      <c r="P2427" s="103"/>
      <c r="Q2427" s="103"/>
      <c r="R2427" s="103"/>
      <c r="S2427" s="103"/>
      <c r="T2427" s="103"/>
      <c r="U2427" s="103"/>
      <c r="V2427" s="103"/>
      <c r="W2427" s="103"/>
      <c r="X2427" s="103"/>
      <c r="Y2427" s="103"/>
      <c r="Z2427" s="103"/>
      <c r="AA2427" s="103"/>
      <c r="AB2427" s="103"/>
      <c r="AC2427" s="103"/>
      <c r="AD2427" s="103"/>
      <c r="AE2427" s="103"/>
      <c r="AF2427" s="103"/>
      <c r="AG2427" s="103"/>
    </row>
    <row r="2428" spans="1:35" s="104" customFormat="1">
      <c r="A2428" s="108" t="s">
        <v>202</v>
      </c>
      <c r="B2428" s="103"/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3"/>
      <c r="M2428" s="103"/>
      <c r="N2428" s="103"/>
      <c r="O2428" s="103"/>
      <c r="P2428" s="103"/>
      <c r="Q2428" s="103"/>
      <c r="R2428" s="103"/>
      <c r="S2428" s="103"/>
      <c r="T2428" s="103"/>
      <c r="U2428" s="103"/>
      <c r="V2428" s="103"/>
      <c r="W2428" s="103"/>
      <c r="X2428" s="103"/>
      <c r="Y2428" s="103"/>
      <c r="Z2428" s="103"/>
      <c r="AA2428" s="103"/>
      <c r="AB2428" s="103"/>
      <c r="AC2428" s="103"/>
      <c r="AD2428" s="103"/>
      <c r="AE2428" s="103"/>
      <c r="AF2428" s="103"/>
      <c r="AG2428" s="103"/>
    </row>
    <row r="2429" spans="1:35" s="104" customFormat="1">
      <c r="A2429" s="108" t="s">
        <v>203</v>
      </c>
      <c r="B2429" s="103"/>
      <c r="C2429" s="103"/>
      <c r="D2429" s="103"/>
      <c r="E2429" s="103"/>
      <c r="F2429" s="103"/>
      <c r="G2429" s="103"/>
      <c r="H2429" s="103"/>
      <c r="I2429" s="103"/>
      <c r="J2429" s="103"/>
      <c r="K2429" s="103"/>
      <c r="L2429" s="103"/>
      <c r="M2429" s="103"/>
      <c r="N2429" s="103"/>
      <c r="O2429" s="103"/>
      <c r="P2429" s="103"/>
      <c r="Q2429" s="103"/>
      <c r="R2429" s="103"/>
      <c r="S2429" s="103"/>
      <c r="T2429" s="103"/>
      <c r="U2429" s="103"/>
      <c r="V2429" s="103"/>
      <c r="W2429" s="103"/>
      <c r="X2429" s="103"/>
      <c r="Y2429" s="103"/>
      <c r="Z2429" s="103"/>
      <c r="AA2429" s="103"/>
      <c r="AB2429" s="103"/>
      <c r="AC2429" s="103"/>
      <c r="AD2429" s="103"/>
      <c r="AE2429" s="103"/>
      <c r="AF2429" s="103"/>
      <c r="AG2429" s="103"/>
    </row>
    <row r="2430" spans="1:35" s="104" customFormat="1">
      <c r="A2430" s="110" t="s">
        <v>204</v>
      </c>
      <c r="B2430" s="114" t="str">
        <f t="shared" ref="B2430:AG2430" si="161">IF(COUNTA(B2418:B2429)=0,"-",COUNTA(B2418:B2429)/12)</f>
        <v>-</v>
      </c>
      <c r="C2430" s="114" t="str">
        <f t="shared" si="161"/>
        <v>-</v>
      </c>
      <c r="D2430" s="114" t="str">
        <f t="shared" si="161"/>
        <v>-</v>
      </c>
      <c r="E2430" s="114" t="str">
        <f t="shared" si="161"/>
        <v>-</v>
      </c>
      <c r="F2430" s="114" t="str">
        <f t="shared" si="161"/>
        <v>-</v>
      </c>
      <c r="G2430" s="114" t="str">
        <f t="shared" si="161"/>
        <v>-</v>
      </c>
      <c r="H2430" s="114" t="str">
        <f t="shared" si="161"/>
        <v>-</v>
      </c>
      <c r="I2430" s="114" t="str">
        <f t="shared" si="161"/>
        <v>-</v>
      </c>
      <c r="J2430" s="114" t="str">
        <f t="shared" si="161"/>
        <v>-</v>
      </c>
      <c r="K2430" s="114" t="str">
        <f t="shared" si="161"/>
        <v>-</v>
      </c>
      <c r="L2430" s="114" t="str">
        <f t="shared" si="161"/>
        <v>-</v>
      </c>
      <c r="M2430" s="114" t="str">
        <f t="shared" si="161"/>
        <v>-</v>
      </c>
      <c r="N2430" s="114" t="str">
        <f t="shared" si="161"/>
        <v>-</v>
      </c>
      <c r="O2430" s="114" t="str">
        <f t="shared" si="161"/>
        <v>-</v>
      </c>
      <c r="P2430" s="114" t="str">
        <f t="shared" si="161"/>
        <v>-</v>
      </c>
      <c r="Q2430" s="114" t="str">
        <f t="shared" si="161"/>
        <v>-</v>
      </c>
      <c r="R2430" s="114" t="str">
        <f t="shared" si="161"/>
        <v>-</v>
      </c>
      <c r="S2430" s="114" t="str">
        <f t="shared" si="161"/>
        <v>-</v>
      </c>
      <c r="T2430" s="114" t="str">
        <f t="shared" si="161"/>
        <v>-</v>
      </c>
      <c r="U2430" s="114" t="str">
        <f t="shared" si="161"/>
        <v>-</v>
      </c>
      <c r="V2430" s="114" t="str">
        <f t="shared" si="161"/>
        <v>-</v>
      </c>
      <c r="W2430" s="114" t="str">
        <f t="shared" si="161"/>
        <v>-</v>
      </c>
      <c r="X2430" s="114" t="str">
        <f t="shared" si="161"/>
        <v>-</v>
      </c>
      <c r="Y2430" s="114" t="str">
        <f t="shared" si="161"/>
        <v>-</v>
      </c>
      <c r="Z2430" s="114" t="str">
        <f t="shared" si="161"/>
        <v>-</v>
      </c>
      <c r="AA2430" s="114" t="str">
        <f t="shared" si="161"/>
        <v>-</v>
      </c>
      <c r="AB2430" s="114" t="str">
        <f t="shared" si="161"/>
        <v>-</v>
      </c>
      <c r="AC2430" s="114" t="str">
        <f t="shared" si="161"/>
        <v>-</v>
      </c>
      <c r="AD2430" s="114" t="str">
        <f t="shared" si="161"/>
        <v>-</v>
      </c>
      <c r="AE2430" s="114" t="str">
        <f t="shared" si="161"/>
        <v>-</v>
      </c>
      <c r="AF2430" s="114" t="str">
        <f t="shared" si="161"/>
        <v>-</v>
      </c>
      <c r="AG2430" s="114" t="str">
        <f t="shared" si="161"/>
        <v>-</v>
      </c>
    </row>
    <row r="2431" spans="1:35" ht="18" customHeight="1">
      <c r="AG2431"/>
    </row>
    <row r="2432" spans="1:35" s="104" customFormat="1">
      <c r="A2432" s="121">
        <f>A2417+1</f>
        <v>44890</v>
      </c>
      <c r="B2432" s="118" t="s">
        <v>310</v>
      </c>
      <c r="C2432" s="118" t="s">
        <v>311</v>
      </c>
      <c r="D2432" s="118" t="s">
        <v>312</v>
      </c>
      <c r="E2432" s="118" t="s">
        <v>313</v>
      </c>
      <c r="F2432" s="118" t="s">
        <v>314</v>
      </c>
      <c r="G2432" s="118" t="s">
        <v>315</v>
      </c>
      <c r="H2432" s="118" t="s">
        <v>316</v>
      </c>
      <c r="I2432" s="118" t="s">
        <v>317</v>
      </c>
      <c r="J2432" s="118" t="s">
        <v>318</v>
      </c>
      <c r="K2432" s="118" t="s">
        <v>319</v>
      </c>
      <c r="L2432" s="118" t="s">
        <v>320</v>
      </c>
      <c r="M2432" s="118" t="s">
        <v>321</v>
      </c>
      <c r="N2432" s="118" t="s">
        <v>322</v>
      </c>
      <c r="O2432" s="118" t="s">
        <v>323</v>
      </c>
      <c r="P2432" s="118" t="s">
        <v>324</v>
      </c>
      <c r="Q2432" s="118" t="s">
        <v>325</v>
      </c>
      <c r="R2432" s="118" t="s">
        <v>326</v>
      </c>
      <c r="S2432" s="118" t="s">
        <v>327</v>
      </c>
      <c r="T2432" s="118" t="s">
        <v>328</v>
      </c>
      <c r="U2432" s="118" t="s">
        <v>329</v>
      </c>
      <c r="V2432" s="118" t="s">
        <v>330</v>
      </c>
      <c r="W2432" s="118" t="s">
        <v>331</v>
      </c>
      <c r="X2432" s="118" t="s">
        <v>332</v>
      </c>
      <c r="Y2432" s="118" t="s">
        <v>333</v>
      </c>
      <c r="Z2432" s="118" t="s">
        <v>334</v>
      </c>
      <c r="AA2432" s="118" t="s">
        <v>335</v>
      </c>
      <c r="AB2432" s="118" t="s">
        <v>336</v>
      </c>
      <c r="AC2432" s="118" t="s">
        <v>337</v>
      </c>
      <c r="AD2432" s="118" t="s">
        <v>338</v>
      </c>
      <c r="AE2432" s="118" t="s">
        <v>339</v>
      </c>
      <c r="AF2432" s="118" t="s">
        <v>340</v>
      </c>
      <c r="AG2432" s="118" t="s">
        <v>341</v>
      </c>
    </row>
    <row r="2433" spans="1:35" s="104" customFormat="1">
      <c r="A2433" s="108" t="s">
        <v>168</v>
      </c>
      <c r="B2433" s="103"/>
      <c r="C2433" s="103"/>
      <c r="D2433" s="103"/>
      <c r="E2433" s="103"/>
      <c r="F2433" s="103"/>
      <c r="G2433" s="103"/>
      <c r="H2433" s="103"/>
      <c r="I2433" s="103"/>
      <c r="J2433" s="103"/>
      <c r="K2433" s="103"/>
      <c r="L2433" s="103"/>
      <c r="M2433" s="103"/>
      <c r="N2433" s="103"/>
      <c r="O2433" s="103"/>
      <c r="P2433" s="103"/>
      <c r="Q2433" s="103"/>
      <c r="R2433" s="103"/>
      <c r="S2433" s="103"/>
      <c r="T2433" s="103"/>
      <c r="U2433" s="103"/>
      <c r="V2433" s="103"/>
      <c r="W2433" s="103"/>
      <c r="X2433" s="103"/>
      <c r="Y2433" s="103"/>
      <c r="Z2433" s="103"/>
      <c r="AA2433" s="103"/>
      <c r="AB2433" s="103"/>
      <c r="AC2433" s="103"/>
      <c r="AD2433" s="103"/>
      <c r="AE2433" s="103"/>
      <c r="AF2433" s="103"/>
      <c r="AG2433" s="103"/>
    </row>
    <row r="2434" spans="1:35" s="104" customFormat="1">
      <c r="A2434" s="108" t="s">
        <v>174</v>
      </c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3"/>
      <c r="M2434" s="103"/>
      <c r="N2434" s="103"/>
      <c r="O2434" s="103"/>
      <c r="P2434" s="103"/>
      <c r="Q2434" s="103"/>
      <c r="R2434" s="103"/>
      <c r="S2434" s="103"/>
      <c r="T2434" s="103"/>
      <c r="U2434" s="103"/>
      <c r="V2434" s="103"/>
      <c r="W2434" s="103"/>
      <c r="X2434" s="103"/>
      <c r="Y2434" s="103"/>
      <c r="Z2434" s="103"/>
      <c r="AA2434" s="103"/>
      <c r="AB2434" s="103"/>
      <c r="AC2434" s="103"/>
      <c r="AD2434" s="103"/>
      <c r="AE2434" s="103"/>
      <c r="AF2434" s="103"/>
      <c r="AG2434" s="103"/>
    </row>
    <row r="2435" spans="1:35" s="104" customFormat="1">
      <c r="A2435" s="108" t="s">
        <v>176</v>
      </c>
      <c r="B2435" s="103"/>
      <c r="C2435" s="103"/>
      <c r="D2435" s="103"/>
      <c r="E2435" s="103"/>
      <c r="F2435" s="103"/>
      <c r="G2435" s="103"/>
      <c r="H2435" s="103"/>
      <c r="I2435" s="103"/>
      <c r="J2435" s="103"/>
      <c r="K2435" s="103"/>
      <c r="L2435" s="103"/>
      <c r="M2435" s="103"/>
      <c r="N2435" s="103"/>
      <c r="O2435" s="103"/>
      <c r="P2435" s="103"/>
      <c r="Q2435" s="103"/>
      <c r="R2435" s="103"/>
      <c r="S2435" s="103"/>
      <c r="T2435" s="103"/>
      <c r="U2435" s="103"/>
      <c r="V2435" s="103"/>
      <c r="W2435" s="103"/>
      <c r="X2435" s="103"/>
      <c r="Y2435" s="103"/>
      <c r="Z2435" s="103"/>
      <c r="AA2435" s="103"/>
      <c r="AB2435" s="103"/>
      <c r="AC2435" s="103"/>
      <c r="AD2435" s="103"/>
      <c r="AE2435" s="103"/>
      <c r="AF2435" s="103"/>
      <c r="AG2435" s="103"/>
    </row>
    <row r="2436" spans="1:35" s="104" customFormat="1" ht="21">
      <c r="A2436" s="108" t="s">
        <v>181</v>
      </c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3"/>
      <c r="M2436" s="103"/>
      <c r="N2436" s="103"/>
      <c r="O2436" s="103"/>
      <c r="P2436" s="103"/>
      <c r="Q2436" s="103"/>
      <c r="R2436" s="103"/>
      <c r="S2436" s="103"/>
      <c r="T2436" s="103"/>
      <c r="U2436" s="103"/>
      <c r="V2436" s="103"/>
      <c r="W2436" s="103"/>
      <c r="X2436" s="103"/>
      <c r="Y2436" s="103"/>
      <c r="Z2436" s="103"/>
      <c r="AA2436" s="103"/>
      <c r="AB2436" s="103"/>
      <c r="AC2436" s="103"/>
      <c r="AD2436" s="103"/>
      <c r="AE2436" s="103"/>
      <c r="AF2436" s="103"/>
      <c r="AG2436" s="103"/>
      <c r="AI2436" s="116" t="s">
        <v>250</v>
      </c>
    </row>
    <row r="2437" spans="1:35" s="104" customFormat="1" ht="15" customHeight="1">
      <c r="A2437" s="108" t="s">
        <v>184</v>
      </c>
      <c r="B2437" s="103"/>
      <c r="C2437" s="103"/>
      <c r="D2437" s="103"/>
      <c r="E2437" s="103"/>
      <c r="F2437" s="103"/>
      <c r="G2437" s="103"/>
      <c r="H2437" s="103"/>
      <c r="I2437" s="103"/>
      <c r="J2437" s="103"/>
      <c r="K2437" s="103"/>
      <c r="L2437" s="103"/>
      <c r="M2437" s="103"/>
      <c r="N2437" s="103"/>
      <c r="O2437" s="103"/>
      <c r="P2437" s="103"/>
      <c r="Q2437" s="103"/>
      <c r="R2437" s="103"/>
      <c r="S2437" s="103"/>
      <c r="T2437" s="103"/>
      <c r="U2437" s="103"/>
      <c r="V2437" s="103"/>
      <c r="W2437" s="103"/>
      <c r="X2437" s="103"/>
      <c r="Y2437" s="103"/>
      <c r="Z2437" s="103"/>
      <c r="AA2437" s="103"/>
      <c r="AB2437" s="103"/>
      <c r="AC2437" s="103"/>
      <c r="AD2437" s="103"/>
      <c r="AE2437" s="103"/>
      <c r="AF2437" s="103"/>
      <c r="AG2437" s="103"/>
      <c r="AI2437" s="271">
        <f>COUNTIF($B2445:$AG2445,"-")</f>
        <v>32</v>
      </c>
    </row>
    <row r="2438" spans="1:35" s="104" customFormat="1" ht="15" customHeight="1">
      <c r="A2438" s="108" t="s">
        <v>208</v>
      </c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3"/>
      <c r="M2438" s="103"/>
      <c r="N2438" s="103"/>
      <c r="O2438" s="103"/>
      <c r="P2438" s="103"/>
      <c r="Q2438" s="103"/>
      <c r="R2438" s="103"/>
      <c r="S2438" s="103"/>
      <c r="T2438" s="103"/>
      <c r="U2438" s="103"/>
      <c r="V2438" s="103"/>
      <c r="W2438" s="103"/>
      <c r="X2438" s="103"/>
      <c r="Y2438" s="103"/>
      <c r="Z2438" s="103"/>
      <c r="AA2438" s="103"/>
      <c r="AB2438" s="103"/>
      <c r="AC2438" s="103"/>
      <c r="AD2438" s="103"/>
      <c r="AE2438" s="103"/>
      <c r="AF2438" s="103"/>
      <c r="AG2438" s="103"/>
      <c r="AI2438" s="271"/>
    </row>
    <row r="2439" spans="1:35" s="104" customFormat="1">
      <c r="A2439" s="108" t="s">
        <v>209</v>
      </c>
      <c r="B2439" s="103"/>
      <c r="C2439" s="103"/>
      <c r="D2439" s="103"/>
      <c r="E2439" s="103"/>
      <c r="F2439" s="103"/>
      <c r="G2439" s="103"/>
      <c r="H2439" s="103"/>
      <c r="I2439" s="103"/>
      <c r="J2439" s="103"/>
      <c r="K2439" s="103"/>
      <c r="L2439" s="103"/>
      <c r="M2439" s="103"/>
      <c r="N2439" s="103"/>
      <c r="O2439" s="103"/>
      <c r="P2439" s="103"/>
      <c r="Q2439" s="103"/>
      <c r="R2439" s="103"/>
      <c r="S2439" s="103"/>
      <c r="T2439" s="103"/>
      <c r="U2439" s="103"/>
      <c r="V2439" s="103"/>
      <c r="W2439" s="103"/>
      <c r="X2439" s="103"/>
      <c r="Y2439" s="103"/>
      <c r="Z2439" s="103"/>
      <c r="AA2439" s="103"/>
      <c r="AB2439" s="103"/>
      <c r="AC2439" s="103"/>
      <c r="AD2439" s="103"/>
      <c r="AE2439" s="103"/>
      <c r="AF2439" s="103"/>
      <c r="AG2439" s="103"/>
    </row>
    <row r="2440" spans="1:35" s="104" customFormat="1">
      <c r="A2440" s="108" t="s">
        <v>198</v>
      </c>
      <c r="B2440" s="103"/>
      <c r="C2440" s="103"/>
      <c r="D2440" s="103"/>
      <c r="E2440" s="103"/>
      <c r="F2440" s="103"/>
      <c r="G2440" s="103"/>
      <c r="H2440" s="103"/>
      <c r="I2440" s="103"/>
      <c r="J2440" s="103"/>
      <c r="K2440" s="103"/>
      <c r="L2440" s="103"/>
      <c r="M2440" s="103"/>
      <c r="N2440" s="103"/>
      <c r="O2440" s="103"/>
      <c r="P2440" s="103"/>
      <c r="Q2440" s="103"/>
      <c r="R2440" s="103"/>
      <c r="S2440" s="103"/>
      <c r="T2440" s="103"/>
      <c r="U2440" s="103"/>
      <c r="V2440" s="103"/>
      <c r="W2440" s="103"/>
      <c r="X2440" s="103"/>
      <c r="Y2440" s="103"/>
      <c r="Z2440" s="103"/>
      <c r="AA2440" s="103"/>
      <c r="AB2440" s="103"/>
      <c r="AC2440" s="103"/>
      <c r="AD2440" s="103"/>
      <c r="AE2440" s="103"/>
      <c r="AF2440" s="103"/>
      <c r="AG2440" s="103"/>
    </row>
    <row r="2441" spans="1:35" s="104" customFormat="1">
      <c r="A2441" s="108" t="s">
        <v>200</v>
      </c>
      <c r="B2441" s="103"/>
      <c r="C2441" s="103"/>
      <c r="D2441" s="103"/>
      <c r="E2441" s="103"/>
      <c r="F2441" s="103"/>
      <c r="G2441" s="103"/>
      <c r="H2441" s="103"/>
      <c r="I2441" s="103"/>
      <c r="J2441" s="103"/>
      <c r="K2441" s="103"/>
      <c r="L2441" s="103"/>
      <c r="M2441" s="103"/>
      <c r="N2441" s="103"/>
      <c r="O2441" s="103"/>
      <c r="P2441" s="103"/>
      <c r="Q2441" s="103"/>
      <c r="R2441" s="103"/>
      <c r="S2441" s="103"/>
      <c r="T2441" s="103"/>
      <c r="U2441" s="103"/>
      <c r="V2441" s="103"/>
      <c r="W2441" s="103"/>
      <c r="X2441" s="103"/>
      <c r="Y2441" s="103"/>
      <c r="Z2441" s="103"/>
      <c r="AA2441" s="103"/>
      <c r="AB2441" s="103"/>
      <c r="AC2441" s="103"/>
      <c r="AD2441" s="103"/>
      <c r="AE2441" s="103"/>
      <c r="AF2441" s="103"/>
      <c r="AG2441" s="103"/>
    </row>
    <row r="2442" spans="1:35" s="104" customFormat="1">
      <c r="A2442" s="108" t="s">
        <v>201</v>
      </c>
      <c r="B2442" s="103"/>
      <c r="C2442" s="103"/>
      <c r="D2442" s="103"/>
      <c r="E2442" s="103"/>
      <c r="F2442" s="103"/>
      <c r="G2442" s="103"/>
      <c r="H2442" s="103"/>
      <c r="I2442" s="103"/>
      <c r="J2442" s="103"/>
      <c r="K2442" s="103"/>
      <c r="L2442" s="103"/>
      <c r="M2442" s="103"/>
      <c r="N2442" s="103"/>
      <c r="O2442" s="103"/>
      <c r="P2442" s="103"/>
      <c r="Q2442" s="103"/>
      <c r="R2442" s="103"/>
      <c r="S2442" s="103"/>
      <c r="T2442" s="103"/>
      <c r="U2442" s="103"/>
      <c r="V2442" s="103"/>
      <c r="W2442" s="103"/>
      <c r="X2442" s="103"/>
      <c r="Y2442" s="103"/>
      <c r="Z2442" s="103"/>
      <c r="AA2442" s="103"/>
      <c r="AB2442" s="103"/>
      <c r="AC2442" s="103"/>
      <c r="AD2442" s="103"/>
      <c r="AE2442" s="103"/>
      <c r="AF2442" s="103"/>
      <c r="AG2442" s="103"/>
    </row>
    <row r="2443" spans="1:35" s="104" customFormat="1">
      <c r="A2443" s="108" t="s">
        <v>202</v>
      </c>
      <c r="B2443" s="103"/>
      <c r="C2443" s="103"/>
      <c r="D2443" s="103"/>
      <c r="E2443" s="103"/>
      <c r="F2443" s="103"/>
      <c r="G2443" s="103"/>
      <c r="H2443" s="103"/>
      <c r="I2443" s="103"/>
      <c r="J2443" s="103"/>
      <c r="K2443" s="103"/>
      <c r="L2443" s="103"/>
      <c r="M2443" s="103"/>
      <c r="N2443" s="103"/>
      <c r="O2443" s="103"/>
      <c r="P2443" s="103"/>
      <c r="Q2443" s="103"/>
      <c r="R2443" s="103"/>
      <c r="S2443" s="103"/>
      <c r="T2443" s="103"/>
      <c r="U2443" s="103"/>
      <c r="V2443" s="103"/>
      <c r="W2443" s="103"/>
      <c r="X2443" s="103"/>
      <c r="Y2443" s="103"/>
      <c r="Z2443" s="103"/>
      <c r="AA2443" s="103"/>
      <c r="AB2443" s="103"/>
      <c r="AC2443" s="103"/>
      <c r="AD2443" s="103"/>
      <c r="AE2443" s="103"/>
      <c r="AF2443" s="103"/>
      <c r="AG2443" s="103"/>
    </row>
    <row r="2444" spans="1:35" s="104" customFormat="1">
      <c r="A2444" s="108" t="s">
        <v>203</v>
      </c>
      <c r="B2444" s="103"/>
      <c r="C2444" s="103"/>
      <c r="D2444" s="103"/>
      <c r="E2444" s="103"/>
      <c r="F2444" s="103"/>
      <c r="G2444" s="103"/>
      <c r="H2444" s="103"/>
      <c r="I2444" s="103"/>
      <c r="J2444" s="103"/>
      <c r="K2444" s="103"/>
      <c r="L2444" s="103"/>
      <c r="M2444" s="103"/>
      <c r="N2444" s="103"/>
      <c r="O2444" s="103"/>
      <c r="P2444" s="103"/>
      <c r="Q2444" s="103"/>
      <c r="R2444" s="103"/>
      <c r="S2444" s="103"/>
      <c r="T2444" s="103"/>
      <c r="U2444" s="103"/>
      <c r="V2444" s="103"/>
      <c r="W2444" s="103"/>
      <c r="X2444" s="103"/>
      <c r="Y2444" s="103"/>
      <c r="Z2444" s="103"/>
      <c r="AA2444" s="103"/>
      <c r="AB2444" s="103"/>
      <c r="AC2444" s="103"/>
      <c r="AD2444" s="103"/>
      <c r="AE2444" s="103"/>
      <c r="AF2444" s="103"/>
      <c r="AG2444" s="103"/>
    </row>
    <row r="2445" spans="1:35" s="104" customFormat="1">
      <c r="A2445" s="110" t="s">
        <v>204</v>
      </c>
      <c r="B2445" s="114" t="str">
        <f t="shared" ref="B2445:AG2445" si="162">IF(COUNTA(B2433:B2444)=0,"-",COUNTA(B2433:B2444)/12)</f>
        <v>-</v>
      </c>
      <c r="C2445" s="114" t="str">
        <f t="shared" si="162"/>
        <v>-</v>
      </c>
      <c r="D2445" s="114" t="str">
        <f t="shared" si="162"/>
        <v>-</v>
      </c>
      <c r="E2445" s="114" t="str">
        <f t="shared" si="162"/>
        <v>-</v>
      </c>
      <c r="F2445" s="114" t="str">
        <f t="shared" si="162"/>
        <v>-</v>
      </c>
      <c r="G2445" s="114" t="str">
        <f t="shared" si="162"/>
        <v>-</v>
      </c>
      <c r="H2445" s="114" t="str">
        <f t="shared" si="162"/>
        <v>-</v>
      </c>
      <c r="I2445" s="114" t="str">
        <f t="shared" si="162"/>
        <v>-</v>
      </c>
      <c r="J2445" s="114" t="str">
        <f t="shared" si="162"/>
        <v>-</v>
      </c>
      <c r="K2445" s="114" t="str">
        <f t="shared" si="162"/>
        <v>-</v>
      </c>
      <c r="L2445" s="114" t="str">
        <f t="shared" si="162"/>
        <v>-</v>
      </c>
      <c r="M2445" s="114" t="str">
        <f t="shared" si="162"/>
        <v>-</v>
      </c>
      <c r="N2445" s="114" t="str">
        <f t="shared" si="162"/>
        <v>-</v>
      </c>
      <c r="O2445" s="114" t="str">
        <f t="shared" si="162"/>
        <v>-</v>
      </c>
      <c r="P2445" s="114" t="str">
        <f t="shared" si="162"/>
        <v>-</v>
      </c>
      <c r="Q2445" s="114" t="str">
        <f t="shared" si="162"/>
        <v>-</v>
      </c>
      <c r="R2445" s="114" t="str">
        <f t="shared" si="162"/>
        <v>-</v>
      </c>
      <c r="S2445" s="114" t="str">
        <f t="shared" si="162"/>
        <v>-</v>
      </c>
      <c r="T2445" s="114" t="str">
        <f t="shared" si="162"/>
        <v>-</v>
      </c>
      <c r="U2445" s="114" t="str">
        <f t="shared" si="162"/>
        <v>-</v>
      </c>
      <c r="V2445" s="114" t="str">
        <f t="shared" si="162"/>
        <v>-</v>
      </c>
      <c r="W2445" s="114" t="str">
        <f t="shared" si="162"/>
        <v>-</v>
      </c>
      <c r="X2445" s="114" t="str">
        <f t="shared" si="162"/>
        <v>-</v>
      </c>
      <c r="Y2445" s="114" t="str">
        <f t="shared" si="162"/>
        <v>-</v>
      </c>
      <c r="Z2445" s="114" t="str">
        <f t="shared" si="162"/>
        <v>-</v>
      </c>
      <c r="AA2445" s="114" t="str">
        <f t="shared" si="162"/>
        <v>-</v>
      </c>
      <c r="AB2445" s="114" t="str">
        <f t="shared" si="162"/>
        <v>-</v>
      </c>
      <c r="AC2445" s="114" t="str">
        <f t="shared" si="162"/>
        <v>-</v>
      </c>
      <c r="AD2445" s="114" t="str">
        <f t="shared" si="162"/>
        <v>-</v>
      </c>
      <c r="AE2445" s="114" t="str">
        <f t="shared" si="162"/>
        <v>-</v>
      </c>
      <c r="AF2445" s="114" t="str">
        <f t="shared" si="162"/>
        <v>-</v>
      </c>
      <c r="AG2445" s="114" t="str">
        <f t="shared" si="162"/>
        <v>-</v>
      </c>
    </row>
    <row r="2446" spans="1:35" ht="18" customHeight="1">
      <c r="AG2446"/>
    </row>
    <row r="2447" spans="1:35" s="104" customFormat="1">
      <c r="A2447" s="121">
        <f>A2432+1</f>
        <v>44891</v>
      </c>
      <c r="B2447" s="118" t="s">
        <v>310</v>
      </c>
      <c r="C2447" s="118" t="s">
        <v>311</v>
      </c>
      <c r="D2447" s="118" t="s">
        <v>312</v>
      </c>
      <c r="E2447" s="118" t="s">
        <v>313</v>
      </c>
      <c r="F2447" s="118" t="s">
        <v>314</v>
      </c>
      <c r="G2447" s="118" t="s">
        <v>315</v>
      </c>
      <c r="H2447" s="118" t="s">
        <v>316</v>
      </c>
      <c r="I2447" s="118" t="s">
        <v>317</v>
      </c>
      <c r="J2447" s="118" t="s">
        <v>318</v>
      </c>
      <c r="K2447" s="118" t="s">
        <v>319</v>
      </c>
      <c r="L2447" s="118" t="s">
        <v>320</v>
      </c>
      <c r="M2447" s="118" t="s">
        <v>321</v>
      </c>
      <c r="N2447" s="118" t="s">
        <v>322</v>
      </c>
      <c r="O2447" s="118" t="s">
        <v>323</v>
      </c>
      <c r="P2447" s="118" t="s">
        <v>324</v>
      </c>
      <c r="Q2447" s="118" t="s">
        <v>325</v>
      </c>
      <c r="R2447" s="118" t="s">
        <v>326</v>
      </c>
      <c r="S2447" s="118" t="s">
        <v>327</v>
      </c>
      <c r="T2447" s="118" t="s">
        <v>328</v>
      </c>
      <c r="U2447" s="118" t="s">
        <v>329</v>
      </c>
      <c r="V2447" s="118" t="s">
        <v>330</v>
      </c>
      <c r="W2447" s="118" t="s">
        <v>331</v>
      </c>
      <c r="X2447" s="118" t="s">
        <v>332</v>
      </c>
      <c r="Y2447" s="118" t="s">
        <v>333</v>
      </c>
      <c r="Z2447" s="118" t="s">
        <v>334</v>
      </c>
      <c r="AA2447" s="118" t="s">
        <v>335</v>
      </c>
      <c r="AB2447" s="118" t="s">
        <v>336</v>
      </c>
      <c r="AC2447" s="118" t="s">
        <v>337</v>
      </c>
      <c r="AD2447" s="118" t="s">
        <v>338</v>
      </c>
      <c r="AE2447" s="118" t="s">
        <v>339</v>
      </c>
      <c r="AF2447" s="118" t="s">
        <v>340</v>
      </c>
      <c r="AG2447" s="118" t="s">
        <v>341</v>
      </c>
    </row>
    <row r="2448" spans="1:35" s="104" customFormat="1">
      <c r="A2448" s="108" t="s">
        <v>168</v>
      </c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3"/>
      <c r="N2448" s="103"/>
      <c r="O2448" s="103"/>
      <c r="P2448" s="103"/>
      <c r="Q2448" s="103"/>
      <c r="R2448" s="103"/>
      <c r="S2448" s="103"/>
      <c r="T2448" s="103"/>
      <c r="U2448" s="103"/>
      <c r="V2448" s="103"/>
      <c r="W2448" s="103"/>
      <c r="X2448" s="103"/>
      <c r="Y2448" s="103"/>
      <c r="Z2448" s="103"/>
      <c r="AA2448" s="103"/>
      <c r="AB2448" s="103"/>
      <c r="AC2448" s="103"/>
      <c r="AD2448" s="103"/>
      <c r="AE2448" s="103"/>
      <c r="AF2448" s="103"/>
      <c r="AG2448" s="103"/>
    </row>
    <row r="2449" spans="1:35" s="104" customFormat="1">
      <c r="A2449" s="108" t="s">
        <v>174</v>
      </c>
      <c r="B2449" s="103"/>
      <c r="C2449" s="103"/>
      <c r="D2449" s="103"/>
      <c r="E2449" s="103"/>
      <c r="F2449" s="103"/>
      <c r="G2449" s="103"/>
      <c r="H2449" s="103"/>
      <c r="I2449" s="103"/>
      <c r="J2449" s="103"/>
      <c r="K2449" s="103"/>
      <c r="L2449" s="103"/>
      <c r="M2449" s="103"/>
      <c r="N2449" s="103"/>
      <c r="O2449" s="103"/>
      <c r="P2449" s="103"/>
      <c r="Q2449" s="103"/>
      <c r="R2449" s="103"/>
      <c r="S2449" s="103"/>
      <c r="T2449" s="103"/>
      <c r="U2449" s="103"/>
      <c r="V2449" s="103"/>
      <c r="W2449" s="103"/>
      <c r="X2449" s="103"/>
      <c r="Y2449" s="103"/>
      <c r="Z2449" s="103"/>
      <c r="AA2449" s="103"/>
      <c r="AB2449" s="103"/>
      <c r="AC2449" s="103"/>
      <c r="AD2449" s="103"/>
      <c r="AE2449" s="103"/>
      <c r="AF2449" s="103"/>
      <c r="AG2449" s="103"/>
    </row>
    <row r="2450" spans="1:35" s="104" customFormat="1">
      <c r="A2450" s="108" t="s">
        <v>176</v>
      </c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3"/>
      <c r="N2450" s="103"/>
      <c r="O2450" s="103"/>
      <c r="P2450" s="103"/>
      <c r="Q2450" s="103"/>
      <c r="R2450" s="103"/>
      <c r="S2450" s="103"/>
      <c r="T2450" s="103"/>
      <c r="U2450" s="103"/>
      <c r="V2450" s="103"/>
      <c r="W2450" s="103"/>
      <c r="X2450" s="103"/>
      <c r="Y2450" s="103"/>
      <c r="Z2450" s="103"/>
      <c r="AA2450" s="103"/>
      <c r="AB2450" s="103"/>
      <c r="AC2450" s="103"/>
      <c r="AD2450" s="103"/>
      <c r="AE2450" s="103"/>
      <c r="AF2450" s="103"/>
      <c r="AG2450" s="103"/>
    </row>
    <row r="2451" spans="1:35" s="104" customFormat="1" ht="21">
      <c r="A2451" s="108" t="s">
        <v>181</v>
      </c>
      <c r="B2451" s="103"/>
      <c r="C2451" s="103"/>
      <c r="D2451" s="103"/>
      <c r="E2451" s="103"/>
      <c r="F2451" s="103"/>
      <c r="G2451" s="103"/>
      <c r="H2451" s="103"/>
      <c r="I2451" s="103"/>
      <c r="J2451" s="103"/>
      <c r="K2451" s="103"/>
      <c r="L2451" s="103"/>
      <c r="M2451" s="103"/>
      <c r="N2451" s="103"/>
      <c r="O2451" s="103"/>
      <c r="P2451" s="103"/>
      <c r="Q2451" s="103"/>
      <c r="R2451" s="103"/>
      <c r="S2451" s="103"/>
      <c r="T2451" s="103"/>
      <c r="U2451" s="103"/>
      <c r="V2451" s="103"/>
      <c r="W2451" s="103"/>
      <c r="X2451" s="103"/>
      <c r="Y2451" s="103"/>
      <c r="Z2451" s="103"/>
      <c r="AA2451" s="103"/>
      <c r="AB2451" s="103"/>
      <c r="AC2451" s="103"/>
      <c r="AD2451" s="103"/>
      <c r="AE2451" s="103"/>
      <c r="AF2451" s="103"/>
      <c r="AG2451" s="103"/>
      <c r="AI2451" s="116" t="s">
        <v>250</v>
      </c>
    </row>
    <row r="2452" spans="1:35" s="104" customFormat="1" ht="15" customHeight="1">
      <c r="A2452" s="108" t="s">
        <v>184</v>
      </c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3"/>
      <c r="N2452" s="103"/>
      <c r="O2452" s="103"/>
      <c r="P2452" s="103"/>
      <c r="Q2452" s="103"/>
      <c r="R2452" s="103"/>
      <c r="S2452" s="103"/>
      <c r="T2452" s="103"/>
      <c r="U2452" s="103"/>
      <c r="V2452" s="103"/>
      <c r="W2452" s="103"/>
      <c r="X2452" s="103"/>
      <c r="Y2452" s="103"/>
      <c r="Z2452" s="103"/>
      <c r="AA2452" s="103"/>
      <c r="AB2452" s="103"/>
      <c r="AC2452" s="103"/>
      <c r="AD2452" s="103"/>
      <c r="AE2452" s="103"/>
      <c r="AF2452" s="103"/>
      <c r="AG2452" s="103"/>
      <c r="AI2452" s="271">
        <f>COUNTIF($B2460:$AG2460,"-")</f>
        <v>32</v>
      </c>
    </row>
    <row r="2453" spans="1:35" s="104" customFormat="1" ht="15" customHeight="1">
      <c r="A2453" s="108" t="s">
        <v>208</v>
      </c>
      <c r="B2453" s="103"/>
      <c r="C2453" s="103"/>
      <c r="D2453" s="103"/>
      <c r="E2453" s="103"/>
      <c r="F2453" s="103"/>
      <c r="G2453" s="103"/>
      <c r="H2453" s="103"/>
      <c r="I2453" s="103"/>
      <c r="J2453" s="103"/>
      <c r="K2453" s="103"/>
      <c r="L2453" s="103"/>
      <c r="M2453" s="103"/>
      <c r="N2453" s="103"/>
      <c r="O2453" s="103"/>
      <c r="P2453" s="103"/>
      <c r="Q2453" s="103"/>
      <c r="R2453" s="103"/>
      <c r="S2453" s="103"/>
      <c r="T2453" s="103"/>
      <c r="U2453" s="103"/>
      <c r="V2453" s="103"/>
      <c r="W2453" s="103"/>
      <c r="X2453" s="103"/>
      <c r="Y2453" s="103"/>
      <c r="Z2453" s="103"/>
      <c r="AA2453" s="103"/>
      <c r="AB2453" s="103"/>
      <c r="AC2453" s="103"/>
      <c r="AD2453" s="103"/>
      <c r="AE2453" s="103"/>
      <c r="AF2453" s="103"/>
      <c r="AG2453" s="103"/>
      <c r="AI2453" s="271"/>
    </row>
    <row r="2454" spans="1:35" s="104" customFormat="1">
      <c r="A2454" s="108" t="s">
        <v>209</v>
      </c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3"/>
      <c r="O2454" s="103"/>
      <c r="P2454" s="103"/>
      <c r="Q2454" s="103"/>
      <c r="R2454" s="103"/>
      <c r="S2454" s="103"/>
      <c r="T2454" s="103"/>
      <c r="U2454" s="103"/>
      <c r="V2454" s="103"/>
      <c r="W2454" s="103"/>
      <c r="X2454" s="103"/>
      <c r="Y2454" s="103"/>
      <c r="Z2454" s="103"/>
      <c r="AA2454" s="103"/>
      <c r="AB2454" s="103"/>
      <c r="AC2454" s="103"/>
      <c r="AD2454" s="103"/>
      <c r="AE2454" s="103"/>
      <c r="AF2454" s="103"/>
      <c r="AG2454" s="103"/>
    </row>
    <row r="2455" spans="1:35" s="104" customFormat="1">
      <c r="A2455" s="108" t="s">
        <v>198</v>
      </c>
      <c r="B2455" s="103"/>
      <c r="C2455" s="103"/>
      <c r="D2455" s="103"/>
      <c r="E2455" s="103"/>
      <c r="F2455" s="103"/>
      <c r="G2455" s="103"/>
      <c r="H2455" s="103"/>
      <c r="I2455" s="103"/>
      <c r="J2455" s="103"/>
      <c r="K2455" s="103"/>
      <c r="L2455" s="103"/>
      <c r="M2455" s="103"/>
      <c r="N2455" s="103"/>
      <c r="O2455" s="103"/>
      <c r="P2455" s="103"/>
      <c r="Q2455" s="103"/>
      <c r="R2455" s="103"/>
      <c r="S2455" s="103"/>
      <c r="T2455" s="103"/>
      <c r="U2455" s="103"/>
      <c r="V2455" s="103"/>
      <c r="W2455" s="103"/>
      <c r="X2455" s="103"/>
      <c r="Y2455" s="103"/>
      <c r="Z2455" s="103"/>
      <c r="AA2455" s="103"/>
      <c r="AB2455" s="103"/>
      <c r="AC2455" s="103"/>
      <c r="AD2455" s="103"/>
      <c r="AE2455" s="103"/>
      <c r="AF2455" s="103"/>
      <c r="AG2455" s="103"/>
    </row>
    <row r="2456" spans="1:35" s="104" customFormat="1">
      <c r="A2456" s="108" t="s">
        <v>200</v>
      </c>
      <c r="B2456" s="103"/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3"/>
      <c r="M2456" s="103"/>
      <c r="N2456" s="103"/>
      <c r="O2456" s="103"/>
      <c r="P2456" s="103"/>
      <c r="Q2456" s="103"/>
      <c r="R2456" s="103"/>
      <c r="S2456" s="103"/>
      <c r="T2456" s="103"/>
      <c r="U2456" s="103"/>
      <c r="V2456" s="103"/>
      <c r="W2456" s="103"/>
      <c r="X2456" s="103"/>
      <c r="Y2456" s="103"/>
      <c r="Z2456" s="103"/>
      <c r="AA2456" s="103"/>
      <c r="AB2456" s="103"/>
      <c r="AC2456" s="103"/>
      <c r="AD2456" s="103"/>
      <c r="AE2456" s="103"/>
      <c r="AF2456" s="103"/>
      <c r="AG2456" s="103"/>
    </row>
    <row r="2457" spans="1:35" s="104" customFormat="1">
      <c r="A2457" s="108" t="s">
        <v>201</v>
      </c>
      <c r="B2457" s="103"/>
      <c r="C2457" s="103"/>
      <c r="D2457" s="103"/>
      <c r="E2457" s="103"/>
      <c r="F2457" s="103"/>
      <c r="G2457" s="103"/>
      <c r="H2457" s="103"/>
      <c r="I2457" s="103"/>
      <c r="J2457" s="103"/>
      <c r="K2457" s="103"/>
      <c r="L2457" s="103"/>
      <c r="M2457" s="103"/>
      <c r="N2457" s="103"/>
      <c r="O2457" s="103"/>
      <c r="P2457" s="103"/>
      <c r="Q2457" s="103"/>
      <c r="R2457" s="103"/>
      <c r="S2457" s="103"/>
      <c r="T2457" s="103"/>
      <c r="U2457" s="103"/>
      <c r="V2457" s="103"/>
      <c r="W2457" s="103"/>
      <c r="X2457" s="103"/>
      <c r="Y2457" s="103"/>
      <c r="Z2457" s="103"/>
      <c r="AA2457" s="103"/>
      <c r="AB2457" s="103"/>
      <c r="AC2457" s="103"/>
      <c r="AD2457" s="103"/>
      <c r="AE2457" s="103"/>
      <c r="AF2457" s="103"/>
      <c r="AG2457" s="103"/>
    </row>
    <row r="2458" spans="1:35" s="104" customFormat="1">
      <c r="A2458" s="108" t="s">
        <v>202</v>
      </c>
      <c r="B2458" s="103"/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3"/>
      <c r="M2458" s="103"/>
      <c r="N2458" s="103"/>
      <c r="O2458" s="103"/>
      <c r="P2458" s="103"/>
      <c r="Q2458" s="103"/>
      <c r="R2458" s="103"/>
      <c r="S2458" s="103"/>
      <c r="T2458" s="103"/>
      <c r="U2458" s="103"/>
      <c r="V2458" s="103"/>
      <c r="W2458" s="103"/>
      <c r="X2458" s="103"/>
      <c r="Y2458" s="103"/>
      <c r="Z2458" s="103"/>
      <c r="AA2458" s="103"/>
      <c r="AB2458" s="103"/>
      <c r="AC2458" s="103"/>
      <c r="AD2458" s="103"/>
      <c r="AE2458" s="103"/>
      <c r="AF2458" s="103"/>
      <c r="AG2458" s="103"/>
    </row>
    <row r="2459" spans="1:35" s="104" customFormat="1">
      <c r="A2459" s="108" t="s">
        <v>203</v>
      </c>
      <c r="B2459" s="103"/>
      <c r="C2459" s="103"/>
      <c r="D2459" s="103"/>
      <c r="E2459" s="103"/>
      <c r="F2459" s="103"/>
      <c r="G2459" s="103"/>
      <c r="H2459" s="103"/>
      <c r="I2459" s="103"/>
      <c r="J2459" s="103"/>
      <c r="K2459" s="103"/>
      <c r="L2459" s="103"/>
      <c r="M2459" s="103"/>
      <c r="N2459" s="103"/>
      <c r="O2459" s="103"/>
      <c r="P2459" s="103"/>
      <c r="Q2459" s="103"/>
      <c r="R2459" s="103"/>
      <c r="S2459" s="103"/>
      <c r="T2459" s="103"/>
      <c r="U2459" s="103"/>
      <c r="V2459" s="103"/>
      <c r="W2459" s="103"/>
      <c r="X2459" s="103"/>
      <c r="Y2459" s="103"/>
      <c r="Z2459" s="103"/>
      <c r="AA2459" s="103"/>
      <c r="AB2459" s="103"/>
      <c r="AC2459" s="103"/>
      <c r="AD2459" s="103"/>
      <c r="AE2459" s="103"/>
      <c r="AF2459" s="103"/>
      <c r="AG2459" s="103"/>
    </row>
    <row r="2460" spans="1:35" s="104" customFormat="1">
      <c r="A2460" s="110" t="s">
        <v>204</v>
      </c>
      <c r="B2460" s="114" t="str">
        <f t="shared" ref="B2460:AG2460" si="163">IF(COUNTA(B2448:B2459)=0,"-",COUNTA(B2448:B2459)/12)</f>
        <v>-</v>
      </c>
      <c r="C2460" s="114" t="str">
        <f t="shared" si="163"/>
        <v>-</v>
      </c>
      <c r="D2460" s="114" t="str">
        <f t="shared" si="163"/>
        <v>-</v>
      </c>
      <c r="E2460" s="114" t="str">
        <f t="shared" si="163"/>
        <v>-</v>
      </c>
      <c r="F2460" s="114" t="str">
        <f t="shared" si="163"/>
        <v>-</v>
      </c>
      <c r="G2460" s="114" t="str">
        <f t="shared" si="163"/>
        <v>-</v>
      </c>
      <c r="H2460" s="114" t="str">
        <f t="shared" si="163"/>
        <v>-</v>
      </c>
      <c r="I2460" s="114" t="str">
        <f t="shared" si="163"/>
        <v>-</v>
      </c>
      <c r="J2460" s="114" t="str">
        <f t="shared" si="163"/>
        <v>-</v>
      </c>
      <c r="K2460" s="114" t="str">
        <f t="shared" si="163"/>
        <v>-</v>
      </c>
      <c r="L2460" s="114" t="str">
        <f t="shared" si="163"/>
        <v>-</v>
      </c>
      <c r="M2460" s="114" t="str">
        <f t="shared" si="163"/>
        <v>-</v>
      </c>
      <c r="N2460" s="114" t="str">
        <f t="shared" si="163"/>
        <v>-</v>
      </c>
      <c r="O2460" s="114" t="str">
        <f t="shared" si="163"/>
        <v>-</v>
      </c>
      <c r="P2460" s="114" t="str">
        <f t="shared" si="163"/>
        <v>-</v>
      </c>
      <c r="Q2460" s="114" t="str">
        <f t="shared" si="163"/>
        <v>-</v>
      </c>
      <c r="R2460" s="114" t="str">
        <f t="shared" si="163"/>
        <v>-</v>
      </c>
      <c r="S2460" s="114" t="str">
        <f t="shared" si="163"/>
        <v>-</v>
      </c>
      <c r="T2460" s="114" t="str">
        <f t="shared" si="163"/>
        <v>-</v>
      </c>
      <c r="U2460" s="114" t="str">
        <f t="shared" si="163"/>
        <v>-</v>
      </c>
      <c r="V2460" s="114" t="str">
        <f t="shared" si="163"/>
        <v>-</v>
      </c>
      <c r="W2460" s="114" t="str">
        <f t="shared" si="163"/>
        <v>-</v>
      </c>
      <c r="X2460" s="114" t="str">
        <f t="shared" si="163"/>
        <v>-</v>
      </c>
      <c r="Y2460" s="114" t="str">
        <f t="shared" si="163"/>
        <v>-</v>
      </c>
      <c r="Z2460" s="114" t="str">
        <f t="shared" si="163"/>
        <v>-</v>
      </c>
      <c r="AA2460" s="114" t="str">
        <f t="shared" si="163"/>
        <v>-</v>
      </c>
      <c r="AB2460" s="114" t="str">
        <f t="shared" si="163"/>
        <v>-</v>
      </c>
      <c r="AC2460" s="114" t="str">
        <f t="shared" si="163"/>
        <v>-</v>
      </c>
      <c r="AD2460" s="114" t="str">
        <f t="shared" si="163"/>
        <v>-</v>
      </c>
      <c r="AE2460" s="114" t="str">
        <f t="shared" si="163"/>
        <v>-</v>
      </c>
      <c r="AF2460" s="114" t="str">
        <f t="shared" si="163"/>
        <v>-</v>
      </c>
      <c r="AG2460" s="114" t="str">
        <f t="shared" si="163"/>
        <v>-</v>
      </c>
    </row>
    <row r="2461" spans="1:35" ht="18" customHeight="1">
      <c r="AG2461"/>
    </row>
    <row r="2462" spans="1:35" s="104" customFormat="1">
      <c r="A2462" s="121">
        <f>A2447+1</f>
        <v>44892</v>
      </c>
      <c r="B2462" s="118" t="s">
        <v>310</v>
      </c>
      <c r="C2462" s="118" t="s">
        <v>311</v>
      </c>
      <c r="D2462" s="118" t="s">
        <v>312</v>
      </c>
      <c r="E2462" s="118" t="s">
        <v>313</v>
      </c>
      <c r="F2462" s="118" t="s">
        <v>314</v>
      </c>
      <c r="G2462" s="118" t="s">
        <v>315</v>
      </c>
      <c r="H2462" s="118" t="s">
        <v>316</v>
      </c>
      <c r="I2462" s="118" t="s">
        <v>317</v>
      </c>
      <c r="J2462" s="118" t="s">
        <v>318</v>
      </c>
      <c r="K2462" s="118" t="s">
        <v>319</v>
      </c>
      <c r="L2462" s="118" t="s">
        <v>320</v>
      </c>
      <c r="M2462" s="118" t="s">
        <v>321</v>
      </c>
      <c r="N2462" s="118" t="s">
        <v>322</v>
      </c>
      <c r="O2462" s="118" t="s">
        <v>323</v>
      </c>
      <c r="P2462" s="118" t="s">
        <v>324</v>
      </c>
      <c r="Q2462" s="118" t="s">
        <v>325</v>
      </c>
      <c r="R2462" s="118" t="s">
        <v>326</v>
      </c>
      <c r="S2462" s="118" t="s">
        <v>327</v>
      </c>
      <c r="T2462" s="118" t="s">
        <v>328</v>
      </c>
      <c r="U2462" s="118" t="s">
        <v>329</v>
      </c>
      <c r="V2462" s="118" t="s">
        <v>330</v>
      </c>
      <c r="W2462" s="118" t="s">
        <v>331</v>
      </c>
      <c r="X2462" s="118" t="s">
        <v>332</v>
      </c>
      <c r="Y2462" s="118" t="s">
        <v>333</v>
      </c>
      <c r="Z2462" s="118" t="s">
        <v>334</v>
      </c>
      <c r="AA2462" s="118" t="s">
        <v>335</v>
      </c>
      <c r="AB2462" s="118" t="s">
        <v>336</v>
      </c>
      <c r="AC2462" s="118" t="s">
        <v>337</v>
      </c>
      <c r="AD2462" s="118" t="s">
        <v>338</v>
      </c>
      <c r="AE2462" s="118" t="s">
        <v>339</v>
      </c>
      <c r="AF2462" s="118" t="s">
        <v>340</v>
      </c>
      <c r="AG2462" s="118" t="s">
        <v>341</v>
      </c>
    </row>
    <row r="2463" spans="1:35" s="104" customFormat="1">
      <c r="A2463" s="108" t="s">
        <v>168</v>
      </c>
      <c r="B2463" s="103"/>
      <c r="C2463" s="103"/>
      <c r="D2463" s="103"/>
      <c r="E2463" s="103"/>
      <c r="F2463" s="103"/>
      <c r="G2463" s="103"/>
      <c r="H2463" s="103"/>
      <c r="I2463" s="103"/>
      <c r="J2463" s="103"/>
      <c r="K2463" s="103"/>
      <c r="L2463" s="103"/>
      <c r="M2463" s="103"/>
      <c r="N2463" s="103"/>
      <c r="O2463" s="103"/>
      <c r="P2463" s="103"/>
      <c r="Q2463" s="103"/>
      <c r="R2463" s="103"/>
      <c r="S2463" s="103"/>
      <c r="T2463" s="103"/>
      <c r="U2463" s="103"/>
      <c r="V2463" s="103"/>
      <c r="W2463" s="103"/>
      <c r="X2463" s="103"/>
      <c r="Y2463" s="103"/>
      <c r="Z2463" s="103"/>
      <c r="AA2463" s="103"/>
      <c r="AB2463" s="103"/>
      <c r="AC2463" s="103"/>
      <c r="AD2463" s="103"/>
      <c r="AE2463" s="103"/>
      <c r="AF2463" s="103"/>
      <c r="AG2463" s="103"/>
    </row>
    <row r="2464" spans="1:35" s="104" customFormat="1">
      <c r="A2464" s="108" t="s">
        <v>174</v>
      </c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3"/>
      <c r="M2464" s="103"/>
      <c r="N2464" s="103"/>
      <c r="O2464" s="103"/>
      <c r="P2464" s="103"/>
      <c r="Q2464" s="103"/>
      <c r="R2464" s="103"/>
      <c r="S2464" s="103"/>
      <c r="T2464" s="103"/>
      <c r="U2464" s="103"/>
      <c r="V2464" s="103"/>
      <c r="W2464" s="103"/>
      <c r="X2464" s="103"/>
      <c r="Y2464" s="103"/>
      <c r="Z2464" s="103"/>
      <c r="AA2464" s="103"/>
      <c r="AB2464" s="103"/>
      <c r="AC2464" s="103"/>
      <c r="AD2464" s="103"/>
      <c r="AE2464" s="103"/>
      <c r="AF2464" s="103"/>
      <c r="AG2464" s="103"/>
    </row>
    <row r="2465" spans="1:35" s="104" customFormat="1">
      <c r="A2465" s="108" t="s">
        <v>176</v>
      </c>
      <c r="B2465" s="103"/>
      <c r="C2465" s="103"/>
      <c r="D2465" s="103"/>
      <c r="E2465" s="103"/>
      <c r="F2465" s="103"/>
      <c r="G2465" s="103"/>
      <c r="H2465" s="103"/>
      <c r="I2465" s="103"/>
      <c r="J2465" s="103"/>
      <c r="K2465" s="103"/>
      <c r="L2465" s="103"/>
      <c r="M2465" s="103"/>
      <c r="N2465" s="103"/>
      <c r="O2465" s="103"/>
      <c r="P2465" s="103"/>
      <c r="Q2465" s="103"/>
      <c r="R2465" s="103"/>
      <c r="S2465" s="103"/>
      <c r="T2465" s="103"/>
      <c r="U2465" s="103"/>
      <c r="V2465" s="103"/>
      <c r="W2465" s="103"/>
      <c r="X2465" s="103"/>
      <c r="Y2465" s="103"/>
      <c r="Z2465" s="103"/>
      <c r="AA2465" s="103"/>
      <c r="AB2465" s="103"/>
      <c r="AC2465" s="103"/>
      <c r="AD2465" s="103"/>
      <c r="AE2465" s="103"/>
      <c r="AF2465" s="103"/>
      <c r="AG2465" s="103"/>
    </row>
    <row r="2466" spans="1:35" s="104" customFormat="1" ht="21">
      <c r="A2466" s="108" t="s">
        <v>181</v>
      </c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3"/>
      <c r="M2466" s="103"/>
      <c r="N2466" s="103"/>
      <c r="O2466" s="103"/>
      <c r="P2466" s="103"/>
      <c r="Q2466" s="103"/>
      <c r="R2466" s="103"/>
      <c r="S2466" s="103"/>
      <c r="T2466" s="103"/>
      <c r="U2466" s="103"/>
      <c r="V2466" s="103"/>
      <c r="W2466" s="103"/>
      <c r="X2466" s="103"/>
      <c r="Y2466" s="103"/>
      <c r="Z2466" s="103"/>
      <c r="AA2466" s="103"/>
      <c r="AB2466" s="103"/>
      <c r="AC2466" s="103"/>
      <c r="AD2466" s="103"/>
      <c r="AE2466" s="103"/>
      <c r="AF2466" s="103"/>
      <c r="AG2466" s="103"/>
      <c r="AI2466" s="116" t="s">
        <v>250</v>
      </c>
    </row>
    <row r="2467" spans="1:35" s="104" customFormat="1" ht="15" customHeight="1">
      <c r="A2467" s="108" t="s">
        <v>184</v>
      </c>
      <c r="B2467" s="103"/>
      <c r="C2467" s="103"/>
      <c r="D2467" s="103"/>
      <c r="E2467" s="103"/>
      <c r="F2467" s="103"/>
      <c r="G2467" s="103"/>
      <c r="H2467" s="103"/>
      <c r="I2467" s="103"/>
      <c r="J2467" s="103"/>
      <c r="K2467" s="103"/>
      <c r="L2467" s="103"/>
      <c r="M2467" s="103"/>
      <c r="N2467" s="103"/>
      <c r="O2467" s="103"/>
      <c r="P2467" s="103"/>
      <c r="Q2467" s="103"/>
      <c r="R2467" s="103"/>
      <c r="S2467" s="103"/>
      <c r="T2467" s="103"/>
      <c r="U2467" s="103"/>
      <c r="V2467" s="103"/>
      <c r="W2467" s="103"/>
      <c r="X2467" s="103"/>
      <c r="Y2467" s="103"/>
      <c r="Z2467" s="103"/>
      <c r="AA2467" s="103"/>
      <c r="AB2467" s="103"/>
      <c r="AC2467" s="103"/>
      <c r="AD2467" s="103"/>
      <c r="AE2467" s="103"/>
      <c r="AF2467" s="103"/>
      <c r="AG2467" s="103"/>
      <c r="AI2467" s="271">
        <f>COUNTIF($B2475:$AG2475,"-")</f>
        <v>32</v>
      </c>
    </row>
    <row r="2468" spans="1:35" s="104" customFormat="1" ht="15" customHeight="1">
      <c r="A2468" s="108" t="s">
        <v>208</v>
      </c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3"/>
      <c r="M2468" s="103"/>
      <c r="N2468" s="103"/>
      <c r="O2468" s="103"/>
      <c r="P2468" s="103"/>
      <c r="Q2468" s="103"/>
      <c r="R2468" s="103"/>
      <c r="S2468" s="103"/>
      <c r="T2468" s="103"/>
      <c r="U2468" s="103"/>
      <c r="V2468" s="103"/>
      <c r="W2468" s="103"/>
      <c r="X2468" s="103"/>
      <c r="Y2468" s="103"/>
      <c r="Z2468" s="103"/>
      <c r="AA2468" s="103"/>
      <c r="AB2468" s="103"/>
      <c r="AC2468" s="103"/>
      <c r="AD2468" s="103"/>
      <c r="AE2468" s="103"/>
      <c r="AF2468" s="103"/>
      <c r="AG2468" s="103"/>
      <c r="AI2468" s="271"/>
    </row>
    <row r="2469" spans="1:35" s="104" customFormat="1">
      <c r="A2469" s="108" t="s">
        <v>209</v>
      </c>
      <c r="B2469" s="103"/>
      <c r="C2469" s="103"/>
      <c r="D2469" s="103"/>
      <c r="E2469" s="103"/>
      <c r="F2469" s="103"/>
      <c r="G2469" s="103"/>
      <c r="H2469" s="103"/>
      <c r="I2469" s="103"/>
      <c r="J2469" s="103"/>
      <c r="K2469" s="103"/>
      <c r="L2469" s="103"/>
      <c r="M2469" s="103"/>
      <c r="N2469" s="103"/>
      <c r="O2469" s="103"/>
      <c r="P2469" s="103"/>
      <c r="Q2469" s="103"/>
      <c r="R2469" s="103"/>
      <c r="S2469" s="103"/>
      <c r="T2469" s="103"/>
      <c r="U2469" s="103"/>
      <c r="V2469" s="103"/>
      <c r="W2469" s="103"/>
      <c r="X2469" s="103"/>
      <c r="Y2469" s="103"/>
      <c r="Z2469" s="103"/>
      <c r="AA2469" s="103"/>
      <c r="AB2469" s="103"/>
      <c r="AC2469" s="103"/>
      <c r="AD2469" s="103"/>
      <c r="AE2469" s="103"/>
      <c r="AF2469" s="103"/>
      <c r="AG2469" s="103"/>
    </row>
    <row r="2470" spans="1:35" s="104" customFormat="1">
      <c r="A2470" s="108" t="s">
        <v>198</v>
      </c>
      <c r="B2470" s="103"/>
      <c r="C2470" s="103"/>
      <c r="D2470" s="103"/>
      <c r="E2470" s="103"/>
      <c r="F2470" s="103"/>
      <c r="G2470" s="103"/>
      <c r="H2470" s="103"/>
      <c r="I2470" s="103"/>
      <c r="J2470" s="103"/>
      <c r="K2470" s="103"/>
      <c r="L2470" s="103"/>
      <c r="M2470" s="103"/>
      <c r="N2470" s="103"/>
      <c r="O2470" s="103"/>
      <c r="P2470" s="103"/>
      <c r="Q2470" s="103"/>
      <c r="R2470" s="103"/>
      <c r="S2470" s="103"/>
      <c r="T2470" s="103"/>
      <c r="U2470" s="103"/>
      <c r="V2470" s="103"/>
      <c r="W2470" s="103"/>
      <c r="X2470" s="103"/>
      <c r="Y2470" s="103"/>
      <c r="Z2470" s="103"/>
      <c r="AA2470" s="103"/>
      <c r="AB2470" s="103"/>
      <c r="AC2470" s="103"/>
      <c r="AD2470" s="103"/>
      <c r="AE2470" s="103"/>
      <c r="AF2470" s="103"/>
      <c r="AG2470" s="103"/>
    </row>
    <row r="2471" spans="1:35" s="104" customFormat="1">
      <c r="A2471" s="108" t="s">
        <v>200</v>
      </c>
      <c r="B2471" s="103"/>
      <c r="C2471" s="103"/>
      <c r="D2471" s="103"/>
      <c r="E2471" s="103"/>
      <c r="F2471" s="103"/>
      <c r="G2471" s="103"/>
      <c r="H2471" s="103"/>
      <c r="I2471" s="103"/>
      <c r="J2471" s="103"/>
      <c r="K2471" s="103"/>
      <c r="L2471" s="103"/>
      <c r="M2471" s="103"/>
      <c r="N2471" s="103"/>
      <c r="O2471" s="103"/>
      <c r="P2471" s="103"/>
      <c r="Q2471" s="103"/>
      <c r="R2471" s="103"/>
      <c r="S2471" s="103"/>
      <c r="T2471" s="103"/>
      <c r="U2471" s="103"/>
      <c r="V2471" s="103"/>
      <c r="W2471" s="103"/>
      <c r="X2471" s="103"/>
      <c r="Y2471" s="103"/>
      <c r="Z2471" s="103"/>
      <c r="AA2471" s="103"/>
      <c r="AB2471" s="103"/>
      <c r="AC2471" s="103"/>
      <c r="AD2471" s="103"/>
      <c r="AE2471" s="103"/>
      <c r="AF2471" s="103"/>
      <c r="AG2471" s="103"/>
    </row>
    <row r="2472" spans="1:35" s="104" customFormat="1">
      <c r="A2472" s="108" t="s">
        <v>201</v>
      </c>
      <c r="B2472" s="103"/>
      <c r="C2472" s="103"/>
      <c r="D2472" s="103"/>
      <c r="E2472" s="103"/>
      <c r="F2472" s="103"/>
      <c r="G2472" s="103"/>
      <c r="H2472" s="103"/>
      <c r="I2472" s="103"/>
      <c r="J2472" s="103"/>
      <c r="K2472" s="103"/>
      <c r="L2472" s="103"/>
      <c r="M2472" s="103"/>
      <c r="N2472" s="103"/>
      <c r="O2472" s="103"/>
      <c r="P2472" s="103"/>
      <c r="Q2472" s="103"/>
      <c r="R2472" s="103"/>
      <c r="S2472" s="103"/>
      <c r="T2472" s="103"/>
      <c r="U2472" s="103"/>
      <c r="V2472" s="103"/>
      <c r="W2472" s="103"/>
      <c r="X2472" s="103"/>
      <c r="Y2472" s="103"/>
      <c r="Z2472" s="103"/>
      <c r="AA2472" s="103"/>
      <c r="AB2472" s="103"/>
      <c r="AC2472" s="103"/>
      <c r="AD2472" s="103"/>
      <c r="AE2472" s="103"/>
      <c r="AF2472" s="103"/>
      <c r="AG2472" s="103"/>
    </row>
    <row r="2473" spans="1:35" s="104" customFormat="1">
      <c r="A2473" s="108" t="s">
        <v>202</v>
      </c>
      <c r="B2473" s="103"/>
      <c r="C2473" s="103"/>
      <c r="D2473" s="103"/>
      <c r="E2473" s="103"/>
      <c r="F2473" s="103"/>
      <c r="G2473" s="103"/>
      <c r="H2473" s="103"/>
      <c r="I2473" s="103"/>
      <c r="J2473" s="103"/>
      <c r="K2473" s="103"/>
      <c r="L2473" s="103"/>
      <c r="M2473" s="103"/>
      <c r="N2473" s="103"/>
      <c r="O2473" s="103"/>
      <c r="P2473" s="103"/>
      <c r="Q2473" s="103"/>
      <c r="R2473" s="103"/>
      <c r="S2473" s="103"/>
      <c r="T2473" s="103"/>
      <c r="U2473" s="103"/>
      <c r="V2473" s="103"/>
      <c r="W2473" s="103"/>
      <c r="X2473" s="103"/>
      <c r="Y2473" s="103"/>
      <c r="Z2473" s="103"/>
      <c r="AA2473" s="103"/>
      <c r="AB2473" s="103"/>
      <c r="AC2473" s="103"/>
      <c r="AD2473" s="103"/>
      <c r="AE2473" s="103"/>
      <c r="AF2473" s="103"/>
      <c r="AG2473" s="103"/>
    </row>
    <row r="2474" spans="1:35" s="104" customFormat="1">
      <c r="A2474" s="108" t="s">
        <v>203</v>
      </c>
      <c r="B2474" s="103"/>
      <c r="C2474" s="103"/>
      <c r="D2474" s="103"/>
      <c r="E2474" s="103"/>
      <c r="F2474" s="103"/>
      <c r="G2474" s="103"/>
      <c r="H2474" s="103"/>
      <c r="I2474" s="103"/>
      <c r="J2474" s="103"/>
      <c r="K2474" s="103"/>
      <c r="L2474" s="103"/>
      <c r="M2474" s="103"/>
      <c r="N2474" s="103"/>
      <c r="O2474" s="103"/>
      <c r="P2474" s="103"/>
      <c r="Q2474" s="103"/>
      <c r="R2474" s="103"/>
      <c r="S2474" s="103"/>
      <c r="T2474" s="103"/>
      <c r="U2474" s="103"/>
      <c r="V2474" s="103"/>
      <c r="W2474" s="103"/>
      <c r="X2474" s="103"/>
      <c r="Y2474" s="103"/>
      <c r="Z2474" s="103"/>
      <c r="AA2474" s="103"/>
      <c r="AB2474" s="103"/>
      <c r="AC2474" s="103"/>
      <c r="AD2474" s="103"/>
      <c r="AE2474" s="103"/>
      <c r="AF2474" s="103"/>
      <c r="AG2474" s="103"/>
    </row>
    <row r="2475" spans="1:35" s="104" customFormat="1">
      <c r="A2475" s="110" t="s">
        <v>204</v>
      </c>
      <c r="B2475" s="114" t="str">
        <f t="shared" ref="B2475:AG2475" si="164">IF(COUNTA(B2463:B2474)=0,"-",COUNTA(B2463:B2474)/12)</f>
        <v>-</v>
      </c>
      <c r="C2475" s="114" t="str">
        <f t="shared" si="164"/>
        <v>-</v>
      </c>
      <c r="D2475" s="114" t="str">
        <f t="shared" si="164"/>
        <v>-</v>
      </c>
      <c r="E2475" s="114" t="str">
        <f t="shared" si="164"/>
        <v>-</v>
      </c>
      <c r="F2475" s="114" t="str">
        <f t="shared" si="164"/>
        <v>-</v>
      </c>
      <c r="G2475" s="114" t="str">
        <f t="shared" si="164"/>
        <v>-</v>
      </c>
      <c r="H2475" s="114" t="str">
        <f t="shared" si="164"/>
        <v>-</v>
      </c>
      <c r="I2475" s="114" t="str">
        <f t="shared" si="164"/>
        <v>-</v>
      </c>
      <c r="J2475" s="114" t="str">
        <f t="shared" si="164"/>
        <v>-</v>
      </c>
      <c r="K2475" s="114" t="str">
        <f t="shared" si="164"/>
        <v>-</v>
      </c>
      <c r="L2475" s="114" t="str">
        <f t="shared" si="164"/>
        <v>-</v>
      </c>
      <c r="M2475" s="114" t="str">
        <f t="shared" si="164"/>
        <v>-</v>
      </c>
      <c r="N2475" s="114" t="str">
        <f t="shared" si="164"/>
        <v>-</v>
      </c>
      <c r="O2475" s="114" t="str">
        <f t="shared" si="164"/>
        <v>-</v>
      </c>
      <c r="P2475" s="114" t="str">
        <f t="shared" si="164"/>
        <v>-</v>
      </c>
      <c r="Q2475" s="114" t="str">
        <f t="shared" si="164"/>
        <v>-</v>
      </c>
      <c r="R2475" s="114" t="str">
        <f t="shared" si="164"/>
        <v>-</v>
      </c>
      <c r="S2475" s="114" t="str">
        <f t="shared" si="164"/>
        <v>-</v>
      </c>
      <c r="T2475" s="114" t="str">
        <f t="shared" si="164"/>
        <v>-</v>
      </c>
      <c r="U2475" s="114" t="str">
        <f t="shared" si="164"/>
        <v>-</v>
      </c>
      <c r="V2475" s="114" t="str">
        <f t="shared" si="164"/>
        <v>-</v>
      </c>
      <c r="W2475" s="114" t="str">
        <f t="shared" si="164"/>
        <v>-</v>
      </c>
      <c r="X2475" s="114" t="str">
        <f t="shared" si="164"/>
        <v>-</v>
      </c>
      <c r="Y2475" s="114" t="str">
        <f t="shared" si="164"/>
        <v>-</v>
      </c>
      <c r="Z2475" s="114" t="str">
        <f t="shared" si="164"/>
        <v>-</v>
      </c>
      <c r="AA2475" s="114" t="str">
        <f t="shared" si="164"/>
        <v>-</v>
      </c>
      <c r="AB2475" s="114" t="str">
        <f t="shared" si="164"/>
        <v>-</v>
      </c>
      <c r="AC2475" s="114" t="str">
        <f t="shared" si="164"/>
        <v>-</v>
      </c>
      <c r="AD2475" s="114" t="str">
        <f t="shared" si="164"/>
        <v>-</v>
      </c>
      <c r="AE2475" s="114" t="str">
        <f t="shared" si="164"/>
        <v>-</v>
      </c>
      <c r="AF2475" s="114" t="str">
        <f t="shared" si="164"/>
        <v>-</v>
      </c>
      <c r="AG2475" s="114" t="str">
        <f t="shared" si="164"/>
        <v>-</v>
      </c>
    </row>
    <row r="2476" spans="1:35" ht="18" customHeight="1">
      <c r="AG2476"/>
    </row>
    <row r="2477" spans="1:35" s="104" customFormat="1">
      <c r="A2477" s="121">
        <f>A2462+1</f>
        <v>44893</v>
      </c>
      <c r="B2477" s="118" t="s">
        <v>310</v>
      </c>
      <c r="C2477" s="118" t="s">
        <v>311</v>
      </c>
      <c r="D2477" s="118" t="s">
        <v>312</v>
      </c>
      <c r="E2477" s="118" t="s">
        <v>313</v>
      </c>
      <c r="F2477" s="118" t="s">
        <v>314</v>
      </c>
      <c r="G2477" s="118" t="s">
        <v>315</v>
      </c>
      <c r="H2477" s="118" t="s">
        <v>316</v>
      </c>
      <c r="I2477" s="118" t="s">
        <v>317</v>
      </c>
      <c r="J2477" s="118" t="s">
        <v>318</v>
      </c>
      <c r="K2477" s="118" t="s">
        <v>319</v>
      </c>
      <c r="L2477" s="118" t="s">
        <v>320</v>
      </c>
      <c r="M2477" s="118" t="s">
        <v>321</v>
      </c>
      <c r="N2477" s="118" t="s">
        <v>322</v>
      </c>
      <c r="O2477" s="118" t="s">
        <v>323</v>
      </c>
      <c r="P2477" s="118" t="s">
        <v>324</v>
      </c>
      <c r="Q2477" s="118" t="s">
        <v>325</v>
      </c>
      <c r="R2477" s="118" t="s">
        <v>326</v>
      </c>
      <c r="S2477" s="118" t="s">
        <v>327</v>
      </c>
      <c r="T2477" s="118" t="s">
        <v>328</v>
      </c>
      <c r="U2477" s="118" t="s">
        <v>329</v>
      </c>
      <c r="V2477" s="118" t="s">
        <v>330</v>
      </c>
      <c r="W2477" s="118" t="s">
        <v>331</v>
      </c>
      <c r="X2477" s="118" t="s">
        <v>332</v>
      </c>
      <c r="Y2477" s="118" t="s">
        <v>333</v>
      </c>
      <c r="Z2477" s="118" t="s">
        <v>334</v>
      </c>
      <c r="AA2477" s="118" t="s">
        <v>335</v>
      </c>
      <c r="AB2477" s="118" t="s">
        <v>336</v>
      </c>
      <c r="AC2477" s="118" t="s">
        <v>337</v>
      </c>
      <c r="AD2477" s="118" t="s">
        <v>338</v>
      </c>
      <c r="AE2477" s="118" t="s">
        <v>339</v>
      </c>
      <c r="AF2477" s="118" t="s">
        <v>340</v>
      </c>
      <c r="AG2477" s="118" t="s">
        <v>341</v>
      </c>
    </row>
    <row r="2478" spans="1:35" s="104" customFormat="1">
      <c r="A2478" s="108" t="s">
        <v>168</v>
      </c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3"/>
      <c r="N2478" s="103"/>
      <c r="O2478" s="103"/>
      <c r="P2478" s="103"/>
      <c r="Q2478" s="103"/>
      <c r="R2478" s="103"/>
      <c r="S2478" s="103"/>
      <c r="T2478" s="103"/>
      <c r="U2478" s="103"/>
      <c r="V2478" s="103"/>
      <c r="W2478" s="103"/>
      <c r="X2478" s="103"/>
      <c r="Y2478" s="103"/>
      <c r="Z2478" s="103"/>
      <c r="AA2478" s="103"/>
      <c r="AB2478" s="103"/>
      <c r="AC2478" s="103"/>
      <c r="AD2478" s="103"/>
      <c r="AE2478" s="103"/>
      <c r="AF2478" s="103"/>
      <c r="AG2478" s="103"/>
    </row>
    <row r="2479" spans="1:35" s="104" customFormat="1">
      <c r="A2479" s="108" t="s">
        <v>174</v>
      </c>
      <c r="B2479" s="103"/>
      <c r="C2479" s="103"/>
      <c r="D2479" s="103"/>
      <c r="E2479" s="103"/>
      <c r="F2479" s="103"/>
      <c r="G2479" s="103"/>
      <c r="H2479" s="103"/>
      <c r="I2479" s="103"/>
      <c r="J2479" s="103"/>
      <c r="K2479" s="103"/>
      <c r="L2479" s="103"/>
      <c r="M2479" s="103"/>
      <c r="N2479" s="103"/>
      <c r="O2479" s="103"/>
      <c r="P2479" s="103"/>
      <c r="Q2479" s="103"/>
      <c r="R2479" s="103"/>
      <c r="S2479" s="103"/>
      <c r="T2479" s="103"/>
      <c r="U2479" s="103"/>
      <c r="V2479" s="103"/>
      <c r="W2479" s="103"/>
      <c r="X2479" s="103"/>
      <c r="Y2479" s="103"/>
      <c r="Z2479" s="103"/>
      <c r="AA2479" s="103"/>
      <c r="AB2479" s="103"/>
      <c r="AC2479" s="103"/>
      <c r="AD2479" s="103"/>
      <c r="AE2479" s="103"/>
      <c r="AF2479" s="103"/>
      <c r="AG2479" s="103"/>
    </row>
    <row r="2480" spans="1:35" s="104" customFormat="1">
      <c r="A2480" s="108" t="s">
        <v>176</v>
      </c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3"/>
      <c r="O2480" s="103"/>
      <c r="P2480" s="103"/>
      <c r="Q2480" s="103"/>
      <c r="R2480" s="103"/>
      <c r="S2480" s="103"/>
      <c r="T2480" s="103"/>
      <c r="U2480" s="103"/>
      <c r="V2480" s="103"/>
      <c r="W2480" s="103"/>
      <c r="X2480" s="103"/>
      <c r="Y2480" s="103"/>
      <c r="Z2480" s="103"/>
      <c r="AA2480" s="103"/>
      <c r="AB2480" s="103"/>
      <c r="AC2480" s="103"/>
      <c r="AD2480" s="103"/>
      <c r="AE2480" s="103"/>
      <c r="AF2480" s="103"/>
      <c r="AG2480" s="103"/>
    </row>
    <row r="2481" spans="1:35" s="104" customFormat="1" ht="21">
      <c r="A2481" s="108" t="s">
        <v>181</v>
      </c>
      <c r="B2481" s="103"/>
      <c r="C2481" s="103"/>
      <c r="D2481" s="103"/>
      <c r="E2481" s="103"/>
      <c r="F2481" s="103"/>
      <c r="G2481" s="103"/>
      <c r="H2481" s="103"/>
      <c r="I2481" s="103"/>
      <c r="J2481" s="103"/>
      <c r="K2481" s="103"/>
      <c r="L2481" s="103"/>
      <c r="M2481" s="103"/>
      <c r="N2481" s="103"/>
      <c r="O2481" s="103"/>
      <c r="P2481" s="103"/>
      <c r="Q2481" s="103"/>
      <c r="R2481" s="103"/>
      <c r="S2481" s="103"/>
      <c r="T2481" s="103"/>
      <c r="U2481" s="103"/>
      <c r="V2481" s="103"/>
      <c r="W2481" s="103"/>
      <c r="X2481" s="103"/>
      <c r="Y2481" s="103"/>
      <c r="Z2481" s="103"/>
      <c r="AA2481" s="103"/>
      <c r="AB2481" s="103"/>
      <c r="AC2481" s="103"/>
      <c r="AD2481" s="103"/>
      <c r="AE2481" s="103"/>
      <c r="AF2481" s="103"/>
      <c r="AG2481" s="103"/>
      <c r="AI2481" s="116" t="s">
        <v>250</v>
      </c>
    </row>
    <row r="2482" spans="1:35" s="104" customFormat="1" ht="15" customHeight="1">
      <c r="A2482" s="108" t="s">
        <v>184</v>
      </c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3"/>
      <c r="N2482" s="103"/>
      <c r="O2482" s="103"/>
      <c r="P2482" s="103"/>
      <c r="Q2482" s="103"/>
      <c r="R2482" s="103"/>
      <c r="S2482" s="103"/>
      <c r="T2482" s="103"/>
      <c r="U2482" s="103"/>
      <c r="V2482" s="103"/>
      <c r="W2482" s="103"/>
      <c r="X2482" s="103"/>
      <c r="Y2482" s="103"/>
      <c r="Z2482" s="103"/>
      <c r="AA2482" s="103"/>
      <c r="AB2482" s="103"/>
      <c r="AC2482" s="103"/>
      <c r="AD2482" s="103"/>
      <c r="AE2482" s="103"/>
      <c r="AF2482" s="103"/>
      <c r="AG2482" s="103"/>
      <c r="AI2482" s="271">
        <f>COUNTIF($B2490:$AG2490,"-")</f>
        <v>32</v>
      </c>
    </row>
    <row r="2483" spans="1:35" s="104" customFormat="1" ht="15" customHeight="1">
      <c r="A2483" s="108" t="s">
        <v>208</v>
      </c>
      <c r="B2483" s="103"/>
      <c r="C2483" s="103"/>
      <c r="D2483" s="103"/>
      <c r="E2483" s="103"/>
      <c r="F2483" s="103"/>
      <c r="G2483" s="103"/>
      <c r="H2483" s="103"/>
      <c r="I2483" s="103"/>
      <c r="J2483" s="103"/>
      <c r="K2483" s="103"/>
      <c r="L2483" s="103"/>
      <c r="M2483" s="103"/>
      <c r="N2483" s="103"/>
      <c r="O2483" s="103"/>
      <c r="P2483" s="103"/>
      <c r="Q2483" s="103"/>
      <c r="R2483" s="103"/>
      <c r="S2483" s="103"/>
      <c r="T2483" s="103"/>
      <c r="U2483" s="103"/>
      <c r="V2483" s="103"/>
      <c r="W2483" s="103"/>
      <c r="X2483" s="103"/>
      <c r="Y2483" s="103"/>
      <c r="Z2483" s="103"/>
      <c r="AA2483" s="103"/>
      <c r="AB2483" s="103"/>
      <c r="AC2483" s="103"/>
      <c r="AD2483" s="103"/>
      <c r="AE2483" s="103"/>
      <c r="AF2483" s="103"/>
      <c r="AG2483" s="103"/>
      <c r="AI2483" s="271"/>
    </row>
    <row r="2484" spans="1:35" s="104" customFormat="1">
      <c r="A2484" s="108" t="s">
        <v>209</v>
      </c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3"/>
      <c r="N2484" s="103"/>
      <c r="O2484" s="103"/>
      <c r="P2484" s="103"/>
      <c r="Q2484" s="103"/>
      <c r="R2484" s="103"/>
      <c r="S2484" s="103"/>
      <c r="T2484" s="103"/>
      <c r="U2484" s="103"/>
      <c r="V2484" s="103"/>
      <c r="W2484" s="103"/>
      <c r="X2484" s="103"/>
      <c r="Y2484" s="103"/>
      <c r="Z2484" s="103"/>
      <c r="AA2484" s="103"/>
      <c r="AB2484" s="103"/>
      <c r="AC2484" s="103"/>
      <c r="AD2484" s="103"/>
      <c r="AE2484" s="103"/>
      <c r="AF2484" s="103"/>
      <c r="AG2484" s="103"/>
    </row>
    <row r="2485" spans="1:35" s="104" customFormat="1">
      <c r="A2485" s="108" t="s">
        <v>198</v>
      </c>
      <c r="B2485" s="103"/>
      <c r="C2485" s="103"/>
      <c r="D2485" s="103"/>
      <c r="E2485" s="103"/>
      <c r="F2485" s="103"/>
      <c r="G2485" s="103"/>
      <c r="H2485" s="103"/>
      <c r="I2485" s="103"/>
      <c r="J2485" s="103"/>
      <c r="K2485" s="103"/>
      <c r="L2485" s="103"/>
      <c r="M2485" s="103"/>
      <c r="N2485" s="103"/>
      <c r="O2485" s="103"/>
      <c r="P2485" s="103"/>
      <c r="Q2485" s="103"/>
      <c r="R2485" s="103"/>
      <c r="S2485" s="103"/>
      <c r="T2485" s="103"/>
      <c r="U2485" s="103"/>
      <c r="V2485" s="103"/>
      <c r="W2485" s="103"/>
      <c r="X2485" s="103"/>
      <c r="Y2485" s="103"/>
      <c r="Z2485" s="103"/>
      <c r="AA2485" s="103"/>
      <c r="AB2485" s="103"/>
      <c r="AC2485" s="103"/>
      <c r="AD2485" s="103"/>
      <c r="AE2485" s="103"/>
      <c r="AF2485" s="103"/>
      <c r="AG2485" s="103"/>
    </row>
    <row r="2486" spans="1:35" s="104" customFormat="1">
      <c r="A2486" s="108" t="s">
        <v>200</v>
      </c>
      <c r="B2486" s="103"/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3"/>
      <c r="M2486" s="103"/>
      <c r="N2486" s="103"/>
      <c r="O2486" s="103"/>
      <c r="P2486" s="103"/>
      <c r="Q2486" s="103"/>
      <c r="R2486" s="103"/>
      <c r="S2486" s="103"/>
      <c r="T2486" s="103"/>
      <c r="U2486" s="103"/>
      <c r="V2486" s="103"/>
      <c r="W2486" s="103"/>
      <c r="X2486" s="103"/>
      <c r="Y2486" s="103"/>
      <c r="Z2486" s="103"/>
      <c r="AA2486" s="103"/>
      <c r="AB2486" s="103"/>
      <c r="AC2486" s="103"/>
      <c r="AD2486" s="103"/>
      <c r="AE2486" s="103"/>
      <c r="AF2486" s="103"/>
      <c r="AG2486" s="103"/>
    </row>
    <row r="2487" spans="1:35" s="104" customFormat="1">
      <c r="A2487" s="108" t="s">
        <v>201</v>
      </c>
      <c r="B2487" s="103"/>
      <c r="C2487" s="103"/>
      <c r="D2487" s="103"/>
      <c r="E2487" s="103"/>
      <c r="F2487" s="103"/>
      <c r="G2487" s="103"/>
      <c r="H2487" s="103"/>
      <c r="I2487" s="103"/>
      <c r="J2487" s="103"/>
      <c r="K2487" s="103"/>
      <c r="L2487" s="103"/>
      <c r="M2487" s="103"/>
      <c r="N2487" s="103"/>
      <c r="O2487" s="103"/>
      <c r="P2487" s="103"/>
      <c r="Q2487" s="103"/>
      <c r="R2487" s="103"/>
      <c r="S2487" s="103"/>
      <c r="T2487" s="103"/>
      <c r="U2487" s="103"/>
      <c r="V2487" s="103"/>
      <c r="W2487" s="103"/>
      <c r="X2487" s="103"/>
      <c r="Y2487" s="103"/>
      <c r="Z2487" s="103"/>
      <c r="AA2487" s="103"/>
      <c r="AB2487" s="103"/>
      <c r="AC2487" s="103"/>
      <c r="AD2487" s="103"/>
      <c r="AE2487" s="103"/>
      <c r="AF2487" s="103"/>
      <c r="AG2487" s="103"/>
    </row>
    <row r="2488" spans="1:35" s="104" customFormat="1">
      <c r="A2488" s="108" t="s">
        <v>202</v>
      </c>
      <c r="B2488" s="103"/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3"/>
      <c r="M2488" s="103"/>
      <c r="N2488" s="103"/>
      <c r="O2488" s="103"/>
      <c r="P2488" s="103"/>
      <c r="Q2488" s="103"/>
      <c r="R2488" s="103"/>
      <c r="S2488" s="103"/>
      <c r="T2488" s="103"/>
      <c r="U2488" s="103"/>
      <c r="V2488" s="103"/>
      <c r="W2488" s="103"/>
      <c r="X2488" s="103"/>
      <c r="Y2488" s="103"/>
      <c r="Z2488" s="103"/>
      <c r="AA2488" s="103"/>
      <c r="AB2488" s="103"/>
      <c r="AC2488" s="103"/>
      <c r="AD2488" s="103"/>
      <c r="AE2488" s="103"/>
      <c r="AF2488" s="103"/>
      <c r="AG2488" s="103"/>
    </row>
    <row r="2489" spans="1:35" s="104" customFormat="1">
      <c r="A2489" s="108" t="s">
        <v>203</v>
      </c>
      <c r="B2489" s="103"/>
      <c r="C2489" s="103"/>
      <c r="D2489" s="103"/>
      <c r="E2489" s="103"/>
      <c r="F2489" s="103"/>
      <c r="G2489" s="103"/>
      <c r="H2489" s="103"/>
      <c r="I2489" s="103"/>
      <c r="J2489" s="103"/>
      <c r="K2489" s="103"/>
      <c r="L2489" s="103"/>
      <c r="M2489" s="103"/>
      <c r="N2489" s="103"/>
      <c r="O2489" s="103"/>
      <c r="P2489" s="103"/>
      <c r="Q2489" s="103"/>
      <c r="R2489" s="103"/>
      <c r="S2489" s="103"/>
      <c r="T2489" s="103"/>
      <c r="U2489" s="103"/>
      <c r="V2489" s="103"/>
      <c r="W2489" s="103"/>
      <c r="X2489" s="103"/>
      <c r="Y2489" s="103"/>
      <c r="Z2489" s="103"/>
      <c r="AA2489" s="103"/>
      <c r="AB2489" s="103"/>
      <c r="AC2489" s="103"/>
      <c r="AD2489" s="103"/>
      <c r="AE2489" s="103"/>
      <c r="AF2489" s="103"/>
      <c r="AG2489" s="103"/>
    </row>
    <row r="2490" spans="1:35" s="104" customFormat="1">
      <c r="A2490" s="110" t="s">
        <v>204</v>
      </c>
      <c r="B2490" s="114" t="str">
        <f t="shared" ref="B2490:AG2490" si="165">IF(COUNTA(B2478:B2489)=0,"-",COUNTA(B2478:B2489)/12)</f>
        <v>-</v>
      </c>
      <c r="C2490" s="114" t="str">
        <f t="shared" si="165"/>
        <v>-</v>
      </c>
      <c r="D2490" s="114" t="str">
        <f t="shared" si="165"/>
        <v>-</v>
      </c>
      <c r="E2490" s="114" t="str">
        <f t="shared" si="165"/>
        <v>-</v>
      </c>
      <c r="F2490" s="114" t="str">
        <f t="shared" si="165"/>
        <v>-</v>
      </c>
      <c r="G2490" s="114" t="str">
        <f t="shared" si="165"/>
        <v>-</v>
      </c>
      <c r="H2490" s="114" t="str">
        <f t="shared" si="165"/>
        <v>-</v>
      </c>
      <c r="I2490" s="114" t="str">
        <f t="shared" si="165"/>
        <v>-</v>
      </c>
      <c r="J2490" s="114" t="str">
        <f t="shared" si="165"/>
        <v>-</v>
      </c>
      <c r="K2490" s="114" t="str">
        <f t="shared" si="165"/>
        <v>-</v>
      </c>
      <c r="L2490" s="114" t="str">
        <f t="shared" si="165"/>
        <v>-</v>
      </c>
      <c r="M2490" s="114" t="str">
        <f t="shared" si="165"/>
        <v>-</v>
      </c>
      <c r="N2490" s="114" t="str">
        <f t="shared" si="165"/>
        <v>-</v>
      </c>
      <c r="O2490" s="114" t="str">
        <f t="shared" si="165"/>
        <v>-</v>
      </c>
      <c r="P2490" s="114" t="str">
        <f t="shared" si="165"/>
        <v>-</v>
      </c>
      <c r="Q2490" s="114" t="str">
        <f t="shared" si="165"/>
        <v>-</v>
      </c>
      <c r="R2490" s="114" t="str">
        <f t="shared" si="165"/>
        <v>-</v>
      </c>
      <c r="S2490" s="114" t="str">
        <f t="shared" si="165"/>
        <v>-</v>
      </c>
      <c r="T2490" s="114" t="str">
        <f t="shared" si="165"/>
        <v>-</v>
      </c>
      <c r="U2490" s="114" t="str">
        <f t="shared" si="165"/>
        <v>-</v>
      </c>
      <c r="V2490" s="114" t="str">
        <f t="shared" si="165"/>
        <v>-</v>
      </c>
      <c r="W2490" s="114" t="str">
        <f t="shared" si="165"/>
        <v>-</v>
      </c>
      <c r="X2490" s="114" t="str">
        <f t="shared" si="165"/>
        <v>-</v>
      </c>
      <c r="Y2490" s="114" t="str">
        <f t="shared" si="165"/>
        <v>-</v>
      </c>
      <c r="Z2490" s="114" t="str">
        <f t="shared" si="165"/>
        <v>-</v>
      </c>
      <c r="AA2490" s="114" t="str">
        <f t="shared" si="165"/>
        <v>-</v>
      </c>
      <c r="AB2490" s="114" t="str">
        <f t="shared" si="165"/>
        <v>-</v>
      </c>
      <c r="AC2490" s="114" t="str">
        <f t="shared" si="165"/>
        <v>-</v>
      </c>
      <c r="AD2490" s="114" t="str">
        <f t="shared" si="165"/>
        <v>-</v>
      </c>
      <c r="AE2490" s="114" t="str">
        <f t="shared" si="165"/>
        <v>-</v>
      </c>
      <c r="AF2490" s="114" t="str">
        <f t="shared" si="165"/>
        <v>-</v>
      </c>
      <c r="AG2490" s="114" t="str">
        <f t="shared" si="165"/>
        <v>-</v>
      </c>
    </row>
    <row r="2491" spans="1:35" ht="18" customHeight="1">
      <c r="AG2491"/>
    </row>
    <row r="2492" spans="1:35" s="104" customFormat="1">
      <c r="A2492" s="121">
        <f>A2477+1</f>
        <v>44894</v>
      </c>
      <c r="B2492" s="118" t="s">
        <v>310</v>
      </c>
      <c r="C2492" s="118" t="s">
        <v>311</v>
      </c>
      <c r="D2492" s="118" t="s">
        <v>312</v>
      </c>
      <c r="E2492" s="118" t="s">
        <v>313</v>
      </c>
      <c r="F2492" s="118" t="s">
        <v>314</v>
      </c>
      <c r="G2492" s="118" t="s">
        <v>315</v>
      </c>
      <c r="H2492" s="118" t="s">
        <v>316</v>
      </c>
      <c r="I2492" s="118" t="s">
        <v>317</v>
      </c>
      <c r="J2492" s="118" t="s">
        <v>318</v>
      </c>
      <c r="K2492" s="118" t="s">
        <v>319</v>
      </c>
      <c r="L2492" s="118" t="s">
        <v>320</v>
      </c>
      <c r="M2492" s="118" t="s">
        <v>321</v>
      </c>
      <c r="N2492" s="118" t="s">
        <v>322</v>
      </c>
      <c r="O2492" s="118" t="s">
        <v>323</v>
      </c>
      <c r="P2492" s="118" t="s">
        <v>324</v>
      </c>
      <c r="Q2492" s="118" t="s">
        <v>325</v>
      </c>
      <c r="R2492" s="118" t="s">
        <v>326</v>
      </c>
      <c r="S2492" s="118" t="s">
        <v>327</v>
      </c>
      <c r="T2492" s="118" t="s">
        <v>328</v>
      </c>
      <c r="U2492" s="118" t="s">
        <v>329</v>
      </c>
      <c r="V2492" s="118" t="s">
        <v>330</v>
      </c>
      <c r="W2492" s="118" t="s">
        <v>331</v>
      </c>
      <c r="X2492" s="118" t="s">
        <v>332</v>
      </c>
      <c r="Y2492" s="118" t="s">
        <v>333</v>
      </c>
      <c r="Z2492" s="118" t="s">
        <v>334</v>
      </c>
      <c r="AA2492" s="118" t="s">
        <v>335</v>
      </c>
      <c r="AB2492" s="118" t="s">
        <v>336</v>
      </c>
      <c r="AC2492" s="118" t="s">
        <v>337</v>
      </c>
      <c r="AD2492" s="118" t="s">
        <v>338</v>
      </c>
      <c r="AE2492" s="118" t="s">
        <v>339</v>
      </c>
      <c r="AF2492" s="118" t="s">
        <v>340</v>
      </c>
      <c r="AG2492" s="118" t="s">
        <v>341</v>
      </c>
    </row>
    <row r="2493" spans="1:35" s="104" customFormat="1">
      <c r="A2493" s="108" t="s">
        <v>168</v>
      </c>
      <c r="B2493" s="103"/>
      <c r="C2493" s="103"/>
      <c r="D2493" s="103"/>
      <c r="E2493" s="103"/>
      <c r="F2493" s="103"/>
      <c r="G2493" s="103"/>
      <c r="H2493" s="103"/>
      <c r="I2493" s="103"/>
      <c r="J2493" s="103"/>
      <c r="K2493" s="103"/>
      <c r="L2493" s="103"/>
      <c r="M2493" s="103"/>
      <c r="N2493" s="103"/>
      <c r="O2493" s="103"/>
      <c r="P2493" s="103"/>
      <c r="Q2493" s="103"/>
      <c r="R2493" s="103"/>
      <c r="S2493" s="103"/>
      <c r="T2493" s="103"/>
      <c r="U2493" s="103"/>
      <c r="V2493" s="103"/>
      <c r="W2493" s="103"/>
      <c r="X2493" s="103"/>
      <c r="Y2493" s="103"/>
      <c r="Z2493" s="103"/>
      <c r="AA2493" s="103"/>
      <c r="AB2493" s="103"/>
      <c r="AC2493" s="103"/>
      <c r="AD2493" s="103"/>
      <c r="AE2493" s="103"/>
      <c r="AF2493" s="103"/>
      <c r="AG2493" s="103"/>
    </row>
    <row r="2494" spans="1:35" s="104" customFormat="1">
      <c r="A2494" s="108" t="s">
        <v>174</v>
      </c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3"/>
      <c r="M2494" s="103"/>
      <c r="N2494" s="103"/>
      <c r="O2494" s="103"/>
      <c r="P2494" s="103"/>
      <c r="Q2494" s="103"/>
      <c r="R2494" s="103"/>
      <c r="S2494" s="103"/>
      <c r="T2494" s="103"/>
      <c r="U2494" s="103"/>
      <c r="V2494" s="103"/>
      <c r="W2494" s="103"/>
      <c r="X2494" s="103"/>
      <c r="Y2494" s="103"/>
      <c r="Z2494" s="103"/>
      <c r="AA2494" s="103"/>
      <c r="AB2494" s="103"/>
      <c r="AC2494" s="103"/>
      <c r="AD2494" s="103"/>
      <c r="AE2494" s="103"/>
      <c r="AF2494" s="103"/>
      <c r="AG2494" s="103"/>
    </row>
    <row r="2495" spans="1:35" s="104" customFormat="1">
      <c r="A2495" s="108" t="s">
        <v>176</v>
      </c>
      <c r="B2495" s="103"/>
      <c r="C2495" s="103"/>
      <c r="D2495" s="103"/>
      <c r="E2495" s="103"/>
      <c r="F2495" s="103"/>
      <c r="G2495" s="103"/>
      <c r="H2495" s="103"/>
      <c r="I2495" s="103"/>
      <c r="J2495" s="103"/>
      <c r="K2495" s="103"/>
      <c r="L2495" s="103"/>
      <c r="M2495" s="103"/>
      <c r="N2495" s="103"/>
      <c r="O2495" s="103"/>
      <c r="P2495" s="103"/>
      <c r="Q2495" s="103"/>
      <c r="R2495" s="103"/>
      <c r="S2495" s="103"/>
      <c r="T2495" s="103"/>
      <c r="U2495" s="103"/>
      <c r="V2495" s="103"/>
      <c r="W2495" s="103"/>
      <c r="X2495" s="103"/>
      <c r="Y2495" s="103"/>
      <c r="Z2495" s="103"/>
      <c r="AA2495" s="103"/>
      <c r="AB2495" s="103"/>
      <c r="AC2495" s="103"/>
      <c r="AD2495" s="103"/>
      <c r="AE2495" s="103"/>
      <c r="AF2495" s="103"/>
      <c r="AG2495" s="103"/>
    </row>
    <row r="2496" spans="1:35" s="104" customFormat="1" ht="21">
      <c r="A2496" s="108" t="s">
        <v>181</v>
      </c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3"/>
      <c r="M2496" s="103"/>
      <c r="N2496" s="103"/>
      <c r="O2496" s="103"/>
      <c r="P2496" s="103"/>
      <c r="Q2496" s="103"/>
      <c r="R2496" s="103"/>
      <c r="S2496" s="103"/>
      <c r="T2496" s="103"/>
      <c r="U2496" s="103"/>
      <c r="V2496" s="103"/>
      <c r="W2496" s="103"/>
      <c r="X2496" s="103"/>
      <c r="Y2496" s="103"/>
      <c r="Z2496" s="103"/>
      <c r="AA2496" s="103"/>
      <c r="AB2496" s="103"/>
      <c r="AC2496" s="103"/>
      <c r="AD2496" s="103"/>
      <c r="AE2496" s="103"/>
      <c r="AF2496" s="103"/>
      <c r="AG2496" s="103"/>
      <c r="AI2496" s="116" t="s">
        <v>250</v>
      </c>
    </row>
    <row r="2497" spans="1:35" s="104" customFormat="1" ht="15" customHeight="1">
      <c r="A2497" s="108" t="s">
        <v>184</v>
      </c>
      <c r="B2497" s="103"/>
      <c r="C2497" s="103"/>
      <c r="D2497" s="103"/>
      <c r="E2497" s="103"/>
      <c r="F2497" s="103"/>
      <c r="G2497" s="103"/>
      <c r="H2497" s="103"/>
      <c r="I2497" s="103"/>
      <c r="J2497" s="103"/>
      <c r="K2497" s="103"/>
      <c r="L2497" s="103"/>
      <c r="M2497" s="103"/>
      <c r="N2497" s="103"/>
      <c r="O2497" s="103"/>
      <c r="P2497" s="103"/>
      <c r="Q2497" s="103"/>
      <c r="R2497" s="103"/>
      <c r="S2497" s="103"/>
      <c r="T2497" s="103"/>
      <c r="U2497" s="103"/>
      <c r="V2497" s="103"/>
      <c r="W2497" s="103"/>
      <c r="X2497" s="103"/>
      <c r="Y2497" s="103"/>
      <c r="Z2497" s="103"/>
      <c r="AA2497" s="103"/>
      <c r="AB2497" s="103"/>
      <c r="AC2497" s="103"/>
      <c r="AD2497" s="103"/>
      <c r="AE2497" s="103"/>
      <c r="AF2497" s="103"/>
      <c r="AG2497" s="103"/>
      <c r="AI2497" s="271">
        <f>COUNTIF($B2505:$AG2505,"-")</f>
        <v>32</v>
      </c>
    </row>
    <row r="2498" spans="1:35" s="104" customFormat="1" ht="15" customHeight="1">
      <c r="A2498" s="108" t="s">
        <v>208</v>
      </c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3"/>
      <c r="M2498" s="103"/>
      <c r="N2498" s="103"/>
      <c r="O2498" s="103"/>
      <c r="P2498" s="103"/>
      <c r="Q2498" s="103"/>
      <c r="R2498" s="103"/>
      <c r="S2498" s="103"/>
      <c r="T2498" s="103"/>
      <c r="U2498" s="103"/>
      <c r="V2498" s="103"/>
      <c r="W2498" s="103"/>
      <c r="X2498" s="103"/>
      <c r="Y2498" s="103"/>
      <c r="Z2498" s="103"/>
      <c r="AA2498" s="103"/>
      <c r="AB2498" s="103"/>
      <c r="AC2498" s="103"/>
      <c r="AD2498" s="103"/>
      <c r="AE2498" s="103"/>
      <c r="AF2498" s="103"/>
      <c r="AG2498" s="103"/>
      <c r="AI2498" s="271"/>
    </row>
    <row r="2499" spans="1:35" s="104" customFormat="1">
      <c r="A2499" s="108" t="s">
        <v>209</v>
      </c>
      <c r="B2499" s="103"/>
      <c r="C2499" s="103"/>
      <c r="D2499" s="103"/>
      <c r="E2499" s="103"/>
      <c r="F2499" s="103"/>
      <c r="G2499" s="103"/>
      <c r="H2499" s="103"/>
      <c r="I2499" s="103"/>
      <c r="J2499" s="103"/>
      <c r="K2499" s="103"/>
      <c r="L2499" s="103"/>
      <c r="M2499" s="103"/>
      <c r="N2499" s="103"/>
      <c r="O2499" s="103"/>
      <c r="P2499" s="103"/>
      <c r="Q2499" s="103"/>
      <c r="R2499" s="103"/>
      <c r="S2499" s="103"/>
      <c r="T2499" s="103"/>
      <c r="U2499" s="103"/>
      <c r="V2499" s="103"/>
      <c r="W2499" s="103"/>
      <c r="X2499" s="103"/>
      <c r="Y2499" s="103"/>
      <c r="Z2499" s="103"/>
      <c r="AA2499" s="103"/>
      <c r="AB2499" s="103"/>
      <c r="AC2499" s="103"/>
      <c r="AD2499" s="103"/>
      <c r="AE2499" s="103"/>
      <c r="AF2499" s="103"/>
      <c r="AG2499" s="103"/>
    </row>
    <row r="2500" spans="1:35" s="104" customFormat="1">
      <c r="A2500" s="108" t="s">
        <v>198</v>
      </c>
      <c r="B2500" s="103"/>
      <c r="C2500" s="103"/>
      <c r="D2500" s="103"/>
      <c r="E2500" s="103"/>
      <c r="F2500" s="103"/>
      <c r="G2500" s="103"/>
      <c r="H2500" s="103"/>
      <c r="I2500" s="103"/>
      <c r="J2500" s="103"/>
      <c r="K2500" s="103"/>
      <c r="L2500" s="103"/>
      <c r="M2500" s="103"/>
      <c r="N2500" s="103"/>
      <c r="O2500" s="103"/>
      <c r="P2500" s="103"/>
      <c r="Q2500" s="103"/>
      <c r="R2500" s="103"/>
      <c r="S2500" s="103"/>
      <c r="T2500" s="103"/>
      <c r="U2500" s="103"/>
      <c r="V2500" s="103"/>
      <c r="W2500" s="103"/>
      <c r="X2500" s="103"/>
      <c r="Y2500" s="103"/>
      <c r="Z2500" s="103"/>
      <c r="AA2500" s="103"/>
      <c r="AB2500" s="103"/>
      <c r="AC2500" s="103"/>
      <c r="AD2500" s="103"/>
      <c r="AE2500" s="103"/>
      <c r="AF2500" s="103"/>
      <c r="AG2500" s="103"/>
    </row>
    <row r="2501" spans="1:35" s="104" customFormat="1">
      <c r="A2501" s="108" t="s">
        <v>200</v>
      </c>
      <c r="B2501" s="103"/>
      <c r="C2501" s="103"/>
      <c r="D2501" s="103"/>
      <c r="E2501" s="103"/>
      <c r="F2501" s="103"/>
      <c r="G2501" s="103"/>
      <c r="H2501" s="103"/>
      <c r="I2501" s="103"/>
      <c r="J2501" s="103"/>
      <c r="K2501" s="103"/>
      <c r="L2501" s="103"/>
      <c r="M2501" s="103"/>
      <c r="N2501" s="103"/>
      <c r="O2501" s="103"/>
      <c r="P2501" s="103"/>
      <c r="Q2501" s="103"/>
      <c r="R2501" s="103"/>
      <c r="S2501" s="103"/>
      <c r="T2501" s="103"/>
      <c r="U2501" s="103"/>
      <c r="V2501" s="103"/>
      <c r="W2501" s="103"/>
      <c r="X2501" s="103"/>
      <c r="Y2501" s="103"/>
      <c r="Z2501" s="103"/>
      <c r="AA2501" s="103"/>
      <c r="AB2501" s="103"/>
      <c r="AC2501" s="103"/>
      <c r="AD2501" s="103"/>
      <c r="AE2501" s="103"/>
      <c r="AF2501" s="103"/>
      <c r="AG2501" s="103"/>
    </row>
    <row r="2502" spans="1:35" s="104" customFormat="1">
      <c r="A2502" s="108" t="s">
        <v>201</v>
      </c>
      <c r="B2502" s="103"/>
      <c r="C2502" s="103"/>
      <c r="D2502" s="103"/>
      <c r="E2502" s="103"/>
      <c r="F2502" s="103"/>
      <c r="G2502" s="103"/>
      <c r="H2502" s="103"/>
      <c r="I2502" s="103"/>
      <c r="J2502" s="103"/>
      <c r="K2502" s="103"/>
      <c r="L2502" s="103"/>
      <c r="M2502" s="103"/>
      <c r="N2502" s="103"/>
      <c r="O2502" s="103"/>
      <c r="P2502" s="103"/>
      <c r="Q2502" s="103"/>
      <c r="R2502" s="103"/>
      <c r="S2502" s="103"/>
      <c r="T2502" s="103"/>
      <c r="U2502" s="103"/>
      <c r="V2502" s="103"/>
      <c r="W2502" s="103"/>
      <c r="X2502" s="103"/>
      <c r="Y2502" s="103"/>
      <c r="Z2502" s="103"/>
      <c r="AA2502" s="103"/>
      <c r="AB2502" s="103"/>
      <c r="AC2502" s="103"/>
      <c r="AD2502" s="103"/>
      <c r="AE2502" s="103"/>
      <c r="AF2502" s="103"/>
      <c r="AG2502" s="103"/>
    </row>
    <row r="2503" spans="1:35" s="104" customFormat="1">
      <c r="A2503" s="108" t="s">
        <v>202</v>
      </c>
      <c r="B2503" s="103"/>
      <c r="C2503" s="103"/>
      <c r="D2503" s="103"/>
      <c r="E2503" s="103"/>
      <c r="F2503" s="103"/>
      <c r="G2503" s="103"/>
      <c r="H2503" s="103"/>
      <c r="I2503" s="103"/>
      <c r="J2503" s="103"/>
      <c r="K2503" s="103"/>
      <c r="L2503" s="103"/>
      <c r="M2503" s="103"/>
      <c r="N2503" s="103"/>
      <c r="O2503" s="103"/>
      <c r="P2503" s="103"/>
      <c r="Q2503" s="103"/>
      <c r="R2503" s="103"/>
      <c r="S2503" s="103"/>
      <c r="T2503" s="103"/>
      <c r="U2503" s="103"/>
      <c r="V2503" s="103"/>
      <c r="W2503" s="103"/>
      <c r="X2503" s="103"/>
      <c r="Y2503" s="103"/>
      <c r="Z2503" s="103"/>
      <c r="AA2503" s="103"/>
      <c r="AB2503" s="103"/>
      <c r="AC2503" s="103"/>
      <c r="AD2503" s="103"/>
      <c r="AE2503" s="103"/>
      <c r="AF2503" s="103"/>
      <c r="AG2503" s="103"/>
    </row>
    <row r="2504" spans="1:35" s="104" customFormat="1">
      <c r="A2504" s="108" t="s">
        <v>203</v>
      </c>
      <c r="B2504" s="103"/>
      <c r="C2504" s="103"/>
      <c r="D2504" s="103"/>
      <c r="E2504" s="103"/>
      <c r="F2504" s="103"/>
      <c r="G2504" s="103"/>
      <c r="H2504" s="103"/>
      <c r="I2504" s="103"/>
      <c r="J2504" s="103"/>
      <c r="K2504" s="103"/>
      <c r="L2504" s="103"/>
      <c r="M2504" s="103"/>
      <c r="N2504" s="103"/>
      <c r="O2504" s="103"/>
      <c r="P2504" s="103"/>
      <c r="Q2504" s="103"/>
      <c r="R2504" s="103"/>
      <c r="S2504" s="103"/>
      <c r="T2504" s="103"/>
      <c r="U2504" s="103"/>
      <c r="V2504" s="103"/>
      <c r="W2504" s="103"/>
      <c r="X2504" s="103"/>
      <c r="Y2504" s="103"/>
      <c r="Z2504" s="103"/>
      <c r="AA2504" s="103"/>
      <c r="AB2504" s="103"/>
      <c r="AC2504" s="103"/>
      <c r="AD2504" s="103"/>
      <c r="AE2504" s="103"/>
      <c r="AF2504" s="103"/>
      <c r="AG2504" s="103"/>
    </row>
    <row r="2505" spans="1:35" s="104" customFormat="1">
      <c r="A2505" s="110" t="s">
        <v>204</v>
      </c>
      <c r="B2505" s="114" t="str">
        <f t="shared" ref="B2505:AG2505" si="166">IF(COUNTA(B2493:B2504)=0,"-",COUNTA(B2493:B2504)/12)</f>
        <v>-</v>
      </c>
      <c r="C2505" s="114" t="str">
        <f t="shared" si="166"/>
        <v>-</v>
      </c>
      <c r="D2505" s="114" t="str">
        <f t="shared" si="166"/>
        <v>-</v>
      </c>
      <c r="E2505" s="114" t="str">
        <f t="shared" si="166"/>
        <v>-</v>
      </c>
      <c r="F2505" s="114" t="str">
        <f t="shared" si="166"/>
        <v>-</v>
      </c>
      <c r="G2505" s="114" t="str">
        <f t="shared" si="166"/>
        <v>-</v>
      </c>
      <c r="H2505" s="114" t="str">
        <f t="shared" si="166"/>
        <v>-</v>
      </c>
      <c r="I2505" s="114" t="str">
        <f t="shared" si="166"/>
        <v>-</v>
      </c>
      <c r="J2505" s="114" t="str">
        <f t="shared" si="166"/>
        <v>-</v>
      </c>
      <c r="K2505" s="114" t="str">
        <f t="shared" si="166"/>
        <v>-</v>
      </c>
      <c r="L2505" s="114" t="str">
        <f t="shared" si="166"/>
        <v>-</v>
      </c>
      <c r="M2505" s="114" t="str">
        <f t="shared" si="166"/>
        <v>-</v>
      </c>
      <c r="N2505" s="114" t="str">
        <f t="shared" si="166"/>
        <v>-</v>
      </c>
      <c r="O2505" s="114" t="str">
        <f t="shared" si="166"/>
        <v>-</v>
      </c>
      <c r="P2505" s="114" t="str">
        <f t="shared" si="166"/>
        <v>-</v>
      </c>
      <c r="Q2505" s="114" t="str">
        <f t="shared" si="166"/>
        <v>-</v>
      </c>
      <c r="R2505" s="114" t="str">
        <f t="shared" si="166"/>
        <v>-</v>
      </c>
      <c r="S2505" s="114" t="str">
        <f t="shared" si="166"/>
        <v>-</v>
      </c>
      <c r="T2505" s="114" t="str">
        <f t="shared" si="166"/>
        <v>-</v>
      </c>
      <c r="U2505" s="114" t="str">
        <f t="shared" si="166"/>
        <v>-</v>
      </c>
      <c r="V2505" s="114" t="str">
        <f t="shared" si="166"/>
        <v>-</v>
      </c>
      <c r="W2505" s="114" t="str">
        <f t="shared" si="166"/>
        <v>-</v>
      </c>
      <c r="X2505" s="114" t="str">
        <f t="shared" si="166"/>
        <v>-</v>
      </c>
      <c r="Y2505" s="114" t="str">
        <f t="shared" si="166"/>
        <v>-</v>
      </c>
      <c r="Z2505" s="114" t="str">
        <f t="shared" si="166"/>
        <v>-</v>
      </c>
      <c r="AA2505" s="114" t="str">
        <f t="shared" si="166"/>
        <v>-</v>
      </c>
      <c r="AB2505" s="114" t="str">
        <f t="shared" si="166"/>
        <v>-</v>
      </c>
      <c r="AC2505" s="114" t="str">
        <f t="shared" si="166"/>
        <v>-</v>
      </c>
      <c r="AD2505" s="114" t="str">
        <f t="shared" si="166"/>
        <v>-</v>
      </c>
      <c r="AE2505" s="114" t="str">
        <f t="shared" si="166"/>
        <v>-</v>
      </c>
      <c r="AF2505" s="114" t="str">
        <f t="shared" si="166"/>
        <v>-</v>
      </c>
      <c r="AG2505" s="114" t="str">
        <f t="shared" si="166"/>
        <v>-</v>
      </c>
    </row>
    <row r="2506" spans="1:35" ht="18" customHeight="1">
      <c r="AG2506"/>
    </row>
    <row r="2507" spans="1:35" s="104" customFormat="1">
      <c r="A2507" s="121">
        <f>A2492+1</f>
        <v>44895</v>
      </c>
      <c r="B2507" s="118" t="s">
        <v>310</v>
      </c>
      <c r="C2507" s="118" t="s">
        <v>311</v>
      </c>
      <c r="D2507" s="118" t="s">
        <v>312</v>
      </c>
      <c r="E2507" s="118" t="s">
        <v>313</v>
      </c>
      <c r="F2507" s="118" t="s">
        <v>314</v>
      </c>
      <c r="G2507" s="118" t="s">
        <v>315</v>
      </c>
      <c r="H2507" s="118" t="s">
        <v>316</v>
      </c>
      <c r="I2507" s="118" t="s">
        <v>317</v>
      </c>
      <c r="J2507" s="118" t="s">
        <v>318</v>
      </c>
      <c r="K2507" s="118" t="s">
        <v>319</v>
      </c>
      <c r="L2507" s="118" t="s">
        <v>320</v>
      </c>
      <c r="M2507" s="118" t="s">
        <v>321</v>
      </c>
      <c r="N2507" s="118" t="s">
        <v>322</v>
      </c>
      <c r="O2507" s="118" t="s">
        <v>323</v>
      </c>
      <c r="P2507" s="118" t="s">
        <v>324</v>
      </c>
      <c r="Q2507" s="118" t="s">
        <v>325</v>
      </c>
      <c r="R2507" s="118" t="s">
        <v>326</v>
      </c>
      <c r="S2507" s="118" t="s">
        <v>327</v>
      </c>
      <c r="T2507" s="118" t="s">
        <v>328</v>
      </c>
      <c r="U2507" s="118" t="s">
        <v>329</v>
      </c>
      <c r="V2507" s="118" t="s">
        <v>330</v>
      </c>
      <c r="W2507" s="118" t="s">
        <v>331</v>
      </c>
      <c r="X2507" s="118" t="s">
        <v>332</v>
      </c>
      <c r="Y2507" s="118" t="s">
        <v>333</v>
      </c>
      <c r="Z2507" s="118" t="s">
        <v>334</v>
      </c>
      <c r="AA2507" s="118" t="s">
        <v>335</v>
      </c>
      <c r="AB2507" s="118" t="s">
        <v>336</v>
      </c>
      <c r="AC2507" s="118" t="s">
        <v>337</v>
      </c>
      <c r="AD2507" s="118" t="s">
        <v>338</v>
      </c>
      <c r="AE2507" s="118" t="s">
        <v>339</v>
      </c>
      <c r="AF2507" s="118" t="s">
        <v>340</v>
      </c>
      <c r="AG2507" s="118" t="s">
        <v>341</v>
      </c>
    </row>
    <row r="2508" spans="1:35" s="104" customFormat="1">
      <c r="A2508" s="108" t="s">
        <v>168</v>
      </c>
      <c r="B2508" s="103"/>
      <c r="C2508" s="103"/>
      <c r="D2508" s="103"/>
      <c r="E2508" s="103"/>
      <c r="F2508" s="103"/>
      <c r="G2508" s="103"/>
      <c r="H2508" s="103"/>
      <c r="I2508" s="103"/>
      <c r="J2508" s="103"/>
      <c r="K2508" s="103"/>
      <c r="L2508" s="103"/>
      <c r="M2508" s="103"/>
      <c r="N2508" s="103"/>
      <c r="O2508" s="103"/>
      <c r="P2508" s="103"/>
      <c r="Q2508" s="103"/>
      <c r="R2508" s="103"/>
      <c r="S2508" s="103"/>
      <c r="T2508" s="103"/>
      <c r="U2508" s="103"/>
      <c r="V2508" s="103"/>
      <c r="W2508" s="103"/>
      <c r="X2508" s="103"/>
      <c r="Y2508" s="103"/>
      <c r="Z2508" s="103"/>
      <c r="AA2508" s="103"/>
      <c r="AB2508" s="103"/>
      <c r="AC2508" s="103"/>
      <c r="AD2508" s="103"/>
      <c r="AE2508" s="103"/>
      <c r="AF2508" s="103"/>
      <c r="AG2508" s="103"/>
    </row>
    <row r="2509" spans="1:35" s="104" customFormat="1">
      <c r="A2509" s="108" t="s">
        <v>174</v>
      </c>
      <c r="B2509" s="103"/>
      <c r="C2509" s="103"/>
      <c r="D2509" s="103"/>
      <c r="E2509" s="103"/>
      <c r="F2509" s="103"/>
      <c r="G2509" s="103"/>
      <c r="H2509" s="103"/>
      <c r="I2509" s="103"/>
      <c r="J2509" s="103"/>
      <c r="K2509" s="103"/>
      <c r="L2509" s="103"/>
      <c r="M2509" s="103"/>
      <c r="N2509" s="103"/>
      <c r="O2509" s="103"/>
      <c r="P2509" s="103"/>
      <c r="Q2509" s="103"/>
      <c r="R2509" s="103"/>
      <c r="S2509" s="103"/>
      <c r="T2509" s="103"/>
      <c r="U2509" s="103"/>
      <c r="V2509" s="103"/>
      <c r="W2509" s="103"/>
      <c r="X2509" s="103"/>
      <c r="Y2509" s="103"/>
      <c r="Z2509" s="103"/>
      <c r="AA2509" s="103"/>
      <c r="AB2509" s="103"/>
      <c r="AC2509" s="103"/>
      <c r="AD2509" s="103"/>
      <c r="AE2509" s="103"/>
      <c r="AF2509" s="103"/>
      <c r="AG2509" s="103"/>
    </row>
    <row r="2510" spans="1:35" s="104" customFormat="1">
      <c r="A2510" s="108" t="s">
        <v>176</v>
      </c>
      <c r="B2510" s="103"/>
      <c r="C2510" s="103"/>
      <c r="D2510" s="103"/>
      <c r="E2510" s="103"/>
      <c r="F2510" s="103"/>
      <c r="G2510" s="103"/>
      <c r="H2510" s="103"/>
      <c r="I2510" s="103"/>
      <c r="J2510" s="103"/>
      <c r="K2510" s="103"/>
      <c r="L2510" s="103"/>
      <c r="M2510" s="103"/>
      <c r="N2510" s="103"/>
      <c r="O2510" s="103"/>
      <c r="P2510" s="103"/>
      <c r="Q2510" s="103"/>
      <c r="R2510" s="103"/>
      <c r="S2510" s="103"/>
      <c r="T2510" s="103"/>
      <c r="U2510" s="103"/>
      <c r="V2510" s="103"/>
      <c r="W2510" s="103"/>
      <c r="X2510" s="103"/>
      <c r="Y2510" s="103"/>
      <c r="Z2510" s="103"/>
      <c r="AA2510" s="103"/>
      <c r="AB2510" s="103"/>
      <c r="AC2510" s="103"/>
      <c r="AD2510" s="103"/>
      <c r="AE2510" s="103"/>
      <c r="AF2510" s="103"/>
      <c r="AG2510" s="103"/>
    </row>
    <row r="2511" spans="1:35" s="104" customFormat="1" ht="21">
      <c r="A2511" s="108" t="s">
        <v>181</v>
      </c>
      <c r="B2511" s="103"/>
      <c r="C2511" s="103"/>
      <c r="D2511" s="103"/>
      <c r="E2511" s="103"/>
      <c r="F2511" s="103"/>
      <c r="G2511" s="103"/>
      <c r="H2511" s="103"/>
      <c r="I2511" s="103"/>
      <c r="J2511" s="103"/>
      <c r="K2511" s="103"/>
      <c r="L2511" s="103"/>
      <c r="M2511" s="103"/>
      <c r="N2511" s="103"/>
      <c r="O2511" s="103"/>
      <c r="P2511" s="103"/>
      <c r="Q2511" s="103"/>
      <c r="R2511" s="103"/>
      <c r="S2511" s="103"/>
      <c r="T2511" s="103"/>
      <c r="U2511" s="103"/>
      <c r="V2511" s="103"/>
      <c r="W2511" s="103"/>
      <c r="X2511" s="103"/>
      <c r="Y2511" s="103"/>
      <c r="Z2511" s="103"/>
      <c r="AA2511" s="103"/>
      <c r="AB2511" s="103"/>
      <c r="AC2511" s="103"/>
      <c r="AD2511" s="103"/>
      <c r="AE2511" s="103"/>
      <c r="AF2511" s="103"/>
      <c r="AG2511" s="103"/>
      <c r="AI2511" s="116" t="s">
        <v>250</v>
      </c>
    </row>
    <row r="2512" spans="1:35" s="104" customFormat="1" ht="15" customHeight="1">
      <c r="A2512" s="108" t="s">
        <v>184</v>
      </c>
      <c r="B2512" s="103"/>
      <c r="C2512" s="103"/>
      <c r="D2512" s="103"/>
      <c r="E2512" s="103"/>
      <c r="F2512" s="103"/>
      <c r="G2512" s="103"/>
      <c r="H2512" s="103"/>
      <c r="I2512" s="103"/>
      <c r="J2512" s="103"/>
      <c r="K2512" s="103"/>
      <c r="L2512" s="103"/>
      <c r="M2512" s="103"/>
      <c r="N2512" s="103"/>
      <c r="O2512" s="103"/>
      <c r="P2512" s="103"/>
      <c r="Q2512" s="103"/>
      <c r="R2512" s="103"/>
      <c r="S2512" s="103"/>
      <c r="T2512" s="103"/>
      <c r="U2512" s="103"/>
      <c r="V2512" s="103"/>
      <c r="W2512" s="103"/>
      <c r="X2512" s="103"/>
      <c r="Y2512" s="103"/>
      <c r="Z2512" s="103"/>
      <c r="AA2512" s="103"/>
      <c r="AB2512" s="103"/>
      <c r="AC2512" s="103"/>
      <c r="AD2512" s="103"/>
      <c r="AE2512" s="103"/>
      <c r="AF2512" s="103"/>
      <c r="AG2512" s="103"/>
      <c r="AI2512" s="271">
        <f>COUNTIF($B2520:$AG2520,"-")</f>
        <v>32</v>
      </c>
    </row>
    <row r="2513" spans="1:35" s="104" customFormat="1" ht="15" customHeight="1">
      <c r="A2513" s="108" t="s">
        <v>208</v>
      </c>
      <c r="B2513" s="103"/>
      <c r="C2513" s="103"/>
      <c r="D2513" s="103"/>
      <c r="E2513" s="103"/>
      <c r="F2513" s="103"/>
      <c r="G2513" s="103"/>
      <c r="H2513" s="103"/>
      <c r="I2513" s="103"/>
      <c r="J2513" s="103"/>
      <c r="K2513" s="103"/>
      <c r="L2513" s="103"/>
      <c r="M2513" s="103"/>
      <c r="N2513" s="103"/>
      <c r="O2513" s="103"/>
      <c r="P2513" s="103"/>
      <c r="Q2513" s="103"/>
      <c r="R2513" s="103"/>
      <c r="S2513" s="103"/>
      <c r="T2513" s="103"/>
      <c r="U2513" s="103"/>
      <c r="V2513" s="103"/>
      <c r="W2513" s="103"/>
      <c r="X2513" s="103"/>
      <c r="Y2513" s="103"/>
      <c r="Z2513" s="103"/>
      <c r="AA2513" s="103"/>
      <c r="AB2513" s="103"/>
      <c r="AC2513" s="103"/>
      <c r="AD2513" s="103"/>
      <c r="AE2513" s="103"/>
      <c r="AF2513" s="103"/>
      <c r="AG2513" s="103"/>
      <c r="AI2513" s="271"/>
    </row>
    <row r="2514" spans="1:35" s="104" customFormat="1">
      <c r="A2514" s="108" t="s">
        <v>209</v>
      </c>
      <c r="B2514" s="103"/>
      <c r="C2514" s="103"/>
      <c r="D2514" s="103"/>
      <c r="E2514" s="103"/>
      <c r="F2514" s="103"/>
      <c r="G2514" s="103"/>
      <c r="H2514" s="103"/>
      <c r="I2514" s="103"/>
      <c r="J2514" s="103"/>
      <c r="K2514" s="103"/>
      <c r="L2514" s="103"/>
      <c r="M2514" s="103"/>
      <c r="N2514" s="103"/>
      <c r="O2514" s="103"/>
      <c r="P2514" s="103"/>
      <c r="Q2514" s="103"/>
      <c r="R2514" s="103"/>
      <c r="S2514" s="103"/>
      <c r="T2514" s="103"/>
      <c r="U2514" s="103"/>
      <c r="V2514" s="103"/>
      <c r="W2514" s="103"/>
      <c r="X2514" s="103"/>
      <c r="Y2514" s="103"/>
      <c r="Z2514" s="103"/>
      <c r="AA2514" s="103"/>
      <c r="AB2514" s="103"/>
      <c r="AC2514" s="103"/>
      <c r="AD2514" s="103"/>
      <c r="AE2514" s="103"/>
      <c r="AF2514" s="103"/>
      <c r="AG2514" s="103"/>
    </row>
    <row r="2515" spans="1:35" s="104" customFormat="1">
      <c r="A2515" s="108" t="s">
        <v>198</v>
      </c>
      <c r="B2515" s="103"/>
      <c r="C2515" s="103"/>
      <c r="D2515" s="103"/>
      <c r="E2515" s="103"/>
      <c r="F2515" s="103"/>
      <c r="G2515" s="103"/>
      <c r="H2515" s="103"/>
      <c r="I2515" s="103"/>
      <c r="J2515" s="103"/>
      <c r="K2515" s="103"/>
      <c r="L2515" s="103"/>
      <c r="M2515" s="103"/>
      <c r="N2515" s="103"/>
      <c r="O2515" s="103"/>
      <c r="P2515" s="103"/>
      <c r="Q2515" s="103"/>
      <c r="R2515" s="103"/>
      <c r="S2515" s="103"/>
      <c r="T2515" s="103"/>
      <c r="U2515" s="103"/>
      <c r="V2515" s="103"/>
      <c r="W2515" s="103"/>
      <c r="X2515" s="103"/>
      <c r="Y2515" s="103"/>
      <c r="Z2515" s="103"/>
      <c r="AA2515" s="103"/>
      <c r="AB2515" s="103"/>
      <c r="AC2515" s="103"/>
      <c r="AD2515" s="103"/>
      <c r="AE2515" s="103"/>
      <c r="AF2515" s="103"/>
      <c r="AG2515" s="103"/>
    </row>
    <row r="2516" spans="1:35" s="104" customFormat="1">
      <c r="A2516" s="108" t="s">
        <v>200</v>
      </c>
      <c r="B2516" s="103"/>
      <c r="C2516" s="103"/>
      <c r="D2516" s="103"/>
      <c r="E2516" s="103"/>
      <c r="F2516" s="103"/>
      <c r="G2516" s="103"/>
      <c r="H2516" s="103"/>
      <c r="I2516" s="103"/>
      <c r="J2516" s="103"/>
      <c r="K2516" s="103"/>
      <c r="L2516" s="103"/>
      <c r="M2516" s="103"/>
      <c r="N2516" s="103"/>
      <c r="O2516" s="103"/>
      <c r="P2516" s="103"/>
      <c r="Q2516" s="103"/>
      <c r="R2516" s="103"/>
      <c r="S2516" s="103"/>
      <c r="T2516" s="103"/>
      <c r="U2516" s="103"/>
      <c r="V2516" s="103"/>
      <c r="W2516" s="103"/>
      <c r="X2516" s="103"/>
      <c r="Y2516" s="103"/>
      <c r="Z2516" s="103"/>
      <c r="AA2516" s="103"/>
      <c r="AB2516" s="103"/>
      <c r="AC2516" s="103"/>
      <c r="AD2516" s="103"/>
      <c r="AE2516" s="103"/>
      <c r="AF2516" s="103"/>
      <c r="AG2516" s="103"/>
    </row>
    <row r="2517" spans="1:35" s="104" customFormat="1">
      <c r="A2517" s="108" t="s">
        <v>201</v>
      </c>
      <c r="B2517" s="103"/>
      <c r="C2517" s="103"/>
      <c r="D2517" s="103"/>
      <c r="E2517" s="103"/>
      <c r="F2517" s="103"/>
      <c r="G2517" s="103"/>
      <c r="H2517" s="103"/>
      <c r="I2517" s="103"/>
      <c r="J2517" s="103"/>
      <c r="K2517" s="103"/>
      <c r="L2517" s="103"/>
      <c r="M2517" s="103"/>
      <c r="N2517" s="103"/>
      <c r="O2517" s="103"/>
      <c r="P2517" s="103"/>
      <c r="Q2517" s="103"/>
      <c r="R2517" s="103"/>
      <c r="S2517" s="103"/>
      <c r="T2517" s="103"/>
      <c r="U2517" s="103"/>
      <c r="V2517" s="103"/>
      <c r="W2517" s="103"/>
      <c r="X2517" s="103"/>
      <c r="Y2517" s="103"/>
      <c r="Z2517" s="103"/>
      <c r="AA2517" s="103"/>
      <c r="AB2517" s="103"/>
      <c r="AC2517" s="103"/>
      <c r="AD2517" s="103"/>
      <c r="AE2517" s="103"/>
      <c r="AF2517" s="103"/>
      <c r="AG2517" s="103"/>
    </row>
    <row r="2518" spans="1:35" s="104" customFormat="1">
      <c r="A2518" s="108" t="s">
        <v>202</v>
      </c>
      <c r="B2518" s="103"/>
      <c r="C2518" s="103"/>
      <c r="D2518" s="103"/>
      <c r="E2518" s="103"/>
      <c r="F2518" s="103"/>
      <c r="G2518" s="103"/>
      <c r="H2518" s="103"/>
      <c r="I2518" s="103"/>
      <c r="J2518" s="103"/>
      <c r="K2518" s="103"/>
      <c r="L2518" s="103"/>
      <c r="M2518" s="103"/>
      <c r="N2518" s="103"/>
      <c r="O2518" s="103"/>
      <c r="P2518" s="103"/>
      <c r="Q2518" s="103"/>
      <c r="R2518" s="103"/>
      <c r="S2518" s="103"/>
      <c r="T2518" s="103"/>
      <c r="U2518" s="103"/>
      <c r="V2518" s="103"/>
      <c r="W2518" s="103"/>
      <c r="X2518" s="103"/>
      <c r="Y2518" s="103"/>
      <c r="Z2518" s="103"/>
      <c r="AA2518" s="103"/>
      <c r="AB2518" s="103"/>
      <c r="AC2518" s="103"/>
      <c r="AD2518" s="103"/>
      <c r="AE2518" s="103"/>
      <c r="AF2518" s="103"/>
      <c r="AG2518" s="103"/>
    </row>
    <row r="2519" spans="1:35" s="104" customFormat="1">
      <c r="A2519" s="108" t="s">
        <v>203</v>
      </c>
      <c r="B2519" s="103"/>
      <c r="C2519" s="103"/>
      <c r="D2519" s="103"/>
      <c r="E2519" s="103"/>
      <c r="F2519" s="103"/>
      <c r="G2519" s="103"/>
      <c r="H2519" s="103"/>
      <c r="I2519" s="103"/>
      <c r="J2519" s="103"/>
      <c r="K2519" s="103"/>
      <c r="L2519" s="103"/>
      <c r="M2519" s="103"/>
      <c r="N2519" s="103"/>
      <c r="O2519" s="103"/>
      <c r="P2519" s="103"/>
      <c r="Q2519" s="103"/>
      <c r="R2519" s="103"/>
      <c r="S2519" s="103"/>
      <c r="T2519" s="103"/>
      <c r="U2519" s="103"/>
      <c r="V2519" s="103"/>
      <c r="W2519" s="103"/>
      <c r="X2519" s="103"/>
      <c r="Y2519" s="103"/>
      <c r="Z2519" s="103"/>
      <c r="AA2519" s="103"/>
      <c r="AB2519" s="103"/>
      <c r="AC2519" s="103"/>
      <c r="AD2519" s="103"/>
      <c r="AE2519" s="103"/>
      <c r="AF2519" s="103"/>
      <c r="AG2519" s="103"/>
    </row>
    <row r="2520" spans="1:35" s="104" customFormat="1">
      <c r="A2520" s="110" t="s">
        <v>204</v>
      </c>
      <c r="B2520" s="114" t="str">
        <f t="shared" ref="B2520:AG2520" si="167">IF(COUNTA(B2508:B2519)=0,"-",COUNTA(B2508:B2519)/12)</f>
        <v>-</v>
      </c>
      <c r="C2520" s="114" t="str">
        <f t="shared" si="167"/>
        <v>-</v>
      </c>
      <c r="D2520" s="114" t="str">
        <f t="shared" si="167"/>
        <v>-</v>
      </c>
      <c r="E2520" s="114" t="str">
        <f t="shared" si="167"/>
        <v>-</v>
      </c>
      <c r="F2520" s="114" t="str">
        <f t="shared" si="167"/>
        <v>-</v>
      </c>
      <c r="G2520" s="114" t="str">
        <f t="shared" si="167"/>
        <v>-</v>
      </c>
      <c r="H2520" s="114" t="str">
        <f t="shared" si="167"/>
        <v>-</v>
      </c>
      <c r="I2520" s="114" t="str">
        <f t="shared" si="167"/>
        <v>-</v>
      </c>
      <c r="J2520" s="114" t="str">
        <f t="shared" si="167"/>
        <v>-</v>
      </c>
      <c r="K2520" s="114" t="str">
        <f t="shared" si="167"/>
        <v>-</v>
      </c>
      <c r="L2520" s="114" t="str">
        <f t="shared" si="167"/>
        <v>-</v>
      </c>
      <c r="M2520" s="114" t="str">
        <f t="shared" si="167"/>
        <v>-</v>
      </c>
      <c r="N2520" s="114" t="str">
        <f t="shared" si="167"/>
        <v>-</v>
      </c>
      <c r="O2520" s="114" t="str">
        <f t="shared" si="167"/>
        <v>-</v>
      </c>
      <c r="P2520" s="114" t="str">
        <f t="shared" si="167"/>
        <v>-</v>
      </c>
      <c r="Q2520" s="114" t="str">
        <f t="shared" si="167"/>
        <v>-</v>
      </c>
      <c r="R2520" s="114" t="str">
        <f t="shared" si="167"/>
        <v>-</v>
      </c>
      <c r="S2520" s="114" t="str">
        <f t="shared" si="167"/>
        <v>-</v>
      </c>
      <c r="T2520" s="114" t="str">
        <f t="shared" si="167"/>
        <v>-</v>
      </c>
      <c r="U2520" s="114" t="str">
        <f t="shared" si="167"/>
        <v>-</v>
      </c>
      <c r="V2520" s="114" t="str">
        <f t="shared" si="167"/>
        <v>-</v>
      </c>
      <c r="W2520" s="114" t="str">
        <f t="shared" si="167"/>
        <v>-</v>
      </c>
      <c r="X2520" s="114" t="str">
        <f t="shared" si="167"/>
        <v>-</v>
      </c>
      <c r="Y2520" s="114" t="str">
        <f t="shared" si="167"/>
        <v>-</v>
      </c>
      <c r="Z2520" s="114" t="str">
        <f t="shared" si="167"/>
        <v>-</v>
      </c>
      <c r="AA2520" s="114" t="str">
        <f t="shared" si="167"/>
        <v>-</v>
      </c>
      <c r="AB2520" s="114" t="str">
        <f t="shared" si="167"/>
        <v>-</v>
      </c>
      <c r="AC2520" s="114" t="str">
        <f t="shared" si="167"/>
        <v>-</v>
      </c>
      <c r="AD2520" s="114" t="str">
        <f t="shared" si="167"/>
        <v>-</v>
      </c>
      <c r="AE2520" s="114" t="str">
        <f t="shared" si="167"/>
        <v>-</v>
      </c>
      <c r="AF2520" s="114" t="str">
        <f t="shared" si="167"/>
        <v>-</v>
      </c>
      <c r="AG2520" s="114" t="str">
        <f t="shared" si="167"/>
        <v>-</v>
      </c>
    </row>
    <row r="2521" spans="1:35" ht="18" customHeight="1">
      <c r="AG2521"/>
    </row>
    <row r="2522" spans="1:35" s="104" customFormat="1">
      <c r="A2522" s="121">
        <f>A2507+1</f>
        <v>44896</v>
      </c>
      <c r="B2522" s="118" t="s">
        <v>310</v>
      </c>
      <c r="C2522" s="118" t="s">
        <v>311</v>
      </c>
      <c r="D2522" s="118" t="s">
        <v>312</v>
      </c>
      <c r="E2522" s="118" t="s">
        <v>313</v>
      </c>
      <c r="F2522" s="118" t="s">
        <v>314</v>
      </c>
      <c r="G2522" s="118" t="s">
        <v>315</v>
      </c>
      <c r="H2522" s="118" t="s">
        <v>316</v>
      </c>
      <c r="I2522" s="118" t="s">
        <v>317</v>
      </c>
      <c r="J2522" s="118" t="s">
        <v>318</v>
      </c>
      <c r="K2522" s="118" t="s">
        <v>319</v>
      </c>
      <c r="L2522" s="118" t="s">
        <v>320</v>
      </c>
      <c r="M2522" s="118" t="s">
        <v>321</v>
      </c>
      <c r="N2522" s="118" t="s">
        <v>322</v>
      </c>
      <c r="O2522" s="118" t="s">
        <v>323</v>
      </c>
      <c r="P2522" s="118" t="s">
        <v>324</v>
      </c>
      <c r="Q2522" s="118" t="s">
        <v>325</v>
      </c>
      <c r="R2522" s="118" t="s">
        <v>326</v>
      </c>
      <c r="S2522" s="118" t="s">
        <v>327</v>
      </c>
      <c r="T2522" s="118" t="s">
        <v>328</v>
      </c>
      <c r="U2522" s="118" t="s">
        <v>329</v>
      </c>
      <c r="V2522" s="118" t="s">
        <v>330</v>
      </c>
      <c r="W2522" s="118" t="s">
        <v>331</v>
      </c>
      <c r="X2522" s="118" t="s">
        <v>332</v>
      </c>
      <c r="Y2522" s="118" t="s">
        <v>333</v>
      </c>
      <c r="Z2522" s="118" t="s">
        <v>334</v>
      </c>
      <c r="AA2522" s="118" t="s">
        <v>335</v>
      </c>
      <c r="AB2522" s="118" t="s">
        <v>336</v>
      </c>
      <c r="AC2522" s="118" t="s">
        <v>337</v>
      </c>
      <c r="AD2522" s="118" t="s">
        <v>338</v>
      </c>
      <c r="AE2522" s="118" t="s">
        <v>339</v>
      </c>
      <c r="AF2522" s="118" t="s">
        <v>340</v>
      </c>
      <c r="AG2522" s="118" t="s">
        <v>341</v>
      </c>
    </row>
    <row r="2523" spans="1:35" s="104" customFormat="1">
      <c r="A2523" s="108" t="s">
        <v>168</v>
      </c>
      <c r="B2523" s="103"/>
      <c r="C2523" s="103"/>
      <c r="D2523" s="103"/>
      <c r="E2523" s="103"/>
      <c r="F2523" s="103"/>
      <c r="G2523" s="103"/>
      <c r="H2523" s="103"/>
      <c r="I2523" s="103"/>
      <c r="J2523" s="103"/>
      <c r="K2523" s="103"/>
      <c r="L2523" s="103"/>
      <c r="M2523" s="103"/>
      <c r="N2523" s="103"/>
      <c r="O2523" s="103"/>
      <c r="P2523" s="103"/>
      <c r="Q2523" s="103"/>
      <c r="R2523" s="103"/>
      <c r="S2523" s="103"/>
      <c r="T2523" s="103"/>
      <c r="U2523" s="103"/>
      <c r="V2523" s="103"/>
      <c r="W2523" s="103"/>
      <c r="X2523" s="103"/>
      <c r="Y2523" s="103"/>
      <c r="Z2523" s="103"/>
      <c r="AA2523" s="103"/>
      <c r="AB2523" s="103"/>
      <c r="AC2523" s="103"/>
      <c r="AD2523" s="103"/>
      <c r="AE2523" s="103"/>
      <c r="AF2523" s="103"/>
      <c r="AG2523" s="103"/>
    </row>
    <row r="2524" spans="1:35" s="104" customFormat="1">
      <c r="A2524" s="108" t="s">
        <v>174</v>
      </c>
      <c r="B2524" s="103"/>
      <c r="C2524" s="103"/>
      <c r="D2524" s="103"/>
      <c r="E2524" s="103"/>
      <c r="F2524" s="103"/>
      <c r="G2524" s="103"/>
      <c r="H2524" s="103"/>
      <c r="I2524" s="103"/>
      <c r="J2524" s="103"/>
      <c r="K2524" s="103"/>
      <c r="L2524" s="103"/>
      <c r="M2524" s="103"/>
      <c r="N2524" s="103"/>
      <c r="O2524" s="103"/>
      <c r="P2524" s="103"/>
      <c r="Q2524" s="103"/>
      <c r="R2524" s="103"/>
      <c r="S2524" s="103"/>
      <c r="T2524" s="103"/>
      <c r="U2524" s="103"/>
      <c r="V2524" s="103"/>
      <c r="W2524" s="103"/>
      <c r="X2524" s="103"/>
      <c r="Y2524" s="103"/>
      <c r="Z2524" s="103"/>
      <c r="AA2524" s="103"/>
      <c r="AB2524" s="103"/>
      <c r="AC2524" s="103"/>
      <c r="AD2524" s="103"/>
      <c r="AE2524" s="103"/>
      <c r="AF2524" s="103"/>
      <c r="AG2524" s="103"/>
    </row>
    <row r="2525" spans="1:35" s="104" customFormat="1">
      <c r="A2525" s="108" t="s">
        <v>176</v>
      </c>
      <c r="B2525" s="103"/>
      <c r="C2525" s="103"/>
      <c r="D2525" s="103"/>
      <c r="E2525" s="103"/>
      <c r="F2525" s="103"/>
      <c r="G2525" s="103"/>
      <c r="H2525" s="103"/>
      <c r="I2525" s="103"/>
      <c r="J2525" s="103"/>
      <c r="K2525" s="103"/>
      <c r="L2525" s="103"/>
      <c r="M2525" s="103"/>
      <c r="N2525" s="103"/>
      <c r="O2525" s="103"/>
      <c r="P2525" s="103"/>
      <c r="Q2525" s="103"/>
      <c r="R2525" s="103"/>
      <c r="S2525" s="103"/>
      <c r="T2525" s="103"/>
      <c r="U2525" s="103"/>
      <c r="V2525" s="103"/>
      <c r="W2525" s="103"/>
      <c r="X2525" s="103"/>
      <c r="Y2525" s="103"/>
      <c r="Z2525" s="103"/>
      <c r="AA2525" s="103"/>
      <c r="AB2525" s="103"/>
      <c r="AC2525" s="103"/>
      <c r="AD2525" s="103"/>
      <c r="AE2525" s="103"/>
      <c r="AF2525" s="103"/>
      <c r="AG2525" s="103"/>
    </row>
    <row r="2526" spans="1:35" s="104" customFormat="1" ht="21">
      <c r="A2526" s="108" t="s">
        <v>181</v>
      </c>
      <c r="B2526" s="103"/>
      <c r="C2526" s="103"/>
      <c r="D2526" s="103"/>
      <c r="E2526" s="103"/>
      <c r="F2526" s="103"/>
      <c r="G2526" s="103"/>
      <c r="H2526" s="103"/>
      <c r="I2526" s="103"/>
      <c r="J2526" s="103"/>
      <c r="K2526" s="103"/>
      <c r="L2526" s="103"/>
      <c r="M2526" s="103"/>
      <c r="N2526" s="103"/>
      <c r="O2526" s="103"/>
      <c r="P2526" s="103"/>
      <c r="Q2526" s="103"/>
      <c r="R2526" s="103"/>
      <c r="S2526" s="103"/>
      <c r="T2526" s="103"/>
      <c r="U2526" s="103"/>
      <c r="V2526" s="103"/>
      <c r="W2526" s="103"/>
      <c r="X2526" s="103"/>
      <c r="Y2526" s="103"/>
      <c r="Z2526" s="103"/>
      <c r="AA2526" s="103"/>
      <c r="AB2526" s="103"/>
      <c r="AC2526" s="103"/>
      <c r="AD2526" s="103"/>
      <c r="AE2526" s="103"/>
      <c r="AF2526" s="103"/>
      <c r="AG2526" s="103"/>
      <c r="AI2526" s="116" t="s">
        <v>250</v>
      </c>
    </row>
    <row r="2527" spans="1:35" s="104" customFormat="1" ht="15" customHeight="1">
      <c r="A2527" s="108" t="s">
        <v>184</v>
      </c>
      <c r="B2527" s="103"/>
      <c r="C2527" s="103"/>
      <c r="D2527" s="103"/>
      <c r="E2527" s="103"/>
      <c r="F2527" s="103"/>
      <c r="G2527" s="103"/>
      <c r="H2527" s="103"/>
      <c r="I2527" s="103"/>
      <c r="J2527" s="103"/>
      <c r="K2527" s="103"/>
      <c r="L2527" s="103"/>
      <c r="M2527" s="103"/>
      <c r="N2527" s="103"/>
      <c r="O2527" s="103"/>
      <c r="P2527" s="103"/>
      <c r="Q2527" s="103"/>
      <c r="R2527" s="103"/>
      <c r="S2527" s="103"/>
      <c r="T2527" s="103"/>
      <c r="U2527" s="103"/>
      <c r="V2527" s="103"/>
      <c r="W2527" s="103"/>
      <c r="X2527" s="103"/>
      <c r="Y2527" s="103"/>
      <c r="Z2527" s="103"/>
      <c r="AA2527" s="103"/>
      <c r="AB2527" s="103"/>
      <c r="AC2527" s="103"/>
      <c r="AD2527" s="103"/>
      <c r="AE2527" s="103"/>
      <c r="AF2527" s="103"/>
      <c r="AG2527" s="103"/>
      <c r="AI2527" s="271">
        <f>COUNTIF($B2535:$AG2535,"-")</f>
        <v>32</v>
      </c>
    </row>
    <row r="2528" spans="1:35" s="104" customFormat="1" ht="15" customHeight="1">
      <c r="A2528" s="108" t="s">
        <v>208</v>
      </c>
      <c r="B2528" s="103"/>
      <c r="C2528" s="103"/>
      <c r="D2528" s="103"/>
      <c r="E2528" s="103"/>
      <c r="F2528" s="103"/>
      <c r="G2528" s="103"/>
      <c r="H2528" s="103"/>
      <c r="I2528" s="103"/>
      <c r="J2528" s="103"/>
      <c r="K2528" s="103"/>
      <c r="L2528" s="103"/>
      <c r="M2528" s="103"/>
      <c r="N2528" s="103"/>
      <c r="O2528" s="103"/>
      <c r="P2528" s="103"/>
      <c r="Q2528" s="103"/>
      <c r="R2528" s="103"/>
      <c r="S2528" s="103"/>
      <c r="T2528" s="103"/>
      <c r="U2528" s="103"/>
      <c r="V2528" s="103"/>
      <c r="W2528" s="103"/>
      <c r="X2528" s="103"/>
      <c r="Y2528" s="103"/>
      <c r="Z2528" s="103"/>
      <c r="AA2528" s="103"/>
      <c r="AB2528" s="103"/>
      <c r="AC2528" s="103"/>
      <c r="AD2528" s="103"/>
      <c r="AE2528" s="103"/>
      <c r="AF2528" s="103"/>
      <c r="AG2528" s="103"/>
      <c r="AI2528" s="271"/>
    </row>
    <row r="2529" spans="1:35" s="104" customFormat="1">
      <c r="A2529" s="108" t="s">
        <v>209</v>
      </c>
      <c r="B2529" s="103"/>
      <c r="C2529" s="103"/>
      <c r="D2529" s="103"/>
      <c r="E2529" s="103"/>
      <c r="F2529" s="103"/>
      <c r="G2529" s="103"/>
      <c r="H2529" s="103"/>
      <c r="I2529" s="103"/>
      <c r="J2529" s="103"/>
      <c r="K2529" s="103"/>
      <c r="L2529" s="103"/>
      <c r="M2529" s="103"/>
      <c r="N2529" s="103"/>
      <c r="O2529" s="103"/>
      <c r="P2529" s="103"/>
      <c r="Q2529" s="103"/>
      <c r="R2529" s="103"/>
      <c r="S2529" s="103"/>
      <c r="T2529" s="103"/>
      <c r="U2529" s="103"/>
      <c r="V2529" s="103"/>
      <c r="W2529" s="103"/>
      <c r="X2529" s="103"/>
      <c r="Y2529" s="103"/>
      <c r="Z2529" s="103"/>
      <c r="AA2529" s="103"/>
      <c r="AB2529" s="103"/>
      <c r="AC2529" s="103"/>
      <c r="AD2529" s="103"/>
      <c r="AE2529" s="103"/>
      <c r="AF2529" s="103"/>
      <c r="AG2529" s="103"/>
    </row>
    <row r="2530" spans="1:35" s="104" customFormat="1">
      <c r="A2530" s="108" t="s">
        <v>198</v>
      </c>
      <c r="B2530" s="103"/>
      <c r="C2530" s="103"/>
      <c r="D2530" s="103"/>
      <c r="E2530" s="103"/>
      <c r="F2530" s="103"/>
      <c r="G2530" s="103"/>
      <c r="H2530" s="103"/>
      <c r="I2530" s="103"/>
      <c r="J2530" s="103"/>
      <c r="K2530" s="103"/>
      <c r="L2530" s="103"/>
      <c r="M2530" s="103"/>
      <c r="N2530" s="103"/>
      <c r="O2530" s="103"/>
      <c r="P2530" s="103"/>
      <c r="Q2530" s="103"/>
      <c r="R2530" s="103"/>
      <c r="S2530" s="103"/>
      <c r="T2530" s="103"/>
      <c r="U2530" s="103"/>
      <c r="V2530" s="103"/>
      <c r="W2530" s="103"/>
      <c r="X2530" s="103"/>
      <c r="Y2530" s="103"/>
      <c r="Z2530" s="103"/>
      <c r="AA2530" s="103"/>
      <c r="AB2530" s="103"/>
      <c r="AC2530" s="103"/>
      <c r="AD2530" s="103"/>
      <c r="AE2530" s="103"/>
      <c r="AF2530" s="103"/>
      <c r="AG2530" s="103"/>
    </row>
    <row r="2531" spans="1:35" s="104" customFormat="1">
      <c r="A2531" s="108" t="s">
        <v>200</v>
      </c>
      <c r="B2531" s="103"/>
      <c r="C2531" s="103"/>
      <c r="D2531" s="103"/>
      <c r="E2531" s="103"/>
      <c r="F2531" s="103"/>
      <c r="G2531" s="103"/>
      <c r="H2531" s="103"/>
      <c r="I2531" s="103"/>
      <c r="J2531" s="103"/>
      <c r="K2531" s="103"/>
      <c r="L2531" s="103"/>
      <c r="M2531" s="103"/>
      <c r="N2531" s="103"/>
      <c r="O2531" s="103"/>
      <c r="P2531" s="103"/>
      <c r="Q2531" s="103"/>
      <c r="R2531" s="103"/>
      <c r="S2531" s="103"/>
      <c r="T2531" s="103"/>
      <c r="U2531" s="103"/>
      <c r="V2531" s="103"/>
      <c r="W2531" s="103"/>
      <c r="X2531" s="103"/>
      <c r="Y2531" s="103"/>
      <c r="Z2531" s="103"/>
      <c r="AA2531" s="103"/>
      <c r="AB2531" s="103"/>
      <c r="AC2531" s="103"/>
      <c r="AD2531" s="103"/>
      <c r="AE2531" s="103"/>
      <c r="AF2531" s="103"/>
      <c r="AG2531" s="103"/>
    </row>
    <row r="2532" spans="1:35" s="104" customFormat="1">
      <c r="A2532" s="108" t="s">
        <v>201</v>
      </c>
      <c r="B2532" s="103"/>
      <c r="C2532" s="103"/>
      <c r="D2532" s="103"/>
      <c r="E2532" s="103"/>
      <c r="F2532" s="103"/>
      <c r="G2532" s="103"/>
      <c r="H2532" s="103"/>
      <c r="I2532" s="103"/>
      <c r="J2532" s="103"/>
      <c r="K2532" s="103"/>
      <c r="L2532" s="103"/>
      <c r="M2532" s="103"/>
      <c r="N2532" s="103"/>
      <c r="O2532" s="103"/>
      <c r="P2532" s="103"/>
      <c r="Q2532" s="103"/>
      <c r="R2532" s="103"/>
      <c r="S2532" s="103"/>
      <c r="T2532" s="103"/>
      <c r="U2532" s="103"/>
      <c r="V2532" s="103"/>
      <c r="W2532" s="103"/>
      <c r="X2532" s="103"/>
      <c r="Y2532" s="103"/>
      <c r="Z2532" s="103"/>
      <c r="AA2532" s="103"/>
      <c r="AB2532" s="103"/>
      <c r="AC2532" s="103"/>
      <c r="AD2532" s="103"/>
      <c r="AE2532" s="103"/>
      <c r="AF2532" s="103"/>
      <c r="AG2532" s="103"/>
    </row>
    <row r="2533" spans="1:35" s="104" customFormat="1">
      <c r="A2533" s="108" t="s">
        <v>202</v>
      </c>
      <c r="B2533" s="103"/>
      <c r="C2533" s="103"/>
      <c r="D2533" s="103"/>
      <c r="E2533" s="103"/>
      <c r="F2533" s="103"/>
      <c r="G2533" s="103"/>
      <c r="H2533" s="103"/>
      <c r="I2533" s="103"/>
      <c r="J2533" s="103"/>
      <c r="K2533" s="103"/>
      <c r="L2533" s="103"/>
      <c r="M2533" s="103"/>
      <c r="N2533" s="103"/>
      <c r="O2533" s="103"/>
      <c r="P2533" s="103"/>
      <c r="Q2533" s="103"/>
      <c r="R2533" s="103"/>
      <c r="S2533" s="103"/>
      <c r="T2533" s="103"/>
      <c r="U2533" s="103"/>
      <c r="V2533" s="103"/>
      <c r="W2533" s="103"/>
      <c r="X2533" s="103"/>
      <c r="Y2533" s="103"/>
      <c r="Z2533" s="103"/>
      <c r="AA2533" s="103"/>
      <c r="AB2533" s="103"/>
      <c r="AC2533" s="103"/>
      <c r="AD2533" s="103"/>
      <c r="AE2533" s="103"/>
      <c r="AF2533" s="103"/>
      <c r="AG2533" s="103"/>
    </row>
    <row r="2534" spans="1:35" s="104" customFormat="1">
      <c r="A2534" s="108" t="s">
        <v>203</v>
      </c>
      <c r="B2534" s="103"/>
      <c r="C2534" s="103"/>
      <c r="D2534" s="103"/>
      <c r="E2534" s="103"/>
      <c r="F2534" s="103"/>
      <c r="G2534" s="103"/>
      <c r="H2534" s="103"/>
      <c r="I2534" s="103"/>
      <c r="J2534" s="103"/>
      <c r="K2534" s="103"/>
      <c r="L2534" s="103"/>
      <c r="M2534" s="103"/>
      <c r="N2534" s="103"/>
      <c r="O2534" s="103"/>
      <c r="P2534" s="103"/>
      <c r="Q2534" s="103"/>
      <c r="R2534" s="103"/>
      <c r="S2534" s="103"/>
      <c r="T2534" s="103"/>
      <c r="U2534" s="103"/>
      <c r="V2534" s="103"/>
      <c r="W2534" s="103"/>
      <c r="X2534" s="103"/>
      <c r="Y2534" s="103"/>
      <c r="Z2534" s="103"/>
      <c r="AA2534" s="103"/>
      <c r="AB2534" s="103"/>
      <c r="AC2534" s="103"/>
      <c r="AD2534" s="103"/>
      <c r="AE2534" s="103"/>
      <c r="AF2534" s="103"/>
      <c r="AG2534" s="103"/>
    </row>
    <row r="2535" spans="1:35" s="104" customFormat="1">
      <c r="A2535" s="110" t="s">
        <v>204</v>
      </c>
      <c r="B2535" s="114" t="str">
        <f t="shared" ref="B2535:AG2535" si="168">IF(COUNTA(B2523:B2534)=0,"-",COUNTA(B2523:B2534)/12)</f>
        <v>-</v>
      </c>
      <c r="C2535" s="114" t="str">
        <f t="shared" si="168"/>
        <v>-</v>
      </c>
      <c r="D2535" s="114" t="str">
        <f t="shared" si="168"/>
        <v>-</v>
      </c>
      <c r="E2535" s="114" t="str">
        <f t="shared" si="168"/>
        <v>-</v>
      </c>
      <c r="F2535" s="114" t="str">
        <f t="shared" si="168"/>
        <v>-</v>
      </c>
      <c r="G2535" s="114" t="str">
        <f t="shared" si="168"/>
        <v>-</v>
      </c>
      <c r="H2535" s="114" t="str">
        <f t="shared" si="168"/>
        <v>-</v>
      </c>
      <c r="I2535" s="114" t="str">
        <f t="shared" si="168"/>
        <v>-</v>
      </c>
      <c r="J2535" s="114" t="str">
        <f t="shared" si="168"/>
        <v>-</v>
      </c>
      <c r="K2535" s="114" t="str">
        <f t="shared" si="168"/>
        <v>-</v>
      </c>
      <c r="L2535" s="114" t="str">
        <f t="shared" si="168"/>
        <v>-</v>
      </c>
      <c r="M2535" s="114" t="str">
        <f t="shared" si="168"/>
        <v>-</v>
      </c>
      <c r="N2535" s="114" t="str">
        <f t="shared" si="168"/>
        <v>-</v>
      </c>
      <c r="O2535" s="114" t="str">
        <f t="shared" si="168"/>
        <v>-</v>
      </c>
      <c r="P2535" s="114" t="str">
        <f t="shared" si="168"/>
        <v>-</v>
      </c>
      <c r="Q2535" s="114" t="str">
        <f t="shared" si="168"/>
        <v>-</v>
      </c>
      <c r="R2535" s="114" t="str">
        <f t="shared" si="168"/>
        <v>-</v>
      </c>
      <c r="S2535" s="114" t="str">
        <f t="shared" si="168"/>
        <v>-</v>
      </c>
      <c r="T2535" s="114" t="str">
        <f t="shared" si="168"/>
        <v>-</v>
      </c>
      <c r="U2535" s="114" t="str">
        <f t="shared" si="168"/>
        <v>-</v>
      </c>
      <c r="V2535" s="114" t="str">
        <f t="shared" si="168"/>
        <v>-</v>
      </c>
      <c r="W2535" s="114" t="str">
        <f t="shared" si="168"/>
        <v>-</v>
      </c>
      <c r="X2535" s="114" t="str">
        <f t="shared" si="168"/>
        <v>-</v>
      </c>
      <c r="Y2535" s="114" t="str">
        <f t="shared" si="168"/>
        <v>-</v>
      </c>
      <c r="Z2535" s="114" t="str">
        <f t="shared" si="168"/>
        <v>-</v>
      </c>
      <c r="AA2535" s="114" t="str">
        <f t="shared" si="168"/>
        <v>-</v>
      </c>
      <c r="AB2535" s="114" t="str">
        <f t="shared" si="168"/>
        <v>-</v>
      </c>
      <c r="AC2535" s="114" t="str">
        <f t="shared" si="168"/>
        <v>-</v>
      </c>
      <c r="AD2535" s="114" t="str">
        <f t="shared" si="168"/>
        <v>-</v>
      </c>
      <c r="AE2535" s="114" t="str">
        <f t="shared" si="168"/>
        <v>-</v>
      </c>
      <c r="AF2535" s="114" t="str">
        <f t="shared" si="168"/>
        <v>-</v>
      </c>
      <c r="AG2535" s="114" t="str">
        <f t="shared" si="168"/>
        <v>-</v>
      </c>
    </row>
    <row r="2536" spans="1:35" ht="18" customHeight="1">
      <c r="AG2536"/>
    </row>
    <row r="2537" spans="1:35" s="104" customFormat="1">
      <c r="A2537" s="121">
        <f>A2522+1</f>
        <v>44897</v>
      </c>
      <c r="B2537" s="118" t="s">
        <v>310</v>
      </c>
      <c r="C2537" s="118" t="s">
        <v>311</v>
      </c>
      <c r="D2537" s="118" t="s">
        <v>312</v>
      </c>
      <c r="E2537" s="118" t="s">
        <v>313</v>
      </c>
      <c r="F2537" s="118" t="s">
        <v>314</v>
      </c>
      <c r="G2537" s="118" t="s">
        <v>315</v>
      </c>
      <c r="H2537" s="118" t="s">
        <v>316</v>
      </c>
      <c r="I2537" s="118" t="s">
        <v>317</v>
      </c>
      <c r="J2537" s="118" t="s">
        <v>318</v>
      </c>
      <c r="K2537" s="118" t="s">
        <v>319</v>
      </c>
      <c r="L2537" s="118" t="s">
        <v>320</v>
      </c>
      <c r="M2537" s="118" t="s">
        <v>321</v>
      </c>
      <c r="N2537" s="118" t="s">
        <v>322</v>
      </c>
      <c r="O2537" s="118" t="s">
        <v>323</v>
      </c>
      <c r="P2537" s="118" t="s">
        <v>324</v>
      </c>
      <c r="Q2537" s="118" t="s">
        <v>325</v>
      </c>
      <c r="R2537" s="118" t="s">
        <v>326</v>
      </c>
      <c r="S2537" s="118" t="s">
        <v>327</v>
      </c>
      <c r="T2537" s="118" t="s">
        <v>328</v>
      </c>
      <c r="U2537" s="118" t="s">
        <v>329</v>
      </c>
      <c r="V2537" s="118" t="s">
        <v>330</v>
      </c>
      <c r="W2537" s="118" t="s">
        <v>331</v>
      </c>
      <c r="X2537" s="118" t="s">
        <v>332</v>
      </c>
      <c r="Y2537" s="118" t="s">
        <v>333</v>
      </c>
      <c r="Z2537" s="118" t="s">
        <v>334</v>
      </c>
      <c r="AA2537" s="118" t="s">
        <v>335</v>
      </c>
      <c r="AB2537" s="118" t="s">
        <v>336</v>
      </c>
      <c r="AC2537" s="118" t="s">
        <v>337</v>
      </c>
      <c r="AD2537" s="118" t="s">
        <v>338</v>
      </c>
      <c r="AE2537" s="118" t="s">
        <v>339</v>
      </c>
      <c r="AF2537" s="118" t="s">
        <v>340</v>
      </c>
      <c r="AG2537" s="118" t="s">
        <v>341</v>
      </c>
    </row>
    <row r="2538" spans="1:35" s="104" customFormat="1">
      <c r="A2538" s="108" t="s">
        <v>168</v>
      </c>
      <c r="B2538" s="103"/>
      <c r="C2538" s="103"/>
      <c r="D2538" s="103"/>
      <c r="E2538" s="103"/>
      <c r="F2538" s="103"/>
      <c r="G2538" s="103"/>
      <c r="H2538" s="103"/>
      <c r="I2538" s="103"/>
      <c r="J2538" s="103"/>
      <c r="K2538" s="103"/>
      <c r="L2538" s="103"/>
      <c r="M2538" s="103"/>
      <c r="N2538" s="103"/>
      <c r="O2538" s="103"/>
      <c r="P2538" s="103"/>
      <c r="Q2538" s="103"/>
      <c r="R2538" s="103"/>
      <c r="S2538" s="103"/>
      <c r="T2538" s="103"/>
      <c r="U2538" s="103"/>
      <c r="V2538" s="103"/>
      <c r="W2538" s="103"/>
      <c r="X2538" s="103"/>
      <c r="Y2538" s="103"/>
      <c r="Z2538" s="103"/>
      <c r="AA2538" s="103"/>
      <c r="AB2538" s="103"/>
      <c r="AC2538" s="103"/>
      <c r="AD2538" s="103"/>
      <c r="AE2538" s="103"/>
      <c r="AF2538" s="103"/>
      <c r="AG2538" s="103"/>
    </row>
    <row r="2539" spans="1:35" s="104" customFormat="1">
      <c r="A2539" s="108" t="s">
        <v>174</v>
      </c>
      <c r="B2539" s="103"/>
      <c r="C2539" s="103"/>
      <c r="D2539" s="103"/>
      <c r="E2539" s="103"/>
      <c r="F2539" s="103"/>
      <c r="G2539" s="103"/>
      <c r="H2539" s="103"/>
      <c r="I2539" s="103"/>
      <c r="J2539" s="103"/>
      <c r="K2539" s="103"/>
      <c r="L2539" s="103"/>
      <c r="M2539" s="103"/>
      <c r="N2539" s="103"/>
      <c r="O2539" s="103"/>
      <c r="P2539" s="103"/>
      <c r="Q2539" s="103"/>
      <c r="R2539" s="103"/>
      <c r="S2539" s="103"/>
      <c r="T2539" s="103"/>
      <c r="U2539" s="103"/>
      <c r="V2539" s="103"/>
      <c r="W2539" s="103"/>
      <c r="X2539" s="103"/>
      <c r="Y2539" s="103"/>
      <c r="Z2539" s="103"/>
      <c r="AA2539" s="103"/>
      <c r="AB2539" s="103"/>
      <c r="AC2539" s="103"/>
      <c r="AD2539" s="103"/>
      <c r="AE2539" s="103"/>
      <c r="AF2539" s="103"/>
      <c r="AG2539" s="103"/>
    </row>
    <row r="2540" spans="1:35" s="104" customFormat="1">
      <c r="A2540" s="108" t="s">
        <v>176</v>
      </c>
      <c r="B2540" s="103"/>
      <c r="C2540" s="103"/>
      <c r="D2540" s="103"/>
      <c r="E2540" s="103"/>
      <c r="F2540" s="103"/>
      <c r="G2540" s="103"/>
      <c r="H2540" s="103"/>
      <c r="I2540" s="103"/>
      <c r="J2540" s="103"/>
      <c r="K2540" s="103"/>
      <c r="L2540" s="103"/>
      <c r="M2540" s="103"/>
      <c r="N2540" s="103"/>
      <c r="O2540" s="103"/>
      <c r="P2540" s="103"/>
      <c r="Q2540" s="103"/>
      <c r="R2540" s="103"/>
      <c r="S2540" s="103"/>
      <c r="T2540" s="103"/>
      <c r="U2540" s="103"/>
      <c r="V2540" s="103"/>
      <c r="W2540" s="103"/>
      <c r="X2540" s="103"/>
      <c r="Y2540" s="103"/>
      <c r="Z2540" s="103"/>
      <c r="AA2540" s="103"/>
      <c r="AB2540" s="103"/>
      <c r="AC2540" s="103"/>
      <c r="AD2540" s="103"/>
      <c r="AE2540" s="103"/>
      <c r="AF2540" s="103"/>
      <c r="AG2540" s="103"/>
    </row>
    <row r="2541" spans="1:35" s="104" customFormat="1" ht="21">
      <c r="A2541" s="108" t="s">
        <v>181</v>
      </c>
      <c r="B2541" s="103"/>
      <c r="C2541" s="103"/>
      <c r="D2541" s="103"/>
      <c r="E2541" s="103"/>
      <c r="F2541" s="103"/>
      <c r="G2541" s="103"/>
      <c r="H2541" s="103"/>
      <c r="I2541" s="103"/>
      <c r="J2541" s="103"/>
      <c r="K2541" s="103"/>
      <c r="L2541" s="103"/>
      <c r="M2541" s="103"/>
      <c r="N2541" s="103"/>
      <c r="O2541" s="103"/>
      <c r="P2541" s="103"/>
      <c r="Q2541" s="103"/>
      <c r="R2541" s="103"/>
      <c r="S2541" s="103"/>
      <c r="T2541" s="103"/>
      <c r="U2541" s="103"/>
      <c r="V2541" s="103"/>
      <c r="W2541" s="103"/>
      <c r="X2541" s="103"/>
      <c r="Y2541" s="103"/>
      <c r="Z2541" s="103"/>
      <c r="AA2541" s="103"/>
      <c r="AB2541" s="103"/>
      <c r="AC2541" s="103"/>
      <c r="AD2541" s="103"/>
      <c r="AE2541" s="103"/>
      <c r="AF2541" s="103"/>
      <c r="AG2541" s="103"/>
      <c r="AI2541" s="116" t="s">
        <v>250</v>
      </c>
    </row>
    <row r="2542" spans="1:35" s="104" customFormat="1" ht="15" customHeight="1">
      <c r="A2542" s="108" t="s">
        <v>184</v>
      </c>
      <c r="B2542" s="103"/>
      <c r="C2542" s="103"/>
      <c r="D2542" s="103"/>
      <c r="E2542" s="103"/>
      <c r="F2542" s="103"/>
      <c r="G2542" s="103"/>
      <c r="H2542" s="103"/>
      <c r="I2542" s="103"/>
      <c r="J2542" s="103"/>
      <c r="K2542" s="103"/>
      <c r="L2542" s="103"/>
      <c r="M2542" s="103"/>
      <c r="N2542" s="103"/>
      <c r="O2542" s="103"/>
      <c r="P2542" s="103"/>
      <c r="Q2542" s="103"/>
      <c r="R2542" s="103"/>
      <c r="S2542" s="103"/>
      <c r="T2542" s="103"/>
      <c r="U2542" s="103"/>
      <c r="V2542" s="103"/>
      <c r="W2542" s="103"/>
      <c r="X2542" s="103"/>
      <c r="Y2542" s="103"/>
      <c r="Z2542" s="103"/>
      <c r="AA2542" s="103"/>
      <c r="AB2542" s="103"/>
      <c r="AC2542" s="103"/>
      <c r="AD2542" s="103"/>
      <c r="AE2542" s="103"/>
      <c r="AF2542" s="103"/>
      <c r="AG2542" s="103"/>
      <c r="AI2542" s="271">
        <f>COUNTIF($B2550:$AG2550,"-")</f>
        <v>32</v>
      </c>
    </row>
    <row r="2543" spans="1:35" s="104" customFormat="1" ht="15" customHeight="1">
      <c r="A2543" s="108" t="s">
        <v>208</v>
      </c>
      <c r="B2543" s="103"/>
      <c r="C2543" s="103"/>
      <c r="D2543" s="103"/>
      <c r="E2543" s="103"/>
      <c r="F2543" s="103"/>
      <c r="G2543" s="103"/>
      <c r="H2543" s="103"/>
      <c r="I2543" s="103"/>
      <c r="J2543" s="103"/>
      <c r="K2543" s="103"/>
      <c r="L2543" s="103"/>
      <c r="M2543" s="103"/>
      <c r="N2543" s="103"/>
      <c r="O2543" s="103"/>
      <c r="P2543" s="103"/>
      <c r="Q2543" s="103"/>
      <c r="R2543" s="103"/>
      <c r="S2543" s="103"/>
      <c r="T2543" s="103"/>
      <c r="U2543" s="103"/>
      <c r="V2543" s="103"/>
      <c r="W2543" s="103"/>
      <c r="X2543" s="103"/>
      <c r="Y2543" s="103"/>
      <c r="Z2543" s="103"/>
      <c r="AA2543" s="103"/>
      <c r="AB2543" s="103"/>
      <c r="AC2543" s="103"/>
      <c r="AD2543" s="103"/>
      <c r="AE2543" s="103"/>
      <c r="AF2543" s="103"/>
      <c r="AG2543" s="103"/>
      <c r="AI2543" s="271"/>
    </row>
    <row r="2544" spans="1:35" s="104" customFormat="1">
      <c r="A2544" s="108" t="s">
        <v>209</v>
      </c>
      <c r="B2544" s="103"/>
      <c r="C2544" s="103"/>
      <c r="D2544" s="103"/>
      <c r="E2544" s="103"/>
      <c r="F2544" s="103"/>
      <c r="G2544" s="103"/>
      <c r="H2544" s="103"/>
      <c r="I2544" s="103"/>
      <c r="J2544" s="103"/>
      <c r="K2544" s="103"/>
      <c r="L2544" s="103"/>
      <c r="M2544" s="103"/>
      <c r="N2544" s="103"/>
      <c r="O2544" s="103"/>
      <c r="P2544" s="103"/>
      <c r="Q2544" s="103"/>
      <c r="R2544" s="103"/>
      <c r="S2544" s="103"/>
      <c r="T2544" s="103"/>
      <c r="U2544" s="103"/>
      <c r="V2544" s="103"/>
      <c r="W2544" s="103"/>
      <c r="X2544" s="103"/>
      <c r="Y2544" s="103"/>
      <c r="Z2544" s="103"/>
      <c r="AA2544" s="103"/>
      <c r="AB2544" s="103"/>
      <c r="AC2544" s="103"/>
      <c r="AD2544" s="103"/>
      <c r="AE2544" s="103"/>
      <c r="AF2544" s="103"/>
      <c r="AG2544" s="103"/>
    </row>
    <row r="2545" spans="1:35" s="104" customFormat="1">
      <c r="A2545" s="108" t="s">
        <v>198</v>
      </c>
      <c r="B2545" s="103"/>
      <c r="C2545" s="103"/>
      <c r="D2545" s="103"/>
      <c r="E2545" s="103"/>
      <c r="F2545" s="103"/>
      <c r="G2545" s="103"/>
      <c r="H2545" s="103"/>
      <c r="I2545" s="103"/>
      <c r="J2545" s="103"/>
      <c r="K2545" s="103"/>
      <c r="L2545" s="103"/>
      <c r="M2545" s="103"/>
      <c r="N2545" s="103"/>
      <c r="O2545" s="103"/>
      <c r="P2545" s="103"/>
      <c r="Q2545" s="103"/>
      <c r="R2545" s="103"/>
      <c r="S2545" s="103"/>
      <c r="T2545" s="103"/>
      <c r="U2545" s="103"/>
      <c r="V2545" s="103"/>
      <c r="W2545" s="103"/>
      <c r="X2545" s="103"/>
      <c r="Y2545" s="103"/>
      <c r="Z2545" s="103"/>
      <c r="AA2545" s="103"/>
      <c r="AB2545" s="103"/>
      <c r="AC2545" s="103"/>
      <c r="AD2545" s="103"/>
      <c r="AE2545" s="103"/>
      <c r="AF2545" s="103"/>
      <c r="AG2545" s="103"/>
    </row>
    <row r="2546" spans="1:35" s="104" customFormat="1">
      <c r="A2546" s="108" t="s">
        <v>200</v>
      </c>
      <c r="B2546" s="103"/>
      <c r="C2546" s="103"/>
      <c r="D2546" s="103"/>
      <c r="E2546" s="103"/>
      <c r="F2546" s="103"/>
      <c r="G2546" s="103"/>
      <c r="H2546" s="103"/>
      <c r="I2546" s="103"/>
      <c r="J2546" s="103"/>
      <c r="K2546" s="103"/>
      <c r="L2546" s="103"/>
      <c r="M2546" s="103"/>
      <c r="N2546" s="103"/>
      <c r="O2546" s="103"/>
      <c r="P2546" s="103"/>
      <c r="Q2546" s="103"/>
      <c r="R2546" s="103"/>
      <c r="S2546" s="103"/>
      <c r="T2546" s="103"/>
      <c r="U2546" s="103"/>
      <c r="V2546" s="103"/>
      <c r="W2546" s="103"/>
      <c r="X2546" s="103"/>
      <c r="Y2546" s="103"/>
      <c r="Z2546" s="103"/>
      <c r="AA2546" s="103"/>
      <c r="AB2546" s="103"/>
      <c r="AC2546" s="103"/>
      <c r="AD2546" s="103"/>
      <c r="AE2546" s="103"/>
      <c r="AF2546" s="103"/>
      <c r="AG2546" s="103"/>
    </row>
    <row r="2547" spans="1:35" s="104" customFormat="1">
      <c r="A2547" s="108" t="s">
        <v>201</v>
      </c>
      <c r="B2547" s="103"/>
      <c r="C2547" s="103"/>
      <c r="D2547" s="103"/>
      <c r="E2547" s="103"/>
      <c r="F2547" s="103"/>
      <c r="G2547" s="103"/>
      <c r="H2547" s="103"/>
      <c r="I2547" s="103"/>
      <c r="J2547" s="103"/>
      <c r="K2547" s="103"/>
      <c r="L2547" s="103"/>
      <c r="M2547" s="103"/>
      <c r="N2547" s="103"/>
      <c r="O2547" s="103"/>
      <c r="P2547" s="103"/>
      <c r="Q2547" s="103"/>
      <c r="R2547" s="103"/>
      <c r="S2547" s="103"/>
      <c r="T2547" s="103"/>
      <c r="U2547" s="103"/>
      <c r="V2547" s="103"/>
      <c r="W2547" s="103"/>
      <c r="X2547" s="103"/>
      <c r="Y2547" s="103"/>
      <c r="Z2547" s="103"/>
      <c r="AA2547" s="103"/>
      <c r="AB2547" s="103"/>
      <c r="AC2547" s="103"/>
      <c r="AD2547" s="103"/>
      <c r="AE2547" s="103"/>
      <c r="AF2547" s="103"/>
      <c r="AG2547" s="103"/>
    </row>
    <row r="2548" spans="1:35" s="104" customFormat="1">
      <c r="A2548" s="108" t="s">
        <v>202</v>
      </c>
      <c r="B2548" s="103"/>
      <c r="C2548" s="103"/>
      <c r="D2548" s="103"/>
      <c r="E2548" s="103"/>
      <c r="F2548" s="103"/>
      <c r="G2548" s="103"/>
      <c r="H2548" s="103"/>
      <c r="I2548" s="103"/>
      <c r="J2548" s="103"/>
      <c r="K2548" s="103"/>
      <c r="L2548" s="103"/>
      <c r="M2548" s="103"/>
      <c r="N2548" s="103"/>
      <c r="O2548" s="103"/>
      <c r="P2548" s="103"/>
      <c r="Q2548" s="103"/>
      <c r="R2548" s="103"/>
      <c r="S2548" s="103"/>
      <c r="T2548" s="103"/>
      <c r="U2548" s="103"/>
      <c r="V2548" s="103"/>
      <c r="W2548" s="103"/>
      <c r="X2548" s="103"/>
      <c r="Y2548" s="103"/>
      <c r="Z2548" s="103"/>
      <c r="AA2548" s="103"/>
      <c r="AB2548" s="103"/>
      <c r="AC2548" s="103"/>
      <c r="AD2548" s="103"/>
      <c r="AE2548" s="103"/>
      <c r="AF2548" s="103"/>
      <c r="AG2548" s="103"/>
    </row>
    <row r="2549" spans="1:35" s="104" customFormat="1">
      <c r="A2549" s="108" t="s">
        <v>203</v>
      </c>
      <c r="B2549" s="103"/>
      <c r="C2549" s="103"/>
      <c r="D2549" s="103"/>
      <c r="E2549" s="103"/>
      <c r="F2549" s="103"/>
      <c r="G2549" s="103"/>
      <c r="H2549" s="103"/>
      <c r="I2549" s="103"/>
      <c r="J2549" s="103"/>
      <c r="K2549" s="103"/>
      <c r="L2549" s="103"/>
      <c r="M2549" s="103"/>
      <c r="N2549" s="103"/>
      <c r="O2549" s="103"/>
      <c r="P2549" s="103"/>
      <c r="Q2549" s="103"/>
      <c r="R2549" s="103"/>
      <c r="S2549" s="103"/>
      <c r="T2549" s="103"/>
      <c r="U2549" s="103"/>
      <c r="V2549" s="103"/>
      <c r="W2549" s="103"/>
      <c r="X2549" s="103"/>
      <c r="Y2549" s="103"/>
      <c r="Z2549" s="103"/>
      <c r="AA2549" s="103"/>
      <c r="AB2549" s="103"/>
      <c r="AC2549" s="103"/>
      <c r="AD2549" s="103"/>
      <c r="AE2549" s="103"/>
      <c r="AF2549" s="103"/>
      <c r="AG2549" s="103"/>
    </row>
    <row r="2550" spans="1:35" s="104" customFormat="1">
      <c r="A2550" s="110" t="s">
        <v>204</v>
      </c>
      <c r="B2550" s="114" t="str">
        <f t="shared" ref="B2550:AG2550" si="169">IF(COUNTA(B2538:B2549)=0,"-",COUNTA(B2538:B2549)/12)</f>
        <v>-</v>
      </c>
      <c r="C2550" s="114" t="str">
        <f t="shared" si="169"/>
        <v>-</v>
      </c>
      <c r="D2550" s="114" t="str">
        <f t="shared" si="169"/>
        <v>-</v>
      </c>
      <c r="E2550" s="114" t="str">
        <f t="shared" si="169"/>
        <v>-</v>
      </c>
      <c r="F2550" s="114" t="str">
        <f t="shared" si="169"/>
        <v>-</v>
      </c>
      <c r="G2550" s="114" t="str">
        <f t="shared" si="169"/>
        <v>-</v>
      </c>
      <c r="H2550" s="114" t="str">
        <f t="shared" si="169"/>
        <v>-</v>
      </c>
      <c r="I2550" s="114" t="str">
        <f t="shared" si="169"/>
        <v>-</v>
      </c>
      <c r="J2550" s="114" t="str">
        <f t="shared" si="169"/>
        <v>-</v>
      </c>
      <c r="K2550" s="114" t="str">
        <f t="shared" si="169"/>
        <v>-</v>
      </c>
      <c r="L2550" s="114" t="str">
        <f t="shared" si="169"/>
        <v>-</v>
      </c>
      <c r="M2550" s="114" t="str">
        <f t="shared" si="169"/>
        <v>-</v>
      </c>
      <c r="N2550" s="114" t="str">
        <f t="shared" si="169"/>
        <v>-</v>
      </c>
      <c r="O2550" s="114" t="str">
        <f t="shared" si="169"/>
        <v>-</v>
      </c>
      <c r="P2550" s="114" t="str">
        <f t="shared" si="169"/>
        <v>-</v>
      </c>
      <c r="Q2550" s="114" t="str">
        <f t="shared" si="169"/>
        <v>-</v>
      </c>
      <c r="R2550" s="114" t="str">
        <f t="shared" si="169"/>
        <v>-</v>
      </c>
      <c r="S2550" s="114" t="str">
        <f t="shared" si="169"/>
        <v>-</v>
      </c>
      <c r="T2550" s="114" t="str">
        <f t="shared" si="169"/>
        <v>-</v>
      </c>
      <c r="U2550" s="114" t="str">
        <f t="shared" si="169"/>
        <v>-</v>
      </c>
      <c r="V2550" s="114" t="str">
        <f t="shared" si="169"/>
        <v>-</v>
      </c>
      <c r="W2550" s="114" t="str">
        <f t="shared" si="169"/>
        <v>-</v>
      </c>
      <c r="X2550" s="114" t="str">
        <f t="shared" si="169"/>
        <v>-</v>
      </c>
      <c r="Y2550" s="114" t="str">
        <f t="shared" si="169"/>
        <v>-</v>
      </c>
      <c r="Z2550" s="114" t="str">
        <f t="shared" si="169"/>
        <v>-</v>
      </c>
      <c r="AA2550" s="114" t="str">
        <f t="shared" si="169"/>
        <v>-</v>
      </c>
      <c r="AB2550" s="114" t="str">
        <f t="shared" si="169"/>
        <v>-</v>
      </c>
      <c r="AC2550" s="114" t="str">
        <f t="shared" si="169"/>
        <v>-</v>
      </c>
      <c r="AD2550" s="114" t="str">
        <f t="shared" si="169"/>
        <v>-</v>
      </c>
      <c r="AE2550" s="114" t="str">
        <f t="shared" si="169"/>
        <v>-</v>
      </c>
      <c r="AF2550" s="114" t="str">
        <f t="shared" si="169"/>
        <v>-</v>
      </c>
      <c r="AG2550" s="114" t="str">
        <f t="shared" si="169"/>
        <v>-</v>
      </c>
    </row>
    <row r="2551" spans="1:35" ht="18" customHeight="1">
      <c r="AG2551"/>
    </row>
    <row r="2552" spans="1:35" s="104" customFormat="1">
      <c r="A2552" s="121">
        <f>A2537+1</f>
        <v>44898</v>
      </c>
      <c r="B2552" s="118" t="s">
        <v>310</v>
      </c>
      <c r="C2552" s="118" t="s">
        <v>311</v>
      </c>
      <c r="D2552" s="118" t="s">
        <v>312</v>
      </c>
      <c r="E2552" s="118" t="s">
        <v>313</v>
      </c>
      <c r="F2552" s="118" t="s">
        <v>314</v>
      </c>
      <c r="G2552" s="118" t="s">
        <v>315</v>
      </c>
      <c r="H2552" s="118" t="s">
        <v>316</v>
      </c>
      <c r="I2552" s="118" t="s">
        <v>317</v>
      </c>
      <c r="J2552" s="118" t="s">
        <v>318</v>
      </c>
      <c r="K2552" s="118" t="s">
        <v>319</v>
      </c>
      <c r="L2552" s="118" t="s">
        <v>320</v>
      </c>
      <c r="M2552" s="118" t="s">
        <v>321</v>
      </c>
      <c r="N2552" s="118" t="s">
        <v>322</v>
      </c>
      <c r="O2552" s="118" t="s">
        <v>323</v>
      </c>
      <c r="P2552" s="118" t="s">
        <v>324</v>
      </c>
      <c r="Q2552" s="118" t="s">
        <v>325</v>
      </c>
      <c r="R2552" s="118" t="s">
        <v>326</v>
      </c>
      <c r="S2552" s="118" t="s">
        <v>327</v>
      </c>
      <c r="T2552" s="118" t="s">
        <v>328</v>
      </c>
      <c r="U2552" s="118" t="s">
        <v>329</v>
      </c>
      <c r="V2552" s="118" t="s">
        <v>330</v>
      </c>
      <c r="W2552" s="118" t="s">
        <v>331</v>
      </c>
      <c r="X2552" s="118" t="s">
        <v>332</v>
      </c>
      <c r="Y2552" s="118" t="s">
        <v>333</v>
      </c>
      <c r="Z2552" s="118" t="s">
        <v>334</v>
      </c>
      <c r="AA2552" s="118" t="s">
        <v>335</v>
      </c>
      <c r="AB2552" s="118" t="s">
        <v>336</v>
      </c>
      <c r="AC2552" s="118" t="s">
        <v>337</v>
      </c>
      <c r="AD2552" s="118" t="s">
        <v>338</v>
      </c>
      <c r="AE2552" s="118" t="s">
        <v>339</v>
      </c>
      <c r="AF2552" s="118" t="s">
        <v>340</v>
      </c>
      <c r="AG2552" s="118" t="s">
        <v>341</v>
      </c>
    </row>
    <row r="2553" spans="1:35" s="104" customFormat="1">
      <c r="A2553" s="108" t="s">
        <v>168</v>
      </c>
      <c r="B2553" s="103"/>
      <c r="C2553" s="103"/>
      <c r="D2553" s="103"/>
      <c r="E2553" s="103"/>
      <c r="F2553" s="103"/>
      <c r="G2553" s="103"/>
      <c r="H2553" s="103"/>
      <c r="I2553" s="103"/>
      <c r="J2553" s="103"/>
      <c r="K2553" s="103"/>
      <c r="L2553" s="103"/>
      <c r="M2553" s="103"/>
      <c r="N2553" s="103"/>
      <c r="O2553" s="103"/>
      <c r="P2553" s="103"/>
      <c r="Q2553" s="103"/>
      <c r="R2553" s="103"/>
      <c r="S2553" s="103"/>
      <c r="T2553" s="103"/>
      <c r="U2553" s="103"/>
      <c r="V2553" s="103"/>
      <c r="W2553" s="103"/>
      <c r="X2553" s="103"/>
      <c r="Y2553" s="103"/>
      <c r="Z2553" s="103"/>
      <c r="AA2553" s="103"/>
      <c r="AB2553" s="103"/>
      <c r="AC2553" s="103"/>
      <c r="AD2553" s="103"/>
      <c r="AE2553" s="103"/>
      <c r="AF2553" s="103"/>
      <c r="AG2553" s="103"/>
    </row>
    <row r="2554" spans="1:35" s="104" customFormat="1">
      <c r="A2554" s="108" t="s">
        <v>174</v>
      </c>
      <c r="B2554" s="103"/>
      <c r="C2554" s="103"/>
      <c r="D2554" s="103"/>
      <c r="E2554" s="103"/>
      <c r="F2554" s="103"/>
      <c r="G2554" s="103"/>
      <c r="H2554" s="103"/>
      <c r="I2554" s="103"/>
      <c r="J2554" s="103"/>
      <c r="K2554" s="103"/>
      <c r="L2554" s="103"/>
      <c r="M2554" s="103"/>
      <c r="N2554" s="103"/>
      <c r="O2554" s="103"/>
      <c r="P2554" s="103"/>
      <c r="Q2554" s="103"/>
      <c r="R2554" s="103"/>
      <c r="S2554" s="103"/>
      <c r="T2554" s="103"/>
      <c r="U2554" s="103"/>
      <c r="V2554" s="103"/>
      <c r="W2554" s="103"/>
      <c r="X2554" s="103"/>
      <c r="Y2554" s="103"/>
      <c r="Z2554" s="103"/>
      <c r="AA2554" s="103"/>
      <c r="AB2554" s="103"/>
      <c r="AC2554" s="103"/>
      <c r="AD2554" s="103"/>
      <c r="AE2554" s="103"/>
      <c r="AF2554" s="103"/>
      <c r="AG2554" s="103"/>
    </row>
    <row r="2555" spans="1:35" s="104" customFormat="1">
      <c r="A2555" s="108" t="s">
        <v>176</v>
      </c>
      <c r="B2555" s="103"/>
      <c r="C2555" s="103"/>
      <c r="D2555" s="103"/>
      <c r="E2555" s="103"/>
      <c r="F2555" s="103"/>
      <c r="G2555" s="103"/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Z2555" s="103"/>
      <c r="AA2555" s="103"/>
      <c r="AB2555" s="103"/>
      <c r="AC2555" s="103"/>
      <c r="AD2555" s="103"/>
      <c r="AE2555" s="103"/>
      <c r="AF2555" s="103"/>
      <c r="AG2555" s="103"/>
    </row>
    <row r="2556" spans="1:35" s="104" customFormat="1" ht="21">
      <c r="A2556" s="108" t="s">
        <v>181</v>
      </c>
      <c r="B2556" s="103"/>
      <c r="C2556" s="103"/>
      <c r="D2556" s="103"/>
      <c r="E2556" s="103"/>
      <c r="F2556" s="103"/>
      <c r="G2556" s="103"/>
      <c r="H2556" s="103"/>
      <c r="I2556" s="103"/>
      <c r="J2556" s="103"/>
      <c r="K2556" s="103"/>
      <c r="L2556" s="103"/>
      <c r="M2556" s="103"/>
      <c r="N2556" s="103"/>
      <c r="O2556" s="103"/>
      <c r="P2556" s="103"/>
      <c r="Q2556" s="103"/>
      <c r="R2556" s="103"/>
      <c r="S2556" s="103"/>
      <c r="T2556" s="103"/>
      <c r="U2556" s="103"/>
      <c r="V2556" s="103"/>
      <c r="W2556" s="103"/>
      <c r="X2556" s="103"/>
      <c r="Y2556" s="103"/>
      <c r="Z2556" s="103"/>
      <c r="AA2556" s="103"/>
      <c r="AB2556" s="103"/>
      <c r="AC2556" s="103"/>
      <c r="AD2556" s="103"/>
      <c r="AE2556" s="103"/>
      <c r="AF2556" s="103"/>
      <c r="AG2556" s="103"/>
      <c r="AI2556" s="116" t="s">
        <v>250</v>
      </c>
    </row>
    <row r="2557" spans="1:35" s="104" customFormat="1" ht="15" customHeight="1">
      <c r="A2557" s="108" t="s">
        <v>184</v>
      </c>
      <c r="B2557" s="103"/>
      <c r="C2557" s="103"/>
      <c r="D2557" s="103"/>
      <c r="E2557" s="103"/>
      <c r="F2557" s="103"/>
      <c r="G2557" s="103"/>
      <c r="H2557" s="103"/>
      <c r="I2557" s="103"/>
      <c r="J2557" s="103"/>
      <c r="K2557" s="103"/>
      <c r="L2557" s="103"/>
      <c r="M2557" s="103"/>
      <c r="N2557" s="103"/>
      <c r="O2557" s="103"/>
      <c r="P2557" s="103"/>
      <c r="Q2557" s="103"/>
      <c r="R2557" s="103"/>
      <c r="S2557" s="103"/>
      <c r="T2557" s="103"/>
      <c r="U2557" s="103"/>
      <c r="V2557" s="103"/>
      <c r="W2557" s="103"/>
      <c r="X2557" s="103"/>
      <c r="Y2557" s="103"/>
      <c r="Z2557" s="103"/>
      <c r="AA2557" s="103"/>
      <c r="AB2557" s="103"/>
      <c r="AC2557" s="103"/>
      <c r="AD2557" s="103"/>
      <c r="AE2557" s="103"/>
      <c r="AF2557" s="103"/>
      <c r="AG2557" s="103"/>
      <c r="AI2557" s="271">
        <f>COUNTIF($B2565:$AG2565,"-")</f>
        <v>32</v>
      </c>
    </row>
    <row r="2558" spans="1:35" s="104" customFormat="1" ht="15" customHeight="1">
      <c r="A2558" s="108" t="s">
        <v>208</v>
      </c>
      <c r="B2558" s="103"/>
      <c r="C2558" s="103"/>
      <c r="D2558" s="103"/>
      <c r="E2558" s="103"/>
      <c r="F2558" s="103"/>
      <c r="G2558" s="103"/>
      <c r="H2558" s="103"/>
      <c r="I2558" s="103"/>
      <c r="J2558" s="103"/>
      <c r="K2558" s="103"/>
      <c r="L2558" s="103"/>
      <c r="M2558" s="103"/>
      <c r="N2558" s="103"/>
      <c r="O2558" s="103"/>
      <c r="P2558" s="103"/>
      <c r="Q2558" s="103"/>
      <c r="R2558" s="103"/>
      <c r="S2558" s="103"/>
      <c r="T2558" s="103"/>
      <c r="U2558" s="103"/>
      <c r="V2558" s="103"/>
      <c r="W2558" s="103"/>
      <c r="X2558" s="103"/>
      <c r="Y2558" s="103"/>
      <c r="Z2558" s="103"/>
      <c r="AA2558" s="103"/>
      <c r="AB2558" s="103"/>
      <c r="AC2558" s="103"/>
      <c r="AD2558" s="103"/>
      <c r="AE2558" s="103"/>
      <c r="AF2558" s="103"/>
      <c r="AG2558" s="103"/>
      <c r="AI2558" s="271"/>
    </row>
    <row r="2559" spans="1:35" s="104" customFormat="1">
      <c r="A2559" s="108" t="s">
        <v>209</v>
      </c>
      <c r="B2559" s="103"/>
      <c r="C2559" s="103"/>
      <c r="D2559" s="103"/>
      <c r="E2559" s="103"/>
      <c r="F2559" s="103"/>
      <c r="G2559" s="103"/>
      <c r="H2559" s="103"/>
      <c r="I2559" s="103"/>
      <c r="J2559" s="103"/>
      <c r="K2559" s="103"/>
      <c r="L2559" s="103"/>
      <c r="M2559" s="103"/>
      <c r="N2559" s="103"/>
      <c r="O2559" s="103"/>
      <c r="P2559" s="103"/>
      <c r="Q2559" s="103"/>
      <c r="R2559" s="103"/>
      <c r="S2559" s="103"/>
      <c r="T2559" s="103"/>
      <c r="U2559" s="103"/>
      <c r="V2559" s="103"/>
      <c r="W2559" s="103"/>
      <c r="X2559" s="103"/>
      <c r="Y2559" s="103"/>
      <c r="Z2559" s="103"/>
      <c r="AA2559" s="103"/>
      <c r="AB2559" s="103"/>
      <c r="AC2559" s="103"/>
      <c r="AD2559" s="103"/>
      <c r="AE2559" s="103"/>
      <c r="AF2559" s="103"/>
      <c r="AG2559" s="103"/>
    </row>
    <row r="2560" spans="1:35" s="104" customFormat="1">
      <c r="A2560" s="108" t="s">
        <v>198</v>
      </c>
      <c r="B2560" s="103"/>
      <c r="C2560" s="103"/>
      <c r="D2560" s="103"/>
      <c r="E2560" s="103"/>
      <c r="F2560" s="103"/>
      <c r="G2560" s="103"/>
      <c r="H2560" s="103"/>
      <c r="I2560" s="103"/>
      <c r="J2560" s="103"/>
      <c r="K2560" s="103"/>
      <c r="L2560" s="103"/>
      <c r="M2560" s="103"/>
      <c r="N2560" s="103"/>
      <c r="O2560" s="103"/>
      <c r="P2560" s="103"/>
      <c r="Q2560" s="103"/>
      <c r="R2560" s="103"/>
      <c r="S2560" s="103"/>
      <c r="T2560" s="103"/>
      <c r="U2560" s="103"/>
      <c r="V2560" s="103"/>
      <c r="W2560" s="103"/>
      <c r="X2560" s="103"/>
      <c r="Y2560" s="103"/>
      <c r="Z2560" s="103"/>
      <c r="AA2560" s="103"/>
      <c r="AB2560" s="103"/>
      <c r="AC2560" s="103"/>
      <c r="AD2560" s="103"/>
      <c r="AE2560" s="103"/>
      <c r="AF2560" s="103"/>
      <c r="AG2560" s="103"/>
    </row>
    <row r="2561" spans="1:35" s="104" customFormat="1">
      <c r="A2561" s="108" t="s">
        <v>200</v>
      </c>
      <c r="B2561" s="103"/>
      <c r="C2561" s="103"/>
      <c r="D2561" s="103"/>
      <c r="E2561" s="103"/>
      <c r="F2561" s="103"/>
      <c r="G2561" s="103"/>
      <c r="H2561" s="103"/>
      <c r="I2561" s="103"/>
      <c r="J2561" s="103"/>
      <c r="K2561" s="103"/>
      <c r="L2561" s="103"/>
      <c r="M2561" s="103"/>
      <c r="N2561" s="103"/>
      <c r="O2561" s="103"/>
      <c r="P2561" s="103"/>
      <c r="Q2561" s="103"/>
      <c r="R2561" s="103"/>
      <c r="S2561" s="103"/>
      <c r="T2561" s="103"/>
      <c r="U2561" s="103"/>
      <c r="V2561" s="103"/>
      <c r="W2561" s="103"/>
      <c r="X2561" s="103"/>
      <c r="Y2561" s="103"/>
      <c r="Z2561" s="103"/>
      <c r="AA2561" s="103"/>
      <c r="AB2561" s="103"/>
      <c r="AC2561" s="103"/>
      <c r="AD2561" s="103"/>
      <c r="AE2561" s="103"/>
      <c r="AF2561" s="103"/>
      <c r="AG2561" s="103"/>
    </row>
    <row r="2562" spans="1:35" s="104" customFormat="1">
      <c r="A2562" s="108" t="s">
        <v>201</v>
      </c>
      <c r="B2562" s="103"/>
      <c r="C2562" s="103"/>
      <c r="D2562" s="103"/>
      <c r="E2562" s="103"/>
      <c r="F2562" s="103"/>
      <c r="G2562" s="103"/>
      <c r="H2562" s="103"/>
      <c r="I2562" s="103"/>
      <c r="J2562" s="103"/>
      <c r="K2562" s="103"/>
      <c r="L2562" s="103"/>
      <c r="M2562" s="103"/>
      <c r="N2562" s="103"/>
      <c r="O2562" s="103"/>
      <c r="P2562" s="103"/>
      <c r="Q2562" s="103"/>
      <c r="R2562" s="103"/>
      <c r="S2562" s="103"/>
      <c r="T2562" s="103"/>
      <c r="U2562" s="103"/>
      <c r="V2562" s="103"/>
      <c r="W2562" s="103"/>
      <c r="X2562" s="103"/>
      <c r="Y2562" s="103"/>
      <c r="Z2562" s="103"/>
      <c r="AA2562" s="103"/>
      <c r="AB2562" s="103"/>
      <c r="AC2562" s="103"/>
      <c r="AD2562" s="103"/>
      <c r="AE2562" s="103"/>
      <c r="AF2562" s="103"/>
      <c r="AG2562" s="103"/>
    </row>
    <row r="2563" spans="1:35" s="104" customFormat="1">
      <c r="A2563" s="108" t="s">
        <v>202</v>
      </c>
      <c r="B2563" s="103"/>
      <c r="C2563" s="103"/>
      <c r="D2563" s="103"/>
      <c r="E2563" s="103"/>
      <c r="F2563" s="103"/>
      <c r="G2563" s="103"/>
      <c r="H2563" s="103"/>
      <c r="I2563" s="103"/>
      <c r="J2563" s="103"/>
      <c r="K2563" s="103"/>
      <c r="L2563" s="103"/>
      <c r="M2563" s="103"/>
      <c r="N2563" s="103"/>
      <c r="O2563" s="103"/>
      <c r="P2563" s="103"/>
      <c r="Q2563" s="103"/>
      <c r="R2563" s="103"/>
      <c r="S2563" s="103"/>
      <c r="T2563" s="103"/>
      <c r="U2563" s="103"/>
      <c r="V2563" s="103"/>
      <c r="W2563" s="103"/>
      <c r="X2563" s="103"/>
      <c r="Y2563" s="103"/>
      <c r="Z2563" s="103"/>
      <c r="AA2563" s="103"/>
      <c r="AB2563" s="103"/>
      <c r="AC2563" s="103"/>
      <c r="AD2563" s="103"/>
      <c r="AE2563" s="103"/>
      <c r="AF2563" s="103"/>
      <c r="AG2563" s="103"/>
    </row>
    <row r="2564" spans="1:35" s="104" customFormat="1">
      <c r="A2564" s="108" t="s">
        <v>203</v>
      </c>
      <c r="B2564" s="103"/>
      <c r="C2564" s="103"/>
      <c r="D2564" s="103"/>
      <c r="E2564" s="103"/>
      <c r="F2564" s="103"/>
      <c r="G2564" s="103"/>
      <c r="H2564" s="103"/>
      <c r="I2564" s="103"/>
      <c r="J2564" s="103"/>
      <c r="K2564" s="103"/>
      <c r="L2564" s="103"/>
      <c r="M2564" s="103"/>
      <c r="N2564" s="103"/>
      <c r="O2564" s="103"/>
      <c r="P2564" s="103"/>
      <c r="Q2564" s="103"/>
      <c r="R2564" s="103"/>
      <c r="S2564" s="103"/>
      <c r="T2564" s="103"/>
      <c r="U2564" s="103"/>
      <c r="V2564" s="103"/>
      <c r="W2564" s="103"/>
      <c r="X2564" s="103"/>
      <c r="Y2564" s="103"/>
      <c r="Z2564" s="103"/>
      <c r="AA2564" s="103"/>
      <c r="AB2564" s="103"/>
      <c r="AC2564" s="103"/>
      <c r="AD2564" s="103"/>
      <c r="AE2564" s="103"/>
      <c r="AF2564" s="103"/>
      <c r="AG2564" s="103"/>
    </row>
    <row r="2565" spans="1:35" s="104" customFormat="1">
      <c r="A2565" s="110" t="s">
        <v>204</v>
      </c>
      <c r="B2565" s="114" t="str">
        <f t="shared" ref="B2565:AG2565" si="170">IF(COUNTA(B2553:B2564)=0,"-",COUNTA(B2553:B2564)/12)</f>
        <v>-</v>
      </c>
      <c r="C2565" s="114" t="str">
        <f t="shared" si="170"/>
        <v>-</v>
      </c>
      <c r="D2565" s="114" t="str">
        <f t="shared" si="170"/>
        <v>-</v>
      </c>
      <c r="E2565" s="114" t="str">
        <f t="shared" si="170"/>
        <v>-</v>
      </c>
      <c r="F2565" s="114" t="str">
        <f t="shared" si="170"/>
        <v>-</v>
      </c>
      <c r="G2565" s="114" t="str">
        <f t="shared" si="170"/>
        <v>-</v>
      </c>
      <c r="H2565" s="114" t="str">
        <f t="shared" si="170"/>
        <v>-</v>
      </c>
      <c r="I2565" s="114" t="str">
        <f t="shared" si="170"/>
        <v>-</v>
      </c>
      <c r="J2565" s="114" t="str">
        <f t="shared" si="170"/>
        <v>-</v>
      </c>
      <c r="K2565" s="114" t="str">
        <f t="shared" si="170"/>
        <v>-</v>
      </c>
      <c r="L2565" s="114" t="str">
        <f t="shared" si="170"/>
        <v>-</v>
      </c>
      <c r="M2565" s="114" t="str">
        <f t="shared" si="170"/>
        <v>-</v>
      </c>
      <c r="N2565" s="114" t="str">
        <f t="shared" si="170"/>
        <v>-</v>
      </c>
      <c r="O2565" s="114" t="str">
        <f t="shared" si="170"/>
        <v>-</v>
      </c>
      <c r="P2565" s="114" t="str">
        <f t="shared" si="170"/>
        <v>-</v>
      </c>
      <c r="Q2565" s="114" t="str">
        <f t="shared" si="170"/>
        <v>-</v>
      </c>
      <c r="R2565" s="114" t="str">
        <f t="shared" si="170"/>
        <v>-</v>
      </c>
      <c r="S2565" s="114" t="str">
        <f t="shared" si="170"/>
        <v>-</v>
      </c>
      <c r="T2565" s="114" t="str">
        <f t="shared" si="170"/>
        <v>-</v>
      </c>
      <c r="U2565" s="114" t="str">
        <f t="shared" si="170"/>
        <v>-</v>
      </c>
      <c r="V2565" s="114" t="str">
        <f t="shared" si="170"/>
        <v>-</v>
      </c>
      <c r="W2565" s="114" t="str">
        <f t="shared" si="170"/>
        <v>-</v>
      </c>
      <c r="X2565" s="114" t="str">
        <f t="shared" si="170"/>
        <v>-</v>
      </c>
      <c r="Y2565" s="114" t="str">
        <f t="shared" si="170"/>
        <v>-</v>
      </c>
      <c r="Z2565" s="114" t="str">
        <f t="shared" si="170"/>
        <v>-</v>
      </c>
      <c r="AA2565" s="114" t="str">
        <f t="shared" si="170"/>
        <v>-</v>
      </c>
      <c r="AB2565" s="114" t="str">
        <f t="shared" si="170"/>
        <v>-</v>
      </c>
      <c r="AC2565" s="114" t="str">
        <f t="shared" si="170"/>
        <v>-</v>
      </c>
      <c r="AD2565" s="114" t="str">
        <f t="shared" si="170"/>
        <v>-</v>
      </c>
      <c r="AE2565" s="114" t="str">
        <f t="shared" si="170"/>
        <v>-</v>
      </c>
      <c r="AF2565" s="114" t="str">
        <f t="shared" si="170"/>
        <v>-</v>
      </c>
      <c r="AG2565" s="114" t="str">
        <f t="shared" si="170"/>
        <v>-</v>
      </c>
    </row>
    <row r="2566" spans="1:35" ht="18" customHeight="1">
      <c r="AG2566"/>
    </row>
    <row r="2567" spans="1:35" s="104" customFormat="1">
      <c r="A2567" s="121">
        <f>A2552+1</f>
        <v>44899</v>
      </c>
      <c r="B2567" s="118" t="s">
        <v>310</v>
      </c>
      <c r="C2567" s="118" t="s">
        <v>311</v>
      </c>
      <c r="D2567" s="118" t="s">
        <v>312</v>
      </c>
      <c r="E2567" s="118" t="s">
        <v>313</v>
      </c>
      <c r="F2567" s="118" t="s">
        <v>314</v>
      </c>
      <c r="G2567" s="118" t="s">
        <v>315</v>
      </c>
      <c r="H2567" s="118" t="s">
        <v>316</v>
      </c>
      <c r="I2567" s="118" t="s">
        <v>317</v>
      </c>
      <c r="J2567" s="118" t="s">
        <v>318</v>
      </c>
      <c r="K2567" s="118" t="s">
        <v>319</v>
      </c>
      <c r="L2567" s="118" t="s">
        <v>320</v>
      </c>
      <c r="M2567" s="118" t="s">
        <v>321</v>
      </c>
      <c r="N2567" s="118" t="s">
        <v>322</v>
      </c>
      <c r="O2567" s="118" t="s">
        <v>323</v>
      </c>
      <c r="P2567" s="118" t="s">
        <v>324</v>
      </c>
      <c r="Q2567" s="118" t="s">
        <v>325</v>
      </c>
      <c r="R2567" s="118" t="s">
        <v>326</v>
      </c>
      <c r="S2567" s="118" t="s">
        <v>327</v>
      </c>
      <c r="T2567" s="118" t="s">
        <v>328</v>
      </c>
      <c r="U2567" s="118" t="s">
        <v>329</v>
      </c>
      <c r="V2567" s="118" t="s">
        <v>330</v>
      </c>
      <c r="W2567" s="118" t="s">
        <v>331</v>
      </c>
      <c r="X2567" s="118" t="s">
        <v>332</v>
      </c>
      <c r="Y2567" s="118" t="s">
        <v>333</v>
      </c>
      <c r="Z2567" s="118" t="s">
        <v>334</v>
      </c>
      <c r="AA2567" s="118" t="s">
        <v>335</v>
      </c>
      <c r="AB2567" s="118" t="s">
        <v>336</v>
      </c>
      <c r="AC2567" s="118" t="s">
        <v>337</v>
      </c>
      <c r="AD2567" s="118" t="s">
        <v>338</v>
      </c>
      <c r="AE2567" s="118" t="s">
        <v>339</v>
      </c>
      <c r="AF2567" s="118" t="s">
        <v>340</v>
      </c>
      <c r="AG2567" s="118" t="s">
        <v>341</v>
      </c>
    </row>
    <row r="2568" spans="1:35" s="104" customFormat="1">
      <c r="A2568" s="108" t="s">
        <v>168</v>
      </c>
      <c r="B2568" s="103"/>
      <c r="C2568" s="103"/>
      <c r="D2568" s="103"/>
      <c r="E2568" s="103"/>
      <c r="F2568" s="103"/>
      <c r="G2568" s="103"/>
      <c r="H2568" s="103"/>
      <c r="I2568" s="103"/>
      <c r="J2568" s="103"/>
      <c r="K2568" s="103"/>
      <c r="L2568" s="103"/>
      <c r="M2568" s="103"/>
      <c r="N2568" s="103"/>
      <c r="O2568" s="103"/>
      <c r="P2568" s="103"/>
      <c r="Q2568" s="103"/>
      <c r="R2568" s="103"/>
      <c r="S2568" s="103"/>
      <c r="T2568" s="103"/>
      <c r="U2568" s="103"/>
      <c r="V2568" s="103"/>
      <c r="W2568" s="103"/>
      <c r="X2568" s="103"/>
      <c r="Y2568" s="103"/>
      <c r="Z2568" s="103"/>
      <c r="AA2568" s="103"/>
      <c r="AB2568" s="103"/>
      <c r="AC2568" s="103"/>
      <c r="AD2568" s="103"/>
      <c r="AE2568" s="103"/>
      <c r="AF2568" s="103"/>
      <c r="AG2568" s="103"/>
    </row>
    <row r="2569" spans="1:35" s="104" customFormat="1">
      <c r="A2569" s="108" t="s">
        <v>174</v>
      </c>
      <c r="B2569" s="103"/>
      <c r="C2569" s="103"/>
      <c r="D2569" s="103"/>
      <c r="E2569" s="103"/>
      <c r="F2569" s="103"/>
      <c r="G2569" s="103"/>
      <c r="H2569" s="103"/>
      <c r="I2569" s="103"/>
      <c r="J2569" s="103"/>
      <c r="K2569" s="103"/>
      <c r="L2569" s="103"/>
      <c r="M2569" s="103"/>
      <c r="N2569" s="103"/>
      <c r="O2569" s="103"/>
      <c r="P2569" s="103"/>
      <c r="Q2569" s="103"/>
      <c r="R2569" s="103"/>
      <c r="S2569" s="103"/>
      <c r="T2569" s="103"/>
      <c r="U2569" s="103"/>
      <c r="V2569" s="103"/>
      <c r="W2569" s="103"/>
      <c r="X2569" s="103"/>
      <c r="Y2569" s="103"/>
      <c r="Z2569" s="103"/>
      <c r="AA2569" s="103"/>
      <c r="AB2569" s="103"/>
      <c r="AC2569" s="103"/>
      <c r="AD2569" s="103"/>
      <c r="AE2569" s="103"/>
      <c r="AF2569" s="103"/>
      <c r="AG2569" s="103"/>
    </row>
    <row r="2570" spans="1:35" s="104" customFormat="1">
      <c r="A2570" s="108" t="s">
        <v>176</v>
      </c>
      <c r="B2570" s="103"/>
      <c r="C2570" s="103"/>
      <c r="D2570" s="103"/>
      <c r="E2570" s="103"/>
      <c r="F2570" s="103"/>
      <c r="G2570" s="103"/>
      <c r="H2570" s="103"/>
      <c r="I2570" s="103"/>
      <c r="J2570" s="103"/>
      <c r="K2570" s="103"/>
      <c r="L2570" s="103"/>
      <c r="M2570" s="103"/>
      <c r="N2570" s="103"/>
      <c r="O2570" s="103"/>
      <c r="P2570" s="103"/>
      <c r="Q2570" s="103"/>
      <c r="R2570" s="103"/>
      <c r="S2570" s="103"/>
      <c r="T2570" s="103"/>
      <c r="U2570" s="103"/>
      <c r="V2570" s="103"/>
      <c r="W2570" s="103"/>
      <c r="X2570" s="103"/>
      <c r="Y2570" s="103"/>
      <c r="Z2570" s="103"/>
      <c r="AA2570" s="103"/>
      <c r="AB2570" s="103"/>
      <c r="AC2570" s="103"/>
      <c r="AD2570" s="103"/>
      <c r="AE2570" s="103"/>
      <c r="AF2570" s="103"/>
      <c r="AG2570" s="103"/>
    </row>
    <row r="2571" spans="1:35" s="104" customFormat="1" ht="21">
      <c r="A2571" s="108" t="s">
        <v>181</v>
      </c>
      <c r="B2571" s="103"/>
      <c r="C2571" s="103"/>
      <c r="D2571" s="103"/>
      <c r="E2571" s="103"/>
      <c r="F2571" s="103"/>
      <c r="G2571" s="103"/>
      <c r="H2571" s="103"/>
      <c r="I2571" s="103"/>
      <c r="J2571" s="103"/>
      <c r="K2571" s="103"/>
      <c r="L2571" s="103"/>
      <c r="M2571" s="103"/>
      <c r="N2571" s="103"/>
      <c r="O2571" s="103"/>
      <c r="P2571" s="103"/>
      <c r="Q2571" s="103"/>
      <c r="R2571" s="103"/>
      <c r="S2571" s="103"/>
      <c r="T2571" s="103"/>
      <c r="U2571" s="103"/>
      <c r="V2571" s="103"/>
      <c r="W2571" s="103"/>
      <c r="X2571" s="103"/>
      <c r="Y2571" s="103"/>
      <c r="Z2571" s="103"/>
      <c r="AA2571" s="103"/>
      <c r="AB2571" s="103"/>
      <c r="AC2571" s="103"/>
      <c r="AD2571" s="103"/>
      <c r="AE2571" s="103"/>
      <c r="AF2571" s="103"/>
      <c r="AG2571" s="103"/>
      <c r="AI2571" s="116" t="s">
        <v>250</v>
      </c>
    </row>
    <row r="2572" spans="1:35" s="104" customFormat="1" ht="15" customHeight="1">
      <c r="A2572" s="108" t="s">
        <v>184</v>
      </c>
      <c r="B2572" s="103"/>
      <c r="C2572" s="103"/>
      <c r="D2572" s="103"/>
      <c r="E2572" s="103"/>
      <c r="F2572" s="103"/>
      <c r="G2572" s="103"/>
      <c r="H2572" s="103"/>
      <c r="I2572" s="103"/>
      <c r="J2572" s="103"/>
      <c r="K2572" s="103"/>
      <c r="L2572" s="103"/>
      <c r="M2572" s="103"/>
      <c r="N2572" s="103"/>
      <c r="O2572" s="103"/>
      <c r="P2572" s="103"/>
      <c r="Q2572" s="103"/>
      <c r="R2572" s="103"/>
      <c r="S2572" s="103"/>
      <c r="T2572" s="103"/>
      <c r="U2572" s="103"/>
      <c r="V2572" s="103"/>
      <c r="W2572" s="103"/>
      <c r="X2572" s="103"/>
      <c r="Y2572" s="103"/>
      <c r="Z2572" s="103"/>
      <c r="AA2572" s="103"/>
      <c r="AB2572" s="103"/>
      <c r="AC2572" s="103"/>
      <c r="AD2572" s="103"/>
      <c r="AE2572" s="103"/>
      <c r="AF2572" s="103"/>
      <c r="AG2572" s="103"/>
      <c r="AI2572" s="271">
        <f>COUNTIF($B2580:$AG2580,"-")</f>
        <v>32</v>
      </c>
    </row>
    <row r="2573" spans="1:35" s="104" customFormat="1" ht="15" customHeight="1">
      <c r="A2573" s="108" t="s">
        <v>208</v>
      </c>
      <c r="B2573" s="103"/>
      <c r="C2573" s="103"/>
      <c r="D2573" s="103"/>
      <c r="E2573" s="103"/>
      <c r="F2573" s="103"/>
      <c r="G2573" s="103"/>
      <c r="H2573" s="103"/>
      <c r="I2573" s="103"/>
      <c r="J2573" s="103"/>
      <c r="K2573" s="103"/>
      <c r="L2573" s="103"/>
      <c r="M2573" s="103"/>
      <c r="N2573" s="103"/>
      <c r="O2573" s="103"/>
      <c r="P2573" s="103"/>
      <c r="Q2573" s="103"/>
      <c r="R2573" s="103"/>
      <c r="S2573" s="103"/>
      <c r="T2573" s="103"/>
      <c r="U2573" s="103"/>
      <c r="V2573" s="103"/>
      <c r="W2573" s="103"/>
      <c r="X2573" s="103"/>
      <c r="Y2573" s="103"/>
      <c r="Z2573" s="103"/>
      <c r="AA2573" s="103"/>
      <c r="AB2573" s="103"/>
      <c r="AC2573" s="103"/>
      <c r="AD2573" s="103"/>
      <c r="AE2573" s="103"/>
      <c r="AF2573" s="103"/>
      <c r="AG2573" s="103"/>
      <c r="AI2573" s="271"/>
    </row>
    <row r="2574" spans="1:35" s="104" customFormat="1">
      <c r="A2574" s="108" t="s">
        <v>209</v>
      </c>
      <c r="B2574" s="103"/>
      <c r="C2574" s="103"/>
      <c r="D2574" s="103"/>
      <c r="E2574" s="103"/>
      <c r="F2574" s="103"/>
      <c r="G2574" s="103"/>
      <c r="H2574" s="103"/>
      <c r="I2574" s="103"/>
      <c r="J2574" s="103"/>
      <c r="K2574" s="103"/>
      <c r="L2574" s="103"/>
      <c r="M2574" s="103"/>
      <c r="N2574" s="103"/>
      <c r="O2574" s="103"/>
      <c r="P2574" s="103"/>
      <c r="Q2574" s="103"/>
      <c r="R2574" s="103"/>
      <c r="S2574" s="103"/>
      <c r="T2574" s="103"/>
      <c r="U2574" s="103"/>
      <c r="V2574" s="103"/>
      <c r="W2574" s="103"/>
      <c r="X2574" s="103"/>
      <c r="Y2574" s="103"/>
      <c r="Z2574" s="103"/>
      <c r="AA2574" s="103"/>
      <c r="AB2574" s="103"/>
      <c r="AC2574" s="103"/>
      <c r="AD2574" s="103"/>
      <c r="AE2574" s="103"/>
      <c r="AF2574" s="103"/>
      <c r="AG2574" s="103"/>
    </row>
    <row r="2575" spans="1:35" s="104" customFormat="1">
      <c r="A2575" s="108" t="s">
        <v>198</v>
      </c>
      <c r="B2575" s="103"/>
      <c r="C2575" s="103"/>
      <c r="D2575" s="103"/>
      <c r="E2575" s="103"/>
      <c r="F2575" s="103"/>
      <c r="G2575" s="103"/>
      <c r="H2575" s="103"/>
      <c r="I2575" s="103"/>
      <c r="J2575" s="103"/>
      <c r="K2575" s="103"/>
      <c r="L2575" s="103"/>
      <c r="M2575" s="103"/>
      <c r="N2575" s="103"/>
      <c r="O2575" s="103"/>
      <c r="P2575" s="103"/>
      <c r="Q2575" s="103"/>
      <c r="R2575" s="103"/>
      <c r="S2575" s="103"/>
      <c r="T2575" s="103"/>
      <c r="U2575" s="103"/>
      <c r="V2575" s="103"/>
      <c r="W2575" s="103"/>
      <c r="X2575" s="103"/>
      <c r="Y2575" s="103"/>
      <c r="Z2575" s="103"/>
      <c r="AA2575" s="103"/>
      <c r="AB2575" s="103"/>
      <c r="AC2575" s="103"/>
      <c r="AD2575" s="103"/>
      <c r="AE2575" s="103"/>
      <c r="AF2575" s="103"/>
      <c r="AG2575" s="103"/>
    </row>
    <row r="2576" spans="1:35" s="104" customFormat="1">
      <c r="A2576" s="108" t="s">
        <v>200</v>
      </c>
      <c r="B2576" s="103"/>
      <c r="C2576" s="103"/>
      <c r="D2576" s="103"/>
      <c r="E2576" s="103"/>
      <c r="F2576" s="103"/>
      <c r="G2576" s="103"/>
      <c r="H2576" s="103"/>
      <c r="I2576" s="103"/>
      <c r="J2576" s="103"/>
      <c r="K2576" s="103"/>
      <c r="L2576" s="103"/>
      <c r="M2576" s="103"/>
      <c r="N2576" s="103"/>
      <c r="O2576" s="103"/>
      <c r="P2576" s="103"/>
      <c r="Q2576" s="103"/>
      <c r="R2576" s="103"/>
      <c r="S2576" s="103"/>
      <c r="T2576" s="103"/>
      <c r="U2576" s="103"/>
      <c r="V2576" s="103"/>
      <c r="W2576" s="103"/>
      <c r="X2576" s="103"/>
      <c r="Y2576" s="103"/>
      <c r="Z2576" s="103"/>
      <c r="AA2576" s="103"/>
      <c r="AB2576" s="103"/>
      <c r="AC2576" s="103"/>
      <c r="AD2576" s="103"/>
      <c r="AE2576" s="103"/>
      <c r="AF2576" s="103"/>
      <c r="AG2576" s="103"/>
    </row>
    <row r="2577" spans="1:35" s="104" customFormat="1">
      <c r="A2577" s="108" t="s">
        <v>201</v>
      </c>
      <c r="B2577" s="103"/>
      <c r="C2577" s="103"/>
      <c r="D2577" s="103"/>
      <c r="E2577" s="103"/>
      <c r="F2577" s="103"/>
      <c r="G2577" s="103"/>
      <c r="H2577" s="103"/>
      <c r="I2577" s="103"/>
      <c r="J2577" s="103"/>
      <c r="K2577" s="103"/>
      <c r="L2577" s="103"/>
      <c r="M2577" s="103"/>
      <c r="N2577" s="103"/>
      <c r="O2577" s="103"/>
      <c r="P2577" s="103"/>
      <c r="Q2577" s="103"/>
      <c r="R2577" s="103"/>
      <c r="S2577" s="103"/>
      <c r="T2577" s="103"/>
      <c r="U2577" s="103"/>
      <c r="V2577" s="103"/>
      <c r="W2577" s="103"/>
      <c r="X2577" s="103"/>
      <c r="Y2577" s="103"/>
      <c r="Z2577" s="103"/>
      <c r="AA2577" s="103"/>
      <c r="AB2577" s="103"/>
      <c r="AC2577" s="103"/>
      <c r="AD2577" s="103"/>
      <c r="AE2577" s="103"/>
      <c r="AF2577" s="103"/>
      <c r="AG2577" s="103"/>
    </row>
    <row r="2578" spans="1:35" s="104" customFormat="1">
      <c r="A2578" s="108" t="s">
        <v>202</v>
      </c>
      <c r="B2578" s="103"/>
      <c r="C2578" s="103"/>
      <c r="D2578" s="103"/>
      <c r="E2578" s="103"/>
      <c r="F2578" s="103"/>
      <c r="G2578" s="103"/>
      <c r="H2578" s="103"/>
      <c r="I2578" s="103"/>
      <c r="J2578" s="103"/>
      <c r="K2578" s="103"/>
      <c r="L2578" s="103"/>
      <c r="M2578" s="103"/>
      <c r="N2578" s="103"/>
      <c r="O2578" s="103"/>
      <c r="P2578" s="103"/>
      <c r="Q2578" s="103"/>
      <c r="R2578" s="103"/>
      <c r="S2578" s="103"/>
      <c r="T2578" s="103"/>
      <c r="U2578" s="103"/>
      <c r="V2578" s="103"/>
      <c r="W2578" s="103"/>
      <c r="X2578" s="103"/>
      <c r="Y2578" s="103"/>
      <c r="Z2578" s="103"/>
      <c r="AA2578" s="103"/>
      <c r="AB2578" s="103"/>
      <c r="AC2578" s="103"/>
      <c r="AD2578" s="103"/>
      <c r="AE2578" s="103"/>
      <c r="AF2578" s="103"/>
      <c r="AG2578" s="103"/>
    </row>
    <row r="2579" spans="1:35" s="104" customFormat="1">
      <c r="A2579" s="108" t="s">
        <v>203</v>
      </c>
      <c r="B2579" s="103"/>
      <c r="C2579" s="103"/>
      <c r="D2579" s="103"/>
      <c r="E2579" s="103"/>
      <c r="F2579" s="103"/>
      <c r="G2579" s="103"/>
      <c r="H2579" s="103"/>
      <c r="I2579" s="103"/>
      <c r="J2579" s="103"/>
      <c r="K2579" s="103"/>
      <c r="L2579" s="103"/>
      <c r="M2579" s="103"/>
      <c r="N2579" s="103"/>
      <c r="O2579" s="103"/>
      <c r="P2579" s="103"/>
      <c r="Q2579" s="103"/>
      <c r="R2579" s="103"/>
      <c r="S2579" s="103"/>
      <c r="T2579" s="103"/>
      <c r="U2579" s="103"/>
      <c r="V2579" s="103"/>
      <c r="W2579" s="103"/>
      <c r="X2579" s="103"/>
      <c r="Y2579" s="103"/>
      <c r="Z2579" s="103"/>
      <c r="AA2579" s="103"/>
      <c r="AB2579" s="103"/>
      <c r="AC2579" s="103"/>
      <c r="AD2579" s="103"/>
      <c r="AE2579" s="103"/>
      <c r="AF2579" s="103"/>
      <c r="AG2579" s="103"/>
    </row>
    <row r="2580" spans="1:35" s="104" customFormat="1">
      <c r="A2580" s="110" t="s">
        <v>204</v>
      </c>
      <c r="B2580" s="114" t="str">
        <f t="shared" ref="B2580:AG2580" si="171">IF(COUNTA(B2568:B2579)=0,"-",COUNTA(B2568:B2579)/12)</f>
        <v>-</v>
      </c>
      <c r="C2580" s="114" t="str">
        <f t="shared" si="171"/>
        <v>-</v>
      </c>
      <c r="D2580" s="114" t="str">
        <f t="shared" si="171"/>
        <v>-</v>
      </c>
      <c r="E2580" s="114" t="str">
        <f t="shared" si="171"/>
        <v>-</v>
      </c>
      <c r="F2580" s="114" t="str">
        <f t="shared" si="171"/>
        <v>-</v>
      </c>
      <c r="G2580" s="114" t="str">
        <f t="shared" si="171"/>
        <v>-</v>
      </c>
      <c r="H2580" s="114" t="str">
        <f t="shared" si="171"/>
        <v>-</v>
      </c>
      <c r="I2580" s="114" t="str">
        <f t="shared" si="171"/>
        <v>-</v>
      </c>
      <c r="J2580" s="114" t="str">
        <f t="shared" si="171"/>
        <v>-</v>
      </c>
      <c r="K2580" s="114" t="str">
        <f t="shared" si="171"/>
        <v>-</v>
      </c>
      <c r="L2580" s="114" t="str">
        <f t="shared" si="171"/>
        <v>-</v>
      </c>
      <c r="M2580" s="114" t="str">
        <f t="shared" si="171"/>
        <v>-</v>
      </c>
      <c r="N2580" s="114" t="str">
        <f t="shared" si="171"/>
        <v>-</v>
      </c>
      <c r="O2580" s="114" t="str">
        <f t="shared" si="171"/>
        <v>-</v>
      </c>
      <c r="P2580" s="114" t="str">
        <f t="shared" si="171"/>
        <v>-</v>
      </c>
      <c r="Q2580" s="114" t="str">
        <f t="shared" si="171"/>
        <v>-</v>
      </c>
      <c r="R2580" s="114" t="str">
        <f t="shared" si="171"/>
        <v>-</v>
      </c>
      <c r="S2580" s="114" t="str">
        <f t="shared" si="171"/>
        <v>-</v>
      </c>
      <c r="T2580" s="114" t="str">
        <f t="shared" si="171"/>
        <v>-</v>
      </c>
      <c r="U2580" s="114" t="str">
        <f t="shared" si="171"/>
        <v>-</v>
      </c>
      <c r="V2580" s="114" t="str">
        <f t="shared" si="171"/>
        <v>-</v>
      </c>
      <c r="W2580" s="114" t="str">
        <f t="shared" si="171"/>
        <v>-</v>
      </c>
      <c r="X2580" s="114" t="str">
        <f t="shared" si="171"/>
        <v>-</v>
      </c>
      <c r="Y2580" s="114" t="str">
        <f t="shared" si="171"/>
        <v>-</v>
      </c>
      <c r="Z2580" s="114" t="str">
        <f t="shared" si="171"/>
        <v>-</v>
      </c>
      <c r="AA2580" s="114" t="str">
        <f t="shared" si="171"/>
        <v>-</v>
      </c>
      <c r="AB2580" s="114" t="str">
        <f t="shared" si="171"/>
        <v>-</v>
      </c>
      <c r="AC2580" s="114" t="str">
        <f t="shared" si="171"/>
        <v>-</v>
      </c>
      <c r="AD2580" s="114" t="str">
        <f t="shared" si="171"/>
        <v>-</v>
      </c>
      <c r="AE2580" s="114" t="str">
        <f t="shared" si="171"/>
        <v>-</v>
      </c>
      <c r="AF2580" s="114" t="str">
        <f t="shared" si="171"/>
        <v>-</v>
      </c>
      <c r="AG2580" s="114" t="str">
        <f t="shared" si="171"/>
        <v>-</v>
      </c>
    </row>
    <row r="2581" spans="1:35" ht="18" customHeight="1">
      <c r="AG2581"/>
    </row>
    <row r="2582" spans="1:35" s="104" customFormat="1">
      <c r="A2582" s="121">
        <f>A2567+1</f>
        <v>44900</v>
      </c>
      <c r="B2582" s="118" t="s">
        <v>310</v>
      </c>
      <c r="C2582" s="118" t="s">
        <v>311</v>
      </c>
      <c r="D2582" s="118" t="s">
        <v>312</v>
      </c>
      <c r="E2582" s="118" t="s">
        <v>313</v>
      </c>
      <c r="F2582" s="118" t="s">
        <v>314</v>
      </c>
      <c r="G2582" s="118" t="s">
        <v>315</v>
      </c>
      <c r="H2582" s="118" t="s">
        <v>316</v>
      </c>
      <c r="I2582" s="118" t="s">
        <v>317</v>
      </c>
      <c r="J2582" s="118" t="s">
        <v>318</v>
      </c>
      <c r="K2582" s="118" t="s">
        <v>319</v>
      </c>
      <c r="L2582" s="118" t="s">
        <v>320</v>
      </c>
      <c r="M2582" s="118" t="s">
        <v>321</v>
      </c>
      <c r="N2582" s="118" t="s">
        <v>322</v>
      </c>
      <c r="O2582" s="118" t="s">
        <v>323</v>
      </c>
      <c r="P2582" s="118" t="s">
        <v>324</v>
      </c>
      <c r="Q2582" s="118" t="s">
        <v>325</v>
      </c>
      <c r="R2582" s="118" t="s">
        <v>326</v>
      </c>
      <c r="S2582" s="118" t="s">
        <v>327</v>
      </c>
      <c r="T2582" s="118" t="s">
        <v>328</v>
      </c>
      <c r="U2582" s="118" t="s">
        <v>329</v>
      </c>
      <c r="V2582" s="118" t="s">
        <v>330</v>
      </c>
      <c r="W2582" s="118" t="s">
        <v>331</v>
      </c>
      <c r="X2582" s="118" t="s">
        <v>332</v>
      </c>
      <c r="Y2582" s="118" t="s">
        <v>333</v>
      </c>
      <c r="Z2582" s="118" t="s">
        <v>334</v>
      </c>
      <c r="AA2582" s="118" t="s">
        <v>335</v>
      </c>
      <c r="AB2582" s="118" t="s">
        <v>336</v>
      </c>
      <c r="AC2582" s="118" t="s">
        <v>337</v>
      </c>
      <c r="AD2582" s="118" t="s">
        <v>338</v>
      </c>
      <c r="AE2582" s="118" t="s">
        <v>339</v>
      </c>
      <c r="AF2582" s="118" t="s">
        <v>340</v>
      </c>
      <c r="AG2582" s="118" t="s">
        <v>341</v>
      </c>
    </row>
    <row r="2583" spans="1:35" s="104" customFormat="1">
      <c r="A2583" s="108" t="s">
        <v>168</v>
      </c>
      <c r="B2583" s="103"/>
      <c r="C2583" s="103"/>
      <c r="D2583" s="103"/>
      <c r="E2583" s="103"/>
      <c r="F2583" s="103"/>
      <c r="G2583" s="103"/>
      <c r="H2583" s="103"/>
      <c r="I2583" s="103"/>
      <c r="J2583" s="103"/>
      <c r="K2583" s="103"/>
      <c r="L2583" s="103"/>
      <c r="M2583" s="103"/>
      <c r="N2583" s="103"/>
      <c r="O2583" s="103"/>
      <c r="P2583" s="103"/>
      <c r="Q2583" s="103"/>
      <c r="R2583" s="103"/>
      <c r="S2583" s="103"/>
      <c r="T2583" s="103"/>
      <c r="U2583" s="103"/>
      <c r="V2583" s="103"/>
      <c r="W2583" s="103"/>
      <c r="X2583" s="103"/>
      <c r="Y2583" s="103"/>
      <c r="Z2583" s="103"/>
      <c r="AA2583" s="103"/>
      <c r="AB2583" s="103"/>
      <c r="AC2583" s="103"/>
      <c r="AD2583" s="103"/>
      <c r="AE2583" s="103"/>
      <c r="AF2583" s="103"/>
      <c r="AG2583" s="103"/>
    </row>
    <row r="2584" spans="1:35" s="104" customFormat="1">
      <c r="A2584" s="108" t="s">
        <v>174</v>
      </c>
      <c r="B2584" s="103"/>
      <c r="C2584" s="103"/>
      <c r="D2584" s="103"/>
      <c r="E2584" s="103"/>
      <c r="F2584" s="103"/>
      <c r="G2584" s="103"/>
      <c r="H2584" s="103"/>
      <c r="I2584" s="103"/>
      <c r="J2584" s="103"/>
      <c r="K2584" s="103"/>
      <c r="L2584" s="103"/>
      <c r="M2584" s="103"/>
      <c r="N2584" s="103"/>
      <c r="O2584" s="103"/>
      <c r="P2584" s="103"/>
      <c r="Q2584" s="103"/>
      <c r="R2584" s="103"/>
      <c r="S2584" s="103"/>
      <c r="T2584" s="103"/>
      <c r="U2584" s="103"/>
      <c r="V2584" s="103"/>
      <c r="W2584" s="103"/>
      <c r="X2584" s="103"/>
      <c r="Y2584" s="103"/>
      <c r="Z2584" s="103"/>
      <c r="AA2584" s="103"/>
      <c r="AB2584" s="103"/>
      <c r="AC2584" s="103"/>
      <c r="AD2584" s="103"/>
      <c r="AE2584" s="103"/>
      <c r="AF2584" s="103"/>
      <c r="AG2584" s="103"/>
    </row>
    <row r="2585" spans="1:35" s="104" customFormat="1">
      <c r="A2585" s="108" t="s">
        <v>176</v>
      </c>
      <c r="B2585" s="103"/>
      <c r="C2585" s="103"/>
      <c r="D2585" s="103"/>
      <c r="E2585" s="103"/>
      <c r="F2585" s="103"/>
      <c r="G2585" s="103"/>
      <c r="H2585" s="103"/>
      <c r="I2585" s="103"/>
      <c r="J2585" s="103"/>
      <c r="K2585" s="103"/>
      <c r="L2585" s="103"/>
      <c r="M2585" s="103"/>
      <c r="N2585" s="103"/>
      <c r="O2585" s="103"/>
      <c r="P2585" s="103"/>
      <c r="Q2585" s="103"/>
      <c r="R2585" s="103"/>
      <c r="S2585" s="103"/>
      <c r="T2585" s="103"/>
      <c r="U2585" s="103"/>
      <c r="V2585" s="103"/>
      <c r="W2585" s="103"/>
      <c r="X2585" s="103"/>
      <c r="Y2585" s="103"/>
      <c r="Z2585" s="103"/>
      <c r="AA2585" s="103"/>
      <c r="AB2585" s="103"/>
      <c r="AC2585" s="103"/>
      <c r="AD2585" s="103"/>
      <c r="AE2585" s="103"/>
      <c r="AF2585" s="103"/>
      <c r="AG2585" s="103"/>
    </row>
    <row r="2586" spans="1:35" s="104" customFormat="1" ht="21">
      <c r="A2586" s="108" t="s">
        <v>181</v>
      </c>
      <c r="B2586" s="103"/>
      <c r="C2586" s="103"/>
      <c r="D2586" s="103"/>
      <c r="E2586" s="103"/>
      <c r="F2586" s="103"/>
      <c r="G2586" s="103"/>
      <c r="H2586" s="103"/>
      <c r="I2586" s="103"/>
      <c r="J2586" s="103"/>
      <c r="K2586" s="103"/>
      <c r="L2586" s="103"/>
      <c r="M2586" s="103"/>
      <c r="N2586" s="103"/>
      <c r="O2586" s="103"/>
      <c r="P2586" s="103"/>
      <c r="Q2586" s="103"/>
      <c r="R2586" s="103"/>
      <c r="S2586" s="103"/>
      <c r="T2586" s="103"/>
      <c r="U2586" s="103"/>
      <c r="V2586" s="103"/>
      <c r="W2586" s="103"/>
      <c r="X2586" s="103"/>
      <c r="Y2586" s="103"/>
      <c r="Z2586" s="103"/>
      <c r="AA2586" s="103"/>
      <c r="AB2586" s="103"/>
      <c r="AC2586" s="103"/>
      <c r="AD2586" s="103"/>
      <c r="AE2586" s="103"/>
      <c r="AF2586" s="103"/>
      <c r="AG2586" s="103"/>
      <c r="AI2586" s="116" t="s">
        <v>250</v>
      </c>
    </row>
    <row r="2587" spans="1:35" s="104" customFormat="1" ht="15" customHeight="1">
      <c r="A2587" s="108" t="s">
        <v>184</v>
      </c>
      <c r="B2587" s="103"/>
      <c r="C2587" s="103"/>
      <c r="D2587" s="103"/>
      <c r="E2587" s="103"/>
      <c r="F2587" s="103"/>
      <c r="G2587" s="103"/>
      <c r="H2587" s="103"/>
      <c r="I2587" s="103"/>
      <c r="J2587" s="103"/>
      <c r="K2587" s="103"/>
      <c r="L2587" s="103"/>
      <c r="M2587" s="103"/>
      <c r="N2587" s="103"/>
      <c r="O2587" s="103"/>
      <c r="P2587" s="103"/>
      <c r="Q2587" s="103"/>
      <c r="R2587" s="103"/>
      <c r="S2587" s="103"/>
      <c r="T2587" s="103"/>
      <c r="U2587" s="103"/>
      <c r="V2587" s="103"/>
      <c r="W2587" s="103"/>
      <c r="X2587" s="103"/>
      <c r="Y2587" s="103"/>
      <c r="Z2587" s="103"/>
      <c r="AA2587" s="103"/>
      <c r="AB2587" s="103"/>
      <c r="AC2587" s="103"/>
      <c r="AD2587" s="103"/>
      <c r="AE2587" s="103"/>
      <c r="AF2587" s="103"/>
      <c r="AG2587" s="103"/>
      <c r="AI2587" s="271">
        <f>COUNTIF($B2595:$AG2595,"-")</f>
        <v>32</v>
      </c>
    </row>
    <row r="2588" spans="1:35" s="104" customFormat="1" ht="15" customHeight="1">
      <c r="A2588" s="108" t="s">
        <v>208</v>
      </c>
      <c r="B2588" s="103"/>
      <c r="C2588" s="103"/>
      <c r="D2588" s="103"/>
      <c r="E2588" s="103"/>
      <c r="F2588" s="103"/>
      <c r="G2588" s="103"/>
      <c r="H2588" s="103"/>
      <c r="I2588" s="103"/>
      <c r="J2588" s="103"/>
      <c r="K2588" s="103"/>
      <c r="L2588" s="103"/>
      <c r="M2588" s="103"/>
      <c r="N2588" s="103"/>
      <c r="O2588" s="103"/>
      <c r="P2588" s="103"/>
      <c r="Q2588" s="103"/>
      <c r="R2588" s="103"/>
      <c r="S2588" s="103"/>
      <c r="T2588" s="103"/>
      <c r="U2588" s="103"/>
      <c r="V2588" s="103"/>
      <c r="W2588" s="103"/>
      <c r="X2588" s="103"/>
      <c r="Y2588" s="103"/>
      <c r="Z2588" s="103"/>
      <c r="AA2588" s="103"/>
      <c r="AB2588" s="103"/>
      <c r="AC2588" s="103"/>
      <c r="AD2588" s="103"/>
      <c r="AE2588" s="103"/>
      <c r="AF2588" s="103"/>
      <c r="AG2588" s="103"/>
      <c r="AI2588" s="271"/>
    </row>
    <row r="2589" spans="1:35" s="104" customFormat="1">
      <c r="A2589" s="108" t="s">
        <v>209</v>
      </c>
      <c r="B2589" s="103"/>
      <c r="C2589" s="103"/>
      <c r="D2589" s="103"/>
      <c r="E2589" s="103"/>
      <c r="F2589" s="103"/>
      <c r="G2589" s="103"/>
      <c r="H2589" s="103"/>
      <c r="I2589" s="103"/>
      <c r="J2589" s="103"/>
      <c r="K2589" s="103"/>
      <c r="L2589" s="103"/>
      <c r="M2589" s="103"/>
      <c r="N2589" s="103"/>
      <c r="O2589" s="103"/>
      <c r="P2589" s="103"/>
      <c r="Q2589" s="103"/>
      <c r="R2589" s="103"/>
      <c r="S2589" s="103"/>
      <c r="T2589" s="103"/>
      <c r="U2589" s="103"/>
      <c r="V2589" s="103"/>
      <c r="W2589" s="103"/>
      <c r="X2589" s="103"/>
      <c r="Y2589" s="103"/>
      <c r="Z2589" s="103"/>
      <c r="AA2589" s="103"/>
      <c r="AB2589" s="103"/>
      <c r="AC2589" s="103"/>
      <c r="AD2589" s="103"/>
      <c r="AE2589" s="103"/>
      <c r="AF2589" s="103"/>
      <c r="AG2589" s="103"/>
    </row>
    <row r="2590" spans="1:35" s="104" customFormat="1">
      <c r="A2590" s="108" t="s">
        <v>198</v>
      </c>
      <c r="B2590" s="103"/>
      <c r="C2590" s="103"/>
      <c r="D2590" s="103"/>
      <c r="E2590" s="103"/>
      <c r="F2590" s="103"/>
      <c r="G2590" s="103"/>
      <c r="H2590" s="103"/>
      <c r="I2590" s="103"/>
      <c r="J2590" s="103"/>
      <c r="K2590" s="103"/>
      <c r="L2590" s="103"/>
      <c r="M2590" s="103"/>
      <c r="N2590" s="103"/>
      <c r="O2590" s="103"/>
      <c r="P2590" s="103"/>
      <c r="Q2590" s="103"/>
      <c r="R2590" s="103"/>
      <c r="S2590" s="103"/>
      <c r="T2590" s="103"/>
      <c r="U2590" s="103"/>
      <c r="V2590" s="103"/>
      <c r="W2590" s="103"/>
      <c r="X2590" s="103"/>
      <c r="Y2590" s="103"/>
      <c r="Z2590" s="103"/>
      <c r="AA2590" s="103"/>
      <c r="AB2590" s="103"/>
      <c r="AC2590" s="103"/>
      <c r="AD2590" s="103"/>
      <c r="AE2590" s="103"/>
      <c r="AF2590" s="103"/>
      <c r="AG2590" s="103"/>
    </row>
    <row r="2591" spans="1:35" s="104" customFormat="1">
      <c r="A2591" s="108" t="s">
        <v>200</v>
      </c>
      <c r="B2591" s="103"/>
      <c r="C2591" s="103"/>
      <c r="D2591" s="103"/>
      <c r="E2591" s="103"/>
      <c r="F2591" s="103"/>
      <c r="G2591" s="103"/>
      <c r="H2591" s="103"/>
      <c r="I2591" s="103"/>
      <c r="J2591" s="103"/>
      <c r="K2591" s="103"/>
      <c r="L2591" s="103"/>
      <c r="M2591" s="103"/>
      <c r="N2591" s="103"/>
      <c r="O2591" s="103"/>
      <c r="P2591" s="103"/>
      <c r="Q2591" s="103"/>
      <c r="R2591" s="103"/>
      <c r="S2591" s="103"/>
      <c r="T2591" s="103"/>
      <c r="U2591" s="103"/>
      <c r="V2591" s="103"/>
      <c r="W2591" s="103"/>
      <c r="X2591" s="103"/>
      <c r="Y2591" s="103"/>
      <c r="Z2591" s="103"/>
      <c r="AA2591" s="103"/>
      <c r="AB2591" s="103"/>
      <c r="AC2591" s="103"/>
      <c r="AD2591" s="103"/>
      <c r="AE2591" s="103"/>
      <c r="AF2591" s="103"/>
      <c r="AG2591" s="103"/>
    </row>
    <row r="2592" spans="1:35" s="104" customFormat="1">
      <c r="A2592" s="108" t="s">
        <v>201</v>
      </c>
      <c r="B2592" s="103"/>
      <c r="C2592" s="103"/>
      <c r="D2592" s="103"/>
      <c r="E2592" s="103"/>
      <c r="F2592" s="103"/>
      <c r="G2592" s="103"/>
      <c r="H2592" s="103"/>
      <c r="I2592" s="103"/>
      <c r="J2592" s="103"/>
      <c r="K2592" s="103"/>
      <c r="L2592" s="103"/>
      <c r="M2592" s="103"/>
      <c r="N2592" s="103"/>
      <c r="O2592" s="103"/>
      <c r="P2592" s="103"/>
      <c r="Q2592" s="103"/>
      <c r="R2592" s="103"/>
      <c r="S2592" s="103"/>
      <c r="T2592" s="103"/>
      <c r="U2592" s="103"/>
      <c r="V2592" s="103"/>
      <c r="W2592" s="103"/>
      <c r="X2592" s="103"/>
      <c r="Y2592" s="103"/>
      <c r="Z2592" s="103"/>
      <c r="AA2592" s="103"/>
      <c r="AB2592" s="103"/>
      <c r="AC2592" s="103"/>
      <c r="AD2592" s="103"/>
      <c r="AE2592" s="103"/>
      <c r="AF2592" s="103"/>
      <c r="AG2592" s="103"/>
    </row>
    <row r="2593" spans="1:35" s="104" customFormat="1">
      <c r="A2593" s="108" t="s">
        <v>202</v>
      </c>
      <c r="B2593" s="103"/>
      <c r="C2593" s="103"/>
      <c r="D2593" s="103"/>
      <c r="E2593" s="103"/>
      <c r="F2593" s="103"/>
      <c r="G2593" s="103"/>
      <c r="H2593" s="103"/>
      <c r="I2593" s="103"/>
      <c r="J2593" s="103"/>
      <c r="K2593" s="103"/>
      <c r="L2593" s="103"/>
      <c r="M2593" s="103"/>
      <c r="N2593" s="103"/>
      <c r="O2593" s="103"/>
      <c r="P2593" s="103"/>
      <c r="Q2593" s="103"/>
      <c r="R2593" s="103"/>
      <c r="S2593" s="103"/>
      <c r="T2593" s="103"/>
      <c r="U2593" s="103"/>
      <c r="V2593" s="103"/>
      <c r="W2593" s="103"/>
      <c r="X2593" s="103"/>
      <c r="Y2593" s="103"/>
      <c r="Z2593" s="103"/>
      <c r="AA2593" s="103"/>
      <c r="AB2593" s="103"/>
      <c r="AC2593" s="103"/>
      <c r="AD2593" s="103"/>
      <c r="AE2593" s="103"/>
      <c r="AF2593" s="103"/>
      <c r="AG2593" s="103"/>
    </row>
    <row r="2594" spans="1:35" s="104" customFormat="1">
      <c r="A2594" s="108" t="s">
        <v>203</v>
      </c>
      <c r="B2594" s="103"/>
      <c r="C2594" s="103"/>
      <c r="D2594" s="103"/>
      <c r="E2594" s="103"/>
      <c r="F2594" s="103"/>
      <c r="G2594" s="103"/>
      <c r="H2594" s="103"/>
      <c r="I2594" s="103"/>
      <c r="J2594" s="103"/>
      <c r="K2594" s="103"/>
      <c r="L2594" s="103"/>
      <c r="M2594" s="103"/>
      <c r="N2594" s="103"/>
      <c r="O2594" s="103"/>
      <c r="P2594" s="103"/>
      <c r="Q2594" s="103"/>
      <c r="R2594" s="103"/>
      <c r="S2594" s="103"/>
      <c r="T2594" s="103"/>
      <c r="U2594" s="103"/>
      <c r="V2594" s="103"/>
      <c r="W2594" s="103"/>
      <c r="X2594" s="103"/>
      <c r="Y2594" s="103"/>
      <c r="Z2594" s="103"/>
      <c r="AA2594" s="103"/>
      <c r="AB2594" s="103"/>
      <c r="AC2594" s="103"/>
      <c r="AD2594" s="103"/>
      <c r="AE2594" s="103"/>
      <c r="AF2594" s="103"/>
      <c r="AG2594" s="103"/>
    </row>
    <row r="2595" spans="1:35" s="104" customFormat="1">
      <c r="A2595" s="110" t="s">
        <v>204</v>
      </c>
      <c r="B2595" s="114" t="str">
        <f t="shared" ref="B2595:AG2595" si="172">IF(COUNTA(B2583:B2594)=0,"-",COUNTA(B2583:B2594)/12)</f>
        <v>-</v>
      </c>
      <c r="C2595" s="114" t="str">
        <f t="shared" si="172"/>
        <v>-</v>
      </c>
      <c r="D2595" s="114" t="str">
        <f t="shared" si="172"/>
        <v>-</v>
      </c>
      <c r="E2595" s="114" t="str">
        <f t="shared" si="172"/>
        <v>-</v>
      </c>
      <c r="F2595" s="114" t="str">
        <f t="shared" si="172"/>
        <v>-</v>
      </c>
      <c r="G2595" s="114" t="str">
        <f t="shared" si="172"/>
        <v>-</v>
      </c>
      <c r="H2595" s="114" t="str">
        <f t="shared" si="172"/>
        <v>-</v>
      </c>
      <c r="I2595" s="114" t="str">
        <f t="shared" si="172"/>
        <v>-</v>
      </c>
      <c r="J2595" s="114" t="str">
        <f t="shared" si="172"/>
        <v>-</v>
      </c>
      <c r="K2595" s="114" t="str">
        <f t="shared" si="172"/>
        <v>-</v>
      </c>
      <c r="L2595" s="114" t="str">
        <f t="shared" si="172"/>
        <v>-</v>
      </c>
      <c r="M2595" s="114" t="str">
        <f t="shared" si="172"/>
        <v>-</v>
      </c>
      <c r="N2595" s="114" t="str">
        <f t="shared" si="172"/>
        <v>-</v>
      </c>
      <c r="O2595" s="114" t="str">
        <f t="shared" si="172"/>
        <v>-</v>
      </c>
      <c r="P2595" s="114" t="str">
        <f t="shared" si="172"/>
        <v>-</v>
      </c>
      <c r="Q2595" s="114" t="str">
        <f t="shared" si="172"/>
        <v>-</v>
      </c>
      <c r="R2595" s="114" t="str">
        <f t="shared" si="172"/>
        <v>-</v>
      </c>
      <c r="S2595" s="114" t="str">
        <f t="shared" si="172"/>
        <v>-</v>
      </c>
      <c r="T2595" s="114" t="str">
        <f t="shared" si="172"/>
        <v>-</v>
      </c>
      <c r="U2595" s="114" t="str">
        <f t="shared" si="172"/>
        <v>-</v>
      </c>
      <c r="V2595" s="114" t="str">
        <f t="shared" si="172"/>
        <v>-</v>
      </c>
      <c r="W2595" s="114" t="str">
        <f t="shared" si="172"/>
        <v>-</v>
      </c>
      <c r="X2595" s="114" t="str">
        <f t="shared" si="172"/>
        <v>-</v>
      </c>
      <c r="Y2595" s="114" t="str">
        <f t="shared" si="172"/>
        <v>-</v>
      </c>
      <c r="Z2595" s="114" t="str">
        <f t="shared" si="172"/>
        <v>-</v>
      </c>
      <c r="AA2595" s="114" t="str">
        <f t="shared" si="172"/>
        <v>-</v>
      </c>
      <c r="AB2595" s="114" t="str">
        <f t="shared" si="172"/>
        <v>-</v>
      </c>
      <c r="AC2595" s="114" t="str">
        <f t="shared" si="172"/>
        <v>-</v>
      </c>
      <c r="AD2595" s="114" t="str">
        <f t="shared" si="172"/>
        <v>-</v>
      </c>
      <c r="AE2595" s="114" t="str">
        <f t="shared" si="172"/>
        <v>-</v>
      </c>
      <c r="AF2595" s="114" t="str">
        <f t="shared" si="172"/>
        <v>-</v>
      </c>
      <c r="AG2595" s="114" t="str">
        <f t="shared" si="172"/>
        <v>-</v>
      </c>
    </row>
    <row r="2596" spans="1:35" ht="18" customHeight="1">
      <c r="AG2596"/>
    </row>
    <row r="2597" spans="1:35" s="104" customFormat="1">
      <c r="A2597" s="121">
        <f>A2582+1</f>
        <v>44901</v>
      </c>
      <c r="B2597" s="118" t="s">
        <v>310</v>
      </c>
      <c r="C2597" s="118" t="s">
        <v>311</v>
      </c>
      <c r="D2597" s="118" t="s">
        <v>312</v>
      </c>
      <c r="E2597" s="118" t="s">
        <v>313</v>
      </c>
      <c r="F2597" s="118" t="s">
        <v>314</v>
      </c>
      <c r="G2597" s="118" t="s">
        <v>315</v>
      </c>
      <c r="H2597" s="118" t="s">
        <v>316</v>
      </c>
      <c r="I2597" s="118" t="s">
        <v>317</v>
      </c>
      <c r="J2597" s="118" t="s">
        <v>318</v>
      </c>
      <c r="K2597" s="118" t="s">
        <v>319</v>
      </c>
      <c r="L2597" s="118" t="s">
        <v>320</v>
      </c>
      <c r="M2597" s="118" t="s">
        <v>321</v>
      </c>
      <c r="N2597" s="118" t="s">
        <v>322</v>
      </c>
      <c r="O2597" s="118" t="s">
        <v>323</v>
      </c>
      <c r="P2597" s="118" t="s">
        <v>324</v>
      </c>
      <c r="Q2597" s="118" t="s">
        <v>325</v>
      </c>
      <c r="R2597" s="118" t="s">
        <v>326</v>
      </c>
      <c r="S2597" s="118" t="s">
        <v>327</v>
      </c>
      <c r="T2597" s="118" t="s">
        <v>328</v>
      </c>
      <c r="U2597" s="118" t="s">
        <v>329</v>
      </c>
      <c r="V2597" s="118" t="s">
        <v>330</v>
      </c>
      <c r="W2597" s="118" t="s">
        <v>331</v>
      </c>
      <c r="X2597" s="118" t="s">
        <v>332</v>
      </c>
      <c r="Y2597" s="118" t="s">
        <v>333</v>
      </c>
      <c r="Z2597" s="118" t="s">
        <v>334</v>
      </c>
      <c r="AA2597" s="118" t="s">
        <v>335</v>
      </c>
      <c r="AB2597" s="118" t="s">
        <v>336</v>
      </c>
      <c r="AC2597" s="118" t="s">
        <v>337</v>
      </c>
      <c r="AD2597" s="118" t="s">
        <v>338</v>
      </c>
      <c r="AE2597" s="118" t="s">
        <v>339</v>
      </c>
      <c r="AF2597" s="118" t="s">
        <v>340</v>
      </c>
      <c r="AG2597" s="118" t="s">
        <v>341</v>
      </c>
    </row>
    <row r="2598" spans="1:35" s="104" customFormat="1">
      <c r="A2598" s="108" t="s">
        <v>168</v>
      </c>
      <c r="B2598" s="103"/>
      <c r="C2598" s="103"/>
      <c r="D2598" s="103"/>
      <c r="E2598" s="103"/>
      <c r="F2598" s="103"/>
      <c r="G2598" s="103"/>
      <c r="H2598" s="103"/>
      <c r="I2598" s="103"/>
      <c r="J2598" s="103"/>
      <c r="K2598" s="103"/>
      <c r="L2598" s="103"/>
      <c r="M2598" s="103"/>
      <c r="N2598" s="103"/>
      <c r="O2598" s="103"/>
      <c r="P2598" s="103"/>
      <c r="Q2598" s="103"/>
      <c r="R2598" s="103"/>
      <c r="S2598" s="103"/>
      <c r="T2598" s="103"/>
      <c r="U2598" s="103"/>
      <c r="V2598" s="103"/>
      <c r="W2598" s="103"/>
      <c r="X2598" s="103"/>
      <c r="Y2598" s="103"/>
      <c r="Z2598" s="103"/>
      <c r="AA2598" s="103"/>
      <c r="AB2598" s="103"/>
      <c r="AC2598" s="103"/>
      <c r="AD2598" s="103"/>
      <c r="AE2598" s="103"/>
      <c r="AF2598" s="103"/>
      <c r="AG2598" s="103"/>
    </row>
    <row r="2599" spans="1:35" s="104" customFormat="1">
      <c r="A2599" s="108" t="s">
        <v>174</v>
      </c>
      <c r="B2599" s="103"/>
      <c r="C2599" s="103"/>
      <c r="D2599" s="103"/>
      <c r="E2599" s="103"/>
      <c r="F2599" s="103"/>
      <c r="G2599" s="103"/>
      <c r="H2599" s="103"/>
      <c r="I2599" s="103"/>
      <c r="J2599" s="103"/>
      <c r="K2599" s="103"/>
      <c r="L2599" s="103"/>
      <c r="M2599" s="103"/>
      <c r="N2599" s="103"/>
      <c r="O2599" s="103"/>
      <c r="P2599" s="103"/>
      <c r="Q2599" s="103"/>
      <c r="R2599" s="103"/>
      <c r="S2599" s="103"/>
      <c r="T2599" s="103"/>
      <c r="U2599" s="103"/>
      <c r="V2599" s="103"/>
      <c r="W2599" s="103"/>
      <c r="X2599" s="103"/>
      <c r="Y2599" s="103"/>
      <c r="Z2599" s="103"/>
      <c r="AA2599" s="103"/>
      <c r="AB2599" s="103"/>
      <c r="AC2599" s="103"/>
      <c r="AD2599" s="103"/>
      <c r="AE2599" s="103"/>
      <c r="AF2599" s="103"/>
      <c r="AG2599" s="103"/>
    </row>
    <row r="2600" spans="1:35" s="104" customFormat="1">
      <c r="A2600" s="108" t="s">
        <v>176</v>
      </c>
      <c r="B2600" s="103"/>
      <c r="C2600" s="103"/>
      <c r="D2600" s="103"/>
      <c r="E2600" s="103"/>
      <c r="F2600" s="103"/>
      <c r="G2600" s="103"/>
      <c r="H2600" s="103"/>
      <c r="I2600" s="103"/>
      <c r="J2600" s="103"/>
      <c r="K2600" s="103"/>
      <c r="L2600" s="103"/>
      <c r="M2600" s="103"/>
      <c r="N2600" s="103"/>
      <c r="O2600" s="103"/>
      <c r="P2600" s="103"/>
      <c r="Q2600" s="103"/>
      <c r="R2600" s="103"/>
      <c r="S2600" s="103"/>
      <c r="T2600" s="103"/>
      <c r="U2600" s="103"/>
      <c r="V2600" s="103"/>
      <c r="W2600" s="103"/>
      <c r="X2600" s="103"/>
      <c r="Y2600" s="103"/>
      <c r="Z2600" s="103"/>
      <c r="AA2600" s="103"/>
      <c r="AB2600" s="103"/>
      <c r="AC2600" s="103"/>
      <c r="AD2600" s="103"/>
      <c r="AE2600" s="103"/>
      <c r="AF2600" s="103"/>
      <c r="AG2600" s="103"/>
    </row>
    <row r="2601" spans="1:35" s="104" customFormat="1" ht="21">
      <c r="A2601" s="108" t="s">
        <v>181</v>
      </c>
      <c r="B2601" s="103"/>
      <c r="C2601" s="103"/>
      <c r="D2601" s="103"/>
      <c r="E2601" s="103"/>
      <c r="F2601" s="103"/>
      <c r="G2601" s="103"/>
      <c r="H2601" s="103"/>
      <c r="I2601" s="103"/>
      <c r="J2601" s="103"/>
      <c r="K2601" s="103"/>
      <c r="L2601" s="103"/>
      <c r="M2601" s="103"/>
      <c r="N2601" s="103"/>
      <c r="O2601" s="103"/>
      <c r="P2601" s="103"/>
      <c r="Q2601" s="103"/>
      <c r="R2601" s="103"/>
      <c r="S2601" s="103"/>
      <c r="T2601" s="103"/>
      <c r="U2601" s="103"/>
      <c r="V2601" s="103"/>
      <c r="W2601" s="103"/>
      <c r="X2601" s="103"/>
      <c r="Y2601" s="103"/>
      <c r="Z2601" s="103"/>
      <c r="AA2601" s="103"/>
      <c r="AB2601" s="103"/>
      <c r="AC2601" s="103"/>
      <c r="AD2601" s="103"/>
      <c r="AE2601" s="103"/>
      <c r="AF2601" s="103"/>
      <c r="AG2601" s="103"/>
      <c r="AI2601" s="116" t="s">
        <v>250</v>
      </c>
    </row>
    <row r="2602" spans="1:35" s="104" customFormat="1" ht="15" customHeight="1">
      <c r="A2602" s="108" t="s">
        <v>184</v>
      </c>
      <c r="B2602" s="103"/>
      <c r="C2602" s="103"/>
      <c r="D2602" s="103"/>
      <c r="E2602" s="103"/>
      <c r="F2602" s="103"/>
      <c r="G2602" s="103"/>
      <c r="H2602" s="103"/>
      <c r="I2602" s="103"/>
      <c r="J2602" s="103"/>
      <c r="K2602" s="103"/>
      <c r="L2602" s="103"/>
      <c r="M2602" s="103"/>
      <c r="N2602" s="103"/>
      <c r="O2602" s="103"/>
      <c r="P2602" s="103"/>
      <c r="Q2602" s="103"/>
      <c r="R2602" s="103"/>
      <c r="S2602" s="103"/>
      <c r="T2602" s="103"/>
      <c r="U2602" s="103"/>
      <c r="V2602" s="103"/>
      <c r="W2602" s="103"/>
      <c r="X2602" s="103"/>
      <c r="Y2602" s="103"/>
      <c r="Z2602" s="103"/>
      <c r="AA2602" s="103"/>
      <c r="AB2602" s="103"/>
      <c r="AC2602" s="103"/>
      <c r="AD2602" s="103"/>
      <c r="AE2602" s="103"/>
      <c r="AF2602" s="103"/>
      <c r="AG2602" s="103"/>
      <c r="AI2602" s="271">
        <f>COUNTIF($B2610:$AG2610,"-")</f>
        <v>32</v>
      </c>
    </row>
    <row r="2603" spans="1:35" s="104" customFormat="1" ht="15" customHeight="1">
      <c r="A2603" s="108" t="s">
        <v>208</v>
      </c>
      <c r="B2603" s="103"/>
      <c r="C2603" s="103"/>
      <c r="D2603" s="103"/>
      <c r="E2603" s="103"/>
      <c r="F2603" s="103"/>
      <c r="G2603" s="103"/>
      <c r="H2603" s="103"/>
      <c r="I2603" s="103"/>
      <c r="J2603" s="103"/>
      <c r="K2603" s="103"/>
      <c r="L2603" s="103"/>
      <c r="M2603" s="103"/>
      <c r="N2603" s="103"/>
      <c r="O2603" s="103"/>
      <c r="P2603" s="103"/>
      <c r="Q2603" s="103"/>
      <c r="R2603" s="103"/>
      <c r="S2603" s="103"/>
      <c r="T2603" s="103"/>
      <c r="U2603" s="103"/>
      <c r="V2603" s="103"/>
      <c r="W2603" s="103"/>
      <c r="X2603" s="103"/>
      <c r="Y2603" s="103"/>
      <c r="Z2603" s="103"/>
      <c r="AA2603" s="103"/>
      <c r="AB2603" s="103"/>
      <c r="AC2603" s="103"/>
      <c r="AD2603" s="103"/>
      <c r="AE2603" s="103"/>
      <c r="AF2603" s="103"/>
      <c r="AG2603" s="103"/>
      <c r="AI2603" s="271"/>
    </row>
    <row r="2604" spans="1:35" s="104" customFormat="1">
      <c r="A2604" s="108" t="s">
        <v>209</v>
      </c>
      <c r="B2604" s="103"/>
      <c r="C2604" s="103"/>
      <c r="D2604" s="103"/>
      <c r="E2604" s="103"/>
      <c r="F2604" s="103"/>
      <c r="G2604" s="103"/>
      <c r="H2604" s="103"/>
      <c r="I2604" s="103"/>
      <c r="J2604" s="103"/>
      <c r="K2604" s="103"/>
      <c r="L2604" s="103"/>
      <c r="M2604" s="103"/>
      <c r="N2604" s="103"/>
      <c r="O2604" s="103"/>
      <c r="P2604" s="103"/>
      <c r="Q2604" s="103"/>
      <c r="R2604" s="103"/>
      <c r="S2604" s="103"/>
      <c r="T2604" s="103"/>
      <c r="U2604" s="103"/>
      <c r="V2604" s="103"/>
      <c r="W2604" s="103"/>
      <c r="X2604" s="103"/>
      <c r="Y2604" s="103"/>
      <c r="Z2604" s="103"/>
      <c r="AA2604" s="103"/>
      <c r="AB2604" s="103"/>
      <c r="AC2604" s="103"/>
      <c r="AD2604" s="103"/>
      <c r="AE2604" s="103"/>
      <c r="AF2604" s="103"/>
      <c r="AG2604" s="103"/>
    </row>
    <row r="2605" spans="1:35" s="104" customFormat="1">
      <c r="A2605" s="108" t="s">
        <v>198</v>
      </c>
      <c r="B2605" s="103"/>
      <c r="C2605" s="103"/>
      <c r="D2605" s="103"/>
      <c r="E2605" s="103"/>
      <c r="F2605" s="103"/>
      <c r="G2605" s="103"/>
      <c r="H2605" s="103"/>
      <c r="I2605" s="103"/>
      <c r="J2605" s="103"/>
      <c r="K2605" s="103"/>
      <c r="L2605" s="103"/>
      <c r="M2605" s="103"/>
      <c r="N2605" s="103"/>
      <c r="O2605" s="103"/>
      <c r="P2605" s="103"/>
      <c r="Q2605" s="103"/>
      <c r="R2605" s="103"/>
      <c r="S2605" s="103"/>
      <c r="T2605" s="103"/>
      <c r="U2605" s="103"/>
      <c r="V2605" s="103"/>
      <c r="W2605" s="103"/>
      <c r="X2605" s="103"/>
      <c r="Y2605" s="103"/>
      <c r="Z2605" s="103"/>
      <c r="AA2605" s="103"/>
      <c r="AB2605" s="103"/>
      <c r="AC2605" s="103"/>
      <c r="AD2605" s="103"/>
      <c r="AE2605" s="103"/>
      <c r="AF2605" s="103"/>
      <c r="AG2605" s="103"/>
    </row>
    <row r="2606" spans="1:35" s="104" customFormat="1">
      <c r="A2606" s="108" t="s">
        <v>200</v>
      </c>
      <c r="B2606" s="103"/>
      <c r="C2606" s="103"/>
      <c r="D2606" s="103"/>
      <c r="E2606" s="103"/>
      <c r="F2606" s="103"/>
      <c r="G2606" s="103"/>
      <c r="H2606" s="103"/>
      <c r="I2606" s="103"/>
      <c r="J2606" s="103"/>
      <c r="K2606" s="103"/>
      <c r="L2606" s="103"/>
      <c r="M2606" s="103"/>
      <c r="N2606" s="103"/>
      <c r="O2606" s="103"/>
      <c r="P2606" s="103"/>
      <c r="Q2606" s="103"/>
      <c r="R2606" s="103"/>
      <c r="S2606" s="103"/>
      <c r="T2606" s="103"/>
      <c r="U2606" s="103"/>
      <c r="V2606" s="103"/>
      <c r="W2606" s="103"/>
      <c r="X2606" s="103"/>
      <c r="Y2606" s="103"/>
      <c r="Z2606" s="103"/>
      <c r="AA2606" s="103"/>
      <c r="AB2606" s="103"/>
      <c r="AC2606" s="103"/>
      <c r="AD2606" s="103"/>
      <c r="AE2606" s="103"/>
      <c r="AF2606" s="103"/>
      <c r="AG2606" s="103"/>
    </row>
    <row r="2607" spans="1:35" s="104" customFormat="1">
      <c r="A2607" s="108" t="s">
        <v>201</v>
      </c>
      <c r="B2607" s="103"/>
      <c r="C2607" s="103"/>
      <c r="D2607" s="103"/>
      <c r="E2607" s="103"/>
      <c r="F2607" s="103"/>
      <c r="G2607" s="103"/>
      <c r="H2607" s="103"/>
      <c r="I2607" s="103"/>
      <c r="J2607" s="103"/>
      <c r="K2607" s="103"/>
      <c r="L2607" s="103"/>
      <c r="M2607" s="103"/>
      <c r="N2607" s="103"/>
      <c r="O2607" s="103"/>
      <c r="P2607" s="103"/>
      <c r="Q2607" s="103"/>
      <c r="R2607" s="103"/>
      <c r="S2607" s="103"/>
      <c r="T2607" s="103"/>
      <c r="U2607" s="103"/>
      <c r="V2607" s="103"/>
      <c r="W2607" s="103"/>
      <c r="X2607" s="103"/>
      <c r="Y2607" s="103"/>
      <c r="Z2607" s="103"/>
      <c r="AA2607" s="103"/>
      <c r="AB2607" s="103"/>
      <c r="AC2607" s="103"/>
      <c r="AD2607" s="103"/>
      <c r="AE2607" s="103"/>
      <c r="AF2607" s="103"/>
      <c r="AG2607" s="103"/>
    </row>
    <row r="2608" spans="1:35" s="104" customFormat="1">
      <c r="A2608" s="108" t="s">
        <v>202</v>
      </c>
      <c r="B2608" s="103"/>
      <c r="C2608" s="103"/>
      <c r="D2608" s="103"/>
      <c r="E2608" s="103"/>
      <c r="F2608" s="103"/>
      <c r="G2608" s="103"/>
      <c r="H2608" s="103"/>
      <c r="I2608" s="103"/>
      <c r="J2608" s="103"/>
      <c r="K2608" s="103"/>
      <c r="L2608" s="103"/>
      <c r="M2608" s="103"/>
      <c r="N2608" s="103"/>
      <c r="O2608" s="103"/>
      <c r="P2608" s="103"/>
      <c r="Q2608" s="103"/>
      <c r="R2608" s="103"/>
      <c r="S2608" s="103"/>
      <c r="T2608" s="103"/>
      <c r="U2608" s="103"/>
      <c r="V2608" s="103"/>
      <c r="W2608" s="103"/>
      <c r="X2608" s="103"/>
      <c r="Y2608" s="103"/>
      <c r="Z2608" s="103"/>
      <c r="AA2608" s="103"/>
      <c r="AB2608" s="103"/>
      <c r="AC2608" s="103"/>
      <c r="AD2608" s="103"/>
      <c r="AE2608" s="103"/>
      <c r="AF2608" s="103"/>
      <c r="AG2608" s="103"/>
    </row>
    <row r="2609" spans="1:35" s="104" customFormat="1">
      <c r="A2609" s="108" t="s">
        <v>203</v>
      </c>
      <c r="B2609" s="103"/>
      <c r="C2609" s="103"/>
      <c r="D2609" s="103"/>
      <c r="E2609" s="103"/>
      <c r="F2609" s="103"/>
      <c r="G2609" s="103"/>
      <c r="H2609" s="103"/>
      <c r="I2609" s="103"/>
      <c r="J2609" s="103"/>
      <c r="K2609" s="103"/>
      <c r="L2609" s="103"/>
      <c r="M2609" s="103"/>
      <c r="N2609" s="103"/>
      <c r="O2609" s="103"/>
      <c r="P2609" s="103"/>
      <c r="Q2609" s="103"/>
      <c r="R2609" s="103"/>
      <c r="S2609" s="103"/>
      <c r="T2609" s="103"/>
      <c r="U2609" s="103"/>
      <c r="V2609" s="103"/>
      <c r="W2609" s="103"/>
      <c r="X2609" s="103"/>
      <c r="Y2609" s="103"/>
      <c r="Z2609" s="103"/>
      <c r="AA2609" s="103"/>
      <c r="AB2609" s="103"/>
      <c r="AC2609" s="103"/>
      <c r="AD2609" s="103"/>
      <c r="AE2609" s="103"/>
      <c r="AF2609" s="103"/>
      <c r="AG2609" s="103"/>
    </row>
    <row r="2610" spans="1:35" s="104" customFormat="1">
      <c r="A2610" s="110" t="s">
        <v>204</v>
      </c>
      <c r="B2610" s="114" t="str">
        <f t="shared" ref="B2610:AG2610" si="173">IF(COUNTA(B2598:B2609)=0,"-",COUNTA(B2598:B2609)/12)</f>
        <v>-</v>
      </c>
      <c r="C2610" s="114" t="str">
        <f t="shared" si="173"/>
        <v>-</v>
      </c>
      <c r="D2610" s="114" t="str">
        <f t="shared" si="173"/>
        <v>-</v>
      </c>
      <c r="E2610" s="114" t="str">
        <f t="shared" si="173"/>
        <v>-</v>
      </c>
      <c r="F2610" s="114" t="str">
        <f t="shared" si="173"/>
        <v>-</v>
      </c>
      <c r="G2610" s="114" t="str">
        <f t="shared" si="173"/>
        <v>-</v>
      </c>
      <c r="H2610" s="114" t="str">
        <f t="shared" si="173"/>
        <v>-</v>
      </c>
      <c r="I2610" s="114" t="str">
        <f t="shared" si="173"/>
        <v>-</v>
      </c>
      <c r="J2610" s="114" t="str">
        <f t="shared" si="173"/>
        <v>-</v>
      </c>
      <c r="K2610" s="114" t="str">
        <f t="shared" si="173"/>
        <v>-</v>
      </c>
      <c r="L2610" s="114" t="str">
        <f t="shared" si="173"/>
        <v>-</v>
      </c>
      <c r="M2610" s="114" t="str">
        <f t="shared" si="173"/>
        <v>-</v>
      </c>
      <c r="N2610" s="114" t="str">
        <f t="shared" si="173"/>
        <v>-</v>
      </c>
      <c r="O2610" s="114" t="str">
        <f t="shared" si="173"/>
        <v>-</v>
      </c>
      <c r="P2610" s="114" t="str">
        <f t="shared" si="173"/>
        <v>-</v>
      </c>
      <c r="Q2610" s="114" t="str">
        <f t="shared" si="173"/>
        <v>-</v>
      </c>
      <c r="R2610" s="114" t="str">
        <f t="shared" si="173"/>
        <v>-</v>
      </c>
      <c r="S2610" s="114" t="str">
        <f t="shared" si="173"/>
        <v>-</v>
      </c>
      <c r="T2610" s="114" t="str">
        <f t="shared" si="173"/>
        <v>-</v>
      </c>
      <c r="U2610" s="114" t="str">
        <f t="shared" si="173"/>
        <v>-</v>
      </c>
      <c r="V2610" s="114" t="str">
        <f t="shared" si="173"/>
        <v>-</v>
      </c>
      <c r="W2610" s="114" t="str">
        <f t="shared" si="173"/>
        <v>-</v>
      </c>
      <c r="X2610" s="114" t="str">
        <f t="shared" si="173"/>
        <v>-</v>
      </c>
      <c r="Y2610" s="114" t="str">
        <f t="shared" si="173"/>
        <v>-</v>
      </c>
      <c r="Z2610" s="114" t="str">
        <f t="shared" si="173"/>
        <v>-</v>
      </c>
      <c r="AA2610" s="114" t="str">
        <f t="shared" si="173"/>
        <v>-</v>
      </c>
      <c r="AB2610" s="114" t="str">
        <f t="shared" si="173"/>
        <v>-</v>
      </c>
      <c r="AC2610" s="114" t="str">
        <f t="shared" si="173"/>
        <v>-</v>
      </c>
      <c r="AD2610" s="114" t="str">
        <f t="shared" si="173"/>
        <v>-</v>
      </c>
      <c r="AE2610" s="114" t="str">
        <f t="shared" si="173"/>
        <v>-</v>
      </c>
      <c r="AF2610" s="114" t="str">
        <f t="shared" si="173"/>
        <v>-</v>
      </c>
      <c r="AG2610" s="114" t="str">
        <f t="shared" si="173"/>
        <v>-</v>
      </c>
    </row>
    <row r="2611" spans="1:35" ht="18" customHeight="1">
      <c r="AG2611"/>
    </row>
    <row r="2612" spans="1:35" s="104" customFormat="1">
      <c r="A2612" s="121">
        <f>A2597+1</f>
        <v>44902</v>
      </c>
      <c r="B2612" s="118" t="s">
        <v>310</v>
      </c>
      <c r="C2612" s="118" t="s">
        <v>311</v>
      </c>
      <c r="D2612" s="118" t="s">
        <v>312</v>
      </c>
      <c r="E2612" s="118" t="s">
        <v>313</v>
      </c>
      <c r="F2612" s="118" t="s">
        <v>314</v>
      </c>
      <c r="G2612" s="118" t="s">
        <v>315</v>
      </c>
      <c r="H2612" s="118" t="s">
        <v>316</v>
      </c>
      <c r="I2612" s="118" t="s">
        <v>317</v>
      </c>
      <c r="J2612" s="118" t="s">
        <v>318</v>
      </c>
      <c r="K2612" s="118" t="s">
        <v>319</v>
      </c>
      <c r="L2612" s="118" t="s">
        <v>320</v>
      </c>
      <c r="M2612" s="118" t="s">
        <v>321</v>
      </c>
      <c r="N2612" s="118" t="s">
        <v>322</v>
      </c>
      <c r="O2612" s="118" t="s">
        <v>323</v>
      </c>
      <c r="P2612" s="118" t="s">
        <v>324</v>
      </c>
      <c r="Q2612" s="118" t="s">
        <v>325</v>
      </c>
      <c r="R2612" s="118" t="s">
        <v>326</v>
      </c>
      <c r="S2612" s="118" t="s">
        <v>327</v>
      </c>
      <c r="T2612" s="118" t="s">
        <v>328</v>
      </c>
      <c r="U2612" s="118" t="s">
        <v>329</v>
      </c>
      <c r="V2612" s="118" t="s">
        <v>330</v>
      </c>
      <c r="W2612" s="118" t="s">
        <v>331</v>
      </c>
      <c r="X2612" s="118" t="s">
        <v>332</v>
      </c>
      <c r="Y2612" s="118" t="s">
        <v>333</v>
      </c>
      <c r="Z2612" s="118" t="s">
        <v>334</v>
      </c>
      <c r="AA2612" s="118" t="s">
        <v>335</v>
      </c>
      <c r="AB2612" s="118" t="s">
        <v>336</v>
      </c>
      <c r="AC2612" s="118" t="s">
        <v>337</v>
      </c>
      <c r="AD2612" s="118" t="s">
        <v>338</v>
      </c>
      <c r="AE2612" s="118" t="s">
        <v>339</v>
      </c>
      <c r="AF2612" s="118" t="s">
        <v>340</v>
      </c>
      <c r="AG2612" s="118" t="s">
        <v>341</v>
      </c>
    </row>
    <row r="2613" spans="1:35" s="104" customFormat="1">
      <c r="A2613" s="108" t="s">
        <v>168</v>
      </c>
      <c r="B2613" s="103"/>
      <c r="C2613" s="103"/>
      <c r="D2613" s="103"/>
      <c r="E2613" s="103"/>
      <c r="F2613" s="103"/>
      <c r="G2613" s="103"/>
      <c r="H2613" s="103"/>
      <c r="I2613" s="103"/>
      <c r="J2613" s="103"/>
      <c r="K2613" s="103"/>
      <c r="L2613" s="103"/>
      <c r="M2613" s="103"/>
      <c r="N2613" s="103"/>
      <c r="O2613" s="103"/>
      <c r="P2613" s="103"/>
      <c r="Q2613" s="103"/>
      <c r="R2613" s="103"/>
      <c r="S2613" s="103"/>
      <c r="T2613" s="103"/>
      <c r="U2613" s="103"/>
      <c r="V2613" s="103"/>
      <c r="W2613" s="103"/>
      <c r="X2613" s="103"/>
      <c r="Y2613" s="103"/>
      <c r="Z2613" s="103"/>
      <c r="AA2613" s="103"/>
      <c r="AB2613" s="103"/>
      <c r="AC2613" s="103"/>
      <c r="AD2613" s="103"/>
      <c r="AE2613" s="103"/>
      <c r="AF2613" s="103"/>
      <c r="AG2613" s="103"/>
    </row>
    <row r="2614" spans="1:35" s="104" customFormat="1">
      <c r="A2614" s="108" t="s">
        <v>174</v>
      </c>
      <c r="B2614" s="103"/>
      <c r="C2614" s="103"/>
      <c r="D2614" s="103"/>
      <c r="E2614" s="103"/>
      <c r="F2614" s="103"/>
      <c r="G2614" s="103"/>
      <c r="H2614" s="103"/>
      <c r="I2614" s="103"/>
      <c r="J2614" s="103"/>
      <c r="K2614" s="103"/>
      <c r="L2614" s="103"/>
      <c r="M2614" s="103"/>
      <c r="N2614" s="103"/>
      <c r="O2614" s="103"/>
      <c r="P2614" s="103"/>
      <c r="Q2614" s="103"/>
      <c r="R2614" s="103"/>
      <c r="S2614" s="103"/>
      <c r="T2614" s="103"/>
      <c r="U2614" s="103"/>
      <c r="V2614" s="103"/>
      <c r="W2614" s="103"/>
      <c r="X2614" s="103"/>
      <c r="Y2614" s="103"/>
      <c r="Z2614" s="103"/>
      <c r="AA2614" s="103"/>
      <c r="AB2614" s="103"/>
      <c r="AC2614" s="103"/>
      <c r="AD2614" s="103"/>
      <c r="AE2614" s="103"/>
      <c r="AF2614" s="103"/>
      <c r="AG2614" s="103"/>
    </row>
    <row r="2615" spans="1:35" s="104" customFormat="1">
      <c r="A2615" s="108" t="s">
        <v>176</v>
      </c>
      <c r="B2615" s="103"/>
      <c r="C2615" s="103"/>
      <c r="D2615" s="103"/>
      <c r="E2615" s="103"/>
      <c r="F2615" s="103"/>
      <c r="G2615" s="103"/>
      <c r="H2615" s="103"/>
      <c r="I2615" s="103"/>
      <c r="J2615" s="103"/>
      <c r="K2615" s="103"/>
      <c r="L2615" s="103"/>
      <c r="M2615" s="103"/>
      <c r="N2615" s="103"/>
      <c r="O2615" s="103"/>
      <c r="P2615" s="103"/>
      <c r="Q2615" s="103"/>
      <c r="R2615" s="103"/>
      <c r="S2615" s="103"/>
      <c r="T2615" s="103"/>
      <c r="U2615" s="103"/>
      <c r="V2615" s="103"/>
      <c r="W2615" s="103"/>
      <c r="X2615" s="103"/>
      <c r="Y2615" s="103"/>
      <c r="Z2615" s="103"/>
      <c r="AA2615" s="103"/>
      <c r="AB2615" s="103"/>
      <c r="AC2615" s="103"/>
      <c r="AD2615" s="103"/>
      <c r="AE2615" s="103"/>
      <c r="AF2615" s="103"/>
      <c r="AG2615" s="103"/>
    </row>
    <row r="2616" spans="1:35" s="104" customFormat="1" ht="21">
      <c r="A2616" s="108" t="s">
        <v>181</v>
      </c>
      <c r="B2616" s="103"/>
      <c r="C2616" s="103"/>
      <c r="D2616" s="103"/>
      <c r="E2616" s="103"/>
      <c r="F2616" s="103"/>
      <c r="G2616" s="103"/>
      <c r="H2616" s="103"/>
      <c r="I2616" s="103"/>
      <c r="J2616" s="103"/>
      <c r="K2616" s="103"/>
      <c r="L2616" s="103"/>
      <c r="M2616" s="103"/>
      <c r="N2616" s="103"/>
      <c r="O2616" s="103"/>
      <c r="P2616" s="103"/>
      <c r="Q2616" s="103"/>
      <c r="R2616" s="103"/>
      <c r="S2616" s="103"/>
      <c r="T2616" s="103"/>
      <c r="U2616" s="103"/>
      <c r="V2616" s="103"/>
      <c r="W2616" s="103"/>
      <c r="X2616" s="103"/>
      <c r="Y2616" s="103"/>
      <c r="Z2616" s="103"/>
      <c r="AA2616" s="103"/>
      <c r="AB2616" s="103"/>
      <c r="AC2616" s="103"/>
      <c r="AD2616" s="103"/>
      <c r="AE2616" s="103"/>
      <c r="AF2616" s="103"/>
      <c r="AG2616" s="103"/>
      <c r="AI2616" s="116" t="s">
        <v>250</v>
      </c>
    </row>
    <row r="2617" spans="1:35" s="104" customFormat="1" ht="15" customHeight="1">
      <c r="A2617" s="108" t="s">
        <v>184</v>
      </c>
      <c r="B2617" s="103"/>
      <c r="C2617" s="103"/>
      <c r="D2617" s="103"/>
      <c r="E2617" s="103"/>
      <c r="F2617" s="103"/>
      <c r="G2617" s="103"/>
      <c r="H2617" s="103"/>
      <c r="I2617" s="103"/>
      <c r="J2617" s="103"/>
      <c r="K2617" s="103"/>
      <c r="L2617" s="103"/>
      <c r="M2617" s="103"/>
      <c r="N2617" s="103"/>
      <c r="O2617" s="103"/>
      <c r="P2617" s="103"/>
      <c r="Q2617" s="103"/>
      <c r="R2617" s="103"/>
      <c r="S2617" s="103"/>
      <c r="T2617" s="103"/>
      <c r="U2617" s="103"/>
      <c r="V2617" s="103"/>
      <c r="W2617" s="103"/>
      <c r="X2617" s="103"/>
      <c r="Y2617" s="103"/>
      <c r="Z2617" s="103"/>
      <c r="AA2617" s="103"/>
      <c r="AB2617" s="103"/>
      <c r="AC2617" s="103"/>
      <c r="AD2617" s="103"/>
      <c r="AE2617" s="103"/>
      <c r="AF2617" s="103"/>
      <c r="AG2617" s="103"/>
      <c r="AI2617" s="271">
        <f>COUNTIF($B2625:$AG2625,"-")</f>
        <v>32</v>
      </c>
    </row>
    <row r="2618" spans="1:35" s="104" customFormat="1" ht="15" customHeight="1">
      <c r="A2618" s="108" t="s">
        <v>208</v>
      </c>
      <c r="B2618" s="103"/>
      <c r="C2618" s="103"/>
      <c r="D2618" s="103"/>
      <c r="E2618" s="103"/>
      <c r="F2618" s="103"/>
      <c r="G2618" s="103"/>
      <c r="H2618" s="103"/>
      <c r="I2618" s="103"/>
      <c r="J2618" s="103"/>
      <c r="K2618" s="103"/>
      <c r="L2618" s="103"/>
      <c r="M2618" s="103"/>
      <c r="N2618" s="103"/>
      <c r="O2618" s="103"/>
      <c r="P2618" s="103"/>
      <c r="Q2618" s="103"/>
      <c r="R2618" s="103"/>
      <c r="S2618" s="103"/>
      <c r="T2618" s="103"/>
      <c r="U2618" s="103"/>
      <c r="V2618" s="103"/>
      <c r="W2618" s="103"/>
      <c r="X2618" s="103"/>
      <c r="Y2618" s="103"/>
      <c r="Z2618" s="103"/>
      <c r="AA2618" s="103"/>
      <c r="AB2618" s="103"/>
      <c r="AC2618" s="103"/>
      <c r="AD2618" s="103"/>
      <c r="AE2618" s="103"/>
      <c r="AF2618" s="103"/>
      <c r="AG2618" s="103"/>
      <c r="AI2618" s="271"/>
    </row>
    <row r="2619" spans="1:35" s="104" customFormat="1">
      <c r="A2619" s="108" t="s">
        <v>209</v>
      </c>
      <c r="B2619" s="103"/>
      <c r="C2619" s="103"/>
      <c r="D2619" s="103"/>
      <c r="E2619" s="103"/>
      <c r="F2619" s="103"/>
      <c r="G2619" s="103"/>
      <c r="H2619" s="103"/>
      <c r="I2619" s="103"/>
      <c r="J2619" s="103"/>
      <c r="K2619" s="103"/>
      <c r="L2619" s="103"/>
      <c r="M2619" s="103"/>
      <c r="N2619" s="103"/>
      <c r="O2619" s="103"/>
      <c r="P2619" s="103"/>
      <c r="Q2619" s="103"/>
      <c r="R2619" s="103"/>
      <c r="S2619" s="103"/>
      <c r="T2619" s="103"/>
      <c r="U2619" s="103"/>
      <c r="V2619" s="103"/>
      <c r="W2619" s="103"/>
      <c r="X2619" s="103"/>
      <c r="Y2619" s="103"/>
      <c r="Z2619" s="103"/>
      <c r="AA2619" s="103"/>
      <c r="AB2619" s="103"/>
      <c r="AC2619" s="103"/>
      <c r="AD2619" s="103"/>
      <c r="AE2619" s="103"/>
      <c r="AF2619" s="103"/>
      <c r="AG2619" s="103"/>
    </row>
    <row r="2620" spans="1:35" s="104" customFormat="1">
      <c r="A2620" s="108" t="s">
        <v>198</v>
      </c>
      <c r="B2620" s="103"/>
      <c r="C2620" s="103"/>
      <c r="D2620" s="103"/>
      <c r="E2620" s="103"/>
      <c r="F2620" s="103"/>
      <c r="G2620" s="103"/>
      <c r="H2620" s="103"/>
      <c r="I2620" s="103"/>
      <c r="J2620" s="103"/>
      <c r="K2620" s="103"/>
      <c r="L2620" s="103"/>
      <c r="M2620" s="103"/>
      <c r="N2620" s="103"/>
      <c r="O2620" s="103"/>
      <c r="P2620" s="103"/>
      <c r="Q2620" s="103"/>
      <c r="R2620" s="103"/>
      <c r="S2620" s="103"/>
      <c r="T2620" s="103"/>
      <c r="U2620" s="103"/>
      <c r="V2620" s="103"/>
      <c r="W2620" s="103"/>
      <c r="X2620" s="103"/>
      <c r="Y2620" s="103"/>
      <c r="Z2620" s="103"/>
      <c r="AA2620" s="103"/>
      <c r="AB2620" s="103"/>
      <c r="AC2620" s="103"/>
      <c r="AD2620" s="103"/>
      <c r="AE2620" s="103"/>
      <c r="AF2620" s="103"/>
      <c r="AG2620" s="103"/>
    </row>
    <row r="2621" spans="1:35" s="104" customFormat="1">
      <c r="A2621" s="108" t="s">
        <v>200</v>
      </c>
      <c r="B2621" s="103"/>
      <c r="C2621" s="103"/>
      <c r="D2621" s="103"/>
      <c r="E2621" s="103"/>
      <c r="F2621" s="103"/>
      <c r="G2621" s="103"/>
      <c r="H2621" s="103"/>
      <c r="I2621" s="103"/>
      <c r="J2621" s="103"/>
      <c r="K2621" s="103"/>
      <c r="L2621" s="103"/>
      <c r="M2621" s="103"/>
      <c r="N2621" s="103"/>
      <c r="O2621" s="103"/>
      <c r="P2621" s="103"/>
      <c r="Q2621" s="103"/>
      <c r="R2621" s="103"/>
      <c r="S2621" s="103"/>
      <c r="T2621" s="103"/>
      <c r="U2621" s="103"/>
      <c r="V2621" s="103"/>
      <c r="W2621" s="103"/>
      <c r="X2621" s="103"/>
      <c r="Y2621" s="103"/>
      <c r="Z2621" s="103"/>
      <c r="AA2621" s="103"/>
      <c r="AB2621" s="103"/>
      <c r="AC2621" s="103"/>
      <c r="AD2621" s="103"/>
      <c r="AE2621" s="103"/>
      <c r="AF2621" s="103"/>
      <c r="AG2621" s="103"/>
    </row>
    <row r="2622" spans="1:35" s="104" customFormat="1">
      <c r="A2622" s="108" t="s">
        <v>201</v>
      </c>
      <c r="B2622" s="103"/>
      <c r="C2622" s="103"/>
      <c r="D2622" s="103"/>
      <c r="E2622" s="103"/>
      <c r="F2622" s="103"/>
      <c r="G2622" s="103"/>
      <c r="H2622" s="103"/>
      <c r="I2622" s="103"/>
      <c r="J2622" s="103"/>
      <c r="K2622" s="103"/>
      <c r="L2622" s="103"/>
      <c r="M2622" s="103"/>
      <c r="N2622" s="103"/>
      <c r="O2622" s="103"/>
      <c r="P2622" s="103"/>
      <c r="Q2622" s="103"/>
      <c r="R2622" s="103"/>
      <c r="S2622" s="103"/>
      <c r="T2622" s="103"/>
      <c r="U2622" s="103"/>
      <c r="V2622" s="103"/>
      <c r="W2622" s="103"/>
      <c r="X2622" s="103"/>
      <c r="Y2622" s="103"/>
      <c r="Z2622" s="103"/>
      <c r="AA2622" s="103"/>
      <c r="AB2622" s="103"/>
      <c r="AC2622" s="103"/>
      <c r="AD2622" s="103"/>
      <c r="AE2622" s="103"/>
      <c r="AF2622" s="103"/>
      <c r="AG2622" s="103"/>
    </row>
    <row r="2623" spans="1:35" s="104" customFormat="1">
      <c r="A2623" s="108" t="s">
        <v>202</v>
      </c>
      <c r="B2623" s="103"/>
      <c r="C2623" s="103"/>
      <c r="D2623" s="103"/>
      <c r="E2623" s="103"/>
      <c r="F2623" s="103"/>
      <c r="G2623" s="103"/>
      <c r="H2623" s="103"/>
      <c r="I2623" s="103"/>
      <c r="J2623" s="103"/>
      <c r="K2623" s="103"/>
      <c r="L2623" s="103"/>
      <c r="M2623" s="103"/>
      <c r="N2623" s="103"/>
      <c r="O2623" s="103"/>
      <c r="P2623" s="103"/>
      <c r="Q2623" s="103"/>
      <c r="R2623" s="103"/>
      <c r="S2623" s="103"/>
      <c r="T2623" s="103"/>
      <c r="U2623" s="103"/>
      <c r="V2623" s="103"/>
      <c r="W2623" s="103"/>
      <c r="X2623" s="103"/>
      <c r="Y2623" s="103"/>
      <c r="Z2623" s="103"/>
      <c r="AA2623" s="103"/>
      <c r="AB2623" s="103"/>
      <c r="AC2623" s="103"/>
      <c r="AD2623" s="103"/>
      <c r="AE2623" s="103"/>
      <c r="AF2623" s="103"/>
      <c r="AG2623" s="103"/>
    </row>
    <row r="2624" spans="1:35" s="104" customFormat="1">
      <c r="A2624" s="108" t="s">
        <v>203</v>
      </c>
      <c r="B2624" s="103"/>
      <c r="C2624" s="103"/>
      <c r="D2624" s="103"/>
      <c r="E2624" s="103"/>
      <c r="F2624" s="103"/>
      <c r="G2624" s="103"/>
      <c r="H2624" s="103"/>
      <c r="I2624" s="103"/>
      <c r="J2624" s="103"/>
      <c r="K2624" s="103"/>
      <c r="L2624" s="103"/>
      <c r="M2624" s="103"/>
      <c r="N2624" s="103"/>
      <c r="O2624" s="103"/>
      <c r="P2624" s="103"/>
      <c r="Q2624" s="103"/>
      <c r="R2624" s="103"/>
      <c r="S2624" s="103"/>
      <c r="T2624" s="103"/>
      <c r="U2624" s="103"/>
      <c r="V2624" s="103"/>
      <c r="W2624" s="103"/>
      <c r="X2624" s="103"/>
      <c r="Y2624" s="103"/>
      <c r="Z2624" s="103"/>
      <c r="AA2624" s="103"/>
      <c r="AB2624" s="103"/>
      <c r="AC2624" s="103"/>
      <c r="AD2624" s="103"/>
      <c r="AE2624" s="103"/>
      <c r="AF2624" s="103"/>
      <c r="AG2624" s="103"/>
    </row>
    <row r="2625" spans="1:35" s="104" customFormat="1">
      <c r="A2625" s="110" t="s">
        <v>204</v>
      </c>
      <c r="B2625" s="114" t="str">
        <f t="shared" ref="B2625:AG2625" si="174">IF(COUNTA(B2613:B2624)=0,"-",COUNTA(B2613:B2624)/12)</f>
        <v>-</v>
      </c>
      <c r="C2625" s="114" t="str">
        <f t="shared" si="174"/>
        <v>-</v>
      </c>
      <c r="D2625" s="114" t="str">
        <f t="shared" si="174"/>
        <v>-</v>
      </c>
      <c r="E2625" s="114" t="str">
        <f t="shared" si="174"/>
        <v>-</v>
      </c>
      <c r="F2625" s="114" t="str">
        <f t="shared" si="174"/>
        <v>-</v>
      </c>
      <c r="G2625" s="114" t="str">
        <f t="shared" si="174"/>
        <v>-</v>
      </c>
      <c r="H2625" s="114" t="str">
        <f t="shared" si="174"/>
        <v>-</v>
      </c>
      <c r="I2625" s="114" t="str">
        <f t="shared" si="174"/>
        <v>-</v>
      </c>
      <c r="J2625" s="114" t="str">
        <f t="shared" si="174"/>
        <v>-</v>
      </c>
      <c r="K2625" s="114" t="str">
        <f t="shared" si="174"/>
        <v>-</v>
      </c>
      <c r="L2625" s="114" t="str">
        <f t="shared" si="174"/>
        <v>-</v>
      </c>
      <c r="M2625" s="114" t="str">
        <f t="shared" si="174"/>
        <v>-</v>
      </c>
      <c r="N2625" s="114" t="str">
        <f t="shared" si="174"/>
        <v>-</v>
      </c>
      <c r="O2625" s="114" t="str">
        <f t="shared" si="174"/>
        <v>-</v>
      </c>
      <c r="P2625" s="114" t="str">
        <f t="shared" si="174"/>
        <v>-</v>
      </c>
      <c r="Q2625" s="114" t="str">
        <f t="shared" si="174"/>
        <v>-</v>
      </c>
      <c r="R2625" s="114" t="str">
        <f t="shared" si="174"/>
        <v>-</v>
      </c>
      <c r="S2625" s="114" t="str">
        <f t="shared" si="174"/>
        <v>-</v>
      </c>
      <c r="T2625" s="114" t="str">
        <f t="shared" si="174"/>
        <v>-</v>
      </c>
      <c r="U2625" s="114" t="str">
        <f t="shared" si="174"/>
        <v>-</v>
      </c>
      <c r="V2625" s="114" t="str">
        <f t="shared" si="174"/>
        <v>-</v>
      </c>
      <c r="W2625" s="114" t="str">
        <f t="shared" si="174"/>
        <v>-</v>
      </c>
      <c r="X2625" s="114" t="str">
        <f t="shared" si="174"/>
        <v>-</v>
      </c>
      <c r="Y2625" s="114" t="str">
        <f t="shared" si="174"/>
        <v>-</v>
      </c>
      <c r="Z2625" s="114" t="str">
        <f t="shared" si="174"/>
        <v>-</v>
      </c>
      <c r="AA2625" s="114" t="str">
        <f t="shared" si="174"/>
        <v>-</v>
      </c>
      <c r="AB2625" s="114" t="str">
        <f t="shared" si="174"/>
        <v>-</v>
      </c>
      <c r="AC2625" s="114" t="str">
        <f t="shared" si="174"/>
        <v>-</v>
      </c>
      <c r="AD2625" s="114" t="str">
        <f t="shared" si="174"/>
        <v>-</v>
      </c>
      <c r="AE2625" s="114" t="str">
        <f t="shared" si="174"/>
        <v>-</v>
      </c>
      <c r="AF2625" s="114" t="str">
        <f t="shared" si="174"/>
        <v>-</v>
      </c>
      <c r="AG2625" s="114" t="str">
        <f t="shared" si="174"/>
        <v>-</v>
      </c>
    </row>
    <row r="2626" spans="1:35" ht="18" customHeight="1">
      <c r="AG2626"/>
    </row>
    <row r="2627" spans="1:35" s="104" customFormat="1">
      <c r="A2627" s="121">
        <f>A2612+1</f>
        <v>44903</v>
      </c>
      <c r="B2627" s="118" t="s">
        <v>310</v>
      </c>
      <c r="C2627" s="118" t="s">
        <v>311</v>
      </c>
      <c r="D2627" s="118" t="s">
        <v>312</v>
      </c>
      <c r="E2627" s="118" t="s">
        <v>313</v>
      </c>
      <c r="F2627" s="118" t="s">
        <v>314</v>
      </c>
      <c r="G2627" s="118" t="s">
        <v>315</v>
      </c>
      <c r="H2627" s="118" t="s">
        <v>316</v>
      </c>
      <c r="I2627" s="118" t="s">
        <v>317</v>
      </c>
      <c r="J2627" s="118" t="s">
        <v>318</v>
      </c>
      <c r="K2627" s="118" t="s">
        <v>319</v>
      </c>
      <c r="L2627" s="118" t="s">
        <v>320</v>
      </c>
      <c r="M2627" s="118" t="s">
        <v>321</v>
      </c>
      <c r="N2627" s="118" t="s">
        <v>322</v>
      </c>
      <c r="O2627" s="118" t="s">
        <v>323</v>
      </c>
      <c r="P2627" s="118" t="s">
        <v>324</v>
      </c>
      <c r="Q2627" s="118" t="s">
        <v>325</v>
      </c>
      <c r="R2627" s="118" t="s">
        <v>326</v>
      </c>
      <c r="S2627" s="118" t="s">
        <v>327</v>
      </c>
      <c r="T2627" s="118" t="s">
        <v>328</v>
      </c>
      <c r="U2627" s="118" t="s">
        <v>329</v>
      </c>
      <c r="V2627" s="118" t="s">
        <v>330</v>
      </c>
      <c r="W2627" s="118" t="s">
        <v>331</v>
      </c>
      <c r="X2627" s="118" t="s">
        <v>332</v>
      </c>
      <c r="Y2627" s="118" t="s">
        <v>333</v>
      </c>
      <c r="Z2627" s="118" t="s">
        <v>334</v>
      </c>
      <c r="AA2627" s="118" t="s">
        <v>335</v>
      </c>
      <c r="AB2627" s="118" t="s">
        <v>336</v>
      </c>
      <c r="AC2627" s="118" t="s">
        <v>337</v>
      </c>
      <c r="AD2627" s="118" t="s">
        <v>338</v>
      </c>
      <c r="AE2627" s="118" t="s">
        <v>339</v>
      </c>
      <c r="AF2627" s="118" t="s">
        <v>340</v>
      </c>
      <c r="AG2627" s="118" t="s">
        <v>341</v>
      </c>
    </row>
    <row r="2628" spans="1:35" s="104" customFormat="1">
      <c r="A2628" s="108" t="s">
        <v>168</v>
      </c>
      <c r="B2628" s="103"/>
      <c r="C2628" s="103"/>
      <c r="D2628" s="103"/>
      <c r="E2628" s="103"/>
      <c r="F2628" s="103"/>
      <c r="G2628" s="103"/>
      <c r="H2628" s="103"/>
      <c r="I2628" s="103"/>
      <c r="J2628" s="103"/>
      <c r="K2628" s="103"/>
      <c r="L2628" s="103"/>
      <c r="M2628" s="103"/>
      <c r="N2628" s="103"/>
      <c r="O2628" s="103"/>
      <c r="P2628" s="103"/>
      <c r="Q2628" s="103"/>
      <c r="R2628" s="103"/>
      <c r="S2628" s="103"/>
      <c r="T2628" s="103"/>
      <c r="U2628" s="103"/>
      <c r="V2628" s="103"/>
      <c r="W2628" s="103"/>
      <c r="X2628" s="103"/>
      <c r="Y2628" s="103"/>
      <c r="Z2628" s="103"/>
      <c r="AA2628" s="103"/>
      <c r="AB2628" s="103"/>
      <c r="AC2628" s="103"/>
      <c r="AD2628" s="103"/>
      <c r="AE2628" s="103"/>
      <c r="AF2628" s="103"/>
      <c r="AG2628" s="103"/>
    </row>
    <row r="2629" spans="1:35" s="104" customFormat="1">
      <c r="A2629" s="108" t="s">
        <v>174</v>
      </c>
      <c r="B2629" s="103"/>
      <c r="C2629" s="103"/>
      <c r="D2629" s="103"/>
      <c r="E2629" s="103"/>
      <c r="F2629" s="103"/>
      <c r="G2629" s="103"/>
      <c r="H2629" s="103"/>
      <c r="I2629" s="103"/>
      <c r="J2629" s="103"/>
      <c r="K2629" s="103"/>
      <c r="L2629" s="103"/>
      <c r="M2629" s="103"/>
      <c r="N2629" s="103"/>
      <c r="O2629" s="103"/>
      <c r="P2629" s="103"/>
      <c r="Q2629" s="103"/>
      <c r="R2629" s="103"/>
      <c r="S2629" s="103"/>
      <c r="T2629" s="103"/>
      <c r="U2629" s="103"/>
      <c r="V2629" s="103"/>
      <c r="W2629" s="103"/>
      <c r="X2629" s="103"/>
      <c r="Y2629" s="103"/>
      <c r="Z2629" s="103"/>
      <c r="AA2629" s="103"/>
      <c r="AB2629" s="103"/>
      <c r="AC2629" s="103"/>
      <c r="AD2629" s="103"/>
      <c r="AE2629" s="103"/>
      <c r="AF2629" s="103"/>
      <c r="AG2629" s="103"/>
    </row>
    <row r="2630" spans="1:35" s="104" customFormat="1">
      <c r="A2630" s="108" t="s">
        <v>176</v>
      </c>
      <c r="B2630" s="103"/>
      <c r="C2630" s="103"/>
      <c r="D2630" s="103"/>
      <c r="E2630" s="103"/>
      <c r="F2630" s="103"/>
      <c r="G2630" s="103"/>
      <c r="H2630" s="103"/>
      <c r="I2630" s="103"/>
      <c r="J2630" s="103"/>
      <c r="K2630" s="103"/>
      <c r="L2630" s="103"/>
      <c r="M2630" s="103"/>
      <c r="N2630" s="103"/>
      <c r="O2630" s="103"/>
      <c r="P2630" s="103"/>
      <c r="Q2630" s="103"/>
      <c r="R2630" s="103"/>
      <c r="S2630" s="103"/>
      <c r="T2630" s="103"/>
      <c r="U2630" s="103"/>
      <c r="V2630" s="103"/>
      <c r="W2630" s="103"/>
      <c r="X2630" s="103"/>
      <c r="Y2630" s="103"/>
      <c r="Z2630" s="103"/>
      <c r="AA2630" s="103"/>
      <c r="AB2630" s="103"/>
      <c r="AC2630" s="103"/>
      <c r="AD2630" s="103"/>
      <c r="AE2630" s="103"/>
      <c r="AF2630" s="103"/>
      <c r="AG2630" s="103"/>
    </row>
    <row r="2631" spans="1:35" s="104" customFormat="1" ht="21">
      <c r="A2631" s="108" t="s">
        <v>181</v>
      </c>
      <c r="B2631" s="103"/>
      <c r="C2631" s="103"/>
      <c r="D2631" s="103"/>
      <c r="E2631" s="103"/>
      <c r="F2631" s="103"/>
      <c r="G2631" s="103"/>
      <c r="H2631" s="103"/>
      <c r="I2631" s="103"/>
      <c r="J2631" s="103"/>
      <c r="K2631" s="103"/>
      <c r="L2631" s="103"/>
      <c r="M2631" s="103"/>
      <c r="N2631" s="103"/>
      <c r="O2631" s="103"/>
      <c r="P2631" s="103"/>
      <c r="Q2631" s="103"/>
      <c r="R2631" s="103"/>
      <c r="S2631" s="103"/>
      <c r="T2631" s="103"/>
      <c r="U2631" s="103"/>
      <c r="V2631" s="103"/>
      <c r="W2631" s="103"/>
      <c r="X2631" s="103"/>
      <c r="Y2631" s="103"/>
      <c r="Z2631" s="103"/>
      <c r="AA2631" s="103"/>
      <c r="AB2631" s="103"/>
      <c r="AC2631" s="103"/>
      <c r="AD2631" s="103"/>
      <c r="AE2631" s="103"/>
      <c r="AF2631" s="103"/>
      <c r="AG2631" s="103"/>
      <c r="AI2631" s="116" t="s">
        <v>250</v>
      </c>
    </row>
    <row r="2632" spans="1:35" s="104" customFormat="1" ht="15" customHeight="1">
      <c r="A2632" s="108" t="s">
        <v>184</v>
      </c>
      <c r="B2632" s="103"/>
      <c r="C2632" s="103"/>
      <c r="D2632" s="103"/>
      <c r="E2632" s="103"/>
      <c r="F2632" s="103"/>
      <c r="G2632" s="103"/>
      <c r="H2632" s="103"/>
      <c r="I2632" s="103"/>
      <c r="J2632" s="103"/>
      <c r="K2632" s="103"/>
      <c r="L2632" s="103"/>
      <c r="M2632" s="103"/>
      <c r="N2632" s="103"/>
      <c r="O2632" s="103"/>
      <c r="P2632" s="103"/>
      <c r="Q2632" s="103"/>
      <c r="R2632" s="103"/>
      <c r="S2632" s="103"/>
      <c r="T2632" s="103"/>
      <c r="U2632" s="103"/>
      <c r="V2632" s="103"/>
      <c r="W2632" s="103"/>
      <c r="X2632" s="103"/>
      <c r="Y2632" s="103"/>
      <c r="Z2632" s="103"/>
      <c r="AA2632" s="103"/>
      <c r="AB2632" s="103"/>
      <c r="AC2632" s="103"/>
      <c r="AD2632" s="103"/>
      <c r="AE2632" s="103"/>
      <c r="AF2632" s="103"/>
      <c r="AG2632" s="103"/>
      <c r="AI2632" s="271">
        <f>COUNTIF($B2640:$AG2640,"-")</f>
        <v>32</v>
      </c>
    </row>
    <row r="2633" spans="1:35" s="104" customFormat="1" ht="15" customHeight="1">
      <c r="A2633" s="108" t="s">
        <v>208</v>
      </c>
      <c r="B2633" s="103"/>
      <c r="C2633" s="103"/>
      <c r="D2633" s="103"/>
      <c r="E2633" s="103"/>
      <c r="F2633" s="103"/>
      <c r="G2633" s="103"/>
      <c r="H2633" s="103"/>
      <c r="I2633" s="103"/>
      <c r="J2633" s="103"/>
      <c r="K2633" s="103"/>
      <c r="L2633" s="103"/>
      <c r="M2633" s="103"/>
      <c r="N2633" s="103"/>
      <c r="O2633" s="103"/>
      <c r="P2633" s="103"/>
      <c r="Q2633" s="103"/>
      <c r="R2633" s="103"/>
      <c r="S2633" s="103"/>
      <c r="T2633" s="103"/>
      <c r="U2633" s="103"/>
      <c r="V2633" s="103"/>
      <c r="W2633" s="103"/>
      <c r="X2633" s="103"/>
      <c r="Y2633" s="103"/>
      <c r="Z2633" s="103"/>
      <c r="AA2633" s="103"/>
      <c r="AB2633" s="103"/>
      <c r="AC2633" s="103"/>
      <c r="AD2633" s="103"/>
      <c r="AE2633" s="103"/>
      <c r="AF2633" s="103"/>
      <c r="AG2633" s="103"/>
      <c r="AI2633" s="271"/>
    </row>
    <row r="2634" spans="1:35" s="104" customFormat="1">
      <c r="A2634" s="108" t="s">
        <v>209</v>
      </c>
      <c r="B2634" s="103"/>
      <c r="C2634" s="103"/>
      <c r="D2634" s="103"/>
      <c r="E2634" s="103"/>
      <c r="F2634" s="103"/>
      <c r="G2634" s="103"/>
      <c r="H2634" s="103"/>
      <c r="I2634" s="103"/>
      <c r="J2634" s="103"/>
      <c r="K2634" s="103"/>
      <c r="L2634" s="103"/>
      <c r="M2634" s="103"/>
      <c r="N2634" s="103"/>
      <c r="O2634" s="103"/>
      <c r="P2634" s="103"/>
      <c r="Q2634" s="103"/>
      <c r="R2634" s="103"/>
      <c r="S2634" s="103"/>
      <c r="T2634" s="103"/>
      <c r="U2634" s="103"/>
      <c r="V2634" s="103"/>
      <c r="W2634" s="103"/>
      <c r="X2634" s="103"/>
      <c r="Y2634" s="103"/>
      <c r="Z2634" s="103"/>
      <c r="AA2634" s="103"/>
      <c r="AB2634" s="103"/>
      <c r="AC2634" s="103"/>
      <c r="AD2634" s="103"/>
      <c r="AE2634" s="103"/>
      <c r="AF2634" s="103"/>
      <c r="AG2634" s="103"/>
    </row>
    <row r="2635" spans="1:35" s="104" customFormat="1">
      <c r="A2635" s="108" t="s">
        <v>198</v>
      </c>
      <c r="B2635" s="103"/>
      <c r="C2635" s="103"/>
      <c r="D2635" s="103"/>
      <c r="E2635" s="103"/>
      <c r="F2635" s="103"/>
      <c r="G2635" s="103"/>
      <c r="H2635" s="103"/>
      <c r="I2635" s="103"/>
      <c r="J2635" s="103"/>
      <c r="K2635" s="103"/>
      <c r="L2635" s="103"/>
      <c r="M2635" s="103"/>
      <c r="N2635" s="103"/>
      <c r="O2635" s="103"/>
      <c r="P2635" s="103"/>
      <c r="Q2635" s="103"/>
      <c r="R2635" s="103"/>
      <c r="S2635" s="103"/>
      <c r="T2635" s="103"/>
      <c r="U2635" s="103"/>
      <c r="V2635" s="103"/>
      <c r="W2635" s="103"/>
      <c r="X2635" s="103"/>
      <c r="Y2635" s="103"/>
      <c r="Z2635" s="103"/>
      <c r="AA2635" s="103"/>
      <c r="AB2635" s="103"/>
      <c r="AC2635" s="103"/>
      <c r="AD2635" s="103"/>
      <c r="AE2635" s="103"/>
      <c r="AF2635" s="103"/>
      <c r="AG2635" s="103"/>
    </row>
    <row r="2636" spans="1:35" s="104" customFormat="1">
      <c r="A2636" s="108" t="s">
        <v>200</v>
      </c>
      <c r="B2636" s="103"/>
      <c r="C2636" s="103"/>
      <c r="D2636" s="103"/>
      <c r="E2636" s="103"/>
      <c r="F2636" s="103"/>
      <c r="G2636" s="103"/>
      <c r="H2636" s="103"/>
      <c r="I2636" s="103"/>
      <c r="J2636" s="103"/>
      <c r="K2636" s="103"/>
      <c r="L2636" s="103"/>
      <c r="M2636" s="103"/>
      <c r="N2636" s="103"/>
      <c r="O2636" s="103"/>
      <c r="P2636" s="103"/>
      <c r="Q2636" s="103"/>
      <c r="R2636" s="103"/>
      <c r="S2636" s="103"/>
      <c r="T2636" s="103"/>
      <c r="U2636" s="103"/>
      <c r="V2636" s="103"/>
      <c r="W2636" s="103"/>
      <c r="X2636" s="103"/>
      <c r="Y2636" s="103"/>
      <c r="Z2636" s="103"/>
      <c r="AA2636" s="103"/>
      <c r="AB2636" s="103"/>
      <c r="AC2636" s="103"/>
      <c r="AD2636" s="103"/>
      <c r="AE2636" s="103"/>
      <c r="AF2636" s="103"/>
      <c r="AG2636" s="103"/>
    </row>
    <row r="2637" spans="1:35" s="104" customFormat="1">
      <c r="A2637" s="108" t="s">
        <v>201</v>
      </c>
      <c r="B2637" s="103"/>
      <c r="C2637" s="103"/>
      <c r="D2637" s="103"/>
      <c r="E2637" s="103"/>
      <c r="F2637" s="103"/>
      <c r="G2637" s="103"/>
      <c r="H2637" s="103"/>
      <c r="I2637" s="103"/>
      <c r="J2637" s="103"/>
      <c r="K2637" s="103"/>
      <c r="L2637" s="103"/>
      <c r="M2637" s="103"/>
      <c r="N2637" s="103"/>
      <c r="O2637" s="103"/>
      <c r="P2637" s="103"/>
      <c r="Q2637" s="103"/>
      <c r="R2637" s="103"/>
      <c r="S2637" s="103"/>
      <c r="T2637" s="103"/>
      <c r="U2637" s="103"/>
      <c r="V2637" s="103"/>
      <c r="W2637" s="103"/>
      <c r="X2637" s="103"/>
      <c r="Y2637" s="103"/>
      <c r="Z2637" s="103"/>
      <c r="AA2637" s="103"/>
      <c r="AB2637" s="103"/>
      <c r="AC2637" s="103"/>
      <c r="AD2637" s="103"/>
      <c r="AE2637" s="103"/>
      <c r="AF2637" s="103"/>
      <c r="AG2637" s="103"/>
    </row>
    <row r="2638" spans="1:35" s="104" customFormat="1">
      <c r="A2638" s="108" t="s">
        <v>202</v>
      </c>
      <c r="B2638" s="103"/>
      <c r="C2638" s="103"/>
      <c r="D2638" s="103"/>
      <c r="E2638" s="103"/>
      <c r="F2638" s="103"/>
      <c r="G2638" s="103"/>
      <c r="H2638" s="103"/>
      <c r="I2638" s="103"/>
      <c r="J2638" s="103"/>
      <c r="K2638" s="103"/>
      <c r="L2638" s="103"/>
      <c r="M2638" s="103"/>
      <c r="N2638" s="103"/>
      <c r="O2638" s="103"/>
      <c r="P2638" s="103"/>
      <c r="Q2638" s="103"/>
      <c r="R2638" s="103"/>
      <c r="S2638" s="103"/>
      <c r="T2638" s="103"/>
      <c r="U2638" s="103"/>
      <c r="V2638" s="103"/>
      <c r="W2638" s="103"/>
      <c r="X2638" s="103"/>
      <c r="Y2638" s="103"/>
      <c r="Z2638" s="103"/>
      <c r="AA2638" s="103"/>
      <c r="AB2638" s="103"/>
      <c r="AC2638" s="103"/>
      <c r="AD2638" s="103"/>
      <c r="AE2638" s="103"/>
      <c r="AF2638" s="103"/>
      <c r="AG2638" s="103"/>
    </row>
    <row r="2639" spans="1:35" s="104" customFormat="1">
      <c r="A2639" s="108" t="s">
        <v>203</v>
      </c>
      <c r="B2639" s="103"/>
      <c r="C2639" s="103"/>
      <c r="D2639" s="103"/>
      <c r="E2639" s="103"/>
      <c r="F2639" s="103"/>
      <c r="G2639" s="103"/>
      <c r="H2639" s="103"/>
      <c r="I2639" s="103"/>
      <c r="J2639" s="103"/>
      <c r="K2639" s="103"/>
      <c r="L2639" s="103"/>
      <c r="M2639" s="103"/>
      <c r="N2639" s="103"/>
      <c r="O2639" s="103"/>
      <c r="P2639" s="103"/>
      <c r="Q2639" s="103"/>
      <c r="R2639" s="103"/>
      <c r="S2639" s="103"/>
      <c r="T2639" s="103"/>
      <c r="U2639" s="103"/>
      <c r="V2639" s="103"/>
      <c r="W2639" s="103"/>
      <c r="X2639" s="103"/>
      <c r="Y2639" s="103"/>
      <c r="Z2639" s="103"/>
      <c r="AA2639" s="103"/>
      <c r="AB2639" s="103"/>
      <c r="AC2639" s="103"/>
      <c r="AD2639" s="103"/>
      <c r="AE2639" s="103"/>
      <c r="AF2639" s="103"/>
      <c r="AG2639" s="103"/>
    </row>
    <row r="2640" spans="1:35" s="104" customFormat="1">
      <c r="A2640" s="110" t="s">
        <v>204</v>
      </c>
      <c r="B2640" s="114" t="str">
        <f t="shared" ref="B2640:AG2640" si="175">IF(COUNTA(B2628:B2639)=0,"-",COUNTA(B2628:B2639)/12)</f>
        <v>-</v>
      </c>
      <c r="C2640" s="114" t="str">
        <f t="shared" si="175"/>
        <v>-</v>
      </c>
      <c r="D2640" s="114" t="str">
        <f t="shared" si="175"/>
        <v>-</v>
      </c>
      <c r="E2640" s="114" t="str">
        <f t="shared" si="175"/>
        <v>-</v>
      </c>
      <c r="F2640" s="114" t="str">
        <f t="shared" si="175"/>
        <v>-</v>
      </c>
      <c r="G2640" s="114" t="str">
        <f t="shared" si="175"/>
        <v>-</v>
      </c>
      <c r="H2640" s="114" t="str">
        <f t="shared" si="175"/>
        <v>-</v>
      </c>
      <c r="I2640" s="114" t="str">
        <f t="shared" si="175"/>
        <v>-</v>
      </c>
      <c r="J2640" s="114" t="str">
        <f t="shared" si="175"/>
        <v>-</v>
      </c>
      <c r="K2640" s="114" t="str">
        <f t="shared" si="175"/>
        <v>-</v>
      </c>
      <c r="L2640" s="114" t="str">
        <f t="shared" si="175"/>
        <v>-</v>
      </c>
      <c r="M2640" s="114" t="str">
        <f t="shared" si="175"/>
        <v>-</v>
      </c>
      <c r="N2640" s="114" t="str">
        <f t="shared" si="175"/>
        <v>-</v>
      </c>
      <c r="O2640" s="114" t="str">
        <f t="shared" si="175"/>
        <v>-</v>
      </c>
      <c r="P2640" s="114" t="str">
        <f t="shared" si="175"/>
        <v>-</v>
      </c>
      <c r="Q2640" s="114" t="str">
        <f t="shared" si="175"/>
        <v>-</v>
      </c>
      <c r="R2640" s="114" t="str">
        <f t="shared" si="175"/>
        <v>-</v>
      </c>
      <c r="S2640" s="114" t="str">
        <f t="shared" si="175"/>
        <v>-</v>
      </c>
      <c r="T2640" s="114" t="str">
        <f t="shared" si="175"/>
        <v>-</v>
      </c>
      <c r="U2640" s="114" t="str">
        <f t="shared" si="175"/>
        <v>-</v>
      </c>
      <c r="V2640" s="114" t="str">
        <f t="shared" si="175"/>
        <v>-</v>
      </c>
      <c r="W2640" s="114" t="str">
        <f t="shared" si="175"/>
        <v>-</v>
      </c>
      <c r="X2640" s="114" t="str">
        <f t="shared" si="175"/>
        <v>-</v>
      </c>
      <c r="Y2640" s="114" t="str">
        <f t="shared" si="175"/>
        <v>-</v>
      </c>
      <c r="Z2640" s="114" t="str">
        <f t="shared" si="175"/>
        <v>-</v>
      </c>
      <c r="AA2640" s="114" t="str">
        <f t="shared" si="175"/>
        <v>-</v>
      </c>
      <c r="AB2640" s="114" t="str">
        <f t="shared" si="175"/>
        <v>-</v>
      </c>
      <c r="AC2640" s="114" t="str">
        <f t="shared" si="175"/>
        <v>-</v>
      </c>
      <c r="AD2640" s="114" t="str">
        <f t="shared" si="175"/>
        <v>-</v>
      </c>
      <c r="AE2640" s="114" t="str">
        <f t="shared" si="175"/>
        <v>-</v>
      </c>
      <c r="AF2640" s="114" t="str">
        <f t="shared" si="175"/>
        <v>-</v>
      </c>
      <c r="AG2640" s="114" t="str">
        <f t="shared" si="175"/>
        <v>-</v>
      </c>
    </row>
    <row r="2641" spans="1:35" ht="18" customHeight="1">
      <c r="AG2641"/>
    </row>
    <row r="2642" spans="1:35" s="104" customFormat="1">
      <c r="A2642" s="121">
        <f>A2627+1</f>
        <v>44904</v>
      </c>
      <c r="B2642" s="118" t="s">
        <v>310</v>
      </c>
      <c r="C2642" s="118" t="s">
        <v>311</v>
      </c>
      <c r="D2642" s="118" t="s">
        <v>312</v>
      </c>
      <c r="E2642" s="118" t="s">
        <v>313</v>
      </c>
      <c r="F2642" s="118" t="s">
        <v>314</v>
      </c>
      <c r="G2642" s="118" t="s">
        <v>315</v>
      </c>
      <c r="H2642" s="118" t="s">
        <v>316</v>
      </c>
      <c r="I2642" s="118" t="s">
        <v>317</v>
      </c>
      <c r="J2642" s="118" t="s">
        <v>318</v>
      </c>
      <c r="K2642" s="118" t="s">
        <v>319</v>
      </c>
      <c r="L2642" s="118" t="s">
        <v>320</v>
      </c>
      <c r="M2642" s="118" t="s">
        <v>321</v>
      </c>
      <c r="N2642" s="118" t="s">
        <v>322</v>
      </c>
      <c r="O2642" s="118" t="s">
        <v>323</v>
      </c>
      <c r="P2642" s="118" t="s">
        <v>324</v>
      </c>
      <c r="Q2642" s="118" t="s">
        <v>325</v>
      </c>
      <c r="R2642" s="118" t="s">
        <v>326</v>
      </c>
      <c r="S2642" s="118" t="s">
        <v>327</v>
      </c>
      <c r="T2642" s="118" t="s">
        <v>328</v>
      </c>
      <c r="U2642" s="118" t="s">
        <v>329</v>
      </c>
      <c r="V2642" s="118" t="s">
        <v>330</v>
      </c>
      <c r="W2642" s="118" t="s">
        <v>331</v>
      </c>
      <c r="X2642" s="118" t="s">
        <v>332</v>
      </c>
      <c r="Y2642" s="118" t="s">
        <v>333</v>
      </c>
      <c r="Z2642" s="118" t="s">
        <v>334</v>
      </c>
      <c r="AA2642" s="118" t="s">
        <v>335</v>
      </c>
      <c r="AB2642" s="118" t="s">
        <v>336</v>
      </c>
      <c r="AC2642" s="118" t="s">
        <v>337</v>
      </c>
      <c r="AD2642" s="118" t="s">
        <v>338</v>
      </c>
      <c r="AE2642" s="118" t="s">
        <v>339</v>
      </c>
      <c r="AF2642" s="118" t="s">
        <v>340</v>
      </c>
      <c r="AG2642" s="118" t="s">
        <v>341</v>
      </c>
    </row>
    <row r="2643" spans="1:35" s="104" customFormat="1">
      <c r="A2643" s="108" t="s">
        <v>168</v>
      </c>
      <c r="B2643" s="103"/>
      <c r="C2643" s="103"/>
      <c r="D2643" s="103"/>
      <c r="E2643" s="103"/>
      <c r="F2643" s="103"/>
      <c r="G2643" s="103"/>
      <c r="H2643" s="103"/>
      <c r="I2643" s="103"/>
      <c r="J2643" s="103"/>
      <c r="K2643" s="103"/>
      <c r="L2643" s="103"/>
      <c r="M2643" s="103"/>
      <c r="N2643" s="103"/>
      <c r="O2643" s="103"/>
      <c r="P2643" s="103"/>
      <c r="Q2643" s="103"/>
      <c r="R2643" s="103"/>
      <c r="S2643" s="103"/>
      <c r="T2643" s="103"/>
      <c r="U2643" s="103"/>
      <c r="V2643" s="103"/>
      <c r="W2643" s="103"/>
      <c r="X2643" s="103"/>
      <c r="Y2643" s="103"/>
      <c r="Z2643" s="103"/>
      <c r="AA2643" s="103"/>
      <c r="AB2643" s="103"/>
      <c r="AC2643" s="103"/>
      <c r="AD2643" s="103"/>
      <c r="AE2643" s="103"/>
      <c r="AF2643" s="103"/>
      <c r="AG2643" s="103"/>
    </row>
    <row r="2644" spans="1:35" s="104" customFormat="1">
      <c r="A2644" s="108" t="s">
        <v>174</v>
      </c>
      <c r="B2644" s="103"/>
      <c r="C2644" s="103"/>
      <c r="D2644" s="103"/>
      <c r="E2644" s="103"/>
      <c r="F2644" s="103"/>
      <c r="G2644" s="103"/>
      <c r="H2644" s="103"/>
      <c r="I2644" s="103"/>
      <c r="J2644" s="103"/>
      <c r="K2644" s="103"/>
      <c r="L2644" s="103"/>
      <c r="M2644" s="103"/>
      <c r="N2644" s="103"/>
      <c r="O2644" s="103"/>
      <c r="P2644" s="103"/>
      <c r="Q2644" s="103"/>
      <c r="R2644" s="103"/>
      <c r="S2644" s="103"/>
      <c r="T2644" s="103"/>
      <c r="U2644" s="103"/>
      <c r="V2644" s="103"/>
      <c r="W2644" s="103"/>
      <c r="X2644" s="103"/>
      <c r="Y2644" s="103"/>
      <c r="Z2644" s="103"/>
      <c r="AA2644" s="103"/>
      <c r="AB2644" s="103"/>
      <c r="AC2644" s="103"/>
      <c r="AD2644" s="103"/>
      <c r="AE2644" s="103"/>
      <c r="AF2644" s="103"/>
      <c r="AG2644" s="103"/>
    </row>
    <row r="2645" spans="1:35" s="104" customFormat="1">
      <c r="A2645" s="108" t="s">
        <v>176</v>
      </c>
      <c r="B2645" s="103"/>
      <c r="C2645" s="103"/>
      <c r="D2645" s="103"/>
      <c r="E2645" s="103"/>
      <c r="F2645" s="103"/>
      <c r="G2645" s="103"/>
      <c r="H2645" s="103"/>
      <c r="I2645" s="103"/>
      <c r="J2645" s="103"/>
      <c r="K2645" s="103"/>
      <c r="L2645" s="103"/>
      <c r="M2645" s="103"/>
      <c r="N2645" s="103"/>
      <c r="O2645" s="103"/>
      <c r="P2645" s="103"/>
      <c r="Q2645" s="103"/>
      <c r="R2645" s="103"/>
      <c r="S2645" s="103"/>
      <c r="T2645" s="103"/>
      <c r="U2645" s="103"/>
      <c r="V2645" s="103"/>
      <c r="W2645" s="103"/>
      <c r="X2645" s="103"/>
      <c r="Y2645" s="103"/>
      <c r="Z2645" s="103"/>
      <c r="AA2645" s="103"/>
      <c r="AB2645" s="103"/>
      <c r="AC2645" s="103"/>
      <c r="AD2645" s="103"/>
      <c r="AE2645" s="103"/>
      <c r="AF2645" s="103"/>
      <c r="AG2645" s="103"/>
    </row>
    <row r="2646" spans="1:35" s="104" customFormat="1" ht="21">
      <c r="A2646" s="108" t="s">
        <v>181</v>
      </c>
      <c r="B2646" s="103"/>
      <c r="C2646" s="103"/>
      <c r="D2646" s="103"/>
      <c r="E2646" s="103"/>
      <c r="F2646" s="103"/>
      <c r="G2646" s="103"/>
      <c r="H2646" s="103"/>
      <c r="I2646" s="103"/>
      <c r="J2646" s="103"/>
      <c r="K2646" s="103"/>
      <c r="L2646" s="103"/>
      <c r="M2646" s="103"/>
      <c r="N2646" s="103"/>
      <c r="O2646" s="103"/>
      <c r="P2646" s="103"/>
      <c r="Q2646" s="103"/>
      <c r="R2646" s="103"/>
      <c r="S2646" s="103"/>
      <c r="T2646" s="103"/>
      <c r="U2646" s="103"/>
      <c r="V2646" s="103"/>
      <c r="W2646" s="103"/>
      <c r="X2646" s="103"/>
      <c r="Y2646" s="103"/>
      <c r="Z2646" s="103"/>
      <c r="AA2646" s="103"/>
      <c r="AB2646" s="103"/>
      <c r="AC2646" s="103"/>
      <c r="AD2646" s="103"/>
      <c r="AE2646" s="103"/>
      <c r="AF2646" s="103"/>
      <c r="AG2646" s="103"/>
      <c r="AI2646" s="116" t="s">
        <v>250</v>
      </c>
    </row>
    <row r="2647" spans="1:35" s="104" customFormat="1" ht="15" customHeight="1">
      <c r="A2647" s="108" t="s">
        <v>184</v>
      </c>
      <c r="B2647" s="103"/>
      <c r="C2647" s="103"/>
      <c r="D2647" s="103"/>
      <c r="E2647" s="103"/>
      <c r="F2647" s="103"/>
      <c r="G2647" s="103"/>
      <c r="H2647" s="103"/>
      <c r="I2647" s="103"/>
      <c r="J2647" s="103"/>
      <c r="K2647" s="103"/>
      <c r="L2647" s="103"/>
      <c r="M2647" s="103"/>
      <c r="N2647" s="103"/>
      <c r="O2647" s="103"/>
      <c r="P2647" s="103"/>
      <c r="Q2647" s="103"/>
      <c r="R2647" s="103"/>
      <c r="S2647" s="103"/>
      <c r="T2647" s="103"/>
      <c r="U2647" s="103"/>
      <c r="V2647" s="103"/>
      <c r="W2647" s="103"/>
      <c r="X2647" s="103"/>
      <c r="Y2647" s="103"/>
      <c r="Z2647" s="103"/>
      <c r="AA2647" s="103"/>
      <c r="AB2647" s="103"/>
      <c r="AC2647" s="103"/>
      <c r="AD2647" s="103"/>
      <c r="AE2647" s="103"/>
      <c r="AF2647" s="103"/>
      <c r="AG2647" s="103"/>
      <c r="AI2647" s="271">
        <f>COUNTIF($B2655:$AG2655,"-")</f>
        <v>32</v>
      </c>
    </row>
    <row r="2648" spans="1:35" s="104" customFormat="1" ht="15" customHeight="1">
      <c r="A2648" s="108" t="s">
        <v>208</v>
      </c>
      <c r="B2648" s="103"/>
      <c r="C2648" s="103"/>
      <c r="D2648" s="103"/>
      <c r="E2648" s="103"/>
      <c r="F2648" s="103"/>
      <c r="G2648" s="103"/>
      <c r="H2648" s="103"/>
      <c r="I2648" s="103"/>
      <c r="J2648" s="103"/>
      <c r="K2648" s="103"/>
      <c r="L2648" s="103"/>
      <c r="M2648" s="103"/>
      <c r="N2648" s="103"/>
      <c r="O2648" s="103"/>
      <c r="P2648" s="103"/>
      <c r="Q2648" s="103"/>
      <c r="R2648" s="103"/>
      <c r="S2648" s="103"/>
      <c r="T2648" s="103"/>
      <c r="U2648" s="103"/>
      <c r="V2648" s="103"/>
      <c r="W2648" s="103"/>
      <c r="X2648" s="103"/>
      <c r="Y2648" s="103"/>
      <c r="Z2648" s="103"/>
      <c r="AA2648" s="103"/>
      <c r="AB2648" s="103"/>
      <c r="AC2648" s="103"/>
      <c r="AD2648" s="103"/>
      <c r="AE2648" s="103"/>
      <c r="AF2648" s="103"/>
      <c r="AG2648" s="103"/>
      <c r="AI2648" s="271"/>
    </row>
    <row r="2649" spans="1:35" s="104" customFormat="1">
      <c r="A2649" s="108" t="s">
        <v>209</v>
      </c>
      <c r="B2649" s="103"/>
      <c r="C2649" s="103"/>
      <c r="D2649" s="103"/>
      <c r="E2649" s="103"/>
      <c r="F2649" s="103"/>
      <c r="G2649" s="103"/>
      <c r="H2649" s="103"/>
      <c r="I2649" s="103"/>
      <c r="J2649" s="103"/>
      <c r="K2649" s="103"/>
      <c r="L2649" s="103"/>
      <c r="M2649" s="103"/>
      <c r="N2649" s="103"/>
      <c r="O2649" s="103"/>
      <c r="P2649" s="103"/>
      <c r="Q2649" s="103"/>
      <c r="R2649" s="103"/>
      <c r="S2649" s="103"/>
      <c r="T2649" s="103"/>
      <c r="U2649" s="103"/>
      <c r="V2649" s="103"/>
      <c r="W2649" s="103"/>
      <c r="X2649" s="103"/>
      <c r="Y2649" s="103"/>
      <c r="Z2649" s="103"/>
      <c r="AA2649" s="103"/>
      <c r="AB2649" s="103"/>
      <c r="AC2649" s="103"/>
      <c r="AD2649" s="103"/>
      <c r="AE2649" s="103"/>
      <c r="AF2649" s="103"/>
      <c r="AG2649" s="103"/>
    </row>
    <row r="2650" spans="1:35" s="104" customFormat="1">
      <c r="A2650" s="108" t="s">
        <v>198</v>
      </c>
      <c r="B2650" s="103"/>
      <c r="C2650" s="103"/>
      <c r="D2650" s="103"/>
      <c r="E2650" s="103"/>
      <c r="F2650" s="103"/>
      <c r="G2650" s="103"/>
      <c r="H2650" s="103"/>
      <c r="I2650" s="103"/>
      <c r="J2650" s="103"/>
      <c r="K2650" s="103"/>
      <c r="L2650" s="103"/>
      <c r="M2650" s="103"/>
      <c r="N2650" s="103"/>
      <c r="O2650" s="103"/>
      <c r="P2650" s="103"/>
      <c r="Q2650" s="103"/>
      <c r="R2650" s="103"/>
      <c r="S2650" s="103"/>
      <c r="T2650" s="103"/>
      <c r="U2650" s="103"/>
      <c r="V2650" s="103"/>
      <c r="W2650" s="103"/>
      <c r="X2650" s="103"/>
      <c r="Y2650" s="103"/>
      <c r="Z2650" s="103"/>
      <c r="AA2650" s="103"/>
      <c r="AB2650" s="103"/>
      <c r="AC2650" s="103"/>
      <c r="AD2650" s="103"/>
      <c r="AE2650" s="103"/>
      <c r="AF2650" s="103"/>
      <c r="AG2650" s="103"/>
    </row>
    <row r="2651" spans="1:35" s="104" customFormat="1">
      <c r="A2651" s="108" t="s">
        <v>200</v>
      </c>
      <c r="B2651" s="103"/>
      <c r="C2651" s="103"/>
      <c r="D2651" s="103"/>
      <c r="E2651" s="103"/>
      <c r="F2651" s="103"/>
      <c r="G2651" s="103"/>
      <c r="H2651" s="103"/>
      <c r="I2651" s="103"/>
      <c r="J2651" s="103"/>
      <c r="K2651" s="103"/>
      <c r="L2651" s="103"/>
      <c r="M2651" s="103"/>
      <c r="N2651" s="103"/>
      <c r="O2651" s="103"/>
      <c r="P2651" s="103"/>
      <c r="Q2651" s="103"/>
      <c r="R2651" s="103"/>
      <c r="S2651" s="103"/>
      <c r="T2651" s="103"/>
      <c r="U2651" s="103"/>
      <c r="V2651" s="103"/>
      <c r="W2651" s="103"/>
      <c r="X2651" s="103"/>
      <c r="Y2651" s="103"/>
      <c r="Z2651" s="103"/>
      <c r="AA2651" s="103"/>
      <c r="AB2651" s="103"/>
      <c r="AC2651" s="103"/>
      <c r="AD2651" s="103"/>
      <c r="AE2651" s="103"/>
      <c r="AF2651" s="103"/>
      <c r="AG2651" s="103"/>
    </row>
    <row r="2652" spans="1:35" s="104" customFormat="1">
      <c r="A2652" s="108" t="s">
        <v>201</v>
      </c>
      <c r="B2652" s="103"/>
      <c r="C2652" s="103"/>
      <c r="D2652" s="103"/>
      <c r="E2652" s="103"/>
      <c r="F2652" s="103"/>
      <c r="G2652" s="103"/>
      <c r="H2652" s="103"/>
      <c r="I2652" s="103"/>
      <c r="J2652" s="103"/>
      <c r="K2652" s="103"/>
      <c r="L2652" s="103"/>
      <c r="M2652" s="103"/>
      <c r="N2652" s="103"/>
      <c r="O2652" s="103"/>
      <c r="P2652" s="103"/>
      <c r="Q2652" s="103"/>
      <c r="R2652" s="103"/>
      <c r="S2652" s="103"/>
      <c r="T2652" s="103"/>
      <c r="U2652" s="103"/>
      <c r="V2652" s="103"/>
      <c r="W2652" s="103"/>
      <c r="X2652" s="103"/>
      <c r="Y2652" s="103"/>
      <c r="Z2652" s="103"/>
      <c r="AA2652" s="103"/>
      <c r="AB2652" s="103"/>
      <c r="AC2652" s="103"/>
      <c r="AD2652" s="103"/>
      <c r="AE2652" s="103"/>
      <c r="AF2652" s="103"/>
      <c r="AG2652" s="103"/>
    </row>
    <row r="2653" spans="1:35" s="104" customFormat="1">
      <c r="A2653" s="108" t="s">
        <v>202</v>
      </c>
      <c r="B2653" s="103"/>
      <c r="C2653" s="103"/>
      <c r="D2653" s="103"/>
      <c r="E2653" s="103"/>
      <c r="F2653" s="103"/>
      <c r="G2653" s="103"/>
      <c r="H2653" s="103"/>
      <c r="I2653" s="103"/>
      <c r="J2653" s="103"/>
      <c r="K2653" s="103"/>
      <c r="L2653" s="103"/>
      <c r="M2653" s="103"/>
      <c r="N2653" s="103"/>
      <c r="O2653" s="103"/>
      <c r="P2653" s="103"/>
      <c r="Q2653" s="103"/>
      <c r="R2653" s="103"/>
      <c r="S2653" s="103"/>
      <c r="T2653" s="103"/>
      <c r="U2653" s="103"/>
      <c r="V2653" s="103"/>
      <c r="W2653" s="103"/>
      <c r="X2653" s="103"/>
      <c r="Y2653" s="103"/>
      <c r="Z2653" s="103"/>
      <c r="AA2653" s="103"/>
      <c r="AB2653" s="103"/>
      <c r="AC2653" s="103"/>
      <c r="AD2653" s="103"/>
      <c r="AE2653" s="103"/>
      <c r="AF2653" s="103"/>
      <c r="AG2653" s="103"/>
    </row>
    <row r="2654" spans="1:35" s="104" customFormat="1">
      <c r="A2654" s="108" t="s">
        <v>203</v>
      </c>
      <c r="B2654" s="103"/>
      <c r="C2654" s="103"/>
      <c r="D2654" s="103"/>
      <c r="E2654" s="103"/>
      <c r="F2654" s="103"/>
      <c r="G2654" s="103"/>
      <c r="H2654" s="103"/>
      <c r="I2654" s="103"/>
      <c r="J2654" s="103"/>
      <c r="K2654" s="103"/>
      <c r="L2654" s="103"/>
      <c r="M2654" s="103"/>
      <c r="N2654" s="103"/>
      <c r="O2654" s="103"/>
      <c r="P2654" s="103"/>
      <c r="Q2654" s="103"/>
      <c r="R2654" s="103"/>
      <c r="S2654" s="103"/>
      <c r="T2654" s="103"/>
      <c r="U2654" s="103"/>
      <c r="V2654" s="103"/>
      <c r="W2654" s="103"/>
      <c r="X2654" s="103"/>
      <c r="Y2654" s="103"/>
      <c r="Z2654" s="103"/>
      <c r="AA2654" s="103"/>
      <c r="AB2654" s="103"/>
      <c r="AC2654" s="103"/>
      <c r="AD2654" s="103"/>
      <c r="AE2654" s="103"/>
      <c r="AF2654" s="103"/>
      <c r="AG2654" s="103"/>
    </row>
    <row r="2655" spans="1:35" s="104" customFormat="1">
      <c r="A2655" s="110" t="s">
        <v>204</v>
      </c>
      <c r="B2655" s="114" t="str">
        <f t="shared" ref="B2655:AG2655" si="176">IF(COUNTA(B2643:B2654)=0,"-",COUNTA(B2643:B2654)/12)</f>
        <v>-</v>
      </c>
      <c r="C2655" s="114" t="str">
        <f t="shared" si="176"/>
        <v>-</v>
      </c>
      <c r="D2655" s="114" t="str">
        <f t="shared" si="176"/>
        <v>-</v>
      </c>
      <c r="E2655" s="114" t="str">
        <f t="shared" si="176"/>
        <v>-</v>
      </c>
      <c r="F2655" s="114" t="str">
        <f t="shared" si="176"/>
        <v>-</v>
      </c>
      <c r="G2655" s="114" t="str">
        <f t="shared" si="176"/>
        <v>-</v>
      </c>
      <c r="H2655" s="114" t="str">
        <f t="shared" si="176"/>
        <v>-</v>
      </c>
      <c r="I2655" s="114" t="str">
        <f t="shared" si="176"/>
        <v>-</v>
      </c>
      <c r="J2655" s="114" t="str">
        <f t="shared" si="176"/>
        <v>-</v>
      </c>
      <c r="K2655" s="114" t="str">
        <f t="shared" si="176"/>
        <v>-</v>
      </c>
      <c r="L2655" s="114" t="str">
        <f t="shared" si="176"/>
        <v>-</v>
      </c>
      <c r="M2655" s="114" t="str">
        <f t="shared" si="176"/>
        <v>-</v>
      </c>
      <c r="N2655" s="114" t="str">
        <f t="shared" si="176"/>
        <v>-</v>
      </c>
      <c r="O2655" s="114" t="str">
        <f t="shared" si="176"/>
        <v>-</v>
      </c>
      <c r="P2655" s="114" t="str">
        <f t="shared" si="176"/>
        <v>-</v>
      </c>
      <c r="Q2655" s="114" t="str">
        <f t="shared" si="176"/>
        <v>-</v>
      </c>
      <c r="R2655" s="114" t="str">
        <f t="shared" si="176"/>
        <v>-</v>
      </c>
      <c r="S2655" s="114" t="str">
        <f t="shared" si="176"/>
        <v>-</v>
      </c>
      <c r="T2655" s="114" t="str">
        <f t="shared" si="176"/>
        <v>-</v>
      </c>
      <c r="U2655" s="114" t="str">
        <f t="shared" si="176"/>
        <v>-</v>
      </c>
      <c r="V2655" s="114" t="str">
        <f t="shared" si="176"/>
        <v>-</v>
      </c>
      <c r="W2655" s="114" t="str">
        <f t="shared" si="176"/>
        <v>-</v>
      </c>
      <c r="X2655" s="114" t="str">
        <f t="shared" si="176"/>
        <v>-</v>
      </c>
      <c r="Y2655" s="114" t="str">
        <f t="shared" si="176"/>
        <v>-</v>
      </c>
      <c r="Z2655" s="114" t="str">
        <f t="shared" si="176"/>
        <v>-</v>
      </c>
      <c r="AA2655" s="114" t="str">
        <f t="shared" si="176"/>
        <v>-</v>
      </c>
      <c r="AB2655" s="114" t="str">
        <f t="shared" si="176"/>
        <v>-</v>
      </c>
      <c r="AC2655" s="114" t="str">
        <f t="shared" si="176"/>
        <v>-</v>
      </c>
      <c r="AD2655" s="114" t="str">
        <f t="shared" si="176"/>
        <v>-</v>
      </c>
      <c r="AE2655" s="114" t="str">
        <f t="shared" si="176"/>
        <v>-</v>
      </c>
      <c r="AF2655" s="114" t="str">
        <f t="shared" si="176"/>
        <v>-</v>
      </c>
      <c r="AG2655" s="114" t="str">
        <f t="shared" si="176"/>
        <v>-</v>
      </c>
    </row>
    <row r="2656" spans="1:35" ht="18" customHeight="1">
      <c r="AG2656"/>
    </row>
    <row r="2657" spans="1:35" s="104" customFormat="1">
      <c r="A2657" s="121">
        <f>A2642+1</f>
        <v>44905</v>
      </c>
      <c r="B2657" s="118" t="s">
        <v>310</v>
      </c>
      <c r="C2657" s="118" t="s">
        <v>311</v>
      </c>
      <c r="D2657" s="118" t="s">
        <v>312</v>
      </c>
      <c r="E2657" s="118" t="s">
        <v>313</v>
      </c>
      <c r="F2657" s="118" t="s">
        <v>314</v>
      </c>
      <c r="G2657" s="118" t="s">
        <v>315</v>
      </c>
      <c r="H2657" s="118" t="s">
        <v>316</v>
      </c>
      <c r="I2657" s="118" t="s">
        <v>317</v>
      </c>
      <c r="J2657" s="118" t="s">
        <v>318</v>
      </c>
      <c r="K2657" s="118" t="s">
        <v>319</v>
      </c>
      <c r="L2657" s="118" t="s">
        <v>320</v>
      </c>
      <c r="M2657" s="118" t="s">
        <v>321</v>
      </c>
      <c r="N2657" s="118" t="s">
        <v>322</v>
      </c>
      <c r="O2657" s="118" t="s">
        <v>323</v>
      </c>
      <c r="P2657" s="118" t="s">
        <v>324</v>
      </c>
      <c r="Q2657" s="118" t="s">
        <v>325</v>
      </c>
      <c r="R2657" s="118" t="s">
        <v>326</v>
      </c>
      <c r="S2657" s="118" t="s">
        <v>327</v>
      </c>
      <c r="T2657" s="118" t="s">
        <v>328</v>
      </c>
      <c r="U2657" s="118" t="s">
        <v>329</v>
      </c>
      <c r="V2657" s="118" t="s">
        <v>330</v>
      </c>
      <c r="W2657" s="118" t="s">
        <v>331</v>
      </c>
      <c r="X2657" s="118" t="s">
        <v>332</v>
      </c>
      <c r="Y2657" s="118" t="s">
        <v>333</v>
      </c>
      <c r="Z2657" s="118" t="s">
        <v>334</v>
      </c>
      <c r="AA2657" s="118" t="s">
        <v>335</v>
      </c>
      <c r="AB2657" s="118" t="s">
        <v>336</v>
      </c>
      <c r="AC2657" s="118" t="s">
        <v>337</v>
      </c>
      <c r="AD2657" s="118" t="s">
        <v>338</v>
      </c>
      <c r="AE2657" s="118" t="s">
        <v>339</v>
      </c>
      <c r="AF2657" s="118" t="s">
        <v>340</v>
      </c>
      <c r="AG2657" s="118" t="s">
        <v>341</v>
      </c>
    </row>
    <row r="2658" spans="1:35" s="104" customFormat="1">
      <c r="A2658" s="108" t="s">
        <v>168</v>
      </c>
      <c r="B2658" s="103"/>
      <c r="C2658" s="103"/>
      <c r="D2658" s="103"/>
      <c r="E2658" s="103"/>
      <c r="F2658" s="103"/>
      <c r="G2658" s="103"/>
      <c r="H2658" s="103"/>
      <c r="I2658" s="103"/>
      <c r="J2658" s="103"/>
      <c r="K2658" s="103"/>
      <c r="L2658" s="103"/>
      <c r="M2658" s="103"/>
      <c r="N2658" s="103"/>
      <c r="O2658" s="103"/>
      <c r="P2658" s="103"/>
      <c r="Q2658" s="103"/>
      <c r="R2658" s="103"/>
      <c r="S2658" s="103"/>
      <c r="T2658" s="103"/>
      <c r="U2658" s="103"/>
      <c r="V2658" s="103"/>
      <c r="W2658" s="103"/>
      <c r="X2658" s="103"/>
      <c r="Y2658" s="103"/>
      <c r="Z2658" s="103"/>
      <c r="AA2658" s="103"/>
      <c r="AB2658" s="103"/>
      <c r="AC2658" s="103"/>
      <c r="AD2658" s="103"/>
      <c r="AE2658" s="103"/>
      <c r="AF2658" s="103"/>
      <c r="AG2658" s="103"/>
    </row>
    <row r="2659" spans="1:35" s="104" customFormat="1">
      <c r="A2659" s="108" t="s">
        <v>174</v>
      </c>
      <c r="B2659" s="103"/>
      <c r="C2659" s="103"/>
      <c r="D2659" s="103"/>
      <c r="E2659" s="103"/>
      <c r="F2659" s="103"/>
      <c r="G2659" s="103"/>
      <c r="H2659" s="103"/>
      <c r="I2659" s="103"/>
      <c r="J2659" s="103"/>
      <c r="K2659" s="103"/>
      <c r="L2659" s="103"/>
      <c r="M2659" s="103"/>
      <c r="N2659" s="103"/>
      <c r="O2659" s="103"/>
      <c r="P2659" s="103"/>
      <c r="Q2659" s="103"/>
      <c r="R2659" s="103"/>
      <c r="S2659" s="103"/>
      <c r="T2659" s="103"/>
      <c r="U2659" s="103"/>
      <c r="V2659" s="103"/>
      <c r="W2659" s="103"/>
      <c r="X2659" s="103"/>
      <c r="Y2659" s="103"/>
      <c r="Z2659" s="103"/>
      <c r="AA2659" s="103"/>
      <c r="AB2659" s="103"/>
      <c r="AC2659" s="103"/>
      <c r="AD2659" s="103"/>
      <c r="AE2659" s="103"/>
      <c r="AF2659" s="103"/>
      <c r="AG2659" s="103"/>
    </row>
    <row r="2660" spans="1:35" s="104" customFormat="1">
      <c r="A2660" s="108" t="s">
        <v>176</v>
      </c>
      <c r="B2660" s="103"/>
      <c r="C2660" s="103"/>
      <c r="D2660" s="103"/>
      <c r="E2660" s="103"/>
      <c r="F2660" s="103"/>
      <c r="G2660" s="103"/>
      <c r="H2660" s="103"/>
      <c r="I2660" s="103"/>
      <c r="J2660" s="103"/>
      <c r="K2660" s="103"/>
      <c r="L2660" s="103"/>
      <c r="M2660" s="103"/>
      <c r="N2660" s="103"/>
      <c r="O2660" s="103"/>
      <c r="P2660" s="103"/>
      <c r="Q2660" s="103"/>
      <c r="R2660" s="103"/>
      <c r="S2660" s="103"/>
      <c r="T2660" s="103"/>
      <c r="U2660" s="103"/>
      <c r="V2660" s="103"/>
      <c r="W2660" s="103"/>
      <c r="X2660" s="103"/>
      <c r="Y2660" s="103"/>
      <c r="Z2660" s="103"/>
      <c r="AA2660" s="103"/>
      <c r="AB2660" s="103"/>
      <c r="AC2660" s="103"/>
      <c r="AD2660" s="103"/>
      <c r="AE2660" s="103"/>
      <c r="AF2660" s="103"/>
      <c r="AG2660" s="103"/>
    </row>
    <row r="2661" spans="1:35" s="104" customFormat="1" ht="21">
      <c r="A2661" s="108" t="s">
        <v>181</v>
      </c>
      <c r="B2661" s="103"/>
      <c r="C2661" s="103"/>
      <c r="D2661" s="103"/>
      <c r="E2661" s="103"/>
      <c r="F2661" s="103"/>
      <c r="G2661" s="103"/>
      <c r="H2661" s="103"/>
      <c r="I2661" s="103"/>
      <c r="J2661" s="103"/>
      <c r="K2661" s="103"/>
      <c r="L2661" s="103"/>
      <c r="M2661" s="103"/>
      <c r="N2661" s="103"/>
      <c r="O2661" s="103"/>
      <c r="P2661" s="103"/>
      <c r="Q2661" s="103"/>
      <c r="R2661" s="103"/>
      <c r="S2661" s="103"/>
      <c r="T2661" s="103"/>
      <c r="U2661" s="103"/>
      <c r="V2661" s="103"/>
      <c r="W2661" s="103"/>
      <c r="X2661" s="103"/>
      <c r="Y2661" s="103"/>
      <c r="Z2661" s="103"/>
      <c r="AA2661" s="103"/>
      <c r="AB2661" s="103"/>
      <c r="AC2661" s="103"/>
      <c r="AD2661" s="103"/>
      <c r="AE2661" s="103"/>
      <c r="AF2661" s="103"/>
      <c r="AG2661" s="103"/>
      <c r="AI2661" s="116" t="s">
        <v>250</v>
      </c>
    </row>
    <row r="2662" spans="1:35" s="104" customFormat="1" ht="15" customHeight="1">
      <c r="A2662" s="108" t="s">
        <v>184</v>
      </c>
      <c r="B2662" s="103"/>
      <c r="C2662" s="103"/>
      <c r="D2662" s="103"/>
      <c r="E2662" s="103"/>
      <c r="F2662" s="103"/>
      <c r="G2662" s="103"/>
      <c r="H2662" s="103"/>
      <c r="I2662" s="103"/>
      <c r="J2662" s="103"/>
      <c r="K2662" s="103"/>
      <c r="L2662" s="103"/>
      <c r="M2662" s="103"/>
      <c r="N2662" s="103"/>
      <c r="O2662" s="103"/>
      <c r="P2662" s="103"/>
      <c r="Q2662" s="103"/>
      <c r="R2662" s="103"/>
      <c r="S2662" s="103"/>
      <c r="T2662" s="103"/>
      <c r="U2662" s="103"/>
      <c r="V2662" s="103"/>
      <c r="W2662" s="103"/>
      <c r="X2662" s="103"/>
      <c r="Y2662" s="103"/>
      <c r="Z2662" s="103"/>
      <c r="AA2662" s="103"/>
      <c r="AB2662" s="103"/>
      <c r="AC2662" s="103"/>
      <c r="AD2662" s="103"/>
      <c r="AE2662" s="103"/>
      <c r="AF2662" s="103"/>
      <c r="AG2662" s="103"/>
      <c r="AI2662" s="271">
        <f>COUNTIF($B2670:$AG2670,"-")</f>
        <v>32</v>
      </c>
    </row>
    <row r="2663" spans="1:35" s="104" customFormat="1" ht="15" customHeight="1">
      <c r="A2663" s="108" t="s">
        <v>208</v>
      </c>
      <c r="B2663" s="103"/>
      <c r="C2663" s="103"/>
      <c r="D2663" s="103"/>
      <c r="E2663" s="103"/>
      <c r="F2663" s="103"/>
      <c r="G2663" s="103"/>
      <c r="H2663" s="103"/>
      <c r="I2663" s="103"/>
      <c r="J2663" s="103"/>
      <c r="K2663" s="103"/>
      <c r="L2663" s="103"/>
      <c r="M2663" s="103"/>
      <c r="N2663" s="103"/>
      <c r="O2663" s="103"/>
      <c r="P2663" s="103"/>
      <c r="Q2663" s="103"/>
      <c r="R2663" s="103"/>
      <c r="S2663" s="103"/>
      <c r="T2663" s="103"/>
      <c r="U2663" s="103"/>
      <c r="V2663" s="103"/>
      <c r="W2663" s="103"/>
      <c r="X2663" s="103"/>
      <c r="Y2663" s="103"/>
      <c r="Z2663" s="103"/>
      <c r="AA2663" s="103"/>
      <c r="AB2663" s="103"/>
      <c r="AC2663" s="103"/>
      <c r="AD2663" s="103"/>
      <c r="AE2663" s="103"/>
      <c r="AF2663" s="103"/>
      <c r="AG2663" s="103"/>
      <c r="AI2663" s="271"/>
    </row>
    <row r="2664" spans="1:35" s="104" customFormat="1">
      <c r="A2664" s="108" t="s">
        <v>209</v>
      </c>
      <c r="B2664" s="103"/>
      <c r="C2664" s="103"/>
      <c r="D2664" s="103"/>
      <c r="E2664" s="103"/>
      <c r="F2664" s="103"/>
      <c r="G2664" s="103"/>
      <c r="H2664" s="103"/>
      <c r="I2664" s="103"/>
      <c r="J2664" s="103"/>
      <c r="K2664" s="103"/>
      <c r="L2664" s="103"/>
      <c r="M2664" s="103"/>
      <c r="N2664" s="103"/>
      <c r="O2664" s="103"/>
      <c r="P2664" s="103"/>
      <c r="Q2664" s="103"/>
      <c r="R2664" s="103"/>
      <c r="S2664" s="103"/>
      <c r="T2664" s="103"/>
      <c r="U2664" s="103"/>
      <c r="V2664" s="103"/>
      <c r="W2664" s="103"/>
      <c r="X2664" s="103"/>
      <c r="Y2664" s="103"/>
      <c r="Z2664" s="103"/>
      <c r="AA2664" s="103"/>
      <c r="AB2664" s="103"/>
      <c r="AC2664" s="103"/>
      <c r="AD2664" s="103"/>
      <c r="AE2664" s="103"/>
      <c r="AF2664" s="103"/>
      <c r="AG2664" s="103"/>
    </row>
    <row r="2665" spans="1:35" s="104" customFormat="1">
      <c r="A2665" s="108" t="s">
        <v>198</v>
      </c>
      <c r="B2665" s="103"/>
      <c r="C2665" s="103"/>
      <c r="D2665" s="103"/>
      <c r="E2665" s="103"/>
      <c r="F2665" s="103"/>
      <c r="G2665" s="103"/>
      <c r="H2665" s="103"/>
      <c r="I2665" s="103"/>
      <c r="J2665" s="103"/>
      <c r="K2665" s="103"/>
      <c r="L2665" s="103"/>
      <c r="M2665" s="103"/>
      <c r="N2665" s="103"/>
      <c r="O2665" s="103"/>
      <c r="P2665" s="103"/>
      <c r="Q2665" s="103"/>
      <c r="R2665" s="103"/>
      <c r="S2665" s="103"/>
      <c r="T2665" s="103"/>
      <c r="U2665" s="103"/>
      <c r="V2665" s="103"/>
      <c r="W2665" s="103"/>
      <c r="X2665" s="103"/>
      <c r="Y2665" s="103"/>
      <c r="Z2665" s="103"/>
      <c r="AA2665" s="103"/>
      <c r="AB2665" s="103"/>
      <c r="AC2665" s="103"/>
      <c r="AD2665" s="103"/>
      <c r="AE2665" s="103"/>
      <c r="AF2665" s="103"/>
      <c r="AG2665" s="103"/>
    </row>
    <row r="2666" spans="1:35" s="104" customFormat="1">
      <c r="A2666" s="108" t="s">
        <v>200</v>
      </c>
      <c r="B2666" s="103"/>
      <c r="C2666" s="103"/>
      <c r="D2666" s="103"/>
      <c r="E2666" s="103"/>
      <c r="F2666" s="103"/>
      <c r="G2666" s="103"/>
      <c r="H2666" s="103"/>
      <c r="I2666" s="103"/>
      <c r="J2666" s="103"/>
      <c r="K2666" s="103"/>
      <c r="L2666" s="103"/>
      <c r="M2666" s="103"/>
      <c r="N2666" s="103"/>
      <c r="O2666" s="103"/>
      <c r="P2666" s="103"/>
      <c r="Q2666" s="103"/>
      <c r="R2666" s="103"/>
      <c r="S2666" s="103"/>
      <c r="T2666" s="103"/>
      <c r="U2666" s="103"/>
      <c r="V2666" s="103"/>
      <c r="W2666" s="103"/>
      <c r="X2666" s="103"/>
      <c r="Y2666" s="103"/>
      <c r="Z2666" s="103"/>
      <c r="AA2666" s="103"/>
      <c r="AB2666" s="103"/>
      <c r="AC2666" s="103"/>
      <c r="AD2666" s="103"/>
      <c r="AE2666" s="103"/>
      <c r="AF2666" s="103"/>
      <c r="AG2666" s="103"/>
    </row>
    <row r="2667" spans="1:35" s="104" customFormat="1">
      <c r="A2667" s="108" t="s">
        <v>201</v>
      </c>
      <c r="B2667" s="103"/>
      <c r="C2667" s="103"/>
      <c r="D2667" s="103"/>
      <c r="E2667" s="103"/>
      <c r="F2667" s="103"/>
      <c r="G2667" s="103"/>
      <c r="H2667" s="103"/>
      <c r="I2667" s="103"/>
      <c r="J2667" s="103"/>
      <c r="K2667" s="103"/>
      <c r="L2667" s="103"/>
      <c r="M2667" s="103"/>
      <c r="N2667" s="103"/>
      <c r="O2667" s="103"/>
      <c r="P2667" s="103"/>
      <c r="Q2667" s="103"/>
      <c r="R2667" s="103"/>
      <c r="S2667" s="103"/>
      <c r="T2667" s="103"/>
      <c r="U2667" s="103"/>
      <c r="V2667" s="103"/>
      <c r="W2667" s="103"/>
      <c r="X2667" s="103"/>
      <c r="Y2667" s="103"/>
      <c r="Z2667" s="103"/>
      <c r="AA2667" s="103"/>
      <c r="AB2667" s="103"/>
      <c r="AC2667" s="103"/>
      <c r="AD2667" s="103"/>
      <c r="AE2667" s="103"/>
      <c r="AF2667" s="103"/>
      <c r="AG2667" s="103"/>
    </row>
    <row r="2668" spans="1:35" s="104" customFormat="1">
      <c r="A2668" s="108" t="s">
        <v>202</v>
      </c>
      <c r="B2668" s="103"/>
      <c r="C2668" s="103"/>
      <c r="D2668" s="103"/>
      <c r="E2668" s="103"/>
      <c r="F2668" s="103"/>
      <c r="G2668" s="103"/>
      <c r="H2668" s="103"/>
      <c r="I2668" s="103"/>
      <c r="J2668" s="103"/>
      <c r="K2668" s="103"/>
      <c r="L2668" s="103"/>
      <c r="M2668" s="103"/>
      <c r="N2668" s="103"/>
      <c r="O2668" s="103"/>
      <c r="P2668" s="103"/>
      <c r="Q2668" s="103"/>
      <c r="R2668" s="103"/>
      <c r="S2668" s="103"/>
      <c r="T2668" s="103"/>
      <c r="U2668" s="103"/>
      <c r="V2668" s="103"/>
      <c r="W2668" s="103"/>
      <c r="X2668" s="103"/>
      <c r="Y2668" s="103"/>
      <c r="Z2668" s="103"/>
      <c r="AA2668" s="103"/>
      <c r="AB2668" s="103"/>
      <c r="AC2668" s="103"/>
      <c r="AD2668" s="103"/>
      <c r="AE2668" s="103"/>
      <c r="AF2668" s="103"/>
      <c r="AG2668" s="103"/>
    </row>
    <row r="2669" spans="1:35" s="104" customFormat="1">
      <c r="A2669" s="108" t="s">
        <v>203</v>
      </c>
      <c r="B2669" s="103"/>
      <c r="C2669" s="103"/>
      <c r="D2669" s="103"/>
      <c r="E2669" s="103"/>
      <c r="F2669" s="103"/>
      <c r="G2669" s="103"/>
      <c r="H2669" s="103"/>
      <c r="I2669" s="103"/>
      <c r="J2669" s="103"/>
      <c r="K2669" s="103"/>
      <c r="L2669" s="103"/>
      <c r="M2669" s="103"/>
      <c r="N2669" s="103"/>
      <c r="O2669" s="103"/>
      <c r="P2669" s="103"/>
      <c r="Q2669" s="103"/>
      <c r="R2669" s="103"/>
      <c r="S2669" s="103"/>
      <c r="T2669" s="103"/>
      <c r="U2669" s="103"/>
      <c r="V2669" s="103"/>
      <c r="W2669" s="103"/>
      <c r="X2669" s="103"/>
      <c r="Y2669" s="103"/>
      <c r="Z2669" s="103"/>
      <c r="AA2669" s="103"/>
      <c r="AB2669" s="103"/>
      <c r="AC2669" s="103"/>
      <c r="AD2669" s="103"/>
      <c r="AE2669" s="103"/>
      <c r="AF2669" s="103"/>
      <c r="AG2669" s="103"/>
    </row>
    <row r="2670" spans="1:35" s="104" customFormat="1">
      <c r="A2670" s="110" t="s">
        <v>204</v>
      </c>
      <c r="B2670" s="114" t="str">
        <f t="shared" ref="B2670:AG2670" si="177">IF(COUNTA(B2658:B2669)=0,"-",COUNTA(B2658:B2669)/12)</f>
        <v>-</v>
      </c>
      <c r="C2670" s="114" t="str">
        <f t="shared" si="177"/>
        <v>-</v>
      </c>
      <c r="D2670" s="114" t="str">
        <f t="shared" si="177"/>
        <v>-</v>
      </c>
      <c r="E2670" s="114" t="str">
        <f t="shared" si="177"/>
        <v>-</v>
      </c>
      <c r="F2670" s="114" t="str">
        <f t="shared" si="177"/>
        <v>-</v>
      </c>
      <c r="G2670" s="114" t="str">
        <f t="shared" si="177"/>
        <v>-</v>
      </c>
      <c r="H2670" s="114" t="str">
        <f t="shared" si="177"/>
        <v>-</v>
      </c>
      <c r="I2670" s="114" t="str">
        <f t="shared" si="177"/>
        <v>-</v>
      </c>
      <c r="J2670" s="114" t="str">
        <f t="shared" si="177"/>
        <v>-</v>
      </c>
      <c r="K2670" s="114" t="str">
        <f t="shared" si="177"/>
        <v>-</v>
      </c>
      <c r="L2670" s="114" t="str">
        <f t="shared" si="177"/>
        <v>-</v>
      </c>
      <c r="M2670" s="114" t="str">
        <f t="shared" si="177"/>
        <v>-</v>
      </c>
      <c r="N2670" s="114" t="str">
        <f t="shared" si="177"/>
        <v>-</v>
      </c>
      <c r="O2670" s="114" t="str">
        <f t="shared" si="177"/>
        <v>-</v>
      </c>
      <c r="P2670" s="114" t="str">
        <f t="shared" si="177"/>
        <v>-</v>
      </c>
      <c r="Q2670" s="114" t="str">
        <f t="shared" si="177"/>
        <v>-</v>
      </c>
      <c r="R2670" s="114" t="str">
        <f t="shared" si="177"/>
        <v>-</v>
      </c>
      <c r="S2670" s="114" t="str">
        <f t="shared" si="177"/>
        <v>-</v>
      </c>
      <c r="T2670" s="114" t="str">
        <f t="shared" si="177"/>
        <v>-</v>
      </c>
      <c r="U2670" s="114" t="str">
        <f t="shared" si="177"/>
        <v>-</v>
      </c>
      <c r="V2670" s="114" t="str">
        <f t="shared" si="177"/>
        <v>-</v>
      </c>
      <c r="W2670" s="114" t="str">
        <f t="shared" si="177"/>
        <v>-</v>
      </c>
      <c r="X2670" s="114" t="str">
        <f t="shared" si="177"/>
        <v>-</v>
      </c>
      <c r="Y2670" s="114" t="str">
        <f t="shared" si="177"/>
        <v>-</v>
      </c>
      <c r="Z2670" s="114" t="str">
        <f t="shared" si="177"/>
        <v>-</v>
      </c>
      <c r="AA2670" s="114" t="str">
        <f t="shared" si="177"/>
        <v>-</v>
      </c>
      <c r="AB2670" s="114" t="str">
        <f t="shared" si="177"/>
        <v>-</v>
      </c>
      <c r="AC2670" s="114" t="str">
        <f t="shared" si="177"/>
        <v>-</v>
      </c>
      <c r="AD2670" s="114" t="str">
        <f t="shared" si="177"/>
        <v>-</v>
      </c>
      <c r="AE2670" s="114" t="str">
        <f t="shared" si="177"/>
        <v>-</v>
      </c>
      <c r="AF2670" s="114" t="str">
        <f t="shared" si="177"/>
        <v>-</v>
      </c>
      <c r="AG2670" s="114" t="str">
        <f t="shared" si="177"/>
        <v>-</v>
      </c>
    </row>
    <row r="2671" spans="1:35" ht="18" customHeight="1">
      <c r="AG2671"/>
    </row>
    <row r="2672" spans="1:35" s="104" customFormat="1">
      <c r="A2672" s="121">
        <f>A2657+1</f>
        <v>44906</v>
      </c>
      <c r="B2672" s="118" t="s">
        <v>310</v>
      </c>
      <c r="C2672" s="118" t="s">
        <v>311</v>
      </c>
      <c r="D2672" s="118" t="s">
        <v>312</v>
      </c>
      <c r="E2672" s="118" t="s">
        <v>313</v>
      </c>
      <c r="F2672" s="118" t="s">
        <v>314</v>
      </c>
      <c r="G2672" s="118" t="s">
        <v>315</v>
      </c>
      <c r="H2672" s="118" t="s">
        <v>316</v>
      </c>
      <c r="I2672" s="118" t="s">
        <v>317</v>
      </c>
      <c r="J2672" s="118" t="s">
        <v>318</v>
      </c>
      <c r="K2672" s="118" t="s">
        <v>319</v>
      </c>
      <c r="L2672" s="118" t="s">
        <v>320</v>
      </c>
      <c r="M2672" s="118" t="s">
        <v>321</v>
      </c>
      <c r="N2672" s="118" t="s">
        <v>322</v>
      </c>
      <c r="O2672" s="118" t="s">
        <v>323</v>
      </c>
      <c r="P2672" s="118" t="s">
        <v>324</v>
      </c>
      <c r="Q2672" s="118" t="s">
        <v>325</v>
      </c>
      <c r="R2672" s="118" t="s">
        <v>326</v>
      </c>
      <c r="S2672" s="118" t="s">
        <v>327</v>
      </c>
      <c r="T2672" s="118" t="s">
        <v>328</v>
      </c>
      <c r="U2672" s="118" t="s">
        <v>329</v>
      </c>
      <c r="V2672" s="118" t="s">
        <v>330</v>
      </c>
      <c r="W2672" s="118" t="s">
        <v>331</v>
      </c>
      <c r="X2672" s="118" t="s">
        <v>332</v>
      </c>
      <c r="Y2672" s="118" t="s">
        <v>333</v>
      </c>
      <c r="Z2672" s="118" t="s">
        <v>334</v>
      </c>
      <c r="AA2672" s="118" t="s">
        <v>335</v>
      </c>
      <c r="AB2672" s="118" t="s">
        <v>336</v>
      </c>
      <c r="AC2672" s="118" t="s">
        <v>337</v>
      </c>
      <c r="AD2672" s="118" t="s">
        <v>338</v>
      </c>
      <c r="AE2672" s="118" t="s">
        <v>339</v>
      </c>
      <c r="AF2672" s="118" t="s">
        <v>340</v>
      </c>
      <c r="AG2672" s="118" t="s">
        <v>341</v>
      </c>
    </row>
    <row r="2673" spans="1:35" s="104" customFormat="1">
      <c r="A2673" s="108" t="s">
        <v>168</v>
      </c>
      <c r="B2673" s="103"/>
      <c r="C2673" s="103"/>
      <c r="D2673" s="103"/>
      <c r="E2673" s="103"/>
      <c r="F2673" s="103"/>
      <c r="G2673" s="103"/>
      <c r="H2673" s="103"/>
      <c r="I2673" s="103"/>
      <c r="J2673" s="103"/>
      <c r="K2673" s="103"/>
      <c r="L2673" s="103"/>
      <c r="M2673" s="103"/>
      <c r="N2673" s="103"/>
      <c r="O2673" s="103"/>
      <c r="P2673" s="103"/>
      <c r="Q2673" s="103"/>
      <c r="R2673" s="103"/>
      <c r="S2673" s="103"/>
      <c r="T2673" s="103"/>
      <c r="U2673" s="103"/>
      <c r="V2673" s="103"/>
      <c r="W2673" s="103"/>
      <c r="X2673" s="103"/>
      <c r="Y2673" s="103"/>
      <c r="Z2673" s="103"/>
      <c r="AA2673" s="103"/>
      <c r="AB2673" s="103"/>
      <c r="AC2673" s="103"/>
      <c r="AD2673" s="103"/>
      <c r="AE2673" s="103"/>
      <c r="AF2673" s="103"/>
      <c r="AG2673" s="103"/>
    </row>
    <row r="2674" spans="1:35" s="104" customFormat="1">
      <c r="A2674" s="108" t="s">
        <v>174</v>
      </c>
      <c r="B2674" s="103"/>
      <c r="C2674" s="103"/>
      <c r="D2674" s="103"/>
      <c r="E2674" s="103"/>
      <c r="F2674" s="103"/>
      <c r="G2674" s="103"/>
      <c r="H2674" s="103"/>
      <c r="I2674" s="103"/>
      <c r="J2674" s="103"/>
      <c r="K2674" s="103"/>
      <c r="L2674" s="103"/>
      <c r="M2674" s="103"/>
      <c r="N2674" s="103"/>
      <c r="O2674" s="103"/>
      <c r="P2674" s="103"/>
      <c r="Q2674" s="103"/>
      <c r="R2674" s="103"/>
      <c r="S2674" s="103"/>
      <c r="T2674" s="103"/>
      <c r="U2674" s="103"/>
      <c r="V2674" s="103"/>
      <c r="W2674" s="103"/>
      <c r="X2674" s="103"/>
      <c r="Y2674" s="103"/>
      <c r="Z2674" s="103"/>
      <c r="AA2674" s="103"/>
      <c r="AB2674" s="103"/>
      <c r="AC2674" s="103"/>
      <c r="AD2674" s="103"/>
      <c r="AE2674" s="103"/>
      <c r="AF2674" s="103"/>
      <c r="AG2674" s="103"/>
    </row>
    <row r="2675" spans="1:35" s="104" customFormat="1">
      <c r="A2675" s="108" t="s">
        <v>176</v>
      </c>
      <c r="B2675" s="103"/>
      <c r="C2675" s="103"/>
      <c r="D2675" s="103"/>
      <c r="E2675" s="103"/>
      <c r="F2675" s="103"/>
      <c r="G2675" s="103"/>
      <c r="H2675" s="103"/>
      <c r="I2675" s="103"/>
      <c r="J2675" s="103"/>
      <c r="K2675" s="103"/>
      <c r="L2675" s="103"/>
      <c r="M2675" s="103"/>
      <c r="N2675" s="103"/>
      <c r="O2675" s="103"/>
      <c r="P2675" s="103"/>
      <c r="Q2675" s="103"/>
      <c r="R2675" s="103"/>
      <c r="S2675" s="103"/>
      <c r="T2675" s="103"/>
      <c r="U2675" s="103"/>
      <c r="V2675" s="103"/>
      <c r="W2675" s="103"/>
      <c r="X2675" s="103"/>
      <c r="Y2675" s="103"/>
      <c r="Z2675" s="103"/>
      <c r="AA2675" s="103"/>
      <c r="AB2675" s="103"/>
      <c r="AC2675" s="103"/>
      <c r="AD2675" s="103"/>
      <c r="AE2675" s="103"/>
      <c r="AF2675" s="103"/>
      <c r="AG2675" s="103"/>
    </row>
    <row r="2676" spans="1:35" s="104" customFormat="1" ht="21">
      <c r="A2676" s="108" t="s">
        <v>181</v>
      </c>
      <c r="B2676" s="103"/>
      <c r="C2676" s="103"/>
      <c r="D2676" s="103"/>
      <c r="E2676" s="103"/>
      <c r="F2676" s="103"/>
      <c r="G2676" s="103"/>
      <c r="H2676" s="103"/>
      <c r="I2676" s="103"/>
      <c r="J2676" s="103"/>
      <c r="K2676" s="103"/>
      <c r="L2676" s="103"/>
      <c r="M2676" s="103"/>
      <c r="N2676" s="103"/>
      <c r="O2676" s="103"/>
      <c r="P2676" s="103"/>
      <c r="Q2676" s="103"/>
      <c r="R2676" s="103"/>
      <c r="S2676" s="103"/>
      <c r="T2676" s="103"/>
      <c r="U2676" s="103"/>
      <c r="V2676" s="103"/>
      <c r="W2676" s="103"/>
      <c r="X2676" s="103"/>
      <c r="Y2676" s="103"/>
      <c r="Z2676" s="103"/>
      <c r="AA2676" s="103"/>
      <c r="AB2676" s="103"/>
      <c r="AC2676" s="103"/>
      <c r="AD2676" s="103"/>
      <c r="AE2676" s="103"/>
      <c r="AF2676" s="103"/>
      <c r="AG2676" s="103"/>
      <c r="AI2676" s="116" t="s">
        <v>250</v>
      </c>
    </row>
    <row r="2677" spans="1:35" s="104" customFormat="1" ht="15" customHeight="1">
      <c r="A2677" s="108" t="s">
        <v>184</v>
      </c>
      <c r="B2677" s="103"/>
      <c r="C2677" s="103"/>
      <c r="D2677" s="103"/>
      <c r="E2677" s="103"/>
      <c r="F2677" s="103"/>
      <c r="G2677" s="103"/>
      <c r="H2677" s="103"/>
      <c r="I2677" s="103"/>
      <c r="J2677" s="103"/>
      <c r="K2677" s="103"/>
      <c r="L2677" s="103"/>
      <c r="M2677" s="103"/>
      <c r="N2677" s="103"/>
      <c r="O2677" s="103"/>
      <c r="P2677" s="103"/>
      <c r="Q2677" s="103"/>
      <c r="R2677" s="103"/>
      <c r="S2677" s="103"/>
      <c r="T2677" s="103"/>
      <c r="U2677" s="103"/>
      <c r="V2677" s="103"/>
      <c r="W2677" s="103"/>
      <c r="X2677" s="103"/>
      <c r="Y2677" s="103"/>
      <c r="Z2677" s="103"/>
      <c r="AA2677" s="103"/>
      <c r="AB2677" s="103"/>
      <c r="AC2677" s="103"/>
      <c r="AD2677" s="103"/>
      <c r="AE2677" s="103"/>
      <c r="AF2677" s="103"/>
      <c r="AG2677" s="103"/>
      <c r="AI2677" s="271">
        <f>COUNTIF($B2685:$AG2685,"-")</f>
        <v>32</v>
      </c>
    </row>
    <row r="2678" spans="1:35" s="104" customFormat="1" ht="15" customHeight="1">
      <c r="A2678" s="108" t="s">
        <v>208</v>
      </c>
      <c r="B2678" s="103"/>
      <c r="C2678" s="103"/>
      <c r="D2678" s="103"/>
      <c r="E2678" s="103"/>
      <c r="F2678" s="103"/>
      <c r="G2678" s="103"/>
      <c r="H2678" s="103"/>
      <c r="I2678" s="103"/>
      <c r="J2678" s="103"/>
      <c r="K2678" s="103"/>
      <c r="L2678" s="103"/>
      <c r="M2678" s="103"/>
      <c r="N2678" s="103"/>
      <c r="O2678" s="103"/>
      <c r="P2678" s="103"/>
      <c r="Q2678" s="103"/>
      <c r="R2678" s="103"/>
      <c r="S2678" s="103"/>
      <c r="T2678" s="103"/>
      <c r="U2678" s="103"/>
      <c r="V2678" s="103"/>
      <c r="W2678" s="103"/>
      <c r="X2678" s="103"/>
      <c r="Y2678" s="103"/>
      <c r="Z2678" s="103"/>
      <c r="AA2678" s="103"/>
      <c r="AB2678" s="103"/>
      <c r="AC2678" s="103"/>
      <c r="AD2678" s="103"/>
      <c r="AE2678" s="103"/>
      <c r="AF2678" s="103"/>
      <c r="AG2678" s="103"/>
      <c r="AI2678" s="271"/>
    </row>
    <row r="2679" spans="1:35" s="104" customFormat="1">
      <c r="A2679" s="108" t="s">
        <v>209</v>
      </c>
      <c r="B2679" s="103"/>
      <c r="C2679" s="103"/>
      <c r="D2679" s="103"/>
      <c r="E2679" s="103"/>
      <c r="F2679" s="103"/>
      <c r="G2679" s="103"/>
      <c r="H2679" s="103"/>
      <c r="I2679" s="103"/>
      <c r="J2679" s="103"/>
      <c r="K2679" s="103"/>
      <c r="L2679" s="103"/>
      <c r="M2679" s="103"/>
      <c r="N2679" s="103"/>
      <c r="O2679" s="103"/>
      <c r="P2679" s="103"/>
      <c r="Q2679" s="103"/>
      <c r="R2679" s="103"/>
      <c r="S2679" s="103"/>
      <c r="T2679" s="103"/>
      <c r="U2679" s="103"/>
      <c r="V2679" s="103"/>
      <c r="W2679" s="103"/>
      <c r="X2679" s="103"/>
      <c r="Y2679" s="103"/>
      <c r="Z2679" s="103"/>
      <c r="AA2679" s="103"/>
      <c r="AB2679" s="103"/>
      <c r="AC2679" s="103"/>
      <c r="AD2679" s="103"/>
      <c r="AE2679" s="103"/>
      <c r="AF2679" s="103"/>
      <c r="AG2679" s="103"/>
    </row>
    <row r="2680" spans="1:35" s="104" customFormat="1">
      <c r="A2680" s="108" t="s">
        <v>198</v>
      </c>
      <c r="B2680" s="103"/>
      <c r="C2680" s="103"/>
      <c r="D2680" s="103"/>
      <c r="E2680" s="103"/>
      <c r="F2680" s="103"/>
      <c r="G2680" s="103"/>
      <c r="H2680" s="103"/>
      <c r="I2680" s="103"/>
      <c r="J2680" s="103"/>
      <c r="K2680" s="103"/>
      <c r="L2680" s="103"/>
      <c r="M2680" s="103"/>
      <c r="N2680" s="103"/>
      <c r="O2680" s="103"/>
      <c r="P2680" s="103"/>
      <c r="Q2680" s="103"/>
      <c r="R2680" s="103"/>
      <c r="S2680" s="103"/>
      <c r="T2680" s="103"/>
      <c r="U2680" s="103"/>
      <c r="V2680" s="103"/>
      <c r="W2680" s="103"/>
      <c r="X2680" s="103"/>
      <c r="Y2680" s="103"/>
      <c r="Z2680" s="103"/>
      <c r="AA2680" s="103"/>
      <c r="AB2680" s="103"/>
      <c r="AC2680" s="103"/>
      <c r="AD2680" s="103"/>
      <c r="AE2680" s="103"/>
      <c r="AF2680" s="103"/>
      <c r="AG2680" s="103"/>
    </row>
    <row r="2681" spans="1:35" s="104" customFormat="1">
      <c r="A2681" s="108" t="s">
        <v>200</v>
      </c>
      <c r="B2681" s="103"/>
      <c r="C2681" s="103"/>
      <c r="D2681" s="103"/>
      <c r="E2681" s="103"/>
      <c r="F2681" s="103"/>
      <c r="G2681" s="103"/>
      <c r="H2681" s="103"/>
      <c r="I2681" s="103"/>
      <c r="J2681" s="103"/>
      <c r="K2681" s="103"/>
      <c r="L2681" s="103"/>
      <c r="M2681" s="103"/>
      <c r="N2681" s="103"/>
      <c r="O2681" s="103"/>
      <c r="P2681" s="103"/>
      <c r="Q2681" s="103"/>
      <c r="R2681" s="103"/>
      <c r="S2681" s="103"/>
      <c r="T2681" s="103"/>
      <c r="U2681" s="103"/>
      <c r="V2681" s="103"/>
      <c r="W2681" s="103"/>
      <c r="X2681" s="103"/>
      <c r="Y2681" s="103"/>
      <c r="Z2681" s="103"/>
      <c r="AA2681" s="103"/>
      <c r="AB2681" s="103"/>
      <c r="AC2681" s="103"/>
      <c r="AD2681" s="103"/>
      <c r="AE2681" s="103"/>
      <c r="AF2681" s="103"/>
      <c r="AG2681" s="103"/>
    </row>
    <row r="2682" spans="1:35" s="104" customFormat="1">
      <c r="A2682" s="108" t="s">
        <v>201</v>
      </c>
      <c r="B2682" s="103"/>
      <c r="C2682" s="103"/>
      <c r="D2682" s="103"/>
      <c r="E2682" s="103"/>
      <c r="F2682" s="103"/>
      <c r="G2682" s="103"/>
      <c r="H2682" s="103"/>
      <c r="I2682" s="103"/>
      <c r="J2682" s="103"/>
      <c r="K2682" s="103"/>
      <c r="L2682" s="103"/>
      <c r="M2682" s="103"/>
      <c r="N2682" s="103"/>
      <c r="O2682" s="103"/>
      <c r="P2682" s="103"/>
      <c r="Q2682" s="103"/>
      <c r="R2682" s="103"/>
      <c r="S2682" s="103"/>
      <c r="T2682" s="103"/>
      <c r="U2682" s="103"/>
      <c r="V2682" s="103"/>
      <c r="W2682" s="103"/>
      <c r="X2682" s="103"/>
      <c r="Y2682" s="103"/>
      <c r="Z2682" s="103"/>
      <c r="AA2682" s="103"/>
      <c r="AB2682" s="103"/>
      <c r="AC2682" s="103"/>
      <c r="AD2682" s="103"/>
      <c r="AE2682" s="103"/>
      <c r="AF2682" s="103"/>
      <c r="AG2682" s="103"/>
    </row>
    <row r="2683" spans="1:35" s="104" customFormat="1">
      <c r="A2683" s="108" t="s">
        <v>202</v>
      </c>
      <c r="B2683" s="103"/>
      <c r="C2683" s="103"/>
      <c r="D2683" s="103"/>
      <c r="E2683" s="103"/>
      <c r="F2683" s="103"/>
      <c r="G2683" s="103"/>
      <c r="H2683" s="103"/>
      <c r="I2683" s="103"/>
      <c r="J2683" s="103"/>
      <c r="K2683" s="103"/>
      <c r="L2683" s="103"/>
      <c r="M2683" s="103"/>
      <c r="N2683" s="103"/>
      <c r="O2683" s="103"/>
      <c r="P2683" s="103"/>
      <c r="Q2683" s="103"/>
      <c r="R2683" s="103"/>
      <c r="S2683" s="103"/>
      <c r="T2683" s="103"/>
      <c r="U2683" s="103"/>
      <c r="V2683" s="103"/>
      <c r="W2683" s="103"/>
      <c r="X2683" s="103"/>
      <c r="Y2683" s="103"/>
      <c r="Z2683" s="103"/>
      <c r="AA2683" s="103"/>
      <c r="AB2683" s="103"/>
      <c r="AC2683" s="103"/>
      <c r="AD2683" s="103"/>
      <c r="AE2683" s="103"/>
      <c r="AF2683" s="103"/>
      <c r="AG2683" s="103"/>
    </row>
    <row r="2684" spans="1:35" s="104" customFormat="1">
      <c r="A2684" s="108" t="s">
        <v>203</v>
      </c>
      <c r="B2684" s="103"/>
      <c r="C2684" s="103"/>
      <c r="D2684" s="103"/>
      <c r="E2684" s="103"/>
      <c r="F2684" s="103"/>
      <c r="G2684" s="103"/>
      <c r="H2684" s="103"/>
      <c r="I2684" s="103"/>
      <c r="J2684" s="103"/>
      <c r="K2684" s="103"/>
      <c r="L2684" s="103"/>
      <c r="M2684" s="103"/>
      <c r="N2684" s="103"/>
      <c r="O2684" s="103"/>
      <c r="P2684" s="103"/>
      <c r="Q2684" s="103"/>
      <c r="R2684" s="103"/>
      <c r="S2684" s="103"/>
      <c r="T2684" s="103"/>
      <c r="U2684" s="103"/>
      <c r="V2684" s="103"/>
      <c r="W2684" s="103"/>
      <c r="X2684" s="103"/>
      <c r="Y2684" s="103"/>
      <c r="Z2684" s="103"/>
      <c r="AA2684" s="103"/>
      <c r="AB2684" s="103"/>
      <c r="AC2684" s="103"/>
      <c r="AD2684" s="103"/>
      <c r="AE2684" s="103"/>
      <c r="AF2684" s="103"/>
      <c r="AG2684" s="103"/>
    </row>
    <row r="2685" spans="1:35" s="104" customFormat="1">
      <c r="A2685" s="110" t="s">
        <v>204</v>
      </c>
      <c r="B2685" s="114" t="str">
        <f t="shared" ref="B2685:AG2685" si="178">IF(COUNTA(B2673:B2684)=0,"-",COUNTA(B2673:B2684)/12)</f>
        <v>-</v>
      </c>
      <c r="C2685" s="114" t="str">
        <f t="shared" si="178"/>
        <v>-</v>
      </c>
      <c r="D2685" s="114" t="str">
        <f t="shared" si="178"/>
        <v>-</v>
      </c>
      <c r="E2685" s="114" t="str">
        <f t="shared" si="178"/>
        <v>-</v>
      </c>
      <c r="F2685" s="114" t="str">
        <f t="shared" si="178"/>
        <v>-</v>
      </c>
      <c r="G2685" s="114" t="str">
        <f t="shared" si="178"/>
        <v>-</v>
      </c>
      <c r="H2685" s="114" t="str">
        <f t="shared" si="178"/>
        <v>-</v>
      </c>
      <c r="I2685" s="114" t="str">
        <f t="shared" si="178"/>
        <v>-</v>
      </c>
      <c r="J2685" s="114" t="str">
        <f t="shared" si="178"/>
        <v>-</v>
      </c>
      <c r="K2685" s="114" t="str">
        <f t="shared" si="178"/>
        <v>-</v>
      </c>
      <c r="L2685" s="114" t="str">
        <f t="shared" si="178"/>
        <v>-</v>
      </c>
      <c r="M2685" s="114" t="str">
        <f t="shared" si="178"/>
        <v>-</v>
      </c>
      <c r="N2685" s="114" t="str">
        <f t="shared" si="178"/>
        <v>-</v>
      </c>
      <c r="O2685" s="114" t="str">
        <f t="shared" si="178"/>
        <v>-</v>
      </c>
      <c r="P2685" s="114" t="str">
        <f t="shared" si="178"/>
        <v>-</v>
      </c>
      <c r="Q2685" s="114" t="str">
        <f t="shared" si="178"/>
        <v>-</v>
      </c>
      <c r="R2685" s="114" t="str">
        <f t="shared" si="178"/>
        <v>-</v>
      </c>
      <c r="S2685" s="114" t="str">
        <f t="shared" si="178"/>
        <v>-</v>
      </c>
      <c r="T2685" s="114" t="str">
        <f t="shared" si="178"/>
        <v>-</v>
      </c>
      <c r="U2685" s="114" t="str">
        <f t="shared" si="178"/>
        <v>-</v>
      </c>
      <c r="V2685" s="114" t="str">
        <f t="shared" si="178"/>
        <v>-</v>
      </c>
      <c r="W2685" s="114" t="str">
        <f t="shared" si="178"/>
        <v>-</v>
      </c>
      <c r="X2685" s="114" t="str">
        <f t="shared" si="178"/>
        <v>-</v>
      </c>
      <c r="Y2685" s="114" t="str">
        <f t="shared" si="178"/>
        <v>-</v>
      </c>
      <c r="Z2685" s="114" t="str">
        <f t="shared" si="178"/>
        <v>-</v>
      </c>
      <c r="AA2685" s="114" t="str">
        <f t="shared" si="178"/>
        <v>-</v>
      </c>
      <c r="AB2685" s="114" t="str">
        <f t="shared" si="178"/>
        <v>-</v>
      </c>
      <c r="AC2685" s="114" t="str">
        <f t="shared" si="178"/>
        <v>-</v>
      </c>
      <c r="AD2685" s="114" t="str">
        <f t="shared" si="178"/>
        <v>-</v>
      </c>
      <c r="AE2685" s="114" t="str">
        <f t="shared" si="178"/>
        <v>-</v>
      </c>
      <c r="AF2685" s="114" t="str">
        <f t="shared" si="178"/>
        <v>-</v>
      </c>
      <c r="AG2685" s="114" t="str">
        <f t="shared" si="178"/>
        <v>-</v>
      </c>
    </row>
    <row r="2686" spans="1:35" ht="18" customHeight="1">
      <c r="AG2686"/>
    </row>
    <row r="2687" spans="1:35" s="104" customFormat="1">
      <c r="A2687" s="121">
        <f>A2672+1</f>
        <v>44907</v>
      </c>
      <c r="B2687" s="118" t="s">
        <v>310</v>
      </c>
      <c r="C2687" s="118" t="s">
        <v>311</v>
      </c>
      <c r="D2687" s="118" t="s">
        <v>312</v>
      </c>
      <c r="E2687" s="118" t="s">
        <v>313</v>
      </c>
      <c r="F2687" s="118" t="s">
        <v>314</v>
      </c>
      <c r="G2687" s="118" t="s">
        <v>315</v>
      </c>
      <c r="H2687" s="118" t="s">
        <v>316</v>
      </c>
      <c r="I2687" s="118" t="s">
        <v>317</v>
      </c>
      <c r="J2687" s="118" t="s">
        <v>318</v>
      </c>
      <c r="K2687" s="118" t="s">
        <v>319</v>
      </c>
      <c r="L2687" s="118" t="s">
        <v>320</v>
      </c>
      <c r="M2687" s="118" t="s">
        <v>321</v>
      </c>
      <c r="N2687" s="118" t="s">
        <v>322</v>
      </c>
      <c r="O2687" s="118" t="s">
        <v>323</v>
      </c>
      <c r="P2687" s="118" t="s">
        <v>324</v>
      </c>
      <c r="Q2687" s="118" t="s">
        <v>325</v>
      </c>
      <c r="R2687" s="118" t="s">
        <v>326</v>
      </c>
      <c r="S2687" s="118" t="s">
        <v>327</v>
      </c>
      <c r="T2687" s="118" t="s">
        <v>328</v>
      </c>
      <c r="U2687" s="118" t="s">
        <v>329</v>
      </c>
      <c r="V2687" s="118" t="s">
        <v>330</v>
      </c>
      <c r="W2687" s="118" t="s">
        <v>331</v>
      </c>
      <c r="X2687" s="118" t="s">
        <v>332</v>
      </c>
      <c r="Y2687" s="118" t="s">
        <v>333</v>
      </c>
      <c r="Z2687" s="118" t="s">
        <v>334</v>
      </c>
      <c r="AA2687" s="118" t="s">
        <v>335</v>
      </c>
      <c r="AB2687" s="118" t="s">
        <v>336</v>
      </c>
      <c r="AC2687" s="118" t="s">
        <v>337</v>
      </c>
      <c r="AD2687" s="118" t="s">
        <v>338</v>
      </c>
      <c r="AE2687" s="118" t="s">
        <v>339</v>
      </c>
      <c r="AF2687" s="118" t="s">
        <v>340</v>
      </c>
      <c r="AG2687" s="118" t="s">
        <v>341</v>
      </c>
    </row>
    <row r="2688" spans="1:35" s="104" customFormat="1">
      <c r="A2688" s="108" t="s">
        <v>168</v>
      </c>
      <c r="B2688" s="103"/>
      <c r="C2688" s="103"/>
      <c r="D2688" s="103"/>
      <c r="E2688" s="103"/>
      <c r="F2688" s="103"/>
      <c r="G2688" s="103"/>
      <c r="H2688" s="103"/>
      <c r="I2688" s="103"/>
      <c r="J2688" s="103"/>
      <c r="K2688" s="103"/>
      <c r="L2688" s="103"/>
      <c r="M2688" s="103"/>
      <c r="N2688" s="103"/>
      <c r="O2688" s="103"/>
      <c r="P2688" s="103"/>
      <c r="Q2688" s="103"/>
      <c r="R2688" s="103"/>
      <c r="S2688" s="103"/>
      <c r="T2688" s="103"/>
      <c r="U2688" s="103"/>
      <c r="V2688" s="103"/>
      <c r="W2688" s="103"/>
      <c r="X2688" s="103"/>
      <c r="Y2688" s="103"/>
      <c r="Z2688" s="103"/>
      <c r="AA2688" s="103"/>
      <c r="AB2688" s="103"/>
      <c r="AC2688" s="103"/>
      <c r="AD2688" s="103"/>
      <c r="AE2688" s="103"/>
      <c r="AF2688" s="103"/>
      <c r="AG2688" s="103"/>
    </row>
    <row r="2689" spans="1:35" s="104" customFormat="1">
      <c r="A2689" s="108" t="s">
        <v>174</v>
      </c>
      <c r="B2689" s="103"/>
      <c r="C2689" s="103"/>
      <c r="D2689" s="103"/>
      <c r="E2689" s="103"/>
      <c r="F2689" s="103"/>
      <c r="G2689" s="103"/>
      <c r="H2689" s="103"/>
      <c r="I2689" s="103"/>
      <c r="J2689" s="103"/>
      <c r="K2689" s="103"/>
      <c r="L2689" s="103"/>
      <c r="M2689" s="103"/>
      <c r="N2689" s="103"/>
      <c r="O2689" s="103"/>
      <c r="P2689" s="103"/>
      <c r="Q2689" s="103"/>
      <c r="R2689" s="103"/>
      <c r="S2689" s="103"/>
      <c r="T2689" s="103"/>
      <c r="U2689" s="103"/>
      <c r="V2689" s="103"/>
      <c r="W2689" s="103"/>
      <c r="X2689" s="103"/>
      <c r="Y2689" s="103"/>
      <c r="Z2689" s="103"/>
      <c r="AA2689" s="103"/>
      <c r="AB2689" s="103"/>
      <c r="AC2689" s="103"/>
      <c r="AD2689" s="103"/>
      <c r="AE2689" s="103"/>
      <c r="AF2689" s="103"/>
      <c r="AG2689" s="103"/>
    </row>
    <row r="2690" spans="1:35" s="104" customFormat="1">
      <c r="A2690" s="108" t="s">
        <v>176</v>
      </c>
      <c r="B2690" s="103"/>
      <c r="C2690" s="103"/>
      <c r="D2690" s="103"/>
      <c r="E2690" s="103"/>
      <c r="F2690" s="103"/>
      <c r="G2690" s="103"/>
      <c r="H2690" s="103"/>
      <c r="I2690" s="103"/>
      <c r="J2690" s="103"/>
      <c r="K2690" s="103"/>
      <c r="L2690" s="103"/>
      <c r="M2690" s="103"/>
      <c r="N2690" s="103"/>
      <c r="O2690" s="103"/>
      <c r="P2690" s="103"/>
      <c r="Q2690" s="103"/>
      <c r="R2690" s="103"/>
      <c r="S2690" s="103"/>
      <c r="T2690" s="103"/>
      <c r="U2690" s="103"/>
      <c r="V2690" s="103"/>
      <c r="W2690" s="103"/>
      <c r="X2690" s="103"/>
      <c r="Y2690" s="103"/>
      <c r="Z2690" s="103"/>
      <c r="AA2690" s="103"/>
      <c r="AB2690" s="103"/>
      <c r="AC2690" s="103"/>
      <c r="AD2690" s="103"/>
      <c r="AE2690" s="103"/>
      <c r="AF2690" s="103"/>
      <c r="AG2690" s="103"/>
    </row>
    <row r="2691" spans="1:35" s="104" customFormat="1" ht="21">
      <c r="A2691" s="108" t="s">
        <v>181</v>
      </c>
      <c r="B2691" s="103"/>
      <c r="C2691" s="103"/>
      <c r="D2691" s="103"/>
      <c r="E2691" s="103"/>
      <c r="F2691" s="103"/>
      <c r="G2691" s="103"/>
      <c r="H2691" s="103"/>
      <c r="I2691" s="103"/>
      <c r="J2691" s="103"/>
      <c r="K2691" s="103"/>
      <c r="L2691" s="103"/>
      <c r="M2691" s="103"/>
      <c r="N2691" s="103"/>
      <c r="O2691" s="103"/>
      <c r="P2691" s="103"/>
      <c r="Q2691" s="103"/>
      <c r="R2691" s="103"/>
      <c r="S2691" s="103"/>
      <c r="T2691" s="103"/>
      <c r="U2691" s="103"/>
      <c r="V2691" s="103"/>
      <c r="W2691" s="103"/>
      <c r="X2691" s="103"/>
      <c r="Y2691" s="103"/>
      <c r="Z2691" s="103"/>
      <c r="AA2691" s="103"/>
      <c r="AB2691" s="103"/>
      <c r="AC2691" s="103"/>
      <c r="AD2691" s="103"/>
      <c r="AE2691" s="103"/>
      <c r="AF2691" s="103"/>
      <c r="AG2691" s="103"/>
      <c r="AI2691" s="116" t="s">
        <v>250</v>
      </c>
    </row>
    <row r="2692" spans="1:35" s="104" customFormat="1" ht="15" customHeight="1">
      <c r="A2692" s="108" t="s">
        <v>184</v>
      </c>
      <c r="B2692" s="103"/>
      <c r="C2692" s="103"/>
      <c r="D2692" s="103"/>
      <c r="E2692" s="103"/>
      <c r="F2692" s="103"/>
      <c r="G2692" s="103"/>
      <c r="H2692" s="103"/>
      <c r="I2692" s="103"/>
      <c r="J2692" s="103"/>
      <c r="K2692" s="103"/>
      <c r="L2692" s="103"/>
      <c r="M2692" s="103"/>
      <c r="N2692" s="103"/>
      <c r="O2692" s="103"/>
      <c r="P2692" s="103"/>
      <c r="Q2692" s="103"/>
      <c r="R2692" s="103"/>
      <c r="S2692" s="103"/>
      <c r="T2692" s="103"/>
      <c r="U2692" s="103"/>
      <c r="V2692" s="103"/>
      <c r="W2692" s="103"/>
      <c r="X2692" s="103"/>
      <c r="Y2692" s="103"/>
      <c r="Z2692" s="103"/>
      <c r="AA2692" s="103"/>
      <c r="AB2692" s="103"/>
      <c r="AC2692" s="103"/>
      <c r="AD2692" s="103"/>
      <c r="AE2692" s="103"/>
      <c r="AF2692" s="103"/>
      <c r="AG2692" s="103"/>
      <c r="AI2692" s="271">
        <f>COUNTIF($B2700:$AG2700,"-")</f>
        <v>32</v>
      </c>
    </row>
    <row r="2693" spans="1:35" s="104" customFormat="1" ht="15" customHeight="1">
      <c r="A2693" s="108" t="s">
        <v>208</v>
      </c>
      <c r="B2693" s="103"/>
      <c r="C2693" s="103"/>
      <c r="D2693" s="103"/>
      <c r="E2693" s="103"/>
      <c r="F2693" s="103"/>
      <c r="G2693" s="103"/>
      <c r="H2693" s="103"/>
      <c r="I2693" s="103"/>
      <c r="J2693" s="103"/>
      <c r="K2693" s="103"/>
      <c r="L2693" s="103"/>
      <c r="M2693" s="103"/>
      <c r="N2693" s="103"/>
      <c r="O2693" s="103"/>
      <c r="P2693" s="103"/>
      <c r="Q2693" s="103"/>
      <c r="R2693" s="103"/>
      <c r="S2693" s="103"/>
      <c r="T2693" s="103"/>
      <c r="U2693" s="103"/>
      <c r="V2693" s="103"/>
      <c r="W2693" s="103"/>
      <c r="X2693" s="103"/>
      <c r="Y2693" s="103"/>
      <c r="Z2693" s="103"/>
      <c r="AA2693" s="103"/>
      <c r="AB2693" s="103"/>
      <c r="AC2693" s="103"/>
      <c r="AD2693" s="103"/>
      <c r="AE2693" s="103"/>
      <c r="AF2693" s="103"/>
      <c r="AG2693" s="103"/>
      <c r="AI2693" s="271"/>
    </row>
    <row r="2694" spans="1:35" s="104" customFormat="1">
      <c r="A2694" s="108" t="s">
        <v>209</v>
      </c>
      <c r="B2694" s="103"/>
      <c r="C2694" s="103"/>
      <c r="D2694" s="103"/>
      <c r="E2694" s="103"/>
      <c r="F2694" s="103"/>
      <c r="G2694" s="103"/>
      <c r="H2694" s="103"/>
      <c r="I2694" s="103"/>
      <c r="J2694" s="103"/>
      <c r="K2694" s="103"/>
      <c r="L2694" s="103"/>
      <c r="M2694" s="103"/>
      <c r="N2694" s="103"/>
      <c r="O2694" s="103"/>
      <c r="P2694" s="103"/>
      <c r="Q2694" s="103"/>
      <c r="R2694" s="103"/>
      <c r="S2694" s="103"/>
      <c r="T2694" s="103"/>
      <c r="U2694" s="103"/>
      <c r="V2694" s="103"/>
      <c r="W2694" s="103"/>
      <c r="X2694" s="103"/>
      <c r="Y2694" s="103"/>
      <c r="Z2694" s="103"/>
      <c r="AA2694" s="103"/>
      <c r="AB2694" s="103"/>
      <c r="AC2694" s="103"/>
      <c r="AD2694" s="103"/>
      <c r="AE2694" s="103"/>
      <c r="AF2694" s="103"/>
      <c r="AG2694" s="103"/>
    </row>
    <row r="2695" spans="1:35" s="104" customFormat="1">
      <c r="A2695" s="108" t="s">
        <v>198</v>
      </c>
      <c r="B2695" s="103"/>
      <c r="C2695" s="103"/>
      <c r="D2695" s="103"/>
      <c r="E2695" s="103"/>
      <c r="F2695" s="103"/>
      <c r="G2695" s="103"/>
      <c r="H2695" s="103"/>
      <c r="I2695" s="103"/>
      <c r="J2695" s="103"/>
      <c r="K2695" s="103"/>
      <c r="L2695" s="103"/>
      <c r="M2695" s="103"/>
      <c r="N2695" s="103"/>
      <c r="O2695" s="103"/>
      <c r="P2695" s="103"/>
      <c r="Q2695" s="103"/>
      <c r="R2695" s="103"/>
      <c r="S2695" s="103"/>
      <c r="T2695" s="103"/>
      <c r="U2695" s="103"/>
      <c r="V2695" s="103"/>
      <c r="W2695" s="103"/>
      <c r="X2695" s="103"/>
      <c r="Y2695" s="103"/>
      <c r="Z2695" s="103"/>
      <c r="AA2695" s="103"/>
      <c r="AB2695" s="103"/>
      <c r="AC2695" s="103"/>
      <c r="AD2695" s="103"/>
      <c r="AE2695" s="103"/>
      <c r="AF2695" s="103"/>
      <c r="AG2695" s="103"/>
    </row>
    <row r="2696" spans="1:35" s="104" customFormat="1">
      <c r="A2696" s="108" t="s">
        <v>200</v>
      </c>
      <c r="B2696" s="103"/>
      <c r="C2696" s="103"/>
      <c r="D2696" s="103"/>
      <c r="E2696" s="103"/>
      <c r="F2696" s="103"/>
      <c r="G2696" s="103"/>
      <c r="H2696" s="103"/>
      <c r="I2696" s="103"/>
      <c r="J2696" s="103"/>
      <c r="K2696" s="103"/>
      <c r="L2696" s="103"/>
      <c r="M2696" s="103"/>
      <c r="N2696" s="103"/>
      <c r="O2696" s="103"/>
      <c r="P2696" s="103"/>
      <c r="Q2696" s="103"/>
      <c r="R2696" s="103"/>
      <c r="S2696" s="103"/>
      <c r="T2696" s="103"/>
      <c r="U2696" s="103"/>
      <c r="V2696" s="103"/>
      <c r="W2696" s="103"/>
      <c r="X2696" s="103"/>
      <c r="Y2696" s="103"/>
      <c r="Z2696" s="103"/>
      <c r="AA2696" s="103"/>
      <c r="AB2696" s="103"/>
      <c r="AC2696" s="103"/>
      <c r="AD2696" s="103"/>
      <c r="AE2696" s="103"/>
      <c r="AF2696" s="103"/>
      <c r="AG2696" s="103"/>
    </row>
    <row r="2697" spans="1:35" s="104" customFormat="1">
      <c r="A2697" s="108" t="s">
        <v>201</v>
      </c>
      <c r="B2697" s="103"/>
      <c r="C2697" s="103"/>
      <c r="D2697" s="103"/>
      <c r="E2697" s="103"/>
      <c r="F2697" s="103"/>
      <c r="G2697" s="103"/>
      <c r="H2697" s="103"/>
      <c r="I2697" s="103"/>
      <c r="J2697" s="103"/>
      <c r="K2697" s="103"/>
      <c r="L2697" s="103"/>
      <c r="M2697" s="103"/>
      <c r="N2697" s="103"/>
      <c r="O2697" s="103"/>
      <c r="P2697" s="103"/>
      <c r="Q2697" s="103"/>
      <c r="R2697" s="103"/>
      <c r="S2697" s="103"/>
      <c r="T2697" s="103"/>
      <c r="U2697" s="103"/>
      <c r="V2697" s="103"/>
      <c r="W2697" s="103"/>
      <c r="X2697" s="103"/>
      <c r="Y2697" s="103"/>
      <c r="Z2697" s="103"/>
      <c r="AA2697" s="103"/>
      <c r="AB2697" s="103"/>
      <c r="AC2697" s="103"/>
      <c r="AD2697" s="103"/>
      <c r="AE2697" s="103"/>
      <c r="AF2697" s="103"/>
      <c r="AG2697" s="103"/>
    </row>
    <row r="2698" spans="1:35" s="104" customFormat="1">
      <c r="A2698" s="108" t="s">
        <v>202</v>
      </c>
      <c r="B2698" s="103"/>
      <c r="C2698" s="103"/>
      <c r="D2698" s="103"/>
      <c r="E2698" s="103"/>
      <c r="F2698" s="103"/>
      <c r="G2698" s="103"/>
      <c r="H2698" s="103"/>
      <c r="I2698" s="103"/>
      <c r="J2698" s="103"/>
      <c r="K2698" s="103"/>
      <c r="L2698" s="103"/>
      <c r="M2698" s="103"/>
      <c r="N2698" s="103"/>
      <c r="O2698" s="103"/>
      <c r="P2698" s="103"/>
      <c r="Q2698" s="103"/>
      <c r="R2698" s="103"/>
      <c r="S2698" s="103"/>
      <c r="T2698" s="103"/>
      <c r="U2698" s="103"/>
      <c r="V2698" s="103"/>
      <c r="W2698" s="103"/>
      <c r="X2698" s="103"/>
      <c r="Y2698" s="103"/>
      <c r="Z2698" s="103"/>
      <c r="AA2698" s="103"/>
      <c r="AB2698" s="103"/>
      <c r="AC2698" s="103"/>
      <c r="AD2698" s="103"/>
      <c r="AE2698" s="103"/>
      <c r="AF2698" s="103"/>
      <c r="AG2698" s="103"/>
    </row>
    <row r="2699" spans="1:35" s="104" customFormat="1">
      <c r="A2699" s="108" t="s">
        <v>203</v>
      </c>
      <c r="B2699" s="103"/>
      <c r="C2699" s="103"/>
      <c r="D2699" s="103"/>
      <c r="E2699" s="103"/>
      <c r="F2699" s="103"/>
      <c r="G2699" s="103"/>
      <c r="H2699" s="103"/>
      <c r="I2699" s="103"/>
      <c r="J2699" s="103"/>
      <c r="K2699" s="103"/>
      <c r="L2699" s="103"/>
      <c r="M2699" s="103"/>
      <c r="N2699" s="103"/>
      <c r="O2699" s="103"/>
      <c r="P2699" s="103"/>
      <c r="Q2699" s="103"/>
      <c r="R2699" s="103"/>
      <c r="S2699" s="103"/>
      <c r="T2699" s="103"/>
      <c r="U2699" s="103"/>
      <c r="V2699" s="103"/>
      <c r="W2699" s="103"/>
      <c r="X2699" s="103"/>
      <c r="Y2699" s="103"/>
      <c r="Z2699" s="103"/>
      <c r="AA2699" s="103"/>
      <c r="AB2699" s="103"/>
      <c r="AC2699" s="103"/>
      <c r="AD2699" s="103"/>
      <c r="AE2699" s="103"/>
      <c r="AF2699" s="103"/>
      <c r="AG2699" s="103"/>
    </row>
    <row r="2700" spans="1:35" s="104" customFormat="1">
      <c r="A2700" s="110" t="s">
        <v>204</v>
      </c>
      <c r="B2700" s="114" t="str">
        <f t="shared" ref="B2700:AG2700" si="179">IF(COUNTA(B2688:B2699)=0,"-",COUNTA(B2688:B2699)/12)</f>
        <v>-</v>
      </c>
      <c r="C2700" s="114" t="str">
        <f t="shared" si="179"/>
        <v>-</v>
      </c>
      <c r="D2700" s="114" t="str">
        <f t="shared" si="179"/>
        <v>-</v>
      </c>
      <c r="E2700" s="114" t="str">
        <f t="shared" si="179"/>
        <v>-</v>
      </c>
      <c r="F2700" s="114" t="str">
        <f t="shared" si="179"/>
        <v>-</v>
      </c>
      <c r="G2700" s="114" t="str">
        <f t="shared" si="179"/>
        <v>-</v>
      </c>
      <c r="H2700" s="114" t="str">
        <f t="shared" si="179"/>
        <v>-</v>
      </c>
      <c r="I2700" s="114" t="str">
        <f t="shared" si="179"/>
        <v>-</v>
      </c>
      <c r="J2700" s="114" t="str">
        <f t="shared" si="179"/>
        <v>-</v>
      </c>
      <c r="K2700" s="114" t="str">
        <f t="shared" si="179"/>
        <v>-</v>
      </c>
      <c r="L2700" s="114" t="str">
        <f t="shared" si="179"/>
        <v>-</v>
      </c>
      <c r="M2700" s="114" t="str">
        <f t="shared" si="179"/>
        <v>-</v>
      </c>
      <c r="N2700" s="114" t="str">
        <f t="shared" si="179"/>
        <v>-</v>
      </c>
      <c r="O2700" s="114" t="str">
        <f t="shared" si="179"/>
        <v>-</v>
      </c>
      <c r="P2700" s="114" t="str">
        <f t="shared" si="179"/>
        <v>-</v>
      </c>
      <c r="Q2700" s="114" t="str">
        <f t="shared" si="179"/>
        <v>-</v>
      </c>
      <c r="R2700" s="114" t="str">
        <f t="shared" si="179"/>
        <v>-</v>
      </c>
      <c r="S2700" s="114" t="str">
        <f t="shared" si="179"/>
        <v>-</v>
      </c>
      <c r="T2700" s="114" t="str">
        <f t="shared" si="179"/>
        <v>-</v>
      </c>
      <c r="U2700" s="114" t="str">
        <f t="shared" si="179"/>
        <v>-</v>
      </c>
      <c r="V2700" s="114" t="str">
        <f t="shared" si="179"/>
        <v>-</v>
      </c>
      <c r="W2700" s="114" t="str">
        <f t="shared" si="179"/>
        <v>-</v>
      </c>
      <c r="X2700" s="114" t="str">
        <f t="shared" si="179"/>
        <v>-</v>
      </c>
      <c r="Y2700" s="114" t="str">
        <f t="shared" si="179"/>
        <v>-</v>
      </c>
      <c r="Z2700" s="114" t="str">
        <f t="shared" si="179"/>
        <v>-</v>
      </c>
      <c r="AA2700" s="114" t="str">
        <f t="shared" si="179"/>
        <v>-</v>
      </c>
      <c r="AB2700" s="114" t="str">
        <f t="shared" si="179"/>
        <v>-</v>
      </c>
      <c r="AC2700" s="114" t="str">
        <f t="shared" si="179"/>
        <v>-</v>
      </c>
      <c r="AD2700" s="114" t="str">
        <f t="shared" si="179"/>
        <v>-</v>
      </c>
      <c r="AE2700" s="114" t="str">
        <f t="shared" si="179"/>
        <v>-</v>
      </c>
      <c r="AF2700" s="114" t="str">
        <f t="shared" si="179"/>
        <v>-</v>
      </c>
      <c r="AG2700" s="114" t="str">
        <f t="shared" si="179"/>
        <v>-</v>
      </c>
    </row>
    <row r="2701" spans="1:35" ht="18" customHeight="1">
      <c r="AG2701"/>
    </row>
    <row r="2702" spans="1:35" s="104" customFormat="1">
      <c r="A2702" s="121">
        <f>A2687+1</f>
        <v>44908</v>
      </c>
      <c r="B2702" s="118" t="s">
        <v>310</v>
      </c>
      <c r="C2702" s="118" t="s">
        <v>311</v>
      </c>
      <c r="D2702" s="118" t="s">
        <v>312</v>
      </c>
      <c r="E2702" s="118" t="s">
        <v>313</v>
      </c>
      <c r="F2702" s="118" t="s">
        <v>314</v>
      </c>
      <c r="G2702" s="118" t="s">
        <v>315</v>
      </c>
      <c r="H2702" s="118" t="s">
        <v>316</v>
      </c>
      <c r="I2702" s="118" t="s">
        <v>317</v>
      </c>
      <c r="J2702" s="118" t="s">
        <v>318</v>
      </c>
      <c r="K2702" s="118" t="s">
        <v>319</v>
      </c>
      <c r="L2702" s="118" t="s">
        <v>320</v>
      </c>
      <c r="M2702" s="118" t="s">
        <v>321</v>
      </c>
      <c r="N2702" s="118" t="s">
        <v>322</v>
      </c>
      <c r="O2702" s="118" t="s">
        <v>323</v>
      </c>
      <c r="P2702" s="118" t="s">
        <v>324</v>
      </c>
      <c r="Q2702" s="118" t="s">
        <v>325</v>
      </c>
      <c r="R2702" s="118" t="s">
        <v>326</v>
      </c>
      <c r="S2702" s="118" t="s">
        <v>327</v>
      </c>
      <c r="T2702" s="118" t="s">
        <v>328</v>
      </c>
      <c r="U2702" s="118" t="s">
        <v>329</v>
      </c>
      <c r="V2702" s="118" t="s">
        <v>330</v>
      </c>
      <c r="W2702" s="118" t="s">
        <v>331</v>
      </c>
      <c r="X2702" s="118" t="s">
        <v>332</v>
      </c>
      <c r="Y2702" s="118" t="s">
        <v>333</v>
      </c>
      <c r="Z2702" s="118" t="s">
        <v>334</v>
      </c>
      <c r="AA2702" s="118" t="s">
        <v>335</v>
      </c>
      <c r="AB2702" s="118" t="s">
        <v>336</v>
      </c>
      <c r="AC2702" s="118" t="s">
        <v>337</v>
      </c>
      <c r="AD2702" s="118" t="s">
        <v>338</v>
      </c>
      <c r="AE2702" s="118" t="s">
        <v>339</v>
      </c>
      <c r="AF2702" s="118" t="s">
        <v>340</v>
      </c>
      <c r="AG2702" s="118" t="s">
        <v>341</v>
      </c>
    </row>
    <row r="2703" spans="1:35" s="104" customFormat="1">
      <c r="A2703" s="108" t="s">
        <v>168</v>
      </c>
      <c r="B2703" s="103"/>
      <c r="C2703" s="103"/>
      <c r="D2703" s="103"/>
      <c r="E2703" s="103"/>
      <c r="F2703" s="103"/>
      <c r="G2703" s="103"/>
      <c r="H2703" s="103"/>
      <c r="I2703" s="103"/>
      <c r="J2703" s="103"/>
      <c r="K2703" s="103"/>
      <c r="L2703" s="103"/>
      <c r="M2703" s="103"/>
      <c r="N2703" s="103"/>
      <c r="O2703" s="103"/>
      <c r="P2703" s="103"/>
      <c r="Q2703" s="103"/>
      <c r="R2703" s="103"/>
      <c r="S2703" s="103"/>
      <c r="T2703" s="103"/>
      <c r="U2703" s="103"/>
      <c r="V2703" s="103"/>
      <c r="W2703" s="103"/>
      <c r="X2703" s="103"/>
      <c r="Y2703" s="103"/>
      <c r="Z2703" s="103"/>
      <c r="AA2703" s="103"/>
      <c r="AB2703" s="103"/>
      <c r="AC2703" s="103"/>
      <c r="AD2703" s="103"/>
      <c r="AE2703" s="103"/>
      <c r="AF2703" s="103"/>
      <c r="AG2703" s="103"/>
    </row>
    <row r="2704" spans="1:35" s="104" customFormat="1">
      <c r="A2704" s="108" t="s">
        <v>174</v>
      </c>
      <c r="B2704" s="103"/>
      <c r="C2704" s="103"/>
      <c r="D2704" s="103"/>
      <c r="E2704" s="103"/>
      <c r="F2704" s="103"/>
      <c r="G2704" s="103"/>
      <c r="H2704" s="103"/>
      <c r="I2704" s="103"/>
      <c r="J2704" s="103"/>
      <c r="K2704" s="103"/>
      <c r="L2704" s="103"/>
      <c r="M2704" s="103"/>
      <c r="N2704" s="103"/>
      <c r="O2704" s="103"/>
      <c r="P2704" s="103"/>
      <c r="Q2704" s="103"/>
      <c r="R2704" s="103"/>
      <c r="S2704" s="103"/>
      <c r="T2704" s="103"/>
      <c r="U2704" s="103"/>
      <c r="V2704" s="103"/>
      <c r="W2704" s="103"/>
      <c r="X2704" s="103"/>
      <c r="Y2704" s="103"/>
      <c r="Z2704" s="103"/>
      <c r="AA2704" s="103"/>
      <c r="AB2704" s="103"/>
      <c r="AC2704" s="103"/>
      <c r="AD2704" s="103"/>
      <c r="AE2704" s="103"/>
      <c r="AF2704" s="103"/>
      <c r="AG2704" s="103"/>
    </row>
    <row r="2705" spans="1:35" s="104" customFormat="1">
      <c r="A2705" s="108" t="s">
        <v>176</v>
      </c>
      <c r="B2705" s="103"/>
      <c r="C2705" s="103"/>
      <c r="D2705" s="103"/>
      <c r="E2705" s="103"/>
      <c r="F2705" s="103"/>
      <c r="G2705" s="103"/>
      <c r="H2705" s="103"/>
      <c r="I2705" s="103"/>
      <c r="J2705" s="103"/>
      <c r="K2705" s="103"/>
      <c r="L2705" s="103"/>
      <c r="M2705" s="103"/>
      <c r="N2705" s="103"/>
      <c r="O2705" s="103"/>
      <c r="P2705" s="103"/>
      <c r="Q2705" s="103"/>
      <c r="R2705" s="103"/>
      <c r="S2705" s="103"/>
      <c r="T2705" s="103"/>
      <c r="U2705" s="103"/>
      <c r="V2705" s="103"/>
      <c r="W2705" s="103"/>
      <c r="X2705" s="103"/>
      <c r="Y2705" s="103"/>
      <c r="Z2705" s="103"/>
      <c r="AA2705" s="103"/>
      <c r="AB2705" s="103"/>
      <c r="AC2705" s="103"/>
      <c r="AD2705" s="103"/>
      <c r="AE2705" s="103"/>
      <c r="AF2705" s="103"/>
      <c r="AG2705" s="103"/>
    </row>
    <row r="2706" spans="1:35" s="104" customFormat="1" ht="21">
      <c r="A2706" s="108" t="s">
        <v>181</v>
      </c>
      <c r="B2706" s="103"/>
      <c r="C2706" s="103"/>
      <c r="D2706" s="103"/>
      <c r="E2706" s="103"/>
      <c r="F2706" s="103"/>
      <c r="G2706" s="103"/>
      <c r="H2706" s="103"/>
      <c r="I2706" s="103"/>
      <c r="J2706" s="103"/>
      <c r="K2706" s="103"/>
      <c r="L2706" s="103"/>
      <c r="M2706" s="103"/>
      <c r="N2706" s="103"/>
      <c r="O2706" s="103"/>
      <c r="P2706" s="103"/>
      <c r="Q2706" s="103"/>
      <c r="R2706" s="103"/>
      <c r="S2706" s="103"/>
      <c r="T2706" s="103"/>
      <c r="U2706" s="103"/>
      <c r="V2706" s="103"/>
      <c r="W2706" s="103"/>
      <c r="X2706" s="103"/>
      <c r="Y2706" s="103"/>
      <c r="Z2706" s="103"/>
      <c r="AA2706" s="103"/>
      <c r="AB2706" s="103"/>
      <c r="AC2706" s="103"/>
      <c r="AD2706" s="103"/>
      <c r="AE2706" s="103"/>
      <c r="AF2706" s="103"/>
      <c r="AG2706" s="103"/>
      <c r="AI2706" s="116" t="s">
        <v>250</v>
      </c>
    </row>
    <row r="2707" spans="1:35" s="104" customFormat="1" ht="15" customHeight="1">
      <c r="A2707" s="108" t="s">
        <v>184</v>
      </c>
      <c r="B2707" s="103"/>
      <c r="C2707" s="103"/>
      <c r="D2707" s="103"/>
      <c r="E2707" s="103"/>
      <c r="F2707" s="103"/>
      <c r="G2707" s="103"/>
      <c r="H2707" s="103"/>
      <c r="I2707" s="103"/>
      <c r="J2707" s="103"/>
      <c r="K2707" s="103"/>
      <c r="L2707" s="103"/>
      <c r="M2707" s="103"/>
      <c r="N2707" s="103"/>
      <c r="O2707" s="103"/>
      <c r="P2707" s="103"/>
      <c r="Q2707" s="103"/>
      <c r="R2707" s="103"/>
      <c r="S2707" s="103"/>
      <c r="T2707" s="103"/>
      <c r="U2707" s="103"/>
      <c r="V2707" s="103"/>
      <c r="W2707" s="103"/>
      <c r="X2707" s="103"/>
      <c r="Y2707" s="103"/>
      <c r="Z2707" s="103"/>
      <c r="AA2707" s="103"/>
      <c r="AB2707" s="103"/>
      <c r="AC2707" s="103"/>
      <c r="AD2707" s="103"/>
      <c r="AE2707" s="103"/>
      <c r="AF2707" s="103"/>
      <c r="AG2707" s="103"/>
      <c r="AI2707" s="271">
        <f>COUNTIF($B2715:$AG2715,"-")</f>
        <v>32</v>
      </c>
    </row>
    <row r="2708" spans="1:35" s="104" customFormat="1" ht="15" customHeight="1">
      <c r="A2708" s="108" t="s">
        <v>208</v>
      </c>
      <c r="B2708" s="103"/>
      <c r="C2708" s="103"/>
      <c r="D2708" s="103"/>
      <c r="E2708" s="103"/>
      <c r="F2708" s="103"/>
      <c r="G2708" s="103"/>
      <c r="H2708" s="103"/>
      <c r="I2708" s="103"/>
      <c r="J2708" s="103"/>
      <c r="K2708" s="103"/>
      <c r="L2708" s="103"/>
      <c r="M2708" s="103"/>
      <c r="N2708" s="103"/>
      <c r="O2708" s="103"/>
      <c r="P2708" s="103"/>
      <c r="Q2708" s="103"/>
      <c r="R2708" s="103"/>
      <c r="S2708" s="103"/>
      <c r="T2708" s="103"/>
      <c r="U2708" s="103"/>
      <c r="V2708" s="103"/>
      <c r="W2708" s="103"/>
      <c r="X2708" s="103"/>
      <c r="Y2708" s="103"/>
      <c r="Z2708" s="103"/>
      <c r="AA2708" s="103"/>
      <c r="AB2708" s="103"/>
      <c r="AC2708" s="103"/>
      <c r="AD2708" s="103"/>
      <c r="AE2708" s="103"/>
      <c r="AF2708" s="103"/>
      <c r="AG2708" s="103"/>
      <c r="AI2708" s="271"/>
    </row>
    <row r="2709" spans="1:35" s="104" customFormat="1">
      <c r="A2709" s="108" t="s">
        <v>209</v>
      </c>
      <c r="B2709" s="103"/>
      <c r="C2709" s="103"/>
      <c r="D2709" s="103"/>
      <c r="E2709" s="103"/>
      <c r="F2709" s="103"/>
      <c r="G2709" s="103"/>
      <c r="H2709" s="103"/>
      <c r="I2709" s="103"/>
      <c r="J2709" s="103"/>
      <c r="K2709" s="103"/>
      <c r="L2709" s="103"/>
      <c r="M2709" s="103"/>
      <c r="N2709" s="103"/>
      <c r="O2709" s="103"/>
      <c r="P2709" s="103"/>
      <c r="Q2709" s="103"/>
      <c r="R2709" s="103"/>
      <c r="S2709" s="103"/>
      <c r="T2709" s="103"/>
      <c r="U2709" s="103"/>
      <c r="V2709" s="103"/>
      <c r="W2709" s="103"/>
      <c r="X2709" s="103"/>
      <c r="Y2709" s="103"/>
      <c r="Z2709" s="103"/>
      <c r="AA2709" s="103"/>
      <c r="AB2709" s="103"/>
      <c r="AC2709" s="103"/>
      <c r="AD2709" s="103"/>
      <c r="AE2709" s="103"/>
      <c r="AF2709" s="103"/>
      <c r="AG2709" s="103"/>
    </row>
    <row r="2710" spans="1:35" s="104" customFormat="1">
      <c r="A2710" s="108" t="s">
        <v>198</v>
      </c>
      <c r="B2710" s="103"/>
      <c r="C2710" s="103"/>
      <c r="D2710" s="103"/>
      <c r="E2710" s="103"/>
      <c r="F2710" s="103"/>
      <c r="G2710" s="103"/>
      <c r="H2710" s="103"/>
      <c r="I2710" s="103"/>
      <c r="J2710" s="103"/>
      <c r="K2710" s="103"/>
      <c r="L2710" s="103"/>
      <c r="M2710" s="103"/>
      <c r="N2710" s="103"/>
      <c r="O2710" s="103"/>
      <c r="P2710" s="103"/>
      <c r="Q2710" s="103"/>
      <c r="R2710" s="103"/>
      <c r="S2710" s="103"/>
      <c r="T2710" s="103"/>
      <c r="U2710" s="103"/>
      <c r="V2710" s="103"/>
      <c r="W2710" s="103"/>
      <c r="X2710" s="103"/>
      <c r="Y2710" s="103"/>
      <c r="Z2710" s="103"/>
      <c r="AA2710" s="103"/>
      <c r="AB2710" s="103"/>
      <c r="AC2710" s="103"/>
      <c r="AD2710" s="103"/>
      <c r="AE2710" s="103"/>
      <c r="AF2710" s="103"/>
      <c r="AG2710" s="103"/>
    </row>
    <row r="2711" spans="1:35" s="104" customFormat="1">
      <c r="A2711" s="108" t="s">
        <v>200</v>
      </c>
      <c r="B2711" s="103"/>
      <c r="C2711" s="103"/>
      <c r="D2711" s="103"/>
      <c r="E2711" s="103"/>
      <c r="F2711" s="103"/>
      <c r="G2711" s="103"/>
      <c r="H2711" s="103"/>
      <c r="I2711" s="103"/>
      <c r="J2711" s="103"/>
      <c r="K2711" s="103"/>
      <c r="L2711" s="103"/>
      <c r="M2711" s="103"/>
      <c r="N2711" s="103"/>
      <c r="O2711" s="103"/>
      <c r="P2711" s="103"/>
      <c r="Q2711" s="103"/>
      <c r="R2711" s="103"/>
      <c r="S2711" s="103"/>
      <c r="T2711" s="103"/>
      <c r="U2711" s="103"/>
      <c r="V2711" s="103"/>
      <c r="W2711" s="103"/>
      <c r="X2711" s="103"/>
      <c r="Y2711" s="103"/>
      <c r="Z2711" s="103"/>
      <c r="AA2711" s="103"/>
      <c r="AB2711" s="103"/>
      <c r="AC2711" s="103"/>
      <c r="AD2711" s="103"/>
      <c r="AE2711" s="103"/>
      <c r="AF2711" s="103"/>
      <c r="AG2711" s="103"/>
    </row>
    <row r="2712" spans="1:35" s="104" customFormat="1">
      <c r="A2712" s="108" t="s">
        <v>201</v>
      </c>
      <c r="B2712" s="103"/>
      <c r="C2712" s="103"/>
      <c r="D2712" s="103"/>
      <c r="E2712" s="103"/>
      <c r="F2712" s="103"/>
      <c r="G2712" s="103"/>
      <c r="H2712" s="103"/>
      <c r="I2712" s="103"/>
      <c r="J2712" s="103"/>
      <c r="K2712" s="103"/>
      <c r="L2712" s="103"/>
      <c r="M2712" s="103"/>
      <c r="N2712" s="103"/>
      <c r="O2712" s="103"/>
      <c r="P2712" s="103"/>
      <c r="Q2712" s="103"/>
      <c r="R2712" s="103"/>
      <c r="S2712" s="103"/>
      <c r="T2712" s="103"/>
      <c r="U2712" s="103"/>
      <c r="V2712" s="103"/>
      <c r="W2712" s="103"/>
      <c r="X2712" s="103"/>
      <c r="Y2712" s="103"/>
      <c r="Z2712" s="103"/>
      <c r="AA2712" s="103"/>
      <c r="AB2712" s="103"/>
      <c r="AC2712" s="103"/>
      <c r="AD2712" s="103"/>
      <c r="AE2712" s="103"/>
      <c r="AF2712" s="103"/>
      <c r="AG2712" s="103"/>
    </row>
    <row r="2713" spans="1:35" s="104" customFormat="1">
      <c r="A2713" s="108" t="s">
        <v>202</v>
      </c>
      <c r="B2713" s="103"/>
      <c r="C2713" s="103"/>
      <c r="D2713" s="103"/>
      <c r="E2713" s="103"/>
      <c r="F2713" s="103"/>
      <c r="G2713" s="103"/>
      <c r="H2713" s="103"/>
      <c r="I2713" s="103"/>
      <c r="J2713" s="103"/>
      <c r="K2713" s="103"/>
      <c r="L2713" s="103"/>
      <c r="M2713" s="103"/>
      <c r="N2713" s="103"/>
      <c r="O2713" s="103"/>
      <c r="P2713" s="103"/>
      <c r="Q2713" s="103"/>
      <c r="R2713" s="103"/>
      <c r="S2713" s="103"/>
      <c r="T2713" s="103"/>
      <c r="U2713" s="103"/>
      <c r="V2713" s="103"/>
      <c r="W2713" s="103"/>
      <c r="X2713" s="103"/>
      <c r="Y2713" s="103"/>
      <c r="Z2713" s="103"/>
      <c r="AA2713" s="103"/>
      <c r="AB2713" s="103"/>
      <c r="AC2713" s="103"/>
      <c r="AD2713" s="103"/>
      <c r="AE2713" s="103"/>
      <c r="AF2713" s="103"/>
      <c r="AG2713" s="103"/>
    </row>
    <row r="2714" spans="1:35" s="104" customFormat="1">
      <c r="A2714" s="108" t="s">
        <v>203</v>
      </c>
      <c r="B2714" s="103"/>
      <c r="C2714" s="103"/>
      <c r="D2714" s="103"/>
      <c r="E2714" s="103"/>
      <c r="F2714" s="103"/>
      <c r="G2714" s="103"/>
      <c r="H2714" s="103"/>
      <c r="I2714" s="103"/>
      <c r="J2714" s="103"/>
      <c r="K2714" s="103"/>
      <c r="L2714" s="103"/>
      <c r="M2714" s="103"/>
      <c r="N2714" s="103"/>
      <c r="O2714" s="103"/>
      <c r="P2714" s="103"/>
      <c r="Q2714" s="103"/>
      <c r="R2714" s="103"/>
      <c r="S2714" s="103"/>
      <c r="T2714" s="103"/>
      <c r="U2714" s="103"/>
      <c r="V2714" s="103"/>
      <c r="W2714" s="103"/>
      <c r="X2714" s="103"/>
      <c r="Y2714" s="103"/>
      <c r="Z2714" s="103"/>
      <c r="AA2714" s="103"/>
      <c r="AB2714" s="103"/>
      <c r="AC2714" s="103"/>
      <c r="AD2714" s="103"/>
      <c r="AE2714" s="103"/>
      <c r="AF2714" s="103"/>
      <c r="AG2714" s="103"/>
    </row>
    <row r="2715" spans="1:35" s="104" customFormat="1">
      <c r="A2715" s="110" t="s">
        <v>204</v>
      </c>
      <c r="B2715" s="114" t="str">
        <f t="shared" ref="B2715:AG2715" si="180">IF(COUNTA(B2703:B2714)=0,"-",COUNTA(B2703:B2714)/12)</f>
        <v>-</v>
      </c>
      <c r="C2715" s="114" t="str">
        <f t="shared" si="180"/>
        <v>-</v>
      </c>
      <c r="D2715" s="114" t="str">
        <f t="shared" si="180"/>
        <v>-</v>
      </c>
      <c r="E2715" s="114" t="str">
        <f t="shared" si="180"/>
        <v>-</v>
      </c>
      <c r="F2715" s="114" t="str">
        <f t="shared" si="180"/>
        <v>-</v>
      </c>
      <c r="G2715" s="114" t="str">
        <f t="shared" si="180"/>
        <v>-</v>
      </c>
      <c r="H2715" s="114" t="str">
        <f t="shared" si="180"/>
        <v>-</v>
      </c>
      <c r="I2715" s="114" t="str">
        <f t="shared" si="180"/>
        <v>-</v>
      </c>
      <c r="J2715" s="114" t="str">
        <f t="shared" si="180"/>
        <v>-</v>
      </c>
      <c r="K2715" s="114" t="str">
        <f t="shared" si="180"/>
        <v>-</v>
      </c>
      <c r="L2715" s="114" t="str">
        <f t="shared" si="180"/>
        <v>-</v>
      </c>
      <c r="M2715" s="114" t="str">
        <f t="shared" si="180"/>
        <v>-</v>
      </c>
      <c r="N2715" s="114" t="str">
        <f t="shared" si="180"/>
        <v>-</v>
      </c>
      <c r="O2715" s="114" t="str">
        <f t="shared" si="180"/>
        <v>-</v>
      </c>
      <c r="P2715" s="114" t="str">
        <f t="shared" si="180"/>
        <v>-</v>
      </c>
      <c r="Q2715" s="114" t="str">
        <f t="shared" si="180"/>
        <v>-</v>
      </c>
      <c r="R2715" s="114" t="str">
        <f t="shared" si="180"/>
        <v>-</v>
      </c>
      <c r="S2715" s="114" t="str">
        <f t="shared" si="180"/>
        <v>-</v>
      </c>
      <c r="T2715" s="114" t="str">
        <f t="shared" si="180"/>
        <v>-</v>
      </c>
      <c r="U2715" s="114" t="str">
        <f t="shared" si="180"/>
        <v>-</v>
      </c>
      <c r="V2715" s="114" t="str">
        <f t="shared" si="180"/>
        <v>-</v>
      </c>
      <c r="W2715" s="114" t="str">
        <f t="shared" si="180"/>
        <v>-</v>
      </c>
      <c r="X2715" s="114" t="str">
        <f t="shared" si="180"/>
        <v>-</v>
      </c>
      <c r="Y2715" s="114" t="str">
        <f t="shared" si="180"/>
        <v>-</v>
      </c>
      <c r="Z2715" s="114" t="str">
        <f t="shared" si="180"/>
        <v>-</v>
      </c>
      <c r="AA2715" s="114" t="str">
        <f t="shared" si="180"/>
        <v>-</v>
      </c>
      <c r="AB2715" s="114" t="str">
        <f t="shared" si="180"/>
        <v>-</v>
      </c>
      <c r="AC2715" s="114" t="str">
        <f t="shared" si="180"/>
        <v>-</v>
      </c>
      <c r="AD2715" s="114" t="str">
        <f t="shared" si="180"/>
        <v>-</v>
      </c>
      <c r="AE2715" s="114" t="str">
        <f t="shared" si="180"/>
        <v>-</v>
      </c>
      <c r="AF2715" s="114" t="str">
        <f t="shared" si="180"/>
        <v>-</v>
      </c>
      <c r="AG2715" s="114" t="str">
        <f t="shared" si="180"/>
        <v>-</v>
      </c>
    </row>
    <row r="2716" spans="1:35" ht="18" customHeight="1">
      <c r="AG2716"/>
    </row>
    <row r="2717" spans="1:35" s="104" customFormat="1">
      <c r="A2717" s="121">
        <f>A2702+1</f>
        <v>44909</v>
      </c>
      <c r="B2717" s="118" t="s">
        <v>310</v>
      </c>
      <c r="C2717" s="118" t="s">
        <v>311</v>
      </c>
      <c r="D2717" s="118" t="s">
        <v>312</v>
      </c>
      <c r="E2717" s="118" t="s">
        <v>313</v>
      </c>
      <c r="F2717" s="118" t="s">
        <v>314</v>
      </c>
      <c r="G2717" s="118" t="s">
        <v>315</v>
      </c>
      <c r="H2717" s="118" t="s">
        <v>316</v>
      </c>
      <c r="I2717" s="118" t="s">
        <v>317</v>
      </c>
      <c r="J2717" s="118" t="s">
        <v>318</v>
      </c>
      <c r="K2717" s="118" t="s">
        <v>319</v>
      </c>
      <c r="L2717" s="118" t="s">
        <v>320</v>
      </c>
      <c r="M2717" s="118" t="s">
        <v>321</v>
      </c>
      <c r="N2717" s="118" t="s">
        <v>322</v>
      </c>
      <c r="O2717" s="118" t="s">
        <v>323</v>
      </c>
      <c r="P2717" s="118" t="s">
        <v>324</v>
      </c>
      <c r="Q2717" s="118" t="s">
        <v>325</v>
      </c>
      <c r="R2717" s="118" t="s">
        <v>326</v>
      </c>
      <c r="S2717" s="118" t="s">
        <v>327</v>
      </c>
      <c r="T2717" s="118" t="s">
        <v>328</v>
      </c>
      <c r="U2717" s="118" t="s">
        <v>329</v>
      </c>
      <c r="V2717" s="118" t="s">
        <v>330</v>
      </c>
      <c r="W2717" s="118" t="s">
        <v>331</v>
      </c>
      <c r="X2717" s="118" t="s">
        <v>332</v>
      </c>
      <c r="Y2717" s="118" t="s">
        <v>333</v>
      </c>
      <c r="Z2717" s="118" t="s">
        <v>334</v>
      </c>
      <c r="AA2717" s="118" t="s">
        <v>335</v>
      </c>
      <c r="AB2717" s="118" t="s">
        <v>336</v>
      </c>
      <c r="AC2717" s="118" t="s">
        <v>337</v>
      </c>
      <c r="AD2717" s="118" t="s">
        <v>338</v>
      </c>
      <c r="AE2717" s="118" t="s">
        <v>339</v>
      </c>
      <c r="AF2717" s="118" t="s">
        <v>340</v>
      </c>
      <c r="AG2717" s="118" t="s">
        <v>341</v>
      </c>
    </row>
    <row r="2718" spans="1:35" s="104" customFormat="1">
      <c r="A2718" s="108" t="s">
        <v>168</v>
      </c>
      <c r="B2718" s="103"/>
      <c r="C2718" s="103"/>
      <c r="D2718" s="103"/>
      <c r="E2718" s="103"/>
      <c r="F2718" s="103"/>
      <c r="G2718" s="103"/>
      <c r="H2718" s="103"/>
      <c r="I2718" s="103"/>
      <c r="J2718" s="103"/>
      <c r="K2718" s="103"/>
      <c r="L2718" s="103"/>
      <c r="M2718" s="103"/>
      <c r="N2718" s="103"/>
      <c r="O2718" s="103"/>
      <c r="P2718" s="103"/>
      <c r="Q2718" s="103"/>
      <c r="R2718" s="103"/>
      <c r="S2718" s="103"/>
      <c r="T2718" s="103"/>
      <c r="U2718" s="103"/>
      <c r="V2718" s="103"/>
      <c r="W2718" s="103"/>
      <c r="X2718" s="103"/>
      <c r="Y2718" s="103"/>
      <c r="Z2718" s="103"/>
      <c r="AA2718" s="103"/>
      <c r="AB2718" s="103"/>
      <c r="AC2718" s="103"/>
      <c r="AD2718" s="103"/>
      <c r="AE2718" s="103"/>
      <c r="AF2718" s="103"/>
      <c r="AG2718" s="103"/>
    </row>
    <row r="2719" spans="1:35" s="104" customFormat="1">
      <c r="A2719" s="108" t="s">
        <v>174</v>
      </c>
      <c r="B2719" s="103"/>
      <c r="C2719" s="103"/>
      <c r="D2719" s="103"/>
      <c r="E2719" s="103"/>
      <c r="F2719" s="103"/>
      <c r="G2719" s="103"/>
      <c r="H2719" s="103"/>
      <c r="I2719" s="103"/>
      <c r="J2719" s="103"/>
      <c r="K2719" s="103"/>
      <c r="L2719" s="103"/>
      <c r="M2719" s="103"/>
      <c r="N2719" s="103"/>
      <c r="O2719" s="103"/>
      <c r="P2719" s="103"/>
      <c r="Q2719" s="103"/>
      <c r="R2719" s="103"/>
      <c r="S2719" s="103"/>
      <c r="T2719" s="103"/>
      <c r="U2719" s="103"/>
      <c r="V2719" s="103"/>
      <c r="W2719" s="103"/>
      <c r="X2719" s="103"/>
      <c r="Y2719" s="103"/>
      <c r="Z2719" s="103"/>
      <c r="AA2719" s="103"/>
      <c r="AB2719" s="103"/>
      <c r="AC2719" s="103"/>
      <c r="AD2719" s="103"/>
      <c r="AE2719" s="103"/>
      <c r="AF2719" s="103"/>
      <c r="AG2719" s="103"/>
    </row>
    <row r="2720" spans="1:35" s="104" customFormat="1">
      <c r="A2720" s="108" t="s">
        <v>176</v>
      </c>
      <c r="B2720" s="103"/>
      <c r="C2720" s="103"/>
      <c r="D2720" s="103"/>
      <c r="E2720" s="103"/>
      <c r="F2720" s="103"/>
      <c r="G2720" s="103"/>
      <c r="H2720" s="103"/>
      <c r="I2720" s="103"/>
      <c r="J2720" s="103"/>
      <c r="K2720" s="103"/>
      <c r="L2720" s="103"/>
      <c r="M2720" s="103"/>
      <c r="N2720" s="103"/>
      <c r="O2720" s="103"/>
      <c r="P2720" s="103"/>
      <c r="Q2720" s="103"/>
      <c r="R2720" s="103"/>
      <c r="S2720" s="103"/>
      <c r="T2720" s="103"/>
      <c r="U2720" s="103"/>
      <c r="V2720" s="103"/>
      <c r="W2720" s="103"/>
      <c r="X2720" s="103"/>
      <c r="Y2720" s="103"/>
      <c r="Z2720" s="103"/>
      <c r="AA2720" s="103"/>
      <c r="AB2720" s="103"/>
      <c r="AC2720" s="103"/>
      <c r="AD2720" s="103"/>
      <c r="AE2720" s="103"/>
      <c r="AF2720" s="103"/>
      <c r="AG2720" s="103"/>
    </row>
    <row r="2721" spans="1:35" s="104" customFormat="1" ht="21">
      <c r="A2721" s="108" t="s">
        <v>181</v>
      </c>
      <c r="B2721" s="103"/>
      <c r="C2721" s="103"/>
      <c r="D2721" s="103"/>
      <c r="E2721" s="103"/>
      <c r="F2721" s="103"/>
      <c r="G2721" s="103"/>
      <c r="H2721" s="103"/>
      <c r="I2721" s="103"/>
      <c r="J2721" s="103"/>
      <c r="K2721" s="103"/>
      <c r="L2721" s="103"/>
      <c r="M2721" s="103"/>
      <c r="N2721" s="103"/>
      <c r="O2721" s="103"/>
      <c r="P2721" s="103"/>
      <c r="Q2721" s="103"/>
      <c r="R2721" s="103"/>
      <c r="S2721" s="103"/>
      <c r="T2721" s="103"/>
      <c r="U2721" s="103"/>
      <c r="V2721" s="103"/>
      <c r="W2721" s="103"/>
      <c r="X2721" s="103"/>
      <c r="Y2721" s="103"/>
      <c r="Z2721" s="103"/>
      <c r="AA2721" s="103"/>
      <c r="AB2721" s="103"/>
      <c r="AC2721" s="103"/>
      <c r="AD2721" s="103"/>
      <c r="AE2721" s="103"/>
      <c r="AF2721" s="103"/>
      <c r="AG2721" s="103"/>
      <c r="AI2721" s="116" t="s">
        <v>250</v>
      </c>
    </row>
    <row r="2722" spans="1:35" s="104" customFormat="1" ht="15" customHeight="1">
      <c r="A2722" s="108" t="s">
        <v>184</v>
      </c>
      <c r="B2722" s="103"/>
      <c r="C2722" s="103"/>
      <c r="D2722" s="103"/>
      <c r="E2722" s="103"/>
      <c r="F2722" s="103"/>
      <c r="G2722" s="103"/>
      <c r="H2722" s="103"/>
      <c r="I2722" s="103"/>
      <c r="J2722" s="103"/>
      <c r="K2722" s="103"/>
      <c r="L2722" s="103"/>
      <c r="M2722" s="103"/>
      <c r="N2722" s="103"/>
      <c r="O2722" s="103"/>
      <c r="P2722" s="103"/>
      <c r="Q2722" s="103"/>
      <c r="R2722" s="103"/>
      <c r="S2722" s="103"/>
      <c r="T2722" s="103"/>
      <c r="U2722" s="103"/>
      <c r="V2722" s="103"/>
      <c r="W2722" s="103"/>
      <c r="X2722" s="103"/>
      <c r="Y2722" s="103"/>
      <c r="Z2722" s="103"/>
      <c r="AA2722" s="103"/>
      <c r="AB2722" s="103"/>
      <c r="AC2722" s="103"/>
      <c r="AD2722" s="103"/>
      <c r="AE2722" s="103"/>
      <c r="AF2722" s="103"/>
      <c r="AG2722" s="103"/>
      <c r="AI2722" s="271">
        <f>COUNTIF($B2730:$AG2730,"-")</f>
        <v>32</v>
      </c>
    </row>
    <row r="2723" spans="1:35" s="104" customFormat="1" ht="15" customHeight="1">
      <c r="A2723" s="108" t="s">
        <v>208</v>
      </c>
      <c r="B2723" s="103"/>
      <c r="C2723" s="103"/>
      <c r="D2723" s="103"/>
      <c r="E2723" s="103"/>
      <c r="F2723" s="103"/>
      <c r="G2723" s="103"/>
      <c r="H2723" s="103"/>
      <c r="I2723" s="103"/>
      <c r="J2723" s="103"/>
      <c r="K2723" s="103"/>
      <c r="L2723" s="103"/>
      <c r="M2723" s="103"/>
      <c r="N2723" s="103"/>
      <c r="O2723" s="103"/>
      <c r="P2723" s="103"/>
      <c r="Q2723" s="103"/>
      <c r="R2723" s="103"/>
      <c r="S2723" s="103"/>
      <c r="T2723" s="103"/>
      <c r="U2723" s="103"/>
      <c r="V2723" s="103"/>
      <c r="W2723" s="103"/>
      <c r="X2723" s="103"/>
      <c r="Y2723" s="103"/>
      <c r="Z2723" s="103"/>
      <c r="AA2723" s="103"/>
      <c r="AB2723" s="103"/>
      <c r="AC2723" s="103"/>
      <c r="AD2723" s="103"/>
      <c r="AE2723" s="103"/>
      <c r="AF2723" s="103"/>
      <c r="AG2723" s="103"/>
      <c r="AI2723" s="271"/>
    </row>
    <row r="2724" spans="1:35" s="104" customFormat="1">
      <c r="A2724" s="108" t="s">
        <v>209</v>
      </c>
      <c r="B2724" s="103"/>
      <c r="C2724" s="103"/>
      <c r="D2724" s="103"/>
      <c r="E2724" s="103"/>
      <c r="F2724" s="103"/>
      <c r="G2724" s="103"/>
      <c r="H2724" s="103"/>
      <c r="I2724" s="103"/>
      <c r="J2724" s="103"/>
      <c r="K2724" s="103"/>
      <c r="L2724" s="103"/>
      <c r="M2724" s="103"/>
      <c r="N2724" s="103"/>
      <c r="O2724" s="103"/>
      <c r="P2724" s="103"/>
      <c r="Q2724" s="103"/>
      <c r="R2724" s="103"/>
      <c r="S2724" s="103"/>
      <c r="T2724" s="103"/>
      <c r="U2724" s="103"/>
      <c r="V2724" s="103"/>
      <c r="W2724" s="103"/>
      <c r="X2724" s="103"/>
      <c r="Y2724" s="103"/>
      <c r="Z2724" s="103"/>
      <c r="AA2724" s="103"/>
      <c r="AB2724" s="103"/>
      <c r="AC2724" s="103"/>
      <c r="AD2724" s="103"/>
      <c r="AE2724" s="103"/>
      <c r="AF2724" s="103"/>
      <c r="AG2724" s="103"/>
    </row>
    <row r="2725" spans="1:35" s="104" customFormat="1">
      <c r="A2725" s="108" t="s">
        <v>198</v>
      </c>
      <c r="B2725" s="103"/>
      <c r="C2725" s="103"/>
      <c r="D2725" s="103"/>
      <c r="E2725" s="103"/>
      <c r="F2725" s="103"/>
      <c r="G2725" s="103"/>
      <c r="H2725" s="103"/>
      <c r="I2725" s="103"/>
      <c r="J2725" s="103"/>
      <c r="K2725" s="103"/>
      <c r="L2725" s="103"/>
      <c r="M2725" s="103"/>
      <c r="N2725" s="103"/>
      <c r="O2725" s="103"/>
      <c r="P2725" s="103"/>
      <c r="Q2725" s="103"/>
      <c r="R2725" s="103"/>
      <c r="S2725" s="103"/>
      <c r="T2725" s="103"/>
      <c r="U2725" s="103"/>
      <c r="V2725" s="103"/>
      <c r="W2725" s="103"/>
      <c r="X2725" s="103"/>
      <c r="Y2725" s="103"/>
      <c r="Z2725" s="103"/>
      <c r="AA2725" s="103"/>
      <c r="AB2725" s="103"/>
      <c r="AC2725" s="103"/>
      <c r="AD2725" s="103"/>
      <c r="AE2725" s="103"/>
      <c r="AF2725" s="103"/>
      <c r="AG2725" s="103"/>
    </row>
    <row r="2726" spans="1:35" s="104" customFormat="1">
      <c r="A2726" s="108" t="s">
        <v>200</v>
      </c>
      <c r="B2726" s="103"/>
      <c r="C2726" s="103"/>
      <c r="D2726" s="103"/>
      <c r="E2726" s="103"/>
      <c r="F2726" s="103"/>
      <c r="G2726" s="103"/>
      <c r="H2726" s="103"/>
      <c r="I2726" s="103"/>
      <c r="J2726" s="103"/>
      <c r="K2726" s="103"/>
      <c r="L2726" s="103"/>
      <c r="M2726" s="103"/>
      <c r="N2726" s="103"/>
      <c r="O2726" s="103"/>
      <c r="P2726" s="103"/>
      <c r="Q2726" s="103"/>
      <c r="R2726" s="103"/>
      <c r="S2726" s="103"/>
      <c r="T2726" s="103"/>
      <c r="U2726" s="103"/>
      <c r="V2726" s="103"/>
      <c r="W2726" s="103"/>
      <c r="X2726" s="103"/>
      <c r="Y2726" s="103"/>
      <c r="Z2726" s="103"/>
      <c r="AA2726" s="103"/>
      <c r="AB2726" s="103"/>
      <c r="AC2726" s="103"/>
      <c r="AD2726" s="103"/>
      <c r="AE2726" s="103"/>
      <c r="AF2726" s="103"/>
      <c r="AG2726" s="103"/>
    </row>
    <row r="2727" spans="1:35" s="104" customFormat="1">
      <c r="A2727" s="108" t="s">
        <v>201</v>
      </c>
      <c r="B2727" s="103"/>
      <c r="C2727" s="103"/>
      <c r="D2727" s="103"/>
      <c r="E2727" s="103"/>
      <c r="F2727" s="103"/>
      <c r="G2727" s="103"/>
      <c r="H2727" s="103"/>
      <c r="I2727" s="103"/>
      <c r="J2727" s="103"/>
      <c r="K2727" s="103"/>
      <c r="L2727" s="103"/>
      <c r="M2727" s="103"/>
      <c r="N2727" s="103"/>
      <c r="O2727" s="103"/>
      <c r="P2727" s="103"/>
      <c r="Q2727" s="103"/>
      <c r="R2727" s="103"/>
      <c r="S2727" s="103"/>
      <c r="T2727" s="103"/>
      <c r="U2727" s="103"/>
      <c r="V2727" s="103"/>
      <c r="W2727" s="103"/>
      <c r="X2727" s="103"/>
      <c r="Y2727" s="103"/>
      <c r="Z2727" s="103"/>
      <c r="AA2727" s="103"/>
      <c r="AB2727" s="103"/>
      <c r="AC2727" s="103"/>
      <c r="AD2727" s="103"/>
      <c r="AE2727" s="103"/>
      <c r="AF2727" s="103"/>
      <c r="AG2727" s="103"/>
    </row>
    <row r="2728" spans="1:35" s="104" customFormat="1">
      <c r="A2728" s="108" t="s">
        <v>202</v>
      </c>
      <c r="B2728" s="103"/>
      <c r="C2728" s="103"/>
      <c r="D2728" s="103"/>
      <c r="E2728" s="103"/>
      <c r="F2728" s="103"/>
      <c r="G2728" s="103"/>
      <c r="H2728" s="103"/>
      <c r="I2728" s="103"/>
      <c r="J2728" s="103"/>
      <c r="K2728" s="103"/>
      <c r="L2728" s="103"/>
      <c r="M2728" s="103"/>
      <c r="N2728" s="103"/>
      <c r="O2728" s="103"/>
      <c r="P2728" s="103"/>
      <c r="Q2728" s="103"/>
      <c r="R2728" s="103"/>
      <c r="S2728" s="103"/>
      <c r="T2728" s="103"/>
      <c r="U2728" s="103"/>
      <c r="V2728" s="103"/>
      <c r="W2728" s="103"/>
      <c r="X2728" s="103"/>
      <c r="Y2728" s="103"/>
      <c r="Z2728" s="103"/>
      <c r="AA2728" s="103"/>
      <c r="AB2728" s="103"/>
      <c r="AC2728" s="103"/>
      <c r="AD2728" s="103"/>
      <c r="AE2728" s="103"/>
      <c r="AF2728" s="103"/>
      <c r="AG2728" s="103"/>
    </row>
    <row r="2729" spans="1:35" s="104" customFormat="1">
      <c r="A2729" s="108" t="s">
        <v>203</v>
      </c>
      <c r="B2729" s="103"/>
      <c r="C2729" s="103"/>
      <c r="D2729" s="103"/>
      <c r="E2729" s="103"/>
      <c r="F2729" s="103"/>
      <c r="G2729" s="103"/>
      <c r="H2729" s="103"/>
      <c r="I2729" s="103"/>
      <c r="J2729" s="103"/>
      <c r="K2729" s="103"/>
      <c r="L2729" s="103"/>
      <c r="M2729" s="103"/>
      <c r="N2729" s="103"/>
      <c r="O2729" s="103"/>
      <c r="P2729" s="103"/>
      <c r="Q2729" s="103"/>
      <c r="R2729" s="103"/>
      <c r="S2729" s="103"/>
      <c r="T2729" s="103"/>
      <c r="U2729" s="103"/>
      <c r="V2729" s="103"/>
      <c r="W2729" s="103"/>
      <c r="X2729" s="103"/>
      <c r="Y2729" s="103"/>
      <c r="Z2729" s="103"/>
      <c r="AA2729" s="103"/>
      <c r="AB2729" s="103"/>
      <c r="AC2729" s="103"/>
      <c r="AD2729" s="103"/>
      <c r="AE2729" s="103"/>
      <c r="AF2729" s="103"/>
      <c r="AG2729" s="103"/>
    </row>
    <row r="2730" spans="1:35" s="104" customFormat="1">
      <c r="A2730" s="110" t="s">
        <v>204</v>
      </c>
      <c r="B2730" s="114" t="str">
        <f t="shared" ref="B2730:AG2730" si="181">IF(COUNTA(B2718:B2729)=0,"-",COUNTA(B2718:B2729)/12)</f>
        <v>-</v>
      </c>
      <c r="C2730" s="114" t="str">
        <f t="shared" si="181"/>
        <v>-</v>
      </c>
      <c r="D2730" s="114" t="str">
        <f t="shared" si="181"/>
        <v>-</v>
      </c>
      <c r="E2730" s="114" t="str">
        <f t="shared" si="181"/>
        <v>-</v>
      </c>
      <c r="F2730" s="114" t="str">
        <f t="shared" si="181"/>
        <v>-</v>
      </c>
      <c r="G2730" s="114" t="str">
        <f t="shared" si="181"/>
        <v>-</v>
      </c>
      <c r="H2730" s="114" t="str">
        <f t="shared" si="181"/>
        <v>-</v>
      </c>
      <c r="I2730" s="114" t="str">
        <f t="shared" si="181"/>
        <v>-</v>
      </c>
      <c r="J2730" s="114" t="str">
        <f t="shared" si="181"/>
        <v>-</v>
      </c>
      <c r="K2730" s="114" t="str">
        <f t="shared" si="181"/>
        <v>-</v>
      </c>
      <c r="L2730" s="114" t="str">
        <f t="shared" si="181"/>
        <v>-</v>
      </c>
      <c r="M2730" s="114" t="str">
        <f t="shared" si="181"/>
        <v>-</v>
      </c>
      <c r="N2730" s="114" t="str">
        <f t="shared" si="181"/>
        <v>-</v>
      </c>
      <c r="O2730" s="114" t="str">
        <f t="shared" si="181"/>
        <v>-</v>
      </c>
      <c r="P2730" s="114" t="str">
        <f t="shared" si="181"/>
        <v>-</v>
      </c>
      <c r="Q2730" s="114" t="str">
        <f t="shared" si="181"/>
        <v>-</v>
      </c>
      <c r="R2730" s="114" t="str">
        <f t="shared" si="181"/>
        <v>-</v>
      </c>
      <c r="S2730" s="114" t="str">
        <f t="shared" si="181"/>
        <v>-</v>
      </c>
      <c r="T2730" s="114" t="str">
        <f t="shared" si="181"/>
        <v>-</v>
      </c>
      <c r="U2730" s="114" t="str">
        <f t="shared" si="181"/>
        <v>-</v>
      </c>
      <c r="V2730" s="114" t="str">
        <f t="shared" si="181"/>
        <v>-</v>
      </c>
      <c r="W2730" s="114" t="str">
        <f t="shared" si="181"/>
        <v>-</v>
      </c>
      <c r="X2730" s="114" t="str">
        <f t="shared" si="181"/>
        <v>-</v>
      </c>
      <c r="Y2730" s="114" t="str">
        <f t="shared" si="181"/>
        <v>-</v>
      </c>
      <c r="Z2730" s="114" t="str">
        <f t="shared" si="181"/>
        <v>-</v>
      </c>
      <c r="AA2730" s="114" t="str">
        <f t="shared" si="181"/>
        <v>-</v>
      </c>
      <c r="AB2730" s="114" t="str">
        <f t="shared" si="181"/>
        <v>-</v>
      </c>
      <c r="AC2730" s="114" t="str">
        <f t="shared" si="181"/>
        <v>-</v>
      </c>
      <c r="AD2730" s="114" t="str">
        <f t="shared" si="181"/>
        <v>-</v>
      </c>
      <c r="AE2730" s="114" t="str">
        <f t="shared" si="181"/>
        <v>-</v>
      </c>
      <c r="AF2730" s="114" t="str">
        <f t="shared" si="181"/>
        <v>-</v>
      </c>
      <c r="AG2730" s="114" t="str">
        <f t="shared" si="181"/>
        <v>-</v>
      </c>
    </row>
    <row r="2731" spans="1:35" ht="18" customHeight="1">
      <c r="AG2731"/>
    </row>
    <row r="2732" spans="1:35" s="104" customFormat="1">
      <c r="A2732" s="121">
        <f>A2717+1</f>
        <v>44910</v>
      </c>
      <c r="B2732" s="118" t="s">
        <v>310</v>
      </c>
      <c r="C2732" s="118" t="s">
        <v>311</v>
      </c>
      <c r="D2732" s="118" t="s">
        <v>312</v>
      </c>
      <c r="E2732" s="118" t="s">
        <v>313</v>
      </c>
      <c r="F2732" s="118" t="s">
        <v>314</v>
      </c>
      <c r="G2732" s="118" t="s">
        <v>315</v>
      </c>
      <c r="H2732" s="118" t="s">
        <v>316</v>
      </c>
      <c r="I2732" s="118" t="s">
        <v>317</v>
      </c>
      <c r="J2732" s="118" t="s">
        <v>318</v>
      </c>
      <c r="K2732" s="118" t="s">
        <v>319</v>
      </c>
      <c r="L2732" s="118" t="s">
        <v>320</v>
      </c>
      <c r="M2732" s="118" t="s">
        <v>321</v>
      </c>
      <c r="N2732" s="118" t="s">
        <v>322</v>
      </c>
      <c r="O2732" s="118" t="s">
        <v>323</v>
      </c>
      <c r="P2732" s="118" t="s">
        <v>324</v>
      </c>
      <c r="Q2732" s="118" t="s">
        <v>325</v>
      </c>
      <c r="R2732" s="118" t="s">
        <v>326</v>
      </c>
      <c r="S2732" s="118" t="s">
        <v>327</v>
      </c>
      <c r="T2732" s="118" t="s">
        <v>328</v>
      </c>
      <c r="U2732" s="118" t="s">
        <v>329</v>
      </c>
      <c r="V2732" s="118" t="s">
        <v>330</v>
      </c>
      <c r="W2732" s="118" t="s">
        <v>331</v>
      </c>
      <c r="X2732" s="118" t="s">
        <v>332</v>
      </c>
      <c r="Y2732" s="118" t="s">
        <v>333</v>
      </c>
      <c r="Z2732" s="118" t="s">
        <v>334</v>
      </c>
      <c r="AA2732" s="118" t="s">
        <v>335</v>
      </c>
      <c r="AB2732" s="118" t="s">
        <v>336</v>
      </c>
      <c r="AC2732" s="118" t="s">
        <v>337</v>
      </c>
      <c r="AD2732" s="118" t="s">
        <v>338</v>
      </c>
      <c r="AE2732" s="118" t="s">
        <v>339</v>
      </c>
      <c r="AF2732" s="118" t="s">
        <v>340</v>
      </c>
      <c r="AG2732" s="118" t="s">
        <v>341</v>
      </c>
    </row>
    <row r="2733" spans="1:35" s="104" customFormat="1">
      <c r="A2733" s="108" t="s">
        <v>168</v>
      </c>
      <c r="B2733" s="103"/>
      <c r="C2733" s="103"/>
      <c r="D2733" s="103"/>
      <c r="E2733" s="103"/>
      <c r="F2733" s="103"/>
      <c r="G2733" s="103"/>
      <c r="H2733" s="103"/>
      <c r="I2733" s="103"/>
      <c r="J2733" s="103"/>
      <c r="K2733" s="103"/>
      <c r="L2733" s="103"/>
      <c r="M2733" s="103"/>
      <c r="N2733" s="103"/>
      <c r="O2733" s="103"/>
      <c r="P2733" s="103"/>
      <c r="Q2733" s="103"/>
      <c r="R2733" s="103"/>
      <c r="S2733" s="103"/>
      <c r="T2733" s="103"/>
      <c r="U2733" s="103"/>
      <c r="V2733" s="103"/>
      <c r="W2733" s="103"/>
      <c r="X2733" s="103"/>
      <c r="Y2733" s="103"/>
      <c r="Z2733" s="103"/>
      <c r="AA2733" s="103"/>
      <c r="AB2733" s="103"/>
      <c r="AC2733" s="103"/>
      <c r="AD2733" s="103"/>
      <c r="AE2733" s="103"/>
      <c r="AF2733" s="103"/>
      <c r="AG2733" s="103"/>
    </row>
    <row r="2734" spans="1:35" s="104" customFormat="1">
      <c r="A2734" s="108" t="s">
        <v>174</v>
      </c>
      <c r="B2734" s="103"/>
      <c r="C2734" s="103"/>
      <c r="D2734" s="103"/>
      <c r="E2734" s="103"/>
      <c r="F2734" s="103"/>
      <c r="G2734" s="103"/>
      <c r="H2734" s="103"/>
      <c r="I2734" s="103"/>
      <c r="J2734" s="103"/>
      <c r="K2734" s="103"/>
      <c r="L2734" s="103"/>
      <c r="M2734" s="103"/>
      <c r="N2734" s="103"/>
      <c r="O2734" s="103"/>
      <c r="P2734" s="103"/>
      <c r="Q2734" s="103"/>
      <c r="R2734" s="103"/>
      <c r="S2734" s="103"/>
      <c r="T2734" s="103"/>
      <c r="U2734" s="103"/>
      <c r="V2734" s="103"/>
      <c r="W2734" s="103"/>
      <c r="X2734" s="103"/>
      <c r="Y2734" s="103"/>
      <c r="Z2734" s="103"/>
      <c r="AA2734" s="103"/>
      <c r="AB2734" s="103"/>
      <c r="AC2734" s="103"/>
      <c r="AD2734" s="103"/>
      <c r="AE2734" s="103"/>
      <c r="AF2734" s="103"/>
      <c r="AG2734" s="103"/>
    </row>
    <row r="2735" spans="1:35" s="104" customFormat="1">
      <c r="A2735" s="108" t="s">
        <v>176</v>
      </c>
      <c r="B2735" s="103"/>
      <c r="C2735" s="103"/>
      <c r="D2735" s="103"/>
      <c r="E2735" s="103"/>
      <c r="F2735" s="103"/>
      <c r="G2735" s="103"/>
      <c r="H2735" s="103"/>
      <c r="I2735" s="103"/>
      <c r="J2735" s="103"/>
      <c r="K2735" s="103"/>
      <c r="L2735" s="103"/>
      <c r="M2735" s="103"/>
      <c r="N2735" s="103"/>
      <c r="O2735" s="103"/>
      <c r="P2735" s="103"/>
      <c r="Q2735" s="103"/>
      <c r="R2735" s="103"/>
      <c r="S2735" s="103"/>
      <c r="T2735" s="103"/>
      <c r="U2735" s="103"/>
      <c r="V2735" s="103"/>
      <c r="W2735" s="103"/>
      <c r="X2735" s="103"/>
      <c r="Y2735" s="103"/>
      <c r="Z2735" s="103"/>
      <c r="AA2735" s="103"/>
      <c r="AB2735" s="103"/>
      <c r="AC2735" s="103"/>
      <c r="AD2735" s="103"/>
      <c r="AE2735" s="103"/>
      <c r="AF2735" s="103"/>
      <c r="AG2735" s="103"/>
    </row>
    <row r="2736" spans="1:35" s="104" customFormat="1" ht="21">
      <c r="A2736" s="108" t="s">
        <v>181</v>
      </c>
      <c r="B2736" s="103"/>
      <c r="C2736" s="103"/>
      <c r="D2736" s="103"/>
      <c r="E2736" s="103"/>
      <c r="F2736" s="103"/>
      <c r="G2736" s="103"/>
      <c r="H2736" s="103"/>
      <c r="I2736" s="103"/>
      <c r="J2736" s="103"/>
      <c r="K2736" s="103"/>
      <c r="L2736" s="103"/>
      <c r="M2736" s="103"/>
      <c r="N2736" s="103"/>
      <c r="O2736" s="103"/>
      <c r="P2736" s="103"/>
      <c r="Q2736" s="103"/>
      <c r="R2736" s="103"/>
      <c r="S2736" s="103"/>
      <c r="T2736" s="103"/>
      <c r="U2736" s="103"/>
      <c r="V2736" s="103"/>
      <c r="W2736" s="103"/>
      <c r="X2736" s="103"/>
      <c r="Y2736" s="103"/>
      <c r="Z2736" s="103"/>
      <c r="AA2736" s="103"/>
      <c r="AB2736" s="103"/>
      <c r="AC2736" s="103"/>
      <c r="AD2736" s="103"/>
      <c r="AE2736" s="103"/>
      <c r="AF2736" s="103"/>
      <c r="AG2736" s="103"/>
      <c r="AI2736" s="116" t="s">
        <v>250</v>
      </c>
    </row>
    <row r="2737" spans="1:35" s="104" customFormat="1" ht="15" customHeight="1">
      <c r="A2737" s="108" t="s">
        <v>184</v>
      </c>
      <c r="B2737" s="103"/>
      <c r="C2737" s="103"/>
      <c r="D2737" s="103"/>
      <c r="E2737" s="103"/>
      <c r="F2737" s="103"/>
      <c r="G2737" s="103"/>
      <c r="H2737" s="103"/>
      <c r="I2737" s="103"/>
      <c r="J2737" s="103"/>
      <c r="K2737" s="103"/>
      <c r="L2737" s="103"/>
      <c r="M2737" s="103"/>
      <c r="N2737" s="103"/>
      <c r="O2737" s="103"/>
      <c r="P2737" s="103"/>
      <c r="Q2737" s="103"/>
      <c r="R2737" s="103"/>
      <c r="S2737" s="103"/>
      <c r="T2737" s="103"/>
      <c r="U2737" s="103"/>
      <c r="V2737" s="103"/>
      <c r="W2737" s="103"/>
      <c r="X2737" s="103"/>
      <c r="Y2737" s="103"/>
      <c r="Z2737" s="103"/>
      <c r="AA2737" s="103"/>
      <c r="AB2737" s="103"/>
      <c r="AC2737" s="103"/>
      <c r="AD2737" s="103"/>
      <c r="AE2737" s="103"/>
      <c r="AF2737" s="103"/>
      <c r="AG2737" s="103"/>
      <c r="AI2737" s="271">
        <f>COUNTIF($B2745:$AG2745,"-")</f>
        <v>32</v>
      </c>
    </row>
    <row r="2738" spans="1:35" s="104" customFormat="1" ht="15" customHeight="1">
      <c r="A2738" s="108" t="s">
        <v>208</v>
      </c>
      <c r="B2738" s="103"/>
      <c r="C2738" s="103"/>
      <c r="D2738" s="103"/>
      <c r="E2738" s="103"/>
      <c r="F2738" s="103"/>
      <c r="G2738" s="103"/>
      <c r="H2738" s="103"/>
      <c r="I2738" s="103"/>
      <c r="J2738" s="103"/>
      <c r="K2738" s="103"/>
      <c r="L2738" s="103"/>
      <c r="M2738" s="103"/>
      <c r="N2738" s="103"/>
      <c r="O2738" s="103"/>
      <c r="P2738" s="103"/>
      <c r="Q2738" s="103"/>
      <c r="R2738" s="103"/>
      <c r="S2738" s="103"/>
      <c r="T2738" s="103"/>
      <c r="U2738" s="103"/>
      <c r="V2738" s="103"/>
      <c r="W2738" s="103"/>
      <c r="X2738" s="103"/>
      <c r="Y2738" s="103"/>
      <c r="Z2738" s="103"/>
      <c r="AA2738" s="103"/>
      <c r="AB2738" s="103"/>
      <c r="AC2738" s="103"/>
      <c r="AD2738" s="103"/>
      <c r="AE2738" s="103"/>
      <c r="AF2738" s="103"/>
      <c r="AG2738" s="103"/>
      <c r="AI2738" s="271"/>
    </row>
    <row r="2739" spans="1:35" s="104" customFormat="1">
      <c r="A2739" s="108" t="s">
        <v>209</v>
      </c>
      <c r="B2739" s="103"/>
      <c r="C2739" s="103"/>
      <c r="D2739" s="103"/>
      <c r="E2739" s="103"/>
      <c r="F2739" s="103"/>
      <c r="G2739" s="103"/>
      <c r="H2739" s="103"/>
      <c r="I2739" s="103"/>
      <c r="J2739" s="103"/>
      <c r="K2739" s="103"/>
      <c r="L2739" s="103"/>
      <c r="M2739" s="103"/>
      <c r="N2739" s="103"/>
      <c r="O2739" s="103"/>
      <c r="P2739" s="103"/>
      <c r="Q2739" s="103"/>
      <c r="R2739" s="103"/>
      <c r="S2739" s="103"/>
      <c r="T2739" s="103"/>
      <c r="U2739" s="103"/>
      <c r="V2739" s="103"/>
      <c r="W2739" s="103"/>
      <c r="X2739" s="103"/>
      <c r="Y2739" s="103"/>
      <c r="Z2739" s="103"/>
      <c r="AA2739" s="103"/>
      <c r="AB2739" s="103"/>
      <c r="AC2739" s="103"/>
      <c r="AD2739" s="103"/>
      <c r="AE2739" s="103"/>
      <c r="AF2739" s="103"/>
      <c r="AG2739" s="103"/>
    </row>
    <row r="2740" spans="1:35" s="104" customFormat="1">
      <c r="A2740" s="108" t="s">
        <v>198</v>
      </c>
      <c r="B2740" s="103"/>
      <c r="C2740" s="103"/>
      <c r="D2740" s="103"/>
      <c r="E2740" s="103"/>
      <c r="F2740" s="103"/>
      <c r="G2740" s="103"/>
      <c r="H2740" s="103"/>
      <c r="I2740" s="103"/>
      <c r="J2740" s="103"/>
      <c r="K2740" s="103"/>
      <c r="L2740" s="103"/>
      <c r="M2740" s="103"/>
      <c r="N2740" s="103"/>
      <c r="O2740" s="103"/>
      <c r="P2740" s="103"/>
      <c r="Q2740" s="103"/>
      <c r="R2740" s="103"/>
      <c r="S2740" s="103"/>
      <c r="T2740" s="103"/>
      <c r="U2740" s="103"/>
      <c r="V2740" s="103"/>
      <c r="W2740" s="103"/>
      <c r="X2740" s="103"/>
      <c r="Y2740" s="103"/>
      <c r="Z2740" s="103"/>
      <c r="AA2740" s="103"/>
      <c r="AB2740" s="103"/>
      <c r="AC2740" s="103"/>
      <c r="AD2740" s="103"/>
      <c r="AE2740" s="103"/>
      <c r="AF2740" s="103"/>
      <c r="AG2740" s="103"/>
    </row>
    <row r="2741" spans="1:35" s="104" customFormat="1">
      <c r="A2741" s="108" t="s">
        <v>200</v>
      </c>
      <c r="B2741" s="103"/>
      <c r="C2741" s="103"/>
      <c r="D2741" s="103"/>
      <c r="E2741" s="103"/>
      <c r="F2741" s="103"/>
      <c r="G2741" s="103"/>
      <c r="H2741" s="103"/>
      <c r="I2741" s="103"/>
      <c r="J2741" s="103"/>
      <c r="K2741" s="103"/>
      <c r="L2741" s="103"/>
      <c r="M2741" s="103"/>
      <c r="N2741" s="103"/>
      <c r="O2741" s="103"/>
      <c r="P2741" s="103"/>
      <c r="Q2741" s="103"/>
      <c r="R2741" s="103"/>
      <c r="S2741" s="103"/>
      <c r="T2741" s="103"/>
      <c r="U2741" s="103"/>
      <c r="V2741" s="103"/>
      <c r="W2741" s="103"/>
      <c r="X2741" s="103"/>
      <c r="Y2741" s="103"/>
      <c r="Z2741" s="103"/>
      <c r="AA2741" s="103"/>
      <c r="AB2741" s="103"/>
      <c r="AC2741" s="103"/>
      <c r="AD2741" s="103"/>
      <c r="AE2741" s="103"/>
      <c r="AF2741" s="103"/>
      <c r="AG2741" s="103"/>
    </row>
    <row r="2742" spans="1:35" s="104" customFormat="1">
      <c r="A2742" s="108" t="s">
        <v>201</v>
      </c>
      <c r="B2742" s="103"/>
      <c r="C2742" s="103"/>
      <c r="D2742" s="103"/>
      <c r="E2742" s="103"/>
      <c r="F2742" s="103"/>
      <c r="G2742" s="103"/>
      <c r="H2742" s="103"/>
      <c r="I2742" s="103"/>
      <c r="J2742" s="103"/>
      <c r="K2742" s="103"/>
      <c r="L2742" s="103"/>
      <c r="M2742" s="103"/>
      <c r="N2742" s="103"/>
      <c r="O2742" s="103"/>
      <c r="P2742" s="103"/>
      <c r="Q2742" s="103"/>
      <c r="R2742" s="103"/>
      <c r="S2742" s="103"/>
      <c r="T2742" s="103"/>
      <c r="U2742" s="103"/>
      <c r="V2742" s="103"/>
      <c r="W2742" s="103"/>
      <c r="X2742" s="103"/>
      <c r="Y2742" s="103"/>
      <c r="Z2742" s="103"/>
      <c r="AA2742" s="103"/>
      <c r="AB2742" s="103"/>
      <c r="AC2742" s="103"/>
      <c r="AD2742" s="103"/>
      <c r="AE2742" s="103"/>
      <c r="AF2742" s="103"/>
      <c r="AG2742" s="103"/>
    </row>
    <row r="2743" spans="1:35" s="104" customFormat="1">
      <c r="A2743" s="108" t="s">
        <v>202</v>
      </c>
      <c r="B2743" s="103"/>
      <c r="C2743" s="103"/>
      <c r="D2743" s="103"/>
      <c r="E2743" s="103"/>
      <c r="F2743" s="103"/>
      <c r="G2743" s="103"/>
      <c r="H2743" s="103"/>
      <c r="I2743" s="103"/>
      <c r="J2743" s="103"/>
      <c r="K2743" s="103"/>
      <c r="L2743" s="103"/>
      <c r="M2743" s="103"/>
      <c r="N2743" s="103"/>
      <c r="O2743" s="103"/>
      <c r="P2743" s="103"/>
      <c r="Q2743" s="103"/>
      <c r="R2743" s="103"/>
      <c r="S2743" s="103"/>
      <c r="T2743" s="103"/>
      <c r="U2743" s="103"/>
      <c r="V2743" s="103"/>
      <c r="W2743" s="103"/>
      <c r="X2743" s="103"/>
      <c r="Y2743" s="103"/>
      <c r="Z2743" s="103"/>
      <c r="AA2743" s="103"/>
      <c r="AB2743" s="103"/>
      <c r="AC2743" s="103"/>
      <c r="AD2743" s="103"/>
      <c r="AE2743" s="103"/>
      <c r="AF2743" s="103"/>
      <c r="AG2743" s="103"/>
    </row>
    <row r="2744" spans="1:35" s="104" customFormat="1">
      <c r="A2744" s="108" t="s">
        <v>203</v>
      </c>
      <c r="B2744" s="103"/>
      <c r="C2744" s="103"/>
      <c r="D2744" s="103"/>
      <c r="E2744" s="103"/>
      <c r="F2744" s="103"/>
      <c r="G2744" s="103"/>
      <c r="H2744" s="103"/>
      <c r="I2744" s="103"/>
      <c r="J2744" s="103"/>
      <c r="K2744" s="103"/>
      <c r="L2744" s="103"/>
      <c r="M2744" s="103"/>
      <c r="N2744" s="103"/>
      <c r="O2744" s="103"/>
      <c r="P2744" s="103"/>
      <c r="Q2744" s="103"/>
      <c r="R2744" s="103"/>
      <c r="S2744" s="103"/>
      <c r="T2744" s="103"/>
      <c r="U2744" s="103"/>
      <c r="V2744" s="103"/>
      <c r="W2744" s="103"/>
      <c r="X2744" s="103"/>
      <c r="Y2744" s="103"/>
      <c r="Z2744" s="103"/>
      <c r="AA2744" s="103"/>
      <c r="AB2744" s="103"/>
      <c r="AC2744" s="103"/>
      <c r="AD2744" s="103"/>
      <c r="AE2744" s="103"/>
      <c r="AF2744" s="103"/>
      <c r="AG2744" s="103"/>
    </row>
    <row r="2745" spans="1:35" s="104" customFormat="1">
      <c r="A2745" s="110" t="s">
        <v>204</v>
      </c>
      <c r="B2745" s="114" t="str">
        <f t="shared" ref="B2745:AG2745" si="182">IF(COUNTA(B2733:B2744)=0,"-",COUNTA(B2733:B2744)/12)</f>
        <v>-</v>
      </c>
      <c r="C2745" s="114" t="str">
        <f t="shared" si="182"/>
        <v>-</v>
      </c>
      <c r="D2745" s="114" t="str">
        <f t="shared" si="182"/>
        <v>-</v>
      </c>
      <c r="E2745" s="114" t="str">
        <f t="shared" si="182"/>
        <v>-</v>
      </c>
      <c r="F2745" s="114" t="str">
        <f t="shared" si="182"/>
        <v>-</v>
      </c>
      <c r="G2745" s="114" t="str">
        <f t="shared" si="182"/>
        <v>-</v>
      </c>
      <c r="H2745" s="114" t="str">
        <f t="shared" si="182"/>
        <v>-</v>
      </c>
      <c r="I2745" s="114" t="str">
        <f t="shared" si="182"/>
        <v>-</v>
      </c>
      <c r="J2745" s="114" t="str">
        <f t="shared" si="182"/>
        <v>-</v>
      </c>
      <c r="K2745" s="114" t="str">
        <f t="shared" si="182"/>
        <v>-</v>
      </c>
      <c r="L2745" s="114" t="str">
        <f t="shared" si="182"/>
        <v>-</v>
      </c>
      <c r="M2745" s="114" t="str">
        <f t="shared" si="182"/>
        <v>-</v>
      </c>
      <c r="N2745" s="114" t="str">
        <f t="shared" si="182"/>
        <v>-</v>
      </c>
      <c r="O2745" s="114" t="str">
        <f t="shared" si="182"/>
        <v>-</v>
      </c>
      <c r="P2745" s="114" t="str">
        <f t="shared" si="182"/>
        <v>-</v>
      </c>
      <c r="Q2745" s="114" t="str">
        <f t="shared" si="182"/>
        <v>-</v>
      </c>
      <c r="R2745" s="114" t="str">
        <f t="shared" si="182"/>
        <v>-</v>
      </c>
      <c r="S2745" s="114" t="str">
        <f t="shared" si="182"/>
        <v>-</v>
      </c>
      <c r="T2745" s="114" t="str">
        <f t="shared" si="182"/>
        <v>-</v>
      </c>
      <c r="U2745" s="114" t="str">
        <f t="shared" si="182"/>
        <v>-</v>
      </c>
      <c r="V2745" s="114" t="str">
        <f t="shared" si="182"/>
        <v>-</v>
      </c>
      <c r="W2745" s="114" t="str">
        <f t="shared" si="182"/>
        <v>-</v>
      </c>
      <c r="X2745" s="114" t="str">
        <f t="shared" si="182"/>
        <v>-</v>
      </c>
      <c r="Y2745" s="114" t="str">
        <f t="shared" si="182"/>
        <v>-</v>
      </c>
      <c r="Z2745" s="114" t="str">
        <f t="shared" si="182"/>
        <v>-</v>
      </c>
      <c r="AA2745" s="114" t="str">
        <f t="shared" si="182"/>
        <v>-</v>
      </c>
      <c r="AB2745" s="114" t="str">
        <f t="shared" si="182"/>
        <v>-</v>
      </c>
      <c r="AC2745" s="114" t="str">
        <f t="shared" si="182"/>
        <v>-</v>
      </c>
      <c r="AD2745" s="114" t="str">
        <f t="shared" si="182"/>
        <v>-</v>
      </c>
      <c r="AE2745" s="114" t="str">
        <f t="shared" si="182"/>
        <v>-</v>
      </c>
      <c r="AF2745" s="114" t="str">
        <f t="shared" si="182"/>
        <v>-</v>
      </c>
      <c r="AG2745" s="114" t="str">
        <f t="shared" si="182"/>
        <v>-</v>
      </c>
    </row>
    <row r="2746" spans="1:35" ht="18" customHeight="1">
      <c r="AG2746"/>
    </row>
    <row r="2747" spans="1:35" s="104" customFormat="1">
      <c r="A2747" s="121">
        <f>A2732+1</f>
        <v>44911</v>
      </c>
      <c r="B2747" s="118" t="s">
        <v>310</v>
      </c>
      <c r="C2747" s="118" t="s">
        <v>311</v>
      </c>
      <c r="D2747" s="118" t="s">
        <v>312</v>
      </c>
      <c r="E2747" s="118" t="s">
        <v>313</v>
      </c>
      <c r="F2747" s="118" t="s">
        <v>314</v>
      </c>
      <c r="G2747" s="118" t="s">
        <v>315</v>
      </c>
      <c r="H2747" s="118" t="s">
        <v>316</v>
      </c>
      <c r="I2747" s="118" t="s">
        <v>317</v>
      </c>
      <c r="J2747" s="118" t="s">
        <v>318</v>
      </c>
      <c r="K2747" s="118" t="s">
        <v>319</v>
      </c>
      <c r="L2747" s="118" t="s">
        <v>320</v>
      </c>
      <c r="M2747" s="118" t="s">
        <v>321</v>
      </c>
      <c r="N2747" s="118" t="s">
        <v>322</v>
      </c>
      <c r="O2747" s="118" t="s">
        <v>323</v>
      </c>
      <c r="P2747" s="118" t="s">
        <v>324</v>
      </c>
      <c r="Q2747" s="118" t="s">
        <v>325</v>
      </c>
      <c r="R2747" s="118" t="s">
        <v>326</v>
      </c>
      <c r="S2747" s="118" t="s">
        <v>327</v>
      </c>
      <c r="T2747" s="118" t="s">
        <v>328</v>
      </c>
      <c r="U2747" s="118" t="s">
        <v>329</v>
      </c>
      <c r="V2747" s="118" t="s">
        <v>330</v>
      </c>
      <c r="W2747" s="118" t="s">
        <v>331</v>
      </c>
      <c r="X2747" s="118" t="s">
        <v>332</v>
      </c>
      <c r="Y2747" s="118" t="s">
        <v>333</v>
      </c>
      <c r="Z2747" s="118" t="s">
        <v>334</v>
      </c>
      <c r="AA2747" s="118" t="s">
        <v>335</v>
      </c>
      <c r="AB2747" s="118" t="s">
        <v>336</v>
      </c>
      <c r="AC2747" s="118" t="s">
        <v>337</v>
      </c>
      <c r="AD2747" s="118" t="s">
        <v>338</v>
      </c>
      <c r="AE2747" s="118" t="s">
        <v>339</v>
      </c>
      <c r="AF2747" s="118" t="s">
        <v>340</v>
      </c>
      <c r="AG2747" s="118" t="s">
        <v>341</v>
      </c>
    </row>
    <row r="2748" spans="1:35" s="104" customFormat="1">
      <c r="A2748" s="108" t="s">
        <v>168</v>
      </c>
      <c r="B2748" s="103"/>
      <c r="C2748" s="103"/>
      <c r="D2748" s="103"/>
      <c r="E2748" s="103"/>
      <c r="F2748" s="103"/>
      <c r="G2748" s="103"/>
      <c r="H2748" s="103"/>
      <c r="I2748" s="103"/>
      <c r="J2748" s="103"/>
      <c r="K2748" s="103"/>
      <c r="L2748" s="103"/>
      <c r="M2748" s="103"/>
      <c r="N2748" s="103"/>
      <c r="O2748" s="103"/>
      <c r="P2748" s="103"/>
      <c r="Q2748" s="103"/>
      <c r="R2748" s="103"/>
      <c r="S2748" s="103"/>
      <c r="T2748" s="103"/>
      <c r="U2748" s="103"/>
      <c r="V2748" s="103"/>
      <c r="W2748" s="103"/>
      <c r="X2748" s="103"/>
      <c r="Y2748" s="103"/>
      <c r="Z2748" s="103"/>
      <c r="AA2748" s="103"/>
      <c r="AB2748" s="103"/>
      <c r="AC2748" s="103"/>
      <c r="AD2748" s="103"/>
      <c r="AE2748" s="103"/>
      <c r="AF2748" s="103"/>
      <c r="AG2748" s="103"/>
    </row>
    <row r="2749" spans="1:35" s="104" customFormat="1">
      <c r="A2749" s="108" t="s">
        <v>174</v>
      </c>
      <c r="B2749" s="103"/>
      <c r="C2749" s="103"/>
      <c r="D2749" s="103"/>
      <c r="E2749" s="103"/>
      <c r="F2749" s="103"/>
      <c r="G2749" s="103"/>
      <c r="H2749" s="103"/>
      <c r="I2749" s="103"/>
      <c r="J2749" s="103"/>
      <c r="K2749" s="103"/>
      <c r="L2749" s="103"/>
      <c r="M2749" s="103"/>
      <c r="N2749" s="103"/>
      <c r="O2749" s="103"/>
      <c r="P2749" s="103"/>
      <c r="Q2749" s="103"/>
      <c r="R2749" s="103"/>
      <c r="S2749" s="103"/>
      <c r="T2749" s="103"/>
      <c r="U2749" s="103"/>
      <c r="V2749" s="103"/>
      <c r="W2749" s="103"/>
      <c r="X2749" s="103"/>
      <c r="Y2749" s="103"/>
      <c r="Z2749" s="103"/>
      <c r="AA2749" s="103"/>
      <c r="AB2749" s="103"/>
      <c r="AC2749" s="103"/>
      <c r="AD2749" s="103"/>
      <c r="AE2749" s="103"/>
      <c r="AF2749" s="103"/>
      <c r="AG2749" s="103"/>
    </row>
    <row r="2750" spans="1:35" s="104" customFormat="1">
      <c r="A2750" s="108" t="s">
        <v>176</v>
      </c>
      <c r="B2750" s="103"/>
      <c r="C2750" s="103"/>
      <c r="D2750" s="103"/>
      <c r="E2750" s="103"/>
      <c r="F2750" s="103"/>
      <c r="G2750" s="103"/>
      <c r="H2750" s="103"/>
      <c r="I2750" s="103"/>
      <c r="J2750" s="103"/>
      <c r="K2750" s="103"/>
      <c r="L2750" s="103"/>
      <c r="M2750" s="103"/>
      <c r="N2750" s="103"/>
      <c r="O2750" s="103"/>
      <c r="P2750" s="103"/>
      <c r="Q2750" s="103"/>
      <c r="R2750" s="103"/>
      <c r="S2750" s="103"/>
      <c r="T2750" s="103"/>
      <c r="U2750" s="103"/>
      <c r="V2750" s="103"/>
      <c r="W2750" s="103"/>
      <c r="X2750" s="103"/>
      <c r="Y2750" s="103"/>
      <c r="Z2750" s="103"/>
      <c r="AA2750" s="103"/>
      <c r="AB2750" s="103"/>
      <c r="AC2750" s="103"/>
      <c r="AD2750" s="103"/>
      <c r="AE2750" s="103"/>
      <c r="AF2750" s="103"/>
      <c r="AG2750" s="103"/>
    </row>
    <row r="2751" spans="1:35" s="104" customFormat="1" ht="21">
      <c r="A2751" s="108" t="s">
        <v>181</v>
      </c>
      <c r="B2751" s="103"/>
      <c r="C2751" s="103"/>
      <c r="D2751" s="103"/>
      <c r="E2751" s="103"/>
      <c r="F2751" s="103"/>
      <c r="G2751" s="103"/>
      <c r="H2751" s="103"/>
      <c r="I2751" s="103"/>
      <c r="J2751" s="103"/>
      <c r="K2751" s="103"/>
      <c r="L2751" s="103"/>
      <c r="M2751" s="103"/>
      <c r="N2751" s="103"/>
      <c r="O2751" s="103"/>
      <c r="P2751" s="103"/>
      <c r="Q2751" s="103"/>
      <c r="R2751" s="103"/>
      <c r="S2751" s="103"/>
      <c r="T2751" s="103"/>
      <c r="U2751" s="103"/>
      <c r="V2751" s="103"/>
      <c r="W2751" s="103"/>
      <c r="X2751" s="103"/>
      <c r="Y2751" s="103"/>
      <c r="Z2751" s="103"/>
      <c r="AA2751" s="103"/>
      <c r="AB2751" s="103"/>
      <c r="AC2751" s="103"/>
      <c r="AD2751" s="103"/>
      <c r="AE2751" s="103"/>
      <c r="AF2751" s="103"/>
      <c r="AG2751" s="103"/>
      <c r="AI2751" s="116" t="s">
        <v>250</v>
      </c>
    </row>
    <row r="2752" spans="1:35" s="104" customFormat="1" ht="15" customHeight="1">
      <c r="A2752" s="108" t="s">
        <v>184</v>
      </c>
      <c r="B2752" s="103"/>
      <c r="C2752" s="103"/>
      <c r="D2752" s="103"/>
      <c r="E2752" s="103"/>
      <c r="F2752" s="103"/>
      <c r="G2752" s="103"/>
      <c r="H2752" s="103"/>
      <c r="I2752" s="103"/>
      <c r="J2752" s="103"/>
      <c r="K2752" s="103"/>
      <c r="L2752" s="103"/>
      <c r="M2752" s="103"/>
      <c r="N2752" s="103"/>
      <c r="O2752" s="103"/>
      <c r="P2752" s="103"/>
      <c r="Q2752" s="103"/>
      <c r="R2752" s="103"/>
      <c r="S2752" s="103"/>
      <c r="T2752" s="103"/>
      <c r="U2752" s="103"/>
      <c r="V2752" s="103"/>
      <c r="W2752" s="103"/>
      <c r="X2752" s="103"/>
      <c r="Y2752" s="103"/>
      <c r="Z2752" s="103"/>
      <c r="AA2752" s="103"/>
      <c r="AB2752" s="103"/>
      <c r="AC2752" s="103"/>
      <c r="AD2752" s="103"/>
      <c r="AE2752" s="103"/>
      <c r="AF2752" s="103"/>
      <c r="AG2752" s="103"/>
      <c r="AI2752" s="271">
        <f>COUNTIF($B2760:$AG2760,"-")</f>
        <v>32</v>
      </c>
    </row>
    <row r="2753" spans="1:35" s="104" customFormat="1" ht="15" customHeight="1">
      <c r="A2753" s="108" t="s">
        <v>208</v>
      </c>
      <c r="B2753" s="103"/>
      <c r="C2753" s="103"/>
      <c r="D2753" s="103"/>
      <c r="E2753" s="103"/>
      <c r="F2753" s="103"/>
      <c r="G2753" s="103"/>
      <c r="H2753" s="103"/>
      <c r="I2753" s="103"/>
      <c r="J2753" s="103"/>
      <c r="K2753" s="103"/>
      <c r="L2753" s="103"/>
      <c r="M2753" s="103"/>
      <c r="N2753" s="103"/>
      <c r="O2753" s="103"/>
      <c r="P2753" s="103"/>
      <c r="Q2753" s="103"/>
      <c r="R2753" s="103"/>
      <c r="S2753" s="103"/>
      <c r="T2753" s="103"/>
      <c r="U2753" s="103"/>
      <c r="V2753" s="103"/>
      <c r="W2753" s="103"/>
      <c r="X2753" s="103"/>
      <c r="Y2753" s="103"/>
      <c r="Z2753" s="103"/>
      <c r="AA2753" s="103"/>
      <c r="AB2753" s="103"/>
      <c r="AC2753" s="103"/>
      <c r="AD2753" s="103"/>
      <c r="AE2753" s="103"/>
      <c r="AF2753" s="103"/>
      <c r="AG2753" s="103"/>
      <c r="AI2753" s="271"/>
    </row>
    <row r="2754" spans="1:35" s="104" customFormat="1">
      <c r="A2754" s="108" t="s">
        <v>209</v>
      </c>
      <c r="B2754" s="103"/>
      <c r="C2754" s="103"/>
      <c r="D2754" s="103"/>
      <c r="E2754" s="103"/>
      <c r="F2754" s="103"/>
      <c r="G2754" s="103"/>
      <c r="H2754" s="103"/>
      <c r="I2754" s="103"/>
      <c r="J2754" s="103"/>
      <c r="K2754" s="103"/>
      <c r="L2754" s="103"/>
      <c r="M2754" s="103"/>
      <c r="N2754" s="103"/>
      <c r="O2754" s="103"/>
      <c r="P2754" s="103"/>
      <c r="Q2754" s="103"/>
      <c r="R2754" s="103"/>
      <c r="S2754" s="103"/>
      <c r="T2754" s="103"/>
      <c r="U2754" s="103"/>
      <c r="V2754" s="103"/>
      <c r="W2754" s="103"/>
      <c r="X2754" s="103"/>
      <c r="Y2754" s="103"/>
      <c r="Z2754" s="103"/>
      <c r="AA2754" s="103"/>
      <c r="AB2754" s="103"/>
      <c r="AC2754" s="103"/>
      <c r="AD2754" s="103"/>
      <c r="AE2754" s="103"/>
      <c r="AF2754" s="103"/>
      <c r="AG2754" s="103"/>
    </row>
    <row r="2755" spans="1:35" s="104" customFormat="1">
      <c r="A2755" s="108" t="s">
        <v>198</v>
      </c>
      <c r="B2755" s="103"/>
      <c r="C2755" s="103"/>
      <c r="D2755" s="103"/>
      <c r="E2755" s="103"/>
      <c r="F2755" s="103"/>
      <c r="G2755" s="103"/>
      <c r="H2755" s="103"/>
      <c r="I2755" s="103"/>
      <c r="J2755" s="103"/>
      <c r="K2755" s="103"/>
      <c r="L2755" s="103"/>
      <c r="M2755" s="103"/>
      <c r="N2755" s="103"/>
      <c r="O2755" s="103"/>
      <c r="P2755" s="103"/>
      <c r="Q2755" s="103"/>
      <c r="R2755" s="103"/>
      <c r="S2755" s="103"/>
      <c r="T2755" s="103"/>
      <c r="U2755" s="103"/>
      <c r="V2755" s="103"/>
      <c r="W2755" s="103"/>
      <c r="X2755" s="103"/>
      <c r="Y2755" s="103"/>
      <c r="Z2755" s="103"/>
      <c r="AA2755" s="103"/>
      <c r="AB2755" s="103"/>
      <c r="AC2755" s="103"/>
      <c r="AD2755" s="103"/>
      <c r="AE2755" s="103"/>
      <c r="AF2755" s="103"/>
      <c r="AG2755" s="103"/>
    </row>
    <row r="2756" spans="1:35" s="104" customFormat="1">
      <c r="A2756" s="108" t="s">
        <v>200</v>
      </c>
      <c r="B2756" s="103"/>
      <c r="C2756" s="103"/>
      <c r="D2756" s="103"/>
      <c r="E2756" s="103"/>
      <c r="F2756" s="103"/>
      <c r="G2756" s="103"/>
      <c r="H2756" s="103"/>
      <c r="I2756" s="103"/>
      <c r="J2756" s="103"/>
      <c r="K2756" s="103"/>
      <c r="L2756" s="103"/>
      <c r="M2756" s="103"/>
      <c r="N2756" s="103"/>
      <c r="O2756" s="103"/>
      <c r="P2756" s="103"/>
      <c r="Q2756" s="103"/>
      <c r="R2756" s="103"/>
      <c r="S2756" s="103"/>
      <c r="T2756" s="103"/>
      <c r="U2756" s="103"/>
      <c r="V2756" s="103"/>
      <c r="W2756" s="103"/>
      <c r="X2756" s="103"/>
      <c r="Y2756" s="103"/>
      <c r="Z2756" s="103"/>
      <c r="AA2756" s="103"/>
      <c r="AB2756" s="103"/>
      <c r="AC2756" s="103"/>
      <c r="AD2756" s="103"/>
      <c r="AE2756" s="103"/>
      <c r="AF2756" s="103"/>
      <c r="AG2756" s="103"/>
    </row>
    <row r="2757" spans="1:35" s="104" customFormat="1">
      <c r="A2757" s="108" t="s">
        <v>201</v>
      </c>
      <c r="B2757" s="103"/>
      <c r="C2757" s="103"/>
      <c r="D2757" s="103"/>
      <c r="E2757" s="103"/>
      <c r="F2757" s="103"/>
      <c r="G2757" s="103"/>
      <c r="H2757" s="103"/>
      <c r="I2757" s="103"/>
      <c r="J2757" s="103"/>
      <c r="K2757" s="103"/>
      <c r="L2757" s="103"/>
      <c r="M2757" s="103"/>
      <c r="N2757" s="103"/>
      <c r="O2757" s="103"/>
      <c r="P2757" s="103"/>
      <c r="Q2757" s="103"/>
      <c r="R2757" s="103"/>
      <c r="S2757" s="103"/>
      <c r="T2757" s="103"/>
      <c r="U2757" s="103"/>
      <c r="V2757" s="103"/>
      <c r="W2757" s="103"/>
      <c r="X2757" s="103"/>
      <c r="Y2757" s="103"/>
      <c r="Z2757" s="103"/>
      <c r="AA2757" s="103"/>
      <c r="AB2757" s="103"/>
      <c r="AC2757" s="103"/>
      <c r="AD2757" s="103"/>
      <c r="AE2757" s="103"/>
      <c r="AF2757" s="103"/>
      <c r="AG2757" s="103"/>
    </row>
    <row r="2758" spans="1:35" s="104" customFormat="1">
      <c r="A2758" s="108" t="s">
        <v>202</v>
      </c>
      <c r="B2758" s="103"/>
      <c r="C2758" s="103"/>
      <c r="D2758" s="103"/>
      <c r="E2758" s="103"/>
      <c r="F2758" s="103"/>
      <c r="G2758" s="103"/>
      <c r="H2758" s="103"/>
      <c r="I2758" s="103"/>
      <c r="J2758" s="103"/>
      <c r="K2758" s="103"/>
      <c r="L2758" s="103"/>
      <c r="M2758" s="103"/>
      <c r="N2758" s="103"/>
      <c r="O2758" s="103"/>
      <c r="P2758" s="103"/>
      <c r="Q2758" s="103"/>
      <c r="R2758" s="103"/>
      <c r="S2758" s="103"/>
      <c r="T2758" s="103"/>
      <c r="U2758" s="103"/>
      <c r="V2758" s="103"/>
      <c r="W2758" s="103"/>
      <c r="X2758" s="103"/>
      <c r="Y2758" s="103"/>
      <c r="Z2758" s="103"/>
      <c r="AA2758" s="103"/>
      <c r="AB2758" s="103"/>
      <c r="AC2758" s="103"/>
      <c r="AD2758" s="103"/>
      <c r="AE2758" s="103"/>
      <c r="AF2758" s="103"/>
      <c r="AG2758" s="103"/>
    </row>
    <row r="2759" spans="1:35" s="104" customFormat="1">
      <c r="A2759" s="108" t="s">
        <v>203</v>
      </c>
      <c r="B2759" s="103"/>
      <c r="C2759" s="103"/>
      <c r="D2759" s="103"/>
      <c r="E2759" s="103"/>
      <c r="F2759" s="103"/>
      <c r="G2759" s="103"/>
      <c r="H2759" s="103"/>
      <c r="I2759" s="103"/>
      <c r="J2759" s="103"/>
      <c r="K2759" s="103"/>
      <c r="L2759" s="103"/>
      <c r="M2759" s="103"/>
      <c r="N2759" s="103"/>
      <c r="O2759" s="103"/>
      <c r="P2759" s="103"/>
      <c r="Q2759" s="103"/>
      <c r="R2759" s="103"/>
      <c r="S2759" s="103"/>
      <c r="T2759" s="103"/>
      <c r="U2759" s="103"/>
      <c r="V2759" s="103"/>
      <c r="W2759" s="103"/>
      <c r="X2759" s="103"/>
      <c r="Y2759" s="103"/>
      <c r="Z2759" s="103"/>
      <c r="AA2759" s="103"/>
      <c r="AB2759" s="103"/>
      <c r="AC2759" s="103"/>
      <c r="AD2759" s="103"/>
      <c r="AE2759" s="103"/>
      <c r="AF2759" s="103"/>
      <c r="AG2759" s="103"/>
    </row>
    <row r="2760" spans="1:35" s="104" customFormat="1">
      <c r="A2760" s="110" t="s">
        <v>204</v>
      </c>
      <c r="B2760" s="114" t="str">
        <f t="shared" ref="B2760:AG2760" si="183">IF(COUNTA(B2748:B2759)=0,"-",COUNTA(B2748:B2759)/12)</f>
        <v>-</v>
      </c>
      <c r="C2760" s="114" t="str">
        <f t="shared" si="183"/>
        <v>-</v>
      </c>
      <c r="D2760" s="114" t="str">
        <f t="shared" si="183"/>
        <v>-</v>
      </c>
      <c r="E2760" s="114" t="str">
        <f t="shared" si="183"/>
        <v>-</v>
      </c>
      <c r="F2760" s="114" t="str">
        <f t="shared" si="183"/>
        <v>-</v>
      </c>
      <c r="G2760" s="114" t="str">
        <f t="shared" si="183"/>
        <v>-</v>
      </c>
      <c r="H2760" s="114" t="str">
        <f t="shared" si="183"/>
        <v>-</v>
      </c>
      <c r="I2760" s="114" t="str">
        <f t="shared" si="183"/>
        <v>-</v>
      </c>
      <c r="J2760" s="114" t="str">
        <f t="shared" si="183"/>
        <v>-</v>
      </c>
      <c r="K2760" s="114" t="str">
        <f t="shared" si="183"/>
        <v>-</v>
      </c>
      <c r="L2760" s="114" t="str">
        <f t="shared" si="183"/>
        <v>-</v>
      </c>
      <c r="M2760" s="114" t="str">
        <f t="shared" si="183"/>
        <v>-</v>
      </c>
      <c r="N2760" s="114" t="str">
        <f t="shared" si="183"/>
        <v>-</v>
      </c>
      <c r="O2760" s="114" t="str">
        <f t="shared" si="183"/>
        <v>-</v>
      </c>
      <c r="P2760" s="114" t="str">
        <f t="shared" si="183"/>
        <v>-</v>
      </c>
      <c r="Q2760" s="114" t="str">
        <f t="shared" si="183"/>
        <v>-</v>
      </c>
      <c r="R2760" s="114" t="str">
        <f t="shared" si="183"/>
        <v>-</v>
      </c>
      <c r="S2760" s="114" t="str">
        <f t="shared" si="183"/>
        <v>-</v>
      </c>
      <c r="T2760" s="114" t="str">
        <f t="shared" si="183"/>
        <v>-</v>
      </c>
      <c r="U2760" s="114" t="str">
        <f t="shared" si="183"/>
        <v>-</v>
      </c>
      <c r="V2760" s="114" t="str">
        <f t="shared" si="183"/>
        <v>-</v>
      </c>
      <c r="W2760" s="114" t="str">
        <f t="shared" si="183"/>
        <v>-</v>
      </c>
      <c r="X2760" s="114" t="str">
        <f t="shared" si="183"/>
        <v>-</v>
      </c>
      <c r="Y2760" s="114" t="str">
        <f t="shared" si="183"/>
        <v>-</v>
      </c>
      <c r="Z2760" s="114" t="str">
        <f t="shared" si="183"/>
        <v>-</v>
      </c>
      <c r="AA2760" s="114" t="str">
        <f t="shared" si="183"/>
        <v>-</v>
      </c>
      <c r="AB2760" s="114" t="str">
        <f t="shared" si="183"/>
        <v>-</v>
      </c>
      <c r="AC2760" s="114" t="str">
        <f t="shared" si="183"/>
        <v>-</v>
      </c>
      <c r="AD2760" s="114" t="str">
        <f t="shared" si="183"/>
        <v>-</v>
      </c>
      <c r="AE2760" s="114" t="str">
        <f t="shared" si="183"/>
        <v>-</v>
      </c>
      <c r="AF2760" s="114" t="str">
        <f t="shared" si="183"/>
        <v>-</v>
      </c>
      <c r="AG2760" s="114" t="str">
        <f t="shared" si="183"/>
        <v>-</v>
      </c>
    </row>
    <row r="2761" spans="1:35" ht="18" customHeight="1">
      <c r="AG2761"/>
    </row>
    <row r="2762" spans="1:35" s="104" customFormat="1">
      <c r="A2762" s="121">
        <f>A2747+1</f>
        <v>44912</v>
      </c>
      <c r="B2762" s="118" t="s">
        <v>310</v>
      </c>
      <c r="C2762" s="118" t="s">
        <v>311</v>
      </c>
      <c r="D2762" s="118" t="s">
        <v>312</v>
      </c>
      <c r="E2762" s="118" t="s">
        <v>313</v>
      </c>
      <c r="F2762" s="118" t="s">
        <v>314</v>
      </c>
      <c r="G2762" s="118" t="s">
        <v>315</v>
      </c>
      <c r="H2762" s="118" t="s">
        <v>316</v>
      </c>
      <c r="I2762" s="118" t="s">
        <v>317</v>
      </c>
      <c r="J2762" s="118" t="s">
        <v>318</v>
      </c>
      <c r="K2762" s="118" t="s">
        <v>319</v>
      </c>
      <c r="L2762" s="118" t="s">
        <v>320</v>
      </c>
      <c r="M2762" s="118" t="s">
        <v>321</v>
      </c>
      <c r="N2762" s="118" t="s">
        <v>322</v>
      </c>
      <c r="O2762" s="118" t="s">
        <v>323</v>
      </c>
      <c r="P2762" s="118" t="s">
        <v>324</v>
      </c>
      <c r="Q2762" s="118" t="s">
        <v>325</v>
      </c>
      <c r="R2762" s="118" t="s">
        <v>326</v>
      </c>
      <c r="S2762" s="118" t="s">
        <v>327</v>
      </c>
      <c r="T2762" s="118" t="s">
        <v>328</v>
      </c>
      <c r="U2762" s="118" t="s">
        <v>329</v>
      </c>
      <c r="V2762" s="118" t="s">
        <v>330</v>
      </c>
      <c r="W2762" s="118" t="s">
        <v>331</v>
      </c>
      <c r="X2762" s="118" t="s">
        <v>332</v>
      </c>
      <c r="Y2762" s="118" t="s">
        <v>333</v>
      </c>
      <c r="Z2762" s="118" t="s">
        <v>334</v>
      </c>
      <c r="AA2762" s="118" t="s">
        <v>335</v>
      </c>
      <c r="AB2762" s="118" t="s">
        <v>336</v>
      </c>
      <c r="AC2762" s="118" t="s">
        <v>337</v>
      </c>
      <c r="AD2762" s="118" t="s">
        <v>338</v>
      </c>
      <c r="AE2762" s="118" t="s">
        <v>339</v>
      </c>
      <c r="AF2762" s="118" t="s">
        <v>340</v>
      </c>
      <c r="AG2762" s="118" t="s">
        <v>341</v>
      </c>
    </row>
    <row r="2763" spans="1:35" s="104" customFormat="1">
      <c r="A2763" s="108" t="s">
        <v>168</v>
      </c>
      <c r="B2763" s="103"/>
      <c r="C2763" s="103"/>
      <c r="D2763" s="103"/>
      <c r="E2763" s="103"/>
      <c r="F2763" s="103"/>
      <c r="G2763" s="103"/>
      <c r="H2763" s="103"/>
      <c r="I2763" s="103"/>
      <c r="J2763" s="103"/>
      <c r="K2763" s="103"/>
      <c r="L2763" s="103"/>
      <c r="M2763" s="103"/>
      <c r="N2763" s="103"/>
      <c r="O2763" s="103"/>
      <c r="P2763" s="103"/>
      <c r="Q2763" s="103"/>
      <c r="R2763" s="103"/>
      <c r="S2763" s="103"/>
      <c r="T2763" s="103"/>
      <c r="U2763" s="103"/>
      <c r="V2763" s="103"/>
      <c r="W2763" s="103"/>
      <c r="X2763" s="103"/>
      <c r="Y2763" s="103"/>
      <c r="Z2763" s="103"/>
      <c r="AA2763" s="103"/>
      <c r="AB2763" s="103"/>
      <c r="AC2763" s="103"/>
      <c r="AD2763" s="103"/>
      <c r="AE2763" s="103"/>
      <c r="AF2763" s="103"/>
      <c r="AG2763" s="103"/>
    </row>
    <row r="2764" spans="1:35" s="104" customFormat="1">
      <c r="A2764" s="108" t="s">
        <v>174</v>
      </c>
      <c r="B2764" s="103"/>
      <c r="C2764" s="103"/>
      <c r="D2764" s="103"/>
      <c r="E2764" s="103"/>
      <c r="F2764" s="103"/>
      <c r="G2764" s="103"/>
      <c r="H2764" s="103"/>
      <c r="I2764" s="103"/>
      <c r="J2764" s="103"/>
      <c r="K2764" s="103"/>
      <c r="L2764" s="103"/>
      <c r="M2764" s="103"/>
      <c r="N2764" s="103"/>
      <c r="O2764" s="103"/>
      <c r="P2764" s="103"/>
      <c r="Q2764" s="103"/>
      <c r="R2764" s="103"/>
      <c r="S2764" s="103"/>
      <c r="T2764" s="103"/>
      <c r="U2764" s="103"/>
      <c r="V2764" s="103"/>
      <c r="W2764" s="103"/>
      <c r="X2764" s="103"/>
      <c r="Y2764" s="103"/>
      <c r="Z2764" s="103"/>
      <c r="AA2764" s="103"/>
      <c r="AB2764" s="103"/>
      <c r="AC2764" s="103"/>
      <c r="AD2764" s="103"/>
      <c r="AE2764" s="103"/>
      <c r="AF2764" s="103"/>
      <c r="AG2764" s="103"/>
    </row>
    <row r="2765" spans="1:35" s="104" customFormat="1">
      <c r="A2765" s="108" t="s">
        <v>176</v>
      </c>
      <c r="B2765" s="103"/>
      <c r="C2765" s="103"/>
      <c r="D2765" s="103"/>
      <c r="E2765" s="103"/>
      <c r="F2765" s="103"/>
      <c r="G2765" s="103"/>
      <c r="H2765" s="103"/>
      <c r="I2765" s="103"/>
      <c r="J2765" s="103"/>
      <c r="K2765" s="103"/>
      <c r="L2765" s="103"/>
      <c r="M2765" s="103"/>
      <c r="N2765" s="103"/>
      <c r="O2765" s="103"/>
      <c r="P2765" s="103"/>
      <c r="Q2765" s="103"/>
      <c r="R2765" s="103"/>
      <c r="S2765" s="103"/>
      <c r="T2765" s="103"/>
      <c r="U2765" s="103"/>
      <c r="V2765" s="103"/>
      <c r="W2765" s="103"/>
      <c r="X2765" s="103"/>
      <c r="Y2765" s="103"/>
      <c r="Z2765" s="103"/>
      <c r="AA2765" s="103"/>
      <c r="AB2765" s="103"/>
      <c r="AC2765" s="103"/>
      <c r="AD2765" s="103"/>
      <c r="AE2765" s="103"/>
      <c r="AF2765" s="103"/>
      <c r="AG2765" s="103"/>
    </row>
    <row r="2766" spans="1:35" s="104" customFormat="1" ht="21">
      <c r="A2766" s="108" t="s">
        <v>181</v>
      </c>
      <c r="B2766" s="103"/>
      <c r="C2766" s="103"/>
      <c r="D2766" s="103"/>
      <c r="E2766" s="103"/>
      <c r="F2766" s="103"/>
      <c r="G2766" s="103"/>
      <c r="H2766" s="103"/>
      <c r="I2766" s="103"/>
      <c r="J2766" s="103"/>
      <c r="K2766" s="103"/>
      <c r="L2766" s="103"/>
      <c r="M2766" s="103"/>
      <c r="N2766" s="103"/>
      <c r="O2766" s="103"/>
      <c r="P2766" s="103"/>
      <c r="Q2766" s="103"/>
      <c r="R2766" s="103"/>
      <c r="S2766" s="103"/>
      <c r="T2766" s="103"/>
      <c r="U2766" s="103"/>
      <c r="V2766" s="103"/>
      <c r="W2766" s="103"/>
      <c r="X2766" s="103"/>
      <c r="Y2766" s="103"/>
      <c r="Z2766" s="103"/>
      <c r="AA2766" s="103"/>
      <c r="AB2766" s="103"/>
      <c r="AC2766" s="103"/>
      <c r="AD2766" s="103"/>
      <c r="AE2766" s="103"/>
      <c r="AF2766" s="103"/>
      <c r="AG2766" s="103"/>
      <c r="AI2766" s="116" t="s">
        <v>250</v>
      </c>
    </row>
    <row r="2767" spans="1:35" s="104" customFormat="1" ht="15" customHeight="1">
      <c r="A2767" s="108" t="s">
        <v>184</v>
      </c>
      <c r="B2767" s="103"/>
      <c r="C2767" s="103"/>
      <c r="D2767" s="103"/>
      <c r="E2767" s="103"/>
      <c r="F2767" s="103"/>
      <c r="G2767" s="103"/>
      <c r="H2767" s="103"/>
      <c r="I2767" s="103"/>
      <c r="J2767" s="103"/>
      <c r="K2767" s="103"/>
      <c r="L2767" s="103"/>
      <c r="M2767" s="103"/>
      <c r="N2767" s="103"/>
      <c r="O2767" s="103"/>
      <c r="P2767" s="103"/>
      <c r="Q2767" s="103"/>
      <c r="R2767" s="103"/>
      <c r="S2767" s="103"/>
      <c r="T2767" s="103"/>
      <c r="U2767" s="103"/>
      <c r="V2767" s="103"/>
      <c r="W2767" s="103"/>
      <c r="X2767" s="103"/>
      <c r="Y2767" s="103"/>
      <c r="Z2767" s="103"/>
      <c r="AA2767" s="103"/>
      <c r="AB2767" s="103"/>
      <c r="AC2767" s="103"/>
      <c r="AD2767" s="103"/>
      <c r="AE2767" s="103"/>
      <c r="AF2767" s="103"/>
      <c r="AG2767" s="103"/>
      <c r="AI2767" s="271">
        <f>COUNTIF($B2775:$AG2775,"-")</f>
        <v>32</v>
      </c>
    </row>
    <row r="2768" spans="1:35" s="104" customFormat="1" ht="15" customHeight="1">
      <c r="A2768" s="108" t="s">
        <v>208</v>
      </c>
      <c r="B2768" s="103"/>
      <c r="C2768" s="103"/>
      <c r="D2768" s="103"/>
      <c r="E2768" s="103"/>
      <c r="F2768" s="103"/>
      <c r="G2768" s="103"/>
      <c r="H2768" s="103"/>
      <c r="I2768" s="103"/>
      <c r="J2768" s="103"/>
      <c r="K2768" s="103"/>
      <c r="L2768" s="103"/>
      <c r="M2768" s="103"/>
      <c r="N2768" s="103"/>
      <c r="O2768" s="103"/>
      <c r="P2768" s="103"/>
      <c r="Q2768" s="103"/>
      <c r="R2768" s="103"/>
      <c r="S2768" s="103"/>
      <c r="T2768" s="103"/>
      <c r="U2768" s="103"/>
      <c r="V2768" s="103"/>
      <c r="W2768" s="103"/>
      <c r="X2768" s="103"/>
      <c r="Y2768" s="103"/>
      <c r="Z2768" s="103"/>
      <c r="AA2768" s="103"/>
      <c r="AB2768" s="103"/>
      <c r="AC2768" s="103"/>
      <c r="AD2768" s="103"/>
      <c r="AE2768" s="103"/>
      <c r="AF2768" s="103"/>
      <c r="AG2768" s="103"/>
      <c r="AI2768" s="271"/>
    </row>
    <row r="2769" spans="1:35" s="104" customFormat="1">
      <c r="A2769" s="108" t="s">
        <v>209</v>
      </c>
      <c r="B2769" s="103"/>
      <c r="C2769" s="103"/>
      <c r="D2769" s="103"/>
      <c r="E2769" s="103"/>
      <c r="F2769" s="103"/>
      <c r="G2769" s="103"/>
      <c r="H2769" s="103"/>
      <c r="I2769" s="103"/>
      <c r="J2769" s="103"/>
      <c r="K2769" s="103"/>
      <c r="L2769" s="103"/>
      <c r="M2769" s="103"/>
      <c r="N2769" s="103"/>
      <c r="O2769" s="103"/>
      <c r="P2769" s="103"/>
      <c r="Q2769" s="103"/>
      <c r="R2769" s="103"/>
      <c r="S2769" s="103"/>
      <c r="T2769" s="103"/>
      <c r="U2769" s="103"/>
      <c r="V2769" s="103"/>
      <c r="W2769" s="103"/>
      <c r="X2769" s="103"/>
      <c r="Y2769" s="103"/>
      <c r="Z2769" s="103"/>
      <c r="AA2769" s="103"/>
      <c r="AB2769" s="103"/>
      <c r="AC2769" s="103"/>
      <c r="AD2769" s="103"/>
      <c r="AE2769" s="103"/>
      <c r="AF2769" s="103"/>
      <c r="AG2769" s="103"/>
    </row>
    <row r="2770" spans="1:35" s="104" customFormat="1">
      <c r="A2770" s="108" t="s">
        <v>198</v>
      </c>
      <c r="B2770" s="103"/>
      <c r="C2770" s="103"/>
      <c r="D2770" s="103"/>
      <c r="E2770" s="103"/>
      <c r="F2770" s="103"/>
      <c r="G2770" s="103"/>
      <c r="H2770" s="103"/>
      <c r="I2770" s="103"/>
      <c r="J2770" s="103"/>
      <c r="K2770" s="103"/>
      <c r="L2770" s="103"/>
      <c r="M2770" s="103"/>
      <c r="N2770" s="103"/>
      <c r="O2770" s="103"/>
      <c r="P2770" s="103"/>
      <c r="Q2770" s="103"/>
      <c r="R2770" s="103"/>
      <c r="S2770" s="103"/>
      <c r="T2770" s="103"/>
      <c r="U2770" s="103"/>
      <c r="V2770" s="103"/>
      <c r="W2770" s="103"/>
      <c r="X2770" s="103"/>
      <c r="Y2770" s="103"/>
      <c r="Z2770" s="103"/>
      <c r="AA2770" s="103"/>
      <c r="AB2770" s="103"/>
      <c r="AC2770" s="103"/>
      <c r="AD2770" s="103"/>
      <c r="AE2770" s="103"/>
      <c r="AF2770" s="103"/>
      <c r="AG2770" s="103"/>
    </row>
    <row r="2771" spans="1:35" s="104" customFormat="1">
      <c r="A2771" s="108" t="s">
        <v>200</v>
      </c>
      <c r="B2771" s="103"/>
      <c r="C2771" s="103"/>
      <c r="D2771" s="103"/>
      <c r="E2771" s="103"/>
      <c r="F2771" s="103"/>
      <c r="G2771" s="103"/>
      <c r="H2771" s="103"/>
      <c r="I2771" s="103"/>
      <c r="J2771" s="103"/>
      <c r="K2771" s="103"/>
      <c r="L2771" s="103"/>
      <c r="M2771" s="103"/>
      <c r="N2771" s="103"/>
      <c r="O2771" s="103"/>
      <c r="P2771" s="103"/>
      <c r="Q2771" s="103"/>
      <c r="R2771" s="103"/>
      <c r="S2771" s="103"/>
      <c r="T2771" s="103"/>
      <c r="U2771" s="103"/>
      <c r="V2771" s="103"/>
      <c r="W2771" s="103"/>
      <c r="X2771" s="103"/>
      <c r="Y2771" s="103"/>
      <c r="Z2771" s="103"/>
      <c r="AA2771" s="103"/>
      <c r="AB2771" s="103"/>
      <c r="AC2771" s="103"/>
      <c r="AD2771" s="103"/>
      <c r="AE2771" s="103"/>
      <c r="AF2771" s="103"/>
      <c r="AG2771" s="103"/>
    </row>
    <row r="2772" spans="1:35" s="104" customFormat="1">
      <c r="A2772" s="108" t="s">
        <v>201</v>
      </c>
      <c r="B2772" s="103"/>
      <c r="C2772" s="103"/>
      <c r="D2772" s="103"/>
      <c r="E2772" s="103"/>
      <c r="F2772" s="103"/>
      <c r="G2772" s="103"/>
      <c r="H2772" s="103"/>
      <c r="I2772" s="103"/>
      <c r="J2772" s="103"/>
      <c r="K2772" s="103"/>
      <c r="L2772" s="103"/>
      <c r="M2772" s="103"/>
      <c r="N2772" s="103"/>
      <c r="O2772" s="103"/>
      <c r="P2772" s="103"/>
      <c r="Q2772" s="103"/>
      <c r="R2772" s="103"/>
      <c r="S2772" s="103"/>
      <c r="T2772" s="103"/>
      <c r="U2772" s="103"/>
      <c r="V2772" s="103"/>
      <c r="W2772" s="103"/>
      <c r="X2772" s="103"/>
      <c r="Y2772" s="103"/>
      <c r="Z2772" s="103"/>
      <c r="AA2772" s="103"/>
      <c r="AB2772" s="103"/>
      <c r="AC2772" s="103"/>
      <c r="AD2772" s="103"/>
      <c r="AE2772" s="103"/>
      <c r="AF2772" s="103"/>
      <c r="AG2772" s="103"/>
    </row>
    <row r="2773" spans="1:35" s="104" customFormat="1">
      <c r="A2773" s="108" t="s">
        <v>202</v>
      </c>
      <c r="B2773" s="103"/>
      <c r="C2773" s="103"/>
      <c r="D2773" s="103"/>
      <c r="E2773" s="103"/>
      <c r="F2773" s="103"/>
      <c r="G2773" s="103"/>
      <c r="H2773" s="103"/>
      <c r="I2773" s="103"/>
      <c r="J2773" s="103"/>
      <c r="K2773" s="103"/>
      <c r="L2773" s="103"/>
      <c r="M2773" s="103"/>
      <c r="N2773" s="103"/>
      <c r="O2773" s="103"/>
      <c r="P2773" s="103"/>
      <c r="Q2773" s="103"/>
      <c r="R2773" s="103"/>
      <c r="S2773" s="103"/>
      <c r="T2773" s="103"/>
      <c r="U2773" s="103"/>
      <c r="V2773" s="103"/>
      <c r="W2773" s="103"/>
      <c r="X2773" s="103"/>
      <c r="Y2773" s="103"/>
      <c r="Z2773" s="103"/>
      <c r="AA2773" s="103"/>
      <c r="AB2773" s="103"/>
      <c r="AC2773" s="103"/>
      <c r="AD2773" s="103"/>
      <c r="AE2773" s="103"/>
      <c r="AF2773" s="103"/>
      <c r="AG2773" s="103"/>
    </row>
    <row r="2774" spans="1:35" s="104" customFormat="1">
      <c r="A2774" s="108" t="s">
        <v>203</v>
      </c>
      <c r="B2774" s="103"/>
      <c r="C2774" s="103"/>
      <c r="D2774" s="103"/>
      <c r="E2774" s="103"/>
      <c r="F2774" s="103"/>
      <c r="G2774" s="103"/>
      <c r="H2774" s="103"/>
      <c r="I2774" s="103"/>
      <c r="J2774" s="103"/>
      <c r="K2774" s="103"/>
      <c r="L2774" s="103"/>
      <c r="M2774" s="103"/>
      <c r="N2774" s="103"/>
      <c r="O2774" s="103"/>
      <c r="P2774" s="103"/>
      <c r="Q2774" s="103"/>
      <c r="R2774" s="103"/>
      <c r="S2774" s="103"/>
      <c r="T2774" s="103"/>
      <c r="U2774" s="103"/>
      <c r="V2774" s="103"/>
      <c r="W2774" s="103"/>
      <c r="X2774" s="103"/>
      <c r="Y2774" s="103"/>
      <c r="Z2774" s="103"/>
      <c r="AA2774" s="103"/>
      <c r="AB2774" s="103"/>
      <c r="AC2774" s="103"/>
      <c r="AD2774" s="103"/>
      <c r="AE2774" s="103"/>
      <c r="AF2774" s="103"/>
      <c r="AG2774" s="103"/>
    </row>
    <row r="2775" spans="1:35" s="104" customFormat="1">
      <c r="A2775" s="110" t="s">
        <v>204</v>
      </c>
      <c r="B2775" s="114" t="str">
        <f t="shared" ref="B2775:AG2775" si="184">IF(COUNTA(B2763:B2774)=0,"-",COUNTA(B2763:B2774)/12)</f>
        <v>-</v>
      </c>
      <c r="C2775" s="114" t="str">
        <f t="shared" si="184"/>
        <v>-</v>
      </c>
      <c r="D2775" s="114" t="str">
        <f t="shared" si="184"/>
        <v>-</v>
      </c>
      <c r="E2775" s="114" t="str">
        <f t="shared" si="184"/>
        <v>-</v>
      </c>
      <c r="F2775" s="114" t="str">
        <f t="shared" si="184"/>
        <v>-</v>
      </c>
      <c r="G2775" s="114" t="str">
        <f t="shared" si="184"/>
        <v>-</v>
      </c>
      <c r="H2775" s="114" t="str">
        <f t="shared" si="184"/>
        <v>-</v>
      </c>
      <c r="I2775" s="114" t="str">
        <f t="shared" si="184"/>
        <v>-</v>
      </c>
      <c r="J2775" s="114" t="str">
        <f t="shared" si="184"/>
        <v>-</v>
      </c>
      <c r="K2775" s="114" t="str">
        <f t="shared" si="184"/>
        <v>-</v>
      </c>
      <c r="L2775" s="114" t="str">
        <f t="shared" si="184"/>
        <v>-</v>
      </c>
      <c r="M2775" s="114" t="str">
        <f t="shared" si="184"/>
        <v>-</v>
      </c>
      <c r="N2775" s="114" t="str">
        <f t="shared" si="184"/>
        <v>-</v>
      </c>
      <c r="O2775" s="114" t="str">
        <f t="shared" si="184"/>
        <v>-</v>
      </c>
      <c r="P2775" s="114" t="str">
        <f t="shared" si="184"/>
        <v>-</v>
      </c>
      <c r="Q2775" s="114" t="str">
        <f t="shared" si="184"/>
        <v>-</v>
      </c>
      <c r="R2775" s="114" t="str">
        <f t="shared" si="184"/>
        <v>-</v>
      </c>
      <c r="S2775" s="114" t="str">
        <f t="shared" si="184"/>
        <v>-</v>
      </c>
      <c r="T2775" s="114" t="str">
        <f t="shared" si="184"/>
        <v>-</v>
      </c>
      <c r="U2775" s="114" t="str">
        <f t="shared" si="184"/>
        <v>-</v>
      </c>
      <c r="V2775" s="114" t="str">
        <f t="shared" si="184"/>
        <v>-</v>
      </c>
      <c r="W2775" s="114" t="str">
        <f t="shared" si="184"/>
        <v>-</v>
      </c>
      <c r="X2775" s="114" t="str">
        <f t="shared" si="184"/>
        <v>-</v>
      </c>
      <c r="Y2775" s="114" t="str">
        <f t="shared" si="184"/>
        <v>-</v>
      </c>
      <c r="Z2775" s="114" t="str">
        <f t="shared" si="184"/>
        <v>-</v>
      </c>
      <c r="AA2775" s="114" t="str">
        <f t="shared" si="184"/>
        <v>-</v>
      </c>
      <c r="AB2775" s="114" t="str">
        <f t="shared" si="184"/>
        <v>-</v>
      </c>
      <c r="AC2775" s="114" t="str">
        <f t="shared" si="184"/>
        <v>-</v>
      </c>
      <c r="AD2775" s="114" t="str">
        <f t="shared" si="184"/>
        <v>-</v>
      </c>
      <c r="AE2775" s="114" t="str">
        <f t="shared" si="184"/>
        <v>-</v>
      </c>
      <c r="AF2775" s="114" t="str">
        <f t="shared" si="184"/>
        <v>-</v>
      </c>
      <c r="AG2775" s="114" t="str">
        <f t="shared" si="184"/>
        <v>-</v>
      </c>
    </row>
    <row r="2776" spans="1:35" ht="18" customHeight="1">
      <c r="AG2776"/>
    </row>
    <row r="2777" spans="1:35" s="104" customFormat="1">
      <c r="A2777" s="121">
        <f>A2762+1</f>
        <v>44913</v>
      </c>
      <c r="B2777" s="118" t="s">
        <v>310</v>
      </c>
      <c r="C2777" s="118" t="s">
        <v>311</v>
      </c>
      <c r="D2777" s="118" t="s">
        <v>312</v>
      </c>
      <c r="E2777" s="118" t="s">
        <v>313</v>
      </c>
      <c r="F2777" s="118" t="s">
        <v>314</v>
      </c>
      <c r="G2777" s="118" t="s">
        <v>315</v>
      </c>
      <c r="H2777" s="118" t="s">
        <v>316</v>
      </c>
      <c r="I2777" s="118" t="s">
        <v>317</v>
      </c>
      <c r="J2777" s="118" t="s">
        <v>318</v>
      </c>
      <c r="K2777" s="118" t="s">
        <v>319</v>
      </c>
      <c r="L2777" s="118" t="s">
        <v>320</v>
      </c>
      <c r="M2777" s="118" t="s">
        <v>321</v>
      </c>
      <c r="N2777" s="118" t="s">
        <v>322</v>
      </c>
      <c r="O2777" s="118" t="s">
        <v>323</v>
      </c>
      <c r="P2777" s="118" t="s">
        <v>324</v>
      </c>
      <c r="Q2777" s="118" t="s">
        <v>325</v>
      </c>
      <c r="R2777" s="118" t="s">
        <v>326</v>
      </c>
      <c r="S2777" s="118" t="s">
        <v>327</v>
      </c>
      <c r="T2777" s="118" t="s">
        <v>328</v>
      </c>
      <c r="U2777" s="118" t="s">
        <v>329</v>
      </c>
      <c r="V2777" s="118" t="s">
        <v>330</v>
      </c>
      <c r="W2777" s="118" t="s">
        <v>331</v>
      </c>
      <c r="X2777" s="118" t="s">
        <v>332</v>
      </c>
      <c r="Y2777" s="118" t="s">
        <v>333</v>
      </c>
      <c r="Z2777" s="118" t="s">
        <v>334</v>
      </c>
      <c r="AA2777" s="118" t="s">
        <v>335</v>
      </c>
      <c r="AB2777" s="118" t="s">
        <v>336</v>
      </c>
      <c r="AC2777" s="118" t="s">
        <v>337</v>
      </c>
      <c r="AD2777" s="118" t="s">
        <v>338</v>
      </c>
      <c r="AE2777" s="118" t="s">
        <v>339</v>
      </c>
      <c r="AF2777" s="118" t="s">
        <v>340</v>
      </c>
      <c r="AG2777" s="118" t="s">
        <v>341</v>
      </c>
    </row>
    <row r="2778" spans="1:35" s="104" customFormat="1">
      <c r="A2778" s="108" t="s">
        <v>168</v>
      </c>
      <c r="B2778" s="103"/>
      <c r="C2778" s="103"/>
      <c r="D2778" s="103"/>
      <c r="E2778" s="103"/>
      <c r="F2778" s="103"/>
      <c r="G2778" s="103"/>
      <c r="H2778" s="103"/>
      <c r="I2778" s="103"/>
      <c r="J2778" s="103"/>
      <c r="K2778" s="103"/>
      <c r="L2778" s="103"/>
      <c r="M2778" s="103"/>
      <c r="N2778" s="103"/>
      <c r="O2778" s="103"/>
      <c r="P2778" s="103"/>
      <c r="Q2778" s="103"/>
      <c r="R2778" s="103"/>
      <c r="S2778" s="103"/>
      <c r="T2778" s="103"/>
      <c r="U2778" s="103"/>
      <c r="V2778" s="103"/>
      <c r="W2778" s="103"/>
      <c r="X2778" s="103"/>
      <c r="Y2778" s="103"/>
      <c r="Z2778" s="103"/>
      <c r="AA2778" s="103"/>
      <c r="AB2778" s="103"/>
      <c r="AC2778" s="103"/>
      <c r="AD2778" s="103"/>
      <c r="AE2778" s="103"/>
      <c r="AF2778" s="103"/>
      <c r="AG2778" s="103"/>
    </row>
    <row r="2779" spans="1:35" s="104" customFormat="1">
      <c r="A2779" s="108" t="s">
        <v>174</v>
      </c>
      <c r="B2779" s="103"/>
      <c r="C2779" s="103"/>
      <c r="D2779" s="103"/>
      <c r="E2779" s="103"/>
      <c r="F2779" s="103"/>
      <c r="G2779" s="103"/>
      <c r="H2779" s="103"/>
      <c r="I2779" s="103"/>
      <c r="J2779" s="103"/>
      <c r="K2779" s="103"/>
      <c r="L2779" s="103"/>
      <c r="M2779" s="103"/>
      <c r="N2779" s="103"/>
      <c r="O2779" s="103"/>
      <c r="P2779" s="103"/>
      <c r="Q2779" s="103"/>
      <c r="R2779" s="103"/>
      <c r="S2779" s="103"/>
      <c r="T2779" s="103"/>
      <c r="U2779" s="103"/>
      <c r="V2779" s="103"/>
      <c r="W2779" s="103"/>
      <c r="X2779" s="103"/>
      <c r="Y2779" s="103"/>
      <c r="Z2779" s="103"/>
      <c r="AA2779" s="103"/>
      <c r="AB2779" s="103"/>
      <c r="AC2779" s="103"/>
      <c r="AD2779" s="103"/>
      <c r="AE2779" s="103"/>
      <c r="AF2779" s="103"/>
      <c r="AG2779" s="103"/>
    </row>
    <row r="2780" spans="1:35" s="104" customFormat="1">
      <c r="A2780" s="108" t="s">
        <v>176</v>
      </c>
      <c r="B2780" s="103"/>
      <c r="C2780" s="103"/>
      <c r="D2780" s="103"/>
      <c r="E2780" s="103"/>
      <c r="F2780" s="103"/>
      <c r="G2780" s="103"/>
      <c r="H2780" s="103"/>
      <c r="I2780" s="103"/>
      <c r="J2780" s="103"/>
      <c r="K2780" s="103"/>
      <c r="L2780" s="103"/>
      <c r="M2780" s="103"/>
      <c r="N2780" s="103"/>
      <c r="O2780" s="103"/>
      <c r="P2780" s="103"/>
      <c r="Q2780" s="103"/>
      <c r="R2780" s="103"/>
      <c r="S2780" s="103"/>
      <c r="T2780" s="103"/>
      <c r="U2780" s="103"/>
      <c r="V2780" s="103"/>
      <c r="W2780" s="103"/>
      <c r="X2780" s="103"/>
      <c r="Y2780" s="103"/>
      <c r="Z2780" s="103"/>
      <c r="AA2780" s="103"/>
      <c r="AB2780" s="103"/>
      <c r="AC2780" s="103"/>
      <c r="AD2780" s="103"/>
      <c r="AE2780" s="103"/>
      <c r="AF2780" s="103"/>
      <c r="AG2780" s="103"/>
    </row>
    <row r="2781" spans="1:35" s="104" customFormat="1" ht="21">
      <c r="A2781" s="108" t="s">
        <v>181</v>
      </c>
      <c r="B2781" s="103"/>
      <c r="C2781" s="103"/>
      <c r="D2781" s="103"/>
      <c r="E2781" s="103"/>
      <c r="F2781" s="103"/>
      <c r="G2781" s="103"/>
      <c r="H2781" s="103"/>
      <c r="I2781" s="103"/>
      <c r="J2781" s="103"/>
      <c r="K2781" s="103"/>
      <c r="L2781" s="103"/>
      <c r="M2781" s="103"/>
      <c r="N2781" s="103"/>
      <c r="O2781" s="103"/>
      <c r="P2781" s="103"/>
      <c r="Q2781" s="103"/>
      <c r="R2781" s="103"/>
      <c r="S2781" s="103"/>
      <c r="T2781" s="103"/>
      <c r="U2781" s="103"/>
      <c r="V2781" s="103"/>
      <c r="W2781" s="103"/>
      <c r="X2781" s="103"/>
      <c r="Y2781" s="103"/>
      <c r="Z2781" s="103"/>
      <c r="AA2781" s="103"/>
      <c r="AB2781" s="103"/>
      <c r="AC2781" s="103"/>
      <c r="AD2781" s="103"/>
      <c r="AE2781" s="103"/>
      <c r="AF2781" s="103"/>
      <c r="AG2781" s="103"/>
      <c r="AI2781" s="116" t="s">
        <v>250</v>
      </c>
    </row>
    <row r="2782" spans="1:35" s="104" customFormat="1" ht="15" customHeight="1">
      <c r="A2782" s="108" t="s">
        <v>184</v>
      </c>
      <c r="B2782" s="103"/>
      <c r="C2782" s="103"/>
      <c r="D2782" s="103"/>
      <c r="E2782" s="103"/>
      <c r="F2782" s="103"/>
      <c r="G2782" s="103"/>
      <c r="H2782" s="103"/>
      <c r="I2782" s="103"/>
      <c r="J2782" s="103"/>
      <c r="K2782" s="103"/>
      <c r="L2782" s="103"/>
      <c r="M2782" s="103"/>
      <c r="N2782" s="103"/>
      <c r="O2782" s="103"/>
      <c r="P2782" s="103"/>
      <c r="Q2782" s="103"/>
      <c r="R2782" s="103"/>
      <c r="S2782" s="103"/>
      <c r="T2782" s="103"/>
      <c r="U2782" s="103"/>
      <c r="V2782" s="103"/>
      <c r="W2782" s="103"/>
      <c r="X2782" s="103"/>
      <c r="Y2782" s="103"/>
      <c r="Z2782" s="103"/>
      <c r="AA2782" s="103"/>
      <c r="AB2782" s="103"/>
      <c r="AC2782" s="103"/>
      <c r="AD2782" s="103"/>
      <c r="AE2782" s="103"/>
      <c r="AF2782" s="103"/>
      <c r="AG2782" s="103"/>
      <c r="AI2782" s="271">
        <f>COUNTIF($B2790:$AG2790,"-")</f>
        <v>32</v>
      </c>
    </row>
    <row r="2783" spans="1:35" s="104" customFormat="1" ht="15" customHeight="1">
      <c r="A2783" s="108" t="s">
        <v>208</v>
      </c>
      <c r="B2783" s="103"/>
      <c r="C2783" s="103"/>
      <c r="D2783" s="103"/>
      <c r="E2783" s="103"/>
      <c r="F2783" s="103"/>
      <c r="G2783" s="103"/>
      <c r="H2783" s="103"/>
      <c r="I2783" s="103"/>
      <c r="J2783" s="103"/>
      <c r="K2783" s="103"/>
      <c r="L2783" s="103"/>
      <c r="M2783" s="103"/>
      <c r="N2783" s="103"/>
      <c r="O2783" s="103"/>
      <c r="P2783" s="103"/>
      <c r="Q2783" s="103"/>
      <c r="R2783" s="103"/>
      <c r="S2783" s="103"/>
      <c r="T2783" s="103"/>
      <c r="U2783" s="103"/>
      <c r="V2783" s="103"/>
      <c r="W2783" s="103"/>
      <c r="X2783" s="103"/>
      <c r="Y2783" s="103"/>
      <c r="Z2783" s="103"/>
      <c r="AA2783" s="103"/>
      <c r="AB2783" s="103"/>
      <c r="AC2783" s="103"/>
      <c r="AD2783" s="103"/>
      <c r="AE2783" s="103"/>
      <c r="AF2783" s="103"/>
      <c r="AG2783" s="103"/>
      <c r="AI2783" s="271"/>
    </row>
    <row r="2784" spans="1:35" s="104" customFormat="1">
      <c r="A2784" s="108" t="s">
        <v>209</v>
      </c>
      <c r="B2784" s="103"/>
      <c r="C2784" s="103"/>
      <c r="D2784" s="103"/>
      <c r="E2784" s="103"/>
      <c r="F2784" s="103"/>
      <c r="G2784" s="103"/>
      <c r="H2784" s="103"/>
      <c r="I2784" s="103"/>
      <c r="J2784" s="103"/>
      <c r="K2784" s="103"/>
      <c r="L2784" s="103"/>
      <c r="M2784" s="103"/>
      <c r="N2784" s="103"/>
      <c r="O2784" s="103"/>
      <c r="P2784" s="103"/>
      <c r="Q2784" s="103"/>
      <c r="R2784" s="103"/>
      <c r="S2784" s="103"/>
      <c r="T2784" s="103"/>
      <c r="U2784" s="103"/>
      <c r="V2784" s="103"/>
      <c r="W2784" s="103"/>
      <c r="X2784" s="103"/>
      <c r="Y2784" s="103"/>
      <c r="Z2784" s="103"/>
      <c r="AA2784" s="103"/>
      <c r="AB2784" s="103"/>
      <c r="AC2784" s="103"/>
      <c r="AD2784" s="103"/>
      <c r="AE2784" s="103"/>
      <c r="AF2784" s="103"/>
      <c r="AG2784" s="103"/>
    </row>
    <row r="2785" spans="1:35" s="104" customFormat="1">
      <c r="A2785" s="108" t="s">
        <v>198</v>
      </c>
      <c r="B2785" s="103"/>
      <c r="C2785" s="103"/>
      <c r="D2785" s="103"/>
      <c r="E2785" s="103"/>
      <c r="F2785" s="103"/>
      <c r="G2785" s="103"/>
      <c r="H2785" s="103"/>
      <c r="I2785" s="103"/>
      <c r="J2785" s="103"/>
      <c r="K2785" s="103"/>
      <c r="L2785" s="103"/>
      <c r="M2785" s="103"/>
      <c r="N2785" s="103"/>
      <c r="O2785" s="103"/>
      <c r="P2785" s="103"/>
      <c r="Q2785" s="103"/>
      <c r="R2785" s="103"/>
      <c r="S2785" s="103"/>
      <c r="T2785" s="103"/>
      <c r="U2785" s="103"/>
      <c r="V2785" s="103"/>
      <c r="W2785" s="103"/>
      <c r="X2785" s="103"/>
      <c r="Y2785" s="103"/>
      <c r="Z2785" s="103"/>
      <c r="AA2785" s="103"/>
      <c r="AB2785" s="103"/>
      <c r="AC2785" s="103"/>
      <c r="AD2785" s="103"/>
      <c r="AE2785" s="103"/>
      <c r="AF2785" s="103"/>
      <c r="AG2785" s="103"/>
    </row>
    <row r="2786" spans="1:35" s="104" customFormat="1">
      <c r="A2786" s="108" t="s">
        <v>200</v>
      </c>
      <c r="B2786" s="103"/>
      <c r="C2786" s="103"/>
      <c r="D2786" s="103"/>
      <c r="E2786" s="103"/>
      <c r="F2786" s="103"/>
      <c r="G2786" s="103"/>
      <c r="H2786" s="103"/>
      <c r="I2786" s="103"/>
      <c r="J2786" s="103"/>
      <c r="K2786" s="103"/>
      <c r="L2786" s="103"/>
      <c r="M2786" s="103"/>
      <c r="N2786" s="103"/>
      <c r="O2786" s="103"/>
      <c r="P2786" s="103"/>
      <c r="Q2786" s="103"/>
      <c r="R2786" s="103"/>
      <c r="S2786" s="103"/>
      <c r="T2786" s="103"/>
      <c r="U2786" s="103"/>
      <c r="V2786" s="103"/>
      <c r="W2786" s="103"/>
      <c r="X2786" s="103"/>
      <c r="Y2786" s="103"/>
      <c r="Z2786" s="103"/>
      <c r="AA2786" s="103"/>
      <c r="AB2786" s="103"/>
      <c r="AC2786" s="103"/>
      <c r="AD2786" s="103"/>
      <c r="AE2786" s="103"/>
      <c r="AF2786" s="103"/>
      <c r="AG2786" s="103"/>
    </row>
    <row r="2787" spans="1:35" s="104" customFormat="1">
      <c r="A2787" s="108" t="s">
        <v>201</v>
      </c>
      <c r="B2787" s="103"/>
      <c r="C2787" s="103"/>
      <c r="D2787" s="103"/>
      <c r="E2787" s="103"/>
      <c r="F2787" s="103"/>
      <c r="G2787" s="103"/>
      <c r="H2787" s="103"/>
      <c r="I2787" s="103"/>
      <c r="J2787" s="103"/>
      <c r="K2787" s="103"/>
      <c r="L2787" s="103"/>
      <c r="M2787" s="103"/>
      <c r="N2787" s="103"/>
      <c r="O2787" s="103"/>
      <c r="P2787" s="103"/>
      <c r="Q2787" s="103"/>
      <c r="R2787" s="103"/>
      <c r="S2787" s="103"/>
      <c r="T2787" s="103"/>
      <c r="U2787" s="103"/>
      <c r="V2787" s="103"/>
      <c r="W2787" s="103"/>
      <c r="X2787" s="103"/>
      <c r="Y2787" s="103"/>
      <c r="Z2787" s="103"/>
      <c r="AA2787" s="103"/>
      <c r="AB2787" s="103"/>
      <c r="AC2787" s="103"/>
      <c r="AD2787" s="103"/>
      <c r="AE2787" s="103"/>
      <c r="AF2787" s="103"/>
      <c r="AG2787" s="103"/>
    </row>
    <row r="2788" spans="1:35" s="104" customFormat="1">
      <c r="A2788" s="108" t="s">
        <v>202</v>
      </c>
      <c r="B2788" s="103"/>
      <c r="C2788" s="103"/>
      <c r="D2788" s="103"/>
      <c r="E2788" s="103"/>
      <c r="F2788" s="103"/>
      <c r="G2788" s="103"/>
      <c r="H2788" s="103"/>
      <c r="I2788" s="103"/>
      <c r="J2788" s="103"/>
      <c r="K2788" s="103"/>
      <c r="L2788" s="103"/>
      <c r="M2788" s="103"/>
      <c r="N2788" s="103"/>
      <c r="O2788" s="103"/>
      <c r="P2788" s="103"/>
      <c r="Q2788" s="103"/>
      <c r="R2788" s="103"/>
      <c r="S2788" s="103"/>
      <c r="T2788" s="103"/>
      <c r="U2788" s="103"/>
      <c r="V2788" s="103"/>
      <c r="W2788" s="103"/>
      <c r="X2788" s="103"/>
      <c r="Y2788" s="103"/>
      <c r="Z2788" s="103"/>
      <c r="AA2788" s="103"/>
      <c r="AB2788" s="103"/>
      <c r="AC2788" s="103"/>
      <c r="AD2788" s="103"/>
      <c r="AE2788" s="103"/>
      <c r="AF2788" s="103"/>
      <c r="AG2788" s="103"/>
    </row>
    <row r="2789" spans="1:35" s="104" customFormat="1">
      <c r="A2789" s="108" t="s">
        <v>203</v>
      </c>
      <c r="B2789" s="103"/>
      <c r="C2789" s="103"/>
      <c r="D2789" s="103"/>
      <c r="E2789" s="103"/>
      <c r="F2789" s="103"/>
      <c r="G2789" s="103"/>
      <c r="H2789" s="103"/>
      <c r="I2789" s="103"/>
      <c r="J2789" s="103"/>
      <c r="K2789" s="103"/>
      <c r="L2789" s="103"/>
      <c r="M2789" s="103"/>
      <c r="N2789" s="103"/>
      <c r="O2789" s="103"/>
      <c r="P2789" s="103"/>
      <c r="Q2789" s="103"/>
      <c r="R2789" s="103"/>
      <c r="S2789" s="103"/>
      <c r="T2789" s="103"/>
      <c r="U2789" s="103"/>
      <c r="V2789" s="103"/>
      <c r="W2789" s="103"/>
      <c r="X2789" s="103"/>
      <c r="Y2789" s="103"/>
      <c r="Z2789" s="103"/>
      <c r="AA2789" s="103"/>
      <c r="AB2789" s="103"/>
      <c r="AC2789" s="103"/>
      <c r="AD2789" s="103"/>
      <c r="AE2789" s="103"/>
      <c r="AF2789" s="103"/>
      <c r="AG2789" s="103"/>
    </row>
    <row r="2790" spans="1:35" s="104" customFormat="1">
      <c r="A2790" s="110" t="s">
        <v>204</v>
      </c>
      <c r="B2790" s="114" t="str">
        <f t="shared" ref="B2790:AG2790" si="185">IF(COUNTA(B2778:B2789)=0,"-",COUNTA(B2778:B2789)/12)</f>
        <v>-</v>
      </c>
      <c r="C2790" s="114" t="str">
        <f t="shared" si="185"/>
        <v>-</v>
      </c>
      <c r="D2790" s="114" t="str">
        <f t="shared" si="185"/>
        <v>-</v>
      </c>
      <c r="E2790" s="114" t="str">
        <f t="shared" si="185"/>
        <v>-</v>
      </c>
      <c r="F2790" s="114" t="str">
        <f t="shared" si="185"/>
        <v>-</v>
      </c>
      <c r="G2790" s="114" t="str">
        <f t="shared" si="185"/>
        <v>-</v>
      </c>
      <c r="H2790" s="114" t="str">
        <f t="shared" si="185"/>
        <v>-</v>
      </c>
      <c r="I2790" s="114" t="str">
        <f t="shared" si="185"/>
        <v>-</v>
      </c>
      <c r="J2790" s="114" t="str">
        <f t="shared" si="185"/>
        <v>-</v>
      </c>
      <c r="K2790" s="114" t="str">
        <f t="shared" si="185"/>
        <v>-</v>
      </c>
      <c r="L2790" s="114" t="str">
        <f t="shared" si="185"/>
        <v>-</v>
      </c>
      <c r="M2790" s="114" t="str">
        <f t="shared" si="185"/>
        <v>-</v>
      </c>
      <c r="N2790" s="114" t="str">
        <f t="shared" si="185"/>
        <v>-</v>
      </c>
      <c r="O2790" s="114" t="str">
        <f t="shared" si="185"/>
        <v>-</v>
      </c>
      <c r="P2790" s="114" t="str">
        <f t="shared" si="185"/>
        <v>-</v>
      </c>
      <c r="Q2790" s="114" t="str">
        <f t="shared" si="185"/>
        <v>-</v>
      </c>
      <c r="R2790" s="114" t="str">
        <f t="shared" si="185"/>
        <v>-</v>
      </c>
      <c r="S2790" s="114" t="str">
        <f t="shared" si="185"/>
        <v>-</v>
      </c>
      <c r="T2790" s="114" t="str">
        <f t="shared" si="185"/>
        <v>-</v>
      </c>
      <c r="U2790" s="114" t="str">
        <f t="shared" si="185"/>
        <v>-</v>
      </c>
      <c r="V2790" s="114" t="str">
        <f t="shared" si="185"/>
        <v>-</v>
      </c>
      <c r="W2790" s="114" t="str">
        <f t="shared" si="185"/>
        <v>-</v>
      </c>
      <c r="X2790" s="114" t="str">
        <f t="shared" si="185"/>
        <v>-</v>
      </c>
      <c r="Y2790" s="114" t="str">
        <f t="shared" si="185"/>
        <v>-</v>
      </c>
      <c r="Z2790" s="114" t="str">
        <f t="shared" si="185"/>
        <v>-</v>
      </c>
      <c r="AA2790" s="114" t="str">
        <f t="shared" si="185"/>
        <v>-</v>
      </c>
      <c r="AB2790" s="114" t="str">
        <f t="shared" si="185"/>
        <v>-</v>
      </c>
      <c r="AC2790" s="114" t="str">
        <f t="shared" si="185"/>
        <v>-</v>
      </c>
      <c r="AD2790" s="114" t="str">
        <f t="shared" si="185"/>
        <v>-</v>
      </c>
      <c r="AE2790" s="114" t="str">
        <f t="shared" si="185"/>
        <v>-</v>
      </c>
      <c r="AF2790" s="114" t="str">
        <f t="shared" si="185"/>
        <v>-</v>
      </c>
      <c r="AG2790" s="114" t="str">
        <f t="shared" si="185"/>
        <v>-</v>
      </c>
    </row>
    <row r="2791" spans="1:35" ht="18" customHeight="1">
      <c r="AG2791"/>
    </row>
    <row r="2792" spans="1:35" s="104" customFormat="1">
      <c r="A2792" s="121">
        <f>A2777+1</f>
        <v>44914</v>
      </c>
      <c r="B2792" s="118" t="s">
        <v>310</v>
      </c>
      <c r="C2792" s="118" t="s">
        <v>311</v>
      </c>
      <c r="D2792" s="118" t="s">
        <v>312</v>
      </c>
      <c r="E2792" s="118" t="s">
        <v>313</v>
      </c>
      <c r="F2792" s="118" t="s">
        <v>314</v>
      </c>
      <c r="G2792" s="118" t="s">
        <v>315</v>
      </c>
      <c r="H2792" s="118" t="s">
        <v>316</v>
      </c>
      <c r="I2792" s="118" t="s">
        <v>317</v>
      </c>
      <c r="J2792" s="118" t="s">
        <v>318</v>
      </c>
      <c r="K2792" s="118" t="s">
        <v>319</v>
      </c>
      <c r="L2792" s="118" t="s">
        <v>320</v>
      </c>
      <c r="M2792" s="118" t="s">
        <v>321</v>
      </c>
      <c r="N2792" s="118" t="s">
        <v>322</v>
      </c>
      <c r="O2792" s="118" t="s">
        <v>323</v>
      </c>
      <c r="P2792" s="118" t="s">
        <v>324</v>
      </c>
      <c r="Q2792" s="118" t="s">
        <v>325</v>
      </c>
      <c r="R2792" s="118" t="s">
        <v>326</v>
      </c>
      <c r="S2792" s="118" t="s">
        <v>327</v>
      </c>
      <c r="T2792" s="118" t="s">
        <v>328</v>
      </c>
      <c r="U2792" s="118" t="s">
        <v>329</v>
      </c>
      <c r="V2792" s="118" t="s">
        <v>330</v>
      </c>
      <c r="W2792" s="118" t="s">
        <v>331</v>
      </c>
      <c r="X2792" s="118" t="s">
        <v>332</v>
      </c>
      <c r="Y2792" s="118" t="s">
        <v>333</v>
      </c>
      <c r="Z2792" s="118" t="s">
        <v>334</v>
      </c>
      <c r="AA2792" s="118" t="s">
        <v>335</v>
      </c>
      <c r="AB2792" s="118" t="s">
        <v>336</v>
      </c>
      <c r="AC2792" s="118" t="s">
        <v>337</v>
      </c>
      <c r="AD2792" s="118" t="s">
        <v>338</v>
      </c>
      <c r="AE2792" s="118" t="s">
        <v>339</v>
      </c>
      <c r="AF2792" s="118" t="s">
        <v>340</v>
      </c>
      <c r="AG2792" s="118" t="s">
        <v>341</v>
      </c>
    </row>
    <row r="2793" spans="1:35" s="104" customFormat="1">
      <c r="A2793" s="108" t="s">
        <v>168</v>
      </c>
      <c r="B2793" s="103"/>
      <c r="C2793" s="103"/>
      <c r="D2793" s="103"/>
      <c r="E2793" s="103"/>
      <c r="F2793" s="103"/>
      <c r="G2793" s="103"/>
      <c r="H2793" s="103"/>
      <c r="I2793" s="103"/>
      <c r="J2793" s="103"/>
      <c r="K2793" s="103"/>
      <c r="L2793" s="103"/>
      <c r="M2793" s="103"/>
      <c r="N2793" s="103"/>
      <c r="O2793" s="103"/>
      <c r="P2793" s="103"/>
      <c r="Q2793" s="103"/>
      <c r="R2793" s="103"/>
      <c r="S2793" s="103"/>
      <c r="T2793" s="103"/>
      <c r="U2793" s="103"/>
      <c r="V2793" s="103"/>
      <c r="W2793" s="103"/>
      <c r="X2793" s="103"/>
      <c r="Y2793" s="103"/>
      <c r="Z2793" s="103"/>
      <c r="AA2793" s="103"/>
      <c r="AB2793" s="103"/>
      <c r="AC2793" s="103"/>
      <c r="AD2793" s="103"/>
      <c r="AE2793" s="103"/>
      <c r="AF2793" s="103"/>
      <c r="AG2793" s="103"/>
    </row>
    <row r="2794" spans="1:35" s="104" customFormat="1">
      <c r="A2794" s="108" t="s">
        <v>174</v>
      </c>
      <c r="B2794" s="103"/>
      <c r="C2794" s="103"/>
      <c r="D2794" s="103"/>
      <c r="E2794" s="103"/>
      <c r="F2794" s="103"/>
      <c r="G2794" s="103"/>
      <c r="H2794" s="103"/>
      <c r="I2794" s="103"/>
      <c r="J2794" s="103"/>
      <c r="K2794" s="103"/>
      <c r="L2794" s="103"/>
      <c r="M2794" s="103"/>
      <c r="N2794" s="103"/>
      <c r="O2794" s="103"/>
      <c r="P2794" s="103"/>
      <c r="Q2794" s="103"/>
      <c r="R2794" s="103"/>
      <c r="S2794" s="103"/>
      <c r="T2794" s="103"/>
      <c r="U2794" s="103"/>
      <c r="V2794" s="103"/>
      <c r="W2794" s="103"/>
      <c r="X2794" s="103"/>
      <c r="Y2794" s="103"/>
      <c r="Z2794" s="103"/>
      <c r="AA2794" s="103"/>
      <c r="AB2794" s="103"/>
      <c r="AC2794" s="103"/>
      <c r="AD2794" s="103"/>
      <c r="AE2794" s="103"/>
      <c r="AF2794" s="103"/>
      <c r="AG2794" s="103"/>
    </row>
    <row r="2795" spans="1:35" s="104" customFormat="1">
      <c r="A2795" s="108" t="s">
        <v>176</v>
      </c>
      <c r="B2795" s="103"/>
      <c r="C2795" s="103"/>
      <c r="D2795" s="103"/>
      <c r="E2795" s="103"/>
      <c r="F2795" s="103"/>
      <c r="G2795" s="103"/>
      <c r="H2795" s="103"/>
      <c r="I2795" s="103"/>
      <c r="J2795" s="103"/>
      <c r="K2795" s="103"/>
      <c r="L2795" s="103"/>
      <c r="M2795" s="103"/>
      <c r="N2795" s="103"/>
      <c r="O2795" s="103"/>
      <c r="P2795" s="103"/>
      <c r="Q2795" s="103"/>
      <c r="R2795" s="103"/>
      <c r="S2795" s="103"/>
      <c r="T2795" s="103"/>
      <c r="U2795" s="103"/>
      <c r="V2795" s="103"/>
      <c r="W2795" s="103"/>
      <c r="X2795" s="103"/>
      <c r="Y2795" s="103"/>
      <c r="Z2795" s="103"/>
      <c r="AA2795" s="103"/>
      <c r="AB2795" s="103"/>
      <c r="AC2795" s="103"/>
      <c r="AD2795" s="103"/>
      <c r="AE2795" s="103"/>
      <c r="AF2795" s="103"/>
      <c r="AG2795" s="103"/>
    </row>
    <row r="2796" spans="1:35" s="104" customFormat="1" ht="21">
      <c r="A2796" s="108" t="s">
        <v>181</v>
      </c>
      <c r="B2796" s="103"/>
      <c r="C2796" s="103"/>
      <c r="D2796" s="103"/>
      <c r="E2796" s="103"/>
      <c r="F2796" s="103"/>
      <c r="G2796" s="103"/>
      <c r="H2796" s="103"/>
      <c r="I2796" s="103"/>
      <c r="J2796" s="103"/>
      <c r="K2796" s="103"/>
      <c r="L2796" s="103"/>
      <c r="M2796" s="103"/>
      <c r="N2796" s="103"/>
      <c r="O2796" s="103"/>
      <c r="P2796" s="103"/>
      <c r="Q2796" s="103"/>
      <c r="R2796" s="103"/>
      <c r="S2796" s="103"/>
      <c r="T2796" s="103"/>
      <c r="U2796" s="103"/>
      <c r="V2796" s="103"/>
      <c r="W2796" s="103"/>
      <c r="X2796" s="103"/>
      <c r="Y2796" s="103"/>
      <c r="Z2796" s="103"/>
      <c r="AA2796" s="103"/>
      <c r="AB2796" s="103"/>
      <c r="AC2796" s="103"/>
      <c r="AD2796" s="103"/>
      <c r="AE2796" s="103"/>
      <c r="AF2796" s="103"/>
      <c r="AG2796" s="103"/>
      <c r="AI2796" s="116" t="s">
        <v>250</v>
      </c>
    </row>
    <row r="2797" spans="1:35" s="104" customFormat="1" ht="15" customHeight="1">
      <c r="A2797" s="108" t="s">
        <v>184</v>
      </c>
      <c r="B2797" s="103"/>
      <c r="C2797" s="103"/>
      <c r="D2797" s="103"/>
      <c r="E2797" s="103"/>
      <c r="F2797" s="103"/>
      <c r="G2797" s="103"/>
      <c r="H2797" s="103"/>
      <c r="I2797" s="103"/>
      <c r="J2797" s="103"/>
      <c r="K2797" s="103"/>
      <c r="L2797" s="103"/>
      <c r="M2797" s="103"/>
      <c r="N2797" s="103"/>
      <c r="O2797" s="103"/>
      <c r="P2797" s="103"/>
      <c r="Q2797" s="103"/>
      <c r="R2797" s="103"/>
      <c r="S2797" s="103"/>
      <c r="T2797" s="103"/>
      <c r="U2797" s="103"/>
      <c r="V2797" s="103"/>
      <c r="W2797" s="103"/>
      <c r="X2797" s="103"/>
      <c r="Y2797" s="103"/>
      <c r="Z2797" s="103"/>
      <c r="AA2797" s="103"/>
      <c r="AB2797" s="103"/>
      <c r="AC2797" s="103"/>
      <c r="AD2797" s="103"/>
      <c r="AE2797" s="103"/>
      <c r="AF2797" s="103"/>
      <c r="AG2797" s="103"/>
      <c r="AI2797" s="271">
        <f>COUNTIF($B2805:$AG2805,"-")</f>
        <v>32</v>
      </c>
    </row>
    <row r="2798" spans="1:35" s="104" customFormat="1" ht="15" customHeight="1">
      <c r="A2798" s="108" t="s">
        <v>208</v>
      </c>
      <c r="B2798" s="103"/>
      <c r="C2798" s="103"/>
      <c r="D2798" s="103"/>
      <c r="E2798" s="103"/>
      <c r="F2798" s="103"/>
      <c r="G2798" s="103"/>
      <c r="H2798" s="103"/>
      <c r="I2798" s="103"/>
      <c r="J2798" s="103"/>
      <c r="K2798" s="103"/>
      <c r="L2798" s="103"/>
      <c r="M2798" s="103"/>
      <c r="N2798" s="103"/>
      <c r="O2798" s="103"/>
      <c r="P2798" s="103"/>
      <c r="Q2798" s="103"/>
      <c r="R2798" s="103"/>
      <c r="S2798" s="103"/>
      <c r="T2798" s="103"/>
      <c r="U2798" s="103"/>
      <c r="V2798" s="103"/>
      <c r="W2798" s="103"/>
      <c r="X2798" s="103"/>
      <c r="Y2798" s="103"/>
      <c r="Z2798" s="103"/>
      <c r="AA2798" s="103"/>
      <c r="AB2798" s="103"/>
      <c r="AC2798" s="103"/>
      <c r="AD2798" s="103"/>
      <c r="AE2798" s="103"/>
      <c r="AF2798" s="103"/>
      <c r="AG2798" s="103"/>
      <c r="AI2798" s="271"/>
    </row>
    <row r="2799" spans="1:35" s="104" customFormat="1">
      <c r="A2799" s="108" t="s">
        <v>209</v>
      </c>
      <c r="B2799" s="103"/>
      <c r="C2799" s="103"/>
      <c r="D2799" s="103"/>
      <c r="E2799" s="103"/>
      <c r="F2799" s="103"/>
      <c r="G2799" s="103"/>
      <c r="H2799" s="103"/>
      <c r="I2799" s="103"/>
      <c r="J2799" s="103"/>
      <c r="K2799" s="103"/>
      <c r="L2799" s="103"/>
      <c r="M2799" s="103"/>
      <c r="N2799" s="103"/>
      <c r="O2799" s="103"/>
      <c r="P2799" s="103"/>
      <c r="Q2799" s="103"/>
      <c r="R2799" s="103"/>
      <c r="S2799" s="103"/>
      <c r="T2799" s="103"/>
      <c r="U2799" s="103"/>
      <c r="V2799" s="103"/>
      <c r="W2799" s="103"/>
      <c r="X2799" s="103"/>
      <c r="Y2799" s="103"/>
      <c r="Z2799" s="103"/>
      <c r="AA2799" s="103"/>
      <c r="AB2799" s="103"/>
      <c r="AC2799" s="103"/>
      <c r="AD2799" s="103"/>
      <c r="AE2799" s="103"/>
      <c r="AF2799" s="103"/>
      <c r="AG2799" s="103"/>
    </row>
    <row r="2800" spans="1:35" s="104" customFormat="1">
      <c r="A2800" s="108" t="s">
        <v>198</v>
      </c>
      <c r="B2800" s="103"/>
      <c r="C2800" s="103"/>
      <c r="D2800" s="103"/>
      <c r="E2800" s="103"/>
      <c r="F2800" s="103"/>
      <c r="G2800" s="103"/>
      <c r="H2800" s="103"/>
      <c r="I2800" s="103"/>
      <c r="J2800" s="103"/>
      <c r="K2800" s="103"/>
      <c r="L2800" s="103"/>
      <c r="M2800" s="103"/>
      <c r="N2800" s="103"/>
      <c r="O2800" s="103"/>
      <c r="P2800" s="103"/>
      <c r="Q2800" s="103"/>
      <c r="R2800" s="103"/>
      <c r="S2800" s="103"/>
      <c r="T2800" s="103"/>
      <c r="U2800" s="103"/>
      <c r="V2800" s="103"/>
      <c r="W2800" s="103"/>
      <c r="X2800" s="103"/>
      <c r="Y2800" s="103"/>
      <c r="Z2800" s="103"/>
      <c r="AA2800" s="103"/>
      <c r="AB2800" s="103"/>
      <c r="AC2800" s="103"/>
      <c r="AD2800" s="103"/>
      <c r="AE2800" s="103"/>
      <c r="AF2800" s="103"/>
      <c r="AG2800" s="103"/>
    </row>
    <row r="2801" spans="1:35" s="104" customFormat="1">
      <c r="A2801" s="108" t="s">
        <v>200</v>
      </c>
      <c r="B2801" s="103"/>
      <c r="C2801" s="103"/>
      <c r="D2801" s="103"/>
      <c r="E2801" s="103"/>
      <c r="F2801" s="103"/>
      <c r="G2801" s="103"/>
      <c r="H2801" s="103"/>
      <c r="I2801" s="103"/>
      <c r="J2801" s="103"/>
      <c r="K2801" s="103"/>
      <c r="L2801" s="103"/>
      <c r="M2801" s="103"/>
      <c r="N2801" s="103"/>
      <c r="O2801" s="103"/>
      <c r="P2801" s="103"/>
      <c r="Q2801" s="103"/>
      <c r="R2801" s="103"/>
      <c r="S2801" s="103"/>
      <c r="T2801" s="103"/>
      <c r="U2801" s="103"/>
      <c r="V2801" s="103"/>
      <c r="W2801" s="103"/>
      <c r="X2801" s="103"/>
      <c r="Y2801" s="103"/>
      <c r="Z2801" s="103"/>
      <c r="AA2801" s="103"/>
      <c r="AB2801" s="103"/>
      <c r="AC2801" s="103"/>
      <c r="AD2801" s="103"/>
      <c r="AE2801" s="103"/>
      <c r="AF2801" s="103"/>
      <c r="AG2801" s="103"/>
    </row>
    <row r="2802" spans="1:35" s="104" customFormat="1">
      <c r="A2802" s="108" t="s">
        <v>201</v>
      </c>
      <c r="B2802" s="103"/>
      <c r="C2802" s="103"/>
      <c r="D2802" s="103"/>
      <c r="E2802" s="103"/>
      <c r="F2802" s="103"/>
      <c r="G2802" s="103"/>
      <c r="H2802" s="103"/>
      <c r="I2802" s="103"/>
      <c r="J2802" s="103"/>
      <c r="K2802" s="103"/>
      <c r="L2802" s="103"/>
      <c r="M2802" s="103"/>
      <c r="N2802" s="103"/>
      <c r="O2802" s="103"/>
      <c r="P2802" s="103"/>
      <c r="Q2802" s="103"/>
      <c r="R2802" s="103"/>
      <c r="S2802" s="103"/>
      <c r="T2802" s="103"/>
      <c r="U2802" s="103"/>
      <c r="V2802" s="103"/>
      <c r="W2802" s="103"/>
      <c r="X2802" s="103"/>
      <c r="Y2802" s="103"/>
      <c r="Z2802" s="103"/>
      <c r="AA2802" s="103"/>
      <c r="AB2802" s="103"/>
      <c r="AC2802" s="103"/>
      <c r="AD2802" s="103"/>
      <c r="AE2802" s="103"/>
      <c r="AF2802" s="103"/>
      <c r="AG2802" s="103"/>
    </row>
    <row r="2803" spans="1:35" s="104" customFormat="1">
      <c r="A2803" s="108" t="s">
        <v>202</v>
      </c>
      <c r="B2803" s="103"/>
      <c r="C2803" s="103"/>
      <c r="D2803" s="103"/>
      <c r="E2803" s="103"/>
      <c r="F2803" s="103"/>
      <c r="G2803" s="103"/>
      <c r="H2803" s="103"/>
      <c r="I2803" s="103"/>
      <c r="J2803" s="103"/>
      <c r="K2803" s="103"/>
      <c r="L2803" s="103"/>
      <c r="M2803" s="103"/>
      <c r="N2803" s="103"/>
      <c r="O2803" s="103"/>
      <c r="P2803" s="103"/>
      <c r="Q2803" s="103"/>
      <c r="R2803" s="103"/>
      <c r="S2803" s="103"/>
      <c r="T2803" s="103"/>
      <c r="U2803" s="103"/>
      <c r="V2803" s="103"/>
      <c r="W2803" s="103"/>
      <c r="X2803" s="103"/>
      <c r="Y2803" s="103"/>
      <c r="Z2803" s="103"/>
      <c r="AA2803" s="103"/>
      <c r="AB2803" s="103"/>
      <c r="AC2803" s="103"/>
      <c r="AD2803" s="103"/>
      <c r="AE2803" s="103"/>
      <c r="AF2803" s="103"/>
      <c r="AG2803" s="103"/>
    </row>
    <row r="2804" spans="1:35" s="104" customFormat="1">
      <c r="A2804" s="108" t="s">
        <v>203</v>
      </c>
      <c r="B2804" s="103"/>
      <c r="C2804" s="103"/>
      <c r="D2804" s="103"/>
      <c r="E2804" s="103"/>
      <c r="F2804" s="103"/>
      <c r="G2804" s="103"/>
      <c r="H2804" s="103"/>
      <c r="I2804" s="103"/>
      <c r="J2804" s="103"/>
      <c r="K2804" s="103"/>
      <c r="L2804" s="103"/>
      <c r="M2804" s="103"/>
      <c r="N2804" s="103"/>
      <c r="O2804" s="103"/>
      <c r="P2804" s="103"/>
      <c r="Q2804" s="103"/>
      <c r="R2804" s="103"/>
      <c r="S2804" s="103"/>
      <c r="T2804" s="103"/>
      <c r="U2804" s="103"/>
      <c r="V2804" s="103"/>
      <c r="W2804" s="103"/>
      <c r="X2804" s="103"/>
      <c r="Y2804" s="103"/>
      <c r="Z2804" s="103"/>
      <c r="AA2804" s="103"/>
      <c r="AB2804" s="103"/>
      <c r="AC2804" s="103"/>
      <c r="AD2804" s="103"/>
      <c r="AE2804" s="103"/>
      <c r="AF2804" s="103"/>
      <c r="AG2804" s="103"/>
    </row>
    <row r="2805" spans="1:35" s="104" customFormat="1">
      <c r="A2805" s="110" t="s">
        <v>204</v>
      </c>
      <c r="B2805" s="114" t="str">
        <f t="shared" ref="B2805:AG2805" si="186">IF(COUNTA(B2793:B2804)=0,"-",COUNTA(B2793:B2804)/12)</f>
        <v>-</v>
      </c>
      <c r="C2805" s="114" t="str">
        <f t="shared" si="186"/>
        <v>-</v>
      </c>
      <c r="D2805" s="114" t="str">
        <f t="shared" si="186"/>
        <v>-</v>
      </c>
      <c r="E2805" s="114" t="str">
        <f t="shared" si="186"/>
        <v>-</v>
      </c>
      <c r="F2805" s="114" t="str">
        <f t="shared" si="186"/>
        <v>-</v>
      </c>
      <c r="G2805" s="114" t="str">
        <f t="shared" si="186"/>
        <v>-</v>
      </c>
      <c r="H2805" s="114" t="str">
        <f t="shared" si="186"/>
        <v>-</v>
      </c>
      <c r="I2805" s="114" t="str">
        <f t="shared" si="186"/>
        <v>-</v>
      </c>
      <c r="J2805" s="114" t="str">
        <f t="shared" si="186"/>
        <v>-</v>
      </c>
      <c r="K2805" s="114" t="str">
        <f t="shared" si="186"/>
        <v>-</v>
      </c>
      <c r="L2805" s="114" t="str">
        <f t="shared" si="186"/>
        <v>-</v>
      </c>
      <c r="M2805" s="114" t="str">
        <f t="shared" si="186"/>
        <v>-</v>
      </c>
      <c r="N2805" s="114" t="str">
        <f t="shared" si="186"/>
        <v>-</v>
      </c>
      <c r="O2805" s="114" t="str">
        <f t="shared" si="186"/>
        <v>-</v>
      </c>
      <c r="P2805" s="114" t="str">
        <f t="shared" si="186"/>
        <v>-</v>
      </c>
      <c r="Q2805" s="114" t="str">
        <f t="shared" si="186"/>
        <v>-</v>
      </c>
      <c r="R2805" s="114" t="str">
        <f t="shared" si="186"/>
        <v>-</v>
      </c>
      <c r="S2805" s="114" t="str">
        <f t="shared" si="186"/>
        <v>-</v>
      </c>
      <c r="T2805" s="114" t="str">
        <f t="shared" si="186"/>
        <v>-</v>
      </c>
      <c r="U2805" s="114" t="str">
        <f t="shared" si="186"/>
        <v>-</v>
      </c>
      <c r="V2805" s="114" t="str">
        <f t="shared" si="186"/>
        <v>-</v>
      </c>
      <c r="W2805" s="114" t="str">
        <f t="shared" si="186"/>
        <v>-</v>
      </c>
      <c r="X2805" s="114" t="str">
        <f t="shared" si="186"/>
        <v>-</v>
      </c>
      <c r="Y2805" s="114" t="str">
        <f t="shared" si="186"/>
        <v>-</v>
      </c>
      <c r="Z2805" s="114" t="str">
        <f t="shared" si="186"/>
        <v>-</v>
      </c>
      <c r="AA2805" s="114" t="str">
        <f t="shared" si="186"/>
        <v>-</v>
      </c>
      <c r="AB2805" s="114" t="str">
        <f t="shared" si="186"/>
        <v>-</v>
      </c>
      <c r="AC2805" s="114" t="str">
        <f t="shared" si="186"/>
        <v>-</v>
      </c>
      <c r="AD2805" s="114" t="str">
        <f t="shared" si="186"/>
        <v>-</v>
      </c>
      <c r="AE2805" s="114" t="str">
        <f t="shared" si="186"/>
        <v>-</v>
      </c>
      <c r="AF2805" s="114" t="str">
        <f t="shared" si="186"/>
        <v>-</v>
      </c>
      <c r="AG2805" s="114" t="str">
        <f t="shared" si="186"/>
        <v>-</v>
      </c>
    </row>
    <row r="2806" spans="1:35" ht="18" customHeight="1">
      <c r="AG2806"/>
    </row>
    <row r="2807" spans="1:35" s="104" customFormat="1">
      <c r="A2807" s="121">
        <f>A2792+1</f>
        <v>44915</v>
      </c>
      <c r="B2807" s="118" t="s">
        <v>310</v>
      </c>
      <c r="C2807" s="118" t="s">
        <v>311</v>
      </c>
      <c r="D2807" s="118" t="s">
        <v>312</v>
      </c>
      <c r="E2807" s="118" t="s">
        <v>313</v>
      </c>
      <c r="F2807" s="118" t="s">
        <v>314</v>
      </c>
      <c r="G2807" s="118" t="s">
        <v>315</v>
      </c>
      <c r="H2807" s="118" t="s">
        <v>316</v>
      </c>
      <c r="I2807" s="118" t="s">
        <v>317</v>
      </c>
      <c r="J2807" s="118" t="s">
        <v>318</v>
      </c>
      <c r="K2807" s="118" t="s">
        <v>319</v>
      </c>
      <c r="L2807" s="118" t="s">
        <v>320</v>
      </c>
      <c r="M2807" s="118" t="s">
        <v>321</v>
      </c>
      <c r="N2807" s="118" t="s">
        <v>322</v>
      </c>
      <c r="O2807" s="118" t="s">
        <v>323</v>
      </c>
      <c r="P2807" s="118" t="s">
        <v>324</v>
      </c>
      <c r="Q2807" s="118" t="s">
        <v>325</v>
      </c>
      <c r="R2807" s="118" t="s">
        <v>326</v>
      </c>
      <c r="S2807" s="118" t="s">
        <v>327</v>
      </c>
      <c r="T2807" s="118" t="s">
        <v>328</v>
      </c>
      <c r="U2807" s="118" t="s">
        <v>329</v>
      </c>
      <c r="V2807" s="118" t="s">
        <v>330</v>
      </c>
      <c r="W2807" s="118" t="s">
        <v>331</v>
      </c>
      <c r="X2807" s="118" t="s">
        <v>332</v>
      </c>
      <c r="Y2807" s="118" t="s">
        <v>333</v>
      </c>
      <c r="Z2807" s="118" t="s">
        <v>334</v>
      </c>
      <c r="AA2807" s="118" t="s">
        <v>335</v>
      </c>
      <c r="AB2807" s="118" t="s">
        <v>336</v>
      </c>
      <c r="AC2807" s="118" t="s">
        <v>337</v>
      </c>
      <c r="AD2807" s="118" t="s">
        <v>338</v>
      </c>
      <c r="AE2807" s="118" t="s">
        <v>339</v>
      </c>
      <c r="AF2807" s="118" t="s">
        <v>340</v>
      </c>
      <c r="AG2807" s="118" t="s">
        <v>341</v>
      </c>
    </row>
    <row r="2808" spans="1:35" s="104" customFormat="1">
      <c r="A2808" s="108" t="s">
        <v>168</v>
      </c>
      <c r="B2808" s="103"/>
      <c r="C2808" s="103"/>
      <c r="D2808" s="103"/>
      <c r="E2808" s="103"/>
      <c r="F2808" s="103"/>
      <c r="G2808" s="103"/>
      <c r="H2808" s="103"/>
      <c r="I2808" s="103"/>
      <c r="J2808" s="103"/>
      <c r="K2808" s="103"/>
      <c r="L2808" s="103"/>
      <c r="M2808" s="103"/>
      <c r="N2808" s="103"/>
      <c r="O2808" s="103"/>
      <c r="P2808" s="103"/>
      <c r="Q2808" s="103"/>
      <c r="R2808" s="103"/>
      <c r="S2808" s="103"/>
      <c r="T2808" s="103"/>
      <c r="U2808" s="103"/>
      <c r="V2808" s="103"/>
      <c r="W2808" s="103"/>
      <c r="X2808" s="103"/>
      <c r="Y2808" s="103"/>
      <c r="Z2808" s="103"/>
      <c r="AA2808" s="103"/>
      <c r="AB2808" s="103"/>
      <c r="AC2808" s="103"/>
      <c r="AD2808" s="103"/>
      <c r="AE2808" s="103"/>
      <c r="AF2808" s="103"/>
      <c r="AG2808" s="103"/>
    </row>
    <row r="2809" spans="1:35" s="104" customFormat="1">
      <c r="A2809" s="108" t="s">
        <v>174</v>
      </c>
      <c r="B2809" s="103"/>
      <c r="C2809" s="103"/>
      <c r="D2809" s="103"/>
      <c r="E2809" s="103"/>
      <c r="F2809" s="103"/>
      <c r="G2809" s="103"/>
      <c r="H2809" s="103"/>
      <c r="I2809" s="103"/>
      <c r="J2809" s="103"/>
      <c r="K2809" s="103"/>
      <c r="L2809" s="103"/>
      <c r="M2809" s="103"/>
      <c r="N2809" s="103"/>
      <c r="O2809" s="103"/>
      <c r="P2809" s="103"/>
      <c r="Q2809" s="103"/>
      <c r="R2809" s="103"/>
      <c r="S2809" s="103"/>
      <c r="T2809" s="103"/>
      <c r="U2809" s="103"/>
      <c r="V2809" s="103"/>
      <c r="W2809" s="103"/>
      <c r="X2809" s="103"/>
      <c r="Y2809" s="103"/>
      <c r="Z2809" s="103"/>
      <c r="AA2809" s="103"/>
      <c r="AB2809" s="103"/>
      <c r="AC2809" s="103"/>
      <c r="AD2809" s="103"/>
      <c r="AE2809" s="103"/>
      <c r="AF2809" s="103"/>
      <c r="AG2809" s="103"/>
    </row>
    <row r="2810" spans="1:35" s="104" customFormat="1">
      <c r="A2810" s="108" t="s">
        <v>176</v>
      </c>
      <c r="B2810" s="103"/>
      <c r="C2810" s="103"/>
      <c r="D2810" s="103"/>
      <c r="E2810" s="103"/>
      <c r="F2810" s="103"/>
      <c r="G2810" s="103"/>
      <c r="H2810" s="103"/>
      <c r="I2810" s="103"/>
      <c r="J2810" s="103"/>
      <c r="K2810" s="103"/>
      <c r="L2810" s="103"/>
      <c r="M2810" s="103"/>
      <c r="N2810" s="103"/>
      <c r="O2810" s="103"/>
      <c r="P2810" s="103"/>
      <c r="Q2810" s="103"/>
      <c r="R2810" s="103"/>
      <c r="S2810" s="103"/>
      <c r="T2810" s="103"/>
      <c r="U2810" s="103"/>
      <c r="V2810" s="103"/>
      <c r="W2810" s="103"/>
      <c r="X2810" s="103"/>
      <c r="Y2810" s="103"/>
      <c r="Z2810" s="103"/>
      <c r="AA2810" s="103"/>
      <c r="AB2810" s="103"/>
      <c r="AC2810" s="103"/>
      <c r="AD2810" s="103"/>
      <c r="AE2810" s="103"/>
      <c r="AF2810" s="103"/>
      <c r="AG2810" s="103"/>
    </row>
    <row r="2811" spans="1:35" s="104" customFormat="1" ht="21">
      <c r="A2811" s="108" t="s">
        <v>181</v>
      </c>
      <c r="B2811" s="103"/>
      <c r="C2811" s="103"/>
      <c r="D2811" s="103"/>
      <c r="E2811" s="103"/>
      <c r="F2811" s="103"/>
      <c r="G2811" s="103"/>
      <c r="H2811" s="103"/>
      <c r="I2811" s="103"/>
      <c r="J2811" s="103"/>
      <c r="K2811" s="103"/>
      <c r="L2811" s="103"/>
      <c r="M2811" s="103"/>
      <c r="N2811" s="103"/>
      <c r="O2811" s="103"/>
      <c r="P2811" s="103"/>
      <c r="Q2811" s="103"/>
      <c r="R2811" s="103"/>
      <c r="S2811" s="103"/>
      <c r="T2811" s="103"/>
      <c r="U2811" s="103"/>
      <c r="V2811" s="103"/>
      <c r="W2811" s="103"/>
      <c r="X2811" s="103"/>
      <c r="Y2811" s="103"/>
      <c r="Z2811" s="103"/>
      <c r="AA2811" s="103"/>
      <c r="AB2811" s="103"/>
      <c r="AC2811" s="103"/>
      <c r="AD2811" s="103"/>
      <c r="AE2811" s="103"/>
      <c r="AF2811" s="103"/>
      <c r="AG2811" s="103"/>
      <c r="AI2811" s="116" t="s">
        <v>250</v>
      </c>
    </row>
    <row r="2812" spans="1:35" s="104" customFormat="1" ht="15" customHeight="1">
      <c r="A2812" s="108" t="s">
        <v>184</v>
      </c>
      <c r="B2812" s="103"/>
      <c r="C2812" s="103"/>
      <c r="D2812" s="103"/>
      <c r="E2812" s="103"/>
      <c r="F2812" s="103"/>
      <c r="G2812" s="103"/>
      <c r="H2812" s="103"/>
      <c r="I2812" s="103"/>
      <c r="J2812" s="103"/>
      <c r="K2812" s="103"/>
      <c r="L2812" s="103"/>
      <c r="M2812" s="103"/>
      <c r="N2812" s="103"/>
      <c r="O2812" s="103"/>
      <c r="P2812" s="103"/>
      <c r="Q2812" s="103"/>
      <c r="R2812" s="103"/>
      <c r="S2812" s="103"/>
      <c r="T2812" s="103"/>
      <c r="U2812" s="103"/>
      <c r="V2812" s="103"/>
      <c r="W2812" s="103"/>
      <c r="X2812" s="103"/>
      <c r="Y2812" s="103"/>
      <c r="Z2812" s="103"/>
      <c r="AA2812" s="103"/>
      <c r="AB2812" s="103"/>
      <c r="AC2812" s="103"/>
      <c r="AD2812" s="103"/>
      <c r="AE2812" s="103"/>
      <c r="AF2812" s="103"/>
      <c r="AG2812" s="103"/>
      <c r="AI2812" s="271">
        <f>COUNTIF($B2820:$AG2820,"-")</f>
        <v>32</v>
      </c>
    </row>
    <row r="2813" spans="1:35" s="104" customFormat="1" ht="15" customHeight="1">
      <c r="A2813" s="108" t="s">
        <v>208</v>
      </c>
      <c r="B2813" s="103"/>
      <c r="C2813" s="103"/>
      <c r="D2813" s="103"/>
      <c r="E2813" s="103"/>
      <c r="F2813" s="103"/>
      <c r="G2813" s="103"/>
      <c r="H2813" s="103"/>
      <c r="I2813" s="103"/>
      <c r="J2813" s="103"/>
      <c r="K2813" s="103"/>
      <c r="L2813" s="103"/>
      <c r="M2813" s="103"/>
      <c r="N2813" s="103"/>
      <c r="O2813" s="103"/>
      <c r="P2813" s="103"/>
      <c r="Q2813" s="103"/>
      <c r="R2813" s="103"/>
      <c r="S2813" s="103"/>
      <c r="T2813" s="103"/>
      <c r="U2813" s="103"/>
      <c r="V2813" s="103"/>
      <c r="W2813" s="103"/>
      <c r="X2813" s="103"/>
      <c r="Y2813" s="103"/>
      <c r="Z2813" s="103"/>
      <c r="AA2813" s="103"/>
      <c r="AB2813" s="103"/>
      <c r="AC2813" s="103"/>
      <c r="AD2813" s="103"/>
      <c r="AE2813" s="103"/>
      <c r="AF2813" s="103"/>
      <c r="AG2813" s="103"/>
      <c r="AI2813" s="271"/>
    </row>
    <row r="2814" spans="1:35" s="104" customFormat="1">
      <c r="A2814" s="108" t="s">
        <v>209</v>
      </c>
      <c r="B2814" s="103"/>
      <c r="C2814" s="103"/>
      <c r="D2814" s="103"/>
      <c r="E2814" s="103"/>
      <c r="F2814" s="103"/>
      <c r="G2814" s="103"/>
      <c r="H2814" s="103"/>
      <c r="I2814" s="103"/>
      <c r="J2814" s="103"/>
      <c r="K2814" s="103"/>
      <c r="L2814" s="103"/>
      <c r="M2814" s="103"/>
      <c r="N2814" s="103"/>
      <c r="O2814" s="103"/>
      <c r="P2814" s="103"/>
      <c r="Q2814" s="103"/>
      <c r="R2814" s="103"/>
      <c r="S2814" s="103"/>
      <c r="T2814" s="103"/>
      <c r="U2814" s="103"/>
      <c r="V2814" s="103"/>
      <c r="W2814" s="103"/>
      <c r="X2814" s="103"/>
      <c r="Y2814" s="103"/>
      <c r="Z2814" s="103"/>
      <c r="AA2814" s="103"/>
      <c r="AB2814" s="103"/>
      <c r="AC2814" s="103"/>
      <c r="AD2814" s="103"/>
      <c r="AE2814" s="103"/>
      <c r="AF2814" s="103"/>
      <c r="AG2814" s="103"/>
    </row>
    <row r="2815" spans="1:35" s="104" customFormat="1">
      <c r="A2815" s="108" t="s">
        <v>198</v>
      </c>
      <c r="B2815" s="103"/>
      <c r="C2815" s="103"/>
      <c r="D2815" s="103"/>
      <c r="E2815" s="103"/>
      <c r="F2815" s="103"/>
      <c r="G2815" s="103"/>
      <c r="H2815" s="103"/>
      <c r="I2815" s="103"/>
      <c r="J2815" s="103"/>
      <c r="K2815" s="103"/>
      <c r="L2815" s="103"/>
      <c r="M2815" s="103"/>
      <c r="N2815" s="103"/>
      <c r="O2815" s="103"/>
      <c r="P2815" s="103"/>
      <c r="Q2815" s="103"/>
      <c r="R2815" s="103"/>
      <c r="S2815" s="103"/>
      <c r="T2815" s="103"/>
      <c r="U2815" s="103"/>
      <c r="V2815" s="103"/>
      <c r="W2815" s="103"/>
      <c r="X2815" s="103"/>
      <c r="Y2815" s="103"/>
      <c r="Z2815" s="103"/>
      <c r="AA2815" s="103"/>
      <c r="AB2815" s="103"/>
      <c r="AC2815" s="103"/>
      <c r="AD2815" s="103"/>
      <c r="AE2815" s="103"/>
      <c r="AF2815" s="103"/>
      <c r="AG2815" s="103"/>
    </row>
    <row r="2816" spans="1:35" s="104" customFormat="1">
      <c r="A2816" s="108" t="s">
        <v>200</v>
      </c>
      <c r="B2816" s="103"/>
      <c r="C2816" s="103"/>
      <c r="D2816" s="103"/>
      <c r="E2816" s="103"/>
      <c r="F2816" s="103"/>
      <c r="G2816" s="103"/>
      <c r="H2816" s="103"/>
      <c r="I2816" s="103"/>
      <c r="J2816" s="103"/>
      <c r="K2816" s="103"/>
      <c r="L2816" s="103"/>
      <c r="M2816" s="103"/>
      <c r="N2816" s="103"/>
      <c r="O2816" s="103"/>
      <c r="P2816" s="103"/>
      <c r="Q2816" s="103"/>
      <c r="R2816" s="103"/>
      <c r="S2816" s="103"/>
      <c r="T2816" s="103"/>
      <c r="U2816" s="103"/>
      <c r="V2816" s="103"/>
      <c r="W2816" s="103"/>
      <c r="X2816" s="103"/>
      <c r="Y2816" s="103"/>
      <c r="Z2816" s="103"/>
      <c r="AA2816" s="103"/>
      <c r="AB2816" s="103"/>
      <c r="AC2816" s="103"/>
      <c r="AD2816" s="103"/>
      <c r="AE2816" s="103"/>
      <c r="AF2816" s="103"/>
      <c r="AG2816" s="103"/>
    </row>
    <row r="2817" spans="1:35" s="104" customFormat="1">
      <c r="A2817" s="108" t="s">
        <v>201</v>
      </c>
      <c r="B2817" s="103"/>
      <c r="C2817" s="103"/>
      <c r="D2817" s="103"/>
      <c r="E2817" s="103"/>
      <c r="F2817" s="103"/>
      <c r="G2817" s="103"/>
      <c r="H2817" s="103"/>
      <c r="I2817" s="103"/>
      <c r="J2817" s="103"/>
      <c r="K2817" s="103"/>
      <c r="L2817" s="103"/>
      <c r="M2817" s="103"/>
      <c r="N2817" s="103"/>
      <c r="O2817" s="103"/>
      <c r="P2817" s="103"/>
      <c r="Q2817" s="103"/>
      <c r="R2817" s="103"/>
      <c r="S2817" s="103"/>
      <c r="T2817" s="103"/>
      <c r="U2817" s="103"/>
      <c r="V2817" s="103"/>
      <c r="W2817" s="103"/>
      <c r="X2817" s="103"/>
      <c r="Y2817" s="103"/>
      <c r="Z2817" s="103"/>
      <c r="AA2817" s="103"/>
      <c r="AB2817" s="103"/>
      <c r="AC2817" s="103"/>
      <c r="AD2817" s="103"/>
      <c r="AE2817" s="103"/>
      <c r="AF2817" s="103"/>
      <c r="AG2817" s="103"/>
    </row>
    <row r="2818" spans="1:35" s="104" customFormat="1">
      <c r="A2818" s="108" t="s">
        <v>202</v>
      </c>
      <c r="B2818" s="103"/>
      <c r="C2818" s="103"/>
      <c r="D2818" s="103"/>
      <c r="E2818" s="103"/>
      <c r="F2818" s="103"/>
      <c r="G2818" s="103"/>
      <c r="H2818" s="103"/>
      <c r="I2818" s="103"/>
      <c r="J2818" s="103"/>
      <c r="K2818" s="103"/>
      <c r="L2818" s="103"/>
      <c r="M2818" s="103"/>
      <c r="N2818" s="103"/>
      <c r="O2818" s="103"/>
      <c r="P2818" s="103"/>
      <c r="Q2818" s="103"/>
      <c r="R2818" s="103"/>
      <c r="S2818" s="103"/>
      <c r="T2818" s="103"/>
      <c r="U2818" s="103"/>
      <c r="V2818" s="103"/>
      <c r="W2818" s="103"/>
      <c r="X2818" s="103"/>
      <c r="Y2818" s="103"/>
      <c r="Z2818" s="103"/>
      <c r="AA2818" s="103"/>
      <c r="AB2818" s="103"/>
      <c r="AC2818" s="103"/>
      <c r="AD2818" s="103"/>
      <c r="AE2818" s="103"/>
      <c r="AF2818" s="103"/>
      <c r="AG2818" s="103"/>
    </row>
    <row r="2819" spans="1:35" s="104" customFormat="1">
      <c r="A2819" s="108" t="s">
        <v>203</v>
      </c>
      <c r="B2819" s="103"/>
      <c r="C2819" s="103"/>
      <c r="D2819" s="103"/>
      <c r="E2819" s="103"/>
      <c r="F2819" s="103"/>
      <c r="G2819" s="103"/>
      <c r="H2819" s="103"/>
      <c r="I2819" s="103"/>
      <c r="J2819" s="103"/>
      <c r="K2819" s="103"/>
      <c r="L2819" s="103"/>
      <c r="M2819" s="103"/>
      <c r="N2819" s="103"/>
      <c r="O2819" s="103"/>
      <c r="P2819" s="103"/>
      <c r="Q2819" s="103"/>
      <c r="R2819" s="103"/>
      <c r="S2819" s="103"/>
      <c r="T2819" s="103"/>
      <c r="U2819" s="103"/>
      <c r="V2819" s="103"/>
      <c r="W2819" s="103"/>
      <c r="X2819" s="103"/>
      <c r="Y2819" s="103"/>
      <c r="Z2819" s="103"/>
      <c r="AA2819" s="103"/>
      <c r="AB2819" s="103"/>
      <c r="AC2819" s="103"/>
      <c r="AD2819" s="103"/>
      <c r="AE2819" s="103"/>
      <c r="AF2819" s="103"/>
      <c r="AG2819" s="103"/>
    </row>
    <row r="2820" spans="1:35" s="104" customFormat="1">
      <c r="A2820" s="110" t="s">
        <v>204</v>
      </c>
      <c r="B2820" s="114" t="str">
        <f t="shared" ref="B2820:AG2820" si="187">IF(COUNTA(B2808:B2819)=0,"-",COUNTA(B2808:B2819)/12)</f>
        <v>-</v>
      </c>
      <c r="C2820" s="114" t="str">
        <f t="shared" si="187"/>
        <v>-</v>
      </c>
      <c r="D2820" s="114" t="str">
        <f t="shared" si="187"/>
        <v>-</v>
      </c>
      <c r="E2820" s="114" t="str">
        <f t="shared" si="187"/>
        <v>-</v>
      </c>
      <c r="F2820" s="114" t="str">
        <f t="shared" si="187"/>
        <v>-</v>
      </c>
      <c r="G2820" s="114" t="str">
        <f t="shared" si="187"/>
        <v>-</v>
      </c>
      <c r="H2820" s="114" t="str">
        <f t="shared" si="187"/>
        <v>-</v>
      </c>
      <c r="I2820" s="114" t="str">
        <f t="shared" si="187"/>
        <v>-</v>
      </c>
      <c r="J2820" s="114" t="str">
        <f t="shared" si="187"/>
        <v>-</v>
      </c>
      <c r="K2820" s="114" t="str">
        <f t="shared" si="187"/>
        <v>-</v>
      </c>
      <c r="L2820" s="114" t="str">
        <f t="shared" si="187"/>
        <v>-</v>
      </c>
      <c r="M2820" s="114" t="str">
        <f t="shared" si="187"/>
        <v>-</v>
      </c>
      <c r="N2820" s="114" t="str">
        <f t="shared" si="187"/>
        <v>-</v>
      </c>
      <c r="O2820" s="114" t="str">
        <f t="shared" si="187"/>
        <v>-</v>
      </c>
      <c r="P2820" s="114" t="str">
        <f t="shared" si="187"/>
        <v>-</v>
      </c>
      <c r="Q2820" s="114" t="str">
        <f t="shared" si="187"/>
        <v>-</v>
      </c>
      <c r="R2820" s="114" t="str">
        <f t="shared" si="187"/>
        <v>-</v>
      </c>
      <c r="S2820" s="114" t="str">
        <f t="shared" si="187"/>
        <v>-</v>
      </c>
      <c r="T2820" s="114" t="str">
        <f t="shared" si="187"/>
        <v>-</v>
      </c>
      <c r="U2820" s="114" t="str">
        <f t="shared" si="187"/>
        <v>-</v>
      </c>
      <c r="V2820" s="114" t="str">
        <f t="shared" si="187"/>
        <v>-</v>
      </c>
      <c r="W2820" s="114" t="str">
        <f t="shared" si="187"/>
        <v>-</v>
      </c>
      <c r="X2820" s="114" t="str">
        <f t="shared" si="187"/>
        <v>-</v>
      </c>
      <c r="Y2820" s="114" t="str">
        <f t="shared" si="187"/>
        <v>-</v>
      </c>
      <c r="Z2820" s="114" t="str">
        <f t="shared" si="187"/>
        <v>-</v>
      </c>
      <c r="AA2820" s="114" t="str">
        <f t="shared" si="187"/>
        <v>-</v>
      </c>
      <c r="AB2820" s="114" t="str">
        <f t="shared" si="187"/>
        <v>-</v>
      </c>
      <c r="AC2820" s="114" t="str">
        <f t="shared" si="187"/>
        <v>-</v>
      </c>
      <c r="AD2820" s="114" t="str">
        <f t="shared" si="187"/>
        <v>-</v>
      </c>
      <c r="AE2820" s="114" t="str">
        <f t="shared" si="187"/>
        <v>-</v>
      </c>
      <c r="AF2820" s="114" t="str">
        <f t="shared" si="187"/>
        <v>-</v>
      </c>
      <c r="AG2820" s="114" t="str">
        <f t="shared" si="187"/>
        <v>-</v>
      </c>
    </row>
    <row r="2821" spans="1:35" ht="18" customHeight="1">
      <c r="AG2821"/>
    </row>
    <row r="2822" spans="1:35" s="104" customFormat="1">
      <c r="A2822" s="121">
        <f>A2807+1</f>
        <v>44916</v>
      </c>
      <c r="B2822" s="118" t="s">
        <v>310</v>
      </c>
      <c r="C2822" s="118" t="s">
        <v>311</v>
      </c>
      <c r="D2822" s="118" t="s">
        <v>312</v>
      </c>
      <c r="E2822" s="118" t="s">
        <v>313</v>
      </c>
      <c r="F2822" s="118" t="s">
        <v>314</v>
      </c>
      <c r="G2822" s="118" t="s">
        <v>315</v>
      </c>
      <c r="H2822" s="118" t="s">
        <v>316</v>
      </c>
      <c r="I2822" s="118" t="s">
        <v>317</v>
      </c>
      <c r="J2822" s="118" t="s">
        <v>318</v>
      </c>
      <c r="K2822" s="118" t="s">
        <v>319</v>
      </c>
      <c r="L2822" s="118" t="s">
        <v>320</v>
      </c>
      <c r="M2822" s="118" t="s">
        <v>321</v>
      </c>
      <c r="N2822" s="118" t="s">
        <v>322</v>
      </c>
      <c r="O2822" s="118" t="s">
        <v>323</v>
      </c>
      <c r="P2822" s="118" t="s">
        <v>324</v>
      </c>
      <c r="Q2822" s="118" t="s">
        <v>325</v>
      </c>
      <c r="R2822" s="118" t="s">
        <v>326</v>
      </c>
      <c r="S2822" s="118" t="s">
        <v>327</v>
      </c>
      <c r="T2822" s="118" t="s">
        <v>328</v>
      </c>
      <c r="U2822" s="118" t="s">
        <v>329</v>
      </c>
      <c r="V2822" s="118" t="s">
        <v>330</v>
      </c>
      <c r="W2822" s="118" t="s">
        <v>331</v>
      </c>
      <c r="X2822" s="118" t="s">
        <v>332</v>
      </c>
      <c r="Y2822" s="118" t="s">
        <v>333</v>
      </c>
      <c r="Z2822" s="118" t="s">
        <v>334</v>
      </c>
      <c r="AA2822" s="118" t="s">
        <v>335</v>
      </c>
      <c r="AB2822" s="118" t="s">
        <v>336</v>
      </c>
      <c r="AC2822" s="118" t="s">
        <v>337</v>
      </c>
      <c r="AD2822" s="118" t="s">
        <v>338</v>
      </c>
      <c r="AE2822" s="118" t="s">
        <v>339</v>
      </c>
      <c r="AF2822" s="118" t="s">
        <v>340</v>
      </c>
      <c r="AG2822" s="118" t="s">
        <v>341</v>
      </c>
    </row>
    <row r="2823" spans="1:35" s="104" customFormat="1">
      <c r="A2823" s="108" t="s">
        <v>168</v>
      </c>
      <c r="B2823" s="103"/>
      <c r="C2823" s="103"/>
      <c r="D2823" s="103"/>
      <c r="E2823" s="103"/>
      <c r="F2823" s="103"/>
      <c r="G2823" s="103"/>
      <c r="H2823" s="103"/>
      <c r="I2823" s="103"/>
      <c r="J2823" s="103"/>
      <c r="K2823" s="103"/>
      <c r="L2823" s="103"/>
      <c r="M2823" s="103"/>
      <c r="N2823" s="103"/>
      <c r="O2823" s="103"/>
      <c r="P2823" s="103"/>
      <c r="Q2823" s="103"/>
      <c r="R2823" s="103"/>
      <c r="S2823" s="103"/>
      <c r="T2823" s="103"/>
      <c r="U2823" s="103"/>
      <c r="V2823" s="103"/>
      <c r="W2823" s="103"/>
      <c r="X2823" s="103"/>
      <c r="Y2823" s="103"/>
      <c r="Z2823" s="103"/>
      <c r="AA2823" s="103"/>
      <c r="AB2823" s="103"/>
      <c r="AC2823" s="103"/>
      <c r="AD2823" s="103"/>
      <c r="AE2823" s="103"/>
      <c r="AF2823" s="103"/>
      <c r="AG2823" s="103"/>
    </row>
    <row r="2824" spans="1:35" s="104" customFormat="1">
      <c r="A2824" s="108" t="s">
        <v>174</v>
      </c>
      <c r="B2824" s="103"/>
      <c r="C2824" s="103"/>
      <c r="D2824" s="103"/>
      <c r="E2824" s="103"/>
      <c r="F2824" s="103"/>
      <c r="G2824" s="103"/>
      <c r="H2824" s="103"/>
      <c r="I2824" s="103"/>
      <c r="J2824" s="103"/>
      <c r="K2824" s="103"/>
      <c r="L2824" s="103"/>
      <c r="M2824" s="103"/>
      <c r="N2824" s="103"/>
      <c r="O2824" s="103"/>
      <c r="P2824" s="103"/>
      <c r="Q2824" s="103"/>
      <c r="R2824" s="103"/>
      <c r="S2824" s="103"/>
      <c r="T2824" s="103"/>
      <c r="U2824" s="103"/>
      <c r="V2824" s="103"/>
      <c r="W2824" s="103"/>
      <c r="X2824" s="103"/>
      <c r="Y2824" s="103"/>
      <c r="Z2824" s="103"/>
      <c r="AA2824" s="103"/>
      <c r="AB2824" s="103"/>
      <c r="AC2824" s="103"/>
      <c r="AD2824" s="103"/>
      <c r="AE2824" s="103"/>
      <c r="AF2824" s="103"/>
      <c r="AG2824" s="103"/>
    </row>
    <row r="2825" spans="1:35" s="104" customFormat="1">
      <c r="A2825" s="108" t="s">
        <v>176</v>
      </c>
      <c r="B2825" s="103"/>
      <c r="C2825" s="103"/>
      <c r="D2825" s="103"/>
      <c r="E2825" s="103"/>
      <c r="F2825" s="103"/>
      <c r="G2825" s="103"/>
      <c r="H2825" s="103"/>
      <c r="I2825" s="103"/>
      <c r="J2825" s="103"/>
      <c r="K2825" s="103"/>
      <c r="L2825" s="103"/>
      <c r="M2825" s="103"/>
      <c r="N2825" s="103"/>
      <c r="O2825" s="103"/>
      <c r="P2825" s="103"/>
      <c r="Q2825" s="103"/>
      <c r="R2825" s="103"/>
      <c r="S2825" s="103"/>
      <c r="T2825" s="103"/>
      <c r="U2825" s="103"/>
      <c r="V2825" s="103"/>
      <c r="W2825" s="103"/>
      <c r="X2825" s="103"/>
      <c r="Y2825" s="103"/>
      <c r="Z2825" s="103"/>
      <c r="AA2825" s="103"/>
      <c r="AB2825" s="103"/>
      <c r="AC2825" s="103"/>
      <c r="AD2825" s="103"/>
      <c r="AE2825" s="103"/>
      <c r="AF2825" s="103"/>
      <c r="AG2825" s="103"/>
    </row>
    <row r="2826" spans="1:35" s="104" customFormat="1" ht="21">
      <c r="A2826" s="108" t="s">
        <v>181</v>
      </c>
      <c r="B2826" s="103"/>
      <c r="C2826" s="103"/>
      <c r="D2826" s="103"/>
      <c r="E2826" s="103"/>
      <c r="F2826" s="103"/>
      <c r="G2826" s="103"/>
      <c r="H2826" s="103"/>
      <c r="I2826" s="103"/>
      <c r="J2826" s="103"/>
      <c r="K2826" s="103"/>
      <c r="L2826" s="103"/>
      <c r="M2826" s="103"/>
      <c r="N2826" s="103"/>
      <c r="O2826" s="103"/>
      <c r="P2826" s="103"/>
      <c r="Q2826" s="103"/>
      <c r="R2826" s="103"/>
      <c r="S2826" s="103"/>
      <c r="T2826" s="103"/>
      <c r="U2826" s="103"/>
      <c r="V2826" s="103"/>
      <c r="W2826" s="103"/>
      <c r="X2826" s="103"/>
      <c r="Y2826" s="103"/>
      <c r="Z2826" s="103"/>
      <c r="AA2826" s="103"/>
      <c r="AB2826" s="103"/>
      <c r="AC2826" s="103"/>
      <c r="AD2826" s="103"/>
      <c r="AE2826" s="103"/>
      <c r="AF2826" s="103"/>
      <c r="AG2826" s="103"/>
      <c r="AI2826" s="116" t="s">
        <v>250</v>
      </c>
    </row>
    <row r="2827" spans="1:35" s="104" customFormat="1" ht="15" customHeight="1">
      <c r="A2827" s="108" t="s">
        <v>184</v>
      </c>
      <c r="B2827" s="103"/>
      <c r="C2827" s="103"/>
      <c r="D2827" s="103"/>
      <c r="E2827" s="103"/>
      <c r="F2827" s="103"/>
      <c r="G2827" s="103"/>
      <c r="H2827" s="103"/>
      <c r="I2827" s="103"/>
      <c r="J2827" s="103"/>
      <c r="K2827" s="103"/>
      <c r="L2827" s="103"/>
      <c r="M2827" s="103"/>
      <c r="N2827" s="103"/>
      <c r="O2827" s="103"/>
      <c r="P2827" s="103"/>
      <c r="Q2827" s="103"/>
      <c r="R2827" s="103"/>
      <c r="S2827" s="103"/>
      <c r="T2827" s="103"/>
      <c r="U2827" s="103"/>
      <c r="V2827" s="103"/>
      <c r="W2827" s="103"/>
      <c r="X2827" s="103"/>
      <c r="Y2827" s="103"/>
      <c r="Z2827" s="103"/>
      <c r="AA2827" s="103"/>
      <c r="AB2827" s="103"/>
      <c r="AC2827" s="103"/>
      <c r="AD2827" s="103"/>
      <c r="AE2827" s="103"/>
      <c r="AF2827" s="103"/>
      <c r="AG2827" s="103"/>
      <c r="AI2827" s="271">
        <f>COUNTIF($B2835:$AG2835,"-")</f>
        <v>32</v>
      </c>
    </row>
    <row r="2828" spans="1:35" s="104" customFormat="1" ht="15" customHeight="1">
      <c r="A2828" s="108" t="s">
        <v>208</v>
      </c>
      <c r="B2828" s="103"/>
      <c r="C2828" s="103"/>
      <c r="D2828" s="103"/>
      <c r="E2828" s="103"/>
      <c r="F2828" s="103"/>
      <c r="G2828" s="103"/>
      <c r="H2828" s="103"/>
      <c r="I2828" s="103"/>
      <c r="J2828" s="103"/>
      <c r="K2828" s="103"/>
      <c r="L2828" s="103"/>
      <c r="M2828" s="103"/>
      <c r="N2828" s="103"/>
      <c r="O2828" s="103"/>
      <c r="P2828" s="103"/>
      <c r="Q2828" s="103"/>
      <c r="R2828" s="103"/>
      <c r="S2828" s="103"/>
      <c r="T2828" s="103"/>
      <c r="U2828" s="103"/>
      <c r="V2828" s="103"/>
      <c r="W2828" s="103"/>
      <c r="X2828" s="103"/>
      <c r="Y2828" s="103"/>
      <c r="Z2828" s="103"/>
      <c r="AA2828" s="103"/>
      <c r="AB2828" s="103"/>
      <c r="AC2828" s="103"/>
      <c r="AD2828" s="103"/>
      <c r="AE2828" s="103"/>
      <c r="AF2828" s="103"/>
      <c r="AG2828" s="103"/>
      <c r="AI2828" s="271"/>
    </row>
    <row r="2829" spans="1:35" s="104" customFormat="1">
      <c r="A2829" s="108" t="s">
        <v>209</v>
      </c>
      <c r="B2829" s="103"/>
      <c r="C2829" s="103"/>
      <c r="D2829" s="103"/>
      <c r="E2829" s="103"/>
      <c r="F2829" s="103"/>
      <c r="G2829" s="103"/>
      <c r="H2829" s="103"/>
      <c r="I2829" s="103"/>
      <c r="J2829" s="103"/>
      <c r="K2829" s="103"/>
      <c r="L2829" s="103"/>
      <c r="M2829" s="103"/>
      <c r="N2829" s="103"/>
      <c r="O2829" s="103"/>
      <c r="P2829" s="103"/>
      <c r="Q2829" s="103"/>
      <c r="R2829" s="103"/>
      <c r="S2829" s="103"/>
      <c r="T2829" s="103"/>
      <c r="U2829" s="103"/>
      <c r="V2829" s="103"/>
      <c r="W2829" s="103"/>
      <c r="X2829" s="103"/>
      <c r="Y2829" s="103"/>
      <c r="Z2829" s="103"/>
      <c r="AA2829" s="103"/>
      <c r="AB2829" s="103"/>
      <c r="AC2829" s="103"/>
      <c r="AD2829" s="103"/>
      <c r="AE2829" s="103"/>
      <c r="AF2829" s="103"/>
      <c r="AG2829" s="103"/>
    </row>
    <row r="2830" spans="1:35" s="104" customFormat="1">
      <c r="A2830" s="108" t="s">
        <v>198</v>
      </c>
      <c r="B2830" s="103"/>
      <c r="C2830" s="103"/>
      <c r="D2830" s="103"/>
      <c r="E2830" s="103"/>
      <c r="F2830" s="103"/>
      <c r="G2830" s="103"/>
      <c r="H2830" s="103"/>
      <c r="I2830" s="103"/>
      <c r="J2830" s="103"/>
      <c r="K2830" s="103"/>
      <c r="L2830" s="103"/>
      <c r="M2830" s="103"/>
      <c r="N2830" s="103"/>
      <c r="O2830" s="103"/>
      <c r="P2830" s="103"/>
      <c r="Q2830" s="103"/>
      <c r="R2830" s="103"/>
      <c r="S2830" s="103"/>
      <c r="T2830" s="103"/>
      <c r="U2830" s="103"/>
      <c r="V2830" s="103"/>
      <c r="W2830" s="103"/>
      <c r="X2830" s="103"/>
      <c r="Y2830" s="103"/>
      <c r="Z2830" s="103"/>
      <c r="AA2830" s="103"/>
      <c r="AB2830" s="103"/>
      <c r="AC2830" s="103"/>
      <c r="AD2830" s="103"/>
      <c r="AE2830" s="103"/>
      <c r="AF2830" s="103"/>
      <c r="AG2830" s="103"/>
    </row>
    <row r="2831" spans="1:35" s="104" customFormat="1">
      <c r="A2831" s="108" t="s">
        <v>200</v>
      </c>
      <c r="B2831" s="103"/>
      <c r="C2831" s="103"/>
      <c r="D2831" s="103"/>
      <c r="E2831" s="103"/>
      <c r="F2831" s="103"/>
      <c r="G2831" s="103"/>
      <c r="H2831" s="103"/>
      <c r="I2831" s="103"/>
      <c r="J2831" s="103"/>
      <c r="K2831" s="103"/>
      <c r="L2831" s="103"/>
      <c r="M2831" s="103"/>
      <c r="N2831" s="103"/>
      <c r="O2831" s="103"/>
      <c r="P2831" s="103"/>
      <c r="Q2831" s="103"/>
      <c r="R2831" s="103"/>
      <c r="S2831" s="103"/>
      <c r="T2831" s="103"/>
      <c r="U2831" s="103"/>
      <c r="V2831" s="103"/>
      <c r="W2831" s="103"/>
      <c r="X2831" s="103"/>
      <c r="Y2831" s="103"/>
      <c r="Z2831" s="103"/>
      <c r="AA2831" s="103"/>
      <c r="AB2831" s="103"/>
      <c r="AC2831" s="103"/>
      <c r="AD2831" s="103"/>
      <c r="AE2831" s="103"/>
      <c r="AF2831" s="103"/>
      <c r="AG2831" s="103"/>
    </row>
    <row r="2832" spans="1:35" s="104" customFormat="1">
      <c r="A2832" s="108" t="s">
        <v>201</v>
      </c>
      <c r="B2832" s="103"/>
      <c r="C2832" s="103"/>
      <c r="D2832" s="103"/>
      <c r="E2832" s="103"/>
      <c r="F2832" s="103"/>
      <c r="G2832" s="103"/>
      <c r="H2832" s="103"/>
      <c r="I2832" s="103"/>
      <c r="J2832" s="103"/>
      <c r="K2832" s="103"/>
      <c r="L2832" s="103"/>
      <c r="M2832" s="103"/>
      <c r="N2832" s="103"/>
      <c r="O2832" s="103"/>
      <c r="P2832" s="103"/>
      <c r="Q2832" s="103"/>
      <c r="R2832" s="103"/>
      <c r="S2832" s="103"/>
      <c r="T2832" s="103"/>
      <c r="U2832" s="103"/>
      <c r="V2832" s="103"/>
      <c r="W2832" s="103"/>
      <c r="X2832" s="103"/>
      <c r="Y2832" s="103"/>
      <c r="Z2832" s="103"/>
      <c r="AA2832" s="103"/>
      <c r="AB2832" s="103"/>
      <c r="AC2832" s="103"/>
      <c r="AD2832" s="103"/>
      <c r="AE2832" s="103"/>
      <c r="AF2832" s="103"/>
      <c r="AG2832" s="103"/>
    </row>
    <row r="2833" spans="1:35" s="104" customFormat="1">
      <c r="A2833" s="108" t="s">
        <v>202</v>
      </c>
      <c r="B2833" s="103"/>
      <c r="C2833" s="103"/>
      <c r="D2833" s="103"/>
      <c r="E2833" s="103"/>
      <c r="F2833" s="103"/>
      <c r="G2833" s="103"/>
      <c r="H2833" s="103"/>
      <c r="I2833" s="103"/>
      <c r="J2833" s="103"/>
      <c r="K2833" s="103"/>
      <c r="L2833" s="103"/>
      <c r="M2833" s="103"/>
      <c r="N2833" s="103"/>
      <c r="O2833" s="103"/>
      <c r="P2833" s="103"/>
      <c r="Q2833" s="103"/>
      <c r="R2833" s="103"/>
      <c r="S2833" s="103"/>
      <c r="T2833" s="103"/>
      <c r="U2833" s="103"/>
      <c r="V2833" s="103"/>
      <c r="W2833" s="103"/>
      <c r="X2833" s="103"/>
      <c r="Y2833" s="103"/>
      <c r="Z2833" s="103"/>
      <c r="AA2833" s="103"/>
      <c r="AB2833" s="103"/>
      <c r="AC2833" s="103"/>
      <c r="AD2833" s="103"/>
      <c r="AE2833" s="103"/>
      <c r="AF2833" s="103"/>
      <c r="AG2833" s="103"/>
    </row>
    <row r="2834" spans="1:35" s="104" customFormat="1">
      <c r="A2834" s="108" t="s">
        <v>203</v>
      </c>
      <c r="B2834" s="103"/>
      <c r="C2834" s="103"/>
      <c r="D2834" s="103"/>
      <c r="E2834" s="103"/>
      <c r="F2834" s="103"/>
      <c r="G2834" s="103"/>
      <c r="H2834" s="103"/>
      <c r="I2834" s="103"/>
      <c r="J2834" s="103"/>
      <c r="K2834" s="103"/>
      <c r="L2834" s="103"/>
      <c r="M2834" s="103"/>
      <c r="N2834" s="103"/>
      <c r="O2834" s="103"/>
      <c r="P2834" s="103"/>
      <c r="Q2834" s="103"/>
      <c r="R2834" s="103"/>
      <c r="S2834" s="103"/>
      <c r="T2834" s="103"/>
      <c r="U2834" s="103"/>
      <c r="V2834" s="103"/>
      <c r="W2834" s="103"/>
      <c r="X2834" s="103"/>
      <c r="Y2834" s="103"/>
      <c r="Z2834" s="103"/>
      <c r="AA2834" s="103"/>
      <c r="AB2834" s="103"/>
      <c r="AC2834" s="103"/>
      <c r="AD2834" s="103"/>
      <c r="AE2834" s="103"/>
      <c r="AF2834" s="103"/>
      <c r="AG2834" s="103"/>
    </row>
    <row r="2835" spans="1:35" s="104" customFormat="1">
      <c r="A2835" s="110" t="s">
        <v>204</v>
      </c>
      <c r="B2835" s="114" t="str">
        <f t="shared" ref="B2835:AG2835" si="188">IF(COUNTA(B2823:B2834)=0,"-",COUNTA(B2823:B2834)/12)</f>
        <v>-</v>
      </c>
      <c r="C2835" s="114" t="str">
        <f t="shared" si="188"/>
        <v>-</v>
      </c>
      <c r="D2835" s="114" t="str">
        <f t="shared" si="188"/>
        <v>-</v>
      </c>
      <c r="E2835" s="114" t="str">
        <f t="shared" si="188"/>
        <v>-</v>
      </c>
      <c r="F2835" s="114" t="str">
        <f t="shared" si="188"/>
        <v>-</v>
      </c>
      <c r="G2835" s="114" t="str">
        <f t="shared" si="188"/>
        <v>-</v>
      </c>
      <c r="H2835" s="114" t="str">
        <f t="shared" si="188"/>
        <v>-</v>
      </c>
      <c r="I2835" s="114" t="str">
        <f t="shared" si="188"/>
        <v>-</v>
      </c>
      <c r="J2835" s="114" t="str">
        <f t="shared" si="188"/>
        <v>-</v>
      </c>
      <c r="K2835" s="114" t="str">
        <f t="shared" si="188"/>
        <v>-</v>
      </c>
      <c r="L2835" s="114" t="str">
        <f t="shared" si="188"/>
        <v>-</v>
      </c>
      <c r="M2835" s="114" t="str">
        <f t="shared" si="188"/>
        <v>-</v>
      </c>
      <c r="N2835" s="114" t="str">
        <f t="shared" si="188"/>
        <v>-</v>
      </c>
      <c r="O2835" s="114" t="str">
        <f t="shared" si="188"/>
        <v>-</v>
      </c>
      <c r="P2835" s="114" t="str">
        <f t="shared" si="188"/>
        <v>-</v>
      </c>
      <c r="Q2835" s="114" t="str">
        <f t="shared" si="188"/>
        <v>-</v>
      </c>
      <c r="R2835" s="114" t="str">
        <f t="shared" si="188"/>
        <v>-</v>
      </c>
      <c r="S2835" s="114" t="str">
        <f t="shared" si="188"/>
        <v>-</v>
      </c>
      <c r="T2835" s="114" t="str">
        <f t="shared" si="188"/>
        <v>-</v>
      </c>
      <c r="U2835" s="114" t="str">
        <f t="shared" si="188"/>
        <v>-</v>
      </c>
      <c r="V2835" s="114" t="str">
        <f t="shared" si="188"/>
        <v>-</v>
      </c>
      <c r="W2835" s="114" t="str">
        <f t="shared" si="188"/>
        <v>-</v>
      </c>
      <c r="X2835" s="114" t="str">
        <f t="shared" si="188"/>
        <v>-</v>
      </c>
      <c r="Y2835" s="114" t="str">
        <f t="shared" si="188"/>
        <v>-</v>
      </c>
      <c r="Z2835" s="114" t="str">
        <f t="shared" si="188"/>
        <v>-</v>
      </c>
      <c r="AA2835" s="114" t="str">
        <f t="shared" si="188"/>
        <v>-</v>
      </c>
      <c r="AB2835" s="114" t="str">
        <f t="shared" si="188"/>
        <v>-</v>
      </c>
      <c r="AC2835" s="114" t="str">
        <f t="shared" si="188"/>
        <v>-</v>
      </c>
      <c r="AD2835" s="114" t="str">
        <f t="shared" si="188"/>
        <v>-</v>
      </c>
      <c r="AE2835" s="114" t="str">
        <f t="shared" si="188"/>
        <v>-</v>
      </c>
      <c r="AF2835" s="114" t="str">
        <f t="shared" si="188"/>
        <v>-</v>
      </c>
      <c r="AG2835" s="114" t="str">
        <f t="shared" si="188"/>
        <v>-</v>
      </c>
    </row>
    <row r="2836" spans="1:35" ht="18" customHeight="1">
      <c r="AG2836"/>
    </row>
    <row r="2837" spans="1:35" s="104" customFormat="1">
      <c r="A2837" s="121">
        <f>A2822+1</f>
        <v>44917</v>
      </c>
      <c r="B2837" s="118" t="s">
        <v>310</v>
      </c>
      <c r="C2837" s="118" t="s">
        <v>311</v>
      </c>
      <c r="D2837" s="118" t="s">
        <v>312</v>
      </c>
      <c r="E2837" s="118" t="s">
        <v>313</v>
      </c>
      <c r="F2837" s="118" t="s">
        <v>314</v>
      </c>
      <c r="G2837" s="118" t="s">
        <v>315</v>
      </c>
      <c r="H2837" s="118" t="s">
        <v>316</v>
      </c>
      <c r="I2837" s="118" t="s">
        <v>317</v>
      </c>
      <c r="J2837" s="118" t="s">
        <v>318</v>
      </c>
      <c r="K2837" s="118" t="s">
        <v>319</v>
      </c>
      <c r="L2837" s="118" t="s">
        <v>320</v>
      </c>
      <c r="M2837" s="118" t="s">
        <v>321</v>
      </c>
      <c r="N2837" s="118" t="s">
        <v>322</v>
      </c>
      <c r="O2837" s="118" t="s">
        <v>323</v>
      </c>
      <c r="P2837" s="118" t="s">
        <v>324</v>
      </c>
      <c r="Q2837" s="118" t="s">
        <v>325</v>
      </c>
      <c r="R2837" s="118" t="s">
        <v>326</v>
      </c>
      <c r="S2837" s="118" t="s">
        <v>327</v>
      </c>
      <c r="T2837" s="118" t="s">
        <v>328</v>
      </c>
      <c r="U2837" s="118" t="s">
        <v>329</v>
      </c>
      <c r="V2837" s="118" t="s">
        <v>330</v>
      </c>
      <c r="W2837" s="118" t="s">
        <v>331</v>
      </c>
      <c r="X2837" s="118" t="s">
        <v>332</v>
      </c>
      <c r="Y2837" s="118" t="s">
        <v>333</v>
      </c>
      <c r="Z2837" s="118" t="s">
        <v>334</v>
      </c>
      <c r="AA2837" s="118" t="s">
        <v>335</v>
      </c>
      <c r="AB2837" s="118" t="s">
        <v>336</v>
      </c>
      <c r="AC2837" s="118" t="s">
        <v>337</v>
      </c>
      <c r="AD2837" s="118" t="s">
        <v>338</v>
      </c>
      <c r="AE2837" s="118" t="s">
        <v>339</v>
      </c>
      <c r="AF2837" s="118" t="s">
        <v>340</v>
      </c>
      <c r="AG2837" s="118" t="s">
        <v>341</v>
      </c>
    </row>
    <row r="2838" spans="1:35" s="104" customFormat="1">
      <c r="A2838" s="108" t="s">
        <v>168</v>
      </c>
      <c r="B2838" s="103"/>
      <c r="C2838" s="103"/>
      <c r="D2838" s="103"/>
      <c r="E2838" s="103"/>
      <c r="F2838" s="103"/>
      <c r="G2838" s="103"/>
      <c r="H2838" s="103"/>
      <c r="I2838" s="103"/>
      <c r="J2838" s="103"/>
      <c r="K2838" s="103"/>
      <c r="L2838" s="103"/>
      <c r="M2838" s="103"/>
      <c r="N2838" s="103"/>
      <c r="O2838" s="103"/>
      <c r="P2838" s="103"/>
      <c r="Q2838" s="103"/>
      <c r="R2838" s="103"/>
      <c r="S2838" s="103"/>
      <c r="T2838" s="103"/>
      <c r="U2838" s="103"/>
      <c r="V2838" s="103"/>
      <c r="W2838" s="103"/>
      <c r="X2838" s="103"/>
      <c r="Y2838" s="103"/>
      <c r="Z2838" s="103"/>
      <c r="AA2838" s="103"/>
      <c r="AB2838" s="103"/>
      <c r="AC2838" s="103"/>
      <c r="AD2838" s="103"/>
      <c r="AE2838" s="103"/>
      <c r="AF2838" s="103"/>
      <c r="AG2838" s="103"/>
    </row>
    <row r="2839" spans="1:35" s="104" customFormat="1">
      <c r="A2839" s="108" t="s">
        <v>174</v>
      </c>
      <c r="B2839" s="103"/>
      <c r="C2839" s="103"/>
      <c r="D2839" s="103"/>
      <c r="E2839" s="103"/>
      <c r="F2839" s="103"/>
      <c r="G2839" s="103"/>
      <c r="H2839" s="103"/>
      <c r="I2839" s="103"/>
      <c r="J2839" s="103"/>
      <c r="K2839" s="103"/>
      <c r="L2839" s="103"/>
      <c r="M2839" s="103"/>
      <c r="N2839" s="103"/>
      <c r="O2839" s="103"/>
      <c r="P2839" s="103"/>
      <c r="Q2839" s="103"/>
      <c r="R2839" s="103"/>
      <c r="S2839" s="103"/>
      <c r="T2839" s="103"/>
      <c r="U2839" s="103"/>
      <c r="V2839" s="103"/>
      <c r="W2839" s="103"/>
      <c r="X2839" s="103"/>
      <c r="Y2839" s="103"/>
      <c r="Z2839" s="103"/>
      <c r="AA2839" s="103"/>
      <c r="AB2839" s="103"/>
      <c r="AC2839" s="103"/>
      <c r="AD2839" s="103"/>
      <c r="AE2839" s="103"/>
      <c r="AF2839" s="103"/>
      <c r="AG2839" s="103"/>
    </row>
    <row r="2840" spans="1:35" s="104" customFormat="1">
      <c r="A2840" s="108" t="s">
        <v>176</v>
      </c>
      <c r="B2840" s="103"/>
      <c r="C2840" s="103"/>
      <c r="D2840" s="103"/>
      <c r="E2840" s="103"/>
      <c r="F2840" s="103"/>
      <c r="G2840" s="103"/>
      <c r="H2840" s="103"/>
      <c r="I2840" s="103"/>
      <c r="J2840" s="103"/>
      <c r="K2840" s="103"/>
      <c r="L2840" s="103"/>
      <c r="M2840" s="103"/>
      <c r="N2840" s="103"/>
      <c r="O2840" s="103"/>
      <c r="P2840" s="103"/>
      <c r="Q2840" s="103"/>
      <c r="R2840" s="103"/>
      <c r="S2840" s="103"/>
      <c r="T2840" s="103"/>
      <c r="U2840" s="103"/>
      <c r="V2840" s="103"/>
      <c r="W2840" s="103"/>
      <c r="X2840" s="103"/>
      <c r="Y2840" s="103"/>
      <c r="Z2840" s="103"/>
      <c r="AA2840" s="103"/>
      <c r="AB2840" s="103"/>
      <c r="AC2840" s="103"/>
      <c r="AD2840" s="103"/>
      <c r="AE2840" s="103"/>
      <c r="AF2840" s="103"/>
      <c r="AG2840" s="103"/>
    </row>
    <row r="2841" spans="1:35" s="104" customFormat="1" ht="21">
      <c r="A2841" s="108" t="s">
        <v>181</v>
      </c>
      <c r="B2841" s="103"/>
      <c r="C2841" s="103"/>
      <c r="D2841" s="103"/>
      <c r="E2841" s="103"/>
      <c r="F2841" s="103"/>
      <c r="G2841" s="103"/>
      <c r="H2841" s="103"/>
      <c r="I2841" s="103"/>
      <c r="J2841" s="103"/>
      <c r="K2841" s="103"/>
      <c r="L2841" s="103"/>
      <c r="M2841" s="103"/>
      <c r="N2841" s="103"/>
      <c r="O2841" s="103"/>
      <c r="P2841" s="103"/>
      <c r="Q2841" s="103"/>
      <c r="R2841" s="103"/>
      <c r="S2841" s="103"/>
      <c r="T2841" s="103"/>
      <c r="U2841" s="103"/>
      <c r="V2841" s="103"/>
      <c r="W2841" s="103"/>
      <c r="X2841" s="103"/>
      <c r="Y2841" s="103"/>
      <c r="Z2841" s="103"/>
      <c r="AA2841" s="103"/>
      <c r="AB2841" s="103"/>
      <c r="AC2841" s="103"/>
      <c r="AD2841" s="103"/>
      <c r="AE2841" s="103"/>
      <c r="AF2841" s="103"/>
      <c r="AG2841" s="103"/>
      <c r="AI2841" s="116" t="s">
        <v>250</v>
      </c>
    </row>
    <row r="2842" spans="1:35" s="104" customFormat="1" ht="15" customHeight="1">
      <c r="A2842" s="108" t="s">
        <v>184</v>
      </c>
      <c r="B2842" s="103"/>
      <c r="C2842" s="103"/>
      <c r="D2842" s="103"/>
      <c r="E2842" s="103"/>
      <c r="F2842" s="103"/>
      <c r="G2842" s="103"/>
      <c r="H2842" s="103"/>
      <c r="I2842" s="103"/>
      <c r="J2842" s="103"/>
      <c r="K2842" s="103"/>
      <c r="L2842" s="103"/>
      <c r="M2842" s="103"/>
      <c r="N2842" s="103"/>
      <c r="O2842" s="103"/>
      <c r="P2842" s="103"/>
      <c r="Q2842" s="103"/>
      <c r="R2842" s="103"/>
      <c r="S2842" s="103"/>
      <c r="T2842" s="103"/>
      <c r="U2842" s="103"/>
      <c r="V2842" s="103"/>
      <c r="W2842" s="103"/>
      <c r="X2842" s="103"/>
      <c r="Y2842" s="103"/>
      <c r="Z2842" s="103"/>
      <c r="AA2842" s="103"/>
      <c r="AB2842" s="103"/>
      <c r="AC2842" s="103"/>
      <c r="AD2842" s="103"/>
      <c r="AE2842" s="103"/>
      <c r="AF2842" s="103"/>
      <c r="AG2842" s="103"/>
      <c r="AI2842" s="271">
        <f>COUNTIF($B2850:$AG2850,"-")</f>
        <v>32</v>
      </c>
    </row>
    <row r="2843" spans="1:35" s="104" customFormat="1" ht="15" customHeight="1">
      <c r="A2843" s="108" t="s">
        <v>208</v>
      </c>
      <c r="B2843" s="103"/>
      <c r="C2843" s="103"/>
      <c r="D2843" s="103"/>
      <c r="E2843" s="103"/>
      <c r="F2843" s="103"/>
      <c r="G2843" s="103"/>
      <c r="H2843" s="103"/>
      <c r="I2843" s="103"/>
      <c r="J2843" s="103"/>
      <c r="K2843" s="103"/>
      <c r="L2843" s="103"/>
      <c r="M2843" s="103"/>
      <c r="N2843" s="103"/>
      <c r="O2843" s="103"/>
      <c r="P2843" s="103"/>
      <c r="Q2843" s="103"/>
      <c r="R2843" s="103"/>
      <c r="S2843" s="103"/>
      <c r="T2843" s="103"/>
      <c r="U2843" s="103"/>
      <c r="V2843" s="103"/>
      <c r="W2843" s="103"/>
      <c r="X2843" s="103"/>
      <c r="Y2843" s="103"/>
      <c r="Z2843" s="103"/>
      <c r="AA2843" s="103"/>
      <c r="AB2843" s="103"/>
      <c r="AC2843" s="103"/>
      <c r="AD2843" s="103"/>
      <c r="AE2843" s="103"/>
      <c r="AF2843" s="103"/>
      <c r="AG2843" s="103"/>
      <c r="AI2843" s="271"/>
    </row>
    <row r="2844" spans="1:35" s="104" customFormat="1">
      <c r="A2844" s="108" t="s">
        <v>209</v>
      </c>
      <c r="B2844" s="103"/>
      <c r="C2844" s="103"/>
      <c r="D2844" s="103"/>
      <c r="E2844" s="103"/>
      <c r="F2844" s="103"/>
      <c r="G2844" s="103"/>
      <c r="H2844" s="103"/>
      <c r="I2844" s="103"/>
      <c r="J2844" s="103"/>
      <c r="K2844" s="103"/>
      <c r="L2844" s="103"/>
      <c r="M2844" s="103"/>
      <c r="N2844" s="103"/>
      <c r="O2844" s="103"/>
      <c r="P2844" s="103"/>
      <c r="Q2844" s="103"/>
      <c r="R2844" s="103"/>
      <c r="S2844" s="103"/>
      <c r="T2844" s="103"/>
      <c r="U2844" s="103"/>
      <c r="V2844" s="103"/>
      <c r="W2844" s="103"/>
      <c r="X2844" s="103"/>
      <c r="Y2844" s="103"/>
      <c r="Z2844" s="103"/>
      <c r="AA2844" s="103"/>
      <c r="AB2844" s="103"/>
      <c r="AC2844" s="103"/>
      <c r="AD2844" s="103"/>
      <c r="AE2844" s="103"/>
      <c r="AF2844" s="103"/>
      <c r="AG2844" s="103"/>
    </row>
    <row r="2845" spans="1:35" s="104" customFormat="1">
      <c r="A2845" s="108" t="s">
        <v>198</v>
      </c>
      <c r="B2845" s="103"/>
      <c r="C2845" s="103"/>
      <c r="D2845" s="103"/>
      <c r="E2845" s="103"/>
      <c r="F2845" s="103"/>
      <c r="G2845" s="103"/>
      <c r="H2845" s="103"/>
      <c r="I2845" s="103"/>
      <c r="J2845" s="103"/>
      <c r="K2845" s="103"/>
      <c r="L2845" s="103"/>
      <c r="M2845" s="103"/>
      <c r="N2845" s="103"/>
      <c r="O2845" s="103"/>
      <c r="P2845" s="103"/>
      <c r="Q2845" s="103"/>
      <c r="R2845" s="103"/>
      <c r="S2845" s="103"/>
      <c r="T2845" s="103"/>
      <c r="U2845" s="103"/>
      <c r="V2845" s="103"/>
      <c r="W2845" s="103"/>
      <c r="X2845" s="103"/>
      <c r="Y2845" s="103"/>
      <c r="Z2845" s="103"/>
      <c r="AA2845" s="103"/>
      <c r="AB2845" s="103"/>
      <c r="AC2845" s="103"/>
      <c r="AD2845" s="103"/>
      <c r="AE2845" s="103"/>
      <c r="AF2845" s="103"/>
      <c r="AG2845" s="103"/>
    </row>
    <row r="2846" spans="1:35" s="104" customFormat="1">
      <c r="A2846" s="108" t="s">
        <v>200</v>
      </c>
      <c r="B2846" s="103"/>
      <c r="C2846" s="103"/>
      <c r="D2846" s="103"/>
      <c r="E2846" s="103"/>
      <c r="F2846" s="103"/>
      <c r="G2846" s="103"/>
      <c r="H2846" s="103"/>
      <c r="I2846" s="103"/>
      <c r="J2846" s="103"/>
      <c r="K2846" s="103"/>
      <c r="L2846" s="103"/>
      <c r="M2846" s="103"/>
      <c r="N2846" s="103"/>
      <c r="O2846" s="103"/>
      <c r="P2846" s="103"/>
      <c r="Q2846" s="103"/>
      <c r="R2846" s="103"/>
      <c r="S2846" s="103"/>
      <c r="T2846" s="103"/>
      <c r="U2846" s="103"/>
      <c r="V2846" s="103"/>
      <c r="W2846" s="103"/>
      <c r="X2846" s="103"/>
      <c r="Y2846" s="103"/>
      <c r="Z2846" s="103"/>
      <c r="AA2846" s="103"/>
      <c r="AB2846" s="103"/>
      <c r="AC2846" s="103"/>
      <c r="AD2846" s="103"/>
      <c r="AE2846" s="103"/>
      <c r="AF2846" s="103"/>
      <c r="AG2846" s="103"/>
    </row>
    <row r="2847" spans="1:35" s="104" customFormat="1">
      <c r="A2847" s="108" t="s">
        <v>201</v>
      </c>
      <c r="B2847" s="103"/>
      <c r="C2847" s="103"/>
      <c r="D2847" s="103"/>
      <c r="E2847" s="103"/>
      <c r="F2847" s="103"/>
      <c r="G2847" s="103"/>
      <c r="H2847" s="103"/>
      <c r="I2847" s="103"/>
      <c r="J2847" s="103"/>
      <c r="K2847" s="103"/>
      <c r="L2847" s="103"/>
      <c r="M2847" s="103"/>
      <c r="N2847" s="103"/>
      <c r="O2847" s="103"/>
      <c r="P2847" s="103"/>
      <c r="Q2847" s="103"/>
      <c r="R2847" s="103"/>
      <c r="S2847" s="103"/>
      <c r="T2847" s="103"/>
      <c r="U2847" s="103"/>
      <c r="V2847" s="103"/>
      <c r="W2847" s="103"/>
      <c r="X2847" s="103"/>
      <c r="Y2847" s="103"/>
      <c r="Z2847" s="103"/>
      <c r="AA2847" s="103"/>
      <c r="AB2847" s="103"/>
      <c r="AC2847" s="103"/>
      <c r="AD2847" s="103"/>
      <c r="AE2847" s="103"/>
      <c r="AF2847" s="103"/>
      <c r="AG2847" s="103"/>
    </row>
    <row r="2848" spans="1:35" s="104" customFormat="1">
      <c r="A2848" s="108" t="s">
        <v>202</v>
      </c>
      <c r="B2848" s="103"/>
      <c r="C2848" s="103"/>
      <c r="D2848" s="103"/>
      <c r="E2848" s="103"/>
      <c r="F2848" s="103"/>
      <c r="G2848" s="103"/>
      <c r="H2848" s="103"/>
      <c r="I2848" s="103"/>
      <c r="J2848" s="103"/>
      <c r="K2848" s="103"/>
      <c r="L2848" s="103"/>
      <c r="M2848" s="103"/>
      <c r="N2848" s="103"/>
      <c r="O2848" s="103"/>
      <c r="P2848" s="103"/>
      <c r="Q2848" s="103"/>
      <c r="R2848" s="103"/>
      <c r="S2848" s="103"/>
      <c r="T2848" s="103"/>
      <c r="U2848" s="103"/>
      <c r="V2848" s="103"/>
      <c r="W2848" s="103"/>
      <c r="X2848" s="103"/>
      <c r="Y2848" s="103"/>
      <c r="Z2848" s="103"/>
      <c r="AA2848" s="103"/>
      <c r="AB2848" s="103"/>
      <c r="AC2848" s="103"/>
      <c r="AD2848" s="103"/>
      <c r="AE2848" s="103"/>
      <c r="AF2848" s="103"/>
      <c r="AG2848" s="103"/>
    </row>
    <row r="2849" spans="1:35" s="104" customFormat="1">
      <c r="A2849" s="108" t="s">
        <v>203</v>
      </c>
      <c r="B2849" s="103"/>
      <c r="C2849" s="103"/>
      <c r="D2849" s="103"/>
      <c r="E2849" s="103"/>
      <c r="F2849" s="103"/>
      <c r="G2849" s="103"/>
      <c r="H2849" s="103"/>
      <c r="I2849" s="103"/>
      <c r="J2849" s="103"/>
      <c r="K2849" s="103"/>
      <c r="L2849" s="103"/>
      <c r="M2849" s="103"/>
      <c r="N2849" s="103"/>
      <c r="O2849" s="103"/>
      <c r="P2849" s="103"/>
      <c r="Q2849" s="103"/>
      <c r="R2849" s="103"/>
      <c r="S2849" s="103"/>
      <c r="T2849" s="103"/>
      <c r="U2849" s="103"/>
      <c r="V2849" s="103"/>
      <c r="W2849" s="103"/>
      <c r="X2849" s="103"/>
      <c r="Y2849" s="103"/>
      <c r="Z2849" s="103"/>
      <c r="AA2849" s="103"/>
      <c r="AB2849" s="103"/>
      <c r="AC2849" s="103"/>
      <c r="AD2849" s="103"/>
      <c r="AE2849" s="103"/>
      <c r="AF2849" s="103"/>
      <c r="AG2849" s="103"/>
    </row>
    <row r="2850" spans="1:35" s="104" customFormat="1">
      <c r="A2850" s="110" t="s">
        <v>204</v>
      </c>
      <c r="B2850" s="114" t="str">
        <f t="shared" ref="B2850:AG2850" si="189">IF(COUNTA(B2838:B2849)=0,"-",COUNTA(B2838:B2849)/12)</f>
        <v>-</v>
      </c>
      <c r="C2850" s="114" t="str">
        <f t="shared" si="189"/>
        <v>-</v>
      </c>
      <c r="D2850" s="114" t="str">
        <f t="shared" si="189"/>
        <v>-</v>
      </c>
      <c r="E2850" s="114" t="str">
        <f t="shared" si="189"/>
        <v>-</v>
      </c>
      <c r="F2850" s="114" t="str">
        <f t="shared" si="189"/>
        <v>-</v>
      </c>
      <c r="G2850" s="114" t="str">
        <f t="shared" si="189"/>
        <v>-</v>
      </c>
      <c r="H2850" s="114" t="str">
        <f t="shared" si="189"/>
        <v>-</v>
      </c>
      <c r="I2850" s="114" t="str">
        <f t="shared" si="189"/>
        <v>-</v>
      </c>
      <c r="J2850" s="114" t="str">
        <f t="shared" si="189"/>
        <v>-</v>
      </c>
      <c r="K2850" s="114" t="str">
        <f t="shared" si="189"/>
        <v>-</v>
      </c>
      <c r="L2850" s="114" t="str">
        <f t="shared" si="189"/>
        <v>-</v>
      </c>
      <c r="M2850" s="114" t="str">
        <f t="shared" si="189"/>
        <v>-</v>
      </c>
      <c r="N2850" s="114" t="str">
        <f t="shared" si="189"/>
        <v>-</v>
      </c>
      <c r="O2850" s="114" t="str">
        <f t="shared" si="189"/>
        <v>-</v>
      </c>
      <c r="P2850" s="114" t="str">
        <f t="shared" si="189"/>
        <v>-</v>
      </c>
      <c r="Q2850" s="114" t="str">
        <f t="shared" si="189"/>
        <v>-</v>
      </c>
      <c r="R2850" s="114" t="str">
        <f t="shared" si="189"/>
        <v>-</v>
      </c>
      <c r="S2850" s="114" t="str">
        <f t="shared" si="189"/>
        <v>-</v>
      </c>
      <c r="T2850" s="114" t="str">
        <f t="shared" si="189"/>
        <v>-</v>
      </c>
      <c r="U2850" s="114" t="str">
        <f t="shared" si="189"/>
        <v>-</v>
      </c>
      <c r="V2850" s="114" t="str">
        <f t="shared" si="189"/>
        <v>-</v>
      </c>
      <c r="W2850" s="114" t="str">
        <f t="shared" si="189"/>
        <v>-</v>
      </c>
      <c r="X2850" s="114" t="str">
        <f t="shared" si="189"/>
        <v>-</v>
      </c>
      <c r="Y2850" s="114" t="str">
        <f t="shared" si="189"/>
        <v>-</v>
      </c>
      <c r="Z2850" s="114" t="str">
        <f t="shared" si="189"/>
        <v>-</v>
      </c>
      <c r="AA2850" s="114" t="str">
        <f t="shared" si="189"/>
        <v>-</v>
      </c>
      <c r="AB2850" s="114" t="str">
        <f t="shared" si="189"/>
        <v>-</v>
      </c>
      <c r="AC2850" s="114" t="str">
        <f t="shared" si="189"/>
        <v>-</v>
      </c>
      <c r="AD2850" s="114" t="str">
        <f t="shared" si="189"/>
        <v>-</v>
      </c>
      <c r="AE2850" s="114" t="str">
        <f t="shared" si="189"/>
        <v>-</v>
      </c>
      <c r="AF2850" s="114" t="str">
        <f t="shared" si="189"/>
        <v>-</v>
      </c>
      <c r="AG2850" s="114" t="str">
        <f t="shared" si="189"/>
        <v>-</v>
      </c>
    </row>
    <row r="2851" spans="1:35" ht="18" customHeight="1">
      <c r="AG2851"/>
    </row>
    <row r="2852" spans="1:35" s="104" customFormat="1">
      <c r="A2852" s="121">
        <f>A2837+1</f>
        <v>44918</v>
      </c>
      <c r="B2852" s="118" t="s">
        <v>310</v>
      </c>
      <c r="C2852" s="118" t="s">
        <v>311</v>
      </c>
      <c r="D2852" s="118" t="s">
        <v>312</v>
      </c>
      <c r="E2852" s="118" t="s">
        <v>313</v>
      </c>
      <c r="F2852" s="118" t="s">
        <v>314</v>
      </c>
      <c r="G2852" s="118" t="s">
        <v>315</v>
      </c>
      <c r="H2852" s="118" t="s">
        <v>316</v>
      </c>
      <c r="I2852" s="118" t="s">
        <v>317</v>
      </c>
      <c r="J2852" s="118" t="s">
        <v>318</v>
      </c>
      <c r="K2852" s="118" t="s">
        <v>319</v>
      </c>
      <c r="L2852" s="118" t="s">
        <v>320</v>
      </c>
      <c r="M2852" s="118" t="s">
        <v>321</v>
      </c>
      <c r="N2852" s="118" t="s">
        <v>322</v>
      </c>
      <c r="O2852" s="118" t="s">
        <v>323</v>
      </c>
      <c r="P2852" s="118" t="s">
        <v>324</v>
      </c>
      <c r="Q2852" s="118" t="s">
        <v>325</v>
      </c>
      <c r="R2852" s="118" t="s">
        <v>326</v>
      </c>
      <c r="S2852" s="118" t="s">
        <v>327</v>
      </c>
      <c r="T2852" s="118" t="s">
        <v>328</v>
      </c>
      <c r="U2852" s="118" t="s">
        <v>329</v>
      </c>
      <c r="V2852" s="118" t="s">
        <v>330</v>
      </c>
      <c r="W2852" s="118" t="s">
        <v>331</v>
      </c>
      <c r="X2852" s="118" t="s">
        <v>332</v>
      </c>
      <c r="Y2852" s="118" t="s">
        <v>333</v>
      </c>
      <c r="Z2852" s="118" t="s">
        <v>334</v>
      </c>
      <c r="AA2852" s="118" t="s">
        <v>335</v>
      </c>
      <c r="AB2852" s="118" t="s">
        <v>336</v>
      </c>
      <c r="AC2852" s="118" t="s">
        <v>337</v>
      </c>
      <c r="AD2852" s="118" t="s">
        <v>338</v>
      </c>
      <c r="AE2852" s="118" t="s">
        <v>339</v>
      </c>
      <c r="AF2852" s="118" t="s">
        <v>340</v>
      </c>
      <c r="AG2852" s="118" t="s">
        <v>341</v>
      </c>
    </row>
    <row r="2853" spans="1:35" s="104" customFormat="1">
      <c r="A2853" s="108" t="s">
        <v>168</v>
      </c>
      <c r="B2853" s="103"/>
      <c r="C2853" s="103"/>
      <c r="D2853" s="103"/>
      <c r="E2853" s="103"/>
      <c r="F2853" s="103"/>
      <c r="G2853" s="103"/>
      <c r="H2853" s="103"/>
      <c r="I2853" s="103"/>
      <c r="J2853" s="103"/>
      <c r="K2853" s="103"/>
      <c r="L2853" s="103"/>
      <c r="M2853" s="103"/>
      <c r="N2853" s="103"/>
      <c r="O2853" s="103"/>
      <c r="P2853" s="103"/>
      <c r="Q2853" s="103"/>
      <c r="R2853" s="103"/>
      <c r="S2853" s="103"/>
      <c r="T2853" s="103"/>
      <c r="U2853" s="103"/>
      <c r="V2853" s="103"/>
      <c r="W2853" s="103"/>
      <c r="X2853" s="103"/>
      <c r="Y2853" s="103"/>
      <c r="Z2853" s="103"/>
      <c r="AA2853" s="103"/>
      <c r="AB2853" s="103"/>
      <c r="AC2853" s="103"/>
      <c r="AD2853" s="103"/>
      <c r="AE2853" s="103"/>
      <c r="AF2853" s="103"/>
      <c r="AG2853" s="103"/>
    </row>
    <row r="2854" spans="1:35" s="104" customFormat="1">
      <c r="A2854" s="108" t="s">
        <v>174</v>
      </c>
      <c r="B2854" s="103"/>
      <c r="C2854" s="103"/>
      <c r="D2854" s="103"/>
      <c r="E2854" s="103"/>
      <c r="F2854" s="103"/>
      <c r="G2854" s="103"/>
      <c r="H2854" s="103"/>
      <c r="I2854" s="103"/>
      <c r="J2854" s="103"/>
      <c r="K2854" s="103"/>
      <c r="L2854" s="103"/>
      <c r="M2854" s="103"/>
      <c r="N2854" s="103"/>
      <c r="O2854" s="103"/>
      <c r="P2854" s="103"/>
      <c r="Q2854" s="103"/>
      <c r="R2854" s="103"/>
      <c r="S2854" s="103"/>
      <c r="T2854" s="103"/>
      <c r="U2854" s="103"/>
      <c r="V2854" s="103"/>
      <c r="W2854" s="103"/>
      <c r="X2854" s="103"/>
      <c r="Y2854" s="103"/>
      <c r="Z2854" s="103"/>
      <c r="AA2854" s="103"/>
      <c r="AB2854" s="103"/>
      <c r="AC2854" s="103"/>
      <c r="AD2854" s="103"/>
      <c r="AE2854" s="103"/>
      <c r="AF2854" s="103"/>
      <c r="AG2854" s="103"/>
    </row>
    <row r="2855" spans="1:35" s="104" customFormat="1">
      <c r="A2855" s="108" t="s">
        <v>176</v>
      </c>
      <c r="B2855" s="103"/>
      <c r="C2855" s="103"/>
      <c r="D2855" s="103"/>
      <c r="E2855" s="103"/>
      <c r="F2855" s="103"/>
      <c r="G2855" s="103"/>
      <c r="H2855" s="103"/>
      <c r="I2855" s="103"/>
      <c r="J2855" s="103"/>
      <c r="K2855" s="103"/>
      <c r="L2855" s="103"/>
      <c r="M2855" s="103"/>
      <c r="N2855" s="103"/>
      <c r="O2855" s="103"/>
      <c r="P2855" s="103"/>
      <c r="Q2855" s="103"/>
      <c r="R2855" s="103"/>
      <c r="S2855" s="103"/>
      <c r="T2855" s="103"/>
      <c r="U2855" s="103"/>
      <c r="V2855" s="103"/>
      <c r="W2855" s="103"/>
      <c r="X2855" s="103"/>
      <c r="Y2855" s="103"/>
      <c r="Z2855" s="103"/>
      <c r="AA2855" s="103"/>
      <c r="AB2855" s="103"/>
      <c r="AC2855" s="103"/>
      <c r="AD2855" s="103"/>
      <c r="AE2855" s="103"/>
      <c r="AF2855" s="103"/>
      <c r="AG2855" s="103"/>
    </row>
    <row r="2856" spans="1:35" s="104" customFormat="1" ht="21">
      <c r="A2856" s="108" t="s">
        <v>181</v>
      </c>
      <c r="B2856" s="103"/>
      <c r="C2856" s="103"/>
      <c r="D2856" s="103"/>
      <c r="E2856" s="103"/>
      <c r="F2856" s="103"/>
      <c r="G2856" s="103"/>
      <c r="H2856" s="103"/>
      <c r="I2856" s="103"/>
      <c r="J2856" s="103"/>
      <c r="K2856" s="103"/>
      <c r="L2856" s="103"/>
      <c r="M2856" s="103"/>
      <c r="N2856" s="103"/>
      <c r="O2856" s="103"/>
      <c r="P2856" s="103"/>
      <c r="Q2856" s="103"/>
      <c r="R2856" s="103"/>
      <c r="S2856" s="103"/>
      <c r="T2856" s="103"/>
      <c r="U2856" s="103"/>
      <c r="V2856" s="103"/>
      <c r="W2856" s="103"/>
      <c r="X2856" s="103"/>
      <c r="Y2856" s="103"/>
      <c r="Z2856" s="103"/>
      <c r="AA2856" s="103"/>
      <c r="AB2856" s="103"/>
      <c r="AC2856" s="103"/>
      <c r="AD2856" s="103"/>
      <c r="AE2856" s="103"/>
      <c r="AF2856" s="103"/>
      <c r="AG2856" s="103"/>
      <c r="AI2856" s="116" t="s">
        <v>250</v>
      </c>
    </row>
    <row r="2857" spans="1:35" s="104" customFormat="1" ht="15" customHeight="1">
      <c r="A2857" s="108" t="s">
        <v>184</v>
      </c>
      <c r="B2857" s="103"/>
      <c r="C2857" s="103"/>
      <c r="D2857" s="103"/>
      <c r="E2857" s="103"/>
      <c r="F2857" s="103"/>
      <c r="G2857" s="103"/>
      <c r="H2857" s="103"/>
      <c r="I2857" s="103"/>
      <c r="J2857" s="103"/>
      <c r="K2857" s="103"/>
      <c r="L2857" s="103"/>
      <c r="M2857" s="103"/>
      <c r="N2857" s="103"/>
      <c r="O2857" s="103"/>
      <c r="P2857" s="103"/>
      <c r="Q2857" s="103"/>
      <c r="R2857" s="103"/>
      <c r="S2857" s="103"/>
      <c r="T2857" s="103"/>
      <c r="U2857" s="103"/>
      <c r="V2857" s="103"/>
      <c r="W2857" s="103"/>
      <c r="X2857" s="103"/>
      <c r="Y2857" s="103"/>
      <c r="Z2857" s="103"/>
      <c r="AA2857" s="103"/>
      <c r="AB2857" s="103"/>
      <c r="AC2857" s="103"/>
      <c r="AD2857" s="103"/>
      <c r="AE2857" s="103"/>
      <c r="AF2857" s="103"/>
      <c r="AG2857" s="103"/>
      <c r="AI2857" s="271">
        <f>COUNTIF($B2865:$AG2865,"-")</f>
        <v>32</v>
      </c>
    </row>
    <row r="2858" spans="1:35" s="104" customFormat="1" ht="15" customHeight="1">
      <c r="A2858" s="108" t="s">
        <v>208</v>
      </c>
      <c r="B2858" s="103"/>
      <c r="C2858" s="103"/>
      <c r="D2858" s="103"/>
      <c r="E2858" s="103"/>
      <c r="F2858" s="103"/>
      <c r="G2858" s="103"/>
      <c r="H2858" s="103"/>
      <c r="I2858" s="103"/>
      <c r="J2858" s="103"/>
      <c r="K2858" s="103"/>
      <c r="L2858" s="103"/>
      <c r="M2858" s="103"/>
      <c r="N2858" s="103"/>
      <c r="O2858" s="103"/>
      <c r="P2858" s="103"/>
      <c r="Q2858" s="103"/>
      <c r="R2858" s="103"/>
      <c r="S2858" s="103"/>
      <c r="T2858" s="103"/>
      <c r="U2858" s="103"/>
      <c r="V2858" s="103"/>
      <c r="W2858" s="103"/>
      <c r="X2858" s="103"/>
      <c r="Y2858" s="103"/>
      <c r="Z2858" s="103"/>
      <c r="AA2858" s="103"/>
      <c r="AB2858" s="103"/>
      <c r="AC2858" s="103"/>
      <c r="AD2858" s="103"/>
      <c r="AE2858" s="103"/>
      <c r="AF2858" s="103"/>
      <c r="AG2858" s="103"/>
      <c r="AI2858" s="271"/>
    </row>
    <row r="2859" spans="1:35" s="104" customFormat="1">
      <c r="A2859" s="108" t="s">
        <v>209</v>
      </c>
      <c r="B2859" s="103"/>
      <c r="C2859" s="103"/>
      <c r="D2859" s="103"/>
      <c r="E2859" s="103"/>
      <c r="F2859" s="103"/>
      <c r="G2859" s="103"/>
      <c r="H2859" s="103"/>
      <c r="I2859" s="103"/>
      <c r="J2859" s="103"/>
      <c r="K2859" s="103"/>
      <c r="L2859" s="103"/>
      <c r="M2859" s="103"/>
      <c r="N2859" s="103"/>
      <c r="O2859" s="103"/>
      <c r="P2859" s="103"/>
      <c r="Q2859" s="103"/>
      <c r="R2859" s="103"/>
      <c r="S2859" s="103"/>
      <c r="T2859" s="103"/>
      <c r="U2859" s="103"/>
      <c r="V2859" s="103"/>
      <c r="W2859" s="103"/>
      <c r="X2859" s="103"/>
      <c r="Y2859" s="103"/>
      <c r="Z2859" s="103"/>
      <c r="AA2859" s="103"/>
      <c r="AB2859" s="103"/>
      <c r="AC2859" s="103"/>
      <c r="AD2859" s="103"/>
      <c r="AE2859" s="103"/>
      <c r="AF2859" s="103"/>
      <c r="AG2859" s="103"/>
    </row>
    <row r="2860" spans="1:35" s="104" customFormat="1">
      <c r="A2860" s="108" t="s">
        <v>198</v>
      </c>
      <c r="B2860" s="103"/>
      <c r="C2860" s="103"/>
      <c r="D2860" s="103"/>
      <c r="E2860" s="103"/>
      <c r="F2860" s="103"/>
      <c r="G2860" s="103"/>
      <c r="H2860" s="103"/>
      <c r="I2860" s="103"/>
      <c r="J2860" s="103"/>
      <c r="K2860" s="103"/>
      <c r="L2860" s="103"/>
      <c r="M2860" s="103"/>
      <c r="N2860" s="103"/>
      <c r="O2860" s="103"/>
      <c r="P2860" s="103"/>
      <c r="Q2860" s="103"/>
      <c r="R2860" s="103"/>
      <c r="S2860" s="103"/>
      <c r="T2860" s="103"/>
      <c r="U2860" s="103"/>
      <c r="V2860" s="103"/>
      <c r="W2860" s="103"/>
      <c r="X2860" s="103"/>
      <c r="Y2860" s="103"/>
      <c r="Z2860" s="103"/>
      <c r="AA2860" s="103"/>
      <c r="AB2860" s="103"/>
      <c r="AC2860" s="103"/>
      <c r="AD2860" s="103"/>
      <c r="AE2860" s="103"/>
      <c r="AF2860" s="103"/>
      <c r="AG2860" s="103"/>
    </row>
    <row r="2861" spans="1:35" s="104" customFormat="1">
      <c r="A2861" s="108" t="s">
        <v>200</v>
      </c>
      <c r="B2861" s="103"/>
      <c r="C2861" s="103"/>
      <c r="D2861" s="103"/>
      <c r="E2861" s="103"/>
      <c r="F2861" s="103"/>
      <c r="G2861" s="103"/>
      <c r="H2861" s="103"/>
      <c r="I2861" s="103"/>
      <c r="J2861" s="103"/>
      <c r="K2861" s="103"/>
      <c r="L2861" s="103"/>
      <c r="M2861" s="103"/>
      <c r="N2861" s="103"/>
      <c r="O2861" s="103"/>
      <c r="P2861" s="103"/>
      <c r="Q2861" s="103"/>
      <c r="R2861" s="103"/>
      <c r="S2861" s="103"/>
      <c r="T2861" s="103"/>
      <c r="U2861" s="103"/>
      <c r="V2861" s="103"/>
      <c r="W2861" s="103"/>
      <c r="X2861" s="103"/>
      <c r="Y2861" s="103"/>
      <c r="Z2861" s="103"/>
      <c r="AA2861" s="103"/>
      <c r="AB2861" s="103"/>
      <c r="AC2861" s="103"/>
      <c r="AD2861" s="103"/>
      <c r="AE2861" s="103"/>
      <c r="AF2861" s="103"/>
      <c r="AG2861" s="103"/>
    </row>
    <row r="2862" spans="1:35" s="104" customFormat="1">
      <c r="A2862" s="108" t="s">
        <v>201</v>
      </c>
      <c r="B2862" s="103"/>
      <c r="C2862" s="103"/>
      <c r="D2862" s="103"/>
      <c r="E2862" s="103"/>
      <c r="F2862" s="103"/>
      <c r="G2862" s="103"/>
      <c r="H2862" s="103"/>
      <c r="I2862" s="103"/>
      <c r="J2862" s="103"/>
      <c r="K2862" s="103"/>
      <c r="L2862" s="103"/>
      <c r="M2862" s="103"/>
      <c r="N2862" s="103"/>
      <c r="O2862" s="103"/>
      <c r="P2862" s="103"/>
      <c r="Q2862" s="103"/>
      <c r="R2862" s="103"/>
      <c r="S2862" s="103"/>
      <c r="T2862" s="103"/>
      <c r="U2862" s="103"/>
      <c r="V2862" s="103"/>
      <c r="W2862" s="103"/>
      <c r="X2862" s="103"/>
      <c r="Y2862" s="103"/>
      <c r="Z2862" s="103"/>
      <c r="AA2862" s="103"/>
      <c r="AB2862" s="103"/>
      <c r="AC2862" s="103"/>
      <c r="AD2862" s="103"/>
      <c r="AE2862" s="103"/>
      <c r="AF2862" s="103"/>
      <c r="AG2862" s="103"/>
    </row>
    <row r="2863" spans="1:35" s="104" customFormat="1">
      <c r="A2863" s="108" t="s">
        <v>202</v>
      </c>
      <c r="B2863" s="103"/>
      <c r="C2863" s="103"/>
      <c r="D2863" s="103"/>
      <c r="E2863" s="103"/>
      <c r="F2863" s="103"/>
      <c r="G2863" s="103"/>
      <c r="H2863" s="103"/>
      <c r="I2863" s="103"/>
      <c r="J2863" s="103"/>
      <c r="K2863" s="103"/>
      <c r="L2863" s="103"/>
      <c r="M2863" s="103"/>
      <c r="N2863" s="103"/>
      <c r="O2863" s="103"/>
      <c r="P2863" s="103"/>
      <c r="Q2863" s="103"/>
      <c r="R2863" s="103"/>
      <c r="S2863" s="103"/>
      <c r="T2863" s="103"/>
      <c r="U2863" s="103"/>
      <c r="V2863" s="103"/>
      <c r="W2863" s="103"/>
      <c r="X2863" s="103"/>
      <c r="Y2863" s="103"/>
      <c r="Z2863" s="103"/>
      <c r="AA2863" s="103"/>
      <c r="AB2863" s="103"/>
      <c r="AC2863" s="103"/>
      <c r="AD2863" s="103"/>
      <c r="AE2863" s="103"/>
      <c r="AF2863" s="103"/>
      <c r="AG2863" s="103"/>
    </row>
    <row r="2864" spans="1:35" s="104" customFormat="1">
      <c r="A2864" s="108" t="s">
        <v>203</v>
      </c>
      <c r="B2864" s="103"/>
      <c r="C2864" s="103"/>
      <c r="D2864" s="103"/>
      <c r="E2864" s="103"/>
      <c r="F2864" s="103"/>
      <c r="G2864" s="103"/>
      <c r="H2864" s="103"/>
      <c r="I2864" s="103"/>
      <c r="J2864" s="103"/>
      <c r="K2864" s="103"/>
      <c r="L2864" s="103"/>
      <c r="M2864" s="103"/>
      <c r="N2864" s="103"/>
      <c r="O2864" s="103"/>
      <c r="P2864" s="103"/>
      <c r="Q2864" s="103"/>
      <c r="R2864" s="103"/>
      <c r="S2864" s="103"/>
      <c r="T2864" s="103"/>
      <c r="U2864" s="103"/>
      <c r="V2864" s="103"/>
      <c r="W2864" s="103"/>
      <c r="X2864" s="103"/>
      <c r="Y2864" s="103"/>
      <c r="Z2864" s="103"/>
      <c r="AA2864" s="103"/>
      <c r="AB2864" s="103"/>
      <c r="AC2864" s="103"/>
      <c r="AD2864" s="103"/>
      <c r="AE2864" s="103"/>
      <c r="AF2864" s="103"/>
      <c r="AG2864" s="103"/>
    </row>
    <row r="2865" spans="1:35" s="104" customFormat="1">
      <c r="A2865" s="110" t="s">
        <v>204</v>
      </c>
      <c r="B2865" s="114" t="str">
        <f t="shared" ref="B2865:AG2865" si="190">IF(COUNTA(B2853:B2864)=0,"-",COUNTA(B2853:B2864)/12)</f>
        <v>-</v>
      </c>
      <c r="C2865" s="114" t="str">
        <f t="shared" si="190"/>
        <v>-</v>
      </c>
      <c r="D2865" s="114" t="str">
        <f t="shared" si="190"/>
        <v>-</v>
      </c>
      <c r="E2865" s="114" t="str">
        <f t="shared" si="190"/>
        <v>-</v>
      </c>
      <c r="F2865" s="114" t="str">
        <f t="shared" si="190"/>
        <v>-</v>
      </c>
      <c r="G2865" s="114" t="str">
        <f t="shared" si="190"/>
        <v>-</v>
      </c>
      <c r="H2865" s="114" t="str">
        <f t="shared" si="190"/>
        <v>-</v>
      </c>
      <c r="I2865" s="114" t="str">
        <f t="shared" si="190"/>
        <v>-</v>
      </c>
      <c r="J2865" s="114" t="str">
        <f t="shared" si="190"/>
        <v>-</v>
      </c>
      <c r="K2865" s="114" t="str">
        <f t="shared" si="190"/>
        <v>-</v>
      </c>
      <c r="L2865" s="114" t="str">
        <f t="shared" si="190"/>
        <v>-</v>
      </c>
      <c r="M2865" s="114" t="str">
        <f t="shared" si="190"/>
        <v>-</v>
      </c>
      <c r="N2865" s="114" t="str">
        <f t="shared" si="190"/>
        <v>-</v>
      </c>
      <c r="O2865" s="114" t="str">
        <f t="shared" si="190"/>
        <v>-</v>
      </c>
      <c r="P2865" s="114" t="str">
        <f t="shared" si="190"/>
        <v>-</v>
      </c>
      <c r="Q2865" s="114" t="str">
        <f t="shared" si="190"/>
        <v>-</v>
      </c>
      <c r="R2865" s="114" t="str">
        <f t="shared" si="190"/>
        <v>-</v>
      </c>
      <c r="S2865" s="114" t="str">
        <f t="shared" si="190"/>
        <v>-</v>
      </c>
      <c r="T2865" s="114" t="str">
        <f t="shared" si="190"/>
        <v>-</v>
      </c>
      <c r="U2865" s="114" t="str">
        <f t="shared" si="190"/>
        <v>-</v>
      </c>
      <c r="V2865" s="114" t="str">
        <f t="shared" si="190"/>
        <v>-</v>
      </c>
      <c r="W2865" s="114" t="str">
        <f t="shared" si="190"/>
        <v>-</v>
      </c>
      <c r="X2865" s="114" t="str">
        <f t="shared" si="190"/>
        <v>-</v>
      </c>
      <c r="Y2865" s="114" t="str">
        <f t="shared" si="190"/>
        <v>-</v>
      </c>
      <c r="Z2865" s="114" t="str">
        <f t="shared" si="190"/>
        <v>-</v>
      </c>
      <c r="AA2865" s="114" t="str">
        <f t="shared" si="190"/>
        <v>-</v>
      </c>
      <c r="AB2865" s="114" t="str">
        <f t="shared" si="190"/>
        <v>-</v>
      </c>
      <c r="AC2865" s="114" t="str">
        <f t="shared" si="190"/>
        <v>-</v>
      </c>
      <c r="AD2865" s="114" t="str">
        <f t="shared" si="190"/>
        <v>-</v>
      </c>
      <c r="AE2865" s="114" t="str">
        <f t="shared" si="190"/>
        <v>-</v>
      </c>
      <c r="AF2865" s="114" t="str">
        <f t="shared" si="190"/>
        <v>-</v>
      </c>
      <c r="AG2865" s="114" t="str">
        <f t="shared" si="190"/>
        <v>-</v>
      </c>
    </row>
    <row r="2866" spans="1:35" ht="18" customHeight="1">
      <c r="AG2866"/>
    </row>
    <row r="2867" spans="1:35" s="104" customFormat="1">
      <c r="A2867" s="121">
        <f>A2852+1</f>
        <v>44919</v>
      </c>
      <c r="B2867" s="118" t="s">
        <v>310</v>
      </c>
      <c r="C2867" s="118" t="s">
        <v>311</v>
      </c>
      <c r="D2867" s="118" t="s">
        <v>312</v>
      </c>
      <c r="E2867" s="118" t="s">
        <v>313</v>
      </c>
      <c r="F2867" s="118" t="s">
        <v>314</v>
      </c>
      <c r="G2867" s="118" t="s">
        <v>315</v>
      </c>
      <c r="H2867" s="118" t="s">
        <v>316</v>
      </c>
      <c r="I2867" s="118" t="s">
        <v>317</v>
      </c>
      <c r="J2867" s="118" t="s">
        <v>318</v>
      </c>
      <c r="K2867" s="118" t="s">
        <v>319</v>
      </c>
      <c r="L2867" s="118" t="s">
        <v>320</v>
      </c>
      <c r="M2867" s="118" t="s">
        <v>321</v>
      </c>
      <c r="N2867" s="118" t="s">
        <v>322</v>
      </c>
      <c r="O2867" s="118" t="s">
        <v>323</v>
      </c>
      <c r="P2867" s="118" t="s">
        <v>324</v>
      </c>
      <c r="Q2867" s="118" t="s">
        <v>325</v>
      </c>
      <c r="R2867" s="118" t="s">
        <v>326</v>
      </c>
      <c r="S2867" s="118" t="s">
        <v>327</v>
      </c>
      <c r="T2867" s="118" t="s">
        <v>328</v>
      </c>
      <c r="U2867" s="118" t="s">
        <v>329</v>
      </c>
      <c r="V2867" s="118" t="s">
        <v>330</v>
      </c>
      <c r="W2867" s="118" t="s">
        <v>331</v>
      </c>
      <c r="X2867" s="118" t="s">
        <v>332</v>
      </c>
      <c r="Y2867" s="118" t="s">
        <v>333</v>
      </c>
      <c r="Z2867" s="118" t="s">
        <v>334</v>
      </c>
      <c r="AA2867" s="118" t="s">
        <v>335</v>
      </c>
      <c r="AB2867" s="118" t="s">
        <v>336</v>
      </c>
      <c r="AC2867" s="118" t="s">
        <v>337</v>
      </c>
      <c r="AD2867" s="118" t="s">
        <v>338</v>
      </c>
      <c r="AE2867" s="118" t="s">
        <v>339</v>
      </c>
      <c r="AF2867" s="118" t="s">
        <v>340</v>
      </c>
      <c r="AG2867" s="118" t="s">
        <v>341</v>
      </c>
    </row>
    <row r="2868" spans="1:35" s="104" customFormat="1">
      <c r="A2868" s="108" t="s">
        <v>168</v>
      </c>
      <c r="B2868" s="103"/>
      <c r="C2868" s="103"/>
      <c r="D2868" s="103"/>
      <c r="E2868" s="103"/>
      <c r="F2868" s="103"/>
      <c r="G2868" s="103"/>
      <c r="H2868" s="103"/>
      <c r="I2868" s="103"/>
      <c r="J2868" s="103"/>
      <c r="K2868" s="103"/>
      <c r="L2868" s="103"/>
      <c r="M2868" s="103"/>
      <c r="N2868" s="103"/>
      <c r="O2868" s="103"/>
      <c r="P2868" s="103"/>
      <c r="Q2868" s="103"/>
      <c r="R2868" s="103"/>
      <c r="S2868" s="103"/>
      <c r="T2868" s="103"/>
      <c r="U2868" s="103"/>
      <c r="V2868" s="103"/>
      <c r="W2868" s="103"/>
      <c r="X2868" s="103"/>
      <c r="Y2868" s="103"/>
      <c r="Z2868" s="103"/>
      <c r="AA2868" s="103"/>
      <c r="AB2868" s="103"/>
      <c r="AC2868" s="103"/>
      <c r="AD2868" s="103"/>
      <c r="AE2868" s="103"/>
      <c r="AF2868" s="103"/>
      <c r="AG2868" s="103"/>
    </row>
    <row r="2869" spans="1:35" s="104" customFormat="1">
      <c r="A2869" s="108" t="s">
        <v>174</v>
      </c>
      <c r="B2869" s="103"/>
      <c r="C2869" s="103"/>
      <c r="D2869" s="103"/>
      <c r="E2869" s="103"/>
      <c r="F2869" s="103"/>
      <c r="G2869" s="103"/>
      <c r="H2869" s="103"/>
      <c r="I2869" s="103"/>
      <c r="J2869" s="103"/>
      <c r="K2869" s="103"/>
      <c r="L2869" s="103"/>
      <c r="M2869" s="103"/>
      <c r="N2869" s="103"/>
      <c r="O2869" s="103"/>
      <c r="P2869" s="103"/>
      <c r="Q2869" s="103"/>
      <c r="R2869" s="103"/>
      <c r="S2869" s="103"/>
      <c r="T2869" s="103"/>
      <c r="U2869" s="103"/>
      <c r="V2869" s="103"/>
      <c r="W2869" s="103"/>
      <c r="X2869" s="103"/>
      <c r="Y2869" s="103"/>
      <c r="Z2869" s="103"/>
      <c r="AA2869" s="103"/>
      <c r="AB2869" s="103"/>
      <c r="AC2869" s="103"/>
      <c r="AD2869" s="103"/>
      <c r="AE2869" s="103"/>
      <c r="AF2869" s="103"/>
      <c r="AG2869" s="103"/>
    </row>
    <row r="2870" spans="1:35" s="104" customFormat="1">
      <c r="A2870" s="108" t="s">
        <v>176</v>
      </c>
      <c r="B2870" s="103"/>
      <c r="C2870" s="103"/>
      <c r="D2870" s="103"/>
      <c r="E2870" s="103"/>
      <c r="F2870" s="103"/>
      <c r="G2870" s="103"/>
      <c r="H2870" s="103"/>
      <c r="I2870" s="103"/>
      <c r="J2870" s="103"/>
      <c r="K2870" s="103"/>
      <c r="L2870" s="103"/>
      <c r="M2870" s="103"/>
      <c r="N2870" s="103"/>
      <c r="O2870" s="103"/>
      <c r="P2870" s="103"/>
      <c r="Q2870" s="103"/>
      <c r="R2870" s="103"/>
      <c r="S2870" s="103"/>
      <c r="T2870" s="103"/>
      <c r="U2870" s="103"/>
      <c r="V2870" s="103"/>
      <c r="W2870" s="103"/>
      <c r="X2870" s="103"/>
      <c r="Y2870" s="103"/>
      <c r="Z2870" s="103"/>
      <c r="AA2870" s="103"/>
      <c r="AB2870" s="103"/>
      <c r="AC2870" s="103"/>
      <c r="AD2870" s="103"/>
      <c r="AE2870" s="103"/>
      <c r="AF2870" s="103"/>
      <c r="AG2870" s="103"/>
    </row>
    <row r="2871" spans="1:35" s="104" customFormat="1" ht="21">
      <c r="A2871" s="108" t="s">
        <v>181</v>
      </c>
      <c r="B2871" s="103"/>
      <c r="C2871" s="103"/>
      <c r="D2871" s="103"/>
      <c r="E2871" s="103"/>
      <c r="F2871" s="103"/>
      <c r="G2871" s="103"/>
      <c r="H2871" s="103"/>
      <c r="I2871" s="103"/>
      <c r="J2871" s="103"/>
      <c r="K2871" s="103"/>
      <c r="L2871" s="103"/>
      <c r="M2871" s="103"/>
      <c r="N2871" s="103"/>
      <c r="O2871" s="103"/>
      <c r="P2871" s="103"/>
      <c r="Q2871" s="103"/>
      <c r="R2871" s="103"/>
      <c r="S2871" s="103"/>
      <c r="T2871" s="103"/>
      <c r="U2871" s="103"/>
      <c r="V2871" s="103"/>
      <c r="W2871" s="103"/>
      <c r="X2871" s="103"/>
      <c r="Y2871" s="103"/>
      <c r="Z2871" s="103"/>
      <c r="AA2871" s="103"/>
      <c r="AB2871" s="103"/>
      <c r="AC2871" s="103"/>
      <c r="AD2871" s="103"/>
      <c r="AE2871" s="103"/>
      <c r="AF2871" s="103"/>
      <c r="AG2871" s="103"/>
      <c r="AI2871" s="116" t="s">
        <v>250</v>
      </c>
    </row>
    <row r="2872" spans="1:35" s="104" customFormat="1" ht="15" customHeight="1">
      <c r="A2872" s="108" t="s">
        <v>184</v>
      </c>
      <c r="B2872" s="103"/>
      <c r="C2872" s="103"/>
      <c r="D2872" s="103"/>
      <c r="E2872" s="103"/>
      <c r="F2872" s="103"/>
      <c r="G2872" s="103"/>
      <c r="H2872" s="103"/>
      <c r="I2872" s="103"/>
      <c r="J2872" s="103"/>
      <c r="K2872" s="103"/>
      <c r="L2872" s="103"/>
      <c r="M2872" s="103"/>
      <c r="N2872" s="103"/>
      <c r="O2872" s="103"/>
      <c r="P2872" s="103"/>
      <c r="Q2872" s="103"/>
      <c r="R2872" s="103"/>
      <c r="S2872" s="103"/>
      <c r="T2872" s="103"/>
      <c r="U2872" s="103"/>
      <c r="V2872" s="103"/>
      <c r="W2872" s="103"/>
      <c r="X2872" s="103"/>
      <c r="Y2872" s="103"/>
      <c r="Z2872" s="103"/>
      <c r="AA2872" s="103"/>
      <c r="AB2872" s="103"/>
      <c r="AC2872" s="103"/>
      <c r="AD2872" s="103"/>
      <c r="AE2872" s="103"/>
      <c r="AF2872" s="103"/>
      <c r="AG2872" s="103"/>
      <c r="AI2872" s="271">
        <f>COUNTIF($B2880:$AG2880,"-")</f>
        <v>32</v>
      </c>
    </row>
    <row r="2873" spans="1:35" s="104" customFormat="1" ht="15" customHeight="1">
      <c r="A2873" s="108" t="s">
        <v>208</v>
      </c>
      <c r="B2873" s="103"/>
      <c r="C2873" s="103"/>
      <c r="D2873" s="103"/>
      <c r="E2873" s="103"/>
      <c r="F2873" s="103"/>
      <c r="G2873" s="103"/>
      <c r="H2873" s="103"/>
      <c r="I2873" s="103"/>
      <c r="J2873" s="103"/>
      <c r="K2873" s="103"/>
      <c r="L2873" s="103"/>
      <c r="M2873" s="103"/>
      <c r="N2873" s="103"/>
      <c r="O2873" s="103"/>
      <c r="P2873" s="103"/>
      <c r="Q2873" s="103"/>
      <c r="R2873" s="103"/>
      <c r="S2873" s="103"/>
      <c r="T2873" s="103"/>
      <c r="U2873" s="103"/>
      <c r="V2873" s="103"/>
      <c r="W2873" s="103"/>
      <c r="X2873" s="103"/>
      <c r="Y2873" s="103"/>
      <c r="Z2873" s="103"/>
      <c r="AA2873" s="103"/>
      <c r="AB2873" s="103"/>
      <c r="AC2873" s="103"/>
      <c r="AD2873" s="103"/>
      <c r="AE2873" s="103"/>
      <c r="AF2873" s="103"/>
      <c r="AG2873" s="103"/>
      <c r="AI2873" s="271"/>
    </row>
    <row r="2874" spans="1:35" s="104" customFormat="1">
      <c r="A2874" s="108" t="s">
        <v>209</v>
      </c>
      <c r="B2874" s="103"/>
      <c r="C2874" s="103"/>
      <c r="D2874" s="103"/>
      <c r="E2874" s="103"/>
      <c r="F2874" s="103"/>
      <c r="G2874" s="103"/>
      <c r="H2874" s="103"/>
      <c r="I2874" s="103"/>
      <c r="J2874" s="103"/>
      <c r="K2874" s="103"/>
      <c r="L2874" s="103"/>
      <c r="M2874" s="103"/>
      <c r="N2874" s="103"/>
      <c r="O2874" s="103"/>
      <c r="P2874" s="103"/>
      <c r="Q2874" s="103"/>
      <c r="R2874" s="103"/>
      <c r="S2874" s="103"/>
      <c r="T2874" s="103"/>
      <c r="U2874" s="103"/>
      <c r="V2874" s="103"/>
      <c r="W2874" s="103"/>
      <c r="X2874" s="103"/>
      <c r="Y2874" s="103"/>
      <c r="Z2874" s="103"/>
      <c r="AA2874" s="103"/>
      <c r="AB2874" s="103"/>
      <c r="AC2874" s="103"/>
      <c r="AD2874" s="103"/>
      <c r="AE2874" s="103"/>
      <c r="AF2874" s="103"/>
      <c r="AG2874" s="103"/>
    </row>
    <row r="2875" spans="1:35" s="104" customFormat="1">
      <c r="A2875" s="108" t="s">
        <v>198</v>
      </c>
      <c r="B2875" s="103"/>
      <c r="C2875" s="103"/>
      <c r="D2875" s="103"/>
      <c r="E2875" s="103"/>
      <c r="F2875" s="103"/>
      <c r="G2875" s="103"/>
      <c r="H2875" s="103"/>
      <c r="I2875" s="103"/>
      <c r="J2875" s="103"/>
      <c r="K2875" s="103"/>
      <c r="L2875" s="103"/>
      <c r="M2875" s="103"/>
      <c r="N2875" s="103"/>
      <c r="O2875" s="103"/>
      <c r="P2875" s="103"/>
      <c r="Q2875" s="103"/>
      <c r="R2875" s="103"/>
      <c r="S2875" s="103"/>
      <c r="T2875" s="103"/>
      <c r="U2875" s="103"/>
      <c r="V2875" s="103"/>
      <c r="W2875" s="103"/>
      <c r="X2875" s="103"/>
      <c r="Y2875" s="103"/>
      <c r="Z2875" s="103"/>
      <c r="AA2875" s="103"/>
      <c r="AB2875" s="103"/>
      <c r="AC2875" s="103"/>
      <c r="AD2875" s="103"/>
      <c r="AE2875" s="103"/>
      <c r="AF2875" s="103"/>
      <c r="AG2875" s="103"/>
    </row>
    <row r="2876" spans="1:35" s="104" customFormat="1">
      <c r="A2876" s="108" t="s">
        <v>200</v>
      </c>
      <c r="B2876" s="103"/>
      <c r="C2876" s="103"/>
      <c r="D2876" s="103"/>
      <c r="E2876" s="103"/>
      <c r="F2876" s="103"/>
      <c r="G2876" s="103"/>
      <c r="H2876" s="103"/>
      <c r="I2876" s="103"/>
      <c r="J2876" s="103"/>
      <c r="K2876" s="103"/>
      <c r="L2876" s="103"/>
      <c r="M2876" s="103"/>
      <c r="N2876" s="103"/>
      <c r="O2876" s="103"/>
      <c r="P2876" s="103"/>
      <c r="Q2876" s="103"/>
      <c r="R2876" s="103"/>
      <c r="S2876" s="103"/>
      <c r="T2876" s="103"/>
      <c r="U2876" s="103"/>
      <c r="V2876" s="103"/>
      <c r="W2876" s="103"/>
      <c r="X2876" s="103"/>
      <c r="Y2876" s="103"/>
      <c r="Z2876" s="103"/>
      <c r="AA2876" s="103"/>
      <c r="AB2876" s="103"/>
      <c r="AC2876" s="103"/>
      <c r="AD2876" s="103"/>
      <c r="AE2876" s="103"/>
      <c r="AF2876" s="103"/>
      <c r="AG2876" s="103"/>
    </row>
    <row r="2877" spans="1:35" s="104" customFormat="1">
      <c r="A2877" s="108" t="s">
        <v>201</v>
      </c>
      <c r="B2877" s="103"/>
      <c r="C2877" s="103"/>
      <c r="D2877" s="103"/>
      <c r="E2877" s="103"/>
      <c r="F2877" s="103"/>
      <c r="G2877" s="103"/>
      <c r="H2877" s="103"/>
      <c r="I2877" s="103"/>
      <c r="J2877" s="103"/>
      <c r="K2877" s="103"/>
      <c r="L2877" s="103"/>
      <c r="M2877" s="103"/>
      <c r="N2877" s="103"/>
      <c r="O2877" s="103"/>
      <c r="P2877" s="103"/>
      <c r="Q2877" s="103"/>
      <c r="R2877" s="103"/>
      <c r="S2877" s="103"/>
      <c r="T2877" s="103"/>
      <c r="U2877" s="103"/>
      <c r="V2877" s="103"/>
      <c r="W2877" s="103"/>
      <c r="X2877" s="103"/>
      <c r="Y2877" s="103"/>
      <c r="Z2877" s="103"/>
      <c r="AA2877" s="103"/>
      <c r="AB2877" s="103"/>
      <c r="AC2877" s="103"/>
      <c r="AD2877" s="103"/>
      <c r="AE2877" s="103"/>
      <c r="AF2877" s="103"/>
      <c r="AG2877" s="103"/>
    </row>
    <row r="2878" spans="1:35" s="104" customFormat="1">
      <c r="A2878" s="108" t="s">
        <v>202</v>
      </c>
      <c r="B2878" s="103"/>
      <c r="C2878" s="103"/>
      <c r="D2878" s="103"/>
      <c r="E2878" s="103"/>
      <c r="F2878" s="103"/>
      <c r="G2878" s="103"/>
      <c r="H2878" s="103"/>
      <c r="I2878" s="103"/>
      <c r="J2878" s="103"/>
      <c r="K2878" s="103"/>
      <c r="L2878" s="103"/>
      <c r="M2878" s="103"/>
      <c r="N2878" s="103"/>
      <c r="O2878" s="103"/>
      <c r="P2878" s="103"/>
      <c r="Q2878" s="103"/>
      <c r="R2878" s="103"/>
      <c r="S2878" s="103"/>
      <c r="T2878" s="103"/>
      <c r="U2878" s="103"/>
      <c r="V2878" s="103"/>
      <c r="W2878" s="103"/>
      <c r="X2878" s="103"/>
      <c r="Y2878" s="103"/>
      <c r="Z2878" s="103"/>
      <c r="AA2878" s="103"/>
      <c r="AB2878" s="103"/>
      <c r="AC2878" s="103"/>
      <c r="AD2878" s="103"/>
      <c r="AE2878" s="103"/>
      <c r="AF2878" s="103"/>
      <c r="AG2878" s="103"/>
    </row>
    <row r="2879" spans="1:35" s="104" customFormat="1">
      <c r="A2879" s="108" t="s">
        <v>203</v>
      </c>
      <c r="B2879" s="103"/>
      <c r="C2879" s="103"/>
      <c r="D2879" s="103"/>
      <c r="E2879" s="103"/>
      <c r="F2879" s="103"/>
      <c r="G2879" s="103"/>
      <c r="H2879" s="103"/>
      <c r="I2879" s="103"/>
      <c r="J2879" s="103"/>
      <c r="K2879" s="103"/>
      <c r="L2879" s="103"/>
      <c r="M2879" s="103"/>
      <c r="N2879" s="103"/>
      <c r="O2879" s="103"/>
      <c r="P2879" s="103"/>
      <c r="Q2879" s="103"/>
      <c r="R2879" s="103"/>
      <c r="S2879" s="103"/>
      <c r="T2879" s="103"/>
      <c r="U2879" s="103"/>
      <c r="V2879" s="103"/>
      <c r="W2879" s="103"/>
      <c r="X2879" s="103"/>
      <c r="Y2879" s="103"/>
      <c r="Z2879" s="103"/>
      <c r="AA2879" s="103"/>
      <c r="AB2879" s="103"/>
      <c r="AC2879" s="103"/>
      <c r="AD2879" s="103"/>
      <c r="AE2879" s="103"/>
      <c r="AF2879" s="103"/>
      <c r="AG2879" s="103"/>
    </row>
    <row r="2880" spans="1:35" s="104" customFormat="1">
      <c r="A2880" s="110" t="s">
        <v>204</v>
      </c>
      <c r="B2880" s="114" t="str">
        <f t="shared" ref="B2880:AG2880" si="191">IF(COUNTA(B2868:B2879)=0,"-",COUNTA(B2868:B2879)/12)</f>
        <v>-</v>
      </c>
      <c r="C2880" s="114" t="str">
        <f t="shared" si="191"/>
        <v>-</v>
      </c>
      <c r="D2880" s="114" t="str">
        <f t="shared" si="191"/>
        <v>-</v>
      </c>
      <c r="E2880" s="114" t="str">
        <f t="shared" si="191"/>
        <v>-</v>
      </c>
      <c r="F2880" s="114" t="str">
        <f t="shared" si="191"/>
        <v>-</v>
      </c>
      <c r="G2880" s="114" t="str">
        <f t="shared" si="191"/>
        <v>-</v>
      </c>
      <c r="H2880" s="114" t="str">
        <f t="shared" si="191"/>
        <v>-</v>
      </c>
      <c r="I2880" s="114" t="str">
        <f t="shared" si="191"/>
        <v>-</v>
      </c>
      <c r="J2880" s="114" t="str">
        <f t="shared" si="191"/>
        <v>-</v>
      </c>
      <c r="K2880" s="114" t="str">
        <f t="shared" si="191"/>
        <v>-</v>
      </c>
      <c r="L2880" s="114" t="str">
        <f t="shared" si="191"/>
        <v>-</v>
      </c>
      <c r="M2880" s="114" t="str">
        <f t="shared" si="191"/>
        <v>-</v>
      </c>
      <c r="N2880" s="114" t="str">
        <f t="shared" si="191"/>
        <v>-</v>
      </c>
      <c r="O2880" s="114" t="str">
        <f t="shared" si="191"/>
        <v>-</v>
      </c>
      <c r="P2880" s="114" t="str">
        <f t="shared" si="191"/>
        <v>-</v>
      </c>
      <c r="Q2880" s="114" t="str">
        <f t="shared" si="191"/>
        <v>-</v>
      </c>
      <c r="R2880" s="114" t="str">
        <f t="shared" si="191"/>
        <v>-</v>
      </c>
      <c r="S2880" s="114" t="str">
        <f t="shared" si="191"/>
        <v>-</v>
      </c>
      <c r="T2880" s="114" t="str">
        <f t="shared" si="191"/>
        <v>-</v>
      </c>
      <c r="U2880" s="114" t="str">
        <f t="shared" si="191"/>
        <v>-</v>
      </c>
      <c r="V2880" s="114" t="str">
        <f t="shared" si="191"/>
        <v>-</v>
      </c>
      <c r="W2880" s="114" t="str">
        <f t="shared" si="191"/>
        <v>-</v>
      </c>
      <c r="X2880" s="114" t="str">
        <f t="shared" si="191"/>
        <v>-</v>
      </c>
      <c r="Y2880" s="114" t="str">
        <f t="shared" si="191"/>
        <v>-</v>
      </c>
      <c r="Z2880" s="114" t="str">
        <f t="shared" si="191"/>
        <v>-</v>
      </c>
      <c r="AA2880" s="114" t="str">
        <f t="shared" si="191"/>
        <v>-</v>
      </c>
      <c r="AB2880" s="114" t="str">
        <f t="shared" si="191"/>
        <v>-</v>
      </c>
      <c r="AC2880" s="114" t="str">
        <f t="shared" si="191"/>
        <v>-</v>
      </c>
      <c r="AD2880" s="114" t="str">
        <f t="shared" si="191"/>
        <v>-</v>
      </c>
      <c r="AE2880" s="114" t="str">
        <f t="shared" si="191"/>
        <v>-</v>
      </c>
      <c r="AF2880" s="114" t="str">
        <f t="shared" si="191"/>
        <v>-</v>
      </c>
      <c r="AG2880" s="114" t="str">
        <f t="shared" si="191"/>
        <v>-</v>
      </c>
    </row>
    <row r="2881" spans="1:35" ht="18" customHeight="1">
      <c r="AG2881"/>
    </row>
    <row r="2882" spans="1:35" s="104" customFormat="1">
      <c r="A2882" s="121">
        <f>A2867+1</f>
        <v>44920</v>
      </c>
      <c r="B2882" s="118" t="s">
        <v>310</v>
      </c>
      <c r="C2882" s="118" t="s">
        <v>311</v>
      </c>
      <c r="D2882" s="118" t="s">
        <v>312</v>
      </c>
      <c r="E2882" s="118" t="s">
        <v>313</v>
      </c>
      <c r="F2882" s="118" t="s">
        <v>314</v>
      </c>
      <c r="G2882" s="118" t="s">
        <v>315</v>
      </c>
      <c r="H2882" s="118" t="s">
        <v>316</v>
      </c>
      <c r="I2882" s="118" t="s">
        <v>317</v>
      </c>
      <c r="J2882" s="118" t="s">
        <v>318</v>
      </c>
      <c r="K2882" s="118" t="s">
        <v>319</v>
      </c>
      <c r="L2882" s="118" t="s">
        <v>320</v>
      </c>
      <c r="M2882" s="118" t="s">
        <v>321</v>
      </c>
      <c r="N2882" s="118" t="s">
        <v>322</v>
      </c>
      <c r="O2882" s="118" t="s">
        <v>323</v>
      </c>
      <c r="P2882" s="118" t="s">
        <v>324</v>
      </c>
      <c r="Q2882" s="118" t="s">
        <v>325</v>
      </c>
      <c r="R2882" s="118" t="s">
        <v>326</v>
      </c>
      <c r="S2882" s="118" t="s">
        <v>327</v>
      </c>
      <c r="T2882" s="118" t="s">
        <v>328</v>
      </c>
      <c r="U2882" s="118" t="s">
        <v>329</v>
      </c>
      <c r="V2882" s="118" t="s">
        <v>330</v>
      </c>
      <c r="W2882" s="118" t="s">
        <v>331</v>
      </c>
      <c r="X2882" s="118" t="s">
        <v>332</v>
      </c>
      <c r="Y2882" s="118" t="s">
        <v>333</v>
      </c>
      <c r="Z2882" s="118" t="s">
        <v>334</v>
      </c>
      <c r="AA2882" s="118" t="s">
        <v>335</v>
      </c>
      <c r="AB2882" s="118" t="s">
        <v>336</v>
      </c>
      <c r="AC2882" s="118" t="s">
        <v>337</v>
      </c>
      <c r="AD2882" s="118" t="s">
        <v>338</v>
      </c>
      <c r="AE2882" s="118" t="s">
        <v>339</v>
      </c>
      <c r="AF2882" s="118" t="s">
        <v>340</v>
      </c>
      <c r="AG2882" s="118" t="s">
        <v>341</v>
      </c>
    </row>
    <row r="2883" spans="1:35" s="104" customFormat="1">
      <c r="A2883" s="108" t="s">
        <v>168</v>
      </c>
      <c r="B2883" s="103"/>
      <c r="C2883" s="103"/>
      <c r="D2883" s="103"/>
      <c r="E2883" s="103"/>
      <c r="F2883" s="103"/>
      <c r="G2883" s="103"/>
      <c r="H2883" s="103"/>
      <c r="I2883" s="103"/>
      <c r="J2883" s="103"/>
      <c r="K2883" s="103"/>
      <c r="L2883" s="103"/>
      <c r="M2883" s="103"/>
      <c r="N2883" s="103"/>
      <c r="O2883" s="103"/>
      <c r="P2883" s="103"/>
      <c r="Q2883" s="103"/>
      <c r="R2883" s="103"/>
      <c r="S2883" s="103"/>
      <c r="T2883" s="103"/>
      <c r="U2883" s="103"/>
      <c r="V2883" s="103"/>
      <c r="W2883" s="103"/>
      <c r="X2883" s="103"/>
      <c r="Y2883" s="103"/>
      <c r="Z2883" s="103"/>
      <c r="AA2883" s="103"/>
      <c r="AB2883" s="103"/>
      <c r="AC2883" s="103"/>
      <c r="AD2883" s="103"/>
      <c r="AE2883" s="103"/>
      <c r="AF2883" s="103"/>
      <c r="AG2883" s="103"/>
    </row>
    <row r="2884" spans="1:35" s="104" customFormat="1">
      <c r="A2884" s="108" t="s">
        <v>174</v>
      </c>
      <c r="B2884" s="103"/>
      <c r="C2884" s="103"/>
      <c r="D2884" s="103"/>
      <c r="E2884" s="103"/>
      <c r="F2884" s="103"/>
      <c r="G2884" s="103"/>
      <c r="H2884" s="103"/>
      <c r="I2884" s="103"/>
      <c r="J2884" s="103"/>
      <c r="K2884" s="103"/>
      <c r="L2884" s="103"/>
      <c r="M2884" s="103"/>
      <c r="N2884" s="103"/>
      <c r="O2884" s="103"/>
      <c r="P2884" s="103"/>
      <c r="Q2884" s="103"/>
      <c r="R2884" s="103"/>
      <c r="S2884" s="103"/>
      <c r="T2884" s="103"/>
      <c r="U2884" s="103"/>
      <c r="V2884" s="103"/>
      <c r="W2884" s="103"/>
      <c r="X2884" s="103"/>
      <c r="Y2884" s="103"/>
      <c r="Z2884" s="103"/>
      <c r="AA2884" s="103"/>
      <c r="AB2884" s="103"/>
      <c r="AC2884" s="103"/>
      <c r="AD2884" s="103"/>
      <c r="AE2884" s="103"/>
      <c r="AF2884" s="103"/>
      <c r="AG2884" s="103"/>
    </row>
    <row r="2885" spans="1:35" s="104" customFormat="1">
      <c r="A2885" s="108" t="s">
        <v>176</v>
      </c>
      <c r="B2885" s="103"/>
      <c r="C2885" s="103"/>
      <c r="D2885" s="103"/>
      <c r="E2885" s="103"/>
      <c r="F2885" s="103"/>
      <c r="G2885" s="103"/>
      <c r="H2885" s="103"/>
      <c r="I2885" s="103"/>
      <c r="J2885" s="103"/>
      <c r="K2885" s="103"/>
      <c r="L2885" s="103"/>
      <c r="M2885" s="103"/>
      <c r="N2885" s="103"/>
      <c r="O2885" s="103"/>
      <c r="P2885" s="103"/>
      <c r="Q2885" s="103"/>
      <c r="R2885" s="103"/>
      <c r="S2885" s="103"/>
      <c r="T2885" s="103"/>
      <c r="U2885" s="103"/>
      <c r="V2885" s="103"/>
      <c r="W2885" s="103"/>
      <c r="X2885" s="103"/>
      <c r="Y2885" s="103"/>
      <c r="Z2885" s="103"/>
      <c r="AA2885" s="103"/>
      <c r="AB2885" s="103"/>
      <c r="AC2885" s="103"/>
      <c r="AD2885" s="103"/>
      <c r="AE2885" s="103"/>
      <c r="AF2885" s="103"/>
      <c r="AG2885" s="103"/>
    </row>
    <row r="2886" spans="1:35" s="104" customFormat="1" ht="21">
      <c r="A2886" s="108" t="s">
        <v>181</v>
      </c>
      <c r="B2886" s="103"/>
      <c r="C2886" s="103"/>
      <c r="D2886" s="103"/>
      <c r="E2886" s="103"/>
      <c r="F2886" s="103"/>
      <c r="G2886" s="103"/>
      <c r="H2886" s="103"/>
      <c r="I2886" s="103"/>
      <c r="J2886" s="103"/>
      <c r="K2886" s="103"/>
      <c r="L2886" s="103"/>
      <c r="M2886" s="103"/>
      <c r="N2886" s="103"/>
      <c r="O2886" s="103"/>
      <c r="P2886" s="103"/>
      <c r="Q2886" s="103"/>
      <c r="R2886" s="103"/>
      <c r="S2886" s="103"/>
      <c r="T2886" s="103"/>
      <c r="U2886" s="103"/>
      <c r="V2886" s="103"/>
      <c r="W2886" s="103"/>
      <c r="X2886" s="103"/>
      <c r="Y2886" s="103"/>
      <c r="Z2886" s="103"/>
      <c r="AA2886" s="103"/>
      <c r="AB2886" s="103"/>
      <c r="AC2886" s="103"/>
      <c r="AD2886" s="103"/>
      <c r="AE2886" s="103"/>
      <c r="AF2886" s="103"/>
      <c r="AG2886" s="103"/>
      <c r="AI2886" s="116" t="s">
        <v>250</v>
      </c>
    </row>
    <row r="2887" spans="1:35" s="104" customFormat="1" ht="15" customHeight="1">
      <c r="A2887" s="108" t="s">
        <v>184</v>
      </c>
      <c r="B2887" s="103"/>
      <c r="C2887" s="103"/>
      <c r="D2887" s="103"/>
      <c r="E2887" s="103"/>
      <c r="F2887" s="103"/>
      <c r="G2887" s="103"/>
      <c r="H2887" s="103"/>
      <c r="I2887" s="103"/>
      <c r="J2887" s="103"/>
      <c r="K2887" s="103"/>
      <c r="L2887" s="103"/>
      <c r="M2887" s="103"/>
      <c r="N2887" s="103"/>
      <c r="O2887" s="103"/>
      <c r="P2887" s="103"/>
      <c r="Q2887" s="103"/>
      <c r="R2887" s="103"/>
      <c r="S2887" s="103"/>
      <c r="T2887" s="103"/>
      <c r="U2887" s="103"/>
      <c r="V2887" s="103"/>
      <c r="W2887" s="103"/>
      <c r="X2887" s="103"/>
      <c r="Y2887" s="103"/>
      <c r="Z2887" s="103"/>
      <c r="AA2887" s="103"/>
      <c r="AB2887" s="103"/>
      <c r="AC2887" s="103"/>
      <c r="AD2887" s="103"/>
      <c r="AE2887" s="103"/>
      <c r="AF2887" s="103"/>
      <c r="AG2887" s="103"/>
      <c r="AI2887" s="271">
        <f>COUNTIF($B2895:$AG2895,"-")</f>
        <v>32</v>
      </c>
    </row>
    <row r="2888" spans="1:35" s="104" customFormat="1" ht="15" customHeight="1">
      <c r="A2888" s="108" t="s">
        <v>208</v>
      </c>
      <c r="B2888" s="103"/>
      <c r="C2888" s="103"/>
      <c r="D2888" s="103"/>
      <c r="E2888" s="103"/>
      <c r="F2888" s="103"/>
      <c r="G2888" s="103"/>
      <c r="H2888" s="103"/>
      <c r="I2888" s="103"/>
      <c r="J2888" s="103"/>
      <c r="K2888" s="103"/>
      <c r="L2888" s="103"/>
      <c r="M2888" s="103"/>
      <c r="N2888" s="103"/>
      <c r="O2888" s="103"/>
      <c r="P2888" s="103"/>
      <c r="Q2888" s="103"/>
      <c r="R2888" s="103"/>
      <c r="S2888" s="103"/>
      <c r="T2888" s="103"/>
      <c r="U2888" s="103"/>
      <c r="V2888" s="103"/>
      <c r="W2888" s="103"/>
      <c r="X2888" s="103"/>
      <c r="Y2888" s="103"/>
      <c r="Z2888" s="103"/>
      <c r="AA2888" s="103"/>
      <c r="AB2888" s="103"/>
      <c r="AC2888" s="103"/>
      <c r="AD2888" s="103"/>
      <c r="AE2888" s="103"/>
      <c r="AF2888" s="103"/>
      <c r="AG2888" s="103"/>
      <c r="AI2888" s="271"/>
    </row>
    <row r="2889" spans="1:35" s="104" customFormat="1">
      <c r="A2889" s="108" t="s">
        <v>209</v>
      </c>
      <c r="B2889" s="103"/>
      <c r="C2889" s="103"/>
      <c r="D2889" s="103"/>
      <c r="E2889" s="103"/>
      <c r="F2889" s="103"/>
      <c r="G2889" s="103"/>
      <c r="H2889" s="103"/>
      <c r="I2889" s="103"/>
      <c r="J2889" s="103"/>
      <c r="K2889" s="103"/>
      <c r="L2889" s="103"/>
      <c r="M2889" s="103"/>
      <c r="N2889" s="103"/>
      <c r="O2889" s="103"/>
      <c r="P2889" s="103"/>
      <c r="Q2889" s="103"/>
      <c r="R2889" s="103"/>
      <c r="S2889" s="103"/>
      <c r="T2889" s="103"/>
      <c r="U2889" s="103"/>
      <c r="V2889" s="103"/>
      <c r="W2889" s="103"/>
      <c r="X2889" s="103"/>
      <c r="Y2889" s="103"/>
      <c r="Z2889" s="103"/>
      <c r="AA2889" s="103"/>
      <c r="AB2889" s="103"/>
      <c r="AC2889" s="103"/>
      <c r="AD2889" s="103"/>
      <c r="AE2889" s="103"/>
      <c r="AF2889" s="103"/>
      <c r="AG2889" s="103"/>
    </row>
    <row r="2890" spans="1:35" s="104" customFormat="1">
      <c r="A2890" s="108" t="s">
        <v>198</v>
      </c>
      <c r="B2890" s="103"/>
      <c r="C2890" s="103"/>
      <c r="D2890" s="103"/>
      <c r="E2890" s="103"/>
      <c r="F2890" s="103"/>
      <c r="G2890" s="103"/>
      <c r="H2890" s="103"/>
      <c r="I2890" s="103"/>
      <c r="J2890" s="103"/>
      <c r="K2890" s="103"/>
      <c r="L2890" s="103"/>
      <c r="M2890" s="103"/>
      <c r="N2890" s="103"/>
      <c r="O2890" s="103"/>
      <c r="P2890" s="103"/>
      <c r="Q2890" s="103"/>
      <c r="R2890" s="103"/>
      <c r="S2890" s="103"/>
      <c r="T2890" s="103"/>
      <c r="U2890" s="103"/>
      <c r="V2890" s="103"/>
      <c r="W2890" s="103"/>
      <c r="X2890" s="103"/>
      <c r="Y2890" s="103"/>
      <c r="Z2890" s="103"/>
      <c r="AA2890" s="103"/>
      <c r="AB2890" s="103"/>
      <c r="AC2890" s="103"/>
      <c r="AD2890" s="103"/>
      <c r="AE2890" s="103"/>
      <c r="AF2890" s="103"/>
      <c r="AG2890" s="103"/>
    </row>
    <row r="2891" spans="1:35" s="104" customFormat="1">
      <c r="A2891" s="108" t="s">
        <v>200</v>
      </c>
      <c r="B2891" s="103"/>
      <c r="C2891" s="103"/>
      <c r="D2891" s="103"/>
      <c r="E2891" s="103"/>
      <c r="F2891" s="103"/>
      <c r="G2891" s="103"/>
      <c r="H2891" s="103"/>
      <c r="I2891" s="103"/>
      <c r="J2891" s="103"/>
      <c r="K2891" s="103"/>
      <c r="L2891" s="103"/>
      <c r="M2891" s="103"/>
      <c r="N2891" s="103"/>
      <c r="O2891" s="103"/>
      <c r="P2891" s="103"/>
      <c r="Q2891" s="103"/>
      <c r="R2891" s="103"/>
      <c r="S2891" s="103"/>
      <c r="T2891" s="103"/>
      <c r="U2891" s="103"/>
      <c r="V2891" s="103"/>
      <c r="W2891" s="103"/>
      <c r="X2891" s="103"/>
      <c r="Y2891" s="103"/>
      <c r="Z2891" s="103"/>
      <c r="AA2891" s="103"/>
      <c r="AB2891" s="103"/>
      <c r="AC2891" s="103"/>
      <c r="AD2891" s="103"/>
      <c r="AE2891" s="103"/>
      <c r="AF2891" s="103"/>
      <c r="AG2891" s="103"/>
    </row>
    <row r="2892" spans="1:35" s="104" customFormat="1">
      <c r="A2892" s="108" t="s">
        <v>201</v>
      </c>
      <c r="B2892" s="103"/>
      <c r="C2892" s="103"/>
      <c r="D2892" s="103"/>
      <c r="E2892" s="103"/>
      <c r="F2892" s="103"/>
      <c r="G2892" s="103"/>
      <c r="H2892" s="103"/>
      <c r="I2892" s="103"/>
      <c r="J2892" s="103"/>
      <c r="K2892" s="103"/>
      <c r="L2892" s="103"/>
      <c r="M2892" s="103"/>
      <c r="N2892" s="103"/>
      <c r="O2892" s="103"/>
      <c r="P2892" s="103"/>
      <c r="Q2892" s="103"/>
      <c r="R2892" s="103"/>
      <c r="S2892" s="103"/>
      <c r="T2892" s="103"/>
      <c r="U2892" s="103"/>
      <c r="V2892" s="103"/>
      <c r="W2892" s="103"/>
      <c r="X2892" s="103"/>
      <c r="Y2892" s="103"/>
      <c r="Z2892" s="103"/>
      <c r="AA2892" s="103"/>
      <c r="AB2892" s="103"/>
      <c r="AC2892" s="103"/>
      <c r="AD2892" s="103"/>
      <c r="AE2892" s="103"/>
      <c r="AF2892" s="103"/>
      <c r="AG2892" s="103"/>
    </row>
    <row r="2893" spans="1:35" s="104" customFormat="1">
      <c r="A2893" s="108" t="s">
        <v>202</v>
      </c>
      <c r="B2893" s="103"/>
      <c r="C2893" s="103"/>
      <c r="D2893" s="103"/>
      <c r="E2893" s="103"/>
      <c r="F2893" s="103"/>
      <c r="G2893" s="103"/>
      <c r="H2893" s="103"/>
      <c r="I2893" s="103"/>
      <c r="J2893" s="103"/>
      <c r="K2893" s="103"/>
      <c r="L2893" s="103"/>
      <c r="M2893" s="103"/>
      <c r="N2893" s="103"/>
      <c r="O2893" s="103"/>
      <c r="P2893" s="103"/>
      <c r="Q2893" s="103"/>
      <c r="R2893" s="103"/>
      <c r="S2893" s="103"/>
      <c r="T2893" s="103"/>
      <c r="U2893" s="103"/>
      <c r="V2893" s="103"/>
      <c r="W2893" s="103"/>
      <c r="X2893" s="103"/>
      <c r="Y2893" s="103"/>
      <c r="Z2893" s="103"/>
      <c r="AA2893" s="103"/>
      <c r="AB2893" s="103"/>
      <c r="AC2893" s="103"/>
      <c r="AD2893" s="103"/>
      <c r="AE2893" s="103"/>
      <c r="AF2893" s="103"/>
      <c r="AG2893" s="103"/>
    </row>
    <row r="2894" spans="1:35" s="104" customFormat="1">
      <c r="A2894" s="108" t="s">
        <v>203</v>
      </c>
      <c r="B2894" s="103"/>
      <c r="C2894" s="103"/>
      <c r="D2894" s="103"/>
      <c r="E2894" s="103"/>
      <c r="F2894" s="103"/>
      <c r="G2894" s="103"/>
      <c r="H2894" s="103"/>
      <c r="I2894" s="103"/>
      <c r="J2894" s="103"/>
      <c r="K2894" s="103"/>
      <c r="L2894" s="103"/>
      <c r="M2894" s="103"/>
      <c r="N2894" s="103"/>
      <c r="O2894" s="103"/>
      <c r="P2894" s="103"/>
      <c r="Q2894" s="103"/>
      <c r="R2894" s="103"/>
      <c r="S2894" s="103"/>
      <c r="T2894" s="103"/>
      <c r="U2894" s="103"/>
      <c r="V2894" s="103"/>
      <c r="W2894" s="103"/>
      <c r="X2894" s="103"/>
      <c r="Y2894" s="103"/>
      <c r="Z2894" s="103"/>
      <c r="AA2894" s="103"/>
      <c r="AB2894" s="103"/>
      <c r="AC2894" s="103"/>
      <c r="AD2894" s="103"/>
      <c r="AE2894" s="103"/>
      <c r="AF2894" s="103"/>
      <c r="AG2894" s="103"/>
    </row>
    <row r="2895" spans="1:35" s="104" customFormat="1">
      <c r="A2895" s="110" t="s">
        <v>204</v>
      </c>
      <c r="B2895" s="114" t="str">
        <f t="shared" ref="B2895:AG2895" si="192">IF(COUNTA(B2883:B2894)=0,"-",COUNTA(B2883:B2894)/12)</f>
        <v>-</v>
      </c>
      <c r="C2895" s="114" t="str">
        <f t="shared" si="192"/>
        <v>-</v>
      </c>
      <c r="D2895" s="114" t="str">
        <f t="shared" si="192"/>
        <v>-</v>
      </c>
      <c r="E2895" s="114" t="str">
        <f t="shared" si="192"/>
        <v>-</v>
      </c>
      <c r="F2895" s="114" t="str">
        <f t="shared" si="192"/>
        <v>-</v>
      </c>
      <c r="G2895" s="114" t="str">
        <f t="shared" si="192"/>
        <v>-</v>
      </c>
      <c r="H2895" s="114" t="str">
        <f t="shared" si="192"/>
        <v>-</v>
      </c>
      <c r="I2895" s="114" t="str">
        <f t="shared" si="192"/>
        <v>-</v>
      </c>
      <c r="J2895" s="114" t="str">
        <f t="shared" si="192"/>
        <v>-</v>
      </c>
      <c r="K2895" s="114" t="str">
        <f t="shared" si="192"/>
        <v>-</v>
      </c>
      <c r="L2895" s="114" t="str">
        <f t="shared" si="192"/>
        <v>-</v>
      </c>
      <c r="M2895" s="114" t="str">
        <f t="shared" si="192"/>
        <v>-</v>
      </c>
      <c r="N2895" s="114" t="str">
        <f t="shared" si="192"/>
        <v>-</v>
      </c>
      <c r="O2895" s="114" t="str">
        <f t="shared" si="192"/>
        <v>-</v>
      </c>
      <c r="P2895" s="114" t="str">
        <f t="shared" si="192"/>
        <v>-</v>
      </c>
      <c r="Q2895" s="114" t="str">
        <f t="shared" si="192"/>
        <v>-</v>
      </c>
      <c r="R2895" s="114" t="str">
        <f t="shared" si="192"/>
        <v>-</v>
      </c>
      <c r="S2895" s="114" t="str">
        <f t="shared" si="192"/>
        <v>-</v>
      </c>
      <c r="T2895" s="114" t="str">
        <f t="shared" si="192"/>
        <v>-</v>
      </c>
      <c r="U2895" s="114" t="str">
        <f t="shared" si="192"/>
        <v>-</v>
      </c>
      <c r="V2895" s="114" t="str">
        <f t="shared" si="192"/>
        <v>-</v>
      </c>
      <c r="W2895" s="114" t="str">
        <f t="shared" si="192"/>
        <v>-</v>
      </c>
      <c r="X2895" s="114" t="str">
        <f t="shared" si="192"/>
        <v>-</v>
      </c>
      <c r="Y2895" s="114" t="str">
        <f t="shared" si="192"/>
        <v>-</v>
      </c>
      <c r="Z2895" s="114" t="str">
        <f t="shared" si="192"/>
        <v>-</v>
      </c>
      <c r="AA2895" s="114" t="str">
        <f t="shared" si="192"/>
        <v>-</v>
      </c>
      <c r="AB2895" s="114" t="str">
        <f t="shared" si="192"/>
        <v>-</v>
      </c>
      <c r="AC2895" s="114" t="str">
        <f t="shared" si="192"/>
        <v>-</v>
      </c>
      <c r="AD2895" s="114" t="str">
        <f t="shared" si="192"/>
        <v>-</v>
      </c>
      <c r="AE2895" s="114" t="str">
        <f t="shared" si="192"/>
        <v>-</v>
      </c>
      <c r="AF2895" s="114" t="str">
        <f t="shared" si="192"/>
        <v>-</v>
      </c>
      <c r="AG2895" s="114" t="str">
        <f t="shared" si="192"/>
        <v>-</v>
      </c>
    </row>
    <row r="2896" spans="1:35" ht="18" customHeight="1">
      <c r="AG2896"/>
    </row>
    <row r="2897" spans="1:35" s="104" customFormat="1">
      <c r="A2897" s="121">
        <f>A2882+1</f>
        <v>44921</v>
      </c>
      <c r="B2897" s="118" t="s">
        <v>310</v>
      </c>
      <c r="C2897" s="118" t="s">
        <v>311</v>
      </c>
      <c r="D2897" s="118" t="s">
        <v>312</v>
      </c>
      <c r="E2897" s="118" t="s">
        <v>313</v>
      </c>
      <c r="F2897" s="118" t="s">
        <v>314</v>
      </c>
      <c r="G2897" s="118" t="s">
        <v>315</v>
      </c>
      <c r="H2897" s="118" t="s">
        <v>316</v>
      </c>
      <c r="I2897" s="118" t="s">
        <v>317</v>
      </c>
      <c r="J2897" s="118" t="s">
        <v>318</v>
      </c>
      <c r="K2897" s="118" t="s">
        <v>319</v>
      </c>
      <c r="L2897" s="118" t="s">
        <v>320</v>
      </c>
      <c r="M2897" s="118" t="s">
        <v>321</v>
      </c>
      <c r="N2897" s="118" t="s">
        <v>322</v>
      </c>
      <c r="O2897" s="118" t="s">
        <v>323</v>
      </c>
      <c r="P2897" s="118" t="s">
        <v>324</v>
      </c>
      <c r="Q2897" s="118" t="s">
        <v>325</v>
      </c>
      <c r="R2897" s="118" t="s">
        <v>326</v>
      </c>
      <c r="S2897" s="118" t="s">
        <v>327</v>
      </c>
      <c r="T2897" s="118" t="s">
        <v>328</v>
      </c>
      <c r="U2897" s="118" t="s">
        <v>329</v>
      </c>
      <c r="V2897" s="118" t="s">
        <v>330</v>
      </c>
      <c r="W2897" s="118" t="s">
        <v>331</v>
      </c>
      <c r="X2897" s="118" t="s">
        <v>332</v>
      </c>
      <c r="Y2897" s="118" t="s">
        <v>333</v>
      </c>
      <c r="Z2897" s="118" t="s">
        <v>334</v>
      </c>
      <c r="AA2897" s="118" t="s">
        <v>335</v>
      </c>
      <c r="AB2897" s="118" t="s">
        <v>336</v>
      </c>
      <c r="AC2897" s="118" t="s">
        <v>337</v>
      </c>
      <c r="AD2897" s="118" t="s">
        <v>338</v>
      </c>
      <c r="AE2897" s="118" t="s">
        <v>339</v>
      </c>
      <c r="AF2897" s="118" t="s">
        <v>340</v>
      </c>
      <c r="AG2897" s="118" t="s">
        <v>341</v>
      </c>
    </row>
    <row r="2898" spans="1:35" s="104" customFormat="1">
      <c r="A2898" s="108" t="s">
        <v>168</v>
      </c>
      <c r="B2898" s="103"/>
      <c r="C2898" s="103"/>
      <c r="D2898" s="103"/>
      <c r="E2898" s="103"/>
      <c r="F2898" s="103"/>
      <c r="G2898" s="103"/>
      <c r="H2898" s="103"/>
      <c r="I2898" s="103"/>
      <c r="J2898" s="103"/>
      <c r="K2898" s="103"/>
      <c r="L2898" s="103"/>
      <c r="M2898" s="103"/>
      <c r="N2898" s="103"/>
      <c r="O2898" s="103"/>
      <c r="P2898" s="103"/>
      <c r="Q2898" s="103"/>
      <c r="R2898" s="103"/>
      <c r="S2898" s="103"/>
      <c r="T2898" s="103"/>
      <c r="U2898" s="103"/>
      <c r="V2898" s="103"/>
      <c r="W2898" s="103"/>
      <c r="X2898" s="103"/>
      <c r="Y2898" s="103"/>
      <c r="Z2898" s="103"/>
      <c r="AA2898" s="103"/>
      <c r="AB2898" s="103"/>
      <c r="AC2898" s="103"/>
      <c r="AD2898" s="103"/>
      <c r="AE2898" s="103"/>
      <c r="AF2898" s="103"/>
      <c r="AG2898" s="103"/>
    </row>
    <row r="2899" spans="1:35" s="104" customFormat="1">
      <c r="A2899" s="108" t="s">
        <v>174</v>
      </c>
      <c r="B2899" s="103"/>
      <c r="C2899" s="103"/>
      <c r="D2899" s="103"/>
      <c r="E2899" s="103"/>
      <c r="F2899" s="103"/>
      <c r="G2899" s="103"/>
      <c r="H2899" s="103"/>
      <c r="I2899" s="103"/>
      <c r="J2899" s="103"/>
      <c r="K2899" s="103"/>
      <c r="L2899" s="103"/>
      <c r="M2899" s="103"/>
      <c r="N2899" s="103"/>
      <c r="O2899" s="103"/>
      <c r="P2899" s="103"/>
      <c r="Q2899" s="103"/>
      <c r="R2899" s="103"/>
      <c r="S2899" s="103"/>
      <c r="T2899" s="103"/>
      <c r="U2899" s="103"/>
      <c r="V2899" s="103"/>
      <c r="W2899" s="103"/>
      <c r="X2899" s="103"/>
      <c r="Y2899" s="103"/>
      <c r="Z2899" s="103"/>
      <c r="AA2899" s="103"/>
      <c r="AB2899" s="103"/>
      <c r="AC2899" s="103"/>
      <c r="AD2899" s="103"/>
      <c r="AE2899" s="103"/>
      <c r="AF2899" s="103"/>
      <c r="AG2899" s="103"/>
    </row>
    <row r="2900" spans="1:35" s="104" customFormat="1">
      <c r="A2900" s="108" t="s">
        <v>176</v>
      </c>
      <c r="B2900" s="103"/>
      <c r="C2900" s="103"/>
      <c r="D2900" s="103"/>
      <c r="E2900" s="103"/>
      <c r="F2900" s="103"/>
      <c r="G2900" s="103"/>
      <c r="H2900" s="103"/>
      <c r="I2900" s="103"/>
      <c r="J2900" s="103"/>
      <c r="K2900" s="103"/>
      <c r="L2900" s="103"/>
      <c r="M2900" s="103"/>
      <c r="N2900" s="103"/>
      <c r="O2900" s="103"/>
      <c r="P2900" s="103"/>
      <c r="Q2900" s="103"/>
      <c r="R2900" s="103"/>
      <c r="S2900" s="103"/>
      <c r="T2900" s="103"/>
      <c r="U2900" s="103"/>
      <c r="V2900" s="103"/>
      <c r="W2900" s="103"/>
      <c r="X2900" s="103"/>
      <c r="Y2900" s="103"/>
      <c r="Z2900" s="103"/>
      <c r="AA2900" s="103"/>
      <c r="AB2900" s="103"/>
      <c r="AC2900" s="103"/>
      <c r="AD2900" s="103"/>
      <c r="AE2900" s="103"/>
      <c r="AF2900" s="103"/>
      <c r="AG2900" s="103"/>
    </row>
    <row r="2901" spans="1:35" s="104" customFormat="1" ht="21">
      <c r="A2901" s="108" t="s">
        <v>181</v>
      </c>
      <c r="B2901" s="103"/>
      <c r="C2901" s="103"/>
      <c r="D2901" s="103"/>
      <c r="E2901" s="103"/>
      <c r="F2901" s="103"/>
      <c r="G2901" s="103"/>
      <c r="H2901" s="103"/>
      <c r="I2901" s="103"/>
      <c r="J2901" s="103"/>
      <c r="K2901" s="103"/>
      <c r="L2901" s="103"/>
      <c r="M2901" s="103"/>
      <c r="N2901" s="103"/>
      <c r="O2901" s="103"/>
      <c r="P2901" s="103"/>
      <c r="Q2901" s="103"/>
      <c r="R2901" s="103"/>
      <c r="S2901" s="103"/>
      <c r="T2901" s="103"/>
      <c r="U2901" s="103"/>
      <c r="V2901" s="103"/>
      <c r="W2901" s="103"/>
      <c r="X2901" s="103"/>
      <c r="Y2901" s="103"/>
      <c r="Z2901" s="103"/>
      <c r="AA2901" s="103"/>
      <c r="AB2901" s="103"/>
      <c r="AC2901" s="103"/>
      <c r="AD2901" s="103"/>
      <c r="AE2901" s="103"/>
      <c r="AF2901" s="103"/>
      <c r="AG2901" s="103"/>
      <c r="AI2901" s="116" t="s">
        <v>250</v>
      </c>
    </row>
    <row r="2902" spans="1:35" s="104" customFormat="1" ht="15" customHeight="1">
      <c r="A2902" s="108" t="s">
        <v>184</v>
      </c>
      <c r="B2902" s="103"/>
      <c r="C2902" s="103"/>
      <c r="D2902" s="103"/>
      <c r="E2902" s="103"/>
      <c r="F2902" s="103"/>
      <c r="G2902" s="103"/>
      <c r="H2902" s="103"/>
      <c r="I2902" s="103"/>
      <c r="J2902" s="103"/>
      <c r="K2902" s="103"/>
      <c r="L2902" s="103"/>
      <c r="M2902" s="103"/>
      <c r="N2902" s="103"/>
      <c r="O2902" s="103"/>
      <c r="P2902" s="103"/>
      <c r="Q2902" s="103"/>
      <c r="R2902" s="103"/>
      <c r="S2902" s="103"/>
      <c r="T2902" s="103"/>
      <c r="U2902" s="103"/>
      <c r="V2902" s="103"/>
      <c r="W2902" s="103"/>
      <c r="X2902" s="103"/>
      <c r="Y2902" s="103"/>
      <c r="Z2902" s="103"/>
      <c r="AA2902" s="103"/>
      <c r="AB2902" s="103"/>
      <c r="AC2902" s="103"/>
      <c r="AD2902" s="103"/>
      <c r="AE2902" s="103"/>
      <c r="AF2902" s="103"/>
      <c r="AG2902" s="103"/>
      <c r="AI2902" s="271">
        <f>COUNTIF($B2910:$AG2910,"-")</f>
        <v>32</v>
      </c>
    </row>
    <row r="2903" spans="1:35" s="104" customFormat="1" ht="15" customHeight="1">
      <c r="A2903" s="108" t="s">
        <v>208</v>
      </c>
      <c r="B2903" s="103"/>
      <c r="C2903" s="103"/>
      <c r="D2903" s="103"/>
      <c r="E2903" s="103"/>
      <c r="F2903" s="103"/>
      <c r="G2903" s="103"/>
      <c r="H2903" s="103"/>
      <c r="I2903" s="103"/>
      <c r="J2903" s="103"/>
      <c r="K2903" s="103"/>
      <c r="L2903" s="103"/>
      <c r="M2903" s="103"/>
      <c r="N2903" s="103"/>
      <c r="O2903" s="103"/>
      <c r="P2903" s="103"/>
      <c r="Q2903" s="103"/>
      <c r="R2903" s="103"/>
      <c r="S2903" s="103"/>
      <c r="T2903" s="103"/>
      <c r="U2903" s="103"/>
      <c r="V2903" s="103"/>
      <c r="W2903" s="103"/>
      <c r="X2903" s="103"/>
      <c r="Y2903" s="103"/>
      <c r="Z2903" s="103"/>
      <c r="AA2903" s="103"/>
      <c r="AB2903" s="103"/>
      <c r="AC2903" s="103"/>
      <c r="AD2903" s="103"/>
      <c r="AE2903" s="103"/>
      <c r="AF2903" s="103"/>
      <c r="AG2903" s="103"/>
      <c r="AI2903" s="271"/>
    </row>
    <row r="2904" spans="1:35" s="104" customFormat="1">
      <c r="A2904" s="108" t="s">
        <v>209</v>
      </c>
      <c r="B2904" s="103"/>
      <c r="C2904" s="103"/>
      <c r="D2904" s="103"/>
      <c r="E2904" s="103"/>
      <c r="F2904" s="103"/>
      <c r="G2904" s="103"/>
      <c r="H2904" s="103"/>
      <c r="I2904" s="103"/>
      <c r="J2904" s="103"/>
      <c r="K2904" s="103"/>
      <c r="L2904" s="103"/>
      <c r="M2904" s="103"/>
      <c r="N2904" s="103"/>
      <c r="O2904" s="103"/>
      <c r="P2904" s="103"/>
      <c r="Q2904" s="103"/>
      <c r="R2904" s="103"/>
      <c r="S2904" s="103"/>
      <c r="T2904" s="103"/>
      <c r="U2904" s="103"/>
      <c r="V2904" s="103"/>
      <c r="W2904" s="103"/>
      <c r="X2904" s="103"/>
      <c r="Y2904" s="103"/>
      <c r="Z2904" s="103"/>
      <c r="AA2904" s="103"/>
      <c r="AB2904" s="103"/>
      <c r="AC2904" s="103"/>
      <c r="AD2904" s="103"/>
      <c r="AE2904" s="103"/>
      <c r="AF2904" s="103"/>
      <c r="AG2904" s="103"/>
    </row>
    <row r="2905" spans="1:35" s="104" customFormat="1">
      <c r="A2905" s="108" t="s">
        <v>198</v>
      </c>
      <c r="B2905" s="103"/>
      <c r="C2905" s="103"/>
      <c r="D2905" s="103"/>
      <c r="E2905" s="103"/>
      <c r="F2905" s="103"/>
      <c r="G2905" s="103"/>
      <c r="H2905" s="103"/>
      <c r="I2905" s="103"/>
      <c r="J2905" s="103"/>
      <c r="K2905" s="103"/>
      <c r="L2905" s="103"/>
      <c r="M2905" s="103"/>
      <c r="N2905" s="103"/>
      <c r="O2905" s="103"/>
      <c r="P2905" s="103"/>
      <c r="Q2905" s="103"/>
      <c r="R2905" s="103"/>
      <c r="S2905" s="103"/>
      <c r="T2905" s="103"/>
      <c r="U2905" s="103"/>
      <c r="V2905" s="103"/>
      <c r="W2905" s="103"/>
      <c r="X2905" s="103"/>
      <c r="Y2905" s="103"/>
      <c r="Z2905" s="103"/>
      <c r="AA2905" s="103"/>
      <c r="AB2905" s="103"/>
      <c r="AC2905" s="103"/>
      <c r="AD2905" s="103"/>
      <c r="AE2905" s="103"/>
      <c r="AF2905" s="103"/>
      <c r="AG2905" s="103"/>
    </row>
    <row r="2906" spans="1:35" s="104" customFormat="1">
      <c r="A2906" s="108" t="s">
        <v>200</v>
      </c>
      <c r="B2906" s="103"/>
      <c r="C2906" s="103"/>
      <c r="D2906" s="103"/>
      <c r="E2906" s="103"/>
      <c r="F2906" s="103"/>
      <c r="G2906" s="103"/>
      <c r="H2906" s="103"/>
      <c r="I2906" s="103"/>
      <c r="J2906" s="103"/>
      <c r="K2906" s="103"/>
      <c r="L2906" s="103"/>
      <c r="M2906" s="103"/>
      <c r="N2906" s="103"/>
      <c r="O2906" s="103"/>
      <c r="P2906" s="103"/>
      <c r="Q2906" s="103"/>
      <c r="R2906" s="103"/>
      <c r="S2906" s="103"/>
      <c r="T2906" s="103"/>
      <c r="U2906" s="103"/>
      <c r="V2906" s="103"/>
      <c r="W2906" s="103"/>
      <c r="X2906" s="103"/>
      <c r="Y2906" s="103"/>
      <c r="Z2906" s="103"/>
      <c r="AA2906" s="103"/>
      <c r="AB2906" s="103"/>
      <c r="AC2906" s="103"/>
      <c r="AD2906" s="103"/>
      <c r="AE2906" s="103"/>
      <c r="AF2906" s="103"/>
      <c r="AG2906" s="103"/>
    </row>
    <row r="2907" spans="1:35" s="104" customFormat="1">
      <c r="A2907" s="108" t="s">
        <v>201</v>
      </c>
      <c r="B2907" s="103"/>
      <c r="C2907" s="103"/>
      <c r="D2907" s="103"/>
      <c r="E2907" s="103"/>
      <c r="F2907" s="103"/>
      <c r="G2907" s="103"/>
      <c r="H2907" s="103"/>
      <c r="I2907" s="103"/>
      <c r="J2907" s="103"/>
      <c r="K2907" s="103"/>
      <c r="L2907" s="103"/>
      <c r="M2907" s="103"/>
      <c r="N2907" s="103"/>
      <c r="O2907" s="103"/>
      <c r="P2907" s="103"/>
      <c r="Q2907" s="103"/>
      <c r="R2907" s="103"/>
      <c r="S2907" s="103"/>
      <c r="T2907" s="103"/>
      <c r="U2907" s="103"/>
      <c r="V2907" s="103"/>
      <c r="W2907" s="103"/>
      <c r="X2907" s="103"/>
      <c r="Y2907" s="103"/>
      <c r="Z2907" s="103"/>
      <c r="AA2907" s="103"/>
      <c r="AB2907" s="103"/>
      <c r="AC2907" s="103"/>
      <c r="AD2907" s="103"/>
      <c r="AE2907" s="103"/>
      <c r="AF2907" s="103"/>
      <c r="AG2907" s="103"/>
    </row>
    <row r="2908" spans="1:35" s="104" customFormat="1">
      <c r="A2908" s="108" t="s">
        <v>202</v>
      </c>
      <c r="B2908" s="103"/>
      <c r="C2908" s="103"/>
      <c r="D2908" s="103"/>
      <c r="E2908" s="103"/>
      <c r="F2908" s="103"/>
      <c r="G2908" s="103"/>
      <c r="H2908" s="103"/>
      <c r="I2908" s="103"/>
      <c r="J2908" s="103"/>
      <c r="K2908" s="103"/>
      <c r="L2908" s="103"/>
      <c r="M2908" s="103"/>
      <c r="N2908" s="103"/>
      <c r="O2908" s="103"/>
      <c r="P2908" s="103"/>
      <c r="Q2908" s="103"/>
      <c r="R2908" s="103"/>
      <c r="S2908" s="103"/>
      <c r="T2908" s="103"/>
      <c r="U2908" s="103"/>
      <c r="V2908" s="103"/>
      <c r="W2908" s="103"/>
      <c r="X2908" s="103"/>
      <c r="Y2908" s="103"/>
      <c r="Z2908" s="103"/>
      <c r="AA2908" s="103"/>
      <c r="AB2908" s="103"/>
      <c r="AC2908" s="103"/>
      <c r="AD2908" s="103"/>
      <c r="AE2908" s="103"/>
      <c r="AF2908" s="103"/>
      <c r="AG2908" s="103"/>
    </row>
    <row r="2909" spans="1:35" s="104" customFormat="1">
      <c r="A2909" s="108" t="s">
        <v>203</v>
      </c>
      <c r="B2909" s="103"/>
      <c r="C2909" s="103"/>
      <c r="D2909" s="103"/>
      <c r="E2909" s="103"/>
      <c r="F2909" s="103"/>
      <c r="G2909" s="103"/>
      <c r="H2909" s="103"/>
      <c r="I2909" s="103"/>
      <c r="J2909" s="103"/>
      <c r="K2909" s="103"/>
      <c r="L2909" s="103"/>
      <c r="M2909" s="103"/>
      <c r="N2909" s="103"/>
      <c r="O2909" s="103"/>
      <c r="P2909" s="103"/>
      <c r="Q2909" s="103"/>
      <c r="R2909" s="103"/>
      <c r="S2909" s="103"/>
      <c r="T2909" s="103"/>
      <c r="U2909" s="103"/>
      <c r="V2909" s="103"/>
      <c r="W2909" s="103"/>
      <c r="X2909" s="103"/>
      <c r="Y2909" s="103"/>
      <c r="Z2909" s="103"/>
      <c r="AA2909" s="103"/>
      <c r="AB2909" s="103"/>
      <c r="AC2909" s="103"/>
      <c r="AD2909" s="103"/>
      <c r="AE2909" s="103"/>
      <c r="AF2909" s="103"/>
      <c r="AG2909" s="103"/>
    </row>
    <row r="2910" spans="1:35" s="104" customFormat="1">
      <c r="A2910" s="110" t="s">
        <v>204</v>
      </c>
      <c r="B2910" s="114" t="str">
        <f t="shared" ref="B2910:AG2910" si="193">IF(COUNTA(B2898:B2909)=0,"-",COUNTA(B2898:B2909)/12)</f>
        <v>-</v>
      </c>
      <c r="C2910" s="114" t="str">
        <f t="shared" si="193"/>
        <v>-</v>
      </c>
      <c r="D2910" s="114" t="str">
        <f t="shared" si="193"/>
        <v>-</v>
      </c>
      <c r="E2910" s="114" t="str">
        <f t="shared" si="193"/>
        <v>-</v>
      </c>
      <c r="F2910" s="114" t="str">
        <f t="shared" si="193"/>
        <v>-</v>
      </c>
      <c r="G2910" s="114" t="str">
        <f t="shared" si="193"/>
        <v>-</v>
      </c>
      <c r="H2910" s="114" t="str">
        <f t="shared" si="193"/>
        <v>-</v>
      </c>
      <c r="I2910" s="114" t="str">
        <f t="shared" si="193"/>
        <v>-</v>
      </c>
      <c r="J2910" s="114" t="str">
        <f t="shared" si="193"/>
        <v>-</v>
      </c>
      <c r="K2910" s="114" t="str">
        <f t="shared" si="193"/>
        <v>-</v>
      </c>
      <c r="L2910" s="114" t="str">
        <f t="shared" si="193"/>
        <v>-</v>
      </c>
      <c r="M2910" s="114" t="str">
        <f t="shared" si="193"/>
        <v>-</v>
      </c>
      <c r="N2910" s="114" t="str">
        <f t="shared" si="193"/>
        <v>-</v>
      </c>
      <c r="O2910" s="114" t="str">
        <f t="shared" si="193"/>
        <v>-</v>
      </c>
      <c r="P2910" s="114" t="str">
        <f t="shared" si="193"/>
        <v>-</v>
      </c>
      <c r="Q2910" s="114" t="str">
        <f t="shared" si="193"/>
        <v>-</v>
      </c>
      <c r="R2910" s="114" t="str">
        <f t="shared" si="193"/>
        <v>-</v>
      </c>
      <c r="S2910" s="114" t="str">
        <f t="shared" si="193"/>
        <v>-</v>
      </c>
      <c r="T2910" s="114" t="str">
        <f t="shared" si="193"/>
        <v>-</v>
      </c>
      <c r="U2910" s="114" t="str">
        <f t="shared" si="193"/>
        <v>-</v>
      </c>
      <c r="V2910" s="114" t="str">
        <f t="shared" si="193"/>
        <v>-</v>
      </c>
      <c r="W2910" s="114" t="str">
        <f t="shared" si="193"/>
        <v>-</v>
      </c>
      <c r="X2910" s="114" t="str">
        <f t="shared" si="193"/>
        <v>-</v>
      </c>
      <c r="Y2910" s="114" t="str">
        <f t="shared" si="193"/>
        <v>-</v>
      </c>
      <c r="Z2910" s="114" t="str">
        <f t="shared" si="193"/>
        <v>-</v>
      </c>
      <c r="AA2910" s="114" t="str">
        <f t="shared" si="193"/>
        <v>-</v>
      </c>
      <c r="AB2910" s="114" t="str">
        <f t="shared" si="193"/>
        <v>-</v>
      </c>
      <c r="AC2910" s="114" t="str">
        <f t="shared" si="193"/>
        <v>-</v>
      </c>
      <c r="AD2910" s="114" t="str">
        <f t="shared" si="193"/>
        <v>-</v>
      </c>
      <c r="AE2910" s="114" t="str">
        <f t="shared" si="193"/>
        <v>-</v>
      </c>
      <c r="AF2910" s="114" t="str">
        <f t="shared" si="193"/>
        <v>-</v>
      </c>
      <c r="AG2910" s="114" t="str">
        <f t="shared" si="193"/>
        <v>-</v>
      </c>
    </row>
    <row r="2911" spans="1:35" ht="18" customHeight="1">
      <c r="AG2911"/>
    </row>
    <row r="2912" spans="1:35" s="104" customFormat="1">
      <c r="A2912" s="121">
        <f>A2897+1</f>
        <v>44922</v>
      </c>
      <c r="B2912" s="118" t="s">
        <v>310</v>
      </c>
      <c r="C2912" s="118" t="s">
        <v>311</v>
      </c>
      <c r="D2912" s="118" t="s">
        <v>312</v>
      </c>
      <c r="E2912" s="118" t="s">
        <v>313</v>
      </c>
      <c r="F2912" s="118" t="s">
        <v>314</v>
      </c>
      <c r="G2912" s="118" t="s">
        <v>315</v>
      </c>
      <c r="H2912" s="118" t="s">
        <v>316</v>
      </c>
      <c r="I2912" s="118" t="s">
        <v>317</v>
      </c>
      <c r="J2912" s="118" t="s">
        <v>318</v>
      </c>
      <c r="K2912" s="118" t="s">
        <v>319</v>
      </c>
      <c r="L2912" s="118" t="s">
        <v>320</v>
      </c>
      <c r="M2912" s="118" t="s">
        <v>321</v>
      </c>
      <c r="N2912" s="118" t="s">
        <v>322</v>
      </c>
      <c r="O2912" s="118" t="s">
        <v>323</v>
      </c>
      <c r="P2912" s="118" t="s">
        <v>324</v>
      </c>
      <c r="Q2912" s="118" t="s">
        <v>325</v>
      </c>
      <c r="R2912" s="118" t="s">
        <v>326</v>
      </c>
      <c r="S2912" s="118" t="s">
        <v>327</v>
      </c>
      <c r="T2912" s="118" t="s">
        <v>328</v>
      </c>
      <c r="U2912" s="118" t="s">
        <v>329</v>
      </c>
      <c r="V2912" s="118" t="s">
        <v>330</v>
      </c>
      <c r="W2912" s="118" t="s">
        <v>331</v>
      </c>
      <c r="X2912" s="118" t="s">
        <v>332</v>
      </c>
      <c r="Y2912" s="118" t="s">
        <v>333</v>
      </c>
      <c r="Z2912" s="118" t="s">
        <v>334</v>
      </c>
      <c r="AA2912" s="118" t="s">
        <v>335</v>
      </c>
      <c r="AB2912" s="118" t="s">
        <v>336</v>
      </c>
      <c r="AC2912" s="118" t="s">
        <v>337</v>
      </c>
      <c r="AD2912" s="118" t="s">
        <v>338</v>
      </c>
      <c r="AE2912" s="118" t="s">
        <v>339</v>
      </c>
      <c r="AF2912" s="118" t="s">
        <v>340</v>
      </c>
      <c r="AG2912" s="118" t="s">
        <v>341</v>
      </c>
    </row>
    <row r="2913" spans="1:35" s="104" customFormat="1">
      <c r="A2913" s="108" t="s">
        <v>168</v>
      </c>
      <c r="B2913" s="103"/>
      <c r="C2913" s="103"/>
      <c r="D2913" s="103"/>
      <c r="E2913" s="103"/>
      <c r="F2913" s="103"/>
      <c r="G2913" s="103"/>
      <c r="H2913" s="103"/>
      <c r="I2913" s="103"/>
      <c r="J2913" s="103"/>
      <c r="K2913" s="103"/>
      <c r="L2913" s="103"/>
      <c r="M2913" s="103"/>
      <c r="N2913" s="103"/>
      <c r="O2913" s="103"/>
      <c r="P2913" s="103"/>
      <c r="Q2913" s="103"/>
      <c r="R2913" s="103"/>
      <c r="S2913" s="103"/>
      <c r="T2913" s="103"/>
      <c r="U2913" s="103"/>
      <c r="V2913" s="103"/>
      <c r="W2913" s="103"/>
      <c r="X2913" s="103"/>
      <c r="Y2913" s="103"/>
      <c r="Z2913" s="103"/>
      <c r="AA2913" s="103"/>
      <c r="AB2913" s="103"/>
      <c r="AC2913" s="103"/>
      <c r="AD2913" s="103"/>
      <c r="AE2913" s="103"/>
      <c r="AF2913" s="103"/>
      <c r="AG2913" s="103"/>
    </row>
    <row r="2914" spans="1:35" s="104" customFormat="1">
      <c r="A2914" s="108" t="s">
        <v>174</v>
      </c>
      <c r="B2914" s="103"/>
      <c r="C2914" s="103"/>
      <c r="D2914" s="103"/>
      <c r="E2914" s="103"/>
      <c r="F2914" s="103"/>
      <c r="G2914" s="103"/>
      <c r="H2914" s="103"/>
      <c r="I2914" s="103"/>
      <c r="J2914" s="103"/>
      <c r="K2914" s="103"/>
      <c r="L2914" s="103"/>
      <c r="M2914" s="103"/>
      <c r="N2914" s="103"/>
      <c r="O2914" s="103"/>
      <c r="P2914" s="103"/>
      <c r="Q2914" s="103"/>
      <c r="R2914" s="103"/>
      <c r="S2914" s="103"/>
      <c r="T2914" s="103"/>
      <c r="U2914" s="103"/>
      <c r="V2914" s="103"/>
      <c r="W2914" s="103"/>
      <c r="X2914" s="103"/>
      <c r="Y2914" s="103"/>
      <c r="Z2914" s="103"/>
      <c r="AA2914" s="103"/>
      <c r="AB2914" s="103"/>
      <c r="AC2914" s="103"/>
      <c r="AD2914" s="103"/>
      <c r="AE2914" s="103"/>
      <c r="AF2914" s="103"/>
      <c r="AG2914" s="103"/>
    </row>
    <row r="2915" spans="1:35" s="104" customFormat="1">
      <c r="A2915" s="108" t="s">
        <v>176</v>
      </c>
      <c r="B2915" s="103"/>
      <c r="C2915" s="103"/>
      <c r="D2915" s="103"/>
      <c r="E2915" s="103"/>
      <c r="F2915" s="103"/>
      <c r="G2915" s="103"/>
      <c r="H2915" s="103"/>
      <c r="I2915" s="103"/>
      <c r="J2915" s="103"/>
      <c r="K2915" s="103"/>
      <c r="L2915" s="103"/>
      <c r="M2915" s="103"/>
      <c r="N2915" s="103"/>
      <c r="O2915" s="103"/>
      <c r="P2915" s="103"/>
      <c r="Q2915" s="103"/>
      <c r="R2915" s="103"/>
      <c r="S2915" s="103"/>
      <c r="T2915" s="103"/>
      <c r="U2915" s="103"/>
      <c r="V2915" s="103"/>
      <c r="W2915" s="103"/>
      <c r="X2915" s="103"/>
      <c r="Y2915" s="103"/>
      <c r="Z2915" s="103"/>
      <c r="AA2915" s="103"/>
      <c r="AB2915" s="103"/>
      <c r="AC2915" s="103"/>
      <c r="AD2915" s="103"/>
      <c r="AE2915" s="103"/>
      <c r="AF2915" s="103"/>
      <c r="AG2915" s="103"/>
    </row>
    <row r="2916" spans="1:35" s="104" customFormat="1" ht="21">
      <c r="A2916" s="108" t="s">
        <v>181</v>
      </c>
      <c r="B2916" s="103"/>
      <c r="C2916" s="103"/>
      <c r="D2916" s="103"/>
      <c r="E2916" s="103"/>
      <c r="F2916" s="103"/>
      <c r="G2916" s="103"/>
      <c r="H2916" s="103"/>
      <c r="I2916" s="103"/>
      <c r="J2916" s="103"/>
      <c r="K2916" s="103"/>
      <c r="L2916" s="103"/>
      <c r="M2916" s="103"/>
      <c r="N2916" s="103"/>
      <c r="O2916" s="103"/>
      <c r="P2916" s="103"/>
      <c r="Q2916" s="103"/>
      <c r="R2916" s="103"/>
      <c r="S2916" s="103"/>
      <c r="T2916" s="103"/>
      <c r="U2916" s="103"/>
      <c r="V2916" s="103"/>
      <c r="W2916" s="103"/>
      <c r="X2916" s="103"/>
      <c r="Y2916" s="103"/>
      <c r="Z2916" s="103"/>
      <c r="AA2916" s="103"/>
      <c r="AB2916" s="103"/>
      <c r="AC2916" s="103"/>
      <c r="AD2916" s="103"/>
      <c r="AE2916" s="103"/>
      <c r="AF2916" s="103"/>
      <c r="AG2916" s="103"/>
      <c r="AI2916" s="116" t="s">
        <v>250</v>
      </c>
    </row>
    <row r="2917" spans="1:35" s="104" customFormat="1" ht="15" customHeight="1">
      <c r="A2917" s="108" t="s">
        <v>184</v>
      </c>
      <c r="B2917" s="103"/>
      <c r="C2917" s="103"/>
      <c r="D2917" s="103"/>
      <c r="E2917" s="103"/>
      <c r="F2917" s="103"/>
      <c r="G2917" s="103"/>
      <c r="H2917" s="103"/>
      <c r="I2917" s="103"/>
      <c r="J2917" s="103"/>
      <c r="K2917" s="103"/>
      <c r="L2917" s="103"/>
      <c r="M2917" s="103"/>
      <c r="N2917" s="103"/>
      <c r="O2917" s="103"/>
      <c r="P2917" s="103"/>
      <c r="Q2917" s="103"/>
      <c r="R2917" s="103"/>
      <c r="S2917" s="103"/>
      <c r="T2917" s="103"/>
      <c r="U2917" s="103"/>
      <c r="V2917" s="103"/>
      <c r="W2917" s="103"/>
      <c r="X2917" s="103"/>
      <c r="Y2917" s="103"/>
      <c r="Z2917" s="103"/>
      <c r="AA2917" s="103"/>
      <c r="AB2917" s="103"/>
      <c r="AC2917" s="103"/>
      <c r="AD2917" s="103"/>
      <c r="AE2917" s="103"/>
      <c r="AF2917" s="103"/>
      <c r="AG2917" s="103"/>
      <c r="AI2917" s="271">
        <f>COUNTIF($B2925:$AG2925,"-")</f>
        <v>32</v>
      </c>
    </row>
    <row r="2918" spans="1:35" s="104" customFormat="1" ht="15" customHeight="1">
      <c r="A2918" s="108" t="s">
        <v>208</v>
      </c>
      <c r="B2918" s="103"/>
      <c r="C2918" s="103"/>
      <c r="D2918" s="103"/>
      <c r="E2918" s="103"/>
      <c r="F2918" s="103"/>
      <c r="G2918" s="103"/>
      <c r="H2918" s="103"/>
      <c r="I2918" s="103"/>
      <c r="J2918" s="103"/>
      <c r="K2918" s="103"/>
      <c r="L2918" s="103"/>
      <c r="M2918" s="103"/>
      <c r="N2918" s="103"/>
      <c r="O2918" s="103"/>
      <c r="P2918" s="103"/>
      <c r="Q2918" s="103"/>
      <c r="R2918" s="103"/>
      <c r="S2918" s="103"/>
      <c r="T2918" s="103"/>
      <c r="U2918" s="103"/>
      <c r="V2918" s="103"/>
      <c r="W2918" s="103"/>
      <c r="X2918" s="103"/>
      <c r="Y2918" s="103"/>
      <c r="Z2918" s="103"/>
      <c r="AA2918" s="103"/>
      <c r="AB2918" s="103"/>
      <c r="AC2918" s="103"/>
      <c r="AD2918" s="103"/>
      <c r="AE2918" s="103"/>
      <c r="AF2918" s="103"/>
      <c r="AG2918" s="103"/>
      <c r="AI2918" s="271"/>
    </row>
    <row r="2919" spans="1:35" s="104" customFormat="1">
      <c r="A2919" s="108" t="s">
        <v>209</v>
      </c>
      <c r="B2919" s="103"/>
      <c r="C2919" s="103"/>
      <c r="D2919" s="103"/>
      <c r="E2919" s="103"/>
      <c r="F2919" s="103"/>
      <c r="G2919" s="103"/>
      <c r="H2919" s="103"/>
      <c r="I2919" s="103"/>
      <c r="J2919" s="103"/>
      <c r="K2919" s="103"/>
      <c r="L2919" s="103"/>
      <c r="M2919" s="103"/>
      <c r="N2919" s="103"/>
      <c r="O2919" s="103"/>
      <c r="P2919" s="103"/>
      <c r="Q2919" s="103"/>
      <c r="R2919" s="103"/>
      <c r="S2919" s="103"/>
      <c r="T2919" s="103"/>
      <c r="U2919" s="103"/>
      <c r="V2919" s="103"/>
      <c r="W2919" s="103"/>
      <c r="X2919" s="103"/>
      <c r="Y2919" s="103"/>
      <c r="Z2919" s="103"/>
      <c r="AA2919" s="103"/>
      <c r="AB2919" s="103"/>
      <c r="AC2919" s="103"/>
      <c r="AD2919" s="103"/>
      <c r="AE2919" s="103"/>
      <c r="AF2919" s="103"/>
      <c r="AG2919" s="103"/>
    </row>
    <row r="2920" spans="1:35" s="104" customFormat="1">
      <c r="A2920" s="108" t="s">
        <v>198</v>
      </c>
      <c r="B2920" s="103"/>
      <c r="C2920" s="103"/>
      <c r="D2920" s="103"/>
      <c r="E2920" s="103"/>
      <c r="F2920" s="103"/>
      <c r="G2920" s="103"/>
      <c r="H2920" s="103"/>
      <c r="I2920" s="103"/>
      <c r="J2920" s="103"/>
      <c r="K2920" s="103"/>
      <c r="L2920" s="103"/>
      <c r="M2920" s="103"/>
      <c r="N2920" s="103"/>
      <c r="O2920" s="103"/>
      <c r="P2920" s="103"/>
      <c r="Q2920" s="103"/>
      <c r="R2920" s="103"/>
      <c r="S2920" s="103"/>
      <c r="T2920" s="103"/>
      <c r="U2920" s="103"/>
      <c r="V2920" s="103"/>
      <c r="W2920" s="103"/>
      <c r="X2920" s="103"/>
      <c r="Y2920" s="103"/>
      <c r="Z2920" s="103"/>
      <c r="AA2920" s="103"/>
      <c r="AB2920" s="103"/>
      <c r="AC2920" s="103"/>
      <c r="AD2920" s="103"/>
      <c r="AE2920" s="103"/>
      <c r="AF2920" s="103"/>
      <c r="AG2920" s="103"/>
    </row>
    <row r="2921" spans="1:35" s="104" customFormat="1">
      <c r="A2921" s="108" t="s">
        <v>200</v>
      </c>
      <c r="B2921" s="103"/>
      <c r="C2921" s="103"/>
      <c r="D2921" s="103"/>
      <c r="E2921" s="103"/>
      <c r="F2921" s="103"/>
      <c r="G2921" s="103"/>
      <c r="H2921" s="103"/>
      <c r="I2921" s="103"/>
      <c r="J2921" s="103"/>
      <c r="K2921" s="103"/>
      <c r="L2921" s="103"/>
      <c r="M2921" s="103"/>
      <c r="N2921" s="103"/>
      <c r="O2921" s="103"/>
      <c r="P2921" s="103"/>
      <c r="Q2921" s="103"/>
      <c r="R2921" s="103"/>
      <c r="S2921" s="103"/>
      <c r="T2921" s="103"/>
      <c r="U2921" s="103"/>
      <c r="V2921" s="103"/>
      <c r="W2921" s="103"/>
      <c r="X2921" s="103"/>
      <c r="Y2921" s="103"/>
      <c r="Z2921" s="103"/>
      <c r="AA2921" s="103"/>
      <c r="AB2921" s="103"/>
      <c r="AC2921" s="103"/>
      <c r="AD2921" s="103"/>
      <c r="AE2921" s="103"/>
      <c r="AF2921" s="103"/>
      <c r="AG2921" s="103"/>
    </row>
    <row r="2922" spans="1:35" s="104" customFormat="1">
      <c r="A2922" s="108" t="s">
        <v>201</v>
      </c>
      <c r="B2922" s="103"/>
      <c r="C2922" s="103"/>
      <c r="D2922" s="103"/>
      <c r="E2922" s="103"/>
      <c r="F2922" s="103"/>
      <c r="G2922" s="103"/>
      <c r="H2922" s="103"/>
      <c r="I2922" s="103"/>
      <c r="J2922" s="103"/>
      <c r="K2922" s="103"/>
      <c r="L2922" s="103"/>
      <c r="M2922" s="103"/>
      <c r="N2922" s="103"/>
      <c r="O2922" s="103"/>
      <c r="P2922" s="103"/>
      <c r="Q2922" s="103"/>
      <c r="R2922" s="103"/>
      <c r="S2922" s="103"/>
      <c r="T2922" s="103"/>
      <c r="U2922" s="103"/>
      <c r="V2922" s="103"/>
      <c r="W2922" s="103"/>
      <c r="X2922" s="103"/>
      <c r="Y2922" s="103"/>
      <c r="Z2922" s="103"/>
      <c r="AA2922" s="103"/>
      <c r="AB2922" s="103"/>
      <c r="AC2922" s="103"/>
      <c r="AD2922" s="103"/>
      <c r="AE2922" s="103"/>
      <c r="AF2922" s="103"/>
      <c r="AG2922" s="103"/>
    </row>
    <row r="2923" spans="1:35" s="104" customFormat="1">
      <c r="A2923" s="108" t="s">
        <v>202</v>
      </c>
      <c r="B2923" s="103"/>
      <c r="C2923" s="103"/>
      <c r="D2923" s="103"/>
      <c r="E2923" s="103"/>
      <c r="F2923" s="103"/>
      <c r="G2923" s="103"/>
      <c r="H2923" s="103"/>
      <c r="I2923" s="103"/>
      <c r="J2923" s="103"/>
      <c r="K2923" s="103"/>
      <c r="L2923" s="103"/>
      <c r="M2923" s="103"/>
      <c r="N2923" s="103"/>
      <c r="O2923" s="103"/>
      <c r="P2923" s="103"/>
      <c r="Q2923" s="103"/>
      <c r="R2923" s="103"/>
      <c r="S2923" s="103"/>
      <c r="T2923" s="103"/>
      <c r="U2923" s="103"/>
      <c r="V2923" s="103"/>
      <c r="W2923" s="103"/>
      <c r="X2923" s="103"/>
      <c r="Y2923" s="103"/>
      <c r="Z2923" s="103"/>
      <c r="AA2923" s="103"/>
      <c r="AB2923" s="103"/>
      <c r="AC2923" s="103"/>
      <c r="AD2923" s="103"/>
      <c r="AE2923" s="103"/>
      <c r="AF2923" s="103"/>
      <c r="AG2923" s="103"/>
    </row>
    <row r="2924" spans="1:35" s="104" customFormat="1">
      <c r="A2924" s="108" t="s">
        <v>203</v>
      </c>
      <c r="B2924" s="103"/>
      <c r="C2924" s="103"/>
      <c r="D2924" s="103"/>
      <c r="E2924" s="103"/>
      <c r="F2924" s="103"/>
      <c r="G2924" s="103"/>
      <c r="H2924" s="103"/>
      <c r="I2924" s="103"/>
      <c r="J2924" s="103"/>
      <c r="K2924" s="103"/>
      <c r="L2924" s="103"/>
      <c r="M2924" s="103"/>
      <c r="N2924" s="103"/>
      <c r="O2924" s="103"/>
      <c r="P2924" s="103"/>
      <c r="Q2924" s="103"/>
      <c r="R2924" s="103"/>
      <c r="S2924" s="103"/>
      <c r="T2924" s="103"/>
      <c r="U2924" s="103"/>
      <c r="V2924" s="103"/>
      <c r="W2924" s="103"/>
      <c r="X2924" s="103"/>
      <c r="Y2924" s="103"/>
      <c r="Z2924" s="103"/>
      <c r="AA2924" s="103"/>
      <c r="AB2924" s="103"/>
      <c r="AC2924" s="103"/>
      <c r="AD2924" s="103"/>
      <c r="AE2924" s="103"/>
      <c r="AF2924" s="103"/>
      <c r="AG2924" s="103"/>
    </row>
    <row r="2925" spans="1:35" s="104" customFormat="1">
      <c r="A2925" s="110" t="s">
        <v>204</v>
      </c>
      <c r="B2925" s="114" t="str">
        <f t="shared" ref="B2925:AG2925" si="194">IF(COUNTA(B2913:B2924)=0,"-",COUNTA(B2913:B2924)/12)</f>
        <v>-</v>
      </c>
      <c r="C2925" s="114" t="str">
        <f t="shared" si="194"/>
        <v>-</v>
      </c>
      <c r="D2925" s="114" t="str">
        <f t="shared" si="194"/>
        <v>-</v>
      </c>
      <c r="E2925" s="114" t="str">
        <f t="shared" si="194"/>
        <v>-</v>
      </c>
      <c r="F2925" s="114" t="str">
        <f t="shared" si="194"/>
        <v>-</v>
      </c>
      <c r="G2925" s="114" t="str">
        <f t="shared" si="194"/>
        <v>-</v>
      </c>
      <c r="H2925" s="114" t="str">
        <f t="shared" si="194"/>
        <v>-</v>
      </c>
      <c r="I2925" s="114" t="str">
        <f t="shared" si="194"/>
        <v>-</v>
      </c>
      <c r="J2925" s="114" t="str">
        <f t="shared" si="194"/>
        <v>-</v>
      </c>
      <c r="K2925" s="114" t="str">
        <f t="shared" si="194"/>
        <v>-</v>
      </c>
      <c r="L2925" s="114" t="str">
        <f t="shared" si="194"/>
        <v>-</v>
      </c>
      <c r="M2925" s="114" t="str">
        <f t="shared" si="194"/>
        <v>-</v>
      </c>
      <c r="N2925" s="114" t="str">
        <f t="shared" si="194"/>
        <v>-</v>
      </c>
      <c r="O2925" s="114" t="str">
        <f t="shared" si="194"/>
        <v>-</v>
      </c>
      <c r="P2925" s="114" t="str">
        <f t="shared" si="194"/>
        <v>-</v>
      </c>
      <c r="Q2925" s="114" t="str">
        <f t="shared" si="194"/>
        <v>-</v>
      </c>
      <c r="R2925" s="114" t="str">
        <f t="shared" si="194"/>
        <v>-</v>
      </c>
      <c r="S2925" s="114" t="str">
        <f t="shared" si="194"/>
        <v>-</v>
      </c>
      <c r="T2925" s="114" t="str">
        <f t="shared" si="194"/>
        <v>-</v>
      </c>
      <c r="U2925" s="114" t="str">
        <f t="shared" si="194"/>
        <v>-</v>
      </c>
      <c r="V2925" s="114" t="str">
        <f t="shared" si="194"/>
        <v>-</v>
      </c>
      <c r="W2925" s="114" t="str">
        <f t="shared" si="194"/>
        <v>-</v>
      </c>
      <c r="X2925" s="114" t="str">
        <f t="shared" si="194"/>
        <v>-</v>
      </c>
      <c r="Y2925" s="114" t="str">
        <f t="shared" si="194"/>
        <v>-</v>
      </c>
      <c r="Z2925" s="114" t="str">
        <f t="shared" si="194"/>
        <v>-</v>
      </c>
      <c r="AA2925" s="114" t="str">
        <f t="shared" si="194"/>
        <v>-</v>
      </c>
      <c r="AB2925" s="114" t="str">
        <f t="shared" si="194"/>
        <v>-</v>
      </c>
      <c r="AC2925" s="114" t="str">
        <f t="shared" si="194"/>
        <v>-</v>
      </c>
      <c r="AD2925" s="114" t="str">
        <f t="shared" si="194"/>
        <v>-</v>
      </c>
      <c r="AE2925" s="114" t="str">
        <f t="shared" si="194"/>
        <v>-</v>
      </c>
      <c r="AF2925" s="114" t="str">
        <f t="shared" si="194"/>
        <v>-</v>
      </c>
      <c r="AG2925" s="114" t="str">
        <f t="shared" si="194"/>
        <v>-</v>
      </c>
    </row>
    <row r="2926" spans="1:35" ht="18" customHeight="1">
      <c r="AG2926"/>
    </row>
    <row r="2927" spans="1:35" s="104" customFormat="1">
      <c r="A2927" s="121">
        <f>A2912+1</f>
        <v>44923</v>
      </c>
      <c r="B2927" s="118" t="s">
        <v>310</v>
      </c>
      <c r="C2927" s="118" t="s">
        <v>311</v>
      </c>
      <c r="D2927" s="118" t="s">
        <v>312</v>
      </c>
      <c r="E2927" s="118" t="s">
        <v>313</v>
      </c>
      <c r="F2927" s="118" t="s">
        <v>314</v>
      </c>
      <c r="G2927" s="118" t="s">
        <v>315</v>
      </c>
      <c r="H2927" s="118" t="s">
        <v>316</v>
      </c>
      <c r="I2927" s="118" t="s">
        <v>317</v>
      </c>
      <c r="J2927" s="118" t="s">
        <v>318</v>
      </c>
      <c r="K2927" s="118" t="s">
        <v>319</v>
      </c>
      <c r="L2927" s="118" t="s">
        <v>320</v>
      </c>
      <c r="M2927" s="118" t="s">
        <v>321</v>
      </c>
      <c r="N2927" s="118" t="s">
        <v>322</v>
      </c>
      <c r="O2927" s="118" t="s">
        <v>323</v>
      </c>
      <c r="P2927" s="118" t="s">
        <v>324</v>
      </c>
      <c r="Q2927" s="118" t="s">
        <v>325</v>
      </c>
      <c r="R2927" s="118" t="s">
        <v>326</v>
      </c>
      <c r="S2927" s="118" t="s">
        <v>327</v>
      </c>
      <c r="T2927" s="118" t="s">
        <v>328</v>
      </c>
      <c r="U2927" s="118" t="s">
        <v>329</v>
      </c>
      <c r="V2927" s="118" t="s">
        <v>330</v>
      </c>
      <c r="W2927" s="118" t="s">
        <v>331</v>
      </c>
      <c r="X2927" s="118" t="s">
        <v>332</v>
      </c>
      <c r="Y2927" s="118" t="s">
        <v>333</v>
      </c>
      <c r="Z2927" s="118" t="s">
        <v>334</v>
      </c>
      <c r="AA2927" s="118" t="s">
        <v>335</v>
      </c>
      <c r="AB2927" s="118" t="s">
        <v>336</v>
      </c>
      <c r="AC2927" s="118" t="s">
        <v>337</v>
      </c>
      <c r="AD2927" s="118" t="s">
        <v>338</v>
      </c>
      <c r="AE2927" s="118" t="s">
        <v>339</v>
      </c>
      <c r="AF2927" s="118" t="s">
        <v>340</v>
      </c>
      <c r="AG2927" s="118" t="s">
        <v>341</v>
      </c>
    </row>
    <row r="2928" spans="1:35" s="104" customFormat="1">
      <c r="A2928" s="108" t="s">
        <v>168</v>
      </c>
      <c r="B2928" s="103"/>
      <c r="C2928" s="103"/>
      <c r="D2928" s="103"/>
      <c r="E2928" s="103"/>
      <c r="F2928" s="103"/>
      <c r="G2928" s="103"/>
      <c r="H2928" s="103"/>
      <c r="I2928" s="103"/>
      <c r="J2928" s="103"/>
      <c r="K2928" s="103"/>
      <c r="L2928" s="103"/>
      <c r="M2928" s="103"/>
      <c r="N2928" s="103"/>
      <c r="O2928" s="103"/>
      <c r="P2928" s="103"/>
      <c r="Q2928" s="103"/>
      <c r="R2928" s="103"/>
      <c r="S2928" s="103"/>
      <c r="T2928" s="103"/>
      <c r="U2928" s="103"/>
      <c r="V2928" s="103"/>
      <c r="W2928" s="103"/>
      <c r="X2928" s="103"/>
      <c r="Y2928" s="103"/>
      <c r="Z2928" s="103"/>
      <c r="AA2928" s="103"/>
      <c r="AB2928" s="103"/>
      <c r="AC2928" s="103"/>
      <c r="AD2928" s="103"/>
      <c r="AE2928" s="103"/>
      <c r="AF2928" s="103"/>
      <c r="AG2928" s="103"/>
    </row>
    <row r="2929" spans="1:35" s="104" customFormat="1">
      <c r="A2929" s="108" t="s">
        <v>174</v>
      </c>
      <c r="B2929" s="103"/>
      <c r="C2929" s="103"/>
      <c r="D2929" s="103"/>
      <c r="E2929" s="103"/>
      <c r="F2929" s="103"/>
      <c r="G2929" s="103"/>
      <c r="H2929" s="103"/>
      <c r="I2929" s="103"/>
      <c r="J2929" s="103"/>
      <c r="K2929" s="103"/>
      <c r="L2929" s="103"/>
      <c r="M2929" s="103"/>
      <c r="N2929" s="103"/>
      <c r="O2929" s="103"/>
      <c r="P2929" s="103"/>
      <c r="Q2929" s="103"/>
      <c r="R2929" s="103"/>
      <c r="S2929" s="103"/>
      <c r="T2929" s="103"/>
      <c r="U2929" s="103"/>
      <c r="V2929" s="103"/>
      <c r="W2929" s="103"/>
      <c r="X2929" s="103"/>
      <c r="Y2929" s="103"/>
      <c r="Z2929" s="103"/>
      <c r="AA2929" s="103"/>
      <c r="AB2929" s="103"/>
      <c r="AC2929" s="103"/>
      <c r="AD2929" s="103"/>
      <c r="AE2929" s="103"/>
      <c r="AF2929" s="103"/>
      <c r="AG2929" s="103"/>
    </row>
    <row r="2930" spans="1:35" s="104" customFormat="1">
      <c r="A2930" s="108" t="s">
        <v>176</v>
      </c>
      <c r="B2930" s="103"/>
      <c r="C2930" s="103"/>
      <c r="D2930" s="103"/>
      <c r="E2930" s="103"/>
      <c r="F2930" s="103"/>
      <c r="G2930" s="103"/>
      <c r="H2930" s="103"/>
      <c r="I2930" s="103"/>
      <c r="J2930" s="103"/>
      <c r="K2930" s="103"/>
      <c r="L2930" s="103"/>
      <c r="M2930" s="103"/>
      <c r="N2930" s="103"/>
      <c r="O2930" s="103"/>
      <c r="P2930" s="103"/>
      <c r="Q2930" s="103"/>
      <c r="R2930" s="103"/>
      <c r="S2930" s="103"/>
      <c r="T2930" s="103"/>
      <c r="U2930" s="103"/>
      <c r="V2930" s="103"/>
      <c r="W2930" s="103"/>
      <c r="X2930" s="103"/>
      <c r="Y2930" s="103"/>
      <c r="Z2930" s="103"/>
      <c r="AA2930" s="103"/>
      <c r="AB2930" s="103"/>
      <c r="AC2930" s="103"/>
      <c r="AD2930" s="103"/>
      <c r="AE2930" s="103"/>
      <c r="AF2930" s="103"/>
      <c r="AG2930" s="103"/>
    </row>
    <row r="2931" spans="1:35" s="104" customFormat="1" ht="21">
      <c r="A2931" s="108" t="s">
        <v>181</v>
      </c>
      <c r="B2931" s="103"/>
      <c r="C2931" s="103"/>
      <c r="D2931" s="103"/>
      <c r="E2931" s="103"/>
      <c r="F2931" s="103"/>
      <c r="G2931" s="103"/>
      <c r="H2931" s="103"/>
      <c r="I2931" s="103"/>
      <c r="J2931" s="103"/>
      <c r="K2931" s="103"/>
      <c r="L2931" s="103"/>
      <c r="M2931" s="103"/>
      <c r="N2931" s="103"/>
      <c r="O2931" s="103"/>
      <c r="P2931" s="103"/>
      <c r="Q2931" s="103"/>
      <c r="R2931" s="103"/>
      <c r="S2931" s="103"/>
      <c r="T2931" s="103"/>
      <c r="U2931" s="103"/>
      <c r="V2931" s="103"/>
      <c r="W2931" s="103"/>
      <c r="X2931" s="103"/>
      <c r="Y2931" s="103"/>
      <c r="Z2931" s="103"/>
      <c r="AA2931" s="103"/>
      <c r="AB2931" s="103"/>
      <c r="AC2931" s="103"/>
      <c r="AD2931" s="103"/>
      <c r="AE2931" s="103"/>
      <c r="AF2931" s="103"/>
      <c r="AG2931" s="103"/>
      <c r="AI2931" s="116" t="s">
        <v>250</v>
      </c>
    </row>
    <row r="2932" spans="1:35" s="104" customFormat="1" ht="15" customHeight="1">
      <c r="A2932" s="108" t="s">
        <v>184</v>
      </c>
      <c r="B2932" s="103"/>
      <c r="C2932" s="103"/>
      <c r="D2932" s="103"/>
      <c r="E2932" s="103"/>
      <c r="F2932" s="103"/>
      <c r="G2932" s="103"/>
      <c r="H2932" s="103"/>
      <c r="I2932" s="103"/>
      <c r="J2932" s="103"/>
      <c r="K2932" s="103"/>
      <c r="L2932" s="103"/>
      <c r="M2932" s="103"/>
      <c r="N2932" s="103"/>
      <c r="O2932" s="103"/>
      <c r="P2932" s="103"/>
      <c r="Q2932" s="103"/>
      <c r="R2932" s="103"/>
      <c r="S2932" s="103"/>
      <c r="T2932" s="103"/>
      <c r="U2932" s="103"/>
      <c r="V2932" s="103"/>
      <c r="W2932" s="103"/>
      <c r="X2932" s="103"/>
      <c r="Y2932" s="103"/>
      <c r="Z2932" s="103"/>
      <c r="AA2932" s="103"/>
      <c r="AB2932" s="103"/>
      <c r="AC2932" s="103"/>
      <c r="AD2932" s="103"/>
      <c r="AE2932" s="103"/>
      <c r="AF2932" s="103"/>
      <c r="AG2932" s="103"/>
      <c r="AI2932" s="271">
        <f>COUNTIF($B2940:$AG2940,"-")</f>
        <v>32</v>
      </c>
    </row>
    <row r="2933" spans="1:35" s="104" customFormat="1" ht="15" customHeight="1">
      <c r="A2933" s="108" t="s">
        <v>208</v>
      </c>
      <c r="B2933" s="103"/>
      <c r="C2933" s="103"/>
      <c r="D2933" s="103"/>
      <c r="E2933" s="103"/>
      <c r="F2933" s="103"/>
      <c r="G2933" s="103"/>
      <c r="H2933" s="103"/>
      <c r="I2933" s="103"/>
      <c r="J2933" s="103"/>
      <c r="K2933" s="103"/>
      <c r="L2933" s="103"/>
      <c r="M2933" s="103"/>
      <c r="N2933" s="103"/>
      <c r="O2933" s="103"/>
      <c r="P2933" s="103"/>
      <c r="Q2933" s="103"/>
      <c r="R2933" s="103"/>
      <c r="S2933" s="103"/>
      <c r="T2933" s="103"/>
      <c r="U2933" s="103"/>
      <c r="V2933" s="103"/>
      <c r="W2933" s="103"/>
      <c r="X2933" s="103"/>
      <c r="Y2933" s="103"/>
      <c r="Z2933" s="103"/>
      <c r="AA2933" s="103"/>
      <c r="AB2933" s="103"/>
      <c r="AC2933" s="103"/>
      <c r="AD2933" s="103"/>
      <c r="AE2933" s="103"/>
      <c r="AF2933" s="103"/>
      <c r="AG2933" s="103"/>
      <c r="AI2933" s="271"/>
    </row>
    <row r="2934" spans="1:35" s="104" customFormat="1">
      <c r="A2934" s="108" t="s">
        <v>209</v>
      </c>
      <c r="B2934" s="103"/>
      <c r="C2934" s="103"/>
      <c r="D2934" s="103"/>
      <c r="E2934" s="103"/>
      <c r="F2934" s="103"/>
      <c r="G2934" s="103"/>
      <c r="H2934" s="103"/>
      <c r="I2934" s="103"/>
      <c r="J2934" s="103"/>
      <c r="K2934" s="103"/>
      <c r="L2934" s="103"/>
      <c r="M2934" s="103"/>
      <c r="N2934" s="103"/>
      <c r="O2934" s="103"/>
      <c r="P2934" s="103"/>
      <c r="Q2934" s="103"/>
      <c r="R2934" s="103"/>
      <c r="S2934" s="103"/>
      <c r="T2934" s="103"/>
      <c r="U2934" s="103"/>
      <c r="V2934" s="103"/>
      <c r="W2934" s="103"/>
      <c r="X2934" s="103"/>
      <c r="Y2934" s="103"/>
      <c r="Z2934" s="103"/>
      <c r="AA2934" s="103"/>
      <c r="AB2934" s="103"/>
      <c r="AC2934" s="103"/>
      <c r="AD2934" s="103"/>
      <c r="AE2934" s="103"/>
      <c r="AF2934" s="103"/>
      <c r="AG2934" s="103"/>
    </row>
    <row r="2935" spans="1:35" s="104" customFormat="1">
      <c r="A2935" s="108" t="s">
        <v>198</v>
      </c>
      <c r="B2935" s="103"/>
      <c r="C2935" s="103"/>
      <c r="D2935" s="103"/>
      <c r="E2935" s="103"/>
      <c r="F2935" s="103"/>
      <c r="G2935" s="103"/>
      <c r="H2935" s="103"/>
      <c r="I2935" s="103"/>
      <c r="J2935" s="103"/>
      <c r="K2935" s="103"/>
      <c r="L2935" s="103"/>
      <c r="M2935" s="103"/>
      <c r="N2935" s="103"/>
      <c r="O2935" s="103"/>
      <c r="P2935" s="103"/>
      <c r="Q2935" s="103"/>
      <c r="R2935" s="103"/>
      <c r="S2935" s="103"/>
      <c r="T2935" s="103"/>
      <c r="U2935" s="103"/>
      <c r="V2935" s="103"/>
      <c r="W2935" s="103"/>
      <c r="X2935" s="103"/>
      <c r="Y2935" s="103"/>
      <c r="Z2935" s="103"/>
      <c r="AA2935" s="103"/>
      <c r="AB2935" s="103"/>
      <c r="AC2935" s="103"/>
      <c r="AD2935" s="103"/>
      <c r="AE2935" s="103"/>
      <c r="AF2935" s="103"/>
      <c r="AG2935" s="103"/>
    </row>
    <row r="2936" spans="1:35" s="104" customFormat="1">
      <c r="A2936" s="108" t="s">
        <v>200</v>
      </c>
      <c r="B2936" s="103"/>
      <c r="C2936" s="103"/>
      <c r="D2936" s="103"/>
      <c r="E2936" s="103"/>
      <c r="F2936" s="103"/>
      <c r="G2936" s="103"/>
      <c r="H2936" s="103"/>
      <c r="I2936" s="103"/>
      <c r="J2936" s="103"/>
      <c r="K2936" s="103"/>
      <c r="L2936" s="103"/>
      <c r="M2936" s="103"/>
      <c r="N2936" s="103"/>
      <c r="O2936" s="103"/>
      <c r="P2936" s="103"/>
      <c r="Q2936" s="103"/>
      <c r="R2936" s="103"/>
      <c r="S2936" s="103"/>
      <c r="T2936" s="103"/>
      <c r="U2936" s="103"/>
      <c r="V2936" s="103"/>
      <c r="W2936" s="103"/>
      <c r="X2936" s="103"/>
      <c r="Y2936" s="103"/>
      <c r="Z2936" s="103"/>
      <c r="AA2936" s="103"/>
      <c r="AB2936" s="103"/>
      <c r="AC2936" s="103"/>
      <c r="AD2936" s="103"/>
      <c r="AE2936" s="103"/>
      <c r="AF2936" s="103"/>
      <c r="AG2936" s="103"/>
    </row>
    <row r="2937" spans="1:35" s="104" customFormat="1">
      <c r="A2937" s="108" t="s">
        <v>201</v>
      </c>
      <c r="B2937" s="103"/>
      <c r="C2937" s="103"/>
      <c r="D2937" s="103"/>
      <c r="E2937" s="103"/>
      <c r="F2937" s="103"/>
      <c r="G2937" s="103"/>
      <c r="H2937" s="103"/>
      <c r="I2937" s="103"/>
      <c r="J2937" s="103"/>
      <c r="K2937" s="103"/>
      <c r="L2937" s="103"/>
      <c r="M2937" s="103"/>
      <c r="N2937" s="103"/>
      <c r="O2937" s="103"/>
      <c r="P2937" s="103"/>
      <c r="Q2937" s="103"/>
      <c r="R2937" s="103"/>
      <c r="S2937" s="103"/>
      <c r="T2937" s="103"/>
      <c r="U2937" s="103"/>
      <c r="V2937" s="103"/>
      <c r="W2937" s="103"/>
      <c r="X2937" s="103"/>
      <c r="Y2937" s="103"/>
      <c r="Z2937" s="103"/>
      <c r="AA2937" s="103"/>
      <c r="AB2937" s="103"/>
      <c r="AC2937" s="103"/>
      <c r="AD2937" s="103"/>
      <c r="AE2937" s="103"/>
      <c r="AF2937" s="103"/>
      <c r="AG2937" s="103"/>
    </row>
    <row r="2938" spans="1:35" s="104" customFormat="1">
      <c r="A2938" s="108" t="s">
        <v>202</v>
      </c>
      <c r="B2938" s="103"/>
      <c r="C2938" s="103"/>
      <c r="D2938" s="103"/>
      <c r="E2938" s="103"/>
      <c r="F2938" s="103"/>
      <c r="G2938" s="103"/>
      <c r="H2938" s="103"/>
      <c r="I2938" s="103"/>
      <c r="J2938" s="103"/>
      <c r="K2938" s="103"/>
      <c r="L2938" s="103"/>
      <c r="M2938" s="103"/>
      <c r="N2938" s="103"/>
      <c r="O2938" s="103"/>
      <c r="P2938" s="103"/>
      <c r="Q2938" s="103"/>
      <c r="R2938" s="103"/>
      <c r="S2938" s="103"/>
      <c r="T2938" s="103"/>
      <c r="U2938" s="103"/>
      <c r="V2938" s="103"/>
      <c r="W2938" s="103"/>
      <c r="X2938" s="103"/>
      <c r="Y2938" s="103"/>
      <c r="Z2938" s="103"/>
      <c r="AA2938" s="103"/>
      <c r="AB2938" s="103"/>
      <c r="AC2938" s="103"/>
      <c r="AD2938" s="103"/>
      <c r="AE2938" s="103"/>
      <c r="AF2938" s="103"/>
      <c r="AG2938" s="103"/>
    </row>
    <row r="2939" spans="1:35" s="104" customFormat="1">
      <c r="A2939" s="108" t="s">
        <v>203</v>
      </c>
      <c r="B2939" s="103"/>
      <c r="C2939" s="103"/>
      <c r="D2939" s="103"/>
      <c r="E2939" s="103"/>
      <c r="F2939" s="103"/>
      <c r="G2939" s="103"/>
      <c r="H2939" s="103"/>
      <c r="I2939" s="103"/>
      <c r="J2939" s="103"/>
      <c r="K2939" s="103"/>
      <c r="L2939" s="103"/>
      <c r="M2939" s="103"/>
      <c r="N2939" s="103"/>
      <c r="O2939" s="103"/>
      <c r="P2939" s="103"/>
      <c r="Q2939" s="103"/>
      <c r="R2939" s="103"/>
      <c r="S2939" s="103"/>
      <c r="T2939" s="103"/>
      <c r="U2939" s="103"/>
      <c r="V2939" s="103"/>
      <c r="W2939" s="103"/>
      <c r="X2939" s="103"/>
      <c r="Y2939" s="103"/>
      <c r="Z2939" s="103"/>
      <c r="AA2939" s="103"/>
      <c r="AB2939" s="103"/>
      <c r="AC2939" s="103"/>
      <c r="AD2939" s="103"/>
      <c r="AE2939" s="103"/>
      <c r="AF2939" s="103"/>
      <c r="AG2939" s="103"/>
    </row>
    <row r="2940" spans="1:35" s="104" customFormat="1">
      <c r="A2940" s="110" t="s">
        <v>204</v>
      </c>
      <c r="B2940" s="114" t="str">
        <f t="shared" ref="B2940:AG2940" si="195">IF(COUNTA(B2928:B2939)=0,"-",COUNTA(B2928:B2939)/12)</f>
        <v>-</v>
      </c>
      <c r="C2940" s="114" t="str">
        <f t="shared" si="195"/>
        <v>-</v>
      </c>
      <c r="D2940" s="114" t="str">
        <f t="shared" si="195"/>
        <v>-</v>
      </c>
      <c r="E2940" s="114" t="str">
        <f t="shared" si="195"/>
        <v>-</v>
      </c>
      <c r="F2940" s="114" t="str">
        <f t="shared" si="195"/>
        <v>-</v>
      </c>
      <c r="G2940" s="114" t="str">
        <f t="shared" si="195"/>
        <v>-</v>
      </c>
      <c r="H2940" s="114" t="str">
        <f t="shared" si="195"/>
        <v>-</v>
      </c>
      <c r="I2940" s="114" t="str">
        <f t="shared" si="195"/>
        <v>-</v>
      </c>
      <c r="J2940" s="114" t="str">
        <f t="shared" si="195"/>
        <v>-</v>
      </c>
      <c r="K2940" s="114" t="str">
        <f t="shared" si="195"/>
        <v>-</v>
      </c>
      <c r="L2940" s="114" t="str">
        <f t="shared" si="195"/>
        <v>-</v>
      </c>
      <c r="M2940" s="114" t="str">
        <f t="shared" si="195"/>
        <v>-</v>
      </c>
      <c r="N2940" s="114" t="str">
        <f t="shared" si="195"/>
        <v>-</v>
      </c>
      <c r="O2940" s="114" t="str">
        <f t="shared" si="195"/>
        <v>-</v>
      </c>
      <c r="P2940" s="114" t="str">
        <f t="shared" si="195"/>
        <v>-</v>
      </c>
      <c r="Q2940" s="114" t="str">
        <f t="shared" si="195"/>
        <v>-</v>
      </c>
      <c r="R2940" s="114" t="str">
        <f t="shared" si="195"/>
        <v>-</v>
      </c>
      <c r="S2940" s="114" t="str">
        <f t="shared" si="195"/>
        <v>-</v>
      </c>
      <c r="T2940" s="114" t="str">
        <f t="shared" si="195"/>
        <v>-</v>
      </c>
      <c r="U2940" s="114" t="str">
        <f t="shared" si="195"/>
        <v>-</v>
      </c>
      <c r="V2940" s="114" t="str">
        <f t="shared" si="195"/>
        <v>-</v>
      </c>
      <c r="W2940" s="114" t="str">
        <f t="shared" si="195"/>
        <v>-</v>
      </c>
      <c r="X2940" s="114" t="str">
        <f t="shared" si="195"/>
        <v>-</v>
      </c>
      <c r="Y2940" s="114" t="str">
        <f t="shared" si="195"/>
        <v>-</v>
      </c>
      <c r="Z2940" s="114" t="str">
        <f t="shared" si="195"/>
        <v>-</v>
      </c>
      <c r="AA2940" s="114" t="str">
        <f t="shared" si="195"/>
        <v>-</v>
      </c>
      <c r="AB2940" s="114" t="str">
        <f t="shared" si="195"/>
        <v>-</v>
      </c>
      <c r="AC2940" s="114" t="str">
        <f t="shared" si="195"/>
        <v>-</v>
      </c>
      <c r="AD2940" s="114" t="str">
        <f t="shared" si="195"/>
        <v>-</v>
      </c>
      <c r="AE2940" s="114" t="str">
        <f t="shared" si="195"/>
        <v>-</v>
      </c>
      <c r="AF2940" s="114" t="str">
        <f t="shared" si="195"/>
        <v>-</v>
      </c>
      <c r="AG2940" s="114" t="str">
        <f t="shared" si="195"/>
        <v>-</v>
      </c>
    </row>
    <row r="2941" spans="1:35" ht="18" customHeight="1">
      <c r="AG2941"/>
    </row>
    <row r="2942" spans="1:35" s="104" customFormat="1">
      <c r="A2942" s="121">
        <f>A2927+1</f>
        <v>44924</v>
      </c>
      <c r="B2942" s="118" t="s">
        <v>310</v>
      </c>
      <c r="C2942" s="118" t="s">
        <v>311</v>
      </c>
      <c r="D2942" s="118" t="s">
        <v>312</v>
      </c>
      <c r="E2942" s="118" t="s">
        <v>313</v>
      </c>
      <c r="F2942" s="118" t="s">
        <v>314</v>
      </c>
      <c r="G2942" s="118" t="s">
        <v>315</v>
      </c>
      <c r="H2942" s="118" t="s">
        <v>316</v>
      </c>
      <c r="I2942" s="118" t="s">
        <v>317</v>
      </c>
      <c r="J2942" s="118" t="s">
        <v>318</v>
      </c>
      <c r="K2942" s="118" t="s">
        <v>319</v>
      </c>
      <c r="L2942" s="118" t="s">
        <v>320</v>
      </c>
      <c r="M2942" s="118" t="s">
        <v>321</v>
      </c>
      <c r="N2942" s="118" t="s">
        <v>322</v>
      </c>
      <c r="O2942" s="118" t="s">
        <v>323</v>
      </c>
      <c r="P2942" s="118" t="s">
        <v>324</v>
      </c>
      <c r="Q2942" s="118" t="s">
        <v>325</v>
      </c>
      <c r="R2942" s="118" t="s">
        <v>326</v>
      </c>
      <c r="S2942" s="118" t="s">
        <v>327</v>
      </c>
      <c r="T2942" s="118" t="s">
        <v>328</v>
      </c>
      <c r="U2942" s="118" t="s">
        <v>329</v>
      </c>
      <c r="V2942" s="118" t="s">
        <v>330</v>
      </c>
      <c r="W2942" s="118" t="s">
        <v>331</v>
      </c>
      <c r="X2942" s="118" t="s">
        <v>332</v>
      </c>
      <c r="Y2942" s="118" t="s">
        <v>333</v>
      </c>
      <c r="Z2942" s="118" t="s">
        <v>334</v>
      </c>
      <c r="AA2942" s="118" t="s">
        <v>335</v>
      </c>
      <c r="AB2942" s="118" t="s">
        <v>336</v>
      </c>
      <c r="AC2942" s="118" t="s">
        <v>337</v>
      </c>
      <c r="AD2942" s="118" t="s">
        <v>338</v>
      </c>
      <c r="AE2942" s="118" t="s">
        <v>339</v>
      </c>
      <c r="AF2942" s="118" t="s">
        <v>340</v>
      </c>
      <c r="AG2942" s="118" t="s">
        <v>341</v>
      </c>
    </row>
    <row r="2943" spans="1:35" s="104" customFormat="1">
      <c r="A2943" s="108" t="s">
        <v>168</v>
      </c>
      <c r="B2943" s="103"/>
      <c r="C2943" s="103"/>
      <c r="D2943" s="103"/>
      <c r="E2943" s="103"/>
      <c r="F2943" s="103"/>
      <c r="G2943" s="103"/>
      <c r="H2943" s="103"/>
      <c r="I2943" s="103"/>
      <c r="J2943" s="103"/>
      <c r="K2943" s="103"/>
      <c r="L2943" s="103"/>
      <c r="M2943" s="103"/>
      <c r="N2943" s="103"/>
      <c r="O2943" s="103"/>
      <c r="P2943" s="103"/>
      <c r="Q2943" s="103"/>
      <c r="R2943" s="103"/>
      <c r="S2943" s="103"/>
      <c r="T2943" s="103"/>
      <c r="U2943" s="103"/>
      <c r="V2943" s="103"/>
      <c r="W2943" s="103"/>
      <c r="X2943" s="103"/>
      <c r="Y2943" s="103"/>
      <c r="Z2943" s="103"/>
      <c r="AA2943" s="103"/>
      <c r="AB2943" s="103"/>
      <c r="AC2943" s="103"/>
      <c r="AD2943" s="103"/>
      <c r="AE2943" s="103"/>
      <c r="AF2943" s="103"/>
      <c r="AG2943" s="103"/>
    </row>
    <row r="2944" spans="1:35" s="104" customFormat="1">
      <c r="A2944" s="108" t="s">
        <v>174</v>
      </c>
      <c r="B2944" s="103"/>
      <c r="C2944" s="103"/>
      <c r="D2944" s="103"/>
      <c r="E2944" s="103"/>
      <c r="F2944" s="103"/>
      <c r="G2944" s="103"/>
      <c r="H2944" s="103"/>
      <c r="I2944" s="103"/>
      <c r="J2944" s="103"/>
      <c r="K2944" s="103"/>
      <c r="L2944" s="103"/>
      <c r="M2944" s="103"/>
      <c r="N2944" s="103"/>
      <c r="O2944" s="103"/>
      <c r="P2944" s="103"/>
      <c r="Q2944" s="103"/>
      <c r="R2944" s="103"/>
      <c r="S2944" s="103"/>
      <c r="T2944" s="103"/>
      <c r="U2944" s="103"/>
      <c r="V2944" s="103"/>
      <c r="W2944" s="103"/>
      <c r="X2944" s="103"/>
      <c r="Y2944" s="103"/>
      <c r="Z2944" s="103"/>
      <c r="AA2944" s="103"/>
      <c r="AB2944" s="103"/>
      <c r="AC2944" s="103"/>
      <c r="AD2944" s="103"/>
      <c r="AE2944" s="103"/>
      <c r="AF2944" s="103"/>
      <c r="AG2944" s="103"/>
    </row>
    <row r="2945" spans="1:35" s="104" customFormat="1">
      <c r="A2945" s="108" t="s">
        <v>176</v>
      </c>
      <c r="B2945" s="103"/>
      <c r="C2945" s="103"/>
      <c r="D2945" s="103"/>
      <c r="E2945" s="103"/>
      <c r="F2945" s="103"/>
      <c r="G2945" s="103"/>
      <c r="H2945" s="103"/>
      <c r="I2945" s="103"/>
      <c r="J2945" s="103"/>
      <c r="K2945" s="103"/>
      <c r="L2945" s="103"/>
      <c r="M2945" s="103"/>
      <c r="N2945" s="103"/>
      <c r="O2945" s="103"/>
      <c r="P2945" s="103"/>
      <c r="Q2945" s="103"/>
      <c r="R2945" s="103"/>
      <c r="S2945" s="103"/>
      <c r="T2945" s="103"/>
      <c r="U2945" s="103"/>
      <c r="V2945" s="103"/>
      <c r="W2945" s="103"/>
      <c r="X2945" s="103"/>
      <c r="Y2945" s="103"/>
      <c r="Z2945" s="103"/>
      <c r="AA2945" s="103"/>
      <c r="AB2945" s="103"/>
      <c r="AC2945" s="103"/>
      <c r="AD2945" s="103"/>
      <c r="AE2945" s="103"/>
      <c r="AF2945" s="103"/>
      <c r="AG2945" s="103"/>
    </row>
    <row r="2946" spans="1:35" s="104" customFormat="1" ht="21">
      <c r="A2946" s="108" t="s">
        <v>181</v>
      </c>
      <c r="B2946" s="103"/>
      <c r="C2946" s="103"/>
      <c r="D2946" s="103"/>
      <c r="E2946" s="103"/>
      <c r="F2946" s="103"/>
      <c r="G2946" s="103"/>
      <c r="H2946" s="103"/>
      <c r="I2946" s="103"/>
      <c r="J2946" s="103"/>
      <c r="K2946" s="103"/>
      <c r="L2946" s="103"/>
      <c r="M2946" s="103"/>
      <c r="N2946" s="103"/>
      <c r="O2946" s="103"/>
      <c r="P2946" s="103"/>
      <c r="Q2946" s="103"/>
      <c r="R2946" s="103"/>
      <c r="S2946" s="103"/>
      <c r="T2946" s="103"/>
      <c r="U2946" s="103"/>
      <c r="V2946" s="103"/>
      <c r="W2946" s="103"/>
      <c r="X2946" s="103"/>
      <c r="Y2946" s="103"/>
      <c r="Z2946" s="103"/>
      <c r="AA2946" s="103"/>
      <c r="AB2946" s="103"/>
      <c r="AC2946" s="103"/>
      <c r="AD2946" s="103"/>
      <c r="AE2946" s="103"/>
      <c r="AF2946" s="103"/>
      <c r="AG2946" s="103"/>
      <c r="AI2946" s="116" t="s">
        <v>250</v>
      </c>
    </row>
    <row r="2947" spans="1:35" s="104" customFormat="1" ht="15" customHeight="1">
      <c r="A2947" s="108" t="s">
        <v>184</v>
      </c>
      <c r="B2947" s="103"/>
      <c r="C2947" s="103"/>
      <c r="D2947" s="103"/>
      <c r="E2947" s="103"/>
      <c r="F2947" s="103"/>
      <c r="G2947" s="103"/>
      <c r="H2947" s="103"/>
      <c r="I2947" s="103"/>
      <c r="J2947" s="103"/>
      <c r="K2947" s="103"/>
      <c r="L2947" s="103"/>
      <c r="M2947" s="103"/>
      <c r="N2947" s="103"/>
      <c r="O2947" s="103"/>
      <c r="P2947" s="103"/>
      <c r="Q2947" s="103"/>
      <c r="R2947" s="103"/>
      <c r="S2947" s="103"/>
      <c r="T2947" s="103"/>
      <c r="U2947" s="103"/>
      <c r="V2947" s="103"/>
      <c r="W2947" s="103"/>
      <c r="X2947" s="103"/>
      <c r="Y2947" s="103"/>
      <c r="Z2947" s="103"/>
      <c r="AA2947" s="103"/>
      <c r="AB2947" s="103"/>
      <c r="AC2947" s="103"/>
      <c r="AD2947" s="103"/>
      <c r="AE2947" s="103"/>
      <c r="AF2947" s="103"/>
      <c r="AG2947" s="103"/>
      <c r="AI2947" s="271">
        <f>COUNTIF($B2955:$AG2955,"-")</f>
        <v>32</v>
      </c>
    </row>
    <row r="2948" spans="1:35" s="104" customFormat="1" ht="15" customHeight="1">
      <c r="A2948" s="108" t="s">
        <v>208</v>
      </c>
      <c r="B2948" s="103"/>
      <c r="C2948" s="103"/>
      <c r="D2948" s="103"/>
      <c r="E2948" s="103"/>
      <c r="F2948" s="103"/>
      <c r="G2948" s="103"/>
      <c r="H2948" s="103"/>
      <c r="I2948" s="103"/>
      <c r="J2948" s="103"/>
      <c r="K2948" s="103"/>
      <c r="L2948" s="103"/>
      <c r="M2948" s="103"/>
      <c r="N2948" s="103"/>
      <c r="O2948" s="103"/>
      <c r="P2948" s="103"/>
      <c r="Q2948" s="103"/>
      <c r="R2948" s="103"/>
      <c r="S2948" s="103"/>
      <c r="T2948" s="103"/>
      <c r="U2948" s="103"/>
      <c r="V2948" s="103"/>
      <c r="W2948" s="103"/>
      <c r="X2948" s="103"/>
      <c r="Y2948" s="103"/>
      <c r="Z2948" s="103"/>
      <c r="AA2948" s="103"/>
      <c r="AB2948" s="103"/>
      <c r="AC2948" s="103"/>
      <c r="AD2948" s="103"/>
      <c r="AE2948" s="103"/>
      <c r="AF2948" s="103"/>
      <c r="AG2948" s="103"/>
      <c r="AI2948" s="271"/>
    </row>
    <row r="2949" spans="1:35" s="104" customFormat="1">
      <c r="A2949" s="108" t="s">
        <v>209</v>
      </c>
      <c r="B2949" s="103"/>
      <c r="C2949" s="103"/>
      <c r="D2949" s="103"/>
      <c r="E2949" s="103"/>
      <c r="F2949" s="103"/>
      <c r="G2949" s="103"/>
      <c r="H2949" s="103"/>
      <c r="I2949" s="103"/>
      <c r="J2949" s="103"/>
      <c r="K2949" s="103"/>
      <c r="L2949" s="103"/>
      <c r="M2949" s="103"/>
      <c r="N2949" s="103"/>
      <c r="O2949" s="103"/>
      <c r="P2949" s="103"/>
      <c r="Q2949" s="103"/>
      <c r="R2949" s="103"/>
      <c r="S2949" s="103"/>
      <c r="T2949" s="103"/>
      <c r="U2949" s="103"/>
      <c r="V2949" s="103"/>
      <c r="W2949" s="103"/>
      <c r="X2949" s="103"/>
      <c r="Y2949" s="103"/>
      <c r="Z2949" s="103"/>
      <c r="AA2949" s="103"/>
      <c r="AB2949" s="103"/>
      <c r="AC2949" s="103"/>
      <c r="AD2949" s="103"/>
      <c r="AE2949" s="103"/>
      <c r="AF2949" s="103"/>
      <c r="AG2949" s="103"/>
    </row>
    <row r="2950" spans="1:35" s="104" customFormat="1">
      <c r="A2950" s="108" t="s">
        <v>198</v>
      </c>
      <c r="B2950" s="103"/>
      <c r="C2950" s="103"/>
      <c r="D2950" s="103"/>
      <c r="E2950" s="103"/>
      <c r="F2950" s="103"/>
      <c r="G2950" s="103"/>
      <c r="H2950" s="103"/>
      <c r="I2950" s="103"/>
      <c r="J2950" s="103"/>
      <c r="K2950" s="103"/>
      <c r="L2950" s="103"/>
      <c r="M2950" s="103"/>
      <c r="N2950" s="103"/>
      <c r="O2950" s="103"/>
      <c r="P2950" s="103"/>
      <c r="Q2950" s="103"/>
      <c r="R2950" s="103"/>
      <c r="S2950" s="103"/>
      <c r="T2950" s="103"/>
      <c r="U2950" s="103"/>
      <c r="V2950" s="103"/>
      <c r="W2950" s="103"/>
      <c r="X2950" s="103"/>
      <c r="Y2950" s="103"/>
      <c r="Z2950" s="103"/>
      <c r="AA2950" s="103"/>
      <c r="AB2950" s="103"/>
      <c r="AC2950" s="103"/>
      <c r="AD2950" s="103"/>
      <c r="AE2950" s="103"/>
      <c r="AF2950" s="103"/>
      <c r="AG2950" s="103"/>
    </row>
    <row r="2951" spans="1:35" s="104" customFormat="1">
      <c r="A2951" s="108" t="s">
        <v>200</v>
      </c>
      <c r="B2951" s="103"/>
      <c r="C2951" s="103"/>
      <c r="D2951" s="103"/>
      <c r="E2951" s="103"/>
      <c r="F2951" s="103"/>
      <c r="G2951" s="103"/>
      <c r="H2951" s="103"/>
      <c r="I2951" s="103"/>
      <c r="J2951" s="103"/>
      <c r="K2951" s="103"/>
      <c r="L2951" s="103"/>
      <c r="M2951" s="103"/>
      <c r="N2951" s="103"/>
      <c r="O2951" s="103"/>
      <c r="P2951" s="103"/>
      <c r="Q2951" s="103"/>
      <c r="R2951" s="103"/>
      <c r="S2951" s="103"/>
      <c r="T2951" s="103"/>
      <c r="U2951" s="103"/>
      <c r="V2951" s="103"/>
      <c r="W2951" s="103"/>
      <c r="X2951" s="103"/>
      <c r="Y2951" s="103"/>
      <c r="Z2951" s="103"/>
      <c r="AA2951" s="103"/>
      <c r="AB2951" s="103"/>
      <c r="AC2951" s="103"/>
      <c r="AD2951" s="103"/>
      <c r="AE2951" s="103"/>
      <c r="AF2951" s="103"/>
      <c r="AG2951" s="103"/>
    </row>
    <row r="2952" spans="1:35" s="104" customFormat="1">
      <c r="A2952" s="108" t="s">
        <v>201</v>
      </c>
      <c r="B2952" s="103"/>
      <c r="C2952" s="103"/>
      <c r="D2952" s="103"/>
      <c r="E2952" s="103"/>
      <c r="F2952" s="103"/>
      <c r="G2952" s="103"/>
      <c r="H2952" s="103"/>
      <c r="I2952" s="103"/>
      <c r="J2952" s="103"/>
      <c r="K2952" s="103"/>
      <c r="L2952" s="103"/>
      <c r="M2952" s="103"/>
      <c r="N2952" s="103"/>
      <c r="O2952" s="103"/>
      <c r="P2952" s="103"/>
      <c r="Q2952" s="103"/>
      <c r="R2952" s="103"/>
      <c r="S2952" s="103"/>
      <c r="T2952" s="103"/>
      <c r="U2952" s="103"/>
      <c r="V2952" s="103"/>
      <c r="W2952" s="103"/>
      <c r="X2952" s="103"/>
      <c r="Y2952" s="103"/>
      <c r="Z2952" s="103"/>
      <c r="AA2952" s="103"/>
      <c r="AB2952" s="103"/>
      <c r="AC2952" s="103"/>
      <c r="AD2952" s="103"/>
      <c r="AE2952" s="103"/>
      <c r="AF2952" s="103"/>
      <c r="AG2952" s="103"/>
    </row>
    <row r="2953" spans="1:35" s="104" customFormat="1">
      <c r="A2953" s="108" t="s">
        <v>202</v>
      </c>
      <c r="B2953" s="103"/>
      <c r="C2953" s="103"/>
      <c r="D2953" s="103"/>
      <c r="E2953" s="103"/>
      <c r="F2953" s="103"/>
      <c r="G2953" s="103"/>
      <c r="H2953" s="103"/>
      <c r="I2953" s="103"/>
      <c r="J2953" s="103"/>
      <c r="K2953" s="103"/>
      <c r="L2953" s="103"/>
      <c r="M2953" s="103"/>
      <c r="N2953" s="103"/>
      <c r="O2953" s="103"/>
      <c r="P2953" s="103"/>
      <c r="Q2953" s="103"/>
      <c r="R2953" s="103"/>
      <c r="S2953" s="103"/>
      <c r="T2953" s="103"/>
      <c r="U2953" s="103"/>
      <c r="V2953" s="103"/>
      <c r="W2953" s="103"/>
      <c r="X2953" s="103"/>
      <c r="Y2953" s="103"/>
      <c r="Z2953" s="103"/>
      <c r="AA2953" s="103"/>
      <c r="AB2953" s="103"/>
      <c r="AC2953" s="103"/>
      <c r="AD2953" s="103"/>
      <c r="AE2953" s="103"/>
      <c r="AF2953" s="103"/>
      <c r="AG2953" s="103"/>
    </row>
    <row r="2954" spans="1:35" s="104" customFormat="1">
      <c r="A2954" s="108" t="s">
        <v>203</v>
      </c>
      <c r="B2954" s="103"/>
      <c r="C2954" s="103"/>
      <c r="D2954" s="103"/>
      <c r="E2954" s="103"/>
      <c r="F2954" s="103"/>
      <c r="G2954" s="103"/>
      <c r="H2954" s="103"/>
      <c r="I2954" s="103"/>
      <c r="J2954" s="103"/>
      <c r="K2954" s="103"/>
      <c r="L2954" s="103"/>
      <c r="M2954" s="103"/>
      <c r="N2954" s="103"/>
      <c r="O2954" s="103"/>
      <c r="P2954" s="103"/>
      <c r="Q2954" s="103"/>
      <c r="R2954" s="103"/>
      <c r="S2954" s="103"/>
      <c r="T2954" s="103"/>
      <c r="U2954" s="103"/>
      <c r="V2954" s="103"/>
      <c r="W2954" s="103"/>
      <c r="X2954" s="103"/>
      <c r="Y2954" s="103"/>
      <c r="Z2954" s="103"/>
      <c r="AA2954" s="103"/>
      <c r="AB2954" s="103"/>
      <c r="AC2954" s="103"/>
      <c r="AD2954" s="103"/>
      <c r="AE2954" s="103"/>
      <c r="AF2954" s="103"/>
      <c r="AG2954" s="103"/>
    </row>
    <row r="2955" spans="1:35" s="104" customFormat="1">
      <c r="A2955" s="110" t="s">
        <v>204</v>
      </c>
      <c r="B2955" s="114" t="str">
        <f t="shared" ref="B2955:AG2955" si="196">IF(COUNTA(B2943:B2954)=0,"-",COUNTA(B2943:B2954)/12)</f>
        <v>-</v>
      </c>
      <c r="C2955" s="114" t="str">
        <f t="shared" si="196"/>
        <v>-</v>
      </c>
      <c r="D2955" s="114" t="str">
        <f t="shared" si="196"/>
        <v>-</v>
      </c>
      <c r="E2955" s="114" t="str">
        <f t="shared" si="196"/>
        <v>-</v>
      </c>
      <c r="F2955" s="114" t="str">
        <f t="shared" si="196"/>
        <v>-</v>
      </c>
      <c r="G2955" s="114" t="str">
        <f t="shared" si="196"/>
        <v>-</v>
      </c>
      <c r="H2955" s="114" t="str">
        <f t="shared" si="196"/>
        <v>-</v>
      </c>
      <c r="I2955" s="114" t="str">
        <f t="shared" si="196"/>
        <v>-</v>
      </c>
      <c r="J2955" s="114" t="str">
        <f t="shared" si="196"/>
        <v>-</v>
      </c>
      <c r="K2955" s="114" t="str">
        <f t="shared" si="196"/>
        <v>-</v>
      </c>
      <c r="L2955" s="114" t="str">
        <f t="shared" si="196"/>
        <v>-</v>
      </c>
      <c r="M2955" s="114" t="str">
        <f t="shared" si="196"/>
        <v>-</v>
      </c>
      <c r="N2955" s="114" t="str">
        <f t="shared" si="196"/>
        <v>-</v>
      </c>
      <c r="O2955" s="114" t="str">
        <f t="shared" si="196"/>
        <v>-</v>
      </c>
      <c r="P2955" s="114" t="str">
        <f t="shared" si="196"/>
        <v>-</v>
      </c>
      <c r="Q2955" s="114" t="str">
        <f t="shared" si="196"/>
        <v>-</v>
      </c>
      <c r="R2955" s="114" t="str">
        <f t="shared" si="196"/>
        <v>-</v>
      </c>
      <c r="S2955" s="114" t="str">
        <f t="shared" si="196"/>
        <v>-</v>
      </c>
      <c r="T2955" s="114" t="str">
        <f t="shared" si="196"/>
        <v>-</v>
      </c>
      <c r="U2955" s="114" t="str">
        <f t="shared" si="196"/>
        <v>-</v>
      </c>
      <c r="V2955" s="114" t="str">
        <f t="shared" si="196"/>
        <v>-</v>
      </c>
      <c r="W2955" s="114" t="str">
        <f t="shared" si="196"/>
        <v>-</v>
      </c>
      <c r="X2955" s="114" t="str">
        <f t="shared" si="196"/>
        <v>-</v>
      </c>
      <c r="Y2955" s="114" t="str">
        <f t="shared" si="196"/>
        <v>-</v>
      </c>
      <c r="Z2955" s="114" t="str">
        <f t="shared" si="196"/>
        <v>-</v>
      </c>
      <c r="AA2955" s="114" t="str">
        <f t="shared" si="196"/>
        <v>-</v>
      </c>
      <c r="AB2955" s="114" t="str">
        <f t="shared" si="196"/>
        <v>-</v>
      </c>
      <c r="AC2955" s="114" t="str">
        <f t="shared" si="196"/>
        <v>-</v>
      </c>
      <c r="AD2955" s="114" t="str">
        <f t="shared" si="196"/>
        <v>-</v>
      </c>
      <c r="AE2955" s="114" t="str">
        <f t="shared" si="196"/>
        <v>-</v>
      </c>
      <c r="AF2955" s="114" t="str">
        <f t="shared" si="196"/>
        <v>-</v>
      </c>
      <c r="AG2955" s="114" t="str">
        <f t="shared" si="196"/>
        <v>-</v>
      </c>
    </row>
    <row r="2956" spans="1:35" ht="18" customHeight="1">
      <c r="AG2956"/>
    </row>
    <row r="2957" spans="1:35" s="104" customFormat="1">
      <c r="A2957" s="121">
        <f>A2942+1</f>
        <v>44925</v>
      </c>
      <c r="B2957" s="118" t="s">
        <v>310</v>
      </c>
      <c r="C2957" s="118" t="s">
        <v>311</v>
      </c>
      <c r="D2957" s="118" t="s">
        <v>312</v>
      </c>
      <c r="E2957" s="118" t="s">
        <v>313</v>
      </c>
      <c r="F2957" s="118" t="s">
        <v>314</v>
      </c>
      <c r="G2957" s="118" t="s">
        <v>315</v>
      </c>
      <c r="H2957" s="118" t="s">
        <v>316</v>
      </c>
      <c r="I2957" s="118" t="s">
        <v>317</v>
      </c>
      <c r="J2957" s="118" t="s">
        <v>318</v>
      </c>
      <c r="K2957" s="118" t="s">
        <v>319</v>
      </c>
      <c r="L2957" s="118" t="s">
        <v>320</v>
      </c>
      <c r="M2957" s="118" t="s">
        <v>321</v>
      </c>
      <c r="N2957" s="118" t="s">
        <v>322</v>
      </c>
      <c r="O2957" s="118" t="s">
        <v>323</v>
      </c>
      <c r="P2957" s="118" t="s">
        <v>324</v>
      </c>
      <c r="Q2957" s="118" t="s">
        <v>325</v>
      </c>
      <c r="R2957" s="118" t="s">
        <v>326</v>
      </c>
      <c r="S2957" s="118" t="s">
        <v>327</v>
      </c>
      <c r="T2957" s="118" t="s">
        <v>328</v>
      </c>
      <c r="U2957" s="118" t="s">
        <v>329</v>
      </c>
      <c r="V2957" s="118" t="s">
        <v>330</v>
      </c>
      <c r="W2957" s="118" t="s">
        <v>331</v>
      </c>
      <c r="X2957" s="118" t="s">
        <v>332</v>
      </c>
      <c r="Y2957" s="118" t="s">
        <v>333</v>
      </c>
      <c r="Z2957" s="118" t="s">
        <v>334</v>
      </c>
      <c r="AA2957" s="118" t="s">
        <v>335</v>
      </c>
      <c r="AB2957" s="118" t="s">
        <v>336</v>
      </c>
      <c r="AC2957" s="118" t="s">
        <v>337</v>
      </c>
      <c r="AD2957" s="118" t="s">
        <v>338</v>
      </c>
      <c r="AE2957" s="118" t="s">
        <v>339</v>
      </c>
      <c r="AF2957" s="118" t="s">
        <v>340</v>
      </c>
      <c r="AG2957" s="118" t="s">
        <v>341</v>
      </c>
    </row>
    <row r="2958" spans="1:35" s="104" customFormat="1">
      <c r="A2958" s="108" t="s">
        <v>168</v>
      </c>
      <c r="B2958" s="103"/>
      <c r="C2958" s="103"/>
      <c r="D2958" s="103"/>
      <c r="E2958" s="103"/>
      <c r="F2958" s="103"/>
      <c r="G2958" s="103"/>
      <c r="H2958" s="103"/>
      <c r="I2958" s="103"/>
      <c r="J2958" s="103"/>
      <c r="K2958" s="103"/>
      <c r="L2958" s="103"/>
      <c r="M2958" s="103"/>
      <c r="N2958" s="103"/>
      <c r="O2958" s="103"/>
      <c r="P2958" s="103"/>
      <c r="Q2958" s="103"/>
      <c r="R2958" s="103"/>
      <c r="S2958" s="103"/>
      <c r="T2958" s="103"/>
      <c r="U2958" s="103"/>
      <c r="V2958" s="103"/>
      <c r="W2958" s="103"/>
      <c r="X2958" s="103"/>
      <c r="Y2958" s="103"/>
      <c r="Z2958" s="103"/>
      <c r="AA2958" s="103"/>
      <c r="AB2958" s="103"/>
      <c r="AC2958" s="103"/>
      <c r="AD2958" s="103"/>
      <c r="AE2958" s="103"/>
      <c r="AF2958" s="103"/>
      <c r="AG2958" s="103"/>
    </row>
    <row r="2959" spans="1:35" s="104" customFormat="1">
      <c r="A2959" s="108" t="s">
        <v>174</v>
      </c>
      <c r="B2959" s="103"/>
      <c r="C2959" s="103"/>
      <c r="D2959" s="103"/>
      <c r="E2959" s="103"/>
      <c r="F2959" s="103"/>
      <c r="G2959" s="103"/>
      <c r="H2959" s="103"/>
      <c r="I2959" s="103"/>
      <c r="J2959" s="103"/>
      <c r="K2959" s="103"/>
      <c r="L2959" s="103"/>
      <c r="M2959" s="103"/>
      <c r="N2959" s="103"/>
      <c r="O2959" s="103"/>
      <c r="P2959" s="103"/>
      <c r="Q2959" s="103"/>
      <c r="R2959" s="103"/>
      <c r="S2959" s="103"/>
      <c r="T2959" s="103"/>
      <c r="U2959" s="103"/>
      <c r="V2959" s="103"/>
      <c r="W2959" s="103"/>
      <c r="X2959" s="103"/>
      <c r="Y2959" s="103"/>
      <c r="Z2959" s="103"/>
      <c r="AA2959" s="103"/>
      <c r="AB2959" s="103"/>
      <c r="AC2959" s="103"/>
      <c r="AD2959" s="103"/>
      <c r="AE2959" s="103"/>
      <c r="AF2959" s="103"/>
      <c r="AG2959" s="103"/>
    </row>
    <row r="2960" spans="1:35" s="104" customFormat="1">
      <c r="A2960" s="108" t="s">
        <v>176</v>
      </c>
      <c r="B2960" s="103"/>
      <c r="C2960" s="103"/>
      <c r="D2960" s="103"/>
      <c r="E2960" s="103"/>
      <c r="F2960" s="103"/>
      <c r="G2960" s="103"/>
      <c r="H2960" s="103"/>
      <c r="I2960" s="103"/>
      <c r="J2960" s="103"/>
      <c r="K2960" s="103"/>
      <c r="L2960" s="103"/>
      <c r="M2960" s="103"/>
      <c r="N2960" s="103"/>
      <c r="O2960" s="103"/>
      <c r="P2960" s="103"/>
      <c r="Q2960" s="103"/>
      <c r="R2960" s="103"/>
      <c r="S2960" s="103"/>
      <c r="T2960" s="103"/>
      <c r="U2960" s="103"/>
      <c r="V2960" s="103"/>
      <c r="W2960" s="103"/>
      <c r="X2960" s="103"/>
      <c r="Y2960" s="103"/>
      <c r="Z2960" s="103"/>
      <c r="AA2960" s="103"/>
      <c r="AB2960" s="103"/>
      <c r="AC2960" s="103"/>
      <c r="AD2960" s="103"/>
      <c r="AE2960" s="103"/>
      <c r="AF2960" s="103"/>
      <c r="AG2960" s="103"/>
    </row>
    <row r="2961" spans="1:35" s="104" customFormat="1" ht="21">
      <c r="A2961" s="108" t="s">
        <v>181</v>
      </c>
      <c r="B2961" s="103"/>
      <c r="C2961" s="103"/>
      <c r="D2961" s="103"/>
      <c r="E2961" s="103"/>
      <c r="F2961" s="103"/>
      <c r="G2961" s="103"/>
      <c r="H2961" s="103"/>
      <c r="I2961" s="103"/>
      <c r="J2961" s="103"/>
      <c r="K2961" s="103"/>
      <c r="L2961" s="103"/>
      <c r="M2961" s="103"/>
      <c r="N2961" s="103"/>
      <c r="O2961" s="103"/>
      <c r="P2961" s="103"/>
      <c r="Q2961" s="103"/>
      <c r="R2961" s="103"/>
      <c r="S2961" s="103"/>
      <c r="T2961" s="103"/>
      <c r="U2961" s="103"/>
      <c r="V2961" s="103"/>
      <c r="W2961" s="103"/>
      <c r="X2961" s="103"/>
      <c r="Y2961" s="103"/>
      <c r="Z2961" s="103"/>
      <c r="AA2961" s="103"/>
      <c r="AB2961" s="103"/>
      <c r="AC2961" s="103"/>
      <c r="AD2961" s="103"/>
      <c r="AE2961" s="103"/>
      <c r="AF2961" s="103"/>
      <c r="AG2961" s="103"/>
      <c r="AI2961" s="116" t="s">
        <v>250</v>
      </c>
    </row>
    <row r="2962" spans="1:35" s="104" customFormat="1" ht="15" customHeight="1">
      <c r="A2962" s="108" t="s">
        <v>184</v>
      </c>
      <c r="B2962" s="103"/>
      <c r="C2962" s="103"/>
      <c r="D2962" s="103"/>
      <c r="E2962" s="103"/>
      <c r="F2962" s="103"/>
      <c r="G2962" s="103"/>
      <c r="H2962" s="103"/>
      <c r="I2962" s="103"/>
      <c r="J2962" s="103"/>
      <c r="K2962" s="103"/>
      <c r="L2962" s="103"/>
      <c r="M2962" s="103"/>
      <c r="N2962" s="103"/>
      <c r="O2962" s="103"/>
      <c r="P2962" s="103"/>
      <c r="Q2962" s="103"/>
      <c r="R2962" s="103"/>
      <c r="S2962" s="103"/>
      <c r="T2962" s="103"/>
      <c r="U2962" s="103"/>
      <c r="V2962" s="103"/>
      <c r="W2962" s="103"/>
      <c r="X2962" s="103"/>
      <c r="Y2962" s="103"/>
      <c r="Z2962" s="103"/>
      <c r="AA2962" s="103"/>
      <c r="AB2962" s="103"/>
      <c r="AC2962" s="103"/>
      <c r="AD2962" s="103"/>
      <c r="AE2962" s="103"/>
      <c r="AF2962" s="103"/>
      <c r="AG2962" s="103"/>
      <c r="AI2962" s="271">
        <f>COUNTIF($B2970:$AG2970,"-")</f>
        <v>32</v>
      </c>
    </row>
    <row r="2963" spans="1:35" s="104" customFormat="1" ht="15" customHeight="1">
      <c r="A2963" s="108" t="s">
        <v>208</v>
      </c>
      <c r="B2963" s="103"/>
      <c r="C2963" s="103"/>
      <c r="D2963" s="103"/>
      <c r="E2963" s="103"/>
      <c r="F2963" s="103"/>
      <c r="G2963" s="103"/>
      <c r="H2963" s="103"/>
      <c r="I2963" s="103"/>
      <c r="J2963" s="103"/>
      <c r="K2963" s="103"/>
      <c r="L2963" s="103"/>
      <c r="M2963" s="103"/>
      <c r="N2963" s="103"/>
      <c r="O2963" s="103"/>
      <c r="P2963" s="103"/>
      <c r="Q2963" s="103"/>
      <c r="R2963" s="103"/>
      <c r="S2963" s="103"/>
      <c r="T2963" s="103"/>
      <c r="U2963" s="103"/>
      <c r="V2963" s="103"/>
      <c r="W2963" s="103"/>
      <c r="X2963" s="103"/>
      <c r="Y2963" s="103"/>
      <c r="Z2963" s="103"/>
      <c r="AA2963" s="103"/>
      <c r="AB2963" s="103"/>
      <c r="AC2963" s="103"/>
      <c r="AD2963" s="103"/>
      <c r="AE2963" s="103"/>
      <c r="AF2963" s="103"/>
      <c r="AG2963" s="103"/>
      <c r="AI2963" s="271"/>
    </row>
    <row r="2964" spans="1:35" s="104" customFormat="1">
      <c r="A2964" s="108" t="s">
        <v>209</v>
      </c>
      <c r="B2964" s="103"/>
      <c r="C2964" s="103"/>
      <c r="D2964" s="103"/>
      <c r="E2964" s="103"/>
      <c r="F2964" s="103"/>
      <c r="G2964" s="103"/>
      <c r="H2964" s="103"/>
      <c r="I2964" s="103"/>
      <c r="J2964" s="103"/>
      <c r="K2964" s="103"/>
      <c r="L2964" s="103"/>
      <c r="M2964" s="103"/>
      <c r="N2964" s="103"/>
      <c r="O2964" s="103"/>
      <c r="P2964" s="103"/>
      <c r="Q2964" s="103"/>
      <c r="R2964" s="103"/>
      <c r="S2964" s="103"/>
      <c r="T2964" s="103"/>
      <c r="U2964" s="103"/>
      <c r="V2964" s="103"/>
      <c r="W2964" s="103"/>
      <c r="X2964" s="103"/>
      <c r="Y2964" s="103"/>
      <c r="Z2964" s="103"/>
      <c r="AA2964" s="103"/>
      <c r="AB2964" s="103"/>
      <c r="AC2964" s="103"/>
      <c r="AD2964" s="103"/>
      <c r="AE2964" s="103"/>
      <c r="AF2964" s="103"/>
      <c r="AG2964" s="103"/>
    </row>
    <row r="2965" spans="1:35" s="104" customFormat="1">
      <c r="A2965" s="108" t="s">
        <v>198</v>
      </c>
      <c r="B2965" s="103"/>
      <c r="C2965" s="103"/>
      <c r="D2965" s="103"/>
      <c r="E2965" s="103"/>
      <c r="F2965" s="103"/>
      <c r="G2965" s="103"/>
      <c r="H2965" s="103"/>
      <c r="I2965" s="103"/>
      <c r="J2965" s="103"/>
      <c r="K2965" s="103"/>
      <c r="L2965" s="103"/>
      <c r="M2965" s="103"/>
      <c r="N2965" s="103"/>
      <c r="O2965" s="103"/>
      <c r="P2965" s="103"/>
      <c r="Q2965" s="103"/>
      <c r="R2965" s="103"/>
      <c r="S2965" s="103"/>
      <c r="T2965" s="103"/>
      <c r="U2965" s="103"/>
      <c r="V2965" s="103"/>
      <c r="W2965" s="103"/>
      <c r="X2965" s="103"/>
      <c r="Y2965" s="103"/>
      <c r="Z2965" s="103"/>
      <c r="AA2965" s="103"/>
      <c r="AB2965" s="103"/>
      <c r="AC2965" s="103"/>
      <c r="AD2965" s="103"/>
      <c r="AE2965" s="103"/>
      <c r="AF2965" s="103"/>
      <c r="AG2965" s="103"/>
    </row>
    <row r="2966" spans="1:35" s="104" customFormat="1">
      <c r="A2966" s="108" t="s">
        <v>200</v>
      </c>
      <c r="B2966" s="103"/>
      <c r="C2966" s="103"/>
      <c r="D2966" s="103"/>
      <c r="E2966" s="103"/>
      <c r="F2966" s="103"/>
      <c r="G2966" s="103"/>
      <c r="H2966" s="103"/>
      <c r="I2966" s="103"/>
      <c r="J2966" s="103"/>
      <c r="K2966" s="103"/>
      <c r="L2966" s="103"/>
      <c r="M2966" s="103"/>
      <c r="N2966" s="103"/>
      <c r="O2966" s="103"/>
      <c r="P2966" s="103"/>
      <c r="Q2966" s="103"/>
      <c r="R2966" s="103"/>
      <c r="S2966" s="103"/>
      <c r="T2966" s="103"/>
      <c r="U2966" s="103"/>
      <c r="V2966" s="103"/>
      <c r="W2966" s="103"/>
      <c r="X2966" s="103"/>
      <c r="Y2966" s="103"/>
      <c r="Z2966" s="103"/>
      <c r="AA2966" s="103"/>
      <c r="AB2966" s="103"/>
      <c r="AC2966" s="103"/>
      <c r="AD2966" s="103"/>
      <c r="AE2966" s="103"/>
      <c r="AF2966" s="103"/>
      <c r="AG2966" s="103"/>
    </row>
    <row r="2967" spans="1:35" s="104" customFormat="1">
      <c r="A2967" s="108" t="s">
        <v>201</v>
      </c>
      <c r="B2967" s="103"/>
      <c r="C2967" s="103"/>
      <c r="D2967" s="103"/>
      <c r="E2967" s="103"/>
      <c r="F2967" s="103"/>
      <c r="G2967" s="103"/>
      <c r="H2967" s="103"/>
      <c r="I2967" s="103"/>
      <c r="J2967" s="103"/>
      <c r="K2967" s="103"/>
      <c r="L2967" s="103"/>
      <c r="M2967" s="103"/>
      <c r="N2967" s="103"/>
      <c r="O2967" s="103"/>
      <c r="P2967" s="103"/>
      <c r="Q2967" s="103"/>
      <c r="R2967" s="103"/>
      <c r="S2967" s="103"/>
      <c r="T2967" s="103"/>
      <c r="U2967" s="103"/>
      <c r="V2967" s="103"/>
      <c r="W2967" s="103"/>
      <c r="X2967" s="103"/>
      <c r="Y2967" s="103"/>
      <c r="Z2967" s="103"/>
      <c r="AA2967" s="103"/>
      <c r="AB2967" s="103"/>
      <c r="AC2967" s="103"/>
      <c r="AD2967" s="103"/>
      <c r="AE2967" s="103"/>
      <c r="AF2967" s="103"/>
      <c r="AG2967" s="103"/>
    </row>
    <row r="2968" spans="1:35" s="104" customFormat="1">
      <c r="A2968" s="108" t="s">
        <v>202</v>
      </c>
      <c r="B2968" s="103"/>
      <c r="C2968" s="103"/>
      <c r="D2968" s="103"/>
      <c r="E2968" s="103"/>
      <c r="F2968" s="103"/>
      <c r="G2968" s="103"/>
      <c r="H2968" s="103"/>
      <c r="I2968" s="103"/>
      <c r="J2968" s="103"/>
      <c r="K2968" s="103"/>
      <c r="L2968" s="103"/>
      <c r="M2968" s="103"/>
      <c r="N2968" s="103"/>
      <c r="O2968" s="103"/>
      <c r="P2968" s="103"/>
      <c r="Q2968" s="103"/>
      <c r="R2968" s="103"/>
      <c r="S2968" s="103"/>
      <c r="T2968" s="103"/>
      <c r="U2968" s="103"/>
      <c r="V2968" s="103"/>
      <c r="W2968" s="103"/>
      <c r="X2968" s="103"/>
      <c r="Y2968" s="103"/>
      <c r="Z2968" s="103"/>
      <c r="AA2968" s="103"/>
      <c r="AB2968" s="103"/>
      <c r="AC2968" s="103"/>
      <c r="AD2968" s="103"/>
      <c r="AE2968" s="103"/>
      <c r="AF2968" s="103"/>
      <c r="AG2968" s="103"/>
    </row>
    <row r="2969" spans="1:35" s="104" customFormat="1">
      <c r="A2969" s="108" t="s">
        <v>203</v>
      </c>
      <c r="B2969" s="103"/>
      <c r="C2969" s="103"/>
      <c r="D2969" s="103"/>
      <c r="E2969" s="103"/>
      <c r="F2969" s="103"/>
      <c r="G2969" s="103"/>
      <c r="H2969" s="103"/>
      <c r="I2969" s="103"/>
      <c r="J2969" s="103"/>
      <c r="K2969" s="103"/>
      <c r="L2969" s="103"/>
      <c r="M2969" s="103"/>
      <c r="N2969" s="103"/>
      <c r="O2969" s="103"/>
      <c r="P2969" s="103"/>
      <c r="Q2969" s="103"/>
      <c r="R2969" s="103"/>
      <c r="S2969" s="103"/>
      <c r="T2969" s="103"/>
      <c r="U2969" s="103"/>
      <c r="V2969" s="103"/>
      <c r="W2969" s="103"/>
      <c r="X2969" s="103"/>
      <c r="Y2969" s="103"/>
      <c r="Z2969" s="103"/>
      <c r="AA2969" s="103"/>
      <c r="AB2969" s="103"/>
      <c r="AC2969" s="103"/>
      <c r="AD2969" s="103"/>
      <c r="AE2969" s="103"/>
      <c r="AF2969" s="103"/>
      <c r="AG2969" s="103"/>
    </row>
    <row r="2970" spans="1:35" s="104" customFormat="1">
      <c r="A2970" s="110" t="s">
        <v>204</v>
      </c>
      <c r="B2970" s="114" t="str">
        <f t="shared" ref="B2970:AG2970" si="197">IF(COUNTA(B2958:B2969)=0,"-",COUNTA(B2958:B2969)/12)</f>
        <v>-</v>
      </c>
      <c r="C2970" s="114" t="str">
        <f t="shared" si="197"/>
        <v>-</v>
      </c>
      <c r="D2970" s="114" t="str">
        <f t="shared" si="197"/>
        <v>-</v>
      </c>
      <c r="E2970" s="114" t="str">
        <f t="shared" si="197"/>
        <v>-</v>
      </c>
      <c r="F2970" s="114" t="str">
        <f t="shared" si="197"/>
        <v>-</v>
      </c>
      <c r="G2970" s="114" t="str">
        <f t="shared" si="197"/>
        <v>-</v>
      </c>
      <c r="H2970" s="114" t="str">
        <f t="shared" si="197"/>
        <v>-</v>
      </c>
      <c r="I2970" s="114" t="str">
        <f t="shared" si="197"/>
        <v>-</v>
      </c>
      <c r="J2970" s="114" t="str">
        <f t="shared" si="197"/>
        <v>-</v>
      </c>
      <c r="K2970" s="114" t="str">
        <f t="shared" si="197"/>
        <v>-</v>
      </c>
      <c r="L2970" s="114" t="str">
        <f t="shared" si="197"/>
        <v>-</v>
      </c>
      <c r="M2970" s="114" t="str">
        <f t="shared" si="197"/>
        <v>-</v>
      </c>
      <c r="N2970" s="114" t="str">
        <f t="shared" si="197"/>
        <v>-</v>
      </c>
      <c r="O2970" s="114" t="str">
        <f t="shared" si="197"/>
        <v>-</v>
      </c>
      <c r="P2970" s="114" t="str">
        <f t="shared" si="197"/>
        <v>-</v>
      </c>
      <c r="Q2970" s="114" t="str">
        <f t="shared" si="197"/>
        <v>-</v>
      </c>
      <c r="R2970" s="114" t="str">
        <f t="shared" si="197"/>
        <v>-</v>
      </c>
      <c r="S2970" s="114" t="str">
        <f t="shared" si="197"/>
        <v>-</v>
      </c>
      <c r="T2970" s="114" t="str">
        <f t="shared" si="197"/>
        <v>-</v>
      </c>
      <c r="U2970" s="114" t="str">
        <f t="shared" si="197"/>
        <v>-</v>
      </c>
      <c r="V2970" s="114" t="str">
        <f t="shared" si="197"/>
        <v>-</v>
      </c>
      <c r="W2970" s="114" t="str">
        <f t="shared" si="197"/>
        <v>-</v>
      </c>
      <c r="X2970" s="114" t="str">
        <f t="shared" si="197"/>
        <v>-</v>
      </c>
      <c r="Y2970" s="114" t="str">
        <f t="shared" si="197"/>
        <v>-</v>
      </c>
      <c r="Z2970" s="114" t="str">
        <f t="shared" si="197"/>
        <v>-</v>
      </c>
      <c r="AA2970" s="114" t="str">
        <f t="shared" si="197"/>
        <v>-</v>
      </c>
      <c r="AB2970" s="114" t="str">
        <f t="shared" si="197"/>
        <v>-</v>
      </c>
      <c r="AC2970" s="114" t="str">
        <f t="shared" si="197"/>
        <v>-</v>
      </c>
      <c r="AD2970" s="114" t="str">
        <f t="shared" si="197"/>
        <v>-</v>
      </c>
      <c r="AE2970" s="114" t="str">
        <f t="shared" si="197"/>
        <v>-</v>
      </c>
      <c r="AF2970" s="114" t="str">
        <f t="shared" si="197"/>
        <v>-</v>
      </c>
      <c r="AG2970" s="114" t="str">
        <f t="shared" si="197"/>
        <v>-</v>
      </c>
    </row>
    <row r="2971" spans="1:35" ht="18" customHeight="1">
      <c r="AG2971"/>
    </row>
    <row r="2972" spans="1:35" s="104" customFormat="1">
      <c r="A2972" s="121">
        <f>A2957+1</f>
        <v>44926</v>
      </c>
      <c r="B2972" s="118" t="s">
        <v>310</v>
      </c>
      <c r="C2972" s="118" t="s">
        <v>311</v>
      </c>
      <c r="D2972" s="118" t="s">
        <v>312</v>
      </c>
      <c r="E2972" s="118" t="s">
        <v>313</v>
      </c>
      <c r="F2972" s="118" t="s">
        <v>314</v>
      </c>
      <c r="G2972" s="118" t="s">
        <v>315</v>
      </c>
      <c r="H2972" s="118" t="s">
        <v>316</v>
      </c>
      <c r="I2972" s="118" t="s">
        <v>317</v>
      </c>
      <c r="J2972" s="118" t="s">
        <v>318</v>
      </c>
      <c r="K2972" s="118" t="s">
        <v>319</v>
      </c>
      <c r="L2972" s="118" t="s">
        <v>320</v>
      </c>
      <c r="M2972" s="118" t="s">
        <v>321</v>
      </c>
      <c r="N2972" s="118" t="s">
        <v>322</v>
      </c>
      <c r="O2972" s="118" t="s">
        <v>323</v>
      </c>
      <c r="P2972" s="118" t="s">
        <v>324</v>
      </c>
      <c r="Q2972" s="118" t="s">
        <v>325</v>
      </c>
      <c r="R2972" s="118" t="s">
        <v>326</v>
      </c>
      <c r="S2972" s="118" t="s">
        <v>327</v>
      </c>
      <c r="T2972" s="118" t="s">
        <v>328</v>
      </c>
      <c r="U2972" s="118" t="s">
        <v>329</v>
      </c>
      <c r="V2972" s="118" t="s">
        <v>330</v>
      </c>
      <c r="W2972" s="118" t="s">
        <v>331</v>
      </c>
      <c r="X2972" s="118" t="s">
        <v>332</v>
      </c>
      <c r="Y2972" s="118" t="s">
        <v>333</v>
      </c>
      <c r="Z2972" s="118" t="s">
        <v>334</v>
      </c>
      <c r="AA2972" s="118" t="s">
        <v>335</v>
      </c>
      <c r="AB2972" s="118" t="s">
        <v>336</v>
      </c>
      <c r="AC2972" s="118" t="s">
        <v>337</v>
      </c>
      <c r="AD2972" s="118" t="s">
        <v>338</v>
      </c>
      <c r="AE2972" s="118" t="s">
        <v>339</v>
      </c>
      <c r="AF2972" s="118" t="s">
        <v>340</v>
      </c>
      <c r="AG2972" s="118" t="s">
        <v>341</v>
      </c>
    </row>
    <row r="2973" spans="1:35" s="104" customFormat="1">
      <c r="A2973" s="108" t="s">
        <v>168</v>
      </c>
      <c r="B2973" s="103"/>
      <c r="C2973" s="103"/>
      <c r="D2973" s="103"/>
      <c r="E2973" s="103"/>
      <c r="F2973" s="103"/>
      <c r="G2973" s="103"/>
      <c r="H2973" s="103"/>
      <c r="I2973" s="103"/>
      <c r="J2973" s="103"/>
      <c r="K2973" s="103"/>
      <c r="L2973" s="103"/>
      <c r="M2973" s="103"/>
      <c r="N2973" s="103"/>
      <c r="O2973" s="103"/>
      <c r="P2973" s="103"/>
      <c r="Q2973" s="103"/>
      <c r="R2973" s="103"/>
      <c r="S2973" s="103"/>
      <c r="T2973" s="103"/>
      <c r="U2973" s="103"/>
      <c r="V2973" s="103"/>
      <c r="W2973" s="103"/>
      <c r="X2973" s="103"/>
      <c r="Y2973" s="103"/>
      <c r="Z2973" s="103"/>
      <c r="AA2973" s="103"/>
      <c r="AB2973" s="103"/>
      <c r="AC2973" s="103"/>
      <c r="AD2973" s="103"/>
      <c r="AE2973" s="103"/>
      <c r="AF2973" s="103"/>
      <c r="AG2973" s="103"/>
    </row>
    <row r="2974" spans="1:35" s="104" customFormat="1">
      <c r="A2974" s="108" t="s">
        <v>174</v>
      </c>
      <c r="B2974" s="103"/>
      <c r="C2974" s="103"/>
      <c r="D2974" s="103"/>
      <c r="E2974" s="103"/>
      <c r="F2974" s="103"/>
      <c r="G2974" s="103"/>
      <c r="H2974" s="103"/>
      <c r="I2974" s="103"/>
      <c r="J2974" s="103"/>
      <c r="K2974" s="103"/>
      <c r="L2974" s="103"/>
      <c r="M2974" s="103"/>
      <c r="N2974" s="103"/>
      <c r="O2974" s="103"/>
      <c r="P2974" s="103"/>
      <c r="Q2974" s="103"/>
      <c r="R2974" s="103"/>
      <c r="S2974" s="103"/>
      <c r="T2974" s="103"/>
      <c r="U2974" s="103"/>
      <c r="V2974" s="103"/>
      <c r="W2974" s="103"/>
      <c r="X2974" s="103"/>
      <c r="Y2974" s="103"/>
      <c r="Z2974" s="103"/>
      <c r="AA2974" s="103"/>
      <c r="AB2974" s="103"/>
      <c r="AC2974" s="103"/>
      <c r="AD2974" s="103"/>
      <c r="AE2974" s="103"/>
      <c r="AF2974" s="103"/>
      <c r="AG2974" s="103"/>
    </row>
    <row r="2975" spans="1:35" s="104" customFormat="1">
      <c r="A2975" s="108" t="s">
        <v>176</v>
      </c>
      <c r="B2975" s="103"/>
      <c r="C2975" s="103"/>
      <c r="D2975" s="103"/>
      <c r="E2975" s="103"/>
      <c r="F2975" s="103"/>
      <c r="G2975" s="103"/>
      <c r="H2975" s="103"/>
      <c r="I2975" s="103"/>
      <c r="J2975" s="103"/>
      <c r="K2975" s="103"/>
      <c r="L2975" s="103"/>
      <c r="M2975" s="103"/>
      <c r="N2975" s="103"/>
      <c r="O2975" s="103"/>
      <c r="P2975" s="103"/>
      <c r="Q2975" s="103"/>
      <c r="R2975" s="103"/>
      <c r="S2975" s="103"/>
      <c r="T2975" s="103"/>
      <c r="U2975" s="103"/>
      <c r="V2975" s="103"/>
      <c r="W2975" s="103"/>
      <c r="X2975" s="103"/>
      <c r="Y2975" s="103"/>
      <c r="Z2975" s="103"/>
      <c r="AA2975" s="103"/>
      <c r="AB2975" s="103"/>
      <c r="AC2975" s="103"/>
      <c r="AD2975" s="103"/>
      <c r="AE2975" s="103"/>
      <c r="AF2975" s="103"/>
      <c r="AG2975" s="103"/>
    </row>
    <row r="2976" spans="1:35" s="104" customFormat="1" ht="21">
      <c r="A2976" s="108" t="s">
        <v>181</v>
      </c>
      <c r="B2976" s="103"/>
      <c r="C2976" s="103"/>
      <c r="D2976" s="103"/>
      <c r="E2976" s="103"/>
      <c r="F2976" s="103"/>
      <c r="G2976" s="103"/>
      <c r="H2976" s="103"/>
      <c r="I2976" s="103"/>
      <c r="J2976" s="103"/>
      <c r="K2976" s="103"/>
      <c r="L2976" s="103"/>
      <c r="M2976" s="103"/>
      <c r="N2976" s="103"/>
      <c r="O2976" s="103"/>
      <c r="P2976" s="103"/>
      <c r="Q2976" s="103"/>
      <c r="R2976" s="103"/>
      <c r="S2976" s="103"/>
      <c r="T2976" s="103"/>
      <c r="U2976" s="103"/>
      <c r="V2976" s="103"/>
      <c r="W2976" s="103"/>
      <c r="X2976" s="103"/>
      <c r="Y2976" s="103"/>
      <c r="Z2976" s="103"/>
      <c r="AA2976" s="103"/>
      <c r="AB2976" s="103"/>
      <c r="AC2976" s="103"/>
      <c r="AD2976" s="103"/>
      <c r="AE2976" s="103"/>
      <c r="AF2976" s="103"/>
      <c r="AG2976" s="103"/>
      <c r="AI2976" s="116" t="s">
        <v>250</v>
      </c>
    </row>
    <row r="2977" spans="1:35" s="104" customFormat="1" ht="15" customHeight="1">
      <c r="A2977" s="108" t="s">
        <v>184</v>
      </c>
      <c r="B2977" s="103"/>
      <c r="C2977" s="103"/>
      <c r="D2977" s="103"/>
      <c r="E2977" s="103"/>
      <c r="F2977" s="103"/>
      <c r="G2977" s="103"/>
      <c r="H2977" s="103"/>
      <c r="I2977" s="103"/>
      <c r="J2977" s="103"/>
      <c r="K2977" s="103"/>
      <c r="L2977" s="103"/>
      <c r="M2977" s="103"/>
      <c r="N2977" s="103"/>
      <c r="O2977" s="103"/>
      <c r="P2977" s="103"/>
      <c r="Q2977" s="103"/>
      <c r="R2977" s="103"/>
      <c r="S2977" s="103"/>
      <c r="T2977" s="103"/>
      <c r="U2977" s="103"/>
      <c r="V2977" s="103"/>
      <c r="W2977" s="103"/>
      <c r="X2977" s="103"/>
      <c r="Y2977" s="103"/>
      <c r="Z2977" s="103"/>
      <c r="AA2977" s="103"/>
      <c r="AB2977" s="103"/>
      <c r="AC2977" s="103"/>
      <c r="AD2977" s="103"/>
      <c r="AE2977" s="103"/>
      <c r="AF2977" s="103"/>
      <c r="AG2977" s="103"/>
      <c r="AI2977" s="271">
        <f>COUNTIF($B2985:$AG2985,"-")</f>
        <v>32</v>
      </c>
    </row>
    <row r="2978" spans="1:35" s="104" customFormat="1" ht="15" customHeight="1">
      <c r="A2978" s="108" t="s">
        <v>208</v>
      </c>
      <c r="B2978" s="103"/>
      <c r="C2978" s="103"/>
      <c r="D2978" s="103"/>
      <c r="E2978" s="103"/>
      <c r="F2978" s="103"/>
      <c r="G2978" s="103"/>
      <c r="H2978" s="103"/>
      <c r="I2978" s="103"/>
      <c r="J2978" s="103"/>
      <c r="K2978" s="103"/>
      <c r="L2978" s="103"/>
      <c r="M2978" s="103"/>
      <c r="N2978" s="103"/>
      <c r="O2978" s="103"/>
      <c r="P2978" s="103"/>
      <c r="Q2978" s="103"/>
      <c r="R2978" s="103"/>
      <c r="S2978" s="103"/>
      <c r="T2978" s="103"/>
      <c r="U2978" s="103"/>
      <c r="V2978" s="103"/>
      <c r="W2978" s="103"/>
      <c r="X2978" s="103"/>
      <c r="Y2978" s="103"/>
      <c r="Z2978" s="103"/>
      <c r="AA2978" s="103"/>
      <c r="AB2978" s="103"/>
      <c r="AC2978" s="103"/>
      <c r="AD2978" s="103"/>
      <c r="AE2978" s="103"/>
      <c r="AF2978" s="103"/>
      <c r="AG2978" s="103"/>
      <c r="AI2978" s="271"/>
    </row>
    <row r="2979" spans="1:35" s="104" customFormat="1">
      <c r="A2979" s="108" t="s">
        <v>209</v>
      </c>
      <c r="B2979" s="103"/>
      <c r="C2979" s="103"/>
      <c r="D2979" s="103"/>
      <c r="E2979" s="103"/>
      <c r="F2979" s="103"/>
      <c r="G2979" s="103"/>
      <c r="H2979" s="103"/>
      <c r="I2979" s="103"/>
      <c r="J2979" s="103"/>
      <c r="K2979" s="103"/>
      <c r="L2979" s="103"/>
      <c r="M2979" s="103"/>
      <c r="N2979" s="103"/>
      <c r="O2979" s="103"/>
      <c r="P2979" s="103"/>
      <c r="Q2979" s="103"/>
      <c r="R2979" s="103"/>
      <c r="S2979" s="103"/>
      <c r="T2979" s="103"/>
      <c r="U2979" s="103"/>
      <c r="V2979" s="103"/>
      <c r="W2979" s="103"/>
      <c r="X2979" s="103"/>
      <c r="Y2979" s="103"/>
      <c r="Z2979" s="103"/>
      <c r="AA2979" s="103"/>
      <c r="AB2979" s="103"/>
      <c r="AC2979" s="103"/>
      <c r="AD2979" s="103"/>
      <c r="AE2979" s="103"/>
      <c r="AF2979" s="103"/>
      <c r="AG2979" s="103"/>
    </row>
    <row r="2980" spans="1:35" s="104" customFormat="1">
      <c r="A2980" s="108" t="s">
        <v>198</v>
      </c>
      <c r="B2980" s="103"/>
      <c r="C2980" s="103"/>
      <c r="D2980" s="103"/>
      <c r="E2980" s="103"/>
      <c r="F2980" s="103"/>
      <c r="G2980" s="103"/>
      <c r="H2980" s="103"/>
      <c r="I2980" s="103"/>
      <c r="J2980" s="103"/>
      <c r="K2980" s="103"/>
      <c r="L2980" s="103"/>
      <c r="M2980" s="103"/>
      <c r="N2980" s="103"/>
      <c r="O2980" s="103"/>
      <c r="P2980" s="103"/>
      <c r="Q2980" s="103"/>
      <c r="R2980" s="103"/>
      <c r="S2980" s="103"/>
      <c r="T2980" s="103"/>
      <c r="U2980" s="103"/>
      <c r="V2980" s="103"/>
      <c r="W2980" s="103"/>
      <c r="X2980" s="103"/>
      <c r="Y2980" s="103"/>
      <c r="Z2980" s="103"/>
      <c r="AA2980" s="103"/>
      <c r="AB2980" s="103"/>
      <c r="AC2980" s="103"/>
      <c r="AD2980" s="103"/>
      <c r="AE2980" s="103"/>
      <c r="AF2980" s="103"/>
      <c r="AG2980" s="103"/>
    </row>
    <row r="2981" spans="1:35" s="104" customFormat="1">
      <c r="A2981" s="108" t="s">
        <v>200</v>
      </c>
      <c r="B2981" s="103"/>
      <c r="C2981" s="103"/>
      <c r="D2981" s="103"/>
      <c r="E2981" s="103"/>
      <c r="F2981" s="103"/>
      <c r="G2981" s="103"/>
      <c r="H2981" s="103"/>
      <c r="I2981" s="103"/>
      <c r="J2981" s="103"/>
      <c r="K2981" s="103"/>
      <c r="L2981" s="103"/>
      <c r="M2981" s="103"/>
      <c r="N2981" s="103"/>
      <c r="O2981" s="103"/>
      <c r="P2981" s="103"/>
      <c r="Q2981" s="103"/>
      <c r="R2981" s="103"/>
      <c r="S2981" s="103"/>
      <c r="T2981" s="103"/>
      <c r="U2981" s="103"/>
      <c r="V2981" s="103"/>
      <c r="W2981" s="103"/>
      <c r="X2981" s="103"/>
      <c r="Y2981" s="103"/>
      <c r="Z2981" s="103"/>
      <c r="AA2981" s="103"/>
      <c r="AB2981" s="103"/>
      <c r="AC2981" s="103"/>
      <c r="AD2981" s="103"/>
      <c r="AE2981" s="103"/>
      <c r="AF2981" s="103"/>
      <c r="AG2981" s="103"/>
    </row>
    <row r="2982" spans="1:35" s="104" customFormat="1">
      <c r="A2982" s="108" t="s">
        <v>201</v>
      </c>
      <c r="B2982" s="103"/>
      <c r="C2982" s="103"/>
      <c r="D2982" s="103"/>
      <c r="E2982" s="103"/>
      <c r="F2982" s="103"/>
      <c r="G2982" s="103"/>
      <c r="H2982" s="103"/>
      <c r="I2982" s="103"/>
      <c r="J2982" s="103"/>
      <c r="K2982" s="103"/>
      <c r="L2982" s="103"/>
      <c r="M2982" s="103"/>
      <c r="N2982" s="103"/>
      <c r="O2982" s="103"/>
      <c r="P2982" s="103"/>
      <c r="Q2982" s="103"/>
      <c r="R2982" s="103"/>
      <c r="S2982" s="103"/>
      <c r="T2982" s="103"/>
      <c r="U2982" s="103"/>
      <c r="V2982" s="103"/>
      <c r="W2982" s="103"/>
      <c r="X2982" s="103"/>
      <c r="Y2982" s="103"/>
      <c r="Z2982" s="103"/>
      <c r="AA2982" s="103"/>
      <c r="AB2982" s="103"/>
      <c r="AC2982" s="103"/>
      <c r="AD2982" s="103"/>
      <c r="AE2982" s="103"/>
      <c r="AF2982" s="103"/>
      <c r="AG2982" s="103"/>
    </row>
    <row r="2983" spans="1:35" s="104" customFormat="1">
      <c r="A2983" s="108" t="s">
        <v>202</v>
      </c>
      <c r="B2983" s="103"/>
      <c r="C2983" s="103"/>
      <c r="D2983" s="103"/>
      <c r="E2983" s="103"/>
      <c r="F2983" s="103"/>
      <c r="G2983" s="103"/>
      <c r="H2983" s="103"/>
      <c r="I2983" s="103"/>
      <c r="J2983" s="103"/>
      <c r="K2983" s="103"/>
      <c r="L2983" s="103"/>
      <c r="M2983" s="103"/>
      <c r="N2983" s="103"/>
      <c r="O2983" s="103"/>
      <c r="P2983" s="103"/>
      <c r="Q2983" s="103"/>
      <c r="R2983" s="103"/>
      <c r="S2983" s="103"/>
      <c r="T2983" s="103"/>
      <c r="U2983" s="103"/>
      <c r="V2983" s="103"/>
      <c r="W2983" s="103"/>
      <c r="X2983" s="103"/>
      <c r="Y2983" s="103"/>
      <c r="Z2983" s="103"/>
      <c r="AA2983" s="103"/>
      <c r="AB2983" s="103"/>
      <c r="AC2983" s="103"/>
      <c r="AD2983" s="103"/>
      <c r="AE2983" s="103"/>
      <c r="AF2983" s="103"/>
      <c r="AG2983" s="103"/>
    </row>
    <row r="2984" spans="1:35" s="104" customFormat="1">
      <c r="A2984" s="108" t="s">
        <v>203</v>
      </c>
      <c r="B2984" s="103"/>
      <c r="C2984" s="103"/>
      <c r="D2984" s="103"/>
      <c r="E2984" s="103"/>
      <c r="F2984" s="103"/>
      <c r="G2984" s="103"/>
      <c r="H2984" s="103"/>
      <c r="I2984" s="103"/>
      <c r="J2984" s="103"/>
      <c r="K2984" s="103"/>
      <c r="L2984" s="103"/>
      <c r="M2984" s="103"/>
      <c r="N2984" s="103"/>
      <c r="O2984" s="103"/>
      <c r="P2984" s="103"/>
      <c r="Q2984" s="103"/>
      <c r="R2984" s="103"/>
      <c r="S2984" s="103"/>
      <c r="T2984" s="103"/>
      <c r="U2984" s="103"/>
      <c r="V2984" s="103"/>
      <c r="W2984" s="103"/>
      <c r="X2984" s="103"/>
      <c r="Y2984" s="103"/>
      <c r="Z2984" s="103"/>
      <c r="AA2984" s="103"/>
      <c r="AB2984" s="103"/>
      <c r="AC2984" s="103"/>
      <c r="AD2984" s="103"/>
      <c r="AE2984" s="103"/>
      <c r="AF2984" s="103"/>
      <c r="AG2984" s="103"/>
    </row>
    <row r="2985" spans="1:35" s="104" customFormat="1">
      <c r="A2985" s="110" t="s">
        <v>204</v>
      </c>
      <c r="B2985" s="114" t="str">
        <f t="shared" ref="B2985:AG2985" si="198">IF(COUNTA(B2973:B2984)=0,"-",COUNTA(B2973:B2984)/12)</f>
        <v>-</v>
      </c>
      <c r="C2985" s="114" t="str">
        <f t="shared" si="198"/>
        <v>-</v>
      </c>
      <c r="D2985" s="114" t="str">
        <f t="shared" si="198"/>
        <v>-</v>
      </c>
      <c r="E2985" s="114" t="str">
        <f t="shared" si="198"/>
        <v>-</v>
      </c>
      <c r="F2985" s="114" t="str">
        <f t="shared" si="198"/>
        <v>-</v>
      </c>
      <c r="G2985" s="114" t="str">
        <f t="shared" si="198"/>
        <v>-</v>
      </c>
      <c r="H2985" s="114" t="str">
        <f t="shared" si="198"/>
        <v>-</v>
      </c>
      <c r="I2985" s="114" t="str">
        <f t="shared" si="198"/>
        <v>-</v>
      </c>
      <c r="J2985" s="114" t="str">
        <f t="shared" si="198"/>
        <v>-</v>
      </c>
      <c r="K2985" s="114" t="str">
        <f t="shared" si="198"/>
        <v>-</v>
      </c>
      <c r="L2985" s="114" t="str">
        <f t="shared" si="198"/>
        <v>-</v>
      </c>
      <c r="M2985" s="114" t="str">
        <f t="shared" si="198"/>
        <v>-</v>
      </c>
      <c r="N2985" s="114" t="str">
        <f t="shared" si="198"/>
        <v>-</v>
      </c>
      <c r="O2985" s="114" t="str">
        <f t="shared" si="198"/>
        <v>-</v>
      </c>
      <c r="P2985" s="114" t="str">
        <f t="shared" si="198"/>
        <v>-</v>
      </c>
      <c r="Q2985" s="114" t="str">
        <f t="shared" si="198"/>
        <v>-</v>
      </c>
      <c r="R2985" s="114" t="str">
        <f t="shared" si="198"/>
        <v>-</v>
      </c>
      <c r="S2985" s="114" t="str">
        <f t="shared" si="198"/>
        <v>-</v>
      </c>
      <c r="T2985" s="114" t="str">
        <f t="shared" si="198"/>
        <v>-</v>
      </c>
      <c r="U2985" s="114" t="str">
        <f t="shared" si="198"/>
        <v>-</v>
      </c>
      <c r="V2985" s="114" t="str">
        <f t="shared" si="198"/>
        <v>-</v>
      </c>
      <c r="W2985" s="114" t="str">
        <f t="shared" si="198"/>
        <v>-</v>
      </c>
      <c r="X2985" s="114" t="str">
        <f t="shared" si="198"/>
        <v>-</v>
      </c>
      <c r="Y2985" s="114" t="str">
        <f t="shared" si="198"/>
        <v>-</v>
      </c>
      <c r="Z2985" s="114" t="str">
        <f t="shared" si="198"/>
        <v>-</v>
      </c>
      <c r="AA2985" s="114" t="str">
        <f t="shared" si="198"/>
        <v>-</v>
      </c>
      <c r="AB2985" s="114" t="str">
        <f t="shared" si="198"/>
        <v>-</v>
      </c>
      <c r="AC2985" s="114" t="str">
        <f t="shared" si="198"/>
        <v>-</v>
      </c>
      <c r="AD2985" s="114" t="str">
        <f t="shared" si="198"/>
        <v>-</v>
      </c>
      <c r="AE2985" s="114" t="str">
        <f t="shared" si="198"/>
        <v>-</v>
      </c>
      <c r="AF2985" s="114" t="str">
        <f t="shared" si="198"/>
        <v>-</v>
      </c>
      <c r="AG2985" s="114" t="str">
        <f t="shared" si="198"/>
        <v>-</v>
      </c>
    </row>
    <row r="2986" spans="1:35" ht="18" customHeight="1">
      <c r="AG2986"/>
    </row>
    <row r="2987" spans="1:35" s="104" customFormat="1">
      <c r="A2987" s="121">
        <f>A2972+1</f>
        <v>44927</v>
      </c>
      <c r="B2987" s="118" t="s">
        <v>310</v>
      </c>
      <c r="C2987" s="118" t="s">
        <v>311</v>
      </c>
      <c r="D2987" s="118" t="s">
        <v>312</v>
      </c>
      <c r="E2987" s="118" t="s">
        <v>313</v>
      </c>
      <c r="F2987" s="118" t="s">
        <v>314</v>
      </c>
      <c r="G2987" s="118" t="s">
        <v>315</v>
      </c>
      <c r="H2987" s="118" t="s">
        <v>316</v>
      </c>
      <c r="I2987" s="118" t="s">
        <v>317</v>
      </c>
      <c r="J2987" s="118" t="s">
        <v>318</v>
      </c>
      <c r="K2987" s="118" t="s">
        <v>319</v>
      </c>
      <c r="L2987" s="118" t="s">
        <v>320</v>
      </c>
      <c r="M2987" s="118" t="s">
        <v>321</v>
      </c>
      <c r="N2987" s="118" t="s">
        <v>322</v>
      </c>
      <c r="O2987" s="118" t="s">
        <v>323</v>
      </c>
      <c r="P2987" s="118" t="s">
        <v>324</v>
      </c>
      <c r="Q2987" s="118" t="s">
        <v>325</v>
      </c>
      <c r="R2987" s="118" t="s">
        <v>326</v>
      </c>
      <c r="S2987" s="118" t="s">
        <v>327</v>
      </c>
      <c r="T2987" s="118" t="s">
        <v>328</v>
      </c>
      <c r="U2987" s="118" t="s">
        <v>329</v>
      </c>
      <c r="V2987" s="118" t="s">
        <v>330</v>
      </c>
      <c r="W2987" s="118" t="s">
        <v>331</v>
      </c>
      <c r="X2987" s="118" t="s">
        <v>332</v>
      </c>
      <c r="Y2987" s="118" t="s">
        <v>333</v>
      </c>
      <c r="Z2987" s="118" t="s">
        <v>334</v>
      </c>
      <c r="AA2987" s="118" t="s">
        <v>335</v>
      </c>
      <c r="AB2987" s="118" t="s">
        <v>336</v>
      </c>
      <c r="AC2987" s="118" t="s">
        <v>337</v>
      </c>
      <c r="AD2987" s="118" t="s">
        <v>338</v>
      </c>
      <c r="AE2987" s="118" t="s">
        <v>339</v>
      </c>
      <c r="AF2987" s="118" t="s">
        <v>340</v>
      </c>
      <c r="AG2987" s="118" t="s">
        <v>341</v>
      </c>
    </row>
    <row r="2988" spans="1:35" s="104" customFormat="1">
      <c r="A2988" s="108" t="s">
        <v>168</v>
      </c>
      <c r="B2988" s="103"/>
      <c r="C2988" s="103"/>
      <c r="D2988" s="103"/>
      <c r="E2988" s="103"/>
      <c r="F2988" s="103"/>
      <c r="G2988" s="103"/>
      <c r="H2988" s="103"/>
      <c r="I2988" s="103"/>
      <c r="J2988" s="103"/>
      <c r="K2988" s="103"/>
      <c r="L2988" s="103"/>
      <c r="M2988" s="103"/>
      <c r="N2988" s="103"/>
      <c r="O2988" s="103"/>
      <c r="P2988" s="103"/>
      <c r="Q2988" s="103"/>
      <c r="R2988" s="103"/>
      <c r="S2988" s="103"/>
      <c r="T2988" s="103"/>
      <c r="U2988" s="103"/>
      <c r="V2988" s="103"/>
      <c r="W2988" s="103"/>
      <c r="X2988" s="103"/>
      <c r="Y2988" s="103"/>
      <c r="Z2988" s="103"/>
      <c r="AA2988" s="103"/>
      <c r="AB2988" s="103"/>
      <c r="AC2988" s="103"/>
      <c r="AD2988" s="103"/>
      <c r="AE2988" s="103"/>
      <c r="AF2988" s="103"/>
      <c r="AG2988" s="103"/>
    </row>
    <row r="2989" spans="1:35" s="104" customFormat="1">
      <c r="A2989" s="108" t="s">
        <v>174</v>
      </c>
      <c r="B2989" s="103"/>
      <c r="C2989" s="103"/>
      <c r="D2989" s="103"/>
      <c r="E2989" s="103"/>
      <c r="F2989" s="103"/>
      <c r="G2989" s="103"/>
      <c r="H2989" s="103"/>
      <c r="I2989" s="103"/>
      <c r="J2989" s="103"/>
      <c r="K2989" s="103"/>
      <c r="L2989" s="103"/>
      <c r="M2989" s="103"/>
      <c r="N2989" s="103"/>
      <c r="O2989" s="103"/>
      <c r="P2989" s="103"/>
      <c r="Q2989" s="103"/>
      <c r="R2989" s="103"/>
      <c r="S2989" s="103"/>
      <c r="T2989" s="103"/>
      <c r="U2989" s="103"/>
      <c r="V2989" s="103"/>
      <c r="W2989" s="103"/>
      <c r="X2989" s="103"/>
      <c r="Y2989" s="103"/>
      <c r="Z2989" s="103"/>
      <c r="AA2989" s="103"/>
      <c r="AB2989" s="103"/>
      <c r="AC2989" s="103"/>
      <c r="AD2989" s="103"/>
      <c r="AE2989" s="103"/>
      <c r="AF2989" s="103"/>
      <c r="AG2989" s="103"/>
    </row>
    <row r="2990" spans="1:35" s="104" customFormat="1">
      <c r="A2990" s="108" t="s">
        <v>176</v>
      </c>
      <c r="B2990" s="103"/>
      <c r="C2990" s="103"/>
      <c r="D2990" s="103"/>
      <c r="E2990" s="103"/>
      <c r="F2990" s="103"/>
      <c r="G2990" s="103"/>
      <c r="H2990" s="103"/>
      <c r="I2990" s="103"/>
      <c r="J2990" s="103"/>
      <c r="K2990" s="103"/>
      <c r="L2990" s="103"/>
      <c r="M2990" s="103"/>
      <c r="N2990" s="103"/>
      <c r="O2990" s="103"/>
      <c r="P2990" s="103"/>
      <c r="Q2990" s="103"/>
      <c r="R2990" s="103"/>
      <c r="S2990" s="103"/>
      <c r="T2990" s="103"/>
      <c r="U2990" s="103"/>
      <c r="V2990" s="103"/>
      <c r="W2990" s="103"/>
      <c r="X2990" s="103"/>
      <c r="Y2990" s="103"/>
      <c r="Z2990" s="103"/>
      <c r="AA2990" s="103"/>
      <c r="AB2990" s="103"/>
      <c r="AC2990" s="103"/>
      <c r="AD2990" s="103"/>
      <c r="AE2990" s="103"/>
      <c r="AF2990" s="103"/>
      <c r="AG2990" s="103"/>
    </row>
    <row r="2991" spans="1:35" s="104" customFormat="1" ht="21">
      <c r="A2991" s="108" t="s">
        <v>181</v>
      </c>
      <c r="B2991" s="103"/>
      <c r="C2991" s="103"/>
      <c r="D2991" s="103"/>
      <c r="E2991" s="103"/>
      <c r="F2991" s="103"/>
      <c r="G2991" s="103"/>
      <c r="H2991" s="103"/>
      <c r="I2991" s="103"/>
      <c r="J2991" s="103"/>
      <c r="K2991" s="103"/>
      <c r="L2991" s="103"/>
      <c r="M2991" s="103"/>
      <c r="N2991" s="103"/>
      <c r="O2991" s="103"/>
      <c r="P2991" s="103"/>
      <c r="Q2991" s="103"/>
      <c r="R2991" s="103"/>
      <c r="S2991" s="103"/>
      <c r="T2991" s="103"/>
      <c r="U2991" s="103"/>
      <c r="V2991" s="103"/>
      <c r="W2991" s="103"/>
      <c r="X2991" s="103"/>
      <c r="Y2991" s="103"/>
      <c r="Z2991" s="103"/>
      <c r="AA2991" s="103"/>
      <c r="AB2991" s="103"/>
      <c r="AC2991" s="103"/>
      <c r="AD2991" s="103"/>
      <c r="AE2991" s="103"/>
      <c r="AF2991" s="103"/>
      <c r="AG2991" s="103"/>
      <c r="AI2991" s="116" t="s">
        <v>250</v>
      </c>
    </row>
    <row r="2992" spans="1:35" s="104" customFormat="1" ht="15" customHeight="1">
      <c r="A2992" s="108" t="s">
        <v>184</v>
      </c>
      <c r="B2992" s="103"/>
      <c r="C2992" s="103"/>
      <c r="D2992" s="103"/>
      <c r="E2992" s="103"/>
      <c r="F2992" s="103"/>
      <c r="G2992" s="103"/>
      <c r="H2992" s="103"/>
      <c r="I2992" s="103"/>
      <c r="J2992" s="103"/>
      <c r="K2992" s="103"/>
      <c r="L2992" s="103"/>
      <c r="M2992" s="103"/>
      <c r="N2992" s="103"/>
      <c r="O2992" s="103"/>
      <c r="P2992" s="103"/>
      <c r="Q2992" s="103"/>
      <c r="R2992" s="103"/>
      <c r="S2992" s="103"/>
      <c r="T2992" s="103"/>
      <c r="U2992" s="103"/>
      <c r="V2992" s="103"/>
      <c r="W2992" s="103"/>
      <c r="X2992" s="103"/>
      <c r="Y2992" s="103"/>
      <c r="Z2992" s="103"/>
      <c r="AA2992" s="103"/>
      <c r="AB2992" s="103"/>
      <c r="AC2992" s="103"/>
      <c r="AD2992" s="103"/>
      <c r="AE2992" s="103"/>
      <c r="AF2992" s="103"/>
      <c r="AG2992" s="103"/>
      <c r="AI2992" s="271">
        <f>COUNTIF($B3000:$AG3000,"-")</f>
        <v>32</v>
      </c>
    </row>
    <row r="2993" spans="1:35" s="104" customFormat="1" ht="15" customHeight="1">
      <c r="A2993" s="108" t="s">
        <v>208</v>
      </c>
      <c r="B2993" s="103"/>
      <c r="C2993" s="103"/>
      <c r="D2993" s="103"/>
      <c r="E2993" s="103"/>
      <c r="F2993" s="103"/>
      <c r="G2993" s="103"/>
      <c r="H2993" s="103"/>
      <c r="I2993" s="103"/>
      <c r="J2993" s="103"/>
      <c r="K2993" s="103"/>
      <c r="L2993" s="103"/>
      <c r="M2993" s="103"/>
      <c r="N2993" s="103"/>
      <c r="O2993" s="103"/>
      <c r="P2993" s="103"/>
      <c r="Q2993" s="103"/>
      <c r="R2993" s="103"/>
      <c r="S2993" s="103"/>
      <c r="T2993" s="103"/>
      <c r="U2993" s="103"/>
      <c r="V2993" s="103"/>
      <c r="W2993" s="103"/>
      <c r="X2993" s="103"/>
      <c r="Y2993" s="103"/>
      <c r="Z2993" s="103"/>
      <c r="AA2993" s="103"/>
      <c r="AB2993" s="103"/>
      <c r="AC2993" s="103"/>
      <c r="AD2993" s="103"/>
      <c r="AE2993" s="103"/>
      <c r="AF2993" s="103"/>
      <c r="AG2993" s="103"/>
      <c r="AI2993" s="271"/>
    </row>
    <row r="2994" spans="1:35" s="104" customFormat="1">
      <c r="A2994" s="108" t="s">
        <v>209</v>
      </c>
      <c r="B2994" s="103"/>
      <c r="C2994" s="103"/>
      <c r="D2994" s="103"/>
      <c r="E2994" s="103"/>
      <c r="F2994" s="103"/>
      <c r="G2994" s="103"/>
      <c r="H2994" s="103"/>
      <c r="I2994" s="103"/>
      <c r="J2994" s="103"/>
      <c r="K2994" s="103"/>
      <c r="L2994" s="103"/>
      <c r="M2994" s="103"/>
      <c r="N2994" s="103"/>
      <c r="O2994" s="103"/>
      <c r="P2994" s="103"/>
      <c r="Q2994" s="103"/>
      <c r="R2994" s="103"/>
      <c r="S2994" s="103"/>
      <c r="T2994" s="103"/>
      <c r="U2994" s="103"/>
      <c r="V2994" s="103"/>
      <c r="W2994" s="103"/>
      <c r="X2994" s="103"/>
      <c r="Y2994" s="103"/>
      <c r="Z2994" s="103"/>
      <c r="AA2994" s="103"/>
      <c r="AB2994" s="103"/>
      <c r="AC2994" s="103"/>
      <c r="AD2994" s="103"/>
      <c r="AE2994" s="103"/>
      <c r="AF2994" s="103"/>
      <c r="AG2994" s="103"/>
    </row>
    <row r="2995" spans="1:35" s="104" customFormat="1">
      <c r="A2995" s="108" t="s">
        <v>198</v>
      </c>
      <c r="B2995" s="103"/>
      <c r="C2995" s="103"/>
      <c r="D2995" s="103"/>
      <c r="E2995" s="103"/>
      <c r="F2995" s="103"/>
      <c r="G2995" s="103"/>
      <c r="H2995" s="103"/>
      <c r="I2995" s="103"/>
      <c r="J2995" s="103"/>
      <c r="K2995" s="103"/>
      <c r="L2995" s="103"/>
      <c r="M2995" s="103"/>
      <c r="N2995" s="103"/>
      <c r="O2995" s="103"/>
      <c r="P2995" s="103"/>
      <c r="Q2995" s="103"/>
      <c r="R2995" s="103"/>
      <c r="S2995" s="103"/>
      <c r="T2995" s="103"/>
      <c r="U2995" s="103"/>
      <c r="V2995" s="103"/>
      <c r="W2995" s="103"/>
      <c r="X2995" s="103"/>
      <c r="Y2995" s="103"/>
      <c r="Z2995" s="103"/>
      <c r="AA2995" s="103"/>
      <c r="AB2995" s="103"/>
      <c r="AC2995" s="103"/>
      <c r="AD2995" s="103"/>
      <c r="AE2995" s="103"/>
      <c r="AF2995" s="103"/>
      <c r="AG2995" s="103"/>
    </row>
    <row r="2996" spans="1:35" s="104" customFormat="1">
      <c r="A2996" s="108" t="s">
        <v>200</v>
      </c>
      <c r="B2996" s="103"/>
      <c r="C2996" s="103"/>
      <c r="D2996" s="103"/>
      <c r="E2996" s="103"/>
      <c r="F2996" s="103"/>
      <c r="G2996" s="103"/>
      <c r="H2996" s="103"/>
      <c r="I2996" s="103"/>
      <c r="J2996" s="103"/>
      <c r="K2996" s="103"/>
      <c r="L2996" s="103"/>
      <c r="M2996" s="103"/>
      <c r="N2996" s="103"/>
      <c r="O2996" s="103"/>
      <c r="P2996" s="103"/>
      <c r="Q2996" s="103"/>
      <c r="R2996" s="103"/>
      <c r="S2996" s="103"/>
      <c r="T2996" s="103"/>
      <c r="U2996" s="103"/>
      <c r="V2996" s="103"/>
      <c r="W2996" s="103"/>
      <c r="X2996" s="103"/>
      <c r="Y2996" s="103"/>
      <c r="Z2996" s="103"/>
      <c r="AA2996" s="103"/>
      <c r="AB2996" s="103"/>
      <c r="AC2996" s="103"/>
      <c r="AD2996" s="103"/>
      <c r="AE2996" s="103"/>
      <c r="AF2996" s="103"/>
      <c r="AG2996" s="103"/>
    </row>
    <row r="2997" spans="1:35" s="104" customFormat="1">
      <c r="A2997" s="108" t="s">
        <v>201</v>
      </c>
      <c r="B2997" s="103"/>
      <c r="C2997" s="103"/>
      <c r="D2997" s="103"/>
      <c r="E2997" s="103"/>
      <c r="F2997" s="103"/>
      <c r="G2997" s="103"/>
      <c r="H2997" s="103"/>
      <c r="I2997" s="103"/>
      <c r="J2997" s="103"/>
      <c r="K2997" s="103"/>
      <c r="L2997" s="103"/>
      <c r="M2997" s="103"/>
      <c r="N2997" s="103"/>
      <c r="O2997" s="103"/>
      <c r="P2997" s="103"/>
      <c r="Q2997" s="103"/>
      <c r="R2997" s="103"/>
      <c r="S2997" s="103"/>
      <c r="T2997" s="103"/>
      <c r="U2997" s="103"/>
      <c r="V2997" s="103"/>
      <c r="W2997" s="103"/>
      <c r="X2997" s="103"/>
      <c r="Y2997" s="103"/>
      <c r="Z2997" s="103"/>
      <c r="AA2997" s="103"/>
      <c r="AB2997" s="103"/>
      <c r="AC2997" s="103"/>
      <c r="AD2997" s="103"/>
      <c r="AE2997" s="103"/>
      <c r="AF2997" s="103"/>
      <c r="AG2997" s="103"/>
    </row>
    <row r="2998" spans="1:35" s="104" customFormat="1">
      <c r="A2998" s="108" t="s">
        <v>202</v>
      </c>
      <c r="B2998" s="103"/>
      <c r="C2998" s="103"/>
      <c r="D2998" s="103"/>
      <c r="E2998" s="103"/>
      <c r="F2998" s="103"/>
      <c r="G2998" s="103"/>
      <c r="H2998" s="103"/>
      <c r="I2998" s="103"/>
      <c r="J2998" s="103"/>
      <c r="K2998" s="103"/>
      <c r="L2998" s="103"/>
      <c r="M2998" s="103"/>
      <c r="N2998" s="103"/>
      <c r="O2998" s="103"/>
      <c r="P2998" s="103"/>
      <c r="Q2998" s="103"/>
      <c r="R2998" s="103"/>
      <c r="S2998" s="103"/>
      <c r="T2998" s="103"/>
      <c r="U2998" s="103"/>
      <c r="V2998" s="103"/>
      <c r="W2998" s="103"/>
      <c r="X2998" s="103"/>
      <c r="Y2998" s="103"/>
      <c r="Z2998" s="103"/>
      <c r="AA2998" s="103"/>
      <c r="AB2998" s="103"/>
      <c r="AC2998" s="103"/>
      <c r="AD2998" s="103"/>
      <c r="AE2998" s="103"/>
      <c r="AF2998" s="103"/>
      <c r="AG2998" s="103"/>
    </row>
    <row r="2999" spans="1:35" s="104" customFormat="1">
      <c r="A2999" s="108" t="s">
        <v>203</v>
      </c>
      <c r="B2999" s="103"/>
      <c r="C2999" s="103"/>
      <c r="D2999" s="103"/>
      <c r="E2999" s="103"/>
      <c r="F2999" s="103"/>
      <c r="G2999" s="103"/>
      <c r="H2999" s="103"/>
      <c r="I2999" s="103"/>
      <c r="J2999" s="103"/>
      <c r="K2999" s="103"/>
      <c r="L2999" s="103"/>
      <c r="M2999" s="103"/>
      <c r="N2999" s="103"/>
      <c r="O2999" s="103"/>
      <c r="P2999" s="103"/>
      <c r="Q2999" s="103"/>
      <c r="R2999" s="103"/>
      <c r="S2999" s="103"/>
      <c r="T2999" s="103"/>
      <c r="U2999" s="103"/>
      <c r="V2999" s="103"/>
      <c r="W2999" s="103"/>
      <c r="X2999" s="103"/>
      <c r="Y2999" s="103"/>
      <c r="Z2999" s="103"/>
      <c r="AA2999" s="103"/>
      <c r="AB2999" s="103"/>
      <c r="AC2999" s="103"/>
      <c r="AD2999" s="103"/>
      <c r="AE2999" s="103"/>
      <c r="AF2999" s="103"/>
      <c r="AG2999" s="103"/>
    </row>
    <row r="3000" spans="1:35" s="104" customFormat="1">
      <c r="A3000" s="110" t="s">
        <v>204</v>
      </c>
      <c r="B3000" s="114" t="str">
        <f t="shared" ref="B3000:AG3000" si="199">IF(COUNTA(B2988:B2999)=0,"-",COUNTA(B2988:B2999)/12)</f>
        <v>-</v>
      </c>
      <c r="C3000" s="114" t="str">
        <f t="shared" si="199"/>
        <v>-</v>
      </c>
      <c r="D3000" s="114" t="str">
        <f t="shared" si="199"/>
        <v>-</v>
      </c>
      <c r="E3000" s="114" t="str">
        <f t="shared" si="199"/>
        <v>-</v>
      </c>
      <c r="F3000" s="114" t="str">
        <f t="shared" si="199"/>
        <v>-</v>
      </c>
      <c r="G3000" s="114" t="str">
        <f t="shared" si="199"/>
        <v>-</v>
      </c>
      <c r="H3000" s="114" t="str">
        <f t="shared" si="199"/>
        <v>-</v>
      </c>
      <c r="I3000" s="114" t="str">
        <f t="shared" si="199"/>
        <v>-</v>
      </c>
      <c r="J3000" s="114" t="str">
        <f t="shared" si="199"/>
        <v>-</v>
      </c>
      <c r="K3000" s="114" t="str">
        <f t="shared" si="199"/>
        <v>-</v>
      </c>
      <c r="L3000" s="114" t="str">
        <f t="shared" si="199"/>
        <v>-</v>
      </c>
      <c r="M3000" s="114" t="str">
        <f t="shared" si="199"/>
        <v>-</v>
      </c>
      <c r="N3000" s="114" t="str">
        <f t="shared" si="199"/>
        <v>-</v>
      </c>
      <c r="O3000" s="114" t="str">
        <f t="shared" si="199"/>
        <v>-</v>
      </c>
      <c r="P3000" s="114" t="str">
        <f t="shared" si="199"/>
        <v>-</v>
      </c>
      <c r="Q3000" s="114" t="str">
        <f t="shared" si="199"/>
        <v>-</v>
      </c>
      <c r="R3000" s="114" t="str">
        <f t="shared" si="199"/>
        <v>-</v>
      </c>
      <c r="S3000" s="114" t="str">
        <f t="shared" si="199"/>
        <v>-</v>
      </c>
      <c r="T3000" s="114" t="str">
        <f t="shared" si="199"/>
        <v>-</v>
      </c>
      <c r="U3000" s="114" t="str">
        <f t="shared" si="199"/>
        <v>-</v>
      </c>
      <c r="V3000" s="114" t="str">
        <f t="shared" si="199"/>
        <v>-</v>
      </c>
      <c r="W3000" s="114" t="str">
        <f t="shared" si="199"/>
        <v>-</v>
      </c>
      <c r="X3000" s="114" t="str">
        <f t="shared" si="199"/>
        <v>-</v>
      </c>
      <c r="Y3000" s="114" t="str">
        <f t="shared" si="199"/>
        <v>-</v>
      </c>
      <c r="Z3000" s="114" t="str">
        <f t="shared" si="199"/>
        <v>-</v>
      </c>
      <c r="AA3000" s="114" t="str">
        <f t="shared" si="199"/>
        <v>-</v>
      </c>
      <c r="AB3000" s="114" t="str">
        <f t="shared" si="199"/>
        <v>-</v>
      </c>
      <c r="AC3000" s="114" t="str">
        <f t="shared" si="199"/>
        <v>-</v>
      </c>
      <c r="AD3000" s="114" t="str">
        <f t="shared" si="199"/>
        <v>-</v>
      </c>
      <c r="AE3000" s="114" t="str">
        <f t="shared" si="199"/>
        <v>-</v>
      </c>
      <c r="AF3000" s="114" t="str">
        <f t="shared" si="199"/>
        <v>-</v>
      </c>
      <c r="AG3000" s="114" t="str">
        <f t="shared" si="199"/>
        <v>-</v>
      </c>
    </row>
    <row r="3001" spans="1:35" ht="18" customHeight="1">
      <c r="AG3001"/>
    </row>
    <row r="3002" spans="1:35" s="104" customFormat="1">
      <c r="A3002" s="121">
        <f>A2987+1</f>
        <v>44928</v>
      </c>
      <c r="B3002" s="118" t="s">
        <v>310</v>
      </c>
      <c r="C3002" s="118" t="s">
        <v>311</v>
      </c>
      <c r="D3002" s="118" t="s">
        <v>312</v>
      </c>
      <c r="E3002" s="118" t="s">
        <v>313</v>
      </c>
      <c r="F3002" s="118" t="s">
        <v>314</v>
      </c>
      <c r="G3002" s="118" t="s">
        <v>315</v>
      </c>
      <c r="H3002" s="118" t="s">
        <v>316</v>
      </c>
      <c r="I3002" s="118" t="s">
        <v>317</v>
      </c>
      <c r="J3002" s="118" t="s">
        <v>318</v>
      </c>
      <c r="K3002" s="118" t="s">
        <v>319</v>
      </c>
      <c r="L3002" s="118" t="s">
        <v>320</v>
      </c>
      <c r="M3002" s="118" t="s">
        <v>321</v>
      </c>
      <c r="N3002" s="118" t="s">
        <v>322</v>
      </c>
      <c r="O3002" s="118" t="s">
        <v>323</v>
      </c>
      <c r="P3002" s="118" t="s">
        <v>324</v>
      </c>
      <c r="Q3002" s="118" t="s">
        <v>325</v>
      </c>
      <c r="R3002" s="118" t="s">
        <v>326</v>
      </c>
      <c r="S3002" s="118" t="s">
        <v>327</v>
      </c>
      <c r="T3002" s="118" t="s">
        <v>328</v>
      </c>
      <c r="U3002" s="118" t="s">
        <v>329</v>
      </c>
      <c r="V3002" s="118" t="s">
        <v>330</v>
      </c>
      <c r="W3002" s="118" t="s">
        <v>331</v>
      </c>
      <c r="X3002" s="118" t="s">
        <v>332</v>
      </c>
      <c r="Y3002" s="118" t="s">
        <v>333</v>
      </c>
      <c r="Z3002" s="118" t="s">
        <v>334</v>
      </c>
      <c r="AA3002" s="118" t="s">
        <v>335</v>
      </c>
      <c r="AB3002" s="118" t="s">
        <v>336</v>
      </c>
      <c r="AC3002" s="118" t="s">
        <v>337</v>
      </c>
      <c r="AD3002" s="118" t="s">
        <v>338</v>
      </c>
      <c r="AE3002" s="118" t="s">
        <v>339</v>
      </c>
      <c r="AF3002" s="118" t="s">
        <v>340</v>
      </c>
      <c r="AG3002" s="118" t="s">
        <v>341</v>
      </c>
    </row>
    <row r="3003" spans="1:35" s="104" customFormat="1">
      <c r="A3003" s="108" t="s">
        <v>168</v>
      </c>
      <c r="B3003" s="103"/>
      <c r="C3003" s="103"/>
      <c r="D3003" s="103"/>
      <c r="E3003" s="103"/>
      <c r="F3003" s="103"/>
      <c r="G3003" s="103"/>
      <c r="H3003" s="103"/>
      <c r="I3003" s="103"/>
      <c r="J3003" s="103"/>
      <c r="K3003" s="103"/>
      <c r="L3003" s="103"/>
      <c r="M3003" s="103"/>
      <c r="N3003" s="103"/>
      <c r="O3003" s="103"/>
      <c r="P3003" s="103"/>
      <c r="Q3003" s="103"/>
      <c r="R3003" s="103"/>
      <c r="S3003" s="103"/>
      <c r="T3003" s="103"/>
      <c r="U3003" s="103"/>
      <c r="V3003" s="103"/>
      <c r="W3003" s="103"/>
      <c r="X3003" s="103"/>
      <c r="Y3003" s="103"/>
      <c r="Z3003" s="103"/>
      <c r="AA3003" s="103"/>
      <c r="AB3003" s="103"/>
      <c r="AC3003" s="103"/>
      <c r="AD3003" s="103"/>
      <c r="AE3003" s="103"/>
      <c r="AF3003" s="103"/>
      <c r="AG3003" s="103"/>
    </row>
    <row r="3004" spans="1:35" s="104" customFormat="1">
      <c r="A3004" s="108" t="s">
        <v>174</v>
      </c>
      <c r="B3004" s="103"/>
      <c r="C3004" s="103"/>
      <c r="D3004" s="103"/>
      <c r="E3004" s="103"/>
      <c r="F3004" s="103"/>
      <c r="G3004" s="103"/>
      <c r="H3004" s="103"/>
      <c r="I3004" s="103"/>
      <c r="J3004" s="103"/>
      <c r="K3004" s="103"/>
      <c r="L3004" s="103"/>
      <c r="M3004" s="103"/>
      <c r="N3004" s="103"/>
      <c r="O3004" s="103"/>
      <c r="P3004" s="103"/>
      <c r="Q3004" s="103"/>
      <c r="R3004" s="103"/>
      <c r="S3004" s="103"/>
      <c r="T3004" s="103"/>
      <c r="U3004" s="103"/>
      <c r="V3004" s="103"/>
      <c r="W3004" s="103"/>
      <c r="X3004" s="103"/>
      <c r="Y3004" s="103"/>
      <c r="Z3004" s="103"/>
      <c r="AA3004" s="103"/>
      <c r="AB3004" s="103"/>
      <c r="AC3004" s="103"/>
      <c r="AD3004" s="103"/>
      <c r="AE3004" s="103"/>
      <c r="AF3004" s="103"/>
      <c r="AG3004" s="103"/>
    </row>
    <row r="3005" spans="1:35" s="104" customFormat="1">
      <c r="A3005" s="108" t="s">
        <v>176</v>
      </c>
      <c r="B3005" s="103"/>
      <c r="C3005" s="103"/>
      <c r="D3005" s="103"/>
      <c r="E3005" s="103"/>
      <c r="F3005" s="103"/>
      <c r="G3005" s="103"/>
      <c r="H3005" s="103"/>
      <c r="I3005" s="103"/>
      <c r="J3005" s="103"/>
      <c r="K3005" s="103"/>
      <c r="L3005" s="103"/>
      <c r="M3005" s="103"/>
      <c r="N3005" s="103"/>
      <c r="O3005" s="103"/>
      <c r="P3005" s="103"/>
      <c r="Q3005" s="103"/>
      <c r="R3005" s="103"/>
      <c r="S3005" s="103"/>
      <c r="T3005" s="103"/>
      <c r="U3005" s="103"/>
      <c r="V3005" s="103"/>
      <c r="W3005" s="103"/>
      <c r="X3005" s="103"/>
      <c r="Y3005" s="103"/>
      <c r="Z3005" s="103"/>
      <c r="AA3005" s="103"/>
      <c r="AB3005" s="103"/>
      <c r="AC3005" s="103"/>
      <c r="AD3005" s="103"/>
      <c r="AE3005" s="103"/>
      <c r="AF3005" s="103"/>
      <c r="AG3005" s="103"/>
    </row>
    <row r="3006" spans="1:35" s="104" customFormat="1" ht="21">
      <c r="A3006" s="108" t="s">
        <v>181</v>
      </c>
      <c r="B3006" s="103"/>
      <c r="C3006" s="103"/>
      <c r="D3006" s="103"/>
      <c r="E3006" s="103"/>
      <c r="F3006" s="103"/>
      <c r="G3006" s="103"/>
      <c r="H3006" s="103"/>
      <c r="I3006" s="103"/>
      <c r="J3006" s="103"/>
      <c r="K3006" s="103"/>
      <c r="L3006" s="103"/>
      <c r="M3006" s="103"/>
      <c r="N3006" s="103"/>
      <c r="O3006" s="103"/>
      <c r="P3006" s="103"/>
      <c r="Q3006" s="103"/>
      <c r="R3006" s="103"/>
      <c r="S3006" s="103"/>
      <c r="T3006" s="103"/>
      <c r="U3006" s="103"/>
      <c r="V3006" s="103"/>
      <c r="W3006" s="103"/>
      <c r="X3006" s="103"/>
      <c r="Y3006" s="103"/>
      <c r="Z3006" s="103"/>
      <c r="AA3006" s="103"/>
      <c r="AB3006" s="103"/>
      <c r="AC3006" s="103"/>
      <c r="AD3006" s="103"/>
      <c r="AE3006" s="103"/>
      <c r="AF3006" s="103"/>
      <c r="AG3006" s="103"/>
      <c r="AI3006" s="116" t="s">
        <v>250</v>
      </c>
    </row>
    <row r="3007" spans="1:35" s="104" customFormat="1" ht="15" customHeight="1">
      <c r="A3007" s="108" t="s">
        <v>184</v>
      </c>
      <c r="B3007" s="103"/>
      <c r="C3007" s="103"/>
      <c r="D3007" s="103"/>
      <c r="E3007" s="103"/>
      <c r="F3007" s="103"/>
      <c r="G3007" s="103"/>
      <c r="H3007" s="103"/>
      <c r="I3007" s="103"/>
      <c r="J3007" s="103"/>
      <c r="K3007" s="103"/>
      <c r="L3007" s="103"/>
      <c r="M3007" s="103"/>
      <c r="N3007" s="103"/>
      <c r="O3007" s="103"/>
      <c r="P3007" s="103"/>
      <c r="Q3007" s="103"/>
      <c r="R3007" s="103"/>
      <c r="S3007" s="103"/>
      <c r="T3007" s="103"/>
      <c r="U3007" s="103"/>
      <c r="V3007" s="103"/>
      <c r="W3007" s="103"/>
      <c r="X3007" s="103"/>
      <c r="Y3007" s="103"/>
      <c r="Z3007" s="103"/>
      <c r="AA3007" s="103"/>
      <c r="AB3007" s="103"/>
      <c r="AC3007" s="103"/>
      <c r="AD3007" s="103"/>
      <c r="AE3007" s="103"/>
      <c r="AF3007" s="103"/>
      <c r="AG3007" s="103"/>
      <c r="AI3007" s="271">
        <f>COUNTIF($B3015:$AG3015,"-")</f>
        <v>32</v>
      </c>
    </row>
    <row r="3008" spans="1:35" s="104" customFormat="1" ht="15" customHeight="1">
      <c r="A3008" s="108" t="s">
        <v>208</v>
      </c>
      <c r="B3008" s="103"/>
      <c r="C3008" s="103"/>
      <c r="D3008" s="103"/>
      <c r="E3008" s="103"/>
      <c r="F3008" s="103"/>
      <c r="G3008" s="103"/>
      <c r="H3008" s="103"/>
      <c r="I3008" s="103"/>
      <c r="J3008" s="103"/>
      <c r="K3008" s="103"/>
      <c r="L3008" s="103"/>
      <c r="M3008" s="103"/>
      <c r="N3008" s="103"/>
      <c r="O3008" s="103"/>
      <c r="P3008" s="103"/>
      <c r="Q3008" s="103"/>
      <c r="R3008" s="103"/>
      <c r="S3008" s="103"/>
      <c r="T3008" s="103"/>
      <c r="U3008" s="103"/>
      <c r="V3008" s="103"/>
      <c r="W3008" s="103"/>
      <c r="X3008" s="103"/>
      <c r="Y3008" s="103"/>
      <c r="Z3008" s="103"/>
      <c r="AA3008" s="103"/>
      <c r="AB3008" s="103"/>
      <c r="AC3008" s="103"/>
      <c r="AD3008" s="103"/>
      <c r="AE3008" s="103"/>
      <c r="AF3008" s="103"/>
      <c r="AG3008" s="103"/>
      <c r="AI3008" s="271"/>
    </row>
    <row r="3009" spans="1:33" s="104" customFormat="1">
      <c r="A3009" s="108" t="s">
        <v>209</v>
      </c>
      <c r="B3009" s="103"/>
      <c r="C3009" s="103"/>
      <c r="D3009" s="103"/>
      <c r="E3009" s="103"/>
      <c r="F3009" s="103"/>
      <c r="G3009" s="103"/>
      <c r="H3009" s="103"/>
      <c r="I3009" s="103"/>
      <c r="J3009" s="103"/>
      <c r="K3009" s="103"/>
      <c r="L3009" s="103"/>
      <c r="M3009" s="103"/>
      <c r="N3009" s="103"/>
      <c r="O3009" s="103"/>
      <c r="P3009" s="103"/>
      <c r="Q3009" s="103"/>
      <c r="R3009" s="103"/>
      <c r="S3009" s="103"/>
      <c r="T3009" s="103"/>
      <c r="U3009" s="103"/>
      <c r="V3009" s="103"/>
      <c r="W3009" s="103"/>
      <c r="X3009" s="103"/>
      <c r="Y3009" s="103"/>
      <c r="Z3009" s="103"/>
      <c r="AA3009" s="103"/>
      <c r="AB3009" s="103"/>
      <c r="AC3009" s="103"/>
      <c r="AD3009" s="103"/>
      <c r="AE3009" s="103"/>
      <c r="AF3009" s="103"/>
      <c r="AG3009" s="103"/>
    </row>
    <row r="3010" spans="1:33" s="104" customFormat="1">
      <c r="A3010" s="108" t="s">
        <v>198</v>
      </c>
      <c r="B3010" s="103"/>
      <c r="C3010" s="103"/>
      <c r="D3010" s="103"/>
      <c r="E3010" s="103"/>
      <c r="F3010" s="103"/>
      <c r="G3010" s="103"/>
      <c r="H3010" s="103"/>
      <c r="I3010" s="103"/>
      <c r="J3010" s="103"/>
      <c r="K3010" s="103"/>
      <c r="L3010" s="103"/>
      <c r="M3010" s="103"/>
      <c r="N3010" s="103"/>
      <c r="O3010" s="103"/>
      <c r="P3010" s="103"/>
      <c r="Q3010" s="103"/>
      <c r="R3010" s="103"/>
      <c r="S3010" s="103"/>
      <c r="T3010" s="103"/>
      <c r="U3010" s="103"/>
      <c r="V3010" s="103"/>
      <c r="W3010" s="103"/>
      <c r="X3010" s="103"/>
      <c r="Y3010" s="103"/>
      <c r="Z3010" s="103"/>
      <c r="AA3010" s="103"/>
      <c r="AB3010" s="103"/>
      <c r="AC3010" s="103"/>
      <c r="AD3010" s="103"/>
      <c r="AE3010" s="103"/>
      <c r="AF3010" s="103"/>
      <c r="AG3010" s="103"/>
    </row>
    <row r="3011" spans="1:33" s="104" customFormat="1">
      <c r="A3011" s="108" t="s">
        <v>200</v>
      </c>
      <c r="B3011" s="103"/>
      <c r="C3011" s="103"/>
      <c r="D3011" s="103"/>
      <c r="E3011" s="103"/>
      <c r="F3011" s="103"/>
      <c r="G3011" s="103"/>
      <c r="H3011" s="103"/>
      <c r="I3011" s="103"/>
      <c r="J3011" s="103"/>
      <c r="K3011" s="103"/>
      <c r="L3011" s="103"/>
      <c r="M3011" s="103"/>
      <c r="N3011" s="103"/>
      <c r="O3011" s="103"/>
      <c r="P3011" s="103"/>
      <c r="Q3011" s="103"/>
      <c r="R3011" s="103"/>
      <c r="S3011" s="103"/>
      <c r="T3011" s="103"/>
      <c r="U3011" s="103"/>
      <c r="V3011" s="103"/>
      <c r="W3011" s="103"/>
      <c r="X3011" s="103"/>
      <c r="Y3011" s="103"/>
      <c r="Z3011" s="103"/>
      <c r="AA3011" s="103"/>
      <c r="AB3011" s="103"/>
      <c r="AC3011" s="103"/>
      <c r="AD3011" s="103"/>
      <c r="AE3011" s="103"/>
      <c r="AF3011" s="103"/>
      <c r="AG3011" s="103"/>
    </row>
    <row r="3012" spans="1:33" s="104" customFormat="1">
      <c r="A3012" s="108" t="s">
        <v>201</v>
      </c>
      <c r="B3012" s="103"/>
      <c r="C3012" s="103"/>
      <c r="D3012" s="103"/>
      <c r="E3012" s="103"/>
      <c r="F3012" s="103"/>
      <c r="G3012" s="103"/>
      <c r="H3012" s="103"/>
      <c r="I3012" s="103"/>
      <c r="J3012" s="103"/>
      <c r="K3012" s="103"/>
      <c r="L3012" s="103"/>
      <c r="M3012" s="103"/>
      <c r="N3012" s="103"/>
      <c r="O3012" s="103"/>
      <c r="P3012" s="103"/>
      <c r="Q3012" s="103"/>
      <c r="R3012" s="103"/>
      <c r="S3012" s="103"/>
      <c r="T3012" s="103"/>
      <c r="U3012" s="103"/>
      <c r="V3012" s="103"/>
      <c r="W3012" s="103"/>
      <c r="X3012" s="103"/>
      <c r="Y3012" s="103"/>
      <c r="Z3012" s="103"/>
      <c r="AA3012" s="103"/>
      <c r="AB3012" s="103"/>
      <c r="AC3012" s="103"/>
      <c r="AD3012" s="103"/>
      <c r="AE3012" s="103"/>
      <c r="AF3012" s="103"/>
      <c r="AG3012" s="103"/>
    </row>
    <row r="3013" spans="1:33" s="104" customFormat="1">
      <c r="A3013" s="108" t="s">
        <v>202</v>
      </c>
      <c r="B3013" s="103"/>
      <c r="C3013" s="103"/>
      <c r="D3013" s="103"/>
      <c r="E3013" s="103"/>
      <c r="F3013" s="103"/>
      <c r="G3013" s="103"/>
      <c r="H3013" s="103"/>
      <c r="I3013" s="103"/>
      <c r="J3013" s="103"/>
      <c r="K3013" s="103"/>
      <c r="L3013" s="103"/>
      <c r="M3013" s="103"/>
      <c r="N3013" s="103"/>
      <c r="O3013" s="103"/>
      <c r="P3013" s="103"/>
      <c r="Q3013" s="103"/>
      <c r="R3013" s="103"/>
      <c r="S3013" s="103"/>
      <c r="T3013" s="103"/>
      <c r="U3013" s="103"/>
      <c r="V3013" s="103"/>
      <c r="W3013" s="103"/>
      <c r="X3013" s="103"/>
      <c r="Y3013" s="103"/>
      <c r="Z3013" s="103"/>
      <c r="AA3013" s="103"/>
      <c r="AB3013" s="103"/>
      <c r="AC3013" s="103"/>
      <c r="AD3013" s="103"/>
      <c r="AE3013" s="103"/>
      <c r="AF3013" s="103"/>
      <c r="AG3013" s="103"/>
    </row>
    <row r="3014" spans="1:33" s="104" customFormat="1">
      <c r="A3014" s="108" t="s">
        <v>203</v>
      </c>
      <c r="B3014" s="103"/>
      <c r="C3014" s="103"/>
      <c r="D3014" s="103"/>
      <c r="E3014" s="103"/>
      <c r="F3014" s="103"/>
      <c r="G3014" s="103"/>
      <c r="H3014" s="103"/>
      <c r="I3014" s="103"/>
      <c r="J3014" s="103"/>
      <c r="K3014" s="103"/>
      <c r="L3014" s="103"/>
      <c r="M3014" s="103"/>
      <c r="N3014" s="103"/>
      <c r="O3014" s="103"/>
      <c r="P3014" s="103"/>
      <c r="Q3014" s="103"/>
      <c r="R3014" s="103"/>
      <c r="S3014" s="103"/>
      <c r="T3014" s="103"/>
      <c r="U3014" s="103"/>
      <c r="V3014" s="103"/>
      <c r="W3014" s="103"/>
      <c r="X3014" s="103"/>
      <c r="Y3014" s="103"/>
      <c r="Z3014" s="103"/>
      <c r="AA3014" s="103"/>
      <c r="AB3014" s="103"/>
      <c r="AC3014" s="103"/>
      <c r="AD3014" s="103"/>
      <c r="AE3014" s="103"/>
      <c r="AF3014" s="103"/>
      <c r="AG3014" s="103"/>
    </row>
    <row r="3015" spans="1:33" s="104" customFormat="1">
      <c r="A3015" s="110" t="s">
        <v>204</v>
      </c>
      <c r="B3015" s="114" t="str">
        <f t="shared" ref="B3015:AG3015" si="200">IF(COUNTA(B3003:B3014)=0,"-",COUNTA(B3003:B3014)/12)</f>
        <v>-</v>
      </c>
      <c r="C3015" s="114" t="str">
        <f t="shared" si="200"/>
        <v>-</v>
      </c>
      <c r="D3015" s="114" t="str">
        <f t="shared" si="200"/>
        <v>-</v>
      </c>
      <c r="E3015" s="114" t="str">
        <f t="shared" si="200"/>
        <v>-</v>
      </c>
      <c r="F3015" s="114" t="str">
        <f t="shared" si="200"/>
        <v>-</v>
      </c>
      <c r="G3015" s="114" t="str">
        <f t="shared" si="200"/>
        <v>-</v>
      </c>
      <c r="H3015" s="114" t="str">
        <f t="shared" si="200"/>
        <v>-</v>
      </c>
      <c r="I3015" s="114" t="str">
        <f t="shared" si="200"/>
        <v>-</v>
      </c>
      <c r="J3015" s="114" t="str">
        <f t="shared" si="200"/>
        <v>-</v>
      </c>
      <c r="K3015" s="114" t="str">
        <f t="shared" si="200"/>
        <v>-</v>
      </c>
      <c r="L3015" s="114" t="str">
        <f t="shared" si="200"/>
        <v>-</v>
      </c>
      <c r="M3015" s="114" t="str">
        <f t="shared" si="200"/>
        <v>-</v>
      </c>
      <c r="N3015" s="114" t="str">
        <f t="shared" si="200"/>
        <v>-</v>
      </c>
      <c r="O3015" s="114" t="str">
        <f t="shared" si="200"/>
        <v>-</v>
      </c>
      <c r="P3015" s="114" t="str">
        <f t="shared" si="200"/>
        <v>-</v>
      </c>
      <c r="Q3015" s="114" t="str">
        <f t="shared" si="200"/>
        <v>-</v>
      </c>
      <c r="R3015" s="114" t="str">
        <f t="shared" si="200"/>
        <v>-</v>
      </c>
      <c r="S3015" s="114" t="str">
        <f t="shared" si="200"/>
        <v>-</v>
      </c>
      <c r="T3015" s="114" t="str">
        <f t="shared" si="200"/>
        <v>-</v>
      </c>
      <c r="U3015" s="114" t="str">
        <f t="shared" si="200"/>
        <v>-</v>
      </c>
      <c r="V3015" s="114" t="str">
        <f t="shared" si="200"/>
        <v>-</v>
      </c>
      <c r="W3015" s="114" t="str">
        <f t="shared" si="200"/>
        <v>-</v>
      </c>
      <c r="X3015" s="114" t="str">
        <f t="shared" si="200"/>
        <v>-</v>
      </c>
      <c r="Y3015" s="114" t="str">
        <f t="shared" si="200"/>
        <v>-</v>
      </c>
      <c r="Z3015" s="114" t="str">
        <f t="shared" si="200"/>
        <v>-</v>
      </c>
      <c r="AA3015" s="114" t="str">
        <f t="shared" si="200"/>
        <v>-</v>
      </c>
      <c r="AB3015" s="114" t="str">
        <f t="shared" si="200"/>
        <v>-</v>
      </c>
      <c r="AC3015" s="114" t="str">
        <f t="shared" si="200"/>
        <v>-</v>
      </c>
      <c r="AD3015" s="114" t="str">
        <f t="shared" si="200"/>
        <v>-</v>
      </c>
      <c r="AE3015" s="114" t="str">
        <f t="shared" si="200"/>
        <v>-</v>
      </c>
      <c r="AF3015" s="114" t="str">
        <f t="shared" si="200"/>
        <v>-</v>
      </c>
      <c r="AG3015" s="114" t="str">
        <f t="shared" si="200"/>
        <v>-</v>
      </c>
    </row>
    <row r="3016" spans="1:33" ht="18" customHeight="1">
      <c r="AG3016"/>
    </row>
    <row r="3017" spans="1:33" ht="18" customHeight="1">
      <c r="AG3017"/>
    </row>
    <row r="3018" spans="1:33" ht="18" customHeight="1">
      <c r="AG3018"/>
    </row>
    <row r="3019" spans="1:33" ht="18" customHeight="1">
      <c r="AG3019"/>
    </row>
    <row r="3020" spans="1:33" ht="18" customHeight="1">
      <c r="AG3020"/>
    </row>
    <row r="3021" spans="1:33" ht="18" customHeight="1">
      <c r="AG3021"/>
    </row>
    <row r="3022" spans="1:33" ht="18" customHeight="1">
      <c r="AG3022"/>
    </row>
    <row r="3023" spans="1:33" ht="18" customHeight="1">
      <c r="AG3023"/>
    </row>
    <row r="3024" spans="1:33" ht="18" customHeight="1">
      <c r="AG3024"/>
    </row>
    <row r="3025" spans="33:33" ht="18" customHeight="1">
      <c r="AG3025"/>
    </row>
    <row r="3026" spans="33:33" ht="18" customHeight="1">
      <c r="AG3026"/>
    </row>
    <row r="3027" spans="33:33" ht="18" customHeight="1">
      <c r="AG3027"/>
    </row>
    <row r="3028" spans="33:33" ht="18" customHeight="1">
      <c r="AG3028"/>
    </row>
    <row r="3029" spans="33:33" ht="18" customHeight="1">
      <c r="AG3029"/>
    </row>
    <row r="3030" spans="33:33" ht="18" customHeight="1">
      <c r="AG3030"/>
    </row>
    <row r="3031" spans="33:33" ht="18" customHeight="1">
      <c r="AG3031"/>
    </row>
    <row r="3032" spans="33:33" ht="18" customHeight="1">
      <c r="AG3032"/>
    </row>
    <row r="3033" spans="33:33" ht="18" customHeight="1">
      <c r="AG3033"/>
    </row>
    <row r="3034" spans="33:33" ht="18" customHeight="1">
      <c r="AG3034"/>
    </row>
    <row r="3035" spans="33:33" ht="18" customHeight="1">
      <c r="AG3035"/>
    </row>
    <row r="3036" spans="33:33" ht="18" customHeight="1">
      <c r="AG3036"/>
    </row>
    <row r="3037" spans="33:33" ht="18" customHeight="1">
      <c r="AG3037"/>
    </row>
    <row r="3038" spans="33:33" ht="18" customHeight="1">
      <c r="AG3038"/>
    </row>
    <row r="3039" spans="33:33" ht="18" customHeight="1">
      <c r="AG3039"/>
    </row>
    <row r="3040" spans="33:33" ht="18" customHeight="1">
      <c r="AG3040"/>
    </row>
    <row r="3041" spans="33:33" ht="18" customHeight="1">
      <c r="AG3041"/>
    </row>
    <row r="3042" spans="33:33" ht="18" customHeight="1">
      <c r="AG3042"/>
    </row>
    <row r="3043" spans="33:33" ht="18" customHeight="1">
      <c r="AG3043"/>
    </row>
    <row r="3044" spans="33:33" ht="18" customHeight="1">
      <c r="AG3044"/>
    </row>
    <row r="3045" spans="33:33" ht="18" customHeight="1">
      <c r="AG3045"/>
    </row>
    <row r="3046" spans="33:33" ht="18" customHeight="1">
      <c r="AG3046"/>
    </row>
    <row r="3047" spans="33:33" ht="18" customHeight="1">
      <c r="AG3047"/>
    </row>
    <row r="3048" spans="33:33" ht="18" customHeight="1">
      <c r="AG3048"/>
    </row>
    <row r="3049" spans="33:33" ht="18" customHeight="1">
      <c r="AG3049"/>
    </row>
    <row r="3050" spans="33:33" ht="18" customHeight="1">
      <c r="AG3050"/>
    </row>
    <row r="3051" spans="33:33" ht="18" customHeight="1">
      <c r="AG3051"/>
    </row>
    <row r="3052" spans="33:33" ht="18" customHeight="1">
      <c r="AG3052"/>
    </row>
    <row r="3053" spans="33:33" ht="18" customHeight="1">
      <c r="AG3053"/>
    </row>
    <row r="3054" spans="33:33" ht="18" customHeight="1">
      <c r="AG3054"/>
    </row>
    <row r="3055" spans="33:33" ht="18" customHeight="1">
      <c r="AG3055"/>
    </row>
    <row r="3056" spans="33:33" ht="18" customHeight="1">
      <c r="AG3056"/>
    </row>
    <row r="3057" spans="33:33" ht="18" customHeight="1">
      <c r="AG3057"/>
    </row>
    <row r="3058" spans="33:33" ht="18" customHeight="1">
      <c r="AG3058"/>
    </row>
    <row r="3059" spans="33:33" ht="18" customHeight="1">
      <c r="AG3059"/>
    </row>
    <row r="3060" spans="33:33" ht="18" customHeight="1">
      <c r="AG3060"/>
    </row>
    <row r="3061" spans="33:33" ht="18" customHeight="1">
      <c r="AG3061"/>
    </row>
    <row r="3062" spans="33:33" ht="18" customHeight="1">
      <c r="AG3062"/>
    </row>
    <row r="3063" spans="33:33" ht="18" customHeight="1">
      <c r="AG3063"/>
    </row>
    <row r="3064" spans="33:33" ht="18" customHeight="1">
      <c r="AG3064"/>
    </row>
    <row r="3065" spans="33:33" ht="18" customHeight="1">
      <c r="AG3065"/>
    </row>
    <row r="3066" spans="33:33" ht="18" customHeight="1">
      <c r="AG3066"/>
    </row>
    <row r="3067" spans="33:33" ht="18" customHeight="1">
      <c r="AG3067"/>
    </row>
    <row r="3068" spans="33:33" ht="18" customHeight="1">
      <c r="AG3068"/>
    </row>
    <row r="3069" spans="33:33" ht="18" customHeight="1">
      <c r="AG3069"/>
    </row>
    <row r="3070" spans="33:33" ht="18" customHeight="1">
      <c r="AG3070"/>
    </row>
    <row r="3071" spans="33:33" ht="18" customHeight="1">
      <c r="AG3071"/>
    </row>
    <row r="3072" spans="33:33" ht="18" customHeight="1">
      <c r="AG3072"/>
    </row>
    <row r="3073" spans="33:33" ht="18" customHeight="1">
      <c r="AG3073"/>
    </row>
    <row r="3074" spans="33:33" ht="18" customHeight="1">
      <c r="AG3074"/>
    </row>
    <row r="3075" spans="33:33" ht="18" customHeight="1">
      <c r="AG3075"/>
    </row>
    <row r="3076" spans="33:33" ht="18" customHeight="1">
      <c r="AG3076"/>
    </row>
    <row r="3077" spans="33:33" ht="18" customHeight="1">
      <c r="AG3077"/>
    </row>
    <row r="3078" spans="33:33" ht="18" customHeight="1">
      <c r="AG3078"/>
    </row>
    <row r="3079" spans="33:33" ht="18" customHeight="1">
      <c r="AG3079"/>
    </row>
    <row r="3080" spans="33:33" ht="18" customHeight="1">
      <c r="AG3080"/>
    </row>
    <row r="3081" spans="33:33" ht="18" customHeight="1">
      <c r="AG3081"/>
    </row>
    <row r="3082" spans="33:33" ht="18" customHeight="1">
      <c r="AG3082"/>
    </row>
    <row r="3083" spans="33:33" ht="18" customHeight="1">
      <c r="AG3083"/>
    </row>
    <row r="3084" spans="33:33" ht="18" customHeight="1">
      <c r="AG3084"/>
    </row>
    <row r="3085" spans="33:33" ht="18" customHeight="1">
      <c r="AG3085"/>
    </row>
    <row r="3086" spans="33:33" ht="18" customHeight="1">
      <c r="AG3086"/>
    </row>
    <row r="3087" spans="33:33" ht="18" customHeight="1">
      <c r="AG3087"/>
    </row>
    <row r="3088" spans="33:33" ht="18" customHeight="1">
      <c r="AG3088"/>
    </row>
    <row r="3089" spans="33:33" ht="18" customHeight="1">
      <c r="AG3089"/>
    </row>
    <row r="3090" spans="33:33" ht="18" customHeight="1">
      <c r="AG3090"/>
    </row>
    <row r="3091" spans="33:33" ht="18" customHeight="1">
      <c r="AG3091"/>
    </row>
    <row r="3092" spans="33:33" ht="18" customHeight="1">
      <c r="AG3092"/>
    </row>
    <row r="3093" spans="33:33" ht="18" customHeight="1">
      <c r="AG3093"/>
    </row>
    <row r="3094" spans="33:33" ht="18" customHeight="1">
      <c r="AG3094"/>
    </row>
    <row r="3095" spans="33:33" ht="18" customHeight="1">
      <c r="AG3095"/>
    </row>
    <row r="3096" spans="33:33" ht="18" customHeight="1">
      <c r="AG3096"/>
    </row>
    <row r="3097" spans="33:33" ht="18" customHeight="1">
      <c r="AG3097"/>
    </row>
    <row r="3098" spans="33:33" ht="18" customHeight="1">
      <c r="AG3098"/>
    </row>
    <row r="3099" spans="33:33" ht="18" customHeight="1">
      <c r="AG3099"/>
    </row>
    <row r="3100" spans="33:33" ht="18" customHeight="1">
      <c r="AG3100"/>
    </row>
    <row r="3101" spans="33:33" ht="18" customHeight="1">
      <c r="AG3101"/>
    </row>
    <row r="3102" spans="33:33" ht="18" customHeight="1">
      <c r="AG3102"/>
    </row>
    <row r="3103" spans="33:33" ht="18" customHeight="1">
      <c r="AG3103"/>
    </row>
    <row r="3104" spans="33:33" ht="18" customHeight="1">
      <c r="AG3104"/>
    </row>
    <row r="3105" spans="33:33" ht="18" customHeight="1">
      <c r="AG3105"/>
    </row>
    <row r="3106" spans="33:33" ht="18" customHeight="1">
      <c r="AG3106"/>
    </row>
    <row r="3107" spans="33:33" ht="18" customHeight="1">
      <c r="AG3107"/>
    </row>
    <row r="3108" spans="33:33" ht="18" customHeight="1">
      <c r="AG3108"/>
    </row>
    <row r="3109" spans="33:33" ht="18" customHeight="1">
      <c r="AG3109"/>
    </row>
    <row r="3110" spans="33:33" ht="18" customHeight="1">
      <c r="AG3110"/>
    </row>
    <row r="3111" spans="33:33" ht="18" customHeight="1">
      <c r="AG3111"/>
    </row>
    <row r="3112" spans="33:33" ht="18" customHeight="1">
      <c r="AG3112"/>
    </row>
    <row r="3113" spans="33:33" ht="18" customHeight="1">
      <c r="AG3113"/>
    </row>
    <row r="3114" spans="33:33" ht="18" customHeight="1">
      <c r="AG3114"/>
    </row>
    <row r="3115" spans="33:33" ht="18" customHeight="1">
      <c r="AG3115"/>
    </row>
    <row r="3116" spans="33:33" ht="18" customHeight="1">
      <c r="AG3116"/>
    </row>
    <row r="3117" spans="33:33" ht="18" customHeight="1">
      <c r="AG3117"/>
    </row>
    <row r="3118" spans="33:33" ht="18" customHeight="1">
      <c r="AG3118"/>
    </row>
    <row r="3119" spans="33:33" ht="18" customHeight="1">
      <c r="AG3119"/>
    </row>
    <row r="3120" spans="33:33" ht="18" customHeight="1">
      <c r="AG3120"/>
    </row>
    <row r="3121" spans="33:33" ht="18" customHeight="1">
      <c r="AG3121"/>
    </row>
    <row r="3122" spans="33:33" ht="18" customHeight="1">
      <c r="AG3122"/>
    </row>
    <row r="3123" spans="33:33" ht="18" customHeight="1">
      <c r="AG3123"/>
    </row>
    <row r="3124" spans="33:33" ht="18" customHeight="1">
      <c r="AG3124"/>
    </row>
    <row r="3125" spans="33:33" ht="18" customHeight="1">
      <c r="AG3125"/>
    </row>
    <row r="3126" spans="33:33" ht="18" customHeight="1">
      <c r="AG3126"/>
    </row>
    <row r="3127" spans="33:33" ht="18" customHeight="1">
      <c r="AG3127"/>
    </row>
    <row r="3128" spans="33:33" ht="18" customHeight="1">
      <c r="AG3128"/>
    </row>
    <row r="3129" spans="33:33" ht="18" customHeight="1">
      <c r="AG3129"/>
    </row>
    <row r="3130" spans="33:33" ht="18" customHeight="1">
      <c r="AG3130"/>
    </row>
    <row r="3131" spans="33:33" ht="18" customHeight="1">
      <c r="AG3131"/>
    </row>
    <row r="3132" spans="33:33" ht="18" customHeight="1">
      <c r="AG3132"/>
    </row>
    <row r="3133" spans="33:33" ht="18" customHeight="1">
      <c r="AG3133"/>
    </row>
    <row r="3134" spans="33:33" ht="18" customHeight="1">
      <c r="AG3134"/>
    </row>
    <row r="3135" spans="33:33" ht="18" customHeight="1">
      <c r="AG3135"/>
    </row>
    <row r="3136" spans="33:33" ht="18" customHeight="1">
      <c r="AG3136"/>
    </row>
    <row r="3137" spans="33:33" ht="18" customHeight="1">
      <c r="AG3137"/>
    </row>
    <row r="3138" spans="33:33" ht="18" customHeight="1">
      <c r="AG3138"/>
    </row>
    <row r="3139" spans="33:33" ht="18" customHeight="1">
      <c r="AG3139"/>
    </row>
    <row r="3140" spans="33:33" ht="18" customHeight="1">
      <c r="AG3140"/>
    </row>
    <row r="3141" spans="33:33" ht="18" customHeight="1">
      <c r="AG3141"/>
    </row>
    <row r="3142" spans="33:33" ht="18" customHeight="1">
      <c r="AG3142"/>
    </row>
    <row r="3143" spans="33:33" ht="18" customHeight="1">
      <c r="AG3143"/>
    </row>
    <row r="3144" spans="33:33" ht="18" customHeight="1">
      <c r="AG3144"/>
    </row>
    <row r="3145" spans="33:33" ht="18" customHeight="1">
      <c r="AG3145"/>
    </row>
    <row r="3146" spans="33:33" ht="18" customHeight="1">
      <c r="AG3146"/>
    </row>
    <row r="3147" spans="33:33" ht="18" customHeight="1">
      <c r="AG3147"/>
    </row>
    <row r="3148" spans="33:33" ht="18" customHeight="1">
      <c r="AG3148"/>
    </row>
    <row r="3149" spans="33:33" ht="18" customHeight="1">
      <c r="AG3149"/>
    </row>
    <row r="3150" spans="33:33" ht="18" customHeight="1">
      <c r="AG3150"/>
    </row>
    <row r="3151" spans="33:33" ht="18" customHeight="1">
      <c r="AG3151"/>
    </row>
    <row r="3152" spans="33:33" ht="18" customHeight="1">
      <c r="AG3152"/>
    </row>
    <row r="3153" spans="33:33" ht="18" customHeight="1">
      <c r="AG3153"/>
    </row>
    <row r="3154" spans="33:33" ht="18" customHeight="1">
      <c r="AG3154"/>
    </row>
    <row r="3155" spans="33:33" ht="18" customHeight="1">
      <c r="AG3155"/>
    </row>
    <row r="3156" spans="33:33" ht="18" customHeight="1">
      <c r="AG3156"/>
    </row>
    <row r="3157" spans="33:33" ht="18" customHeight="1">
      <c r="AG3157"/>
    </row>
    <row r="3158" spans="33:33" ht="18" customHeight="1">
      <c r="AG3158"/>
    </row>
    <row r="3159" spans="33:33" ht="18" customHeight="1">
      <c r="AG3159"/>
    </row>
    <row r="3160" spans="33:33" ht="18" customHeight="1">
      <c r="AG3160"/>
    </row>
    <row r="3161" spans="33:33" ht="18" customHeight="1">
      <c r="AG3161"/>
    </row>
    <row r="3162" spans="33:33" ht="18" customHeight="1">
      <c r="AG3162"/>
    </row>
    <row r="3163" spans="33:33" ht="18" customHeight="1">
      <c r="AG3163"/>
    </row>
    <row r="3164" spans="33:33" ht="18" customHeight="1">
      <c r="AG3164"/>
    </row>
    <row r="3165" spans="33:33" ht="18" customHeight="1">
      <c r="AG3165"/>
    </row>
    <row r="3166" spans="33:33" ht="18" customHeight="1">
      <c r="AG3166"/>
    </row>
    <row r="3167" spans="33:33" ht="18" customHeight="1">
      <c r="AG3167"/>
    </row>
    <row r="3168" spans="33:33" ht="18" customHeight="1">
      <c r="AG3168"/>
    </row>
    <row r="3169" spans="33:33" ht="18" customHeight="1">
      <c r="AG3169"/>
    </row>
    <row r="3170" spans="33:33" ht="18" customHeight="1">
      <c r="AG3170"/>
    </row>
    <row r="3171" spans="33:33" ht="18" customHeight="1">
      <c r="AG3171"/>
    </row>
    <row r="3172" spans="33:33" ht="18" customHeight="1">
      <c r="AG3172"/>
    </row>
    <row r="3173" spans="33:33" ht="18" customHeight="1">
      <c r="AG3173"/>
    </row>
    <row r="3174" spans="33:33" ht="18" customHeight="1">
      <c r="AG3174"/>
    </row>
    <row r="3175" spans="33:33" ht="18" customHeight="1">
      <c r="AG3175"/>
    </row>
    <row r="3176" spans="33:33" ht="18" customHeight="1">
      <c r="AG3176"/>
    </row>
    <row r="3177" spans="33:33" ht="18" customHeight="1">
      <c r="AG3177"/>
    </row>
    <row r="3178" spans="33:33" ht="18" customHeight="1">
      <c r="AG3178"/>
    </row>
    <row r="3179" spans="33:33" ht="18" customHeight="1">
      <c r="AG3179"/>
    </row>
    <row r="3180" spans="33:33" ht="18" customHeight="1">
      <c r="AG3180"/>
    </row>
    <row r="3181" spans="33:33" ht="18" customHeight="1">
      <c r="AG3181"/>
    </row>
    <row r="3182" spans="33:33" ht="18" customHeight="1">
      <c r="AG3182"/>
    </row>
    <row r="3183" spans="33:33" ht="18" customHeight="1">
      <c r="AG3183"/>
    </row>
    <row r="3184" spans="33:33" ht="18" customHeight="1">
      <c r="AG3184"/>
    </row>
    <row r="3185" spans="33:33" ht="18" customHeight="1">
      <c r="AG3185"/>
    </row>
    <row r="3186" spans="33:33" ht="18" customHeight="1">
      <c r="AG3186"/>
    </row>
    <row r="3187" spans="33:33" ht="18" customHeight="1">
      <c r="AG3187"/>
    </row>
    <row r="3188" spans="33:33" ht="18" customHeight="1">
      <c r="AG3188"/>
    </row>
    <row r="3189" spans="33:33" ht="18" customHeight="1">
      <c r="AG3189"/>
    </row>
    <row r="3190" spans="33:33" ht="18" customHeight="1">
      <c r="AG3190"/>
    </row>
    <row r="3191" spans="33:33" ht="18" customHeight="1">
      <c r="AG3191"/>
    </row>
    <row r="3192" spans="33:33" ht="18" customHeight="1">
      <c r="AG3192"/>
    </row>
    <row r="3193" spans="33:33" ht="18" customHeight="1">
      <c r="AG3193"/>
    </row>
    <row r="3194" spans="33:33" ht="18" customHeight="1">
      <c r="AG3194"/>
    </row>
    <row r="3195" spans="33:33" ht="18" customHeight="1">
      <c r="AG3195"/>
    </row>
    <row r="3196" spans="33:33" ht="18" customHeight="1">
      <c r="AG3196"/>
    </row>
    <row r="3197" spans="33:33" ht="18" customHeight="1">
      <c r="AG3197"/>
    </row>
  </sheetData>
  <mergeCells count="156">
    <mergeCell ref="AI3007:AI3008"/>
    <mergeCell ref="AI2932:AI2933"/>
    <mergeCell ref="AI2947:AI2948"/>
    <mergeCell ref="AI2962:AI2963"/>
    <mergeCell ref="AI2977:AI2978"/>
    <mergeCell ref="AI2992:AI2993"/>
    <mergeCell ref="AI2857:AI2858"/>
    <mergeCell ref="AI2872:AI2873"/>
    <mergeCell ref="AI2887:AI2888"/>
    <mergeCell ref="AI2902:AI2903"/>
    <mergeCell ref="AI2917:AI2918"/>
    <mergeCell ref="AI2782:AI2783"/>
    <mergeCell ref="AI2797:AI2798"/>
    <mergeCell ref="AI2812:AI2813"/>
    <mergeCell ref="AI2827:AI2828"/>
    <mergeCell ref="AI2842:AI2843"/>
    <mergeCell ref="AI2707:AI2708"/>
    <mergeCell ref="AI2722:AI2723"/>
    <mergeCell ref="AI2737:AI2738"/>
    <mergeCell ref="AI2752:AI2753"/>
    <mergeCell ref="AI2767:AI2768"/>
    <mergeCell ref="AI2632:AI2633"/>
    <mergeCell ref="AI2647:AI2648"/>
    <mergeCell ref="AI2662:AI2663"/>
    <mergeCell ref="AI2677:AI2678"/>
    <mergeCell ref="AI2692:AI2693"/>
    <mergeCell ref="AI2557:AI2558"/>
    <mergeCell ref="AI2572:AI2573"/>
    <mergeCell ref="AI2587:AI2588"/>
    <mergeCell ref="AI2602:AI2603"/>
    <mergeCell ref="AI2617:AI2618"/>
    <mergeCell ref="AI2482:AI2483"/>
    <mergeCell ref="AI2497:AI2498"/>
    <mergeCell ref="AI2512:AI2513"/>
    <mergeCell ref="AI2527:AI2528"/>
    <mergeCell ref="AI2542:AI2543"/>
    <mergeCell ref="AI2407:AI2408"/>
    <mergeCell ref="AI2422:AI2423"/>
    <mergeCell ref="AI2437:AI2438"/>
    <mergeCell ref="AI2452:AI2453"/>
    <mergeCell ref="AI2467:AI2468"/>
    <mergeCell ref="AI2332:AI2333"/>
    <mergeCell ref="AI2347:AI2348"/>
    <mergeCell ref="AI2362:AI2363"/>
    <mergeCell ref="AI2377:AI2378"/>
    <mergeCell ref="AI2392:AI2393"/>
    <mergeCell ref="AI2257:AI2258"/>
    <mergeCell ref="AI2272:AI2273"/>
    <mergeCell ref="AI2287:AI2288"/>
    <mergeCell ref="AI2302:AI2303"/>
    <mergeCell ref="AI2317:AI2318"/>
    <mergeCell ref="AI2182:AI2183"/>
    <mergeCell ref="AI2197:AI2198"/>
    <mergeCell ref="AI2212:AI2213"/>
    <mergeCell ref="AI2227:AI2228"/>
    <mergeCell ref="AI2242:AI2243"/>
    <mergeCell ref="AI2107:AI2108"/>
    <mergeCell ref="AI2122:AI2123"/>
    <mergeCell ref="AI2137:AI2138"/>
    <mergeCell ref="AI2152:AI2153"/>
    <mergeCell ref="AI2167:AI2168"/>
    <mergeCell ref="AI2032:AI2033"/>
    <mergeCell ref="AI2047:AI2048"/>
    <mergeCell ref="AI2062:AI2063"/>
    <mergeCell ref="AI2077:AI2078"/>
    <mergeCell ref="AI2092:AI2093"/>
    <mergeCell ref="AI1957:AI1958"/>
    <mergeCell ref="AI1972:AI1973"/>
    <mergeCell ref="AI1987:AI1988"/>
    <mergeCell ref="AI2002:AI2003"/>
    <mergeCell ref="AI2017:AI2018"/>
    <mergeCell ref="AI1882:AI1883"/>
    <mergeCell ref="AI1897:AI1898"/>
    <mergeCell ref="AI1912:AI1913"/>
    <mergeCell ref="AI1927:AI1928"/>
    <mergeCell ref="AI1942:AI1943"/>
    <mergeCell ref="AI1807:AI1808"/>
    <mergeCell ref="AI1822:AI1823"/>
    <mergeCell ref="AI1837:AI1838"/>
    <mergeCell ref="AI1852:AI1853"/>
    <mergeCell ref="AI1867:AI1868"/>
    <mergeCell ref="AI1732:AI1733"/>
    <mergeCell ref="AI1747:AI1748"/>
    <mergeCell ref="AI1762:AI1763"/>
    <mergeCell ref="AI1777:AI1778"/>
    <mergeCell ref="AI1792:AI1793"/>
    <mergeCell ref="AI1657:AI1658"/>
    <mergeCell ref="AI1672:AI1673"/>
    <mergeCell ref="AI1687:AI1688"/>
    <mergeCell ref="AI1702:AI1703"/>
    <mergeCell ref="AI1717:AI1718"/>
    <mergeCell ref="AI1582:AI1583"/>
    <mergeCell ref="AI1597:AI1598"/>
    <mergeCell ref="AI1612:AI1613"/>
    <mergeCell ref="AI1627:AI1628"/>
    <mergeCell ref="AI1642:AI1643"/>
    <mergeCell ref="AI1507:AI1508"/>
    <mergeCell ref="AI1522:AI1523"/>
    <mergeCell ref="AI1537:AI1538"/>
    <mergeCell ref="AI1552:AI1553"/>
    <mergeCell ref="AI1567:AI1568"/>
    <mergeCell ref="AI1432:AI1433"/>
    <mergeCell ref="AI1447:AI1448"/>
    <mergeCell ref="AI1462:AI1463"/>
    <mergeCell ref="AI1477:AI1478"/>
    <mergeCell ref="AI1492:AI1493"/>
    <mergeCell ref="AI1357:AI1358"/>
    <mergeCell ref="AI1372:AI1373"/>
    <mergeCell ref="AI1387:AI1388"/>
    <mergeCell ref="AI1402:AI1403"/>
    <mergeCell ref="AI1417:AI1418"/>
    <mergeCell ref="AI1282:AI1283"/>
    <mergeCell ref="AI1297:AI1298"/>
    <mergeCell ref="AI1312:AI1313"/>
    <mergeCell ref="AI1327:AI1328"/>
    <mergeCell ref="AI1342:AI1343"/>
    <mergeCell ref="AI1207:AI1208"/>
    <mergeCell ref="AI1222:AI1223"/>
    <mergeCell ref="AI1237:AI1238"/>
    <mergeCell ref="AI1252:AI1253"/>
    <mergeCell ref="AI1267:AI1268"/>
    <mergeCell ref="AI1132:AI1133"/>
    <mergeCell ref="AI1147:AI1148"/>
    <mergeCell ref="AI1162:AI1163"/>
    <mergeCell ref="AI1177:AI1178"/>
    <mergeCell ref="AI1192:AI1193"/>
    <mergeCell ref="AI1057:AI1058"/>
    <mergeCell ref="AI1072:AI1073"/>
    <mergeCell ref="AI1087:AI1088"/>
    <mergeCell ref="AI1102:AI1103"/>
    <mergeCell ref="AI1117:AI1118"/>
    <mergeCell ref="AI982:AI983"/>
    <mergeCell ref="AI997:AI998"/>
    <mergeCell ref="AI1012:AI1013"/>
    <mergeCell ref="AI1027:AI1028"/>
    <mergeCell ref="AI1042:AI1043"/>
    <mergeCell ref="AI907:AI908"/>
    <mergeCell ref="AI922:AI923"/>
    <mergeCell ref="AI937:AI938"/>
    <mergeCell ref="AI952:AI953"/>
    <mergeCell ref="AI967:AI968"/>
    <mergeCell ref="AI832:AI833"/>
    <mergeCell ref="AI847:AI848"/>
    <mergeCell ref="AI862:AI863"/>
    <mergeCell ref="AI877:AI878"/>
    <mergeCell ref="AI892:AI893"/>
    <mergeCell ref="AI772:AI773"/>
    <mergeCell ref="AI697:AI698"/>
    <mergeCell ref="AI787:AI788"/>
    <mergeCell ref="AI802:AI803"/>
    <mergeCell ref="AI817:AI818"/>
    <mergeCell ref="AI727:AI728"/>
    <mergeCell ref="AI731:AI732"/>
    <mergeCell ref="AI742:AI743"/>
    <mergeCell ref="AI757:AI758"/>
    <mergeCell ref="AI712:AI713"/>
  </mergeCells>
  <conditionalFormatting sqref="B2:B14 C14:U14 C12:Y13 C2:F3 H2:Y2 J3:Y11 E11:G11 E4:F10 C4:D11 AG2:AG14 W155:W162 J410:Y412 P413:Y413 Q414:Y414 P414:P415 Q415:T415 J419:T419 J413:N418 P416:T418 AC468:AE478 Q515:R522 C763:I764 F754:I762 AB783:AB791 AA784:AA792 C754:C762 AF799:AG807">
    <cfRule type="cellIs" dxfId="9081" priority="17713" operator="notEqual">
      <formula>""</formula>
    </cfRule>
    <cfRule type="cellIs" dxfId="9080" priority="17714" operator="equal">
      <formula>""</formula>
    </cfRule>
  </conditionalFormatting>
  <conditionalFormatting sqref="V14:Y14">
    <cfRule type="cellIs" dxfId="9079" priority="17711" operator="notEqual">
      <formula>""</formula>
    </cfRule>
    <cfRule type="cellIs" dxfId="9078" priority="17712" operator="equal">
      <formula>""</formula>
    </cfRule>
  </conditionalFormatting>
  <conditionalFormatting sqref="Z2:AB2 AA11:AB13 Z3:Z6 AB3:AB10">
    <cfRule type="cellIs" dxfId="9077" priority="17709" operator="notEqual">
      <formula>""</formula>
    </cfRule>
    <cfRule type="cellIs" dxfId="9076" priority="17710" operator="equal">
      <formula>""</formula>
    </cfRule>
  </conditionalFormatting>
  <conditionalFormatting sqref="AA14:AB14">
    <cfRule type="cellIs" dxfId="9075" priority="17707" operator="notEqual">
      <formula>""</formula>
    </cfRule>
    <cfRule type="cellIs" dxfId="9074" priority="17708" operator="equal">
      <formula>""</formula>
    </cfRule>
  </conditionalFormatting>
  <conditionalFormatting sqref="AC2:AE13">
    <cfRule type="cellIs" dxfId="9073" priority="17705" operator="notEqual">
      <formula>""</formula>
    </cfRule>
    <cfRule type="cellIs" dxfId="9072" priority="17706" operator="equal">
      <formula>""</formula>
    </cfRule>
  </conditionalFormatting>
  <conditionalFormatting sqref="AC14:AE14">
    <cfRule type="cellIs" dxfId="9071" priority="17703" operator="notEqual">
      <formula>""</formula>
    </cfRule>
    <cfRule type="cellIs" dxfId="9070" priority="17704" operator="equal">
      <formula>""</formula>
    </cfRule>
  </conditionalFormatting>
  <conditionalFormatting sqref="AF2:AF13">
    <cfRule type="cellIs" dxfId="9069" priority="17701" operator="notEqual">
      <formula>""</formula>
    </cfRule>
    <cfRule type="cellIs" dxfId="9068" priority="17702" operator="equal">
      <formula>""</formula>
    </cfRule>
  </conditionalFormatting>
  <conditionalFormatting sqref="AF14">
    <cfRule type="cellIs" dxfId="9067" priority="17699" operator="notEqual">
      <formula>""</formula>
    </cfRule>
    <cfRule type="cellIs" dxfId="9066" priority="17700" operator="equal">
      <formula>""</formula>
    </cfRule>
  </conditionalFormatting>
  <conditionalFormatting sqref="B18:B29 C18:Y18 C21:P21 R29:U29 S21 C19:S20 U19:Y21 T19:T25 U22:U25 W22:W28 C28:P29 O22:P27 R27:R28 T26:U28 C22:M27">
    <cfRule type="cellIs" dxfId="9065" priority="17697" operator="notEqual">
      <formula>""</formula>
    </cfRule>
    <cfRule type="cellIs" dxfId="9064" priority="17698" operator="equal">
      <formula>""</formula>
    </cfRule>
  </conditionalFormatting>
  <conditionalFormatting sqref="W29">
    <cfRule type="cellIs" dxfId="9063" priority="17695" operator="notEqual">
      <formula>""</formula>
    </cfRule>
    <cfRule type="cellIs" dxfId="9062" priority="17696" operator="equal">
      <formula>""</formula>
    </cfRule>
  </conditionalFormatting>
  <conditionalFormatting sqref="Z18:AB28">
    <cfRule type="cellIs" dxfId="9061" priority="17693" operator="notEqual">
      <formula>""</formula>
    </cfRule>
    <cfRule type="cellIs" dxfId="9060" priority="17694" operator="equal">
      <formula>""</formula>
    </cfRule>
  </conditionalFormatting>
  <conditionalFormatting sqref="Z29:AB29">
    <cfRule type="cellIs" dxfId="9059" priority="17691" operator="notEqual">
      <formula>""</formula>
    </cfRule>
    <cfRule type="cellIs" dxfId="9058" priority="17692" operator="equal">
      <formula>""</formula>
    </cfRule>
  </conditionalFormatting>
  <conditionalFormatting sqref="AC18:AE28">
    <cfRule type="cellIs" dxfId="9057" priority="17689" operator="notEqual">
      <formula>""</formula>
    </cfRule>
    <cfRule type="cellIs" dxfId="9056" priority="17690" operator="equal">
      <formula>""</formula>
    </cfRule>
  </conditionalFormatting>
  <conditionalFormatting sqref="AC29:AE29">
    <cfRule type="cellIs" dxfId="9055" priority="17687" operator="notEqual">
      <formula>""</formula>
    </cfRule>
    <cfRule type="cellIs" dxfId="9054" priority="17688" operator="equal">
      <formula>""</formula>
    </cfRule>
  </conditionalFormatting>
  <conditionalFormatting sqref="AF18:AF28">
    <cfRule type="cellIs" dxfId="9053" priority="17685" operator="notEqual">
      <formula>""</formula>
    </cfRule>
    <cfRule type="cellIs" dxfId="9052" priority="17686" operator="equal">
      <formula>""</formula>
    </cfRule>
  </conditionalFormatting>
  <conditionalFormatting sqref="AF29">
    <cfRule type="cellIs" dxfId="9051" priority="17683" operator="notEqual">
      <formula>""</formula>
    </cfRule>
    <cfRule type="cellIs" dxfId="9050" priority="17684" operator="equal">
      <formula>""</formula>
    </cfRule>
  </conditionalFormatting>
  <conditionalFormatting sqref="C33:Y33 E34:Y34 V36:V43 N36:U42 N35:V35 W35:Y43 B44:U44 B33:B43 E35:M42 E43:U43">
    <cfRule type="cellIs" dxfId="9049" priority="17681" operator="notEqual">
      <formula>""</formula>
    </cfRule>
    <cfRule type="cellIs" dxfId="9048" priority="17682" operator="equal">
      <formula>""</formula>
    </cfRule>
  </conditionalFormatting>
  <conditionalFormatting sqref="V44:Y44">
    <cfRule type="cellIs" dxfId="9047" priority="17679" operator="notEqual">
      <formula>""</formula>
    </cfRule>
    <cfRule type="cellIs" dxfId="9046" priority="17680" operator="equal">
      <formula>""</formula>
    </cfRule>
  </conditionalFormatting>
  <conditionalFormatting sqref="Z33:AB43">
    <cfRule type="cellIs" dxfId="9045" priority="17677" operator="notEqual">
      <formula>""</formula>
    </cfRule>
    <cfRule type="cellIs" dxfId="9044" priority="17678" operator="equal">
      <formula>""</formula>
    </cfRule>
  </conditionalFormatting>
  <conditionalFormatting sqref="Z44:AB44">
    <cfRule type="cellIs" dxfId="9043" priority="17675" operator="notEqual">
      <formula>""</formula>
    </cfRule>
    <cfRule type="cellIs" dxfId="9042" priority="17676" operator="equal">
      <formula>""</formula>
    </cfRule>
  </conditionalFormatting>
  <conditionalFormatting sqref="AC33:AE43">
    <cfRule type="cellIs" dxfId="9041" priority="17673" operator="notEqual">
      <formula>""</formula>
    </cfRule>
    <cfRule type="cellIs" dxfId="9040" priority="17674" operator="equal">
      <formula>""</formula>
    </cfRule>
  </conditionalFormatting>
  <conditionalFormatting sqref="AC44:AE44">
    <cfRule type="cellIs" dxfId="9039" priority="17671" operator="notEqual">
      <formula>""</formula>
    </cfRule>
    <cfRule type="cellIs" dxfId="9038" priority="17672" operator="equal">
      <formula>""</formula>
    </cfRule>
  </conditionalFormatting>
  <conditionalFormatting sqref="AF33:AF43">
    <cfRule type="cellIs" dxfId="9037" priority="17669" operator="notEqual">
      <formula>""</formula>
    </cfRule>
    <cfRule type="cellIs" dxfId="9036" priority="17670" operator="equal">
      <formula>""</formula>
    </cfRule>
  </conditionalFormatting>
  <conditionalFormatting sqref="AF44">
    <cfRule type="cellIs" dxfId="9035" priority="17667" operator="notEqual">
      <formula>""</formula>
    </cfRule>
    <cfRule type="cellIs" dxfId="9034" priority="17668" operator="equal">
      <formula>""</formula>
    </cfRule>
  </conditionalFormatting>
  <conditionalFormatting sqref="C48:Y51 C52:M53 M55:M57 M58:N59 L54:M54 L55:L59 O52:X54 P55:X55 O55:O59 U56:X57 P56:T59 C54:J59 U58:W58 X58:X59 U59:V59 B48:B59">
    <cfRule type="cellIs" dxfId="9033" priority="17665" operator="notEqual">
      <formula>""</formula>
    </cfRule>
    <cfRule type="cellIs" dxfId="9032" priority="17666" operator="equal">
      <formula>""</formula>
    </cfRule>
  </conditionalFormatting>
  <conditionalFormatting sqref="W59">
    <cfRule type="cellIs" dxfId="9031" priority="17663" operator="notEqual">
      <formula>""</formula>
    </cfRule>
    <cfRule type="cellIs" dxfId="9030" priority="17664" operator="equal">
      <formula>""</formula>
    </cfRule>
  </conditionalFormatting>
  <conditionalFormatting sqref="Z48:AB58">
    <cfRule type="cellIs" dxfId="9029" priority="17661" operator="notEqual">
      <formula>""</formula>
    </cfRule>
    <cfRule type="cellIs" dxfId="9028" priority="17662" operator="equal">
      <formula>""</formula>
    </cfRule>
  </conditionalFormatting>
  <conditionalFormatting sqref="Z59:AB59">
    <cfRule type="cellIs" dxfId="9027" priority="17659" operator="notEqual">
      <formula>""</formula>
    </cfRule>
    <cfRule type="cellIs" dxfId="9026" priority="17660" operator="equal">
      <formula>""</formula>
    </cfRule>
  </conditionalFormatting>
  <conditionalFormatting sqref="AC48:AE58">
    <cfRule type="cellIs" dxfId="9025" priority="17657" operator="notEqual">
      <formula>""</formula>
    </cfRule>
    <cfRule type="cellIs" dxfId="9024" priority="17658" operator="equal">
      <formula>""</formula>
    </cfRule>
  </conditionalFormatting>
  <conditionalFormatting sqref="AC59:AE59">
    <cfRule type="cellIs" dxfId="9023" priority="17655" operator="notEqual">
      <formula>""</formula>
    </cfRule>
    <cfRule type="cellIs" dxfId="9022" priority="17656" operator="equal">
      <formula>""</formula>
    </cfRule>
  </conditionalFormatting>
  <conditionalFormatting sqref="AF48:AF58">
    <cfRule type="cellIs" dxfId="9021" priority="17653" operator="notEqual">
      <formula>""</formula>
    </cfRule>
    <cfRule type="cellIs" dxfId="9020" priority="17654" operator="equal">
      <formula>""</formula>
    </cfRule>
  </conditionalFormatting>
  <conditionalFormatting sqref="AF59">
    <cfRule type="cellIs" dxfId="9019" priority="17651" operator="notEqual">
      <formula>""</formula>
    </cfRule>
    <cfRule type="cellIs" dxfId="9018" priority="17652" operator="equal">
      <formula>""</formula>
    </cfRule>
  </conditionalFormatting>
  <conditionalFormatting sqref="B63:B74 C63:Y66 C67:U68 V67:Y73 C69:P74 R69:U74">
    <cfRule type="cellIs" dxfId="9017" priority="17649" operator="notEqual">
      <formula>""</formula>
    </cfRule>
    <cfRule type="cellIs" dxfId="9016" priority="17650" operator="equal">
      <formula>""</formula>
    </cfRule>
  </conditionalFormatting>
  <conditionalFormatting sqref="V74:Y74">
    <cfRule type="cellIs" dxfId="9015" priority="17647" operator="notEqual">
      <formula>""</formula>
    </cfRule>
    <cfRule type="cellIs" dxfId="9014" priority="17648" operator="equal">
      <formula>""</formula>
    </cfRule>
  </conditionalFormatting>
  <conditionalFormatting sqref="Z63:AB73">
    <cfRule type="cellIs" dxfId="9013" priority="17645" operator="notEqual">
      <formula>""</formula>
    </cfRule>
    <cfRule type="cellIs" dxfId="9012" priority="17646" operator="equal">
      <formula>""</formula>
    </cfRule>
  </conditionalFormatting>
  <conditionalFormatting sqref="Z74:AB74">
    <cfRule type="cellIs" dxfId="9011" priority="17643" operator="notEqual">
      <formula>""</formula>
    </cfRule>
    <cfRule type="cellIs" dxfId="9010" priority="17644" operator="equal">
      <formula>""</formula>
    </cfRule>
  </conditionalFormatting>
  <conditionalFormatting sqref="AC63:AE66 AD67:AE73 AC67:AC74">
    <cfRule type="cellIs" dxfId="9009" priority="17641" operator="notEqual">
      <formula>""</formula>
    </cfRule>
    <cfRule type="cellIs" dxfId="9008" priority="17642" operator="equal">
      <formula>""</formula>
    </cfRule>
  </conditionalFormatting>
  <conditionalFormatting sqref="AD74:AE74">
    <cfRule type="cellIs" dxfId="9007" priority="17639" operator="notEqual">
      <formula>""</formula>
    </cfRule>
    <cfRule type="cellIs" dxfId="9006" priority="17640" operator="equal">
      <formula>""</formula>
    </cfRule>
  </conditionalFormatting>
  <conditionalFormatting sqref="AF63:AF65">
    <cfRule type="cellIs" dxfId="9005" priority="17637" operator="notEqual">
      <formula>""</formula>
    </cfRule>
    <cfRule type="cellIs" dxfId="9004" priority="17638" operator="equal">
      <formula>""</formula>
    </cfRule>
  </conditionalFormatting>
  <conditionalFormatting sqref="L78:T78 L79:L83 O86:P87 B78:I78 N79:O81 R79:T79 R80:R85 R86:S87 V78:Y79 Y80 B89:E89 J84:L87 I79:I87 D79:F81 D82:E88 G88:M89 F82:F89 V80:W89 U87:U89 T80:T89 O88:S89 O82:O85">
    <cfRule type="cellIs" dxfId="9003" priority="17635" operator="notEqual">
      <formula>""</formula>
    </cfRule>
    <cfRule type="cellIs" dxfId="9002" priority="17636" operator="equal">
      <formula>""</formula>
    </cfRule>
  </conditionalFormatting>
  <conditionalFormatting sqref="X89">
    <cfRule type="cellIs" dxfId="9001" priority="17633" operator="notEqual">
      <formula>""</formula>
    </cfRule>
    <cfRule type="cellIs" dxfId="9000" priority="17634" operator="equal">
      <formula>""</formula>
    </cfRule>
  </conditionalFormatting>
  <conditionalFormatting sqref="Z88:AB88 Z78:Z86 AB78 Z87:AA87">
    <cfRule type="cellIs" dxfId="8999" priority="17631" operator="notEqual">
      <formula>""</formula>
    </cfRule>
    <cfRule type="cellIs" dxfId="8998" priority="17632" operator="equal">
      <formula>""</formula>
    </cfRule>
  </conditionalFormatting>
  <conditionalFormatting sqref="Z89:AB89">
    <cfRule type="cellIs" dxfId="8997" priority="17629" operator="notEqual">
      <formula>""</formula>
    </cfRule>
    <cfRule type="cellIs" dxfId="8996" priority="17630" operator="equal">
      <formula>""</formula>
    </cfRule>
  </conditionalFormatting>
  <conditionalFormatting sqref="AC78:AE80 AC81:AD88">
    <cfRule type="cellIs" dxfId="8995" priority="17627" operator="notEqual">
      <formula>""</formula>
    </cfRule>
    <cfRule type="cellIs" dxfId="8994" priority="17628" operator="equal">
      <formula>""</formula>
    </cfRule>
  </conditionalFormatting>
  <conditionalFormatting sqref="AC89:AD89">
    <cfRule type="cellIs" dxfId="8993" priority="17625" operator="notEqual">
      <formula>""</formula>
    </cfRule>
    <cfRule type="cellIs" dxfId="8992" priority="17626" operator="equal">
      <formula>""</formula>
    </cfRule>
  </conditionalFormatting>
  <conditionalFormatting sqref="AF78:AF80">
    <cfRule type="cellIs" dxfId="8991" priority="17623" operator="notEqual">
      <formula>""</formula>
    </cfRule>
    <cfRule type="cellIs" dxfId="8990" priority="17624" operator="equal">
      <formula>""</formula>
    </cfRule>
  </conditionalFormatting>
  <conditionalFormatting sqref="B93:B95 D103:G104 R94:Y96 O101:P102 N94:O96 C93:I93 L94:L98 L93:Y93 C94:F94 H94:I95 D95:F102 J99:L99 I96 R97:W98 O97:O100 O103:T104 R99:T102 V99:W100 U99:U104 V101:V103 W101:W104 L103:M104 L100:L102 J100:K104">
    <cfRule type="cellIs" dxfId="8989" priority="17621" operator="notEqual">
      <formula>""</formula>
    </cfRule>
    <cfRule type="cellIs" dxfId="8988" priority="17622" operator="equal">
      <formula>""</formula>
    </cfRule>
  </conditionalFormatting>
  <conditionalFormatting sqref="V104">
    <cfRule type="cellIs" dxfId="8987" priority="17619" operator="notEqual">
      <formula>""</formula>
    </cfRule>
    <cfRule type="cellIs" dxfId="8986" priority="17620" operator="equal">
      <formula>""</formula>
    </cfRule>
  </conditionalFormatting>
  <conditionalFormatting sqref="Z103:AB103 Z93:Z101 AB93 Z102:AA102">
    <cfRule type="cellIs" dxfId="8985" priority="17617" operator="notEqual">
      <formula>""</formula>
    </cfRule>
    <cfRule type="cellIs" dxfId="8984" priority="17618" operator="equal">
      <formula>""</formula>
    </cfRule>
  </conditionalFormatting>
  <conditionalFormatting sqref="Z104:AB104">
    <cfRule type="cellIs" dxfId="8983" priority="17615" operator="notEqual">
      <formula>""</formula>
    </cfRule>
    <cfRule type="cellIs" dxfId="8982" priority="17616" operator="equal">
      <formula>""</formula>
    </cfRule>
  </conditionalFormatting>
  <conditionalFormatting sqref="AC93:AE95 AD96:AE103">
    <cfRule type="cellIs" dxfId="8981" priority="17613" operator="notEqual">
      <formula>""</formula>
    </cfRule>
    <cfRule type="cellIs" dxfId="8980" priority="17614" operator="equal">
      <formula>""</formula>
    </cfRule>
  </conditionalFormatting>
  <conditionalFormatting sqref="AD104:AE104">
    <cfRule type="cellIs" dxfId="8979" priority="17611" operator="notEqual">
      <formula>""</formula>
    </cfRule>
    <cfRule type="cellIs" dxfId="8978" priority="17612" operator="equal">
      <formula>""</formula>
    </cfRule>
  </conditionalFormatting>
  <conditionalFormatting sqref="AF93:AF103">
    <cfRule type="cellIs" dxfId="8977" priority="17609" operator="notEqual">
      <formula>""</formula>
    </cfRule>
    <cfRule type="cellIs" dxfId="8976" priority="17610" operator="equal">
      <formula>""</formula>
    </cfRule>
  </conditionalFormatting>
  <conditionalFormatting sqref="AF104">
    <cfRule type="cellIs" dxfId="8975" priority="17607" operator="notEqual">
      <formula>""</formula>
    </cfRule>
    <cfRule type="cellIs" dxfId="8974" priority="17608" operator="equal">
      <formula>""</formula>
    </cfRule>
  </conditionalFormatting>
  <conditionalFormatting sqref="B108:B110 C119:E119 C108:I108 C118:D118 D109:F110 H109:I109 L108:S108 R117:V117 T115 R116:T116 V108:Y108 N109:O110 D111:D117 E111:F111 P116 O111:O116 V109:V116 X109:Y118 H110:H118 J114:J118 E112:E118 G119:J119 F112:F119 O119:U119 O118:W118 O117:P117 N111:N119 M118:M119 L109:L119 S109:S115">
    <cfRule type="cellIs" dxfId="8973" priority="17605" operator="notEqual">
      <formula>""</formula>
    </cfRule>
    <cfRule type="cellIs" dxfId="8972" priority="17606" operator="equal">
      <formula>""</formula>
    </cfRule>
  </conditionalFormatting>
  <conditionalFormatting sqref="V119:Y119">
    <cfRule type="cellIs" dxfId="8971" priority="17603" operator="notEqual">
      <formula>""</formula>
    </cfRule>
    <cfRule type="cellIs" dxfId="8970" priority="17604" operator="equal">
      <formula>""</formula>
    </cfRule>
  </conditionalFormatting>
  <conditionalFormatting sqref="Z118:AB118 AB108:AB116 AA117:AB117 Z108">
    <cfRule type="cellIs" dxfId="8969" priority="17601" operator="notEqual">
      <formula>""</formula>
    </cfRule>
    <cfRule type="cellIs" dxfId="8968" priority="17602" operator="equal">
      <formula>""</formula>
    </cfRule>
  </conditionalFormatting>
  <conditionalFormatting sqref="Z119:AB119">
    <cfRule type="cellIs" dxfId="8967" priority="17599" operator="notEqual">
      <formula>""</formula>
    </cfRule>
    <cfRule type="cellIs" dxfId="8966" priority="17600" operator="equal">
      <formula>""</formula>
    </cfRule>
  </conditionalFormatting>
  <conditionalFormatting sqref="AC108:AE109 AC110:AD118">
    <cfRule type="cellIs" dxfId="8965" priority="17597" operator="notEqual">
      <formula>""</formula>
    </cfRule>
    <cfRule type="cellIs" dxfId="8964" priority="17598" operator="equal">
      <formula>""</formula>
    </cfRule>
  </conditionalFormatting>
  <conditionalFormatting sqref="AC119:AE119">
    <cfRule type="cellIs" dxfId="8963" priority="17595" operator="notEqual">
      <formula>""</formula>
    </cfRule>
    <cfRule type="cellIs" dxfId="8962" priority="17596" operator="equal">
      <formula>""</formula>
    </cfRule>
  </conditionalFormatting>
  <conditionalFormatting sqref="AF108:AF118">
    <cfRule type="cellIs" dxfId="8961" priority="17593" operator="notEqual">
      <formula>""</formula>
    </cfRule>
    <cfRule type="cellIs" dxfId="8960" priority="17594" operator="equal">
      <formula>""</formula>
    </cfRule>
  </conditionalFormatting>
  <conditionalFormatting sqref="AF119">
    <cfRule type="cellIs" dxfId="8959" priority="17591" operator="notEqual">
      <formula>""</formula>
    </cfRule>
    <cfRule type="cellIs" dxfId="8958" priority="17592" operator="equal">
      <formula>""</formula>
    </cfRule>
  </conditionalFormatting>
  <conditionalFormatting sqref="B123:I123 B133:D134 D124:F124 N132:W132 N124:O124 H124:I124 L124:L128 L123:Q123 N131:P131 R130:T131 S123:T123 S124:S129 V123:Y126 D125:E125 G132:G133 D126:D132 F134:G134 V127:W131 Y127:Y133 X127:X134 J134:U134 J133:W133 J129:L132 H125:H134 N125:N130">
    <cfRule type="cellIs" dxfId="8957" priority="17589" operator="notEqual">
      <formula>""</formula>
    </cfRule>
    <cfRule type="cellIs" dxfId="8956" priority="17590" operator="equal">
      <formula>""</formula>
    </cfRule>
  </conditionalFormatting>
  <conditionalFormatting sqref="V134:W134 Y134">
    <cfRule type="cellIs" dxfId="8955" priority="17587" operator="notEqual">
      <formula>""</formula>
    </cfRule>
    <cfRule type="cellIs" dxfId="8954" priority="17588" operator="equal">
      <formula>""</formula>
    </cfRule>
  </conditionalFormatting>
  <conditionalFormatting sqref="AA132:AB133 Z123:Z124 AB123:AB131">
    <cfRule type="cellIs" dxfId="8953" priority="17585" operator="notEqual">
      <formula>""</formula>
    </cfRule>
    <cfRule type="cellIs" dxfId="8952" priority="17586" operator="equal">
      <formula>""</formula>
    </cfRule>
  </conditionalFormatting>
  <conditionalFormatting sqref="AA134:AB134">
    <cfRule type="cellIs" dxfId="8951" priority="17583" operator="notEqual">
      <formula>""</formula>
    </cfRule>
    <cfRule type="cellIs" dxfId="8950" priority="17584" operator="equal">
      <formula>""</formula>
    </cfRule>
  </conditionalFormatting>
  <conditionalFormatting sqref="AC123:AE133">
    <cfRule type="cellIs" dxfId="8949" priority="17581" operator="notEqual">
      <formula>""</formula>
    </cfRule>
    <cfRule type="cellIs" dxfId="8948" priority="17582" operator="equal">
      <formula>""</formula>
    </cfRule>
  </conditionalFormatting>
  <conditionalFormatting sqref="AC134:AE134">
    <cfRule type="cellIs" dxfId="8947" priority="17579" operator="notEqual">
      <formula>""</formula>
    </cfRule>
    <cfRule type="cellIs" dxfId="8946" priority="17580" operator="equal">
      <formula>""</formula>
    </cfRule>
  </conditionalFormatting>
  <conditionalFormatting sqref="AF123 AF133">
    <cfRule type="cellIs" dxfId="8945" priority="17577" operator="notEqual">
      <formula>""</formula>
    </cfRule>
    <cfRule type="cellIs" dxfId="8944" priority="17578" operator="equal">
      <formula>""</formula>
    </cfRule>
  </conditionalFormatting>
  <conditionalFormatting sqref="AF134">
    <cfRule type="cellIs" dxfId="8943" priority="17575" operator="notEqual">
      <formula>""</formula>
    </cfRule>
    <cfRule type="cellIs" dxfId="8942" priority="17576" operator="equal">
      <formula>""</formula>
    </cfRule>
  </conditionalFormatting>
  <conditionalFormatting sqref="B138:I138 B149:G149 H139:I139 K138:T138 K139:L143 N147:R147 N139:O139 N146:P146 V138:Y139 V140:W140 D139:F140 R145:R146 V141:V146 W141:W148 J144:L147 I148:R149 D141:D147 F141:F146 B148:D148 F147:G148 H140 N140:N145 P145 X140:Y148 T149:U149 T145:T146 T147:V148 S139:S149">
    <cfRule type="cellIs" dxfId="8941" priority="17573" operator="notEqual">
      <formula>""</formula>
    </cfRule>
    <cfRule type="cellIs" dxfId="8940" priority="17574" operator="equal">
      <formula>""</formula>
    </cfRule>
  </conditionalFormatting>
  <conditionalFormatting sqref="V149:Y149">
    <cfRule type="cellIs" dxfId="8939" priority="17571" operator="notEqual">
      <formula>""</formula>
    </cfRule>
    <cfRule type="cellIs" dxfId="8938" priority="17572" operator="equal">
      <formula>""</formula>
    </cfRule>
  </conditionalFormatting>
  <conditionalFormatting sqref="Z147:AB148 Z138:Z146 AB138:AB146">
    <cfRule type="cellIs" dxfId="8937" priority="17569" operator="notEqual">
      <formula>""</formula>
    </cfRule>
    <cfRule type="cellIs" dxfId="8936" priority="17570" operator="equal">
      <formula>""</formula>
    </cfRule>
  </conditionalFormatting>
  <conditionalFormatting sqref="Z149:AB149">
    <cfRule type="cellIs" dxfId="8935" priority="17567" operator="notEqual">
      <formula>""</formula>
    </cfRule>
    <cfRule type="cellIs" dxfId="8934" priority="17568" operator="equal">
      <formula>""</formula>
    </cfRule>
  </conditionalFormatting>
  <conditionalFormatting sqref="AC138:AE148">
    <cfRule type="cellIs" dxfId="8933" priority="17565" operator="notEqual">
      <formula>""</formula>
    </cfRule>
    <cfRule type="cellIs" dxfId="8932" priority="17566" operator="equal">
      <formula>""</formula>
    </cfRule>
  </conditionalFormatting>
  <conditionalFormatting sqref="AC149:AE149">
    <cfRule type="cellIs" dxfId="8931" priority="17563" operator="notEqual">
      <formula>""</formula>
    </cfRule>
    <cfRule type="cellIs" dxfId="8930" priority="17564" operator="equal">
      <formula>""</formula>
    </cfRule>
  </conditionalFormatting>
  <conditionalFormatting sqref="AF138 AF148">
    <cfRule type="cellIs" dxfId="8929" priority="17561" operator="notEqual">
      <formula>""</formula>
    </cfRule>
    <cfRule type="cellIs" dxfId="8928" priority="17562" operator="equal">
      <formula>""</formula>
    </cfRule>
  </conditionalFormatting>
  <conditionalFormatting sqref="AF149">
    <cfRule type="cellIs" dxfId="8927" priority="17559" operator="notEqual">
      <formula>""</formula>
    </cfRule>
    <cfRule type="cellIs" dxfId="8926" priority="17560" operator="equal">
      <formula>""</formula>
    </cfRule>
  </conditionalFormatting>
  <conditionalFormatting sqref="C164:J164 C163:D163 C153:O153 Q153:T153 T154:T160 R154:R161 S161:T161 R162:V162 E154:L154 V153:Y154 N154:O157 O159:P159 V155:V161 B153:B164 F155:G163 J155:L159 O158 N158:N163 Q163:W163 O160:O163 Q164:U164 P160:P164 J160:J163 M163 M164:O164 K160:L164">
    <cfRule type="cellIs" dxfId="8925" priority="17557" operator="notEqual">
      <formula>""</formula>
    </cfRule>
    <cfRule type="cellIs" dxfId="8924" priority="17558" operator="equal">
      <formula>""</formula>
    </cfRule>
  </conditionalFormatting>
  <conditionalFormatting sqref="V164:Y164">
    <cfRule type="cellIs" dxfId="8923" priority="17555" operator="notEqual">
      <formula>""</formula>
    </cfRule>
    <cfRule type="cellIs" dxfId="8922" priority="17556" operator="equal">
      <formula>""</formula>
    </cfRule>
  </conditionalFormatting>
  <conditionalFormatting sqref="Z153:AB163">
    <cfRule type="cellIs" dxfId="8921" priority="17553" operator="notEqual">
      <formula>""</formula>
    </cfRule>
    <cfRule type="cellIs" dxfId="8920" priority="17554" operator="equal">
      <formula>""</formula>
    </cfRule>
  </conditionalFormatting>
  <conditionalFormatting sqref="Z164:AB164">
    <cfRule type="cellIs" dxfId="8919" priority="17551" operator="notEqual">
      <formula>""</formula>
    </cfRule>
    <cfRule type="cellIs" dxfId="8918" priority="17552" operator="equal">
      <formula>""</formula>
    </cfRule>
  </conditionalFormatting>
  <conditionalFormatting sqref="AC153:AE163">
    <cfRule type="cellIs" dxfId="8917" priority="17549" operator="notEqual">
      <formula>""</formula>
    </cfRule>
    <cfRule type="cellIs" dxfId="8916" priority="17550" operator="equal">
      <formula>""</formula>
    </cfRule>
  </conditionalFormatting>
  <conditionalFormatting sqref="AC164:AE164">
    <cfRule type="cellIs" dxfId="8915" priority="17547" operator="notEqual">
      <formula>""</formula>
    </cfRule>
    <cfRule type="cellIs" dxfId="8914" priority="17548" operator="equal">
      <formula>""</formula>
    </cfRule>
  </conditionalFormatting>
  <conditionalFormatting sqref="AF153">
    <cfRule type="cellIs" dxfId="8913" priority="17545" operator="notEqual">
      <formula>""</formula>
    </cfRule>
    <cfRule type="cellIs" dxfId="8912" priority="17546" operator="equal">
      <formula>""</formula>
    </cfRule>
  </conditionalFormatting>
  <conditionalFormatting sqref="AF164">
    <cfRule type="cellIs" dxfId="8911" priority="17543" operator="notEqual">
      <formula>""</formula>
    </cfRule>
    <cfRule type="cellIs" dxfId="8910" priority="17544" operator="equal">
      <formula>""</formula>
    </cfRule>
  </conditionalFormatting>
  <conditionalFormatting sqref="C178:J179 Q168 S168:S173 C168:F168 M168:O173 K174:P174 H168:I176 R177 S174:T174 B168:B179 F177 C169:E169 H177:J177 C170:C177 T175:V178 T179:U179 S175:S179 O178:R179 O175:P177 K175:N179 U173:V174 W173:W179 U168:Y171 U172:W172 Y172:Y178 X172:X179">
    <cfRule type="cellIs" dxfId="8909" priority="17541" operator="notEqual">
      <formula>""</formula>
    </cfRule>
    <cfRule type="cellIs" dxfId="8908" priority="17542" operator="equal">
      <formula>""</formula>
    </cfRule>
  </conditionalFormatting>
  <conditionalFormatting sqref="V179 Y179">
    <cfRule type="cellIs" dxfId="8907" priority="17539" operator="notEqual">
      <formula>""</formula>
    </cfRule>
    <cfRule type="cellIs" dxfId="8906" priority="17540" operator="equal">
      <formula>""</formula>
    </cfRule>
  </conditionalFormatting>
  <conditionalFormatting sqref="Z168:AB170 Z171:Z178 AB171:AB178">
    <cfRule type="cellIs" dxfId="8905" priority="17537" operator="notEqual">
      <formula>""</formula>
    </cfRule>
    <cfRule type="cellIs" dxfId="8904" priority="17538" operator="equal">
      <formula>""</formula>
    </cfRule>
  </conditionalFormatting>
  <conditionalFormatting sqref="Z179 AB179">
    <cfRule type="cellIs" dxfId="8903" priority="17535" operator="notEqual">
      <formula>""</formula>
    </cfRule>
    <cfRule type="cellIs" dxfId="8902" priority="17536" operator="equal">
      <formula>""</formula>
    </cfRule>
  </conditionalFormatting>
  <conditionalFormatting sqref="AC177:AD178 AD168:AE171 AD172:AD176 AE172:AE179">
    <cfRule type="cellIs" dxfId="8901" priority="17533" operator="notEqual">
      <formula>""</formula>
    </cfRule>
    <cfRule type="cellIs" dxfId="8900" priority="17534" operator="equal">
      <formula>""</formula>
    </cfRule>
  </conditionalFormatting>
  <conditionalFormatting sqref="AC179:AD179">
    <cfRule type="cellIs" dxfId="8899" priority="17531" operator="notEqual">
      <formula>""</formula>
    </cfRule>
    <cfRule type="cellIs" dxfId="8898" priority="17532" operator="equal">
      <formula>""</formula>
    </cfRule>
  </conditionalFormatting>
  <conditionalFormatting sqref="AF168:AF178">
    <cfRule type="cellIs" dxfId="8897" priority="17529" operator="notEqual">
      <formula>""</formula>
    </cfRule>
    <cfRule type="cellIs" dxfId="8896" priority="17530" operator="equal">
      <formula>""</formula>
    </cfRule>
  </conditionalFormatting>
  <conditionalFormatting sqref="AF179">
    <cfRule type="cellIs" dxfId="8895" priority="17527" operator="notEqual">
      <formula>""</formula>
    </cfRule>
    <cfRule type="cellIs" dxfId="8894" priority="17528" operator="equal">
      <formula>""</formula>
    </cfRule>
  </conditionalFormatting>
  <conditionalFormatting sqref="B183:B194 C183:Y183 Y186:Y193 C194:U194 N186:V193 N184:Y185 C184:M193">
    <cfRule type="cellIs" dxfId="8893" priority="17525" operator="notEqual">
      <formula>""</formula>
    </cfRule>
    <cfRule type="cellIs" dxfId="8892" priority="17526" operator="equal">
      <formula>""</formula>
    </cfRule>
  </conditionalFormatting>
  <conditionalFormatting sqref="V194 Y194">
    <cfRule type="cellIs" dxfId="8891" priority="17523" operator="notEqual">
      <formula>""</formula>
    </cfRule>
    <cfRule type="cellIs" dxfId="8890" priority="17524" operator="equal">
      <formula>""</formula>
    </cfRule>
  </conditionalFormatting>
  <conditionalFormatting sqref="Z183:AB193">
    <cfRule type="cellIs" dxfId="8889" priority="17521" operator="notEqual">
      <formula>""</formula>
    </cfRule>
    <cfRule type="cellIs" dxfId="8888" priority="17522" operator="equal">
      <formula>""</formula>
    </cfRule>
  </conditionalFormatting>
  <conditionalFormatting sqref="Z194:AB194">
    <cfRule type="cellIs" dxfId="8887" priority="17519" operator="notEqual">
      <formula>""</formula>
    </cfRule>
    <cfRule type="cellIs" dxfId="8886" priority="17520" operator="equal">
      <formula>""</formula>
    </cfRule>
  </conditionalFormatting>
  <conditionalFormatting sqref="AC183:AE193">
    <cfRule type="cellIs" dxfId="8885" priority="17517" operator="notEqual">
      <formula>""</formula>
    </cfRule>
    <cfRule type="cellIs" dxfId="8884" priority="17518" operator="equal">
      <formula>""</formula>
    </cfRule>
  </conditionalFormatting>
  <conditionalFormatting sqref="AC194:AE194">
    <cfRule type="cellIs" dxfId="8883" priority="17515" operator="notEqual">
      <formula>""</formula>
    </cfRule>
    <cfRule type="cellIs" dxfId="8882" priority="17516" operator="equal">
      <formula>""</formula>
    </cfRule>
  </conditionalFormatting>
  <conditionalFormatting sqref="AF183:AF193">
    <cfRule type="cellIs" dxfId="8881" priority="17513" operator="notEqual">
      <formula>""</formula>
    </cfRule>
    <cfRule type="cellIs" dxfId="8880" priority="17514" operator="equal">
      <formula>""</formula>
    </cfRule>
  </conditionalFormatting>
  <conditionalFormatting sqref="AF194">
    <cfRule type="cellIs" dxfId="8879" priority="17511" operator="notEqual">
      <formula>""</formula>
    </cfRule>
    <cfRule type="cellIs" dxfId="8878" priority="17512" operator="equal">
      <formula>""</formula>
    </cfRule>
  </conditionalFormatting>
  <conditionalFormatting sqref="B198:B209 C198:Y200 X201:Y208 D201:V204 L205:V208 L209:U209 D205:K209">
    <cfRule type="cellIs" dxfId="8877" priority="17509" operator="notEqual">
      <formula>""</formula>
    </cfRule>
    <cfRule type="cellIs" dxfId="8876" priority="17510" operator="equal">
      <formula>""</formula>
    </cfRule>
  </conditionalFormatting>
  <conditionalFormatting sqref="V209 X209:Y209">
    <cfRule type="cellIs" dxfId="8875" priority="17507" operator="notEqual">
      <formula>""</formula>
    </cfRule>
    <cfRule type="cellIs" dxfId="8874" priority="17508" operator="equal">
      <formula>""</formula>
    </cfRule>
  </conditionalFormatting>
  <conditionalFormatting sqref="Z198:AB208">
    <cfRule type="cellIs" dxfId="8873" priority="17505" operator="notEqual">
      <formula>""</formula>
    </cfRule>
    <cfRule type="cellIs" dxfId="8872" priority="17506" operator="equal">
      <formula>""</formula>
    </cfRule>
  </conditionalFormatting>
  <conditionalFormatting sqref="Z209:AB209">
    <cfRule type="cellIs" dxfId="8871" priority="17503" operator="notEqual">
      <formula>""</formula>
    </cfRule>
    <cfRule type="cellIs" dxfId="8870" priority="17504" operator="equal">
      <formula>""</formula>
    </cfRule>
  </conditionalFormatting>
  <conditionalFormatting sqref="AC198:AE208">
    <cfRule type="cellIs" dxfId="8869" priority="17501" operator="notEqual">
      <formula>""</formula>
    </cfRule>
    <cfRule type="cellIs" dxfId="8868" priority="17502" operator="equal">
      <formula>""</formula>
    </cfRule>
  </conditionalFormatting>
  <conditionalFormatting sqref="AC209:AE209">
    <cfRule type="cellIs" dxfId="8867" priority="17499" operator="notEqual">
      <formula>""</formula>
    </cfRule>
    <cfRule type="cellIs" dxfId="8866" priority="17500" operator="equal">
      <formula>""</formula>
    </cfRule>
  </conditionalFormatting>
  <conditionalFormatting sqref="AF198:AF208">
    <cfRule type="cellIs" dxfId="8865" priority="17497" operator="notEqual">
      <formula>""</formula>
    </cfRule>
    <cfRule type="cellIs" dxfId="8864" priority="17498" operator="equal">
      <formula>""</formula>
    </cfRule>
  </conditionalFormatting>
  <conditionalFormatting sqref="AF209">
    <cfRule type="cellIs" dxfId="8863" priority="17495" operator="notEqual">
      <formula>""</formula>
    </cfRule>
    <cfRule type="cellIs" dxfId="8862" priority="17496" operator="equal">
      <formula>""</formula>
    </cfRule>
  </conditionalFormatting>
  <conditionalFormatting sqref="B213:Y213 I214:Y216 T224:U224 T220:V223 I222:S224 S220:S221 S217:V219 I217:R221 Y217:Y223 W217:X224">
    <cfRule type="cellIs" dxfId="8861" priority="17493" operator="notEqual">
      <formula>""</formula>
    </cfRule>
    <cfRule type="cellIs" dxfId="8860" priority="17494" operator="equal">
      <formula>""</formula>
    </cfRule>
  </conditionalFormatting>
  <conditionalFormatting sqref="V224 Y224">
    <cfRule type="cellIs" dxfId="8859" priority="17491" operator="notEqual">
      <formula>""</formula>
    </cfRule>
    <cfRule type="cellIs" dxfId="8858" priority="17492" operator="equal">
      <formula>""</formula>
    </cfRule>
  </conditionalFormatting>
  <conditionalFormatting sqref="Z213:AB223">
    <cfRule type="cellIs" dxfId="8857" priority="17489" operator="notEqual">
      <formula>""</formula>
    </cfRule>
    <cfRule type="cellIs" dxfId="8856" priority="17490" operator="equal">
      <formula>""</formula>
    </cfRule>
  </conditionalFormatting>
  <conditionalFormatting sqref="Z224:AB224">
    <cfRule type="cellIs" dxfId="8855" priority="17487" operator="notEqual">
      <formula>""</formula>
    </cfRule>
    <cfRule type="cellIs" dxfId="8854" priority="17488" operator="equal">
      <formula>""</formula>
    </cfRule>
  </conditionalFormatting>
  <conditionalFormatting sqref="AC213:AE223">
    <cfRule type="cellIs" dxfId="8853" priority="17485" operator="notEqual">
      <formula>""</formula>
    </cfRule>
    <cfRule type="cellIs" dxfId="8852" priority="17486" operator="equal">
      <formula>""</formula>
    </cfRule>
  </conditionalFormatting>
  <conditionalFormatting sqref="AC224:AE224">
    <cfRule type="cellIs" dxfId="8851" priority="17483" operator="notEqual">
      <formula>""</formula>
    </cfRule>
    <cfRule type="cellIs" dxfId="8850" priority="17484" operator="equal">
      <formula>""</formula>
    </cfRule>
  </conditionalFormatting>
  <conditionalFormatting sqref="AF213:AF223">
    <cfRule type="cellIs" dxfId="8849" priority="17481" operator="notEqual">
      <formula>""</formula>
    </cfRule>
    <cfRule type="cellIs" dxfId="8848" priority="17482" operator="equal">
      <formula>""</formula>
    </cfRule>
  </conditionalFormatting>
  <conditionalFormatting sqref="AF224">
    <cfRule type="cellIs" dxfId="8847" priority="17479" operator="notEqual">
      <formula>""</formula>
    </cfRule>
    <cfRule type="cellIs" dxfId="8846" priority="17480" operator="equal">
      <formula>""</formula>
    </cfRule>
  </conditionalFormatting>
  <conditionalFormatting sqref="B228:B239 C232:H239 C231:N231 V231:V239 J232:N236 O231:P236 C228:Y228 C229:P230 R229:Y230 R231:U233 Q229:Q236 J237:R239 X231:Y238 R235:R236 S236:U239 S235:T235 R234:T234 U234:U235">
    <cfRule type="cellIs" dxfId="8845" priority="17477" operator="notEqual">
      <formula>""</formula>
    </cfRule>
    <cfRule type="cellIs" dxfId="8844" priority="17478" operator="equal">
      <formula>""</formula>
    </cfRule>
  </conditionalFormatting>
  <conditionalFormatting sqref="W239:Y239">
    <cfRule type="cellIs" dxfId="8843" priority="17475" operator="notEqual">
      <formula>""</formula>
    </cfRule>
    <cfRule type="cellIs" dxfId="8842" priority="17476" operator="equal">
      <formula>""</formula>
    </cfRule>
  </conditionalFormatting>
  <conditionalFormatting sqref="Z228:AB238">
    <cfRule type="cellIs" dxfId="8841" priority="17473" operator="notEqual">
      <formula>""</formula>
    </cfRule>
    <cfRule type="cellIs" dxfId="8840" priority="17474" operator="equal">
      <formula>""</formula>
    </cfRule>
  </conditionalFormatting>
  <conditionalFormatting sqref="Z239:AB239">
    <cfRule type="cellIs" dxfId="8839" priority="17471" operator="notEqual">
      <formula>""</formula>
    </cfRule>
    <cfRule type="cellIs" dxfId="8838" priority="17472" operator="equal">
      <formula>""</formula>
    </cfRule>
  </conditionalFormatting>
  <conditionalFormatting sqref="AC228:AE238">
    <cfRule type="cellIs" dxfId="8837" priority="17469" operator="notEqual">
      <formula>""</formula>
    </cfRule>
    <cfRule type="cellIs" dxfId="8836" priority="17470" operator="equal">
      <formula>""</formula>
    </cfRule>
  </conditionalFormatting>
  <conditionalFormatting sqref="AC239:AE239">
    <cfRule type="cellIs" dxfId="8835" priority="17467" operator="notEqual">
      <formula>""</formula>
    </cfRule>
    <cfRule type="cellIs" dxfId="8834" priority="17468" operator="equal">
      <formula>""</formula>
    </cfRule>
  </conditionalFormatting>
  <conditionalFormatting sqref="AF228:AF238">
    <cfRule type="cellIs" dxfId="8833" priority="17465" operator="notEqual">
      <formula>""</formula>
    </cfRule>
    <cfRule type="cellIs" dxfId="8832" priority="17466" operator="equal">
      <formula>""</formula>
    </cfRule>
  </conditionalFormatting>
  <conditionalFormatting sqref="AF239">
    <cfRule type="cellIs" dxfId="8831" priority="17463" operator="notEqual">
      <formula>""</formula>
    </cfRule>
    <cfRule type="cellIs" dxfId="8830" priority="17464" operator="equal">
      <formula>""</formula>
    </cfRule>
  </conditionalFormatting>
  <conditionalFormatting sqref="B243:B254 C243:Y244 C249:S249 U249:X253 O250:S253 O254:U254 C250:N254 C245:X248">
    <cfRule type="cellIs" dxfId="8829" priority="17461" operator="notEqual">
      <formula>""</formula>
    </cfRule>
    <cfRule type="cellIs" dxfId="8828" priority="17462" operator="equal">
      <formula>""</formula>
    </cfRule>
  </conditionalFormatting>
  <conditionalFormatting sqref="V254:Y254">
    <cfRule type="cellIs" dxfId="8827" priority="17459" operator="notEqual">
      <formula>""</formula>
    </cfRule>
    <cfRule type="cellIs" dxfId="8826" priority="17460" operator="equal">
      <formula>""</formula>
    </cfRule>
  </conditionalFormatting>
  <conditionalFormatting sqref="Z243:AB253">
    <cfRule type="cellIs" dxfId="8825" priority="17457" operator="notEqual">
      <formula>""</formula>
    </cfRule>
    <cfRule type="cellIs" dxfId="8824" priority="17458" operator="equal">
      <formula>""</formula>
    </cfRule>
  </conditionalFormatting>
  <conditionalFormatting sqref="Z254:AB254">
    <cfRule type="cellIs" dxfId="8823" priority="17455" operator="notEqual">
      <formula>""</formula>
    </cfRule>
    <cfRule type="cellIs" dxfId="8822" priority="17456" operator="equal">
      <formula>""</formula>
    </cfRule>
  </conditionalFormatting>
  <conditionalFormatting sqref="AC243:AE253">
    <cfRule type="cellIs" dxfId="8821" priority="17453" operator="notEqual">
      <formula>""</formula>
    </cfRule>
    <cfRule type="cellIs" dxfId="8820" priority="17454" operator="equal">
      <formula>""</formula>
    </cfRule>
  </conditionalFormatting>
  <conditionalFormatting sqref="AC254:AE254">
    <cfRule type="cellIs" dxfId="8819" priority="17451" operator="notEqual">
      <formula>""</formula>
    </cfRule>
    <cfRule type="cellIs" dxfId="8818" priority="17452" operator="equal">
      <formula>""</formula>
    </cfRule>
  </conditionalFormatting>
  <conditionalFormatting sqref="AF243:AF253">
    <cfRule type="cellIs" dxfId="8817" priority="17449" operator="notEqual">
      <formula>""</formula>
    </cfRule>
    <cfRule type="cellIs" dxfId="8816" priority="17450" operator="equal">
      <formula>""</formula>
    </cfRule>
  </conditionalFormatting>
  <conditionalFormatting sqref="AF254">
    <cfRule type="cellIs" dxfId="8815" priority="17447" operator="notEqual">
      <formula>""</formula>
    </cfRule>
    <cfRule type="cellIs" dxfId="8814" priority="17448" operator="equal">
      <formula>""</formula>
    </cfRule>
  </conditionalFormatting>
  <conditionalFormatting sqref="E268:H269 E260:G267 I260 E259:I259 O269:R269 O264:P268 P259:Q259 P260:P263 O259:O263 J259:N269 R265:R268 U269 R259:T264 S265:T269 E258:Y258 U259:Y268 X269">
    <cfRule type="cellIs" dxfId="8813" priority="17445" operator="notEqual">
      <formula>""</formula>
    </cfRule>
    <cfRule type="cellIs" dxfId="8812" priority="17446" operator="equal">
      <formula>""</formula>
    </cfRule>
  </conditionalFormatting>
  <conditionalFormatting sqref="V269:W269 Y269">
    <cfRule type="cellIs" dxfId="8811" priority="17443" operator="notEqual">
      <formula>""</formula>
    </cfRule>
    <cfRule type="cellIs" dxfId="8810" priority="17444" operator="equal">
      <formula>""</formula>
    </cfRule>
  </conditionalFormatting>
  <conditionalFormatting sqref="Z258:AB268">
    <cfRule type="cellIs" dxfId="8809" priority="17441" operator="notEqual">
      <formula>""</formula>
    </cfRule>
    <cfRule type="cellIs" dxfId="8808" priority="17442" operator="equal">
      <formula>""</formula>
    </cfRule>
  </conditionalFormatting>
  <conditionalFormatting sqref="Z269:AB269">
    <cfRule type="cellIs" dxfId="8807" priority="17439" operator="notEqual">
      <formula>""</formula>
    </cfRule>
    <cfRule type="cellIs" dxfId="8806" priority="17440" operator="equal">
      <formula>""</formula>
    </cfRule>
  </conditionalFormatting>
  <conditionalFormatting sqref="AC258:AE268">
    <cfRule type="cellIs" dxfId="8805" priority="17437" operator="notEqual">
      <formula>""</formula>
    </cfRule>
    <cfRule type="cellIs" dxfId="8804" priority="17438" operator="equal">
      <formula>""</formula>
    </cfRule>
  </conditionalFormatting>
  <conditionalFormatting sqref="AC269:AE269">
    <cfRule type="cellIs" dxfId="8803" priority="17435" operator="notEqual">
      <formula>""</formula>
    </cfRule>
    <cfRule type="cellIs" dxfId="8802" priority="17436" operator="equal">
      <formula>""</formula>
    </cfRule>
  </conditionalFormatting>
  <conditionalFormatting sqref="AF258:AF268">
    <cfRule type="cellIs" dxfId="8801" priority="17433" operator="notEqual">
      <formula>""</formula>
    </cfRule>
    <cfRule type="cellIs" dxfId="8800" priority="17434" operator="equal">
      <formula>""</formula>
    </cfRule>
  </conditionalFormatting>
  <conditionalFormatting sqref="AF269">
    <cfRule type="cellIs" dxfId="8799" priority="17431" operator="notEqual">
      <formula>""</formula>
    </cfRule>
    <cfRule type="cellIs" dxfId="8798" priority="17432" operator="equal">
      <formula>""</formula>
    </cfRule>
  </conditionalFormatting>
  <conditionalFormatting sqref="Q273 R282 L273:O273 K279:N279 B273:J273 D282:D284 C274:C276 G274:G281 I274:J275 V273:Y275 S273:S278 P279:P280 L274:N278 B282:B284 J276:J280 J281:M284 F282:G282 F283:H284 E274:E284 V276:V281 X276:Y276 U284 U282:V283 S279:T284 Y277:Y283 X277:X284 O283:R284 O281:P282 K280:M280 N280:N284">
    <cfRule type="cellIs" dxfId="8797" priority="17429" operator="notEqual">
      <formula>""</formula>
    </cfRule>
    <cfRule type="cellIs" dxfId="8796" priority="17430" operator="equal">
      <formula>""</formula>
    </cfRule>
  </conditionalFormatting>
  <conditionalFormatting sqref="V284 Y284">
    <cfRule type="cellIs" dxfId="8795" priority="17427" operator="notEqual">
      <formula>""</formula>
    </cfRule>
    <cfRule type="cellIs" dxfId="8794" priority="17428" operator="equal">
      <formula>""</formula>
    </cfRule>
  </conditionalFormatting>
  <conditionalFormatting sqref="Z273:AB283">
    <cfRule type="cellIs" dxfId="8793" priority="17425" operator="notEqual">
      <formula>""</formula>
    </cfRule>
    <cfRule type="cellIs" dxfId="8792" priority="17426" operator="equal">
      <formula>""</formula>
    </cfRule>
  </conditionalFormatting>
  <conditionalFormatting sqref="Z284:AB284">
    <cfRule type="cellIs" dxfId="8791" priority="17423" operator="notEqual">
      <formula>""</formula>
    </cfRule>
    <cfRule type="cellIs" dxfId="8790" priority="17424" operator="equal">
      <formula>""</formula>
    </cfRule>
  </conditionalFormatting>
  <conditionalFormatting sqref="AC282:AD283 AD273:AE275 AD276:AD281 AE276:AE283">
    <cfRule type="cellIs" dxfId="8789" priority="17421" operator="notEqual">
      <formula>""</formula>
    </cfRule>
    <cfRule type="cellIs" dxfId="8788" priority="17422" operator="equal">
      <formula>""</formula>
    </cfRule>
  </conditionalFormatting>
  <conditionalFormatting sqref="AC284:AE284">
    <cfRule type="cellIs" dxfId="8787" priority="17419" operator="notEqual">
      <formula>""</formula>
    </cfRule>
    <cfRule type="cellIs" dxfId="8786" priority="17420" operator="equal">
      <formula>""</formula>
    </cfRule>
  </conditionalFormatting>
  <conditionalFormatting sqref="AF273:AF283">
    <cfRule type="cellIs" dxfId="8785" priority="17417" operator="notEqual">
      <formula>""</formula>
    </cfRule>
    <cfRule type="cellIs" dxfId="8784" priority="17418" operator="equal">
      <formula>""</formula>
    </cfRule>
  </conditionalFormatting>
  <conditionalFormatting sqref="AF284">
    <cfRule type="cellIs" dxfId="8783" priority="17415" operator="notEqual">
      <formula>""</formula>
    </cfRule>
    <cfRule type="cellIs" dxfId="8782" priority="17416" operator="equal">
      <formula>""</formula>
    </cfRule>
  </conditionalFormatting>
  <conditionalFormatting sqref="B288:B299 T288:T293 S294:T294 C288:I288 L288:O289 N290:O297 N298:S298 V288:Y290 V291:V296 J297:J299 I289:I290 F298:H299 C299:D299 E289:E290 C289:C298 U299 S295:S297 U297:V298 T295:T299 M299:S299 L290:L299 X291:Y299 G289:G297">
    <cfRule type="cellIs" dxfId="8781" priority="17413" operator="notEqual">
      <formula>""</formula>
    </cfRule>
    <cfRule type="cellIs" dxfId="8780" priority="17414" operator="equal">
      <formula>""</formula>
    </cfRule>
  </conditionalFormatting>
  <conditionalFormatting sqref="V299">
    <cfRule type="cellIs" dxfId="8779" priority="17411" operator="notEqual">
      <formula>""</formula>
    </cfRule>
    <cfRule type="cellIs" dxfId="8778" priority="17412" operator="equal">
      <formula>""</formula>
    </cfRule>
  </conditionalFormatting>
  <conditionalFormatting sqref="Z288:AB290 Z295:Z299 AA291:AB298">
    <cfRule type="cellIs" dxfId="8777" priority="17409" operator="notEqual">
      <formula>""</formula>
    </cfRule>
    <cfRule type="cellIs" dxfId="8776" priority="17410" operator="equal">
      <formula>""</formula>
    </cfRule>
  </conditionalFormatting>
  <conditionalFormatting sqref="AA299:AB299">
    <cfRule type="cellIs" dxfId="8775" priority="17407" operator="notEqual">
      <formula>""</formula>
    </cfRule>
    <cfRule type="cellIs" dxfId="8774" priority="17408" operator="equal">
      <formula>""</formula>
    </cfRule>
  </conditionalFormatting>
  <conditionalFormatting sqref="AC297:AD298 AD295:AD296 AE295:AE299 AD288:AE294">
    <cfRule type="cellIs" dxfId="8773" priority="17405" operator="notEqual">
      <formula>""</formula>
    </cfRule>
    <cfRule type="cellIs" dxfId="8772" priority="17406" operator="equal">
      <formula>""</formula>
    </cfRule>
  </conditionalFormatting>
  <conditionalFormatting sqref="AC299:AD299">
    <cfRule type="cellIs" dxfId="8771" priority="17403" operator="notEqual">
      <formula>""</formula>
    </cfRule>
    <cfRule type="cellIs" dxfId="8770" priority="17404" operator="equal">
      <formula>""</formula>
    </cfRule>
  </conditionalFormatting>
  <conditionalFormatting sqref="AF297:AF298">
    <cfRule type="cellIs" dxfId="8769" priority="17401" operator="notEqual">
      <formula>""</formula>
    </cfRule>
    <cfRule type="cellIs" dxfId="8768" priority="17402" operator="equal">
      <formula>""</formula>
    </cfRule>
  </conditionalFormatting>
  <conditionalFormatting sqref="AF299">
    <cfRule type="cellIs" dxfId="8767" priority="17399" operator="notEqual">
      <formula>""</formula>
    </cfRule>
    <cfRule type="cellIs" dxfId="8766" priority="17400" operator="equal">
      <formula>""</formula>
    </cfRule>
  </conditionalFormatting>
  <conditionalFormatting sqref="C314:H314 W303:Y304 D313:H313 N313:O313 M303:M304 C303:I303 B303:B314 C304:F304 I304:I305 D305:F312 J312:J314 X305:Y306 L314:O314 L309:L313 K309:K314 Q313:R314 U312:V313 U314 T309:T314 Y307:Y313 X307:X314">
    <cfRule type="cellIs" dxfId="8765" priority="17397" operator="notEqual">
      <formula>""</formula>
    </cfRule>
    <cfRule type="cellIs" dxfId="8764" priority="17398" operator="equal">
      <formula>""</formula>
    </cfRule>
  </conditionalFormatting>
  <conditionalFormatting sqref="V314:W314 Y314">
    <cfRule type="cellIs" dxfId="8763" priority="17395" operator="notEqual">
      <formula>""</formula>
    </cfRule>
    <cfRule type="cellIs" dxfId="8762" priority="17396" operator="equal">
      <formula>""</formula>
    </cfRule>
  </conditionalFormatting>
  <conditionalFormatting sqref="Z303:AB304 AA305:AB313">
    <cfRule type="cellIs" dxfId="8761" priority="17393" operator="notEqual">
      <formula>""</formula>
    </cfRule>
    <cfRule type="cellIs" dxfId="8760" priority="17394" operator="equal">
      <formula>""</formula>
    </cfRule>
  </conditionalFormatting>
  <conditionalFormatting sqref="Z314:AB314">
    <cfRule type="cellIs" dxfId="8759" priority="17391" operator="notEqual">
      <formula>""</formula>
    </cfRule>
    <cfRule type="cellIs" dxfId="8758" priority="17392" operator="equal">
      <formula>""</formula>
    </cfRule>
  </conditionalFormatting>
  <conditionalFormatting sqref="AC313:AE313 AD303:AE303 AD304:AD311 AC312:AD312">
    <cfRule type="cellIs" dxfId="8757" priority="17389" operator="notEqual">
      <formula>""</formula>
    </cfRule>
    <cfRule type="cellIs" dxfId="8756" priority="17390" operator="equal">
      <formula>""</formula>
    </cfRule>
  </conditionalFormatting>
  <conditionalFormatting sqref="AC314:AE314">
    <cfRule type="cellIs" dxfId="8755" priority="17387" operator="notEqual">
      <formula>""</formula>
    </cfRule>
    <cfRule type="cellIs" dxfId="8754" priority="17388" operator="equal">
      <formula>""</formula>
    </cfRule>
  </conditionalFormatting>
  <conditionalFormatting sqref="AF303:AF313">
    <cfRule type="cellIs" dxfId="8753" priority="17385" operator="notEqual">
      <formula>""</formula>
    </cfRule>
    <cfRule type="cellIs" dxfId="8752" priority="17386" operator="equal">
      <formula>""</formula>
    </cfRule>
  </conditionalFormatting>
  <conditionalFormatting sqref="AF314">
    <cfRule type="cellIs" dxfId="8751" priority="17383" operator="notEqual">
      <formula>""</formula>
    </cfRule>
    <cfRule type="cellIs" dxfId="8750" priority="17384" operator="equal">
      <formula>""</formula>
    </cfRule>
  </conditionalFormatting>
  <conditionalFormatting sqref="B318:B329 C318:Y324 U325:Y328 U329 C325:T329">
    <cfRule type="cellIs" dxfId="8749" priority="17381" operator="notEqual">
      <formula>""</formula>
    </cfRule>
    <cfRule type="cellIs" dxfId="8748" priority="17382" operator="equal">
      <formula>""</formula>
    </cfRule>
  </conditionalFormatting>
  <conditionalFormatting sqref="V329:Y329">
    <cfRule type="cellIs" dxfId="8747" priority="17379" operator="notEqual">
      <formula>""</formula>
    </cfRule>
    <cfRule type="cellIs" dxfId="8746" priority="17380" operator="equal">
      <formula>""</formula>
    </cfRule>
  </conditionalFormatting>
  <conditionalFormatting sqref="Z318:AB328">
    <cfRule type="cellIs" dxfId="8745" priority="17377" operator="notEqual">
      <formula>""</formula>
    </cfRule>
    <cfRule type="cellIs" dxfId="8744" priority="17378" operator="equal">
      <formula>""</formula>
    </cfRule>
  </conditionalFormatting>
  <conditionalFormatting sqref="Z329:AB329">
    <cfRule type="cellIs" dxfId="8743" priority="17375" operator="notEqual">
      <formula>""</formula>
    </cfRule>
    <cfRule type="cellIs" dxfId="8742" priority="17376" operator="equal">
      <formula>""</formula>
    </cfRule>
  </conditionalFormatting>
  <conditionalFormatting sqref="AC318:AE328">
    <cfRule type="cellIs" dxfId="8741" priority="17373" operator="notEqual">
      <formula>""</formula>
    </cfRule>
    <cfRule type="cellIs" dxfId="8740" priority="17374" operator="equal">
      <formula>""</formula>
    </cfRule>
  </conditionalFormatting>
  <conditionalFormatting sqref="AC329:AE329">
    <cfRule type="cellIs" dxfId="8739" priority="17371" operator="notEqual">
      <formula>""</formula>
    </cfRule>
    <cfRule type="cellIs" dxfId="8738" priority="17372" operator="equal">
      <formula>""</formula>
    </cfRule>
  </conditionalFormatting>
  <conditionalFormatting sqref="AF318:AF328">
    <cfRule type="cellIs" dxfId="8737" priority="17369" operator="notEqual">
      <formula>""</formula>
    </cfRule>
    <cfRule type="cellIs" dxfId="8736" priority="17370" operator="equal">
      <formula>""</formula>
    </cfRule>
  </conditionalFormatting>
  <conditionalFormatting sqref="AF329">
    <cfRule type="cellIs" dxfId="8735" priority="17367" operator="notEqual">
      <formula>""</formula>
    </cfRule>
    <cfRule type="cellIs" dxfId="8734" priority="17368" operator="equal">
      <formula>""</formula>
    </cfRule>
  </conditionalFormatting>
  <conditionalFormatting sqref="E333:Y335 U340:W343 U344 B333:D344 E340:T344 E336:X336 Y336:Y344 E337:W339 X337:X344">
    <cfRule type="cellIs" dxfId="8733" priority="17365" operator="notEqual">
      <formula>""</formula>
    </cfRule>
    <cfRule type="cellIs" dxfId="8732" priority="17366" operator="equal">
      <formula>""</formula>
    </cfRule>
  </conditionalFormatting>
  <conditionalFormatting sqref="V344:W344">
    <cfRule type="cellIs" dxfId="8731" priority="17363" operator="notEqual">
      <formula>""</formula>
    </cfRule>
    <cfRule type="cellIs" dxfId="8730" priority="17364" operator="equal">
      <formula>""</formula>
    </cfRule>
  </conditionalFormatting>
  <conditionalFormatting sqref="Z333:AB343">
    <cfRule type="cellIs" dxfId="8729" priority="17361" operator="notEqual">
      <formula>""</formula>
    </cfRule>
    <cfRule type="cellIs" dxfId="8728" priority="17362" operator="equal">
      <formula>""</formula>
    </cfRule>
  </conditionalFormatting>
  <conditionalFormatting sqref="Z344:AB344">
    <cfRule type="cellIs" dxfId="8727" priority="17359" operator="notEqual">
      <formula>""</formula>
    </cfRule>
    <cfRule type="cellIs" dxfId="8726" priority="17360" operator="equal">
      <formula>""</formula>
    </cfRule>
  </conditionalFormatting>
  <conditionalFormatting sqref="AC333:AE336 AC337:AC343 AE337:AE343 AD337:AD344">
    <cfRule type="cellIs" dxfId="8725" priority="17357" operator="notEqual">
      <formula>""</formula>
    </cfRule>
    <cfRule type="cellIs" dxfId="8724" priority="17358" operator="equal">
      <formula>""</formula>
    </cfRule>
  </conditionalFormatting>
  <conditionalFormatting sqref="AC344 AE344">
    <cfRule type="cellIs" dxfId="8723" priority="17355" operator="notEqual">
      <formula>""</formula>
    </cfRule>
    <cfRule type="cellIs" dxfId="8722" priority="17356" operator="equal">
      <formula>""</formula>
    </cfRule>
  </conditionalFormatting>
  <conditionalFormatting sqref="AF333:AF343">
    <cfRule type="cellIs" dxfId="8721" priority="17353" operator="notEqual">
      <formula>""</formula>
    </cfRule>
    <cfRule type="cellIs" dxfId="8720" priority="17354" operator="equal">
      <formula>""</formula>
    </cfRule>
  </conditionalFormatting>
  <conditionalFormatting sqref="AF344">
    <cfRule type="cellIs" dxfId="8719" priority="17351" operator="notEqual">
      <formula>""</formula>
    </cfRule>
    <cfRule type="cellIs" dxfId="8718" priority="17352" operator="equal">
      <formula>""</formula>
    </cfRule>
  </conditionalFormatting>
  <conditionalFormatting sqref="B348:B359 C348:Y351 J352:W354 C352:I359 U355:W358 U359 J355:T359 X352:Y359">
    <cfRule type="cellIs" dxfId="8717" priority="17349" operator="notEqual">
      <formula>""</formula>
    </cfRule>
    <cfRule type="cellIs" dxfId="8716" priority="17350" operator="equal">
      <formula>""</formula>
    </cfRule>
  </conditionalFormatting>
  <conditionalFormatting sqref="V359:W359">
    <cfRule type="cellIs" dxfId="8715" priority="17347" operator="notEqual">
      <formula>""</formula>
    </cfRule>
    <cfRule type="cellIs" dxfId="8714" priority="17348" operator="equal">
      <formula>""</formula>
    </cfRule>
  </conditionalFormatting>
  <conditionalFormatting sqref="Z348:AB358">
    <cfRule type="cellIs" dxfId="8713" priority="17345" operator="notEqual">
      <formula>""</formula>
    </cfRule>
    <cfRule type="cellIs" dxfId="8712" priority="17346" operator="equal">
      <formula>""</formula>
    </cfRule>
  </conditionalFormatting>
  <conditionalFormatting sqref="Z359:AB359">
    <cfRule type="cellIs" dxfId="8711" priority="17343" operator="notEqual">
      <formula>""</formula>
    </cfRule>
    <cfRule type="cellIs" dxfId="8710" priority="17344" operator="equal">
      <formula>""</formula>
    </cfRule>
  </conditionalFormatting>
  <conditionalFormatting sqref="AC348:AE355 AD356:AE358 AC356:AC359">
    <cfRule type="cellIs" dxfId="8709" priority="17341" operator="notEqual">
      <formula>""</formula>
    </cfRule>
    <cfRule type="cellIs" dxfId="8708" priority="17342" operator="equal">
      <formula>""</formula>
    </cfRule>
  </conditionalFormatting>
  <conditionalFormatting sqref="AD359:AE359">
    <cfRule type="cellIs" dxfId="8707" priority="17339" operator="notEqual">
      <formula>""</formula>
    </cfRule>
    <cfRule type="cellIs" dxfId="8706" priority="17340" operator="equal">
      <formula>""</formula>
    </cfRule>
  </conditionalFormatting>
  <conditionalFormatting sqref="AF348:AF358">
    <cfRule type="cellIs" dxfId="8705" priority="17337" operator="notEqual">
      <formula>""</formula>
    </cfRule>
    <cfRule type="cellIs" dxfId="8704" priority="17338" operator="equal">
      <formula>""</formula>
    </cfRule>
  </conditionalFormatting>
  <conditionalFormatting sqref="AF359">
    <cfRule type="cellIs" dxfId="8703" priority="17335" operator="notEqual">
      <formula>""</formula>
    </cfRule>
    <cfRule type="cellIs" dxfId="8702" priority="17336" operator="equal">
      <formula>""</formula>
    </cfRule>
  </conditionalFormatting>
  <conditionalFormatting sqref="B363:B374 C363:Y364 Q365:Y369 U370:Y373 U374 Q370:T374 C365:P374">
    <cfRule type="cellIs" dxfId="8701" priority="17333" operator="notEqual">
      <formula>""</formula>
    </cfRule>
    <cfRule type="cellIs" dxfId="8700" priority="17334" operator="equal">
      <formula>""</formula>
    </cfRule>
  </conditionalFormatting>
  <conditionalFormatting sqref="V374:Y374">
    <cfRule type="cellIs" dxfId="8699" priority="17331" operator="notEqual">
      <formula>""</formula>
    </cfRule>
    <cfRule type="cellIs" dxfId="8698" priority="17332" operator="equal">
      <formula>""</formula>
    </cfRule>
  </conditionalFormatting>
  <conditionalFormatting sqref="Z363:AB373">
    <cfRule type="cellIs" dxfId="8697" priority="17329" operator="notEqual">
      <formula>""</formula>
    </cfRule>
    <cfRule type="cellIs" dxfId="8696" priority="17330" operator="equal">
      <formula>""</formula>
    </cfRule>
  </conditionalFormatting>
  <conditionalFormatting sqref="Z374:AB374">
    <cfRule type="cellIs" dxfId="8695" priority="17327" operator="notEqual">
      <formula>""</formula>
    </cfRule>
    <cfRule type="cellIs" dxfId="8694" priority="17328" operator="equal">
      <formula>""</formula>
    </cfRule>
  </conditionalFormatting>
  <conditionalFormatting sqref="AC363:AE373">
    <cfRule type="cellIs" dxfId="8693" priority="17325" operator="notEqual">
      <formula>""</formula>
    </cfRule>
    <cfRule type="cellIs" dxfId="8692" priority="17326" operator="equal">
      <formula>""</formula>
    </cfRule>
  </conditionalFormatting>
  <conditionalFormatting sqref="AC374:AE374">
    <cfRule type="cellIs" dxfId="8691" priority="17323" operator="notEqual">
      <formula>""</formula>
    </cfRule>
    <cfRule type="cellIs" dxfId="8690" priority="17324" operator="equal">
      <formula>""</formula>
    </cfRule>
  </conditionalFormatting>
  <conditionalFormatting sqref="AF363:AF373">
    <cfRule type="cellIs" dxfId="8689" priority="17321" operator="notEqual">
      <formula>""</formula>
    </cfRule>
    <cfRule type="cellIs" dxfId="8688" priority="17322" operator="equal">
      <formula>""</formula>
    </cfRule>
  </conditionalFormatting>
  <conditionalFormatting sqref="AF374">
    <cfRule type="cellIs" dxfId="8687" priority="17319" operator="notEqual">
      <formula>""</formula>
    </cfRule>
    <cfRule type="cellIs" dxfId="8686" priority="17320" operator="equal">
      <formula>""</formula>
    </cfRule>
  </conditionalFormatting>
  <conditionalFormatting sqref="C378:Y378 U385:Y388 U389 C386:T389 B378:B389 G385:T385 G379:Y384 C379:F385">
    <cfRule type="cellIs" dxfId="8685" priority="17317" operator="notEqual">
      <formula>""</formula>
    </cfRule>
    <cfRule type="cellIs" dxfId="8684" priority="17318" operator="equal">
      <formula>""</formula>
    </cfRule>
  </conditionalFormatting>
  <conditionalFormatting sqref="V389:Y389">
    <cfRule type="cellIs" dxfId="8683" priority="17315" operator="notEqual">
      <formula>""</formula>
    </cfRule>
    <cfRule type="cellIs" dxfId="8682" priority="17316" operator="equal">
      <formula>""</formula>
    </cfRule>
  </conditionalFormatting>
  <conditionalFormatting sqref="Z378:AB388">
    <cfRule type="cellIs" dxfId="8681" priority="17313" operator="notEqual">
      <formula>""</formula>
    </cfRule>
    <cfRule type="cellIs" dxfId="8680" priority="17314" operator="equal">
      <formula>""</formula>
    </cfRule>
  </conditionalFormatting>
  <conditionalFormatting sqref="Z389:AB389">
    <cfRule type="cellIs" dxfId="8679" priority="17311" operator="notEqual">
      <formula>""</formula>
    </cfRule>
    <cfRule type="cellIs" dxfId="8678" priority="17312" operator="equal">
      <formula>""</formula>
    </cfRule>
  </conditionalFormatting>
  <conditionalFormatting sqref="AC378:AE388">
    <cfRule type="cellIs" dxfId="8677" priority="17309" operator="notEqual">
      <formula>""</formula>
    </cfRule>
    <cfRule type="cellIs" dxfId="8676" priority="17310" operator="equal">
      <formula>""</formula>
    </cfRule>
  </conditionalFormatting>
  <conditionalFormatting sqref="AC389:AE389">
    <cfRule type="cellIs" dxfId="8675" priority="17307" operator="notEqual">
      <formula>""</formula>
    </cfRule>
    <cfRule type="cellIs" dxfId="8674" priority="17308" operator="equal">
      <formula>""</formula>
    </cfRule>
  </conditionalFormatting>
  <conditionalFormatting sqref="AF378:AF388">
    <cfRule type="cellIs" dxfId="8673" priority="17305" operator="notEqual">
      <formula>""</formula>
    </cfRule>
    <cfRule type="cellIs" dxfId="8672" priority="17306" operator="equal">
      <formula>""</formula>
    </cfRule>
  </conditionalFormatting>
  <conditionalFormatting sqref="AF389">
    <cfRule type="cellIs" dxfId="8671" priority="17303" operator="notEqual">
      <formula>""</formula>
    </cfRule>
    <cfRule type="cellIs" dxfId="8670" priority="17304" operator="equal">
      <formula>""</formula>
    </cfRule>
  </conditionalFormatting>
  <conditionalFormatting sqref="C393:Y393 B393:B404 C394:F402 U404 U400:Y403 C403:K404 G394:Y399 G400:K402 L400:T404">
    <cfRule type="cellIs" dxfId="8669" priority="17301" operator="notEqual">
      <formula>""</formula>
    </cfRule>
    <cfRule type="cellIs" dxfId="8668" priority="17302" operator="equal">
      <formula>""</formula>
    </cfRule>
  </conditionalFormatting>
  <conditionalFormatting sqref="V404:Y404">
    <cfRule type="cellIs" dxfId="8667" priority="17299" operator="notEqual">
      <formula>""</formula>
    </cfRule>
    <cfRule type="cellIs" dxfId="8666" priority="17300" operator="equal">
      <formula>""</formula>
    </cfRule>
  </conditionalFormatting>
  <conditionalFormatting sqref="Z393:AB403">
    <cfRule type="cellIs" dxfId="8665" priority="17297" operator="notEqual">
      <formula>""</formula>
    </cfRule>
    <cfRule type="cellIs" dxfId="8664" priority="17298" operator="equal">
      <formula>""</formula>
    </cfRule>
  </conditionalFormatting>
  <conditionalFormatting sqref="Z404:AB404">
    <cfRule type="cellIs" dxfId="8663" priority="17295" operator="notEqual">
      <formula>""</formula>
    </cfRule>
    <cfRule type="cellIs" dxfId="8662" priority="17296" operator="equal">
      <formula>""</formula>
    </cfRule>
  </conditionalFormatting>
  <conditionalFormatting sqref="AC393:AE403">
    <cfRule type="cellIs" dxfId="8661" priority="17293" operator="notEqual">
      <formula>""</formula>
    </cfRule>
    <cfRule type="cellIs" dxfId="8660" priority="17294" operator="equal">
      <formula>""</formula>
    </cfRule>
  </conditionalFormatting>
  <conditionalFormatting sqref="AC404:AE404">
    <cfRule type="cellIs" dxfId="8659" priority="17291" operator="notEqual">
      <formula>""</formula>
    </cfRule>
    <cfRule type="cellIs" dxfId="8658" priority="17292" operator="equal">
      <formula>""</formula>
    </cfRule>
  </conditionalFormatting>
  <conditionalFormatting sqref="AF393:AF403">
    <cfRule type="cellIs" dxfId="8657" priority="17289" operator="notEqual">
      <formula>""</formula>
    </cfRule>
    <cfRule type="cellIs" dxfId="8656" priority="17290" operator="equal">
      <formula>""</formula>
    </cfRule>
  </conditionalFormatting>
  <conditionalFormatting sqref="AF404">
    <cfRule type="cellIs" dxfId="8655" priority="17287" operator="notEqual">
      <formula>""</formula>
    </cfRule>
    <cfRule type="cellIs" dxfId="8654" priority="17288" operator="equal">
      <formula>""</formula>
    </cfRule>
  </conditionalFormatting>
  <conditionalFormatting sqref="B408:B419 C408:Y409 U415:Y418 U419 C410:I419">
    <cfRule type="cellIs" dxfId="8653" priority="17285" operator="notEqual">
      <formula>""</formula>
    </cfRule>
    <cfRule type="cellIs" dxfId="8652" priority="17286" operator="equal">
      <formula>""</formula>
    </cfRule>
  </conditionalFormatting>
  <conditionalFormatting sqref="V419:Y419">
    <cfRule type="cellIs" dxfId="8651" priority="17283" operator="notEqual">
      <formula>""</formula>
    </cfRule>
    <cfRule type="cellIs" dxfId="8650" priority="17284" operator="equal">
      <formula>""</formula>
    </cfRule>
  </conditionalFormatting>
  <conditionalFormatting sqref="Z408:AB418">
    <cfRule type="cellIs" dxfId="8649" priority="17281" operator="notEqual">
      <formula>""</formula>
    </cfRule>
    <cfRule type="cellIs" dxfId="8648" priority="17282" operator="equal">
      <formula>""</formula>
    </cfRule>
  </conditionalFormatting>
  <conditionalFormatting sqref="Z419:AB419">
    <cfRule type="cellIs" dxfId="8647" priority="17279" operator="notEqual">
      <formula>""</formula>
    </cfRule>
    <cfRule type="cellIs" dxfId="8646" priority="17280" operator="equal">
      <formula>""</formula>
    </cfRule>
  </conditionalFormatting>
  <conditionalFormatting sqref="AC408:AE418">
    <cfRule type="cellIs" dxfId="8645" priority="17277" operator="notEqual">
      <formula>""</formula>
    </cfRule>
    <cfRule type="cellIs" dxfId="8644" priority="17278" operator="equal">
      <formula>""</formula>
    </cfRule>
  </conditionalFormatting>
  <conditionalFormatting sqref="AC419:AE419">
    <cfRule type="cellIs" dxfId="8643" priority="17275" operator="notEqual">
      <formula>""</formula>
    </cfRule>
    <cfRule type="cellIs" dxfId="8642" priority="17276" operator="equal">
      <formula>""</formula>
    </cfRule>
  </conditionalFormatting>
  <conditionalFormatting sqref="AF408:AF418">
    <cfRule type="cellIs" dxfId="8641" priority="17273" operator="notEqual">
      <formula>""</formula>
    </cfRule>
    <cfRule type="cellIs" dxfId="8640" priority="17274" operator="equal">
      <formula>""</formula>
    </cfRule>
  </conditionalFormatting>
  <conditionalFormatting sqref="AF419">
    <cfRule type="cellIs" dxfId="8639" priority="17271" operator="notEqual">
      <formula>""</formula>
    </cfRule>
    <cfRule type="cellIs" dxfId="8638" priority="17272" operator="equal">
      <formula>""</formula>
    </cfRule>
  </conditionalFormatting>
  <conditionalFormatting sqref="Z7:Z14">
    <cfRule type="cellIs" dxfId="8637" priority="17269" operator="notEqual">
      <formula>""</formula>
    </cfRule>
    <cfRule type="cellIs" dxfId="8636" priority="17270" operator="equal">
      <formula>""</formula>
    </cfRule>
  </conditionalFormatting>
  <conditionalFormatting sqref="AA3:AA10">
    <cfRule type="cellIs" dxfId="8635" priority="17267" operator="notEqual">
      <formula>""</formula>
    </cfRule>
    <cfRule type="cellIs" dxfId="8634" priority="17268" operator="equal">
      <formula>""</formula>
    </cfRule>
  </conditionalFormatting>
  <conditionalFormatting sqref="G2:G10">
    <cfRule type="cellIs" dxfId="8633" priority="17265" operator="notEqual">
      <formula>""</formula>
    </cfRule>
    <cfRule type="cellIs" dxfId="8632" priority="17266" operator="equal">
      <formula>""</formula>
    </cfRule>
  </conditionalFormatting>
  <conditionalFormatting sqref="H3:H11">
    <cfRule type="cellIs" dxfId="8631" priority="17263" operator="notEqual">
      <formula>""</formula>
    </cfRule>
    <cfRule type="cellIs" dxfId="8630" priority="17264" operator="equal">
      <formula>""</formula>
    </cfRule>
  </conditionalFormatting>
  <conditionalFormatting sqref="I3:I11">
    <cfRule type="cellIs" dxfId="8629" priority="17261" operator="notEqual">
      <formula>""</formula>
    </cfRule>
    <cfRule type="cellIs" dxfId="8628" priority="17262" operator="equal">
      <formula>""</formula>
    </cfRule>
  </conditionalFormatting>
  <conditionalFormatting sqref="R21:R26">
    <cfRule type="cellIs" dxfId="8627" priority="17259" operator="notEqual">
      <formula>""</formula>
    </cfRule>
    <cfRule type="cellIs" dxfId="8626" priority="17260" operator="equal">
      <formula>""</formula>
    </cfRule>
  </conditionalFormatting>
  <conditionalFormatting sqref="Q21:Q29">
    <cfRule type="cellIs" dxfId="8625" priority="17257" operator="notEqual">
      <formula>""</formula>
    </cfRule>
    <cfRule type="cellIs" dxfId="8624" priority="17258" operator="equal">
      <formula>""</formula>
    </cfRule>
  </conditionalFormatting>
  <conditionalFormatting sqref="Y22:Y29">
    <cfRule type="cellIs" dxfId="8623" priority="17255" operator="notEqual">
      <formula>""</formula>
    </cfRule>
    <cfRule type="cellIs" dxfId="8622" priority="17256" operator="equal">
      <formula>""</formula>
    </cfRule>
  </conditionalFormatting>
  <conditionalFormatting sqref="V22:V29">
    <cfRule type="cellIs" dxfId="8621" priority="17253" operator="notEqual">
      <formula>""</formula>
    </cfRule>
    <cfRule type="cellIs" dxfId="8620" priority="17254" operator="equal">
      <formula>""</formula>
    </cfRule>
  </conditionalFormatting>
  <conditionalFormatting sqref="X22:X29">
    <cfRule type="cellIs" dxfId="8619" priority="17251" operator="notEqual">
      <formula>""</formula>
    </cfRule>
    <cfRule type="cellIs" dxfId="8618" priority="17252" operator="equal">
      <formula>""</formula>
    </cfRule>
  </conditionalFormatting>
  <conditionalFormatting sqref="N22:N26">
    <cfRule type="cellIs" dxfId="8617" priority="17249" operator="notEqual">
      <formula>""</formula>
    </cfRule>
    <cfRule type="cellIs" dxfId="8616" priority="17250" operator="equal">
      <formula>""</formula>
    </cfRule>
  </conditionalFormatting>
  <conditionalFormatting sqref="N27">
    <cfRule type="cellIs" dxfId="8615" priority="17247" operator="notEqual">
      <formula>""</formula>
    </cfRule>
    <cfRule type="cellIs" dxfId="8614" priority="17248" operator="equal">
      <formula>""</formula>
    </cfRule>
  </conditionalFormatting>
  <conditionalFormatting sqref="S22:S28">
    <cfRule type="cellIs" dxfId="8613" priority="17245" operator="notEqual">
      <formula>""</formula>
    </cfRule>
    <cfRule type="cellIs" dxfId="8612" priority="17246" operator="equal">
      <formula>""</formula>
    </cfRule>
  </conditionalFormatting>
  <conditionalFormatting sqref="C34:C43">
    <cfRule type="cellIs" dxfId="8611" priority="17243" operator="notEqual">
      <formula>""</formula>
    </cfRule>
    <cfRule type="cellIs" dxfId="8610" priority="17244" operator="equal">
      <formula>""</formula>
    </cfRule>
  </conditionalFormatting>
  <conditionalFormatting sqref="D34:D43">
    <cfRule type="cellIs" dxfId="8609" priority="17241" operator="notEqual">
      <formula>""</formula>
    </cfRule>
    <cfRule type="cellIs" dxfId="8608" priority="17242" operator="equal">
      <formula>""</formula>
    </cfRule>
  </conditionalFormatting>
  <conditionalFormatting sqref="AG18:AG29">
    <cfRule type="cellIs" dxfId="8607" priority="17239" operator="notEqual">
      <formula>""</formula>
    </cfRule>
    <cfRule type="cellIs" dxfId="8606" priority="17240" operator="equal">
      <formula>""</formula>
    </cfRule>
  </conditionalFormatting>
  <conditionalFormatting sqref="AG33:AG44">
    <cfRule type="cellIs" dxfId="8605" priority="17237" operator="notEqual">
      <formula>""</formula>
    </cfRule>
    <cfRule type="cellIs" dxfId="8604" priority="17238" operator="equal">
      <formula>""</formula>
    </cfRule>
  </conditionalFormatting>
  <conditionalFormatting sqref="AG48:AG59">
    <cfRule type="cellIs" dxfId="8603" priority="17235" operator="notEqual">
      <formula>""</formula>
    </cfRule>
    <cfRule type="cellIs" dxfId="8602" priority="17236" operator="equal">
      <formula>""</formula>
    </cfRule>
  </conditionalFormatting>
  <conditionalFormatting sqref="AG63:AG74">
    <cfRule type="cellIs" dxfId="8601" priority="17233" operator="notEqual">
      <formula>""</formula>
    </cfRule>
    <cfRule type="cellIs" dxfId="8600" priority="17234" operator="equal">
      <formula>""</formula>
    </cfRule>
  </conditionalFormatting>
  <conditionalFormatting sqref="AG78:AG89">
    <cfRule type="cellIs" dxfId="8599" priority="17231" operator="notEqual">
      <formula>""</formula>
    </cfRule>
    <cfRule type="cellIs" dxfId="8598" priority="17232" operator="equal">
      <formula>""</formula>
    </cfRule>
  </conditionalFormatting>
  <conditionalFormatting sqref="AG93:AG104">
    <cfRule type="cellIs" dxfId="8597" priority="17229" operator="notEqual">
      <formula>""</formula>
    </cfRule>
    <cfRule type="cellIs" dxfId="8596" priority="17230" operator="equal">
      <formula>""</formula>
    </cfRule>
  </conditionalFormatting>
  <conditionalFormatting sqref="AG108 AG118:AG119">
    <cfRule type="cellIs" dxfId="8595" priority="17227" operator="notEqual">
      <formula>""</formula>
    </cfRule>
    <cfRule type="cellIs" dxfId="8594" priority="17228" operator="equal">
      <formula>""</formula>
    </cfRule>
  </conditionalFormatting>
  <conditionalFormatting sqref="AG123 AG133:AG134">
    <cfRule type="cellIs" dxfId="8593" priority="17225" operator="notEqual">
      <formula>""</formula>
    </cfRule>
    <cfRule type="cellIs" dxfId="8592" priority="17226" operator="equal">
      <formula>""</formula>
    </cfRule>
  </conditionalFormatting>
  <conditionalFormatting sqref="AG138 AG148:AG149">
    <cfRule type="cellIs" dxfId="8591" priority="17223" operator="notEqual">
      <formula>""</formula>
    </cfRule>
    <cfRule type="cellIs" dxfId="8590" priority="17224" operator="equal">
      <formula>""</formula>
    </cfRule>
  </conditionalFormatting>
  <conditionalFormatting sqref="AG153 AG163:AG164">
    <cfRule type="cellIs" dxfId="8589" priority="17221" operator="notEqual">
      <formula>""</formula>
    </cfRule>
    <cfRule type="cellIs" dxfId="8588" priority="17222" operator="equal">
      <formula>""</formula>
    </cfRule>
  </conditionalFormatting>
  <conditionalFormatting sqref="AG168:AG179">
    <cfRule type="cellIs" dxfId="8587" priority="17219" operator="notEqual">
      <formula>""</formula>
    </cfRule>
    <cfRule type="cellIs" dxfId="8586" priority="17220" operator="equal">
      <formula>""</formula>
    </cfRule>
  </conditionalFormatting>
  <conditionalFormatting sqref="AG183:AG194">
    <cfRule type="cellIs" dxfId="8585" priority="17217" operator="notEqual">
      <formula>""</formula>
    </cfRule>
    <cfRule type="cellIs" dxfId="8584" priority="17218" operator="equal">
      <formula>""</formula>
    </cfRule>
  </conditionalFormatting>
  <conditionalFormatting sqref="AG198:AG209">
    <cfRule type="cellIs" dxfId="8583" priority="17215" operator="notEqual">
      <formula>""</formula>
    </cfRule>
    <cfRule type="cellIs" dxfId="8582" priority="17216" operator="equal">
      <formula>""</formula>
    </cfRule>
  </conditionalFormatting>
  <conditionalFormatting sqref="AG213:AG224">
    <cfRule type="cellIs" dxfId="8581" priority="17213" operator="notEqual">
      <formula>""</formula>
    </cfRule>
    <cfRule type="cellIs" dxfId="8580" priority="17214" operator="equal">
      <formula>""</formula>
    </cfRule>
  </conditionalFormatting>
  <conditionalFormatting sqref="AG228:AG239">
    <cfRule type="cellIs" dxfId="8579" priority="17211" operator="notEqual">
      <formula>""</formula>
    </cfRule>
    <cfRule type="cellIs" dxfId="8578" priority="17212" operator="equal">
      <formula>""</formula>
    </cfRule>
  </conditionalFormatting>
  <conditionalFormatting sqref="AG243:AG254">
    <cfRule type="cellIs" dxfId="8577" priority="17209" operator="notEqual">
      <formula>""</formula>
    </cfRule>
    <cfRule type="cellIs" dxfId="8576" priority="17210" operator="equal">
      <formula>""</formula>
    </cfRule>
  </conditionalFormatting>
  <conditionalFormatting sqref="AG258:AG269">
    <cfRule type="cellIs" dxfId="8575" priority="17207" operator="notEqual">
      <formula>""</formula>
    </cfRule>
    <cfRule type="cellIs" dxfId="8574" priority="17208" operator="equal">
      <formula>""</formula>
    </cfRule>
  </conditionalFormatting>
  <conditionalFormatting sqref="AG273:AG284">
    <cfRule type="cellIs" dxfId="8573" priority="17205" operator="notEqual">
      <formula>""</formula>
    </cfRule>
    <cfRule type="cellIs" dxfId="8572" priority="17206" operator="equal">
      <formula>""</formula>
    </cfRule>
  </conditionalFormatting>
  <conditionalFormatting sqref="AG288:AG299">
    <cfRule type="cellIs" dxfId="8571" priority="17203" operator="notEqual">
      <formula>""</formula>
    </cfRule>
    <cfRule type="cellIs" dxfId="8570" priority="17204" operator="equal">
      <formula>""</formula>
    </cfRule>
  </conditionalFormatting>
  <conditionalFormatting sqref="AG312:AG314">
    <cfRule type="cellIs" dxfId="8569" priority="17201" operator="notEqual">
      <formula>""</formula>
    </cfRule>
    <cfRule type="cellIs" dxfId="8568" priority="17202" operator="equal">
      <formula>""</formula>
    </cfRule>
  </conditionalFormatting>
  <conditionalFormatting sqref="AG318:AG329">
    <cfRule type="cellIs" dxfId="8567" priority="17199" operator="notEqual">
      <formula>""</formula>
    </cfRule>
    <cfRule type="cellIs" dxfId="8566" priority="17200" operator="equal">
      <formula>""</formula>
    </cfRule>
  </conditionalFormatting>
  <conditionalFormatting sqref="AG333:AG344">
    <cfRule type="cellIs" dxfId="8565" priority="17197" operator="notEqual">
      <formula>""</formula>
    </cfRule>
    <cfRule type="cellIs" dxfId="8564" priority="17198" operator="equal">
      <formula>""</formula>
    </cfRule>
  </conditionalFormatting>
  <conditionalFormatting sqref="AG348:AG359">
    <cfRule type="cellIs" dxfId="8563" priority="17195" operator="notEqual">
      <formula>""</formula>
    </cfRule>
    <cfRule type="cellIs" dxfId="8562" priority="17196" operator="equal">
      <formula>""</formula>
    </cfRule>
  </conditionalFormatting>
  <conditionalFormatting sqref="AG363:AG374">
    <cfRule type="cellIs" dxfId="8561" priority="17193" operator="notEqual">
      <formula>""</formula>
    </cfRule>
    <cfRule type="cellIs" dxfId="8560" priority="17194" operator="equal">
      <formula>""</formula>
    </cfRule>
  </conditionalFormatting>
  <conditionalFormatting sqref="AG378:AG389">
    <cfRule type="cellIs" dxfId="8559" priority="17191" operator="notEqual">
      <formula>""</formula>
    </cfRule>
    <cfRule type="cellIs" dxfId="8558" priority="17192" operator="equal">
      <formula>""</formula>
    </cfRule>
  </conditionalFormatting>
  <conditionalFormatting sqref="AG393:AG404">
    <cfRule type="cellIs" dxfId="8557" priority="17189" operator="notEqual">
      <formula>""</formula>
    </cfRule>
    <cfRule type="cellIs" dxfId="8556" priority="17190" operator="equal">
      <formula>""</formula>
    </cfRule>
  </conditionalFormatting>
  <conditionalFormatting sqref="AG408:AG419">
    <cfRule type="cellIs" dxfId="8555" priority="17187" operator="notEqual">
      <formula>""</formula>
    </cfRule>
    <cfRule type="cellIs" dxfId="8554" priority="17188" operator="equal">
      <formula>""</formula>
    </cfRule>
  </conditionalFormatting>
  <conditionalFormatting sqref="Y52:Y59">
    <cfRule type="cellIs" dxfId="8553" priority="17185" operator="notEqual">
      <formula>""</formula>
    </cfRule>
    <cfRule type="cellIs" dxfId="8552" priority="17186" operator="equal">
      <formula>""</formula>
    </cfRule>
  </conditionalFormatting>
  <conditionalFormatting sqref="N52:N57">
    <cfRule type="cellIs" dxfId="8551" priority="17183" operator="notEqual">
      <formula>""</formula>
    </cfRule>
    <cfRule type="cellIs" dxfId="8550" priority="17184" operator="equal">
      <formula>""</formula>
    </cfRule>
  </conditionalFormatting>
  <conditionalFormatting sqref="K54:K59">
    <cfRule type="cellIs" dxfId="8549" priority="17181" operator="notEqual">
      <formula>""</formula>
    </cfRule>
    <cfRule type="cellIs" dxfId="8548" priority="17182" operator="equal">
      <formula>""</formula>
    </cfRule>
  </conditionalFormatting>
  <conditionalFormatting sqref="K78:K83">
    <cfRule type="cellIs" dxfId="8547" priority="17179" operator="notEqual">
      <formula>""</formula>
    </cfRule>
    <cfRule type="cellIs" dxfId="8546" priority="17180" operator="equal">
      <formula>""</formula>
    </cfRule>
  </conditionalFormatting>
  <conditionalFormatting sqref="M79:M87">
    <cfRule type="cellIs" dxfId="8545" priority="17177" operator="notEqual">
      <formula>""</formula>
    </cfRule>
    <cfRule type="cellIs" dxfId="8544" priority="17178" operator="equal">
      <formula>""</formula>
    </cfRule>
  </conditionalFormatting>
  <conditionalFormatting sqref="J78:J83">
    <cfRule type="cellIs" dxfId="8543" priority="17175" operator="notEqual">
      <formula>""</formula>
    </cfRule>
    <cfRule type="cellIs" dxfId="8542" priority="17176" operator="equal">
      <formula>""</formula>
    </cfRule>
  </conditionalFormatting>
  <conditionalFormatting sqref="P79:P85">
    <cfRule type="cellIs" dxfId="8541" priority="17173" operator="notEqual">
      <formula>""</formula>
    </cfRule>
    <cfRule type="cellIs" dxfId="8540" priority="17174" operator="equal">
      <formula>""</formula>
    </cfRule>
  </conditionalFormatting>
  <conditionalFormatting sqref="Q69:Q74">
    <cfRule type="cellIs" dxfId="8539" priority="17171" operator="notEqual">
      <formula>""</formula>
    </cfRule>
    <cfRule type="cellIs" dxfId="8538" priority="17172" operator="equal">
      <formula>""</formula>
    </cfRule>
  </conditionalFormatting>
  <conditionalFormatting sqref="Q79:Q87">
    <cfRule type="cellIs" dxfId="8537" priority="17169" operator="notEqual">
      <formula>""</formula>
    </cfRule>
    <cfRule type="cellIs" dxfId="8536" priority="17170" operator="equal">
      <formula>""</formula>
    </cfRule>
  </conditionalFormatting>
  <conditionalFormatting sqref="S80:S85">
    <cfRule type="cellIs" dxfId="8535" priority="17167" operator="notEqual">
      <formula>""</formula>
    </cfRule>
    <cfRule type="cellIs" dxfId="8534" priority="17168" operator="equal">
      <formula>""</formula>
    </cfRule>
  </conditionalFormatting>
  <conditionalFormatting sqref="U78:U86">
    <cfRule type="cellIs" dxfId="8533" priority="17165" operator="notEqual">
      <formula>""</formula>
    </cfRule>
    <cfRule type="cellIs" dxfId="8532" priority="17166" operator="equal">
      <formula>""</formula>
    </cfRule>
  </conditionalFormatting>
  <conditionalFormatting sqref="Y81:Y89">
    <cfRule type="cellIs" dxfId="8531" priority="17163" operator="notEqual">
      <formula>""</formula>
    </cfRule>
    <cfRule type="cellIs" dxfId="8530" priority="17164" operator="equal">
      <formula>""</formula>
    </cfRule>
  </conditionalFormatting>
  <conditionalFormatting sqref="X80:X88">
    <cfRule type="cellIs" dxfId="8529" priority="17161" operator="notEqual">
      <formula>""</formula>
    </cfRule>
    <cfRule type="cellIs" dxfId="8528" priority="17162" operator="equal">
      <formula>""</formula>
    </cfRule>
  </conditionalFormatting>
  <conditionalFormatting sqref="AA78:AA86">
    <cfRule type="cellIs" dxfId="8527" priority="17159" operator="notEqual">
      <formula>""</formula>
    </cfRule>
    <cfRule type="cellIs" dxfId="8526" priority="17160" operator="equal">
      <formula>""</formula>
    </cfRule>
  </conditionalFormatting>
  <conditionalFormatting sqref="AF66:AF74">
    <cfRule type="cellIs" dxfId="8525" priority="17157" operator="notEqual">
      <formula>""</formula>
    </cfRule>
    <cfRule type="cellIs" dxfId="8524" priority="17158" operator="equal">
      <formula>""</formula>
    </cfRule>
  </conditionalFormatting>
  <conditionalFormatting sqref="AF81:AF89">
    <cfRule type="cellIs" dxfId="8523" priority="17155" operator="notEqual">
      <formula>""</formula>
    </cfRule>
    <cfRule type="cellIs" dxfId="8522" priority="17156" operator="equal">
      <formula>""</formula>
    </cfRule>
  </conditionalFormatting>
  <conditionalFormatting sqref="B79:C87">
    <cfRule type="cellIs" dxfId="8521" priority="17153" operator="notEqual">
      <formula>""</formula>
    </cfRule>
    <cfRule type="cellIs" dxfId="8520" priority="17154" operator="equal">
      <formula>""</formula>
    </cfRule>
  </conditionalFormatting>
  <conditionalFormatting sqref="B88:C88">
    <cfRule type="cellIs" dxfId="8519" priority="17151" operator="notEqual">
      <formula>""</formula>
    </cfRule>
    <cfRule type="cellIs" dxfId="8518" priority="17152" operator="equal">
      <formula>""</formula>
    </cfRule>
  </conditionalFormatting>
  <conditionalFormatting sqref="H79:H87">
    <cfRule type="cellIs" dxfId="8517" priority="17149" operator="notEqual">
      <formula>""</formula>
    </cfRule>
    <cfRule type="cellIs" dxfId="8516" priority="17150" operator="equal">
      <formula>""</formula>
    </cfRule>
  </conditionalFormatting>
  <conditionalFormatting sqref="G79:G87">
    <cfRule type="cellIs" dxfId="8515" priority="17147" operator="notEqual">
      <formula>""</formula>
    </cfRule>
    <cfRule type="cellIs" dxfId="8514" priority="17148" operator="equal">
      <formula>""</formula>
    </cfRule>
  </conditionalFormatting>
  <conditionalFormatting sqref="AB79:AB87">
    <cfRule type="cellIs" dxfId="8513" priority="17145" operator="notEqual">
      <formula>""</formula>
    </cfRule>
    <cfRule type="cellIs" dxfId="8512" priority="17146" operator="equal">
      <formula>""</formula>
    </cfRule>
  </conditionalFormatting>
  <conditionalFormatting sqref="AE81:AE89">
    <cfRule type="cellIs" dxfId="8511" priority="17143" operator="notEqual">
      <formula>""</formula>
    </cfRule>
    <cfRule type="cellIs" dxfId="8510" priority="17144" operator="equal">
      <formula>""</formula>
    </cfRule>
  </conditionalFormatting>
  <conditionalFormatting sqref="N82:N89">
    <cfRule type="cellIs" dxfId="8509" priority="17141" operator="notEqual">
      <formula>""</formula>
    </cfRule>
    <cfRule type="cellIs" dxfId="8508" priority="17142" operator="equal">
      <formula>""</formula>
    </cfRule>
  </conditionalFormatting>
  <conditionalFormatting sqref="P94:P100">
    <cfRule type="cellIs" dxfId="8507" priority="17139" operator="notEqual">
      <formula>""</formula>
    </cfRule>
    <cfRule type="cellIs" dxfId="8506" priority="17140" operator="equal">
      <formula>""</formula>
    </cfRule>
  </conditionalFormatting>
  <conditionalFormatting sqref="Q94:Q102">
    <cfRule type="cellIs" dxfId="8505" priority="17137" operator="notEqual">
      <formula>""</formula>
    </cfRule>
    <cfRule type="cellIs" dxfId="8504" priority="17138" operator="equal">
      <formula>""</formula>
    </cfRule>
  </conditionalFormatting>
  <conditionalFormatting sqref="M94:M102">
    <cfRule type="cellIs" dxfId="8503" priority="17135" operator="notEqual">
      <formula>""</formula>
    </cfRule>
    <cfRule type="cellIs" dxfId="8502" priority="17136" operator="equal">
      <formula>""</formula>
    </cfRule>
  </conditionalFormatting>
  <conditionalFormatting sqref="K93:K98">
    <cfRule type="cellIs" dxfId="8501" priority="17133" operator="notEqual">
      <formula>""</formula>
    </cfRule>
    <cfRule type="cellIs" dxfId="8500" priority="17134" operator="equal">
      <formula>""</formula>
    </cfRule>
  </conditionalFormatting>
  <conditionalFormatting sqref="J93:J98">
    <cfRule type="cellIs" dxfId="8499" priority="17131" operator="notEqual">
      <formula>""</formula>
    </cfRule>
    <cfRule type="cellIs" dxfId="8498" priority="17132" operator="equal">
      <formula>""</formula>
    </cfRule>
  </conditionalFormatting>
  <conditionalFormatting sqref="G94:G102">
    <cfRule type="cellIs" dxfId="8497" priority="17129" operator="notEqual">
      <formula>""</formula>
    </cfRule>
    <cfRule type="cellIs" dxfId="8496" priority="17130" operator="equal">
      <formula>""</formula>
    </cfRule>
  </conditionalFormatting>
  <conditionalFormatting sqref="AA93:AA101">
    <cfRule type="cellIs" dxfId="8495" priority="17127" operator="notEqual">
      <formula>""</formula>
    </cfRule>
    <cfRule type="cellIs" dxfId="8494" priority="17128" operator="equal">
      <formula>""</formula>
    </cfRule>
  </conditionalFormatting>
  <conditionalFormatting sqref="AB94:AB102">
    <cfRule type="cellIs" dxfId="8493" priority="17125" operator="notEqual">
      <formula>""</formula>
    </cfRule>
    <cfRule type="cellIs" dxfId="8492" priority="17126" operator="equal">
      <formula>""</formula>
    </cfRule>
  </conditionalFormatting>
  <conditionalFormatting sqref="B96:B104">
    <cfRule type="cellIs" dxfId="8491" priority="17123" operator="notEqual">
      <formula>""</formula>
    </cfRule>
    <cfRule type="cellIs" dxfId="8490" priority="17124" operator="equal">
      <formula>""</formula>
    </cfRule>
  </conditionalFormatting>
  <conditionalFormatting sqref="C95:C104">
    <cfRule type="cellIs" dxfId="8489" priority="17121" operator="notEqual">
      <formula>""</formula>
    </cfRule>
    <cfRule type="cellIs" dxfId="8488" priority="17122" operator="equal">
      <formula>""</formula>
    </cfRule>
  </conditionalFormatting>
  <conditionalFormatting sqref="AC96:AC104">
    <cfRule type="cellIs" dxfId="8487" priority="17119" operator="notEqual">
      <formula>""</formula>
    </cfRule>
    <cfRule type="cellIs" dxfId="8486" priority="17120" operator="equal">
      <formula>""</formula>
    </cfRule>
  </conditionalFormatting>
  <conditionalFormatting sqref="I97:I104">
    <cfRule type="cellIs" dxfId="8485" priority="17117" operator="notEqual">
      <formula>""</formula>
    </cfRule>
    <cfRule type="cellIs" dxfId="8484" priority="17118" operator="equal">
      <formula>""</formula>
    </cfRule>
  </conditionalFormatting>
  <conditionalFormatting sqref="H96:H104">
    <cfRule type="cellIs" dxfId="8483" priority="17115" operator="notEqual">
      <formula>""</formula>
    </cfRule>
    <cfRule type="cellIs" dxfId="8482" priority="17116" operator="equal">
      <formula>""</formula>
    </cfRule>
  </conditionalFormatting>
  <conditionalFormatting sqref="Y97:Y104">
    <cfRule type="cellIs" dxfId="8481" priority="17113" operator="notEqual">
      <formula>""</formula>
    </cfRule>
    <cfRule type="cellIs" dxfId="8480" priority="17114" operator="equal">
      <formula>""</formula>
    </cfRule>
  </conditionalFormatting>
  <conditionalFormatting sqref="N97:N104">
    <cfRule type="cellIs" dxfId="8479" priority="17111" operator="notEqual">
      <formula>""</formula>
    </cfRule>
    <cfRule type="cellIs" dxfId="8478" priority="17112" operator="equal">
      <formula>""</formula>
    </cfRule>
  </conditionalFormatting>
  <conditionalFormatting sqref="X97:X104">
    <cfRule type="cellIs" dxfId="8477" priority="17109" operator="notEqual">
      <formula>""</formula>
    </cfRule>
    <cfRule type="cellIs" dxfId="8476" priority="17110" operator="equal">
      <formula>""</formula>
    </cfRule>
  </conditionalFormatting>
  <conditionalFormatting sqref="C109:C117">
    <cfRule type="cellIs" dxfId="8475" priority="17107" operator="notEqual">
      <formula>""</formula>
    </cfRule>
    <cfRule type="cellIs" dxfId="8474" priority="17108" operator="equal">
      <formula>""</formula>
    </cfRule>
  </conditionalFormatting>
  <conditionalFormatting sqref="G109:G118">
    <cfRule type="cellIs" dxfId="8473" priority="17105" operator="notEqual">
      <formula>""</formula>
    </cfRule>
    <cfRule type="cellIs" dxfId="8472" priority="17106" operator="equal">
      <formula>""</formula>
    </cfRule>
  </conditionalFormatting>
  <conditionalFormatting sqref="K108:K113">
    <cfRule type="cellIs" dxfId="8471" priority="17103" operator="notEqual">
      <formula>""</formula>
    </cfRule>
    <cfRule type="cellIs" dxfId="8470" priority="17104" operator="equal">
      <formula>""</formula>
    </cfRule>
  </conditionalFormatting>
  <conditionalFormatting sqref="J108:J113">
    <cfRule type="cellIs" dxfId="8469" priority="17101" operator="notEqual">
      <formula>""</formula>
    </cfRule>
    <cfRule type="cellIs" dxfId="8468" priority="17102" operator="equal">
      <formula>""</formula>
    </cfRule>
  </conditionalFormatting>
  <conditionalFormatting sqref="P109:P115">
    <cfRule type="cellIs" dxfId="8467" priority="17099" operator="notEqual">
      <formula>""</formula>
    </cfRule>
    <cfRule type="cellIs" dxfId="8466" priority="17100" operator="equal">
      <formula>""</formula>
    </cfRule>
  </conditionalFormatting>
  <conditionalFormatting sqref="Q109:Q117">
    <cfRule type="cellIs" dxfId="8465" priority="17097" operator="notEqual">
      <formula>""</formula>
    </cfRule>
    <cfRule type="cellIs" dxfId="8464" priority="17098" operator="equal">
      <formula>""</formula>
    </cfRule>
  </conditionalFormatting>
  <conditionalFormatting sqref="R109:R115">
    <cfRule type="cellIs" dxfId="8463" priority="17095" operator="notEqual">
      <formula>""</formula>
    </cfRule>
    <cfRule type="cellIs" dxfId="8462" priority="17096" operator="equal">
      <formula>""</formula>
    </cfRule>
  </conditionalFormatting>
  <conditionalFormatting sqref="T108:T114">
    <cfRule type="cellIs" dxfId="8461" priority="17093" operator="notEqual">
      <formula>""</formula>
    </cfRule>
    <cfRule type="cellIs" dxfId="8460" priority="17094" operator="equal">
      <formula>""</formula>
    </cfRule>
  </conditionalFormatting>
  <conditionalFormatting sqref="U108:U116">
    <cfRule type="cellIs" dxfId="8459" priority="17091" operator="notEqual">
      <formula>""</formula>
    </cfRule>
    <cfRule type="cellIs" dxfId="8458" priority="17092" operator="equal">
      <formula>""</formula>
    </cfRule>
  </conditionalFormatting>
  <conditionalFormatting sqref="AG109:AG117">
    <cfRule type="cellIs" dxfId="8457" priority="17089" operator="notEqual">
      <formula>""</formula>
    </cfRule>
    <cfRule type="cellIs" dxfId="8456" priority="17090" operator="equal">
      <formula>""</formula>
    </cfRule>
  </conditionalFormatting>
  <conditionalFormatting sqref="AE110:AE118">
    <cfRule type="cellIs" dxfId="8455" priority="17087" operator="notEqual">
      <formula>""</formula>
    </cfRule>
    <cfRule type="cellIs" dxfId="8454" priority="17088" operator="equal">
      <formula>""</formula>
    </cfRule>
  </conditionalFormatting>
  <conditionalFormatting sqref="AA108:AA116">
    <cfRule type="cellIs" dxfId="8453" priority="17085" operator="notEqual">
      <formula>""</formula>
    </cfRule>
    <cfRule type="cellIs" dxfId="8452" priority="17086" operator="equal">
      <formula>""</formula>
    </cfRule>
  </conditionalFormatting>
  <conditionalFormatting sqref="M109:M117">
    <cfRule type="cellIs" dxfId="8451" priority="17083" operator="notEqual">
      <formula>""</formula>
    </cfRule>
    <cfRule type="cellIs" dxfId="8450" priority="17084" operator="equal">
      <formula>""</formula>
    </cfRule>
  </conditionalFormatting>
  <conditionalFormatting sqref="B111:B119">
    <cfRule type="cellIs" dxfId="8449" priority="17081" operator="notEqual">
      <formula>""</formula>
    </cfRule>
    <cfRule type="cellIs" dxfId="8448" priority="17082" operator="equal">
      <formula>""</formula>
    </cfRule>
  </conditionalFormatting>
  <conditionalFormatting sqref="W109:W117">
    <cfRule type="cellIs" dxfId="8447" priority="17079" operator="notEqual">
      <formula>""</formula>
    </cfRule>
    <cfRule type="cellIs" dxfId="8446" priority="17080" operator="equal">
      <formula>""</formula>
    </cfRule>
  </conditionalFormatting>
  <conditionalFormatting sqref="I110:I118">
    <cfRule type="cellIs" dxfId="8445" priority="17077" operator="notEqual">
      <formula>""</formula>
    </cfRule>
    <cfRule type="cellIs" dxfId="8444" priority="17078" operator="equal">
      <formula>""</formula>
    </cfRule>
  </conditionalFormatting>
  <conditionalFormatting sqref="Z109:Z117">
    <cfRule type="cellIs" dxfId="8443" priority="17075" operator="notEqual">
      <formula>""</formula>
    </cfRule>
    <cfRule type="cellIs" dxfId="8442" priority="17076" operator="equal">
      <formula>""</formula>
    </cfRule>
  </conditionalFormatting>
  <conditionalFormatting sqref="K114:K119">
    <cfRule type="cellIs" dxfId="8441" priority="17073" operator="notEqual">
      <formula>""</formula>
    </cfRule>
    <cfRule type="cellIs" dxfId="8440" priority="17074" operator="equal">
      <formula>""</formula>
    </cfRule>
  </conditionalFormatting>
  <conditionalFormatting sqref="B124:B132">
    <cfRule type="cellIs" dxfId="8439" priority="17071" operator="notEqual">
      <formula>""</formula>
    </cfRule>
    <cfRule type="cellIs" dxfId="8438" priority="17072" operator="equal">
      <formula>""</formula>
    </cfRule>
  </conditionalFormatting>
  <conditionalFormatting sqref="C124:C132">
    <cfRule type="cellIs" dxfId="8437" priority="17069" operator="notEqual">
      <formula>""</formula>
    </cfRule>
    <cfRule type="cellIs" dxfId="8436" priority="17070" operator="equal">
      <formula>""</formula>
    </cfRule>
  </conditionalFormatting>
  <conditionalFormatting sqref="G124:G131">
    <cfRule type="cellIs" dxfId="8435" priority="17067" operator="notEqual">
      <formula>""</formula>
    </cfRule>
    <cfRule type="cellIs" dxfId="8434" priority="17068" operator="equal">
      <formula>""</formula>
    </cfRule>
  </conditionalFormatting>
  <conditionalFormatting sqref="M124:M132">
    <cfRule type="cellIs" dxfId="8433" priority="17065" operator="notEqual">
      <formula>""</formula>
    </cfRule>
    <cfRule type="cellIs" dxfId="8432" priority="17066" operator="equal">
      <formula>""</formula>
    </cfRule>
  </conditionalFormatting>
  <conditionalFormatting sqref="P124:P130">
    <cfRule type="cellIs" dxfId="8431" priority="17063" operator="notEqual">
      <formula>""</formula>
    </cfRule>
    <cfRule type="cellIs" dxfId="8430" priority="17064" operator="equal">
      <formula>""</formula>
    </cfRule>
  </conditionalFormatting>
  <conditionalFormatting sqref="K123:K128">
    <cfRule type="cellIs" dxfId="8429" priority="17061" operator="notEqual">
      <formula>""</formula>
    </cfRule>
    <cfRule type="cellIs" dxfId="8428" priority="17062" operator="equal">
      <formula>""</formula>
    </cfRule>
  </conditionalFormatting>
  <conditionalFormatting sqref="J123:J128">
    <cfRule type="cellIs" dxfId="8427" priority="17059" operator="notEqual">
      <formula>""</formula>
    </cfRule>
    <cfRule type="cellIs" dxfId="8426" priority="17060" operator="equal">
      <formula>""</formula>
    </cfRule>
  </conditionalFormatting>
  <conditionalFormatting sqref="Q124:Q131">
    <cfRule type="cellIs" dxfId="8425" priority="17057" operator="notEqual">
      <formula>""</formula>
    </cfRule>
    <cfRule type="cellIs" dxfId="8424" priority="17058" operator="equal">
      <formula>""</formula>
    </cfRule>
  </conditionalFormatting>
  <conditionalFormatting sqref="R123">
    <cfRule type="cellIs" dxfId="8423" priority="17055" operator="notEqual">
      <formula>""</formula>
    </cfRule>
    <cfRule type="cellIs" dxfId="8422" priority="17056" operator="equal">
      <formula>""</formula>
    </cfRule>
  </conditionalFormatting>
  <conditionalFormatting sqref="R124:R129">
    <cfRule type="cellIs" dxfId="8421" priority="17053" operator="notEqual">
      <formula>""</formula>
    </cfRule>
    <cfRule type="cellIs" dxfId="8420" priority="17054" operator="equal">
      <formula>""</formula>
    </cfRule>
  </conditionalFormatting>
  <conditionalFormatting sqref="T124:T129">
    <cfRule type="cellIs" dxfId="8419" priority="17051" operator="notEqual">
      <formula>""</formula>
    </cfRule>
    <cfRule type="cellIs" dxfId="8418" priority="17052" operator="equal">
      <formula>""</formula>
    </cfRule>
  </conditionalFormatting>
  <conditionalFormatting sqref="U123:U131">
    <cfRule type="cellIs" dxfId="8417" priority="17049" operator="notEqual">
      <formula>""</formula>
    </cfRule>
    <cfRule type="cellIs" dxfId="8416" priority="17050" operator="equal">
      <formula>""</formula>
    </cfRule>
  </conditionalFormatting>
  <conditionalFormatting sqref="AA123:AA131">
    <cfRule type="cellIs" dxfId="8415" priority="17047" operator="notEqual">
      <formula>""</formula>
    </cfRule>
    <cfRule type="cellIs" dxfId="8414" priority="17048" operator="equal">
      <formula>""</formula>
    </cfRule>
  </conditionalFormatting>
  <conditionalFormatting sqref="AF124:AF132">
    <cfRule type="cellIs" dxfId="8413" priority="17045" operator="notEqual">
      <formula>""</formula>
    </cfRule>
    <cfRule type="cellIs" dxfId="8412" priority="17046" operator="equal">
      <formula>""</formula>
    </cfRule>
  </conditionalFormatting>
  <conditionalFormatting sqref="AG124:AG132">
    <cfRule type="cellIs" dxfId="8411" priority="17043" operator="notEqual">
      <formula>""</formula>
    </cfRule>
    <cfRule type="cellIs" dxfId="8410" priority="17044" operator="equal">
      <formula>""</formula>
    </cfRule>
  </conditionalFormatting>
  <conditionalFormatting sqref="F125:F133">
    <cfRule type="cellIs" dxfId="8409" priority="17041" operator="notEqual">
      <formula>""</formula>
    </cfRule>
    <cfRule type="cellIs" dxfId="8408" priority="17042" operator="equal">
      <formula>""</formula>
    </cfRule>
  </conditionalFormatting>
  <conditionalFormatting sqref="E126:E134">
    <cfRule type="cellIs" dxfId="8407" priority="17039" operator="notEqual">
      <formula>""</formula>
    </cfRule>
    <cfRule type="cellIs" dxfId="8406" priority="17040" operator="equal">
      <formula>""</formula>
    </cfRule>
  </conditionalFormatting>
  <conditionalFormatting sqref="Z125:Z134">
    <cfRule type="cellIs" dxfId="8405" priority="17037" operator="notEqual">
      <formula>""</formula>
    </cfRule>
    <cfRule type="cellIs" dxfId="8404" priority="17038" operator="equal">
      <formula>""</formula>
    </cfRule>
  </conditionalFormatting>
  <conditionalFormatting sqref="I125:I134">
    <cfRule type="cellIs" dxfId="8403" priority="17035" operator="notEqual">
      <formula>""</formula>
    </cfRule>
    <cfRule type="cellIs" dxfId="8402" priority="17036" operator="equal">
      <formula>""</formula>
    </cfRule>
  </conditionalFormatting>
  <conditionalFormatting sqref="O125:O130">
    <cfRule type="cellIs" dxfId="8401" priority="17033" operator="notEqual">
      <formula>""</formula>
    </cfRule>
    <cfRule type="cellIs" dxfId="8400" priority="17034" operator="equal">
      <formula>""</formula>
    </cfRule>
  </conditionalFormatting>
  <conditionalFormatting sqref="G139:G146">
    <cfRule type="cellIs" dxfId="8399" priority="17031" operator="notEqual">
      <formula>""</formula>
    </cfRule>
    <cfRule type="cellIs" dxfId="8398" priority="17032" operator="equal">
      <formula>""</formula>
    </cfRule>
  </conditionalFormatting>
  <conditionalFormatting sqref="B139:B147">
    <cfRule type="cellIs" dxfId="8397" priority="17029" operator="notEqual">
      <formula>""</formula>
    </cfRule>
    <cfRule type="cellIs" dxfId="8396" priority="17030" operator="equal">
      <formula>""</formula>
    </cfRule>
  </conditionalFormatting>
  <conditionalFormatting sqref="J138:J143">
    <cfRule type="cellIs" dxfId="8395" priority="17027" operator="notEqual">
      <formula>""</formula>
    </cfRule>
    <cfRule type="cellIs" dxfId="8394" priority="17028" operator="equal">
      <formula>""</formula>
    </cfRule>
  </conditionalFormatting>
  <conditionalFormatting sqref="M139:M147">
    <cfRule type="cellIs" dxfId="8393" priority="17025" operator="notEqual">
      <formula>""</formula>
    </cfRule>
    <cfRule type="cellIs" dxfId="8392" priority="17026" operator="equal">
      <formula>""</formula>
    </cfRule>
  </conditionalFormatting>
  <conditionalFormatting sqref="P139:P144">
    <cfRule type="cellIs" dxfId="8391" priority="17023" operator="notEqual">
      <formula>""</formula>
    </cfRule>
    <cfRule type="cellIs" dxfId="8390" priority="17024" operator="equal">
      <formula>""</formula>
    </cfRule>
  </conditionalFormatting>
  <conditionalFormatting sqref="U138:U146">
    <cfRule type="cellIs" dxfId="8389" priority="17021" operator="notEqual">
      <formula>""</formula>
    </cfRule>
    <cfRule type="cellIs" dxfId="8388" priority="17022" operator="equal">
      <formula>""</formula>
    </cfRule>
  </conditionalFormatting>
  <conditionalFormatting sqref="R139:R144">
    <cfRule type="cellIs" dxfId="8387" priority="17019" operator="notEqual">
      <formula>""</formula>
    </cfRule>
    <cfRule type="cellIs" dxfId="8386" priority="17020" operator="equal">
      <formula>""</formula>
    </cfRule>
  </conditionalFormatting>
  <conditionalFormatting sqref="T139:T144">
    <cfRule type="cellIs" dxfId="8385" priority="17017" operator="notEqual">
      <formula>""</formula>
    </cfRule>
    <cfRule type="cellIs" dxfId="8384" priority="17018" operator="equal">
      <formula>""</formula>
    </cfRule>
  </conditionalFormatting>
  <conditionalFormatting sqref="AA138:AA146">
    <cfRule type="cellIs" dxfId="8383" priority="17015" operator="notEqual">
      <formula>""</formula>
    </cfRule>
    <cfRule type="cellIs" dxfId="8382" priority="17016" operator="equal">
      <formula>""</formula>
    </cfRule>
  </conditionalFormatting>
  <conditionalFormatting sqref="AG139:AG147">
    <cfRule type="cellIs" dxfId="8381" priority="17013" operator="notEqual">
      <formula>""</formula>
    </cfRule>
    <cfRule type="cellIs" dxfId="8380" priority="17014" operator="equal">
      <formula>""</formula>
    </cfRule>
  </conditionalFormatting>
  <conditionalFormatting sqref="AF139:AF147">
    <cfRule type="cellIs" dxfId="8379" priority="17011" operator="notEqual">
      <formula>""</formula>
    </cfRule>
    <cfRule type="cellIs" dxfId="8378" priority="17012" operator="equal">
      <formula>""</formula>
    </cfRule>
  </conditionalFormatting>
  <conditionalFormatting sqref="Q139:Q146">
    <cfRule type="cellIs" dxfId="8377" priority="17009" operator="notEqual">
      <formula>""</formula>
    </cfRule>
    <cfRule type="cellIs" dxfId="8376" priority="17010" operator="equal">
      <formula>""</formula>
    </cfRule>
  </conditionalFormatting>
  <conditionalFormatting sqref="C139:C147">
    <cfRule type="cellIs" dxfId="8375" priority="17007" operator="notEqual">
      <formula>""</formula>
    </cfRule>
    <cfRule type="cellIs" dxfId="8374" priority="17008" operator="equal">
      <formula>""</formula>
    </cfRule>
  </conditionalFormatting>
  <conditionalFormatting sqref="H141:H149">
    <cfRule type="cellIs" dxfId="8373" priority="17005" operator="notEqual">
      <formula>""</formula>
    </cfRule>
    <cfRule type="cellIs" dxfId="8372" priority="17006" operator="equal">
      <formula>""</formula>
    </cfRule>
  </conditionalFormatting>
  <conditionalFormatting sqref="E141:E148">
    <cfRule type="cellIs" dxfId="8371" priority="17003" operator="notEqual">
      <formula>""</formula>
    </cfRule>
    <cfRule type="cellIs" dxfId="8370" priority="17004" operator="equal">
      <formula>""</formula>
    </cfRule>
  </conditionalFormatting>
  <conditionalFormatting sqref="I140:I147">
    <cfRule type="cellIs" dxfId="8369" priority="17001" operator="notEqual">
      <formula>""</formula>
    </cfRule>
    <cfRule type="cellIs" dxfId="8368" priority="17002" operator="equal">
      <formula>""</formula>
    </cfRule>
  </conditionalFormatting>
  <conditionalFormatting sqref="O140:O145">
    <cfRule type="cellIs" dxfId="8367" priority="16999" operator="notEqual">
      <formula>""</formula>
    </cfRule>
    <cfRule type="cellIs" dxfId="8366" priority="17000" operator="equal">
      <formula>""</formula>
    </cfRule>
  </conditionalFormatting>
  <conditionalFormatting sqref="P153:P158">
    <cfRule type="cellIs" dxfId="8365" priority="16997" operator="notEqual">
      <formula>""</formula>
    </cfRule>
    <cfRule type="cellIs" dxfId="8364" priority="16998" operator="equal">
      <formula>""</formula>
    </cfRule>
  </conditionalFormatting>
  <conditionalFormatting sqref="U153:U161">
    <cfRule type="cellIs" dxfId="8363" priority="16995" operator="notEqual">
      <formula>""</formula>
    </cfRule>
    <cfRule type="cellIs" dxfId="8362" priority="16996" operator="equal">
      <formula>""</formula>
    </cfRule>
  </conditionalFormatting>
  <conditionalFormatting sqref="S154:S160">
    <cfRule type="cellIs" dxfId="8361" priority="16993" operator="notEqual">
      <formula>""</formula>
    </cfRule>
    <cfRule type="cellIs" dxfId="8360" priority="16994" operator="equal">
      <formula>""</formula>
    </cfRule>
  </conditionalFormatting>
  <conditionalFormatting sqref="Q154:Q162">
    <cfRule type="cellIs" dxfId="8359" priority="16991" operator="notEqual">
      <formula>""</formula>
    </cfRule>
    <cfRule type="cellIs" dxfId="8358" priority="16992" operator="equal">
      <formula>""</formula>
    </cfRule>
  </conditionalFormatting>
  <conditionalFormatting sqref="AG154:AG162">
    <cfRule type="cellIs" dxfId="8357" priority="16989" operator="notEqual">
      <formula>""</formula>
    </cfRule>
    <cfRule type="cellIs" dxfId="8356" priority="16990" operator="equal">
      <formula>""</formula>
    </cfRule>
  </conditionalFormatting>
  <conditionalFormatting sqref="D154:D162">
    <cfRule type="cellIs" dxfId="8355" priority="16987" operator="notEqual">
      <formula>""</formula>
    </cfRule>
    <cfRule type="cellIs" dxfId="8354" priority="16988" operator="equal">
      <formula>""</formula>
    </cfRule>
  </conditionalFormatting>
  <conditionalFormatting sqref="C154:C162">
    <cfRule type="cellIs" dxfId="8353" priority="16985" operator="notEqual">
      <formula>""</formula>
    </cfRule>
    <cfRule type="cellIs" dxfId="8352" priority="16986" operator="equal">
      <formula>""</formula>
    </cfRule>
  </conditionalFormatting>
  <conditionalFormatting sqref="M154:M162">
    <cfRule type="cellIs" dxfId="8351" priority="16983" operator="notEqual">
      <formula>""</formula>
    </cfRule>
    <cfRule type="cellIs" dxfId="8350" priority="16984" operator="equal">
      <formula>""</formula>
    </cfRule>
  </conditionalFormatting>
  <conditionalFormatting sqref="AF154:AF163">
    <cfRule type="cellIs" dxfId="8349" priority="16981" operator="notEqual">
      <formula>""</formula>
    </cfRule>
    <cfRule type="cellIs" dxfId="8348" priority="16982" operator="equal">
      <formula>""</formula>
    </cfRule>
  </conditionalFormatting>
  <conditionalFormatting sqref="E155:E163">
    <cfRule type="cellIs" dxfId="8347" priority="16979" operator="notEqual">
      <formula>""</formula>
    </cfRule>
    <cfRule type="cellIs" dxfId="8346" priority="16980" operator="equal">
      <formula>""</formula>
    </cfRule>
  </conditionalFormatting>
  <conditionalFormatting sqref="H155:H163">
    <cfRule type="cellIs" dxfId="8345" priority="16977" operator="notEqual">
      <formula>""</formula>
    </cfRule>
    <cfRule type="cellIs" dxfId="8344" priority="16978" operator="equal">
      <formula>""</formula>
    </cfRule>
  </conditionalFormatting>
  <conditionalFormatting sqref="Y155:Y163">
    <cfRule type="cellIs" dxfId="8343" priority="16975" operator="notEqual">
      <formula>""</formula>
    </cfRule>
    <cfRule type="cellIs" dxfId="8342" priority="16976" operator="equal">
      <formula>""</formula>
    </cfRule>
  </conditionalFormatting>
  <conditionalFormatting sqref="X155:X163">
    <cfRule type="cellIs" dxfId="8341" priority="16973" operator="notEqual">
      <formula>""</formula>
    </cfRule>
    <cfRule type="cellIs" dxfId="8340" priority="16974" operator="equal">
      <formula>""</formula>
    </cfRule>
  </conditionalFormatting>
  <conditionalFormatting sqref="I155:I163">
    <cfRule type="cellIs" dxfId="8339" priority="16971" operator="notEqual">
      <formula>""</formula>
    </cfRule>
    <cfRule type="cellIs" dxfId="8338" priority="16972" operator="equal">
      <formula>""</formula>
    </cfRule>
  </conditionalFormatting>
  <conditionalFormatting sqref="P168:P173">
    <cfRule type="cellIs" dxfId="8337" priority="16969" operator="notEqual">
      <formula>""</formula>
    </cfRule>
    <cfRule type="cellIs" dxfId="8336" priority="16970" operator="equal">
      <formula>""</formula>
    </cfRule>
  </conditionalFormatting>
  <conditionalFormatting sqref="R168:R176">
    <cfRule type="cellIs" dxfId="8335" priority="16967" operator="notEqual">
      <formula>""</formula>
    </cfRule>
    <cfRule type="cellIs" dxfId="8334" priority="16968" operator="equal">
      <formula>""</formula>
    </cfRule>
  </conditionalFormatting>
  <conditionalFormatting sqref="T168:T173">
    <cfRule type="cellIs" dxfId="8333" priority="16965" operator="notEqual">
      <formula>""</formula>
    </cfRule>
    <cfRule type="cellIs" dxfId="8332" priority="16966" operator="equal">
      <formula>""</formula>
    </cfRule>
  </conditionalFormatting>
  <conditionalFormatting sqref="K168:K173">
    <cfRule type="cellIs" dxfId="8331" priority="16963" operator="notEqual">
      <formula>""</formula>
    </cfRule>
    <cfRule type="cellIs" dxfId="8330" priority="16964" operator="equal">
      <formula>""</formula>
    </cfRule>
  </conditionalFormatting>
  <conditionalFormatting sqref="L168:L173">
    <cfRule type="cellIs" dxfId="8329" priority="16961" operator="notEqual">
      <formula>""</formula>
    </cfRule>
    <cfRule type="cellIs" dxfId="8328" priority="16962" operator="equal">
      <formula>""</formula>
    </cfRule>
  </conditionalFormatting>
  <conditionalFormatting sqref="J168:J176">
    <cfRule type="cellIs" dxfId="8327" priority="16959" operator="notEqual">
      <formula>""</formula>
    </cfRule>
    <cfRule type="cellIs" dxfId="8326" priority="16960" operator="equal">
      <formula>""</formula>
    </cfRule>
  </conditionalFormatting>
  <conditionalFormatting sqref="AC168:AC176">
    <cfRule type="cellIs" dxfId="8325" priority="16957" operator="notEqual">
      <formula>""</formula>
    </cfRule>
    <cfRule type="cellIs" dxfId="8324" priority="16958" operator="equal">
      <formula>""</formula>
    </cfRule>
  </conditionalFormatting>
  <conditionalFormatting sqref="G168:G169">
    <cfRule type="cellIs" dxfId="8323" priority="16955" operator="notEqual">
      <formula>""</formula>
    </cfRule>
    <cfRule type="cellIs" dxfId="8322" priority="16956" operator="equal">
      <formula>""</formula>
    </cfRule>
  </conditionalFormatting>
  <conditionalFormatting sqref="Q169:Q177">
    <cfRule type="cellIs" dxfId="8321" priority="16953" operator="notEqual">
      <formula>""</formula>
    </cfRule>
    <cfRule type="cellIs" dxfId="8320" priority="16954" operator="equal">
      <formula>""</formula>
    </cfRule>
  </conditionalFormatting>
  <conditionalFormatting sqref="D170:D177">
    <cfRule type="cellIs" dxfId="8319" priority="16951" operator="notEqual">
      <formula>""</formula>
    </cfRule>
    <cfRule type="cellIs" dxfId="8318" priority="16952" operator="equal">
      <formula>""</formula>
    </cfRule>
  </conditionalFormatting>
  <conditionalFormatting sqref="E170:E177">
    <cfRule type="cellIs" dxfId="8317" priority="16949" operator="notEqual">
      <formula>""</formula>
    </cfRule>
    <cfRule type="cellIs" dxfId="8316" priority="16950" operator="equal">
      <formula>""</formula>
    </cfRule>
  </conditionalFormatting>
  <conditionalFormatting sqref="F169:F176">
    <cfRule type="cellIs" dxfId="8315" priority="16947" operator="notEqual">
      <formula>""</formula>
    </cfRule>
    <cfRule type="cellIs" dxfId="8314" priority="16948" operator="equal">
      <formula>""</formula>
    </cfRule>
  </conditionalFormatting>
  <conditionalFormatting sqref="G170:G177">
    <cfRule type="cellIs" dxfId="8313" priority="16945" operator="notEqual">
      <formula>""</formula>
    </cfRule>
    <cfRule type="cellIs" dxfId="8312" priority="16946" operator="equal">
      <formula>""</formula>
    </cfRule>
  </conditionalFormatting>
  <conditionalFormatting sqref="AA171:AA179">
    <cfRule type="cellIs" dxfId="8311" priority="16943" operator="notEqual">
      <formula>""</formula>
    </cfRule>
    <cfRule type="cellIs" dxfId="8310" priority="16944" operator="equal">
      <formula>""</formula>
    </cfRule>
  </conditionalFormatting>
  <conditionalFormatting sqref="W186:W194">
    <cfRule type="cellIs" dxfId="8309" priority="16941" operator="notEqual">
      <formula>""</formula>
    </cfRule>
    <cfRule type="cellIs" dxfId="8308" priority="16942" operator="equal">
      <formula>""</formula>
    </cfRule>
  </conditionalFormatting>
  <conditionalFormatting sqref="X186:X194">
    <cfRule type="cellIs" dxfId="8307" priority="16939" operator="notEqual">
      <formula>""</formula>
    </cfRule>
    <cfRule type="cellIs" dxfId="8306" priority="16940" operator="equal">
      <formula>""</formula>
    </cfRule>
  </conditionalFormatting>
  <conditionalFormatting sqref="W201:W209">
    <cfRule type="cellIs" dxfId="8305" priority="16937" operator="notEqual">
      <formula>""</formula>
    </cfRule>
    <cfRule type="cellIs" dxfId="8304" priority="16938" operator="equal">
      <formula>""</formula>
    </cfRule>
  </conditionalFormatting>
  <conditionalFormatting sqref="C201:C209">
    <cfRule type="cellIs" dxfId="8303" priority="16935" operator="notEqual">
      <formula>""</formula>
    </cfRule>
    <cfRule type="cellIs" dxfId="8302" priority="16936" operator="equal">
      <formula>""</formula>
    </cfRule>
  </conditionalFormatting>
  <conditionalFormatting sqref="B214:B224 C214:H215 D216:H224">
    <cfRule type="cellIs" dxfId="8301" priority="16933" operator="notEqual">
      <formula>""</formula>
    </cfRule>
    <cfRule type="cellIs" dxfId="8300" priority="16934" operator="equal">
      <formula>""</formula>
    </cfRule>
  </conditionalFormatting>
  <conditionalFormatting sqref="C216:C224">
    <cfRule type="cellIs" dxfId="8299" priority="16931" operator="notEqual">
      <formula>""</formula>
    </cfRule>
    <cfRule type="cellIs" dxfId="8298" priority="16932" operator="equal">
      <formula>""</formula>
    </cfRule>
  </conditionalFormatting>
  <conditionalFormatting sqref="I232:I239">
    <cfRule type="cellIs" dxfId="8297" priority="16929" operator="notEqual">
      <formula>""</formula>
    </cfRule>
    <cfRule type="cellIs" dxfId="8296" priority="16930" operator="equal">
      <formula>""</formula>
    </cfRule>
  </conditionalFormatting>
  <conditionalFormatting sqref="W231:W238">
    <cfRule type="cellIs" dxfId="8295" priority="16927" operator="notEqual">
      <formula>""</formula>
    </cfRule>
    <cfRule type="cellIs" dxfId="8294" priority="16928" operator="equal">
      <formula>""</formula>
    </cfRule>
  </conditionalFormatting>
  <conditionalFormatting sqref="T249:T253">
    <cfRule type="cellIs" dxfId="8293" priority="16925" operator="notEqual">
      <formula>""</formula>
    </cfRule>
    <cfRule type="cellIs" dxfId="8292" priority="16926" operator="equal">
      <formula>""</formula>
    </cfRule>
  </conditionalFormatting>
  <conditionalFormatting sqref="Y245:Y253">
    <cfRule type="cellIs" dxfId="8291" priority="16923" operator="notEqual">
      <formula>""</formula>
    </cfRule>
    <cfRule type="cellIs" dxfId="8290" priority="16924" operator="equal">
      <formula>""</formula>
    </cfRule>
  </conditionalFormatting>
  <conditionalFormatting sqref="B258:D269">
    <cfRule type="cellIs" dxfId="8289" priority="16921" operator="notEqual">
      <formula>""</formula>
    </cfRule>
    <cfRule type="cellIs" dxfId="8288" priority="16922" operator="equal">
      <formula>""</formula>
    </cfRule>
  </conditionalFormatting>
  <conditionalFormatting sqref="H260:H267">
    <cfRule type="cellIs" dxfId="8287" priority="16919" operator="notEqual">
      <formula>""</formula>
    </cfRule>
    <cfRule type="cellIs" dxfId="8286" priority="16920" operator="equal">
      <formula>""</formula>
    </cfRule>
  </conditionalFormatting>
  <conditionalFormatting sqref="I261:I269">
    <cfRule type="cellIs" dxfId="8285" priority="16917" operator="notEqual">
      <formula>""</formula>
    </cfRule>
    <cfRule type="cellIs" dxfId="8284" priority="16918" operator="equal">
      <formula>""</formula>
    </cfRule>
  </conditionalFormatting>
  <conditionalFormatting sqref="Q260:Q268">
    <cfRule type="cellIs" dxfId="8283" priority="16915" operator="notEqual">
      <formula>""</formula>
    </cfRule>
    <cfRule type="cellIs" dxfId="8282" priority="16916" operator="equal">
      <formula>""</formula>
    </cfRule>
  </conditionalFormatting>
  <conditionalFormatting sqref="AC273:AC281">
    <cfRule type="cellIs" dxfId="8281" priority="16913" operator="notEqual">
      <formula>""</formula>
    </cfRule>
    <cfRule type="cellIs" dxfId="8280" priority="16914" operator="equal">
      <formula>""</formula>
    </cfRule>
  </conditionalFormatting>
  <conditionalFormatting sqref="P273:P278">
    <cfRule type="cellIs" dxfId="8279" priority="16911" operator="notEqual">
      <formula>""</formula>
    </cfRule>
    <cfRule type="cellIs" dxfId="8278" priority="16912" operator="equal">
      <formula>""</formula>
    </cfRule>
  </conditionalFormatting>
  <conditionalFormatting sqref="Q274:Q282">
    <cfRule type="cellIs" dxfId="8277" priority="16909" operator="notEqual">
      <formula>""</formula>
    </cfRule>
    <cfRule type="cellIs" dxfId="8276" priority="16910" operator="equal">
      <formula>""</formula>
    </cfRule>
  </conditionalFormatting>
  <conditionalFormatting sqref="R273:R281">
    <cfRule type="cellIs" dxfId="8275" priority="16907" operator="notEqual">
      <formula>""</formula>
    </cfRule>
    <cfRule type="cellIs" dxfId="8274" priority="16908" operator="equal">
      <formula>""</formula>
    </cfRule>
  </conditionalFormatting>
  <conditionalFormatting sqref="K273:K278">
    <cfRule type="cellIs" dxfId="8273" priority="16905" operator="notEqual">
      <formula>""</formula>
    </cfRule>
    <cfRule type="cellIs" dxfId="8272" priority="16906" operator="equal">
      <formula>""</formula>
    </cfRule>
  </conditionalFormatting>
  <conditionalFormatting sqref="F274:F281">
    <cfRule type="cellIs" dxfId="8271" priority="16903" operator="notEqual">
      <formula>""</formula>
    </cfRule>
    <cfRule type="cellIs" dxfId="8270" priority="16904" operator="equal">
      <formula>""</formula>
    </cfRule>
  </conditionalFormatting>
  <conditionalFormatting sqref="H282">
    <cfRule type="cellIs" dxfId="8269" priority="16901" operator="notEqual">
      <formula>""</formula>
    </cfRule>
    <cfRule type="cellIs" dxfId="8268" priority="16902" operator="equal">
      <formula>""</formula>
    </cfRule>
  </conditionalFormatting>
  <conditionalFormatting sqref="H274:H281">
    <cfRule type="cellIs" dxfId="8267" priority="16899" operator="notEqual">
      <formula>""</formula>
    </cfRule>
    <cfRule type="cellIs" dxfId="8266" priority="16900" operator="equal">
      <formula>""</formula>
    </cfRule>
  </conditionalFormatting>
  <conditionalFormatting sqref="T273:T278">
    <cfRule type="cellIs" dxfId="8265" priority="16897" operator="notEqual">
      <formula>""</formula>
    </cfRule>
    <cfRule type="cellIs" dxfId="8264" priority="16898" operator="equal">
      <formula>""</formula>
    </cfRule>
  </conditionalFormatting>
  <conditionalFormatting sqref="U273:U281">
    <cfRule type="cellIs" dxfId="8263" priority="16895" operator="notEqual">
      <formula>""</formula>
    </cfRule>
    <cfRule type="cellIs" dxfId="8262" priority="16896" operator="equal">
      <formula>""</formula>
    </cfRule>
  </conditionalFormatting>
  <conditionalFormatting sqref="D274:D281">
    <cfRule type="cellIs" dxfId="8261" priority="16893" operator="notEqual">
      <formula>""</formula>
    </cfRule>
    <cfRule type="cellIs" dxfId="8260" priority="16894" operator="equal">
      <formula>""</formula>
    </cfRule>
  </conditionalFormatting>
  <conditionalFormatting sqref="O274:O280">
    <cfRule type="cellIs" dxfId="8259" priority="16891" operator="notEqual">
      <formula>""</formula>
    </cfRule>
    <cfRule type="cellIs" dxfId="8258" priority="16892" operator="equal">
      <formula>""</formula>
    </cfRule>
  </conditionalFormatting>
  <conditionalFormatting sqref="B274:B281">
    <cfRule type="cellIs" dxfId="8257" priority="16889" operator="notEqual">
      <formula>""</formula>
    </cfRule>
    <cfRule type="cellIs" dxfId="8256" priority="16890" operator="equal">
      <formula>""</formula>
    </cfRule>
  </conditionalFormatting>
  <conditionalFormatting sqref="I276:I284">
    <cfRule type="cellIs" dxfId="8255" priority="16887" operator="notEqual">
      <formula>""</formula>
    </cfRule>
    <cfRule type="cellIs" dxfId="8254" priority="16888" operator="equal">
      <formula>""</formula>
    </cfRule>
  </conditionalFormatting>
  <conditionalFormatting sqref="C277:C284">
    <cfRule type="cellIs" dxfId="8253" priority="16885" operator="notEqual">
      <formula>""</formula>
    </cfRule>
    <cfRule type="cellIs" dxfId="8252" priority="16886" operator="equal">
      <formula>""</formula>
    </cfRule>
  </conditionalFormatting>
  <conditionalFormatting sqref="W276:W284">
    <cfRule type="cellIs" dxfId="8251" priority="16883" operator="notEqual">
      <formula>""</formula>
    </cfRule>
    <cfRule type="cellIs" dxfId="8250" priority="16884" operator="equal">
      <formula>""</formula>
    </cfRule>
  </conditionalFormatting>
  <conditionalFormatting sqref="Q288 R297 P294:P297">
    <cfRule type="cellIs" dxfId="8249" priority="16881" operator="notEqual">
      <formula>""</formula>
    </cfRule>
    <cfRule type="cellIs" dxfId="8248" priority="16882" operator="equal">
      <formula>""</formula>
    </cfRule>
  </conditionalFormatting>
  <conditionalFormatting sqref="P288:P293">
    <cfRule type="cellIs" dxfId="8247" priority="16879" operator="notEqual">
      <formula>""</formula>
    </cfRule>
    <cfRule type="cellIs" dxfId="8246" priority="16880" operator="equal">
      <formula>""</formula>
    </cfRule>
  </conditionalFormatting>
  <conditionalFormatting sqref="Q289:Q297">
    <cfRule type="cellIs" dxfId="8245" priority="16877" operator="notEqual">
      <formula>""</formula>
    </cfRule>
    <cfRule type="cellIs" dxfId="8244" priority="16878" operator="equal">
      <formula>""</formula>
    </cfRule>
  </conditionalFormatting>
  <conditionalFormatting sqref="R288:R296">
    <cfRule type="cellIs" dxfId="8243" priority="16875" operator="notEqual">
      <formula>""</formula>
    </cfRule>
    <cfRule type="cellIs" dxfId="8242" priority="16876" operator="equal">
      <formula>""</formula>
    </cfRule>
  </conditionalFormatting>
  <conditionalFormatting sqref="S288:S293">
    <cfRule type="cellIs" dxfId="8241" priority="16873" operator="notEqual">
      <formula>""</formula>
    </cfRule>
    <cfRule type="cellIs" dxfId="8240" priority="16874" operator="equal">
      <formula>""</formula>
    </cfRule>
  </conditionalFormatting>
  <conditionalFormatting sqref="U288:U296">
    <cfRule type="cellIs" dxfId="8239" priority="16871" operator="notEqual">
      <formula>""</formula>
    </cfRule>
    <cfRule type="cellIs" dxfId="8238" priority="16872" operator="equal">
      <formula>""</formula>
    </cfRule>
  </conditionalFormatting>
  <conditionalFormatting sqref="J288:J296 K294:K299">
    <cfRule type="cellIs" dxfId="8237" priority="16869" operator="notEqual">
      <formula>""</formula>
    </cfRule>
    <cfRule type="cellIs" dxfId="8236" priority="16870" operator="equal">
      <formula>""</formula>
    </cfRule>
  </conditionalFormatting>
  <conditionalFormatting sqref="K288:K293">
    <cfRule type="cellIs" dxfId="8235" priority="16867" operator="notEqual">
      <formula>""</formula>
    </cfRule>
    <cfRule type="cellIs" dxfId="8234" priority="16868" operator="equal">
      <formula>""</formula>
    </cfRule>
  </conditionalFormatting>
  <conditionalFormatting sqref="M290:M298">
    <cfRule type="cellIs" dxfId="8233" priority="16865" operator="notEqual">
      <formula>""</formula>
    </cfRule>
    <cfRule type="cellIs" dxfId="8232" priority="16866" operator="equal">
      <formula>""</formula>
    </cfRule>
  </conditionalFormatting>
  <conditionalFormatting sqref="W291:W299">
    <cfRule type="cellIs" dxfId="8231" priority="16863" operator="notEqual">
      <formula>""</formula>
    </cfRule>
    <cfRule type="cellIs" dxfId="8230" priority="16864" operator="equal">
      <formula>""</formula>
    </cfRule>
  </conditionalFormatting>
  <conditionalFormatting sqref="AF288:AF296">
    <cfRule type="cellIs" dxfId="8229" priority="16861" operator="notEqual">
      <formula>""</formula>
    </cfRule>
    <cfRule type="cellIs" dxfId="8228" priority="16862" operator="equal">
      <formula>""</formula>
    </cfRule>
  </conditionalFormatting>
  <conditionalFormatting sqref="AC288:AC296">
    <cfRule type="cellIs" dxfId="8227" priority="16859" operator="notEqual">
      <formula>""</formula>
    </cfRule>
    <cfRule type="cellIs" dxfId="8226" priority="16860" operator="equal">
      <formula>""</formula>
    </cfRule>
  </conditionalFormatting>
  <conditionalFormatting sqref="I291:I299">
    <cfRule type="cellIs" dxfId="8225" priority="16857" operator="notEqual">
      <formula>""</formula>
    </cfRule>
    <cfRule type="cellIs" dxfId="8224" priority="16858" operator="equal">
      <formula>""</formula>
    </cfRule>
  </conditionalFormatting>
  <conditionalFormatting sqref="H289:H296">
    <cfRule type="cellIs" dxfId="8223" priority="16855" operator="notEqual">
      <formula>""</formula>
    </cfRule>
    <cfRule type="cellIs" dxfId="8222" priority="16856" operator="equal">
      <formula>""</formula>
    </cfRule>
  </conditionalFormatting>
  <conditionalFormatting sqref="F289:F296">
    <cfRule type="cellIs" dxfId="8221" priority="16853" operator="notEqual">
      <formula>""</formula>
    </cfRule>
    <cfRule type="cellIs" dxfId="8220" priority="16854" operator="equal">
      <formula>""</formula>
    </cfRule>
  </conditionalFormatting>
  <conditionalFormatting sqref="E291:E299">
    <cfRule type="cellIs" dxfId="8219" priority="16851" operator="notEqual">
      <formula>""</formula>
    </cfRule>
    <cfRule type="cellIs" dxfId="8218" priority="16852" operator="equal">
      <formula>""</formula>
    </cfRule>
  </conditionalFormatting>
  <conditionalFormatting sqref="D289">
    <cfRule type="cellIs" dxfId="8217" priority="16849" operator="notEqual">
      <formula>""</formula>
    </cfRule>
    <cfRule type="cellIs" dxfId="8216" priority="16850" operator="equal">
      <formula>""</formula>
    </cfRule>
  </conditionalFormatting>
  <conditionalFormatting sqref="D290:D298">
    <cfRule type="cellIs" dxfId="8215" priority="16847" operator="notEqual">
      <formula>""</formula>
    </cfRule>
    <cfRule type="cellIs" dxfId="8214" priority="16848" operator="equal">
      <formula>""</formula>
    </cfRule>
  </conditionalFormatting>
  <conditionalFormatting sqref="F297">
    <cfRule type="cellIs" dxfId="8213" priority="16845" operator="notEqual">
      <formula>""</formula>
    </cfRule>
    <cfRule type="cellIs" dxfId="8212" priority="16846" operator="equal">
      <formula>""</formula>
    </cfRule>
  </conditionalFormatting>
  <conditionalFormatting sqref="H297">
    <cfRule type="cellIs" dxfId="8211" priority="16843" operator="notEqual">
      <formula>""</formula>
    </cfRule>
    <cfRule type="cellIs" dxfId="8210" priority="16844" operator="equal">
      <formula>""</formula>
    </cfRule>
  </conditionalFormatting>
  <conditionalFormatting sqref="N303:O312 S309:S314">
    <cfRule type="cellIs" dxfId="8209" priority="16841" operator="notEqual">
      <formula>""</formula>
    </cfRule>
    <cfRule type="cellIs" dxfId="8208" priority="16842" operator="equal">
      <formula>""</formula>
    </cfRule>
  </conditionalFormatting>
  <conditionalFormatting sqref="Q303 R312 P309:P314">
    <cfRule type="cellIs" dxfId="8207" priority="16839" operator="notEqual">
      <formula>""</formula>
    </cfRule>
    <cfRule type="cellIs" dxfId="8206" priority="16840" operator="equal">
      <formula>""</formula>
    </cfRule>
  </conditionalFormatting>
  <conditionalFormatting sqref="P303:P308">
    <cfRule type="cellIs" dxfId="8205" priority="16837" operator="notEqual">
      <formula>""</formula>
    </cfRule>
    <cfRule type="cellIs" dxfId="8204" priority="16838" operator="equal">
      <formula>""</formula>
    </cfRule>
  </conditionalFormatting>
  <conditionalFormatting sqref="Q304:Q312">
    <cfRule type="cellIs" dxfId="8203" priority="16835" operator="notEqual">
      <formula>""</formula>
    </cfRule>
    <cfRule type="cellIs" dxfId="8202" priority="16836" operator="equal">
      <formula>""</formula>
    </cfRule>
  </conditionalFormatting>
  <conditionalFormatting sqref="R303:R311">
    <cfRule type="cellIs" dxfId="8201" priority="16833" operator="notEqual">
      <formula>""</formula>
    </cfRule>
    <cfRule type="cellIs" dxfId="8200" priority="16834" operator="equal">
      <formula>""</formula>
    </cfRule>
  </conditionalFormatting>
  <conditionalFormatting sqref="S303:S308">
    <cfRule type="cellIs" dxfId="8199" priority="16831" operator="notEqual">
      <formula>""</formula>
    </cfRule>
    <cfRule type="cellIs" dxfId="8198" priority="16832" operator="equal">
      <formula>""</formula>
    </cfRule>
  </conditionalFormatting>
  <conditionalFormatting sqref="T303:T308">
    <cfRule type="cellIs" dxfId="8197" priority="16829" operator="notEqual">
      <formula>""</formula>
    </cfRule>
    <cfRule type="cellIs" dxfId="8196" priority="16830" operator="equal">
      <formula>""</formula>
    </cfRule>
  </conditionalFormatting>
  <conditionalFormatting sqref="V303:V311">
    <cfRule type="cellIs" dxfId="8195" priority="16827" operator="notEqual">
      <formula>""</formula>
    </cfRule>
    <cfRule type="cellIs" dxfId="8194" priority="16828" operator="equal">
      <formula>""</formula>
    </cfRule>
  </conditionalFormatting>
  <conditionalFormatting sqref="U303:U311">
    <cfRule type="cellIs" dxfId="8193" priority="16825" operator="notEqual">
      <formula>""</formula>
    </cfRule>
    <cfRule type="cellIs" dxfId="8192" priority="16826" operator="equal">
      <formula>""</formula>
    </cfRule>
  </conditionalFormatting>
  <conditionalFormatting sqref="AG303:AG311">
    <cfRule type="cellIs" dxfId="8191" priority="16823" operator="notEqual">
      <formula>""</formula>
    </cfRule>
    <cfRule type="cellIs" dxfId="8190" priority="16824" operator="equal">
      <formula>""</formula>
    </cfRule>
  </conditionalFormatting>
  <conditionalFormatting sqref="AC303:AC311">
    <cfRule type="cellIs" dxfId="8189" priority="16821" operator="notEqual">
      <formula>""</formula>
    </cfRule>
    <cfRule type="cellIs" dxfId="8188" priority="16822" operator="equal">
      <formula>""</formula>
    </cfRule>
  </conditionalFormatting>
  <conditionalFormatting sqref="Z305:Z313">
    <cfRule type="cellIs" dxfId="8187" priority="16819" operator="notEqual">
      <formula>""</formula>
    </cfRule>
    <cfRule type="cellIs" dxfId="8186" priority="16820" operator="equal">
      <formula>""</formula>
    </cfRule>
  </conditionalFormatting>
  <conditionalFormatting sqref="Z291:Z294">
    <cfRule type="cellIs" dxfId="8185" priority="16817" operator="notEqual">
      <formula>""</formula>
    </cfRule>
    <cfRule type="cellIs" dxfId="8184" priority="16818" operator="equal">
      <formula>""</formula>
    </cfRule>
  </conditionalFormatting>
  <conditionalFormatting sqref="M305:M313">
    <cfRule type="cellIs" dxfId="8183" priority="16815" operator="notEqual">
      <formula>""</formula>
    </cfRule>
    <cfRule type="cellIs" dxfId="8182" priority="16816" operator="equal">
      <formula>""</formula>
    </cfRule>
  </conditionalFormatting>
  <conditionalFormatting sqref="L303:L308">
    <cfRule type="cellIs" dxfId="8181" priority="16813" operator="notEqual">
      <formula>""</formula>
    </cfRule>
    <cfRule type="cellIs" dxfId="8180" priority="16814" operator="equal">
      <formula>""</formula>
    </cfRule>
  </conditionalFormatting>
  <conditionalFormatting sqref="K303:K308">
    <cfRule type="cellIs" dxfId="8179" priority="16811" operator="notEqual">
      <formula>""</formula>
    </cfRule>
    <cfRule type="cellIs" dxfId="8178" priority="16812" operator="equal">
      <formula>""</formula>
    </cfRule>
  </conditionalFormatting>
  <conditionalFormatting sqref="J303:J311">
    <cfRule type="cellIs" dxfId="8177" priority="16809" operator="notEqual">
      <formula>""</formula>
    </cfRule>
    <cfRule type="cellIs" dxfId="8176" priority="16810" operator="equal">
      <formula>""</formula>
    </cfRule>
  </conditionalFormatting>
  <conditionalFormatting sqref="AE304:AE312">
    <cfRule type="cellIs" dxfId="8175" priority="16807" operator="notEqual">
      <formula>""</formula>
    </cfRule>
    <cfRule type="cellIs" dxfId="8174" priority="16808" operator="equal">
      <formula>""</formula>
    </cfRule>
  </conditionalFormatting>
  <conditionalFormatting sqref="C305:C313">
    <cfRule type="cellIs" dxfId="8173" priority="16805" operator="notEqual">
      <formula>""</formula>
    </cfRule>
    <cfRule type="cellIs" dxfId="8172" priority="16806" operator="equal">
      <formula>""</formula>
    </cfRule>
  </conditionalFormatting>
  <conditionalFormatting sqref="G304:G312">
    <cfRule type="cellIs" dxfId="8171" priority="16803" operator="notEqual">
      <formula>""</formula>
    </cfRule>
    <cfRule type="cellIs" dxfId="8170" priority="16804" operator="equal">
      <formula>""</formula>
    </cfRule>
  </conditionalFormatting>
  <conditionalFormatting sqref="H304:H311">
    <cfRule type="cellIs" dxfId="8169" priority="16801" operator="notEqual">
      <formula>""</formula>
    </cfRule>
    <cfRule type="cellIs" dxfId="8168" priority="16802" operator="equal">
      <formula>""</formula>
    </cfRule>
  </conditionalFormatting>
  <conditionalFormatting sqref="H312">
    <cfRule type="cellIs" dxfId="8167" priority="16799" operator="notEqual">
      <formula>""</formula>
    </cfRule>
    <cfRule type="cellIs" dxfId="8166" priority="16800" operator="equal">
      <formula>""</formula>
    </cfRule>
  </conditionalFormatting>
  <conditionalFormatting sqref="I306:I314">
    <cfRule type="cellIs" dxfId="8165" priority="16797" operator="notEqual">
      <formula>""</formula>
    </cfRule>
    <cfRule type="cellIs" dxfId="8164" priority="16798" operator="equal">
      <formula>""</formula>
    </cfRule>
  </conditionalFormatting>
  <conditionalFormatting sqref="W305:W313">
    <cfRule type="cellIs" dxfId="8163" priority="16795" operator="notEqual">
      <formula>""</formula>
    </cfRule>
    <cfRule type="cellIs" dxfId="8162" priority="16796" operator="equal">
      <formula>""</formula>
    </cfRule>
  </conditionalFormatting>
  <conditionalFormatting sqref="O413:O418">
    <cfRule type="cellIs" dxfId="8161" priority="16793" operator="notEqual">
      <formula>""</formula>
    </cfRule>
    <cfRule type="cellIs" dxfId="8160" priority="16794" operator="equal">
      <formula>""</formula>
    </cfRule>
  </conditionalFormatting>
  <conditionalFormatting sqref="J425:Y427 P428:Y428 Q429:Y429 P429:P430 Q430:T430 J434:T434 J428:N433 P431:T433">
    <cfRule type="cellIs" dxfId="8159" priority="16791" operator="notEqual">
      <formula>""</formula>
    </cfRule>
    <cfRule type="cellIs" dxfId="8158" priority="16792" operator="equal">
      <formula>""</formula>
    </cfRule>
  </conditionalFormatting>
  <conditionalFormatting sqref="B423:B434 C423:Y424 U430:Y433 U434 C425:I434">
    <cfRule type="cellIs" dxfId="8157" priority="16789" operator="notEqual">
      <formula>""</formula>
    </cfRule>
    <cfRule type="cellIs" dxfId="8156" priority="16790" operator="equal">
      <formula>""</formula>
    </cfRule>
  </conditionalFormatting>
  <conditionalFormatting sqref="V434:Y434">
    <cfRule type="cellIs" dxfId="8155" priority="16787" operator="notEqual">
      <formula>""</formula>
    </cfRule>
    <cfRule type="cellIs" dxfId="8154" priority="16788" operator="equal">
      <formula>""</formula>
    </cfRule>
  </conditionalFormatting>
  <conditionalFormatting sqref="Z423:AB433">
    <cfRule type="cellIs" dxfId="8153" priority="16785" operator="notEqual">
      <formula>""</formula>
    </cfRule>
    <cfRule type="cellIs" dxfId="8152" priority="16786" operator="equal">
      <formula>""</formula>
    </cfRule>
  </conditionalFormatting>
  <conditionalFormatting sqref="Z434:AB434">
    <cfRule type="cellIs" dxfId="8151" priority="16783" operator="notEqual">
      <formula>""</formula>
    </cfRule>
    <cfRule type="cellIs" dxfId="8150" priority="16784" operator="equal">
      <formula>""</formula>
    </cfRule>
  </conditionalFormatting>
  <conditionalFormatting sqref="AC423:AE433">
    <cfRule type="cellIs" dxfId="8149" priority="16781" operator="notEqual">
      <formula>""</formula>
    </cfRule>
    <cfRule type="cellIs" dxfId="8148" priority="16782" operator="equal">
      <formula>""</formula>
    </cfRule>
  </conditionalFormatting>
  <conditionalFormatting sqref="AC434:AE434">
    <cfRule type="cellIs" dxfId="8147" priority="16779" operator="notEqual">
      <formula>""</formula>
    </cfRule>
    <cfRule type="cellIs" dxfId="8146" priority="16780" operator="equal">
      <formula>""</formula>
    </cfRule>
  </conditionalFormatting>
  <conditionalFormatting sqref="AF423:AF433">
    <cfRule type="cellIs" dxfId="8145" priority="16777" operator="notEqual">
      <formula>""</formula>
    </cfRule>
    <cfRule type="cellIs" dxfId="8144" priority="16778" operator="equal">
      <formula>""</formula>
    </cfRule>
  </conditionalFormatting>
  <conditionalFormatting sqref="AF434">
    <cfRule type="cellIs" dxfId="8143" priority="16775" operator="notEqual">
      <formula>""</formula>
    </cfRule>
    <cfRule type="cellIs" dxfId="8142" priority="16776" operator="equal">
      <formula>""</formula>
    </cfRule>
  </conditionalFormatting>
  <conditionalFormatting sqref="AG423:AG434">
    <cfRule type="cellIs" dxfId="8141" priority="16773" operator="notEqual">
      <formula>""</formula>
    </cfRule>
    <cfRule type="cellIs" dxfId="8140" priority="16774" operator="equal">
      <formula>""</formula>
    </cfRule>
  </conditionalFormatting>
  <conditionalFormatting sqref="O428:O433">
    <cfRule type="cellIs" dxfId="8139" priority="16771" operator="notEqual">
      <formula>""</formula>
    </cfRule>
    <cfRule type="cellIs" dxfId="8138" priority="16772" operator="equal">
      <formula>""</formula>
    </cfRule>
  </conditionalFormatting>
  <conditionalFormatting sqref="J440:Y442 P443:Y443 Q444:Y444 P444:P445 Q445:T445 J449:T449 J443:N448 P446:T448">
    <cfRule type="cellIs" dxfId="8137" priority="16769" operator="notEqual">
      <formula>""</formula>
    </cfRule>
    <cfRule type="cellIs" dxfId="8136" priority="16770" operator="equal">
      <formula>""</formula>
    </cfRule>
  </conditionalFormatting>
  <conditionalFormatting sqref="B438:B449 C438:Y439 U445:Y448 U449 C440:I449">
    <cfRule type="cellIs" dxfId="8135" priority="16767" operator="notEqual">
      <formula>""</formula>
    </cfRule>
    <cfRule type="cellIs" dxfId="8134" priority="16768" operator="equal">
      <formula>""</formula>
    </cfRule>
  </conditionalFormatting>
  <conditionalFormatting sqref="V449:Y449">
    <cfRule type="cellIs" dxfId="8133" priority="16765" operator="notEqual">
      <formula>""</formula>
    </cfRule>
    <cfRule type="cellIs" dxfId="8132" priority="16766" operator="equal">
      <formula>""</formula>
    </cfRule>
  </conditionalFormatting>
  <conditionalFormatting sqref="Z438:AB448">
    <cfRule type="cellIs" dxfId="8131" priority="16763" operator="notEqual">
      <formula>""</formula>
    </cfRule>
    <cfRule type="cellIs" dxfId="8130" priority="16764" operator="equal">
      <formula>""</formula>
    </cfRule>
  </conditionalFormatting>
  <conditionalFormatting sqref="Z449:AB449">
    <cfRule type="cellIs" dxfId="8129" priority="16761" operator="notEqual">
      <formula>""</formula>
    </cfRule>
    <cfRule type="cellIs" dxfId="8128" priority="16762" operator="equal">
      <formula>""</formula>
    </cfRule>
  </conditionalFormatting>
  <conditionalFormatting sqref="AC438:AE448">
    <cfRule type="cellIs" dxfId="8127" priority="16759" operator="notEqual">
      <formula>""</formula>
    </cfRule>
    <cfRule type="cellIs" dxfId="8126" priority="16760" operator="equal">
      <formula>""</formula>
    </cfRule>
  </conditionalFormatting>
  <conditionalFormatting sqref="AC449:AE449">
    <cfRule type="cellIs" dxfId="8125" priority="16757" operator="notEqual">
      <formula>""</formula>
    </cfRule>
    <cfRule type="cellIs" dxfId="8124" priority="16758" operator="equal">
      <formula>""</formula>
    </cfRule>
  </conditionalFormatting>
  <conditionalFormatting sqref="AF438:AF448">
    <cfRule type="cellIs" dxfId="8123" priority="16755" operator="notEqual">
      <formula>""</formula>
    </cfRule>
    <cfRule type="cellIs" dxfId="8122" priority="16756" operator="equal">
      <formula>""</formula>
    </cfRule>
  </conditionalFormatting>
  <conditionalFormatting sqref="AF449">
    <cfRule type="cellIs" dxfId="8121" priority="16753" operator="notEqual">
      <formula>""</formula>
    </cfRule>
    <cfRule type="cellIs" dxfId="8120" priority="16754" operator="equal">
      <formula>""</formula>
    </cfRule>
  </conditionalFormatting>
  <conditionalFormatting sqref="AG438:AG449">
    <cfRule type="cellIs" dxfId="8119" priority="16751" operator="notEqual">
      <formula>""</formula>
    </cfRule>
    <cfRule type="cellIs" dxfId="8118" priority="16752" operator="equal">
      <formula>""</formula>
    </cfRule>
  </conditionalFormatting>
  <conditionalFormatting sqref="O443:O448">
    <cfRule type="cellIs" dxfId="8117" priority="16749" operator="notEqual">
      <formula>""</formula>
    </cfRule>
    <cfRule type="cellIs" dxfId="8116" priority="16750" operator="equal">
      <formula>""</formula>
    </cfRule>
  </conditionalFormatting>
  <conditionalFormatting sqref="P459:P462 S461:T462 Y455:Y458 X459:Y459 P463:T464 L455:L458 J462:K464 K459:L459 K460:K461 M463:N464 N455:N462 L460:L464">
    <cfRule type="cellIs" dxfId="8115" priority="16747" operator="notEqual">
      <formula>""</formula>
    </cfRule>
    <cfRule type="cellIs" dxfId="8114" priority="16748" operator="equal">
      <formula>""</formula>
    </cfRule>
  </conditionalFormatting>
  <conditionalFormatting sqref="C453:Y453 U463:Y463 U464 V462:Y462 U454:U462 S454:T460 Y454 X454:X458 X460:Y461 V454:W461 O454:P458 L454:N454 K454:K458 M455:M462 C454:J454 J455:J461 B453:B464 C455:I464 Q454:R462">
    <cfRule type="cellIs" dxfId="8113" priority="16745" operator="notEqual">
      <formula>""</formula>
    </cfRule>
    <cfRule type="cellIs" dxfId="8112" priority="16746" operator="equal">
      <formula>""</formula>
    </cfRule>
  </conditionalFormatting>
  <conditionalFormatting sqref="V464:Y464">
    <cfRule type="cellIs" dxfId="8111" priority="16743" operator="notEqual">
      <formula>""</formula>
    </cfRule>
    <cfRule type="cellIs" dxfId="8110" priority="16744" operator="equal">
      <formula>""</formula>
    </cfRule>
  </conditionalFormatting>
  <conditionalFormatting sqref="Z453:AB460 Z461:AA463 AB461:AB464">
    <cfRule type="cellIs" dxfId="8109" priority="16741" operator="notEqual">
      <formula>""</formula>
    </cfRule>
    <cfRule type="cellIs" dxfId="8108" priority="16742" operator="equal">
      <formula>""</formula>
    </cfRule>
  </conditionalFormatting>
  <conditionalFormatting sqref="Z464:AA464">
    <cfRule type="cellIs" dxfId="8107" priority="16739" operator="notEqual">
      <formula>""</formula>
    </cfRule>
    <cfRule type="cellIs" dxfId="8106" priority="16740" operator="equal">
      <formula>""</formula>
    </cfRule>
  </conditionalFormatting>
  <conditionalFormatting sqref="AC453:AE463">
    <cfRule type="cellIs" dxfId="8105" priority="16737" operator="notEqual">
      <formula>""</formula>
    </cfRule>
    <cfRule type="cellIs" dxfId="8104" priority="16738" operator="equal">
      <formula>""</formula>
    </cfRule>
  </conditionalFormatting>
  <conditionalFormatting sqref="AC464:AE464">
    <cfRule type="cellIs" dxfId="8103" priority="16735" operator="notEqual">
      <formula>""</formula>
    </cfRule>
    <cfRule type="cellIs" dxfId="8102" priority="16736" operator="equal">
      <formula>""</formula>
    </cfRule>
  </conditionalFormatting>
  <conditionalFormatting sqref="AG461 AF453:AF463">
    <cfRule type="cellIs" dxfId="8101" priority="16733" operator="notEqual">
      <formula>""</formula>
    </cfRule>
    <cfRule type="cellIs" dxfId="8100" priority="16734" operator="equal">
      <formula>""</formula>
    </cfRule>
  </conditionalFormatting>
  <conditionalFormatting sqref="AF464">
    <cfRule type="cellIs" dxfId="8099" priority="16731" operator="notEqual">
      <formula>""</formula>
    </cfRule>
    <cfRule type="cellIs" dxfId="8098" priority="16732" operator="equal">
      <formula>""</formula>
    </cfRule>
  </conditionalFormatting>
  <conditionalFormatting sqref="AG453:AG460 AG462:AG464">
    <cfRule type="cellIs" dxfId="8097" priority="16729" operator="notEqual">
      <formula>""</formula>
    </cfRule>
    <cfRule type="cellIs" dxfId="8096" priority="16730" operator="equal">
      <formula>""</formula>
    </cfRule>
  </conditionalFormatting>
  <conditionalFormatting sqref="O459:O464">
    <cfRule type="cellIs" dxfId="8095" priority="16727" operator="notEqual">
      <formula>""</formula>
    </cfRule>
    <cfRule type="cellIs" dxfId="8094" priority="16728" operator="equal">
      <formula>""</formula>
    </cfRule>
  </conditionalFormatting>
  <conditionalFormatting sqref="L470:O472 J477:J479 W470:Y470 W471:W478 P475:P477 S474:T477 X471:Y479 P478:T479 L473:N473 K474:N479">
    <cfRule type="cellIs" dxfId="8093" priority="16725" operator="notEqual">
      <formula>""</formula>
    </cfRule>
    <cfRule type="cellIs" dxfId="8092" priority="16726" operator="equal">
      <formula>""</formula>
    </cfRule>
  </conditionalFormatting>
  <conditionalFormatting sqref="B468:B479 C468:Y468 U479 W469:Y469 U469:V478 S469:T473 Q469:R477 P469:P473 C469:I479 L469:O469 J469:J476 K469:K473">
    <cfRule type="cellIs" dxfId="8091" priority="16723" operator="notEqual">
      <formula>""</formula>
    </cfRule>
    <cfRule type="cellIs" dxfId="8090" priority="16724" operator="equal">
      <formula>""</formula>
    </cfRule>
  </conditionalFormatting>
  <conditionalFormatting sqref="V479:W479">
    <cfRule type="cellIs" dxfId="8089" priority="16721" operator="notEqual">
      <formula>""</formula>
    </cfRule>
    <cfRule type="cellIs" dxfId="8088" priority="16722" operator="equal">
      <formula>""</formula>
    </cfRule>
  </conditionalFormatting>
  <conditionalFormatting sqref="Z468:AB478">
    <cfRule type="cellIs" dxfId="8087" priority="16719" operator="notEqual">
      <formula>""</formula>
    </cfRule>
    <cfRule type="cellIs" dxfId="8086" priority="16720" operator="equal">
      <formula>""</formula>
    </cfRule>
  </conditionalFormatting>
  <conditionalFormatting sqref="Z479:AB479">
    <cfRule type="cellIs" dxfId="8085" priority="16717" operator="notEqual">
      <formula>""</formula>
    </cfRule>
    <cfRule type="cellIs" dxfId="8084" priority="16718" operator="equal">
      <formula>""</formula>
    </cfRule>
  </conditionalFormatting>
  <conditionalFormatting sqref="AC479:AE479">
    <cfRule type="cellIs" dxfId="8083" priority="16715" operator="notEqual">
      <formula>""</formula>
    </cfRule>
    <cfRule type="cellIs" dxfId="8082" priority="16716" operator="equal">
      <formula>""</formula>
    </cfRule>
  </conditionalFormatting>
  <conditionalFormatting sqref="AF468:AF478">
    <cfRule type="cellIs" dxfId="8081" priority="16713" operator="notEqual">
      <formula>""</formula>
    </cfRule>
    <cfRule type="cellIs" dxfId="8080" priority="16714" operator="equal">
      <formula>""</formula>
    </cfRule>
  </conditionalFormatting>
  <conditionalFormatting sqref="AF479">
    <cfRule type="cellIs" dxfId="8079" priority="16711" operator="notEqual">
      <formula>""</formula>
    </cfRule>
    <cfRule type="cellIs" dxfId="8078" priority="16712" operator="equal">
      <formula>""</formula>
    </cfRule>
  </conditionalFormatting>
  <conditionalFormatting sqref="AG468:AG479">
    <cfRule type="cellIs" dxfId="8077" priority="16709" operator="notEqual">
      <formula>""</formula>
    </cfRule>
    <cfRule type="cellIs" dxfId="8076" priority="16710" operator="equal">
      <formula>""</formula>
    </cfRule>
  </conditionalFormatting>
  <conditionalFormatting sqref="P474 O473:O479">
    <cfRule type="cellIs" dxfId="8075" priority="16707" operator="notEqual">
      <formula>""</formula>
    </cfRule>
    <cfRule type="cellIs" dxfId="8074" priority="16708" operator="equal">
      <formula>""</formula>
    </cfRule>
  </conditionalFormatting>
  <conditionalFormatting sqref="P489:P490 Q490 J485:N494 P491:Q491 S489:T491 W485:Y485 V489:W489 Y486:Y494 X486:X493 W486:W488 P492:T494">
    <cfRule type="cellIs" dxfId="8073" priority="16705" operator="notEqual">
      <formula>""</formula>
    </cfRule>
    <cfRule type="cellIs" dxfId="8072" priority="16706" operator="equal">
      <formula>""</formula>
    </cfRule>
  </conditionalFormatting>
  <conditionalFormatting sqref="B483:B494 C483:Y483 U492:W493 U494 C485:I494 C484:O484 W484:Y484 Q489 R489:R491 V490:W491 U489:U491 P484:V488 O485:O489">
    <cfRule type="cellIs" dxfId="8071" priority="16703" operator="notEqual">
      <formula>""</formula>
    </cfRule>
    <cfRule type="cellIs" dxfId="8070" priority="16704" operator="equal">
      <formula>""</formula>
    </cfRule>
  </conditionalFormatting>
  <conditionalFormatting sqref="V494:X494">
    <cfRule type="cellIs" dxfId="8069" priority="16701" operator="notEqual">
      <formula>""</formula>
    </cfRule>
    <cfRule type="cellIs" dxfId="8068" priority="16702" operator="equal">
      <formula>""</formula>
    </cfRule>
  </conditionalFormatting>
  <conditionalFormatting sqref="Z483:AB486 Z487:AA493 AB487:AB494">
    <cfRule type="cellIs" dxfId="8067" priority="16699" operator="notEqual">
      <formula>""</formula>
    </cfRule>
    <cfRule type="cellIs" dxfId="8066" priority="16700" operator="equal">
      <formula>""</formula>
    </cfRule>
  </conditionalFormatting>
  <conditionalFormatting sqref="Z494:AA494">
    <cfRule type="cellIs" dxfId="8065" priority="16697" operator="notEqual">
      <formula>""</formula>
    </cfRule>
    <cfRule type="cellIs" dxfId="8064" priority="16698" operator="equal">
      <formula>""</formula>
    </cfRule>
  </conditionalFormatting>
  <conditionalFormatting sqref="AC483:AE493">
    <cfRule type="cellIs" dxfId="8063" priority="16695" operator="notEqual">
      <formula>""</formula>
    </cfRule>
    <cfRule type="cellIs" dxfId="8062" priority="16696" operator="equal">
      <formula>""</formula>
    </cfRule>
  </conditionalFormatting>
  <conditionalFormatting sqref="AC494:AE494">
    <cfRule type="cellIs" dxfId="8061" priority="16693" operator="notEqual">
      <formula>""</formula>
    </cfRule>
    <cfRule type="cellIs" dxfId="8060" priority="16694" operator="equal">
      <formula>""</formula>
    </cfRule>
  </conditionalFormatting>
  <conditionalFormatting sqref="AF483:AF493">
    <cfRule type="cellIs" dxfId="8059" priority="16691" operator="notEqual">
      <formula>""</formula>
    </cfRule>
    <cfRule type="cellIs" dxfId="8058" priority="16692" operator="equal">
      <formula>""</formula>
    </cfRule>
  </conditionalFormatting>
  <conditionalFormatting sqref="AF494">
    <cfRule type="cellIs" dxfId="8057" priority="16689" operator="notEqual">
      <formula>""</formula>
    </cfRule>
    <cfRule type="cellIs" dxfId="8056" priority="16690" operator="equal">
      <formula>""</formula>
    </cfRule>
  </conditionalFormatting>
  <conditionalFormatting sqref="AG483:AG494">
    <cfRule type="cellIs" dxfId="8055" priority="16687" operator="notEqual">
      <formula>""</formula>
    </cfRule>
    <cfRule type="cellIs" dxfId="8054" priority="16688" operator="equal">
      <formula>""</formula>
    </cfRule>
  </conditionalFormatting>
  <conditionalFormatting sqref="O490:O494">
    <cfRule type="cellIs" dxfId="8053" priority="16685" operator="notEqual">
      <formula>""</formula>
    </cfRule>
    <cfRule type="cellIs" dxfId="8052" priority="16686" operator="equal">
      <formula>""</formula>
    </cfRule>
  </conditionalFormatting>
  <conditionalFormatting sqref="J500:N509 P504:P506 S504:T506 X505:X508 W500:W504 Y500:Y509 P507:T509">
    <cfRule type="cellIs" dxfId="8051" priority="16683" operator="notEqual">
      <formula>""</formula>
    </cfRule>
    <cfRule type="cellIs" dxfId="8050" priority="16684" operator="equal">
      <formula>""</formula>
    </cfRule>
  </conditionalFormatting>
  <conditionalFormatting sqref="B498:B509 U508:W508 U509 C500:I509 C498:Y499 X500:X504 Q504:R506 P500:U503 U504:U507 W505:W507 V500:V507 O500:O509">
    <cfRule type="cellIs" dxfId="8049" priority="16681" operator="notEqual">
      <formula>""</formula>
    </cfRule>
    <cfRule type="cellIs" dxfId="8048" priority="16682" operator="equal">
      <formula>""</formula>
    </cfRule>
  </conditionalFormatting>
  <conditionalFormatting sqref="V509:X509">
    <cfRule type="cellIs" dxfId="8047" priority="16679" operator="notEqual">
      <formula>""</formula>
    </cfRule>
    <cfRule type="cellIs" dxfId="8046" priority="16680" operator="equal">
      <formula>""</formula>
    </cfRule>
  </conditionalFormatting>
  <conditionalFormatting sqref="Z498:AB498 Z504:AA508 AB502:AB509 AA502:AA503 AA499:AB501 Z499:Z503">
    <cfRule type="cellIs" dxfId="8045" priority="16677" operator="notEqual">
      <formula>""</formula>
    </cfRule>
    <cfRule type="cellIs" dxfId="8044" priority="16678" operator="equal">
      <formula>""</formula>
    </cfRule>
  </conditionalFormatting>
  <conditionalFormatting sqref="Z509:AA509">
    <cfRule type="cellIs" dxfId="8043" priority="16675" operator="notEqual">
      <formula>""</formula>
    </cfRule>
    <cfRule type="cellIs" dxfId="8042" priority="16676" operator="equal">
      <formula>""</formula>
    </cfRule>
  </conditionalFormatting>
  <conditionalFormatting sqref="AC498:AE508">
    <cfRule type="cellIs" dxfId="8041" priority="16673" operator="notEqual">
      <formula>""</formula>
    </cfRule>
    <cfRule type="cellIs" dxfId="8040" priority="16674" operator="equal">
      <formula>""</formula>
    </cfRule>
  </conditionalFormatting>
  <conditionalFormatting sqref="AC509:AE509">
    <cfRule type="cellIs" dxfId="8039" priority="16671" operator="notEqual">
      <formula>""</formula>
    </cfRule>
    <cfRule type="cellIs" dxfId="8038" priority="16672" operator="equal">
      <formula>""</formula>
    </cfRule>
  </conditionalFormatting>
  <conditionalFormatting sqref="AF498:AF508">
    <cfRule type="cellIs" dxfId="8037" priority="16669" operator="notEqual">
      <formula>""</formula>
    </cfRule>
    <cfRule type="cellIs" dxfId="8036" priority="16670" operator="equal">
      <formula>""</formula>
    </cfRule>
  </conditionalFormatting>
  <conditionalFormatting sqref="AF509">
    <cfRule type="cellIs" dxfId="8035" priority="16667" operator="notEqual">
      <formula>""</formula>
    </cfRule>
    <cfRule type="cellIs" dxfId="8034" priority="16668" operator="equal">
      <formula>""</formula>
    </cfRule>
  </conditionalFormatting>
  <conditionalFormatting sqref="AG498:AG509">
    <cfRule type="cellIs" dxfId="8033" priority="16665" operator="notEqual">
      <formula>""</formula>
    </cfRule>
    <cfRule type="cellIs" dxfId="8032" priority="16666" operator="equal">
      <formula>""</formula>
    </cfRule>
  </conditionalFormatting>
  <conditionalFormatting sqref="S519:T519 S520:S521 T520:T524 Q522:S524 P519:P524 W515:W524 Y519:Y524 J515:N524">
    <cfRule type="cellIs" dxfId="8031" priority="16663" operator="notEqual">
      <formula>""</formula>
    </cfRule>
    <cfRule type="cellIs" dxfId="8030" priority="16664" operator="equal">
      <formula>""</formula>
    </cfRule>
  </conditionalFormatting>
  <conditionalFormatting sqref="B513:B524 U523:V523 U524 C515:I524 C513:Y513 P515:P518 C514:R514 V514:X514 S514:T518 U514:U522 V515:V522 Y514:Y518 X515:X524 O515:O524">
    <cfRule type="cellIs" dxfId="8029" priority="16661" operator="notEqual">
      <formula>""</formula>
    </cfRule>
    <cfRule type="cellIs" dxfId="8028" priority="16662" operator="equal">
      <formula>""</formula>
    </cfRule>
  </conditionalFormatting>
  <conditionalFormatting sqref="V524">
    <cfRule type="cellIs" dxfId="8027" priority="16659" operator="notEqual">
      <formula>""</formula>
    </cfRule>
    <cfRule type="cellIs" dxfId="8026" priority="16660" operator="equal">
      <formula>""</formula>
    </cfRule>
  </conditionalFormatting>
  <conditionalFormatting sqref="Z513:AB513 Z514:AA523 AB514:AB524">
    <cfRule type="cellIs" dxfId="8025" priority="16657" operator="notEqual">
      <formula>""</formula>
    </cfRule>
    <cfRule type="cellIs" dxfId="8024" priority="16658" operator="equal">
      <formula>""</formula>
    </cfRule>
  </conditionalFormatting>
  <conditionalFormatting sqref="Z524:AA524">
    <cfRule type="cellIs" dxfId="8023" priority="16655" operator="notEqual">
      <formula>""</formula>
    </cfRule>
    <cfRule type="cellIs" dxfId="8022" priority="16656" operator="equal">
      <formula>""</formula>
    </cfRule>
  </conditionalFormatting>
  <conditionalFormatting sqref="AC522:AE523 AD513:AE521">
    <cfRule type="cellIs" dxfId="8021" priority="16653" operator="notEqual">
      <formula>""</formula>
    </cfRule>
    <cfRule type="cellIs" dxfId="8020" priority="16654" operator="equal">
      <formula>""</formula>
    </cfRule>
  </conditionalFormatting>
  <conditionalFormatting sqref="AC524:AE524">
    <cfRule type="cellIs" dxfId="8019" priority="16651" operator="notEqual">
      <formula>""</formula>
    </cfRule>
    <cfRule type="cellIs" dxfId="8018" priority="16652" operator="equal">
      <formula>""</formula>
    </cfRule>
  </conditionalFormatting>
  <conditionalFormatting sqref="AF513:AF523">
    <cfRule type="cellIs" dxfId="8017" priority="16649" operator="notEqual">
      <formula>""</formula>
    </cfRule>
    <cfRule type="cellIs" dxfId="8016" priority="16650" operator="equal">
      <formula>""</formula>
    </cfRule>
  </conditionalFormatting>
  <conditionalFormatting sqref="AF524">
    <cfRule type="cellIs" dxfId="8015" priority="16647" operator="notEqual">
      <formula>""</formula>
    </cfRule>
    <cfRule type="cellIs" dxfId="8014" priority="16648" operator="equal">
      <formula>""</formula>
    </cfRule>
  </conditionalFormatting>
  <conditionalFormatting sqref="AG513:AG524">
    <cfRule type="cellIs" dxfId="8013" priority="16645" operator="notEqual">
      <formula>""</formula>
    </cfRule>
    <cfRule type="cellIs" dxfId="8012" priority="16646" operator="equal">
      <formula>""</formula>
    </cfRule>
  </conditionalFormatting>
  <conditionalFormatting sqref="Q530:R537">
    <cfRule type="cellIs" dxfId="8011" priority="16643" operator="notEqual">
      <formula>""</formula>
    </cfRule>
    <cfRule type="cellIs" dxfId="8010" priority="16644" operator="equal">
      <formula>""</formula>
    </cfRule>
  </conditionalFormatting>
  <conditionalFormatting sqref="S534:T534 S535:S536 T535:T539 Q537:S539 P534:P539 W530:W539 Y534:Y539 J530:N539">
    <cfRule type="cellIs" dxfId="8009" priority="16641" operator="notEqual">
      <formula>""</formula>
    </cfRule>
    <cfRule type="cellIs" dxfId="8008" priority="16642" operator="equal">
      <formula>""</formula>
    </cfRule>
  </conditionalFormatting>
  <conditionalFormatting sqref="B528:B539 U538:V538 U539 C530:I539 C528:Y528 P530:P533 C529:R529 V529:W529 S529:T533 U529:U537 V530:V537 X534:X539 X529:Y533 O530:O539">
    <cfRule type="cellIs" dxfId="8007" priority="16639" operator="notEqual">
      <formula>""</formula>
    </cfRule>
    <cfRule type="cellIs" dxfId="8006" priority="16640" operator="equal">
      <formula>""</formula>
    </cfRule>
  </conditionalFormatting>
  <conditionalFormatting sqref="V539">
    <cfRule type="cellIs" dxfId="8005" priority="16637" operator="notEqual">
      <formula>""</formula>
    </cfRule>
    <cfRule type="cellIs" dxfId="8004" priority="16638" operator="equal">
      <formula>""</formula>
    </cfRule>
  </conditionalFormatting>
  <conditionalFormatting sqref="Z528:AB528 Z537:AA538 AA530:AA536 AA529:AB529 Z529:Z536 AB530:AB539">
    <cfRule type="cellIs" dxfId="8003" priority="16635" operator="notEqual">
      <formula>""</formula>
    </cfRule>
    <cfRule type="cellIs" dxfId="8002" priority="16636" operator="equal">
      <formula>""</formula>
    </cfRule>
  </conditionalFormatting>
  <conditionalFormatting sqref="Z539:AA539">
    <cfRule type="cellIs" dxfId="8001" priority="16633" operator="notEqual">
      <formula>""</formula>
    </cfRule>
    <cfRule type="cellIs" dxfId="8000" priority="16634" operator="equal">
      <formula>""</formula>
    </cfRule>
  </conditionalFormatting>
  <conditionalFormatting sqref="AC537:AE538 AD528:AE536">
    <cfRule type="cellIs" dxfId="7999" priority="16631" operator="notEqual">
      <formula>""</formula>
    </cfRule>
    <cfRule type="cellIs" dxfId="7998" priority="16632" operator="equal">
      <formula>""</formula>
    </cfRule>
  </conditionalFormatting>
  <conditionalFormatting sqref="AC539:AE539">
    <cfRule type="cellIs" dxfId="7997" priority="16629" operator="notEqual">
      <formula>""</formula>
    </cfRule>
    <cfRule type="cellIs" dxfId="7996" priority="16630" operator="equal">
      <formula>""</formula>
    </cfRule>
  </conditionalFormatting>
  <conditionalFormatting sqref="AF528:AF538">
    <cfRule type="cellIs" dxfId="7995" priority="16627" operator="notEqual">
      <formula>""</formula>
    </cfRule>
    <cfRule type="cellIs" dxfId="7994" priority="16628" operator="equal">
      <formula>""</formula>
    </cfRule>
  </conditionalFormatting>
  <conditionalFormatting sqref="AF539">
    <cfRule type="cellIs" dxfId="7993" priority="16625" operator="notEqual">
      <formula>""</formula>
    </cfRule>
    <cfRule type="cellIs" dxfId="7992" priority="16626" operator="equal">
      <formula>""</formula>
    </cfRule>
  </conditionalFormatting>
  <conditionalFormatting sqref="AG528:AG539">
    <cfRule type="cellIs" dxfId="7991" priority="16623" operator="notEqual">
      <formula>""</formula>
    </cfRule>
    <cfRule type="cellIs" dxfId="7990" priority="16624" operator="equal">
      <formula>""</formula>
    </cfRule>
  </conditionalFormatting>
  <conditionalFormatting sqref="AC513:AC521">
    <cfRule type="cellIs" dxfId="7989" priority="16621" operator="notEqual">
      <formula>""</formula>
    </cfRule>
    <cfRule type="cellIs" dxfId="7988" priority="16622" operator="equal">
      <formula>""</formula>
    </cfRule>
  </conditionalFormatting>
  <conditionalFormatting sqref="AC528:AC536">
    <cfRule type="cellIs" dxfId="7987" priority="16619" operator="notEqual">
      <formula>""</formula>
    </cfRule>
    <cfRule type="cellIs" dxfId="7986" priority="16620" operator="equal">
      <formula>""</formula>
    </cfRule>
  </conditionalFormatting>
  <conditionalFormatting sqref="Q545:R552">
    <cfRule type="cellIs" dxfId="7985" priority="16617" operator="notEqual">
      <formula>""</formula>
    </cfRule>
    <cfRule type="cellIs" dxfId="7984" priority="16618" operator="equal">
      <formula>""</formula>
    </cfRule>
  </conditionalFormatting>
  <conditionalFormatting sqref="S549:T549 S550:S551 Q552:S554 P549:P554 Y554 T550:T554 J545:N554 W545:W554">
    <cfRule type="cellIs" dxfId="7983" priority="16615" operator="notEqual">
      <formula>""</formula>
    </cfRule>
    <cfRule type="cellIs" dxfId="7982" priority="16616" operator="equal">
      <formula>""</formula>
    </cfRule>
  </conditionalFormatting>
  <conditionalFormatting sqref="B543:B554 U553:V553 U554 C543:Y543 P545:P548 C544:R544 V544:W544 S544:T548 U544:U552 V545:V552 X544:X554 O545:O554 Y544:Y553 C545:I554">
    <cfRule type="cellIs" dxfId="7981" priority="16613" operator="notEqual">
      <formula>""</formula>
    </cfRule>
    <cfRule type="cellIs" dxfId="7980" priority="16614" operator="equal">
      <formula>""</formula>
    </cfRule>
  </conditionalFormatting>
  <conditionalFormatting sqref="V554">
    <cfRule type="cellIs" dxfId="7979" priority="16611" operator="notEqual">
      <formula>""</formula>
    </cfRule>
    <cfRule type="cellIs" dxfId="7978" priority="16612" operator="equal">
      <formula>""</formula>
    </cfRule>
  </conditionalFormatting>
  <conditionalFormatting sqref="Z543:AB543 Z544:AA553 AB544:AB554">
    <cfRule type="cellIs" dxfId="7977" priority="16609" operator="notEqual">
      <formula>""</formula>
    </cfRule>
    <cfRule type="cellIs" dxfId="7976" priority="16610" operator="equal">
      <formula>""</formula>
    </cfRule>
  </conditionalFormatting>
  <conditionalFormatting sqref="Z554:AA554">
    <cfRule type="cellIs" dxfId="7975" priority="16607" operator="notEqual">
      <formula>""</formula>
    </cfRule>
    <cfRule type="cellIs" dxfId="7974" priority="16608" operator="equal">
      <formula>""</formula>
    </cfRule>
  </conditionalFormatting>
  <conditionalFormatting sqref="AC553:AE553 AD543:AE543">
    <cfRule type="cellIs" dxfId="7973" priority="16605" operator="notEqual">
      <formula>""</formula>
    </cfRule>
    <cfRule type="cellIs" dxfId="7972" priority="16606" operator="equal">
      <formula>""</formula>
    </cfRule>
  </conditionalFormatting>
  <conditionalFormatting sqref="AC554:AE554">
    <cfRule type="cellIs" dxfId="7971" priority="16603" operator="notEqual">
      <formula>""</formula>
    </cfRule>
    <cfRule type="cellIs" dxfId="7970" priority="16604" operator="equal">
      <formula>""</formula>
    </cfRule>
  </conditionalFormatting>
  <conditionalFormatting sqref="AF543 AF553">
    <cfRule type="cellIs" dxfId="7969" priority="16601" operator="notEqual">
      <formula>""</formula>
    </cfRule>
    <cfRule type="cellIs" dxfId="7968" priority="16602" operator="equal">
      <formula>""</formula>
    </cfRule>
  </conditionalFormatting>
  <conditionalFormatting sqref="AF554">
    <cfRule type="cellIs" dxfId="7967" priority="16599" operator="notEqual">
      <formula>""</formula>
    </cfRule>
    <cfRule type="cellIs" dxfId="7966" priority="16600" operator="equal">
      <formula>""</formula>
    </cfRule>
  </conditionalFormatting>
  <conditionalFormatting sqref="AG543:AG554">
    <cfRule type="cellIs" dxfId="7965" priority="16597" operator="notEqual">
      <formula>""</formula>
    </cfRule>
    <cfRule type="cellIs" dxfId="7964" priority="16598" operator="equal">
      <formula>""</formula>
    </cfRule>
  </conditionalFormatting>
  <conditionalFormatting sqref="AC543">
    <cfRule type="cellIs" dxfId="7963" priority="16595" operator="notEqual">
      <formula>""</formula>
    </cfRule>
    <cfRule type="cellIs" dxfId="7962" priority="16596" operator="equal">
      <formula>""</formula>
    </cfRule>
  </conditionalFormatting>
  <conditionalFormatting sqref="AC544:AC552">
    <cfRule type="cellIs" dxfId="7961" priority="16593" operator="notEqual">
      <formula>""</formula>
    </cfRule>
    <cfRule type="cellIs" dxfId="7960" priority="16594" operator="equal">
      <formula>""</formula>
    </cfRule>
  </conditionalFormatting>
  <conditionalFormatting sqref="Q560:R567">
    <cfRule type="cellIs" dxfId="7959" priority="16591" operator="notEqual">
      <formula>""</formula>
    </cfRule>
    <cfRule type="cellIs" dxfId="7958" priority="16592" operator="equal">
      <formula>""</formula>
    </cfRule>
  </conditionalFormatting>
  <conditionalFormatting sqref="S564:T564 S565:S566 Q567:S569 P564:P569 Y569 T565:T569 W560:W569 J560:N569">
    <cfRule type="cellIs" dxfId="7957" priority="16589" operator="notEqual">
      <formula>""</formula>
    </cfRule>
    <cfRule type="cellIs" dxfId="7956" priority="16590" operator="equal">
      <formula>""</formula>
    </cfRule>
  </conditionalFormatting>
  <conditionalFormatting sqref="B558:B569 U569 C558:Y558 P560:P563 C559:R559 W559 S559:T563 O560:O569 Y559:Y568 C560:I562 U559:V568 X559:X569 C569:I569 C563:G568 I563:I568">
    <cfRule type="cellIs" dxfId="7955" priority="16587" operator="notEqual">
      <formula>""</formula>
    </cfRule>
    <cfRule type="cellIs" dxfId="7954" priority="16588" operator="equal">
      <formula>""</formula>
    </cfRule>
  </conditionalFormatting>
  <conditionalFormatting sqref="V569">
    <cfRule type="cellIs" dxfId="7953" priority="16585" operator="notEqual">
      <formula>""</formula>
    </cfRule>
    <cfRule type="cellIs" dxfId="7952" priority="16586" operator="equal">
      <formula>""</formula>
    </cfRule>
  </conditionalFormatting>
  <conditionalFormatting sqref="Z558:AB558 Z559:AA568 AB559:AB569">
    <cfRule type="cellIs" dxfId="7951" priority="16583" operator="notEqual">
      <formula>""</formula>
    </cfRule>
    <cfRule type="cellIs" dxfId="7950" priority="16584" operator="equal">
      <formula>""</formula>
    </cfRule>
  </conditionalFormatting>
  <conditionalFormatting sqref="Z569:AA569">
    <cfRule type="cellIs" dxfId="7949" priority="16581" operator="notEqual">
      <formula>""</formula>
    </cfRule>
    <cfRule type="cellIs" dxfId="7948" priority="16582" operator="equal">
      <formula>""</formula>
    </cfRule>
  </conditionalFormatting>
  <conditionalFormatting sqref="AC568:AE568 AD558:AE558">
    <cfRule type="cellIs" dxfId="7947" priority="16579" operator="notEqual">
      <formula>""</formula>
    </cfRule>
    <cfRule type="cellIs" dxfId="7946" priority="16580" operator="equal">
      <formula>""</formula>
    </cfRule>
  </conditionalFormatting>
  <conditionalFormatting sqref="AC569:AE569">
    <cfRule type="cellIs" dxfId="7945" priority="16577" operator="notEqual">
      <formula>""</formula>
    </cfRule>
    <cfRule type="cellIs" dxfId="7944" priority="16578" operator="equal">
      <formula>""</formula>
    </cfRule>
  </conditionalFormatting>
  <conditionalFormatting sqref="AF558:AF568">
    <cfRule type="cellIs" dxfId="7943" priority="16575" operator="notEqual">
      <formula>""</formula>
    </cfRule>
    <cfRule type="cellIs" dxfId="7942" priority="16576" operator="equal">
      <formula>""</formula>
    </cfRule>
  </conditionalFormatting>
  <conditionalFormatting sqref="AF569">
    <cfRule type="cellIs" dxfId="7941" priority="16573" operator="notEqual">
      <formula>""</formula>
    </cfRule>
    <cfRule type="cellIs" dxfId="7940" priority="16574" operator="equal">
      <formula>""</formula>
    </cfRule>
  </conditionalFormatting>
  <conditionalFormatting sqref="AG558:AG569">
    <cfRule type="cellIs" dxfId="7939" priority="16571" operator="notEqual">
      <formula>""</formula>
    </cfRule>
    <cfRule type="cellIs" dxfId="7938" priority="16572" operator="equal">
      <formula>""</formula>
    </cfRule>
  </conditionalFormatting>
  <conditionalFormatting sqref="AC558">
    <cfRule type="cellIs" dxfId="7937" priority="16569" operator="notEqual">
      <formula>""</formula>
    </cfRule>
    <cfRule type="cellIs" dxfId="7936" priority="16570" operator="equal">
      <formula>""</formula>
    </cfRule>
  </conditionalFormatting>
  <conditionalFormatting sqref="AC559:AC567">
    <cfRule type="cellIs" dxfId="7935" priority="16567" operator="notEqual">
      <formula>""</formula>
    </cfRule>
    <cfRule type="cellIs" dxfId="7934" priority="16568" operator="equal">
      <formula>""</formula>
    </cfRule>
  </conditionalFormatting>
  <conditionalFormatting sqref="AF559:AF567">
    <cfRule type="cellIs" dxfId="7933" priority="16565" operator="notEqual">
      <formula>""</formula>
    </cfRule>
    <cfRule type="cellIs" dxfId="7932" priority="16566" operator="equal">
      <formula>""</formula>
    </cfRule>
  </conditionalFormatting>
  <conditionalFormatting sqref="AD559:AD567">
    <cfRule type="cellIs" dxfId="7931" priority="16563" operator="notEqual">
      <formula>""</formula>
    </cfRule>
    <cfRule type="cellIs" dxfId="7930" priority="16564" operator="equal">
      <formula>""</formula>
    </cfRule>
  </conditionalFormatting>
  <conditionalFormatting sqref="AE559:AE567">
    <cfRule type="cellIs" dxfId="7929" priority="16561" operator="notEqual">
      <formula>""</formula>
    </cfRule>
    <cfRule type="cellIs" dxfId="7928" priority="16562" operator="equal">
      <formula>""</formula>
    </cfRule>
  </conditionalFormatting>
  <conditionalFormatting sqref="AF544:AF552">
    <cfRule type="cellIs" dxfId="7927" priority="16559" operator="notEqual">
      <formula>""</formula>
    </cfRule>
    <cfRule type="cellIs" dxfId="7926" priority="16560" operator="equal">
      <formula>""</formula>
    </cfRule>
  </conditionalFormatting>
  <conditionalFormatting sqref="AF544:AF552">
    <cfRule type="cellIs" dxfId="7925" priority="16557" operator="notEqual">
      <formula>""</formula>
    </cfRule>
    <cfRule type="cellIs" dxfId="7924" priority="16558" operator="equal">
      <formula>""</formula>
    </cfRule>
  </conditionalFormatting>
  <conditionalFormatting sqref="AD544:AD552">
    <cfRule type="cellIs" dxfId="7923" priority="16555" operator="notEqual">
      <formula>""</formula>
    </cfRule>
    <cfRule type="cellIs" dxfId="7922" priority="16556" operator="equal">
      <formula>""</formula>
    </cfRule>
  </conditionalFormatting>
  <conditionalFormatting sqref="AE544:AE552">
    <cfRule type="cellIs" dxfId="7921" priority="16553" operator="notEqual">
      <formula>""</formula>
    </cfRule>
    <cfRule type="cellIs" dxfId="7920" priority="16554" operator="equal">
      <formula>""</formula>
    </cfRule>
  </conditionalFormatting>
  <conditionalFormatting sqref="H563:H568">
    <cfRule type="cellIs" dxfId="7919" priority="16551" operator="notEqual">
      <formula>""</formula>
    </cfRule>
    <cfRule type="cellIs" dxfId="7918" priority="16552" operator="equal">
      <formula>""</formula>
    </cfRule>
  </conditionalFormatting>
  <conditionalFormatting sqref="Q579:R582 R575:R578">
    <cfRule type="cellIs" dxfId="7917" priority="16549" operator="notEqual">
      <formula>""</formula>
    </cfRule>
    <cfRule type="cellIs" dxfId="7916" priority="16550" operator="equal">
      <formula>""</formula>
    </cfRule>
  </conditionalFormatting>
  <conditionalFormatting sqref="Q583:S584 P579:P584 T579:T584 W575:W584 Q582:R582 J575:N584">
    <cfRule type="cellIs" dxfId="7915" priority="16547" operator="notEqual">
      <formula>""</formula>
    </cfRule>
    <cfRule type="cellIs" dxfId="7914" priority="16548" operator="equal">
      <formula>""</formula>
    </cfRule>
  </conditionalFormatting>
  <conditionalFormatting sqref="B573:B584 U584 C573:Y573 P575:P578 C574:P574 W574 O575:O584 C575:I577 C578:G578 I578:I583 R574:T574 Q574:Q578 X574:Y584 U574:V583 C579:D584 F579:G583 E584:I584 T575:T578 S575:S582">
    <cfRule type="cellIs" dxfId="7913" priority="16545" operator="notEqual">
      <formula>""</formula>
    </cfRule>
    <cfRule type="cellIs" dxfId="7912" priority="16546" operator="equal">
      <formula>""</formula>
    </cfRule>
  </conditionalFormatting>
  <conditionalFormatting sqref="V584">
    <cfRule type="cellIs" dxfId="7911" priority="16543" operator="notEqual">
      <formula>""</formula>
    </cfRule>
    <cfRule type="cellIs" dxfId="7910" priority="16544" operator="equal">
      <formula>""</formula>
    </cfRule>
  </conditionalFormatting>
  <conditionalFormatting sqref="Z573:AB573 Z574:AA583 AB574 AB584">
    <cfRule type="cellIs" dxfId="7909" priority="16541" operator="notEqual">
      <formula>""</formula>
    </cfRule>
    <cfRule type="cellIs" dxfId="7908" priority="16542" operator="equal">
      <formula>""</formula>
    </cfRule>
  </conditionalFormatting>
  <conditionalFormatting sqref="Z584:AA584">
    <cfRule type="cellIs" dxfId="7907" priority="16539" operator="notEqual">
      <formula>""</formula>
    </cfRule>
    <cfRule type="cellIs" dxfId="7906" priority="16540" operator="equal">
      <formula>""</formula>
    </cfRule>
  </conditionalFormatting>
  <conditionalFormatting sqref="AC583:AE583 AD573:AE573">
    <cfRule type="cellIs" dxfId="7905" priority="16537" operator="notEqual">
      <formula>""</formula>
    </cfRule>
    <cfRule type="cellIs" dxfId="7904" priority="16538" operator="equal">
      <formula>""</formula>
    </cfRule>
  </conditionalFormatting>
  <conditionalFormatting sqref="AC584:AE584">
    <cfRule type="cellIs" dxfId="7903" priority="16535" operator="notEqual">
      <formula>""</formula>
    </cfRule>
    <cfRule type="cellIs" dxfId="7902" priority="16536" operator="equal">
      <formula>""</formula>
    </cfRule>
  </conditionalFormatting>
  <conditionalFormatting sqref="AF573:AF583">
    <cfRule type="cellIs" dxfId="7901" priority="16533" operator="notEqual">
      <formula>""</formula>
    </cfRule>
    <cfRule type="cellIs" dxfId="7900" priority="16534" operator="equal">
      <formula>""</formula>
    </cfRule>
  </conditionalFormatting>
  <conditionalFormatting sqref="AF584">
    <cfRule type="cellIs" dxfId="7899" priority="16531" operator="notEqual">
      <formula>""</formula>
    </cfRule>
    <cfRule type="cellIs" dxfId="7898" priority="16532" operator="equal">
      <formula>""</formula>
    </cfRule>
  </conditionalFormatting>
  <conditionalFormatting sqref="AG573:AG584">
    <cfRule type="cellIs" dxfId="7897" priority="16529" operator="notEqual">
      <formula>""</formula>
    </cfRule>
    <cfRule type="cellIs" dxfId="7896" priority="16530" operator="equal">
      <formula>""</formula>
    </cfRule>
  </conditionalFormatting>
  <conditionalFormatting sqref="AC573">
    <cfRule type="cellIs" dxfId="7895" priority="16527" operator="notEqual">
      <formula>""</formula>
    </cfRule>
    <cfRule type="cellIs" dxfId="7894" priority="16528" operator="equal">
      <formula>""</formula>
    </cfRule>
  </conditionalFormatting>
  <conditionalFormatting sqref="AC574:AC582">
    <cfRule type="cellIs" dxfId="7893" priority="16525" operator="notEqual">
      <formula>""</formula>
    </cfRule>
    <cfRule type="cellIs" dxfId="7892" priority="16526" operator="equal">
      <formula>""</formula>
    </cfRule>
  </conditionalFormatting>
  <conditionalFormatting sqref="AF574:AF582">
    <cfRule type="cellIs" dxfId="7891" priority="16523" operator="notEqual">
      <formula>""</formula>
    </cfRule>
    <cfRule type="cellIs" dxfId="7890" priority="16524" operator="equal">
      <formula>""</formula>
    </cfRule>
  </conditionalFormatting>
  <conditionalFormatting sqref="AD574:AD582">
    <cfRule type="cellIs" dxfId="7889" priority="16521" operator="notEqual">
      <formula>""</formula>
    </cfRule>
    <cfRule type="cellIs" dxfId="7888" priority="16522" operator="equal">
      <formula>""</formula>
    </cfRule>
  </conditionalFormatting>
  <conditionalFormatting sqref="AE574:AE582">
    <cfRule type="cellIs" dxfId="7887" priority="16519" operator="notEqual">
      <formula>""</formula>
    </cfRule>
    <cfRule type="cellIs" dxfId="7886" priority="16520" operator="equal">
      <formula>""</formula>
    </cfRule>
  </conditionalFormatting>
  <conditionalFormatting sqref="H578:H583">
    <cfRule type="cellIs" dxfId="7885" priority="16517" operator="notEqual">
      <formula>""</formula>
    </cfRule>
    <cfRule type="cellIs" dxfId="7884" priority="16518" operator="equal">
      <formula>""</formula>
    </cfRule>
  </conditionalFormatting>
  <conditionalFormatting sqref="R590:R597">
    <cfRule type="cellIs" dxfId="7883" priority="16515" operator="notEqual">
      <formula>""</formula>
    </cfRule>
    <cfRule type="cellIs" dxfId="7882" priority="16516" operator="equal">
      <formula>""</formula>
    </cfRule>
  </conditionalFormatting>
  <conditionalFormatting sqref="Q598:R599 W590:W599 P594:P599 S594:T599 R597 J590:N599">
    <cfRule type="cellIs" dxfId="7881" priority="16513" operator="notEqual">
      <formula>""</formula>
    </cfRule>
    <cfRule type="cellIs" dxfId="7880" priority="16514" operator="equal">
      <formula>""</formula>
    </cfRule>
  </conditionalFormatting>
  <conditionalFormatting sqref="B588:B599 U599 C588:Y588 P590:P593 C589:P589 W589 C590:I592 C599:I599 C593:G598 I593:I598 R589 U589:V598 S589:T593 X589:Y599 O590:O599 Q589:Q597">
    <cfRule type="cellIs" dxfId="7879" priority="16511" operator="notEqual">
      <formula>""</formula>
    </cfRule>
    <cfRule type="cellIs" dxfId="7878" priority="16512" operator="equal">
      <formula>""</formula>
    </cfRule>
  </conditionalFormatting>
  <conditionalFormatting sqref="V599">
    <cfRule type="cellIs" dxfId="7877" priority="16509" operator="notEqual">
      <formula>""</formula>
    </cfRule>
    <cfRule type="cellIs" dxfId="7876" priority="16510" operator="equal">
      <formula>""</formula>
    </cfRule>
  </conditionalFormatting>
  <conditionalFormatting sqref="Z588:AB588 Z589:AA598 AB589:AB599">
    <cfRule type="cellIs" dxfId="7875" priority="16507" operator="notEqual">
      <formula>""</formula>
    </cfRule>
    <cfRule type="cellIs" dxfId="7874" priority="16508" operator="equal">
      <formula>""</formula>
    </cfRule>
  </conditionalFormatting>
  <conditionalFormatting sqref="Z599:AA599">
    <cfRule type="cellIs" dxfId="7873" priority="16505" operator="notEqual">
      <formula>""</formula>
    </cfRule>
    <cfRule type="cellIs" dxfId="7872" priority="16506" operator="equal">
      <formula>""</formula>
    </cfRule>
  </conditionalFormatting>
  <conditionalFormatting sqref="AC598:AE598 AD588:AE588">
    <cfRule type="cellIs" dxfId="7871" priority="16503" operator="notEqual">
      <formula>""</formula>
    </cfRule>
    <cfRule type="cellIs" dxfId="7870" priority="16504" operator="equal">
      <formula>""</formula>
    </cfRule>
  </conditionalFormatting>
  <conditionalFormatting sqref="AC599:AE599">
    <cfRule type="cellIs" dxfId="7869" priority="16501" operator="notEqual">
      <formula>""</formula>
    </cfRule>
    <cfRule type="cellIs" dxfId="7868" priority="16502" operator="equal">
      <formula>""</formula>
    </cfRule>
  </conditionalFormatting>
  <conditionalFormatting sqref="AF588:AF598">
    <cfRule type="cellIs" dxfId="7867" priority="16499" operator="notEqual">
      <formula>""</formula>
    </cfRule>
    <cfRule type="cellIs" dxfId="7866" priority="16500" operator="equal">
      <formula>""</formula>
    </cfRule>
  </conditionalFormatting>
  <conditionalFormatting sqref="AF599">
    <cfRule type="cellIs" dxfId="7865" priority="16497" operator="notEqual">
      <formula>""</formula>
    </cfRule>
    <cfRule type="cellIs" dxfId="7864" priority="16498" operator="equal">
      <formula>""</formula>
    </cfRule>
  </conditionalFormatting>
  <conditionalFormatting sqref="AG588:AG599">
    <cfRule type="cellIs" dxfId="7863" priority="16495" operator="notEqual">
      <formula>""</formula>
    </cfRule>
    <cfRule type="cellIs" dxfId="7862" priority="16496" operator="equal">
      <formula>""</formula>
    </cfRule>
  </conditionalFormatting>
  <conditionalFormatting sqref="AC588">
    <cfRule type="cellIs" dxfId="7861" priority="16493" operator="notEqual">
      <formula>""</formula>
    </cfRule>
    <cfRule type="cellIs" dxfId="7860" priority="16494" operator="equal">
      <formula>""</formula>
    </cfRule>
  </conditionalFormatting>
  <conditionalFormatting sqref="AC589:AC597">
    <cfRule type="cellIs" dxfId="7859" priority="16491" operator="notEqual">
      <formula>""</formula>
    </cfRule>
    <cfRule type="cellIs" dxfId="7858" priority="16492" operator="equal">
      <formula>""</formula>
    </cfRule>
  </conditionalFormatting>
  <conditionalFormatting sqref="AF589:AF597">
    <cfRule type="cellIs" dxfId="7857" priority="16489" operator="notEqual">
      <formula>""</formula>
    </cfRule>
    <cfRule type="cellIs" dxfId="7856" priority="16490" operator="equal">
      <formula>""</formula>
    </cfRule>
  </conditionalFormatting>
  <conditionalFormatting sqref="AD589:AD597">
    <cfRule type="cellIs" dxfId="7855" priority="16487" operator="notEqual">
      <formula>""</formula>
    </cfRule>
    <cfRule type="cellIs" dxfId="7854" priority="16488" operator="equal">
      <formula>""</formula>
    </cfRule>
  </conditionalFormatting>
  <conditionalFormatting sqref="AE589:AE597">
    <cfRule type="cellIs" dxfId="7853" priority="16485" operator="notEqual">
      <formula>""</formula>
    </cfRule>
    <cfRule type="cellIs" dxfId="7852" priority="16486" operator="equal">
      <formula>""</formula>
    </cfRule>
  </conditionalFormatting>
  <conditionalFormatting sqref="H593:H598">
    <cfRule type="cellIs" dxfId="7851" priority="16483" operator="notEqual">
      <formula>""</formula>
    </cfRule>
    <cfRule type="cellIs" dxfId="7850" priority="16484" operator="equal">
      <formula>""</formula>
    </cfRule>
  </conditionalFormatting>
  <conditionalFormatting sqref="AB575:AB583">
    <cfRule type="cellIs" dxfId="7849" priority="16481" operator="notEqual">
      <formula>""</formula>
    </cfRule>
    <cfRule type="cellIs" dxfId="7848" priority="16482" operator="equal">
      <formula>""</formula>
    </cfRule>
  </conditionalFormatting>
  <conditionalFormatting sqref="E579:E583">
    <cfRule type="cellIs" dxfId="7847" priority="16479" operator="notEqual">
      <formula>""</formula>
    </cfRule>
    <cfRule type="cellIs" dxfId="7846" priority="16480" operator="equal">
      <formula>""</formula>
    </cfRule>
  </conditionalFormatting>
  <conditionalFormatting sqref="R605:R612">
    <cfRule type="cellIs" dxfId="7845" priority="16477" operator="notEqual">
      <formula>""</formula>
    </cfRule>
    <cfRule type="cellIs" dxfId="7844" priority="16478" operator="equal">
      <formula>""</formula>
    </cfRule>
  </conditionalFormatting>
  <conditionalFormatting sqref="Q613:R614 W605:W614 P609:P614 R612 S609:T614 J605:N614">
    <cfRule type="cellIs" dxfId="7843" priority="16475" operator="notEqual">
      <formula>""</formula>
    </cfRule>
    <cfRule type="cellIs" dxfId="7842" priority="16476" operator="equal">
      <formula>""</formula>
    </cfRule>
  </conditionalFormatting>
  <conditionalFormatting sqref="B603:B614 U614 C603:Y603 P605:P608 C604:P604 W604 C605:I607 C614:I614 C608:G613 I608:I613 R604 U604:V613 S604:T608 X604:Y614 O605:O614 Q604:Q612">
    <cfRule type="cellIs" dxfId="7841" priority="16473" operator="notEqual">
      <formula>""</formula>
    </cfRule>
    <cfRule type="cellIs" dxfId="7840" priority="16474" operator="equal">
      <formula>""</formula>
    </cfRule>
  </conditionalFormatting>
  <conditionalFormatting sqref="V614">
    <cfRule type="cellIs" dxfId="7839" priority="16471" operator="notEqual">
      <formula>""</formula>
    </cfRule>
    <cfRule type="cellIs" dxfId="7838" priority="16472" operator="equal">
      <formula>""</formula>
    </cfRule>
  </conditionalFormatting>
  <conditionalFormatting sqref="Z603:AB603 Z604:AA613 AB604:AB614">
    <cfRule type="cellIs" dxfId="7837" priority="16469" operator="notEqual">
      <formula>""</formula>
    </cfRule>
    <cfRule type="cellIs" dxfId="7836" priority="16470" operator="equal">
      <formula>""</formula>
    </cfRule>
  </conditionalFormatting>
  <conditionalFormatting sqref="Z614:AA614">
    <cfRule type="cellIs" dxfId="7835" priority="16467" operator="notEqual">
      <formula>""</formula>
    </cfRule>
    <cfRule type="cellIs" dxfId="7834" priority="16468" operator="equal">
      <formula>""</formula>
    </cfRule>
  </conditionalFormatting>
  <conditionalFormatting sqref="AC613:AE613 AD603:AE603">
    <cfRule type="cellIs" dxfId="7833" priority="16465" operator="notEqual">
      <formula>""</formula>
    </cfRule>
    <cfRule type="cellIs" dxfId="7832" priority="16466" operator="equal">
      <formula>""</formula>
    </cfRule>
  </conditionalFormatting>
  <conditionalFormatting sqref="AC614:AE614">
    <cfRule type="cellIs" dxfId="7831" priority="16463" operator="notEqual">
      <formula>""</formula>
    </cfRule>
    <cfRule type="cellIs" dxfId="7830" priority="16464" operator="equal">
      <formula>""</formula>
    </cfRule>
  </conditionalFormatting>
  <conditionalFormatting sqref="AF603:AF613">
    <cfRule type="cellIs" dxfId="7829" priority="16461" operator="notEqual">
      <formula>""</formula>
    </cfRule>
    <cfRule type="cellIs" dxfId="7828" priority="16462" operator="equal">
      <formula>""</formula>
    </cfRule>
  </conditionalFormatting>
  <conditionalFormatting sqref="AF614">
    <cfRule type="cellIs" dxfId="7827" priority="16459" operator="notEqual">
      <formula>""</formula>
    </cfRule>
    <cfRule type="cellIs" dxfId="7826" priority="16460" operator="equal">
      <formula>""</formula>
    </cfRule>
  </conditionalFormatting>
  <conditionalFormatting sqref="AG603:AG614">
    <cfRule type="cellIs" dxfId="7825" priority="16457" operator="notEqual">
      <formula>""</formula>
    </cfRule>
    <cfRule type="cellIs" dxfId="7824" priority="16458" operator="equal">
      <formula>""</formula>
    </cfRule>
  </conditionalFormatting>
  <conditionalFormatting sqref="AC603">
    <cfRule type="cellIs" dxfId="7823" priority="16455" operator="notEqual">
      <formula>""</formula>
    </cfRule>
    <cfRule type="cellIs" dxfId="7822" priority="16456" operator="equal">
      <formula>""</formula>
    </cfRule>
  </conditionalFormatting>
  <conditionalFormatting sqref="AC604:AC612">
    <cfRule type="cellIs" dxfId="7821" priority="16453" operator="notEqual">
      <formula>""</formula>
    </cfRule>
    <cfRule type="cellIs" dxfId="7820" priority="16454" operator="equal">
      <formula>""</formula>
    </cfRule>
  </conditionalFormatting>
  <conditionalFormatting sqref="AF604:AF612">
    <cfRule type="cellIs" dxfId="7819" priority="16451" operator="notEqual">
      <formula>""</formula>
    </cfRule>
    <cfRule type="cellIs" dxfId="7818" priority="16452" operator="equal">
      <formula>""</formula>
    </cfRule>
  </conditionalFormatting>
  <conditionalFormatting sqref="AD610:AD612">
    <cfRule type="cellIs" dxfId="7817" priority="16449" operator="notEqual">
      <formula>""</formula>
    </cfRule>
    <cfRule type="cellIs" dxfId="7816" priority="16450" operator="equal">
      <formula>""</formula>
    </cfRule>
  </conditionalFormatting>
  <conditionalFormatting sqref="AE604:AE612">
    <cfRule type="cellIs" dxfId="7815" priority="16447" operator="notEqual">
      <formula>""</formula>
    </cfRule>
    <cfRule type="cellIs" dxfId="7814" priority="16448" operator="equal">
      <formula>""</formula>
    </cfRule>
  </conditionalFormatting>
  <conditionalFormatting sqref="H608:H613">
    <cfRule type="cellIs" dxfId="7813" priority="16445" operator="notEqual">
      <formula>""</formula>
    </cfRule>
    <cfRule type="cellIs" dxfId="7812" priority="16446" operator="equal">
      <formula>""</formula>
    </cfRule>
  </conditionalFormatting>
  <conditionalFormatting sqref="AD604:AD609">
    <cfRule type="cellIs" dxfId="7811" priority="16443" operator="notEqual">
      <formula>""</formula>
    </cfRule>
    <cfRule type="cellIs" dxfId="7810" priority="16444" operator="equal">
      <formula>""</formula>
    </cfRule>
  </conditionalFormatting>
  <conditionalFormatting sqref="R620:R627">
    <cfRule type="cellIs" dxfId="7809" priority="16441" operator="notEqual">
      <formula>""</formula>
    </cfRule>
    <cfRule type="cellIs" dxfId="7808" priority="16442" operator="equal">
      <formula>""</formula>
    </cfRule>
  </conditionalFormatting>
  <conditionalFormatting sqref="Q628:R629 P624:P629 R627 J620:N623 S624:T629 J624:J629 M624:N629 W620:W629">
    <cfRule type="cellIs" dxfId="7807" priority="16439" operator="notEqual">
      <formula>""</formula>
    </cfRule>
    <cfRule type="cellIs" dxfId="7806" priority="16440" operator="equal">
      <formula>""</formula>
    </cfRule>
  </conditionalFormatting>
  <conditionalFormatting sqref="B618:B629 U629 C618:Y618 C619:N619 W619 C620:I622 C629:I629 C623:G628 I623:I628 R619 U619:V628 S619:T623 X619:Y629 Q619:Q627 O619:P623 O624:O629">
    <cfRule type="cellIs" dxfId="7805" priority="16437" operator="notEqual">
      <formula>""</formula>
    </cfRule>
    <cfRule type="cellIs" dxfId="7804" priority="16438" operator="equal">
      <formula>""</formula>
    </cfRule>
  </conditionalFormatting>
  <conditionalFormatting sqref="V629">
    <cfRule type="cellIs" dxfId="7803" priority="16435" operator="notEqual">
      <formula>""</formula>
    </cfRule>
    <cfRule type="cellIs" dxfId="7802" priority="16436" operator="equal">
      <formula>""</formula>
    </cfRule>
  </conditionalFormatting>
  <conditionalFormatting sqref="Z618:AB618 AB619:AB629 Z619:AA628">
    <cfRule type="cellIs" dxfId="7801" priority="16433" operator="notEqual">
      <formula>""</formula>
    </cfRule>
    <cfRule type="cellIs" dxfId="7800" priority="16434" operator="equal">
      <formula>""</formula>
    </cfRule>
  </conditionalFormatting>
  <conditionalFormatting sqref="Z629:AA629">
    <cfRule type="cellIs" dxfId="7799" priority="16431" operator="notEqual">
      <formula>""</formula>
    </cfRule>
    <cfRule type="cellIs" dxfId="7798" priority="16432" operator="equal">
      <formula>""</formula>
    </cfRule>
  </conditionalFormatting>
  <conditionalFormatting sqref="AC628:AE628 AD618:AE618">
    <cfRule type="cellIs" dxfId="7797" priority="16429" operator="notEqual">
      <formula>""</formula>
    </cfRule>
    <cfRule type="cellIs" dxfId="7796" priority="16430" operator="equal">
      <formula>""</formula>
    </cfRule>
  </conditionalFormatting>
  <conditionalFormatting sqref="AC629:AE629">
    <cfRule type="cellIs" dxfId="7795" priority="16427" operator="notEqual">
      <formula>""</formula>
    </cfRule>
    <cfRule type="cellIs" dxfId="7794" priority="16428" operator="equal">
      <formula>""</formula>
    </cfRule>
  </conditionalFormatting>
  <conditionalFormatting sqref="AF618:AF628">
    <cfRule type="cellIs" dxfId="7793" priority="16425" operator="notEqual">
      <formula>""</formula>
    </cfRule>
    <cfRule type="cellIs" dxfId="7792" priority="16426" operator="equal">
      <formula>""</formula>
    </cfRule>
  </conditionalFormatting>
  <conditionalFormatting sqref="AF629">
    <cfRule type="cellIs" dxfId="7791" priority="16423" operator="notEqual">
      <formula>""</formula>
    </cfRule>
    <cfRule type="cellIs" dxfId="7790" priority="16424" operator="equal">
      <formula>""</formula>
    </cfRule>
  </conditionalFormatting>
  <conditionalFormatting sqref="AG618:AG629">
    <cfRule type="cellIs" dxfId="7789" priority="16421" operator="notEqual">
      <formula>""</formula>
    </cfRule>
    <cfRule type="cellIs" dxfId="7788" priority="16422" operator="equal">
      <formula>""</formula>
    </cfRule>
  </conditionalFormatting>
  <conditionalFormatting sqref="AC618">
    <cfRule type="cellIs" dxfId="7787" priority="16419" operator="notEqual">
      <formula>""</formula>
    </cfRule>
    <cfRule type="cellIs" dxfId="7786" priority="16420" operator="equal">
      <formula>""</formula>
    </cfRule>
  </conditionalFormatting>
  <conditionalFormatting sqref="AC619:AC627">
    <cfRule type="cellIs" dxfId="7785" priority="16417" operator="notEqual">
      <formula>""</formula>
    </cfRule>
    <cfRule type="cellIs" dxfId="7784" priority="16418" operator="equal">
      <formula>""</formula>
    </cfRule>
  </conditionalFormatting>
  <conditionalFormatting sqref="AF619:AF627">
    <cfRule type="cellIs" dxfId="7783" priority="16415" operator="notEqual">
      <formula>""</formula>
    </cfRule>
    <cfRule type="cellIs" dxfId="7782" priority="16416" operator="equal">
      <formula>""</formula>
    </cfRule>
  </conditionalFormatting>
  <conditionalFormatting sqref="AE619:AE627">
    <cfRule type="cellIs" dxfId="7781" priority="16413" operator="notEqual">
      <formula>""</formula>
    </cfRule>
    <cfRule type="cellIs" dxfId="7780" priority="16414" operator="equal">
      <formula>""</formula>
    </cfRule>
  </conditionalFormatting>
  <conditionalFormatting sqref="H623:H628">
    <cfRule type="cellIs" dxfId="7779" priority="16411" operator="notEqual">
      <formula>""</formula>
    </cfRule>
    <cfRule type="cellIs" dxfId="7778" priority="16412" operator="equal">
      <formula>""</formula>
    </cfRule>
  </conditionalFormatting>
  <conditionalFormatting sqref="AD619:AD627">
    <cfRule type="cellIs" dxfId="7777" priority="16409" operator="notEqual">
      <formula>""</formula>
    </cfRule>
    <cfRule type="cellIs" dxfId="7776" priority="16410" operator="equal">
      <formula>""</formula>
    </cfRule>
  </conditionalFormatting>
  <conditionalFormatting sqref="L624:L629">
    <cfRule type="cellIs" dxfId="7775" priority="16407" operator="notEqual">
      <formula>""</formula>
    </cfRule>
    <cfRule type="cellIs" dxfId="7774" priority="16408" operator="equal">
      <formula>""</formula>
    </cfRule>
  </conditionalFormatting>
  <conditionalFormatting sqref="K624:K629">
    <cfRule type="cellIs" dxfId="7773" priority="16405" operator="notEqual">
      <formula>""</formula>
    </cfRule>
    <cfRule type="cellIs" dxfId="7772" priority="16406" operator="equal">
      <formula>""</formula>
    </cfRule>
  </conditionalFormatting>
  <conditionalFormatting sqref="R635:R642">
    <cfRule type="cellIs" dxfId="7771" priority="16403" operator="notEqual">
      <formula>""</formula>
    </cfRule>
    <cfRule type="cellIs" dxfId="7770" priority="16404" operator="equal">
      <formula>""</formula>
    </cfRule>
  </conditionalFormatting>
  <conditionalFormatting sqref="Q643:R644 P642:P644 R642 J635:N638 S639:T644 J639:J644 M639:N644 W635:W644">
    <cfRule type="cellIs" dxfId="7769" priority="16401" operator="notEqual">
      <formula>""</formula>
    </cfRule>
    <cfRule type="cellIs" dxfId="7768" priority="16402" operator="equal">
      <formula>""</formula>
    </cfRule>
  </conditionalFormatting>
  <conditionalFormatting sqref="B633:B644 U644 C633:Y633 C634:N634 W634 C635:I637 C644:I644 C638:G643 I638:I643 R634 U634:V643 S634:T638 O634:P638 O639:O644 P639:P641 Q634:Q642 X634:Y644">
    <cfRule type="cellIs" dxfId="7767" priority="16399" operator="notEqual">
      <formula>""</formula>
    </cfRule>
    <cfRule type="cellIs" dxfId="7766" priority="16400" operator="equal">
      <formula>""</formula>
    </cfRule>
  </conditionalFormatting>
  <conditionalFormatting sqref="V644">
    <cfRule type="cellIs" dxfId="7765" priority="16397" operator="notEqual">
      <formula>""</formula>
    </cfRule>
    <cfRule type="cellIs" dxfId="7764" priority="16398" operator="equal">
      <formula>""</formula>
    </cfRule>
  </conditionalFormatting>
  <conditionalFormatting sqref="Z633:AB633 AB634:AB644 Z634:AA643">
    <cfRule type="cellIs" dxfId="7763" priority="16395" operator="notEqual">
      <formula>""</formula>
    </cfRule>
    <cfRule type="cellIs" dxfId="7762" priority="16396" operator="equal">
      <formula>""</formula>
    </cfRule>
  </conditionalFormatting>
  <conditionalFormatting sqref="Z644:AA644">
    <cfRule type="cellIs" dxfId="7761" priority="16393" operator="notEqual">
      <formula>""</formula>
    </cfRule>
    <cfRule type="cellIs" dxfId="7760" priority="16394" operator="equal">
      <formula>""</formula>
    </cfRule>
  </conditionalFormatting>
  <conditionalFormatting sqref="AC643:AE643 AD633:AE633">
    <cfRule type="cellIs" dxfId="7759" priority="16391" operator="notEqual">
      <formula>""</formula>
    </cfRule>
    <cfRule type="cellIs" dxfId="7758" priority="16392" operator="equal">
      <formula>""</formula>
    </cfRule>
  </conditionalFormatting>
  <conditionalFormatting sqref="AC644:AE644">
    <cfRule type="cellIs" dxfId="7757" priority="16389" operator="notEqual">
      <formula>""</formula>
    </cfRule>
    <cfRule type="cellIs" dxfId="7756" priority="16390" operator="equal">
      <formula>""</formula>
    </cfRule>
  </conditionalFormatting>
  <conditionalFormatting sqref="AF633:AF643">
    <cfRule type="cellIs" dxfId="7755" priority="16387" operator="notEqual">
      <formula>""</formula>
    </cfRule>
    <cfRule type="cellIs" dxfId="7754" priority="16388" operator="equal">
      <formula>""</formula>
    </cfRule>
  </conditionalFormatting>
  <conditionalFormatting sqref="AF644">
    <cfRule type="cellIs" dxfId="7753" priority="16385" operator="notEqual">
      <formula>""</formula>
    </cfRule>
    <cfRule type="cellIs" dxfId="7752" priority="16386" operator="equal">
      <formula>""</formula>
    </cfRule>
  </conditionalFormatting>
  <conditionalFormatting sqref="AG633:AG644">
    <cfRule type="cellIs" dxfId="7751" priority="16383" operator="notEqual">
      <formula>""</formula>
    </cfRule>
    <cfRule type="cellIs" dxfId="7750" priority="16384" operator="equal">
      <formula>""</formula>
    </cfRule>
  </conditionalFormatting>
  <conditionalFormatting sqref="AC633">
    <cfRule type="cellIs" dxfId="7749" priority="16381" operator="notEqual">
      <formula>""</formula>
    </cfRule>
    <cfRule type="cellIs" dxfId="7748" priority="16382" operator="equal">
      <formula>""</formula>
    </cfRule>
  </conditionalFormatting>
  <conditionalFormatting sqref="AC634:AC642">
    <cfRule type="cellIs" dxfId="7747" priority="16379" operator="notEqual">
      <formula>""</formula>
    </cfRule>
    <cfRule type="cellIs" dxfId="7746" priority="16380" operator="equal">
      <formula>""</formula>
    </cfRule>
  </conditionalFormatting>
  <conditionalFormatting sqref="AF634:AF642">
    <cfRule type="cellIs" dxfId="7745" priority="16377" operator="notEqual">
      <formula>""</formula>
    </cfRule>
    <cfRule type="cellIs" dxfId="7744" priority="16378" operator="equal">
      <formula>""</formula>
    </cfRule>
  </conditionalFormatting>
  <conditionalFormatting sqref="AE634:AE642">
    <cfRule type="cellIs" dxfId="7743" priority="16375" operator="notEqual">
      <formula>""</formula>
    </cfRule>
    <cfRule type="cellIs" dxfId="7742" priority="16376" operator="equal">
      <formula>""</formula>
    </cfRule>
  </conditionalFormatting>
  <conditionalFormatting sqref="H638:H643">
    <cfRule type="cellIs" dxfId="7741" priority="16373" operator="notEqual">
      <formula>""</formula>
    </cfRule>
    <cfRule type="cellIs" dxfId="7740" priority="16374" operator="equal">
      <formula>""</formula>
    </cfRule>
  </conditionalFormatting>
  <conditionalFormatting sqref="AD634:AD642">
    <cfRule type="cellIs" dxfId="7739" priority="16371" operator="notEqual">
      <formula>""</formula>
    </cfRule>
    <cfRule type="cellIs" dxfId="7738" priority="16372" operator="equal">
      <formula>""</formula>
    </cfRule>
  </conditionalFormatting>
  <conditionalFormatting sqref="L639:L644">
    <cfRule type="cellIs" dxfId="7737" priority="16369" operator="notEqual">
      <formula>""</formula>
    </cfRule>
    <cfRule type="cellIs" dxfId="7736" priority="16370" operator="equal">
      <formula>""</formula>
    </cfRule>
  </conditionalFormatting>
  <conditionalFormatting sqref="K639:K644">
    <cfRule type="cellIs" dxfId="7735" priority="16367" operator="notEqual">
      <formula>""</formula>
    </cfRule>
    <cfRule type="cellIs" dxfId="7734" priority="16368" operator="equal">
      <formula>""</formula>
    </cfRule>
  </conditionalFormatting>
  <conditionalFormatting sqref="R650:R657">
    <cfRule type="cellIs" dxfId="7733" priority="16365" operator="notEqual">
      <formula>""</formula>
    </cfRule>
    <cfRule type="cellIs" dxfId="7732" priority="16366" operator="equal">
      <formula>""</formula>
    </cfRule>
  </conditionalFormatting>
  <conditionalFormatting sqref="Q658:R659 P657:P659 R657 J650:N653 S654:T659 J654:J659 M654:N659 W650:W659">
    <cfRule type="cellIs" dxfId="7731" priority="16363" operator="notEqual">
      <formula>""</formula>
    </cfRule>
    <cfRule type="cellIs" dxfId="7730" priority="16364" operator="equal">
      <formula>""</formula>
    </cfRule>
  </conditionalFormatting>
  <conditionalFormatting sqref="B648:B659 U659 C648:Y648 C649:N649 W649 C650:I652 C659:I659 C653:G658 I653:I658 R649 S649:T653 O649:P653 O654:O659 P654:P656 X649:Y659 Q649:Q657 U649:V658">
    <cfRule type="cellIs" dxfId="7729" priority="16361" operator="notEqual">
      <formula>""</formula>
    </cfRule>
    <cfRule type="cellIs" dxfId="7728" priority="16362" operator="equal">
      <formula>""</formula>
    </cfRule>
  </conditionalFormatting>
  <conditionalFormatting sqref="V659">
    <cfRule type="cellIs" dxfId="7727" priority="16359" operator="notEqual">
      <formula>""</formula>
    </cfRule>
    <cfRule type="cellIs" dxfId="7726" priority="16360" operator="equal">
      <formula>""</formula>
    </cfRule>
  </conditionalFormatting>
  <conditionalFormatting sqref="Z648:AB648 AB649:AB659 Z649:AA658">
    <cfRule type="cellIs" dxfId="7725" priority="16357" operator="notEqual">
      <formula>""</formula>
    </cfRule>
    <cfRule type="cellIs" dxfId="7724" priority="16358" operator="equal">
      <formula>""</formula>
    </cfRule>
  </conditionalFormatting>
  <conditionalFormatting sqref="Z659:AA659">
    <cfRule type="cellIs" dxfId="7723" priority="16355" operator="notEqual">
      <formula>""</formula>
    </cfRule>
    <cfRule type="cellIs" dxfId="7722" priority="16356" operator="equal">
      <formula>""</formula>
    </cfRule>
  </conditionalFormatting>
  <conditionalFormatting sqref="AC658:AE658 AD648:AE648">
    <cfRule type="cellIs" dxfId="7721" priority="16353" operator="notEqual">
      <formula>""</formula>
    </cfRule>
    <cfRule type="cellIs" dxfId="7720" priority="16354" operator="equal">
      <formula>""</formula>
    </cfRule>
  </conditionalFormatting>
  <conditionalFormatting sqref="AC659:AE659">
    <cfRule type="cellIs" dxfId="7719" priority="16351" operator="notEqual">
      <formula>""</formula>
    </cfRule>
    <cfRule type="cellIs" dxfId="7718" priority="16352" operator="equal">
      <formula>""</formula>
    </cfRule>
  </conditionalFormatting>
  <conditionalFormatting sqref="AF648:AF658">
    <cfRule type="cellIs" dxfId="7717" priority="16349" operator="notEqual">
      <formula>""</formula>
    </cfRule>
    <cfRule type="cellIs" dxfId="7716" priority="16350" operator="equal">
      <formula>""</formula>
    </cfRule>
  </conditionalFormatting>
  <conditionalFormatting sqref="AF659">
    <cfRule type="cellIs" dxfId="7715" priority="16347" operator="notEqual">
      <formula>""</formula>
    </cfRule>
    <cfRule type="cellIs" dxfId="7714" priority="16348" operator="equal">
      <formula>""</formula>
    </cfRule>
  </conditionalFormatting>
  <conditionalFormatting sqref="AG648:AG659">
    <cfRule type="cellIs" dxfId="7713" priority="16345" operator="notEqual">
      <formula>""</formula>
    </cfRule>
    <cfRule type="cellIs" dxfId="7712" priority="16346" operator="equal">
      <formula>""</formula>
    </cfRule>
  </conditionalFormatting>
  <conditionalFormatting sqref="AC648">
    <cfRule type="cellIs" dxfId="7711" priority="16343" operator="notEqual">
      <formula>""</formula>
    </cfRule>
    <cfRule type="cellIs" dxfId="7710" priority="16344" operator="equal">
      <formula>""</formula>
    </cfRule>
  </conditionalFormatting>
  <conditionalFormatting sqref="AC649:AC657">
    <cfRule type="cellIs" dxfId="7709" priority="16341" operator="notEqual">
      <formula>""</formula>
    </cfRule>
    <cfRule type="cellIs" dxfId="7708" priority="16342" operator="equal">
      <formula>""</formula>
    </cfRule>
  </conditionalFormatting>
  <conditionalFormatting sqref="AF649:AF657">
    <cfRule type="cellIs" dxfId="7707" priority="16339" operator="notEqual">
      <formula>""</formula>
    </cfRule>
    <cfRule type="cellIs" dxfId="7706" priority="16340" operator="equal">
      <formula>""</formula>
    </cfRule>
  </conditionalFormatting>
  <conditionalFormatting sqref="AE649:AE657">
    <cfRule type="cellIs" dxfId="7705" priority="16337" operator="notEqual">
      <formula>""</formula>
    </cfRule>
    <cfRule type="cellIs" dxfId="7704" priority="16338" operator="equal">
      <formula>""</formula>
    </cfRule>
  </conditionalFormatting>
  <conditionalFormatting sqref="H653:H658">
    <cfRule type="cellIs" dxfId="7703" priority="16335" operator="notEqual">
      <formula>""</formula>
    </cfRule>
    <cfRule type="cellIs" dxfId="7702" priority="16336" operator="equal">
      <formula>""</formula>
    </cfRule>
  </conditionalFormatting>
  <conditionalFormatting sqref="AD649:AD657">
    <cfRule type="cellIs" dxfId="7701" priority="16333" operator="notEqual">
      <formula>""</formula>
    </cfRule>
    <cfRule type="cellIs" dxfId="7700" priority="16334" operator="equal">
      <formula>""</formula>
    </cfRule>
  </conditionalFormatting>
  <conditionalFormatting sqref="L654:L659">
    <cfRule type="cellIs" dxfId="7699" priority="16331" operator="notEqual">
      <formula>""</formula>
    </cfRule>
    <cfRule type="cellIs" dxfId="7698" priority="16332" operator="equal">
      <formula>""</formula>
    </cfRule>
  </conditionalFormatting>
  <conditionalFormatting sqref="K654:K659">
    <cfRule type="cellIs" dxfId="7697" priority="16329" operator="notEqual">
      <formula>""</formula>
    </cfRule>
    <cfRule type="cellIs" dxfId="7696" priority="16330" operator="equal">
      <formula>""</formula>
    </cfRule>
  </conditionalFormatting>
  <conditionalFormatting sqref="R725:R732">
    <cfRule type="cellIs" dxfId="7695" priority="16099" operator="notEqual">
      <formula>""</formula>
    </cfRule>
    <cfRule type="cellIs" dxfId="7694" priority="16100" operator="equal">
      <formula>""</formula>
    </cfRule>
  </conditionalFormatting>
  <conditionalFormatting sqref="Q733:R734 R732 J725:N728 J729:J734 M729:N734 S729:T734 W725:W734">
    <cfRule type="cellIs" dxfId="7693" priority="16097" operator="notEqual">
      <formula>""</formula>
    </cfRule>
    <cfRule type="cellIs" dxfId="7692" priority="16098" operator="equal">
      <formula>""</formula>
    </cfRule>
  </conditionalFormatting>
  <conditionalFormatting sqref="B723:B734 U734 C723:Y723 C724:N724 W724 C725:I727 C734:I734 C728:G733 I728:I733 R724 O724:P728 O729:O734 Q724:Q732 S724:T728 U724:V733 X724:Y734 P724:P734">
    <cfRule type="cellIs" dxfId="7691" priority="16095" operator="notEqual">
      <formula>""</formula>
    </cfRule>
    <cfRule type="cellIs" dxfId="7690" priority="16096" operator="equal">
      <formula>""</formula>
    </cfRule>
  </conditionalFormatting>
  <conditionalFormatting sqref="V734">
    <cfRule type="cellIs" dxfId="7689" priority="16093" operator="notEqual">
      <formula>""</formula>
    </cfRule>
    <cfRule type="cellIs" dxfId="7688" priority="16094" operator="equal">
      <formula>""</formula>
    </cfRule>
  </conditionalFormatting>
  <conditionalFormatting sqref="Z723:AB723 Z724:AA733 AB724:AB734">
    <cfRule type="cellIs" dxfId="7687" priority="16091" operator="notEqual">
      <formula>""</formula>
    </cfRule>
    <cfRule type="cellIs" dxfId="7686" priority="16092" operator="equal">
      <formula>""</formula>
    </cfRule>
  </conditionalFormatting>
  <conditionalFormatting sqref="Z734:AA734">
    <cfRule type="cellIs" dxfId="7685" priority="16089" operator="notEqual">
      <formula>""</formula>
    </cfRule>
    <cfRule type="cellIs" dxfId="7684" priority="16090" operator="equal">
      <formula>""</formula>
    </cfRule>
  </conditionalFormatting>
  <conditionalFormatting sqref="AC733:AE733 AD723:AE723">
    <cfRule type="cellIs" dxfId="7683" priority="16087" operator="notEqual">
      <formula>""</formula>
    </cfRule>
    <cfRule type="cellIs" dxfId="7682" priority="16088" operator="equal">
      <formula>""</formula>
    </cfRule>
  </conditionalFormatting>
  <conditionalFormatting sqref="AC734:AE734">
    <cfRule type="cellIs" dxfId="7681" priority="16085" operator="notEqual">
      <formula>""</formula>
    </cfRule>
    <cfRule type="cellIs" dxfId="7680" priority="16086" operator="equal">
      <formula>""</formula>
    </cfRule>
  </conditionalFormatting>
  <conditionalFormatting sqref="AF723:AF733">
    <cfRule type="cellIs" dxfId="7679" priority="16083" operator="notEqual">
      <formula>""</formula>
    </cfRule>
    <cfRule type="cellIs" dxfId="7678" priority="16084" operator="equal">
      <formula>""</formula>
    </cfRule>
  </conditionalFormatting>
  <conditionalFormatting sqref="AF734">
    <cfRule type="cellIs" dxfId="7677" priority="16081" operator="notEqual">
      <formula>""</formula>
    </cfRule>
    <cfRule type="cellIs" dxfId="7676" priority="16082" operator="equal">
      <formula>""</formula>
    </cfRule>
  </conditionalFormatting>
  <conditionalFormatting sqref="AG723:AG734">
    <cfRule type="cellIs" dxfId="7675" priority="16079" operator="notEqual">
      <formula>""</formula>
    </cfRule>
    <cfRule type="cellIs" dxfId="7674" priority="16080" operator="equal">
      <formula>""</formula>
    </cfRule>
  </conditionalFormatting>
  <conditionalFormatting sqref="AC723">
    <cfRule type="cellIs" dxfId="7673" priority="16077" operator="notEqual">
      <formula>""</formula>
    </cfRule>
    <cfRule type="cellIs" dxfId="7672" priority="16078" operator="equal">
      <formula>""</formula>
    </cfRule>
  </conditionalFormatting>
  <conditionalFormatting sqref="AC724:AC732">
    <cfRule type="cellIs" dxfId="7671" priority="16075" operator="notEqual">
      <formula>""</formula>
    </cfRule>
    <cfRule type="cellIs" dxfId="7670" priority="16076" operator="equal">
      <formula>""</formula>
    </cfRule>
  </conditionalFormatting>
  <conditionalFormatting sqref="AF724:AF732">
    <cfRule type="cellIs" dxfId="7669" priority="16073" operator="notEqual">
      <formula>""</formula>
    </cfRule>
    <cfRule type="cellIs" dxfId="7668" priority="16074" operator="equal">
      <formula>""</formula>
    </cfRule>
  </conditionalFormatting>
  <conditionalFormatting sqref="AE724:AE732">
    <cfRule type="cellIs" dxfId="7667" priority="16071" operator="notEqual">
      <formula>""</formula>
    </cfRule>
    <cfRule type="cellIs" dxfId="7666" priority="16072" operator="equal">
      <formula>""</formula>
    </cfRule>
  </conditionalFormatting>
  <conditionalFormatting sqref="H728:H733">
    <cfRule type="cellIs" dxfId="7665" priority="16069" operator="notEqual">
      <formula>""</formula>
    </cfRule>
    <cfRule type="cellIs" dxfId="7664" priority="16070" operator="equal">
      <formula>""</formula>
    </cfRule>
  </conditionalFormatting>
  <conditionalFormatting sqref="AD724:AD732">
    <cfRule type="cellIs" dxfId="7663" priority="16067" operator="notEqual">
      <formula>""</formula>
    </cfRule>
    <cfRule type="cellIs" dxfId="7662" priority="16068" operator="equal">
      <formula>""</formula>
    </cfRule>
  </conditionalFormatting>
  <conditionalFormatting sqref="L729:L734">
    <cfRule type="cellIs" dxfId="7661" priority="16065" operator="notEqual">
      <formula>""</formula>
    </cfRule>
    <cfRule type="cellIs" dxfId="7660" priority="16066" operator="equal">
      <formula>""</formula>
    </cfRule>
  </conditionalFormatting>
  <conditionalFormatting sqref="K729:K734">
    <cfRule type="cellIs" dxfId="7659" priority="16063" operator="notEqual">
      <formula>""</formula>
    </cfRule>
    <cfRule type="cellIs" dxfId="7658" priority="16064" operator="equal">
      <formula>""</formula>
    </cfRule>
  </conditionalFormatting>
  <conditionalFormatting sqref="R745:R747">
    <cfRule type="cellIs" dxfId="7657" priority="16061" operator="notEqual">
      <formula>""</formula>
    </cfRule>
    <cfRule type="cellIs" dxfId="7656" priority="16062" operator="equal">
      <formula>""</formula>
    </cfRule>
  </conditionalFormatting>
  <conditionalFormatting sqref="Q748:R749 P747:P749 R747 M748:N749 W740:W749 S744:T749 J744:J749 N744:N747">
    <cfRule type="cellIs" dxfId="7655" priority="16059" operator="notEqual">
      <formula>""</formula>
    </cfRule>
    <cfRule type="cellIs" dxfId="7654" priority="16060" operator="equal">
      <formula>""</formula>
    </cfRule>
  </conditionalFormatting>
  <conditionalFormatting sqref="B738:B749 U749 W739 T739:T743 P744:P746 Q739:Q747 U748:V748 R739:R744 T738:Y738 U739:U747 C738:R738 J739:L743 C739:I749 X739:Y749 N739:P743 M739:M747 O739:O749">
    <cfRule type="cellIs" dxfId="7653" priority="16057" operator="notEqual">
      <formula>""</formula>
    </cfRule>
    <cfRule type="cellIs" dxfId="7652" priority="16058" operator="equal">
      <formula>""</formula>
    </cfRule>
  </conditionalFormatting>
  <conditionalFormatting sqref="V749">
    <cfRule type="cellIs" dxfId="7651" priority="16055" operator="notEqual">
      <formula>""</formula>
    </cfRule>
    <cfRule type="cellIs" dxfId="7650" priority="16056" operator="equal">
      <formula>""</formula>
    </cfRule>
  </conditionalFormatting>
  <conditionalFormatting sqref="Z738:AB738 Z739:AA748 AB739:AB749">
    <cfRule type="cellIs" dxfId="7649" priority="16053" operator="notEqual">
      <formula>""</formula>
    </cfRule>
    <cfRule type="cellIs" dxfId="7648" priority="16054" operator="equal">
      <formula>""</formula>
    </cfRule>
  </conditionalFormatting>
  <conditionalFormatting sqref="Z749:AA749">
    <cfRule type="cellIs" dxfId="7647" priority="16051" operator="notEqual">
      <formula>""</formula>
    </cfRule>
    <cfRule type="cellIs" dxfId="7646" priority="16052" operator="equal">
      <formula>""</formula>
    </cfRule>
  </conditionalFormatting>
  <conditionalFormatting sqref="AC748:AE748 AD738:AE738">
    <cfRule type="cellIs" dxfId="7645" priority="16049" operator="notEqual">
      <formula>""</formula>
    </cfRule>
    <cfRule type="cellIs" dxfId="7644" priority="16050" operator="equal">
      <formula>""</formula>
    </cfRule>
  </conditionalFormatting>
  <conditionalFormatting sqref="AC749:AE749">
    <cfRule type="cellIs" dxfId="7643" priority="16047" operator="notEqual">
      <formula>""</formula>
    </cfRule>
    <cfRule type="cellIs" dxfId="7642" priority="16048" operator="equal">
      <formula>""</formula>
    </cfRule>
  </conditionalFormatting>
  <conditionalFormatting sqref="AF738:AF748">
    <cfRule type="cellIs" dxfId="7641" priority="16045" operator="notEqual">
      <formula>""</formula>
    </cfRule>
    <cfRule type="cellIs" dxfId="7640" priority="16046" operator="equal">
      <formula>""</formula>
    </cfRule>
  </conditionalFormatting>
  <conditionalFormatting sqref="AF749">
    <cfRule type="cellIs" dxfId="7639" priority="16043" operator="notEqual">
      <formula>""</formula>
    </cfRule>
    <cfRule type="cellIs" dxfId="7638" priority="16044" operator="equal">
      <formula>""</formula>
    </cfRule>
  </conditionalFormatting>
  <conditionalFormatting sqref="AG738:AG749">
    <cfRule type="cellIs" dxfId="7637" priority="16041" operator="notEqual">
      <formula>""</formula>
    </cfRule>
    <cfRule type="cellIs" dxfId="7636" priority="16042" operator="equal">
      <formula>""</formula>
    </cfRule>
  </conditionalFormatting>
  <conditionalFormatting sqref="AC738">
    <cfRule type="cellIs" dxfId="7635" priority="16039" operator="notEqual">
      <formula>""</formula>
    </cfRule>
    <cfRule type="cellIs" dxfId="7634" priority="16040" operator="equal">
      <formula>""</formula>
    </cfRule>
  </conditionalFormatting>
  <conditionalFormatting sqref="AC739:AC747">
    <cfRule type="cellIs" dxfId="7633" priority="16037" operator="notEqual">
      <formula>""</formula>
    </cfRule>
    <cfRule type="cellIs" dxfId="7632" priority="16038" operator="equal">
      <formula>""</formula>
    </cfRule>
  </conditionalFormatting>
  <conditionalFormatting sqref="AF739:AF747">
    <cfRule type="cellIs" dxfId="7631" priority="16035" operator="notEqual">
      <formula>""</formula>
    </cfRule>
    <cfRule type="cellIs" dxfId="7630" priority="16036" operator="equal">
      <formula>""</formula>
    </cfRule>
  </conditionalFormatting>
  <conditionalFormatting sqref="AE739:AE747">
    <cfRule type="cellIs" dxfId="7629" priority="16033" operator="notEqual">
      <formula>""</formula>
    </cfRule>
    <cfRule type="cellIs" dxfId="7628" priority="16034" operator="equal">
      <formula>""</formula>
    </cfRule>
  </conditionalFormatting>
  <conditionalFormatting sqref="AD739:AD747">
    <cfRule type="cellIs" dxfId="7627" priority="16029" operator="notEqual">
      <formula>""</formula>
    </cfRule>
    <cfRule type="cellIs" dxfId="7626" priority="16030" operator="equal">
      <formula>""</formula>
    </cfRule>
  </conditionalFormatting>
  <conditionalFormatting sqref="L744:L749">
    <cfRule type="cellIs" dxfId="7625" priority="16027" operator="notEqual">
      <formula>""</formula>
    </cfRule>
    <cfRule type="cellIs" dxfId="7624" priority="16028" operator="equal">
      <formula>""</formula>
    </cfRule>
  </conditionalFormatting>
  <conditionalFormatting sqref="K744:K749">
    <cfRule type="cellIs" dxfId="7623" priority="16025" operator="notEqual">
      <formula>""</formula>
    </cfRule>
    <cfRule type="cellIs" dxfId="7622" priority="16026" operator="equal">
      <formula>""</formula>
    </cfRule>
  </conditionalFormatting>
  <conditionalFormatting sqref="S738:S743">
    <cfRule type="cellIs" dxfId="7621" priority="16023" operator="notEqual">
      <formula>""</formula>
    </cfRule>
    <cfRule type="cellIs" dxfId="7620" priority="16024" operator="equal">
      <formula>""</formula>
    </cfRule>
  </conditionalFormatting>
  <conditionalFormatting sqref="V739:V747">
    <cfRule type="cellIs" dxfId="7619" priority="16021" operator="notEqual">
      <formula>""</formula>
    </cfRule>
    <cfRule type="cellIs" dxfId="7618" priority="16022" operator="equal">
      <formula>""</formula>
    </cfRule>
  </conditionalFormatting>
  <conditionalFormatting sqref="R665:R672">
    <cfRule type="cellIs" dxfId="7617" priority="6355" operator="notEqual">
      <formula>""</formula>
    </cfRule>
    <cfRule type="cellIs" dxfId="7616" priority="6356" operator="equal">
      <formula>""</formula>
    </cfRule>
  </conditionalFormatting>
  <conditionalFormatting sqref="Q673:R674 P672:P674 R672 J665:N668 S669:T674 J669:J674 M669:N674 W665:W674">
    <cfRule type="cellIs" dxfId="7615" priority="6353" operator="notEqual">
      <formula>""</formula>
    </cfRule>
    <cfRule type="cellIs" dxfId="7614" priority="6354" operator="equal">
      <formula>""</formula>
    </cfRule>
  </conditionalFormatting>
  <conditionalFormatting sqref="B663:B674 U674 C663:Y663 C664:N664 W664 C665:I667 C674:I674 C668:G673 I668:I673 R664 S664:T668 O664:P668 O669:O674 P669:P671 X664:Y674 Q664:Q672 U664:V673">
    <cfRule type="cellIs" dxfId="7613" priority="6351" operator="notEqual">
      <formula>""</formula>
    </cfRule>
    <cfRule type="cellIs" dxfId="7612" priority="6352" operator="equal">
      <formula>""</formula>
    </cfRule>
  </conditionalFormatting>
  <conditionalFormatting sqref="V674">
    <cfRule type="cellIs" dxfId="7611" priority="6349" operator="notEqual">
      <formula>""</formula>
    </cfRule>
    <cfRule type="cellIs" dxfId="7610" priority="6350" operator="equal">
      <formula>""</formula>
    </cfRule>
  </conditionalFormatting>
  <conditionalFormatting sqref="Z663:AB663 AB664:AB674 Z664:AA673">
    <cfRule type="cellIs" dxfId="7609" priority="6347" operator="notEqual">
      <formula>""</formula>
    </cfRule>
    <cfRule type="cellIs" dxfId="7608" priority="6348" operator="equal">
      <formula>""</formula>
    </cfRule>
  </conditionalFormatting>
  <conditionalFormatting sqref="Z674:AA674">
    <cfRule type="cellIs" dxfId="7607" priority="6345" operator="notEqual">
      <formula>""</formula>
    </cfRule>
    <cfRule type="cellIs" dxfId="7606" priority="6346" operator="equal">
      <formula>""</formula>
    </cfRule>
  </conditionalFormatting>
  <conditionalFormatting sqref="AC673:AE673 AD663:AE663">
    <cfRule type="cellIs" dxfId="7605" priority="6343" operator="notEqual">
      <formula>""</formula>
    </cfRule>
    <cfRule type="cellIs" dxfId="7604" priority="6344" operator="equal">
      <formula>""</formula>
    </cfRule>
  </conditionalFormatting>
  <conditionalFormatting sqref="AC674:AE674">
    <cfRule type="cellIs" dxfId="7603" priority="6341" operator="notEqual">
      <formula>""</formula>
    </cfRule>
    <cfRule type="cellIs" dxfId="7602" priority="6342" operator="equal">
      <formula>""</formula>
    </cfRule>
  </conditionalFormatting>
  <conditionalFormatting sqref="AF663:AF673">
    <cfRule type="cellIs" dxfId="7601" priority="6339" operator="notEqual">
      <formula>""</formula>
    </cfRule>
    <cfRule type="cellIs" dxfId="7600" priority="6340" operator="equal">
      <formula>""</formula>
    </cfRule>
  </conditionalFormatting>
  <conditionalFormatting sqref="AF674">
    <cfRule type="cellIs" dxfId="7599" priority="6337" operator="notEqual">
      <formula>""</formula>
    </cfRule>
    <cfRule type="cellIs" dxfId="7598" priority="6338" operator="equal">
      <formula>""</formula>
    </cfRule>
  </conditionalFormatting>
  <conditionalFormatting sqref="AG663:AG674">
    <cfRule type="cellIs" dxfId="7597" priority="6335" operator="notEqual">
      <formula>""</formula>
    </cfRule>
    <cfRule type="cellIs" dxfId="7596" priority="6336" operator="equal">
      <formula>""</formula>
    </cfRule>
  </conditionalFormatting>
  <conditionalFormatting sqref="AC663">
    <cfRule type="cellIs" dxfId="7595" priority="6333" operator="notEqual">
      <formula>""</formula>
    </cfRule>
    <cfRule type="cellIs" dxfId="7594" priority="6334" operator="equal">
      <formula>""</formula>
    </cfRule>
  </conditionalFormatting>
  <conditionalFormatting sqref="AC664:AC672">
    <cfRule type="cellIs" dxfId="7593" priority="6331" operator="notEqual">
      <formula>""</formula>
    </cfRule>
    <cfRule type="cellIs" dxfId="7592" priority="6332" operator="equal">
      <formula>""</formula>
    </cfRule>
  </conditionalFormatting>
  <conditionalFormatting sqref="AF664:AF672">
    <cfRule type="cellIs" dxfId="7591" priority="6329" operator="notEqual">
      <formula>""</formula>
    </cfRule>
    <cfRule type="cellIs" dxfId="7590" priority="6330" operator="equal">
      <formula>""</formula>
    </cfRule>
  </conditionalFormatting>
  <conditionalFormatting sqref="AE664:AE672">
    <cfRule type="cellIs" dxfId="7589" priority="6327" operator="notEqual">
      <formula>""</formula>
    </cfRule>
    <cfRule type="cellIs" dxfId="7588" priority="6328" operator="equal">
      <formula>""</formula>
    </cfRule>
  </conditionalFormatting>
  <conditionalFormatting sqref="H668:H673">
    <cfRule type="cellIs" dxfId="7587" priority="6325" operator="notEqual">
      <formula>""</formula>
    </cfRule>
    <cfRule type="cellIs" dxfId="7586" priority="6326" operator="equal">
      <formula>""</formula>
    </cfRule>
  </conditionalFormatting>
  <conditionalFormatting sqref="AD664:AD672">
    <cfRule type="cellIs" dxfId="7585" priority="6323" operator="notEqual">
      <formula>""</formula>
    </cfRule>
    <cfRule type="cellIs" dxfId="7584" priority="6324" operator="equal">
      <formula>""</formula>
    </cfRule>
  </conditionalFormatting>
  <conditionalFormatting sqref="L669:L674">
    <cfRule type="cellIs" dxfId="7583" priority="6321" operator="notEqual">
      <formula>""</formula>
    </cfRule>
    <cfRule type="cellIs" dxfId="7582" priority="6322" operator="equal">
      <formula>""</formula>
    </cfRule>
  </conditionalFormatting>
  <conditionalFormatting sqref="K669:K674">
    <cfRule type="cellIs" dxfId="7581" priority="6319" operator="notEqual">
      <formula>""</formula>
    </cfRule>
    <cfRule type="cellIs" dxfId="7580" priority="6320" operator="equal">
      <formula>""</formula>
    </cfRule>
  </conditionalFormatting>
  <conditionalFormatting sqref="R680:R687">
    <cfRule type="cellIs" dxfId="7579" priority="6317" operator="notEqual">
      <formula>""</formula>
    </cfRule>
    <cfRule type="cellIs" dxfId="7578" priority="6318" operator="equal">
      <formula>""</formula>
    </cfRule>
  </conditionalFormatting>
  <conditionalFormatting sqref="Q688:R689 P687:P689 R687 J680:N683 S684:T689 J684:J689 M684:N689 W680:W689">
    <cfRule type="cellIs" dxfId="7577" priority="6315" operator="notEqual">
      <formula>""</formula>
    </cfRule>
    <cfRule type="cellIs" dxfId="7576" priority="6316" operator="equal">
      <formula>""</formula>
    </cfRule>
  </conditionalFormatting>
  <conditionalFormatting sqref="B678:B689 U689 C678:Y678 C679:N679 W679 C680:I682 C689:I689 C683:G688 I683:I688 R679 S679:T683 O679:P683 O684:O689 P684:P686 X679:Y689 Q679:Q687 U679:V688">
    <cfRule type="cellIs" dxfId="7575" priority="6313" operator="notEqual">
      <formula>""</formula>
    </cfRule>
    <cfRule type="cellIs" dxfId="7574" priority="6314" operator="equal">
      <formula>""</formula>
    </cfRule>
  </conditionalFormatting>
  <conditionalFormatting sqref="V689">
    <cfRule type="cellIs" dxfId="7573" priority="6311" operator="notEqual">
      <formula>""</formula>
    </cfRule>
    <cfRule type="cellIs" dxfId="7572" priority="6312" operator="equal">
      <formula>""</formula>
    </cfRule>
  </conditionalFormatting>
  <conditionalFormatting sqref="Z678:AB678 AB679:AB689 Z679:AA688">
    <cfRule type="cellIs" dxfId="7571" priority="6309" operator="notEqual">
      <formula>""</formula>
    </cfRule>
    <cfRule type="cellIs" dxfId="7570" priority="6310" operator="equal">
      <formula>""</formula>
    </cfRule>
  </conditionalFormatting>
  <conditionalFormatting sqref="Z689:AA689">
    <cfRule type="cellIs" dxfId="7569" priority="6307" operator="notEqual">
      <formula>""</formula>
    </cfRule>
    <cfRule type="cellIs" dxfId="7568" priority="6308" operator="equal">
      <formula>""</formula>
    </cfRule>
  </conditionalFormatting>
  <conditionalFormatting sqref="AC688:AE688 AD678:AE678">
    <cfRule type="cellIs" dxfId="7567" priority="6305" operator="notEqual">
      <formula>""</formula>
    </cfRule>
    <cfRule type="cellIs" dxfId="7566" priority="6306" operator="equal">
      <formula>""</formula>
    </cfRule>
  </conditionalFormatting>
  <conditionalFormatting sqref="AC689:AE689">
    <cfRule type="cellIs" dxfId="7565" priority="6303" operator="notEqual">
      <formula>""</formula>
    </cfRule>
    <cfRule type="cellIs" dxfId="7564" priority="6304" operator="equal">
      <formula>""</formula>
    </cfRule>
  </conditionalFormatting>
  <conditionalFormatting sqref="AF678:AF688">
    <cfRule type="cellIs" dxfId="7563" priority="6301" operator="notEqual">
      <formula>""</formula>
    </cfRule>
    <cfRule type="cellIs" dxfId="7562" priority="6302" operator="equal">
      <formula>""</formula>
    </cfRule>
  </conditionalFormatting>
  <conditionalFormatting sqref="AF689">
    <cfRule type="cellIs" dxfId="7561" priority="6299" operator="notEqual">
      <formula>""</formula>
    </cfRule>
    <cfRule type="cellIs" dxfId="7560" priority="6300" operator="equal">
      <formula>""</formula>
    </cfRule>
  </conditionalFormatting>
  <conditionalFormatting sqref="AG678:AG689">
    <cfRule type="cellIs" dxfId="7559" priority="6297" operator="notEqual">
      <formula>""</formula>
    </cfRule>
    <cfRule type="cellIs" dxfId="7558" priority="6298" operator="equal">
      <formula>""</formula>
    </cfRule>
  </conditionalFormatting>
  <conditionalFormatting sqref="AC678">
    <cfRule type="cellIs" dxfId="7557" priority="6295" operator="notEqual">
      <formula>""</formula>
    </cfRule>
    <cfRule type="cellIs" dxfId="7556" priority="6296" operator="equal">
      <formula>""</formula>
    </cfRule>
  </conditionalFormatting>
  <conditionalFormatting sqref="AC679:AC687">
    <cfRule type="cellIs" dxfId="7555" priority="6293" operator="notEqual">
      <formula>""</formula>
    </cfRule>
    <cfRule type="cellIs" dxfId="7554" priority="6294" operator="equal">
      <formula>""</formula>
    </cfRule>
  </conditionalFormatting>
  <conditionalFormatting sqref="AF679:AF687">
    <cfRule type="cellIs" dxfId="7553" priority="6291" operator="notEqual">
      <formula>""</formula>
    </cfRule>
    <cfRule type="cellIs" dxfId="7552" priority="6292" operator="equal">
      <formula>""</formula>
    </cfRule>
  </conditionalFormatting>
  <conditionalFormatting sqref="AE679:AE687">
    <cfRule type="cellIs" dxfId="7551" priority="6289" operator="notEqual">
      <formula>""</formula>
    </cfRule>
    <cfRule type="cellIs" dxfId="7550" priority="6290" operator="equal">
      <formula>""</formula>
    </cfRule>
  </conditionalFormatting>
  <conditionalFormatting sqref="H683:H688">
    <cfRule type="cellIs" dxfId="7549" priority="6287" operator="notEqual">
      <formula>""</formula>
    </cfRule>
    <cfRule type="cellIs" dxfId="7548" priority="6288" operator="equal">
      <formula>""</formula>
    </cfRule>
  </conditionalFormatting>
  <conditionalFormatting sqref="AD679:AD687">
    <cfRule type="cellIs" dxfId="7547" priority="6285" operator="notEqual">
      <formula>""</formula>
    </cfRule>
    <cfRule type="cellIs" dxfId="7546" priority="6286" operator="equal">
      <formula>""</formula>
    </cfRule>
  </conditionalFormatting>
  <conditionalFormatting sqref="L684:L689">
    <cfRule type="cellIs" dxfId="7545" priority="6283" operator="notEqual">
      <formula>""</formula>
    </cfRule>
    <cfRule type="cellIs" dxfId="7544" priority="6284" operator="equal">
      <formula>""</formula>
    </cfRule>
  </conditionalFormatting>
  <conditionalFormatting sqref="K684:K689">
    <cfRule type="cellIs" dxfId="7543" priority="6281" operator="notEqual">
      <formula>""</formula>
    </cfRule>
    <cfRule type="cellIs" dxfId="7542" priority="6282" operator="equal">
      <formula>""</formula>
    </cfRule>
  </conditionalFormatting>
  <conditionalFormatting sqref="R695:R702">
    <cfRule type="cellIs" dxfId="7541" priority="6279" operator="notEqual">
      <formula>""</formula>
    </cfRule>
    <cfRule type="cellIs" dxfId="7540" priority="6280" operator="equal">
      <formula>""</formula>
    </cfRule>
  </conditionalFormatting>
  <conditionalFormatting sqref="Q703:R704 P702:P704 R702 J695:N698 S699:T704 J699:J704 M699:N704 W695:W704">
    <cfRule type="cellIs" dxfId="7539" priority="6277" operator="notEqual">
      <formula>""</formula>
    </cfRule>
    <cfRule type="cellIs" dxfId="7538" priority="6278" operator="equal">
      <formula>""</formula>
    </cfRule>
  </conditionalFormatting>
  <conditionalFormatting sqref="B693:B704 U704 C693:Y693 C694:N694 W694 C695:I697 C704:I704 C698:G703 I698:I703 R694 S694:T698 O694:P698 O699:O704 P699:P701 X694:Y704 Q694:Q702 U694:V703">
    <cfRule type="cellIs" dxfId="7537" priority="6275" operator="notEqual">
      <formula>""</formula>
    </cfRule>
    <cfRule type="cellIs" dxfId="7536" priority="6276" operator="equal">
      <formula>""</formula>
    </cfRule>
  </conditionalFormatting>
  <conditionalFormatting sqref="V704">
    <cfRule type="cellIs" dxfId="7535" priority="6273" operator="notEqual">
      <formula>""</formula>
    </cfRule>
    <cfRule type="cellIs" dxfId="7534" priority="6274" operator="equal">
      <formula>""</formula>
    </cfRule>
  </conditionalFormatting>
  <conditionalFormatting sqref="Z693:AB693 AB694:AB704 Z694:AA703">
    <cfRule type="cellIs" dxfId="7533" priority="6271" operator="notEqual">
      <formula>""</formula>
    </cfRule>
    <cfRule type="cellIs" dxfId="7532" priority="6272" operator="equal">
      <formula>""</formula>
    </cfRule>
  </conditionalFormatting>
  <conditionalFormatting sqref="Z704:AA704">
    <cfRule type="cellIs" dxfId="7531" priority="6269" operator="notEqual">
      <formula>""</formula>
    </cfRule>
    <cfRule type="cellIs" dxfId="7530" priority="6270" operator="equal">
      <formula>""</formula>
    </cfRule>
  </conditionalFormatting>
  <conditionalFormatting sqref="AC703:AE703 AD693:AE693">
    <cfRule type="cellIs" dxfId="7529" priority="6267" operator="notEqual">
      <formula>""</formula>
    </cfRule>
    <cfRule type="cellIs" dxfId="7528" priority="6268" operator="equal">
      <formula>""</formula>
    </cfRule>
  </conditionalFormatting>
  <conditionalFormatting sqref="AC704:AE704">
    <cfRule type="cellIs" dxfId="7527" priority="6265" operator="notEqual">
      <formula>""</formula>
    </cfRule>
    <cfRule type="cellIs" dxfId="7526" priority="6266" operator="equal">
      <formula>""</formula>
    </cfRule>
  </conditionalFormatting>
  <conditionalFormatting sqref="AF693:AF703">
    <cfRule type="cellIs" dxfId="7525" priority="6263" operator="notEqual">
      <formula>""</formula>
    </cfRule>
    <cfRule type="cellIs" dxfId="7524" priority="6264" operator="equal">
      <formula>""</formula>
    </cfRule>
  </conditionalFormatting>
  <conditionalFormatting sqref="AF704">
    <cfRule type="cellIs" dxfId="7523" priority="6261" operator="notEqual">
      <formula>""</formula>
    </cfRule>
    <cfRule type="cellIs" dxfId="7522" priority="6262" operator="equal">
      <formula>""</formula>
    </cfRule>
  </conditionalFormatting>
  <conditionalFormatting sqref="AG693:AG704">
    <cfRule type="cellIs" dxfId="7521" priority="6259" operator="notEqual">
      <formula>""</formula>
    </cfRule>
    <cfRule type="cellIs" dxfId="7520" priority="6260" operator="equal">
      <formula>""</formula>
    </cfRule>
  </conditionalFormatting>
  <conditionalFormatting sqref="AC693">
    <cfRule type="cellIs" dxfId="7519" priority="6257" operator="notEqual">
      <formula>""</formula>
    </cfRule>
    <cfRule type="cellIs" dxfId="7518" priority="6258" operator="equal">
      <formula>""</formula>
    </cfRule>
  </conditionalFormatting>
  <conditionalFormatting sqref="AC694:AC702">
    <cfRule type="cellIs" dxfId="7517" priority="6255" operator="notEqual">
      <formula>""</formula>
    </cfRule>
    <cfRule type="cellIs" dxfId="7516" priority="6256" operator="equal">
      <formula>""</formula>
    </cfRule>
  </conditionalFormatting>
  <conditionalFormatting sqref="AF694:AF702">
    <cfRule type="cellIs" dxfId="7515" priority="6253" operator="notEqual">
      <formula>""</formula>
    </cfRule>
    <cfRule type="cellIs" dxfId="7514" priority="6254" operator="equal">
      <formula>""</formula>
    </cfRule>
  </conditionalFormatting>
  <conditionalFormatting sqref="AE694:AE702">
    <cfRule type="cellIs" dxfId="7513" priority="6251" operator="notEqual">
      <formula>""</formula>
    </cfRule>
    <cfRule type="cellIs" dxfId="7512" priority="6252" operator="equal">
      <formula>""</formula>
    </cfRule>
  </conditionalFormatting>
  <conditionalFormatting sqref="H698:H703">
    <cfRule type="cellIs" dxfId="7511" priority="6249" operator="notEqual">
      <formula>""</formula>
    </cfRule>
    <cfRule type="cellIs" dxfId="7510" priority="6250" operator="equal">
      <formula>""</formula>
    </cfRule>
  </conditionalFormatting>
  <conditionalFormatting sqref="AD694:AD702">
    <cfRule type="cellIs" dxfId="7509" priority="6247" operator="notEqual">
      <formula>""</formula>
    </cfRule>
    <cfRule type="cellIs" dxfId="7508" priority="6248" operator="equal">
      <formula>""</formula>
    </cfRule>
  </conditionalFormatting>
  <conditionalFormatting sqref="L699:L704">
    <cfRule type="cellIs" dxfId="7507" priority="6245" operator="notEqual">
      <formula>""</formula>
    </cfRule>
    <cfRule type="cellIs" dxfId="7506" priority="6246" operator="equal">
      <formula>""</formula>
    </cfRule>
  </conditionalFormatting>
  <conditionalFormatting sqref="K699:K704">
    <cfRule type="cellIs" dxfId="7505" priority="6243" operator="notEqual">
      <formula>""</formula>
    </cfRule>
    <cfRule type="cellIs" dxfId="7504" priority="6244" operator="equal">
      <formula>""</formula>
    </cfRule>
  </conditionalFormatting>
  <conditionalFormatting sqref="R710:R717">
    <cfRule type="cellIs" dxfId="7503" priority="6241" operator="notEqual">
      <formula>""</formula>
    </cfRule>
    <cfRule type="cellIs" dxfId="7502" priority="6242" operator="equal">
      <formula>""</formula>
    </cfRule>
  </conditionalFormatting>
  <conditionalFormatting sqref="Q718:R719 P717:P719 R717 J710:N713 S714:T719 J714:J719 M714:N719 W710:W719">
    <cfRule type="cellIs" dxfId="7501" priority="6239" operator="notEqual">
      <formula>""</formula>
    </cfRule>
    <cfRule type="cellIs" dxfId="7500" priority="6240" operator="equal">
      <formula>""</formula>
    </cfRule>
  </conditionalFormatting>
  <conditionalFormatting sqref="B708:B719 U719 C708:Y708 C709:N709 W709 C710:I712 C719:I719 C713:G718 I713:I718 R709 S709:T713 O709:P713 O714:O719 P714:P716 X709:Y719 Q709:Q717 U709:V718">
    <cfRule type="cellIs" dxfId="7499" priority="6237" operator="notEqual">
      <formula>""</formula>
    </cfRule>
    <cfRule type="cellIs" dxfId="7498" priority="6238" operator="equal">
      <formula>""</formula>
    </cfRule>
  </conditionalFormatting>
  <conditionalFormatting sqref="V719">
    <cfRule type="cellIs" dxfId="7497" priority="6235" operator="notEqual">
      <formula>""</formula>
    </cfRule>
    <cfRule type="cellIs" dxfId="7496" priority="6236" operator="equal">
      <formula>""</formula>
    </cfRule>
  </conditionalFormatting>
  <conditionalFormatting sqref="Z708:AB708 AB709:AB719 Z709:AA718">
    <cfRule type="cellIs" dxfId="7495" priority="6233" operator="notEqual">
      <formula>""</formula>
    </cfRule>
    <cfRule type="cellIs" dxfId="7494" priority="6234" operator="equal">
      <formula>""</formula>
    </cfRule>
  </conditionalFormatting>
  <conditionalFormatting sqref="Z719:AA719">
    <cfRule type="cellIs" dxfId="7493" priority="6231" operator="notEqual">
      <formula>""</formula>
    </cfRule>
    <cfRule type="cellIs" dxfId="7492" priority="6232" operator="equal">
      <formula>""</formula>
    </cfRule>
  </conditionalFormatting>
  <conditionalFormatting sqref="AC718:AE718 AD708:AE708">
    <cfRule type="cellIs" dxfId="7491" priority="6229" operator="notEqual">
      <formula>""</formula>
    </cfRule>
    <cfRule type="cellIs" dxfId="7490" priority="6230" operator="equal">
      <formula>""</formula>
    </cfRule>
  </conditionalFormatting>
  <conditionalFormatting sqref="AC719:AE719">
    <cfRule type="cellIs" dxfId="7489" priority="6227" operator="notEqual">
      <formula>""</formula>
    </cfRule>
    <cfRule type="cellIs" dxfId="7488" priority="6228" operator="equal">
      <formula>""</formula>
    </cfRule>
  </conditionalFormatting>
  <conditionalFormatting sqref="AF708:AF718">
    <cfRule type="cellIs" dxfId="7487" priority="6225" operator="notEqual">
      <formula>""</formula>
    </cfRule>
    <cfRule type="cellIs" dxfId="7486" priority="6226" operator="equal">
      <formula>""</formula>
    </cfRule>
  </conditionalFormatting>
  <conditionalFormatting sqref="AF719">
    <cfRule type="cellIs" dxfId="7485" priority="6223" operator="notEqual">
      <formula>""</formula>
    </cfRule>
    <cfRule type="cellIs" dxfId="7484" priority="6224" operator="equal">
      <formula>""</formula>
    </cfRule>
  </conditionalFormatting>
  <conditionalFormatting sqref="AG708:AG719">
    <cfRule type="cellIs" dxfId="7483" priority="6221" operator="notEqual">
      <formula>""</formula>
    </cfRule>
    <cfRule type="cellIs" dxfId="7482" priority="6222" operator="equal">
      <formula>""</formula>
    </cfRule>
  </conditionalFormatting>
  <conditionalFormatting sqref="AC708">
    <cfRule type="cellIs" dxfId="7481" priority="6219" operator="notEqual">
      <formula>""</formula>
    </cfRule>
    <cfRule type="cellIs" dxfId="7480" priority="6220" operator="equal">
      <formula>""</formula>
    </cfRule>
  </conditionalFormatting>
  <conditionalFormatting sqref="AC709:AC717">
    <cfRule type="cellIs" dxfId="7479" priority="6217" operator="notEqual">
      <formula>""</formula>
    </cfRule>
    <cfRule type="cellIs" dxfId="7478" priority="6218" operator="equal">
      <formula>""</formula>
    </cfRule>
  </conditionalFormatting>
  <conditionalFormatting sqref="AF709:AF717">
    <cfRule type="cellIs" dxfId="7477" priority="6215" operator="notEqual">
      <formula>""</formula>
    </cfRule>
    <cfRule type="cellIs" dxfId="7476" priority="6216" operator="equal">
      <formula>""</formula>
    </cfRule>
  </conditionalFormatting>
  <conditionalFormatting sqref="AE709:AE717">
    <cfRule type="cellIs" dxfId="7475" priority="6213" operator="notEqual">
      <formula>""</formula>
    </cfRule>
    <cfRule type="cellIs" dxfId="7474" priority="6214" operator="equal">
      <formula>""</formula>
    </cfRule>
  </conditionalFormatting>
  <conditionalFormatting sqref="H713:H718">
    <cfRule type="cellIs" dxfId="7473" priority="6211" operator="notEqual">
      <formula>""</formula>
    </cfRule>
    <cfRule type="cellIs" dxfId="7472" priority="6212" operator="equal">
      <formula>""</formula>
    </cfRule>
  </conditionalFormatting>
  <conditionalFormatting sqref="AD709:AD717">
    <cfRule type="cellIs" dxfId="7471" priority="6209" operator="notEqual">
      <formula>""</formula>
    </cfRule>
    <cfRule type="cellIs" dxfId="7470" priority="6210" operator="equal">
      <formula>""</formula>
    </cfRule>
  </conditionalFormatting>
  <conditionalFormatting sqref="L714:L719">
    <cfRule type="cellIs" dxfId="7469" priority="6207" operator="notEqual">
      <formula>""</formula>
    </cfRule>
    <cfRule type="cellIs" dxfId="7468" priority="6208" operator="equal">
      <formula>""</formula>
    </cfRule>
  </conditionalFormatting>
  <conditionalFormatting sqref="K714:K719">
    <cfRule type="cellIs" dxfId="7467" priority="6205" operator="notEqual">
      <formula>""</formula>
    </cfRule>
    <cfRule type="cellIs" dxfId="7466" priority="6206" operator="equal">
      <formula>""</formula>
    </cfRule>
  </conditionalFormatting>
  <conditionalFormatting sqref="R760:R762">
    <cfRule type="cellIs" dxfId="7465" priority="6203" operator="notEqual">
      <formula>""</formula>
    </cfRule>
    <cfRule type="cellIs" dxfId="7464" priority="6204" operator="equal">
      <formula>""</formula>
    </cfRule>
  </conditionalFormatting>
  <conditionalFormatting sqref="Q763:R764 P762:P764 R762 J762:J764 M762:N764 W764 N760:N761 S759:T764">
    <cfRule type="cellIs" dxfId="7463" priority="6201" operator="notEqual">
      <formula>""</formula>
    </cfRule>
    <cfRule type="cellIs" dxfId="7462" priority="6202" operator="equal">
      <formula>""</formula>
    </cfRule>
  </conditionalFormatting>
  <conditionalFormatting sqref="B753:B764 U764 U763:V763 T753:Y753 C753:J753 M753:R753 M754:N754 R759 T754:U758 P759:Q761 Q759:Q762 U759:U762 J754:J761 W754:W763 M755:M761 O754:R758 X754:Y764 O754:O764 N755:N759">
    <cfRule type="cellIs" dxfId="7461" priority="6199" operator="notEqual">
      <formula>""</formula>
    </cfRule>
    <cfRule type="cellIs" dxfId="7460" priority="6200" operator="equal">
      <formula>""</formula>
    </cfRule>
  </conditionalFormatting>
  <conditionalFormatting sqref="V764">
    <cfRule type="cellIs" dxfId="7459" priority="6197" operator="notEqual">
      <formula>""</formula>
    </cfRule>
    <cfRule type="cellIs" dxfId="7458" priority="6198" operator="equal">
      <formula>""</formula>
    </cfRule>
  </conditionalFormatting>
  <conditionalFormatting sqref="Z753:AB753 AB764">
    <cfRule type="cellIs" dxfId="7457" priority="6195" operator="notEqual">
      <formula>""</formula>
    </cfRule>
    <cfRule type="cellIs" dxfId="7456" priority="6196" operator="equal">
      <formula>""</formula>
    </cfRule>
  </conditionalFormatting>
  <conditionalFormatting sqref="Z764:AA764">
    <cfRule type="cellIs" dxfId="7455" priority="6193" operator="notEqual">
      <formula>""</formula>
    </cfRule>
    <cfRule type="cellIs" dxfId="7454" priority="6194" operator="equal">
      <formula>""</formula>
    </cfRule>
  </conditionalFormatting>
  <conditionalFormatting sqref="AD753:AE753">
    <cfRule type="cellIs" dxfId="7453" priority="6191" operator="notEqual">
      <formula>""</formula>
    </cfRule>
    <cfRule type="cellIs" dxfId="7452" priority="6192" operator="equal">
      <formula>""</formula>
    </cfRule>
  </conditionalFormatting>
  <conditionalFormatting sqref="AC764:AE764">
    <cfRule type="cellIs" dxfId="7451" priority="6189" operator="notEqual">
      <formula>""</formula>
    </cfRule>
    <cfRule type="cellIs" dxfId="7450" priority="6190" operator="equal">
      <formula>""</formula>
    </cfRule>
  </conditionalFormatting>
  <conditionalFormatting sqref="AF753">
    <cfRule type="cellIs" dxfId="7449" priority="6187" operator="notEqual">
      <formula>""</formula>
    </cfRule>
    <cfRule type="cellIs" dxfId="7448" priority="6188" operator="equal">
      <formula>""</formula>
    </cfRule>
  </conditionalFormatting>
  <conditionalFormatting sqref="AF764">
    <cfRule type="cellIs" dxfId="7447" priority="6185" operator="notEqual">
      <formula>""</formula>
    </cfRule>
    <cfRule type="cellIs" dxfId="7446" priority="6186" operator="equal">
      <formula>""</formula>
    </cfRule>
  </conditionalFormatting>
  <conditionalFormatting sqref="AG753 AG764">
    <cfRule type="cellIs" dxfId="7445" priority="6183" operator="notEqual">
      <formula>""</formula>
    </cfRule>
    <cfRule type="cellIs" dxfId="7444" priority="6184" operator="equal">
      <formula>""</formula>
    </cfRule>
  </conditionalFormatting>
  <conditionalFormatting sqref="AC753">
    <cfRule type="cellIs" dxfId="7443" priority="6181" operator="notEqual">
      <formula>""</formula>
    </cfRule>
    <cfRule type="cellIs" dxfId="7442" priority="6182" operator="equal">
      <formula>""</formula>
    </cfRule>
  </conditionalFormatting>
  <conditionalFormatting sqref="L759:L764">
    <cfRule type="cellIs" dxfId="7441" priority="6171" operator="notEqual">
      <formula>""</formula>
    </cfRule>
    <cfRule type="cellIs" dxfId="7440" priority="6172" operator="equal">
      <formula>""</formula>
    </cfRule>
  </conditionalFormatting>
  <conditionalFormatting sqref="K759:K764">
    <cfRule type="cellIs" dxfId="7439" priority="6169" operator="notEqual">
      <formula>""</formula>
    </cfRule>
    <cfRule type="cellIs" dxfId="7438" priority="6170" operator="equal">
      <formula>""</formula>
    </cfRule>
  </conditionalFormatting>
  <conditionalFormatting sqref="S753:S758">
    <cfRule type="cellIs" dxfId="7437" priority="6167" operator="notEqual">
      <formula>""</formula>
    </cfRule>
    <cfRule type="cellIs" dxfId="7436" priority="6168" operator="equal">
      <formula>""</formula>
    </cfRule>
  </conditionalFormatting>
  <conditionalFormatting sqref="J777:J779 M778:N779 N775:N777">
    <cfRule type="cellIs" dxfId="7435" priority="6161" operator="notEqual">
      <formula>""</formula>
    </cfRule>
    <cfRule type="cellIs" dxfId="7434" priority="6162" operator="equal">
      <formula>""</formula>
    </cfRule>
  </conditionalFormatting>
  <conditionalFormatting sqref="B768:B779 C768:O768 J769:J776 K769:N769 K770:L773 M770:M777 N770:N774 C769:I779 O769:O779">
    <cfRule type="cellIs" dxfId="7433" priority="6159" operator="notEqual">
      <formula>""</formula>
    </cfRule>
    <cfRule type="cellIs" dxfId="7432" priority="6160" operator="equal">
      <formula>""</formula>
    </cfRule>
  </conditionalFormatting>
  <conditionalFormatting sqref="L774:L779">
    <cfRule type="cellIs" dxfId="7431" priority="6131" operator="notEqual">
      <formula>""</formula>
    </cfRule>
    <cfRule type="cellIs" dxfId="7430" priority="6132" operator="equal">
      <formula>""</formula>
    </cfRule>
  </conditionalFormatting>
  <conditionalFormatting sqref="K774:K779">
    <cfRule type="cellIs" dxfId="7429" priority="6129" operator="notEqual">
      <formula>""</formula>
    </cfRule>
    <cfRule type="cellIs" dxfId="7428" priority="6130" operator="equal">
      <formula>""</formula>
    </cfRule>
  </conditionalFormatting>
  <conditionalFormatting sqref="J792:J794 M794:N794 W794 M793 N789:N793">
    <cfRule type="cellIs" dxfId="7427" priority="6121" operator="notEqual">
      <formula>""</formula>
    </cfRule>
    <cfRule type="cellIs" dxfId="7426" priority="6122" operator="equal">
      <formula>""</formula>
    </cfRule>
  </conditionalFormatting>
  <conditionalFormatting sqref="W784 W783:Y783 B793:H794 N784:N788 L783:O783 X784:Y794 O783:O794 L784:L794 C783:E791 B792:F792 I783:I784">
    <cfRule type="cellIs" dxfId="7425" priority="6119" operator="notEqual">
      <formula>""</formula>
    </cfRule>
    <cfRule type="cellIs" dxfId="7424" priority="6120" operator="equal">
      <formula>""</formula>
    </cfRule>
  </conditionalFormatting>
  <conditionalFormatting sqref="AB792:AB794 Z792:AA793 Z783:Z791">
    <cfRule type="cellIs" dxfId="7423" priority="6115" operator="notEqual">
      <formula>""</formula>
    </cfRule>
    <cfRule type="cellIs" dxfId="7422" priority="6116" operator="equal">
      <formula>""</formula>
    </cfRule>
  </conditionalFormatting>
  <conditionalFormatting sqref="Z794:AA794">
    <cfRule type="cellIs" dxfId="7421" priority="6113" operator="notEqual">
      <formula>""</formula>
    </cfRule>
    <cfRule type="cellIs" dxfId="7420" priority="6114" operator="equal">
      <formula>""</formula>
    </cfRule>
  </conditionalFormatting>
  <conditionalFormatting sqref="AC793:AE793">
    <cfRule type="cellIs" dxfId="7419" priority="6111" operator="notEqual">
      <formula>""</formula>
    </cfRule>
    <cfRule type="cellIs" dxfId="7418" priority="6112" operator="equal">
      <formula>""</formula>
    </cfRule>
  </conditionalFormatting>
  <conditionalFormatting sqref="AC794:AE794">
    <cfRule type="cellIs" dxfId="7417" priority="6109" operator="notEqual">
      <formula>""</formula>
    </cfRule>
    <cfRule type="cellIs" dxfId="7416" priority="6110" operator="equal">
      <formula>""</formula>
    </cfRule>
  </conditionalFormatting>
  <conditionalFormatting sqref="AF792:AF793">
    <cfRule type="cellIs" dxfId="7415" priority="6107" operator="notEqual">
      <formula>""</formula>
    </cfRule>
    <cfRule type="cellIs" dxfId="7414" priority="6108" operator="equal">
      <formula>""</formula>
    </cfRule>
  </conditionalFormatting>
  <conditionalFormatting sqref="AF794">
    <cfRule type="cellIs" dxfId="7413" priority="6105" operator="notEqual">
      <formula>""</formula>
    </cfRule>
    <cfRule type="cellIs" dxfId="7412" priority="6106" operator="equal">
      <formula>""</formula>
    </cfRule>
  </conditionalFormatting>
  <conditionalFormatting sqref="AG792:AG794">
    <cfRule type="cellIs" dxfId="7411" priority="6103" operator="notEqual">
      <formula>""</formula>
    </cfRule>
    <cfRule type="cellIs" dxfId="7410" priority="6104" operator="equal">
      <formula>""</formula>
    </cfRule>
  </conditionalFormatting>
  <conditionalFormatting sqref="AC792">
    <cfRule type="cellIs" dxfId="7409" priority="6099" operator="notEqual">
      <formula>""</formula>
    </cfRule>
    <cfRule type="cellIs" dxfId="7408" priority="6100" operator="equal">
      <formula>""</formula>
    </cfRule>
  </conditionalFormatting>
  <conditionalFormatting sqref="AF792">
    <cfRule type="cellIs" dxfId="7407" priority="6097" operator="notEqual">
      <formula>""</formula>
    </cfRule>
    <cfRule type="cellIs" dxfId="7406" priority="6098" operator="equal">
      <formula>""</formula>
    </cfRule>
  </conditionalFormatting>
  <conditionalFormatting sqref="AE792">
    <cfRule type="cellIs" dxfId="7405" priority="6095" operator="notEqual">
      <formula>""</formula>
    </cfRule>
    <cfRule type="cellIs" dxfId="7404" priority="6096" operator="equal">
      <formula>""</formula>
    </cfRule>
  </conditionalFormatting>
  <conditionalFormatting sqref="AD792">
    <cfRule type="cellIs" dxfId="7403" priority="6093" operator="notEqual">
      <formula>""</formula>
    </cfRule>
    <cfRule type="cellIs" dxfId="7402" priority="6094" operator="equal">
      <formula>""</formula>
    </cfRule>
  </conditionalFormatting>
  <conditionalFormatting sqref="L792:L794">
    <cfRule type="cellIs" dxfId="7401" priority="6091" operator="notEqual">
      <formula>""</formula>
    </cfRule>
    <cfRule type="cellIs" dxfId="7400" priority="6092" operator="equal">
      <formula>""</formula>
    </cfRule>
  </conditionalFormatting>
  <conditionalFormatting sqref="K792:K794">
    <cfRule type="cellIs" dxfId="7399" priority="6089" operator="notEqual">
      <formula>""</formula>
    </cfRule>
    <cfRule type="cellIs" dxfId="7398" priority="6090" operator="equal">
      <formula>""</formula>
    </cfRule>
  </conditionalFormatting>
  <conditionalFormatting sqref="J804:J809 M809:N809 N806:N808">
    <cfRule type="cellIs" dxfId="7397" priority="6081" operator="notEqual">
      <formula>""</formula>
    </cfRule>
    <cfRule type="cellIs" dxfId="7396" priority="6082" operator="equal">
      <formula>""</formula>
    </cfRule>
  </conditionalFormatting>
  <conditionalFormatting sqref="B798:B809 C798:O798 C809:I809 D799:O800 D801:F807 C808:F808 G801:I808 J801:L803 O799:O809 N801:N805 M801:M808">
    <cfRule type="cellIs" dxfId="7395" priority="6079" operator="notEqual">
      <formula>""</formula>
    </cfRule>
    <cfRule type="cellIs" dxfId="7394" priority="6080" operator="equal">
      <formula>""</formula>
    </cfRule>
  </conditionalFormatting>
  <conditionalFormatting sqref="L804:L809">
    <cfRule type="cellIs" dxfId="7393" priority="6051" operator="notEqual">
      <formula>""</formula>
    </cfRule>
    <cfRule type="cellIs" dxfId="7392" priority="6052" operator="equal">
      <formula>""</formula>
    </cfRule>
  </conditionalFormatting>
  <conditionalFormatting sqref="K804:K809">
    <cfRule type="cellIs" dxfId="7391" priority="6049" operator="notEqual">
      <formula>""</formula>
    </cfRule>
    <cfRule type="cellIs" dxfId="7390" priority="6050" operator="equal">
      <formula>""</formula>
    </cfRule>
  </conditionalFormatting>
  <conditionalFormatting sqref="J822:J824 M823:N824 N821:N822">
    <cfRule type="cellIs" dxfId="7389" priority="6041" operator="notEqual">
      <formula>""</formula>
    </cfRule>
    <cfRule type="cellIs" dxfId="7388" priority="6042" operator="equal">
      <formula>""</formula>
    </cfRule>
  </conditionalFormatting>
  <conditionalFormatting sqref="C813:O813 K814:O814 J814:J821 B813:B824 K815:L815 M815:M822 N815:N820 L816:L818 K816:K823 O814:O824 C814:I824">
    <cfRule type="cellIs" dxfId="7387" priority="6039" operator="notEqual">
      <formula>""</formula>
    </cfRule>
    <cfRule type="cellIs" dxfId="7386" priority="6040" operator="equal">
      <formula>""</formula>
    </cfRule>
  </conditionalFormatting>
  <conditionalFormatting sqref="L819:L824">
    <cfRule type="cellIs" dxfId="7385" priority="6011" operator="notEqual">
      <formula>""</formula>
    </cfRule>
    <cfRule type="cellIs" dxfId="7384" priority="6012" operator="equal">
      <formula>""</formula>
    </cfRule>
  </conditionalFormatting>
  <conditionalFormatting sqref="K824">
    <cfRule type="cellIs" dxfId="7383" priority="6009" operator="notEqual">
      <formula>""</formula>
    </cfRule>
    <cfRule type="cellIs" dxfId="7382" priority="6010" operator="equal">
      <formula>""</formula>
    </cfRule>
  </conditionalFormatting>
  <conditionalFormatting sqref="R836:R837">
    <cfRule type="cellIs" dxfId="7381" priority="6003" operator="notEqual">
      <formula>""</formula>
    </cfRule>
    <cfRule type="cellIs" dxfId="7380" priority="6004" operator="equal">
      <formula>""</formula>
    </cfRule>
  </conditionalFormatting>
  <conditionalFormatting sqref="Q838:R839 R837 J837:J839 M838:N839 W838:W839 N836:N837 T834:T839">
    <cfRule type="cellIs" dxfId="7379" priority="6001" operator="notEqual">
      <formula>""</formula>
    </cfRule>
    <cfRule type="cellIs" dxfId="7378" priority="6002" operator="equal">
      <formula>""</formula>
    </cfRule>
  </conditionalFormatting>
  <conditionalFormatting sqref="U839 U838:V838 T828:Y828 C828:N828 J829:J836 K829:N829 K830:L833 M830:M837 N830:N835 B828:B839 C829:I839 P828:R828 O834:O839 P829:P839 Q829:Q837 R829:R835 T829:T833 U829:U837 W829:W837 Z829:AB829 X829:Y839">
    <cfRule type="cellIs" dxfId="7377" priority="5999" operator="notEqual">
      <formula>""</formula>
    </cfRule>
    <cfRule type="cellIs" dxfId="7376" priority="6000" operator="equal">
      <formula>""</formula>
    </cfRule>
  </conditionalFormatting>
  <conditionalFormatting sqref="V839">
    <cfRule type="cellIs" dxfId="7375" priority="5997" operator="notEqual">
      <formula>""</formula>
    </cfRule>
    <cfRule type="cellIs" dxfId="7374" priority="5998" operator="equal">
      <formula>""</formula>
    </cfRule>
  </conditionalFormatting>
  <conditionalFormatting sqref="Z828:AB828 Z830:AA831 AB830:AB839 Z832:Z838 AA832:AA839">
    <cfRule type="cellIs" dxfId="7373" priority="5995" operator="notEqual">
      <formula>""</formula>
    </cfRule>
    <cfRule type="cellIs" dxfId="7372" priority="5996" operator="equal">
      <formula>""</formula>
    </cfRule>
  </conditionalFormatting>
  <conditionalFormatting sqref="Z839">
    <cfRule type="cellIs" dxfId="7371" priority="5993" operator="notEqual">
      <formula>""</formula>
    </cfRule>
    <cfRule type="cellIs" dxfId="7370" priority="5994" operator="equal">
      <formula>""</formula>
    </cfRule>
  </conditionalFormatting>
  <conditionalFormatting sqref="AC838:AE838 AD828:AE828">
    <cfRule type="cellIs" dxfId="7369" priority="5991" operator="notEqual">
      <formula>""</formula>
    </cfRule>
    <cfRule type="cellIs" dxfId="7368" priority="5992" operator="equal">
      <formula>""</formula>
    </cfRule>
  </conditionalFormatting>
  <conditionalFormatting sqref="AC839:AE839">
    <cfRule type="cellIs" dxfId="7367" priority="5989" operator="notEqual">
      <formula>""</formula>
    </cfRule>
    <cfRule type="cellIs" dxfId="7366" priority="5990" operator="equal">
      <formula>""</formula>
    </cfRule>
  </conditionalFormatting>
  <conditionalFormatting sqref="AF828 AF838">
    <cfRule type="cellIs" dxfId="7365" priority="5987" operator="notEqual">
      <formula>""</formula>
    </cfRule>
    <cfRule type="cellIs" dxfId="7364" priority="5988" operator="equal">
      <formula>""</formula>
    </cfRule>
  </conditionalFormatting>
  <conditionalFormatting sqref="AF839">
    <cfRule type="cellIs" dxfId="7363" priority="5985" operator="notEqual">
      <formula>""</formula>
    </cfRule>
    <cfRule type="cellIs" dxfId="7362" priority="5986" operator="equal">
      <formula>""</formula>
    </cfRule>
  </conditionalFormatting>
  <conditionalFormatting sqref="AG828 AG838:AG839">
    <cfRule type="cellIs" dxfId="7361" priority="5983" operator="notEqual">
      <formula>""</formula>
    </cfRule>
    <cfRule type="cellIs" dxfId="7360" priority="5984" operator="equal">
      <formula>""</formula>
    </cfRule>
  </conditionalFormatting>
  <conditionalFormatting sqref="AC828:AC836">
    <cfRule type="cellIs" dxfId="7359" priority="5981" operator="notEqual">
      <formula>""</formula>
    </cfRule>
    <cfRule type="cellIs" dxfId="7358" priority="5982" operator="equal">
      <formula>""</formula>
    </cfRule>
  </conditionalFormatting>
  <conditionalFormatting sqref="AC837">
    <cfRule type="cellIs" dxfId="7357" priority="5979" operator="notEqual">
      <formula>""</formula>
    </cfRule>
    <cfRule type="cellIs" dxfId="7356" priority="5980" operator="equal">
      <formula>""</formula>
    </cfRule>
  </conditionalFormatting>
  <conditionalFormatting sqref="AE829:AE837">
    <cfRule type="cellIs" dxfId="7355" priority="5975" operator="notEqual">
      <formula>""</formula>
    </cfRule>
    <cfRule type="cellIs" dxfId="7354" priority="5976" operator="equal">
      <formula>""</formula>
    </cfRule>
  </conditionalFormatting>
  <conditionalFormatting sqref="AD829:AD837">
    <cfRule type="cellIs" dxfId="7353" priority="5973" operator="notEqual">
      <formula>""</formula>
    </cfRule>
    <cfRule type="cellIs" dxfId="7352" priority="5974" operator="equal">
      <formula>""</formula>
    </cfRule>
  </conditionalFormatting>
  <conditionalFormatting sqref="L834:L839">
    <cfRule type="cellIs" dxfId="7351" priority="5971" operator="notEqual">
      <formula>""</formula>
    </cfRule>
    <cfRule type="cellIs" dxfId="7350" priority="5972" operator="equal">
      <formula>""</formula>
    </cfRule>
  </conditionalFormatting>
  <conditionalFormatting sqref="K834:K839">
    <cfRule type="cellIs" dxfId="7349" priority="5969" operator="notEqual">
      <formula>""</formula>
    </cfRule>
    <cfRule type="cellIs" dxfId="7348" priority="5970" operator="equal">
      <formula>""</formula>
    </cfRule>
  </conditionalFormatting>
  <conditionalFormatting sqref="S828:S839">
    <cfRule type="cellIs" dxfId="7347" priority="5967" operator="notEqual">
      <formula>""</formula>
    </cfRule>
    <cfRule type="cellIs" dxfId="7346" priority="5968" operator="equal">
      <formula>""</formula>
    </cfRule>
  </conditionalFormatting>
  <conditionalFormatting sqref="R865:R867">
    <cfRule type="cellIs" dxfId="7345" priority="5923" operator="notEqual">
      <formula>""</formula>
    </cfRule>
    <cfRule type="cellIs" dxfId="7344" priority="5924" operator="equal">
      <formula>""</formula>
    </cfRule>
  </conditionalFormatting>
  <conditionalFormatting sqref="Q868:R869 P867:P869 R867 S864:T869 J864:J869 M864:N869 W860:W869">
    <cfRule type="cellIs" dxfId="7343" priority="5921" operator="notEqual">
      <formula>""</formula>
    </cfRule>
    <cfRule type="cellIs" dxfId="7342" priority="5922" operator="equal">
      <formula>""</formula>
    </cfRule>
  </conditionalFormatting>
  <conditionalFormatting sqref="B858:B869 U869 W859 T859:T863 Q859:Q867 U868:V868 R859:R864 T858:Y858 U859:U867 C858:R858 O859:O869 P859:P866 C859:I869 X859:Y869 J859:N863">
    <cfRule type="cellIs" dxfId="7341" priority="5919" operator="notEqual">
      <formula>""</formula>
    </cfRule>
    <cfRule type="cellIs" dxfId="7340" priority="5920" operator="equal">
      <formula>""</formula>
    </cfRule>
  </conditionalFormatting>
  <conditionalFormatting sqref="V869">
    <cfRule type="cellIs" dxfId="7339" priority="5917" operator="notEqual">
      <formula>""</formula>
    </cfRule>
    <cfRule type="cellIs" dxfId="7338" priority="5918" operator="equal">
      <formula>""</formula>
    </cfRule>
  </conditionalFormatting>
  <conditionalFormatting sqref="Z858:AB858 AB859:AB869 Z859:AA868">
    <cfRule type="cellIs" dxfId="7337" priority="5915" operator="notEqual">
      <formula>""</formula>
    </cfRule>
    <cfRule type="cellIs" dxfId="7336" priority="5916" operator="equal">
      <formula>""</formula>
    </cfRule>
  </conditionalFormatting>
  <conditionalFormatting sqref="Z869:AA869">
    <cfRule type="cellIs" dxfId="7335" priority="5913" operator="notEqual">
      <formula>""</formula>
    </cfRule>
    <cfRule type="cellIs" dxfId="7334" priority="5914" operator="equal">
      <formula>""</formula>
    </cfRule>
  </conditionalFormatting>
  <conditionalFormatting sqref="AC868:AE868 AD858:AE858">
    <cfRule type="cellIs" dxfId="7333" priority="5911" operator="notEqual">
      <formula>""</formula>
    </cfRule>
    <cfRule type="cellIs" dxfId="7332" priority="5912" operator="equal">
      <formula>""</formula>
    </cfRule>
  </conditionalFormatting>
  <conditionalFormatting sqref="AC869:AE869">
    <cfRule type="cellIs" dxfId="7331" priority="5909" operator="notEqual">
      <formula>""</formula>
    </cfRule>
    <cfRule type="cellIs" dxfId="7330" priority="5910" operator="equal">
      <formula>""</formula>
    </cfRule>
  </conditionalFormatting>
  <conditionalFormatting sqref="AF858:AF868">
    <cfRule type="cellIs" dxfId="7329" priority="5907" operator="notEqual">
      <formula>""</formula>
    </cfRule>
    <cfRule type="cellIs" dxfId="7328" priority="5908" operator="equal">
      <formula>""</formula>
    </cfRule>
  </conditionalFormatting>
  <conditionalFormatting sqref="AF869">
    <cfRule type="cellIs" dxfId="7327" priority="5905" operator="notEqual">
      <formula>""</formula>
    </cfRule>
    <cfRule type="cellIs" dxfId="7326" priority="5906" operator="equal">
      <formula>""</formula>
    </cfRule>
  </conditionalFormatting>
  <conditionalFormatting sqref="AG858:AG869">
    <cfRule type="cellIs" dxfId="7325" priority="5903" operator="notEqual">
      <formula>""</formula>
    </cfRule>
    <cfRule type="cellIs" dxfId="7324" priority="5904" operator="equal">
      <formula>""</formula>
    </cfRule>
  </conditionalFormatting>
  <conditionalFormatting sqref="AC858">
    <cfRule type="cellIs" dxfId="7323" priority="5901" operator="notEqual">
      <formula>""</formula>
    </cfRule>
    <cfRule type="cellIs" dxfId="7322" priority="5902" operator="equal">
      <formula>""</formula>
    </cfRule>
  </conditionalFormatting>
  <conditionalFormatting sqref="AC859:AC867">
    <cfRule type="cellIs" dxfId="7321" priority="5899" operator="notEqual">
      <formula>""</formula>
    </cfRule>
    <cfRule type="cellIs" dxfId="7320" priority="5900" operator="equal">
      <formula>""</formula>
    </cfRule>
  </conditionalFormatting>
  <conditionalFormatting sqref="AF859:AF867">
    <cfRule type="cellIs" dxfId="7319" priority="5897" operator="notEqual">
      <formula>""</formula>
    </cfRule>
    <cfRule type="cellIs" dxfId="7318" priority="5898" operator="equal">
      <formula>""</formula>
    </cfRule>
  </conditionalFormatting>
  <conditionalFormatting sqref="AE859:AE867">
    <cfRule type="cellIs" dxfId="7317" priority="5895" operator="notEqual">
      <formula>""</formula>
    </cfRule>
    <cfRule type="cellIs" dxfId="7316" priority="5896" operator="equal">
      <formula>""</formula>
    </cfRule>
  </conditionalFormatting>
  <conditionalFormatting sqref="AD859:AD867">
    <cfRule type="cellIs" dxfId="7315" priority="5893" operator="notEqual">
      <formula>""</formula>
    </cfRule>
    <cfRule type="cellIs" dxfId="7314" priority="5894" operator="equal">
      <formula>""</formula>
    </cfRule>
  </conditionalFormatting>
  <conditionalFormatting sqref="L864:L869">
    <cfRule type="cellIs" dxfId="7313" priority="5891" operator="notEqual">
      <formula>""</formula>
    </cfRule>
    <cfRule type="cellIs" dxfId="7312" priority="5892" operator="equal">
      <formula>""</formula>
    </cfRule>
  </conditionalFormatting>
  <conditionalFormatting sqref="K864:K869">
    <cfRule type="cellIs" dxfId="7311" priority="5889" operator="notEqual">
      <formula>""</formula>
    </cfRule>
    <cfRule type="cellIs" dxfId="7310" priority="5890" operator="equal">
      <formula>""</formula>
    </cfRule>
  </conditionalFormatting>
  <conditionalFormatting sqref="S858:S863">
    <cfRule type="cellIs" dxfId="7309" priority="5887" operator="notEqual">
      <formula>""</formula>
    </cfRule>
    <cfRule type="cellIs" dxfId="7308" priority="5888" operator="equal">
      <formula>""</formula>
    </cfRule>
  </conditionalFormatting>
  <conditionalFormatting sqref="V859:V867">
    <cfRule type="cellIs" dxfId="7307" priority="5885" operator="notEqual">
      <formula>""</formula>
    </cfRule>
    <cfRule type="cellIs" dxfId="7306" priority="5886" operator="equal">
      <formula>""</formula>
    </cfRule>
  </conditionalFormatting>
  <conditionalFormatting sqref="R880:R882">
    <cfRule type="cellIs" dxfId="7305" priority="5883" operator="notEqual">
      <formula>""</formula>
    </cfRule>
    <cfRule type="cellIs" dxfId="7304" priority="5884" operator="equal">
      <formula>""</formula>
    </cfRule>
  </conditionalFormatting>
  <conditionalFormatting sqref="Q883:R884 P882:P884 R882 S879:T884 J879:J884 M879:N884 W875:W884">
    <cfRule type="cellIs" dxfId="7303" priority="5881" operator="notEqual">
      <formula>""</formula>
    </cfRule>
    <cfRule type="cellIs" dxfId="7302" priority="5882" operator="equal">
      <formula>""</formula>
    </cfRule>
  </conditionalFormatting>
  <conditionalFormatting sqref="B873:B884 U884 W874 T874:T878 Q874:Q882 U883:V883 R874:R879 T873:Y873 U874:U882 C873:R873 O874:O884 J874:N878 P874:P881 C874:I884 X874:Y884">
    <cfRule type="cellIs" dxfId="7301" priority="5879" operator="notEqual">
      <formula>""</formula>
    </cfRule>
    <cfRule type="cellIs" dxfId="7300" priority="5880" operator="equal">
      <formula>""</formula>
    </cfRule>
  </conditionalFormatting>
  <conditionalFormatting sqref="V884">
    <cfRule type="cellIs" dxfId="7299" priority="5877" operator="notEqual">
      <formula>""</formula>
    </cfRule>
    <cfRule type="cellIs" dxfId="7298" priority="5878" operator="equal">
      <formula>""</formula>
    </cfRule>
  </conditionalFormatting>
  <conditionalFormatting sqref="Z873:AB873 AB874:AB884 Z874:AA883">
    <cfRule type="cellIs" dxfId="7297" priority="5875" operator="notEqual">
      <formula>""</formula>
    </cfRule>
    <cfRule type="cellIs" dxfId="7296" priority="5876" operator="equal">
      <formula>""</formula>
    </cfRule>
  </conditionalFormatting>
  <conditionalFormatting sqref="Z884:AA884">
    <cfRule type="cellIs" dxfId="7295" priority="5873" operator="notEqual">
      <formula>""</formula>
    </cfRule>
    <cfRule type="cellIs" dxfId="7294" priority="5874" operator="equal">
      <formula>""</formula>
    </cfRule>
  </conditionalFormatting>
  <conditionalFormatting sqref="AC883:AE883 AD873:AE873">
    <cfRule type="cellIs" dxfId="7293" priority="5871" operator="notEqual">
      <formula>""</formula>
    </cfRule>
    <cfRule type="cellIs" dxfId="7292" priority="5872" operator="equal">
      <formula>""</formula>
    </cfRule>
  </conditionalFormatting>
  <conditionalFormatting sqref="AC884:AE884">
    <cfRule type="cellIs" dxfId="7291" priority="5869" operator="notEqual">
      <formula>""</formula>
    </cfRule>
    <cfRule type="cellIs" dxfId="7290" priority="5870" operator="equal">
      <formula>""</formula>
    </cfRule>
  </conditionalFormatting>
  <conditionalFormatting sqref="AF873:AF883">
    <cfRule type="cellIs" dxfId="7289" priority="5867" operator="notEqual">
      <formula>""</formula>
    </cfRule>
    <cfRule type="cellIs" dxfId="7288" priority="5868" operator="equal">
      <formula>""</formula>
    </cfRule>
  </conditionalFormatting>
  <conditionalFormatting sqref="AF884">
    <cfRule type="cellIs" dxfId="7287" priority="5865" operator="notEqual">
      <formula>""</formula>
    </cfRule>
    <cfRule type="cellIs" dxfId="7286" priority="5866" operator="equal">
      <formula>""</formula>
    </cfRule>
  </conditionalFormatting>
  <conditionalFormatting sqref="AG873:AG884">
    <cfRule type="cellIs" dxfId="7285" priority="5863" operator="notEqual">
      <formula>""</formula>
    </cfRule>
    <cfRule type="cellIs" dxfId="7284" priority="5864" operator="equal">
      <formula>""</formula>
    </cfRule>
  </conditionalFormatting>
  <conditionalFormatting sqref="AC873">
    <cfRule type="cellIs" dxfId="7283" priority="5861" operator="notEqual">
      <formula>""</formula>
    </cfRule>
    <cfRule type="cellIs" dxfId="7282" priority="5862" operator="equal">
      <formula>""</formula>
    </cfRule>
  </conditionalFormatting>
  <conditionalFormatting sqref="AC874:AC882">
    <cfRule type="cellIs" dxfId="7281" priority="5859" operator="notEqual">
      <formula>""</formula>
    </cfRule>
    <cfRule type="cellIs" dxfId="7280" priority="5860" operator="equal">
      <formula>""</formula>
    </cfRule>
  </conditionalFormatting>
  <conditionalFormatting sqref="AF874:AF882">
    <cfRule type="cellIs" dxfId="7279" priority="5857" operator="notEqual">
      <formula>""</formula>
    </cfRule>
    <cfRule type="cellIs" dxfId="7278" priority="5858" operator="equal">
      <formula>""</formula>
    </cfRule>
  </conditionalFormatting>
  <conditionalFormatting sqref="AE874:AE882">
    <cfRule type="cellIs" dxfId="7277" priority="5855" operator="notEqual">
      <formula>""</formula>
    </cfRule>
    <cfRule type="cellIs" dxfId="7276" priority="5856" operator="equal">
      <formula>""</formula>
    </cfRule>
  </conditionalFormatting>
  <conditionalFormatting sqref="AD874:AD882">
    <cfRule type="cellIs" dxfId="7275" priority="5853" operator="notEqual">
      <formula>""</formula>
    </cfRule>
    <cfRule type="cellIs" dxfId="7274" priority="5854" operator="equal">
      <formula>""</formula>
    </cfRule>
  </conditionalFormatting>
  <conditionalFormatting sqref="L879:L884">
    <cfRule type="cellIs" dxfId="7273" priority="5851" operator="notEqual">
      <formula>""</formula>
    </cfRule>
    <cfRule type="cellIs" dxfId="7272" priority="5852" operator="equal">
      <formula>""</formula>
    </cfRule>
  </conditionalFormatting>
  <conditionalFormatting sqref="K879:K884">
    <cfRule type="cellIs" dxfId="7271" priority="5849" operator="notEqual">
      <formula>""</formula>
    </cfRule>
    <cfRule type="cellIs" dxfId="7270" priority="5850" operator="equal">
      <formula>""</formula>
    </cfRule>
  </conditionalFormatting>
  <conditionalFormatting sqref="S873:S878">
    <cfRule type="cellIs" dxfId="7269" priority="5847" operator="notEqual">
      <formula>""</formula>
    </cfRule>
    <cfRule type="cellIs" dxfId="7268" priority="5848" operator="equal">
      <formula>""</formula>
    </cfRule>
  </conditionalFormatting>
  <conditionalFormatting sqref="V874:V882">
    <cfRule type="cellIs" dxfId="7267" priority="5845" operator="notEqual">
      <formula>""</formula>
    </cfRule>
    <cfRule type="cellIs" dxfId="7266" priority="5846" operator="equal">
      <formula>""</formula>
    </cfRule>
  </conditionalFormatting>
  <conditionalFormatting sqref="R895:R897">
    <cfRule type="cellIs" dxfId="7265" priority="5843" operator="notEqual">
      <formula>""</formula>
    </cfRule>
    <cfRule type="cellIs" dxfId="7264" priority="5844" operator="equal">
      <formula>""</formula>
    </cfRule>
  </conditionalFormatting>
  <conditionalFormatting sqref="Q898:R899 P897:P899 R897 S894:T899 J894:J899 M894:N899 W890:W899">
    <cfRule type="cellIs" dxfId="7263" priority="5841" operator="notEqual">
      <formula>""</formula>
    </cfRule>
    <cfRule type="cellIs" dxfId="7262" priority="5842" operator="equal">
      <formula>""</formula>
    </cfRule>
  </conditionalFormatting>
  <conditionalFormatting sqref="B888:B899 U899 W889 T889:T893 Q889:Q897 U898:V898 R889:R894 T888:Y888 U889:U897 C888:R888 O889:O899 J889:N893 P889:P896 C889:I899 X889:Y899">
    <cfRule type="cellIs" dxfId="7261" priority="5839" operator="notEqual">
      <formula>""</formula>
    </cfRule>
    <cfRule type="cellIs" dxfId="7260" priority="5840" operator="equal">
      <formula>""</formula>
    </cfRule>
  </conditionalFormatting>
  <conditionalFormatting sqref="V899">
    <cfRule type="cellIs" dxfId="7259" priority="5837" operator="notEqual">
      <formula>""</formula>
    </cfRule>
    <cfRule type="cellIs" dxfId="7258" priority="5838" operator="equal">
      <formula>""</formula>
    </cfRule>
  </conditionalFormatting>
  <conditionalFormatting sqref="Z888:AB888 AB889:AB899 Z889:AA898">
    <cfRule type="cellIs" dxfId="7257" priority="5835" operator="notEqual">
      <formula>""</formula>
    </cfRule>
    <cfRule type="cellIs" dxfId="7256" priority="5836" operator="equal">
      <formula>""</formula>
    </cfRule>
  </conditionalFormatting>
  <conditionalFormatting sqref="Z899:AA899">
    <cfRule type="cellIs" dxfId="7255" priority="5833" operator="notEqual">
      <formula>""</formula>
    </cfRule>
    <cfRule type="cellIs" dxfId="7254" priority="5834" operator="equal">
      <formula>""</formula>
    </cfRule>
  </conditionalFormatting>
  <conditionalFormatting sqref="AC898:AE898 AD888:AE888">
    <cfRule type="cellIs" dxfId="7253" priority="5831" operator="notEqual">
      <formula>""</formula>
    </cfRule>
    <cfRule type="cellIs" dxfId="7252" priority="5832" operator="equal">
      <formula>""</formula>
    </cfRule>
  </conditionalFormatting>
  <conditionalFormatting sqref="AC899:AE899">
    <cfRule type="cellIs" dxfId="7251" priority="5829" operator="notEqual">
      <formula>""</formula>
    </cfRule>
    <cfRule type="cellIs" dxfId="7250" priority="5830" operator="equal">
      <formula>""</formula>
    </cfRule>
  </conditionalFormatting>
  <conditionalFormatting sqref="AF888:AF898">
    <cfRule type="cellIs" dxfId="7249" priority="5827" operator="notEqual">
      <formula>""</formula>
    </cfRule>
    <cfRule type="cellIs" dxfId="7248" priority="5828" operator="equal">
      <formula>""</formula>
    </cfRule>
  </conditionalFormatting>
  <conditionalFormatting sqref="AF899">
    <cfRule type="cellIs" dxfId="7247" priority="5825" operator="notEqual">
      <formula>""</formula>
    </cfRule>
    <cfRule type="cellIs" dxfId="7246" priority="5826" operator="equal">
      <formula>""</formula>
    </cfRule>
  </conditionalFormatting>
  <conditionalFormatting sqref="AG888:AG899">
    <cfRule type="cellIs" dxfId="7245" priority="5823" operator="notEqual">
      <formula>""</formula>
    </cfRule>
    <cfRule type="cellIs" dxfId="7244" priority="5824" operator="equal">
      <formula>""</formula>
    </cfRule>
  </conditionalFormatting>
  <conditionalFormatting sqref="AC888">
    <cfRule type="cellIs" dxfId="7243" priority="5821" operator="notEqual">
      <formula>""</formula>
    </cfRule>
    <cfRule type="cellIs" dxfId="7242" priority="5822" operator="equal">
      <formula>""</formula>
    </cfRule>
  </conditionalFormatting>
  <conditionalFormatting sqref="AC889:AC897">
    <cfRule type="cellIs" dxfId="7241" priority="5819" operator="notEqual">
      <formula>""</formula>
    </cfRule>
    <cfRule type="cellIs" dxfId="7240" priority="5820" operator="equal">
      <formula>""</formula>
    </cfRule>
  </conditionalFormatting>
  <conditionalFormatting sqref="AF889:AF897">
    <cfRule type="cellIs" dxfId="7239" priority="5817" operator="notEqual">
      <formula>""</formula>
    </cfRule>
    <cfRule type="cellIs" dxfId="7238" priority="5818" operator="equal">
      <formula>""</formula>
    </cfRule>
  </conditionalFormatting>
  <conditionalFormatting sqref="AE889:AE897">
    <cfRule type="cellIs" dxfId="7237" priority="5815" operator="notEqual">
      <formula>""</formula>
    </cfRule>
    <cfRule type="cellIs" dxfId="7236" priority="5816" operator="equal">
      <formula>""</formula>
    </cfRule>
  </conditionalFormatting>
  <conditionalFormatting sqref="AD889:AD897">
    <cfRule type="cellIs" dxfId="7235" priority="5813" operator="notEqual">
      <formula>""</formula>
    </cfRule>
    <cfRule type="cellIs" dxfId="7234" priority="5814" operator="equal">
      <formula>""</formula>
    </cfRule>
  </conditionalFormatting>
  <conditionalFormatting sqref="L894:L899">
    <cfRule type="cellIs" dxfId="7233" priority="5811" operator="notEqual">
      <formula>""</formula>
    </cfRule>
    <cfRule type="cellIs" dxfId="7232" priority="5812" operator="equal">
      <formula>""</formula>
    </cfRule>
  </conditionalFormatting>
  <conditionalFormatting sqref="K894:K899">
    <cfRule type="cellIs" dxfId="7231" priority="5809" operator="notEqual">
      <formula>""</formula>
    </cfRule>
    <cfRule type="cellIs" dxfId="7230" priority="5810" operator="equal">
      <formula>""</formula>
    </cfRule>
  </conditionalFormatting>
  <conditionalFormatting sqref="S888:S893">
    <cfRule type="cellIs" dxfId="7229" priority="5807" operator="notEqual">
      <formula>""</formula>
    </cfRule>
    <cfRule type="cellIs" dxfId="7228" priority="5808" operator="equal">
      <formula>""</formula>
    </cfRule>
  </conditionalFormatting>
  <conditionalFormatting sqref="V889:V897">
    <cfRule type="cellIs" dxfId="7227" priority="5805" operator="notEqual">
      <formula>""</formula>
    </cfRule>
    <cfRule type="cellIs" dxfId="7226" priority="5806" operator="equal">
      <formula>""</formula>
    </cfRule>
  </conditionalFormatting>
  <conditionalFormatting sqref="R910:R912">
    <cfRule type="cellIs" dxfId="7225" priority="5803" operator="notEqual">
      <formula>""</formula>
    </cfRule>
    <cfRule type="cellIs" dxfId="7224" priority="5804" operator="equal">
      <formula>""</formula>
    </cfRule>
  </conditionalFormatting>
  <conditionalFormatting sqref="Q913:R914 P912:P914 R912 S909:T914 J909:J914 M909:N914 W905:W914">
    <cfRule type="cellIs" dxfId="7223" priority="5801" operator="notEqual">
      <formula>""</formula>
    </cfRule>
    <cfRule type="cellIs" dxfId="7222" priority="5802" operator="equal">
      <formula>""</formula>
    </cfRule>
  </conditionalFormatting>
  <conditionalFormatting sqref="B903:B914 U914 W904 T904:T908 Q904:Q912 U913:V913 R904:R909 T903:Y903 U904:U912 C903:R903 O904:O914 J904:N908 P904:P911 C904:I914 X904:Y914">
    <cfRule type="cellIs" dxfId="7221" priority="5799" operator="notEqual">
      <formula>""</formula>
    </cfRule>
    <cfRule type="cellIs" dxfId="7220" priority="5800" operator="equal">
      <formula>""</formula>
    </cfRule>
  </conditionalFormatting>
  <conditionalFormatting sqref="V914">
    <cfRule type="cellIs" dxfId="7219" priority="5797" operator="notEqual">
      <formula>""</formula>
    </cfRule>
    <cfRule type="cellIs" dxfId="7218" priority="5798" operator="equal">
      <formula>""</formula>
    </cfRule>
  </conditionalFormatting>
  <conditionalFormatting sqref="Z903:AB903 AB904:AB914 Z904:AA913">
    <cfRule type="cellIs" dxfId="7217" priority="5795" operator="notEqual">
      <formula>""</formula>
    </cfRule>
    <cfRule type="cellIs" dxfId="7216" priority="5796" operator="equal">
      <formula>""</formula>
    </cfRule>
  </conditionalFormatting>
  <conditionalFormatting sqref="Z914:AA914">
    <cfRule type="cellIs" dxfId="7215" priority="5793" operator="notEqual">
      <formula>""</formula>
    </cfRule>
    <cfRule type="cellIs" dxfId="7214" priority="5794" operator="equal">
      <formula>""</formula>
    </cfRule>
  </conditionalFormatting>
  <conditionalFormatting sqref="AC913:AE913 AD903:AE903">
    <cfRule type="cellIs" dxfId="7213" priority="5791" operator="notEqual">
      <formula>""</formula>
    </cfRule>
    <cfRule type="cellIs" dxfId="7212" priority="5792" operator="equal">
      <formula>""</formula>
    </cfRule>
  </conditionalFormatting>
  <conditionalFormatting sqref="AC914:AE914">
    <cfRule type="cellIs" dxfId="7211" priority="5789" operator="notEqual">
      <formula>""</formula>
    </cfRule>
    <cfRule type="cellIs" dxfId="7210" priority="5790" operator="equal">
      <formula>""</formula>
    </cfRule>
  </conditionalFormatting>
  <conditionalFormatting sqref="AF903:AF913">
    <cfRule type="cellIs" dxfId="7209" priority="5787" operator="notEqual">
      <formula>""</formula>
    </cfRule>
    <cfRule type="cellIs" dxfId="7208" priority="5788" operator="equal">
      <formula>""</formula>
    </cfRule>
  </conditionalFormatting>
  <conditionalFormatting sqref="AF914">
    <cfRule type="cellIs" dxfId="7207" priority="5785" operator="notEqual">
      <formula>""</formula>
    </cfRule>
    <cfRule type="cellIs" dxfId="7206" priority="5786" operator="equal">
      <formula>""</formula>
    </cfRule>
  </conditionalFormatting>
  <conditionalFormatting sqref="AG903:AG914">
    <cfRule type="cellIs" dxfId="7205" priority="5783" operator="notEqual">
      <formula>""</formula>
    </cfRule>
    <cfRule type="cellIs" dxfId="7204" priority="5784" operator="equal">
      <formula>""</formula>
    </cfRule>
  </conditionalFormatting>
  <conditionalFormatting sqref="AC903">
    <cfRule type="cellIs" dxfId="7203" priority="5781" operator="notEqual">
      <formula>""</formula>
    </cfRule>
    <cfRule type="cellIs" dxfId="7202" priority="5782" operator="equal">
      <formula>""</formula>
    </cfRule>
  </conditionalFormatting>
  <conditionalFormatting sqref="AC904:AC912">
    <cfRule type="cellIs" dxfId="7201" priority="5779" operator="notEqual">
      <formula>""</formula>
    </cfRule>
    <cfRule type="cellIs" dxfId="7200" priority="5780" operator="equal">
      <formula>""</formula>
    </cfRule>
  </conditionalFormatting>
  <conditionalFormatting sqref="AF904:AF912">
    <cfRule type="cellIs" dxfId="7199" priority="5777" operator="notEqual">
      <formula>""</formula>
    </cfRule>
    <cfRule type="cellIs" dxfId="7198" priority="5778" operator="equal">
      <formula>""</formula>
    </cfRule>
  </conditionalFormatting>
  <conditionalFormatting sqref="AE904:AE912">
    <cfRule type="cellIs" dxfId="7197" priority="5775" operator="notEqual">
      <formula>""</formula>
    </cfRule>
    <cfRule type="cellIs" dxfId="7196" priority="5776" operator="equal">
      <formula>""</formula>
    </cfRule>
  </conditionalFormatting>
  <conditionalFormatting sqref="AD904:AD912">
    <cfRule type="cellIs" dxfId="7195" priority="5773" operator="notEqual">
      <formula>""</formula>
    </cfRule>
    <cfRule type="cellIs" dxfId="7194" priority="5774" operator="equal">
      <formula>""</formula>
    </cfRule>
  </conditionalFormatting>
  <conditionalFormatting sqref="L909:L914">
    <cfRule type="cellIs" dxfId="7193" priority="5771" operator="notEqual">
      <formula>""</formula>
    </cfRule>
    <cfRule type="cellIs" dxfId="7192" priority="5772" operator="equal">
      <formula>""</formula>
    </cfRule>
  </conditionalFormatting>
  <conditionalFormatting sqref="K909:K914">
    <cfRule type="cellIs" dxfId="7191" priority="5769" operator="notEqual">
      <formula>""</formula>
    </cfRule>
    <cfRule type="cellIs" dxfId="7190" priority="5770" operator="equal">
      <formula>""</formula>
    </cfRule>
  </conditionalFormatting>
  <conditionalFormatting sqref="S903:S908">
    <cfRule type="cellIs" dxfId="7189" priority="5767" operator="notEqual">
      <formula>""</formula>
    </cfRule>
    <cfRule type="cellIs" dxfId="7188" priority="5768" operator="equal">
      <formula>""</formula>
    </cfRule>
  </conditionalFormatting>
  <conditionalFormatting sqref="V904:V912">
    <cfRule type="cellIs" dxfId="7187" priority="5765" operator="notEqual">
      <formula>""</formula>
    </cfRule>
    <cfRule type="cellIs" dxfId="7186" priority="5766" operator="equal">
      <formula>""</formula>
    </cfRule>
  </conditionalFormatting>
  <conditionalFormatting sqref="R925:R927">
    <cfRule type="cellIs" dxfId="7185" priority="5763" operator="notEqual">
      <formula>""</formula>
    </cfRule>
    <cfRule type="cellIs" dxfId="7184" priority="5764" operator="equal">
      <formula>""</formula>
    </cfRule>
  </conditionalFormatting>
  <conditionalFormatting sqref="Q928:R929 P927:P929 R927 S924:T929 J924:J929 M924:N929 W920:W929">
    <cfRule type="cellIs" dxfId="7183" priority="5761" operator="notEqual">
      <formula>""</formula>
    </cfRule>
    <cfRule type="cellIs" dxfId="7182" priority="5762" operator="equal">
      <formula>""</formula>
    </cfRule>
  </conditionalFormatting>
  <conditionalFormatting sqref="B918:B929 U929 W919 T919:T923 Q919:Q927 U928:V928 R919:R924 T918:Y918 U919:U927 C918:R918 O919:O929 J919:N923 P919:P926 C919:I929 X919:Y929">
    <cfRule type="cellIs" dxfId="7181" priority="5759" operator="notEqual">
      <formula>""</formula>
    </cfRule>
    <cfRule type="cellIs" dxfId="7180" priority="5760" operator="equal">
      <formula>""</formula>
    </cfRule>
  </conditionalFormatting>
  <conditionalFormatting sqref="V929">
    <cfRule type="cellIs" dxfId="7179" priority="5757" operator="notEqual">
      <formula>""</formula>
    </cfRule>
    <cfRule type="cellIs" dxfId="7178" priority="5758" operator="equal">
      <formula>""</formula>
    </cfRule>
  </conditionalFormatting>
  <conditionalFormatting sqref="Z918:AB918 AB919:AB929 Z919:AA928">
    <cfRule type="cellIs" dxfId="7177" priority="5755" operator="notEqual">
      <formula>""</formula>
    </cfRule>
    <cfRule type="cellIs" dxfId="7176" priority="5756" operator="equal">
      <formula>""</formula>
    </cfRule>
  </conditionalFormatting>
  <conditionalFormatting sqref="Z929:AA929">
    <cfRule type="cellIs" dxfId="7175" priority="5753" operator="notEqual">
      <formula>""</formula>
    </cfRule>
    <cfRule type="cellIs" dxfId="7174" priority="5754" operator="equal">
      <formula>""</formula>
    </cfRule>
  </conditionalFormatting>
  <conditionalFormatting sqref="AC928:AE928 AD918:AE918">
    <cfRule type="cellIs" dxfId="7173" priority="5751" operator="notEqual">
      <formula>""</formula>
    </cfRule>
    <cfRule type="cellIs" dxfId="7172" priority="5752" operator="equal">
      <formula>""</formula>
    </cfRule>
  </conditionalFormatting>
  <conditionalFormatting sqref="AC929:AE929">
    <cfRule type="cellIs" dxfId="7171" priority="5749" operator="notEqual">
      <formula>""</formula>
    </cfRule>
    <cfRule type="cellIs" dxfId="7170" priority="5750" operator="equal">
      <formula>""</formula>
    </cfRule>
  </conditionalFormatting>
  <conditionalFormatting sqref="AF918:AF928">
    <cfRule type="cellIs" dxfId="7169" priority="5747" operator="notEqual">
      <formula>""</formula>
    </cfRule>
    <cfRule type="cellIs" dxfId="7168" priority="5748" operator="equal">
      <formula>""</formula>
    </cfRule>
  </conditionalFormatting>
  <conditionalFormatting sqref="AF929">
    <cfRule type="cellIs" dxfId="7167" priority="5745" operator="notEqual">
      <formula>""</formula>
    </cfRule>
    <cfRule type="cellIs" dxfId="7166" priority="5746" operator="equal">
      <formula>""</formula>
    </cfRule>
  </conditionalFormatting>
  <conditionalFormatting sqref="AG918:AG929">
    <cfRule type="cellIs" dxfId="7165" priority="5743" operator="notEqual">
      <formula>""</formula>
    </cfRule>
    <cfRule type="cellIs" dxfId="7164" priority="5744" operator="equal">
      <formula>""</formula>
    </cfRule>
  </conditionalFormatting>
  <conditionalFormatting sqref="AC918">
    <cfRule type="cellIs" dxfId="7163" priority="5741" operator="notEqual">
      <formula>""</formula>
    </cfRule>
    <cfRule type="cellIs" dxfId="7162" priority="5742" operator="equal">
      <formula>""</formula>
    </cfRule>
  </conditionalFormatting>
  <conditionalFormatting sqref="AC919:AC927">
    <cfRule type="cellIs" dxfId="7161" priority="5739" operator="notEqual">
      <formula>""</formula>
    </cfRule>
    <cfRule type="cellIs" dxfId="7160" priority="5740" operator="equal">
      <formula>""</formula>
    </cfRule>
  </conditionalFormatting>
  <conditionalFormatting sqref="AF919:AF927">
    <cfRule type="cellIs" dxfId="7159" priority="5737" operator="notEqual">
      <formula>""</formula>
    </cfRule>
    <cfRule type="cellIs" dxfId="7158" priority="5738" operator="equal">
      <formula>""</formula>
    </cfRule>
  </conditionalFormatting>
  <conditionalFormatting sqref="AE919:AE927">
    <cfRule type="cellIs" dxfId="7157" priority="5735" operator="notEqual">
      <formula>""</formula>
    </cfRule>
    <cfRule type="cellIs" dxfId="7156" priority="5736" operator="equal">
      <formula>""</formula>
    </cfRule>
  </conditionalFormatting>
  <conditionalFormatting sqref="AD919:AD927">
    <cfRule type="cellIs" dxfId="7155" priority="5733" operator="notEqual">
      <formula>""</formula>
    </cfRule>
    <cfRule type="cellIs" dxfId="7154" priority="5734" operator="equal">
      <formula>""</formula>
    </cfRule>
  </conditionalFormatting>
  <conditionalFormatting sqref="L924:L929">
    <cfRule type="cellIs" dxfId="7153" priority="5731" operator="notEqual">
      <formula>""</formula>
    </cfRule>
    <cfRule type="cellIs" dxfId="7152" priority="5732" operator="equal">
      <formula>""</formula>
    </cfRule>
  </conditionalFormatting>
  <conditionalFormatting sqref="K924:K929">
    <cfRule type="cellIs" dxfId="7151" priority="5729" operator="notEqual">
      <formula>""</formula>
    </cfRule>
    <cfRule type="cellIs" dxfId="7150" priority="5730" operator="equal">
      <formula>""</formula>
    </cfRule>
  </conditionalFormatting>
  <conditionalFormatting sqref="S918:S923">
    <cfRule type="cellIs" dxfId="7149" priority="5727" operator="notEqual">
      <formula>""</formula>
    </cfRule>
    <cfRule type="cellIs" dxfId="7148" priority="5728" operator="equal">
      <formula>""</formula>
    </cfRule>
  </conditionalFormatting>
  <conditionalFormatting sqref="V919:V927">
    <cfRule type="cellIs" dxfId="7147" priority="5725" operator="notEqual">
      <formula>""</formula>
    </cfRule>
    <cfRule type="cellIs" dxfId="7146" priority="5726" operator="equal">
      <formula>""</formula>
    </cfRule>
  </conditionalFormatting>
  <conditionalFormatting sqref="R940:R942">
    <cfRule type="cellIs" dxfId="7145" priority="5723" operator="notEqual">
      <formula>""</formula>
    </cfRule>
    <cfRule type="cellIs" dxfId="7144" priority="5724" operator="equal">
      <formula>""</formula>
    </cfRule>
  </conditionalFormatting>
  <conditionalFormatting sqref="Q943:R944 P942:P944 R942 S939:T944 J939:J944 M939:N944 W935:W944">
    <cfRule type="cellIs" dxfId="7143" priority="5721" operator="notEqual">
      <formula>""</formula>
    </cfRule>
    <cfRule type="cellIs" dxfId="7142" priority="5722" operator="equal">
      <formula>""</formula>
    </cfRule>
  </conditionalFormatting>
  <conditionalFormatting sqref="B933:B944 U944 W934 T934:T938 Q934:Q942 U943:V943 R934:R939 T933:Y933 U934:U942 C933:R933 O934:O944 J934:N938 P934:P941 C934:I944 X934:Y944">
    <cfRule type="cellIs" dxfId="7141" priority="5719" operator="notEqual">
      <formula>""</formula>
    </cfRule>
    <cfRule type="cellIs" dxfId="7140" priority="5720" operator="equal">
      <formula>""</formula>
    </cfRule>
  </conditionalFormatting>
  <conditionalFormatting sqref="V944">
    <cfRule type="cellIs" dxfId="7139" priority="5717" operator="notEqual">
      <formula>""</formula>
    </cfRule>
    <cfRule type="cellIs" dxfId="7138" priority="5718" operator="equal">
      <formula>""</formula>
    </cfRule>
  </conditionalFormatting>
  <conditionalFormatting sqref="Z933:AB933 AB934:AB944 Z934:AA943">
    <cfRule type="cellIs" dxfId="7137" priority="5715" operator="notEqual">
      <formula>""</formula>
    </cfRule>
    <cfRule type="cellIs" dxfId="7136" priority="5716" operator="equal">
      <formula>""</formula>
    </cfRule>
  </conditionalFormatting>
  <conditionalFormatting sqref="Z944:AA944">
    <cfRule type="cellIs" dxfId="7135" priority="5713" operator="notEqual">
      <formula>""</formula>
    </cfRule>
    <cfRule type="cellIs" dxfId="7134" priority="5714" operator="equal">
      <formula>""</formula>
    </cfRule>
  </conditionalFormatting>
  <conditionalFormatting sqref="AC943:AE943 AD933:AE933">
    <cfRule type="cellIs" dxfId="7133" priority="5711" operator="notEqual">
      <formula>""</formula>
    </cfRule>
    <cfRule type="cellIs" dxfId="7132" priority="5712" operator="equal">
      <formula>""</formula>
    </cfRule>
  </conditionalFormatting>
  <conditionalFormatting sqref="AC944:AE944">
    <cfRule type="cellIs" dxfId="7131" priority="5709" operator="notEqual">
      <formula>""</formula>
    </cfRule>
    <cfRule type="cellIs" dxfId="7130" priority="5710" operator="equal">
      <formula>""</formula>
    </cfRule>
  </conditionalFormatting>
  <conditionalFormatting sqref="AF933:AF943">
    <cfRule type="cellIs" dxfId="7129" priority="5707" operator="notEqual">
      <formula>""</formula>
    </cfRule>
    <cfRule type="cellIs" dxfId="7128" priority="5708" operator="equal">
      <formula>""</formula>
    </cfRule>
  </conditionalFormatting>
  <conditionalFormatting sqref="AF944">
    <cfRule type="cellIs" dxfId="7127" priority="5705" operator="notEqual">
      <formula>""</formula>
    </cfRule>
    <cfRule type="cellIs" dxfId="7126" priority="5706" operator="equal">
      <formula>""</formula>
    </cfRule>
  </conditionalFormatting>
  <conditionalFormatting sqref="AG933:AG944">
    <cfRule type="cellIs" dxfId="7125" priority="5703" operator="notEqual">
      <formula>""</formula>
    </cfRule>
    <cfRule type="cellIs" dxfId="7124" priority="5704" operator="equal">
      <formula>""</formula>
    </cfRule>
  </conditionalFormatting>
  <conditionalFormatting sqref="AC933">
    <cfRule type="cellIs" dxfId="7123" priority="5701" operator="notEqual">
      <formula>""</formula>
    </cfRule>
    <cfRule type="cellIs" dxfId="7122" priority="5702" operator="equal">
      <formula>""</formula>
    </cfRule>
  </conditionalFormatting>
  <conditionalFormatting sqref="AC934:AC942">
    <cfRule type="cellIs" dxfId="7121" priority="5699" operator="notEqual">
      <formula>""</formula>
    </cfRule>
    <cfRule type="cellIs" dxfId="7120" priority="5700" operator="equal">
      <formula>""</formula>
    </cfRule>
  </conditionalFormatting>
  <conditionalFormatting sqref="AF934:AF942">
    <cfRule type="cellIs" dxfId="7119" priority="5697" operator="notEqual">
      <formula>""</formula>
    </cfRule>
    <cfRule type="cellIs" dxfId="7118" priority="5698" operator="equal">
      <formula>""</formula>
    </cfRule>
  </conditionalFormatting>
  <conditionalFormatting sqref="AE934:AE942">
    <cfRule type="cellIs" dxfId="7117" priority="5695" operator="notEqual">
      <formula>""</formula>
    </cfRule>
    <cfRule type="cellIs" dxfId="7116" priority="5696" operator="equal">
      <formula>""</formula>
    </cfRule>
  </conditionalFormatting>
  <conditionalFormatting sqref="AD934:AD942">
    <cfRule type="cellIs" dxfId="7115" priority="5693" operator="notEqual">
      <formula>""</formula>
    </cfRule>
    <cfRule type="cellIs" dxfId="7114" priority="5694" operator="equal">
      <formula>""</formula>
    </cfRule>
  </conditionalFormatting>
  <conditionalFormatting sqref="L939:L944">
    <cfRule type="cellIs" dxfId="7113" priority="5691" operator="notEqual">
      <formula>""</formula>
    </cfRule>
    <cfRule type="cellIs" dxfId="7112" priority="5692" operator="equal">
      <formula>""</formula>
    </cfRule>
  </conditionalFormatting>
  <conditionalFormatting sqref="K939:K944">
    <cfRule type="cellIs" dxfId="7111" priority="5689" operator="notEqual">
      <formula>""</formula>
    </cfRule>
    <cfRule type="cellIs" dxfId="7110" priority="5690" operator="equal">
      <formula>""</formula>
    </cfRule>
  </conditionalFormatting>
  <conditionalFormatting sqref="S933:S938">
    <cfRule type="cellIs" dxfId="7109" priority="5687" operator="notEqual">
      <formula>""</formula>
    </cfRule>
    <cfRule type="cellIs" dxfId="7108" priority="5688" operator="equal">
      <formula>""</formula>
    </cfRule>
  </conditionalFormatting>
  <conditionalFormatting sqref="V934:V942">
    <cfRule type="cellIs" dxfId="7107" priority="5685" operator="notEqual">
      <formula>""</formula>
    </cfRule>
    <cfRule type="cellIs" dxfId="7106" priority="5686" operator="equal">
      <formula>""</formula>
    </cfRule>
  </conditionalFormatting>
  <conditionalFormatting sqref="R955:R957">
    <cfRule type="cellIs" dxfId="7105" priority="5683" operator="notEqual">
      <formula>""</formula>
    </cfRule>
    <cfRule type="cellIs" dxfId="7104" priority="5684" operator="equal">
      <formula>""</formula>
    </cfRule>
  </conditionalFormatting>
  <conditionalFormatting sqref="Q958:R959 P957:P959 R957 S954:T959 J954:J959 M954:N959 W950:W959">
    <cfRule type="cellIs" dxfId="7103" priority="5681" operator="notEqual">
      <formula>""</formula>
    </cfRule>
    <cfRule type="cellIs" dxfId="7102" priority="5682" operator="equal">
      <formula>""</formula>
    </cfRule>
  </conditionalFormatting>
  <conditionalFormatting sqref="B948:B959 U959 W949 T949:T953 Q949:Q957 U958:V958 R949:R954 T948:Y948 U949:U957 C948:R948 O949:O959 J949:N953 P949:P956 C949:I959 X949:Y959">
    <cfRule type="cellIs" dxfId="7101" priority="5679" operator="notEqual">
      <formula>""</formula>
    </cfRule>
    <cfRule type="cellIs" dxfId="7100" priority="5680" operator="equal">
      <formula>""</formula>
    </cfRule>
  </conditionalFormatting>
  <conditionalFormatting sqref="V959">
    <cfRule type="cellIs" dxfId="7099" priority="5677" operator="notEqual">
      <formula>""</formula>
    </cfRule>
    <cfRule type="cellIs" dxfId="7098" priority="5678" operator="equal">
      <formula>""</formula>
    </cfRule>
  </conditionalFormatting>
  <conditionalFormatting sqref="Z948:AB948 AB949:AB959 Z949:AA958">
    <cfRule type="cellIs" dxfId="7097" priority="5675" operator="notEqual">
      <formula>""</formula>
    </cfRule>
    <cfRule type="cellIs" dxfId="7096" priority="5676" operator="equal">
      <formula>""</formula>
    </cfRule>
  </conditionalFormatting>
  <conditionalFormatting sqref="Z959:AA959">
    <cfRule type="cellIs" dxfId="7095" priority="5673" operator="notEqual">
      <formula>""</formula>
    </cfRule>
    <cfRule type="cellIs" dxfId="7094" priority="5674" operator="equal">
      <formula>""</formula>
    </cfRule>
  </conditionalFormatting>
  <conditionalFormatting sqref="AC958:AE958 AD948:AE948">
    <cfRule type="cellIs" dxfId="7093" priority="5671" operator="notEqual">
      <formula>""</formula>
    </cfRule>
    <cfRule type="cellIs" dxfId="7092" priority="5672" operator="equal">
      <formula>""</formula>
    </cfRule>
  </conditionalFormatting>
  <conditionalFormatting sqref="AC959:AE959">
    <cfRule type="cellIs" dxfId="7091" priority="5669" operator="notEqual">
      <formula>""</formula>
    </cfRule>
    <cfRule type="cellIs" dxfId="7090" priority="5670" operator="equal">
      <formula>""</formula>
    </cfRule>
  </conditionalFormatting>
  <conditionalFormatting sqref="AF948:AF958">
    <cfRule type="cellIs" dxfId="7089" priority="5667" operator="notEqual">
      <formula>""</formula>
    </cfRule>
    <cfRule type="cellIs" dxfId="7088" priority="5668" operator="equal">
      <formula>""</formula>
    </cfRule>
  </conditionalFormatting>
  <conditionalFormatting sqref="AF959">
    <cfRule type="cellIs" dxfId="7087" priority="5665" operator="notEqual">
      <formula>""</formula>
    </cfRule>
    <cfRule type="cellIs" dxfId="7086" priority="5666" operator="equal">
      <formula>""</formula>
    </cfRule>
  </conditionalFormatting>
  <conditionalFormatting sqref="AG948:AG959">
    <cfRule type="cellIs" dxfId="7085" priority="5663" operator="notEqual">
      <formula>""</formula>
    </cfRule>
    <cfRule type="cellIs" dxfId="7084" priority="5664" operator="equal">
      <formula>""</formula>
    </cfRule>
  </conditionalFormatting>
  <conditionalFormatting sqref="AC948">
    <cfRule type="cellIs" dxfId="7083" priority="5661" operator="notEqual">
      <formula>""</formula>
    </cfRule>
    <cfRule type="cellIs" dxfId="7082" priority="5662" operator="equal">
      <formula>""</formula>
    </cfRule>
  </conditionalFormatting>
  <conditionalFormatting sqref="AC949:AC957">
    <cfRule type="cellIs" dxfId="7081" priority="5659" operator="notEqual">
      <formula>""</formula>
    </cfRule>
    <cfRule type="cellIs" dxfId="7080" priority="5660" operator="equal">
      <formula>""</formula>
    </cfRule>
  </conditionalFormatting>
  <conditionalFormatting sqref="AF949:AF957">
    <cfRule type="cellIs" dxfId="7079" priority="5657" operator="notEqual">
      <formula>""</formula>
    </cfRule>
    <cfRule type="cellIs" dxfId="7078" priority="5658" operator="equal">
      <formula>""</formula>
    </cfRule>
  </conditionalFormatting>
  <conditionalFormatting sqref="AE949:AE957">
    <cfRule type="cellIs" dxfId="7077" priority="5655" operator="notEqual">
      <formula>""</formula>
    </cfRule>
    <cfRule type="cellIs" dxfId="7076" priority="5656" operator="equal">
      <formula>""</formula>
    </cfRule>
  </conditionalFormatting>
  <conditionalFormatting sqref="AD949:AD957">
    <cfRule type="cellIs" dxfId="7075" priority="5653" operator="notEqual">
      <formula>""</formula>
    </cfRule>
    <cfRule type="cellIs" dxfId="7074" priority="5654" operator="equal">
      <formula>""</formula>
    </cfRule>
  </conditionalFormatting>
  <conditionalFormatting sqref="L954:L959">
    <cfRule type="cellIs" dxfId="7073" priority="5651" operator="notEqual">
      <formula>""</formula>
    </cfRule>
    <cfRule type="cellIs" dxfId="7072" priority="5652" operator="equal">
      <formula>""</formula>
    </cfRule>
  </conditionalFormatting>
  <conditionalFormatting sqref="K954:K959">
    <cfRule type="cellIs" dxfId="7071" priority="5649" operator="notEqual">
      <formula>""</formula>
    </cfRule>
    <cfRule type="cellIs" dxfId="7070" priority="5650" operator="equal">
      <formula>""</formula>
    </cfRule>
  </conditionalFormatting>
  <conditionalFormatting sqref="S948:S953">
    <cfRule type="cellIs" dxfId="7069" priority="5647" operator="notEqual">
      <formula>""</formula>
    </cfRule>
    <cfRule type="cellIs" dxfId="7068" priority="5648" operator="equal">
      <formula>""</formula>
    </cfRule>
  </conditionalFormatting>
  <conditionalFormatting sqref="V949:V957">
    <cfRule type="cellIs" dxfId="7067" priority="5645" operator="notEqual">
      <formula>""</formula>
    </cfRule>
    <cfRule type="cellIs" dxfId="7066" priority="5646" operator="equal">
      <formula>""</formula>
    </cfRule>
  </conditionalFormatting>
  <conditionalFormatting sqref="R970:R972">
    <cfRule type="cellIs" dxfId="7065" priority="5643" operator="notEqual">
      <formula>""</formula>
    </cfRule>
    <cfRule type="cellIs" dxfId="7064" priority="5644" operator="equal">
      <formula>""</formula>
    </cfRule>
  </conditionalFormatting>
  <conditionalFormatting sqref="Q973:R974 P972:P974 R972 S969:T974 J969:J974 M969:N974 W965:W974">
    <cfRule type="cellIs" dxfId="7063" priority="5641" operator="notEqual">
      <formula>""</formula>
    </cfRule>
    <cfRule type="cellIs" dxfId="7062" priority="5642" operator="equal">
      <formula>""</formula>
    </cfRule>
  </conditionalFormatting>
  <conditionalFormatting sqref="B963:B974 U974 W964 T964:T968 Q964:Q972 U973:V973 R964:R969 T963:Y963 U964:U972 C963:R963 O964:O974 J964:N968 P964:P971 C964:I974 X964:Y974">
    <cfRule type="cellIs" dxfId="7061" priority="5639" operator="notEqual">
      <formula>""</formula>
    </cfRule>
    <cfRule type="cellIs" dxfId="7060" priority="5640" operator="equal">
      <formula>""</formula>
    </cfRule>
  </conditionalFormatting>
  <conditionalFormatting sqref="V974">
    <cfRule type="cellIs" dxfId="7059" priority="5637" operator="notEqual">
      <formula>""</formula>
    </cfRule>
    <cfRule type="cellIs" dxfId="7058" priority="5638" operator="equal">
      <formula>""</formula>
    </cfRule>
  </conditionalFormatting>
  <conditionalFormatting sqref="Z963:AB963 AB964:AB974 Z964:AA973">
    <cfRule type="cellIs" dxfId="7057" priority="5635" operator="notEqual">
      <formula>""</formula>
    </cfRule>
    <cfRule type="cellIs" dxfId="7056" priority="5636" operator="equal">
      <formula>""</formula>
    </cfRule>
  </conditionalFormatting>
  <conditionalFormatting sqref="Z974:AA974">
    <cfRule type="cellIs" dxfId="7055" priority="5633" operator="notEqual">
      <formula>""</formula>
    </cfRule>
    <cfRule type="cellIs" dxfId="7054" priority="5634" operator="equal">
      <formula>""</formula>
    </cfRule>
  </conditionalFormatting>
  <conditionalFormatting sqref="AC973:AE973 AD963:AE963">
    <cfRule type="cellIs" dxfId="7053" priority="5631" operator="notEqual">
      <formula>""</formula>
    </cfRule>
    <cfRule type="cellIs" dxfId="7052" priority="5632" operator="equal">
      <formula>""</formula>
    </cfRule>
  </conditionalFormatting>
  <conditionalFormatting sqref="AC974:AE974">
    <cfRule type="cellIs" dxfId="7051" priority="5629" operator="notEqual">
      <formula>""</formula>
    </cfRule>
    <cfRule type="cellIs" dxfId="7050" priority="5630" operator="equal">
      <formula>""</formula>
    </cfRule>
  </conditionalFormatting>
  <conditionalFormatting sqref="AF963:AF973">
    <cfRule type="cellIs" dxfId="7049" priority="5627" operator="notEqual">
      <formula>""</formula>
    </cfRule>
    <cfRule type="cellIs" dxfId="7048" priority="5628" operator="equal">
      <formula>""</formula>
    </cfRule>
  </conditionalFormatting>
  <conditionalFormatting sqref="AF974">
    <cfRule type="cellIs" dxfId="7047" priority="5625" operator="notEqual">
      <formula>""</formula>
    </cfRule>
    <cfRule type="cellIs" dxfId="7046" priority="5626" operator="equal">
      <formula>""</formula>
    </cfRule>
  </conditionalFormatting>
  <conditionalFormatting sqref="AG963:AG974">
    <cfRule type="cellIs" dxfId="7045" priority="5623" operator="notEqual">
      <formula>""</formula>
    </cfRule>
    <cfRule type="cellIs" dxfId="7044" priority="5624" operator="equal">
      <formula>""</formula>
    </cfRule>
  </conditionalFormatting>
  <conditionalFormatting sqref="AC963">
    <cfRule type="cellIs" dxfId="7043" priority="5621" operator="notEqual">
      <formula>""</formula>
    </cfRule>
    <cfRule type="cellIs" dxfId="7042" priority="5622" operator="equal">
      <formula>""</formula>
    </cfRule>
  </conditionalFormatting>
  <conditionalFormatting sqref="AC964:AC972">
    <cfRule type="cellIs" dxfId="7041" priority="5619" operator="notEqual">
      <formula>""</formula>
    </cfRule>
    <cfRule type="cellIs" dxfId="7040" priority="5620" operator="equal">
      <formula>""</formula>
    </cfRule>
  </conditionalFormatting>
  <conditionalFormatting sqref="AF964:AF972">
    <cfRule type="cellIs" dxfId="7039" priority="5617" operator="notEqual">
      <formula>""</formula>
    </cfRule>
    <cfRule type="cellIs" dxfId="7038" priority="5618" operator="equal">
      <formula>""</formula>
    </cfRule>
  </conditionalFormatting>
  <conditionalFormatting sqref="AE964:AE972">
    <cfRule type="cellIs" dxfId="7037" priority="5615" operator="notEqual">
      <formula>""</formula>
    </cfRule>
    <cfRule type="cellIs" dxfId="7036" priority="5616" operator="equal">
      <formula>""</formula>
    </cfRule>
  </conditionalFormatting>
  <conditionalFormatting sqref="AD964:AD972">
    <cfRule type="cellIs" dxfId="7035" priority="5613" operator="notEqual">
      <formula>""</formula>
    </cfRule>
    <cfRule type="cellIs" dxfId="7034" priority="5614" operator="equal">
      <formula>""</formula>
    </cfRule>
  </conditionalFormatting>
  <conditionalFormatting sqref="L969:L974">
    <cfRule type="cellIs" dxfId="7033" priority="5611" operator="notEqual">
      <formula>""</formula>
    </cfRule>
    <cfRule type="cellIs" dxfId="7032" priority="5612" operator="equal">
      <formula>""</formula>
    </cfRule>
  </conditionalFormatting>
  <conditionalFormatting sqref="K969:K974">
    <cfRule type="cellIs" dxfId="7031" priority="5609" operator="notEqual">
      <formula>""</formula>
    </cfRule>
    <cfRule type="cellIs" dxfId="7030" priority="5610" operator="equal">
      <formula>""</formula>
    </cfRule>
  </conditionalFormatting>
  <conditionalFormatting sqref="S963:S968">
    <cfRule type="cellIs" dxfId="7029" priority="5607" operator="notEqual">
      <formula>""</formula>
    </cfRule>
    <cfRule type="cellIs" dxfId="7028" priority="5608" operator="equal">
      <formula>""</formula>
    </cfRule>
  </conditionalFormatting>
  <conditionalFormatting sqref="V964:V972">
    <cfRule type="cellIs" dxfId="7027" priority="5605" operator="notEqual">
      <formula>""</formula>
    </cfRule>
    <cfRule type="cellIs" dxfId="7026" priority="5606" operator="equal">
      <formula>""</formula>
    </cfRule>
  </conditionalFormatting>
  <conditionalFormatting sqref="R985:R987">
    <cfRule type="cellIs" dxfId="7025" priority="5603" operator="notEqual">
      <formula>""</formula>
    </cfRule>
    <cfRule type="cellIs" dxfId="7024" priority="5604" operator="equal">
      <formula>""</formula>
    </cfRule>
  </conditionalFormatting>
  <conditionalFormatting sqref="Q988:R989 P987:P989 R987 S984:T989 J984:J989 M984:N989 W980:W989">
    <cfRule type="cellIs" dxfId="7023" priority="5601" operator="notEqual">
      <formula>""</formula>
    </cfRule>
    <cfRule type="cellIs" dxfId="7022" priority="5602" operator="equal">
      <formula>""</formula>
    </cfRule>
  </conditionalFormatting>
  <conditionalFormatting sqref="B978:B989 U989 W979 T979:T983 Q979:Q987 U988:V988 R979:R984 T978:Y978 U979:U987 C978:R978 O979:O989 J979:N983 P979:P986 C979:I989 X979:Y989">
    <cfRule type="cellIs" dxfId="7021" priority="5599" operator="notEqual">
      <formula>""</formula>
    </cfRule>
    <cfRule type="cellIs" dxfId="7020" priority="5600" operator="equal">
      <formula>""</formula>
    </cfRule>
  </conditionalFormatting>
  <conditionalFormatting sqref="V989">
    <cfRule type="cellIs" dxfId="7019" priority="5597" operator="notEqual">
      <formula>""</formula>
    </cfRule>
    <cfRule type="cellIs" dxfId="7018" priority="5598" operator="equal">
      <formula>""</formula>
    </cfRule>
  </conditionalFormatting>
  <conditionalFormatting sqref="Z978:AB978 AB979:AB989 Z979:AA988">
    <cfRule type="cellIs" dxfId="7017" priority="5595" operator="notEqual">
      <formula>""</formula>
    </cfRule>
    <cfRule type="cellIs" dxfId="7016" priority="5596" operator="equal">
      <formula>""</formula>
    </cfRule>
  </conditionalFormatting>
  <conditionalFormatting sqref="Z989:AA989">
    <cfRule type="cellIs" dxfId="7015" priority="5593" operator="notEqual">
      <formula>""</formula>
    </cfRule>
    <cfRule type="cellIs" dxfId="7014" priority="5594" operator="equal">
      <formula>""</formula>
    </cfRule>
  </conditionalFormatting>
  <conditionalFormatting sqref="AC988:AE988 AD978:AE978">
    <cfRule type="cellIs" dxfId="7013" priority="5591" operator="notEqual">
      <formula>""</formula>
    </cfRule>
    <cfRule type="cellIs" dxfId="7012" priority="5592" operator="equal">
      <formula>""</formula>
    </cfRule>
  </conditionalFormatting>
  <conditionalFormatting sqref="AC989:AE989">
    <cfRule type="cellIs" dxfId="7011" priority="5589" operator="notEqual">
      <formula>""</formula>
    </cfRule>
    <cfRule type="cellIs" dxfId="7010" priority="5590" operator="equal">
      <formula>""</formula>
    </cfRule>
  </conditionalFormatting>
  <conditionalFormatting sqref="AF978:AF988">
    <cfRule type="cellIs" dxfId="7009" priority="5587" operator="notEqual">
      <formula>""</formula>
    </cfRule>
    <cfRule type="cellIs" dxfId="7008" priority="5588" operator="equal">
      <formula>""</formula>
    </cfRule>
  </conditionalFormatting>
  <conditionalFormatting sqref="AF989">
    <cfRule type="cellIs" dxfId="7007" priority="5585" operator="notEqual">
      <formula>""</formula>
    </cfRule>
    <cfRule type="cellIs" dxfId="7006" priority="5586" operator="equal">
      <formula>""</formula>
    </cfRule>
  </conditionalFormatting>
  <conditionalFormatting sqref="AG978:AG989">
    <cfRule type="cellIs" dxfId="7005" priority="5583" operator="notEqual">
      <formula>""</formula>
    </cfRule>
    <cfRule type="cellIs" dxfId="7004" priority="5584" operator="equal">
      <formula>""</formula>
    </cfRule>
  </conditionalFormatting>
  <conditionalFormatting sqref="AC978">
    <cfRule type="cellIs" dxfId="7003" priority="5581" operator="notEqual">
      <formula>""</formula>
    </cfRule>
    <cfRule type="cellIs" dxfId="7002" priority="5582" operator="equal">
      <formula>""</formula>
    </cfRule>
  </conditionalFormatting>
  <conditionalFormatting sqref="AC979:AC987">
    <cfRule type="cellIs" dxfId="7001" priority="5579" operator="notEqual">
      <formula>""</formula>
    </cfRule>
    <cfRule type="cellIs" dxfId="7000" priority="5580" operator="equal">
      <formula>""</formula>
    </cfRule>
  </conditionalFormatting>
  <conditionalFormatting sqref="AF979:AF987">
    <cfRule type="cellIs" dxfId="6999" priority="5577" operator="notEqual">
      <formula>""</formula>
    </cfRule>
    <cfRule type="cellIs" dxfId="6998" priority="5578" operator="equal">
      <formula>""</formula>
    </cfRule>
  </conditionalFormatting>
  <conditionalFormatting sqref="AE979:AE987">
    <cfRule type="cellIs" dxfId="6997" priority="5575" operator="notEqual">
      <formula>""</formula>
    </cfRule>
    <cfRule type="cellIs" dxfId="6996" priority="5576" operator="equal">
      <formula>""</formula>
    </cfRule>
  </conditionalFormatting>
  <conditionalFormatting sqref="AD979:AD987">
    <cfRule type="cellIs" dxfId="6995" priority="5573" operator="notEqual">
      <formula>""</formula>
    </cfRule>
    <cfRule type="cellIs" dxfId="6994" priority="5574" operator="equal">
      <formula>""</formula>
    </cfRule>
  </conditionalFormatting>
  <conditionalFormatting sqref="L984:L989">
    <cfRule type="cellIs" dxfId="6993" priority="5571" operator="notEqual">
      <formula>""</formula>
    </cfRule>
    <cfRule type="cellIs" dxfId="6992" priority="5572" operator="equal">
      <formula>""</formula>
    </cfRule>
  </conditionalFormatting>
  <conditionalFormatting sqref="K984:K989">
    <cfRule type="cellIs" dxfId="6991" priority="5569" operator="notEqual">
      <formula>""</formula>
    </cfRule>
    <cfRule type="cellIs" dxfId="6990" priority="5570" operator="equal">
      <formula>""</formula>
    </cfRule>
  </conditionalFormatting>
  <conditionalFormatting sqref="S978:S983">
    <cfRule type="cellIs" dxfId="6989" priority="5567" operator="notEqual">
      <formula>""</formula>
    </cfRule>
    <cfRule type="cellIs" dxfId="6988" priority="5568" operator="equal">
      <formula>""</formula>
    </cfRule>
  </conditionalFormatting>
  <conditionalFormatting sqref="V979:V987">
    <cfRule type="cellIs" dxfId="6987" priority="5565" operator="notEqual">
      <formula>""</formula>
    </cfRule>
    <cfRule type="cellIs" dxfId="6986" priority="5566" operator="equal">
      <formula>""</formula>
    </cfRule>
  </conditionalFormatting>
  <conditionalFormatting sqref="R1000:R1002">
    <cfRule type="cellIs" dxfId="6985" priority="5563" operator="notEqual">
      <formula>""</formula>
    </cfRule>
    <cfRule type="cellIs" dxfId="6984" priority="5564" operator="equal">
      <formula>""</formula>
    </cfRule>
  </conditionalFormatting>
  <conditionalFormatting sqref="Q1003:R1004 P1002:P1004 R1002 S999:T1004 J999:J1004 M999:N1004 W995:W1004">
    <cfRule type="cellIs" dxfId="6983" priority="5561" operator="notEqual">
      <formula>""</formula>
    </cfRule>
    <cfRule type="cellIs" dxfId="6982" priority="5562" operator="equal">
      <formula>""</formula>
    </cfRule>
  </conditionalFormatting>
  <conditionalFormatting sqref="B993:B1004 U1004 W994 T994:T998 Q994:Q1002 U1003:V1003 R994:R999 T993:Y993 U994:U1002 C993:R993 O994:O1004 J994:N998 P994:P1001 C994:I1004 X994:Y1004">
    <cfRule type="cellIs" dxfId="6981" priority="5559" operator="notEqual">
      <formula>""</formula>
    </cfRule>
    <cfRule type="cellIs" dxfId="6980" priority="5560" operator="equal">
      <formula>""</formula>
    </cfRule>
  </conditionalFormatting>
  <conditionalFormatting sqref="V1004">
    <cfRule type="cellIs" dxfId="6979" priority="5557" operator="notEqual">
      <formula>""</formula>
    </cfRule>
    <cfRule type="cellIs" dxfId="6978" priority="5558" operator="equal">
      <formula>""</formula>
    </cfRule>
  </conditionalFormatting>
  <conditionalFormatting sqref="Z993:AB993 AB994:AB1004 Z994:AA1003">
    <cfRule type="cellIs" dxfId="6977" priority="5555" operator="notEqual">
      <formula>""</formula>
    </cfRule>
    <cfRule type="cellIs" dxfId="6976" priority="5556" operator="equal">
      <formula>""</formula>
    </cfRule>
  </conditionalFormatting>
  <conditionalFormatting sqref="Z1004:AA1004">
    <cfRule type="cellIs" dxfId="6975" priority="5553" operator="notEqual">
      <formula>""</formula>
    </cfRule>
    <cfRule type="cellIs" dxfId="6974" priority="5554" operator="equal">
      <formula>""</formula>
    </cfRule>
  </conditionalFormatting>
  <conditionalFormatting sqref="AC1003:AE1003 AD993:AE993">
    <cfRule type="cellIs" dxfId="6973" priority="5551" operator="notEqual">
      <formula>""</formula>
    </cfRule>
    <cfRule type="cellIs" dxfId="6972" priority="5552" operator="equal">
      <formula>""</formula>
    </cfRule>
  </conditionalFormatting>
  <conditionalFormatting sqref="AC1004:AE1004">
    <cfRule type="cellIs" dxfId="6971" priority="5549" operator="notEqual">
      <formula>""</formula>
    </cfRule>
    <cfRule type="cellIs" dxfId="6970" priority="5550" operator="equal">
      <formula>""</formula>
    </cfRule>
  </conditionalFormatting>
  <conditionalFormatting sqref="AF993:AF1003">
    <cfRule type="cellIs" dxfId="6969" priority="5547" operator="notEqual">
      <formula>""</formula>
    </cfRule>
    <cfRule type="cellIs" dxfId="6968" priority="5548" operator="equal">
      <formula>""</formula>
    </cfRule>
  </conditionalFormatting>
  <conditionalFormatting sqref="AF1004">
    <cfRule type="cellIs" dxfId="6967" priority="5545" operator="notEqual">
      <formula>""</formula>
    </cfRule>
    <cfRule type="cellIs" dxfId="6966" priority="5546" operator="equal">
      <formula>""</formula>
    </cfRule>
  </conditionalFormatting>
  <conditionalFormatting sqref="AG993:AG1004">
    <cfRule type="cellIs" dxfId="6965" priority="5543" operator="notEqual">
      <formula>""</formula>
    </cfRule>
    <cfRule type="cellIs" dxfId="6964" priority="5544" operator="equal">
      <formula>""</formula>
    </cfRule>
  </conditionalFormatting>
  <conditionalFormatting sqref="AC993">
    <cfRule type="cellIs" dxfId="6963" priority="5541" operator="notEqual">
      <formula>""</formula>
    </cfRule>
    <cfRule type="cellIs" dxfId="6962" priority="5542" operator="equal">
      <formula>""</formula>
    </cfRule>
  </conditionalFormatting>
  <conditionalFormatting sqref="AC994:AC1002">
    <cfRule type="cellIs" dxfId="6961" priority="5539" operator="notEqual">
      <formula>""</formula>
    </cfRule>
    <cfRule type="cellIs" dxfId="6960" priority="5540" operator="equal">
      <formula>""</formula>
    </cfRule>
  </conditionalFormatting>
  <conditionalFormatting sqref="AF994:AF1002">
    <cfRule type="cellIs" dxfId="6959" priority="5537" operator="notEqual">
      <formula>""</formula>
    </cfRule>
    <cfRule type="cellIs" dxfId="6958" priority="5538" operator="equal">
      <formula>""</formula>
    </cfRule>
  </conditionalFormatting>
  <conditionalFormatting sqref="AE994:AE1002">
    <cfRule type="cellIs" dxfId="6957" priority="5535" operator="notEqual">
      <formula>""</formula>
    </cfRule>
    <cfRule type="cellIs" dxfId="6956" priority="5536" operator="equal">
      <formula>""</formula>
    </cfRule>
  </conditionalFormatting>
  <conditionalFormatting sqref="AD994:AD1002">
    <cfRule type="cellIs" dxfId="6955" priority="5533" operator="notEqual">
      <formula>""</formula>
    </cfRule>
    <cfRule type="cellIs" dxfId="6954" priority="5534" operator="equal">
      <formula>""</formula>
    </cfRule>
  </conditionalFormatting>
  <conditionalFormatting sqref="L999:L1004">
    <cfRule type="cellIs" dxfId="6953" priority="5531" operator="notEqual">
      <formula>""</formula>
    </cfRule>
    <cfRule type="cellIs" dxfId="6952" priority="5532" operator="equal">
      <formula>""</formula>
    </cfRule>
  </conditionalFormatting>
  <conditionalFormatting sqref="K999:K1004">
    <cfRule type="cellIs" dxfId="6951" priority="5529" operator="notEqual">
      <formula>""</formula>
    </cfRule>
    <cfRule type="cellIs" dxfId="6950" priority="5530" operator="equal">
      <formula>""</formula>
    </cfRule>
  </conditionalFormatting>
  <conditionalFormatting sqref="S993:S998">
    <cfRule type="cellIs" dxfId="6949" priority="5527" operator="notEqual">
      <formula>""</formula>
    </cfRule>
    <cfRule type="cellIs" dxfId="6948" priority="5528" operator="equal">
      <formula>""</formula>
    </cfRule>
  </conditionalFormatting>
  <conditionalFormatting sqref="V994:V1002">
    <cfRule type="cellIs" dxfId="6947" priority="5525" operator="notEqual">
      <formula>""</formula>
    </cfRule>
    <cfRule type="cellIs" dxfId="6946" priority="5526" operator="equal">
      <formula>""</formula>
    </cfRule>
  </conditionalFormatting>
  <conditionalFormatting sqref="R1015:R1017">
    <cfRule type="cellIs" dxfId="6945" priority="5523" operator="notEqual">
      <formula>""</formula>
    </cfRule>
    <cfRule type="cellIs" dxfId="6944" priority="5524" operator="equal">
      <formula>""</formula>
    </cfRule>
  </conditionalFormatting>
  <conditionalFormatting sqref="Q1018:R1019 P1017:P1019 R1017 S1014:T1019 J1014:J1019 M1014:N1019 W1010:W1019">
    <cfRule type="cellIs" dxfId="6943" priority="5521" operator="notEqual">
      <formula>""</formula>
    </cfRule>
    <cfRule type="cellIs" dxfId="6942" priority="5522" operator="equal">
      <formula>""</formula>
    </cfRule>
  </conditionalFormatting>
  <conditionalFormatting sqref="B1008:B1019 U1019 W1009 T1009:T1013 Q1009:Q1017 U1018:V1018 R1009:R1014 T1008:Y1008 U1009:U1017 C1008:R1008 O1009:O1019 J1009:N1013 P1009:P1016 C1009:I1019 X1009:Y1019">
    <cfRule type="cellIs" dxfId="6941" priority="5519" operator="notEqual">
      <formula>""</formula>
    </cfRule>
    <cfRule type="cellIs" dxfId="6940" priority="5520" operator="equal">
      <formula>""</formula>
    </cfRule>
  </conditionalFormatting>
  <conditionalFormatting sqref="V1019">
    <cfRule type="cellIs" dxfId="6939" priority="5517" operator="notEqual">
      <formula>""</formula>
    </cfRule>
    <cfRule type="cellIs" dxfId="6938" priority="5518" operator="equal">
      <formula>""</formula>
    </cfRule>
  </conditionalFormatting>
  <conditionalFormatting sqref="Z1008:AB1008 AB1009:AB1019 Z1009:AA1018">
    <cfRule type="cellIs" dxfId="6937" priority="5515" operator="notEqual">
      <formula>""</formula>
    </cfRule>
    <cfRule type="cellIs" dxfId="6936" priority="5516" operator="equal">
      <formula>""</formula>
    </cfRule>
  </conditionalFormatting>
  <conditionalFormatting sqref="Z1019:AA1019">
    <cfRule type="cellIs" dxfId="6935" priority="5513" operator="notEqual">
      <formula>""</formula>
    </cfRule>
    <cfRule type="cellIs" dxfId="6934" priority="5514" operator="equal">
      <formula>""</formula>
    </cfRule>
  </conditionalFormatting>
  <conditionalFormatting sqref="AC1018:AE1018 AD1008:AE1008">
    <cfRule type="cellIs" dxfId="6933" priority="5511" operator="notEqual">
      <formula>""</formula>
    </cfRule>
    <cfRule type="cellIs" dxfId="6932" priority="5512" operator="equal">
      <formula>""</formula>
    </cfRule>
  </conditionalFormatting>
  <conditionalFormatting sqref="AC1019:AE1019">
    <cfRule type="cellIs" dxfId="6931" priority="5509" operator="notEqual">
      <formula>""</formula>
    </cfRule>
    <cfRule type="cellIs" dxfId="6930" priority="5510" operator="equal">
      <formula>""</formula>
    </cfRule>
  </conditionalFormatting>
  <conditionalFormatting sqref="AF1008:AF1018">
    <cfRule type="cellIs" dxfId="6929" priority="5507" operator="notEqual">
      <formula>""</formula>
    </cfRule>
    <cfRule type="cellIs" dxfId="6928" priority="5508" operator="equal">
      <formula>""</formula>
    </cfRule>
  </conditionalFormatting>
  <conditionalFormatting sqref="AF1019">
    <cfRule type="cellIs" dxfId="6927" priority="5505" operator="notEqual">
      <formula>""</formula>
    </cfRule>
    <cfRule type="cellIs" dxfId="6926" priority="5506" operator="equal">
      <formula>""</formula>
    </cfRule>
  </conditionalFormatting>
  <conditionalFormatting sqref="AG1008:AG1019">
    <cfRule type="cellIs" dxfId="6925" priority="5503" operator="notEqual">
      <formula>""</formula>
    </cfRule>
    <cfRule type="cellIs" dxfId="6924" priority="5504" operator="equal">
      <formula>""</formula>
    </cfRule>
  </conditionalFormatting>
  <conditionalFormatting sqref="AC1008">
    <cfRule type="cellIs" dxfId="6923" priority="5501" operator="notEqual">
      <formula>""</formula>
    </cfRule>
    <cfRule type="cellIs" dxfId="6922" priority="5502" operator="equal">
      <formula>""</formula>
    </cfRule>
  </conditionalFormatting>
  <conditionalFormatting sqref="AC1009:AC1017">
    <cfRule type="cellIs" dxfId="6921" priority="5499" operator="notEqual">
      <formula>""</formula>
    </cfRule>
    <cfRule type="cellIs" dxfId="6920" priority="5500" operator="equal">
      <formula>""</formula>
    </cfRule>
  </conditionalFormatting>
  <conditionalFormatting sqref="AF1009:AF1017">
    <cfRule type="cellIs" dxfId="6919" priority="5497" operator="notEqual">
      <formula>""</formula>
    </cfRule>
    <cfRule type="cellIs" dxfId="6918" priority="5498" operator="equal">
      <formula>""</formula>
    </cfRule>
  </conditionalFormatting>
  <conditionalFormatting sqref="AE1009:AE1017">
    <cfRule type="cellIs" dxfId="6917" priority="5495" operator="notEqual">
      <formula>""</formula>
    </cfRule>
    <cfRule type="cellIs" dxfId="6916" priority="5496" operator="equal">
      <formula>""</formula>
    </cfRule>
  </conditionalFormatting>
  <conditionalFormatting sqref="AD1009:AD1017">
    <cfRule type="cellIs" dxfId="6915" priority="5493" operator="notEqual">
      <formula>""</formula>
    </cfRule>
    <cfRule type="cellIs" dxfId="6914" priority="5494" operator="equal">
      <formula>""</formula>
    </cfRule>
  </conditionalFormatting>
  <conditionalFormatting sqref="L1014:L1019">
    <cfRule type="cellIs" dxfId="6913" priority="5491" operator="notEqual">
      <formula>""</formula>
    </cfRule>
    <cfRule type="cellIs" dxfId="6912" priority="5492" operator="equal">
      <formula>""</formula>
    </cfRule>
  </conditionalFormatting>
  <conditionalFormatting sqref="K1014:K1019">
    <cfRule type="cellIs" dxfId="6911" priority="5489" operator="notEqual">
      <formula>""</formula>
    </cfRule>
    <cfRule type="cellIs" dxfId="6910" priority="5490" operator="equal">
      <formula>""</formula>
    </cfRule>
  </conditionalFormatting>
  <conditionalFormatting sqref="S1008:S1013">
    <cfRule type="cellIs" dxfId="6909" priority="5487" operator="notEqual">
      <formula>""</formula>
    </cfRule>
    <cfRule type="cellIs" dxfId="6908" priority="5488" operator="equal">
      <formula>""</formula>
    </cfRule>
  </conditionalFormatting>
  <conditionalFormatting sqref="V1009:V1017">
    <cfRule type="cellIs" dxfId="6907" priority="5485" operator="notEqual">
      <formula>""</formula>
    </cfRule>
    <cfRule type="cellIs" dxfId="6906" priority="5486" operator="equal">
      <formula>""</formula>
    </cfRule>
  </conditionalFormatting>
  <conditionalFormatting sqref="R1030:R1032">
    <cfRule type="cellIs" dxfId="6905" priority="5483" operator="notEqual">
      <formula>""</formula>
    </cfRule>
    <cfRule type="cellIs" dxfId="6904" priority="5484" operator="equal">
      <formula>""</formula>
    </cfRule>
  </conditionalFormatting>
  <conditionalFormatting sqref="Q1033:R1034 P1032:P1034 R1032 S1029:T1034 J1029:J1034 M1029:N1034 W1025:W1034">
    <cfRule type="cellIs" dxfId="6903" priority="5481" operator="notEqual">
      <formula>""</formula>
    </cfRule>
    <cfRule type="cellIs" dxfId="6902" priority="5482" operator="equal">
      <formula>""</formula>
    </cfRule>
  </conditionalFormatting>
  <conditionalFormatting sqref="B1023:B1034 U1034 W1024 T1024:T1028 Q1024:Q1032 U1033:V1033 R1024:R1029 T1023:Y1023 U1024:U1032 C1023:R1023 O1024:O1034 J1024:N1028 P1024:P1031 C1024:I1034 X1024:Y1034">
    <cfRule type="cellIs" dxfId="6901" priority="5479" operator="notEqual">
      <formula>""</formula>
    </cfRule>
    <cfRule type="cellIs" dxfId="6900" priority="5480" operator="equal">
      <formula>""</formula>
    </cfRule>
  </conditionalFormatting>
  <conditionalFormatting sqref="V1034">
    <cfRule type="cellIs" dxfId="6899" priority="5477" operator="notEqual">
      <formula>""</formula>
    </cfRule>
    <cfRule type="cellIs" dxfId="6898" priority="5478" operator="equal">
      <formula>""</formula>
    </cfRule>
  </conditionalFormatting>
  <conditionalFormatting sqref="Z1023:AB1023 AB1024:AB1034 Z1024:AA1033">
    <cfRule type="cellIs" dxfId="6897" priority="5475" operator="notEqual">
      <formula>""</formula>
    </cfRule>
    <cfRule type="cellIs" dxfId="6896" priority="5476" operator="equal">
      <formula>""</formula>
    </cfRule>
  </conditionalFormatting>
  <conditionalFormatting sqref="Z1034:AA1034">
    <cfRule type="cellIs" dxfId="6895" priority="5473" operator="notEqual">
      <formula>""</formula>
    </cfRule>
    <cfRule type="cellIs" dxfId="6894" priority="5474" operator="equal">
      <formula>""</formula>
    </cfRule>
  </conditionalFormatting>
  <conditionalFormatting sqref="AC1033:AE1033 AD1023:AE1023">
    <cfRule type="cellIs" dxfId="6893" priority="5471" operator="notEqual">
      <formula>""</formula>
    </cfRule>
    <cfRule type="cellIs" dxfId="6892" priority="5472" operator="equal">
      <formula>""</formula>
    </cfRule>
  </conditionalFormatting>
  <conditionalFormatting sqref="AC1034:AE1034">
    <cfRule type="cellIs" dxfId="6891" priority="5469" operator="notEqual">
      <formula>""</formula>
    </cfRule>
    <cfRule type="cellIs" dxfId="6890" priority="5470" operator="equal">
      <formula>""</formula>
    </cfRule>
  </conditionalFormatting>
  <conditionalFormatting sqref="AF1023:AF1033">
    <cfRule type="cellIs" dxfId="6889" priority="5467" operator="notEqual">
      <formula>""</formula>
    </cfRule>
    <cfRule type="cellIs" dxfId="6888" priority="5468" operator="equal">
      <formula>""</formula>
    </cfRule>
  </conditionalFormatting>
  <conditionalFormatting sqref="AF1034">
    <cfRule type="cellIs" dxfId="6887" priority="5465" operator="notEqual">
      <formula>""</formula>
    </cfRule>
    <cfRule type="cellIs" dxfId="6886" priority="5466" operator="equal">
      <formula>""</formula>
    </cfRule>
  </conditionalFormatting>
  <conditionalFormatting sqref="AG1023:AG1034">
    <cfRule type="cellIs" dxfId="6885" priority="5463" operator="notEqual">
      <formula>""</formula>
    </cfRule>
    <cfRule type="cellIs" dxfId="6884" priority="5464" operator="equal">
      <formula>""</formula>
    </cfRule>
  </conditionalFormatting>
  <conditionalFormatting sqref="AC1023">
    <cfRule type="cellIs" dxfId="6883" priority="5461" operator="notEqual">
      <formula>""</formula>
    </cfRule>
    <cfRule type="cellIs" dxfId="6882" priority="5462" operator="equal">
      <formula>""</formula>
    </cfRule>
  </conditionalFormatting>
  <conditionalFormatting sqref="AC1024:AC1032">
    <cfRule type="cellIs" dxfId="6881" priority="5459" operator="notEqual">
      <formula>""</formula>
    </cfRule>
    <cfRule type="cellIs" dxfId="6880" priority="5460" operator="equal">
      <formula>""</formula>
    </cfRule>
  </conditionalFormatting>
  <conditionalFormatting sqref="AF1024:AF1032">
    <cfRule type="cellIs" dxfId="6879" priority="5457" operator="notEqual">
      <formula>""</formula>
    </cfRule>
    <cfRule type="cellIs" dxfId="6878" priority="5458" operator="equal">
      <formula>""</formula>
    </cfRule>
  </conditionalFormatting>
  <conditionalFormatting sqref="AE1024:AE1032">
    <cfRule type="cellIs" dxfId="6877" priority="5455" operator="notEqual">
      <formula>""</formula>
    </cfRule>
    <cfRule type="cellIs" dxfId="6876" priority="5456" operator="equal">
      <formula>""</formula>
    </cfRule>
  </conditionalFormatting>
  <conditionalFormatting sqref="AD1024:AD1032">
    <cfRule type="cellIs" dxfId="6875" priority="5453" operator="notEqual">
      <formula>""</formula>
    </cfRule>
    <cfRule type="cellIs" dxfId="6874" priority="5454" operator="equal">
      <formula>""</formula>
    </cfRule>
  </conditionalFormatting>
  <conditionalFormatting sqref="L1029:L1034">
    <cfRule type="cellIs" dxfId="6873" priority="5451" operator="notEqual">
      <formula>""</formula>
    </cfRule>
    <cfRule type="cellIs" dxfId="6872" priority="5452" operator="equal">
      <formula>""</formula>
    </cfRule>
  </conditionalFormatting>
  <conditionalFormatting sqref="K1029:K1034">
    <cfRule type="cellIs" dxfId="6871" priority="5449" operator="notEqual">
      <formula>""</formula>
    </cfRule>
    <cfRule type="cellIs" dxfId="6870" priority="5450" operator="equal">
      <formula>""</formula>
    </cfRule>
  </conditionalFormatting>
  <conditionalFormatting sqref="S1023:S1028">
    <cfRule type="cellIs" dxfId="6869" priority="5447" operator="notEqual">
      <formula>""</formula>
    </cfRule>
    <cfRule type="cellIs" dxfId="6868" priority="5448" operator="equal">
      <formula>""</formula>
    </cfRule>
  </conditionalFormatting>
  <conditionalFormatting sqref="V1024:V1032">
    <cfRule type="cellIs" dxfId="6867" priority="5445" operator="notEqual">
      <formula>""</formula>
    </cfRule>
    <cfRule type="cellIs" dxfId="6866" priority="5446" operator="equal">
      <formula>""</formula>
    </cfRule>
  </conditionalFormatting>
  <conditionalFormatting sqref="R1045:R1047">
    <cfRule type="cellIs" dxfId="6865" priority="5443" operator="notEqual">
      <formula>""</formula>
    </cfRule>
    <cfRule type="cellIs" dxfId="6864" priority="5444" operator="equal">
      <formula>""</formula>
    </cfRule>
  </conditionalFormatting>
  <conditionalFormatting sqref="Q1048:R1049 P1047:P1049 R1047 S1044:T1049 J1044:J1049 M1044:N1049 W1040:W1049">
    <cfRule type="cellIs" dxfId="6863" priority="5441" operator="notEqual">
      <formula>""</formula>
    </cfRule>
    <cfRule type="cellIs" dxfId="6862" priority="5442" operator="equal">
      <formula>""</formula>
    </cfRule>
  </conditionalFormatting>
  <conditionalFormatting sqref="B1038:B1049 U1049 W1039 T1039:T1043 Q1039:Q1047 U1048:V1048 R1039:R1044 T1038:Y1038 U1039:U1047 C1038:R1038 O1039:O1049 J1039:N1043 P1039:P1046 C1039:I1049 X1039:Y1049">
    <cfRule type="cellIs" dxfId="6861" priority="5439" operator="notEqual">
      <formula>""</formula>
    </cfRule>
    <cfRule type="cellIs" dxfId="6860" priority="5440" operator="equal">
      <formula>""</formula>
    </cfRule>
  </conditionalFormatting>
  <conditionalFormatting sqref="V1049">
    <cfRule type="cellIs" dxfId="6859" priority="5437" operator="notEqual">
      <formula>""</formula>
    </cfRule>
    <cfRule type="cellIs" dxfId="6858" priority="5438" operator="equal">
      <formula>""</formula>
    </cfRule>
  </conditionalFormatting>
  <conditionalFormatting sqref="Z1038:AB1038 AB1039:AB1049 Z1039:AA1048">
    <cfRule type="cellIs" dxfId="6857" priority="5435" operator="notEqual">
      <formula>""</formula>
    </cfRule>
    <cfRule type="cellIs" dxfId="6856" priority="5436" operator="equal">
      <formula>""</formula>
    </cfRule>
  </conditionalFormatting>
  <conditionalFormatting sqref="Z1049:AA1049">
    <cfRule type="cellIs" dxfId="6855" priority="5433" operator="notEqual">
      <formula>""</formula>
    </cfRule>
    <cfRule type="cellIs" dxfId="6854" priority="5434" operator="equal">
      <formula>""</formula>
    </cfRule>
  </conditionalFormatting>
  <conditionalFormatting sqref="AC1048:AE1048 AD1038:AE1038">
    <cfRule type="cellIs" dxfId="6853" priority="5431" operator="notEqual">
      <formula>""</formula>
    </cfRule>
    <cfRule type="cellIs" dxfId="6852" priority="5432" operator="equal">
      <formula>""</formula>
    </cfRule>
  </conditionalFormatting>
  <conditionalFormatting sqref="AC1049:AE1049">
    <cfRule type="cellIs" dxfId="6851" priority="5429" operator="notEqual">
      <formula>""</formula>
    </cfRule>
    <cfRule type="cellIs" dxfId="6850" priority="5430" operator="equal">
      <formula>""</formula>
    </cfRule>
  </conditionalFormatting>
  <conditionalFormatting sqref="AF1038:AF1048">
    <cfRule type="cellIs" dxfId="6849" priority="5427" operator="notEqual">
      <formula>""</formula>
    </cfRule>
    <cfRule type="cellIs" dxfId="6848" priority="5428" operator="equal">
      <formula>""</formula>
    </cfRule>
  </conditionalFormatting>
  <conditionalFormatting sqref="AF1049">
    <cfRule type="cellIs" dxfId="6847" priority="5425" operator="notEqual">
      <formula>""</formula>
    </cfRule>
    <cfRule type="cellIs" dxfId="6846" priority="5426" operator="equal">
      <formula>""</formula>
    </cfRule>
  </conditionalFormatting>
  <conditionalFormatting sqref="AG1038:AG1049">
    <cfRule type="cellIs" dxfId="6845" priority="5423" operator="notEqual">
      <formula>""</formula>
    </cfRule>
    <cfRule type="cellIs" dxfId="6844" priority="5424" operator="equal">
      <formula>""</formula>
    </cfRule>
  </conditionalFormatting>
  <conditionalFormatting sqref="AC1038">
    <cfRule type="cellIs" dxfId="6843" priority="5421" operator="notEqual">
      <formula>""</formula>
    </cfRule>
    <cfRule type="cellIs" dxfId="6842" priority="5422" operator="equal">
      <formula>""</formula>
    </cfRule>
  </conditionalFormatting>
  <conditionalFormatting sqref="AC1039:AC1047">
    <cfRule type="cellIs" dxfId="6841" priority="5419" operator="notEqual">
      <formula>""</formula>
    </cfRule>
    <cfRule type="cellIs" dxfId="6840" priority="5420" operator="equal">
      <formula>""</formula>
    </cfRule>
  </conditionalFormatting>
  <conditionalFormatting sqref="AF1039:AF1047">
    <cfRule type="cellIs" dxfId="6839" priority="5417" operator="notEqual">
      <formula>""</formula>
    </cfRule>
    <cfRule type="cellIs" dxfId="6838" priority="5418" operator="equal">
      <formula>""</formula>
    </cfRule>
  </conditionalFormatting>
  <conditionalFormatting sqref="AE1039:AE1047">
    <cfRule type="cellIs" dxfId="6837" priority="5415" operator="notEqual">
      <formula>""</formula>
    </cfRule>
    <cfRule type="cellIs" dxfId="6836" priority="5416" operator="equal">
      <formula>""</formula>
    </cfRule>
  </conditionalFormatting>
  <conditionalFormatting sqref="AD1039:AD1047">
    <cfRule type="cellIs" dxfId="6835" priority="5413" operator="notEqual">
      <formula>""</formula>
    </cfRule>
    <cfRule type="cellIs" dxfId="6834" priority="5414" operator="equal">
      <formula>""</formula>
    </cfRule>
  </conditionalFormatting>
  <conditionalFormatting sqref="L1044:L1049">
    <cfRule type="cellIs" dxfId="6833" priority="5411" operator="notEqual">
      <formula>""</formula>
    </cfRule>
    <cfRule type="cellIs" dxfId="6832" priority="5412" operator="equal">
      <formula>""</formula>
    </cfRule>
  </conditionalFormatting>
  <conditionalFormatting sqref="K1044:K1049">
    <cfRule type="cellIs" dxfId="6831" priority="5409" operator="notEqual">
      <formula>""</formula>
    </cfRule>
    <cfRule type="cellIs" dxfId="6830" priority="5410" operator="equal">
      <formula>""</formula>
    </cfRule>
  </conditionalFormatting>
  <conditionalFormatting sqref="S1038:S1043">
    <cfRule type="cellIs" dxfId="6829" priority="5407" operator="notEqual">
      <formula>""</formula>
    </cfRule>
    <cfRule type="cellIs" dxfId="6828" priority="5408" operator="equal">
      <formula>""</formula>
    </cfRule>
  </conditionalFormatting>
  <conditionalFormatting sqref="V1039:V1047">
    <cfRule type="cellIs" dxfId="6827" priority="5405" operator="notEqual">
      <formula>""</formula>
    </cfRule>
    <cfRule type="cellIs" dxfId="6826" priority="5406" operator="equal">
      <formula>""</formula>
    </cfRule>
  </conditionalFormatting>
  <conditionalFormatting sqref="R1060:R1062">
    <cfRule type="cellIs" dxfId="6825" priority="5403" operator="notEqual">
      <formula>""</formula>
    </cfRule>
    <cfRule type="cellIs" dxfId="6824" priority="5404" operator="equal">
      <formula>""</formula>
    </cfRule>
  </conditionalFormatting>
  <conditionalFormatting sqref="Q1063:R1064 P1062:P1064 R1062 S1059:T1064 J1059:J1064 M1059:N1064 W1055:W1064">
    <cfRule type="cellIs" dxfId="6823" priority="5401" operator="notEqual">
      <formula>""</formula>
    </cfRule>
    <cfRule type="cellIs" dxfId="6822" priority="5402" operator="equal">
      <formula>""</formula>
    </cfRule>
  </conditionalFormatting>
  <conditionalFormatting sqref="B1053:B1064 U1064 W1054 T1054:T1058 Q1054:Q1062 U1063:V1063 R1054:R1059 T1053:Y1053 U1054:U1062 C1053:R1053 O1054:O1064 J1054:N1058 P1054:P1061 C1054:I1064 X1054:Y1064">
    <cfRule type="cellIs" dxfId="6821" priority="5399" operator="notEqual">
      <formula>""</formula>
    </cfRule>
    <cfRule type="cellIs" dxfId="6820" priority="5400" operator="equal">
      <formula>""</formula>
    </cfRule>
  </conditionalFormatting>
  <conditionalFormatting sqref="V1064">
    <cfRule type="cellIs" dxfId="6819" priority="5397" operator="notEqual">
      <formula>""</formula>
    </cfRule>
    <cfRule type="cellIs" dxfId="6818" priority="5398" operator="equal">
      <formula>""</formula>
    </cfRule>
  </conditionalFormatting>
  <conditionalFormatting sqref="Z1053:AB1053 AB1054:AB1064 Z1054:AA1063">
    <cfRule type="cellIs" dxfId="6817" priority="5395" operator="notEqual">
      <formula>""</formula>
    </cfRule>
    <cfRule type="cellIs" dxfId="6816" priority="5396" operator="equal">
      <formula>""</formula>
    </cfRule>
  </conditionalFormatting>
  <conditionalFormatting sqref="Z1064:AA1064">
    <cfRule type="cellIs" dxfId="6815" priority="5393" operator="notEqual">
      <formula>""</formula>
    </cfRule>
    <cfRule type="cellIs" dxfId="6814" priority="5394" operator="equal">
      <formula>""</formula>
    </cfRule>
  </conditionalFormatting>
  <conditionalFormatting sqref="AC1063:AE1063 AD1053:AE1053">
    <cfRule type="cellIs" dxfId="6813" priority="5391" operator="notEqual">
      <formula>""</formula>
    </cfRule>
    <cfRule type="cellIs" dxfId="6812" priority="5392" operator="equal">
      <formula>""</formula>
    </cfRule>
  </conditionalFormatting>
  <conditionalFormatting sqref="AC1064:AE1064">
    <cfRule type="cellIs" dxfId="6811" priority="5389" operator="notEqual">
      <formula>""</formula>
    </cfRule>
    <cfRule type="cellIs" dxfId="6810" priority="5390" operator="equal">
      <formula>""</formula>
    </cfRule>
  </conditionalFormatting>
  <conditionalFormatting sqref="AF1053:AF1063">
    <cfRule type="cellIs" dxfId="6809" priority="5387" operator="notEqual">
      <formula>""</formula>
    </cfRule>
    <cfRule type="cellIs" dxfId="6808" priority="5388" operator="equal">
      <formula>""</formula>
    </cfRule>
  </conditionalFormatting>
  <conditionalFormatting sqref="AF1064">
    <cfRule type="cellIs" dxfId="6807" priority="5385" operator="notEqual">
      <formula>""</formula>
    </cfRule>
    <cfRule type="cellIs" dxfId="6806" priority="5386" operator="equal">
      <formula>""</formula>
    </cfRule>
  </conditionalFormatting>
  <conditionalFormatting sqref="AG1053:AG1064">
    <cfRule type="cellIs" dxfId="6805" priority="5383" operator="notEqual">
      <formula>""</formula>
    </cfRule>
    <cfRule type="cellIs" dxfId="6804" priority="5384" operator="equal">
      <formula>""</formula>
    </cfRule>
  </conditionalFormatting>
  <conditionalFormatting sqref="AC1053">
    <cfRule type="cellIs" dxfId="6803" priority="5381" operator="notEqual">
      <formula>""</formula>
    </cfRule>
    <cfRule type="cellIs" dxfId="6802" priority="5382" operator="equal">
      <formula>""</formula>
    </cfRule>
  </conditionalFormatting>
  <conditionalFormatting sqref="AC1054:AC1062">
    <cfRule type="cellIs" dxfId="6801" priority="5379" operator="notEqual">
      <formula>""</formula>
    </cfRule>
    <cfRule type="cellIs" dxfId="6800" priority="5380" operator="equal">
      <formula>""</formula>
    </cfRule>
  </conditionalFormatting>
  <conditionalFormatting sqref="AF1054:AF1062">
    <cfRule type="cellIs" dxfId="6799" priority="5377" operator="notEqual">
      <formula>""</formula>
    </cfRule>
    <cfRule type="cellIs" dxfId="6798" priority="5378" operator="equal">
      <formula>""</formula>
    </cfRule>
  </conditionalFormatting>
  <conditionalFormatting sqref="AE1054:AE1062">
    <cfRule type="cellIs" dxfId="6797" priority="5375" operator="notEqual">
      <formula>""</formula>
    </cfRule>
    <cfRule type="cellIs" dxfId="6796" priority="5376" operator="equal">
      <formula>""</formula>
    </cfRule>
  </conditionalFormatting>
  <conditionalFormatting sqref="AD1054:AD1062">
    <cfRule type="cellIs" dxfId="6795" priority="5373" operator="notEqual">
      <formula>""</formula>
    </cfRule>
    <cfRule type="cellIs" dxfId="6794" priority="5374" operator="equal">
      <formula>""</formula>
    </cfRule>
  </conditionalFormatting>
  <conditionalFormatting sqref="L1059:L1064">
    <cfRule type="cellIs" dxfId="6793" priority="5371" operator="notEqual">
      <formula>""</formula>
    </cfRule>
    <cfRule type="cellIs" dxfId="6792" priority="5372" operator="equal">
      <formula>""</formula>
    </cfRule>
  </conditionalFormatting>
  <conditionalFormatting sqref="K1059:K1064">
    <cfRule type="cellIs" dxfId="6791" priority="5369" operator="notEqual">
      <formula>""</formula>
    </cfRule>
    <cfRule type="cellIs" dxfId="6790" priority="5370" operator="equal">
      <formula>""</formula>
    </cfRule>
  </conditionalFormatting>
  <conditionalFormatting sqref="S1053:S1058">
    <cfRule type="cellIs" dxfId="6789" priority="5367" operator="notEqual">
      <formula>""</formula>
    </cfRule>
    <cfRule type="cellIs" dxfId="6788" priority="5368" operator="equal">
      <formula>""</formula>
    </cfRule>
  </conditionalFormatting>
  <conditionalFormatting sqref="V1054:V1062">
    <cfRule type="cellIs" dxfId="6787" priority="5365" operator="notEqual">
      <formula>""</formula>
    </cfRule>
    <cfRule type="cellIs" dxfId="6786" priority="5366" operator="equal">
      <formula>""</formula>
    </cfRule>
  </conditionalFormatting>
  <conditionalFormatting sqref="R1075:R1077">
    <cfRule type="cellIs" dxfId="6785" priority="5363" operator="notEqual">
      <formula>""</formula>
    </cfRule>
    <cfRule type="cellIs" dxfId="6784" priority="5364" operator="equal">
      <formula>""</formula>
    </cfRule>
  </conditionalFormatting>
  <conditionalFormatting sqref="Q1078:R1079 P1077:P1079 R1077 S1074:T1079 J1074:J1079 M1074:N1079 W1070:W1079">
    <cfRule type="cellIs" dxfId="6783" priority="5361" operator="notEqual">
      <formula>""</formula>
    </cfRule>
    <cfRule type="cellIs" dxfId="6782" priority="5362" operator="equal">
      <formula>""</formula>
    </cfRule>
  </conditionalFormatting>
  <conditionalFormatting sqref="B1068:B1079 U1079 W1069 T1069:T1073 Q1069:Q1077 U1078:V1078 R1069:R1074 T1068:Y1068 U1069:U1077 C1068:R1068 O1069:O1079 J1069:N1073 P1069:P1076 C1069:I1079 X1069:Y1079">
    <cfRule type="cellIs" dxfId="6781" priority="5359" operator="notEqual">
      <formula>""</formula>
    </cfRule>
    <cfRule type="cellIs" dxfId="6780" priority="5360" operator="equal">
      <formula>""</formula>
    </cfRule>
  </conditionalFormatting>
  <conditionalFormatting sqref="V1079">
    <cfRule type="cellIs" dxfId="6779" priority="5357" operator="notEqual">
      <formula>""</formula>
    </cfRule>
    <cfRule type="cellIs" dxfId="6778" priority="5358" operator="equal">
      <formula>""</formula>
    </cfRule>
  </conditionalFormatting>
  <conditionalFormatting sqref="Z1068:AB1068 AB1069:AB1079 Z1069:AA1078">
    <cfRule type="cellIs" dxfId="6777" priority="5355" operator="notEqual">
      <formula>""</formula>
    </cfRule>
    <cfRule type="cellIs" dxfId="6776" priority="5356" operator="equal">
      <formula>""</formula>
    </cfRule>
  </conditionalFormatting>
  <conditionalFormatting sqref="Z1079:AA1079">
    <cfRule type="cellIs" dxfId="6775" priority="5353" operator="notEqual">
      <formula>""</formula>
    </cfRule>
    <cfRule type="cellIs" dxfId="6774" priority="5354" operator="equal">
      <formula>""</formula>
    </cfRule>
  </conditionalFormatting>
  <conditionalFormatting sqref="AC1078:AE1078 AD1068:AE1068">
    <cfRule type="cellIs" dxfId="6773" priority="5351" operator="notEqual">
      <formula>""</formula>
    </cfRule>
    <cfRule type="cellIs" dxfId="6772" priority="5352" operator="equal">
      <formula>""</formula>
    </cfRule>
  </conditionalFormatting>
  <conditionalFormatting sqref="AC1079:AE1079">
    <cfRule type="cellIs" dxfId="6771" priority="5349" operator="notEqual">
      <formula>""</formula>
    </cfRule>
    <cfRule type="cellIs" dxfId="6770" priority="5350" operator="equal">
      <formula>""</formula>
    </cfRule>
  </conditionalFormatting>
  <conditionalFormatting sqref="AF1068:AF1078">
    <cfRule type="cellIs" dxfId="6769" priority="5347" operator="notEqual">
      <formula>""</formula>
    </cfRule>
    <cfRule type="cellIs" dxfId="6768" priority="5348" operator="equal">
      <formula>""</formula>
    </cfRule>
  </conditionalFormatting>
  <conditionalFormatting sqref="AF1079">
    <cfRule type="cellIs" dxfId="6767" priority="5345" operator="notEqual">
      <formula>""</formula>
    </cfRule>
    <cfRule type="cellIs" dxfId="6766" priority="5346" operator="equal">
      <formula>""</formula>
    </cfRule>
  </conditionalFormatting>
  <conditionalFormatting sqref="AG1068:AG1079">
    <cfRule type="cellIs" dxfId="6765" priority="5343" operator="notEqual">
      <formula>""</formula>
    </cfRule>
    <cfRule type="cellIs" dxfId="6764" priority="5344" operator="equal">
      <formula>""</formula>
    </cfRule>
  </conditionalFormatting>
  <conditionalFormatting sqref="AC1068">
    <cfRule type="cellIs" dxfId="6763" priority="5341" operator="notEqual">
      <formula>""</formula>
    </cfRule>
    <cfRule type="cellIs" dxfId="6762" priority="5342" operator="equal">
      <formula>""</formula>
    </cfRule>
  </conditionalFormatting>
  <conditionalFormatting sqref="AC1069:AC1077">
    <cfRule type="cellIs" dxfId="6761" priority="5339" operator="notEqual">
      <formula>""</formula>
    </cfRule>
    <cfRule type="cellIs" dxfId="6760" priority="5340" operator="equal">
      <formula>""</formula>
    </cfRule>
  </conditionalFormatting>
  <conditionalFormatting sqref="AF1069:AF1077">
    <cfRule type="cellIs" dxfId="6759" priority="5337" operator="notEqual">
      <formula>""</formula>
    </cfRule>
    <cfRule type="cellIs" dxfId="6758" priority="5338" operator="equal">
      <formula>""</formula>
    </cfRule>
  </conditionalFormatting>
  <conditionalFormatting sqref="AE1069:AE1077">
    <cfRule type="cellIs" dxfId="6757" priority="5335" operator="notEqual">
      <formula>""</formula>
    </cfRule>
    <cfRule type="cellIs" dxfId="6756" priority="5336" operator="equal">
      <formula>""</formula>
    </cfRule>
  </conditionalFormatting>
  <conditionalFormatting sqref="AD1069:AD1077">
    <cfRule type="cellIs" dxfId="6755" priority="5333" operator="notEqual">
      <formula>""</formula>
    </cfRule>
    <cfRule type="cellIs" dxfId="6754" priority="5334" operator="equal">
      <formula>""</formula>
    </cfRule>
  </conditionalFormatting>
  <conditionalFormatting sqref="L1074:L1079">
    <cfRule type="cellIs" dxfId="6753" priority="5331" operator="notEqual">
      <formula>""</formula>
    </cfRule>
    <cfRule type="cellIs" dxfId="6752" priority="5332" operator="equal">
      <formula>""</formula>
    </cfRule>
  </conditionalFormatting>
  <conditionalFormatting sqref="K1074:K1079">
    <cfRule type="cellIs" dxfId="6751" priority="5329" operator="notEqual">
      <formula>""</formula>
    </cfRule>
    <cfRule type="cellIs" dxfId="6750" priority="5330" operator="equal">
      <formula>""</formula>
    </cfRule>
  </conditionalFormatting>
  <conditionalFormatting sqref="S1068:S1073">
    <cfRule type="cellIs" dxfId="6749" priority="5327" operator="notEqual">
      <formula>""</formula>
    </cfRule>
    <cfRule type="cellIs" dxfId="6748" priority="5328" operator="equal">
      <formula>""</formula>
    </cfRule>
  </conditionalFormatting>
  <conditionalFormatting sqref="V1069:V1077">
    <cfRule type="cellIs" dxfId="6747" priority="5325" operator="notEqual">
      <formula>""</formula>
    </cfRule>
    <cfRule type="cellIs" dxfId="6746" priority="5326" operator="equal">
      <formula>""</formula>
    </cfRule>
  </conditionalFormatting>
  <conditionalFormatting sqref="R1090:R1092">
    <cfRule type="cellIs" dxfId="6745" priority="5323" operator="notEqual">
      <formula>""</formula>
    </cfRule>
    <cfRule type="cellIs" dxfId="6744" priority="5324" operator="equal">
      <formula>""</formula>
    </cfRule>
  </conditionalFormatting>
  <conditionalFormatting sqref="Q1093:R1094 P1092:P1094 R1092 S1089:T1094 J1089:J1094 M1089:N1094 W1085:W1094">
    <cfRule type="cellIs" dxfId="6743" priority="5321" operator="notEqual">
      <formula>""</formula>
    </cfRule>
    <cfRule type="cellIs" dxfId="6742" priority="5322" operator="equal">
      <formula>""</formula>
    </cfRule>
  </conditionalFormatting>
  <conditionalFormatting sqref="B1083:B1094 U1094 W1084 T1084:T1088 Q1084:Q1092 U1093:V1093 R1084:R1089 T1083:Y1083 U1084:U1092 C1083:R1083 O1084:O1094 J1084:N1088 P1084:P1091 C1084:I1094 X1084:Y1094">
    <cfRule type="cellIs" dxfId="6741" priority="5319" operator="notEqual">
      <formula>""</formula>
    </cfRule>
    <cfRule type="cellIs" dxfId="6740" priority="5320" operator="equal">
      <formula>""</formula>
    </cfRule>
  </conditionalFormatting>
  <conditionalFormatting sqref="V1094">
    <cfRule type="cellIs" dxfId="6739" priority="5317" operator="notEqual">
      <formula>""</formula>
    </cfRule>
    <cfRule type="cellIs" dxfId="6738" priority="5318" operator="equal">
      <formula>""</formula>
    </cfRule>
  </conditionalFormatting>
  <conditionalFormatting sqref="Z1083:AB1083 AB1084:AB1094 Z1084:AA1093">
    <cfRule type="cellIs" dxfId="6737" priority="5315" operator="notEqual">
      <formula>""</formula>
    </cfRule>
    <cfRule type="cellIs" dxfId="6736" priority="5316" operator="equal">
      <formula>""</formula>
    </cfRule>
  </conditionalFormatting>
  <conditionalFormatting sqref="Z1094:AA1094">
    <cfRule type="cellIs" dxfId="6735" priority="5313" operator="notEqual">
      <formula>""</formula>
    </cfRule>
    <cfRule type="cellIs" dxfId="6734" priority="5314" operator="equal">
      <formula>""</formula>
    </cfRule>
  </conditionalFormatting>
  <conditionalFormatting sqref="AC1093:AE1093 AD1083:AE1083">
    <cfRule type="cellIs" dxfId="6733" priority="5311" operator="notEqual">
      <formula>""</formula>
    </cfRule>
    <cfRule type="cellIs" dxfId="6732" priority="5312" operator="equal">
      <formula>""</formula>
    </cfRule>
  </conditionalFormatting>
  <conditionalFormatting sqref="AC1094:AE1094">
    <cfRule type="cellIs" dxfId="6731" priority="5309" operator="notEqual">
      <formula>""</formula>
    </cfRule>
    <cfRule type="cellIs" dxfId="6730" priority="5310" operator="equal">
      <formula>""</formula>
    </cfRule>
  </conditionalFormatting>
  <conditionalFormatting sqref="AF1083:AF1093">
    <cfRule type="cellIs" dxfId="6729" priority="5307" operator="notEqual">
      <formula>""</formula>
    </cfRule>
    <cfRule type="cellIs" dxfId="6728" priority="5308" operator="equal">
      <formula>""</formula>
    </cfRule>
  </conditionalFormatting>
  <conditionalFormatting sqref="AF1094">
    <cfRule type="cellIs" dxfId="6727" priority="5305" operator="notEqual">
      <formula>""</formula>
    </cfRule>
    <cfRule type="cellIs" dxfId="6726" priority="5306" operator="equal">
      <formula>""</formula>
    </cfRule>
  </conditionalFormatting>
  <conditionalFormatting sqref="AG1083:AG1094">
    <cfRule type="cellIs" dxfId="6725" priority="5303" operator="notEqual">
      <formula>""</formula>
    </cfRule>
    <cfRule type="cellIs" dxfId="6724" priority="5304" operator="equal">
      <formula>""</formula>
    </cfRule>
  </conditionalFormatting>
  <conditionalFormatting sqref="AC1083">
    <cfRule type="cellIs" dxfId="6723" priority="5301" operator="notEqual">
      <formula>""</formula>
    </cfRule>
    <cfRule type="cellIs" dxfId="6722" priority="5302" operator="equal">
      <formula>""</formula>
    </cfRule>
  </conditionalFormatting>
  <conditionalFormatting sqref="AC1084:AC1092">
    <cfRule type="cellIs" dxfId="6721" priority="5299" operator="notEqual">
      <formula>""</formula>
    </cfRule>
    <cfRule type="cellIs" dxfId="6720" priority="5300" operator="equal">
      <formula>""</formula>
    </cfRule>
  </conditionalFormatting>
  <conditionalFormatting sqref="AF1084:AF1092">
    <cfRule type="cellIs" dxfId="6719" priority="5297" operator="notEqual">
      <formula>""</formula>
    </cfRule>
    <cfRule type="cellIs" dxfId="6718" priority="5298" operator="equal">
      <formula>""</formula>
    </cfRule>
  </conditionalFormatting>
  <conditionalFormatting sqref="AE1084:AE1092">
    <cfRule type="cellIs" dxfId="6717" priority="5295" operator="notEqual">
      <formula>""</formula>
    </cfRule>
    <cfRule type="cellIs" dxfId="6716" priority="5296" operator="equal">
      <formula>""</formula>
    </cfRule>
  </conditionalFormatting>
  <conditionalFormatting sqref="AD1084:AD1092">
    <cfRule type="cellIs" dxfId="6715" priority="5293" operator="notEqual">
      <formula>""</formula>
    </cfRule>
    <cfRule type="cellIs" dxfId="6714" priority="5294" operator="equal">
      <formula>""</formula>
    </cfRule>
  </conditionalFormatting>
  <conditionalFormatting sqref="L1089:L1094">
    <cfRule type="cellIs" dxfId="6713" priority="5291" operator="notEqual">
      <formula>""</formula>
    </cfRule>
    <cfRule type="cellIs" dxfId="6712" priority="5292" operator="equal">
      <formula>""</formula>
    </cfRule>
  </conditionalFormatting>
  <conditionalFormatting sqref="K1089:K1094">
    <cfRule type="cellIs" dxfId="6711" priority="5289" operator="notEqual">
      <formula>""</formula>
    </cfRule>
    <cfRule type="cellIs" dxfId="6710" priority="5290" operator="equal">
      <formula>""</formula>
    </cfRule>
  </conditionalFormatting>
  <conditionalFormatting sqref="S1083:S1088">
    <cfRule type="cellIs" dxfId="6709" priority="5287" operator="notEqual">
      <formula>""</formula>
    </cfRule>
    <cfRule type="cellIs" dxfId="6708" priority="5288" operator="equal">
      <formula>""</formula>
    </cfRule>
  </conditionalFormatting>
  <conditionalFormatting sqref="V1084:V1092">
    <cfRule type="cellIs" dxfId="6707" priority="5285" operator="notEqual">
      <formula>""</formula>
    </cfRule>
    <cfRule type="cellIs" dxfId="6706" priority="5286" operator="equal">
      <formula>""</formula>
    </cfRule>
  </conditionalFormatting>
  <conditionalFormatting sqref="R1105:R1107">
    <cfRule type="cellIs" dxfId="6705" priority="5283" operator="notEqual">
      <formula>""</formula>
    </cfRule>
    <cfRule type="cellIs" dxfId="6704" priority="5284" operator="equal">
      <formula>""</formula>
    </cfRule>
  </conditionalFormatting>
  <conditionalFormatting sqref="Q1108:R1109 P1107:P1109 R1107 S1104:T1109 J1104:J1109 M1104:N1109 W1100:W1109">
    <cfRule type="cellIs" dxfId="6703" priority="5281" operator="notEqual">
      <formula>""</formula>
    </cfRule>
    <cfRule type="cellIs" dxfId="6702" priority="5282" operator="equal">
      <formula>""</formula>
    </cfRule>
  </conditionalFormatting>
  <conditionalFormatting sqref="B1098:B1109 U1109 W1099 T1099:T1103 Q1099:Q1107 U1108:V1108 R1099:R1104 T1098:Y1098 U1099:U1107 C1098:R1098 O1099:O1109 J1099:N1103 P1099:P1106 C1099:I1109 X1099:Y1109">
    <cfRule type="cellIs" dxfId="6701" priority="5279" operator="notEqual">
      <formula>""</formula>
    </cfRule>
    <cfRule type="cellIs" dxfId="6700" priority="5280" operator="equal">
      <formula>""</formula>
    </cfRule>
  </conditionalFormatting>
  <conditionalFormatting sqref="V1109">
    <cfRule type="cellIs" dxfId="6699" priority="5277" operator="notEqual">
      <formula>""</formula>
    </cfRule>
    <cfRule type="cellIs" dxfId="6698" priority="5278" operator="equal">
      <formula>""</formula>
    </cfRule>
  </conditionalFormatting>
  <conditionalFormatting sqref="Z1098:AB1098 AB1099:AB1109 Z1099:AA1108">
    <cfRule type="cellIs" dxfId="6697" priority="5275" operator="notEqual">
      <formula>""</formula>
    </cfRule>
    <cfRule type="cellIs" dxfId="6696" priority="5276" operator="equal">
      <formula>""</formula>
    </cfRule>
  </conditionalFormatting>
  <conditionalFormatting sqref="Z1109:AA1109">
    <cfRule type="cellIs" dxfId="6695" priority="5273" operator="notEqual">
      <formula>""</formula>
    </cfRule>
    <cfRule type="cellIs" dxfId="6694" priority="5274" operator="equal">
      <formula>""</formula>
    </cfRule>
  </conditionalFormatting>
  <conditionalFormatting sqref="AC1108:AE1108 AD1098:AE1098">
    <cfRule type="cellIs" dxfId="6693" priority="5271" operator="notEqual">
      <formula>""</formula>
    </cfRule>
    <cfRule type="cellIs" dxfId="6692" priority="5272" operator="equal">
      <formula>""</formula>
    </cfRule>
  </conditionalFormatting>
  <conditionalFormatting sqref="AC1109:AE1109">
    <cfRule type="cellIs" dxfId="6691" priority="5269" operator="notEqual">
      <formula>""</formula>
    </cfRule>
    <cfRule type="cellIs" dxfId="6690" priority="5270" operator="equal">
      <formula>""</formula>
    </cfRule>
  </conditionalFormatting>
  <conditionalFormatting sqref="AF1098:AF1108">
    <cfRule type="cellIs" dxfId="6689" priority="5267" operator="notEqual">
      <formula>""</formula>
    </cfRule>
    <cfRule type="cellIs" dxfId="6688" priority="5268" operator="equal">
      <formula>""</formula>
    </cfRule>
  </conditionalFormatting>
  <conditionalFormatting sqref="AF1109">
    <cfRule type="cellIs" dxfId="6687" priority="5265" operator="notEqual">
      <formula>""</formula>
    </cfRule>
    <cfRule type="cellIs" dxfId="6686" priority="5266" operator="equal">
      <formula>""</formula>
    </cfRule>
  </conditionalFormatting>
  <conditionalFormatting sqref="AG1098:AG1109">
    <cfRule type="cellIs" dxfId="6685" priority="5263" operator="notEqual">
      <formula>""</formula>
    </cfRule>
    <cfRule type="cellIs" dxfId="6684" priority="5264" operator="equal">
      <formula>""</formula>
    </cfRule>
  </conditionalFormatting>
  <conditionalFormatting sqref="AC1098">
    <cfRule type="cellIs" dxfId="6683" priority="5261" operator="notEqual">
      <formula>""</formula>
    </cfRule>
    <cfRule type="cellIs" dxfId="6682" priority="5262" operator="equal">
      <formula>""</formula>
    </cfRule>
  </conditionalFormatting>
  <conditionalFormatting sqref="AC1099:AC1107">
    <cfRule type="cellIs" dxfId="6681" priority="5259" operator="notEqual">
      <formula>""</formula>
    </cfRule>
    <cfRule type="cellIs" dxfId="6680" priority="5260" operator="equal">
      <formula>""</formula>
    </cfRule>
  </conditionalFormatting>
  <conditionalFormatting sqref="AF1099:AF1107">
    <cfRule type="cellIs" dxfId="6679" priority="5257" operator="notEqual">
      <formula>""</formula>
    </cfRule>
    <cfRule type="cellIs" dxfId="6678" priority="5258" operator="equal">
      <formula>""</formula>
    </cfRule>
  </conditionalFormatting>
  <conditionalFormatting sqref="AE1099:AE1107">
    <cfRule type="cellIs" dxfId="6677" priority="5255" operator="notEqual">
      <formula>""</formula>
    </cfRule>
    <cfRule type="cellIs" dxfId="6676" priority="5256" operator="equal">
      <formula>""</formula>
    </cfRule>
  </conditionalFormatting>
  <conditionalFormatting sqref="AD1099:AD1107">
    <cfRule type="cellIs" dxfId="6675" priority="5253" operator="notEqual">
      <formula>""</formula>
    </cfRule>
    <cfRule type="cellIs" dxfId="6674" priority="5254" operator="equal">
      <formula>""</formula>
    </cfRule>
  </conditionalFormatting>
  <conditionalFormatting sqref="L1104:L1109">
    <cfRule type="cellIs" dxfId="6673" priority="5251" operator="notEqual">
      <formula>""</formula>
    </cfRule>
    <cfRule type="cellIs" dxfId="6672" priority="5252" operator="equal">
      <formula>""</formula>
    </cfRule>
  </conditionalFormatting>
  <conditionalFormatting sqref="K1104:K1109">
    <cfRule type="cellIs" dxfId="6671" priority="5249" operator="notEqual">
      <formula>""</formula>
    </cfRule>
    <cfRule type="cellIs" dxfId="6670" priority="5250" operator="equal">
      <formula>""</formula>
    </cfRule>
  </conditionalFormatting>
  <conditionalFormatting sqref="S1098:S1103">
    <cfRule type="cellIs" dxfId="6669" priority="5247" operator="notEqual">
      <formula>""</formula>
    </cfRule>
    <cfRule type="cellIs" dxfId="6668" priority="5248" operator="equal">
      <formula>""</formula>
    </cfRule>
  </conditionalFormatting>
  <conditionalFormatting sqref="V1099:V1107">
    <cfRule type="cellIs" dxfId="6667" priority="5245" operator="notEqual">
      <formula>""</formula>
    </cfRule>
    <cfRule type="cellIs" dxfId="6666" priority="5246" operator="equal">
      <formula>""</formula>
    </cfRule>
  </conditionalFormatting>
  <conditionalFormatting sqref="R1120:R1122">
    <cfRule type="cellIs" dxfId="6665" priority="5243" operator="notEqual">
      <formula>""</formula>
    </cfRule>
    <cfRule type="cellIs" dxfId="6664" priority="5244" operator="equal">
      <formula>""</formula>
    </cfRule>
  </conditionalFormatting>
  <conditionalFormatting sqref="Q1123:R1124 P1122:P1124 R1122 S1119:T1124 J1119:J1124 M1119:N1124 W1115:W1124">
    <cfRule type="cellIs" dxfId="6663" priority="5241" operator="notEqual">
      <formula>""</formula>
    </cfRule>
    <cfRule type="cellIs" dxfId="6662" priority="5242" operator="equal">
      <formula>""</formula>
    </cfRule>
  </conditionalFormatting>
  <conditionalFormatting sqref="B1113:B1124 U1124 W1114 T1114:T1118 Q1114:Q1122 U1123:V1123 R1114:R1119 T1113:Y1113 U1114:U1122 C1113:R1113 O1114:O1124 J1114:N1118 P1114:P1121 C1114:I1124 X1114:Y1124">
    <cfRule type="cellIs" dxfId="6661" priority="5239" operator="notEqual">
      <formula>""</formula>
    </cfRule>
    <cfRule type="cellIs" dxfId="6660" priority="5240" operator="equal">
      <formula>""</formula>
    </cfRule>
  </conditionalFormatting>
  <conditionalFormatting sqref="V1124">
    <cfRule type="cellIs" dxfId="6659" priority="5237" operator="notEqual">
      <formula>""</formula>
    </cfRule>
    <cfRule type="cellIs" dxfId="6658" priority="5238" operator="equal">
      <formula>""</formula>
    </cfRule>
  </conditionalFormatting>
  <conditionalFormatting sqref="Z1113:AB1113 AB1114:AB1124 Z1114:AA1123">
    <cfRule type="cellIs" dxfId="6657" priority="5235" operator="notEqual">
      <formula>""</formula>
    </cfRule>
    <cfRule type="cellIs" dxfId="6656" priority="5236" operator="equal">
      <formula>""</formula>
    </cfRule>
  </conditionalFormatting>
  <conditionalFormatting sqref="Z1124:AA1124">
    <cfRule type="cellIs" dxfId="6655" priority="5233" operator="notEqual">
      <formula>""</formula>
    </cfRule>
    <cfRule type="cellIs" dxfId="6654" priority="5234" operator="equal">
      <formula>""</formula>
    </cfRule>
  </conditionalFormatting>
  <conditionalFormatting sqref="AC1123:AE1123 AD1113:AE1113">
    <cfRule type="cellIs" dxfId="6653" priority="5231" operator="notEqual">
      <formula>""</formula>
    </cfRule>
    <cfRule type="cellIs" dxfId="6652" priority="5232" operator="equal">
      <formula>""</formula>
    </cfRule>
  </conditionalFormatting>
  <conditionalFormatting sqref="AC1124:AE1124">
    <cfRule type="cellIs" dxfId="6651" priority="5229" operator="notEqual">
      <formula>""</formula>
    </cfRule>
    <cfRule type="cellIs" dxfId="6650" priority="5230" operator="equal">
      <formula>""</formula>
    </cfRule>
  </conditionalFormatting>
  <conditionalFormatting sqref="AF1113:AF1123">
    <cfRule type="cellIs" dxfId="6649" priority="5227" operator="notEqual">
      <formula>""</formula>
    </cfRule>
    <cfRule type="cellIs" dxfId="6648" priority="5228" operator="equal">
      <formula>""</formula>
    </cfRule>
  </conditionalFormatting>
  <conditionalFormatting sqref="AF1124">
    <cfRule type="cellIs" dxfId="6647" priority="5225" operator="notEqual">
      <formula>""</formula>
    </cfRule>
    <cfRule type="cellIs" dxfId="6646" priority="5226" operator="equal">
      <formula>""</formula>
    </cfRule>
  </conditionalFormatting>
  <conditionalFormatting sqref="AG1113:AG1124">
    <cfRule type="cellIs" dxfId="6645" priority="5223" operator="notEqual">
      <formula>""</formula>
    </cfRule>
    <cfRule type="cellIs" dxfId="6644" priority="5224" operator="equal">
      <formula>""</formula>
    </cfRule>
  </conditionalFormatting>
  <conditionalFormatting sqref="AC1113">
    <cfRule type="cellIs" dxfId="6643" priority="5221" operator="notEqual">
      <formula>""</formula>
    </cfRule>
    <cfRule type="cellIs" dxfId="6642" priority="5222" operator="equal">
      <formula>""</formula>
    </cfRule>
  </conditionalFormatting>
  <conditionalFormatting sqref="AC1114:AC1122">
    <cfRule type="cellIs" dxfId="6641" priority="5219" operator="notEqual">
      <formula>""</formula>
    </cfRule>
    <cfRule type="cellIs" dxfId="6640" priority="5220" operator="equal">
      <formula>""</formula>
    </cfRule>
  </conditionalFormatting>
  <conditionalFormatting sqref="AF1114:AF1122">
    <cfRule type="cellIs" dxfId="6639" priority="5217" operator="notEqual">
      <formula>""</formula>
    </cfRule>
    <cfRule type="cellIs" dxfId="6638" priority="5218" operator="equal">
      <formula>""</formula>
    </cfRule>
  </conditionalFormatting>
  <conditionalFormatting sqref="AE1114:AE1122">
    <cfRule type="cellIs" dxfId="6637" priority="5215" operator="notEqual">
      <formula>""</formula>
    </cfRule>
    <cfRule type="cellIs" dxfId="6636" priority="5216" operator="equal">
      <formula>""</formula>
    </cfRule>
  </conditionalFormatting>
  <conditionalFormatting sqref="AD1114:AD1122">
    <cfRule type="cellIs" dxfId="6635" priority="5213" operator="notEqual">
      <formula>""</formula>
    </cfRule>
    <cfRule type="cellIs" dxfId="6634" priority="5214" operator="equal">
      <formula>""</formula>
    </cfRule>
  </conditionalFormatting>
  <conditionalFormatting sqref="L1119:L1124">
    <cfRule type="cellIs" dxfId="6633" priority="5211" operator="notEqual">
      <formula>""</formula>
    </cfRule>
    <cfRule type="cellIs" dxfId="6632" priority="5212" operator="equal">
      <formula>""</formula>
    </cfRule>
  </conditionalFormatting>
  <conditionalFormatting sqref="K1119:K1124">
    <cfRule type="cellIs" dxfId="6631" priority="5209" operator="notEqual">
      <formula>""</formula>
    </cfRule>
    <cfRule type="cellIs" dxfId="6630" priority="5210" operator="equal">
      <formula>""</formula>
    </cfRule>
  </conditionalFormatting>
  <conditionalFormatting sqref="S1113:S1118">
    <cfRule type="cellIs" dxfId="6629" priority="5207" operator="notEqual">
      <formula>""</formula>
    </cfRule>
    <cfRule type="cellIs" dxfId="6628" priority="5208" operator="equal">
      <formula>""</formula>
    </cfRule>
  </conditionalFormatting>
  <conditionalFormatting sqref="V1114:V1122">
    <cfRule type="cellIs" dxfId="6627" priority="5205" operator="notEqual">
      <formula>""</formula>
    </cfRule>
    <cfRule type="cellIs" dxfId="6626" priority="5206" operator="equal">
      <formula>""</formula>
    </cfRule>
  </conditionalFormatting>
  <conditionalFormatting sqref="R1135:R1137">
    <cfRule type="cellIs" dxfId="6625" priority="5203" operator="notEqual">
      <formula>""</formula>
    </cfRule>
    <cfRule type="cellIs" dxfId="6624" priority="5204" operator="equal">
      <formula>""</formula>
    </cfRule>
  </conditionalFormatting>
  <conditionalFormatting sqref="Q1138:R1139 P1137:P1139 R1137 S1134:T1139 J1134:J1139 M1134:N1139 W1130:W1139">
    <cfRule type="cellIs" dxfId="6623" priority="5201" operator="notEqual">
      <formula>""</formula>
    </cfRule>
    <cfRule type="cellIs" dxfId="6622" priority="5202" operator="equal">
      <formula>""</formula>
    </cfRule>
  </conditionalFormatting>
  <conditionalFormatting sqref="B1128:B1139 U1139 W1129 T1129:T1133 Q1129:Q1137 U1138:V1138 R1129:R1134 T1128:Y1128 U1129:U1137 C1128:R1128 O1129:O1139 J1129:N1133 P1129:P1136 C1129:I1139 X1129:Y1139">
    <cfRule type="cellIs" dxfId="6621" priority="5199" operator="notEqual">
      <formula>""</formula>
    </cfRule>
    <cfRule type="cellIs" dxfId="6620" priority="5200" operator="equal">
      <formula>""</formula>
    </cfRule>
  </conditionalFormatting>
  <conditionalFormatting sqref="V1139">
    <cfRule type="cellIs" dxfId="6619" priority="5197" operator="notEqual">
      <formula>""</formula>
    </cfRule>
    <cfRule type="cellIs" dxfId="6618" priority="5198" operator="equal">
      <formula>""</formula>
    </cfRule>
  </conditionalFormatting>
  <conditionalFormatting sqref="Z1128:AB1128 AB1129:AB1139 Z1129:AA1138">
    <cfRule type="cellIs" dxfId="6617" priority="5195" operator="notEqual">
      <formula>""</formula>
    </cfRule>
    <cfRule type="cellIs" dxfId="6616" priority="5196" operator="equal">
      <formula>""</formula>
    </cfRule>
  </conditionalFormatting>
  <conditionalFormatting sqref="Z1139:AA1139">
    <cfRule type="cellIs" dxfId="6615" priority="5193" operator="notEqual">
      <formula>""</formula>
    </cfRule>
    <cfRule type="cellIs" dxfId="6614" priority="5194" operator="equal">
      <formula>""</formula>
    </cfRule>
  </conditionalFormatting>
  <conditionalFormatting sqref="AC1138:AE1138 AD1128:AE1128">
    <cfRule type="cellIs" dxfId="6613" priority="5191" operator="notEqual">
      <formula>""</formula>
    </cfRule>
    <cfRule type="cellIs" dxfId="6612" priority="5192" operator="equal">
      <formula>""</formula>
    </cfRule>
  </conditionalFormatting>
  <conditionalFormatting sqref="AC1139:AE1139">
    <cfRule type="cellIs" dxfId="6611" priority="5189" operator="notEqual">
      <formula>""</formula>
    </cfRule>
    <cfRule type="cellIs" dxfId="6610" priority="5190" operator="equal">
      <formula>""</formula>
    </cfRule>
  </conditionalFormatting>
  <conditionalFormatting sqref="AF1128:AF1138">
    <cfRule type="cellIs" dxfId="6609" priority="5187" operator="notEqual">
      <formula>""</formula>
    </cfRule>
    <cfRule type="cellIs" dxfId="6608" priority="5188" operator="equal">
      <formula>""</formula>
    </cfRule>
  </conditionalFormatting>
  <conditionalFormatting sqref="AF1139">
    <cfRule type="cellIs" dxfId="6607" priority="5185" operator="notEqual">
      <formula>""</formula>
    </cfRule>
    <cfRule type="cellIs" dxfId="6606" priority="5186" operator="equal">
      <formula>""</formula>
    </cfRule>
  </conditionalFormatting>
  <conditionalFormatting sqref="AG1128:AG1139">
    <cfRule type="cellIs" dxfId="6605" priority="5183" operator="notEqual">
      <formula>""</formula>
    </cfRule>
    <cfRule type="cellIs" dxfId="6604" priority="5184" operator="equal">
      <formula>""</formula>
    </cfRule>
  </conditionalFormatting>
  <conditionalFormatting sqref="AC1128">
    <cfRule type="cellIs" dxfId="6603" priority="5181" operator="notEqual">
      <formula>""</formula>
    </cfRule>
    <cfRule type="cellIs" dxfId="6602" priority="5182" operator="equal">
      <formula>""</formula>
    </cfRule>
  </conditionalFormatting>
  <conditionalFormatting sqref="AC1129:AC1137">
    <cfRule type="cellIs" dxfId="6601" priority="5179" operator="notEqual">
      <formula>""</formula>
    </cfRule>
    <cfRule type="cellIs" dxfId="6600" priority="5180" operator="equal">
      <formula>""</formula>
    </cfRule>
  </conditionalFormatting>
  <conditionalFormatting sqref="AF1129:AF1137">
    <cfRule type="cellIs" dxfId="6599" priority="5177" operator="notEqual">
      <formula>""</formula>
    </cfRule>
    <cfRule type="cellIs" dxfId="6598" priority="5178" operator="equal">
      <formula>""</formula>
    </cfRule>
  </conditionalFormatting>
  <conditionalFormatting sqref="AE1129:AE1137">
    <cfRule type="cellIs" dxfId="6597" priority="5175" operator="notEqual">
      <formula>""</formula>
    </cfRule>
    <cfRule type="cellIs" dxfId="6596" priority="5176" operator="equal">
      <formula>""</formula>
    </cfRule>
  </conditionalFormatting>
  <conditionalFormatting sqref="AD1129:AD1137">
    <cfRule type="cellIs" dxfId="6595" priority="5173" operator="notEqual">
      <formula>""</formula>
    </cfRule>
    <cfRule type="cellIs" dxfId="6594" priority="5174" operator="equal">
      <formula>""</formula>
    </cfRule>
  </conditionalFormatting>
  <conditionalFormatting sqref="L1134:L1139">
    <cfRule type="cellIs" dxfId="6593" priority="5171" operator="notEqual">
      <formula>""</formula>
    </cfRule>
    <cfRule type="cellIs" dxfId="6592" priority="5172" operator="equal">
      <formula>""</formula>
    </cfRule>
  </conditionalFormatting>
  <conditionalFormatting sqref="K1134:K1139">
    <cfRule type="cellIs" dxfId="6591" priority="5169" operator="notEqual">
      <formula>""</formula>
    </cfRule>
    <cfRule type="cellIs" dxfId="6590" priority="5170" operator="equal">
      <formula>""</formula>
    </cfRule>
  </conditionalFormatting>
  <conditionalFormatting sqref="S1128:S1133">
    <cfRule type="cellIs" dxfId="6589" priority="5167" operator="notEqual">
      <formula>""</formula>
    </cfRule>
    <cfRule type="cellIs" dxfId="6588" priority="5168" operator="equal">
      <formula>""</formula>
    </cfRule>
  </conditionalFormatting>
  <conditionalFormatting sqref="V1129:V1137">
    <cfRule type="cellIs" dxfId="6587" priority="5165" operator="notEqual">
      <formula>""</formula>
    </cfRule>
    <cfRule type="cellIs" dxfId="6586" priority="5166" operator="equal">
      <formula>""</formula>
    </cfRule>
  </conditionalFormatting>
  <conditionalFormatting sqref="R1150:R1152">
    <cfRule type="cellIs" dxfId="6585" priority="5163" operator="notEqual">
      <formula>""</formula>
    </cfRule>
    <cfRule type="cellIs" dxfId="6584" priority="5164" operator="equal">
      <formula>""</formula>
    </cfRule>
  </conditionalFormatting>
  <conditionalFormatting sqref="Q1153:R1154 P1152:P1154 R1152 S1149:T1154 J1149:J1154 M1149:N1154 W1145:W1154">
    <cfRule type="cellIs" dxfId="6583" priority="5161" operator="notEqual">
      <formula>""</formula>
    </cfRule>
    <cfRule type="cellIs" dxfId="6582" priority="5162" operator="equal">
      <formula>""</formula>
    </cfRule>
  </conditionalFormatting>
  <conditionalFormatting sqref="B1143:B1154 U1154 W1144 T1144:T1148 Q1144:Q1152 U1153:V1153 R1144:R1149 T1143:Y1143 U1144:U1152 C1143:R1143 O1144:O1154 J1144:N1148 P1144:P1151 C1144:I1154 X1144:Y1154">
    <cfRule type="cellIs" dxfId="6581" priority="5159" operator="notEqual">
      <formula>""</formula>
    </cfRule>
    <cfRule type="cellIs" dxfId="6580" priority="5160" operator="equal">
      <formula>""</formula>
    </cfRule>
  </conditionalFormatting>
  <conditionalFormatting sqref="V1154">
    <cfRule type="cellIs" dxfId="6579" priority="5157" operator="notEqual">
      <formula>""</formula>
    </cfRule>
    <cfRule type="cellIs" dxfId="6578" priority="5158" operator="equal">
      <formula>""</formula>
    </cfRule>
  </conditionalFormatting>
  <conditionalFormatting sqref="Z1143:AB1143 AB1144:AB1154 Z1144:AA1153">
    <cfRule type="cellIs" dxfId="6577" priority="5155" operator="notEqual">
      <formula>""</formula>
    </cfRule>
    <cfRule type="cellIs" dxfId="6576" priority="5156" operator="equal">
      <formula>""</formula>
    </cfRule>
  </conditionalFormatting>
  <conditionalFormatting sqref="Z1154:AA1154">
    <cfRule type="cellIs" dxfId="6575" priority="5153" operator="notEqual">
      <formula>""</formula>
    </cfRule>
    <cfRule type="cellIs" dxfId="6574" priority="5154" operator="equal">
      <formula>""</formula>
    </cfRule>
  </conditionalFormatting>
  <conditionalFormatting sqref="AC1153:AE1153 AD1143:AE1143">
    <cfRule type="cellIs" dxfId="6573" priority="5151" operator="notEqual">
      <formula>""</formula>
    </cfRule>
    <cfRule type="cellIs" dxfId="6572" priority="5152" operator="equal">
      <formula>""</formula>
    </cfRule>
  </conditionalFormatting>
  <conditionalFormatting sqref="AC1154:AE1154">
    <cfRule type="cellIs" dxfId="6571" priority="5149" operator="notEqual">
      <formula>""</formula>
    </cfRule>
    <cfRule type="cellIs" dxfId="6570" priority="5150" operator="equal">
      <formula>""</formula>
    </cfRule>
  </conditionalFormatting>
  <conditionalFormatting sqref="AF1143:AF1153">
    <cfRule type="cellIs" dxfId="6569" priority="5147" operator="notEqual">
      <formula>""</formula>
    </cfRule>
    <cfRule type="cellIs" dxfId="6568" priority="5148" operator="equal">
      <formula>""</formula>
    </cfRule>
  </conditionalFormatting>
  <conditionalFormatting sqref="AF1154">
    <cfRule type="cellIs" dxfId="6567" priority="5145" operator="notEqual">
      <formula>""</formula>
    </cfRule>
    <cfRule type="cellIs" dxfId="6566" priority="5146" operator="equal">
      <formula>""</formula>
    </cfRule>
  </conditionalFormatting>
  <conditionalFormatting sqref="AG1143:AG1154">
    <cfRule type="cellIs" dxfId="6565" priority="5143" operator="notEqual">
      <formula>""</formula>
    </cfRule>
    <cfRule type="cellIs" dxfId="6564" priority="5144" operator="equal">
      <formula>""</formula>
    </cfRule>
  </conditionalFormatting>
  <conditionalFormatting sqref="AC1143">
    <cfRule type="cellIs" dxfId="6563" priority="5141" operator="notEqual">
      <formula>""</formula>
    </cfRule>
    <cfRule type="cellIs" dxfId="6562" priority="5142" operator="equal">
      <formula>""</formula>
    </cfRule>
  </conditionalFormatting>
  <conditionalFormatting sqref="AC1144:AC1152">
    <cfRule type="cellIs" dxfId="6561" priority="5139" operator="notEqual">
      <formula>""</formula>
    </cfRule>
    <cfRule type="cellIs" dxfId="6560" priority="5140" operator="equal">
      <formula>""</formula>
    </cfRule>
  </conditionalFormatting>
  <conditionalFormatting sqref="AF1144:AF1152">
    <cfRule type="cellIs" dxfId="6559" priority="5137" operator="notEqual">
      <formula>""</formula>
    </cfRule>
    <cfRule type="cellIs" dxfId="6558" priority="5138" operator="equal">
      <formula>""</formula>
    </cfRule>
  </conditionalFormatting>
  <conditionalFormatting sqref="AE1144:AE1152">
    <cfRule type="cellIs" dxfId="6557" priority="5135" operator="notEqual">
      <formula>""</formula>
    </cfRule>
    <cfRule type="cellIs" dxfId="6556" priority="5136" operator="equal">
      <formula>""</formula>
    </cfRule>
  </conditionalFormatting>
  <conditionalFormatting sqref="AD1144:AD1152">
    <cfRule type="cellIs" dxfId="6555" priority="5133" operator="notEqual">
      <formula>""</formula>
    </cfRule>
    <cfRule type="cellIs" dxfId="6554" priority="5134" operator="equal">
      <formula>""</formula>
    </cfRule>
  </conditionalFormatting>
  <conditionalFormatting sqref="L1149:L1154">
    <cfRule type="cellIs" dxfId="6553" priority="5131" operator="notEqual">
      <formula>""</formula>
    </cfRule>
    <cfRule type="cellIs" dxfId="6552" priority="5132" operator="equal">
      <formula>""</formula>
    </cfRule>
  </conditionalFormatting>
  <conditionalFormatting sqref="K1149:K1154">
    <cfRule type="cellIs" dxfId="6551" priority="5129" operator="notEqual">
      <formula>""</formula>
    </cfRule>
    <cfRule type="cellIs" dxfId="6550" priority="5130" operator="equal">
      <formula>""</formula>
    </cfRule>
  </conditionalFormatting>
  <conditionalFormatting sqref="S1143:S1148">
    <cfRule type="cellIs" dxfId="6549" priority="5127" operator="notEqual">
      <formula>""</formula>
    </cfRule>
    <cfRule type="cellIs" dxfId="6548" priority="5128" operator="equal">
      <formula>""</formula>
    </cfRule>
  </conditionalFormatting>
  <conditionalFormatting sqref="V1144:V1152">
    <cfRule type="cellIs" dxfId="6547" priority="5125" operator="notEqual">
      <formula>""</formula>
    </cfRule>
    <cfRule type="cellIs" dxfId="6546" priority="5126" operator="equal">
      <formula>""</formula>
    </cfRule>
  </conditionalFormatting>
  <conditionalFormatting sqref="R1165:R1167">
    <cfRule type="cellIs" dxfId="6545" priority="5123" operator="notEqual">
      <formula>""</formula>
    </cfRule>
    <cfRule type="cellIs" dxfId="6544" priority="5124" operator="equal">
      <formula>""</formula>
    </cfRule>
  </conditionalFormatting>
  <conditionalFormatting sqref="Q1168:R1169 P1167:P1169 R1167 S1164:T1169 J1164:J1169 M1164:N1169 W1160:W1169">
    <cfRule type="cellIs" dxfId="6543" priority="5121" operator="notEqual">
      <formula>""</formula>
    </cfRule>
    <cfRule type="cellIs" dxfId="6542" priority="5122" operator="equal">
      <formula>""</formula>
    </cfRule>
  </conditionalFormatting>
  <conditionalFormatting sqref="B1158:B1169 U1169 W1159 T1159:T1163 Q1159:Q1167 U1168:V1168 R1159:R1164 T1158:Y1158 U1159:U1167 C1158:R1158 O1159:O1169 J1159:N1163 P1159:P1166 C1159:I1169 X1159:Y1169">
    <cfRule type="cellIs" dxfId="6541" priority="5119" operator="notEqual">
      <formula>""</formula>
    </cfRule>
    <cfRule type="cellIs" dxfId="6540" priority="5120" operator="equal">
      <formula>""</formula>
    </cfRule>
  </conditionalFormatting>
  <conditionalFormatting sqref="V1169">
    <cfRule type="cellIs" dxfId="6539" priority="5117" operator="notEqual">
      <formula>""</formula>
    </cfRule>
    <cfRule type="cellIs" dxfId="6538" priority="5118" operator="equal">
      <formula>""</formula>
    </cfRule>
  </conditionalFormatting>
  <conditionalFormatting sqref="Z1158:AB1158 AB1159:AB1169 Z1159:AA1168">
    <cfRule type="cellIs" dxfId="6537" priority="5115" operator="notEqual">
      <formula>""</formula>
    </cfRule>
    <cfRule type="cellIs" dxfId="6536" priority="5116" operator="equal">
      <formula>""</formula>
    </cfRule>
  </conditionalFormatting>
  <conditionalFormatting sqref="Z1169:AA1169">
    <cfRule type="cellIs" dxfId="6535" priority="5113" operator="notEqual">
      <formula>""</formula>
    </cfRule>
    <cfRule type="cellIs" dxfId="6534" priority="5114" operator="equal">
      <formula>""</formula>
    </cfRule>
  </conditionalFormatting>
  <conditionalFormatting sqref="AC1168:AE1168 AD1158:AE1158">
    <cfRule type="cellIs" dxfId="6533" priority="5111" operator="notEqual">
      <formula>""</formula>
    </cfRule>
    <cfRule type="cellIs" dxfId="6532" priority="5112" operator="equal">
      <formula>""</formula>
    </cfRule>
  </conditionalFormatting>
  <conditionalFormatting sqref="AC1169:AE1169">
    <cfRule type="cellIs" dxfId="6531" priority="5109" operator="notEqual">
      <formula>""</formula>
    </cfRule>
    <cfRule type="cellIs" dxfId="6530" priority="5110" operator="equal">
      <formula>""</formula>
    </cfRule>
  </conditionalFormatting>
  <conditionalFormatting sqref="AF1158:AF1168">
    <cfRule type="cellIs" dxfId="6529" priority="5107" operator="notEqual">
      <formula>""</formula>
    </cfRule>
    <cfRule type="cellIs" dxfId="6528" priority="5108" operator="equal">
      <formula>""</formula>
    </cfRule>
  </conditionalFormatting>
  <conditionalFormatting sqref="AF1169">
    <cfRule type="cellIs" dxfId="6527" priority="5105" operator="notEqual">
      <formula>""</formula>
    </cfRule>
    <cfRule type="cellIs" dxfId="6526" priority="5106" operator="equal">
      <formula>""</formula>
    </cfRule>
  </conditionalFormatting>
  <conditionalFormatting sqref="AG1158:AG1169">
    <cfRule type="cellIs" dxfId="6525" priority="5103" operator="notEqual">
      <formula>""</formula>
    </cfRule>
    <cfRule type="cellIs" dxfId="6524" priority="5104" operator="equal">
      <formula>""</formula>
    </cfRule>
  </conditionalFormatting>
  <conditionalFormatting sqref="AC1158">
    <cfRule type="cellIs" dxfId="6523" priority="5101" operator="notEqual">
      <formula>""</formula>
    </cfRule>
    <cfRule type="cellIs" dxfId="6522" priority="5102" operator="equal">
      <formula>""</formula>
    </cfRule>
  </conditionalFormatting>
  <conditionalFormatting sqref="AC1159:AC1167">
    <cfRule type="cellIs" dxfId="6521" priority="5099" operator="notEqual">
      <formula>""</formula>
    </cfRule>
    <cfRule type="cellIs" dxfId="6520" priority="5100" operator="equal">
      <formula>""</formula>
    </cfRule>
  </conditionalFormatting>
  <conditionalFormatting sqref="AF1159:AF1167">
    <cfRule type="cellIs" dxfId="6519" priority="5097" operator="notEqual">
      <formula>""</formula>
    </cfRule>
    <cfRule type="cellIs" dxfId="6518" priority="5098" operator="equal">
      <formula>""</formula>
    </cfRule>
  </conditionalFormatting>
  <conditionalFormatting sqref="AE1159:AE1167">
    <cfRule type="cellIs" dxfId="6517" priority="5095" operator="notEqual">
      <formula>""</formula>
    </cfRule>
    <cfRule type="cellIs" dxfId="6516" priority="5096" operator="equal">
      <formula>""</formula>
    </cfRule>
  </conditionalFormatting>
  <conditionalFormatting sqref="AD1159:AD1167">
    <cfRule type="cellIs" dxfId="6515" priority="5093" operator="notEqual">
      <formula>""</formula>
    </cfRule>
    <cfRule type="cellIs" dxfId="6514" priority="5094" operator="equal">
      <formula>""</formula>
    </cfRule>
  </conditionalFormatting>
  <conditionalFormatting sqref="L1164:L1169">
    <cfRule type="cellIs" dxfId="6513" priority="5091" operator="notEqual">
      <formula>""</formula>
    </cfRule>
    <cfRule type="cellIs" dxfId="6512" priority="5092" operator="equal">
      <formula>""</formula>
    </cfRule>
  </conditionalFormatting>
  <conditionalFormatting sqref="K1164:K1169">
    <cfRule type="cellIs" dxfId="6511" priority="5089" operator="notEqual">
      <formula>""</formula>
    </cfRule>
    <cfRule type="cellIs" dxfId="6510" priority="5090" operator="equal">
      <formula>""</formula>
    </cfRule>
  </conditionalFormatting>
  <conditionalFormatting sqref="S1158:S1163">
    <cfRule type="cellIs" dxfId="6509" priority="5087" operator="notEqual">
      <formula>""</formula>
    </cfRule>
    <cfRule type="cellIs" dxfId="6508" priority="5088" operator="equal">
      <formula>""</formula>
    </cfRule>
  </conditionalFormatting>
  <conditionalFormatting sqref="V1159:V1167">
    <cfRule type="cellIs" dxfId="6507" priority="5085" operator="notEqual">
      <formula>""</formula>
    </cfRule>
    <cfRule type="cellIs" dxfId="6506" priority="5086" operator="equal">
      <formula>""</formula>
    </cfRule>
  </conditionalFormatting>
  <conditionalFormatting sqref="R1180:R1182">
    <cfRule type="cellIs" dxfId="6505" priority="5083" operator="notEqual">
      <formula>""</formula>
    </cfRule>
    <cfRule type="cellIs" dxfId="6504" priority="5084" operator="equal">
      <formula>""</formula>
    </cfRule>
  </conditionalFormatting>
  <conditionalFormatting sqref="Q1183:R1184 P1182:P1184 R1182 S1179:T1184 J1179:J1184 M1179:N1184 W1175:W1184">
    <cfRule type="cellIs" dxfId="6503" priority="5081" operator="notEqual">
      <formula>""</formula>
    </cfRule>
    <cfRule type="cellIs" dxfId="6502" priority="5082" operator="equal">
      <formula>""</formula>
    </cfRule>
  </conditionalFormatting>
  <conditionalFormatting sqref="B1173:B1184 U1184 W1174 T1174:T1178 Q1174:Q1182 U1183:V1183 R1174:R1179 T1173:Y1173 U1174:U1182 C1173:R1173 O1174:O1184 J1174:N1178 P1174:P1181 C1174:I1184 X1174:Y1184">
    <cfRule type="cellIs" dxfId="6501" priority="5079" operator="notEqual">
      <formula>""</formula>
    </cfRule>
    <cfRule type="cellIs" dxfId="6500" priority="5080" operator="equal">
      <formula>""</formula>
    </cfRule>
  </conditionalFormatting>
  <conditionalFormatting sqref="V1184">
    <cfRule type="cellIs" dxfId="6499" priority="5077" operator="notEqual">
      <formula>""</formula>
    </cfRule>
    <cfRule type="cellIs" dxfId="6498" priority="5078" operator="equal">
      <formula>""</formula>
    </cfRule>
  </conditionalFormatting>
  <conditionalFormatting sqref="Z1173:AB1173 AB1174:AB1184 Z1174:AA1183">
    <cfRule type="cellIs" dxfId="6497" priority="5075" operator="notEqual">
      <formula>""</formula>
    </cfRule>
    <cfRule type="cellIs" dxfId="6496" priority="5076" operator="equal">
      <formula>""</formula>
    </cfRule>
  </conditionalFormatting>
  <conditionalFormatting sqref="Z1184:AA1184">
    <cfRule type="cellIs" dxfId="6495" priority="5073" operator="notEqual">
      <formula>""</formula>
    </cfRule>
    <cfRule type="cellIs" dxfId="6494" priority="5074" operator="equal">
      <formula>""</formula>
    </cfRule>
  </conditionalFormatting>
  <conditionalFormatting sqref="AC1183:AE1183 AD1173:AE1173">
    <cfRule type="cellIs" dxfId="6493" priority="5071" operator="notEqual">
      <formula>""</formula>
    </cfRule>
    <cfRule type="cellIs" dxfId="6492" priority="5072" operator="equal">
      <formula>""</formula>
    </cfRule>
  </conditionalFormatting>
  <conditionalFormatting sqref="AC1184:AE1184">
    <cfRule type="cellIs" dxfId="6491" priority="5069" operator="notEqual">
      <formula>""</formula>
    </cfRule>
    <cfRule type="cellIs" dxfId="6490" priority="5070" operator="equal">
      <formula>""</formula>
    </cfRule>
  </conditionalFormatting>
  <conditionalFormatting sqref="AF1173:AF1183">
    <cfRule type="cellIs" dxfId="6489" priority="5067" operator="notEqual">
      <formula>""</formula>
    </cfRule>
    <cfRule type="cellIs" dxfId="6488" priority="5068" operator="equal">
      <formula>""</formula>
    </cfRule>
  </conditionalFormatting>
  <conditionalFormatting sqref="AF1184">
    <cfRule type="cellIs" dxfId="6487" priority="5065" operator="notEqual">
      <formula>""</formula>
    </cfRule>
    <cfRule type="cellIs" dxfId="6486" priority="5066" operator="equal">
      <formula>""</formula>
    </cfRule>
  </conditionalFormatting>
  <conditionalFormatting sqref="AG1173:AG1184">
    <cfRule type="cellIs" dxfId="6485" priority="5063" operator="notEqual">
      <formula>""</formula>
    </cfRule>
    <cfRule type="cellIs" dxfId="6484" priority="5064" operator="equal">
      <formula>""</formula>
    </cfRule>
  </conditionalFormatting>
  <conditionalFormatting sqref="AC1173">
    <cfRule type="cellIs" dxfId="6483" priority="5061" operator="notEqual">
      <formula>""</formula>
    </cfRule>
    <cfRule type="cellIs" dxfId="6482" priority="5062" operator="equal">
      <formula>""</formula>
    </cfRule>
  </conditionalFormatting>
  <conditionalFormatting sqref="AC1174:AC1182">
    <cfRule type="cellIs" dxfId="6481" priority="5059" operator="notEqual">
      <formula>""</formula>
    </cfRule>
    <cfRule type="cellIs" dxfId="6480" priority="5060" operator="equal">
      <formula>""</formula>
    </cfRule>
  </conditionalFormatting>
  <conditionalFormatting sqref="AF1174:AF1182">
    <cfRule type="cellIs" dxfId="6479" priority="5057" operator="notEqual">
      <formula>""</formula>
    </cfRule>
    <cfRule type="cellIs" dxfId="6478" priority="5058" operator="equal">
      <formula>""</formula>
    </cfRule>
  </conditionalFormatting>
  <conditionalFormatting sqref="AE1174:AE1182">
    <cfRule type="cellIs" dxfId="6477" priority="5055" operator="notEqual">
      <formula>""</formula>
    </cfRule>
    <cfRule type="cellIs" dxfId="6476" priority="5056" operator="equal">
      <formula>""</formula>
    </cfRule>
  </conditionalFormatting>
  <conditionalFormatting sqref="AD1174:AD1182">
    <cfRule type="cellIs" dxfId="6475" priority="5053" operator="notEqual">
      <formula>""</formula>
    </cfRule>
    <cfRule type="cellIs" dxfId="6474" priority="5054" operator="equal">
      <formula>""</formula>
    </cfRule>
  </conditionalFormatting>
  <conditionalFormatting sqref="L1179:L1184">
    <cfRule type="cellIs" dxfId="6473" priority="5051" operator="notEqual">
      <formula>""</formula>
    </cfRule>
    <cfRule type="cellIs" dxfId="6472" priority="5052" operator="equal">
      <formula>""</formula>
    </cfRule>
  </conditionalFormatting>
  <conditionalFormatting sqref="K1179:K1184">
    <cfRule type="cellIs" dxfId="6471" priority="5049" operator="notEqual">
      <formula>""</formula>
    </cfRule>
    <cfRule type="cellIs" dxfId="6470" priority="5050" operator="equal">
      <formula>""</formula>
    </cfRule>
  </conditionalFormatting>
  <conditionalFormatting sqref="S1173:S1178">
    <cfRule type="cellIs" dxfId="6469" priority="5047" operator="notEqual">
      <formula>""</formula>
    </cfRule>
    <cfRule type="cellIs" dxfId="6468" priority="5048" operator="equal">
      <formula>""</formula>
    </cfRule>
  </conditionalFormatting>
  <conditionalFormatting sqref="V1174:V1182">
    <cfRule type="cellIs" dxfId="6467" priority="5045" operator="notEqual">
      <formula>""</formula>
    </cfRule>
    <cfRule type="cellIs" dxfId="6466" priority="5046" operator="equal">
      <formula>""</formula>
    </cfRule>
  </conditionalFormatting>
  <conditionalFormatting sqref="R1195:R1197">
    <cfRule type="cellIs" dxfId="6465" priority="5043" operator="notEqual">
      <formula>""</formula>
    </cfRule>
    <cfRule type="cellIs" dxfId="6464" priority="5044" operator="equal">
      <formula>""</formula>
    </cfRule>
  </conditionalFormatting>
  <conditionalFormatting sqref="Q1198:R1199 P1197:P1199 R1197 S1194:T1199 J1194:J1199 M1194:N1199 W1190:W1199">
    <cfRule type="cellIs" dxfId="6463" priority="5041" operator="notEqual">
      <formula>""</formula>
    </cfRule>
    <cfRule type="cellIs" dxfId="6462" priority="5042" operator="equal">
      <formula>""</formula>
    </cfRule>
  </conditionalFormatting>
  <conditionalFormatting sqref="B1188:B1199 U1199 W1189 T1189:T1193 Q1189:Q1197 U1198:V1198 R1189:R1194 T1188:Y1188 U1189:U1197 C1188:R1188 O1189:O1199 J1189:N1193 P1189:P1196 C1189:I1199 X1189:Y1199">
    <cfRule type="cellIs" dxfId="6461" priority="5039" operator="notEqual">
      <formula>""</formula>
    </cfRule>
    <cfRule type="cellIs" dxfId="6460" priority="5040" operator="equal">
      <formula>""</formula>
    </cfRule>
  </conditionalFormatting>
  <conditionalFormatting sqref="V1199">
    <cfRule type="cellIs" dxfId="6459" priority="5037" operator="notEqual">
      <formula>""</formula>
    </cfRule>
    <cfRule type="cellIs" dxfId="6458" priority="5038" operator="equal">
      <formula>""</formula>
    </cfRule>
  </conditionalFormatting>
  <conditionalFormatting sqref="Z1188:AB1188 AB1189:AB1199 Z1189:AA1198">
    <cfRule type="cellIs" dxfId="6457" priority="5035" operator="notEqual">
      <formula>""</formula>
    </cfRule>
    <cfRule type="cellIs" dxfId="6456" priority="5036" operator="equal">
      <formula>""</formula>
    </cfRule>
  </conditionalFormatting>
  <conditionalFormatting sqref="Z1199:AA1199">
    <cfRule type="cellIs" dxfId="6455" priority="5033" operator="notEqual">
      <formula>""</formula>
    </cfRule>
    <cfRule type="cellIs" dxfId="6454" priority="5034" operator="equal">
      <formula>""</formula>
    </cfRule>
  </conditionalFormatting>
  <conditionalFormatting sqref="AC1198:AE1198 AD1188:AE1188">
    <cfRule type="cellIs" dxfId="6453" priority="5031" operator="notEqual">
      <formula>""</formula>
    </cfRule>
    <cfRule type="cellIs" dxfId="6452" priority="5032" operator="equal">
      <formula>""</formula>
    </cfRule>
  </conditionalFormatting>
  <conditionalFormatting sqref="AC1199:AE1199">
    <cfRule type="cellIs" dxfId="6451" priority="5029" operator="notEqual">
      <formula>""</formula>
    </cfRule>
    <cfRule type="cellIs" dxfId="6450" priority="5030" operator="equal">
      <formula>""</formula>
    </cfRule>
  </conditionalFormatting>
  <conditionalFormatting sqref="AF1188:AF1198">
    <cfRule type="cellIs" dxfId="6449" priority="5027" operator="notEqual">
      <formula>""</formula>
    </cfRule>
    <cfRule type="cellIs" dxfId="6448" priority="5028" operator="equal">
      <formula>""</formula>
    </cfRule>
  </conditionalFormatting>
  <conditionalFormatting sqref="AF1199">
    <cfRule type="cellIs" dxfId="6447" priority="5025" operator="notEqual">
      <formula>""</formula>
    </cfRule>
    <cfRule type="cellIs" dxfId="6446" priority="5026" operator="equal">
      <formula>""</formula>
    </cfRule>
  </conditionalFormatting>
  <conditionalFormatting sqref="AG1188:AG1199">
    <cfRule type="cellIs" dxfId="6445" priority="5023" operator="notEqual">
      <formula>""</formula>
    </cfRule>
    <cfRule type="cellIs" dxfId="6444" priority="5024" operator="equal">
      <formula>""</formula>
    </cfRule>
  </conditionalFormatting>
  <conditionalFormatting sqref="AC1188">
    <cfRule type="cellIs" dxfId="6443" priority="5021" operator="notEqual">
      <formula>""</formula>
    </cfRule>
    <cfRule type="cellIs" dxfId="6442" priority="5022" operator="equal">
      <formula>""</formula>
    </cfRule>
  </conditionalFormatting>
  <conditionalFormatting sqref="AC1189:AC1197">
    <cfRule type="cellIs" dxfId="6441" priority="5019" operator="notEqual">
      <formula>""</formula>
    </cfRule>
    <cfRule type="cellIs" dxfId="6440" priority="5020" operator="equal">
      <formula>""</formula>
    </cfRule>
  </conditionalFormatting>
  <conditionalFormatting sqref="AF1189:AF1197">
    <cfRule type="cellIs" dxfId="6439" priority="5017" operator="notEqual">
      <formula>""</formula>
    </cfRule>
    <cfRule type="cellIs" dxfId="6438" priority="5018" operator="equal">
      <formula>""</formula>
    </cfRule>
  </conditionalFormatting>
  <conditionalFormatting sqref="AE1189:AE1197">
    <cfRule type="cellIs" dxfId="6437" priority="5015" operator="notEqual">
      <formula>""</formula>
    </cfRule>
    <cfRule type="cellIs" dxfId="6436" priority="5016" operator="equal">
      <formula>""</formula>
    </cfRule>
  </conditionalFormatting>
  <conditionalFormatting sqref="AD1189:AD1197">
    <cfRule type="cellIs" dxfId="6435" priority="5013" operator="notEqual">
      <formula>""</formula>
    </cfRule>
    <cfRule type="cellIs" dxfId="6434" priority="5014" operator="equal">
      <formula>""</formula>
    </cfRule>
  </conditionalFormatting>
  <conditionalFormatting sqref="L1194:L1199">
    <cfRule type="cellIs" dxfId="6433" priority="5011" operator="notEqual">
      <formula>""</formula>
    </cfRule>
    <cfRule type="cellIs" dxfId="6432" priority="5012" operator="equal">
      <formula>""</formula>
    </cfRule>
  </conditionalFormatting>
  <conditionalFormatting sqref="K1194:K1199">
    <cfRule type="cellIs" dxfId="6431" priority="5009" operator="notEqual">
      <formula>""</formula>
    </cfRule>
    <cfRule type="cellIs" dxfId="6430" priority="5010" operator="equal">
      <formula>""</formula>
    </cfRule>
  </conditionalFormatting>
  <conditionalFormatting sqref="S1188:S1193">
    <cfRule type="cellIs" dxfId="6429" priority="5007" operator="notEqual">
      <formula>""</formula>
    </cfRule>
    <cfRule type="cellIs" dxfId="6428" priority="5008" operator="equal">
      <formula>""</formula>
    </cfRule>
  </conditionalFormatting>
  <conditionalFormatting sqref="V1189:V1197">
    <cfRule type="cellIs" dxfId="6427" priority="5005" operator="notEqual">
      <formula>""</formula>
    </cfRule>
    <cfRule type="cellIs" dxfId="6426" priority="5006" operator="equal">
      <formula>""</formula>
    </cfRule>
  </conditionalFormatting>
  <conditionalFormatting sqref="R1210:R1212">
    <cfRule type="cellIs" dxfId="6425" priority="5003" operator="notEqual">
      <formula>""</formula>
    </cfRule>
    <cfRule type="cellIs" dxfId="6424" priority="5004" operator="equal">
      <formula>""</formula>
    </cfRule>
  </conditionalFormatting>
  <conditionalFormatting sqref="Q1213:R1214 P1212:P1214 R1212 S1209:T1214 J1209:J1214 M1209:N1214 W1205:W1214">
    <cfRule type="cellIs" dxfId="6423" priority="5001" operator="notEqual">
      <formula>""</formula>
    </cfRule>
    <cfRule type="cellIs" dxfId="6422" priority="5002" operator="equal">
      <formula>""</formula>
    </cfRule>
  </conditionalFormatting>
  <conditionalFormatting sqref="B1203:B1214 U1214 W1204 T1204:T1208 Q1204:Q1212 U1213:V1213 R1204:R1209 T1203:Y1203 U1204:U1212 C1203:R1203 O1204:O1214 J1204:N1208 P1204:P1211 C1204:I1214 X1204:Y1214">
    <cfRule type="cellIs" dxfId="6421" priority="4999" operator="notEqual">
      <formula>""</formula>
    </cfRule>
    <cfRule type="cellIs" dxfId="6420" priority="5000" operator="equal">
      <formula>""</formula>
    </cfRule>
  </conditionalFormatting>
  <conditionalFormatting sqref="V1214">
    <cfRule type="cellIs" dxfId="6419" priority="4997" operator="notEqual">
      <formula>""</formula>
    </cfRule>
    <cfRule type="cellIs" dxfId="6418" priority="4998" operator="equal">
      <formula>""</formula>
    </cfRule>
  </conditionalFormatting>
  <conditionalFormatting sqref="Z1203:AB1203 AB1204:AB1214 Z1204:AA1213">
    <cfRule type="cellIs" dxfId="6417" priority="4995" operator="notEqual">
      <formula>""</formula>
    </cfRule>
    <cfRule type="cellIs" dxfId="6416" priority="4996" operator="equal">
      <formula>""</formula>
    </cfRule>
  </conditionalFormatting>
  <conditionalFormatting sqref="Z1214:AA1214">
    <cfRule type="cellIs" dxfId="6415" priority="4993" operator="notEqual">
      <formula>""</formula>
    </cfRule>
    <cfRule type="cellIs" dxfId="6414" priority="4994" operator="equal">
      <formula>""</formula>
    </cfRule>
  </conditionalFormatting>
  <conditionalFormatting sqref="AC1213:AE1213 AD1203:AE1203">
    <cfRule type="cellIs" dxfId="6413" priority="4991" operator="notEqual">
      <formula>""</formula>
    </cfRule>
    <cfRule type="cellIs" dxfId="6412" priority="4992" operator="equal">
      <formula>""</formula>
    </cfRule>
  </conditionalFormatting>
  <conditionalFormatting sqref="AC1214:AE1214">
    <cfRule type="cellIs" dxfId="6411" priority="4989" operator="notEqual">
      <formula>""</formula>
    </cfRule>
    <cfRule type="cellIs" dxfId="6410" priority="4990" operator="equal">
      <formula>""</formula>
    </cfRule>
  </conditionalFormatting>
  <conditionalFormatting sqref="AF1203:AF1213">
    <cfRule type="cellIs" dxfId="6409" priority="4987" operator="notEqual">
      <formula>""</formula>
    </cfRule>
    <cfRule type="cellIs" dxfId="6408" priority="4988" operator="equal">
      <formula>""</formula>
    </cfRule>
  </conditionalFormatting>
  <conditionalFormatting sqref="AF1214">
    <cfRule type="cellIs" dxfId="6407" priority="4985" operator="notEqual">
      <formula>""</formula>
    </cfRule>
    <cfRule type="cellIs" dxfId="6406" priority="4986" operator="equal">
      <formula>""</formula>
    </cfRule>
  </conditionalFormatting>
  <conditionalFormatting sqref="AG1203:AG1214">
    <cfRule type="cellIs" dxfId="6405" priority="4983" operator="notEqual">
      <formula>""</formula>
    </cfRule>
    <cfRule type="cellIs" dxfId="6404" priority="4984" operator="equal">
      <formula>""</formula>
    </cfRule>
  </conditionalFormatting>
  <conditionalFormatting sqref="AC1203">
    <cfRule type="cellIs" dxfId="6403" priority="4981" operator="notEqual">
      <formula>""</formula>
    </cfRule>
    <cfRule type="cellIs" dxfId="6402" priority="4982" operator="equal">
      <formula>""</formula>
    </cfRule>
  </conditionalFormatting>
  <conditionalFormatting sqref="AC1204:AC1212">
    <cfRule type="cellIs" dxfId="6401" priority="4979" operator="notEqual">
      <formula>""</formula>
    </cfRule>
    <cfRule type="cellIs" dxfId="6400" priority="4980" operator="equal">
      <formula>""</formula>
    </cfRule>
  </conditionalFormatting>
  <conditionalFormatting sqref="AF1204:AF1212">
    <cfRule type="cellIs" dxfId="6399" priority="4977" operator="notEqual">
      <formula>""</formula>
    </cfRule>
    <cfRule type="cellIs" dxfId="6398" priority="4978" operator="equal">
      <formula>""</formula>
    </cfRule>
  </conditionalFormatting>
  <conditionalFormatting sqref="AE1204:AE1212">
    <cfRule type="cellIs" dxfId="6397" priority="4975" operator="notEqual">
      <formula>""</formula>
    </cfRule>
    <cfRule type="cellIs" dxfId="6396" priority="4976" operator="equal">
      <formula>""</formula>
    </cfRule>
  </conditionalFormatting>
  <conditionalFormatting sqref="AD1204:AD1212">
    <cfRule type="cellIs" dxfId="6395" priority="4973" operator="notEqual">
      <formula>""</formula>
    </cfRule>
    <cfRule type="cellIs" dxfId="6394" priority="4974" operator="equal">
      <formula>""</formula>
    </cfRule>
  </conditionalFormatting>
  <conditionalFormatting sqref="L1209:L1214">
    <cfRule type="cellIs" dxfId="6393" priority="4971" operator="notEqual">
      <formula>""</formula>
    </cfRule>
    <cfRule type="cellIs" dxfId="6392" priority="4972" operator="equal">
      <formula>""</formula>
    </cfRule>
  </conditionalFormatting>
  <conditionalFormatting sqref="K1209:K1214">
    <cfRule type="cellIs" dxfId="6391" priority="4969" operator="notEqual">
      <formula>""</formula>
    </cfRule>
    <cfRule type="cellIs" dxfId="6390" priority="4970" operator="equal">
      <formula>""</formula>
    </cfRule>
  </conditionalFormatting>
  <conditionalFormatting sqref="S1203:S1208">
    <cfRule type="cellIs" dxfId="6389" priority="4967" operator="notEqual">
      <formula>""</formula>
    </cfRule>
    <cfRule type="cellIs" dxfId="6388" priority="4968" operator="equal">
      <formula>""</formula>
    </cfRule>
  </conditionalFormatting>
  <conditionalFormatting sqref="V1204:V1212">
    <cfRule type="cellIs" dxfId="6387" priority="4965" operator="notEqual">
      <formula>""</formula>
    </cfRule>
    <cfRule type="cellIs" dxfId="6386" priority="4966" operator="equal">
      <formula>""</formula>
    </cfRule>
  </conditionalFormatting>
  <conditionalFormatting sqref="R1225:R1227">
    <cfRule type="cellIs" dxfId="6385" priority="4963" operator="notEqual">
      <formula>""</formula>
    </cfRule>
    <cfRule type="cellIs" dxfId="6384" priority="4964" operator="equal">
      <formula>""</formula>
    </cfRule>
  </conditionalFormatting>
  <conditionalFormatting sqref="Q1228:R1229 P1227:P1229 R1227 S1224:T1229 J1224:J1229 M1224:N1229 W1220:W1229">
    <cfRule type="cellIs" dxfId="6383" priority="4961" operator="notEqual">
      <formula>""</formula>
    </cfRule>
    <cfRule type="cellIs" dxfId="6382" priority="4962" operator="equal">
      <formula>""</formula>
    </cfRule>
  </conditionalFormatting>
  <conditionalFormatting sqref="B1218:B1229 U1229 W1219 T1219:T1223 Q1219:Q1227 U1228:V1228 R1219:R1224 T1218:Y1218 U1219:U1227 C1218:R1218 O1219:O1229 J1219:N1223 P1219:P1226 C1219:I1229 X1219:Y1229">
    <cfRule type="cellIs" dxfId="6381" priority="4959" operator="notEqual">
      <formula>""</formula>
    </cfRule>
    <cfRule type="cellIs" dxfId="6380" priority="4960" operator="equal">
      <formula>""</formula>
    </cfRule>
  </conditionalFormatting>
  <conditionalFormatting sqref="V1229">
    <cfRule type="cellIs" dxfId="6379" priority="4957" operator="notEqual">
      <formula>""</formula>
    </cfRule>
    <cfRule type="cellIs" dxfId="6378" priority="4958" operator="equal">
      <formula>""</formula>
    </cfRule>
  </conditionalFormatting>
  <conditionalFormatting sqref="Z1218:AB1218 AB1219:AB1229 Z1219:AA1228">
    <cfRule type="cellIs" dxfId="6377" priority="4955" operator="notEqual">
      <formula>""</formula>
    </cfRule>
    <cfRule type="cellIs" dxfId="6376" priority="4956" operator="equal">
      <formula>""</formula>
    </cfRule>
  </conditionalFormatting>
  <conditionalFormatting sqref="Z1229:AA1229">
    <cfRule type="cellIs" dxfId="6375" priority="4953" operator="notEqual">
      <formula>""</formula>
    </cfRule>
    <cfRule type="cellIs" dxfId="6374" priority="4954" operator="equal">
      <formula>""</formula>
    </cfRule>
  </conditionalFormatting>
  <conditionalFormatting sqref="AC1228:AE1228 AD1218:AE1218">
    <cfRule type="cellIs" dxfId="6373" priority="4951" operator="notEqual">
      <formula>""</formula>
    </cfRule>
    <cfRule type="cellIs" dxfId="6372" priority="4952" operator="equal">
      <formula>""</formula>
    </cfRule>
  </conditionalFormatting>
  <conditionalFormatting sqref="AC1229:AE1229">
    <cfRule type="cellIs" dxfId="6371" priority="4949" operator="notEqual">
      <formula>""</formula>
    </cfRule>
    <cfRule type="cellIs" dxfId="6370" priority="4950" operator="equal">
      <formula>""</formula>
    </cfRule>
  </conditionalFormatting>
  <conditionalFormatting sqref="AF1218:AF1228">
    <cfRule type="cellIs" dxfId="6369" priority="4947" operator="notEqual">
      <formula>""</formula>
    </cfRule>
    <cfRule type="cellIs" dxfId="6368" priority="4948" operator="equal">
      <formula>""</formula>
    </cfRule>
  </conditionalFormatting>
  <conditionalFormatting sqref="AF1229">
    <cfRule type="cellIs" dxfId="6367" priority="4945" operator="notEqual">
      <formula>""</formula>
    </cfRule>
    <cfRule type="cellIs" dxfId="6366" priority="4946" operator="equal">
      <formula>""</formula>
    </cfRule>
  </conditionalFormatting>
  <conditionalFormatting sqref="AG1218:AG1229">
    <cfRule type="cellIs" dxfId="6365" priority="4943" operator="notEqual">
      <formula>""</formula>
    </cfRule>
    <cfRule type="cellIs" dxfId="6364" priority="4944" operator="equal">
      <formula>""</formula>
    </cfRule>
  </conditionalFormatting>
  <conditionalFormatting sqref="AC1218">
    <cfRule type="cellIs" dxfId="6363" priority="4941" operator="notEqual">
      <formula>""</formula>
    </cfRule>
    <cfRule type="cellIs" dxfId="6362" priority="4942" operator="equal">
      <formula>""</formula>
    </cfRule>
  </conditionalFormatting>
  <conditionalFormatting sqref="AC1219:AC1227">
    <cfRule type="cellIs" dxfId="6361" priority="4939" operator="notEqual">
      <formula>""</formula>
    </cfRule>
    <cfRule type="cellIs" dxfId="6360" priority="4940" operator="equal">
      <formula>""</formula>
    </cfRule>
  </conditionalFormatting>
  <conditionalFormatting sqref="AF1219:AF1227">
    <cfRule type="cellIs" dxfId="6359" priority="4937" operator="notEqual">
      <formula>""</formula>
    </cfRule>
    <cfRule type="cellIs" dxfId="6358" priority="4938" operator="equal">
      <formula>""</formula>
    </cfRule>
  </conditionalFormatting>
  <conditionalFormatting sqref="AE1219:AE1227">
    <cfRule type="cellIs" dxfId="6357" priority="4935" operator="notEqual">
      <formula>""</formula>
    </cfRule>
    <cfRule type="cellIs" dxfId="6356" priority="4936" operator="equal">
      <formula>""</formula>
    </cfRule>
  </conditionalFormatting>
  <conditionalFormatting sqref="AD1219:AD1227">
    <cfRule type="cellIs" dxfId="6355" priority="4933" operator="notEqual">
      <formula>""</formula>
    </cfRule>
    <cfRule type="cellIs" dxfId="6354" priority="4934" operator="equal">
      <formula>""</formula>
    </cfRule>
  </conditionalFormatting>
  <conditionalFormatting sqref="L1224:L1229">
    <cfRule type="cellIs" dxfId="6353" priority="4931" operator="notEqual">
      <formula>""</formula>
    </cfRule>
    <cfRule type="cellIs" dxfId="6352" priority="4932" operator="equal">
      <formula>""</formula>
    </cfRule>
  </conditionalFormatting>
  <conditionalFormatting sqref="K1224:K1229">
    <cfRule type="cellIs" dxfId="6351" priority="4929" operator="notEqual">
      <formula>""</formula>
    </cfRule>
    <cfRule type="cellIs" dxfId="6350" priority="4930" operator="equal">
      <formula>""</formula>
    </cfRule>
  </conditionalFormatting>
  <conditionalFormatting sqref="S1218:S1223">
    <cfRule type="cellIs" dxfId="6349" priority="4927" operator="notEqual">
      <formula>""</formula>
    </cfRule>
    <cfRule type="cellIs" dxfId="6348" priority="4928" operator="equal">
      <formula>""</formula>
    </cfRule>
  </conditionalFormatting>
  <conditionalFormatting sqref="V1219:V1227">
    <cfRule type="cellIs" dxfId="6347" priority="4925" operator="notEqual">
      <formula>""</formula>
    </cfRule>
    <cfRule type="cellIs" dxfId="6346" priority="4926" operator="equal">
      <formula>""</formula>
    </cfRule>
  </conditionalFormatting>
  <conditionalFormatting sqref="R1240:R1242">
    <cfRule type="cellIs" dxfId="6345" priority="4923" operator="notEqual">
      <formula>""</formula>
    </cfRule>
    <cfRule type="cellIs" dxfId="6344" priority="4924" operator="equal">
      <formula>""</formula>
    </cfRule>
  </conditionalFormatting>
  <conditionalFormatting sqref="Q1243:R1244 P1242:P1244 R1242 S1239:T1244 J1239:J1244 M1239:N1244 W1235:W1244">
    <cfRule type="cellIs" dxfId="6343" priority="4921" operator="notEqual">
      <formula>""</formula>
    </cfRule>
    <cfRule type="cellIs" dxfId="6342" priority="4922" operator="equal">
      <formula>""</formula>
    </cfRule>
  </conditionalFormatting>
  <conditionalFormatting sqref="B1233:B1244 U1244 W1234 T1234:T1238 Q1234:Q1242 U1243:V1243 R1234:R1239 T1233:Y1233 U1234:U1242 C1233:R1233 O1234:O1244 J1234:N1238 P1234:P1241 C1234:I1244 X1234:Y1244">
    <cfRule type="cellIs" dxfId="6341" priority="4919" operator="notEqual">
      <formula>""</formula>
    </cfRule>
    <cfRule type="cellIs" dxfId="6340" priority="4920" operator="equal">
      <formula>""</formula>
    </cfRule>
  </conditionalFormatting>
  <conditionalFormatting sqref="V1244">
    <cfRule type="cellIs" dxfId="6339" priority="4917" operator="notEqual">
      <formula>""</formula>
    </cfRule>
    <cfRule type="cellIs" dxfId="6338" priority="4918" operator="equal">
      <formula>""</formula>
    </cfRule>
  </conditionalFormatting>
  <conditionalFormatting sqref="Z1233:AB1233 AB1234:AB1244 Z1234:AA1243">
    <cfRule type="cellIs" dxfId="6337" priority="4915" operator="notEqual">
      <formula>""</formula>
    </cfRule>
    <cfRule type="cellIs" dxfId="6336" priority="4916" operator="equal">
      <formula>""</formula>
    </cfRule>
  </conditionalFormatting>
  <conditionalFormatting sqref="Z1244:AA1244">
    <cfRule type="cellIs" dxfId="6335" priority="4913" operator="notEqual">
      <formula>""</formula>
    </cfRule>
    <cfRule type="cellIs" dxfId="6334" priority="4914" operator="equal">
      <formula>""</formula>
    </cfRule>
  </conditionalFormatting>
  <conditionalFormatting sqref="AC1243:AE1243 AD1233:AE1233">
    <cfRule type="cellIs" dxfId="6333" priority="4911" operator="notEqual">
      <formula>""</formula>
    </cfRule>
    <cfRule type="cellIs" dxfId="6332" priority="4912" operator="equal">
      <formula>""</formula>
    </cfRule>
  </conditionalFormatting>
  <conditionalFormatting sqref="AC1244:AE1244">
    <cfRule type="cellIs" dxfId="6331" priority="4909" operator="notEqual">
      <formula>""</formula>
    </cfRule>
    <cfRule type="cellIs" dxfId="6330" priority="4910" operator="equal">
      <formula>""</formula>
    </cfRule>
  </conditionalFormatting>
  <conditionalFormatting sqref="AF1233:AF1243">
    <cfRule type="cellIs" dxfId="6329" priority="4907" operator="notEqual">
      <formula>""</formula>
    </cfRule>
    <cfRule type="cellIs" dxfId="6328" priority="4908" operator="equal">
      <formula>""</formula>
    </cfRule>
  </conditionalFormatting>
  <conditionalFormatting sqref="AF1244">
    <cfRule type="cellIs" dxfId="6327" priority="4905" operator="notEqual">
      <formula>""</formula>
    </cfRule>
    <cfRule type="cellIs" dxfId="6326" priority="4906" operator="equal">
      <formula>""</formula>
    </cfRule>
  </conditionalFormatting>
  <conditionalFormatting sqref="AG1233:AG1244">
    <cfRule type="cellIs" dxfId="6325" priority="4903" operator="notEqual">
      <formula>""</formula>
    </cfRule>
    <cfRule type="cellIs" dxfId="6324" priority="4904" operator="equal">
      <formula>""</formula>
    </cfRule>
  </conditionalFormatting>
  <conditionalFormatting sqref="AC1233">
    <cfRule type="cellIs" dxfId="6323" priority="4901" operator="notEqual">
      <formula>""</formula>
    </cfRule>
    <cfRule type="cellIs" dxfId="6322" priority="4902" operator="equal">
      <formula>""</formula>
    </cfRule>
  </conditionalFormatting>
  <conditionalFormatting sqref="AC1234:AC1242">
    <cfRule type="cellIs" dxfId="6321" priority="4899" operator="notEqual">
      <formula>""</formula>
    </cfRule>
    <cfRule type="cellIs" dxfId="6320" priority="4900" operator="equal">
      <formula>""</formula>
    </cfRule>
  </conditionalFormatting>
  <conditionalFormatting sqref="AF1234:AF1242">
    <cfRule type="cellIs" dxfId="6319" priority="4897" operator="notEqual">
      <formula>""</formula>
    </cfRule>
    <cfRule type="cellIs" dxfId="6318" priority="4898" operator="equal">
      <formula>""</formula>
    </cfRule>
  </conditionalFormatting>
  <conditionalFormatting sqref="AE1234:AE1242">
    <cfRule type="cellIs" dxfId="6317" priority="4895" operator="notEqual">
      <formula>""</formula>
    </cfRule>
    <cfRule type="cellIs" dxfId="6316" priority="4896" operator="equal">
      <formula>""</formula>
    </cfRule>
  </conditionalFormatting>
  <conditionalFormatting sqref="AD1234:AD1242">
    <cfRule type="cellIs" dxfId="6315" priority="4893" operator="notEqual">
      <formula>""</formula>
    </cfRule>
    <cfRule type="cellIs" dxfId="6314" priority="4894" operator="equal">
      <formula>""</formula>
    </cfRule>
  </conditionalFormatting>
  <conditionalFormatting sqref="L1239:L1244">
    <cfRule type="cellIs" dxfId="6313" priority="4891" operator="notEqual">
      <formula>""</formula>
    </cfRule>
    <cfRule type="cellIs" dxfId="6312" priority="4892" operator="equal">
      <formula>""</formula>
    </cfRule>
  </conditionalFormatting>
  <conditionalFormatting sqref="K1239:K1244">
    <cfRule type="cellIs" dxfId="6311" priority="4889" operator="notEqual">
      <formula>""</formula>
    </cfRule>
    <cfRule type="cellIs" dxfId="6310" priority="4890" operator="equal">
      <formula>""</formula>
    </cfRule>
  </conditionalFormatting>
  <conditionalFormatting sqref="S1233:S1238">
    <cfRule type="cellIs" dxfId="6309" priority="4887" operator="notEqual">
      <formula>""</formula>
    </cfRule>
    <cfRule type="cellIs" dxfId="6308" priority="4888" operator="equal">
      <formula>""</formula>
    </cfRule>
  </conditionalFormatting>
  <conditionalFormatting sqref="V1234:V1242">
    <cfRule type="cellIs" dxfId="6307" priority="4885" operator="notEqual">
      <formula>""</formula>
    </cfRule>
    <cfRule type="cellIs" dxfId="6306" priority="4886" operator="equal">
      <formula>""</formula>
    </cfRule>
  </conditionalFormatting>
  <conditionalFormatting sqref="R1255:R1257">
    <cfRule type="cellIs" dxfId="6305" priority="4883" operator="notEqual">
      <formula>""</formula>
    </cfRule>
    <cfRule type="cellIs" dxfId="6304" priority="4884" operator="equal">
      <formula>""</formula>
    </cfRule>
  </conditionalFormatting>
  <conditionalFormatting sqref="Q1258:R1259 P1257:P1259 R1257 S1254:T1259 J1254:J1259 M1254:N1259 W1250:W1259">
    <cfRule type="cellIs" dxfId="6303" priority="4881" operator="notEqual">
      <formula>""</formula>
    </cfRule>
    <cfRule type="cellIs" dxfId="6302" priority="4882" operator="equal">
      <formula>""</formula>
    </cfRule>
  </conditionalFormatting>
  <conditionalFormatting sqref="B1248:B1259 U1259 W1249 T1249:T1253 Q1249:Q1257 U1258:V1258 R1249:R1254 T1248:Y1248 U1249:U1257 C1248:R1248 O1249:O1259 J1249:N1253 P1249:P1256 C1249:I1259 X1249:Y1259">
    <cfRule type="cellIs" dxfId="6301" priority="4879" operator="notEqual">
      <formula>""</formula>
    </cfRule>
    <cfRule type="cellIs" dxfId="6300" priority="4880" operator="equal">
      <formula>""</formula>
    </cfRule>
  </conditionalFormatting>
  <conditionalFormatting sqref="V1259">
    <cfRule type="cellIs" dxfId="6299" priority="4877" operator="notEqual">
      <formula>""</formula>
    </cfRule>
    <cfRule type="cellIs" dxfId="6298" priority="4878" operator="equal">
      <formula>""</formula>
    </cfRule>
  </conditionalFormatting>
  <conditionalFormatting sqref="Z1248:AB1248 AB1249:AB1259 Z1249:AA1258">
    <cfRule type="cellIs" dxfId="6297" priority="4875" operator="notEqual">
      <formula>""</formula>
    </cfRule>
    <cfRule type="cellIs" dxfId="6296" priority="4876" operator="equal">
      <formula>""</formula>
    </cfRule>
  </conditionalFormatting>
  <conditionalFormatting sqref="Z1259:AA1259">
    <cfRule type="cellIs" dxfId="6295" priority="4873" operator="notEqual">
      <formula>""</formula>
    </cfRule>
    <cfRule type="cellIs" dxfId="6294" priority="4874" operator="equal">
      <formula>""</formula>
    </cfRule>
  </conditionalFormatting>
  <conditionalFormatting sqref="AC1258:AE1258 AD1248:AE1248">
    <cfRule type="cellIs" dxfId="6293" priority="4871" operator="notEqual">
      <formula>""</formula>
    </cfRule>
    <cfRule type="cellIs" dxfId="6292" priority="4872" operator="equal">
      <formula>""</formula>
    </cfRule>
  </conditionalFormatting>
  <conditionalFormatting sqref="AC1259:AE1259">
    <cfRule type="cellIs" dxfId="6291" priority="4869" operator="notEqual">
      <formula>""</formula>
    </cfRule>
    <cfRule type="cellIs" dxfId="6290" priority="4870" operator="equal">
      <formula>""</formula>
    </cfRule>
  </conditionalFormatting>
  <conditionalFormatting sqref="AF1248:AF1258">
    <cfRule type="cellIs" dxfId="6289" priority="4867" operator="notEqual">
      <formula>""</formula>
    </cfRule>
    <cfRule type="cellIs" dxfId="6288" priority="4868" operator="equal">
      <formula>""</formula>
    </cfRule>
  </conditionalFormatting>
  <conditionalFormatting sqref="AF1259">
    <cfRule type="cellIs" dxfId="6287" priority="4865" operator="notEqual">
      <formula>""</formula>
    </cfRule>
    <cfRule type="cellIs" dxfId="6286" priority="4866" operator="equal">
      <formula>""</formula>
    </cfRule>
  </conditionalFormatting>
  <conditionalFormatting sqref="AG1248:AG1259">
    <cfRule type="cellIs" dxfId="6285" priority="4863" operator="notEqual">
      <formula>""</formula>
    </cfRule>
    <cfRule type="cellIs" dxfId="6284" priority="4864" operator="equal">
      <formula>""</formula>
    </cfRule>
  </conditionalFormatting>
  <conditionalFormatting sqref="AC1248">
    <cfRule type="cellIs" dxfId="6283" priority="4861" operator="notEqual">
      <formula>""</formula>
    </cfRule>
    <cfRule type="cellIs" dxfId="6282" priority="4862" operator="equal">
      <formula>""</formula>
    </cfRule>
  </conditionalFormatting>
  <conditionalFormatting sqref="AC1249:AC1257">
    <cfRule type="cellIs" dxfId="6281" priority="4859" operator="notEqual">
      <formula>""</formula>
    </cfRule>
    <cfRule type="cellIs" dxfId="6280" priority="4860" operator="equal">
      <formula>""</formula>
    </cfRule>
  </conditionalFormatting>
  <conditionalFormatting sqref="AF1249:AF1257">
    <cfRule type="cellIs" dxfId="6279" priority="4857" operator="notEqual">
      <formula>""</formula>
    </cfRule>
    <cfRule type="cellIs" dxfId="6278" priority="4858" operator="equal">
      <formula>""</formula>
    </cfRule>
  </conditionalFormatting>
  <conditionalFormatting sqref="AE1249:AE1257">
    <cfRule type="cellIs" dxfId="6277" priority="4855" operator="notEqual">
      <formula>""</formula>
    </cfRule>
    <cfRule type="cellIs" dxfId="6276" priority="4856" operator="equal">
      <formula>""</formula>
    </cfRule>
  </conditionalFormatting>
  <conditionalFormatting sqref="AD1249:AD1257">
    <cfRule type="cellIs" dxfId="6275" priority="4853" operator="notEqual">
      <formula>""</formula>
    </cfRule>
    <cfRule type="cellIs" dxfId="6274" priority="4854" operator="equal">
      <formula>""</formula>
    </cfRule>
  </conditionalFormatting>
  <conditionalFormatting sqref="L1254:L1259">
    <cfRule type="cellIs" dxfId="6273" priority="4851" operator="notEqual">
      <formula>""</formula>
    </cfRule>
    <cfRule type="cellIs" dxfId="6272" priority="4852" operator="equal">
      <formula>""</formula>
    </cfRule>
  </conditionalFormatting>
  <conditionalFormatting sqref="K1254:K1259">
    <cfRule type="cellIs" dxfId="6271" priority="4849" operator="notEqual">
      <formula>""</formula>
    </cfRule>
    <cfRule type="cellIs" dxfId="6270" priority="4850" operator="equal">
      <formula>""</formula>
    </cfRule>
  </conditionalFormatting>
  <conditionalFormatting sqref="S1248:S1253">
    <cfRule type="cellIs" dxfId="6269" priority="4847" operator="notEqual">
      <formula>""</formula>
    </cfRule>
    <cfRule type="cellIs" dxfId="6268" priority="4848" operator="equal">
      <formula>""</formula>
    </cfRule>
  </conditionalFormatting>
  <conditionalFormatting sqref="V1249:V1257">
    <cfRule type="cellIs" dxfId="6267" priority="4845" operator="notEqual">
      <formula>""</formula>
    </cfRule>
    <cfRule type="cellIs" dxfId="6266" priority="4846" operator="equal">
      <formula>""</formula>
    </cfRule>
  </conditionalFormatting>
  <conditionalFormatting sqref="R1270:R1272">
    <cfRule type="cellIs" dxfId="6265" priority="4843" operator="notEqual">
      <formula>""</formula>
    </cfRule>
    <cfRule type="cellIs" dxfId="6264" priority="4844" operator="equal">
      <formula>""</formula>
    </cfRule>
  </conditionalFormatting>
  <conditionalFormatting sqref="Q1273:R1274 P1272:P1274 R1272 S1269:T1274 J1269:J1274 M1269:N1274 W1265:W1274">
    <cfRule type="cellIs" dxfId="6263" priority="4841" operator="notEqual">
      <formula>""</formula>
    </cfRule>
    <cfRule type="cellIs" dxfId="6262" priority="4842" operator="equal">
      <formula>""</formula>
    </cfRule>
  </conditionalFormatting>
  <conditionalFormatting sqref="B1263:B1274 U1274 W1264 T1264:T1268 Q1264:Q1272 U1273:V1273 R1264:R1269 T1263:Y1263 U1264:U1272 C1263:R1263 O1264:O1274 J1264:N1268 P1264:P1271 C1264:I1274 X1264:Y1274">
    <cfRule type="cellIs" dxfId="6261" priority="4839" operator="notEqual">
      <formula>""</formula>
    </cfRule>
    <cfRule type="cellIs" dxfId="6260" priority="4840" operator="equal">
      <formula>""</formula>
    </cfRule>
  </conditionalFormatting>
  <conditionalFormatting sqref="V1274">
    <cfRule type="cellIs" dxfId="6259" priority="4837" operator="notEqual">
      <formula>""</formula>
    </cfRule>
    <cfRule type="cellIs" dxfId="6258" priority="4838" operator="equal">
      <formula>""</formula>
    </cfRule>
  </conditionalFormatting>
  <conditionalFormatting sqref="Z1263:AB1263 AB1264:AB1274 Z1264:AA1273">
    <cfRule type="cellIs" dxfId="6257" priority="4835" operator="notEqual">
      <formula>""</formula>
    </cfRule>
    <cfRule type="cellIs" dxfId="6256" priority="4836" operator="equal">
      <formula>""</formula>
    </cfRule>
  </conditionalFormatting>
  <conditionalFormatting sqref="Z1274:AA1274">
    <cfRule type="cellIs" dxfId="6255" priority="4833" operator="notEqual">
      <formula>""</formula>
    </cfRule>
    <cfRule type="cellIs" dxfId="6254" priority="4834" operator="equal">
      <formula>""</formula>
    </cfRule>
  </conditionalFormatting>
  <conditionalFormatting sqref="AC1273:AE1273 AD1263:AE1263">
    <cfRule type="cellIs" dxfId="6253" priority="4831" operator="notEqual">
      <formula>""</formula>
    </cfRule>
    <cfRule type="cellIs" dxfId="6252" priority="4832" operator="equal">
      <formula>""</formula>
    </cfRule>
  </conditionalFormatting>
  <conditionalFormatting sqref="AC1274:AE1274">
    <cfRule type="cellIs" dxfId="6251" priority="4829" operator="notEqual">
      <formula>""</formula>
    </cfRule>
    <cfRule type="cellIs" dxfId="6250" priority="4830" operator="equal">
      <formula>""</formula>
    </cfRule>
  </conditionalFormatting>
  <conditionalFormatting sqref="AF1263:AF1273">
    <cfRule type="cellIs" dxfId="6249" priority="4827" operator="notEqual">
      <formula>""</formula>
    </cfRule>
    <cfRule type="cellIs" dxfId="6248" priority="4828" operator="equal">
      <formula>""</formula>
    </cfRule>
  </conditionalFormatting>
  <conditionalFormatting sqref="AF1274">
    <cfRule type="cellIs" dxfId="6247" priority="4825" operator="notEqual">
      <formula>""</formula>
    </cfRule>
    <cfRule type="cellIs" dxfId="6246" priority="4826" operator="equal">
      <formula>""</formula>
    </cfRule>
  </conditionalFormatting>
  <conditionalFormatting sqref="AG1263:AG1274">
    <cfRule type="cellIs" dxfId="6245" priority="4823" operator="notEqual">
      <formula>""</formula>
    </cfRule>
    <cfRule type="cellIs" dxfId="6244" priority="4824" operator="equal">
      <formula>""</formula>
    </cfRule>
  </conditionalFormatting>
  <conditionalFormatting sqref="AC1263">
    <cfRule type="cellIs" dxfId="6243" priority="4821" operator="notEqual">
      <formula>""</formula>
    </cfRule>
    <cfRule type="cellIs" dxfId="6242" priority="4822" operator="equal">
      <formula>""</formula>
    </cfRule>
  </conditionalFormatting>
  <conditionalFormatting sqref="AC1264:AC1272">
    <cfRule type="cellIs" dxfId="6241" priority="4819" operator="notEqual">
      <formula>""</formula>
    </cfRule>
    <cfRule type="cellIs" dxfId="6240" priority="4820" operator="equal">
      <formula>""</formula>
    </cfRule>
  </conditionalFormatting>
  <conditionalFormatting sqref="AF1264:AF1272">
    <cfRule type="cellIs" dxfId="6239" priority="4817" operator="notEqual">
      <formula>""</formula>
    </cfRule>
    <cfRule type="cellIs" dxfId="6238" priority="4818" operator="equal">
      <formula>""</formula>
    </cfRule>
  </conditionalFormatting>
  <conditionalFormatting sqref="AE1264:AE1272">
    <cfRule type="cellIs" dxfId="6237" priority="4815" operator="notEqual">
      <formula>""</formula>
    </cfRule>
    <cfRule type="cellIs" dxfId="6236" priority="4816" operator="equal">
      <formula>""</formula>
    </cfRule>
  </conditionalFormatting>
  <conditionalFormatting sqref="AD1264:AD1272">
    <cfRule type="cellIs" dxfId="6235" priority="4813" operator="notEqual">
      <formula>""</formula>
    </cfRule>
    <cfRule type="cellIs" dxfId="6234" priority="4814" operator="equal">
      <formula>""</formula>
    </cfRule>
  </conditionalFormatting>
  <conditionalFormatting sqref="L1269:L1274">
    <cfRule type="cellIs" dxfId="6233" priority="4811" operator="notEqual">
      <formula>""</formula>
    </cfRule>
    <cfRule type="cellIs" dxfId="6232" priority="4812" operator="equal">
      <formula>""</formula>
    </cfRule>
  </conditionalFormatting>
  <conditionalFormatting sqref="K1269:K1274">
    <cfRule type="cellIs" dxfId="6231" priority="4809" operator="notEqual">
      <formula>""</formula>
    </cfRule>
    <cfRule type="cellIs" dxfId="6230" priority="4810" operator="equal">
      <formula>""</formula>
    </cfRule>
  </conditionalFormatting>
  <conditionalFormatting sqref="S1263:S1268">
    <cfRule type="cellIs" dxfId="6229" priority="4807" operator="notEqual">
      <formula>""</formula>
    </cfRule>
    <cfRule type="cellIs" dxfId="6228" priority="4808" operator="equal">
      <formula>""</formula>
    </cfRule>
  </conditionalFormatting>
  <conditionalFormatting sqref="V1264:V1272">
    <cfRule type="cellIs" dxfId="6227" priority="4805" operator="notEqual">
      <formula>""</formula>
    </cfRule>
    <cfRule type="cellIs" dxfId="6226" priority="4806" operator="equal">
      <formula>""</formula>
    </cfRule>
  </conditionalFormatting>
  <conditionalFormatting sqref="R1285:R1287">
    <cfRule type="cellIs" dxfId="6225" priority="4803" operator="notEqual">
      <formula>""</formula>
    </cfRule>
    <cfRule type="cellIs" dxfId="6224" priority="4804" operator="equal">
      <formula>""</formula>
    </cfRule>
  </conditionalFormatting>
  <conditionalFormatting sqref="Q1288:R1289 P1287:P1289 R1287 S1284:T1289 J1284:J1289 M1284:N1289 W1280:W1289">
    <cfRule type="cellIs" dxfId="6223" priority="4801" operator="notEqual">
      <formula>""</formula>
    </cfRule>
    <cfRule type="cellIs" dxfId="6222" priority="4802" operator="equal">
      <formula>""</formula>
    </cfRule>
  </conditionalFormatting>
  <conditionalFormatting sqref="B1278:B1289 U1289 W1279 T1279:T1283 Q1279:Q1287 U1288:V1288 R1279:R1284 T1278:Y1278 U1279:U1287 C1278:R1278 O1279:O1289 J1279:N1283 P1279:P1286 C1279:I1289 X1279:Y1289">
    <cfRule type="cellIs" dxfId="6221" priority="4799" operator="notEqual">
      <formula>""</formula>
    </cfRule>
    <cfRule type="cellIs" dxfId="6220" priority="4800" operator="equal">
      <formula>""</formula>
    </cfRule>
  </conditionalFormatting>
  <conditionalFormatting sqref="V1289">
    <cfRule type="cellIs" dxfId="6219" priority="4797" operator="notEqual">
      <formula>""</formula>
    </cfRule>
    <cfRule type="cellIs" dxfId="6218" priority="4798" operator="equal">
      <formula>""</formula>
    </cfRule>
  </conditionalFormatting>
  <conditionalFormatting sqref="Z1278:AB1278 AB1279:AB1289 Z1279:AA1288">
    <cfRule type="cellIs" dxfId="6217" priority="4795" operator="notEqual">
      <formula>""</formula>
    </cfRule>
    <cfRule type="cellIs" dxfId="6216" priority="4796" operator="equal">
      <formula>""</formula>
    </cfRule>
  </conditionalFormatting>
  <conditionalFormatting sqref="Z1289:AA1289">
    <cfRule type="cellIs" dxfId="6215" priority="4793" operator="notEqual">
      <formula>""</formula>
    </cfRule>
    <cfRule type="cellIs" dxfId="6214" priority="4794" operator="equal">
      <formula>""</formula>
    </cfRule>
  </conditionalFormatting>
  <conditionalFormatting sqref="AC1288:AE1288 AD1278:AE1278">
    <cfRule type="cellIs" dxfId="6213" priority="4791" operator="notEqual">
      <formula>""</formula>
    </cfRule>
    <cfRule type="cellIs" dxfId="6212" priority="4792" operator="equal">
      <formula>""</formula>
    </cfRule>
  </conditionalFormatting>
  <conditionalFormatting sqref="AC1289:AE1289">
    <cfRule type="cellIs" dxfId="6211" priority="4789" operator="notEqual">
      <formula>""</formula>
    </cfRule>
    <cfRule type="cellIs" dxfId="6210" priority="4790" operator="equal">
      <formula>""</formula>
    </cfRule>
  </conditionalFormatting>
  <conditionalFormatting sqref="AF1278:AF1288">
    <cfRule type="cellIs" dxfId="6209" priority="4787" operator="notEqual">
      <formula>""</formula>
    </cfRule>
    <cfRule type="cellIs" dxfId="6208" priority="4788" operator="equal">
      <formula>""</formula>
    </cfRule>
  </conditionalFormatting>
  <conditionalFormatting sqref="AF1289">
    <cfRule type="cellIs" dxfId="6207" priority="4785" operator="notEqual">
      <formula>""</formula>
    </cfRule>
    <cfRule type="cellIs" dxfId="6206" priority="4786" operator="equal">
      <formula>""</formula>
    </cfRule>
  </conditionalFormatting>
  <conditionalFormatting sqref="AG1278:AG1289">
    <cfRule type="cellIs" dxfId="6205" priority="4783" operator="notEqual">
      <formula>""</formula>
    </cfRule>
    <cfRule type="cellIs" dxfId="6204" priority="4784" operator="equal">
      <formula>""</formula>
    </cfRule>
  </conditionalFormatting>
  <conditionalFormatting sqref="AC1278">
    <cfRule type="cellIs" dxfId="6203" priority="4781" operator="notEqual">
      <formula>""</formula>
    </cfRule>
    <cfRule type="cellIs" dxfId="6202" priority="4782" operator="equal">
      <formula>""</formula>
    </cfRule>
  </conditionalFormatting>
  <conditionalFormatting sqref="AC1279:AC1287">
    <cfRule type="cellIs" dxfId="6201" priority="4779" operator="notEqual">
      <formula>""</formula>
    </cfRule>
    <cfRule type="cellIs" dxfId="6200" priority="4780" operator="equal">
      <formula>""</formula>
    </cfRule>
  </conditionalFormatting>
  <conditionalFormatting sqref="AF1279:AF1287">
    <cfRule type="cellIs" dxfId="6199" priority="4777" operator="notEqual">
      <formula>""</formula>
    </cfRule>
    <cfRule type="cellIs" dxfId="6198" priority="4778" operator="equal">
      <formula>""</formula>
    </cfRule>
  </conditionalFormatting>
  <conditionalFormatting sqref="AE1279:AE1287">
    <cfRule type="cellIs" dxfId="6197" priority="4775" operator="notEqual">
      <formula>""</formula>
    </cfRule>
    <cfRule type="cellIs" dxfId="6196" priority="4776" operator="equal">
      <formula>""</formula>
    </cfRule>
  </conditionalFormatting>
  <conditionalFormatting sqref="AD1279:AD1287">
    <cfRule type="cellIs" dxfId="6195" priority="4773" operator="notEqual">
      <formula>""</formula>
    </cfRule>
    <cfRule type="cellIs" dxfId="6194" priority="4774" operator="equal">
      <formula>""</formula>
    </cfRule>
  </conditionalFormatting>
  <conditionalFormatting sqref="L1284:L1289">
    <cfRule type="cellIs" dxfId="6193" priority="4771" operator="notEqual">
      <formula>""</formula>
    </cfRule>
    <cfRule type="cellIs" dxfId="6192" priority="4772" operator="equal">
      <formula>""</formula>
    </cfRule>
  </conditionalFormatting>
  <conditionalFormatting sqref="K1284:K1289">
    <cfRule type="cellIs" dxfId="6191" priority="4769" operator="notEqual">
      <formula>""</formula>
    </cfRule>
    <cfRule type="cellIs" dxfId="6190" priority="4770" operator="equal">
      <formula>""</formula>
    </cfRule>
  </conditionalFormatting>
  <conditionalFormatting sqref="S1278:S1283">
    <cfRule type="cellIs" dxfId="6189" priority="4767" operator="notEqual">
      <formula>""</formula>
    </cfRule>
    <cfRule type="cellIs" dxfId="6188" priority="4768" operator="equal">
      <formula>""</formula>
    </cfRule>
  </conditionalFormatting>
  <conditionalFormatting sqref="V1279:V1287">
    <cfRule type="cellIs" dxfId="6187" priority="4765" operator="notEqual">
      <formula>""</formula>
    </cfRule>
    <cfRule type="cellIs" dxfId="6186" priority="4766" operator="equal">
      <formula>""</formula>
    </cfRule>
  </conditionalFormatting>
  <conditionalFormatting sqref="R1300:R1302">
    <cfRule type="cellIs" dxfId="6185" priority="4763" operator="notEqual">
      <formula>""</formula>
    </cfRule>
    <cfRule type="cellIs" dxfId="6184" priority="4764" operator="equal">
      <formula>""</formula>
    </cfRule>
  </conditionalFormatting>
  <conditionalFormatting sqref="Q1303:R1304 P1302:P1304 R1302 S1299:T1304 J1299:J1304 M1299:N1304 W1295:W1304">
    <cfRule type="cellIs" dxfId="6183" priority="4761" operator="notEqual">
      <formula>""</formula>
    </cfRule>
    <cfRule type="cellIs" dxfId="6182" priority="4762" operator="equal">
      <formula>""</formula>
    </cfRule>
  </conditionalFormatting>
  <conditionalFormatting sqref="B1293:B1304 U1304 W1294 T1294:T1298 Q1294:Q1302 U1303:V1303 R1294:R1299 T1293:Y1293 U1294:U1302 C1293:R1293 O1294:O1304 J1294:N1298 P1294:P1301 C1294:I1304 X1294:Y1304">
    <cfRule type="cellIs" dxfId="6181" priority="4759" operator="notEqual">
      <formula>""</formula>
    </cfRule>
    <cfRule type="cellIs" dxfId="6180" priority="4760" operator="equal">
      <formula>""</formula>
    </cfRule>
  </conditionalFormatting>
  <conditionalFormatting sqref="V1304">
    <cfRule type="cellIs" dxfId="6179" priority="4757" operator="notEqual">
      <formula>""</formula>
    </cfRule>
    <cfRule type="cellIs" dxfId="6178" priority="4758" operator="equal">
      <formula>""</formula>
    </cfRule>
  </conditionalFormatting>
  <conditionalFormatting sqref="Z1293:AB1293 AB1294:AB1304 Z1294:AA1303">
    <cfRule type="cellIs" dxfId="6177" priority="4755" operator="notEqual">
      <formula>""</formula>
    </cfRule>
    <cfRule type="cellIs" dxfId="6176" priority="4756" operator="equal">
      <formula>""</formula>
    </cfRule>
  </conditionalFormatting>
  <conditionalFormatting sqref="Z1304:AA1304">
    <cfRule type="cellIs" dxfId="6175" priority="4753" operator="notEqual">
      <formula>""</formula>
    </cfRule>
    <cfRule type="cellIs" dxfId="6174" priority="4754" operator="equal">
      <formula>""</formula>
    </cfRule>
  </conditionalFormatting>
  <conditionalFormatting sqref="AC1303:AE1303 AD1293:AE1293">
    <cfRule type="cellIs" dxfId="6173" priority="4751" operator="notEqual">
      <formula>""</formula>
    </cfRule>
    <cfRule type="cellIs" dxfId="6172" priority="4752" operator="equal">
      <formula>""</formula>
    </cfRule>
  </conditionalFormatting>
  <conditionalFormatting sqref="AC1304:AE1304">
    <cfRule type="cellIs" dxfId="6171" priority="4749" operator="notEqual">
      <formula>""</formula>
    </cfRule>
    <cfRule type="cellIs" dxfId="6170" priority="4750" operator="equal">
      <formula>""</formula>
    </cfRule>
  </conditionalFormatting>
  <conditionalFormatting sqref="AF1293:AF1303">
    <cfRule type="cellIs" dxfId="6169" priority="4747" operator="notEqual">
      <formula>""</formula>
    </cfRule>
    <cfRule type="cellIs" dxfId="6168" priority="4748" operator="equal">
      <formula>""</formula>
    </cfRule>
  </conditionalFormatting>
  <conditionalFormatting sqref="AF1304">
    <cfRule type="cellIs" dxfId="6167" priority="4745" operator="notEqual">
      <formula>""</formula>
    </cfRule>
    <cfRule type="cellIs" dxfId="6166" priority="4746" operator="equal">
      <formula>""</formula>
    </cfRule>
  </conditionalFormatting>
  <conditionalFormatting sqref="AG1293:AG1304">
    <cfRule type="cellIs" dxfId="6165" priority="4743" operator="notEqual">
      <formula>""</formula>
    </cfRule>
    <cfRule type="cellIs" dxfId="6164" priority="4744" operator="equal">
      <formula>""</formula>
    </cfRule>
  </conditionalFormatting>
  <conditionalFormatting sqref="AC1293">
    <cfRule type="cellIs" dxfId="6163" priority="4741" operator="notEqual">
      <formula>""</formula>
    </cfRule>
    <cfRule type="cellIs" dxfId="6162" priority="4742" operator="equal">
      <formula>""</formula>
    </cfRule>
  </conditionalFormatting>
  <conditionalFormatting sqref="AC1294:AC1302">
    <cfRule type="cellIs" dxfId="6161" priority="4739" operator="notEqual">
      <formula>""</formula>
    </cfRule>
    <cfRule type="cellIs" dxfId="6160" priority="4740" operator="equal">
      <formula>""</formula>
    </cfRule>
  </conditionalFormatting>
  <conditionalFormatting sqref="AF1294:AF1302">
    <cfRule type="cellIs" dxfId="6159" priority="4737" operator="notEqual">
      <formula>""</formula>
    </cfRule>
    <cfRule type="cellIs" dxfId="6158" priority="4738" operator="equal">
      <formula>""</formula>
    </cfRule>
  </conditionalFormatting>
  <conditionalFormatting sqref="AE1294:AE1302">
    <cfRule type="cellIs" dxfId="6157" priority="4735" operator="notEqual">
      <formula>""</formula>
    </cfRule>
    <cfRule type="cellIs" dxfId="6156" priority="4736" operator="equal">
      <formula>""</formula>
    </cfRule>
  </conditionalFormatting>
  <conditionalFormatting sqref="AD1294:AD1302">
    <cfRule type="cellIs" dxfId="6155" priority="4733" operator="notEqual">
      <formula>""</formula>
    </cfRule>
    <cfRule type="cellIs" dxfId="6154" priority="4734" operator="equal">
      <formula>""</formula>
    </cfRule>
  </conditionalFormatting>
  <conditionalFormatting sqref="L1299:L1304">
    <cfRule type="cellIs" dxfId="6153" priority="4731" operator="notEqual">
      <formula>""</formula>
    </cfRule>
    <cfRule type="cellIs" dxfId="6152" priority="4732" operator="equal">
      <formula>""</formula>
    </cfRule>
  </conditionalFormatting>
  <conditionalFormatting sqref="K1299:K1304">
    <cfRule type="cellIs" dxfId="6151" priority="4729" operator="notEqual">
      <formula>""</formula>
    </cfRule>
    <cfRule type="cellIs" dxfId="6150" priority="4730" operator="equal">
      <formula>""</formula>
    </cfRule>
  </conditionalFormatting>
  <conditionalFormatting sqref="S1293:S1298">
    <cfRule type="cellIs" dxfId="6149" priority="4727" operator="notEqual">
      <formula>""</formula>
    </cfRule>
    <cfRule type="cellIs" dxfId="6148" priority="4728" operator="equal">
      <formula>""</formula>
    </cfRule>
  </conditionalFormatting>
  <conditionalFormatting sqref="V1294:V1302">
    <cfRule type="cellIs" dxfId="6147" priority="4725" operator="notEqual">
      <formula>""</formula>
    </cfRule>
    <cfRule type="cellIs" dxfId="6146" priority="4726" operator="equal">
      <formula>""</formula>
    </cfRule>
  </conditionalFormatting>
  <conditionalFormatting sqref="R1315:R1317">
    <cfRule type="cellIs" dxfId="6145" priority="4723" operator="notEqual">
      <formula>""</formula>
    </cfRule>
    <cfRule type="cellIs" dxfId="6144" priority="4724" operator="equal">
      <formula>""</formula>
    </cfRule>
  </conditionalFormatting>
  <conditionalFormatting sqref="Q1318:R1319 P1317:P1319 R1317 S1314:T1319 J1314:J1319 M1314:N1319 W1310:W1319">
    <cfRule type="cellIs" dxfId="6143" priority="4721" operator="notEqual">
      <formula>""</formula>
    </cfRule>
    <cfRule type="cellIs" dxfId="6142" priority="4722" operator="equal">
      <formula>""</formula>
    </cfRule>
  </conditionalFormatting>
  <conditionalFormatting sqref="B1308:B1319 U1319 W1309 T1309:T1313 Q1309:Q1317 U1318:V1318 R1309:R1314 T1308:Y1308 U1309:U1317 C1308:R1308 O1309:O1319 J1309:N1313 P1309:P1316 C1309:I1319 X1309:Y1319">
    <cfRule type="cellIs" dxfId="6141" priority="4719" operator="notEqual">
      <formula>""</formula>
    </cfRule>
    <cfRule type="cellIs" dxfId="6140" priority="4720" operator="equal">
      <formula>""</formula>
    </cfRule>
  </conditionalFormatting>
  <conditionalFormatting sqref="V1319">
    <cfRule type="cellIs" dxfId="6139" priority="4717" operator="notEqual">
      <formula>""</formula>
    </cfRule>
    <cfRule type="cellIs" dxfId="6138" priority="4718" operator="equal">
      <formula>""</formula>
    </cfRule>
  </conditionalFormatting>
  <conditionalFormatting sqref="Z1308:AB1308 AB1309:AB1319 Z1309:AA1318">
    <cfRule type="cellIs" dxfId="6137" priority="4715" operator="notEqual">
      <formula>""</formula>
    </cfRule>
    <cfRule type="cellIs" dxfId="6136" priority="4716" operator="equal">
      <formula>""</formula>
    </cfRule>
  </conditionalFormatting>
  <conditionalFormatting sqref="Z1319:AA1319">
    <cfRule type="cellIs" dxfId="6135" priority="4713" operator="notEqual">
      <formula>""</formula>
    </cfRule>
    <cfRule type="cellIs" dxfId="6134" priority="4714" operator="equal">
      <formula>""</formula>
    </cfRule>
  </conditionalFormatting>
  <conditionalFormatting sqref="AC1318:AE1318 AD1308:AE1308">
    <cfRule type="cellIs" dxfId="6133" priority="4711" operator="notEqual">
      <formula>""</formula>
    </cfRule>
    <cfRule type="cellIs" dxfId="6132" priority="4712" operator="equal">
      <formula>""</formula>
    </cfRule>
  </conditionalFormatting>
  <conditionalFormatting sqref="AC1319:AE1319">
    <cfRule type="cellIs" dxfId="6131" priority="4709" operator="notEqual">
      <formula>""</formula>
    </cfRule>
    <cfRule type="cellIs" dxfId="6130" priority="4710" operator="equal">
      <formula>""</formula>
    </cfRule>
  </conditionalFormatting>
  <conditionalFormatting sqref="AF1308:AF1318">
    <cfRule type="cellIs" dxfId="6129" priority="4707" operator="notEqual">
      <formula>""</formula>
    </cfRule>
    <cfRule type="cellIs" dxfId="6128" priority="4708" operator="equal">
      <formula>""</formula>
    </cfRule>
  </conditionalFormatting>
  <conditionalFormatting sqref="AF1319">
    <cfRule type="cellIs" dxfId="6127" priority="4705" operator="notEqual">
      <formula>""</formula>
    </cfRule>
    <cfRule type="cellIs" dxfId="6126" priority="4706" operator="equal">
      <formula>""</formula>
    </cfRule>
  </conditionalFormatting>
  <conditionalFormatting sqref="AG1308:AG1319">
    <cfRule type="cellIs" dxfId="6125" priority="4703" operator="notEqual">
      <formula>""</formula>
    </cfRule>
    <cfRule type="cellIs" dxfId="6124" priority="4704" operator="equal">
      <formula>""</formula>
    </cfRule>
  </conditionalFormatting>
  <conditionalFormatting sqref="AC1308">
    <cfRule type="cellIs" dxfId="6123" priority="4701" operator="notEqual">
      <formula>""</formula>
    </cfRule>
    <cfRule type="cellIs" dxfId="6122" priority="4702" operator="equal">
      <formula>""</formula>
    </cfRule>
  </conditionalFormatting>
  <conditionalFormatting sqref="AC1309:AC1317">
    <cfRule type="cellIs" dxfId="6121" priority="4699" operator="notEqual">
      <formula>""</formula>
    </cfRule>
    <cfRule type="cellIs" dxfId="6120" priority="4700" operator="equal">
      <formula>""</formula>
    </cfRule>
  </conditionalFormatting>
  <conditionalFormatting sqref="AF1309:AF1317">
    <cfRule type="cellIs" dxfId="6119" priority="4697" operator="notEqual">
      <formula>""</formula>
    </cfRule>
    <cfRule type="cellIs" dxfId="6118" priority="4698" operator="equal">
      <formula>""</formula>
    </cfRule>
  </conditionalFormatting>
  <conditionalFormatting sqref="AE1309:AE1317">
    <cfRule type="cellIs" dxfId="6117" priority="4695" operator="notEqual">
      <formula>""</formula>
    </cfRule>
    <cfRule type="cellIs" dxfId="6116" priority="4696" operator="equal">
      <formula>""</formula>
    </cfRule>
  </conditionalFormatting>
  <conditionalFormatting sqref="AD1309:AD1317">
    <cfRule type="cellIs" dxfId="6115" priority="4693" operator="notEqual">
      <formula>""</formula>
    </cfRule>
    <cfRule type="cellIs" dxfId="6114" priority="4694" operator="equal">
      <formula>""</formula>
    </cfRule>
  </conditionalFormatting>
  <conditionalFormatting sqref="L1314:L1319">
    <cfRule type="cellIs" dxfId="6113" priority="4691" operator="notEqual">
      <formula>""</formula>
    </cfRule>
    <cfRule type="cellIs" dxfId="6112" priority="4692" operator="equal">
      <formula>""</formula>
    </cfRule>
  </conditionalFormatting>
  <conditionalFormatting sqref="K1314:K1319">
    <cfRule type="cellIs" dxfId="6111" priority="4689" operator="notEqual">
      <formula>""</formula>
    </cfRule>
    <cfRule type="cellIs" dxfId="6110" priority="4690" operator="equal">
      <formula>""</formula>
    </cfRule>
  </conditionalFormatting>
  <conditionalFormatting sqref="S1308:S1313">
    <cfRule type="cellIs" dxfId="6109" priority="4687" operator="notEqual">
      <formula>""</formula>
    </cfRule>
    <cfRule type="cellIs" dxfId="6108" priority="4688" operator="equal">
      <formula>""</formula>
    </cfRule>
  </conditionalFormatting>
  <conditionalFormatting sqref="V1309:V1317">
    <cfRule type="cellIs" dxfId="6107" priority="4685" operator="notEqual">
      <formula>""</formula>
    </cfRule>
    <cfRule type="cellIs" dxfId="6106" priority="4686" operator="equal">
      <formula>""</formula>
    </cfRule>
  </conditionalFormatting>
  <conditionalFormatting sqref="R1330:R1332">
    <cfRule type="cellIs" dxfId="6105" priority="4683" operator="notEqual">
      <formula>""</formula>
    </cfRule>
    <cfRule type="cellIs" dxfId="6104" priority="4684" operator="equal">
      <formula>""</formula>
    </cfRule>
  </conditionalFormatting>
  <conditionalFormatting sqref="Q1333:R1334 P1332:P1334 R1332 S1329:T1334 J1329:J1334 M1329:N1334 W1325:W1334">
    <cfRule type="cellIs" dxfId="6103" priority="4681" operator="notEqual">
      <formula>""</formula>
    </cfRule>
    <cfRule type="cellIs" dxfId="6102" priority="4682" operator="equal">
      <formula>""</formula>
    </cfRule>
  </conditionalFormatting>
  <conditionalFormatting sqref="B1323:B1334 U1334 W1324 T1324:T1328 Q1324:Q1332 U1333:V1333 R1324:R1329 T1323:Y1323 U1324:U1332 C1323:R1323 O1324:O1334 J1324:N1328 P1324:P1331 C1324:I1334 X1324:Y1334">
    <cfRule type="cellIs" dxfId="6101" priority="4679" operator="notEqual">
      <formula>""</formula>
    </cfRule>
    <cfRule type="cellIs" dxfId="6100" priority="4680" operator="equal">
      <formula>""</formula>
    </cfRule>
  </conditionalFormatting>
  <conditionalFormatting sqref="V1334">
    <cfRule type="cellIs" dxfId="6099" priority="4677" operator="notEqual">
      <formula>""</formula>
    </cfRule>
    <cfRule type="cellIs" dxfId="6098" priority="4678" operator="equal">
      <formula>""</formula>
    </cfRule>
  </conditionalFormatting>
  <conditionalFormatting sqref="Z1323:AB1323 AB1324:AB1334 Z1324:AA1333">
    <cfRule type="cellIs" dxfId="6097" priority="4675" operator="notEqual">
      <formula>""</formula>
    </cfRule>
    <cfRule type="cellIs" dxfId="6096" priority="4676" operator="equal">
      <formula>""</formula>
    </cfRule>
  </conditionalFormatting>
  <conditionalFormatting sqref="Z1334:AA1334">
    <cfRule type="cellIs" dxfId="6095" priority="4673" operator="notEqual">
      <formula>""</formula>
    </cfRule>
    <cfRule type="cellIs" dxfId="6094" priority="4674" operator="equal">
      <formula>""</formula>
    </cfRule>
  </conditionalFormatting>
  <conditionalFormatting sqref="AC1333:AE1333 AD1323:AE1323">
    <cfRule type="cellIs" dxfId="6093" priority="4671" operator="notEqual">
      <formula>""</formula>
    </cfRule>
    <cfRule type="cellIs" dxfId="6092" priority="4672" operator="equal">
      <formula>""</formula>
    </cfRule>
  </conditionalFormatting>
  <conditionalFormatting sqref="AC1334:AE1334">
    <cfRule type="cellIs" dxfId="6091" priority="4669" operator="notEqual">
      <formula>""</formula>
    </cfRule>
    <cfRule type="cellIs" dxfId="6090" priority="4670" operator="equal">
      <formula>""</formula>
    </cfRule>
  </conditionalFormatting>
  <conditionalFormatting sqref="AF1323:AF1333">
    <cfRule type="cellIs" dxfId="6089" priority="4667" operator="notEqual">
      <formula>""</formula>
    </cfRule>
    <cfRule type="cellIs" dxfId="6088" priority="4668" operator="equal">
      <formula>""</formula>
    </cfRule>
  </conditionalFormatting>
  <conditionalFormatting sqref="AF1334">
    <cfRule type="cellIs" dxfId="6087" priority="4665" operator="notEqual">
      <formula>""</formula>
    </cfRule>
    <cfRule type="cellIs" dxfId="6086" priority="4666" operator="equal">
      <formula>""</formula>
    </cfRule>
  </conditionalFormatting>
  <conditionalFormatting sqref="AG1323:AG1334">
    <cfRule type="cellIs" dxfId="6085" priority="4663" operator="notEqual">
      <formula>""</formula>
    </cfRule>
    <cfRule type="cellIs" dxfId="6084" priority="4664" operator="equal">
      <formula>""</formula>
    </cfRule>
  </conditionalFormatting>
  <conditionalFormatting sqref="AC1323">
    <cfRule type="cellIs" dxfId="6083" priority="4661" operator="notEqual">
      <formula>""</formula>
    </cfRule>
    <cfRule type="cellIs" dxfId="6082" priority="4662" operator="equal">
      <formula>""</formula>
    </cfRule>
  </conditionalFormatting>
  <conditionalFormatting sqref="AC1324:AC1332">
    <cfRule type="cellIs" dxfId="6081" priority="4659" operator="notEqual">
      <formula>""</formula>
    </cfRule>
    <cfRule type="cellIs" dxfId="6080" priority="4660" operator="equal">
      <formula>""</formula>
    </cfRule>
  </conditionalFormatting>
  <conditionalFormatting sqref="AF1324:AF1332">
    <cfRule type="cellIs" dxfId="6079" priority="4657" operator="notEqual">
      <formula>""</formula>
    </cfRule>
    <cfRule type="cellIs" dxfId="6078" priority="4658" operator="equal">
      <formula>""</formula>
    </cfRule>
  </conditionalFormatting>
  <conditionalFormatting sqref="AE1324:AE1332">
    <cfRule type="cellIs" dxfId="6077" priority="4655" operator="notEqual">
      <formula>""</formula>
    </cfRule>
    <cfRule type="cellIs" dxfId="6076" priority="4656" operator="equal">
      <formula>""</formula>
    </cfRule>
  </conditionalFormatting>
  <conditionalFormatting sqref="AD1324:AD1332">
    <cfRule type="cellIs" dxfId="6075" priority="4653" operator="notEqual">
      <formula>""</formula>
    </cfRule>
    <cfRule type="cellIs" dxfId="6074" priority="4654" operator="equal">
      <formula>""</formula>
    </cfRule>
  </conditionalFormatting>
  <conditionalFormatting sqref="L1329:L1334">
    <cfRule type="cellIs" dxfId="6073" priority="4651" operator="notEqual">
      <formula>""</formula>
    </cfRule>
    <cfRule type="cellIs" dxfId="6072" priority="4652" operator="equal">
      <formula>""</formula>
    </cfRule>
  </conditionalFormatting>
  <conditionalFormatting sqref="K1329:K1334">
    <cfRule type="cellIs" dxfId="6071" priority="4649" operator="notEqual">
      <formula>""</formula>
    </cfRule>
    <cfRule type="cellIs" dxfId="6070" priority="4650" operator="equal">
      <formula>""</formula>
    </cfRule>
  </conditionalFormatting>
  <conditionalFormatting sqref="S1323:S1328">
    <cfRule type="cellIs" dxfId="6069" priority="4647" operator="notEqual">
      <formula>""</formula>
    </cfRule>
    <cfRule type="cellIs" dxfId="6068" priority="4648" operator="equal">
      <formula>""</formula>
    </cfRule>
  </conditionalFormatting>
  <conditionalFormatting sqref="V1324:V1332">
    <cfRule type="cellIs" dxfId="6067" priority="4645" operator="notEqual">
      <formula>""</formula>
    </cfRule>
    <cfRule type="cellIs" dxfId="6066" priority="4646" operator="equal">
      <formula>""</formula>
    </cfRule>
  </conditionalFormatting>
  <conditionalFormatting sqref="R1345:R1347">
    <cfRule type="cellIs" dxfId="6065" priority="4643" operator="notEqual">
      <formula>""</formula>
    </cfRule>
    <cfRule type="cellIs" dxfId="6064" priority="4644" operator="equal">
      <formula>""</formula>
    </cfRule>
  </conditionalFormatting>
  <conditionalFormatting sqref="Q1348:R1349 P1347:P1349 R1347 S1344:T1349 J1344:J1349 M1344:N1349 W1340:W1349">
    <cfRule type="cellIs" dxfId="6063" priority="4641" operator="notEqual">
      <formula>""</formula>
    </cfRule>
    <cfRule type="cellIs" dxfId="6062" priority="4642" operator="equal">
      <formula>""</formula>
    </cfRule>
  </conditionalFormatting>
  <conditionalFormatting sqref="B1338:B1349 U1349 W1339 T1339:T1343 Q1339:Q1347 U1348:V1348 R1339:R1344 T1338:Y1338 U1339:U1347 C1338:R1338 O1339:O1349 J1339:N1343 P1339:P1346 C1339:I1349 X1339:Y1349">
    <cfRule type="cellIs" dxfId="6061" priority="4639" operator="notEqual">
      <formula>""</formula>
    </cfRule>
    <cfRule type="cellIs" dxfId="6060" priority="4640" operator="equal">
      <formula>""</formula>
    </cfRule>
  </conditionalFormatting>
  <conditionalFormatting sqref="V1349">
    <cfRule type="cellIs" dxfId="6059" priority="4637" operator="notEqual">
      <formula>""</formula>
    </cfRule>
    <cfRule type="cellIs" dxfId="6058" priority="4638" operator="equal">
      <formula>""</formula>
    </cfRule>
  </conditionalFormatting>
  <conditionalFormatting sqref="Z1338:AB1338 AB1339:AB1349 Z1339:AA1348">
    <cfRule type="cellIs" dxfId="6057" priority="4635" operator="notEqual">
      <formula>""</formula>
    </cfRule>
    <cfRule type="cellIs" dxfId="6056" priority="4636" operator="equal">
      <formula>""</formula>
    </cfRule>
  </conditionalFormatting>
  <conditionalFormatting sqref="Z1349:AA1349">
    <cfRule type="cellIs" dxfId="6055" priority="4633" operator="notEqual">
      <formula>""</formula>
    </cfRule>
    <cfRule type="cellIs" dxfId="6054" priority="4634" operator="equal">
      <formula>""</formula>
    </cfRule>
  </conditionalFormatting>
  <conditionalFormatting sqref="AC1348:AE1348 AD1338:AE1338">
    <cfRule type="cellIs" dxfId="6053" priority="4631" operator="notEqual">
      <formula>""</formula>
    </cfRule>
    <cfRule type="cellIs" dxfId="6052" priority="4632" operator="equal">
      <formula>""</formula>
    </cfRule>
  </conditionalFormatting>
  <conditionalFormatting sqref="AC1349:AE1349">
    <cfRule type="cellIs" dxfId="6051" priority="4629" operator="notEqual">
      <formula>""</formula>
    </cfRule>
    <cfRule type="cellIs" dxfId="6050" priority="4630" operator="equal">
      <formula>""</formula>
    </cfRule>
  </conditionalFormatting>
  <conditionalFormatting sqref="AF1338:AF1348">
    <cfRule type="cellIs" dxfId="6049" priority="4627" operator="notEqual">
      <formula>""</formula>
    </cfRule>
    <cfRule type="cellIs" dxfId="6048" priority="4628" operator="equal">
      <formula>""</formula>
    </cfRule>
  </conditionalFormatting>
  <conditionalFormatting sqref="AF1349">
    <cfRule type="cellIs" dxfId="6047" priority="4625" operator="notEqual">
      <formula>""</formula>
    </cfRule>
    <cfRule type="cellIs" dxfId="6046" priority="4626" operator="equal">
      <formula>""</formula>
    </cfRule>
  </conditionalFormatting>
  <conditionalFormatting sqref="AG1338:AG1349">
    <cfRule type="cellIs" dxfId="6045" priority="4623" operator="notEqual">
      <formula>""</formula>
    </cfRule>
    <cfRule type="cellIs" dxfId="6044" priority="4624" operator="equal">
      <formula>""</formula>
    </cfRule>
  </conditionalFormatting>
  <conditionalFormatting sqref="AC1338">
    <cfRule type="cellIs" dxfId="6043" priority="4621" operator="notEqual">
      <formula>""</formula>
    </cfRule>
    <cfRule type="cellIs" dxfId="6042" priority="4622" operator="equal">
      <formula>""</formula>
    </cfRule>
  </conditionalFormatting>
  <conditionalFormatting sqref="AC1339:AC1347">
    <cfRule type="cellIs" dxfId="6041" priority="4619" operator="notEqual">
      <formula>""</formula>
    </cfRule>
    <cfRule type="cellIs" dxfId="6040" priority="4620" operator="equal">
      <formula>""</formula>
    </cfRule>
  </conditionalFormatting>
  <conditionalFormatting sqref="AF1339:AF1347">
    <cfRule type="cellIs" dxfId="6039" priority="4617" operator="notEqual">
      <formula>""</formula>
    </cfRule>
    <cfRule type="cellIs" dxfId="6038" priority="4618" operator="equal">
      <formula>""</formula>
    </cfRule>
  </conditionalFormatting>
  <conditionalFormatting sqref="AE1339:AE1347">
    <cfRule type="cellIs" dxfId="6037" priority="4615" operator="notEqual">
      <formula>""</formula>
    </cfRule>
    <cfRule type="cellIs" dxfId="6036" priority="4616" operator="equal">
      <formula>""</formula>
    </cfRule>
  </conditionalFormatting>
  <conditionalFormatting sqref="AD1339:AD1347">
    <cfRule type="cellIs" dxfId="6035" priority="4613" operator="notEqual">
      <formula>""</formula>
    </cfRule>
    <cfRule type="cellIs" dxfId="6034" priority="4614" operator="equal">
      <formula>""</formula>
    </cfRule>
  </conditionalFormatting>
  <conditionalFormatting sqref="L1344:L1349">
    <cfRule type="cellIs" dxfId="6033" priority="4611" operator="notEqual">
      <formula>""</formula>
    </cfRule>
    <cfRule type="cellIs" dxfId="6032" priority="4612" operator="equal">
      <formula>""</formula>
    </cfRule>
  </conditionalFormatting>
  <conditionalFormatting sqref="K1344:K1349">
    <cfRule type="cellIs" dxfId="6031" priority="4609" operator="notEqual">
      <formula>""</formula>
    </cfRule>
    <cfRule type="cellIs" dxfId="6030" priority="4610" operator="equal">
      <formula>""</formula>
    </cfRule>
  </conditionalFormatting>
  <conditionalFormatting sqref="S1338:S1343">
    <cfRule type="cellIs" dxfId="6029" priority="4607" operator="notEqual">
      <formula>""</formula>
    </cfRule>
    <cfRule type="cellIs" dxfId="6028" priority="4608" operator="equal">
      <formula>""</formula>
    </cfRule>
  </conditionalFormatting>
  <conditionalFormatting sqref="V1339:V1347">
    <cfRule type="cellIs" dxfId="6027" priority="4605" operator="notEqual">
      <formula>""</formula>
    </cfRule>
    <cfRule type="cellIs" dxfId="6026" priority="4606" operator="equal">
      <formula>""</formula>
    </cfRule>
  </conditionalFormatting>
  <conditionalFormatting sqref="R1360:R1362">
    <cfRule type="cellIs" dxfId="6025" priority="4603" operator="notEqual">
      <formula>""</formula>
    </cfRule>
    <cfRule type="cellIs" dxfId="6024" priority="4604" operator="equal">
      <formula>""</formula>
    </cfRule>
  </conditionalFormatting>
  <conditionalFormatting sqref="Q1363:R1364 P1362:P1364 R1362 S1359:T1364 J1359:J1364 M1359:N1364 W1355:W1364">
    <cfRule type="cellIs" dxfId="6023" priority="4601" operator="notEqual">
      <formula>""</formula>
    </cfRule>
    <cfRule type="cellIs" dxfId="6022" priority="4602" operator="equal">
      <formula>""</formula>
    </cfRule>
  </conditionalFormatting>
  <conditionalFormatting sqref="B1353:B1364 U1364 W1354 T1354:T1358 Q1354:Q1362 U1363:V1363 R1354:R1359 T1353:Y1353 U1354:U1362 C1353:R1353 O1354:O1364 J1354:N1358 P1354:P1361 C1354:I1364 X1354:Y1364">
    <cfRule type="cellIs" dxfId="6021" priority="4599" operator="notEqual">
      <formula>""</formula>
    </cfRule>
    <cfRule type="cellIs" dxfId="6020" priority="4600" operator="equal">
      <formula>""</formula>
    </cfRule>
  </conditionalFormatting>
  <conditionalFormatting sqref="V1364">
    <cfRule type="cellIs" dxfId="6019" priority="4597" operator="notEqual">
      <formula>""</formula>
    </cfRule>
    <cfRule type="cellIs" dxfId="6018" priority="4598" operator="equal">
      <formula>""</formula>
    </cfRule>
  </conditionalFormatting>
  <conditionalFormatting sqref="Z1353:AB1353 AB1354:AB1364 Z1354:AA1363">
    <cfRule type="cellIs" dxfId="6017" priority="4595" operator="notEqual">
      <formula>""</formula>
    </cfRule>
    <cfRule type="cellIs" dxfId="6016" priority="4596" operator="equal">
      <formula>""</formula>
    </cfRule>
  </conditionalFormatting>
  <conditionalFormatting sqref="Z1364:AA1364">
    <cfRule type="cellIs" dxfId="6015" priority="4593" operator="notEqual">
      <formula>""</formula>
    </cfRule>
    <cfRule type="cellIs" dxfId="6014" priority="4594" operator="equal">
      <formula>""</formula>
    </cfRule>
  </conditionalFormatting>
  <conditionalFormatting sqref="AC1363:AE1363 AD1353:AE1353">
    <cfRule type="cellIs" dxfId="6013" priority="4591" operator="notEqual">
      <formula>""</formula>
    </cfRule>
    <cfRule type="cellIs" dxfId="6012" priority="4592" operator="equal">
      <formula>""</formula>
    </cfRule>
  </conditionalFormatting>
  <conditionalFormatting sqref="AC1364:AE1364">
    <cfRule type="cellIs" dxfId="6011" priority="4589" operator="notEqual">
      <formula>""</formula>
    </cfRule>
    <cfRule type="cellIs" dxfId="6010" priority="4590" operator="equal">
      <formula>""</formula>
    </cfRule>
  </conditionalFormatting>
  <conditionalFormatting sqref="AF1353:AF1363">
    <cfRule type="cellIs" dxfId="6009" priority="4587" operator="notEqual">
      <formula>""</formula>
    </cfRule>
    <cfRule type="cellIs" dxfId="6008" priority="4588" operator="equal">
      <formula>""</formula>
    </cfRule>
  </conditionalFormatting>
  <conditionalFormatting sqref="AF1364">
    <cfRule type="cellIs" dxfId="6007" priority="4585" operator="notEqual">
      <formula>""</formula>
    </cfRule>
    <cfRule type="cellIs" dxfId="6006" priority="4586" operator="equal">
      <formula>""</formula>
    </cfRule>
  </conditionalFormatting>
  <conditionalFormatting sqref="AG1353:AG1364">
    <cfRule type="cellIs" dxfId="6005" priority="4583" operator="notEqual">
      <formula>""</formula>
    </cfRule>
    <cfRule type="cellIs" dxfId="6004" priority="4584" operator="equal">
      <formula>""</formula>
    </cfRule>
  </conditionalFormatting>
  <conditionalFormatting sqref="AC1353">
    <cfRule type="cellIs" dxfId="6003" priority="4581" operator="notEqual">
      <formula>""</formula>
    </cfRule>
    <cfRule type="cellIs" dxfId="6002" priority="4582" operator="equal">
      <formula>""</formula>
    </cfRule>
  </conditionalFormatting>
  <conditionalFormatting sqref="AC1354:AC1362">
    <cfRule type="cellIs" dxfId="6001" priority="4579" operator="notEqual">
      <formula>""</formula>
    </cfRule>
    <cfRule type="cellIs" dxfId="6000" priority="4580" operator="equal">
      <formula>""</formula>
    </cfRule>
  </conditionalFormatting>
  <conditionalFormatting sqref="AF1354:AF1362">
    <cfRule type="cellIs" dxfId="5999" priority="4577" operator="notEqual">
      <formula>""</formula>
    </cfRule>
    <cfRule type="cellIs" dxfId="5998" priority="4578" operator="equal">
      <formula>""</formula>
    </cfRule>
  </conditionalFormatting>
  <conditionalFormatting sqref="AE1354:AE1362">
    <cfRule type="cellIs" dxfId="5997" priority="4575" operator="notEqual">
      <formula>""</formula>
    </cfRule>
    <cfRule type="cellIs" dxfId="5996" priority="4576" operator="equal">
      <formula>""</formula>
    </cfRule>
  </conditionalFormatting>
  <conditionalFormatting sqref="AD1354:AD1362">
    <cfRule type="cellIs" dxfId="5995" priority="4573" operator="notEqual">
      <formula>""</formula>
    </cfRule>
    <cfRule type="cellIs" dxfId="5994" priority="4574" operator="equal">
      <formula>""</formula>
    </cfRule>
  </conditionalFormatting>
  <conditionalFormatting sqref="L1359:L1364">
    <cfRule type="cellIs" dxfId="5993" priority="4571" operator="notEqual">
      <formula>""</formula>
    </cfRule>
    <cfRule type="cellIs" dxfId="5992" priority="4572" operator="equal">
      <formula>""</formula>
    </cfRule>
  </conditionalFormatting>
  <conditionalFormatting sqref="K1359:K1364">
    <cfRule type="cellIs" dxfId="5991" priority="4569" operator="notEqual">
      <formula>""</formula>
    </cfRule>
    <cfRule type="cellIs" dxfId="5990" priority="4570" operator="equal">
      <formula>""</formula>
    </cfRule>
  </conditionalFormatting>
  <conditionalFormatting sqref="S1353:S1358">
    <cfRule type="cellIs" dxfId="5989" priority="4567" operator="notEqual">
      <formula>""</formula>
    </cfRule>
    <cfRule type="cellIs" dxfId="5988" priority="4568" operator="equal">
      <formula>""</formula>
    </cfRule>
  </conditionalFormatting>
  <conditionalFormatting sqref="V1354:V1362">
    <cfRule type="cellIs" dxfId="5987" priority="4565" operator="notEqual">
      <formula>""</formula>
    </cfRule>
    <cfRule type="cellIs" dxfId="5986" priority="4566" operator="equal">
      <formula>""</formula>
    </cfRule>
  </conditionalFormatting>
  <conditionalFormatting sqref="R1375:R1377">
    <cfRule type="cellIs" dxfId="5985" priority="4563" operator="notEqual">
      <formula>""</formula>
    </cfRule>
    <cfRule type="cellIs" dxfId="5984" priority="4564" operator="equal">
      <formula>""</formula>
    </cfRule>
  </conditionalFormatting>
  <conditionalFormatting sqref="Q1378:R1379 P1377:P1379 R1377 S1374:T1379 J1374:J1379 M1374:N1379 W1370:W1379">
    <cfRule type="cellIs" dxfId="5983" priority="4561" operator="notEqual">
      <formula>""</formula>
    </cfRule>
    <cfRule type="cellIs" dxfId="5982" priority="4562" operator="equal">
      <formula>""</formula>
    </cfRule>
  </conditionalFormatting>
  <conditionalFormatting sqref="B1368:B1379 U1379 W1369 T1369:T1373 Q1369:Q1377 U1378:V1378 R1369:R1374 T1368:Y1368 U1369:U1377 C1368:R1368 O1369:O1379 J1369:N1373 P1369:P1376 C1369:I1379 X1369:Y1379">
    <cfRule type="cellIs" dxfId="5981" priority="4559" operator="notEqual">
      <formula>""</formula>
    </cfRule>
    <cfRule type="cellIs" dxfId="5980" priority="4560" operator="equal">
      <formula>""</formula>
    </cfRule>
  </conditionalFormatting>
  <conditionalFormatting sqref="V1379">
    <cfRule type="cellIs" dxfId="5979" priority="4557" operator="notEqual">
      <formula>""</formula>
    </cfRule>
    <cfRule type="cellIs" dxfId="5978" priority="4558" operator="equal">
      <formula>""</formula>
    </cfRule>
  </conditionalFormatting>
  <conditionalFormatting sqref="Z1368:AB1368 AB1369:AB1379 Z1369:AA1378">
    <cfRule type="cellIs" dxfId="5977" priority="4555" operator="notEqual">
      <formula>""</formula>
    </cfRule>
    <cfRule type="cellIs" dxfId="5976" priority="4556" operator="equal">
      <formula>""</formula>
    </cfRule>
  </conditionalFormatting>
  <conditionalFormatting sqref="Z1379:AA1379">
    <cfRule type="cellIs" dxfId="5975" priority="4553" operator="notEqual">
      <formula>""</formula>
    </cfRule>
    <cfRule type="cellIs" dxfId="5974" priority="4554" operator="equal">
      <formula>""</formula>
    </cfRule>
  </conditionalFormatting>
  <conditionalFormatting sqref="AC1378:AE1378 AD1368:AE1368">
    <cfRule type="cellIs" dxfId="5973" priority="4551" operator="notEqual">
      <formula>""</formula>
    </cfRule>
    <cfRule type="cellIs" dxfId="5972" priority="4552" operator="equal">
      <formula>""</formula>
    </cfRule>
  </conditionalFormatting>
  <conditionalFormatting sqref="AC1379:AE1379">
    <cfRule type="cellIs" dxfId="5971" priority="4549" operator="notEqual">
      <formula>""</formula>
    </cfRule>
    <cfRule type="cellIs" dxfId="5970" priority="4550" operator="equal">
      <formula>""</formula>
    </cfRule>
  </conditionalFormatting>
  <conditionalFormatting sqref="AF1368:AF1378">
    <cfRule type="cellIs" dxfId="5969" priority="4547" operator="notEqual">
      <formula>""</formula>
    </cfRule>
    <cfRule type="cellIs" dxfId="5968" priority="4548" operator="equal">
      <formula>""</formula>
    </cfRule>
  </conditionalFormatting>
  <conditionalFormatting sqref="AF1379">
    <cfRule type="cellIs" dxfId="5967" priority="4545" operator="notEqual">
      <formula>""</formula>
    </cfRule>
    <cfRule type="cellIs" dxfId="5966" priority="4546" operator="equal">
      <formula>""</formula>
    </cfRule>
  </conditionalFormatting>
  <conditionalFormatting sqref="AG1368:AG1379">
    <cfRule type="cellIs" dxfId="5965" priority="4543" operator="notEqual">
      <formula>""</formula>
    </cfRule>
    <cfRule type="cellIs" dxfId="5964" priority="4544" operator="equal">
      <formula>""</formula>
    </cfRule>
  </conditionalFormatting>
  <conditionalFormatting sqref="AC1368">
    <cfRule type="cellIs" dxfId="5963" priority="4541" operator="notEqual">
      <formula>""</formula>
    </cfRule>
    <cfRule type="cellIs" dxfId="5962" priority="4542" operator="equal">
      <formula>""</formula>
    </cfRule>
  </conditionalFormatting>
  <conditionalFormatting sqref="AC1369:AC1377">
    <cfRule type="cellIs" dxfId="5961" priority="4539" operator="notEqual">
      <formula>""</formula>
    </cfRule>
    <cfRule type="cellIs" dxfId="5960" priority="4540" operator="equal">
      <formula>""</formula>
    </cfRule>
  </conditionalFormatting>
  <conditionalFormatting sqref="AF1369:AF1377">
    <cfRule type="cellIs" dxfId="5959" priority="4537" operator="notEqual">
      <formula>""</formula>
    </cfRule>
    <cfRule type="cellIs" dxfId="5958" priority="4538" operator="equal">
      <formula>""</formula>
    </cfRule>
  </conditionalFormatting>
  <conditionalFormatting sqref="AE1369:AE1377">
    <cfRule type="cellIs" dxfId="5957" priority="4535" operator="notEqual">
      <formula>""</formula>
    </cfRule>
    <cfRule type="cellIs" dxfId="5956" priority="4536" operator="equal">
      <formula>""</formula>
    </cfRule>
  </conditionalFormatting>
  <conditionalFormatting sqref="AD1369:AD1377">
    <cfRule type="cellIs" dxfId="5955" priority="4533" operator="notEqual">
      <formula>""</formula>
    </cfRule>
    <cfRule type="cellIs" dxfId="5954" priority="4534" operator="equal">
      <formula>""</formula>
    </cfRule>
  </conditionalFormatting>
  <conditionalFormatting sqref="L1374:L1379">
    <cfRule type="cellIs" dxfId="5953" priority="4531" operator="notEqual">
      <formula>""</formula>
    </cfRule>
    <cfRule type="cellIs" dxfId="5952" priority="4532" operator="equal">
      <formula>""</formula>
    </cfRule>
  </conditionalFormatting>
  <conditionalFormatting sqref="K1374:K1379">
    <cfRule type="cellIs" dxfId="5951" priority="4529" operator="notEqual">
      <formula>""</formula>
    </cfRule>
    <cfRule type="cellIs" dxfId="5950" priority="4530" operator="equal">
      <formula>""</formula>
    </cfRule>
  </conditionalFormatting>
  <conditionalFormatting sqref="S1368:S1373">
    <cfRule type="cellIs" dxfId="5949" priority="4527" operator="notEqual">
      <formula>""</formula>
    </cfRule>
    <cfRule type="cellIs" dxfId="5948" priority="4528" operator="equal">
      <formula>""</formula>
    </cfRule>
  </conditionalFormatting>
  <conditionalFormatting sqref="V1369:V1377">
    <cfRule type="cellIs" dxfId="5947" priority="4525" operator="notEqual">
      <formula>""</formula>
    </cfRule>
    <cfRule type="cellIs" dxfId="5946" priority="4526" operator="equal">
      <formula>""</formula>
    </cfRule>
  </conditionalFormatting>
  <conditionalFormatting sqref="R1390:R1392">
    <cfRule type="cellIs" dxfId="5945" priority="4523" operator="notEqual">
      <formula>""</formula>
    </cfRule>
    <cfRule type="cellIs" dxfId="5944" priority="4524" operator="equal">
      <formula>""</formula>
    </cfRule>
  </conditionalFormatting>
  <conditionalFormatting sqref="Q1393:R1394 P1392:P1394 R1392 S1389:T1394 J1389:J1394 M1389:N1394 W1385:W1394">
    <cfRule type="cellIs" dxfId="5943" priority="4521" operator="notEqual">
      <formula>""</formula>
    </cfRule>
    <cfRule type="cellIs" dxfId="5942" priority="4522" operator="equal">
      <formula>""</formula>
    </cfRule>
  </conditionalFormatting>
  <conditionalFormatting sqref="B1383:B1394 U1394 W1384 T1384:T1388 Q1384:Q1392 U1393:V1393 R1384:R1389 T1383:Y1383 U1384:U1392 C1383:R1383 O1384:O1394 J1384:N1388 P1384:P1391 C1384:I1394 X1384:Y1394">
    <cfRule type="cellIs" dxfId="5941" priority="4519" operator="notEqual">
      <formula>""</formula>
    </cfRule>
    <cfRule type="cellIs" dxfId="5940" priority="4520" operator="equal">
      <formula>""</formula>
    </cfRule>
  </conditionalFormatting>
  <conditionalFormatting sqref="V1394">
    <cfRule type="cellIs" dxfId="5939" priority="4517" operator="notEqual">
      <formula>""</formula>
    </cfRule>
    <cfRule type="cellIs" dxfId="5938" priority="4518" operator="equal">
      <formula>""</formula>
    </cfRule>
  </conditionalFormatting>
  <conditionalFormatting sqref="Z1383:AB1383 AB1384:AB1394 Z1384:AA1393">
    <cfRule type="cellIs" dxfId="5937" priority="4515" operator="notEqual">
      <formula>""</formula>
    </cfRule>
    <cfRule type="cellIs" dxfId="5936" priority="4516" operator="equal">
      <formula>""</formula>
    </cfRule>
  </conditionalFormatting>
  <conditionalFormatting sqref="Z1394:AA1394">
    <cfRule type="cellIs" dxfId="5935" priority="4513" operator="notEqual">
      <formula>""</formula>
    </cfRule>
    <cfRule type="cellIs" dxfId="5934" priority="4514" operator="equal">
      <formula>""</formula>
    </cfRule>
  </conditionalFormatting>
  <conditionalFormatting sqref="AC1393:AE1393 AD1383:AE1383">
    <cfRule type="cellIs" dxfId="5933" priority="4511" operator="notEqual">
      <formula>""</formula>
    </cfRule>
    <cfRule type="cellIs" dxfId="5932" priority="4512" operator="equal">
      <formula>""</formula>
    </cfRule>
  </conditionalFormatting>
  <conditionalFormatting sqref="AC1394:AE1394">
    <cfRule type="cellIs" dxfId="5931" priority="4509" operator="notEqual">
      <formula>""</formula>
    </cfRule>
    <cfRule type="cellIs" dxfId="5930" priority="4510" operator="equal">
      <formula>""</formula>
    </cfRule>
  </conditionalFormatting>
  <conditionalFormatting sqref="AF1383:AF1393">
    <cfRule type="cellIs" dxfId="5929" priority="4507" operator="notEqual">
      <formula>""</formula>
    </cfRule>
    <cfRule type="cellIs" dxfId="5928" priority="4508" operator="equal">
      <formula>""</formula>
    </cfRule>
  </conditionalFormatting>
  <conditionalFormatting sqref="AF1394">
    <cfRule type="cellIs" dxfId="5927" priority="4505" operator="notEqual">
      <formula>""</formula>
    </cfRule>
    <cfRule type="cellIs" dxfId="5926" priority="4506" operator="equal">
      <formula>""</formula>
    </cfRule>
  </conditionalFormatting>
  <conditionalFormatting sqref="AG1383:AG1394">
    <cfRule type="cellIs" dxfId="5925" priority="4503" operator="notEqual">
      <formula>""</formula>
    </cfRule>
    <cfRule type="cellIs" dxfId="5924" priority="4504" operator="equal">
      <formula>""</formula>
    </cfRule>
  </conditionalFormatting>
  <conditionalFormatting sqref="AC1383">
    <cfRule type="cellIs" dxfId="5923" priority="4501" operator="notEqual">
      <formula>""</formula>
    </cfRule>
    <cfRule type="cellIs" dxfId="5922" priority="4502" operator="equal">
      <formula>""</formula>
    </cfRule>
  </conditionalFormatting>
  <conditionalFormatting sqref="AC1384:AC1392">
    <cfRule type="cellIs" dxfId="5921" priority="4499" operator="notEqual">
      <formula>""</formula>
    </cfRule>
    <cfRule type="cellIs" dxfId="5920" priority="4500" operator="equal">
      <formula>""</formula>
    </cfRule>
  </conditionalFormatting>
  <conditionalFormatting sqref="AF1384:AF1392">
    <cfRule type="cellIs" dxfId="5919" priority="4497" operator="notEqual">
      <formula>""</formula>
    </cfRule>
    <cfRule type="cellIs" dxfId="5918" priority="4498" operator="equal">
      <formula>""</formula>
    </cfRule>
  </conditionalFormatting>
  <conditionalFormatting sqref="AE1384:AE1392">
    <cfRule type="cellIs" dxfId="5917" priority="4495" operator="notEqual">
      <formula>""</formula>
    </cfRule>
    <cfRule type="cellIs" dxfId="5916" priority="4496" operator="equal">
      <formula>""</formula>
    </cfRule>
  </conditionalFormatting>
  <conditionalFormatting sqref="AD1384:AD1392">
    <cfRule type="cellIs" dxfId="5915" priority="4493" operator="notEqual">
      <formula>""</formula>
    </cfRule>
    <cfRule type="cellIs" dxfId="5914" priority="4494" operator="equal">
      <formula>""</formula>
    </cfRule>
  </conditionalFormatting>
  <conditionalFormatting sqref="L1389:L1394">
    <cfRule type="cellIs" dxfId="5913" priority="4491" operator="notEqual">
      <formula>""</formula>
    </cfRule>
    <cfRule type="cellIs" dxfId="5912" priority="4492" operator="equal">
      <formula>""</formula>
    </cfRule>
  </conditionalFormatting>
  <conditionalFormatting sqref="K1389:K1394">
    <cfRule type="cellIs" dxfId="5911" priority="4489" operator="notEqual">
      <formula>""</formula>
    </cfRule>
    <cfRule type="cellIs" dxfId="5910" priority="4490" operator="equal">
      <formula>""</formula>
    </cfRule>
  </conditionalFormatting>
  <conditionalFormatting sqref="S1383:S1388">
    <cfRule type="cellIs" dxfId="5909" priority="4487" operator="notEqual">
      <formula>""</formula>
    </cfRule>
    <cfRule type="cellIs" dxfId="5908" priority="4488" operator="equal">
      <formula>""</formula>
    </cfRule>
  </conditionalFormatting>
  <conditionalFormatting sqref="V1384:V1392">
    <cfRule type="cellIs" dxfId="5907" priority="4485" operator="notEqual">
      <formula>""</formula>
    </cfRule>
    <cfRule type="cellIs" dxfId="5906" priority="4486" operator="equal">
      <formula>""</formula>
    </cfRule>
  </conditionalFormatting>
  <conditionalFormatting sqref="R1405:R1407">
    <cfRule type="cellIs" dxfId="5905" priority="4483" operator="notEqual">
      <formula>""</formula>
    </cfRule>
    <cfRule type="cellIs" dxfId="5904" priority="4484" operator="equal">
      <formula>""</formula>
    </cfRule>
  </conditionalFormatting>
  <conditionalFormatting sqref="Q1408:R1409 P1407:P1409 R1407 S1404:T1409 J1404:J1409 M1404:N1409 W1400:W1409">
    <cfRule type="cellIs" dxfId="5903" priority="4481" operator="notEqual">
      <formula>""</formula>
    </cfRule>
    <cfRule type="cellIs" dxfId="5902" priority="4482" operator="equal">
      <formula>""</formula>
    </cfRule>
  </conditionalFormatting>
  <conditionalFormatting sqref="B1398:B1409 U1409 W1399 T1399:T1403 Q1399:Q1407 U1408:V1408 R1399:R1404 T1398:Y1398 U1399:U1407 C1398:R1398 O1399:O1409 J1399:N1403 P1399:P1406 C1399:I1409 X1399:Y1409">
    <cfRule type="cellIs" dxfId="5901" priority="4479" operator="notEqual">
      <formula>""</formula>
    </cfRule>
    <cfRule type="cellIs" dxfId="5900" priority="4480" operator="equal">
      <formula>""</formula>
    </cfRule>
  </conditionalFormatting>
  <conditionalFormatting sqref="V1409">
    <cfRule type="cellIs" dxfId="5899" priority="4477" operator="notEqual">
      <formula>""</formula>
    </cfRule>
    <cfRule type="cellIs" dxfId="5898" priority="4478" operator="equal">
      <formula>""</formula>
    </cfRule>
  </conditionalFormatting>
  <conditionalFormatting sqref="Z1398:AB1398 AB1399:AB1409 Z1399:AA1408">
    <cfRule type="cellIs" dxfId="5897" priority="4475" operator="notEqual">
      <formula>""</formula>
    </cfRule>
    <cfRule type="cellIs" dxfId="5896" priority="4476" operator="equal">
      <formula>""</formula>
    </cfRule>
  </conditionalFormatting>
  <conditionalFormatting sqref="Z1409:AA1409">
    <cfRule type="cellIs" dxfId="5895" priority="4473" operator="notEqual">
      <formula>""</formula>
    </cfRule>
    <cfRule type="cellIs" dxfId="5894" priority="4474" operator="equal">
      <formula>""</formula>
    </cfRule>
  </conditionalFormatting>
  <conditionalFormatting sqref="AC1408:AE1408 AD1398:AE1398">
    <cfRule type="cellIs" dxfId="5893" priority="4471" operator="notEqual">
      <formula>""</formula>
    </cfRule>
    <cfRule type="cellIs" dxfId="5892" priority="4472" operator="equal">
      <formula>""</formula>
    </cfRule>
  </conditionalFormatting>
  <conditionalFormatting sqref="AC1409:AE1409">
    <cfRule type="cellIs" dxfId="5891" priority="4469" operator="notEqual">
      <formula>""</formula>
    </cfRule>
    <cfRule type="cellIs" dxfId="5890" priority="4470" operator="equal">
      <formula>""</formula>
    </cfRule>
  </conditionalFormatting>
  <conditionalFormatting sqref="AF1398:AF1408">
    <cfRule type="cellIs" dxfId="5889" priority="4467" operator="notEqual">
      <formula>""</formula>
    </cfRule>
    <cfRule type="cellIs" dxfId="5888" priority="4468" operator="equal">
      <formula>""</formula>
    </cfRule>
  </conditionalFormatting>
  <conditionalFormatting sqref="AF1409">
    <cfRule type="cellIs" dxfId="5887" priority="4465" operator="notEqual">
      <formula>""</formula>
    </cfRule>
    <cfRule type="cellIs" dxfId="5886" priority="4466" operator="equal">
      <formula>""</formula>
    </cfRule>
  </conditionalFormatting>
  <conditionalFormatting sqref="AG1398:AG1409">
    <cfRule type="cellIs" dxfId="5885" priority="4463" operator="notEqual">
      <formula>""</formula>
    </cfRule>
    <cfRule type="cellIs" dxfId="5884" priority="4464" operator="equal">
      <formula>""</formula>
    </cfRule>
  </conditionalFormatting>
  <conditionalFormatting sqref="AC1398">
    <cfRule type="cellIs" dxfId="5883" priority="4461" operator="notEqual">
      <formula>""</formula>
    </cfRule>
    <cfRule type="cellIs" dxfId="5882" priority="4462" operator="equal">
      <formula>""</formula>
    </cfRule>
  </conditionalFormatting>
  <conditionalFormatting sqref="AC1399:AC1407">
    <cfRule type="cellIs" dxfId="5881" priority="4459" operator="notEqual">
      <formula>""</formula>
    </cfRule>
    <cfRule type="cellIs" dxfId="5880" priority="4460" operator="equal">
      <formula>""</formula>
    </cfRule>
  </conditionalFormatting>
  <conditionalFormatting sqref="AF1399:AF1407">
    <cfRule type="cellIs" dxfId="5879" priority="4457" operator="notEqual">
      <formula>""</formula>
    </cfRule>
    <cfRule type="cellIs" dxfId="5878" priority="4458" operator="equal">
      <formula>""</formula>
    </cfRule>
  </conditionalFormatting>
  <conditionalFormatting sqref="AE1399:AE1407">
    <cfRule type="cellIs" dxfId="5877" priority="4455" operator="notEqual">
      <formula>""</formula>
    </cfRule>
    <cfRule type="cellIs" dxfId="5876" priority="4456" operator="equal">
      <formula>""</formula>
    </cfRule>
  </conditionalFormatting>
  <conditionalFormatting sqref="AD1399:AD1407">
    <cfRule type="cellIs" dxfId="5875" priority="4453" operator="notEqual">
      <formula>""</formula>
    </cfRule>
    <cfRule type="cellIs" dxfId="5874" priority="4454" operator="equal">
      <formula>""</formula>
    </cfRule>
  </conditionalFormatting>
  <conditionalFormatting sqref="L1404:L1409">
    <cfRule type="cellIs" dxfId="5873" priority="4451" operator="notEqual">
      <formula>""</formula>
    </cfRule>
    <cfRule type="cellIs" dxfId="5872" priority="4452" operator="equal">
      <formula>""</formula>
    </cfRule>
  </conditionalFormatting>
  <conditionalFormatting sqref="K1404:K1409">
    <cfRule type="cellIs" dxfId="5871" priority="4449" operator="notEqual">
      <formula>""</formula>
    </cfRule>
    <cfRule type="cellIs" dxfId="5870" priority="4450" operator="equal">
      <formula>""</formula>
    </cfRule>
  </conditionalFormatting>
  <conditionalFormatting sqref="S1398:S1403">
    <cfRule type="cellIs" dxfId="5869" priority="4447" operator="notEqual">
      <formula>""</formula>
    </cfRule>
    <cfRule type="cellIs" dxfId="5868" priority="4448" operator="equal">
      <formula>""</formula>
    </cfRule>
  </conditionalFormatting>
  <conditionalFormatting sqref="V1399:V1407">
    <cfRule type="cellIs" dxfId="5867" priority="4445" operator="notEqual">
      <formula>""</formula>
    </cfRule>
    <cfRule type="cellIs" dxfId="5866" priority="4446" operator="equal">
      <formula>""</formula>
    </cfRule>
  </conditionalFormatting>
  <conditionalFormatting sqref="R1420:R1422">
    <cfRule type="cellIs" dxfId="5865" priority="4443" operator="notEqual">
      <formula>""</formula>
    </cfRule>
    <cfRule type="cellIs" dxfId="5864" priority="4444" operator="equal">
      <formula>""</formula>
    </cfRule>
  </conditionalFormatting>
  <conditionalFormatting sqref="Q1423:R1424 P1422:P1424 R1422 S1419:T1424 J1419:J1424 M1419:N1424 W1415:W1424">
    <cfRule type="cellIs" dxfId="5863" priority="4441" operator="notEqual">
      <formula>""</formula>
    </cfRule>
    <cfRule type="cellIs" dxfId="5862" priority="4442" operator="equal">
      <formula>""</formula>
    </cfRule>
  </conditionalFormatting>
  <conditionalFormatting sqref="B1413:B1424 U1424 W1414 T1414:T1418 Q1414:Q1422 U1423:V1423 R1414:R1419 T1413:Y1413 U1414:U1422 C1413:R1413 O1414:O1424 J1414:N1418 P1414:P1421 C1414:I1424 X1414:Y1424">
    <cfRule type="cellIs" dxfId="5861" priority="4439" operator="notEqual">
      <formula>""</formula>
    </cfRule>
    <cfRule type="cellIs" dxfId="5860" priority="4440" operator="equal">
      <formula>""</formula>
    </cfRule>
  </conditionalFormatting>
  <conditionalFormatting sqref="V1424">
    <cfRule type="cellIs" dxfId="5859" priority="4437" operator="notEqual">
      <formula>""</formula>
    </cfRule>
    <cfRule type="cellIs" dxfId="5858" priority="4438" operator="equal">
      <formula>""</formula>
    </cfRule>
  </conditionalFormatting>
  <conditionalFormatting sqref="Z1413:AB1413 AB1414:AB1424 Z1414:AA1423">
    <cfRule type="cellIs" dxfId="5857" priority="4435" operator="notEqual">
      <formula>""</formula>
    </cfRule>
    <cfRule type="cellIs" dxfId="5856" priority="4436" operator="equal">
      <formula>""</formula>
    </cfRule>
  </conditionalFormatting>
  <conditionalFormatting sqref="Z1424:AA1424">
    <cfRule type="cellIs" dxfId="5855" priority="4433" operator="notEqual">
      <formula>""</formula>
    </cfRule>
    <cfRule type="cellIs" dxfId="5854" priority="4434" operator="equal">
      <formula>""</formula>
    </cfRule>
  </conditionalFormatting>
  <conditionalFormatting sqref="AC1423:AE1423 AD1413:AE1413">
    <cfRule type="cellIs" dxfId="5853" priority="4431" operator="notEqual">
      <formula>""</formula>
    </cfRule>
    <cfRule type="cellIs" dxfId="5852" priority="4432" operator="equal">
      <formula>""</formula>
    </cfRule>
  </conditionalFormatting>
  <conditionalFormatting sqref="AC1424:AE1424">
    <cfRule type="cellIs" dxfId="5851" priority="4429" operator="notEqual">
      <formula>""</formula>
    </cfRule>
    <cfRule type="cellIs" dxfId="5850" priority="4430" operator="equal">
      <formula>""</formula>
    </cfRule>
  </conditionalFormatting>
  <conditionalFormatting sqref="AF1413:AF1423">
    <cfRule type="cellIs" dxfId="5849" priority="4427" operator="notEqual">
      <formula>""</formula>
    </cfRule>
    <cfRule type="cellIs" dxfId="5848" priority="4428" operator="equal">
      <formula>""</formula>
    </cfRule>
  </conditionalFormatting>
  <conditionalFormatting sqref="AF1424">
    <cfRule type="cellIs" dxfId="5847" priority="4425" operator="notEqual">
      <formula>""</formula>
    </cfRule>
    <cfRule type="cellIs" dxfId="5846" priority="4426" operator="equal">
      <formula>""</formula>
    </cfRule>
  </conditionalFormatting>
  <conditionalFormatting sqref="AG1413:AG1424">
    <cfRule type="cellIs" dxfId="5845" priority="4423" operator="notEqual">
      <formula>""</formula>
    </cfRule>
    <cfRule type="cellIs" dxfId="5844" priority="4424" operator="equal">
      <formula>""</formula>
    </cfRule>
  </conditionalFormatting>
  <conditionalFormatting sqref="AC1413">
    <cfRule type="cellIs" dxfId="5843" priority="4421" operator="notEqual">
      <formula>""</formula>
    </cfRule>
    <cfRule type="cellIs" dxfId="5842" priority="4422" operator="equal">
      <formula>""</formula>
    </cfRule>
  </conditionalFormatting>
  <conditionalFormatting sqref="AC1414:AC1422">
    <cfRule type="cellIs" dxfId="5841" priority="4419" operator="notEqual">
      <formula>""</formula>
    </cfRule>
    <cfRule type="cellIs" dxfId="5840" priority="4420" operator="equal">
      <formula>""</formula>
    </cfRule>
  </conditionalFormatting>
  <conditionalFormatting sqref="AF1414:AF1422">
    <cfRule type="cellIs" dxfId="5839" priority="4417" operator="notEqual">
      <formula>""</formula>
    </cfRule>
    <cfRule type="cellIs" dxfId="5838" priority="4418" operator="equal">
      <formula>""</formula>
    </cfRule>
  </conditionalFormatting>
  <conditionalFormatting sqref="AE1414:AE1422">
    <cfRule type="cellIs" dxfId="5837" priority="4415" operator="notEqual">
      <formula>""</formula>
    </cfRule>
    <cfRule type="cellIs" dxfId="5836" priority="4416" operator="equal">
      <formula>""</formula>
    </cfRule>
  </conditionalFormatting>
  <conditionalFormatting sqref="AD1414:AD1422">
    <cfRule type="cellIs" dxfId="5835" priority="4413" operator="notEqual">
      <formula>""</formula>
    </cfRule>
    <cfRule type="cellIs" dxfId="5834" priority="4414" operator="equal">
      <formula>""</formula>
    </cfRule>
  </conditionalFormatting>
  <conditionalFormatting sqref="L1419:L1424">
    <cfRule type="cellIs" dxfId="5833" priority="4411" operator="notEqual">
      <formula>""</formula>
    </cfRule>
    <cfRule type="cellIs" dxfId="5832" priority="4412" operator="equal">
      <formula>""</formula>
    </cfRule>
  </conditionalFormatting>
  <conditionalFormatting sqref="K1419:K1424">
    <cfRule type="cellIs" dxfId="5831" priority="4409" operator="notEqual">
      <formula>""</formula>
    </cfRule>
    <cfRule type="cellIs" dxfId="5830" priority="4410" operator="equal">
      <formula>""</formula>
    </cfRule>
  </conditionalFormatting>
  <conditionalFormatting sqref="S1413:S1418">
    <cfRule type="cellIs" dxfId="5829" priority="4407" operator="notEqual">
      <formula>""</formula>
    </cfRule>
    <cfRule type="cellIs" dxfId="5828" priority="4408" operator="equal">
      <formula>""</formula>
    </cfRule>
  </conditionalFormatting>
  <conditionalFormatting sqref="V1414:V1422">
    <cfRule type="cellIs" dxfId="5827" priority="4405" operator="notEqual">
      <formula>""</formula>
    </cfRule>
    <cfRule type="cellIs" dxfId="5826" priority="4406" operator="equal">
      <formula>""</formula>
    </cfRule>
  </conditionalFormatting>
  <conditionalFormatting sqref="R1435:R1437">
    <cfRule type="cellIs" dxfId="5825" priority="4403" operator="notEqual">
      <formula>""</formula>
    </cfRule>
    <cfRule type="cellIs" dxfId="5824" priority="4404" operator="equal">
      <formula>""</formula>
    </cfRule>
  </conditionalFormatting>
  <conditionalFormatting sqref="Q1438:R1439 P1437:P1439 R1437 S1434:T1439 J1434:J1439 M1434:N1439 W1430:W1439">
    <cfRule type="cellIs" dxfId="5823" priority="4401" operator="notEqual">
      <formula>""</formula>
    </cfRule>
    <cfRule type="cellIs" dxfId="5822" priority="4402" operator="equal">
      <formula>""</formula>
    </cfRule>
  </conditionalFormatting>
  <conditionalFormatting sqref="B1428:B1439 U1439 W1429 T1429:T1433 Q1429:Q1437 U1438:V1438 R1429:R1434 T1428:Y1428 U1429:U1437 C1428:R1428 O1429:O1439 J1429:N1433 P1429:P1436 C1429:I1439 X1429:Y1439">
    <cfRule type="cellIs" dxfId="5821" priority="4399" operator="notEqual">
      <formula>""</formula>
    </cfRule>
    <cfRule type="cellIs" dxfId="5820" priority="4400" operator="equal">
      <formula>""</formula>
    </cfRule>
  </conditionalFormatting>
  <conditionalFormatting sqref="V1439">
    <cfRule type="cellIs" dxfId="5819" priority="4397" operator="notEqual">
      <formula>""</formula>
    </cfRule>
    <cfRule type="cellIs" dxfId="5818" priority="4398" operator="equal">
      <formula>""</formula>
    </cfRule>
  </conditionalFormatting>
  <conditionalFormatting sqref="Z1428:AB1428 AB1429:AB1439 Z1429:AA1438">
    <cfRule type="cellIs" dxfId="5817" priority="4395" operator="notEqual">
      <formula>""</formula>
    </cfRule>
    <cfRule type="cellIs" dxfId="5816" priority="4396" operator="equal">
      <formula>""</formula>
    </cfRule>
  </conditionalFormatting>
  <conditionalFormatting sqref="Z1439:AA1439">
    <cfRule type="cellIs" dxfId="5815" priority="4393" operator="notEqual">
      <formula>""</formula>
    </cfRule>
    <cfRule type="cellIs" dxfId="5814" priority="4394" operator="equal">
      <formula>""</formula>
    </cfRule>
  </conditionalFormatting>
  <conditionalFormatting sqref="AC1438:AE1438 AD1428:AE1428">
    <cfRule type="cellIs" dxfId="5813" priority="4391" operator="notEqual">
      <formula>""</formula>
    </cfRule>
    <cfRule type="cellIs" dxfId="5812" priority="4392" operator="equal">
      <formula>""</formula>
    </cfRule>
  </conditionalFormatting>
  <conditionalFormatting sqref="AC1439:AE1439">
    <cfRule type="cellIs" dxfId="5811" priority="4389" operator="notEqual">
      <formula>""</formula>
    </cfRule>
    <cfRule type="cellIs" dxfId="5810" priority="4390" operator="equal">
      <formula>""</formula>
    </cfRule>
  </conditionalFormatting>
  <conditionalFormatting sqref="AF1428:AF1438">
    <cfRule type="cellIs" dxfId="5809" priority="4387" operator="notEqual">
      <formula>""</formula>
    </cfRule>
    <cfRule type="cellIs" dxfId="5808" priority="4388" operator="equal">
      <formula>""</formula>
    </cfRule>
  </conditionalFormatting>
  <conditionalFormatting sqref="AF1439">
    <cfRule type="cellIs" dxfId="5807" priority="4385" operator="notEqual">
      <formula>""</formula>
    </cfRule>
    <cfRule type="cellIs" dxfId="5806" priority="4386" operator="equal">
      <formula>""</formula>
    </cfRule>
  </conditionalFormatting>
  <conditionalFormatting sqref="AG1428:AG1439">
    <cfRule type="cellIs" dxfId="5805" priority="4383" operator="notEqual">
      <formula>""</formula>
    </cfRule>
    <cfRule type="cellIs" dxfId="5804" priority="4384" operator="equal">
      <formula>""</formula>
    </cfRule>
  </conditionalFormatting>
  <conditionalFormatting sqref="AC1428">
    <cfRule type="cellIs" dxfId="5803" priority="4381" operator="notEqual">
      <formula>""</formula>
    </cfRule>
    <cfRule type="cellIs" dxfId="5802" priority="4382" operator="equal">
      <formula>""</formula>
    </cfRule>
  </conditionalFormatting>
  <conditionalFormatting sqref="AC1429:AC1437">
    <cfRule type="cellIs" dxfId="5801" priority="4379" operator="notEqual">
      <formula>""</formula>
    </cfRule>
    <cfRule type="cellIs" dxfId="5800" priority="4380" operator="equal">
      <formula>""</formula>
    </cfRule>
  </conditionalFormatting>
  <conditionalFormatting sqref="AF1429:AF1437">
    <cfRule type="cellIs" dxfId="5799" priority="4377" operator="notEqual">
      <formula>""</formula>
    </cfRule>
    <cfRule type="cellIs" dxfId="5798" priority="4378" operator="equal">
      <formula>""</formula>
    </cfRule>
  </conditionalFormatting>
  <conditionalFormatting sqref="AE1429:AE1437">
    <cfRule type="cellIs" dxfId="5797" priority="4375" operator="notEqual">
      <formula>""</formula>
    </cfRule>
    <cfRule type="cellIs" dxfId="5796" priority="4376" operator="equal">
      <formula>""</formula>
    </cfRule>
  </conditionalFormatting>
  <conditionalFormatting sqref="AD1429:AD1437">
    <cfRule type="cellIs" dxfId="5795" priority="4373" operator="notEqual">
      <formula>""</formula>
    </cfRule>
    <cfRule type="cellIs" dxfId="5794" priority="4374" operator="equal">
      <formula>""</formula>
    </cfRule>
  </conditionalFormatting>
  <conditionalFormatting sqref="L1434:L1439">
    <cfRule type="cellIs" dxfId="5793" priority="4371" operator="notEqual">
      <formula>""</formula>
    </cfRule>
    <cfRule type="cellIs" dxfId="5792" priority="4372" operator="equal">
      <formula>""</formula>
    </cfRule>
  </conditionalFormatting>
  <conditionalFormatting sqref="K1434:K1439">
    <cfRule type="cellIs" dxfId="5791" priority="4369" operator="notEqual">
      <formula>""</formula>
    </cfRule>
    <cfRule type="cellIs" dxfId="5790" priority="4370" operator="equal">
      <formula>""</formula>
    </cfRule>
  </conditionalFormatting>
  <conditionalFormatting sqref="S1428:S1433">
    <cfRule type="cellIs" dxfId="5789" priority="4367" operator="notEqual">
      <formula>""</formula>
    </cfRule>
    <cfRule type="cellIs" dxfId="5788" priority="4368" operator="equal">
      <formula>""</formula>
    </cfRule>
  </conditionalFormatting>
  <conditionalFormatting sqref="V1429:V1437">
    <cfRule type="cellIs" dxfId="5787" priority="4365" operator="notEqual">
      <formula>""</formula>
    </cfRule>
    <cfRule type="cellIs" dxfId="5786" priority="4366" operator="equal">
      <formula>""</formula>
    </cfRule>
  </conditionalFormatting>
  <conditionalFormatting sqref="R1450:R1452">
    <cfRule type="cellIs" dxfId="5785" priority="4363" operator="notEqual">
      <formula>""</formula>
    </cfRule>
    <cfRule type="cellIs" dxfId="5784" priority="4364" operator="equal">
      <formula>""</formula>
    </cfRule>
  </conditionalFormatting>
  <conditionalFormatting sqref="Q1453:R1454 P1452:P1454 R1452 S1449:T1454 J1449:J1454 M1449:N1454 W1445:W1454">
    <cfRule type="cellIs" dxfId="5783" priority="4361" operator="notEqual">
      <formula>""</formula>
    </cfRule>
    <cfRule type="cellIs" dxfId="5782" priority="4362" operator="equal">
      <formula>""</formula>
    </cfRule>
  </conditionalFormatting>
  <conditionalFormatting sqref="B1443:B1454 U1454 W1444 T1444:T1448 Q1444:Q1452 U1453:V1453 R1444:R1449 T1443:Y1443 U1444:U1452 C1443:R1443 O1444:O1454 J1444:N1448 P1444:P1451 C1444:I1454 X1444:Y1454">
    <cfRule type="cellIs" dxfId="5781" priority="4359" operator="notEqual">
      <formula>""</formula>
    </cfRule>
    <cfRule type="cellIs" dxfId="5780" priority="4360" operator="equal">
      <formula>""</formula>
    </cfRule>
  </conditionalFormatting>
  <conditionalFormatting sqref="V1454">
    <cfRule type="cellIs" dxfId="5779" priority="4357" operator="notEqual">
      <formula>""</formula>
    </cfRule>
    <cfRule type="cellIs" dxfId="5778" priority="4358" operator="equal">
      <formula>""</formula>
    </cfRule>
  </conditionalFormatting>
  <conditionalFormatting sqref="Z1443:AB1443 AB1444:AB1454 Z1444:AA1453">
    <cfRule type="cellIs" dxfId="5777" priority="4355" operator="notEqual">
      <formula>""</formula>
    </cfRule>
    <cfRule type="cellIs" dxfId="5776" priority="4356" operator="equal">
      <formula>""</formula>
    </cfRule>
  </conditionalFormatting>
  <conditionalFormatting sqref="Z1454:AA1454">
    <cfRule type="cellIs" dxfId="5775" priority="4353" operator="notEqual">
      <formula>""</formula>
    </cfRule>
    <cfRule type="cellIs" dxfId="5774" priority="4354" operator="equal">
      <formula>""</formula>
    </cfRule>
  </conditionalFormatting>
  <conditionalFormatting sqref="AC1453:AE1453 AD1443:AE1443">
    <cfRule type="cellIs" dxfId="5773" priority="4351" operator="notEqual">
      <formula>""</formula>
    </cfRule>
    <cfRule type="cellIs" dxfId="5772" priority="4352" operator="equal">
      <formula>""</formula>
    </cfRule>
  </conditionalFormatting>
  <conditionalFormatting sqref="AC1454:AE1454">
    <cfRule type="cellIs" dxfId="5771" priority="4349" operator="notEqual">
      <formula>""</formula>
    </cfRule>
    <cfRule type="cellIs" dxfId="5770" priority="4350" operator="equal">
      <formula>""</formula>
    </cfRule>
  </conditionalFormatting>
  <conditionalFormatting sqref="AF1443:AF1453">
    <cfRule type="cellIs" dxfId="5769" priority="4347" operator="notEqual">
      <formula>""</formula>
    </cfRule>
    <cfRule type="cellIs" dxfId="5768" priority="4348" operator="equal">
      <formula>""</formula>
    </cfRule>
  </conditionalFormatting>
  <conditionalFormatting sqref="AF1454">
    <cfRule type="cellIs" dxfId="5767" priority="4345" operator="notEqual">
      <formula>""</formula>
    </cfRule>
    <cfRule type="cellIs" dxfId="5766" priority="4346" operator="equal">
      <formula>""</formula>
    </cfRule>
  </conditionalFormatting>
  <conditionalFormatting sqref="AG1443:AG1454">
    <cfRule type="cellIs" dxfId="5765" priority="4343" operator="notEqual">
      <formula>""</formula>
    </cfRule>
    <cfRule type="cellIs" dxfId="5764" priority="4344" operator="equal">
      <formula>""</formula>
    </cfRule>
  </conditionalFormatting>
  <conditionalFormatting sqref="AC1443">
    <cfRule type="cellIs" dxfId="5763" priority="4341" operator="notEqual">
      <formula>""</formula>
    </cfRule>
    <cfRule type="cellIs" dxfId="5762" priority="4342" operator="equal">
      <formula>""</formula>
    </cfRule>
  </conditionalFormatting>
  <conditionalFormatting sqref="AC1444:AC1452">
    <cfRule type="cellIs" dxfId="5761" priority="4339" operator="notEqual">
      <formula>""</formula>
    </cfRule>
    <cfRule type="cellIs" dxfId="5760" priority="4340" operator="equal">
      <formula>""</formula>
    </cfRule>
  </conditionalFormatting>
  <conditionalFormatting sqref="AF1444:AF1452">
    <cfRule type="cellIs" dxfId="5759" priority="4337" operator="notEqual">
      <formula>""</formula>
    </cfRule>
    <cfRule type="cellIs" dxfId="5758" priority="4338" operator="equal">
      <formula>""</formula>
    </cfRule>
  </conditionalFormatting>
  <conditionalFormatting sqref="AE1444:AE1452">
    <cfRule type="cellIs" dxfId="5757" priority="4335" operator="notEqual">
      <formula>""</formula>
    </cfRule>
    <cfRule type="cellIs" dxfId="5756" priority="4336" operator="equal">
      <formula>""</formula>
    </cfRule>
  </conditionalFormatting>
  <conditionalFormatting sqref="AD1444:AD1452">
    <cfRule type="cellIs" dxfId="5755" priority="4333" operator="notEqual">
      <formula>""</formula>
    </cfRule>
    <cfRule type="cellIs" dxfId="5754" priority="4334" operator="equal">
      <formula>""</formula>
    </cfRule>
  </conditionalFormatting>
  <conditionalFormatting sqref="L1449:L1454">
    <cfRule type="cellIs" dxfId="5753" priority="4331" operator="notEqual">
      <formula>""</formula>
    </cfRule>
    <cfRule type="cellIs" dxfId="5752" priority="4332" operator="equal">
      <formula>""</formula>
    </cfRule>
  </conditionalFormatting>
  <conditionalFormatting sqref="K1449:K1454">
    <cfRule type="cellIs" dxfId="5751" priority="4329" operator="notEqual">
      <formula>""</formula>
    </cfRule>
    <cfRule type="cellIs" dxfId="5750" priority="4330" operator="equal">
      <formula>""</formula>
    </cfRule>
  </conditionalFormatting>
  <conditionalFormatting sqref="S1443:S1448">
    <cfRule type="cellIs" dxfId="5749" priority="4327" operator="notEqual">
      <formula>""</formula>
    </cfRule>
    <cfRule type="cellIs" dxfId="5748" priority="4328" operator="equal">
      <formula>""</formula>
    </cfRule>
  </conditionalFormatting>
  <conditionalFormatting sqref="V1444:V1452">
    <cfRule type="cellIs" dxfId="5747" priority="4325" operator="notEqual">
      <formula>""</formula>
    </cfRule>
    <cfRule type="cellIs" dxfId="5746" priority="4326" operator="equal">
      <formula>""</formula>
    </cfRule>
  </conditionalFormatting>
  <conditionalFormatting sqref="R1465:R1467">
    <cfRule type="cellIs" dxfId="5745" priority="4323" operator="notEqual">
      <formula>""</formula>
    </cfRule>
    <cfRule type="cellIs" dxfId="5744" priority="4324" operator="equal">
      <formula>""</formula>
    </cfRule>
  </conditionalFormatting>
  <conditionalFormatting sqref="Q1468:R1469 P1467:P1469 R1467 S1464:T1469 J1464:J1469 M1464:N1469 W1460:W1469">
    <cfRule type="cellIs" dxfId="5743" priority="4321" operator="notEqual">
      <formula>""</formula>
    </cfRule>
    <cfRule type="cellIs" dxfId="5742" priority="4322" operator="equal">
      <formula>""</formula>
    </cfRule>
  </conditionalFormatting>
  <conditionalFormatting sqref="B1458:B1469 U1469 W1459 T1459:T1463 Q1459:Q1467 U1468:V1468 R1459:R1464 T1458:Y1458 U1459:U1467 C1458:R1458 O1459:O1469 J1459:N1463 P1459:P1466 C1459:I1469 X1459:Y1469">
    <cfRule type="cellIs" dxfId="5741" priority="4319" operator="notEqual">
      <formula>""</formula>
    </cfRule>
    <cfRule type="cellIs" dxfId="5740" priority="4320" operator="equal">
      <formula>""</formula>
    </cfRule>
  </conditionalFormatting>
  <conditionalFormatting sqref="V1469">
    <cfRule type="cellIs" dxfId="5739" priority="4317" operator="notEqual">
      <formula>""</formula>
    </cfRule>
    <cfRule type="cellIs" dxfId="5738" priority="4318" operator="equal">
      <formula>""</formula>
    </cfRule>
  </conditionalFormatting>
  <conditionalFormatting sqref="Z1458:AB1458 AB1459:AB1469 Z1459:AA1468">
    <cfRule type="cellIs" dxfId="5737" priority="4315" operator="notEqual">
      <formula>""</formula>
    </cfRule>
    <cfRule type="cellIs" dxfId="5736" priority="4316" operator="equal">
      <formula>""</formula>
    </cfRule>
  </conditionalFormatting>
  <conditionalFormatting sqref="Z1469:AA1469">
    <cfRule type="cellIs" dxfId="5735" priority="4313" operator="notEqual">
      <formula>""</formula>
    </cfRule>
    <cfRule type="cellIs" dxfId="5734" priority="4314" operator="equal">
      <formula>""</formula>
    </cfRule>
  </conditionalFormatting>
  <conditionalFormatting sqref="AC1468:AE1468 AD1458:AE1458">
    <cfRule type="cellIs" dxfId="5733" priority="4311" operator="notEqual">
      <formula>""</formula>
    </cfRule>
    <cfRule type="cellIs" dxfId="5732" priority="4312" operator="equal">
      <formula>""</formula>
    </cfRule>
  </conditionalFormatting>
  <conditionalFormatting sqref="AC1469:AE1469">
    <cfRule type="cellIs" dxfId="5731" priority="4309" operator="notEqual">
      <formula>""</formula>
    </cfRule>
    <cfRule type="cellIs" dxfId="5730" priority="4310" operator="equal">
      <formula>""</formula>
    </cfRule>
  </conditionalFormatting>
  <conditionalFormatting sqref="AF1458:AF1468">
    <cfRule type="cellIs" dxfId="5729" priority="4307" operator="notEqual">
      <formula>""</formula>
    </cfRule>
    <cfRule type="cellIs" dxfId="5728" priority="4308" operator="equal">
      <formula>""</formula>
    </cfRule>
  </conditionalFormatting>
  <conditionalFormatting sqref="AF1469">
    <cfRule type="cellIs" dxfId="5727" priority="4305" operator="notEqual">
      <formula>""</formula>
    </cfRule>
    <cfRule type="cellIs" dxfId="5726" priority="4306" operator="equal">
      <formula>""</formula>
    </cfRule>
  </conditionalFormatting>
  <conditionalFormatting sqref="AG1458:AG1469">
    <cfRule type="cellIs" dxfId="5725" priority="4303" operator="notEqual">
      <formula>""</formula>
    </cfRule>
    <cfRule type="cellIs" dxfId="5724" priority="4304" operator="equal">
      <formula>""</formula>
    </cfRule>
  </conditionalFormatting>
  <conditionalFormatting sqref="AC1458">
    <cfRule type="cellIs" dxfId="5723" priority="4301" operator="notEqual">
      <formula>""</formula>
    </cfRule>
    <cfRule type="cellIs" dxfId="5722" priority="4302" operator="equal">
      <formula>""</formula>
    </cfRule>
  </conditionalFormatting>
  <conditionalFormatting sqref="AC1459:AC1467">
    <cfRule type="cellIs" dxfId="5721" priority="4299" operator="notEqual">
      <formula>""</formula>
    </cfRule>
    <cfRule type="cellIs" dxfId="5720" priority="4300" operator="equal">
      <formula>""</formula>
    </cfRule>
  </conditionalFormatting>
  <conditionalFormatting sqref="AF1459:AF1467">
    <cfRule type="cellIs" dxfId="5719" priority="4297" operator="notEqual">
      <formula>""</formula>
    </cfRule>
    <cfRule type="cellIs" dxfId="5718" priority="4298" operator="equal">
      <formula>""</formula>
    </cfRule>
  </conditionalFormatting>
  <conditionalFormatting sqref="AE1459:AE1467">
    <cfRule type="cellIs" dxfId="5717" priority="4295" operator="notEqual">
      <formula>""</formula>
    </cfRule>
    <cfRule type="cellIs" dxfId="5716" priority="4296" operator="equal">
      <formula>""</formula>
    </cfRule>
  </conditionalFormatting>
  <conditionalFormatting sqref="AD1459:AD1467">
    <cfRule type="cellIs" dxfId="5715" priority="4293" operator="notEqual">
      <formula>""</formula>
    </cfRule>
    <cfRule type="cellIs" dxfId="5714" priority="4294" operator="equal">
      <formula>""</formula>
    </cfRule>
  </conditionalFormatting>
  <conditionalFormatting sqref="L1464:L1469">
    <cfRule type="cellIs" dxfId="5713" priority="4291" operator="notEqual">
      <formula>""</formula>
    </cfRule>
    <cfRule type="cellIs" dxfId="5712" priority="4292" operator="equal">
      <formula>""</formula>
    </cfRule>
  </conditionalFormatting>
  <conditionalFormatting sqref="K1464:K1469">
    <cfRule type="cellIs" dxfId="5711" priority="4289" operator="notEqual">
      <formula>""</formula>
    </cfRule>
    <cfRule type="cellIs" dxfId="5710" priority="4290" operator="equal">
      <formula>""</formula>
    </cfRule>
  </conditionalFormatting>
  <conditionalFormatting sqref="S1458:S1463">
    <cfRule type="cellIs" dxfId="5709" priority="4287" operator="notEqual">
      <formula>""</formula>
    </cfRule>
    <cfRule type="cellIs" dxfId="5708" priority="4288" operator="equal">
      <formula>""</formula>
    </cfRule>
  </conditionalFormatting>
  <conditionalFormatting sqref="V1459:V1467">
    <cfRule type="cellIs" dxfId="5707" priority="4285" operator="notEqual">
      <formula>""</formula>
    </cfRule>
    <cfRule type="cellIs" dxfId="5706" priority="4286" operator="equal">
      <formula>""</formula>
    </cfRule>
  </conditionalFormatting>
  <conditionalFormatting sqref="R1480:R1482">
    <cfRule type="cellIs" dxfId="5705" priority="4283" operator="notEqual">
      <formula>""</formula>
    </cfRule>
    <cfRule type="cellIs" dxfId="5704" priority="4284" operator="equal">
      <formula>""</formula>
    </cfRule>
  </conditionalFormatting>
  <conditionalFormatting sqref="Q1483:R1484 P1482:P1484 R1482 S1479:T1484 J1479:J1484 M1479:N1484 W1475:W1484">
    <cfRule type="cellIs" dxfId="5703" priority="4281" operator="notEqual">
      <formula>""</formula>
    </cfRule>
    <cfRule type="cellIs" dxfId="5702" priority="4282" operator="equal">
      <formula>""</formula>
    </cfRule>
  </conditionalFormatting>
  <conditionalFormatting sqref="B1473:B1484 U1484 W1474 T1474:T1478 Q1474:Q1482 U1483:V1483 R1474:R1479 T1473:Y1473 U1474:U1482 C1473:R1473 O1474:O1484 J1474:N1478 P1474:P1481 C1474:I1484 X1474:Y1484">
    <cfRule type="cellIs" dxfId="5701" priority="4279" operator="notEqual">
      <formula>""</formula>
    </cfRule>
    <cfRule type="cellIs" dxfId="5700" priority="4280" operator="equal">
      <formula>""</formula>
    </cfRule>
  </conditionalFormatting>
  <conditionalFormatting sqref="V1484">
    <cfRule type="cellIs" dxfId="5699" priority="4277" operator="notEqual">
      <formula>""</formula>
    </cfRule>
    <cfRule type="cellIs" dxfId="5698" priority="4278" operator="equal">
      <formula>""</formula>
    </cfRule>
  </conditionalFormatting>
  <conditionalFormatting sqref="Z1473:AB1473 AB1474:AB1484 Z1474:AA1483">
    <cfRule type="cellIs" dxfId="5697" priority="4275" operator="notEqual">
      <formula>""</formula>
    </cfRule>
    <cfRule type="cellIs" dxfId="5696" priority="4276" operator="equal">
      <formula>""</formula>
    </cfRule>
  </conditionalFormatting>
  <conditionalFormatting sqref="Z1484:AA1484">
    <cfRule type="cellIs" dxfId="5695" priority="4273" operator="notEqual">
      <formula>""</formula>
    </cfRule>
    <cfRule type="cellIs" dxfId="5694" priority="4274" operator="equal">
      <formula>""</formula>
    </cfRule>
  </conditionalFormatting>
  <conditionalFormatting sqref="AC1483:AE1483 AD1473:AE1473">
    <cfRule type="cellIs" dxfId="5693" priority="4271" operator="notEqual">
      <formula>""</formula>
    </cfRule>
    <cfRule type="cellIs" dxfId="5692" priority="4272" operator="equal">
      <formula>""</formula>
    </cfRule>
  </conditionalFormatting>
  <conditionalFormatting sqref="AC1484:AE1484">
    <cfRule type="cellIs" dxfId="5691" priority="4269" operator="notEqual">
      <formula>""</formula>
    </cfRule>
    <cfRule type="cellIs" dxfId="5690" priority="4270" operator="equal">
      <formula>""</formula>
    </cfRule>
  </conditionalFormatting>
  <conditionalFormatting sqref="AF1473:AF1483">
    <cfRule type="cellIs" dxfId="5689" priority="4267" operator="notEqual">
      <formula>""</formula>
    </cfRule>
    <cfRule type="cellIs" dxfId="5688" priority="4268" operator="equal">
      <formula>""</formula>
    </cfRule>
  </conditionalFormatting>
  <conditionalFormatting sqref="AF1484">
    <cfRule type="cellIs" dxfId="5687" priority="4265" operator="notEqual">
      <formula>""</formula>
    </cfRule>
    <cfRule type="cellIs" dxfId="5686" priority="4266" operator="equal">
      <formula>""</formula>
    </cfRule>
  </conditionalFormatting>
  <conditionalFormatting sqref="AG1473:AG1484">
    <cfRule type="cellIs" dxfId="5685" priority="4263" operator="notEqual">
      <formula>""</formula>
    </cfRule>
    <cfRule type="cellIs" dxfId="5684" priority="4264" operator="equal">
      <formula>""</formula>
    </cfRule>
  </conditionalFormatting>
  <conditionalFormatting sqref="AC1473">
    <cfRule type="cellIs" dxfId="5683" priority="4261" operator="notEqual">
      <formula>""</formula>
    </cfRule>
    <cfRule type="cellIs" dxfId="5682" priority="4262" operator="equal">
      <formula>""</formula>
    </cfRule>
  </conditionalFormatting>
  <conditionalFormatting sqref="AC1474:AC1482">
    <cfRule type="cellIs" dxfId="5681" priority="4259" operator="notEqual">
      <formula>""</formula>
    </cfRule>
    <cfRule type="cellIs" dxfId="5680" priority="4260" operator="equal">
      <formula>""</formula>
    </cfRule>
  </conditionalFormatting>
  <conditionalFormatting sqref="AF1474:AF1482">
    <cfRule type="cellIs" dxfId="5679" priority="4257" operator="notEqual">
      <formula>""</formula>
    </cfRule>
    <cfRule type="cellIs" dxfId="5678" priority="4258" operator="equal">
      <formula>""</formula>
    </cfRule>
  </conditionalFormatting>
  <conditionalFormatting sqref="AE1474:AE1482">
    <cfRule type="cellIs" dxfId="5677" priority="4255" operator="notEqual">
      <formula>""</formula>
    </cfRule>
    <cfRule type="cellIs" dxfId="5676" priority="4256" operator="equal">
      <formula>""</formula>
    </cfRule>
  </conditionalFormatting>
  <conditionalFormatting sqref="AD1474:AD1482">
    <cfRule type="cellIs" dxfId="5675" priority="4253" operator="notEqual">
      <formula>""</formula>
    </cfRule>
    <cfRule type="cellIs" dxfId="5674" priority="4254" operator="equal">
      <formula>""</formula>
    </cfRule>
  </conditionalFormatting>
  <conditionalFormatting sqref="L1479:L1484">
    <cfRule type="cellIs" dxfId="5673" priority="4251" operator="notEqual">
      <formula>""</formula>
    </cfRule>
    <cfRule type="cellIs" dxfId="5672" priority="4252" operator="equal">
      <formula>""</formula>
    </cfRule>
  </conditionalFormatting>
  <conditionalFormatting sqref="K1479:K1484">
    <cfRule type="cellIs" dxfId="5671" priority="4249" operator="notEqual">
      <formula>""</formula>
    </cfRule>
    <cfRule type="cellIs" dxfId="5670" priority="4250" operator="equal">
      <formula>""</formula>
    </cfRule>
  </conditionalFormatting>
  <conditionalFormatting sqref="S1473:S1478">
    <cfRule type="cellIs" dxfId="5669" priority="4247" operator="notEqual">
      <formula>""</formula>
    </cfRule>
    <cfRule type="cellIs" dxfId="5668" priority="4248" operator="equal">
      <formula>""</formula>
    </cfRule>
  </conditionalFormatting>
  <conditionalFormatting sqref="V1474:V1482">
    <cfRule type="cellIs" dxfId="5667" priority="4245" operator="notEqual">
      <formula>""</formula>
    </cfRule>
    <cfRule type="cellIs" dxfId="5666" priority="4246" operator="equal">
      <formula>""</formula>
    </cfRule>
  </conditionalFormatting>
  <conditionalFormatting sqref="R1495:R1497">
    <cfRule type="cellIs" dxfId="5665" priority="4243" operator="notEqual">
      <formula>""</formula>
    </cfRule>
    <cfRule type="cellIs" dxfId="5664" priority="4244" operator="equal">
      <formula>""</formula>
    </cfRule>
  </conditionalFormatting>
  <conditionalFormatting sqref="Q1498:R1499 P1497:P1499 R1497 S1494:T1499 J1494:J1499 M1494:N1499 W1490:W1499">
    <cfRule type="cellIs" dxfId="5663" priority="4241" operator="notEqual">
      <formula>""</formula>
    </cfRule>
    <cfRule type="cellIs" dxfId="5662" priority="4242" operator="equal">
      <formula>""</formula>
    </cfRule>
  </conditionalFormatting>
  <conditionalFormatting sqref="B1488:B1499 U1499 W1489 T1489:T1493 Q1489:Q1497 U1498:V1498 R1489:R1494 T1488:Y1488 U1489:U1497 C1488:R1488 O1489:O1499 J1489:N1493 P1489:P1496 C1489:I1499 X1489:Y1499">
    <cfRule type="cellIs" dxfId="5661" priority="4239" operator="notEqual">
      <formula>""</formula>
    </cfRule>
    <cfRule type="cellIs" dxfId="5660" priority="4240" operator="equal">
      <formula>""</formula>
    </cfRule>
  </conditionalFormatting>
  <conditionalFormatting sqref="V1499">
    <cfRule type="cellIs" dxfId="5659" priority="4237" operator="notEqual">
      <formula>""</formula>
    </cfRule>
    <cfRule type="cellIs" dxfId="5658" priority="4238" operator="equal">
      <formula>""</formula>
    </cfRule>
  </conditionalFormatting>
  <conditionalFormatting sqref="Z1488:AB1488 AB1489:AB1499 Z1489:AA1498">
    <cfRule type="cellIs" dxfId="5657" priority="4235" operator="notEqual">
      <formula>""</formula>
    </cfRule>
    <cfRule type="cellIs" dxfId="5656" priority="4236" operator="equal">
      <formula>""</formula>
    </cfRule>
  </conditionalFormatting>
  <conditionalFormatting sqref="Z1499:AA1499">
    <cfRule type="cellIs" dxfId="5655" priority="4233" operator="notEqual">
      <formula>""</formula>
    </cfRule>
    <cfRule type="cellIs" dxfId="5654" priority="4234" operator="equal">
      <formula>""</formula>
    </cfRule>
  </conditionalFormatting>
  <conditionalFormatting sqref="AC1498:AE1498 AD1488:AE1488">
    <cfRule type="cellIs" dxfId="5653" priority="4231" operator="notEqual">
      <formula>""</formula>
    </cfRule>
    <cfRule type="cellIs" dxfId="5652" priority="4232" operator="equal">
      <formula>""</formula>
    </cfRule>
  </conditionalFormatting>
  <conditionalFormatting sqref="AC1499:AE1499">
    <cfRule type="cellIs" dxfId="5651" priority="4229" operator="notEqual">
      <formula>""</formula>
    </cfRule>
    <cfRule type="cellIs" dxfId="5650" priority="4230" operator="equal">
      <formula>""</formula>
    </cfRule>
  </conditionalFormatting>
  <conditionalFormatting sqref="AF1488:AF1498">
    <cfRule type="cellIs" dxfId="5649" priority="4227" operator="notEqual">
      <formula>""</formula>
    </cfRule>
    <cfRule type="cellIs" dxfId="5648" priority="4228" operator="equal">
      <formula>""</formula>
    </cfRule>
  </conditionalFormatting>
  <conditionalFormatting sqref="AF1499">
    <cfRule type="cellIs" dxfId="5647" priority="4225" operator="notEqual">
      <formula>""</formula>
    </cfRule>
    <cfRule type="cellIs" dxfId="5646" priority="4226" operator="equal">
      <formula>""</formula>
    </cfRule>
  </conditionalFormatting>
  <conditionalFormatting sqref="AG1488:AG1499">
    <cfRule type="cellIs" dxfId="5645" priority="4223" operator="notEqual">
      <formula>""</formula>
    </cfRule>
    <cfRule type="cellIs" dxfId="5644" priority="4224" operator="equal">
      <formula>""</formula>
    </cfRule>
  </conditionalFormatting>
  <conditionalFormatting sqref="AC1488">
    <cfRule type="cellIs" dxfId="5643" priority="4221" operator="notEqual">
      <formula>""</formula>
    </cfRule>
    <cfRule type="cellIs" dxfId="5642" priority="4222" operator="equal">
      <formula>""</formula>
    </cfRule>
  </conditionalFormatting>
  <conditionalFormatting sqref="AC1489:AC1497">
    <cfRule type="cellIs" dxfId="5641" priority="4219" operator="notEqual">
      <formula>""</formula>
    </cfRule>
    <cfRule type="cellIs" dxfId="5640" priority="4220" operator="equal">
      <formula>""</formula>
    </cfRule>
  </conditionalFormatting>
  <conditionalFormatting sqref="AF1489:AF1497">
    <cfRule type="cellIs" dxfId="5639" priority="4217" operator="notEqual">
      <formula>""</formula>
    </cfRule>
    <cfRule type="cellIs" dxfId="5638" priority="4218" operator="equal">
      <formula>""</formula>
    </cfRule>
  </conditionalFormatting>
  <conditionalFormatting sqref="AE1489:AE1497">
    <cfRule type="cellIs" dxfId="5637" priority="4215" operator="notEqual">
      <formula>""</formula>
    </cfRule>
    <cfRule type="cellIs" dxfId="5636" priority="4216" operator="equal">
      <formula>""</formula>
    </cfRule>
  </conditionalFormatting>
  <conditionalFormatting sqref="AD1489:AD1497">
    <cfRule type="cellIs" dxfId="5635" priority="4213" operator="notEqual">
      <formula>""</formula>
    </cfRule>
    <cfRule type="cellIs" dxfId="5634" priority="4214" operator="equal">
      <formula>""</formula>
    </cfRule>
  </conditionalFormatting>
  <conditionalFormatting sqref="L1494:L1499">
    <cfRule type="cellIs" dxfId="5633" priority="4211" operator="notEqual">
      <formula>""</formula>
    </cfRule>
    <cfRule type="cellIs" dxfId="5632" priority="4212" operator="equal">
      <formula>""</formula>
    </cfRule>
  </conditionalFormatting>
  <conditionalFormatting sqref="K1494:K1499">
    <cfRule type="cellIs" dxfId="5631" priority="4209" operator="notEqual">
      <formula>""</formula>
    </cfRule>
    <cfRule type="cellIs" dxfId="5630" priority="4210" operator="equal">
      <formula>""</formula>
    </cfRule>
  </conditionalFormatting>
  <conditionalFormatting sqref="S1488:S1493">
    <cfRule type="cellIs" dxfId="5629" priority="4207" operator="notEqual">
      <formula>""</formula>
    </cfRule>
    <cfRule type="cellIs" dxfId="5628" priority="4208" operator="equal">
      <formula>""</formula>
    </cfRule>
  </conditionalFormatting>
  <conditionalFormatting sqref="V1489:V1497">
    <cfRule type="cellIs" dxfId="5627" priority="4205" operator="notEqual">
      <formula>""</formula>
    </cfRule>
    <cfRule type="cellIs" dxfId="5626" priority="4206" operator="equal">
      <formula>""</formula>
    </cfRule>
  </conditionalFormatting>
  <conditionalFormatting sqref="R1510:R1512">
    <cfRule type="cellIs" dxfId="5625" priority="4203" operator="notEqual">
      <formula>""</formula>
    </cfRule>
    <cfRule type="cellIs" dxfId="5624" priority="4204" operator="equal">
      <formula>""</formula>
    </cfRule>
  </conditionalFormatting>
  <conditionalFormatting sqref="Q1513:R1514 P1512:P1514 R1512 S1509:T1514 J1509:J1514 M1509:N1514 W1505:W1514">
    <cfRule type="cellIs" dxfId="5623" priority="4201" operator="notEqual">
      <formula>""</formula>
    </cfRule>
    <cfRule type="cellIs" dxfId="5622" priority="4202" operator="equal">
      <formula>""</formula>
    </cfRule>
  </conditionalFormatting>
  <conditionalFormatting sqref="B1503:B1514 U1514 W1504 T1504:T1508 Q1504:Q1512 U1513:V1513 R1504:R1509 T1503:Y1503 U1504:U1512 C1503:R1503 O1504:O1514 J1504:N1508 P1504:P1511 C1504:I1514 X1504:Y1514">
    <cfRule type="cellIs" dxfId="5621" priority="4199" operator="notEqual">
      <formula>""</formula>
    </cfRule>
    <cfRule type="cellIs" dxfId="5620" priority="4200" operator="equal">
      <formula>""</formula>
    </cfRule>
  </conditionalFormatting>
  <conditionalFormatting sqref="V1514">
    <cfRule type="cellIs" dxfId="5619" priority="4197" operator="notEqual">
      <formula>""</formula>
    </cfRule>
    <cfRule type="cellIs" dxfId="5618" priority="4198" operator="equal">
      <formula>""</formula>
    </cfRule>
  </conditionalFormatting>
  <conditionalFormatting sqref="Z1503:AB1503 AB1504:AB1514 Z1504:AA1513">
    <cfRule type="cellIs" dxfId="5617" priority="4195" operator="notEqual">
      <formula>""</formula>
    </cfRule>
    <cfRule type="cellIs" dxfId="5616" priority="4196" operator="equal">
      <formula>""</formula>
    </cfRule>
  </conditionalFormatting>
  <conditionalFormatting sqref="Z1514:AA1514">
    <cfRule type="cellIs" dxfId="5615" priority="4193" operator="notEqual">
      <formula>""</formula>
    </cfRule>
    <cfRule type="cellIs" dxfId="5614" priority="4194" operator="equal">
      <formula>""</formula>
    </cfRule>
  </conditionalFormatting>
  <conditionalFormatting sqref="AC1513:AE1513 AD1503:AE1503">
    <cfRule type="cellIs" dxfId="5613" priority="4191" operator="notEqual">
      <formula>""</formula>
    </cfRule>
    <cfRule type="cellIs" dxfId="5612" priority="4192" operator="equal">
      <formula>""</formula>
    </cfRule>
  </conditionalFormatting>
  <conditionalFormatting sqref="AC1514:AE1514">
    <cfRule type="cellIs" dxfId="5611" priority="4189" operator="notEqual">
      <formula>""</formula>
    </cfRule>
    <cfRule type="cellIs" dxfId="5610" priority="4190" operator="equal">
      <formula>""</formula>
    </cfRule>
  </conditionalFormatting>
  <conditionalFormatting sqref="AF1503:AF1513">
    <cfRule type="cellIs" dxfId="5609" priority="4187" operator="notEqual">
      <formula>""</formula>
    </cfRule>
    <cfRule type="cellIs" dxfId="5608" priority="4188" operator="equal">
      <formula>""</formula>
    </cfRule>
  </conditionalFormatting>
  <conditionalFormatting sqref="AF1514">
    <cfRule type="cellIs" dxfId="5607" priority="4185" operator="notEqual">
      <formula>""</formula>
    </cfRule>
    <cfRule type="cellIs" dxfId="5606" priority="4186" operator="equal">
      <formula>""</formula>
    </cfRule>
  </conditionalFormatting>
  <conditionalFormatting sqref="AG1503:AG1514">
    <cfRule type="cellIs" dxfId="5605" priority="4183" operator="notEqual">
      <formula>""</formula>
    </cfRule>
    <cfRule type="cellIs" dxfId="5604" priority="4184" operator="equal">
      <formula>""</formula>
    </cfRule>
  </conditionalFormatting>
  <conditionalFormatting sqref="AC1503">
    <cfRule type="cellIs" dxfId="5603" priority="4181" operator="notEqual">
      <formula>""</formula>
    </cfRule>
    <cfRule type="cellIs" dxfId="5602" priority="4182" operator="equal">
      <formula>""</formula>
    </cfRule>
  </conditionalFormatting>
  <conditionalFormatting sqref="AC1504:AC1512">
    <cfRule type="cellIs" dxfId="5601" priority="4179" operator="notEqual">
      <formula>""</formula>
    </cfRule>
    <cfRule type="cellIs" dxfId="5600" priority="4180" operator="equal">
      <formula>""</formula>
    </cfRule>
  </conditionalFormatting>
  <conditionalFormatting sqref="AF1504:AF1512">
    <cfRule type="cellIs" dxfId="5599" priority="4177" operator="notEqual">
      <formula>""</formula>
    </cfRule>
    <cfRule type="cellIs" dxfId="5598" priority="4178" operator="equal">
      <formula>""</formula>
    </cfRule>
  </conditionalFormatting>
  <conditionalFormatting sqref="AE1504:AE1512">
    <cfRule type="cellIs" dxfId="5597" priority="4175" operator="notEqual">
      <formula>""</formula>
    </cfRule>
    <cfRule type="cellIs" dxfId="5596" priority="4176" operator="equal">
      <formula>""</formula>
    </cfRule>
  </conditionalFormatting>
  <conditionalFormatting sqref="AD1504:AD1512">
    <cfRule type="cellIs" dxfId="5595" priority="4173" operator="notEqual">
      <formula>""</formula>
    </cfRule>
    <cfRule type="cellIs" dxfId="5594" priority="4174" operator="equal">
      <formula>""</formula>
    </cfRule>
  </conditionalFormatting>
  <conditionalFormatting sqref="L1509:L1514">
    <cfRule type="cellIs" dxfId="5593" priority="4171" operator="notEqual">
      <formula>""</formula>
    </cfRule>
    <cfRule type="cellIs" dxfId="5592" priority="4172" operator="equal">
      <formula>""</formula>
    </cfRule>
  </conditionalFormatting>
  <conditionalFormatting sqref="K1509:K1514">
    <cfRule type="cellIs" dxfId="5591" priority="4169" operator="notEqual">
      <formula>""</formula>
    </cfRule>
    <cfRule type="cellIs" dxfId="5590" priority="4170" operator="equal">
      <formula>""</formula>
    </cfRule>
  </conditionalFormatting>
  <conditionalFormatting sqref="S1503:S1508">
    <cfRule type="cellIs" dxfId="5589" priority="4167" operator="notEqual">
      <formula>""</formula>
    </cfRule>
    <cfRule type="cellIs" dxfId="5588" priority="4168" operator="equal">
      <formula>""</formula>
    </cfRule>
  </conditionalFormatting>
  <conditionalFormatting sqref="V1504:V1512">
    <cfRule type="cellIs" dxfId="5587" priority="4165" operator="notEqual">
      <formula>""</formula>
    </cfRule>
    <cfRule type="cellIs" dxfId="5586" priority="4166" operator="equal">
      <formula>""</formula>
    </cfRule>
  </conditionalFormatting>
  <conditionalFormatting sqref="R1525:R1527">
    <cfRule type="cellIs" dxfId="5585" priority="4163" operator="notEqual">
      <formula>""</formula>
    </cfRule>
    <cfRule type="cellIs" dxfId="5584" priority="4164" operator="equal">
      <formula>""</formula>
    </cfRule>
  </conditionalFormatting>
  <conditionalFormatting sqref="Q1528:R1529 P1527:P1529 R1527 S1524:T1529 J1524:J1529 M1524:N1529 W1520:W1529">
    <cfRule type="cellIs" dxfId="5583" priority="4161" operator="notEqual">
      <formula>""</formula>
    </cfRule>
    <cfRule type="cellIs" dxfId="5582" priority="4162" operator="equal">
      <formula>""</formula>
    </cfRule>
  </conditionalFormatting>
  <conditionalFormatting sqref="B1518:B1529 U1529 W1519 T1519:T1523 Q1519:Q1527 U1528:V1528 R1519:R1524 T1518:Y1518 U1519:U1527 C1518:R1518 O1519:O1529 J1519:N1523 P1519:P1526 C1519:I1529 X1519:Y1529">
    <cfRule type="cellIs" dxfId="5581" priority="4159" operator="notEqual">
      <formula>""</formula>
    </cfRule>
    <cfRule type="cellIs" dxfId="5580" priority="4160" operator="equal">
      <formula>""</formula>
    </cfRule>
  </conditionalFormatting>
  <conditionalFormatting sqref="V1529">
    <cfRule type="cellIs" dxfId="5579" priority="4157" operator="notEqual">
      <formula>""</formula>
    </cfRule>
    <cfRule type="cellIs" dxfId="5578" priority="4158" operator="equal">
      <formula>""</formula>
    </cfRule>
  </conditionalFormatting>
  <conditionalFormatting sqref="Z1518:AB1518 AB1519:AB1529 Z1519:AA1528">
    <cfRule type="cellIs" dxfId="5577" priority="4155" operator="notEqual">
      <formula>""</formula>
    </cfRule>
    <cfRule type="cellIs" dxfId="5576" priority="4156" operator="equal">
      <formula>""</formula>
    </cfRule>
  </conditionalFormatting>
  <conditionalFormatting sqref="Z1529:AA1529">
    <cfRule type="cellIs" dxfId="5575" priority="4153" operator="notEqual">
      <formula>""</formula>
    </cfRule>
    <cfRule type="cellIs" dxfId="5574" priority="4154" operator="equal">
      <formula>""</formula>
    </cfRule>
  </conditionalFormatting>
  <conditionalFormatting sqref="AC1528:AE1528 AD1518:AE1518">
    <cfRule type="cellIs" dxfId="5573" priority="4151" operator="notEqual">
      <formula>""</formula>
    </cfRule>
    <cfRule type="cellIs" dxfId="5572" priority="4152" operator="equal">
      <formula>""</formula>
    </cfRule>
  </conditionalFormatting>
  <conditionalFormatting sqref="AC1529:AE1529">
    <cfRule type="cellIs" dxfId="5571" priority="4149" operator="notEqual">
      <formula>""</formula>
    </cfRule>
    <cfRule type="cellIs" dxfId="5570" priority="4150" operator="equal">
      <formula>""</formula>
    </cfRule>
  </conditionalFormatting>
  <conditionalFormatting sqref="AF1518:AF1528">
    <cfRule type="cellIs" dxfId="5569" priority="4147" operator="notEqual">
      <formula>""</formula>
    </cfRule>
    <cfRule type="cellIs" dxfId="5568" priority="4148" operator="equal">
      <formula>""</formula>
    </cfRule>
  </conditionalFormatting>
  <conditionalFormatting sqref="AF1529">
    <cfRule type="cellIs" dxfId="5567" priority="4145" operator="notEqual">
      <formula>""</formula>
    </cfRule>
    <cfRule type="cellIs" dxfId="5566" priority="4146" operator="equal">
      <formula>""</formula>
    </cfRule>
  </conditionalFormatting>
  <conditionalFormatting sqref="AG1518:AG1529">
    <cfRule type="cellIs" dxfId="5565" priority="4143" operator="notEqual">
      <formula>""</formula>
    </cfRule>
    <cfRule type="cellIs" dxfId="5564" priority="4144" operator="equal">
      <formula>""</formula>
    </cfRule>
  </conditionalFormatting>
  <conditionalFormatting sqref="AC1518">
    <cfRule type="cellIs" dxfId="5563" priority="4141" operator="notEqual">
      <formula>""</formula>
    </cfRule>
    <cfRule type="cellIs" dxfId="5562" priority="4142" operator="equal">
      <formula>""</formula>
    </cfRule>
  </conditionalFormatting>
  <conditionalFormatting sqref="AC1519:AC1527">
    <cfRule type="cellIs" dxfId="5561" priority="4139" operator="notEqual">
      <formula>""</formula>
    </cfRule>
    <cfRule type="cellIs" dxfId="5560" priority="4140" operator="equal">
      <formula>""</formula>
    </cfRule>
  </conditionalFormatting>
  <conditionalFormatting sqref="AF1519:AF1527">
    <cfRule type="cellIs" dxfId="5559" priority="4137" operator="notEqual">
      <formula>""</formula>
    </cfRule>
    <cfRule type="cellIs" dxfId="5558" priority="4138" operator="equal">
      <formula>""</formula>
    </cfRule>
  </conditionalFormatting>
  <conditionalFormatting sqref="AE1519:AE1527">
    <cfRule type="cellIs" dxfId="5557" priority="4135" operator="notEqual">
      <formula>""</formula>
    </cfRule>
    <cfRule type="cellIs" dxfId="5556" priority="4136" operator="equal">
      <formula>""</formula>
    </cfRule>
  </conditionalFormatting>
  <conditionalFormatting sqref="AD1519:AD1527">
    <cfRule type="cellIs" dxfId="5555" priority="4133" operator="notEqual">
      <formula>""</formula>
    </cfRule>
    <cfRule type="cellIs" dxfId="5554" priority="4134" operator="equal">
      <formula>""</formula>
    </cfRule>
  </conditionalFormatting>
  <conditionalFormatting sqref="L1524:L1529">
    <cfRule type="cellIs" dxfId="5553" priority="4131" operator="notEqual">
      <formula>""</formula>
    </cfRule>
    <cfRule type="cellIs" dxfId="5552" priority="4132" operator="equal">
      <formula>""</formula>
    </cfRule>
  </conditionalFormatting>
  <conditionalFormatting sqref="K1524:K1529">
    <cfRule type="cellIs" dxfId="5551" priority="4129" operator="notEqual">
      <formula>""</formula>
    </cfRule>
    <cfRule type="cellIs" dxfId="5550" priority="4130" operator="equal">
      <formula>""</formula>
    </cfRule>
  </conditionalFormatting>
  <conditionalFormatting sqref="S1518:S1523">
    <cfRule type="cellIs" dxfId="5549" priority="4127" operator="notEqual">
      <formula>""</formula>
    </cfRule>
    <cfRule type="cellIs" dxfId="5548" priority="4128" operator="equal">
      <formula>""</formula>
    </cfRule>
  </conditionalFormatting>
  <conditionalFormatting sqref="V1519:V1527">
    <cfRule type="cellIs" dxfId="5547" priority="4125" operator="notEqual">
      <formula>""</formula>
    </cfRule>
    <cfRule type="cellIs" dxfId="5546" priority="4126" operator="equal">
      <formula>""</formula>
    </cfRule>
  </conditionalFormatting>
  <conditionalFormatting sqref="R1540:R1542">
    <cfRule type="cellIs" dxfId="5545" priority="4123" operator="notEqual">
      <formula>""</formula>
    </cfRule>
    <cfRule type="cellIs" dxfId="5544" priority="4124" operator="equal">
      <formula>""</formula>
    </cfRule>
  </conditionalFormatting>
  <conditionalFormatting sqref="Q1543:R1544 P1542:P1544 R1542 S1539:T1544 J1539:J1544 M1539:N1544 W1535:W1544">
    <cfRule type="cellIs" dxfId="5543" priority="4121" operator="notEqual">
      <formula>""</formula>
    </cfRule>
    <cfRule type="cellIs" dxfId="5542" priority="4122" operator="equal">
      <formula>""</formula>
    </cfRule>
  </conditionalFormatting>
  <conditionalFormatting sqref="B1533:B1544 U1544 W1534 T1534:T1538 Q1534:Q1542 U1543:V1543 R1534:R1539 T1533:Y1533 U1534:U1542 C1533:R1533 O1534:O1544 J1534:N1538 P1534:P1541 C1534:I1544 X1534:Y1544">
    <cfRule type="cellIs" dxfId="5541" priority="4119" operator="notEqual">
      <formula>""</formula>
    </cfRule>
    <cfRule type="cellIs" dxfId="5540" priority="4120" operator="equal">
      <formula>""</formula>
    </cfRule>
  </conditionalFormatting>
  <conditionalFormatting sqref="V1544">
    <cfRule type="cellIs" dxfId="5539" priority="4117" operator="notEqual">
      <formula>""</formula>
    </cfRule>
    <cfRule type="cellIs" dxfId="5538" priority="4118" operator="equal">
      <formula>""</formula>
    </cfRule>
  </conditionalFormatting>
  <conditionalFormatting sqref="Z1533:AB1533 AB1534:AB1544 Z1534:AA1543">
    <cfRule type="cellIs" dxfId="5537" priority="4115" operator="notEqual">
      <formula>""</formula>
    </cfRule>
    <cfRule type="cellIs" dxfId="5536" priority="4116" operator="equal">
      <formula>""</formula>
    </cfRule>
  </conditionalFormatting>
  <conditionalFormatting sqref="Z1544:AA1544">
    <cfRule type="cellIs" dxfId="5535" priority="4113" operator="notEqual">
      <formula>""</formula>
    </cfRule>
    <cfRule type="cellIs" dxfId="5534" priority="4114" operator="equal">
      <formula>""</formula>
    </cfRule>
  </conditionalFormatting>
  <conditionalFormatting sqref="AC1543:AE1543 AD1533:AE1533">
    <cfRule type="cellIs" dxfId="5533" priority="4111" operator="notEqual">
      <formula>""</formula>
    </cfRule>
    <cfRule type="cellIs" dxfId="5532" priority="4112" operator="equal">
      <formula>""</formula>
    </cfRule>
  </conditionalFormatting>
  <conditionalFormatting sqref="AC1544:AE1544">
    <cfRule type="cellIs" dxfId="5531" priority="4109" operator="notEqual">
      <formula>""</formula>
    </cfRule>
    <cfRule type="cellIs" dxfId="5530" priority="4110" operator="equal">
      <formula>""</formula>
    </cfRule>
  </conditionalFormatting>
  <conditionalFormatting sqref="AF1533:AF1543">
    <cfRule type="cellIs" dxfId="5529" priority="4107" operator="notEqual">
      <formula>""</formula>
    </cfRule>
    <cfRule type="cellIs" dxfId="5528" priority="4108" operator="equal">
      <formula>""</formula>
    </cfRule>
  </conditionalFormatting>
  <conditionalFormatting sqref="AF1544">
    <cfRule type="cellIs" dxfId="5527" priority="4105" operator="notEqual">
      <formula>""</formula>
    </cfRule>
    <cfRule type="cellIs" dxfId="5526" priority="4106" operator="equal">
      <formula>""</formula>
    </cfRule>
  </conditionalFormatting>
  <conditionalFormatting sqref="AG1533:AG1544">
    <cfRule type="cellIs" dxfId="5525" priority="4103" operator="notEqual">
      <formula>""</formula>
    </cfRule>
    <cfRule type="cellIs" dxfId="5524" priority="4104" operator="equal">
      <formula>""</formula>
    </cfRule>
  </conditionalFormatting>
  <conditionalFormatting sqref="AC1533">
    <cfRule type="cellIs" dxfId="5523" priority="4101" operator="notEqual">
      <formula>""</formula>
    </cfRule>
    <cfRule type="cellIs" dxfId="5522" priority="4102" operator="equal">
      <formula>""</formula>
    </cfRule>
  </conditionalFormatting>
  <conditionalFormatting sqref="AC1534:AC1542">
    <cfRule type="cellIs" dxfId="5521" priority="4099" operator="notEqual">
      <formula>""</formula>
    </cfRule>
    <cfRule type="cellIs" dxfId="5520" priority="4100" operator="equal">
      <formula>""</formula>
    </cfRule>
  </conditionalFormatting>
  <conditionalFormatting sqref="AF1534:AF1542">
    <cfRule type="cellIs" dxfId="5519" priority="4097" operator="notEqual">
      <formula>""</formula>
    </cfRule>
    <cfRule type="cellIs" dxfId="5518" priority="4098" operator="equal">
      <formula>""</formula>
    </cfRule>
  </conditionalFormatting>
  <conditionalFormatting sqref="AE1534:AE1542">
    <cfRule type="cellIs" dxfId="5517" priority="4095" operator="notEqual">
      <formula>""</formula>
    </cfRule>
    <cfRule type="cellIs" dxfId="5516" priority="4096" operator="equal">
      <formula>""</formula>
    </cfRule>
  </conditionalFormatting>
  <conditionalFormatting sqref="AD1534:AD1542">
    <cfRule type="cellIs" dxfId="5515" priority="4093" operator="notEqual">
      <formula>""</formula>
    </cfRule>
    <cfRule type="cellIs" dxfId="5514" priority="4094" operator="equal">
      <formula>""</formula>
    </cfRule>
  </conditionalFormatting>
  <conditionalFormatting sqref="L1539:L1544">
    <cfRule type="cellIs" dxfId="5513" priority="4091" operator="notEqual">
      <formula>""</formula>
    </cfRule>
    <cfRule type="cellIs" dxfId="5512" priority="4092" operator="equal">
      <formula>""</formula>
    </cfRule>
  </conditionalFormatting>
  <conditionalFormatting sqref="K1539:K1544">
    <cfRule type="cellIs" dxfId="5511" priority="4089" operator="notEqual">
      <formula>""</formula>
    </cfRule>
    <cfRule type="cellIs" dxfId="5510" priority="4090" operator="equal">
      <formula>""</formula>
    </cfRule>
  </conditionalFormatting>
  <conditionalFormatting sqref="S1533:S1538">
    <cfRule type="cellIs" dxfId="5509" priority="4087" operator="notEqual">
      <formula>""</formula>
    </cfRule>
    <cfRule type="cellIs" dxfId="5508" priority="4088" operator="equal">
      <formula>""</formula>
    </cfRule>
  </conditionalFormatting>
  <conditionalFormatting sqref="V1534:V1542">
    <cfRule type="cellIs" dxfId="5507" priority="4085" operator="notEqual">
      <formula>""</formula>
    </cfRule>
    <cfRule type="cellIs" dxfId="5506" priority="4086" operator="equal">
      <formula>""</formula>
    </cfRule>
  </conditionalFormatting>
  <conditionalFormatting sqref="R1555:R1557">
    <cfRule type="cellIs" dxfId="5505" priority="4083" operator="notEqual">
      <formula>""</formula>
    </cfRule>
    <cfRule type="cellIs" dxfId="5504" priority="4084" operator="equal">
      <formula>""</formula>
    </cfRule>
  </conditionalFormatting>
  <conditionalFormatting sqref="Q1558:R1559 P1557:P1559 R1557 S1554:T1559 J1554:J1559 M1554:N1559 W1550:W1559">
    <cfRule type="cellIs" dxfId="5503" priority="4081" operator="notEqual">
      <formula>""</formula>
    </cfRule>
    <cfRule type="cellIs" dxfId="5502" priority="4082" operator="equal">
      <formula>""</formula>
    </cfRule>
  </conditionalFormatting>
  <conditionalFormatting sqref="B1548:B1559 U1559 W1549 T1549:T1553 Q1549:Q1557 U1558:V1558 R1549:R1554 T1548:Y1548 U1549:U1557 C1548:R1548 O1549:O1559 J1549:N1553 P1549:P1556 C1549:I1559 X1549:Y1559">
    <cfRule type="cellIs" dxfId="5501" priority="4079" operator="notEqual">
      <formula>""</formula>
    </cfRule>
    <cfRule type="cellIs" dxfId="5500" priority="4080" operator="equal">
      <formula>""</formula>
    </cfRule>
  </conditionalFormatting>
  <conditionalFormatting sqref="V1559">
    <cfRule type="cellIs" dxfId="5499" priority="4077" operator="notEqual">
      <formula>""</formula>
    </cfRule>
    <cfRule type="cellIs" dxfId="5498" priority="4078" operator="equal">
      <formula>""</formula>
    </cfRule>
  </conditionalFormatting>
  <conditionalFormatting sqref="Z1548:AB1548 AB1549:AB1559 Z1549:AA1558">
    <cfRule type="cellIs" dxfId="5497" priority="4075" operator="notEqual">
      <formula>""</formula>
    </cfRule>
    <cfRule type="cellIs" dxfId="5496" priority="4076" operator="equal">
      <formula>""</formula>
    </cfRule>
  </conditionalFormatting>
  <conditionalFormatting sqref="Z1559:AA1559">
    <cfRule type="cellIs" dxfId="5495" priority="4073" operator="notEqual">
      <formula>""</formula>
    </cfRule>
    <cfRule type="cellIs" dxfId="5494" priority="4074" operator="equal">
      <formula>""</formula>
    </cfRule>
  </conditionalFormatting>
  <conditionalFormatting sqref="AC1558:AE1558 AD1548:AE1548">
    <cfRule type="cellIs" dxfId="5493" priority="4071" operator="notEqual">
      <formula>""</formula>
    </cfRule>
    <cfRule type="cellIs" dxfId="5492" priority="4072" operator="equal">
      <formula>""</formula>
    </cfRule>
  </conditionalFormatting>
  <conditionalFormatting sqref="AC1559:AE1559">
    <cfRule type="cellIs" dxfId="5491" priority="4069" operator="notEqual">
      <formula>""</formula>
    </cfRule>
    <cfRule type="cellIs" dxfId="5490" priority="4070" operator="equal">
      <formula>""</formula>
    </cfRule>
  </conditionalFormatting>
  <conditionalFormatting sqref="AF1548:AF1558">
    <cfRule type="cellIs" dxfId="5489" priority="4067" operator="notEqual">
      <formula>""</formula>
    </cfRule>
    <cfRule type="cellIs" dxfId="5488" priority="4068" operator="equal">
      <formula>""</formula>
    </cfRule>
  </conditionalFormatting>
  <conditionalFormatting sqref="AF1559">
    <cfRule type="cellIs" dxfId="5487" priority="4065" operator="notEqual">
      <formula>""</formula>
    </cfRule>
    <cfRule type="cellIs" dxfId="5486" priority="4066" operator="equal">
      <formula>""</formula>
    </cfRule>
  </conditionalFormatting>
  <conditionalFormatting sqref="AG1548:AG1559">
    <cfRule type="cellIs" dxfId="5485" priority="4063" operator="notEqual">
      <formula>""</formula>
    </cfRule>
    <cfRule type="cellIs" dxfId="5484" priority="4064" operator="equal">
      <formula>""</formula>
    </cfRule>
  </conditionalFormatting>
  <conditionalFormatting sqref="AC1548">
    <cfRule type="cellIs" dxfId="5483" priority="4061" operator="notEqual">
      <formula>""</formula>
    </cfRule>
    <cfRule type="cellIs" dxfId="5482" priority="4062" operator="equal">
      <formula>""</formula>
    </cfRule>
  </conditionalFormatting>
  <conditionalFormatting sqref="AC1549:AC1557">
    <cfRule type="cellIs" dxfId="5481" priority="4059" operator="notEqual">
      <formula>""</formula>
    </cfRule>
    <cfRule type="cellIs" dxfId="5480" priority="4060" operator="equal">
      <formula>""</formula>
    </cfRule>
  </conditionalFormatting>
  <conditionalFormatting sqref="AF1549:AF1557">
    <cfRule type="cellIs" dxfId="5479" priority="4057" operator="notEqual">
      <formula>""</formula>
    </cfRule>
    <cfRule type="cellIs" dxfId="5478" priority="4058" operator="equal">
      <formula>""</formula>
    </cfRule>
  </conditionalFormatting>
  <conditionalFormatting sqref="AE1549:AE1557">
    <cfRule type="cellIs" dxfId="5477" priority="4055" operator="notEqual">
      <formula>""</formula>
    </cfRule>
    <cfRule type="cellIs" dxfId="5476" priority="4056" operator="equal">
      <formula>""</formula>
    </cfRule>
  </conditionalFormatting>
  <conditionalFormatting sqref="AD1549:AD1557">
    <cfRule type="cellIs" dxfId="5475" priority="4053" operator="notEqual">
      <formula>""</formula>
    </cfRule>
    <cfRule type="cellIs" dxfId="5474" priority="4054" operator="equal">
      <formula>""</formula>
    </cfRule>
  </conditionalFormatting>
  <conditionalFormatting sqref="L1554:L1559">
    <cfRule type="cellIs" dxfId="5473" priority="4051" operator="notEqual">
      <formula>""</formula>
    </cfRule>
    <cfRule type="cellIs" dxfId="5472" priority="4052" operator="equal">
      <formula>""</formula>
    </cfRule>
  </conditionalFormatting>
  <conditionalFormatting sqref="K1554:K1559">
    <cfRule type="cellIs" dxfId="5471" priority="4049" operator="notEqual">
      <formula>""</formula>
    </cfRule>
    <cfRule type="cellIs" dxfId="5470" priority="4050" operator="equal">
      <formula>""</formula>
    </cfRule>
  </conditionalFormatting>
  <conditionalFormatting sqref="S1548:S1553">
    <cfRule type="cellIs" dxfId="5469" priority="4047" operator="notEqual">
      <formula>""</formula>
    </cfRule>
    <cfRule type="cellIs" dxfId="5468" priority="4048" operator="equal">
      <formula>""</formula>
    </cfRule>
  </conditionalFormatting>
  <conditionalFormatting sqref="V1549:V1557">
    <cfRule type="cellIs" dxfId="5467" priority="4045" operator="notEqual">
      <formula>""</formula>
    </cfRule>
    <cfRule type="cellIs" dxfId="5466" priority="4046" operator="equal">
      <formula>""</formula>
    </cfRule>
  </conditionalFormatting>
  <conditionalFormatting sqref="R1570:R1572">
    <cfRule type="cellIs" dxfId="5465" priority="4043" operator="notEqual">
      <formula>""</formula>
    </cfRule>
    <cfRule type="cellIs" dxfId="5464" priority="4044" operator="equal">
      <formula>""</formula>
    </cfRule>
  </conditionalFormatting>
  <conditionalFormatting sqref="Q1573:R1574 P1572:P1574 R1572 S1569:T1574 J1569:J1574 M1569:N1574 W1565:W1574">
    <cfRule type="cellIs" dxfId="5463" priority="4041" operator="notEqual">
      <formula>""</formula>
    </cfRule>
    <cfRule type="cellIs" dxfId="5462" priority="4042" operator="equal">
      <formula>""</formula>
    </cfRule>
  </conditionalFormatting>
  <conditionalFormatting sqref="B1563:B1574 U1574 W1564 T1564:T1568 Q1564:Q1572 U1573:V1573 R1564:R1569 T1563:Y1563 U1564:U1572 C1563:R1563 O1564:O1574 J1564:N1568 P1564:P1571 C1564:I1574 X1564:Y1574">
    <cfRule type="cellIs" dxfId="5461" priority="4039" operator="notEqual">
      <formula>""</formula>
    </cfRule>
    <cfRule type="cellIs" dxfId="5460" priority="4040" operator="equal">
      <formula>""</formula>
    </cfRule>
  </conditionalFormatting>
  <conditionalFormatting sqref="V1574">
    <cfRule type="cellIs" dxfId="5459" priority="4037" operator="notEqual">
      <formula>""</formula>
    </cfRule>
    <cfRule type="cellIs" dxfId="5458" priority="4038" operator="equal">
      <formula>""</formula>
    </cfRule>
  </conditionalFormatting>
  <conditionalFormatting sqref="Z1563:AB1563 AB1564:AB1574 Z1564:AA1573">
    <cfRule type="cellIs" dxfId="5457" priority="4035" operator="notEqual">
      <formula>""</formula>
    </cfRule>
    <cfRule type="cellIs" dxfId="5456" priority="4036" operator="equal">
      <formula>""</formula>
    </cfRule>
  </conditionalFormatting>
  <conditionalFormatting sqref="Z1574:AA1574">
    <cfRule type="cellIs" dxfId="5455" priority="4033" operator="notEqual">
      <formula>""</formula>
    </cfRule>
    <cfRule type="cellIs" dxfId="5454" priority="4034" operator="equal">
      <formula>""</formula>
    </cfRule>
  </conditionalFormatting>
  <conditionalFormatting sqref="AC1573:AE1573 AD1563:AE1563">
    <cfRule type="cellIs" dxfId="5453" priority="4031" operator="notEqual">
      <formula>""</formula>
    </cfRule>
    <cfRule type="cellIs" dxfId="5452" priority="4032" operator="equal">
      <formula>""</formula>
    </cfRule>
  </conditionalFormatting>
  <conditionalFormatting sqref="AC1574:AE1574">
    <cfRule type="cellIs" dxfId="5451" priority="4029" operator="notEqual">
      <formula>""</formula>
    </cfRule>
    <cfRule type="cellIs" dxfId="5450" priority="4030" operator="equal">
      <formula>""</formula>
    </cfRule>
  </conditionalFormatting>
  <conditionalFormatting sqref="AF1563:AF1573">
    <cfRule type="cellIs" dxfId="5449" priority="4027" operator="notEqual">
      <formula>""</formula>
    </cfRule>
    <cfRule type="cellIs" dxfId="5448" priority="4028" operator="equal">
      <formula>""</formula>
    </cfRule>
  </conditionalFormatting>
  <conditionalFormatting sqref="AF1574">
    <cfRule type="cellIs" dxfId="5447" priority="4025" operator="notEqual">
      <formula>""</formula>
    </cfRule>
    <cfRule type="cellIs" dxfId="5446" priority="4026" operator="equal">
      <formula>""</formula>
    </cfRule>
  </conditionalFormatting>
  <conditionalFormatting sqref="AG1563:AG1574">
    <cfRule type="cellIs" dxfId="5445" priority="4023" operator="notEqual">
      <formula>""</formula>
    </cfRule>
    <cfRule type="cellIs" dxfId="5444" priority="4024" operator="equal">
      <formula>""</formula>
    </cfRule>
  </conditionalFormatting>
  <conditionalFormatting sqref="AC1563">
    <cfRule type="cellIs" dxfId="5443" priority="4021" operator="notEqual">
      <formula>""</formula>
    </cfRule>
    <cfRule type="cellIs" dxfId="5442" priority="4022" operator="equal">
      <formula>""</formula>
    </cfRule>
  </conditionalFormatting>
  <conditionalFormatting sqref="AC1564:AC1572">
    <cfRule type="cellIs" dxfId="5441" priority="4019" operator="notEqual">
      <formula>""</formula>
    </cfRule>
    <cfRule type="cellIs" dxfId="5440" priority="4020" operator="equal">
      <formula>""</formula>
    </cfRule>
  </conditionalFormatting>
  <conditionalFormatting sqref="AF1564:AF1572">
    <cfRule type="cellIs" dxfId="5439" priority="4017" operator="notEqual">
      <formula>""</formula>
    </cfRule>
    <cfRule type="cellIs" dxfId="5438" priority="4018" operator="equal">
      <formula>""</formula>
    </cfRule>
  </conditionalFormatting>
  <conditionalFormatting sqref="AE1564:AE1572">
    <cfRule type="cellIs" dxfId="5437" priority="4015" operator="notEqual">
      <formula>""</formula>
    </cfRule>
    <cfRule type="cellIs" dxfId="5436" priority="4016" operator="equal">
      <formula>""</formula>
    </cfRule>
  </conditionalFormatting>
  <conditionalFormatting sqref="AD1564:AD1572">
    <cfRule type="cellIs" dxfId="5435" priority="4013" operator="notEqual">
      <formula>""</formula>
    </cfRule>
    <cfRule type="cellIs" dxfId="5434" priority="4014" operator="equal">
      <formula>""</formula>
    </cfRule>
  </conditionalFormatting>
  <conditionalFormatting sqref="L1569:L1574">
    <cfRule type="cellIs" dxfId="5433" priority="4011" operator="notEqual">
      <formula>""</formula>
    </cfRule>
    <cfRule type="cellIs" dxfId="5432" priority="4012" operator="equal">
      <formula>""</formula>
    </cfRule>
  </conditionalFormatting>
  <conditionalFormatting sqref="K1569:K1574">
    <cfRule type="cellIs" dxfId="5431" priority="4009" operator="notEqual">
      <formula>""</formula>
    </cfRule>
    <cfRule type="cellIs" dxfId="5430" priority="4010" operator="equal">
      <formula>""</formula>
    </cfRule>
  </conditionalFormatting>
  <conditionalFormatting sqref="S1563:S1568">
    <cfRule type="cellIs" dxfId="5429" priority="4007" operator="notEqual">
      <formula>""</formula>
    </cfRule>
    <cfRule type="cellIs" dxfId="5428" priority="4008" operator="equal">
      <formula>""</formula>
    </cfRule>
  </conditionalFormatting>
  <conditionalFormatting sqref="V1564:V1572">
    <cfRule type="cellIs" dxfId="5427" priority="4005" operator="notEqual">
      <formula>""</formula>
    </cfRule>
    <cfRule type="cellIs" dxfId="5426" priority="4006" operator="equal">
      <formula>""</formula>
    </cfRule>
  </conditionalFormatting>
  <conditionalFormatting sqref="R1585:R1587">
    <cfRule type="cellIs" dxfId="5425" priority="4003" operator="notEqual">
      <formula>""</formula>
    </cfRule>
    <cfRule type="cellIs" dxfId="5424" priority="4004" operator="equal">
      <formula>""</formula>
    </cfRule>
  </conditionalFormatting>
  <conditionalFormatting sqref="Q1588:R1589 P1587:P1589 R1587 S1584:T1589 J1584:J1589 M1584:N1589 W1580:W1589">
    <cfRule type="cellIs" dxfId="5423" priority="4001" operator="notEqual">
      <formula>""</formula>
    </cfRule>
    <cfRule type="cellIs" dxfId="5422" priority="4002" operator="equal">
      <formula>""</formula>
    </cfRule>
  </conditionalFormatting>
  <conditionalFormatting sqref="B1578:B1589 U1589 W1579 T1579:T1583 Q1579:Q1587 U1588:V1588 R1579:R1584 T1578:Y1578 U1579:U1587 C1578:R1578 O1579:O1589 J1579:N1583 P1579:P1586 C1579:I1589 X1579:Y1589">
    <cfRule type="cellIs" dxfId="5421" priority="3999" operator="notEqual">
      <formula>""</formula>
    </cfRule>
    <cfRule type="cellIs" dxfId="5420" priority="4000" operator="equal">
      <formula>""</formula>
    </cfRule>
  </conditionalFormatting>
  <conditionalFormatting sqref="V1589">
    <cfRule type="cellIs" dxfId="5419" priority="3997" operator="notEqual">
      <formula>""</formula>
    </cfRule>
    <cfRule type="cellIs" dxfId="5418" priority="3998" operator="equal">
      <formula>""</formula>
    </cfRule>
  </conditionalFormatting>
  <conditionalFormatting sqref="Z1578:AB1578 AB1579:AB1589 Z1579:AA1588">
    <cfRule type="cellIs" dxfId="5417" priority="3995" operator="notEqual">
      <formula>""</formula>
    </cfRule>
    <cfRule type="cellIs" dxfId="5416" priority="3996" operator="equal">
      <formula>""</formula>
    </cfRule>
  </conditionalFormatting>
  <conditionalFormatting sqref="Z1589:AA1589">
    <cfRule type="cellIs" dxfId="5415" priority="3993" operator="notEqual">
      <formula>""</formula>
    </cfRule>
    <cfRule type="cellIs" dxfId="5414" priority="3994" operator="equal">
      <formula>""</formula>
    </cfRule>
  </conditionalFormatting>
  <conditionalFormatting sqref="AC1588:AE1588 AD1578:AE1578">
    <cfRule type="cellIs" dxfId="5413" priority="3991" operator="notEqual">
      <formula>""</formula>
    </cfRule>
    <cfRule type="cellIs" dxfId="5412" priority="3992" operator="equal">
      <formula>""</formula>
    </cfRule>
  </conditionalFormatting>
  <conditionalFormatting sqref="AC1589:AE1589">
    <cfRule type="cellIs" dxfId="5411" priority="3989" operator="notEqual">
      <formula>""</formula>
    </cfRule>
    <cfRule type="cellIs" dxfId="5410" priority="3990" operator="equal">
      <formula>""</formula>
    </cfRule>
  </conditionalFormatting>
  <conditionalFormatting sqref="AF1578:AF1588">
    <cfRule type="cellIs" dxfId="5409" priority="3987" operator="notEqual">
      <formula>""</formula>
    </cfRule>
    <cfRule type="cellIs" dxfId="5408" priority="3988" operator="equal">
      <formula>""</formula>
    </cfRule>
  </conditionalFormatting>
  <conditionalFormatting sqref="AF1589">
    <cfRule type="cellIs" dxfId="5407" priority="3985" operator="notEqual">
      <formula>""</formula>
    </cfRule>
    <cfRule type="cellIs" dxfId="5406" priority="3986" operator="equal">
      <formula>""</formula>
    </cfRule>
  </conditionalFormatting>
  <conditionalFormatting sqref="AG1578:AG1589">
    <cfRule type="cellIs" dxfId="5405" priority="3983" operator="notEqual">
      <formula>""</formula>
    </cfRule>
    <cfRule type="cellIs" dxfId="5404" priority="3984" operator="equal">
      <formula>""</formula>
    </cfRule>
  </conditionalFormatting>
  <conditionalFormatting sqref="AC1578">
    <cfRule type="cellIs" dxfId="5403" priority="3981" operator="notEqual">
      <formula>""</formula>
    </cfRule>
    <cfRule type="cellIs" dxfId="5402" priority="3982" operator="equal">
      <formula>""</formula>
    </cfRule>
  </conditionalFormatting>
  <conditionalFormatting sqref="AC1579:AC1587">
    <cfRule type="cellIs" dxfId="5401" priority="3979" operator="notEqual">
      <formula>""</formula>
    </cfRule>
    <cfRule type="cellIs" dxfId="5400" priority="3980" operator="equal">
      <formula>""</formula>
    </cfRule>
  </conditionalFormatting>
  <conditionalFormatting sqref="AF1579:AF1587">
    <cfRule type="cellIs" dxfId="5399" priority="3977" operator="notEqual">
      <formula>""</formula>
    </cfRule>
    <cfRule type="cellIs" dxfId="5398" priority="3978" operator="equal">
      <formula>""</formula>
    </cfRule>
  </conditionalFormatting>
  <conditionalFormatting sqref="AE1579:AE1587">
    <cfRule type="cellIs" dxfId="5397" priority="3975" operator="notEqual">
      <formula>""</formula>
    </cfRule>
    <cfRule type="cellIs" dxfId="5396" priority="3976" operator="equal">
      <formula>""</formula>
    </cfRule>
  </conditionalFormatting>
  <conditionalFormatting sqref="AD1579:AD1587">
    <cfRule type="cellIs" dxfId="5395" priority="3973" operator="notEqual">
      <formula>""</formula>
    </cfRule>
    <cfRule type="cellIs" dxfId="5394" priority="3974" operator="equal">
      <formula>""</formula>
    </cfRule>
  </conditionalFormatting>
  <conditionalFormatting sqref="L1584:L1589">
    <cfRule type="cellIs" dxfId="5393" priority="3971" operator="notEqual">
      <formula>""</formula>
    </cfRule>
    <cfRule type="cellIs" dxfId="5392" priority="3972" operator="equal">
      <formula>""</formula>
    </cfRule>
  </conditionalFormatting>
  <conditionalFormatting sqref="K1584:K1589">
    <cfRule type="cellIs" dxfId="5391" priority="3969" operator="notEqual">
      <formula>""</formula>
    </cfRule>
    <cfRule type="cellIs" dxfId="5390" priority="3970" operator="equal">
      <formula>""</formula>
    </cfRule>
  </conditionalFormatting>
  <conditionalFormatting sqref="S1578:S1583">
    <cfRule type="cellIs" dxfId="5389" priority="3967" operator="notEqual">
      <formula>""</formula>
    </cfRule>
    <cfRule type="cellIs" dxfId="5388" priority="3968" operator="equal">
      <formula>""</formula>
    </cfRule>
  </conditionalFormatting>
  <conditionalFormatting sqref="V1579:V1587">
    <cfRule type="cellIs" dxfId="5387" priority="3965" operator="notEqual">
      <formula>""</formula>
    </cfRule>
    <cfRule type="cellIs" dxfId="5386" priority="3966" operator="equal">
      <formula>""</formula>
    </cfRule>
  </conditionalFormatting>
  <conditionalFormatting sqref="R1600:R1602">
    <cfRule type="cellIs" dxfId="5385" priority="3963" operator="notEqual">
      <formula>""</formula>
    </cfRule>
    <cfRule type="cellIs" dxfId="5384" priority="3964" operator="equal">
      <formula>""</formula>
    </cfRule>
  </conditionalFormatting>
  <conditionalFormatting sqref="Q1603:R1604 P1602:P1604 R1602 S1599:T1604 J1599:J1604 M1599:N1604 W1595:W1604">
    <cfRule type="cellIs" dxfId="5383" priority="3961" operator="notEqual">
      <formula>""</formula>
    </cfRule>
    <cfRule type="cellIs" dxfId="5382" priority="3962" operator="equal">
      <formula>""</formula>
    </cfRule>
  </conditionalFormatting>
  <conditionalFormatting sqref="B1593:B1604 U1604 W1594 T1594:T1598 Q1594:Q1602 U1603:V1603 R1594:R1599 T1593:Y1593 U1594:U1602 C1593:R1593 O1594:O1604 J1594:N1598 P1594:P1601 C1594:I1604 X1594:Y1604">
    <cfRule type="cellIs" dxfId="5381" priority="3959" operator="notEqual">
      <formula>""</formula>
    </cfRule>
    <cfRule type="cellIs" dxfId="5380" priority="3960" operator="equal">
      <formula>""</formula>
    </cfRule>
  </conditionalFormatting>
  <conditionalFormatting sqref="V1604">
    <cfRule type="cellIs" dxfId="5379" priority="3957" operator="notEqual">
      <formula>""</formula>
    </cfRule>
    <cfRule type="cellIs" dxfId="5378" priority="3958" operator="equal">
      <formula>""</formula>
    </cfRule>
  </conditionalFormatting>
  <conditionalFormatting sqref="Z1593:AB1593 AB1594:AB1604 Z1594:AA1603">
    <cfRule type="cellIs" dxfId="5377" priority="3955" operator="notEqual">
      <formula>""</formula>
    </cfRule>
    <cfRule type="cellIs" dxfId="5376" priority="3956" operator="equal">
      <formula>""</formula>
    </cfRule>
  </conditionalFormatting>
  <conditionalFormatting sqref="Z1604:AA1604">
    <cfRule type="cellIs" dxfId="5375" priority="3953" operator="notEqual">
      <formula>""</formula>
    </cfRule>
    <cfRule type="cellIs" dxfId="5374" priority="3954" operator="equal">
      <formula>""</formula>
    </cfRule>
  </conditionalFormatting>
  <conditionalFormatting sqref="AC1603:AE1603 AD1593:AE1593">
    <cfRule type="cellIs" dxfId="5373" priority="3951" operator="notEqual">
      <formula>""</formula>
    </cfRule>
    <cfRule type="cellIs" dxfId="5372" priority="3952" operator="equal">
      <formula>""</formula>
    </cfRule>
  </conditionalFormatting>
  <conditionalFormatting sqref="AC1604:AE1604">
    <cfRule type="cellIs" dxfId="5371" priority="3949" operator="notEqual">
      <formula>""</formula>
    </cfRule>
    <cfRule type="cellIs" dxfId="5370" priority="3950" operator="equal">
      <formula>""</formula>
    </cfRule>
  </conditionalFormatting>
  <conditionalFormatting sqref="AF1593:AF1603">
    <cfRule type="cellIs" dxfId="5369" priority="3947" operator="notEqual">
      <formula>""</formula>
    </cfRule>
    <cfRule type="cellIs" dxfId="5368" priority="3948" operator="equal">
      <formula>""</formula>
    </cfRule>
  </conditionalFormatting>
  <conditionalFormatting sqref="AF1604">
    <cfRule type="cellIs" dxfId="5367" priority="3945" operator="notEqual">
      <formula>""</formula>
    </cfRule>
    <cfRule type="cellIs" dxfId="5366" priority="3946" operator="equal">
      <formula>""</formula>
    </cfRule>
  </conditionalFormatting>
  <conditionalFormatting sqref="AG1593:AG1604">
    <cfRule type="cellIs" dxfId="5365" priority="3943" operator="notEqual">
      <formula>""</formula>
    </cfRule>
    <cfRule type="cellIs" dxfId="5364" priority="3944" operator="equal">
      <formula>""</formula>
    </cfRule>
  </conditionalFormatting>
  <conditionalFormatting sqref="AC1593">
    <cfRule type="cellIs" dxfId="5363" priority="3941" operator="notEqual">
      <formula>""</formula>
    </cfRule>
    <cfRule type="cellIs" dxfId="5362" priority="3942" operator="equal">
      <formula>""</formula>
    </cfRule>
  </conditionalFormatting>
  <conditionalFormatting sqref="AC1594:AC1602">
    <cfRule type="cellIs" dxfId="5361" priority="3939" operator="notEqual">
      <formula>""</formula>
    </cfRule>
    <cfRule type="cellIs" dxfId="5360" priority="3940" operator="equal">
      <formula>""</formula>
    </cfRule>
  </conditionalFormatting>
  <conditionalFormatting sqref="AF1594:AF1602">
    <cfRule type="cellIs" dxfId="5359" priority="3937" operator="notEqual">
      <formula>""</formula>
    </cfRule>
    <cfRule type="cellIs" dxfId="5358" priority="3938" operator="equal">
      <formula>""</formula>
    </cfRule>
  </conditionalFormatting>
  <conditionalFormatting sqref="AE1594:AE1602">
    <cfRule type="cellIs" dxfId="5357" priority="3935" operator="notEqual">
      <formula>""</formula>
    </cfRule>
    <cfRule type="cellIs" dxfId="5356" priority="3936" operator="equal">
      <formula>""</formula>
    </cfRule>
  </conditionalFormatting>
  <conditionalFormatting sqref="AD1594:AD1602">
    <cfRule type="cellIs" dxfId="5355" priority="3933" operator="notEqual">
      <formula>""</formula>
    </cfRule>
    <cfRule type="cellIs" dxfId="5354" priority="3934" operator="equal">
      <formula>""</formula>
    </cfRule>
  </conditionalFormatting>
  <conditionalFormatting sqref="L1599:L1604">
    <cfRule type="cellIs" dxfId="5353" priority="3931" operator="notEqual">
      <formula>""</formula>
    </cfRule>
    <cfRule type="cellIs" dxfId="5352" priority="3932" operator="equal">
      <formula>""</formula>
    </cfRule>
  </conditionalFormatting>
  <conditionalFormatting sqref="K1599:K1604">
    <cfRule type="cellIs" dxfId="5351" priority="3929" operator="notEqual">
      <formula>""</formula>
    </cfRule>
    <cfRule type="cellIs" dxfId="5350" priority="3930" operator="equal">
      <formula>""</formula>
    </cfRule>
  </conditionalFormatting>
  <conditionalFormatting sqref="S1593:S1598">
    <cfRule type="cellIs" dxfId="5349" priority="3927" operator="notEqual">
      <formula>""</formula>
    </cfRule>
    <cfRule type="cellIs" dxfId="5348" priority="3928" operator="equal">
      <formula>""</formula>
    </cfRule>
  </conditionalFormatting>
  <conditionalFormatting sqref="V1594:V1602">
    <cfRule type="cellIs" dxfId="5347" priority="3925" operator="notEqual">
      <formula>""</formula>
    </cfRule>
    <cfRule type="cellIs" dxfId="5346" priority="3926" operator="equal">
      <formula>""</formula>
    </cfRule>
  </conditionalFormatting>
  <conditionalFormatting sqref="R1615:R1617">
    <cfRule type="cellIs" dxfId="5345" priority="3923" operator="notEqual">
      <formula>""</formula>
    </cfRule>
    <cfRule type="cellIs" dxfId="5344" priority="3924" operator="equal">
      <formula>""</formula>
    </cfRule>
  </conditionalFormatting>
  <conditionalFormatting sqref="Q1618:R1619 P1617:P1619 R1617 S1614:T1619 J1614:J1619 M1614:N1619 W1610:W1619">
    <cfRule type="cellIs" dxfId="5343" priority="3921" operator="notEqual">
      <formula>""</formula>
    </cfRule>
    <cfRule type="cellIs" dxfId="5342" priority="3922" operator="equal">
      <formula>""</formula>
    </cfRule>
  </conditionalFormatting>
  <conditionalFormatting sqref="B1608:B1619 U1619 W1609 T1609:T1613 Q1609:Q1617 U1618:V1618 R1609:R1614 T1608:Y1608 U1609:U1617 C1608:R1608 O1609:O1619 J1609:N1613 P1609:P1616 C1609:I1619 X1609:Y1619">
    <cfRule type="cellIs" dxfId="5341" priority="3919" operator="notEqual">
      <formula>""</formula>
    </cfRule>
    <cfRule type="cellIs" dxfId="5340" priority="3920" operator="equal">
      <formula>""</formula>
    </cfRule>
  </conditionalFormatting>
  <conditionalFormatting sqref="V1619">
    <cfRule type="cellIs" dxfId="5339" priority="3917" operator="notEqual">
      <formula>""</formula>
    </cfRule>
    <cfRule type="cellIs" dxfId="5338" priority="3918" operator="equal">
      <formula>""</formula>
    </cfRule>
  </conditionalFormatting>
  <conditionalFormatting sqref="Z1608:AB1608 AB1609:AB1619 Z1609:AA1618">
    <cfRule type="cellIs" dxfId="5337" priority="3915" operator="notEqual">
      <formula>""</formula>
    </cfRule>
    <cfRule type="cellIs" dxfId="5336" priority="3916" operator="equal">
      <formula>""</formula>
    </cfRule>
  </conditionalFormatting>
  <conditionalFormatting sqref="Z1619:AA1619">
    <cfRule type="cellIs" dxfId="5335" priority="3913" operator="notEqual">
      <formula>""</formula>
    </cfRule>
    <cfRule type="cellIs" dxfId="5334" priority="3914" operator="equal">
      <formula>""</formula>
    </cfRule>
  </conditionalFormatting>
  <conditionalFormatting sqref="AC1618:AE1618 AD1608:AE1608">
    <cfRule type="cellIs" dxfId="5333" priority="3911" operator="notEqual">
      <formula>""</formula>
    </cfRule>
    <cfRule type="cellIs" dxfId="5332" priority="3912" operator="equal">
      <formula>""</formula>
    </cfRule>
  </conditionalFormatting>
  <conditionalFormatting sqref="AC1619:AE1619">
    <cfRule type="cellIs" dxfId="5331" priority="3909" operator="notEqual">
      <formula>""</formula>
    </cfRule>
    <cfRule type="cellIs" dxfId="5330" priority="3910" operator="equal">
      <formula>""</formula>
    </cfRule>
  </conditionalFormatting>
  <conditionalFormatting sqref="AF1608:AF1618">
    <cfRule type="cellIs" dxfId="5329" priority="3907" operator="notEqual">
      <formula>""</formula>
    </cfRule>
    <cfRule type="cellIs" dxfId="5328" priority="3908" operator="equal">
      <formula>""</formula>
    </cfRule>
  </conditionalFormatting>
  <conditionalFormatting sqref="AF1619">
    <cfRule type="cellIs" dxfId="5327" priority="3905" operator="notEqual">
      <formula>""</formula>
    </cfRule>
    <cfRule type="cellIs" dxfId="5326" priority="3906" operator="equal">
      <formula>""</formula>
    </cfRule>
  </conditionalFormatting>
  <conditionalFormatting sqref="AG1608:AG1619">
    <cfRule type="cellIs" dxfId="5325" priority="3903" operator="notEqual">
      <formula>""</formula>
    </cfRule>
    <cfRule type="cellIs" dxfId="5324" priority="3904" operator="equal">
      <formula>""</formula>
    </cfRule>
  </conditionalFormatting>
  <conditionalFormatting sqref="AC1608">
    <cfRule type="cellIs" dxfId="5323" priority="3901" operator="notEqual">
      <formula>""</formula>
    </cfRule>
    <cfRule type="cellIs" dxfId="5322" priority="3902" operator="equal">
      <formula>""</formula>
    </cfRule>
  </conditionalFormatting>
  <conditionalFormatting sqref="AC1609:AC1617">
    <cfRule type="cellIs" dxfId="5321" priority="3899" operator="notEqual">
      <formula>""</formula>
    </cfRule>
    <cfRule type="cellIs" dxfId="5320" priority="3900" operator="equal">
      <formula>""</formula>
    </cfRule>
  </conditionalFormatting>
  <conditionalFormatting sqref="AF1609:AF1617">
    <cfRule type="cellIs" dxfId="5319" priority="3897" operator="notEqual">
      <formula>""</formula>
    </cfRule>
    <cfRule type="cellIs" dxfId="5318" priority="3898" operator="equal">
      <formula>""</formula>
    </cfRule>
  </conditionalFormatting>
  <conditionalFormatting sqref="AE1609:AE1617">
    <cfRule type="cellIs" dxfId="5317" priority="3895" operator="notEqual">
      <formula>""</formula>
    </cfRule>
    <cfRule type="cellIs" dxfId="5316" priority="3896" operator="equal">
      <formula>""</formula>
    </cfRule>
  </conditionalFormatting>
  <conditionalFormatting sqref="AD1609:AD1617">
    <cfRule type="cellIs" dxfId="5315" priority="3893" operator="notEqual">
      <formula>""</formula>
    </cfRule>
    <cfRule type="cellIs" dxfId="5314" priority="3894" operator="equal">
      <formula>""</formula>
    </cfRule>
  </conditionalFormatting>
  <conditionalFormatting sqref="L1614:L1619">
    <cfRule type="cellIs" dxfId="5313" priority="3891" operator="notEqual">
      <formula>""</formula>
    </cfRule>
    <cfRule type="cellIs" dxfId="5312" priority="3892" operator="equal">
      <formula>""</formula>
    </cfRule>
  </conditionalFormatting>
  <conditionalFormatting sqref="K1614:K1619">
    <cfRule type="cellIs" dxfId="5311" priority="3889" operator="notEqual">
      <formula>""</formula>
    </cfRule>
    <cfRule type="cellIs" dxfId="5310" priority="3890" operator="equal">
      <formula>""</formula>
    </cfRule>
  </conditionalFormatting>
  <conditionalFormatting sqref="S1608:S1613">
    <cfRule type="cellIs" dxfId="5309" priority="3887" operator="notEqual">
      <formula>""</formula>
    </cfRule>
    <cfRule type="cellIs" dxfId="5308" priority="3888" operator="equal">
      <formula>""</formula>
    </cfRule>
  </conditionalFormatting>
  <conditionalFormatting sqref="V1609:V1617">
    <cfRule type="cellIs" dxfId="5307" priority="3885" operator="notEqual">
      <formula>""</formula>
    </cfRule>
    <cfRule type="cellIs" dxfId="5306" priority="3886" operator="equal">
      <formula>""</formula>
    </cfRule>
  </conditionalFormatting>
  <conditionalFormatting sqref="R1630:R1632">
    <cfRule type="cellIs" dxfId="5305" priority="3883" operator="notEqual">
      <formula>""</formula>
    </cfRule>
    <cfRule type="cellIs" dxfId="5304" priority="3884" operator="equal">
      <formula>""</formula>
    </cfRule>
  </conditionalFormatting>
  <conditionalFormatting sqref="Q1633:R1634 P1632:P1634 R1632 S1629:T1634 J1629:J1634 M1629:N1634 W1625:W1634">
    <cfRule type="cellIs" dxfId="5303" priority="3881" operator="notEqual">
      <formula>""</formula>
    </cfRule>
    <cfRule type="cellIs" dxfId="5302" priority="3882" operator="equal">
      <formula>""</formula>
    </cfRule>
  </conditionalFormatting>
  <conditionalFormatting sqref="B1623:B1634 U1634 W1624 T1624:T1628 Q1624:Q1632 U1633:V1633 R1624:R1629 T1623:Y1623 U1624:U1632 C1623:R1623 O1624:O1634 J1624:N1628 P1624:P1631 C1624:I1634 X1624:Y1634">
    <cfRule type="cellIs" dxfId="5301" priority="3879" operator="notEqual">
      <formula>""</formula>
    </cfRule>
    <cfRule type="cellIs" dxfId="5300" priority="3880" operator="equal">
      <formula>""</formula>
    </cfRule>
  </conditionalFormatting>
  <conditionalFormatting sqref="V1634">
    <cfRule type="cellIs" dxfId="5299" priority="3877" operator="notEqual">
      <formula>""</formula>
    </cfRule>
    <cfRule type="cellIs" dxfId="5298" priority="3878" operator="equal">
      <formula>""</formula>
    </cfRule>
  </conditionalFormatting>
  <conditionalFormatting sqref="Z1623:AB1623 AB1624:AB1634 Z1624:AA1633">
    <cfRule type="cellIs" dxfId="5297" priority="3875" operator="notEqual">
      <formula>""</formula>
    </cfRule>
    <cfRule type="cellIs" dxfId="5296" priority="3876" operator="equal">
      <formula>""</formula>
    </cfRule>
  </conditionalFormatting>
  <conditionalFormatting sqref="Z1634:AA1634">
    <cfRule type="cellIs" dxfId="5295" priority="3873" operator="notEqual">
      <formula>""</formula>
    </cfRule>
    <cfRule type="cellIs" dxfId="5294" priority="3874" operator="equal">
      <formula>""</formula>
    </cfRule>
  </conditionalFormatting>
  <conditionalFormatting sqref="AC1633:AE1633 AD1623:AE1623">
    <cfRule type="cellIs" dxfId="5293" priority="3871" operator="notEqual">
      <formula>""</formula>
    </cfRule>
    <cfRule type="cellIs" dxfId="5292" priority="3872" operator="equal">
      <formula>""</formula>
    </cfRule>
  </conditionalFormatting>
  <conditionalFormatting sqref="AC1634:AE1634">
    <cfRule type="cellIs" dxfId="5291" priority="3869" operator="notEqual">
      <formula>""</formula>
    </cfRule>
    <cfRule type="cellIs" dxfId="5290" priority="3870" operator="equal">
      <formula>""</formula>
    </cfRule>
  </conditionalFormatting>
  <conditionalFormatting sqref="AF1623:AF1633">
    <cfRule type="cellIs" dxfId="5289" priority="3867" operator="notEqual">
      <formula>""</formula>
    </cfRule>
    <cfRule type="cellIs" dxfId="5288" priority="3868" operator="equal">
      <formula>""</formula>
    </cfRule>
  </conditionalFormatting>
  <conditionalFormatting sqref="AF1634">
    <cfRule type="cellIs" dxfId="5287" priority="3865" operator="notEqual">
      <formula>""</formula>
    </cfRule>
    <cfRule type="cellIs" dxfId="5286" priority="3866" operator="equal">
      <formula>""</formula>
    </cfRule>
  </conditionalFormatting>
  <conditionalFormatting sqref="AG1623:AG1634">
    <cfRule type="cellIs" dxfId="5285" priority="3863" operator="notEqual">
      <formula>""</formula>
    </cfRule>
    <cfRule type="cellIs" dxfId="5284" priority="3864" operator="equal">
      <formula>""</formula>
    </cfRule>
  </conditionalFormatting>
  <conditionalFormatting sqref="AC1623">
    <cfRule type="cellIs" dxfId="5283" priority="3861" operator="notEqual">
      <formula>""</formula>
    </cfRule>
    <cfRule type="cellIs" dxfId="5282" priority="3862" operator="equal">
      <formula>""</formula>
    </cfRule>
  </conditionalFormatting>
  <conditionalFormatting sqref="AC1624:AC1632">
    <cfRule type="cellIs" dxfId="5281" priority="3859" operator="notEqual">
      <formula>""</formula>
    </cfRule>
    <cfRule type="cellIs" dxfId="5280" priority="3860" operator="equal">
      <formula>""</formula>
    </cfRule>
  </conditionalFormatting>
  <conditionalFormatting sqref="AF1624:AF1632">
    <cfRule type="cellIs" dxfId="5279" priority="3857" operator="notEqual">
      <formula>""</formula>
    </cfRule>
    <cfRule type="cellIs" dxfId="5278" priority="3858" operator="equal">
      <formula>""</formula>
    </cfRule>
  </conditionalFormatting>
  <conditionalFormatting sqref="AE1624:AE1632">
    <cfRule type="cellIs" dxfId="5277" priority="3855" operator="notEqual">
      <formula>""</formula>
    </cfRule>
    <cfRule type="cellIs" dxfId="5276" priority="3856" operator="equal">
      <formula>""</formula>
    </cfRule>
  </conditionalFormatting>
  <conditionalFormatting sqref="AD1624:AD1632">
    <cfRule type="cellIs" dxfId="5275" priority="3853" operator="notEqual">
      <formula>""</formula>
    </cfRule>
    <cfRule type="cellIs" dxfId="5274" priority="3854" operator="equal">
      <formula>""</formula>
    </cfRule>
  </conditionalFormatting>
  <conditionalFormatting sqref="L1629:L1634">
    <cfRule type="cellIs" dxfId="5273" priority="3851" operator="notEqual">
      <formula>""</formula>
    </cfRule>
    <cfRule type="cellIs" dxfId="5272" priority="3852" operator="equal">
      <formula>""</formula>
    </cfRule>
  </conditionalFormatting>
  <conditionalFormatting sqref="K1629:K1634">
    <cfRule type="cellIs" dxfId="5271" priority="3849" operator="notEqual">
      <formula>""</formula>
    </cfRule>
    <cfRule type="cellIs" dxfId="5270" priority="3850" operator="equal">
      <formula>""</formula>
    </cfRule>
  </conditionalFormatting>
  <conditionalFormatting sqref="S1623:S1628">
    <cfRule type="cellIs" dxfId="5269" priority="3847" operator="notEqual">
      <formula>""</formula>
    </cfRule>
    <cfRule type="cellIs" dxfId="5268" priority="3848" operator="equal">
      <formula>""</formula>
    </cfRule>
  </conditionalFormatting>
  <conditionalFormatting sqref="V1624:V1632">
    <cfRule type="cellIs" dxfId="5267" priority="3845" operator="notEqual">
      <formula>""</formula>
    </cfRule>
    <cfRule type="cellIs" dxfId="5266" priority="3846" operator="equal">
      <formula>""</formula>
    </cfRule>
  </conditionalFormatting>
  <conditionalFormatting sqref="R1645:R1647">
    <cfRule type="cellIs" dxfId="5265" priority="3843" operator="notEqual">
      <formula>""</formula>
    </cfRule>
    <cfRule type="cellIs" dxfId="5264" priority="3844" operator="equal">
      <formula>""</formula>
    </cfRule>
  </conditionalFormatting>
  <conditionalFormatting sqref="Q1648:R1649 P1647:P1649 R1647 S1644:T1649 J1644:J1649 M1644:N1649 W1640:W1649">
    <cfRule type="cellIs" dxfId="5263" priority="3841" operator="notEqual">
      <formula>""</formula>
    </cfRule>
    <cfRule type="cellIs" dxfId="5262" priority="3842" operator="equal">
      <formula>""</formula>
    </cfRule>
  </conditionalFormatting>
  <conditionalFormatting sqref="B1638:B1649 U1649 W1639 T1639:T1643 Q1639:Q1647 U1648:V1648 R1639:R1644 T1638:Y1638 U1639:U1647 C1638:R1638 O1639:O1649 J1639:N1643 P1639:P1646 C1639:I1649 X1639:Y1649">
    <cfRule type="cellIs" dxfId="5261" priority="3839" operator="notEqual">
      <formula>""</formula>
    </cfRule>
    <cfRule type="cellIs" dxfId="5260" priority="3840" operator="equal">
      <formula>""</formula>
    </cfRule>
  </conditionalFormatting>
  <conditionalFormatting sqref="V1649">
    <cfRule type="cellIs" dxfId="5259" priority="3837" operator="notEqual">
      <formula>""</formula>
    </cfRule>
    <cfRule type="cellIs" dxfId="5258" priority="3838" operator="equal">
      <formula>""</formula>
    </cfRule>
  </conditionalFormatting>
  <conditionalFormatting sqref="Z1638:AB1638 AB1639:AB1649 Z1639:AA1648">
    <cfRule type="cellIs" dxfId="5257" priority="3835" operator="notEqual">
      <formula>""</formula>
    </cfRule>
    <cfRule type="cellIs" dxfId="5256" priority="3836" operator="equal">
      <formula>""</formula>
    </cfRule>
  </conditionalFormatting>
  <conditionalFormatting sqref="Z1649:AA1649">
    <cfRule type="cellIs" dxfId="5255" priority="3833" operator="notEqual">
      <formula>""</formula>
    </cfRule>
    <cfRule type="cellIs" dxfId="5254" priority="3834" operator="equal">
      <formula>""</formula>
    </cfRule>
  </conditionalFormatting>
  <conditionalFormatting sqref="AC1648:AE1648 AD1638:AE1638">
    <cfRule type="cellIs" dxfId="5253" priority="3831" operator="notEqual">
      <formula>""</formula>
    </cfRule>
    <cfRule type="cellIs" dxfId="5252" priority="3832" operator="equal">
      <formula>""</formula>
    </cfRule>
  </conditionalFormatting>
  <conditionalFormatting sqref="AC1649:AE1649">
    <cfRule type="cellIs" dxfId="5251" priority="3829" operator="notEqual">
      <formula>""</formula>
    </cfRule>
    <cfRule type="cellIs" dxfId="5250" priority="3830" operator="equal">
      <formula>""</formula>
    </cfRule>
  </conditionalFormatting>
  <conditionalFormatting sqref="AF1638:AF1648">
    <cfRule type="cellIs" dxfId="5249" priority="3827" operator="notEqual">
      <formula>""</formula>
    </cfRule>
    <cfRule type="cellIs" dxfId="5248" priority="3828" operator="equal">
      <formula>""</formula>
    </cfRule>
  </conditionalFormatting>
  <conditionalFormatting sqref="AF1649">
    <cfRule type="cellIs" dxfId="5247" priority="3825" operator="notEqual">
      <formula>""</formula>
    </cfRule>
    <cfRule type="cellIs" dxfId="5246" priority="3826" operator="equal">
      <formula>""</formula>
    </cfRule>
  </conditionalFormatting>
  <conditionalFormatting sqref="AG1638:AG1649">
    <cfRule type="cellIs" dxfId="5245" priority="3823" operator="notEqual">
      <formula>""</formula>
    </cfRule>
    <cfRule type="cellIs" dxfId="5244" priority="3824" operator="equal">
      <formula>""</formula>
    </cfRule>
  </conditionalFormatting>
  <conditionalFormatting sqref="AC1638">
    <cfRule type="cellIs" dxfId="5243" priority="3821" operator="notEqual">
      <formula>""</formula>
    </cfRule>
    <cfRule type="cellIs" dxfId="5242" priority="3822" operator="equal">
      <formula>""</formula>
    </cfRule>
  </conditionalFormatting>
  <conditionalFormatting sqref="AC1639:AC1647">
    <cfRule type="cellIs" dxfId="5241" priority="3819" operator="notEqual">
      <formula>""</formula>
    </cfRule>
    <cfRule type="cellIs" dxfId="5240" priority="3820" operator="equal">
      <formula>""</formula>
    </cfRule>
  </conditionalFormatting>
  <conditionalFormatting sqref="AF1639:AF1647">
    <cfRule type="cellIs" dxfId="5239" priority="3817" operator="notEqual">
      <formula>""</formula>
    </cfRule>
    <cfRule type="cellIs" dxfId="5238" priority="3818" operator="equal">
      <formula>""</formula>
    </cfRule>
  </conditionalFormatting>
  <conditionalFormatting sqref="AE1639:AE1647">
    <cfRule type="cellIs" dxfId="5237" priority="3815" operator="notEqual">
      <formula>""</formula>
    </cfRule>
    <cfRule type="cellIs" dxfId="5236" priority="3816" operator="equal">
      <formula>""</formula>
    </cfRule>
  </conditionalFormatting>
  <conditionalFormatting sqref="AD1639:AD1647">
    <cfRule type="cellIs" dxfId="5235" priority="3813" operator="notEqual">
      <formula>""</formula>
    </cfRule>
    <cfRule type="cellIs" dxfId="5234" priority="3814" operator="equal">
      <formula>""</formula>
    </cfRule>
  </conditionalFormatting>
  <conditionalFormatting sqref="L1644:L1649">
    <cfRule type="cellIs" dxfId="5233" priority="3811" operator="notEqual">
      <formula>""</formula>
    </cfRule>
    <cfRule type="cellIs" dxfId="5232" priority="3812" operator="equal">
      <formula>""</formula>
    </cfRule>
  </conditionalFormatting>
  <conditionalFormatting sqref="K1644:K1649">
    <cfRule type="cellIs" dxfId="5231" priority="3809" operator="notEqual">
      <formula>""</formula>
    </cfRule>
    <cfRule type="cellIs" dxfId="5230" priority="3810" operator="equal">
      <formula>""</formula>
    </cfRule>
  </conditionalFormatting>
  <conditionalFormatting sqref="S1638:S1643">
    <cfRule type="cellIs" dxfId="5229" priority="3807" operator="notEqual">
      <formula>""</formula>
    </cfRule>
    <cfRule type="cellIs" dxfId="5228" priority="3808" operator="equal">
      <formula>""</formula>
    </cfRule>
  </conditionalFormatting>
  <conditionalFormatting sqref="V1639:V1647">
    <cfRule type="cellIs" dxfId="5227" priority="3805" operator="notEqual">
      <formula>""</formula>
    </cfRule>
    <cfRule type="cellIs" dxfId="5226" priority="3806" operator="equal">
      <formula>""</formula>
    </cfRule>
  </conditionalFormatting>
  <conditionalFormatting sqref="R1660:R1662">
    <cfRule type="cellIs" dxfId="5225" priority="3803" operator="notEqual">
      <formula>""</formula>
    </cfRule>
    <cfRule type="cellIs" dxfId="5224" priority="3804" operator="equal">
      <formula>""</formula>
    </cfRule>
  </conditionalFormatting>
  <conditionalFormatting sqref="Q1663:R1664 P1662:P1664 R1662 S1659:T1664 J1659:J1664 M1659:N1664 W1655:W1664">
    <cfRule type="cellIs" dxfId="5223" priority="3801" operator="notEqual">
      <formula>""</formula>
    </cfRule>
    <cfRule type="cellIs" dxfId="5222" priority="3802" operator="equal">
      <formula>""</formula>
    </cfRule>
  </conditionalFormatting>
  <conditionalFormatting sqref="B1653:B1664 U1664 W1654 T1654:T1658 Q1654:Q1662 U1663:V1663 R1654:R1659 T1653:Y1653 U1654:U1662 C1653:R1653 O1654:O1664 J1654:N1658 P1654:P1661 C1654:I1664 X1654:Y1664">
    <cfRule type="cellIs" dxfId="5221" priority="3799" operator="notEqual">
      <formula>""</formula>
    </cfRule>
    <cfRule type="cellIs" dxfId="5220" priority="3800" operator="equal">
      <formula>""</formula>
    </cfRule>
  </conditionalFormatting>
  <conditionalFormatting sqref="V1664">
    <cfRule type="cellIs" dxfId="5219" priority="3797" operator="notEqual">
      <formula>""</formula>
    </cfRule>
    <cfRule type="cellIs" dxfId="5218" priority="3798" operator="equal">
      <formula>""</formula>
    </cfRule>
  </conditionalFormatting>
  <conditionalFormatting sqref="Z1653:AB1653 AB1654:AB1664 Z1654:AA1663">
    <cfRule type="cellIs" dxfId="5217" priority="3795" operator="notEqual">
      <formula>""</formula>
    </cfRule>
    <cfRule type="cellIs" dxfId="5216" priority="3796" operator="equal">
      <formula>""</formula>
    </cfRule>
  </conditionalFormatting>
  <conditionalFormatting sqref="Z1664:AA1664">
    <cfRule type="cellIs" dxfId="5215" priority="3793" operator="notEqual">
      <formula>""</formula>
    </cfRule>
    <cfRule type="cellIs" dxfId="5214" priority="3794" operator="equal">
      <formula>""</formula>
    </cfRule>
  </conditionalFormatting>
  <conditionalFormatting sqref="AC1663:AE1663 AD1653:AE1653">
    <cfRule type="cellIs" dxfId="5213" priority="3791" operator="notEqual">
      <formula>""</formula>
    </cfRule>
    <cfRule type="cellIs" dxfId="5212" priority="3792" operator="equal">
      <formula>""</formula>
    </cfRule>
  </conditionalFormatting>
  <conditionalFormatting sqref="AC1664:AE1664">
    <cfRule type="cellIs" dxfId="5211" priority="3789" operator="notEqual">
      <formula>""</formula>
    </cfRule>
    <cfRule type="cellIs" dxfId="5210" priority="3790" operator="equal">
      <formula>""</formula>
    </cfRule>
  </conditionalFormatting>
  <conditionalFormatting sqref="AF1653:AF1663">
    <cfRule type="cellIs" dxfId="5209" priority="3787" operator="notEqual">
      <formula>""</formula>
    </cfRule>
    <cfRule type="cellIs" dxfId="5208" priority="3788" operator="equal">
      <formula>""</formula>
    </cfRule>
  </conditionalFormatting>
  <conditionalFormatting sqref="AF1664">
    <cfRule type="cellIs" dxfId="5207" priority="3785" operator="notEqual">
      <formula>""</formula>
    </cfRule>
    <cfRule type="cellIs" dxfId="5206" priority="3786" operator="equal">
      <formula>""</formula>
    </cfRule>
  </conditionalFormatting>
  <conditionalFormatting sqref="AG1653:AG1664">
    <cfRule type="cellIs" dxfId="5205" priority="3783" operator="notEqual">
      <formula>""</formula>
    </cfRule>
    <cfRule type="cellIs" dxfId="5204" priority="3784" operator="equal">
      <formula>""</formula>
    </cfRule>
  </conditionalFormatting>
  <conditionalFormatting sqref="AC1653">
    <cfRule type="cellIs" dxfId="5203" priority="3781" operator="notEqual">
      <formula>""</formula>
    </cfRule>
    <cfRule type="cellIs" dxfId="5202" priority="3782" operator="equal">
      <formula>""</formula>
    </cfRule>
  </conditionalFormatting>
  <conditionalFormatting sqref="AC1654:AC1662">
    <cfRule type="cellIs" dxfId="5201" priority="3779" operator="notEqual">
      <formula>""</formula>
    </cfRule>
    <cfRule type="cellIs" dxfId="5200" priority="3780" operator="equal">
      <formula>""</formula>
    </cfRule>
  </conditionalFormatting>
  <conditionalFormatting sqref="AF1654:AF1662">
    <cfRule type="cellIs" dxfId="5199" priority="3777" operator="notEqual">
      <formula>""</formula>
    </cfRule>
    <cfRule type="cellIs" dxfId="5198" priority="3778" operator="equal">
      <formula>""</formula>
    </cfRule>
  </conditionalFormatting>
  <conditionalFormatting sqref="AE1654:AE1662">
    <cfRule type="cellIs" dxfId="5197" priority="3775" operator="notEqual">
      <formula>""</formula>
    </cfRule>
    <cfRule type="cellIs" dxfId="5196" priority="3776" operator="equal">
      <formula>""</formula>
    </cfRule>
  </conditionalFormatting>
  <conditionalFormatting sqref="AD1654:AD1662">
    <cfRule type="cellIs" dxfId="5195" priority="3773" operator="notEqual">
      <formula>""</formula>
    </cfRule>
    <cfRule type="cellIs" dxfId="5194" priority="3774" operator="equal">
      <formula>""</formula>
    </cfRule>
  </conditionalFormatting>
  <conditionalFormatting sqref="L1659:L1664">
    <cfRule type="cellIs" dxfId="5193" priority="3771" operator="notEqual">
      <formula>""</formula>
    </cfRule>
    <cfRule type="cellIs" dxfId="5192" priority="3772" operator="equal">
      <formula>""</formula>
    </cfRule>
  </conditionalFormatting>
  <conditionalFormatting sqref="K1659:K1664">
    <cfRule type="cellIs" dxfId="5191" priority="3769" operator="notEqual">
      <formula>""</formula>
    </cfRule>
    <cfRule type="cellIs" dxfId="5190" priority="3770" operator="equal">
      <formula>""</formula>
    </cfRule>
  </conditionalFormatting>
  <conditionalFormatting sqref="S1653:S1658">
    <cfRule type="cellIs" dxfId="5189" priority="3767" operator="notEqual">
      <formula>""</formula>
    </cfRule>
    <cfRule type="cellIs" dxfId="5188" priority="3768" operator="equal">
      <formula>""</formula>
    </cfRule>
  </conditionalFormatting>
  <conditionalFormatting sqref="V1654:V1662">
    <cfRule type="cellIs" dxfId="5187" priority="3765" operator="notEqual">
      <formula>""</formula>
    </cfRule>
    <cfRule type="cellIs" dxfId="5186" priority="3766" operator="equal">
      <formula>""</formula>
    </cfRule>
  </conditionalFormatting>
  <conditionalFormatting sqref="R1675:R1677">
    <cfRule type="cellIs" dxfId="5185" priority="3763" operator="notEqual">
      <formula>""</formula>
    </cfRule>
    <cfRule type="cellIs" dxfId="5184" priority="3764" operator="equal">
      <formula>""</formula>
    </cfRule>
  </conditionalFormatting>
  <conditionalFormatting sqref="Q1678:R1679 P1677:P1679 R1677 S1674:T1679 J1674:J1679 M1674:N1679 W1670:W1679">
    <cfRule type="cellIs" dxfId="5183" priority="3761" operator="notEqual">
      <formula>""</formula>
    </cfRule>
    <cfRule type="cellIs" dxfId="5182" priority="3762" operator="equal">
      <formula>""</formula>
    </cfRule>
  </conditionalFormatting>
  <conditionalFormatting sqref="B1668:B1679 U1679 W1669 T1669:T1673 Q1669:Q1677 U1678:V1678 R1669:R1674 T1668:Y1668 U1669:U1677 C1668:R1668 O1669:O1679 J1669:N1673 P1669:P1676 C1669:I1679 X1669:Y1679">
    <cfRule type="cellIs" dxfId="5181" priority="3759" operator="notEqual">
      <formula>""</formula>
    </cfRule>
    <cfRule type="cellIs" dxfId="5180" priority="3760" operator="equal">
      <formula>""</formula>
    </cfRule>
  </conditionalFormatting>
  <conditionalFormatting sqref="V1679">
    <cfRule type="cellIs" dxfId="5179" priority="3757" operator="notEqual">
      <formula>""</formula>
    </cfRule>
    <cfRule type="cellIs" dxfId="5178" priority="3758" operator="equal">
      <formula>""</formula>
    </cfRule>
  </conditionalFormatting>
  <conditionalFormatting sqref="Z1668:AB1668 AB1669:AB1679 Z1669:AA1678">
    <cfRule type="cellIs" dxfId="5177" priority="3755" operator="notEqual">
      <formula>""</formula>
    </cfRule>
    <cfRule type="cellIs" dxfId="5176" priority="3756" operator="equal">
      <formula>""</formula>
    </cfRule>
  </conditionalFormatting>
  <conditionalFormatting sqref="Z1679:AA1679">
    <cfRule type="cellIs" dxfId="5175" priority="3753" operator="notEqual">
      <formula>""</formula>
    </cfRule>
    <cfRule type="cellIs" dxfId="5174" priority="3754" operator="equal">
      <formula>""</formula>
    </cfRule>
  </conditionalFormatting>
  <conditionalFormatting sqref="AC1678:AE1678 AD1668:AE1668">
    <cfRule type="cellIs" dxfId="5173" priority="3751" operator="notEqual">
      <formula>""</formula>
    </cfRule>
    <cfRule type="cellIs" dxfId="5172" priority="3752" operator="equal">
      <formula>""</formula>
    </cfRule>
  </conditionalFormatting>
  <conditionalFormatting sqref="AC1679:AE1679">
    <cfRule type="cellIs" dxfId="5171" priority="3749" operator="notEqual">
      <formula>""</formula>
    </cfRule>
    <cfRule type="cellIs" dxfId="5170" priority="3750" operator="equal">
      <formula>""</formula>
    </cfRule>
  </conditionalFormatting>
  <conditionalFormatting sqref="AF1668:AF1678">
    <cfRule type="cellIs" dxfId="5169" priority="3747" operator="notEqual">
      <formula>""</formula>
    </cfRule>
    <cfRule type="cellIs" dxfId="5168" priority="3748" operator="equal">
      <formula>""</formula>
    </cfRule>
  </conditionalFormatting>
  <conditionalFormatting sqref="AF1679">
    <cfRule type="cellIs" dxfId="5167" priority="3745" operator="notEqual">
      <formula>""</formula>
    </cfRule>
    <cfRule type="cellIs" dxfId="5166" priority="3746" operator="equal">
      <formula>""</formula>
    </cfRule>
  </conditionalFormatting>
  <conditionalFormatting sqref="AG1668:AG1679">
    <cfRule type="cellIs" dxfId="5165" priority="3743" operator="notEqual">
      <formula>""</formula>
    </cfRule>
    <cfRule type="cellIs" dxfId="5164" priority="3744" operator="equal">
      <formula>""</formula>
    </cfRule>
  </conditionalFormatting>
  <conditionalFormatting sqref="AC1668">
    <cfRule type="cellIs" dxfId="5163" priority="3741" operator="notEqual">
      <formula>""</formula>
    </cfRule>
    <cfRule type="cellIs" dxfId="5162" priority="3742" operator="equal">
      <formula>""</formula>
    </cfRule>
  </conditionalFormatting>
  <conditionalFormatting sqref="AC1669:AC1677">
    <cfRule type="cellIs" dxfId="5161" priority="3739" operator="notEqual">
      <formula>""</formula>
    </cfRule>
    <cfRule type="cellIs" dxfId="5160" priority="3740" operator="equal">
      <formula>""</formula>
    </cfRule>
  </conditionalFormatting>
  <conditionalFormatting sqref="AF1669:AF1677">
    <cfRule type="cellIs" dxfId="5159" priority="3737" operator="notEqual">
      <formula>""</formula>
    </cfRule>
    <cfRule type="cellIs" dxfId="5158" priority="3738" operator="equal">
      <formula>""</formula>
    </cfRule>
  </conditionalFormatting>
  <conditionalFormatting sqref="AE1669:AE1677">
    <cfRule type="cellIs" dxfId="5157" priority="3735" operator="notEqual">
      <formula>""</formula>
    </cfRule>
    <cfRule type="cellIs" dxfId="5156" priority="3736" operator="equal">
      <formula>""</formula>
    </cfRule>
  </conditionalFormatting>
  <conditionalFormatting sqref="AD1669:AD1677">
    <cfRule type="cellIs" dxfId="5155" priority="3733" operator="notEqual">
      <formula>""</formula>
    </cfRule>
    <cfRule type="cellIs" dxfId="5154" priority="3734" operator="equal">
      <formula>""</formula>
    </cfRule>
  </conditionalFormatting>
  <conditionalFormatting sqref="L1674:L1679">
    <cfRule type="cellIs" dxfId="5153" priority="3731" operator="notEqual">
      <formula>""</formula>
    </cfRule>
    <cfRule type="cellIs" dxfId="5152" priority="3732" operator="equal">
      <formula>""</formula>
    </cfRule>
  </conditionalFormatting>
  <conditionalFormatting sqref="K1674:K1679">
    <cfRule type="cellIs" dxfId="5151" priority="3729" operator="notEqual">
      <formula>""</formula>
    </cfRule>
    <cfRule type="cellIs" dxfId="5150" priority="3730" operator="equal">
      <formula>""</formula>
    </cfRule>
  </conditionalFormatting>
  <conditionalFormatting sqref="S1668:S1673">
    <cfRule type="cellIs" dxfId="5149" priority="3727" operator="notEqual">
      <formula>""</formula>
    </cfRule>
    <cfRule type="cellIs" dxfId="5148" priority="3728" operator="equal">
      <formula>""</formula>
    </cfRule>
  </conditionalFormatting>
  <conditionalFormatting sqref="V1669:V1677">
    <cfRule type="cellIs" dxfId="5147" priority="3725" operator="notEqual">
      <formula>""</formula>
    </cfRule>
    <cfRule type="cellIs" dxfId="5146" priority="3726" operator="equal">
      <formula>""</formula>
    </cfRule>
  </conditionalFormatting>
  <conditionalFormatting sqref="R1690:R1692">
    <cfRule type="cellIs" dxfId="5145" priority="3723" operator="notEqual">
      <formula>""</formula>
    </cfRule>
    <cfRule type="cellIs" dxfId="5144" priority="3724" operator="equal">
      <formula>""</formula>
    </cfRule>
  </conditionalFormatting>
  <conditionalFormatting sqref="Q1693:R1694 P1692:P1694 R1692 S1689:T1694 J1689:J1694 M1689:N1694 W1685:W1694">
    <cfRule type="cellIs" dxfId="5143" priority="3721" operator="notEqual">
      <formula>""</formula>
    </cfRule>
    <cfRule type="cellIs" dxfId="5142" priority="3722" operator="equal">
      <formula>""</formula>
    </cfRule>
  </conditionalFormatting>
  <conditionalFormatting sqref="B1683:B1694 U1694 W1684 T1684:T1688 Q1684:Q1692 U1693:V1693 R1684:R1689 T1683:Y1683 U1684:U1692 C1683:R1683 O1684:O1694 J1684:N1688 P1684:P1691 C1684:I1694 X1684:Y1694">
    <cfRule type="cellIs" dxfId="5141" priority="3719" operator="notEqual">
      <formula>""</formula>
    </cfRule>
    <cfRule type="cellIs" dxfId="5140" priority="3720" operator="equal">
      <formula>""</formula>
    </cfRule>
  </conditionalFormatting>
  <conditionalFormatting sqref="V1694">
    <cfRule type="cellIs" dxfId="5139" priority="3717" operator="notEqual">
      <formula>""</formula>
    </cfRule>
    <cfRule type="cellIs" dxfId="5138" priority="3718" operator="equal">
      <formula>""</formula>
    </cfRule>
  </conditionalFormatting>
  <conditionalFormatting sqref="Z1683:AB1683 AB1684:AB1694 Z1684:AA1693">
    <cfRule type="cellIs" dxfId="5137" priority="3715" operator="notEqual">
      <formula>""</formula>
    </cfRule>
    <cfRule type="cellIs" dxfId="5136" priority="3716" operator="equal">
      <formula>""</formula>
    </cfRule>
  </conditionalFormatting>
  <conditionalFormatting sqref="Z1694:AA1694">
    <cfRule type="cellIs" dxfId="5135" priority="3713" operator="notEqual">
      <formula>""</formula>
    </cfRule>
    <cfRule type="cellIs" dxfId="5134" priority="3714" operator="equal">
      <formula>""</formula>
    </cfRule>
  </conditionalFormatting>
  <conditionalFormatting sqref="AC1693:AE1693 AD1683:AE1683">
    <cfRule type="cellIs" dxfId="5133" priority="3711" operator="notEqual">
      <formula>""</formula>
    </cfRule>
    <cfRule type="cellIs" dxfId="5132" priority="3712" operator="equal">
      <formula>""</formula>
    </cfRule>
  </conditionalFormatting>
  <conditionalFormatting sqref="AC1694:AE1694">
    <cfRule type="cellIs" dxfId="5131" priority="3709" operator="notEqual">
      <formula>""</formula>
    </cfRule>
    <cfRule type="cellIs" dxfId="5130" priority="3710" operator="equal">
      <formula>""</formula>
    </cfRule>
  </conditionalFormatting>
  <conditionalFormatting sqref="AF1683:AF1693">
    <cfRule type="cellIs" dxfId="5129" priority="3707" operator="notEqual">
      <formula>""</formula>
    </cfRule>
    <cfRule type="cellIs" dxfId="5128" priority="3708" operator="equal">
      <formula>""</formula>
    </cfRule>
  </conditionalFormatting>
  <conditionalFormatting sqref="AF1694">
    <cfRule type="cellIs" dxfId="5127" priority="3705" operator="notEqual">
      <formula>""</formula>
    </cfRule>
    <cfRule type="cellIs" dxfId="5126" priority="3706" operator="equal">
      <formula>""</formula>
    </cfRule>
  </conditionalFormatting>
  <conditionalFormatting sqref="AG1683:AG1694">
    <cfRule type="cellIs" dxfId="5125" priority="3703" operator="notEqual">
      <formula>""</formula>
    </cfRule>
    <cfRule type="cellIs" dxfId="5124" priority="3704" operator="equal">
      <formula>""</formula>
    </cfRule>
  </conditionalFormatting>
  <conditionalFormatting sqref="AC1683">
    <cfRule type="cellIs" dxfId="5123" priority="3701" operator="notEqual">
      <formula>""</formula>
    </cfRule>
    <cfRule type="cellIs" dxfId="5122" priority="3702" operator="equal">
      <formula>""</formula>
    </cfRule>
  </conditionalFormatting>
  <conditionalFormatting sqref="AC1684:AC1692">
    <cfRule type="cellIs" dxfId="5121" priority="3699" operator="notEqual">
      <formula>""</formula>
    </cfRule>
    <cfRule type="cellIs" dxfId="5120" priority="3700" operator="equal">
      <formula>""</formula>
    </cfRule>
  </conditionalFormatting>
  <conditionalFormatting sqref="AF1684:AF1692">
    <cfRule type="cellIs" dxfId="5119" priority="3697" operator="notEqual">
      <formula>""</formula>
    </cfRule>
    <cfRule type="cellIs" dxfId="5118" priority="3698" operator="equal">
      <formula>""</formula>
    </cfRule>
  </conditionalFormatting>
  <conditionalFormatting sqref="AE1684:AE1692">
    <cfRule type="cellIs" dxfId="5117" priority="3695" operator="notEqual">
      <formula>""</formula>
    </cfRule>
    <cfRule type="cellIs" dxfId="5116" priority="3696" operator="equal">
      <formula>""</formula>
    </cfRule>
  </conditionalFormatting>
  <conditionalFormatting sqref="AD1684:AD1692">
    <cfRule type="cellIs" dxfId="5115" priority="3693" operator="notEqual">
      <formula>""</formula>
    </cfRule>
    <cfRule type="cellIs" dxfId="5114" priority="3694" operator="equal">
      <formula>""</formula>
    </cfRule>
  </conditionalFormatting>
  <conditionalFormatting sqref="L1689:L1694">
    <cfRule type="cellIs" dxfId="5113" priority="3691" operator="notEqual">
      <formula>""</formula>
    </cfRule>
    <cfRule type="cellIs" dxfId="5112" priority="3692" operator="equal">
      <formula>""</formula>
    </cfRule>
  </conditionalFormatting>
  <conditionalFormatting sqref="K1689:K1694">
    <cfRule type="cellIs" dxfId="5111" priority="3689" operator="notEqual">
      <formula>""</formula>
    </cfRule>
    <cfRule type="cellIs" dxfId="5110" priority="3690" operator="equal">
      <formula>""</formula>
    </cfRule>
  </conditionalFormatting>
  <conditionalFormatting sqref="S1683:S1688">
    <cfRule type="cellIs" dxfId="5109" priority="3687" operator="notEqual">
      <formula>""</formula>
    </cfRule>
    <cfRule type="cellIs" dxfId="5108" priority="3688" operator="equal">
      <formula>""</formula>
    </cfRule>
  </conditionalFormatting>
  <conditionalFormatting sqref="V1684:V1692">
    <cfRule type="cellIs" dxfId="5107" priority="3685" operator="notEqual">
      <formula>""</formula>
    </cfRule>
    <cfRule type="cellIs" dxfId="5106" priority="3686" operator="equal">
      <formula>""</formula>
    </cfRule>
  </conditionalFormatting>
  <conditionalFormatting sqref="R1705:R1707">
    <cfRule type="cellIs" dxfId="5105" priority="3683" operator="notEqual">
      <formula>""</formula>
    </cfRule>
    <cfRule type="cellIs" dxfId="5104" priority="3684" operator="equal">
      <formula>""</formula>
    </cfRule>
  </conditionalFormatting>
  <conditionalFormatting sqref="Q1708:R1709 P1707:P1709 R1707 S1704:T1709 J1704:J1709 M1704:N1709 W1700:W1709">
    <cfRule type="cellIs" dxfId="5103" priority="3681" operator="notEqual">
      <formula>""</formula>
    </cfRule>
    <cfRule type="cellIs" dxfId="5102" priority="3682" operator="equal">
      <formula>""</formula>
    </cfRule>
  </conditionalFormatting>
  <conditionalFormatting sqref="B1698:B1709 U1709 W1699 T1699:T1703 Q1699:Q1707 U1708:V1708 R1699:R1704 T1698:Y1698 U1699:U1707 C1698:R1698 O1699:O1709 J1699:N1703 P1699:P1706 C1699:I1709 X1699:Y1709">
    <cfRule type="cellIs" dxfId="5101" priority="3679" operator="notEqual">
      <formula>""</formula>
    </cfRule>
    <cfRule type="cellIs" dxfId="5100" priority="3680" operator="equal">
      <formula>""</formula>
    </cfRule>
  </conditionalFormatting>
  <conditionalFormatting sqref="V1709">
    <cfRule type="cellIs" dxfId="5099" priority="3677" operator="notEqual">
      <formula>""</formula>
    </cfRule>
    <cfRule type="cellIs" dxfId="5098" priority="3678" operator="equal">
      <formula>""</formula>
    </cfRule>
  </conditionalFormatting>
  <conditionalFormatting sqref="Z1698:AB1698 AB1699:AB1709 Z1699:AA1708">
    <cfRule type="cellIs" dxfId="5097" priority="3675" operator="notEqual">
      <formula>""</formula>
    </cfRule>
    <cfRule type="cellIs" dxfId="5096" priority="3676" operator="equal">
      <formula>""</formula>
    </cfRule>
  </conditionalFormatting>
  <conditionalFormatting sqref="Z1709:AA1709">
    <cfRule type="cellIs" dxfId="5095" priority="3673" operator="notEqual">
      <formula>""</formula>
    </cfRule>
    <cfRule type="cellIs" dxfId="5094" priority="3674" operator="equal">
      <formula>""</formula>
    </cfRule>
  </conditionalFormatting>
  <conditionalFormatting sqref="AC1708:AE1708 AD1698:AE1698">
    <cfRule type="cellIs" dxfId="5093" priority="3671" operator="notEqual">
      <formula>""</formula>
    </cfRule>
    <cfRule type="cellIs" dxfId="5092" priority="3672" operator="equal">
      <formula>""</formula>
    </cfRule>
  </conditionalFormatting>
  <conditionalFormatting sqref="AC1709:AE1709">
    <cfRule type="cellIs" dxfId="5091" priority="3669" operator="notEqual">
      <formula>""</formula>
    </cfRule>
    <cfRule type="cellIs" dxfId="5090" priority="3670" operator="equal">
      <formula>""</formula>
    </cfRule>
  </conditionalFormatting>
  <conditionalFormatting sqref="AF1698:AF1708">
    <cfRule type="cellIs" dxfId="5089" priority="3667" operator="notEqual">
      <formula>""</formula>
    </cfRule>
    <cfRule type="cellIs" dxfId="5088" priority="3668" operator="equal">
      <formula>""</formula>
    </cfRule>
  </conditionalFormatting>
  <conditionalFormatting sqref="AF1709">
    <cfRule type="cellIs" dxfId="5087" priority="3665" operator="notEqual">
      <formula>""</formula>
    </cfRule>
    <cfRule type="cellIs" dxfId="5086" priority="3666" operator="equal">
      <formula>""</formula>
    </cfRule>
  </conditionalFormatting>
  <conditionalFormatting sqref="AG1698:AG1709">
    <cfRule type="cellIs" dxfId="5085" priority="3663" operator="notEqual">
      <formula>""</formula>
    </cfRule>
    <cfRule type="cellIs" dxfId="5084" priority="3664" operator="equal">
      <formula>""</formula>
    </cfRule>
  </conditionalFormatting>
  <conditionalFormatting sqref="AC1698">
    <cfRule type="cellIs" dxfId="5083" priority="3661" operator="notEqual">
      <formula>""</formula>
    </cfRule>
    <cfRule type="cellIs" dxfId="5082" priority="3662" operator="equal">
      <formula>""</formula>
    </cfRule>
  </conditionalFormatting>
  <conditionalFormatting sqref="AC1699:AC1707">
    <cfRule type="cellIs" dxfId="5081" priority="3659" operator="notEqual">
      <formula>""</formula>
    </cfRule>
    <cfRule type="cellIs" dxfId="5080" priority="3660" operator="equal">
      <formula>""</formula>
    </cfRule>
  </conditionalFormatting>
  <conditionalFormatting sqref="AF1699:AF1707">
    <cfRule type="cellIs" dxfId="5079" priority="3657" operator="notEqual">
      <formula>""</formula>
    </cfRule>
    <cfRule type="cellIs" dxfId="5078" priority="3658" operator="equal">
      <formula>""</formula>
    </cfRule>
  </conditionalFormatting>
  <conditionalFormatting sqref="AE1699:AE1707">
    <cfRule type="cellIs" dxfId="5077" priority="3655" operator="notEqual">
      <formula>""</formula>
    </cfRule>
    <cfRule type="cellIs" dxfId="5076" priority="3656" operator="equal">
      <formula>""</formula>
    </cfRule>
  </conditionalFormatting>
  <conditionalFormatting sqref="AD1699:AD1707">
    <cfRule type="cellIs" dxfId="5075" priority="3653" operator="notEqual">
      <formula>""</formula>
    </cfRule>
    <cfRule type="cellIs" dxfId="5074" priority="3654" operator="equal">
      <formula>""</formula>
    </cfRule>
  </conditionalFormatting>
  <conditionalFormatting sqref="L1704:L1709">
    <cfRule type="cellIs" dxfId="5073" priority="3651" operator="notEqual">
      <formula>""</formula>
    </cfRule>
    <cfRule type="cellIs" dxfId="5072" priority="3652" operator="equal">
      <formula>""</formula>
    </cfRule>
  </conditionalFormatting>
  <conditionalFormatting sqref="K1704:K1709">
    <cfRule type="cellIs" dxfId="5071" priority="3649" operator="notEqual">
      <formula>""</formula>
    </cfRule>
    <cfRule type="cellIs" dxfId="5070" priority="3650" operator="equal">
      <formula>""</formula>
    </cfRule>
  </conditionalFormatting>
  <conditionalFormatting sqref="S1698:S1703">
    <cfRule type="cellIs" dxfId="5069" priority="3647" operator="notEqual">
      <formula>""</formula>
    </cfRule>
    <cfRule type="cellIs" dxfId="5068" priority="3648" operator="equal">
      <formula>""</formula>
    </cfRule>
  </conditionalFormatting>
  <conditionalFormatting sqref="V1699:V1707">
    <cfRule type="cellIs" dxfId="5067" priority="3645" operator="notEqual">
      <formula>""</formula>
    </cfRule>
    <cfRule type="cellIs" dxfId="5066" priority="3646" operator="equal">
      <formula>""</formula>
    </cfRule>
  </conditionalFormatting>
  <conditionalFormatting sqref="R1720:R1722">
    <cfRule type="cellIs" dxfId="5065" priority="3643" operator="notEqual">
      <formula>""</formula>
    </cfRule>
    <cfRule type="cellIs" dxfId="5064" priority="3644" operator="equal">
      <formula>""</formula>
    </cfRule>
  </conditionalFormatting>
  <conditionalFormatting sqref="Q1723:R1724 P1722:P1724 R1722 S1719:T1724 J1719:J1724 M1719:N1724 W1715:W1724">
    <cfRule type="cellIs" dxfId="5063" priority="3641" operator="notEqual">
      <formula>""</formula>
    </cfRule>
    <cfRule type="cellIs" dxfId="5062" priority="3642" operator="equal">
      <formula>""</formula>
    </cfRule>
  </conditionalFormatting>
  <conditionalFormatting sqref="B1713:B1724 U1724 W1714 T1714:T1718 Q1714:Q1722 U1723:V1723 R1714:R1719 T1713:Y1713 U1714:U1722 C1713:R1713 O1714:O1724 J1714:N1718 P1714:P1721 C1714:I1724 X1714:Y1724">
    <cfRule type="cellIs" dxfId="5061" priority="3639" operator="notEqual">
      <formula>""</formula>
    </cfRule>
    <cfRule type="cellIs" dxfId="5060" priority="3640" operator="equal">
      <formula>""</formula>
    </cfRule>
  </conditionalFormatting>
  <conditionalFormatting sqref="V1724">
    <cfRule type="cellIs" dxfId="5059" priority="3637" operator="notEqual">
      <formula>""</formula>
    </cfRule>
    <cfRule type="cellIs" dxfId="5058" priority="3638" operator="equal">
      <formula>""</formula>
    </cfRule>
  </conditionalFormatting>
  <conditionalFormatting sqref="Z1713:AB1713 AB1714:AB1724 Z1714:AA1723">
    <cfRule type="cellIs" dxfId="5057" priority="3635" operator="notEqual">
      <formula>""</formula>
    </cfRule>
    <cfRule type="cellIs" dxfId="5056" priority="3636" operator="equal">
      <formula>""</formula>
    </cfRule>
  </conditionalFormatting>
  <conditionalFormatting sqref="Z1724:AA1724">
    <cfRule type="cellIs" dxfId="5055" priority="3633" operator="notEqual">
      <formula>""</formula>
    </cfRule>
    <cfRule type="cellIs" dxfId="5054" priority="3634" operator="equal">
      <formula>""</formula>
    </cfRule>
  </conditionalFormatting>
  <conditionalFormatting sqref="AC1723:AE1723 AD1713:AE1713">
    <cfRule type="cellIs" dxfId="5053" priority="3631" operator="notEqual">
      <formula>""</formula>
    </cfRule>
    <cfRule type="cellIs" dxfId="5052" priority="3632" operator="equal">
      <formula>""</formula>
    </cfRule>
  </conditionalFormatting>
  <conditionalFormatting sqref="AC1724:AE1724">
    <cfRule type="cellIs" dxfId="5051" priority="3629" operator="notEqual">
      <formula>""</formula>
    </cfRule>
    <cfRule type="cellIs" dxfId="5050" priority="3630" operator="equal">
      <formula>""</formula>
    </cfRule>
  </conditionalFormatting>
  <conditionalFormatting sqref="AF1713:AF1723">
    <cfRule type="cellIs" dxfId="5049" priority="3627" operator="notEqual">
      <formula>""</formula>
    </cfRule>
    <cfRule type="cellIs" dxfId="5048" priority="3628" operator="equal">
      <formula>""</formula>
    </cfRule>
  </conditionalFormatting>
  <conditionalFormatting sqref="AF1724">
    <cfRule type="cellIs" dxfId="5047" priority="3625" operator="notEqual">
      <formula>""</formula>
    </cfRule>
    <cfRule type="cellIs" dxfId="5046" priority="3626" operator="equal">
      <formula>""</formula>
    </cfRule>
  </conditionalFormatting>
  <conditionalFormatting sqref="AG1713:AG1724">
    <cfRule type="cellIs" dxfId="5045" priority="3623" operator="notEqual">
      <formula>""</formula>
    </cfRule>
    <cfRule type="cellIs" dxfId="5044" priority="3624" operator="equal">
      <formula>""</formula>
    </cfRule>
  </conditionalFormatting>
  <conditionalFormatting sqref="AC1713">
    <cfRule type="cellIs" dxfId="5043" priority="3621" operator="notEqual">
      <formula>""</formula>
    </cfRule>
    <cfRule type="cellIs" dxfId="5042" priority="3622" operator="equal">
      <formula>""</formula>
    </cfRule>
  </conditionalFormatting>
  <conditionalFormatting sqref="AC1714:AC1722">
    <cfRule type="cellIs" dxfId="5041" priority="3619" operator="notEqual">
      <formula>""</formula>
    </cfRule>
    <cfRule type="cellIs" dxfId="5040" priority="3620" operator="equal">
      <formula>""</formula>
    </cfRule>
  </conditionalFormatting>
  <conditionalFormatting sqref="AF1714:AF1722">
    <cfRule type="cellIs" dxfId="5039" priority="3617" operator="notEqual">
      <formula>""</formula>
    </cfRule>
    <cfRule type="cellIs" dxfId="5038" priority="3618" operator="equal">
      <formula>""</formula>
    </cfRule>
  </conditionalFormatting>
  <conditionalFormatting sqref="AE1714:AE1722">
    <cfRule type="cellIs" dxfId="5037" priority="3615" operator="notEqual">
      <formula>""</formula>
    </cfRule>
    <cfRule type="cellIs" dxfId="5036" priority="3616" operator="equal">
      <formula>""</formula>
    </cfRule>
  </conditionalFormatting>
  <conditionalFormatting sqref="AD1714:AD1722">
    <cfRule type="cellIs" dxfId="5035" priority="3613" operator="notEqual">
      <formula>""</formula>
    </cfRule>
    <cfRule type="cellIs" dxfId="5034" priority="3614" operator="equal">
      <formula>""</formula>
    </cfRule>
  </conditionalFormatting>
  <conditionalFormatting sqref="L1719:L1724">
    <cfRule type="cellIs" dxfId="5033" priority="3611" operator="notEqual">
      <formula>""</formula>
    </cfRule>
    <cfRule type="cellIs" dxfId="5032" priority="3612" operator="equal">
      <formula>""</formula>
    </cfRule>
  </conditionalFormatting>
  <conditionalFormatting sqref="K1719:K1724">
    <cfRule type="cellIs" dxfId="5031" priority="3609" operator="notEqual">
      <formula>""</formula>
    </cfRule>
    <cfRule type="cellIs" dxfId="5030" priority="3610" operator="equal">
      <formula>""</formula>
    </cfRule>
  </conditionalFormatting>
  <conditionalFormatting sqref="S1713:S1718">
    <cfRule type="cellIs" dxfId="5029" priority="3607" operator="notEqual">
      <formula>""</formula>
    </cfRule>
    <cfRule type="cellIs" dxfId="5028" priority="3608" operator="equal">
      <formula>""</formula>
    </cfRule>
  </conditionalFormatting>
  <conditionalFormatting sqref="V1714:V1722">
    <cfRule type="cellIs" dxfId="5027" priority="3605" operator="notEqual">
      <formula>""</formula>
    </cfRule>
    <cfRule type="cellIs" dxfId="5026" priority="3606" operator="equal">
      <formula>""</formula>
    </cfRule>
  </conditionalFormatting>
  <conditionalFormatting sqref="R1735:R1737">
    <cfRule type="cellIs" dxfId="5025" priority="3603" operator="notEqual">
      <formula>""</formula>
    </cfRule>
    <cfRule type="cellIs" dxfId="5024" priority="3604" operator="equal">
      <formula>""</formula>
    </cfRule>
  </conditionalFormatting>
  <conditionalFormatting sqref="Q1738:R1739 P1737:P1739 R1737 S1734:T1739 J1734:J1739 M1734:N1739 W1730:W1739">
    <cfRule type="cellIs" dxfId="5023" priority="3601" operator="notEqual">
      <formula>""</formula>
    </cfRule>
    <cfRule type="cellIs" dxfId="5022" priority="3602" operator="equal">
      <formula>""</formula>
    </cfRule>
  </conditionalFormatting>
  <conditionalFormatting sqref="B1728:B1739 U1739 W1729 T1729:T1733 Q1729:Q1737 U1738:V1738 R1729:R1734 T1728:Y1728 U1729:U1737 C1728:R1728 O1729:O1739 J1729:N1733 P1729:P1736 C1729:I1739 X1729:Y1739">
    <cfRule type="cellIs" dxfId="5021" priority="3599" operator="notEqual">
      <formula>""</formula>
    </cfRule>
    <cfRule type="cellIs" dxfId="5020" priority="3600" operator="equal">
      <formula>""</formula>
    </cfRule>
  </conditionalFormatting>
  <conditionalFormatting sqref="V1739">
    <cfRule type="cellIs" dxfId="5019" priority="3597" operator="notEqual">
      <formula>""</formula>
    </cfRule>
    <cfRule type="cellIs" dxfId="5018" priority="3598" operator="equal">
      <formula>""</formula>
    </cfRule>
  </conditionalFormatting>
  <conditionalFormatting sqref="Z1728:AB1728 AB1729:AB1739 Z1729:AA1738">
    <cfRule type="cellIs" dxfId="5017" priority="3595" operator="notEqual">
      <formula>""</formula>
    </cfRule>
    <cfRule type="cellIs" dxfId="5016" priority="3596" operator="equal">
      <formula>""</formula>
    </cfRule>
  </conditionalFormatting>
  <conditionalFormatting sqref="Z1739:AA1739">
    <cfRule type="cellIs" dxfId="5015" priority="3593" operator="notEqual">
      <formula>""</formula>
    </cfRule>
    <cfRule type="cellIs" dxfId="5014" priority="3594" operator="equal">
      <formula>""</formula>
    </cfRule>
  </conditionalFormatting>
  <conditionalFormatting sqref="AC1738:AE1738 AD1728:AE1728">
    <cfRule type="cellIs" dxfId="5013" priority="3591" operator="notEqual">
      <formula>""</formula>
    </cfRule>
    <cfRule type="cellIs" dxfId="5012" priority="3592" operator="equal">
      <formula>""</formula>
    </cfRule>
  </conditionalFormatting>
  <conditionalFormatting sqref="AC1739:AE1739">
    <cfRule type="cellIs" dxfId="5011" priority="3589" operator="notEqual">
      <formula>""</formula>
    </cfRule>
    <cfRule type="cellIs" dxfId="5010" priority="3590" operator="equal">
      <formula>""</formula>
    </cfRule>
  </conditionalFormatting>
  <conditionalFormatting sqref="AF1728:AF1738">
    <cfRule type="cellIs" dxfId="5009" priority="3587" operator="notEqual">
      <formula>""</formula>
    </cfRule>
    <cfRule type="cellIs" dxfId="5008" priority="3588" operator="equal">
      <formula>""</formula>
    </cfRule>
  </conditionalFormatting>
  <conditionalFormatting sqref="AF1739">
    <cfRule type="cellIs" dxfId="5007" priority="3585" operator="notEqual">
      <formula>""</formula>
    </cfRule>
    <cfRule type="cellIs" dxfId="5006" priority="3586" operator="equal">
      <formula>""</formula>
    </cfRule>
  </conditionalFormatting>
  <conditionalFormatting sqref="AG1728:AG1739">
    <cfRule type="cellIs" dxfId="5005" priority="3583" operator="notEqual">
      <formula>""</formula>
    </cfRule>
    <cfRule type="cellIs" dxfId="5004" priority="3584" operator="equal">
      <formula>""</formula>
    </cfRule>
  </conditionalFormatting>
  <conditionalFormatting sqref="AC1728">
    <cfRule type="cellIs" dxfId="5003" priority="3581" operator="notEqual">
      <formula>""</formula>
    </cfRule>
    <cfRule type="cellIs" dxfId="5002" priority="3582" operator="equal">
      <formula>""</formula>
    </cfRule>
  </conditionalFormatting>
  <conditionalFormatting sqref="AC1729:AC1737">
    <cfRule type="cellIs" dxfId="5001" priority="3579" operator="notEqual">
      <formula>""</formula>
    </cfRule>
    <cfRule type="cellIs" dxfId="5000" priority="3580" operator="equal">
      <formula>""</formula>
    </cfRule>
  </conditionalFormatting>
  <conditionalFormatting sqref="AF1729:AF1737">
    <cfRule type="cellIs" dxfId="4999" priority="3577" operator="notEqual">
      <formula>""</formula>
    </cfRule>
    <cfRule type="cellIs" dxfId="4998" priority="3578" operator="equal">
      <formula>""</formula>
    </cfRule>
  </conditionalFormatting>
  <conditionalFormatting sqref="AE1729:AE1737">
    <cfRule type="cellIs" dxfId="4997" priority="3575" operator="notEqual">
      <formula>""</formula>
    </cfRule>
    <cfRule type="cellIs" dxfId="4996" priority="3576" operator="equal">
      <formula>""</formula>
    </cfRule>
  </conditionalFormatting>
  <conditionalFormatting sqref="AD1729:AD1737">
    <cfRule type="cellIs" dxfId="4995" priority="3573" operator="notEqual">
      <formula>""</formula>
    </cfRule>
    <cfRule type="cellIs" dxfId="4994" priority="3574" operator="equal">
      <formula>""</formula>
    </cfRule>
  </conditionalFormatting>
  <conditionalFormatting sqref="L1734:L1739">
    <cfRule type="cellIs" dxfId="4993" priority="3571" operator="notEqual">
      <formula>""</formula>
    </cfRule>
    <cfRule type="cellIs" dxfId="4992" priority="3572" operator="equal">
      <formula>""</formula>
    </cfRule>
  </conditionalFormatting>
  <conditionalFormatting sqref="K1734:K1739">
    <cfRule type="cellIs" dxfId="4991" priority="3569" operator="notEqual">
      <formula>""</formula>
    </cfRule>
    <cfRule type="cellIs" dxfId="4990" priority="3570" operator="equal">
      <formula>""</formula>
    </cfRule>
  </conditionalFormatting>
  <conditionalFormatting sqref="S1728:S1733">
    <cfRule type="cellIs" dxfId="4989" priority="3567" operator="notEqual">
      <formula>""</formula>
    </cfRule>
    <cfRule type="cellIs" dxfId="4988" priority="3568" operator="equal">
      <formula>""</formula>
    </cfRule>
  </conditionalFormatting>
  <conditionalFormatting sqref="V1729:V1737">
    <cfRule type="cellIs" dxfId="4987" priority="3565" operator="notEqual">
      <formula>""</formula>
    </cfRule>
    <cfRule type="cellIs" dxfId="4986" priority="3566" operator="equal">
      <formula>""</formula>
    </cfRule>
  </conditionalFormatting>
  <conditionalFormatting sqref="R1750:R1752">
    <cfRule type="cellIs" dxfId="4985" priority="3563" operator="notEqual">
      <formula>""</formula>
    </cfRule>
    <cfRule type="cellIs" dxfId="4984" priority="3564" operator="equal">
      <formula>""</formula>
    </cfRule>
  </conditionalFormatting>
  <conditionalFormatting sqref="Q1753:R1754 P1752:P1754 R1752 S1749:T1754 J1749:J1754 M1749:N1754 W1745:W1754">
    <cfRule type="cellIs" dxfId="4983" priority="3561" operator="notEqual">
      <formula>""</formula>
    </cfRule>
    <cfRule type="cellIs" dxfId="4982" priority="3562" operator="equal">
      <formula>""</formula>
    </cfRule>
  </conditionalFormatting>
  <conditionalFormatting sqref="B1743:B1754 U1754 W1744 T1744:T1748 Q1744:Q1752 U1753:V1753 R1744:R1749 T1743:Y1743 U1744:U1752 C1743:R1743 O1744:O1754 J1744:N1748 P1744:P1751 C1744:I1754 X1744:Y1754">
    <cfRule type="cellIs" dxfId="4981" priority="3559" operator="notEqual">
      <formula>""</formula>
    </cfRule>
    <cfRule type="cellIs" dxfId="4980" priority="3560" operator="equal">
      <formula>""</formula>
    </cfRule>
  </conditionalFormatting>
  <conditionalFormatting sqref="V1754">
    <cfRule type="cellIs" dxfId="4979" priority="3557" operator="notEqual">
      <formula>""</formula>
    </cfRule>
    <cfRule type="cellIs" dxfId="4978" priority="3558" operator="equal">
      <formula>""</formula>
    </cfRule>
  </conditionalFormatting>
  <conditionalFormatting sqref="Z1743:AB1743 AB1744:AB1754 Z1744:AA1753">
    <cfRule type="cellIs" dxfId="4977" priority="3555" operator="notEqual">
      <formula>""</formula>
    </cfRule>
    <cfRule type="cellIs" dxfId="4976" priority="3556" operator="equal">
      <formula>""</formula>
    </cfRule>
  </conditionalFormatting>
  <conditionalFormatting sqref="Z1754:AA1754">
    <cfRule type="cellIs" dxfId="4975" priority="3553" operator="notEqual">
      <formula>""</formula>
    </cfRule>
    <cfRule type="cellIs" dxfId="4974" priority="3554" operator="equal">
      <formula>""</formula>
    </cfRule>
  </conditionalFormatting>
  <conditionalFormatting sqref="AC1753:AE1753 AD1743:AE1743">
    <cfRule type="cellIs" dxfId="4973" priority="3551" operator="notEqual">
      <formula>""</formula>
    </cfRule>
    <cfRule type="cellIs" dxfId="4972" priority="3552" operator="equal">
      <formula>""</formula>
    </cfRule>
  </conditionalFormatting>
  <conditionalFormatting sqref="AC1754:AE1754">
    <cfRule type="cellIs" dxfId="4971" priority="3549" operator="notEqual">
      <formula>""</formula>
    </cfRule>
    <cfRule type="cellIs" dxfId="4970" priority="3550" operator="equal">
      <formula>""</formula>
    </cfRule>
  </conditionalFormatting>
  <conditionalFormatting sqref="AF1743:AF1753">
    <cfRule type="cellIs" dxfId="4969" priority="3547" operator="notEqual">
      <formula>""</formula>
    </cfRule>
    <cfRule type="cellIs" dxfId="4968" priority="3548" operator="equal">
      <formula>""</formula>
    </cfRule>
  </conditionalFormatting>
  <conditionalFormatting sqref="AF1754">
    <cfRule type="cellIs" dxfId="4967" priority="3545" operator="notEqual">
      <formula>""</formula>
    </cfRule>
    <cfRule type="cellIs" dxfId="4966" priority="3546" operator="equal">
      <formula>""</formula>
    </cfRule>
  </conditionalFormatting>
  <conditionalFormatting sqref="AG1743:AG1754">
    <cfRule type="cellIs" dxfId="4965" priority="3543" operator="notEqual">
      <formula>""</formula>
    </cfRule>
    <cfRule type="cellIs" dxfId="4964" priority="3544" operator="equal">
      <formula>""</formula>
    </cfRule>
  </conditionalFormatting>
  <conditionalFormatting sqref="AC1743">
    <cfRule type="cellIs" dxfId="4963" priority="3541" operator="notEqual">
      <formula>""</formula>
    </cfRule>
    <cfRule type="cellIs" dxfId="4962" priority="3542" operator="equal">
      <formula>""</formula>
    </cfRule>
  </conditionalFormatting>
  <conditionalFormatting sqref="AC1744:AC1752">
    <cfRule type="cellIs" dxfId="4961" priority="3539" operator="notEqual">
      <formula>""</formula>
    </cfRule>
    <cfRule type="cellIs" dxfId="4960" priority="3540" operator="equal">
      <formula>""</formula>
    </cfRule>
  </conditionalFormatting>
  <conditionalFormatting sqref="AF1744:AF1752">
    <cfRule type="cellIs" dxfId="4959" priority="3537" operator="notEqual">
      <formula>""</formula>
    </cfRule>
    <cfRule type="cellIs" dxfId="4958" priority="3538" operator="equal">
      <formula>""</formula>
    </cfRule>
  </conditionalFormatting>
  <conditionalFormatting sqref="AE1744:AE1752">
    <cfRule type="cellIs" dxfId="4957" priority="3535" operator="notEqual">
      <formula>""</formula>
    </cfRule>
    <cfRule type="cellIs" dxfId="4956" priority="3536" operator="equal">
      <formula>""</formula>
    </cfRule>
  </conditionalFormatting>
  <conditionalFormatting sqref="AD1744:AD1752">
    <cfRule type="cellIs" dxfId="4955" priority="3533" operator="notEqual">
      <formula>""</formula>
    </cfRule>
    <cfRule type="cellIs" dxfId="4954" priority="3534" operator="equal">
      <formula>""</formula>
    </cfRule>
  </conditionalFormatting>
  <conditionalFormatting sqref="L1749:L1754">
    <cfRule type="cellIs" dxfId="4953" priority="3531" operator="notEqual">
      <formula>""</formula>
    </cfRule>
    <cfRule type="cellIs" dxfId="4952" priority="3532" operator="equal">
      <formula>""</formula>
    </cfRule>
  </conditionalFormatting>
  <conditionalFormatting sqref="K1749:K1754">
    <cfRule type="cellIs" dxfId="4951" priority="3529" operator="notEqual">
      <formula>""</formula>
    </cfRule>
    <cfRule type="cellIs" dxfId="4950" priority="3530" operator="equal">
      <formula>""</formula>
    </cfRule>
  </conditionalFormatting>
  <conditionalFormatting sqref="S1743:S1748">
    <cfRule type="cellIs" dxfId="4949" priority="3527" operator="notEqual">
      <formula>""</formula>
    </cfRule>
    <cfRule type="cellIs" dxfId="4948" priority="3528" operator="equal">
      <formula>""</formula>
    </cfRule>
  </conditionalFormatting>
  <conditionalFormatting sqref="V1744:V1752">
    <cfRule type="cellIs" dxfId="4947" priority="3525" operator="notEqual">
      <formula>""</formula>
    </cfRule>
    <cfRule type="cellIs" dxfId="4946" priority="3526" operator="equal">
      <formula>""</formula>
    </cfRule>
  </conditionalFormatting>
  <conditionalFormatting sqref="R1765:R1767">
    <cfRule type="cellIs" dxfId="4945" priority="3523" operator="notEqual">
      <formula>""</formula>
    </cfRule>
    <cfRule type="cellIs" dxfId="4944" priority="3524" operator="equal">
      <formula>""</formula>
    </cfRule>
  </conditionalFormatting>
  <conditionalFormatting sqref="Q1768:R1769 P1767:P1769 R1767 S1764:T1769 J1764:J1769 M1764:N1769 W1760:W1769">
    <cfRule type="cellIs" dxfId="4943" priority="3521" operator="notEqual">
      <formula>""</formula>
    </cfRule>
    <cfRule type="cellIs" dxfId="4942" priority="3522" operator="equal">
      <formula>""</formula>
    </cfRule>
  </conditionalFormatting>
  <conditionalFormatting sqref="B1758:B1769 U1769 W1759 T1759:T1763 Q1759:Q1767 U1768:V1768 R1759:R1764 T1758:Y1758 U1759:U1767 C1758:R1758 O1759:O1769 J1759:N1763 P1759:P1766 C1759:I1769 X1759:Y1769">
    <cfRule type="cellIs" dxfId="4941" priority="3519" operator="notEqual">
      <formula>""</formula>
    </cfRule>
    <cfRule type="cellIs" dxfId="4940" priority="3520" operator="equal">
      <formula>""</formula>
    </cfRule>
  </conditionalFormatting>
  <conditionalFormatting sqref="V1769">
    <cfRule type="cellIs" dxfId="4939" priority="3517" operator="notEqual">
      <formula>""</formula>
    </cfRule>
    <cfRule type="cellIs" dxfId="4938" priority="3518" operator="equal">
      <formula>""</formula>
    </cfRule>
  </conditionalFormatting>
  <conditionalFormatting sqref="Z1758:AB1758 AB1759:AB1769 Z1759:AA1768">
    <cfRule type="cellIs" dxfId="4937" priority="3515" operator="notEqual">
      <formula>""</formula>
    </cfRule>
    <cfRule type="cellIs" dxfId="4936" priority="3516" operator="equal">
      <formula>""</formula>
    </cfRule>
  </conditionalFormatting>
  <conditionalFormatting sqref="Z1769:AA1769">
    <cfRule type="cellIs" dxfId="4935" priority="3513" operator="notEqual">
      <formula>""</formula>
    </cfRule>
    <cfRule type="cellIs" dxfId="4934" priority="3514" operator="equal">
      <formula>""</formula>
    </cfRule>
  </conditionalFormatting>
  <conditionalFormatting sqref="AC1768:AE1768 AD1758:AE1758">
    <cfRule type="cellIs" dxfId="4933" priority="3511" operator="notEqual">
      <formula>""</formula>
    </cfRule>
    <cfRule type="cellIs" dxfId="4932" priority="3512" operator="equal">
      <formula>""</formula>
    </cfRule>
  </conditionalFormatting>
  <conditionalFormatting sqref="AC1769:AE1769">
    <cfRule type="cellIs" dxfId="4931" priority="3509" operator="notEqual">
      <formula>""</formula>
    </cfRule>
    <cfRule type="cellIs" dxfId="4930" priority="3510" operator="equal">
      <formula>""</formula>
    </cfRule>
  </conditionalFormatting>
  <conditionalFormatting sqref="AF1758:AF1768">
    <cfRule type="cellIs" dxfId="4929" priority="3507" operator="notEqual">
      <formula>""</formula>
    </cfRule>
    <cfRule type="cellIs" dxfId="4928" priority="3508" operator="equal">
      <formula>""</formula>
    </cfRule>
  </conditionalFormatting>
  <conditionalFormatting sqref="AF1769">
    <cfRule type="cellIs" dxfId="4927" priority="3505" operator="notEqual">
      <formula>""</formula>
    </cfRule>
    <cfRule type="cellIs" dxfId="4926" priority="3506" operator="equal">
      <formula>""</formula>
    </cfRule>
  </conditionalFormatting>
  <conditionalFormatting sqref="AG1758:AG1769">
    <cfRule type="cellIs" dxfId="4925" priority="3503" operator="notEqual">
      <formula>""</formula>
    </cfRule>
    <cfRule type="cellIs" dxfId="4924" priority="3504" operator="equal">
      <formula>""</formula>
    </cfRule>
  </conditionalFormatting>
  <conditionalFormatting sqref="AC1758">
    <cfRule type="cellIs" dxfId="4923" priority="3501" operator="notEqual">
      <formula>""</formula>
    </cfRule>
    <cfRule type="cellIs" dxfId="4922" priority="3502" operator="equal">
      <formula>""</formula>
    </cfRule>
  </conditionalFormatting>
  <conditionalFormatting sqref="AC1759:AC1767">
    <cfRule type="cellIs" dxfId="4921" priority="3499" operator="notEqual">
      <formula>""</formula>
    </cfRule>
    <cfRule type="cellIs" dxfId="4920" priority="3500" operator="equal">
      <formula>""</formula>
    </cfRule>
  </conditionalFormatting>
  <conditionalFormatting sqref="AF1759:AF1767">
    <cfRule type="cellIs" dxfId="4919" priority="3497" operator="notEqual">
      <formula>""</formula>
    </cfRule>
    <cfRule type="cellIs" dxfId="4918" priority="3498" operator="equal">
      <formula>""</formula>
    </cfRule>
  </conditionalFormatting>
  <conditionalFormatting sqref="AE1759:AE1767">
    <cfRule type="cellIs" dxfId="4917" priority="3495" operator="notEqual">
      <formula>""</formula>
    </cfRule>
    <cfRule type="cellIs" dxfId="4916" priority="3496" operator="equal">
      <formula>""</formula>
    </cfRule>
  </conditionalFormatting>
  <conditionalFormatting sqref="AD1759:AD1767">
    <cfRule type="cellIs" dxfId="4915" priority="3493" operator="notEqual">
      <formula>""</formula>
    </cfRule>
    <cfRule type="cellIs" dxfId="4914" priority="3494" operator="equal">
      <formula>""</formula>
    </cfRule>
  </conditionalFormatting>
  <conditionalFormatting sqref="L1764:L1769">
    <cfRule type="cellIs" dxfId="4913" priority="3491" operator="notEqual">
      <formula>""</formula>
    </cfRule>
    <cfRule type="cellIs" dxfId="4912" priority="3492" operator="equal">
      <formula>""</formula>
    </cfRule>
  </conditionalFormatting>
  <conditionalFormatting sqref="K1764:K1769">
    <cfRule type="cellIs" dxfId="4911" priority="3489" operator="notEqual">
      <formula>""</formula>
    </cfRule>
    <cfRule type="cellIs" dxfId="4910" priority="3490" operator="equal">
      <formula>""</formula>
    </cfRule>
  </conditionalFormatting>
  <conditionalFormatting sqref="S1758:S1763">
    <cfRule type="cellIs" dxfId="4909" priority="3487" operator="notEqual">
      <formula>""</formula>
    </cfRule>
    <cfRule type="cellIs" dxfId="4908" priority="3488" operator="equal">
      <formula>""</formula>
    </cfRule>
  </conditionalFormatting>
  <conditionalFormatting sqref="V1759:V1767">
    <cfRule type="cellIs" dxfId="4907" priority="3485" operator="notEqual">
      <formula>""</formula>
    </cfRule>
    <cfRule type="cellIs" dxfId="4906" priority="3486" operator="equal">
      <formula>""</formula>
    </cfRule>
  </conditionalFormatting>
  <conditionalFormatting sqref="R1780:R1782">
    <cfRule type="cellIs" dxfId="4905" priority="3483" operator="notEqual">
      <formula>""</formula>
    </cfRule>
    <cfRule type="cellIs" dxfId="4904" priority="3484" operator="equal">
      <formula>""</formula>
    </cfRule>
  </conditionalFormatting>
  <conditionalFormatting sqref="Q1783:R1784 P1782:P1784 R1782 S1779:T1784 J1779:J1784 M1779:N1784 W1775:W1784">
    <cfRule type="cellIs" dxfId="4903" priority="3481" operator="notEqual">
      <formula>""</formula>
    </cfRule>
    <cfRule type="cellIs" dxfId="4902" priority="3482" operator="equal">
      <formula>""</formula>
    </cfRule>
  </conditionalFormatting>
  <conditionalFormatting sqref="B1773:B1784 U1784 W1774 T1774:T1778 Q1774:Q1782 U1783:V1783 R1774:R1779 T1773:Y1773 U1774:U1782 C1773:R1773 O1774:O1784 J1774:N1778 P1774:P1781 C1774:I1784 X1774:Y1784">
    <cfRule type="cellIs" dxfId="4901" priority="3479" operator="notEqual">
      <formula>""</formula>
    </cfRule>
    <cfRule type="cellIs" dxfId="4900" priority="3480" operator="equal">
      <formula>""</formula>
    </cfRule>
  </conditionalFormatting>
  <conditionalFormatting sqref="V1784">
    <cfRule type="cellIs" dxfId="4899" priority="3477" operator="notEqual">
      <formula>""</formula>
    </cfRule>
    <cfRule type="cellIs" dxfId="4898" priority="3478" operator="equal">
      <formula>""</formula>
    </cfRule>
  </conditionalFormatting>
  <conditionalFormatting sqref="Z1773:AB1773 AB1774:AB1784 Z1774:AA1783">
    <cfRule type="cellIs" dxfId="4897" priority="3475" operator="notEqual">
      <formula>""</formula>
    </cfRule>
    <cfRule type="cellIs" dxfId="4896" priority="3476" operator="equal">
      <formula>""</formula>
    </cfRule>
  </conditionalFormatting>
  <conditionalFormatting sqref="Z1784:AA1784">
    <cfRule type="cellIs" dxfId="4895" priority="3473" operator="notEqual">
      <formula>""</formula>
    </cfRule>
    <cfRule type="cellIs" dxfId="4894" priority="3474" operator="equal">
      <formula>""</formula>
    </cfRule>
  </conditionalFormatting>
  <conditionalFormatting sqref="AC1783:AE1783 AD1773:AE1773">
    <cfRule type="cellIs" dxfId="4893" priority="3471" operator="notEqual">
      <formula>""</formula>
    </cfRule>
    <cfRule type="cellIs" dxfId="4892" priority="3472" operator="equal">
      <formula>""</formula>
    </cfRule>
  </conditionalFormatting>
  <conditionalFormatting sqref="AC1784:AE1784">
    <cfRule type="cellIs" dxfId="4891" priority="3469" operator="notEqual">
      <formula>""</formula>
    </cfRule>
    <cfRule type="cellIs" dxfId="4890" priority="3470" operator="equal">
      <formula>""</formula>
    </cfRule>
  </conditionalFormatting>
  <conditionalFormatting sqref="AF1773:AF1783">
    <cfRule type="cellIs" dxfId="4889" priority="3467" operator="notEqual">
      <formula>""</formula>
    </cfRule>
    <cfRule type="cellIs" dxfId="4888" priority="3468" operator="equal">
      <formula>""</formula>
    </cfRule>
  </conditionalFormatting>
  <conditionalFormatting sqref="AF1784">
    <cfRule type="cellIs" dxfId="4887" priority="3465" operator="notEqual">
      <formula>""</formula>
    </cfRule>
    <cfRule type="cellIs" dxfId="4886" priority="3466" operator="equal">
      <formula>""</formula>
    </cfRule>
  </conditionalFormatting>
  <conditionalFormatting sqref="AG1773:AG1784">
    <cfRule type="cellIs" dxfId="4885" priority="3463" operator="notEqual">
      <formula>""</formula>
    </cfRule>
    <cfRule type="cellIs" dxfId="4884" priority="3464" operator="equal">
      <formula>""</formula>
    </cfRule>
  </conditionalFormatting>
  <conditionalFormatting sqref="AC1773">
    <cfRule type="cellIs" dxfId="4883" priority="3461" operator="notEqual">
      <formula>""</formula>
    </cfRule>
    <cfRule type="cellIs" dxfId="4882" priority="3462" operator="equal">
      <formula>""</formula>
    </cfRule>
  </conditionalFormatting>
  <conditionalFormatting sqref="AC1774:AC1782">
    <cfRule type="cellIs" dxfId="4881" priority="3459" operator="notEqual">
      <formula>""</formula>
    </cfRule>
    <cfRule type="cellIs" dxfId="4880" priority="3460" operator="equal">
      <formula>""</formula>
    </cfRule>
  </conditionalFormatting>
  <conditionalFormatting sqref="AF1774:AF1782">
    <cfRule type="cellIs" dxfId="4879" priority="3457" operator="notEqual">
      <formula>""</formula>
    </cfRule>
    <cfRule type="cellIs" dxfId="4878" priority="3458" operator="equal">
      <formula>""</formula>
    </cfRule>
  </conditionalFormatting>
  <conditionalFormatting sqref="AE1774:AE1782">
    <cfRule type="cellIs" dxfId="4877" priority="3455" operator="notEqual">
      <formula>""</formula>
    </cfRule>
    <cfRule type="cellIs" dxfId="4876" priority="3456" operator="equal">
      <formula>""</formula>
    </cfRule>
  </conditionalFormatting>
  <conditionalFormatting sqref="AD1774:AD1782">
    <cfRule type="cellIs" dxfId="4875" priority="3453" operator="notEqual">
      <formula>""</formula>
    </cfRule>
    <cfRule type="cellIs" dxfId="4874" priority="3454" operator="equal">
      <formula>""</formula>
    </cfRule>
  </conditionalFormatting>
  <conditionalFormatting sqref="L1779:L1784">
    <cfRule type="cellIs" dxfId="4873" priority="3451" operator="notEqual">
      <formula>""</formula>
    </cfRule>
    <cfRule type="cellIs" dxfId="4872" priority="3452" operator="equal">
      <formula>""</formula>
    </cfRule>
  </conditionalFormatting>
  <conditionalFormatting sqref="K1779:K1784">
    <cfRule type="cellIs" dxfId="4871" priority="3449" operator="notEqual">
      <formula>""</formula>
    </cfRule>
    <cfRule type="cellIs" dxfId="4870" priority="3450" operator="equal">
      <formula>""</formula>
    </cfRule>
  </conditionalFormatting>
  <conditionalFormatting sqref="S1773:S1778">
    <cfRule type="cellIs" dxfId="4869" priority="3447" operator="notEqual">
      <formula>""</formula>
    </cfRule>
    <cfRule type="cellIs" dxfId="4868" priority="3448" operator="equal">
      <formula>""</formula>
    </cfRule>
  </conditionalFormatting>
  <conditionalFormatting sqref="V1774:V1782">
    <cfRule type="cellIs" dxfId="4867" priority="3445" operator="notEqual">
      <formula>""</formula>
    </cfRule>
    <cfRule type="cellIs" dxfId="4866" priority="3446" operator="equal">
      <formula>""</formula>
    </cfRule>
  </conditionalFormatting>
  <conditionalFormatting sqref="R1795:R1797">
    <cfRule type="cellIs" dxfId="4865" priority="3443" operator="notEqual">
      <formula>""</formula>
    </cfRule>
    <cfRule type="cellIs" dxfId="4864" priority="3444" operator="equal">
      <formula>""</formula>
    </cfRule>
  </conditionalFormatting>
  <conditionalFormatting sqref="Q1798:R1799 P1797:P1799 R1797 S1794:T1799 J1794:J1799 M1794:N1799 W1790:W1799">
    <cfRule type="cellIs" dxfId="4863" priority="3441" operator="notEqual">
      <formula>""</formula>
    </cfRule>
    <cfRule type="cellIs" dxfId="4862" priority="3442" operator="equal">
      <formula>""</formula>
    </cfRule>
  </conditionalFormatting>
  <conditionalFormatting sqref="B1788:B1799 U1799 W1789 T1789:T1793 Q1789:Q1797 U1798:V1798 R1789:R1794 T1788:Y1788 U1789:U1797 C1788:R1788 O1789:O1799 J1789:N1793 P1789:P1796 C1789:I1799 X1789:Y1799">
    <cfRule type="cellIs" dxfId="4861" priority="3439" operator="notEqual">
      <formula>""</formula>
    </cfRule>
    <cfRule type="cellIs" dxfId="4860" priority="3440" operator="equal">
      <formula>""</formula>
    </cfRule>
  </conditionalFormatting>
  <conditionalFormatting sqref="V1799">
    <cfRule type="cellIs" dxfId="4859" priority="3437" operator="notEqual">
      <formula>""</formula>
    </cfRule>
    <cfRule type="cellIs" dxfId="4858" priority="3438" operator="equal">
      <formula>""</formula>
    </cfRule>
  </conditionalFormatting>
  <conditionalFormatting sqref="Z1788:AB1788 AB1789:AB1799 Z1789:AA1798">
    <cfRule type="cellIs" dxfId="4857" priority="3435" operator="notEqual">
      <formula>""</formula>
    </cfRule>
    <cfRule type="cellIs" dxfId="4856" priority="3436" operator="equal">
      <formula>""</formula>
    </cfRule>
  </conditionalFormatting>
  <conditionalFormatting sqref="Z1799:AA1799">
    <cfRule type="cellIs" dxfId="4855" priority="3433" operator="notEqual">
      <formula>""</formula>
    </cfRule>
    <cfRule type="cellIs" dxfId="4854" priority="3434" operator="equal">
      <formula>""</formula>
    </cfRule>
  </conditionalFormatting>
  <conditionalFormatting sqref="AC1798:AE1798 AD1788:AE1788">
    <cfRule type="cellIs" dxfId="4853" priority="3431" operator="notEqual">
      <formula>""</formula>
    </cfRule>
    <cfRule type="cellIs" dxfId="4852" priority="3432" operator="equal">
      <formula>""</formula>
    </cfRule>
  </conditionalFormatting>
  <conditionalFormatting sqref="AC1799:AE1799">
    <cfRule type="cellIs" dxfId="4851" priority="3429" operator="notEqual">
      <formula>""</formula>
    </cfRule>
    <cfRule type="cellIs" dxfId="4850" priority="3430" operator="equal">
      <formula>""</formula>
    </cfRule>
  </conditionalFormatting>
  <conditionalFormatting sqref="AF1788:AF1798">
    <cfRule type="cellIs" dxfId="4849" priority="3427" operator="notEqual">
      <formula>""</formula>
    </cfRule>
    <cfRule type="cellIs" dxfId="4848" priority="3428" operator="equal">
      <formula>""</formula>
    </cfRule>
  </conditionalFormatting>
  <conditionalFormatting sqref="AF1799">
    <cfRule type="cellIs" dxfId="4847" priority="3425" operator="notEqual">
      <formula>""</formula>
    </cfRule>
    <cfRule type="cellIs" dxfId="4846" priority="3426" operator="equal">
      <formula>""</formula>
    </cfRule>
  </conditionalFormatting>
  <conditionalFormatting sqref="AG1788:AG1799">
    <cfRule type="cellIs" dxfId="4845" priority="3423" operator="notEqual">
      <formula>""</formula>
    </cfRule>
    <cfRule type="cellIs" dxfId="4844" priority="3424" operator="equal">
      <formula>""</formula>
    </cfRule>
  </conditionalFormatting>
  <conditionalFormatting sqref="AC1788">
    <cfRule type="cellIs" dxfId="4843" priority="3421" operator="notEqual">
      <formula>""</formula>
    </cfRule>
    <cfRule type="cellIs" dxfId="4842" priority="3422" operator="equal">
      <formula>""</formula>
    </cfRule>
  </conditionalFormatting>
  <conditionalFormatting sqref="AC1789:AC1797">
    <cfRule type="cellIs" dxfId="4841" priority="3419" operator="notEqual">
      <formula>""</formula>
    </cfRule>
    <cfRule type="cellIs" dxfId="4840" priority="3420" operator="equal">
      <formula>""</formula>
    </cfRule>
  </conditionalFormatting>
  <conditionalFormatting sqref="AF1789:AF1797">
    <cfRule type="cellIs" dxfId="4839" priority="3417" operator="notEqual">
      <formula>""</formula>
    </cfRule>
    <cfRule type="cellIs" dxfId="4838" priority="3418" operator="equal">
      <formula>""</formula>
    </cfRule>
  </conditionalFormatting>
  <conditionalFormatting sqref="AE1789:AE1797">
    <cfRule type="cellIs" dxfId="4837" priority="3415" operator="notEqual">
      <formula>""</formula>
    </cfRule>
    <cfRule type="cellIs" dxfId="4836" priority="3416" operator="equal">
      <formula>""</formula>
    </cfRule>
  </conditionalFormatting>
  <conditionalFormatting sqref="AD1789:AD1797">
    <cfRule type="cellIs" dxfId="4835" priority="3413" operator="notEqual">
      <formula>""</formula>
    </cfRule>
    <cfRule type="cellIs" dxfId="4834" priority="3414" operator="equal">
      <formula>""</formula>
    </cfRule>
  </conditionalFormatting>
  <conditionalFormatting sqref="L1794:L1799">
    <cfRule type="cellIs" dxfId="4833" priority="3411" operator="notEqual">
      <formula>""</formula>
    </cfRule>
    <cfRule type="cellIs" dxfId="4832" priority="3412" operator="equal">
      <formula>""</formula>
    </cfRule>
  </conditionalFormatting>
  <conditionalFormatting sqref="K1794:K1799">
    <cfRule type="cellIs" dxfId="4831" priority="3409" operator="notEqual">
      <formula>""</formula>
    </cfRule>
    <cfRule type="cellIs" dxfId="4830" priority="3410" operator="equal">
      <formula>""</formula>
    </cfRule>
  </conditionalFormatting>
  <conditionalFormatting sqref="S1788:S1793">
    <cfRule type="cellIs" dxfId="4829" priority="3407" operator="notEqual">
      <formula>""</formula>
    </cfRule>
    <cfRule type="cellIs" dxfId="4828" priority="3408" operator="equal">
      <formula>""</formula>
    </cfRule>
  </conditionalFormatting>
  <conditionalFormatting sqref="V1789:V1797">
    <cfRule type="cellIs" dxfId="4827" priority="3405" operator="notEqual">
      <formula>""</formula>
    </cfRule>
    <cfRule type="cellIs" dxfId="4826" priority="3406" operator="equal">
      <formula>""</formula>
    </cfRule>
  </conditionalFormatting>
  <conditionalFormatting sqref="R1810:R1812">
    <cfRule type="cellIs" dxfId="4825" priority="3403" operator="notEqual">
      <formula>""</formula>
    </cfRule>
    <cfRule type="cellIs" dxfId="4824" priority="3404" operator="equal">
      <formula>""</formula>
    </cfRule>
  </conditionalFormatting>
  <conditionalFormatting sqref="Q1813:R1814 P1812:P1814 R1812 S1809:T1814 J1809:J1814 M1809:N1814 W1805:W1814">
    <cfRule type="cellIs" dxfId="4823" priority="3401" operator="notEqual">
      <formula>""</formula>
    </cfRule>
    <cfRule type="cellIs" dxfId="4822" priority="3402" operator="equal">
      <formula>""</formula>
    </cfRule>
  </conditionalFormatting>
  <conditionalFormatting sqref="B1803:B1814 U1814 W1804 T1804:T1808 Q1804:Q1812 U1813:V1813 R1804:R1809 T1803:Y1803 U1804:U1812 C1803:R1803 O1804:O1814 J1804:N1808 P1804:P1811 C1804:I1814 X1804:Y1814">
    <cfRule type="cellIs" dxfId="4821" priority="3399" operator="notEqual">
      <formula>""</formula>
    </cfRule>
    <cfRule type="cellIs" dxfId="4820" priority="3400" operator="equal">
      <formula>""</formula>
    </cfRule>
  </conditionalFormatting>
  <conditionalFormatting sqref="V1814">
    <cfRule type="cellIs" dxfId="4819" priority="3397" operator="notEqual">
      <formula>""</formula>
    </cfRule>
    <cfRule type="cellIs" dxfId="4818" priority="3398" operator="equal">
      <formula>""</formula>
    </cfRule>
  </conditionalFormatting>
  <conditionalFormatting sqref="Z1803:AB1803 AB1804:AB1814 Z1804:AA1813">
    <cfRule type="cellIs" dxfId="4817" priority="3395" operator="notEqual">
      <formula>""</formula>
    </cfRule>
    <cfRule type="cellIs" dxfId="4816" priority="3396" operator="equal">
      <formula>""</formula>
    </cfRule>
  </conditionalFormatting>
  <conditionalFormatting sqref="Z1814:AA1814">
    <cfRule type="cellIs" dxfId="4815" priority="3393" operator="notEqual">
      <formula>""</formula>
    </cfRule>
    <cfRule type="cellIs" dxfId="4814" priority="3394" operator="equal">
      <formula>""</formula>
    </cfRule>
  </conditionalFormatting>
  <conditionalFormatting sqref="AC1813:AE1813 AD1803:AE1803">
    <cfRule type="cellIs" dxfId="4813" priority="3391" operator="notEqual">
      <formula>""</formula>
    </cfRule>
    <cfRule type="cellIs" dxfId="4812" priority="3392" operator="equal">
      <formula>""</formula>
    </cfRule>
  </conditionalFormatting>
  <conditionalFormatting sqref="AC1814:AE1814">
    <cfRule type="cellIs" dxfId="4811" priority="3389" operator="notEqual">
      <formula>""</formula>
    </cfRule>
    <cfRule type="cellIs" dxfId="4810" priority="3390" operator="equal">
      <formula>""</formula>
    </cfRule>
  </conditionalFormatting>
  <conditionalFormatting sqref="AF1803:AF1813">
    <cfRule type="cellIs" dxfId="4809" priority="3387" operator="notEqual">
      <formula>""</formula>
    </cfRule>
    <cfRule type="cellIs" dxfId="4808" priority="3388" operator="equal">
      <formula>""</formula>
    </cfRule>
  </conditionalFormatting>
  <conditionalFormatting sqref="AF1814">
    <cfRule type="cellIs" dxfId="4807" priority="3385" operator="notEqual">
      <formula>""</formula>
    </cfRule>
    <cfRule type="cellIs" dxfId="4806" priority="3386" operator="equal">
      <formula>""</formula>
    </cfRule>
  </conditionalFormatting>
  <conditionalFormatting sqref="AG1803:AG1814">
    <cfRule type="cellIs" dxfId="4805" priority="3383" operator="notEqual">
      <formula>""</formula>
    </cfRule>
    <cfRule type="cellIs" dxfId="4804" priority="3384" operator="equal">
      <formula>""</formula>
    </cfRule>
  </conditionalFormatting>
  <conditionalFormatting sqref="AC1803">
    <cfRule type="cellIs" dxfId="4803" priority="3381" operator="notEqual">
      <formula>""</formula>
    </cfRule>
    <cfRule type="cellIs" dxfId="4802" priority="3382" operator="equal">
      <formula>""</formula>
    </cfRule>
  </conditionalFormatting>
  <conditionalFormatting sqref="AC1804:AC1812">
    <cfRule type="cellIs" dxfId="4801" priority="3379" operator="notEqual">
      <formula>""</formula>
    </cfRule>
    <cfRule type="cellIs" dxfId="4800" priority="3380" operator="equal">
      <formula>""</formula>
    </cfRule>
  </conditionalFormatting>
  <conditionalFormatting sqref="AF1804:AF1812">
    <cfRule type="cellIs" dxfId="4799" priority="3377" operator="notEqual">
      <formula>""</formula>
    </cfRule>
    <cfRule type="cellIs" dxfId="4798" priority="3378" operator="equal">
      <formula>""</formula>
    </cfRule>
  </conditionalFormatting>
  <conditionalFormatting sqref="AE1804:AE1812">
    <cfRule type="cellIs" dxfId="4797" priority="3375" operator="notEqual">
      <formula>""</formula>
    </cfRule>
    <cfRule type="cellIs" dxfId="4796" priority="3376" operator="equal">
      <formula>""</formula>
    </cfRule>
  </conditionalFormatting>
  <conditionalFormatting sqref="AD1804:AD1812">
    <cfRule type="cellIs" dxfId="4795" priority="3373" operator="notEqual">
      <formula>""</formula>
    </cfRule>
    <cfRule type="cellIs" dxfId="4794" priority="3374" operator="equal">
      <formula>""</formula>
    </cfRule>
  </conditionalFormatting>
  <conditionalFormatting sqref="L1809:L1814">
    <cfRule type="cellIs" dxfId="4793" priority="3371" operator="notEqual">
      <formula>""</formula>
    </cfRule>
    <cfRule type="cellIs" dxfId="4792" priority="3372" operator="equal">
      <formula>""</formula>
    </cfRule>
  </conditionalFormatting>
  <conditionalFormatting sqref="K1809:K1814">
    <cfRule type="cellIs" dxfId="4791" priority="3369" operator="notEqual">
      <formula>""</formula>
    </cfRule>
    <cfRule type="cellIs" dxfId="4790" priority="3370" operator="equal">
      <formula>""</formula>
    </cfRule>
  </conditionalFormatting>
  <conditionalFormatting sqref="S1803:S1808">
    <cfRule type="cellIs" dxfId="4789" priority="3367" operator="notEqual">
      <formula>""</formula>
    </cfRule>
    <cfRule type="cellIs" dxfId="4788" priority="3368" operator="equal">
      <formula>""</formula>
    </cfRule>
  </conditionalFormatting>
  <conditionalFormatting sqref="V1804:V1812">
    <cfRule type="cellIs" dxfId="4787" priority="3365" operator="notEqual">
      <formula>""</formula>
    </cfRule>
    <cfRule type="cellIs" dxfId="4786" priority="3366" operator="equal">
      <formula>""</formula>
    </cfRule>
  </conditionalFormatting>
  <conditionalFormatting sqref="R1825:R1827">
    <cfRule type="cellIs" dxfId="4785" priority="3363" operator="notEqual">
      <formula>""</formula>
    </cfRule>
    <cfRule type="cellIs" dxfId="4784" priority="3364" operator="equal">
      <formula>""</formula>
    </cfRule>
  </conditionalFormatting>
  <conditionalFormatting sqref="Q1828:R1829 P1827:P1829 R1827 S1824:T1829 J1824:J1829 M1824:N1829 W1820:W1829">
    <cfRule type="cellIs" dxfId="4783" priority="3361" operator="notEqual">
      <formula>""</formula>
    </cfRule>
    <cfRule type="cellIs" dxfId="4782" priority="3362" operator="equal">
      <formula>""</formula>
    </cfRule>
  </conditionalFormatting>
  <conditionalFormatting sqref="B1818:B1829 U1829 W1819 T1819:T1823 Q1819:Q1827 U1828:V1828 R1819:R1824 T1818:Y1818 U1819:U1827 C1818:R1818 O1819:O1829 J1819:N1823 P1819:P1826 C1819:I1829 X1819:Y1829">
    <cfRule type="cellIs" dxfId="4781" priority="3359" operator="notEqual">
      <formula>""</formula>
    </cfRule>
    <cfRule type="cellIs" dxfId="4780" priority="3360" operator="equal">
      <formula>""</formula>
    </cfRule>
  </conditionalFormatting>
  <conditionalFormatting sqref="V1829">
    <cfRule type="cellIs" dxfId="4779" priority="3357" operator="notEqual">
      <formula>""</formula>
    </cfRule>
    <cfRule type="cellIs" dxfId="4778" priority="3358" operator="equal">
      <formula>""</formula>
    </cfRule>
  </conditionalFormatting>
  <conditionalFormatting sqref="Z1818:AB1818 AB1819:AB1829 Z1819:AA1828">
    <cfRule type="cellIs" dxfId="4777" priority="3355" operator="notEqual">
      <formula>""</formula>
    </cfRule>
    <cfRule type="cellIs" dxfId="4776" priority="3356" operator="equal">
      <formula>""</formula>
    </cfRule>
  </conditionalFormatting>
  <conditionalFormatting sqref="Z1829:AA1829">
    <cfRule type="cellIs" dxfId="4775" priority="3353" operator="notEqual">
      <formula>""</formula>
    </cfRule>
    <cfRule type="cellIs" dxfId="4774" priority="3354" operator="equal">
      <formula>""</formula>
    </cfRule>
  </conditionalFormatting>
  <conditionalFormatting sqref="AC1828:AE1828 AD1818:AE1818">
    <cfRule type="cellIs" dxfId="4773" priority="3351" operator="notEqual">
      <formula>""</formula>
    </cfRule>
    <cfRule type="cellIs" dxfId="4772" priority="3352" operator="equal">
      <formula>""</formula>
    </cfRule>
  </conditionalFormatting>
  <conditionalFormatting sqref="AC1829:AE1829">
    <cfRule type="cellIs" dxfId="4771" priority="3349" operator="notEqual">
      <formula>""</formula>
    </cfRule>
    <cfRule type="cellIs" dxfId="4770" priority="3350" operator="equal">
      <formula>""</formula>
    </cfRule>
  </conditionalFormatting>
  <conditionalFormatting sqref="AF1818:AF1828">
    <cfRule type="cellIs" dxfId="4769" priority="3347" operator="notEqual">
      <formula>""</formula>
    </cfRule>
    <cfRule type="cellIs" dxfId="4768" priority="3348" operator="equal">
      <formula>""</formula>
    </cfRule>
  </conditionalFormatting>
  <conditionalFormatting sqref="AF1829">
    <cfRule type="cellIs" dxfId="4767" priority="3345" operator="notEqual">
      <formula>""</formula>
    </cfRule>
    <cfRule type="cellIs" dxfId="4766" priority="3346" operator="equal">
      <formula>""</formula>
    </cfRule>
  </conditionalFormatting>
  <conditionalFormatting sqref="AG1818:AG1829">
    <cfRule type="cellIs" dxfId="4765" priority="3343" operator="notEqual">
      <formula>""</formula>
    </cfRule>
    <cfRule type="cellIs" dxfId="4764" priority="3344" operator="equal">
      <formula>""</formula>
    </cfRule>
  </conditionalFormatting>
  <conditionalFormatting sqref="AC1818">
    <cfRule type="cellIs" dxfId="4763" priority="3341" operator="notEqual">
      <formula>""</formula>
    </cfRule>
    <cfRule type="cellIs" dxfId="4762" priority="3342" operator="equal">
      <formula>""</formula>
    </cfRule>
  </conditionalFormatting>
  <conditionalFormatting sqref="AC1819:AC1827">
    <cfRule type="cellIs" dxfId="4761" priority="3339" operator="notEqual">
      <formula>""</formula>
    </cfRule>
    <cfRule type="cellIs" dxfId="4760" priority="3340" operator="equal">
      <formula>""</formula>
    </cfRule>
  </conditionalFormatting>
  <conditionalFormatting sqref="AF1819:AF1827">
    <cfRule type="cellIs" dxfId="4759" priority="3337" operator="notEqual">
      <formula>""</formula>
    </cfRule>
    <cfRule type="cellIs" dxfId="4758" priority="3338" operator="equal">
      <formula>""</formula>
    </cfRule>
  </conditionalFormatting>
  <conditionalFormatting sqref="AE1819:AE1827">
    <cfRule type="cellIs" dxfId="4757" priority="3335" operator="notEqual">
      <formula>""</formula>
    </cfRule>
    <cfRule type="cellIs" dxfId="4756" priority="3336" operator="equal">
      <formula>""</formula>
    </cfRule>
  </conditionalFormatting>
  <conditionalFormatting sqref="AD1819:AD1827">
    <cfRule type="cellIs" dxfId="4755" priority="3333" operator="notEqual">
      <formula>""</formula>
    </cfRule>
    <cfRule type="cellIs" dxfId="4754" priority="3334" operator="equal">
      <formula>""</formula>
    </cfRule>
  </conditionalFormatting>
  <conditionalFormatting sqref="L1824:L1829">
    <cfRule type="cellIs" dxfId="4753" priority="3331" operator="notEqual">
      <formula>""</formula>
    </cfRule>
    <cfRule type="cellIs" dxfId="4752" priority="3332" operator="equal">
      <formula>""</formula>
    </cfRule>
  </conditionalFormatting>
  <conditionalFormatting sqref="K1824:K1829">
    <cfRule type="cellIs" dxfId="4751" priority="3329" operator="notEqual">
      <formula>""</formula>
    </cfRule>
    <cfRule type="cellIs" dxfId="4750" priority="3330" operator="equal">
      <formula>""</formula>
    </cfRule>
  </conditionalFormatting>
  <conditionalFormatting sqref="S1818:S1823">
    <cfRule type="cellIs" dxfId="4749" priority="3327" operator="notEqual">
      <formula>""</formula>
    </cfRule>
    <cfRule type="cellIs" dxfId="4748" priority="3328" operator="equal">
      <formula>""</formula>
    </cfRule>
  </conditionalFormatting>
  <conditionalFormatting sqref="V1819:V1827">
    <cfRule type="cellIs" dxfId="4747" priority="3325" operator="notEqual">
      <formula>""</formula>
    </cfRule>
    <cfRule type="cellIs" dxfId="4746" priority="3326" operator="equal">
      <formula>""</formula>
    </cfRule>
  </conditionalFormatting>
  <conditionalFormatting sqref="R1840:R1842">
    <cfRule type="cellIs" dxfId="4745" priority="3323" operator="notEqual">
      <formula>""</formula>
    </cfRule>
    <cfRule type="cellIs" dxfId="4744" priority="3324" operator="equal">
      <formula>""</formula>
    </cfRule>
  </conditionalFormatting>
  <conditionalFormatting sqref="Q1843:R1844 P1842:P1844 R1842 S1839:T1844 J1839:J1844 M1839:N1844 W1835:W1844">
    <cfRule type="cellIs" dxfId="4743" priority="3321" operator="notEqual">
      <formula>""</formula>
    </cfRule>
    <cfRule type="cellIs" dxfId="4742" priority="3322" operator="equal">
      <formula>""</formula>
    </cfRule>
  </conditionalFormatting>
  <conditionalFormatting sqref="B1833:B1844 U1844 W1834 T1834:T1838 Q1834:Q1842 U1843:V1843 R1834:R1839 T1833:Y1833 U1834:U1842 C1833:R1833 O1834:O1844 J1834:N1838 P1834:P1841 C1834:I1844 X1834:Y1844">
    <cfRule type="cellIs" dxfId="4741" priority="3319" operator="notEqual">
      <formula>""</formula>
    </cfRule>
    <cfRule type="cellIs" dxfId="4740" priority="3320" operator="equal">
      <formula>""</formula>
    </cfRule>
  </conditionalFormatting>
  <conditionalFormatting sqref="V1844">
    <cfRule type="cellIs" dxfId="4739" priority="3317" operator="notEqual">
      <formula>""</formula>
    </cfRule>
    <cfRule type="cellIs" dxfId="4738" priority="3318" operator="equal">
      <formula>""</formula>
    </cfRule>
  </conditionalFormatting>
  <conditionalFormatting sqref="Z1833:AB1833 AB1834:AB1844 Z1834:AA1843">
    <cfRule type="cellIs" dxfId="4737" priority="3315" operator="notEqual">
      <formula>""</formula>
    </cfRule>
    <cfRule type="cellIs" dxfId="4736" priority="3316" operator="equal">
      <formula>""</formula>
    </cfRule>
  </conditionalFormatting>
  <conditionalFormatting sqref="Z1844:AA1844">
    <cfRule type="cellIs" dxfId="4735" priority="3313" operator="notEqual">
      <formula>""</formula>
    </cfRule>
    <cfRule type="cellIs" dxfId="4734" priority="3314" operator="equal">
      <formula>""</formula>
    </cfRule>
  </conditionalFormatting>
  <conditionalFormatting sqref="AC1843:AE1843 AD1833:AE1833">
    <cfRule type="cellIs" dxfId="4733" priority="3311" operator="notEqual">
      <formula>""</formula>
    </cfRule>
    <cfRule type="cellIs" dxfId="4732" priority="3312" operator="equal">
      <formula>""</formula>
    </cfRule>
  </conditionalFormatting>
  <conditionalFormatting sqref="AC1844:AE1844">
    <cfRule type="cellIs" dxfId="4731" priority="3309" operator="notEqual">
      <formula>""</formula>
    </cfRule>
    <cfRule type="cellIs" dxfId="4730" priority="3310" operator="equal">
      <formula>""</formula>
    </cfRule>
  </conditionalFormatting>
  <conditionalFormatting sqref="AF1833:AF1843">
    <cfRule type="cellIs" dxfId="4729" priority="3307" operator="notEqual">
      <formula>""</formula>
    </cfRule>
    <cfRule type="cellIs" dxfId="4728" priority="3308" operator="equal">
      <formula>""</formula>
    </cfRule>
  </conditionalFormatting>
  <conditionalFormatting sqref="AF1844">
    <cfRule type="cellIs" dxfId="4727" priority="3305" operator="notEqual">
      <formula>""</formula>
    </cfRule>
    <cfRule type="cellIs" dxfId="4726" priority="3306" operator="equal">
      <formula>""</formula>
    </cfRule>
  </conditionalFormatting>
  <conditionalFormatting sqref="AG1833:AG1844">
    <cfRule type="cellIs" dxfId="4725" priority="3303" operator="notEqual">
      <formula>""</formula>
    </cfRule>
    <cfRule type="cellIs" dxfId="4724" priority="3304" operator="equal">
      <formula>""</formula>
    </cfRule>
  </conditionalFormatting>
  <conditionalFormatting sqref="AC1833">
    <cfRule type="cellIs" dxfId="4723" priority="3301" operator="notEqual">
      <formula>""</formula>
    </cfRule>
    <cfRule type="cellIs" dxfId="4722" priority="3302" operator="equal">
      <formula>""</formula>
    </cfRule>
  </conditionalFormatting>
  <conditionalFormatting sqref="AC1834:AC1842">
    <cfRule type="cellIs" dxfId="4721" priority="3299" operator="notEqual">
      <formula>""</formula>
    </cfRule>
    <cfRule type="cellIs" dxfId="4720" priority="3300" operator="equal">
      <formula>""</formula>
    </cfRule>
  </conditionalFormatting>
  <conditionalFormatting sqref="AF1834:AF1842">
    <cfRule type="cellIs" dxfId="4719" priority="3297" operator="notEqual">
      <formula>""</formula>
    </cfRule>
    <cfRule type="cellIs" dxfId="4718" priority="3298" operator="equal">
      <formula>""</formula>
    </cfRule>
  </conditionalFormatting>
  <conditionalFormatting sqref="AE1834:AE1842">
    <cfRule type="cellIs" dxfId="4717" priority="3295" operator="notEqual">
      <formula>""</formula>
    </cfRule>
    <cfRule type="cellIs" dxfId="4716" priority="3296" operator="equal">
      <formula>""</formula>
    </cfRule>
  </conditionalFormatting>
  <conditionalFormatting sqref="AD1834:AD1842">
    <cfRule type="cellIs" dxfId="4715" priority="3293" operator="notEqual">
      <formula>""</formula>
    </cfRule>
    <cfRule type="cellIs" dxfId="4714" priority="3294" operator="equal">
      <formula>""</formula>
    </cfRule>
  </conditionalFormatting>
  <conditionalFormatting sqref="L1839:L1844">
    <cfRule type="cellIs" dxfId="4713" priority="3291" operator="notEqual">
      <formula>""</formula>
    </cfRule>
    <cfRule type="cellIs" dxfId="4712" priority="3292" operator="equal">
      <formula>""</formula>
    </cfRule>
  </conditionalFormatting>
  <conditionalFormatting sqref="K1839:K1844">
    <cfRule type="cellIs" dxfId="4711" priority="3289" operator="notEqual">
      <formula>""</formula>
    </cfRule>
    <cfRule type="cellIs" dxfId="4710" priority="3290" operator="equal">
      <formula>""</formula>
    </cfRule>
  </conditionalFormatting>
  <conditionalFormatting sqref="S1833:S1838">
    <cfRule type="cellIs" dxfId="4709" priority="3287" operator="notEqual">
      <formula>""</formula>
    </cfRule>
    <cfRule type="cellIs" dxfId="4708" priority="3288" operator="equal">
      <formula>""</formula>
    </cfRule>
  </conditionalFormatting>
  <conditionalFormatting sqref="V1834:V1842">
    <cfRule type="cellIs" dxfId="4707" priority="3285" operator="notEqual">
      <formula>""</formula>
    </cfRule>
    <cfRule type="cellIs" dxfId="4706" priority="3286" operator="equal">
      <formula>""</formula>
    </cfRule>
  </conditionalFormatting>
  <conditionalFormatting sqref="R1855:R1857">
    <cfRule type="cellIs" dxfId="4705" priority="3283" operator="notEqual">
      <formula>""</formula>
    </cfRule>
    <cfRule type="cellIs" dxfId="4704" priority="3284" operator="equal">
      <formula>""</formula>
    </cfRule>
  </conditionalFormatting>
  <conditionalFormatting sqref="Q1858:R1859 P1857:P1859 R1857 S1854:T1859 J1854:J1859 M1854:N1859 W1850:W1859">
    <cfRule type="cellIs" dxfId="4703" priority="3281" operator="notEqual">
      <formula>""</formula>
    </cfRule>
    <cfRule type="cellIs" dxfId="4702" priority="3282" operator="equal">
      <formula>""</formula>
    </cfRule>
  </conditionalFormatting>
  <conditionalFormatting sqref="B1848:B1859 U1859 W1849 T1849:T1853 Q1849:Q1857 U1858:V1858 R1849:R1854 T1848:Y1848 U1849:U1857 C1848:R1848 O1849:O1859 J1849:N1853 P1849:P1856 C1849:I1859 X1849:Y1859">
    <cfRule type="cellIs" dxfId="4701" priority="3279" operator="notEqual">
      <formula>""</formula>
    </cfRule>
    <cfRule type="cellIs" dxfId="4700" priority="3280" operator="equal">
      <formula>""</formula>
    </cfRule>
  </conditionalFormatting>
  <conditionalFormatting sqref="V1859">
    <cfRule type="cellIs" dxfId="4699" priority="3277" operator="notEqual">
      <formula>""</formula>
    </cfRule>
    <cfRule type="cellIs" dxfId="4698" priority="3278" operator="equal">
      <formula>""</formula>
    </cfRule>
  </conditionalFormatting>
  <conditionalFormatting sqref="Z1848:AB1848 AB1849:AB1859 Z1849:AA1858">
    <cfRule type="cellIs" dxfId="4697" priority="3275" operator="notEqual">
      <formula>""</formula>
    </cfRule>
    <cfRule type="cellIs" dxfId="4696" priority="3276" operator="equal">
      <formula>""</formula>
    </cfRule>
  </conditionalFormatting>
  <conditionalFormatting sqref="Z1859:AA1859">
    <cfRule type="cellIs" dxfId="4695" priority="3273" operator="notEqual">
      <formula>""</formula>
    </cfRule>
    <cfRule type="cellIs" dxfId="4694" priority="3274" operator="equal">
      <formula>""</formula>
    </cfRule>
  </conditionalFormatting>
  <conditionalFormatting sqref="AC1858:AE1858 AD1848:AE1848">
    <cfRule type="cellIs" dxfId="4693" priority="3271" operator="notEqual">
      <formula>""</formula>
    </cfRule>
    <cfRule type="cellIs" dxfId="4692" priority="3272" operator="equal">
      <formula>""</formula>
    </cfRule>
  </conditionalFormatting>
  <conditionalFormatting sqref="AC1859:AE1859">
    <cfRule type="cellIs" dxfId="4691" priority="3269" operator="notEqual">
      <formula>""</formula>
    </cfRule>
    <cfRule type="cellIs" dxfId="4690" priority="3270" operator="equal">
      <formula>""</formula>
    </cfRule>
  </conditionalFormatting>
  <conditionalFormatting sqref="AF1848:AF1858">
    <cfRule type="cellIs" dxfId="4689" priority="3267" operator="notEqual">
      <formula>""</formula>
    </cfRule>
    <cfRule type="cellIs" dxfId="4688" priority="3268" operator="equal">
      <formula>""</formula>
    </cfRule>
  </conditionalFormatting>
  <conditionalFormatting sqref="AF1859">
    <cfRule type="cellIs" dxfId="4687" priority="3265" operator="notEqual">
      <formula>""</formula>
    </cfRule>
    <cfRule type="cellIs" dxfId="4686" priority="3266" operator="equal">
      <formula>""</formula>
    </cfRule>
  </conditionalFormatting>
  <conditionalFormatting sqref="AG1848:AG1859">
    <cfRule type="cellIs" dxfId="4685" priority="3263" operator="notEqual">
      <formula>""</formula>
    </cfRule>
    <cfRule type="cellIs" dxfId="4684" priority="3264" operator="equal">
      <formula>""</formula>
    </cfRule>
  </conditionalFormatting>
  <conditionalFormatting sqref="AC1848">
    <cfRule type="cellIs" dxfId="4683" priority="3261" operator="notEqual">
      <formula>""</formula>
    </cfRule>
    <cfRule type="cellIs" dxfId="4682" priority="3262" operator="equal">
      <formula>""</formula>
    </cfRule>
  </conditionalFormatting>
  <conditionalFormatting sqref="AC1849:AC1857">
    <cfRule type="cellIs" dxfId="4681" priority="3259" operator="notEqual">
      <formula>""</formula>
    </cfRule>
    <cfRule type="cellIs" dxfId="4680" priority="3260" operator="equal">
      <formula>""</formula>
    </cfRule>
  </conditionalFormatting>
  <conditionalFormatting sqref="AF1849:AF1857">
    <cfRule type="cellIs" dxfId="4679" priority="3257" operator="notEqual">
      <formula>""</formula>
    </cfRule>
    <cfRule type="cellIs" dxfId="4678" priority="3258" operator="equal">
      <formula>""</formula>
    </cfRule>
  </conditionalFormatting>
  <conditionalFormatting sqref="AE1849:AE1857">
    <cfRule type="cellIs" dxfId="4677" priority="3255" operator="notEqual">
      <formula>""</formula>
    </cfRule>
    <cfRule type="cellIs" dxfId="4676" priority="3256" operator="equal">
      <formula>""</formula>
    </cfRule>
  </conditionalFormatting>
  <conditionalFormatting sqref="AD1849:AD1857">
    <cfRule type="cellIs" dxfId="4675" priority="3253" operator="notEqual">
      <formula>""</formula>
    </cfRule>
    <cfRule type="cellIs" dxfId="4674" priority="3254" operator="equal">
      <formula>""</formula>
    </cfRule>
  </conditionalFormatting>
  <conditionalFormatting sqref="L1854:L1859">
    <cfRule type="cellIs" dxfId="4673" priority="3251" operator="notEqual">
      <formula>""</formula>
    </cfRule>
    <cfRule type="cellIs" dxfId="4672" priority="3252" operator="equal">
      <formula>""</formula>
    </cfRule>
  </conditionalFormatting>
  <conditionalFormatting sqref="K1854:K1859">
    <cfRule type="cellIs" dxfId="4671" priority="3249" operator="notEqual">
      <formula>""</formula>
    </cfRule>
    <cfRule type="cellIs" dxfId="4670" priority="3250" operator="equal">
      <formula>""</formula>
    </cfRule>
  </conditionalFormatting>
  <conditionalFormatting sqref="S1848:S1853">
    <cfRule type="cellIs" dxfId="4669" priority="3247" operator="notEqual">
      <formula>""</formula>
    </cfRule>
    <cfRule type="cellIs" dxfId="4668" priority="3248" operator="equal">
      <formula>""</formula>
    </cfRule>
  </conditionalFormatting>
  <conditionalFormatting sqref="V1849:V1857">
    <cfRule type="cellIs" dxfId="4667" priority="3245" operator="notEqual">
      <formula>""</formula>
    </cfRule>
    <cfRule type="cellIs" dxfId="4666" priority="3246" operator="equal">
      <formula>""</formula>
    </cfRule>
  </conditionalFormatting>
  <conditionalFormatting sqref="R1870:R1872">
    <cfRule type="cellIs" dxfId="4665" priority="3243" operator="notEqual">
      <formula>""</formula>
    </cfRule>
    <cfRule type="cellIs" dxfId="4664" priority="3244" operator="equal">
      <formula>""</formula>
    </cfRule>
  </conditionalFormatting>
  <conditionalFormatting sqref="Q1873:R1874 P1872:P1874 R1872 S1869:T1874 J1869:J1874 M1869:N1874 W1865:W1874">
    <cfRule type="cellIs" dxfId="4663" priority="3241" operator="notEqual">
      <formula>""</formula>
    </cfRule>
    <cfRule type="cellIs" dxfId="4662" priority="3242" operator="equal">
      <formula>""</formula>
    </cfRule>
  </conditionalFormatting>
  <conditionalFormatting sqref="B1863:B1874 U1874 W1864 T1864:T1868 Q1864:Q1872 U1873:V1873 R1864:R1869 T1863:Y1863 U1864:U1872 C1863:R1863 O1864:O1874 J1864:N1868 P1864:P1871 C1864:I1874 X1864:Y1874">
    <cfRule type="cellIs" dxfId="4661" priority="3239" operator="notEqual">
      <formula>""</formula>
    </cfRule>
    <cfRule type="cellIs" dxfId="4660" priority="3240" operator="equal">
      <formula>""</formula>
    </cfRule>
  </conditionalFormatting>
  <conditionalFormatting sqref="V1874">
    <cfRule type="cellIs" dxfId="4659" priority="3237" operator="notEqual">
      <formula>""</formula>
    </cfRule>
    <cfRule type="cellIs" dxfId="4658" priority="3238" operator="equal">
      <formula>""</formula>
    </cfRule>
  </conditionalFormatting>
  <conditionalFormatting sqref="Z1863:AB1863 AB1864:AB1874 Z1864:AA1873">
    <cfRule type="cellIs" dxfId="4657" priority="3235" operator="notEqual">
      <formula>""</formula>
    </cfRule>
    <cfRule type="cellIs" dxfId="4656" priority="3236" operator="equal">
      <formula>""</formula>
    </cfRule>
  </conditionalFormatting>
  <conditionalFormatting sqref="Z1874:AA1874">
    <cfRule type="cellIs" dxfId="4655" priority="3233" operator="notEqual">
      <formula>""</formula>
    </cfRule>
    <cfRule type="cellIs" dxfId="4654" priority="3234" operator="equal">
      <formula>""</formula>
    </cfRule>
  </conditionalFormatting>
  <conditionalFormatting sqref="AC1873:AE1873 AD1863:AE1863">
    <cfRule type="cellIs" dxfId="4653" priority="3231" operator="notEqual">
      <formula>""</formula>
    </cfRule>
    <cfRule type="cellIs" dxfId="4652" priority="3232" operator="equal">
      <formula>""</formula>
    </cfRule>
  </conditionalFormatting>
  <conditionalFormatting sqref="AC1874:AE1874">
    <cfRule type="cellIs" dxfId="4651" priority="3229" operator="notEqual">
      <formula>""</formula>
    </cfRule>
    <cfRule type="cellIs" dxfId="4650" priority="3230" operator="equal">
      <formula>""</formula>
    </cfRule>
  </conditionalFormatting>
  <conditionalFormatting sqref="AF1863:AF1873">
    <cfRule type="cellIs" dxfId="4649" priority="3227" operator="notEqual">
      <formula>""</formula>
    </cfRule>
    <cfRule type="cellIs" dxfId="4648" priority="3228" operator="equal">
      <formula>""</formula>
    </cfRule>
  </conditionalFormatting>
  <conditionalFormatting sqref="AF1874">
    <cfRule type="cellIs" dxfId="4647" priority="3225" operator="notEqual">
      <formula>""</formula>
    </cfRule>
    <cfRule type="cellIs" dxfId="4646" priority="3226" operator="equal">
      <formula>""</formula>
    </cfRule>
  </conditionalFormatting>
  <conditionalFormatting sqref="AG1863:AG1874">
    <cfRule type="cellIs" dxfId="4645" priority="3223" operator="notEqual">
      <formula>""</formula>
    </cfRule>
    <cfRule type="cellIs" dxfId="4644" priority="3224" operator="equal">
      <formula>""</formula>
    </cfRule>
  </conditionalFormatting>
  <conditionalFormatting sqref="AC1863">
    <cfRule type="cellIs" dxfId="4643" priority="3221" operator="notEqual">
      <formula>""</formula>
    </cfRule>
    <cfRule type="cellIs" dxfId="4642" priority="3222" operator="equal">
      <formula>""</formula>
    </cfRule>
  </conditionalFormatting>
  <conditionalFormatting sqref="AC1864:AC1872">
    <cfRule type="cellIs" dxfId="4641" priority="3219" operator="notEqual">
      <formula>""</formula>
    </cfRule>
    <cfRule type="cellIs" dxfId="4640" priority="3220" operator="equal">
      <formula>""</formula>
    </cfRule>
  </conditionalFormatting>
  <conditionalFormatting sqref="AF1864:AF1872">
    <cfRule type="cellIs" dxfId="4639" priority="3217" operator="notEqual">
      <formula>""</formula>
    </cfRule>
    <cfRule type="cellIs" dxfId="4638" priority="3218" operator="equal">
      <formula>""</formula>
    </cfRule>
  </conditionalFormatting>
  <conditionalFormatting sqref="AE1864:AE1872">
    <cfRule type="cellIs" dxfId="4637" priority="3215" operator="notEqual">
      <formula>""</formula>
    </cfRule>
    <cfRule type="cellIs" dxfId="4636" priority="3216" operator="equal">
      <formula>""</formula>
    </cfRule>
  </conditionalFormatting>
  <conditionalFormatting sqref="AD1864:AD1872">
    <cfRule type="cellIs" dxfId="4635" priority="3213" operator="notEqual">
      <formula>""</formula>
    </cfRule>
    <cfRule type="cellIs" dxfId="4634" priority="3214" operator="equal">
      <formula>""</formula>
    </cfRule>
  </conditionalFormatting>
  <conditionalFormatting sqref="L1869:L1874">
    <cfRule type="cellIs" dxfId="4633" priority="3211" operator="notEqual">
      <formula>""</formula>
    </cfRule>
    <cfRule type="cellIs" dxfId="4632" priority="3212" operator="equal">
      <formula>""</formula>
    </cfRule>
  </conditionalFormatting>
  <conditionalFormatting sqref="K1869:K1874">
    <cfRule type="cellIs" dxfId="4631" priority="3209" operator="notEqual">
      <formula>""</formula>
    </cfRule>
    <cfRule type="cellIs" dxfId="4630" priority="3210" operator="equal">
      <formula>""</formula>
    </cfRule>
  </conditionalFormatting>
  <conditionalFormatting sqref="S1863:S1868">
    <cfRule type="cellIs" dxfId="4629" priority="3207" operator="notEqual">
      <formula>""</formula>
    </cfRule>
    <cfRule type="cellIs" dxfId="4628" priority="3208" operator="equal">
      <formula>""</formula>
    </cfRule>
  </conditionalFormatting>
  <conditionalFormatting sqref="V1864:V1872">
    <cfRule type="cellIs" dxfId="4627" priority="3205" operator="notEqual">
      <formula>""</formula>
    </cfRule>
    <cfRule type="cellIs" dxfId="4626" priority="3206" operator="equal">
      <formula>""</formula>
    </cfRule>
  </conditionalFormatting>
  <conditionalFormatting sqref="R1885:R1887">
    <cfRule type="cellIs" dxfId="4625" priority="3203" operator="notEqual">
      <formula>""</formula>
    </cfRule>
    <cfRule type="cellIs" dxfId="4624" priority="3204" operator="equal">
      <formula>""</formula>
    </cfRule>
  </conditionalFormatting>
  <conditionalFormatting sqref="Q1888:R1889 P1887:P1889 R1887 S1884:T1889 J1884:J1889 M1884:N1889 W1880:W1889">
    <cfRule type="cellIs" dxfId="4623" priority="3201" operator="notEqual">
      <formula>""</formula>
    </cfRule>
    <cfRule type="cellIs" dxfId="4622" priority="3202" operator="equal">
      <formula>""</formula>
    </cfRule>
  </conditionalFormatting>
  <conditionalFormatting sqref="B1878:B1889 U1889 W1879 T1879:T1883 Q1879:Q1887 U1888:V1888 R1879:R1884 T1878:Y1878 U1879:U1887 C1878:R1878 O1879:O1889 J1879:N1883 P1879:P1886 C1879:I1889 X1879:Y1889">
    <cfRule type="cellIs" dxfId="4621" priority="3199" operator="notEqual">
      <formula>""</formula>
    </cfRule>
    <cfRule type="cellIs" dxfId="4620" priority="3200" operator="equal">
      <formula>""</formula>
    </cfRule>
  </conditionalFormatting>
  <conditionalFormatting sqref="V1889">
    <cfRule type="cellIs" dxfId="4619" priority="3197" operator="notEqual">
      <formula>""</formula>
    </cfRule>
    <cfRule type="cellIs" dxfId="4618" priority="3198" operator="equal">
      <formula>""</formula>
    </cfRule>
  </conditionalFormatting>
  <conditionalFormatting sqref="Z1878:AB1878 AB1879:AB1889 Z1879:AA1888">
    <cfRule type="cellIs" dxfId="4617" priority="3195" operator="notEqual">
      <formula>""</formula>
    </cfRule>
    <cfRule type="cellIs" dxfId="4616" priority="3196" operator="equal">
      <formula>""</formula>
    </cfRule>
  </conditionalFormatting>
  <conditionalFormatting sqref="Z1889:AA1889">
    <cfRule type="cellIs" dxfId="4615" priority="3193" operator="notEqual">
      <formula>""</formula>
    </cfRule>
    <cfRule type="cellIs" dxfId="4614" priority="3194" operator="equal">
      <formula>""</formula>
    </cfRule>
  </conditionalFormatting>
  <conditionalFormatting sqref="AC1888:AE1888 AD1878:AE1878">
    <cfRule type="cellIs" dxfId="4613" priority="3191" operator="notEqual">
      <formula>""</formula>
    </cfRule>
    <cfRule type="cellIs" dxfId="4612" priority="3192" operator="equal">
      <formula>""</formula>
    </cfRule>
  </conditionalFormatting>
  <conditionalFormatting sqref="AC1889:AE1889">
    <cfRule type="cellIs" dxfId="4611" priority="3189" operator="notEqual">
      <formula>""</formula>
    </cfRule>
    <cfRule type="cellIs" dxfId="4610" priority="3190" operator="equal">
      <formula>""</formula>
    </cfRule>
  </conditionalFormatting>
  <conditionalFormatting sqref="AF1878:AF1888">
    <cfRule type="cellIs" dxfId="4609" priority="3187" operator="notEqual">
      <formula>""</formula>
    </cfRule>
    <cfRule type="cellIs" dxfId="4608" priority="3188" operator="equal">
      <formula>""</formula>
    </cfRule>
  </conditionalFormatting>
  <conditionalFormatting sqref="AF1889">
    <cfRule type="cellIs" dxfId="4607" priority="3185" operator="notEqual">
      <formula>""</formula>
    </cfRule>
    <cfRule type="cellIs" dxfId="4606" priority="3186" operator="equal">
      <formula>""</formula>
    </cfRule>
  </conditionalFormatting>
  <conditionalFormatting sqref="AG1878:AG1889">
    <cfRule type="cellIs" dxfId="4605" priority="3183" operator="notEqual">
      <formula>""</formula>
    </cfRule>
    <cfRule type="cellIs" dxfId="4604" priority="3184" operator="equal">
      <formula>""</formula>
    </cfRule>
  </conditionalFormatting>
  <conditionalFormatting sqref="AC1878">
    <cfRule type="cellIs" dxfId="4603" priority="3181" operator="notEqual">
      <formula>""</formula>
    </cfRule>
    <cfRule type="cellIs" dxfId="4602" priority="3182" operator="equal">
      <formula>""</formula>
    </cfRule>
  </conditionalFormatting>
  <conditionalFormatting sqref="AC1879:AC1887">
    <cfRule type="cellIs" dxfId="4601" priority="3179" operator="notEqual">
      <formula>""</formula>
    </cfRule>
    <cfRule type="cellIs" dxfId="4600" priority="3180" operator="equal">
      <formula>""</formula>
    </cfRule>
  </conditionalFormatting>
  <conditionalFormatting sqref="AF1879:AF1887">
    <cfRule type="cellIs" dxfId="4599" priority="3177" operator="notEqual">
      <formula>""</formula>
    </cfRule>
    <cfRule type="cellIs" dxfId="4598" priority="3178" operator="equal">
      <formula>""</formula>
    </cfRule>
  </conditionalFormatting>
  <conditionalFormatting sqref="AE1879:AE1887">
    <cfRule type="cellIs" dxfId="4597" priority="3175" operator="notEqual">
      <formula>""</formula>
    </cfRule>
    <cfRule type="cellIs" dxfId="4596" priority="3176" operator="equal">
      <formula>""</formula>
    </cfRule>
  </conditionalFormatting>
  <conditionalFormatting sqref="AD1879:AD1887">
    <cfRule type="cellIs" dxfId="4595" priority="3173" operator="notEqual">
      <formula>""</formula>
    </cfRule>
    <cfRule type="cellIs" dxfId="4594" priority="3174" operator="equal">
      <formula>""</formula>
    </cfRule>
  </conditionalFormatting>
  <conditionalFormatting sqref="L1884:L1889">
    <cfRule type="cellIs" dxfId="4593" priority="3171" operator="notEqual">
      <formula>""</formula>
    </cfRule>
    <cfRule type="cellIs" dxfId="4592" priority="3172" operator="equal">
      <formula>""</formula>
    </cfRule>
  </conditionalFormatting>
  <conditionalFormatting sqref="K1884:K1889">
    <cfRule type="cellIs" dxfId="4591" priority="3169" operator="notEqual">
      <formula>""</formula>
    </cfRule>
    <cfRule type="cellIs" dxfId="4590" priority="3170" operator="equal">
      <formula>""</formula>
    </cfRule>
  </conditionalFormatting>
  <conditionalFormatting sqref="S1878:S1883">
    <cfRule type="cellIs" dxfId="4589" priority="3167" operator="notEqual">
      <formula>""</formula>
    </cfRule>
    <cfRule type="cellIs" dxfId="4588" priority="3168" operator="equal">
      <formula>""</formula>
    </cfRule>
  </conditionalFormatting>
  <conditionalFormatting sqref="V1879:V1887">
    <cfRule type="cellIs" dxfId="4587" priority="3165" operator="notEqual">
      <formula>""</formula>
    </cfRule>
    <cfRule type="cellIs" dxfId="4586" priority="3166" operator="equal">
      <formula>""</formula>
    </cfRule>
  </conditionalFormatting>
  <conditionalFormatting sqref="R1900:R1902">
    <cfRule type="cellIs" dxfId="4585" priority="3163" operator="notEqual">
      <formula>""</formula>
    </cfRule>
    <cfRule type="cellIs" dxfId="4584" priority="3164" operator="equal">
      <formula>""</formula>
    </cfRule>
  </conditionalFormatting>
  <conditionalFormatting sqref="Q1903:R1904 P1902:P1904 R1902 S1899:T1904 J1899:J1904 M1899:N1904 W1895:W1904">
    <cfRule type="cellIs" dxfId="4583" priority="3161" operator="notEqual">
      <formula>""</formula>
    </cfRule>
    <cfRule type="cellIs" dxfId="4582" priority="3162" operator="equal">
      <formula>""</formula>
    </cfRule>
  </conditionalFormatting>
  <conditionalFormatting sqref="B1893:B1904 U1904 W1894 T1894:T1898 Q1894:Q1902 U1903:V1903 R1894:R1899 T1893:Y1893 U1894:U1902 C1893:R1893 O1894:O1904 J1894:N1898 P1894:P1901 C1894:I1904 X1894:Y1904">
    <cfRule type="cellIs" dxfId="4581" priority="3159" operator="notEqual">
      <formula>""</formula>
    </cfRule>
    <cfRule type="cellIs" dxfId="4580" priority="3160" operator="equal">
      <formula>""</formula>
    </cfRule>
  </conditionalFormatting>
  <conditionalFormatting sqref="V1904">
    <cfRule type="cellIs" dxfId="4579" priority="3157" operator="notEqual">
      <formula>""</formula>
    </cfRule>
    <cfRule type="cellIs" dxfId="4578" priority="3158" operator="equal">
      <formula>""</formula>
    </cfRule>
  </conditionalFormatting>
  <conditionalFormatting sqref="Z1893:AB1893 AB1894:AB1904 Z1894:AA1903">
    <cfRule type="cellIs" dxfId="4577" priority="3155" operator="notEqual">
      <formula>""</formula>
    </cfRule>
    <cfRule type="cellIs" dxfId="4576" priority="3156" operator="equal">
      <formula>""</formula>
    </cfRule>
  </conditionalFormatting>
  <conditionalFormatting sqref="Z1904:AA1904">
    <cfRule type="cellIs" dxfId="4575" priority="3153" operator="notEqual">
      <formula>""</formula>
    </cfRule>
    <cfRule type="cellIs" dxfId="4574" priority="3154" operator="equal">
      <formula>""</formula>
    </cfRule>
  </conditionalFormatting>
  <conditionalFormatting sqref="AC1903:AE1903 AD1893:AE1893">
    <cfRule type="cellIs" dxfId="4573" priority="3151" operator="notEqual">
      <formula>""</formula>
    </cfRule>
    <cfRule type="cellIs" dxfId="4572" priority="3152" operator="equal">
      <formula>""</formula>
    </cfRule>
  </conditionalFormatting>
  <conditionalFormatting sqref="AC1904:AE1904">
    <cfRule type="cellIs" dxfId="4571" priority="3149" operator="notEqual">
      <formula>""</formula>
    </cfRule>
    <cfRule type="cellIs" dxfId="4570" priority="3150" operator="equal">
      <formula>""</formula>
    </cfRule>
  </conditionalFormatting>
  <conditionalFormatting sqref="AF1893:AF1903">
    <cfRule type="cellIs" dxfId="4569" priority="3147" operator="notEqual">
      <formula>""</formula>
    </cfRule>
    <cfRule type="cellIs" dxfId="4568" priority="3148" operator="equal">
      <formula>""</formula>
    </cfRule>
  </conditionalFormatting>
  <conditionalFormatting sqref="AF1904">
    <cfRule type="cellIs" dxfId="4567" priority="3145" operator="notEqual">
      <formula>""</formula>
    </cfRule>
    <cfRule type="cellIs" dxfId="4566" priority="3146" operator="equal">
      <formula>""</formula>
    </cfRule>
  </conditionalFormatting>
  <conditionalFormatting sqref="AG1893:AG1904">
    <cfRule type="cellIs" dxfId="4565" priority="3143" operator="notEqual">
      <formula>""</formula>
    </cfRule>
    <cfRule type="cellIs" dxfId="4564" priority="3144" operator="equal">
      <formula>""</formula>
    </cfRule>
  </conditionalFormatting>
  <conditionalFormatting sqref="AC1893">
    <cfRule type="cellIs" dxfId="4563" priority="3141" operator="notEqual">
      <formula>""</formula>
    </cfRule>
    <cfRule type="cellIs" dxfId="4562" priority="3142" operator="equal">
      <formula>""</formula>
    </cfRule>
  </conditionalFormatting>
  <conditionalFormatting sqref="AC1894:AC1902">
    <cfRule type="cellIs" dxfId="4561" priority="3139" operator="notEqual">
      <formula>""</formula>
    </cfRule>
    <cfRule type="cellIs" dxfId="4560" priority="3140" operator="equal">
      <formula>""</formula>
    </cfRule>
  </conditionalFormatting>
  <conditionalFormatting sqref="AF1894:AF1902">
    <cfRule type="cellIs" dxfId="4559" priority="3137" operator="notEqual">
      <formula>""</formula>
    </cfRule>
    <cfRule type="cellIs" dxfId="4558" priority="3138" operator="equal">
      <formula>""</formula>
    </cfRule>
  </conditionalFormatting>
  <conditionalFormatting sqref="AE1894:AE1902">
    <cfRule type="cellIs" dxfId="4557" priority="3135" operator="notEqual">
      <formula>""</formula>
    </cfRule>
    <cfRule type="cellIs" dxfId="4556" priority="3136" operator="equal">
      <formula>""</formula>
    </cfRule>
  </conditionalFormatting>
  <conditionalFormatting sqref="AD1894:AD1902">
    <cfRule type="cellIs" dxfId="4555" priority="3133" operator="notEqual">
      <formula>""</formula>
    </cfRule>
    <cfRule type="cellIs" dxfId="4554" priority="3134" operator="equal">
      <formula>""</formula>
    </cfRule>
  </conditionalFormatting>
  <conditionalFormatting sqref="L1899:L1904">
    <cfRule type="cellIs" dxfId="4553" priority="3131" operator="notEqual">
      <formula>""</formula>
    </cfRule>
    <cfRule type="cellIs" dxfId="4552" priority="3132" operator="equal">
      <formula>""</formula>
    </cfRule>
  </conditionalFormatting>
  <conditionalFormatting sqref="K1899:K1904">
    <cfRule type="cellIs" dxfId="4551" priority="3129" operator="notEqual">
      <formula>""</formula>
    </cfRule>
    <cfRule type="cellIs" dxfId="4550" priority="3130" operator="equal">
      <formula>""</formula>
    </cfRule>
  </conditionalFormatting>
  <conditionalFormatting sqref="S1893:S1898">
    <cfRule type="cellIs" dxfId="4549" priority="3127" operator="notEqual">
      <formula>""</formula>
    </cfRule>
    <cfRule type="cellIs" dxfId="4548" priority="3128" operator="equal">
      <formula>""</formula>
    </cfRule>
  </conditionalFormatting>
  <conditionalFormatting sqref="V1894:V1902">
    <cfRule type="cellIs" dxfId="4547" priority="3125" operator="notEqual">
      <formula>""</formula>
    </cfRule>
    <cfRule type="cellIs" dxfId="4546" priority="3126" operator="equal">
      <formula>""</formula>
    </cfRule>
  </conditionalFormatting>
  <conditionalFormatting sqref="R1915:R1917">
    <cfRule type="cellIs" dxfId="4545" priority="3123" operator="notEqual">
      <formula>""</formula>
    </cfRule>
    <cfRule type="cellIs" dxfId="4544" priority="3124" operator="equal">
      <formula>""</formula>
    </cfRule>
  </conditionalFormatting>
  <conditionalFormatting sqref="Q1918:R1919 P1917:P1919 R1917 S1914:T1919 J1914:J1919 M1914:N1919 W1910:W1919">
    <cfRule type="cellIs" dxfId="4543" priority="3121" operator="notEqual">
      <formula>""</formula>
    </cfRule>
    <cfRule type="cellIs" dxfId="4542" priority="3122" operator="equal">
      <formula>""</formula>
    </cfRule>
  </conditionalFormatting>
  <conditionalFormatting sqref="B1908:B1919 U1919 W1909 T1909:T1913 Q1909:Q1917 U1918:V1918 R1909:R1914 T1908:Y1908 U1909:U1917 C1908:R1908 O1909:O1919 J1909:N1913 P1909:P1916 C1909:I1919 X1909:Y1919">
    <cfRule type="cellIs" dxfId="4541" priority="3119" operator="notEqual">
      <formula>""</formula>
    </cfRule>
    <cfRule type="cellIs" dxfId="4540" priority="3120" operator="equal">
      <formula>""</formula>
    </cfRule>
  </conditionalFormatting>
  <conditionalFormatting sqref="V1919">
    <cfRule type="cellIs" dxfId="4539" priority="3117" operator="notEqual">
      <formula>""</formula>
    </cfRule>
    <cfRule type="cellIs" dxfId="4538" priority="3118" operator="equal">
      <formula>""</formula>
    </cfRule>
  </conditionalFormatting>
  <conditionalFormatting sqref="Z1908:AB1908 AB1909:AB1919 Z1909:AA1918">
    <cfRule type="cellIs" dxfId="4537" priority="3115" operator="notEqual">
      <formula>""</formula>
    </cfRule>
    <cfRule type="cellIs" dxfId="4536" priority="3116" operator="equal">
      <formula>""</formula>
    </cfRule>
  </conditionalFormatting>
  <conditionalFormatting sqref="Z1919:AA1919">
    <cfRule type="cellIs" dxfId="4535" priority="3113" operator="notEqual">
      <formula>""</formula>
    </cfRule>
    <cfRule type="cellIs" dxfId="4534" priority="3114" operator="equal">
      <formula>""</formula>
    </cfRule>
  </conditionalFormatting>
  <conditionalFormatting sqref="AC1918:AE1918 AD1908:AE1908">
    <cfRule type="cellIs" dxfId="4533" priority="3111" operator="notEqual">
      <formula>""</formula>
    </cfRule>
    <cfRule type="cellIs" dxfId="4532" priority="3112" operator="equal">
      <formula>""</formula>
    </cfRule>
  </conditionalFormatting>
  <conditionalFormatting sqref="AC1919:AE1919">
    <cfRule type="cellIs" dxfId="4531" priority="3109" operator="notEqual">
      <formula>""</formula>
    </cfRule>
    <cfRule type="cellIs" dxfId="4530" priority="3110" operator="equal">
      <formula>""</formula>
    </cfRule>
  </conditionalFormatting>
  <conditionalFormatting sqref="AF1908:AF1918">
    <cfRule type="cellIs" dxfId="4529" priority="3107" operator="notEqual">
      <formula>""</formula>
    </cfRule>
    <cfRule type="cellIs" dxfId="4528" priority="3108" operator="equal">
      <formula>""</formula>
    </cfRule>
  </conditionalFormatting>
  <conditionalFormatting sqref="AF1919">
    <cfRule type="cellIs" dxfId="4527" priority="3105" operator="notEqual">
      <formula>""</formula>
    </cfRule>
    <cfRule type="cellIs" dxfId="4526" priority="3106" operator="equal">
      <formula>""</formula>
    </cfRule>
  </conditionalFormatting>
  <conditionalFormatting sqref="AG1908:AG1919">
    <cfRule type="cellIs" dxfId="4525" priority="3103" operator="notEqual">
      <formula>""</formula>
    </cfRule>
    <cfRule type="cellIs" dxfId="4524" priority="3104" operator="equal">
      <formula>""</formula>
    </cfRule>
  </conditionalFormatting>
  <conditionalFormatting sqref="AC1908">
    <cfRule type="cellIs" dxfId="4523" priority="3101" operator="notEqual">
      <formula>""</formula>
    </cfRule>
    <cfRule type="cellIs" dxfId="4522" priority="3102" operator="equal">
      <formula>""</formula>
    </cfRule>
  </conditionalFormatting>
  <conditionalFormatting sqref="AC1909:AC1917">
    <cfRule type="cellIs" dxfId="4521" priority="3099" operator="notEqual">
      <formula>""</formula>
    </cfRule>
    <cfRule type="cellIs" dxfId="4520" priority="3100" operator="equal">
      <formula>""</formula>
    </cfRule>
  </conditionalFormatting>
  <conditionalFormatting sqref="AF1909:AF1917">
    <cfRule type="cellIs" dxfId="4519" priority="3097" operator="notEqual">
      <formula>""</formula>
    </cfRule>
    <cfRule type="cellIs" dxfId="4518" priority="3098" operator="equal">
      <formula>""</formula>
    </cfRule>
  </conditionalFormatting>
  <conditionalFormatting sqref="AE1909:AE1917">
    <cfRule type="cellIs" dxfId="4517" priority="3095" operator="notEqual">
      <formula>""</formula>
    </cfRule>
    <cfRule type="cellIs" dxfId="4516" priority="3096" operator="equal">
      <formula>""</formula>
    </cfRule>
  </conditionalFormatting>
  <conditionalFormatting sqref="AD1909:AD1917">
    <cfRule type="cellIs" dxfId="4515" priority="3093" operator="notEqual">
      <formula>""</formula>
    </cfRule>
    <cfRule type="cellIs" dxfId="4514" priority="3094" operator="equal">
      <formula>""</formula>
    </cfRule>
  </conditionalFormatting>
  <conditionalFormatting sqref="L1914:L1919">
    <cfRule type="cellIs" dxfId="4513" priority="3091" operator="notEqual">
      <formula>""</formula>
    </cfRule>
    <cfRule type="cellIs" dxfId="4512" priority="3092" operator="equal">
      <formula>""</formula>
    </cfRule>
  </conditionalFormatting>
  <conditionalFormatting sqref="K1914:K1919">
    <cfRule type="cellIs" dxfId="4511" priority="3089" operator="notEqual">
      <formula>""</formula>
    </cfRule>
    <cfRule type="cellIs" dxfId="4510" priority="3090" operator="equal">
      <formula>""</formula>
    </cfRule>
  </conditionalFormatting>
  <conditionalFormatting sqref="S1908:S1913">
    <cfRule type="cellIs" dxfId="4509" priority="3087" operator="notEqual">
      <formula>""</formula>
    </cfRule>
    <cfRule type="cellIs" dxfId="4508" priority="3088" operator="equal">
      <formula>""</formula>
    </cfRule>
  </conditionalFormatting>
  <conditionalFormatting sqref="V1909:V1917">
    <cfRule type="cellIs" dxfId="4507" priority="3085" operator="notEqual">
      <formula>""</formula>
    </cfRule>
    <cfRule type="cellIs" dxfId="4506" priority="3086" operator="equal">
      <formula>""</formula>
    </cfRule>
  </conditionalFormatting>
  <conditionalFormatting sqref="R1930:R1932">
    <cfRule type="cellIs" dxfId="4505" priority="3083" operator="notEqual">
      <formula>""</formula>
    </cfRule>
    <cfRule type="cellIs" dxfId="4504" priority="3084" operator="equal">
      <formula>""</formula>
    </cfRule>
  </conditionalFormatting>
  <conditionalFormatting sqref="Q1933:R1934 P1932:P1934 R1932 S1929:T1934 J1929:J1934 M1929:N1934 W1925:W1934">
    <cfRule type="cellIs" dxfId="4503" priority="3081" operator="notEqual">
      <formula>""</formula>
    </cfRule>
    <cfRule type="cellIs" dxfId="4502" priority="3082" operator="equal">
      <formula>""</formula>
    </cfRule>
  </conditionalFormatting>
  <conditionalFormatting sqref="B1923:B1934 U1934 W1924 T1924:T1928 Q1924:Q1932 U1933:V1933 R1924:R1929 T1923:Y1923 U1924:U1932 C1923:R1923 O1924:O1934 J1924:N1928 P1924:P1931 C1924:I1934 X1924:Y1934">
    <cfRule type="cellIs" dxfId="4501" priority="3079" operator="notEqual">
      <formula>""</formula>
    </cfRule>
    <cfRule type="cellIs" dxfId="4500" priority="3080" operator="equal">
      <formula>""</formula>
    </cfRule>
  </conditionalFormatting>
  <conditionalFormatting sqref="V1934">
    <cfRule type="cellIs" dxfId="4499" priority="3077" operator="notEqual">
      <formula>""</formula>
    </cfRule>
    <cfRule type="cellIs" dxfId="4498" priority="3078" operator="equal">
      <formula>""</formula>
    </cfRule>
  </conditionalFormatting>
  <conditionalFormatting sqref="Z1923:AB1923 AB1924:AB1934 Z1924:AA1933">
    <cfRule type="cellIs" dxfId="4497" priority="3075" operator="notEqual">
      <formula>""</formula>
    </cfRule>
    <cfRule type="cellIs" dxfId="4496" priority="3076" operator="equal">
      <formula>""</formula>
    </cfRule>
  </conditionalFormatting>
  <conditionalFormatting sqref="Z1934:AA1934">
    <cfRule type="cellIs" dxfId="4495" priority="3073" operator="notEqual">
      <formula>""</formula>
    </cfRule>
    <cfRule type="cellIs" dxfId="4494" priority="3074" operator="equal">
      <formula>""</formula>
    </cfRule>
  </conditionalFormatting>
  <conditionalFormatting sqref="AC1933:AE1933 AD1923:AE1923">
    <cfRule type="cellIs" dxfId="4493" priority="3071" operator="notEqual">
      <formula>""</formula>
    </cfRule>
    <cfRule type="cellIs" dxfId="4492" priority="3072" operator="equal">
      <formula>""</formula>
    </cfRule>
  </conditionalFormatting>
  <conditionalFormatting sqref="AC1934:AE1934">
    <cfRule type="cellIs" dxfId="4491" priority="3069" operator="notEqual">
      <formula>""</formula>
    </cfRule>
    <cfRule type="cellIs" dxfId="4490" priority="3070" operator="equal">
      <formula>""</formula>
    </cfRule>
  </conditionalFormatting>
  <conditionalFormatting sqref="AF1923:AF1933">
    <cfRule type="cellIs" dxfId="4489" priority="3067" operator="notEqual">
      <formula>""</formula>
    </cfRule>
    <cfRule type="cellIs" dxfId="4488" priority="3068" operator="equal">
      <formula>""</formula>
    </cfRule>
  </conditionalFormatting>
  <conditionalFormatting sqref="AF1934">
    <cfRule type="cellIs" dxfId="4487" priority="3065" operator="notEqual">
      <formula>""</formula>
    </cfRule>
    <cfRule type="cellIs" dxfId="4486" priority="3066" operator="equal">
      <formula>""</formula>
    </cfRule>
  </conditionalFormatting>
  <conditionalFormatting sqref="AG1923:AG1934">
    <cfRule type="cellIs" dxfId="4485" priority="3063" operator="notEqual">
      <formula>""</formula>
    </cfRule>
    <cfRule type="cellIs" dxfId="4484" priority="3064" operator="equal">
      <formula>""</formula>
    </cfRule>
  </conditionalFormatting>
  <conditionalFormatting sqref="AC1923">
    <cfRule type="cellIs" dxfId="4483" priority="3061" operator="notEqual">
      <formula>""</formula>
    </cfRule>
    <cfRule type="cellIs" dxfId="4482" priority="3062" operator="equal">
      <formula>""</formula>
    </cfRule>
  </conditionalFormatting>
  <conditionalFormatting sqref="AC1924:AC1932">
    <cfRule type="cellIs" dxfId="4481" priority="3059" operator="notEqual">
      <formula>""</formula>
    </cfRule>
    <cfRule type="cellIs" dxfId="4480" priority="3060" operator="equal">
      <formula>""</formula>
    </cfRule>
  </conditionalFormatting>
  <conditionalFormatting sqref="AF1924:AF1932">
    <cfRule type="cellIs" dxfId="4479" priority="3057" operator="notEqual">
      <formula>""</formula>
    </cfRule>
    <cfRule type="cellIs" dxfId="4478" priority="3058" operator="equal">
      <formula>""</formula>
    </cfRule>
  </conditionalFormatting>
  <conditionalFormatting sqref="AE1924:AE1932">
    <cfRule type="cellIs" dxfId="4477" priority="3055" operator="notEqual">
      <formula>""</formula>
    </cfRule>
    <cfRule type="cellIs" dxfId="4476" priority="3056" operator="equal">
      <formula>""</formula>
    </cfRule>
  </conditionalFormatting>
  <conditionalFormatting sqref="AD1924:AD1932">
    <cfRule type="cellIs" dxfId="4475" priority="3053" operator="notEqual">
      <formula>""</formula>
    </cfRule>
    <cfRule type="cellIs" dxfId="4474" priority="3054" operator="equal">
      <formula>""</formula>
    </cfRule>
  </conditionalFormatting>
  <conditionalFormatting sqref="L1929:L1934">
    <cfRule type="cellIs" dxfId="4473" priority="3051" operator="notEqual">
      <formula>""</formula>
    </cfRule>
    <cfRule type="cellIs" dxfId="4472" priority="3052" operator="equal">
      <formula>""</formula>
    </cfRule>
  </conditionalFormatting>
  <conditionalFormatting sqref="K1929:K1934">
    <cfRule type="cellIs" dxfId="4471" priority="3049" operator="notEqual">
      <formula>""</formula>
    </cfRule>
    <cfRule type="cellIs" dxfId="4470" priority="3050" operator="equal">
      <formula>""</formula>
    </cfRule>
  </conditionalFormatting>
  <conditionalFormatting sqref="S1923:S1928">
    <cfRule type="cellIs" dxfId="4469" priority="3047" operator="notEqual">
      <formula>""</formula>
    </cfRule>
    <cfRule type="cellIs" dxfId="4468" priority="3048" operator="equal">
      <formula>""</formula>
    </cfRule>
  </conditionalFormatting>
  <conditionalFormatting sqref="V1924:V1932">
    <cfRule type="cellIs" dxfId="4467" priority="3045" operator="notEqual">
      <formula>""</formula>
    </cfRule>
    <cfRule type="cellIs" dxfId="4466" priority="3046" operator="equal">
      <formula>""</formula>
    </cfRule>
  </conditionalFormatting>
  <conditionalFormatting sqref="R1945:R1947">
    <cfRule type="cellIs" dxfId="4465" priority="3043" operator="notEqual">
      <formula>""</formula>
    </cfRule>
    <cfRule type="cellIs" dxfId="4464" priority="3044" operator="equal">
      <formula>""</formula>
    </cfRule>
  </conditionalFormatting>
  <conditionalFormatting sqref="Q1948:R1949 P1947:P1949 R1947 S1944:T1949 J1944:J1949 M1944:N1949 W1940:W1949">
    <cfRule type="cellIs" dxfId="4463" priority="3041" operator="notEqual">
      <formula>""</formula>
    </cfRule>
    <cfRule type="cellIs" dxfId="4462" priority="3042" operator="equal">
      <formula>""</formula>
    </cfRule>
  </conditionalFormatting>
  <conditionalFormatting sqref="B1938:B1949 U1949 W1939 T1939:T1943 Q1939:Q1947 U1948:V1948 R1939:R1944 T1938:Y1938 U1939:U1947 C1938:R1938 O1939:O1949 J1939:N1943 P1939:P1946 C1939:I1949 X1939:Y1949">
    <cfRule type="cellIs" dxfId="4461" priority="3039" operator="notEqual">
      <formula>""</formula>
    </cfRule>
    <cfRule type="cellIs" dxfId="4460" priority="3040" operator="equal">
      <formula>""</formula>
    </cfRule>
  </conditionalFormatting>
  <conditionalFormatting sqref="V1949">
    <cfRule type="cellIs" dxfId="4459" priority="3037" operator="notEqual">
      <formula>""</formula>
    </cfRule>
    <cfRule type="cellIs" dxfId="4458" priority="3038" operator="equal">
      <formula>""</formula>
    </cfRule>
  </conditionalFormatting>
  <conditionalFormatting sqref="Z1938:AB1938 AB1939:AB1949 Z1939:AA1948">
    <cfRule type="cellIs" dxfId="4457" priority="3035" operator="notEqual">
      <formula>""</formula>
    </cfRule>
    <cfRule type="cellIs" dxfId="4456" priority="3036" operator="equal">
      <formula>""</formula>
    </cfRule>
  </conditionalFormatting>
  <conditionalFormatting sqref="Z1949:AA1949">
    <cfRule type="cellIs" dxfId="4455" priority="3033" operator="notEqual">
      <formula>""</formula>
    </cfRule>
    <cfRule type="cellIs" dxfId="4454" priority="3034" operator="equal">
      <formula>""</formula>
    </cfRule>
  </conditionalFormatting>
  <conditionalFormatting sqref="AC1948:AE1948 AD1938:AE1938">
    <cfRule type="cellIs" dxfId="4453" priority="3031" operator="notEqual">
      <formula>""</formula>
    </cfRule>
    <cfRule type="cellIs" dxfId="4452" priority="3032" operator="equal">
      <formula>""</formula>
    </cfRule>
  </conditionalFormatting>
  <conditionalFormatting sqref="AC1949:AE1949">
    <cfRule type="cellIs" dxfId="4451" priority="3029" operator="notEqual">
      <formula>""</formula>
    </cfRule>
    <cfRule type="cellIs" dxfId="4450" priority="3030" operator="equal">
      <formula>""</formula>
    </cfRule>
  </conditionalFormatting>
  <conditionalFormatting sqref="AF1938:AF1948">
    <cfRule type="cellIs" dxfId="4449" priority="3027" operator="notEqual">
      <formula>""</formula>
    </cfRule>
    <cfRule type="cellIs" dxfId="4448" priority="3028" operator="equal">
      <formula>""</formula>
    </cfRule>
  </conditionalFormatting>
  <conditionalFormatting sqref="AF1949">
    <cfRule type="cellIs" dxfId="4447" priority="3025" operator="notEqual">
      <formula>""</formula>
    </cfRule>
    <cfRule type="cellIs" dxfId="4446" priority="3026" operator="equal">
      <formula>""</formula>
    </cfRule>
  </conditionalFormatting>
  <conditionalFormatting sqref="AG1938:AG1949">
    <cfRule type="cellIs" dxfId="4445" priority="3023" operator="notEqual">
      <formula>""</formula>
    </cfRule>
    <cfRule type="cellIs" dxfId="4444" priority="3024" operator="equal">
      <formula>""</formula>
    </cfRule>
  </conditionalFormatting>
  <conditionalFormatting sqref="AC1938">
    <cfRule type="cellIs" dxfId="4443" priority="3021" operator="notEqual">
      <formula>""</formula>
    </cfRule>
    <cfRule type="cellIs" dxfId="4442" priority="3022" operator="equal">
      <formula>""</formula>
    </cfRule>
  </conditionalFormatting>
  <conditionalFormatting sqref="AC1939:AC1947">
    <cfRule type="cellIs" dxfId="4441" priority="3019" operator="notEqual">
      <formula>""</formula>
    </cfRule>
    <cfRule type="cellIs" dxfId="4440" priority="3020" operator="equal">
      <formula>""</formula>
    </cfRule>
  </conditionalFormatting>
  <conditionalFormatting sqref="AF1939:AF1947">
    <cfRule type="cellIs" dxfId="4439" priority="3017" operator="notEqual">
      <formula>""</formula>
    </cfRule>
    <cfRule type="cellIs" dxfId="4438" priority="3018" operator="equal">
      <formula>""</formula>
    </cfRule>
  </conditionalFormatting>
  <conditionalFormatting sqref="AE1939:AE1947">
    <cfRule type="cellIs" dxfId="4437" priority="3015" operator="notEqual">
      <formula>""</formula>
    </cfRule>
    <cfRule type="cellIs" dxfId="4436" priority="3016" operator="equal">
      <formula>""</formula>
    </cfRule>
  </conditionalFormatting>
  <conditionalFormatting sqref="AD1939:AD1947">
    <cfRule type="cellIs" dxfId="4435" priority="3013" operator="notEqual">
      <formula>""</formula>
    </cfRule>
    <cfRule type="cellIs" dxfId="4434" priority="3014" operator="equal">
      <formula>""</formula>
    </cfRule>
  </conditionalFormatting>
  <conditionalFormatting sqref="L1944:L1949">
    <cfRule type="cellIs" dxfId="4433" priority="3011" operator="notEqual">
      <formula>""</formula>
    </cfRule>
    <cfRule type="cellIs" dxfId="4432" priority="3012" operator="equal">
      <formula>""</formula>
    </cfRule>
  </conditionalFormatting>
  <conditionalFormatting sqref="K1944:K1949">
    <cfRule type="cellIs" dxfId="4431" priority="3009" operator="notEqual">
      <formula>""</formula>
    </cfRule>
    <cfRule type="cellIs" dxfId="4430" priority="3010" operator="equal">
      <formula>""</formula>
    </cfRule>
  </conditionalFormatting>
  <conditionalFormatting sqref="S1938:S1943">
    <cfRule type="cellIs" dxfId="4429" priority="3007" operator="notEqual">
      <formula>""</formula>
    </cfRule>
    <cfRule type="cellIs" dxfId="4428" priority="3008" operator="equal">
      <formula>""</formula>
    </cfRule>
  </conditionalFormatting>
  <conditionalFormatting sqref="V1939:V1947">
    <cfRule type="cellIs" dxfId="4427" priority="3005" operator="notEqual">
      <formula>""</formula>
    </cfRule>
    <cfRule type="cellIs" dxfId="4426" priority="3006" operator="equal">
      <formula>""</formula>
    </cfRule>
  </conditionalFormatting>
  <conditionalFormatting sqref="R1960:R1962">
    <cfRule type="cellIs" dxfId="4425" priority="3003" operator="notEqual">
      <formula>""</formula>
    </cfRule>
    <cfRule type="cellIs" dxfId="4424" priority="3004" operator="equal">
      <formula>""</formula>
    </cfRule>
  </conditionalFormatting>
  <conditionalFormatting sqref="Q1963:R1964 P1962:P1964 R1962 S1959:T1964 J1959:J1964 M1959:N1964 W1955:W1964">
    <cfRule type="cellIs" dxfId="4423" priority="3001" operator="notEqual">
      <formula>""</formula>
    </cfRule>
    <cfRule type="cellIs" dxfId="4422" priority="3002" operator="equal">
      <formula>""</formula>
    </cfRule>
  </conditionalFormatting>
  <conditionalFormatting sqref="B1953:B1964 U1964 W1954 T1954:T1958 Q1954:Q1962 U1963:V1963 R1954:R1959 T1953:Y1953 U1954:U1962 C1953:R1953 O1954:O1964 J1954:N1958 P1954:P1961 C1954:I1964 X1954:Y1964">
    <cfRule type="cellIs" dxfId="4421" priority="2999" operator="notEqual">
      <formula>""</formula>
    </cfRule>
    <cfRule type="cellIs" dxfId="4420" priority="3000" operator="equal">
      <formula>""</formula>
    </cfRule>
  </conditionalFormatting>
  <conditionalFormatting sqref="V1964">
    <cfRule type="cellIs" dxfId="4419" priority="2997" operator="notEqual">
      <formula>""</formula>
    </cfRule>
    <cfRule type="cellIs" dxfId="4418" priority="2998" operator="equal">
      <formula>""</formula>
    </cfRule>
  </conditionalFormatting>
  <conditionalFormatting sqref="Z1953:AB1953 AB1954:AB1964 Z1954:AA1963">
    <cfRule type="cellIs" dxfId="4417" priority="2995" operator="notEqual">
      <formula>""</formula>
    </cfRule>
    <cfRule type="cellIs" dxfId="4416" priority="2996" operator="equal">
      <formula>""</formula>
    </cfRule>
  </conditionalFormatting>
  <conditionalFormatting sqref="Z1964:AA1964">
    <cfRule type="cellIs" dxfId="4415" priority="2993" operator="notEqual">
      <formula>""</formula>
    </cfRule>
    <cfRule type="cellIs" dxfId="4414" priority="2994" operator="equal">
      <formula>""</formula>
    </cfRule>
  </conditionalFormatting>
  <conditionalFormatting sqref="AC1963:AE1963 AD1953:AE1953">
    <cfRule type="cellIs" dxfId="4413" priority="2991" operator="notEqual">
      <formula>""</formula>
    </cfRule>
    <cfRule type="cellIs" dxfId="4412" priority="2992" operator="equal">
      <formula>""</formula>
    </cfRule>
  </conditionalFormatting>
  <conditionalFormatting sqref="AC1964:AE1964">
    <cfRule type="cellIs" dxfId="4411" priority="2989" operator="notEqual">
      <formula>""</formula>
    </cfRule>
    <cfRule type="cellIs" dxfId="4410" priority="2990" operator="equal">
      <formula>""</formula>
    </cfRule>
  </conditionalFormatting>
  <conditionalFormatting sqref="AF1953:AF1963">
    <cfRule type="cellIs" dxfId="4409" priority="2987" operator="notEqual">
      <formula>""</formula>
    </cfRule>
    <cfRule type="cellIs" dxfId="4408" priority="2988" operator="equal">
      <formula>""</formula>
    </cfRule>
  </conditionalFormatting>
  <conditionalFormatting sqref="AF1964">
    <cfRule type="cellIs" dxfId="4407" priority="2985" operator="notEqual">
      <formula>""</formula>
    </cfRule>
    <cfRule type="cellIs" dxfId="4406" priority="2986" operator="equal">
      <formula>""</formula>
    </cfRule>
  </conditionalFormatting>
  <conditionalFormatting sqref="AG1953:AG1964">
    <cfRule type="cellIs" dxfId="4405" priority="2983" operator="notEqual">
      <formula>""</formula>
    </cfRule>
    <cfRule type="cellIs" dxfId="4404" priority="2984" operator="equal">
      <formula>""</formula>
    </cfRule>
  </conditionalFormatting>
  <conditionalFormatting sqref="AC1953">
    <cfRule type="cellIs" dxfId="4403" priority="2981" operator="notEqual">
      <formula>""</formula>
    </cfRule>
    <cfRule type="cellIs" dxfId="4402" priority="2982" operator="equal">
      <formula>""</formula>
    </cfRule>
  </conditionalFormatting>
  <conditionalFormatting sqref="AC1954:AC1962">
    <cfRule type="cellIs" dxfId="4401" priority="2979" operator="notEqual">
      <formula>""</formula>
    </cfRule>
    <cfRule type="cellIs" dxfId="4400" priority="2980" operator="equal">
      <formula>""</formula>
    </cfRule>
  </conditionalFormatting>
  <conditionalFormatting sqref="AF1954:AF1962">
    <cfRule type="cellIs" dxfId="4399" priority="2977" operator="notEqual">
      <formula>""</formula>
    </cfRule>
    <cfRule type="cellIs" dxfId="4398" priority="2978" operator="equal">
      <formula>""</formula>
    </cfRule>
  </conditionalFormatting>
  <conditionalFormatting sqref="AE1954:AE1962">
    <cfRule type="cellIs" dxfId="4397" priority="2975" operator="notEqual">
      <formula>""</formula>
    </cfRule>
    <cfRule type="cellIs" dxfId="4396" priority="2976" operator="equal">
      <formula>""</formula>
    </cfRule>
  </conditionalFormatting>
  <conditionalFormatting sqref="AD1954:AD1962">
    <cfRule type="cellIs" dxfId="4395" priority="2973" operator="notEqual">
      <formula>""</formula>
    </cfRule>
    <cfRule type="cellIs" dxfId="4394" priority="2974" operator="equal">
      <formula>""</formula>
    </cfRule>
  </conditionalFormatting>
  <conditionalFormatting sqref="L1959:L1964">
    <cfRule type="cellIs" dxfId="4393" priority="2971" operator="notEqual">
      <formula>""</formula>
    </cfRule>
    <cfRule type="cellIs" dxfId="4392" priority="2972" operator="equal">
      <formula>""</formula>
    </cfRule>
  </conditionalFormatting>
  <conditionalFormatting sqref="K1959:K1964">
    <cfRule type="cellIs" dxfId="4391" priority="2969" operator="notEqual">
      <formula>""</formula>
    </cfRule>
    <cfRule type="cellIs" dxfId="4390" priority="2970" operator="equal">
      <formula>""</formula>
    </cfRule>
  </conditionalFormatting>
  <conditionalFormatting sqref="S1953:S1958">
    <cfRule type="cellIs" dxfId="4389" priority="2967" operator="notEqual">
      <formula>""</formula>
    </cfRule>
    <cfRule type="cellIs" dxfId="4388" priority="2968" operator="equal">
      <formula>""</formula>
    </cfRule>
  </conditionalFormatting>
  <conditionalFormatting sqref="V1954:V1962">
    <cfRule type="cellIs" dxfId="4387" priority="2965" operator="notEqual">
      <formula>""</formula>
    </cfRule>
    <cfRule type="cellIs" dxfId="4386" priority="2966" operator="equal">
      <formula>""</formula>
    </cfRule>
  </conditionalFormatting>
  <conditionalFormatting sqref="R1975:R1977">
    <cfRule type="cellIs" dxfId="4385" priority="2963" operator="notEqual">
      <formula>""</formula>
    </cfRule>
    <cfRule type="cellIs" dxfId="4384" priority="2964" operator="equal">
      <formula>""</formula>
    </cfRule>
  </conditionalFormatting>
  <conditionalFormatting sqref="Q1978:R1979 P1977:P1979 R1977 S1974:T1979 J1974:J1979 M1974:N1979 W1970:W1979">
    <cfRule type="cellIs" dxfId="4383" priority="2961" operator="notEqual">
      <formula>""</formula>
    </cfRule>
    <cfRule type="cellIs" dxfId="4382" priority="2962" operator="equal">
      <formula>""</formula>
    </cfRule>
  </conditionalFormatting>
  <conditionalFormatting sqref="B1968:B1979 U1979 W1969 T1969:T1973 Q1969:Q1977 U1978:V1978 R1969:R1974 T1968:Y1968 U1969:U1977 C1968:R1968 O1969:O1979 J1969:N1973 P1969:P1976 C1969:I1979 X1969:Y1979">
    <cfRule type="cellIs" dxfId="4381" priority="2959" operator="notEqual">
      <formula>""</formula>
    </cfRule>
    <cfRule type="cellIs" dxfId="4380" priority="2960" operator="equal">
      <formula>""</formula>
    </cfRule>
  </conditionalFormatting>
  <conditionalFormatting sqref="V1979">
    <cfRule type="cellIs" dxfId="4379" priority="2957" operator="notEqual">
      <formula>""</formula>
    </cfRule>
    <cfRule type="cellIs" dxfId="4378" priority="2958" operator="equal">
      <formula>""</formula>
    </cfRule>
  </conditionalFormatting>
  <conditionalFormatting sqref="Z1968:AB1968 AB1969:AB1979 Z1969:AA1978">
    <cfRule type="cellIs" dxfId="4377" priority="2955" operator="notEqual">
      <formula>""</formula>
    </cfRule>
    <cfRule type="cellIs" dxfId="4376" priority="2956" operator="equal">
      <formula>""</formula>
    </cfRule>
  </conditionalFormatting>
  <conditionalFormatting sqref="Z1979:AA1979">
    <cfRule type="cellIs" dxfId="4375" priority="2953" operator="notEqual">
      <formula>""</formula>
    </cfRule>
    <cfRule type="cellIs" dxfId="4374" priority="2954" operator="equal">
      <formula>""</formula>
    </cfRule>
  </conditionalFormatting>
  <conditionalFormatting sqref="AC1978:AE1978 AD1968:AE1968">
    <cfRule type="cellIs" dxfId="4373" priority="2951" operator="notEqual">
      <formula>""</formula>
    </cfRule>
    <cfRule type="cellIs" dxfId="4372" priority="2952" operator="equal">
      <formula>""</formula>
    </cfRule>
  </conditionalFormatting>
  <conditionalFormatting sqref="AC1979:AE1979">
    <cfRule type="cellIs" dxfId="4371" priority="2949" operator="notEqual">
      <formula>""</formula>
    </cfRule>
    <cfRule type="cellIs" dxfId="4370" priority="2950" operator="equal">
      <formula>""</formula>
    </cfRule>
  </conditionalFormatting>
  <conditionalFormatting sqref="AF1968:AF1978">
    <cfRule type="cellIs" dxfId="4369" priority="2947" operator="notEqual">
      <formula>""</formula>
    </cfRule>
    <cfRule type="cellIs" dxfId="4368" priority="2948" operator="equal">
      <formula>""</formula>
    </cfRule>
  </conditionalFormatting>
  <conditionalFormatting sqref="AF1979">
    <cfRule type="cellIs" dxfId="4367" priority="2945" operator="notEqual">
      <formula>""</formula>
    </cfRule>
    <cfRule type="cellIs" dxfId="4366" priority="2946" operator="equal">
      <formula>""</formula>
    </cfRule>
  </conditionalFormatting>
  <conditionalFormatting sqref="AG1968:AG1979">
    <cfRule type="cellIs" dxfId="4365" priority="2943" operator="notEqual">
      <formula>""</formula>
    </cfRule>
    <cfRule type="cellIs" dxfId="4364" priority="2944" operator="equal">
      <formula>""</formula>
    </cfRule>
  </conditionalFormatting>
  <conditionalFormatting sqref="AC1968">
    <cfRule type="cellIs" dxfId="4363" priority="2941" operator="notEqual">
      <formula>""</formula>
    </cfRule>
    <cfRule type="cellIs" dxfId="4362" priority="2942" operator="equal">
      <formula>""</formula>
    </cfRule>
  </conditionalFormatting>
  <conditionalFormatting sqref="AC1969:AC1977">
    <cfRule type="cellIs" dxfId="4361" priority="2939" operator="notEqual">
      <formula>""</formula>
    </cfRule>
    <cfRule type="cellIs" dxfId="4360" priority="2940" operator="equal">
      <formula>""</formula>
    </cfRule>
  </conditionalFormatting>
  <conditionalFormatting sqref="AF1969:AF1977">
    <cfRule type="cellIs" dxfId="4359" priority="2937" operator="notEqual">
      <formula>""</formula>
    </cfRule>
    <cfRule type="cellIs" dxfId="4358" priority="2938" operator="equal">
      <formula>""</formula>
    </cfRule>
  </conditionalFormatting>
  <conditionalFormatting sqref="AE1969:AE1977">
    <cfRule type="cellIs" dxfId="4357" priority="2935" operator="notEqual">
      <formula>""</formula>
    </cfRule>
    <cfRule type="cellIs" dxfId="4356" priority="2936" operator="equal">
      <formula>""</formula>
    </cfRule>
  </conditionalFormatting>
  <conditionalFormatting sqref="AD1969:AD1977">
    <cfRule type="cellIs" dxfId="4355" priority="2933" operator="notEqual">
      <formula>""</formula>
    </cfRule>
    <cfRule type="cellIs" dxfId="4354" priority="2934" operator="equal">
      <formula>""</formula>
    </cfRule>
  </conditionalFormatting>
  <conditionalFormatting sqref="L1974:L1979">
    <cfRule type="cellIs" dxfId="4353" priority="2931" operator="notEqual">
      <formula>""</formula>
    </cfRule>
    <cfRule type="cellIs" dxfId="4352" priority="2932" operator="equal">
      <formula>""</formula>
    </cfRule>
  </conditionalFormatting>
  <conditionalFormatting sqref="K1974:K1979">
    <cfRule type="cellIs" dxfId="4351" priority="2929" operator="notEqual">
      <formula>""</formula>
    </cfRule>
    <cfRule type="cellIs" dxfId="4350" priority="2930" operator="equal">
      <formula>""</formula>
    </cfRule>
  </conditionalFormatting>
  <conditionalFormatting sqref="S1968:S1973">
    <cfRule type="cellIs" dxfId="4349" priority="2927" operator="notEqual">
      <formula>""</formula>
    </cfRule>
    <cfRule type="cellIs" dxfId="4348" priority="2928" operator="equal">
      <formula>""</formula>
    </cfRule>
  </conditionalFormatting>
  <conditionalFormatting sqref="V1969:V1977">
    <cfRule type="cellIs" dxfId="4347" priority="2925" operator="notEqual">
      <formula>""</formula>
    </cfRule>
    <cfRule type="cellIs" dxfId="4346" priority="2926" operator="equal">
      <formula>""</formula>
    </cfRule>
  </conditionalFormatting>
  <conditionalFormatting sqref="R1990:R1992">
    <cfRule type="cellIs" dxfId="4345" priority="2923" operator="notEqual">
      <formula>""</formula>
    </cfRule>
    <cfRule type="cellIs" dxfId="4344" priority="2924" operator="equal">
      <formula>""</formula>
    </cfRule>
  </conditionalFormatting>
  <conditionalFormatting sqref="Q1993:R1994 P1992:P1994 R1992 S1989:T1994 J1989:J1994 M1989:N1994 W1985:W1994">
    <cfRule type="cellIs" dxfId="4343" priority="2921" operator="notEqual">
      <formula>""</formula>
    </cfRule>
    <cfRule type="cellIs" dxfId="4342" priority="2922" operator="equal">
      <formula>""</formula>
    </cfRule>
  </conditionalFormatting>
  <conditionalFormatting sqref="B1983:B1994 U1994 W1984 T1984:T1988 Q1984:Q1992 U1993:V1993 R1984:R1989 T1983:Y1983 U1984:U1992 C1983:R1983 O1984:O1994 J1984:N1988 P1984:P1991 C1984:I1994 X1984:Y1994">
    <cfRule type="cellIs" dxfId="4341" priority="2919" operator="notEqual">
      <formula>""</formula>
    </cfRule>
    <cfRule type="cellIs" dxfId="4340" priority="2920" operator="equal">
      <formula>""</formula>
    </cfRule>
  </conditionalFormatting>
  <conditionalFormatting sqref="V1994">
    <cfRule type="cellIs" dxfId="4339" priority="2917" operator="notEqual">
      <formula>""</formula>
    </cfRule>
    <cfRule type="cellIs" dxfId="4338" priority="2918" operator="equal">
      <formula>""</formula>
    </cfRule>
  </conditionalFormatting>
  <conditionalFormatting sqref="Z1983:AB1983 AB1984:AB1994 Z1984:AA1993">
    <cfRule type="cellIs" dxfId="4337" priority="2915" operator="notEqual">
      <formula>""</formula>
    </cfRule>
    <cfRule type="cellIs" dxfId="4336" priority="2916" operator="equal">
      <formula>""</formula>
    </cfRule>
  </conditionalFormatting>
  <conditionalFormatting sqref="Z1994:AA1994">
    <cfRule type="cellIs" dxfId="4335" priority="2913" operator="notEqual">
      <formula>""</formula>
    </cfRule>
    <cfRule type="cellIs" dxfId="4334" priority="2914" operator="equal">
      <formula>""</formula>
    </cfRule>
  </conditionalFormatting>
  <conditionalFormatting sqref="AC1993:AE1993 AD1983:AE1983">
    <cfRule type="cellIs" dxfId="4333" priority="2911" operator="notEqual">
      <formula>""</formula>
    </cfRule>
    <cfRule type="cellIs" dxfId="4332" priority="2912" operator="equal">
      <formula>""</formula>
    </cfRule>
  </conditionalFormatting>
  <conditionalFormatting sqref="AC1994:AE1994">
    <cfRule type="cellIs" dxfId="4331" priority="2909" operator="notEqual">
      <formula>""</formula>
    </cfRule>
    <cfRule type="cellIs" dxfId="4330" priority="2910" operator="equal">
      <formula>""</formula>
    </cfRule>
  </conditionalFormatting>
  <conditionalFormatting sqref="AF1983:AF1993">
    <cfRule type="cellIs" dxfId="4329" priority="2907" operator="notEqual">
      <formula>""</formula>
    </cfRule>
    <cfRule type="cellIs" dxfId="4328" priority="2908" operator="equal">
      <formula>""</formula>
    </cfRule>
  </conditionalFormatting>
  <conditionalFormatting sqref="AF1994">
    <cfRule type="cellIs" dxfId="4327" priority="2905" operator="notEqual">
      <formula>""</formula>
    </cfRule>
    <cfRule type="cellIs" dxfId="4326" priority="2906" operator="equal">
      <formula>""</formula>
    </cfRule>
  </conditionalFormatting>
  <conditionalFormatting sqref="AG1983:AG1994">
    <cfRule type="cellIs" dxfId="4325" priority="2903" operator="notEqual">
      <formula>""</formula>
    </cfRule>
    <cfRule type="cellIs" dxfId="4324" priority="2904" operator="equal">
      <formula>""</formula>
    </cfRule>
  </conditionalFormatting>
  <conditionalFormatting sqref="AC1983">
    <cfRule type="cellIs" dxfId="4323" priority="2901" operator="notEqual">
      <formula>""</formula>
    </cfRule>
    <cfRule type="cellIs" dxfId="4322" priority="2902" operator="equal">
      <formula>""</formula>
    </cfRule>
  </conditionalFormatting>
  <conditionalFormatting sqref="AC1984:AC1992">
    <cfRule type="cellIs" dxfId="4321" priority="2899" operator="notEqual">
      <formula>""</formula>
    </cfRule>
    <cfRule type="cellIs" dxfId="4320" priority="2900" operator="equal">
      <formula>""</formula>
    </cfRule>
  </conditionalFormatting>
  <conditionalFormatting sqref="AF1984:AF1992">
    <cfRule type="cellIs" dxfId="4319" priority="2897" operator="notEqual">
      <formula>""</formula>
    </cfRule>
    <cfRule type="cellIs" dxfId="4318" priority="2898" operator="equal">
      <formula>""</formula>
    </cfRule>
  </conditionalFormatting>
  <conditionalFormatting sqref="AE1984:AE1992">
    <cfRule type="cellIs" dxfId="4317" priority="2895" operator="notEqual">
      <formula>""</formula>
    </cfRule>
    <cfRule type="cellIs" dxfId="4316" priority="2896" operator="equal">
      <formula>""</formula>
    </cfRule>
  </conditionalFormatting>
  <conditionalFormatting sqref="AD1984:AD1992">
    <cfRule type="cellIs" dxfId="4315" priority="2893" operator="notEqual">
      <formula>""</formula>
    </cfRule>
    <cfRule type="cellIs" dxfId="4314" priority="2894" operator="equal">
      <formula>""</formula>
    </cfRule>
  </conditionalFormatting>
  <conditionalFormatting sqref="L1989:L1994">
    <cfRule type="cellIs" dxfId="4313" priority="2891" operator="notEqual">
      <formula>""</formula>
    </cfRule>
    <cfRule type="cellIs" dxfId="4312" priority="2892" operator="equal">
      <formula>""</formula>
    </cfRule>
  </conditionalFormatting>
  <conditionalFormatting sqref="K1989:K1994">
    <cfRule type="cellIs" dxfId="4311" priority="2889" operator="notEqual">
      <formula>""</formula>
    </cfRule>
    <cfRule type="cellIs" dxfId="4310" priority="2890" operator="equal">
      <formula>""</formula>
    </cfRule>
  </conditionalFormatting>
  <conditionalFormatting sqref="S1983:S1988">
    <cfRule type="cellIs" dxfId="4309" priority="2887" operator="notEqual">
      <formula>""</formula>
    </cfRule>
    <cfRule type="cellIs" dxfId="4308" priority="2888" operator="equal">
      <formula>""</formula>
    </cfRule>
  </conditionalFormatting>
  <conditionalFormatting sqref="V1984:V1992">
    <cfRule type="cellIs" dxfId="4307" priority="2885" operator="notEqual">
      <formula>""</formula>
    </cfRule>
    <cfRule type="cellIs" dxfId="4306" priority="2886" operator="equal">
      <formula>""</formula>
    </cfRule>
  </conditionalFormatting>
  <conditionalFormatting sqref="R2005:R2007">
    <cfRule type="cellIs" dxfId="4305" priority="2883" operator="notEqual">
      <formula>""</formula>
    </cfRule>
    <cfRule type="cellIs" dxfId="4304" priority="2884" operator="equal">
      <formula>""</formula>
    </cfRule>
  </conditionalFormatting>
  <conditionalFormatting sqref="Q2008:R2009 P2007:P2009 R2007 S2004:T2009 J2004:J2009 M2004:N2009 W2000:W2009">
    <cfRule type="cellIs" dxfId="4303" priority="2881" operator="notEqual">
      <formula>""</formula>
    </cfRule>
    <cfRule type="cellIs" dxfId="4302" priority="2882" operator="equal">
      <formula>""</formula>
    </cfRule>
  </conditionalFormatting>
  <conditionalFormatting sqref="B1998:B2009 U2009 W1999 T1999:T2003 Q1999:Q2007 U2008:V2008 R1999:R2004 T1998:Y1998 U1999:U2007 C1998:R1998 O1999:O2009 J1999:N2003 P1999:P2006 C1999:I2009 X1999:Y2009">
    <cfRule type="cellIs" dxfId="4301" priority="2879" operator="notEqual">
      <formula>""</formula>
    </cfRule>
    <cfRule type="cellIs" dxfId="4300" priority="2880" operator="equal">
      <formula>""</formula>
    </cfRule>
  </conditionalFormatting>
  <conditionalFormatting sqref="V2009">
    <cfRule type="cellIs" dxfId="4299" priority="2877" operator="notEqual">
      <formula>""</formula>
    </cfRule>
    <cfRule type="cellIs" dxfId="4298" priority="2878" operator="equal">
      <formula>""</formula>
    </cfRule>
  </conditionalFormatting>
  <conditionalFormatting sqref="Z1998:AB1998 AB1999:AB2009 Z1999:AA2008">
    <cfRule type="cellIs" dxfId="4297" priority="2875" operator="notEqual">
      <formula>""</formula>
    </cfRule>
    <cfRule type="cellIs" dxfId="4296" priority="2876" operator="equal">
      <formula>""</formula>
    </cfRule>
  </conditionalFormatting>
  <conditionalFormatting sqref="Z2009:AA2009">
    <cfRule type="cellIs" dxfId="4295" priority="2873" operator="notEqual">
      <formula>""</formula>
    </cfRule>
    <cfRule type="cellIs" dxfId="4294" priority="2874" operator="equal">
      <formula>""</formula>
    </cfRule>
  </conditionalFormatting>
  <conditionalFormatting sqref="AC2008:AE2008 AD1998:AE1998">
    <cfRule type="cellIs" dxfId="4293" priority="2871" operator="notEqual">
      <formula>""</formula>
    </cfRule>
    <cfRule type="cellIs" dxfId="4292" priority="2872" operator="equal">
      <formula>""</formula>
    </cfRule>
  </conditionalFormatting>
  <conditionalFormatting sqref="AC2009:AE2009">
    <cfRule type="cellIs" dxfId="4291" priority="2869" operator="notEqual">
      <formula>""</formula>
    </cfRule>
    <cfRule type="cellIs" dxfId="4290" priority="2870" operator="equal">
      <formula>""</formula>
    </cfRule>
  </conditionalFormatting>
  <conditionalFormatting sqref="AF1998:AF2008">
    <cfRule type="cellIs" dxfId="4289" priority="2867" operator="notEqual">
      <formula>""</formula>
    </cfRule>
    <cfRule type="cellIs" dxfId="4288" priority="2868" operator="equal">
      <formula>""</formula>
    </cfRule>
  </conditionalFormatting>
  <conditionalFormatting sqref="AF2009">
    <cfRule type="cellIs" dxfId="4287" priority="2865" operator="notEqual">
      <formula>""</formula>
    </cfRule>
    <cfRule type="cellIs" dxfId="4286" priority="2866" operator="equal">
      <formula>""</formula>
    </cfRule>
  </conditionalFormatting>
  <conditionalFormatting sqref="AG1998:AG2009">
    <cfRule type="cellIs" dxfId="4285" priority="2863" operator="notEqual">
      <formula>""</formula>
    </cfRule>
    <cfRule type="cellIs" dxfId="4284" priority="2864" operator="equal">
      <formula>""</formula>
    </cfRule>
  </conditionalFormatting>
  <conditionalFormatting sqref="AC1998">
    <cfRule type="cellIs" dxfId="4283" priority="2861" operator="notEqual">
      <formula>""</formula>
    </cfRule>
    <cfRule type="cellIs" dxfId="4282" priority="2862" operator="equal">
      <formula>""</formula>
    </cfRule>
  </conditionalFormatting>
  <conditionalFormatting sqref="AC1999:AC2007">
    <cfRule type="cellIs" dxfId="4281" priority="2859" operator="notEqual">
      <formula>""</formula>
    </cfRule>
    <cfRule type="cellIs" dxfId="4280" priority="2860" operator="equal">
      <formula>""</formula>
    </cfRule>
  </conditionalFormatting>
  <conditionalFormatting sqref="AF1999:AF2007">
    <cfRule type="cellIs" dxfId="4279" priority="2857" operator="notEqual">
      <formula>""</formula>
    </cfRule>
    <cfRule type="cellIs" dxfId="4278" priority="2858" operator="equal">
      <formula>""</formula>
    </cfRule>
  </conditionalFormatting>
  <conditionalFormatting sqref="AE1999:AE2007">
    <cfRule type="cellIs" dxfId="4277" priority="2855" operator="notEqual">
      <formula>""</formula>
    </cfRule>
    <cfRule type="cellIs" dxfId="4276" priority="2856" operator="equal">
      <formula>""</formula>
    </cfRule>
  </conditionalFormatting>
  <conditionalFormatting sqref="AD1999:AD2007">
    <cfRule type="cellIs" dxfId="4275" priority="2853" operator="notEqual">
      <formula>""</formula>
    </cfRule>
    <cfRule type="cellIs" dxfId="4274" priority="2854" operator="equal">
      <formula>""</formula>
    </cfRule>
  </conditionalFormatting>
  <conditionalFormatting sqref="L2004:L2009">
    <cfRule type="cellIs" dxfId="4273" priority="2851" operator="notEqual">
      <formula>""</formula>
    </cfRule>
    <cfRule type="cellIs" dxfId="4272" priority="2852" operator="equal">
      <formula>""</formula>
    </cfRule>
  </conditionalFormatting>
  <conditionalFormatting sqref="K2004:K2009">
    <cfRule type="cellIs" dxfId="4271" priority="2849" operator="notEqual">
      <formula>""</formula>
    </cfRule>
    <cfRule type="cellIs" dxfId="4270" priority="2850" operator="equal">
      <formula>""</formula>
    </cfRule>
  </conditionalFormatting>
  <conditionalFormatting sqref="S1998:S2003">
    <cfRule type="cellIs" dxfId="4269" priority="2847" operator="notEqual">
      <formula>""</formula>
    </cfRule>
    <cfRule type="cellIs" dxfId="4268" priority="2848" operator="equal">
      <formula>""</formula>
    </cfRule>
  </conditionalFormatting>
  <conditionalFormatting sqref="V1999:V2007">
    <cfRule type="cellIs" dxfId="4267" priority="2845" operator="notEqual">
      <formula>""</formula>
    </cfRule>
    <cfRule type="cellIs" dxfId="4266" priority="2846" operator="equal">
      <formula>""</formula>
    </cfRule>
  </conditionalFormatting>
  <conditionalFormatting sqref="R2020:R2022">
    <cfRule type="cellIs" dxfId="4265" priority="2843" operator="notEqual">
      <formula>""</formula>
    </cfRule>
    <cfRule type="cellIs" dxfId="4264" priority="2844" operator="equal">
      <formula>""</formula>
    </cfRule>
  </conditionalFormatting>
  <conditionalFormatting sqref="Q2023:R2024 P2022:P2024 R2022 S2019:T2024 J2019:J2024 M2019:N2024 W2015:W2024">
    <cfRule type="cellIs" dxfId="4263" priority="2841" operator="notEqual">
      <formula>""</formula>
    </cfRule>
    <cfRule type="cellIs" dxfId="4262" priority="2842" operator="equal">
      <formula>""</formula>
    </cfRule>
  </conditionalFormatting>
  <conditionalFormatting sqref="B2013:B2024 U2024 W2014 T2014:T2018 Q2014:Q2022 U2023:V2023 R2014:R2019 T2013:Y2013 U2014:U2022 C2013:R2013 O2014:O2024 J2014:N2018 P2014:P2021 C2014:I2024 X2014:Y2024">
    <cfRule type="cellIs" dxfId="4261" priority="2839" operator="notEqual">
      <formula>""</formula>
    </cfRule>
    <cfRule type="cellIs" dxfId="4260" priority="2840" operator="equal">
      <formula>""</formula>
    </cfRule>
  </conditionalFormatting>
  <conditionalFormatting sqref="V2024">
    <cfRule type="cellIs" dxfId="4259" priority="2837" operator="notEqual">
      <formula>""</formula>
    </cfRule>
    <cfRule type="cellIs" dxfId="4258" priority="2838" operator="equal">
      <formula>""</formula>
    </cfRule>
  </conditionalFormatting>
  <conditionalFormatting sqref="Z2013:AB2013 AB2014:AB2024 Z2014:AA2023">
    <cfRule type="cellIs" dxfId="4257" priority="2835" operator="notEqual">
      <formula>""</formula>
    </cfRule>
    <cfRule type="cellIs" dxfId="4256" priority="2836" operator="equal">
      <formula>""</formula>
    </cfRule>
  </conditionalFormatting>
  <conditionalFormatting sqref="Z2024:AA2024">
    <cfRule type="cellIs" dxfId="4255" priority="2833" operator="notEqual">
      <formula>""</formula>
    </cfRule>
    <cfRule type="cellIs" dxfId="4254" priority="2834" operator="equal">
      <formula>""</formula>
    </cfRule>
  </conditionalFormatting>
  <conditionalFormatting sqref="AC2023:AE2023 AD2013:AE2013">
    <cfRule type="cellIs" dxfId="4253" priority="2831" operator="notEqual">
      <formula>""</formula>
    </cfRule>
    <cfRule type="cellIs" dxfId="4252" priority="2832" operator="equal">
      <formula>""</formula>
    </cfRule>
  </conditionalFormatting>
  <conditionalFormatting sqref="AC2024:AE2024">
    <cfRule type="cellIs" dxfId="4251" priority="2829" operator="notEqual">
      <formula>""</formula>
    </cfRule>
    <cfRule type="cellIs" dxfId="4250" priority="2830" operator="equal">
      <formula>""</formula>
    </cfRule>
  </conditionalFormatting>
  <conditionalFormatting sqref="AF2013:AF2023">
    <cfRule type="cellIs" dxfId="4249" priority="2827" operator="notEqual">
      <formula>""</formula>
    </cfRule>
    <cfRule type="cellIs" dxfId="4248" priority="2828" operator="equal">
      <formula>""</formula>
    </cfRule>
  </conditionalFormatting>
  <conditionalFormatting sqref="AF2024">
    <cfRule type="cellIs" dxfId="4247" priority="2825" operator="notEqual">
      <formula>""</formula>
    </cfRule>
    <cfRule type="cellIs" dxfId="4246" priority="2826" operator="equal">
      <formula>""</formula>
    </cfRule>
  </conditionalFormatting>
  <conditionalFormatting sqref="AG2013:AG2024">
    <cfRule type="cellIs" dxfId="4245" priority="2823" operator="notEqual">
      <formula>""</formula>
    </cfRule>
    <cfRule type="cellIs" dxfId="4244" priority="2824" operator="equal">
      <formula>""</formula>
    </cfRule>
  </conditionalFormatting>
  <conditionalFormatting sqref="AC2013">
    <cfRule type="cellIs" dxfId="4243" priority="2821" operator="notEqual">
      <formula>""</formula>
    </cfRule>
    <cfRule type="cellIs" dxfId="4242" priority="2822" operator="equal">
      <formula>""</formula>
    </cfRule>
  </conditionalFormatting>
  <conditionalFormatting sqref="AC2014:AC2022">
    <cfRule type="cellIs" dxfId="4241" priority="2819" operator="notEqual">
      <formula>""</formula>
    </cfRule>
    <cfRule type="cellIs" dxfId="4240" priority="2820" operator="equal">
      <formula>""</formula>
    </cfRule>
  </conditionalFormatting>
  <conditionalFormatting sqref="AF2014:AF2022">
    <cfRule type="cellIs" dxfId="4239" priority="2817" operator="notEqual">
      <formula>""</formula>
    </cfRule>
    <cfRule type="cellIs" dxfId="4238" priority="2818" operator="equal">
      <formula>""</formula>
    </cfRule>
  </conditionalFormatting>
  <conditionalFormatting sqref="AE2014:AE2022">
    <cfRule type="cellIs" dxfId="4237" priority="2815" operator="notEqual">
      <formula>""</formula>
    </cfRule>
    <cfRule type="cellIs" dxfId="4236" priority="2816" operator="equal">
      <formula>""</formula>
    </cfRule>
  </conditionalFormatting>
  <conditionalFormatting sqref="AD2014:AD2022">
    <cfRule type="cellIs" dxfId="4235" priority="2813" operator="notEqual">
      <formula>""</formula>
    </cfRule>
    <cfRule type="cellIs" dxfId="4234" priority="2814" operator="equal">
      <formula>""</formula>
    </cfRule>
  </conditionalFormatting>
  <conditionalFormatting sqref="L2019:L2024">
    <cfRule type="cellIs" dxfId="4233" priority="2811" operator="notEqual">
      <formula>""</formula>
    </cfRule>
    <cfRule type="cellIs" dxfId="4232" priority="2812" operator="equal">
      <formula>""</formula>
    </cfRule>
  </conditionalFormatting>
  <conditionalFormatting sqref="K2019:K2024">
    <cfRule type="cellIs" dxfId="4231" priority="2809" operator="notEqual">
      <formula>""</formula>
    </cfRule>
    <cfRule type="cellIs" dxfId="4230" priority="2810" operator="equal">
      <formula>""</formula>
    </cfRule>
  </conditionalFormatting>
  <conditionalFormatting sqref="S2013:S2018">
    <cfRule type="cellIs" dxfId="4229" priority="2807" operator="notEqual">
      <formula>""</formula>
    </cfRule>
    <cfRule type="cellIs" dxfId="4228" priority="2808" operator="equal">
      <formula>""</formula>
    </cfRule>
  </conditionalFormatting>
  <conditionalFormatting sqref="V2014:V2022">
    <cfRule type="cellIs" dxfId="4227" priority="2805" operator="notEqual">
      <formula>""</formula>
    </cfRule>
    <cfRule type="cellIs" dxfId="4226" priority="2806" operator="equal">
      <formula>""</formula>
    </cfRule>
  </conditionalFormatting>
  <conditionalFormatting sqref="R2035:R2037">
    <cfRule type="cellIs" dxfId="4225" priority="2803" operator="notEqual">
      <formula>""</formula>
    </cfRule>
    <cfRule type="cellIs" dxfId="4224" priority="2804" operator="equal">
      <formula>""</formula>
    </cfRule>
  </conditionalFormatting>
  <conditionalFormatting sqref="Q2038:R2039 P2037:P2039 R2037 S2034:T2039 J2034:J2039 M2034:N2039 W2030:W2039">
    <cfRule type="cellIs" dxfId="4223" priority="2801" operator="notEqual">
      <formula>""</formula>
    </cfRule>
    <cfRule type="cellIs" dxfId="4222" priority="2802" operator="equal">
      <formula>""</formula>
    </cfRule>
  </conditionalFormatting>
  <conditionalFormatting sqref="B2028:B2039 U2039 W2029 T2029:T2033 Q2029:Q2037 U2038:V2038 R2029:R2034 T2028:Y2028 U2029:U2037 C2028:R2028 O2029:O2039 J2029:N2033 P2029:P2036 C2029:I2039 X2029:Y2039">
    <cfRule type="cellIs" dxfId="4221" priority="2799" operator="notEqual">
      <formula>""</formula>
    </cfRule>
    <cfRule type="cellIs" dxfId="4220" priority="2800" operator="equal">
      <formula>""</formula>
    </cfRule>
  </conditionalFormatting>
  <conditionalFormatting sqref="V2039">
    <cfRule type="cellIs" dxfId="4219" priority="2797" operator="notEqual">
      <formula>""</formula>
    </cfRule>
    <cfRule type="cellIs" dxfId="4218" priority="2798" operator="equal">
      <formula>""</formula>
    </cfRule>
  </conditionalFormatting>
  <conditionalFormatting sqref="Z2028:AB2028 AB2029:AB2039 Z2029:AA2038">
    <cfRule type="cellIs" dxfId="4217" priority="2795" operator="notEqual">
      <formula>""</formula>
    </cfRule>
    <cfRule type="cellIs" dxfId="4216" priority="2796" operator="equal">
      <formula>""</formula>
    </cfRule>
  </conditionalFormatting>
  <conditionalFormatting sqref="Z2039:AA2039">
    <cfRule type="cellIs" dxfId="4215" priority="2793" operator="notEqual">
      <formula>""</formula>
    </cfRule>
    <cfRule type="cellIs" dxfId="4214" priority="2794" operator="equal">
      <formula>""</formula>
    </cfRule>
  </conditionalFormatting>
  <conditionalFormatting sqref="AC2038:AE2038 AD2028:AE2028">
    <cfRule type="cellIs" dxfId="4213" priority="2791" operator="notEqual">
      <formula>""</formula>
    </cfRule>
    <cfRule type="cellIs" dxfId="4212" priority="2792" operator="equal">
      <formula>""</formula>
    </cfRule>
  </conditionalFormatting>
  <conditionalFormatting sqref="AC2039:AE2039">
    <cfRule type="cellIs" dxfId="4211" priority="2789" operator="notEqual">
      <formula>""</formula>
    </cfRule>
    <cfRule type="cellIs" dxfId="4210" priority="2790" operator="equal">
      <formula>""</formula>
    </cfRule>
  </conditionalFormatting>
  <conditionalFormatting sqref="AF2028:AF2038">
    <cfRule type="cellIs" dxfId="4209" priority="2787" operator="notEqual">
      <formula>""</formula>
    </cfRule>
    <cfRule type="cellIs" dxfId="4208" priority="2788" operator="equal">
      <formula>""</formula>
    </cfRule>
  </conditionalFormatting>
  <conditionalFormatting sqref="AF2039">
    <cfRule type="cellIs" dxfId="4207" priority="2785" operator="notEqual">
      <formula>""</formula>
    </cfRule>
    <cfRule type="cellIs" dxfId="4206" priority="2786" operator="equal">
      <formula>""</formula>
    </cfRule>
  </conditionalFormatting>
  <conditionalFormatting sqref="AG2028:AG2039">
    <cfRule type="cellIs" dxfId="4205" priority="2783" operator="notEqual">
      <formula>""</formula>
    </cfRule>
    <cfRule type="cellIs" dxfId="4204" priority="2784" operator="equal">
      <formula>""</formula>
    </cfRule>
  </conditionalFormatting>
  <conditionalFormatting sqref="AC2028">
    <cfRule type="cellIs" dxfId="4203" priority="2781" operator="notEqual">
      <formula>""</formula>
    </cfRule>
    <cfRule type="cellIs" dxfId="4202" priority="2782" operator="equal">
      <formula>""</formula>
    </cfRule>
  </conditionalFormatting>
  <conditionalFormatting sqref="AC2029:AC2037">
    <cfRule type="cellIs" dxfId="4201" priority="2779" operator="notEqual">
      <formula>""</formula>
    </cfRule>
    <cfRule type="cellIs" dxfId="4200" priority="2780" operator="equal">
      <formula>""</formula>
    </cfRule>
  </conditionalFormatting>
  <conditionalFormatting sqref="AF2029:AF2037">
    <cfRule type="cellIs" dxfId="4199" priority="2777" operator="notEqual">
      <formula>""</formula>
    </cfRule>
    <cfRule type="cellIs" dxfId="4198" priority="2778" operator="equal">
      <formula>""</formula>
    </cfRule>
  </conditionalFormatting>
  <conditionalFormatting sqref="AE2029:AE2037">
    <cfRule type="cellIs" dxfId="4197" priority="2775" operator="notEqual">
      <formula>""</formula>
    </cfRule>
    <cfRule type="cellIs" dxfId="4196" priority="2776" operator="equal">
      <formula>""</formula>
    </cfRule>
  </conditionalFormatting>
  <conditionalFormatting sqref="AD2029:AD2037">
    <cfRule type="cellIs" dxfId="4195" priority="2773" operator="notEqual">
      <formula>""</formula>
    </cfRule>
    <cfRule type="cellIs" dxfId="4194" priority="2774" operator="equal">
      <formula>""</formula>
    </cfRule>
  </conditionalFormatting>
  <conditionalFormatting sqref="L2034:L2039">
    <cfRule type="cellIs" dxfId="4193" priority="2771" operator="notEqual">
      <formula>""</formula>
    </cfRule>
    <cfRule type="cellIs" dxfId="4192" priority="2772" operator="equal">
      <formula>""</formula>
    </cfRule>
  </conditionalFormatting>
  <conditionalFormatting sqref="K2034:K2039">
    <cfRule type="cellIs" dxfId="4191" priority="2769" operator="notEqual">
      <formula>""</formula>
    </cfRule>
    <cfRule type="cellIs" dxfId="4190" priority="2770" operator="equal">
      <formula>""</formula>
    </cfRule>
  </conditionalFormatting>
  <conditionalFormatting sqref="S2028:S2033">
    <cfRule type="cellIs" dxfId="4189" priority="2767" operator="notEqual">
      <formula>""</formula>
    </cfRule>
    <cfRule type="cellIs" dxfId="4188" priority="2768" operator="equal">
      <formula>""</formula>
    </cfRule>
  </conditionalFormatting>
  <conditionalFormatting sqref="V2029:V2037">
    <cfRule type="cellIs" dxfId="4187" priority="2765" operator="notEqual">
      <formula>""</formula>
    </cfRule>
    <cfRule type="cellIs" dxfId="4186" priority="2766" operator="equal">
      <formula>""</formula>
    </cfRule>
  </conditionalFormatting>
  <conditionalFormatting sqref="R2050:R2052">
    <cfRule type="cellIs" dxfId="4185" priority="2763" operator="notEqual">
      <formula>""</formula>
    </cfRule>
    <cfRule type="cellIs" dxfId="4184" priority="2764" operator="equal">
      <formula>""</formula>
    </cfRule>
  </conditionalFormatting>
  <conditionalFormatting sqref="Q2053:R2054 P2052:P2054 R2052 S2049:T2054 J2049:J2054 M2049:N2054 W2045:W2054">
    <cfRule type="cellIs" dxfId="4183" priority="2761" operator="notEqual">
      <formula>""</formula>
    </cfRule>
    <cfRule type="cellIs" dxfId="4182" priority="2762" operator="equal">
      <formula>""</formula>
    </cfRule>
  </conditionalFormatting>
  <conditionalFormatting sqref="B2043:B2054 U2054 W2044 T2044:T2048 Q2044:Q2052 U2053:V2053 R2044:R2049 T2043:Y2043 U2044:U2052 C2043:R2043 O2044:O2054 J2044:N2048 P2044:P2051 C2044:I2054 X2044:Y2054">
    <cfRule type="cellIs" dxfId="4181" priority="2759" operator="notEqual">
      <formula>""</formula>
    </cfRule>
    <cfRule type="cellIs" dxfId="4180" priority="2760" operator="equal">
      <formula>""</formula>
    </cfRule>
  </conditionalFormatting>
  <conditionalFormatting sqref="V2054">
    <cfRule type="cellIs" dxfId="4179" priority="2757" operator="notEqual">
      <formula>""</formula>
    </cfRule>
    <cfRule type="cellIs" dxfId="4178" priority="2758" operator="equal">
      <formula>""</formula>
    </cfRule>
  </conditionalFormatting>
  <conditionalFormatting sqref="Z2043:AB2043 AB2044:AB2054 Z2044:AA2053">
    <cfRule type="cellIs" dxfId="4177" priority="2755" operator="notEqual">
      <formula>""</formula>
    </cfRule>
    <cfRule type="cellIs" dxfId="4176" priority="2756" operator="equal">
      <formula>""</formula>
    </cfRule>
  </conditionalFormatting>
  <conditionalFormatting sqref="Z2054:AA2054">
    <cfRule type="cellIs" dxfId="4175" priority="2753" operator="notEqual">
      <formula>""</formula>
    </cfRule>
    <cfRule type="cellIs" dxfId="4174" priority="2754" operator="equal">
      <formula>""</formula>
    </cfRule>
  </conditionalFormatting>
  <conditionalFormatting sqref="AC2053:AE2053 AD2043:AE2043">
    <cfRule type="cellIs" dxfId="4173" priority="2751" operator="notEqual">
      <formula>""</formula>
    </cfRule>
    <cfRule type="cellIs" dxfId="4172" priority="2752" operator="equal">
      <formula>""</formula>
    </cfRule>
  </conditionalFormatting>
  <conditionalFormatting sqref="AC2054:AE2054">
    <cfRule type="cellIs" dxfId="4171" priority="2749" operator="notEqual">
      <formula>""</formula>
    </cfRule>
    <cfRule type="cellIs" dxfId="4170" priority="2750" operator="equal">
      <formula>""</formula>
    </cfRule>
  </conditionalFormatting>
  <conditionalFormatting sqref="AF2043:AF2053">
    <cfRule type="cellIs" dxfId="4169" priority="2747" operator="notEqual">
      <formula>""</formula>
    </cfRule>
    <cfRule type="cellIs" dxfId="4168" priority="2748" operator="equal">
      <formula>""</formula>
    </cfRule>
  </conditionalFormatting>
  <conditionalFormatting sqref="AF2054">
    <cfRule type="cellIs" dxfId="4167" priority="2745" operator="notEqual">
      <formula>""</formula>
    </cfRule>
    <cfRule type="cellIs" dxfId="4166" priority="2746" operator="equal">
      <formula>""</formula>
    </cfRule>
  </conditionalFormatting>
  <conditionalFormatting sqref="AG2043:AG2054">
    <cfRule type="cellIs" dxfId="4165" priority="2743" operator="notEqual">
      <formula>""</formula>
    </cfRule>
    <cfRule type="cellIs" dxfId="4164" priority="2744" operator="equal">
      <formula>""</formula>
    </cfRule>
  </conditionalFormatting>
  <conditionalFormatting sqref="AC2043">
    <cfRule type="cellIs" dxfId="4163" priority="2741" operator="notEqual">
      <formula>""</formula>
    </cfRule>
    <cfRule type="cellIs" dxfId="4162" priority="2742" operator="equal">
      <formula>""</formula>
    </cfRule>
  </conditionalFormatting>
  <conditionalFormatting sqref="AC2044:AC2052">
    <cfRule type="cellIs" dxfId="4161" priority="2739" operator="notEqual">
      <formula>""</formula>
    </cfRule>
    <cfRule type="cellIs" dxfId="4160" priority="2740" operator="equal">
      <formula>""</formula>
    </cfRule>
  </conditionalFormatting>
  <conditionalFormatting sqref="AF2044:AF2052">
    <cfRule type="cellIs" dxfId="4159" priority="2737" operator="notEqual">
      <formula>""</formula>
    </cfRule>
    <cfRule type="cellIs" dxfId="4158" priority="2738" operator="equal">
      <formula>""</formula>
    </cfRule>
  </conditionalFormatting>
  <conditionalFormatting sqref="AE2044:AE2052">
    <cfRule type="cellIs" dxfId="4157" priority="2735" operator="notEqual">
      <formula>""</formula>
    </cfRule>
    <cfRule type="cellIs" dxfId="4156" priority="2736" operator="equal">
      <formula>""</formula>
    </cfRule>
  </conditionalFormatting>
  <conditionalFormatting sqref="AD2044:AD2052">
    <cfRule type="cellIs" dxfId="4155" priority="2733" operator="notEqual">
      <formula>""</formula>
    </cfRule>
    <cfRule type="cellIs" dxfId="4154" priority="2734" operator="equal">
      <formula>""</formula>
    </cfRule>
  </conditionalFormatting>
  <conditionalFormatting sqref="L2049:L2054">
    <cfRule type="cellIs" dxfId="4153" priority="2731" operator="notEqual">
      <formula>""</formula>
    </cfRule>
    <cfRule type="cellIs" dxfId="4152" priority="2732" operator="equal">
      <formula>""</formula>
    </cfRule>
  </conditionalFormatting>
  <conditionalFormatting sqref="K2049:K2054">
    <cfRule type="cellIs" dxfId="4151" priority="2729" operator="notEqual">
      <formula>""</formula>
    </cfRule>
    <cfRule type="cellIs" dxfId="4150" priority="2730" operator="equal">
      <formula>""</formula>
    </cfRule>
  </conditionalFormatting>
  <conditionalFormatting sqref="S2043:S2048">
    <cfRule type="cellIs" dxfId="4149" priority="2727" operator="notEqual">
      <formula>""</formula>
    </cfRule>
    <cfRule type="cellIs" dxfId="4148" priority="2728" operator="equal">
      <formula>""</formula>
    </cfRule>
  </conditionalFormatting>
  <conditionalFormatting sqref="V2044:V2052">
    <cfRule type="cellIs" dxfId="4147" priority="2725" operator="notEqual">
      <formula>""</formula>
    </cfRule>
    <cfRule type="cellIs" dxfId="4146" priority="2726" operator="equal">
      <formula>""</formula>
    </cfRule>
  </conditionalFormatting>
  <conditionalFormatting sqref="R2065:R2067">
    <cfRule type="cellIs" dxfId="4145" priority="2723" operator="notEqual">
      <formula>""</formula>
    </cfRule>
    <cfRule type="cellIs" dxfId="4144" priority="2724" operator="equal">
      <formula>""</formula>
    </cfRule>
  </conditionalFormatting>
  <conditionalFormatting sqref="Q2068:R2069 P2067:P2069 R2067 S2064:T2069 J2064:J2069 M2064:N2069 W2060:W2069">
    <cfRule type="cellIs" dxfId="4143" priority="2721" operator="notEqual">
      <formula>""</formula>
    </cfRule>
    <cfRule type="cellIs" dxfId="4142" priority="2722" operator="equal">
      <formula>""</formula>
    </cfRule>
  </conditionalFormatting>
  <conditionalFormatting sqref="B2058:B2069 U2069 W2059 T2059:T2063 Q2059:Q2067 U2068:V2068 R2059:R2064 T2058:Y2058 U2059:U2067 C2058:R2058 O2059:O2069 J2059:N2063 P2059:P2066 C2059:I2069 X2059:Y2069">
    <cfRule type="cellIs" dxfId="4141" priority="2719" operator="notEqual">
      <formula>""</formula>
    </cfRule>
    <cfRule type="cellIs" dxfId="4140" priority="2720" operator="equal">
      <formula>""</formula>
    </cfRule>
  </conditionalFormatting>
  <conditionalFormatting sqref="V2069">
    <cfRule type="cellIs" dxfId="4139" priority="2717" operator="notEqual">
      <formula>""</formula>
    </cfRule>
    <cfRule type="cellIs" dxfId="4138" priority="2718" operator="equal">
      <formula>""</formula>
    </cfRule>
  </conditionalFormatting>
  <conditionalFormatting sqref="Z2058:AB2058 AB2059:AB2069 Z2059:AA2068">
    <cfRule type="cellIs" dxfId="4137" priority="2715" operator="notEqual">
      <formula>""</formula>
    </cfRule>
    <cfRule type="cellIs" dxfId="4136" priority="2716" operator="equal">
      <formula>""</formula>
    </cfRule>
  </conditionalFormatting>
  <conditionalFormatting sqref="Z2069:AA2069">
    <cfRule type="cellIs" dxfId="4135" priority="2713" operator="notEqual">
      <formula>""</formula>
    </cfRule>
    <cfRule type="cellIs" dxfId="4134" priority="2714" operator="equal">
      <formula>""</formula>
    </cfRule>
  </conditionalFormatting>
  <conditionalFormatting sqref="AC2068:AE2068 AD2058:AE2058">
    <cfRule type="cellIs" dxfId="4133" priority="2711" operator="notEqual">
      <formula>""</formula>
    </cfRule>
    <cfRule type="cellIs" dxfId="4132" priority="2712" operator="equal">
      <formula>""</formula>
    </cfRule>
  </conditionalFormatting>
  <conditionalFormatting sqref="AC2069:AE2069">
    <cfRule type="cellIs" dxfId="4131" priority="2709" operator="notEqual">
      <formula>""</formula>
    </cfRule>
    <cfRule type="cellIs" dxfId="4130" priority="2710" operator="equal">
      <formula>""</formula>
    </cfRule>
  </conditionalFormatting>
  <conditionalFormatting sqref="AF2058:AF2068">
    <cfRule type="cellIs" dxfId="4129" priority="2707" operator="notEqual">
      <formula>""</formula>
    </cfRule>
    <cfRule type="cellIs" dxfId="4128" priority="2708" operator="equal">
      <formula>""</formula>
    </cfRule>
  </conditionalFormatting>
  <conditionalFormatting sqref="AF2069">
    <cfRule type="cellIs" dxfId="4127" priority="2705" operator="notEqual">
      <formula>""</formula>
    </cfRule>
    <cfRule type="cellIs" dxfId="4126" priority="2706" operator="equal">
      <formula>""</formula>
    </cfRule>
  </conditionalFormatting>
  <conditionalFormatting sqref="AG2058:AG2069">
    <cfRule type="cellIs" dxfId="4125" priority="2703" operator="notEqual">
      <formula>""</formula>
    </cfRule>
    <cfRule type="cellIs" dxfId="4124" priority="2704" operator="equal">
      <formula>""</formula>
    </cfRule>
  </conditionalFormatting>
  <conditionalFormatting sqref="AC2058">
    <cfRule type="cellIs" dxfId="4123" priority="2701" operator="notEqual">
      <formula>""</formula>
    </cfRule>
    <cfRule type="cellIs" dxfId="4122" priority="2702" operator="equal">
      <formula>""</formula>
    </cfRule>
  </conditionalFormatting>
  <conditionalFormatting sqref="AC2059:AC2067">
    <cfRule type="cellIs" dxfId="4121" priority="2699" operator="notEqual">
      <formula>""</formula>
    </cfRule>
    <cfRule type="cellIs" dxfId="4120" priority="2700" operator="equal">
      <formula>""</formula>
    </cfRule>
  </conditionalFormatting>
  <conditionalFormatting sqref="AF2059:AF2067">
    <cfRule type="cellIs" dxfId="4119" priority="2697" operator="notEqual">
      <formula>""</formula>
    </cfRule>
    <cfRule type="cellIs" dxfId="4118" priority="2698" operator="equal">
      <formula>""</formula>
    </cfRule>
  </conditionalFormatting>
  <conditionalFormatting sqref="AE2059:AE2067">
    <cfRule type="cellIs" dxfId="4117" priority="2695" operator="notEqual">
      <formula>""</formula>
    </cfRule>
    <cfRule type="cellIs" dxfId="4116" priority="2696" operator="equal">
      <formula>""</formula>
    </cfRule>
  </conditionalFormatting>
  <conditionalFormatting sqref="AD2059:AD2067">
    <cfRule type="cellIs" dxfId="4115" priority="2693" operator="notEqual">
      <formula>""</formula>
    </cfRule>
    <cfRule type="cellIs" dxfId="4114" priority="2694" operator="equal">
      <formula>""</formula>
    </cfRule>
  </conditionalFormatting>
  <conditionalFormatting sqref="L2064:L2069">
    <cfRule type="cellIs" dxfId="4113" priority="2691" operator="notEqual">
      <formula>""</formula>
    </cfRule>
    <cfRule type="cellIs" dxfId="4112" priority="2692" operator="equal">
      <formula>""</formula>
    </cfRule>
  </conditionalFormatting>
  <conditionalFormatting sqref="K2064:K2069">
    <cfRule type="cellIs" dxfId="4111" priority="2689" operator="notEqual">
      <formula>""</formula>
    </cfRule>
    <cfRule type="cellIs" dxfId="4110" priority="2690" operator="equal">
      <formula>""</formula>
    </cfRule>
  </conditionalFormatting>
  <conditionalFormatting sqref="S2058:S2063">
    <cfRule type="cellIs" dxfId="4109" priority="2687" operator="notEqual">
      <formula>""</formula>
    </cfRule>
    <cfRule type="cellIs" dxfId="4108" priority="2688" operator="equal">
      <formula>""</formula>
    </cfRule>
  </conditionalFormatting>
  <conditionalFormatting sqref="V2059:V2067">
    <cfRule type="cellIs" dxfId="4107" priority="2685" operator="notEqual">
      <formula>""</formula>
    </cfRule>
    <cfRule type="cellIs" dxfId="4106" priority="2686" operator="equal">
      <formula>""</formula>
    </cfRule>
  </conditionalFormatting>
  <conditionalFormatting sqref="R2080:R2082">
    <cfRule type="cellIs" dxfId="4105" priority="2683" operator="notEqual">
      <formula>""</formula>
    </cfRule>
    <cfRule type="cellIs" dxfId="4104" priority="2684" operator="equal">
      <formula>""</formula>
    </cfRule>
  </conditionalFormatting>
  <conditionalFormatting sqref="Q2083:R2084 P2082:P2084 R2082 S2079:T2084 J2079:J2084 M2079:N2084 W2075:W2084">
    <cfRule type="cellIs" dxfId="4103" priority="2681" operator="notEqual">
      <formula>""</formula>
    </cfRule>
    <cfRule type="cellIs" dxfId="4102" priority="2682" operator="equal">
      <formula>""</formula>
    </cfRule>
  </conditionalFormatting>
  <conditionalFormatting sqref="B2073:B2084 U2084 W2074 T2074:T2078 Q2074:Q2082 U2083:V2083 R2074:R2079 T2073:Y2073 U2074:U2082 C2073:R2073 O2074:O2084 J2074:N2078 P2074:P2081 C2074:I2084 X2074:Y2084">
    <cfRule type="cellIs" dxfId="4101" priority="2679" operator="notEqual">
      <formula>""</formula>
    </cfRule>
    <cfRule type="cellIs" dxfId="4100" priority="2680" operator="equal">
      <formula>""</formula>
    </cfRule>
  </conditionalFormatting>
  <conditionalFormatting sqref="V2084">
    <cfRule type="cellIs" dxfId="4099" priority="2677" operator="notEqual">
      <formula>""</formula>
    </cfRule>
    <cfRule type="cellIs" dxfId="4098" priority="2678" operator="equal">
      <formula>""</formula>
    </cfRule>
  </conditionalFormatting>
  <conditionalFormatting sqref="Z2073:AB2073 AB2074:AB2084 Z2074:AA2083">
    <cfRule type="cellIs" dxfId="4097" priority="2675" operator="notEqual">
      <formula>""</formula>
    </cfRule>
    <cfRule type="cellIs" dxfId="4096" priority="2676" operator="equal">
      <formula>""</formula>
    </cfRule>
  </conditionalFormatting>
  <conditionalFormatting sqref="Z2084:AA2084">
    <cfRule type="cellIs" dxfId="4095" priority="2673" operator="notEqual">
      <formula>""</formula>
    </cfRule>
    <cfRule type="cellIs" dxfId="4094" priority="2674" operator="equal">
      <formula>""</formula>
    </cfRule>
  </conditionalFormatting>
  <conditionalFormatting sqref="AC2083:AE2083 AD2073:AE2073">
    <cfRule type="cellIs" dxfId="4093" priority="2671" operator="notEqual">
      <formula>""</formula>
    </cfRule>
    <cfRule type="cellIs" dxfId="4092" priority="2672" operator="equal">
      <formula>""</formula>
    </cfRule>
  </conditionalFormatting>
  <conditionalFormatting sqref="AC2084:AE2084">
    <cfRule type="cellIs" dxfId="4091" priority="2669" operator="notEqual">
      <formula>""</formula>
    </cfRule>
    <cfRule type="cellIs" dxfId="4090" priority="2670" operator="equal">
      <formula>""</formula>
    </cfRule>
  </conditionalFormatting>
  <conditionalFormatting sqref="AF2073:AF2083">
    <cfRule type="cellIs" dxfId="4089" priority="2667" operator="notEqual">
      <formula>""</formula>
    </cfRule>
    <cfRule type="cellIs" dxfId="4088" priority="2668" operator="equal">
      <formula>""</formula>
    </cfRule>
  </conditionalFormatting>
  <conditionalFormatting sqref="AF2084">
    <cfRule type="cellIs" dxfId="4087" priority="2665" operator="notEqual">
      <formula>""</formula>
    </cfRule>
    <cfRule type="cellIs" dxfId="4086" priority="2666" operator="equal">
      <formula>""</formula>
    </cfRule>
  </conditionalFormatting>
  <conditionalFormatting sqref="AG2073:AG2084">
    <cfRule type="cellIs" dxfId="4085" priority="2663" operator="notEqual">
      <formula>""</formula>
    </cfRule>
    <cfRule type="cellIs" dxfId="4084" priority="2664" operator="equal">
      <formula>""</formula>
    </cfRule>
  </conditionalFormatting>
  <conditionalFormatting sqref="AC2073">
    <cfRule type="cellIs" dxfId="4083" priority="2661" operator="notEqual">
      <formula>""</formula>
    </cfRule>
    <cfRule type="cellIs" dxfId="4082" priority="2662" operator="equal">
      <formula>""</formula>
    </cfRule>
  </conditionalFormatting>
  <conditionalFormatting sqref="AC2074:AC2082">
    <cfRule type="cellIs" dxfId="4081" priority="2659" operator="notEqual">
      <formula>""</formula>
    </cfRule>
    <cfRule type="cellIs" dxfId="4080" priority="2660" operator="equal">
      <formula>""</formula>
    </cfRule>
  </conditionalFormatting>
  <conditionalFormatting sqref="AF2074:AF2082">
    <cfRule type="cellIs" dxfId="4079" priority="2657" operator="notEqual">
      <formula>""</formula>
    </cfRule>
    <cfRule type="cellIs" dxfId="4078" priority="2658" operator="equal">
      <formula>""</formula>
    </cfRule>
  </conditionalFormatting>
  <conditionalFormatting sqref="AE2074:AE2082">
    <cfRule type="cellIs" dxfId="4077" priority="2655" operator="notEqual">
      <formula>""</formula>
    </cfRule>
    <cfRule type="cellIs" dxfId="4076" priority="2656" operator="equal">
      <formula>""</formula>
    </cfRule>
  </conditionalFormatting>
  <conditionalFormatting sqref="AD2074:AD2082">
    <cfRule type="cellIs" dxfId="4075" priority="2653" operator="notEqual">
      <formula>""</formula>
    </cfRule>
    <cfRule type="cellIs" dxfId="4074" priority="2654" operator="equal">
      <formula>""</formula>
    </cfRule>
  </conditionalFormatting>
  <conditionalFormatting sqref="L2079:L2084">
    <cfRule type="cellIs" dxfId="4073" priority="2651" operator="notEqual">
      <formula>""</formula>
    </cfRule>
    <cfRule type="cellIs" dxfId="4072" priority="2652" operator="equal">
      <formula>""</formula>
    </cfRule>
  </conditionalFormatting>
  <conditionalFormatting sqref="K2079:K2084">
    <cfRule type="cellIs" dxfId="4071" priority="2649" operator="notEqual">
      <formula>""</formula>
    </cfRule>
    <cfRule type="cellIs" dxfId="4070" priority="2650" operator="equal">
      <formula>""</formula>
    </cfRule>
  </conditionalFormatting>
  <conditionalFormatting sqref="S2073:S2078">
    <cfRule type="cellIs" dxfId="4069" priority="2647" operator="notEqual">
      <formula>""</formula>
    </cfRule>
    <cfRule type="cellIs" dxfId="4068" priority="2648" operator="equal">
      <formula>""</formula>
    </cfRule>
  </conditionalFormatting>
  <conditionalFormatting sqref="V2074:V2082">
    <cfRule type="cellIs" dxfId="4067" priority="2645" operator="notEqual">
      <formula>""</formula>
    </cfRule>
    <cfRule type="cellIs" dxfId="4066" priority="2646" operator="equal">
      <formula>""</formula>
    </cfRule>
  </conditionalFormatting>
  <conditionalFormatting sqref="R2095:R2097">
    <cfRule type="cellIs" dxfId="4065" priority="2643" operator="notEqual">
      <formula>""</formula>
    </cfRule>
    <cfRule type="cellIs" dxfId="4064" priority="2644" operator="equal">
      <formula>""</formula>
    </cfRule>
  </conditionalFormatting>
  <conditionalFormatting sqref="Q2098:R2099 P2097:P2099 R2097 S2094:T2099 J2094:J2099 M2094:N2099 W2090:W2099">
    <cfRule type="cellIs" dxfId="4063" priority="2641" operator="notEqual">
      <formula>""</formula>
    </cfRule>
    <cfRule type="cellIs" dxfId="4062" priority="2642" operator="equal">
      <formula>""</formula>
    </cfRule>
  </conditionalFormatting>
  <conditionalFormatting sqref="B2088:B2099 U2099 W2089 T2089:T2093 Q2089:Q2097 U2098:V2098 R2089:R2094 T2088:Y2088 U2089:U2097 C2088:R2088 O2089:O2099 J2089:N2093 P2089:P2096 C2089:I2099 X2089:Y2099">
    <cfRule type="cellIs" dxfId="4061" priority="2639" operator="notEqual">
      <formula>""</formula>
    </cfRule>
    <cfRule type="cellIs" dxfId="4060" priority="2640" operator="equal">
      <formula>""</formula>
    </cfRule>
  </conditionalFormatting>
  <conditionalFormatting sqref="V2099">
    <cfRule type="cellIs" dxfId="4059" priority="2637" operator="notEqual">
      <formula>""</formula>
    </cfRule>
    <cfRule type="cellIs" dxfId="4058" priority="2638" operator="equal">
      <formula>""</formula>
    </cfRule>
  </conditionalFormatting>
  <conditionalFormatting sqref="Z2088:AB2088 AB2089:AB2099 Z2089:AA2098">
    <cfRule type="cellIs" dxfId="4057" priority="2635" operator="notEqual">
      <formula>""</formula>
    </cfRule>
    <cfRule type="cellIs" dxfId="4056" priority="2636" operator="equal">
      <formula>""</formula>
    </cfRule>
  </conditionalFormatting>
  <conditionalFormatting sqref="Z2099:AA2099">
    <cfRule type="cellIs" dxfId="4055" priority="2633" operator="notEqual">
      <formula>""</formula>
    </cfRule>
    <cfRule type="cellIs" dxfId="4054" priority="2634" operator="equal">
      <formula>""</formula>
    </cfRule>
  </conditionalFormatting>
  <conditionalFormatting sqref="AC2098:AE2098 AD2088:AE2088">
    <cfRule type="cellIs" dxfId="4053" priority="2631" operator="notEqual">
      <formula>""</formula>
    </cfRule>
    <cfRule type="cellIs" dxfId="4052" priority="2632" operator="equal">
      <formula>""</formula>
    </cfRule>
  </conditionalFormatting>
  <conditionalFormatting sqref="AC2099:AE2099">
    <cfRule type="cellIs" dxfId="4051" priority="2629" operator="notEqual">
      <formula>""</formula>
    </cfRule>
    <cfRule type="cellIs" dxfId="4050" priority="2630" operator="equal">
      <formula>""</formula>
    </cfRule>
  </conditionalFormatting>
  <conditionalFormatting sqref="AF2088:AF2098">
    <cfRule type="cellIs" dxfId="4049" priority="2627" operator="notEqual">
      <formula>""</formula>
    </cfRule>
    <cfRule type="cellIs" dxfId="4048" priority="2628" operator="equal">
      <formula>""</formula>
    </cfRule>
  </conditionalFormatting>
  <conditionalFormatting sqref="AF2099">
    <cfRule type="cellIs" dxfId="4047" priority="2625" operator="notEqual">
      <formula>""</formula>
    </cfRule>
    <cfRule type="cellIs" dxfId="4046" priority="2626" operator="equal">
      <formula>""</formula>
    </cfRule>
  </conditionalFormatting>
  <conditionalFormatting sqref="AG2088:AG2099">
    <cfRule type="cellIs" dxfId="4045" priority="2623" operator="notEqual">
      <formula>""</formula>
    </cfRule>
    <cfRule type="cellIs" dxfId="4044" priority="2624" operator="equal">
      <formula>""</formula>
    </cfRule>
  </conditionalFormatting>
  <conditionalFormatting sqref="AC2088">
    <cfRule type="cellIs" dxfId="4043" priority="2621" operator="notEqual">
      <formula>""</formula>
    </cfRule>
    <cfRule type="cellIs" dxfId="4042" priority="2622" operator="equal">
      <formula>""</formula>
    </cfRule>
  </conditionalFormatting>
  <conditionalFormatting sqref="AC2089:AC2097">
    <cfRule type="cellIs" dxfId="4041" priority="2619" operator="notEqual">
      <formula>""</formula>
    </cfRule>
    <cfRule type="cellIs" dxfId="4040" priority="2620" operator="equal">
      <formula>""</formula>
    </cfRule>
  </conditionalFormatting>
  <conditionalFormatting sqref="AF2089:AF2097">
    <cfRule type="cellIs" dxfId="4039" priority="2617" operator="notEqual">
      <formula>""</formula>
    </cfRule>
    <cfRule type="cellIs" dxfId="4038" priority="2618" operator="equal">
      <formula>""</formula>
    </cfRule>
  </conditionalFormatting>
  <conditionalFormatting sqref="AE2089:AE2097">
    <cfRule type="cellIs" dxfId="4037" priority="2615" operator="notEqual">
      <formula>""</formula>
    </cfRule>
    <cfRule type="cellIs" dxfId="4036" priority="2616" operator="equal">
      <formula>""</formula>
    </cfRule>
  </conditionalFormatting>
  <conditionalFormatting sqref="AD2089:AD2097">
    <cfRule type="cellIs" dxfId="4035" priority="2613" operator="notEqual">
      <formula>""</formula>
    </cfRule>
    <cfRule type="cellIs" dxfId="4034" priority="2614" operator="equal">
      <formula>""</formula>
    </cfRule>
  </conditionalFormatting>
  <conditionalFormatting sqref="L2094:L2099">
    <cfRule type="cellIs" dxfId="4033" priority="2611" operator="notEqual">
      <formula>""</formula>
    </cfRule>
    <cfRule type="cellIs" dxfId="4032" priority="2612" operator="equal">
      <formula>""</formula>
    </cfRule>
  </conditionalFormatting>
  <conditionalFormatting sqref="K2094:K2099">
    <cfRule type="cellIs" dxfId="4031" priority="2609" operator="notEqual">
      <formula>""</formula>
    </cfRule>
    <cfRule type="cellIs" dxfId="4030" priority="2610" operator="equal">
      <formula>""</formula>
    </cfRule>
  </conditionalFormatting>
  <conditionalFormatting sqref="S2088:S2093">
    <cfRule type="cellIs" dxfId="4029" priority="2607" operator="notEqual">
      <formula>""</formula>
    </cfRule>
    <cfRule type="cellIs" dxfId="4028" priority="2608" operator="equal">
      <formula>""</formula>
    </cfRule>
  </conditionalFormatting>
  <conditionalFormatting sqref="V2089:V2097">
    <cfRule type="cellIs" dxfId="4027" priority="2605" operator="notEqual">
      <formula>""</formula>
    </cfRule>
    <cfRule type="cellIs" dxfId="4026" priority="2606" operator="equal">
      <formula>""</formula>
    </cfRule>
  </conditionalFormatting>
  <conditionalFormatting sqref="R2110:R2112">
    <cfRule type="cellIs" dxfId="4025" priority="2603" operator="notEqual">
      <formula>""</formula>
    </cfRule>
    <cfRule type="cellIs" dxfId="4024" priority="2604" operator="equal">
      <formula>""</formula>
    </cfRule>
  </conditionalFormatting>
  <conditionalFormatting sqref="Q2113:R2114 P2112:P2114 R2112 S2109:T2114 J2109:J2114 M2109:N2114 W2105:W2114">
    <cfRule type="cellIs" dxfId="4023" priority="2601" operator="notEqual">
      <formula>""</formula>
    </cfRule>
    <cfRule type="cellIs" dxfId="4022" priority="2602" operator="equal">
      <formula>""</formula>
    </cfRule>
  </conditionalFormatting>
  <conditionalFormatting sqref="B2103:B2114 U2114 W2104 T2104:T2108 Q2104:Q2112 U2113:V2113 R2104:R2109 T2103:Y2103 U2104:U2112 C2103:R2103 O2104:O2114 J2104:N2108 P2104:P2111 C2104:I2114 X2104:Y2114">
    <cfRule type="cellIs" dxfId="4021" priority="2599" operator="notEqual">
      <formula>""</formula>
    </cfRule>
    <cfRule type="cellIs" dxfId="4020" priority="2600" operator="equal">
      <formula>""</formula>
    </cfRule>
  </conditionalFormatting>
  <conditionalFormatting sqref="V2114">
    <cfRule type="cellIs" dxfId="4019" priority="2597" operator="notEqual">
      <formula>""</formula>
    </cfRule>
    <cfRule type="cellIs" dxfId="4018" priority="2598" operator="equal">
      <formula>""</formula>
    </cfRule>
  </conditionalFormatting>
  <conditionalFormatting sqref="Z2103:AB2103 AB2104:AB2114 Z2104:AA2113">
    <cfRule type="cellIs" dxfId="4017" priority="2595" operator="notEqual">
      <formula>""</formula>
    </cfRule>
    <cfRule type="cellIs" dxfId="4016" priority="2596" operator="equal">
      <formula>""</formula>
    </cfRule>
  </conditionalFormatting>
  <conditionalFormatting sqref="Z2114:AA2114">
    <cfRule type="cellIs" dxfId="4015" priority="2593" operator="notEqual">
      <formula>""</formula>
    </cfRule>
    <cfRule type="cellIs" dxfId="4014" priority="2594" operator="equal">
      <formula>""</formula>
    </cfRule>
  </conditionalFormatting>
  <conditionalFormatting sqref="AC2113:AE2113 AD2103:AE2103">
    <cfRule type="cellIs" dxfId="4013" priority="2591" operator="notEqual">
      <formula>""</formula>
    </cfRule>
    <cfRule type="cellIs" dxfId="4012" priority="2592" operator="equal">
      <formula>""</formula>
    </cfRule>
  </conditionalFormatting>
  <conditionalFormatting sqref="AC2114:AE2114">
    <cfRule type="cellIs" dxfId="4011" priority="2589" operator="notEqual">
      <formula>""</formula>
    </cfRule>
    <cfRule type="cellIs" dxfId="4010" priority="2590" operator="equal">
      <formula>""</formula>
    </cfRule>
  </conditionalFormatting>
  <conditionalFormatting sqref="AF2103:AF2113">
    <cfRule type="cellIs" dxfId="4009" priority="2587" operator="notEqual">
      <formula>""</formula>
    </cfRule>
    <cfRule type="cellIs" dxfId="4008" priority="2588" operator="equal">
      <formula>""</formula>
    </cfRule>
  </conditionalFormatting>
  <conditionalFormatting sqref="AF2114">
    <cfRule type="cellIs" dxfId="4007" priority="2585" operator="notEqual">
      <formula>""</formula>
    </cfRule>
    <cfRule type="cellIs" dxfId="4006" priority="2586" operator="equal">
      <formula>""</formula>
    </cfRule>
  </conditionalFormatting>
  <conditionalFormatting sqref="AG2103:AG2114">
    <cfRule type="cellIs" dxfId="4005" priority="2583" operator="notEqual">
      <formula>""</formula>
    </cfRule>
    <cfRule type="cellIs" dxfId="4004" priority="2584" operator="equal">
      <formula>""</formula>
    </cfRule>
  </conditionalFormatting>
  <conditionalFormatting sqref="AC2103">
    <cfRule type="cellIs" dxfId="4003" priority="2581" operator="notEqual">
      <formula>""</formula>
    </cfRule>
    <cfRule type="cellIs" dxfId="4002" priority="2582" operator="equal">
      <formula>""</formula>
    </cfRule>
  </conditionalFormatting>
  <conditionalFormatting sqref="AC2104:AC2112">
    <cfRule type="cellIs" dxfId="4001" priority="2579" operator="notEqual">
      <formula>""</formula>
    </cfRule>
    <cfRule type="cellIs" dxfId="4000" priority="2580" operator="equal">
      <formula>""</formula>
    </cfRule>
  </conditionalFormatting>
  <conditionalFormatting sqref="AF2104:AF2112">
    <cfRule type="cellIs" dxfId="3999" priority="2577" operator="notEqual">
      <formula>""</formula>
    </cfRule>
    <cfRule type="cellIs" dxfId="3998" priority="2578" operator="equal">
      <formula>""</formula>
    </cfRule>
  </conditionalFormatting>
  <conditionalFormatting sqref="AE2104:AE2112">
    <cfRule type="cellIs" dxfId="3997" priority="2575" operator="notEqual">
      <formula>""</formula>
    </cfRule>
    <cfRule type="cellIs" dxfId="3996" priority="2576" operator="equal">
      <formula>""</formula>
    </cfRule>
  </conditionalFormatting>
  <conditionalFormatting sqref="AD2104:AD2112">
    <cfRule type="cellIs" dxfId="3995" priority="2573" operator="notEqual">
      <formula>""</formula>
    </cfRule>
    <cfRule type="cellIs" dxfId="3994" priority="2574" operator="equal">
      <formula>""</formula>
    </cfRule>
  </conditionalFormatting>
  <conditionalFormatting sqref="L2109:L2114">
    <cfRule type="cellIs" dxfId="3993" priority="2571" operator="notEqual">
      <formula>""</formula>
    </cfRule>
    <cfRule type="cellIs" dxfId="3992" priority="2572" operator="equal">
      <formula>""</formula>
    </cfRule>
  </conditionalFormatting>
  <conditionalFormatting sqref="K2109:K2114">
    <cfRule type="cellIs" dxfId="3991" priority="2569" operator="notEqual">
      <formula>""</formula>
    </cfRule>
    <cfRule type="cellIs" dxfId="3990" priority="2570" operator="equal">
      <formula>""</formula>
    </cfRule>
  </conditionalFormatting>
  <conditionalFormatting sqref="S2103:S2108">
    <cfRule type="cellIs" dxfId="3989" priority="2567" operator="notEqual">
      <formula>""</formula>
    </cfRule>
    <cfRule type="cellIs" dxfId="3988" priority="2568" operator="equal">
      <formula>""</formula>
    </cfRule>
  </conditionalFormatting>
  <conditionalFormatting sqref="V2104:V2112">
    <cfRule type="cellIs" dxfId="3987" priority="2565" operator="notEqual">
      <formula>""</formula>
    </cfRule>
    <cfRule type="cellIs" dxfId="3986" priority="2566" operator="equal">
      <formula>""</formula>
    </cfRule>
  </conditionalFormatting>
  <conditionalFormatting sqref="R2125:R2127">
    <cfRule type="cellIs" dxfId="3985" priority="2563" operator="notEqual">
      <formula>""</formula>
    </cfRule>
    <cfRule type="cellIs" dxfId="3984" priority="2564" operator="equal">
      <formula>""</formula>
    </cfRule>
  </conditionalFormatting>
  <conditionalFormatting sqref="Q2128:R2129 P2127:P2129 R2127 S2124:T2129 J2124:J2129 M2124:N2129 W2120:W2129">
    <cfRule type="cellIs" dxfId="3983" priority="2561" operator="notEqual">
      <formula>""</formula>
    </cfRule>
    <cfRule type="cellIs" dxfId="3982" priority="2562" operator="equal">
      <formula>""</formula>
    </cfRule>
  </conditionalFormatting>
  <conditionalFormatting sqref="B2118:B2129 U2129 W2119 T2119:T2123 Q2119:Q2127 U2128:V2128 R2119:R2124 T2118:Y2118 U2119:U2127 C2118:R2118 O2119:O2129 J2119:N2123 P2119:P2126 C2119:I2129 X2119:Y2129">
    <cfRule type="cellIs" dxfId="3981" priority="2559" operator="notEqual">
      <formula>""</formula>
    </cfRule>
    <cfRule type="cellIs" dxfId="3980" priority="2560" operator="equal">
      <formula>""</formula>
    </cfRule>
  </conditionalFormatting>
  <conditionalFormatting sqref="V2129">
    <cfRule type="cellIs" dxfId="3979" priority="2557" operator="notEqual">
      <formula>""</formula>
    </cfRule>
    <cfRule type="cellIs" dxfId="3978" priority="2558" operator="equal">
      <formula>""</formula>
    </cfRule>
  </conditionalFormatting>
  <conditionalFormatting sqref="Z2118:AB2118 AB2119:AB2129 Z2119:AA2128">
    <cfRule type="cellIs" dxfId="3977" priority="2555" operator="notEqual">
      <formula>""</formula>
    </cfRule>
    <cfRule type="cellIs" dxfId="3976" priority="2556" operator="equal">
      <formula>""</formula>
    </cfRule>
  </conditionalFormatting>
  <conditionalFormatting sqref="Z2129:AA2129">
    <cfRule type="cellIs" dxfId="3975" priority="2553" operator="notEqual">
      <formula>""</formula>
    </cfRule>
    <cfRule type="cellIs" dxfId="3974" priority="2554" operator="equal">
      <formula>""</formula>
    </cfRule>
  </conditionalFormatting>
  <conditionalFormatting sqref="AC2128:AE2128 AD2118:AE2118">
    <cfRule type="cellIs" dxfId="3973" priority="2551" operator="notEqual">
      <formula>""</formula>
    </cfRule>
    <cfRule type="cellIs" dxfId="3972" priority="2552" operator="equal">
      <formula>""</formula>
    </cfRule>
  </conditionalFormatting>
  <conditionalFormatting sqref="AC2129:AE2129">
    <cfRule type="cellIs" dxfId="3971" priority="2549" operator="notEqual">
      <formula>""</formula>
    </cfRule>
    <cfRule type="cellIs" dxfId="3970" priority="2550" operator="equal">
      <formula>""</formula>
    </cfRule>
  </conditionalFormatting>
  <conditionalFormatting sqref="AF2118:AF2128">
    <cfRule type="cellIs" dxfId="3969" priority="2547" operator="notEqual">
      <formula>""</formula>
    </cfRule>
    <cfRule type="cellIs" dxfId="3968" priority="2548" operator="equal">
      <formula>""</formula>
    </cfRule>
  </conditionalFormatting>
  <conditionalFormatting sqref="AF2129">
    <cfRule type="cellIs" dxfId="3967" priority="2545" operator="notEqual">
      <formula>""</formula>
    </cfRule>
    <cfRule type="cellIs" dxfId="3966" priority="2546" operator="equal">
      <formula>""</formula>
    </cfRule>
  </conditionalFormatting>
  <conditionalFormatting sqref="AG2118:AG2129">
    <cfRule type="cellIs" dxfId="3965" priority="2543" operator="notEqual">
      <formula>""</formula>
    </cfRule>
    <cfRule type="cellIs" dxfId="3964" priority="2544" operator="equal">
      <formula>""</formula>
    </cfRule>
  </conditionalFormatting>
  <conditionalFormatting sqref="AC2118">
    <cfRule type="cellIs" dxfId="3963" priority="2541" operator="notEqual">
      <formula>""</formula>
    </cfRule>
    <cfRule type="cellIs" dxfId="3962" priority="2542" operator="equal">
      <formula>""</formula>
    </cfRule>
  </conditionalFormatting>
  <conditionalFormatting sqref="AC2119:AC2127">
    <cfRule type="cellIs" dxfId="3961" priority="2539" operator="notEqual">
      <formula>""</formula>
    </cfRule>
    <cfRule type="cellIs" dxfId="3960" priority="2540" operator="equal">
      <formula>""</formula>
    </cfRule>
  </conditionalFormatting>
  <conditionalFormatting sqref="AF2119:AF2127">
    <cfRule type="cellIs" dxfId="3959" priority="2537" operator="notEqual">
      <formula>""</formula>
    </cfRule>
    <cfRule type="cellIs" dxfId="3958" priority="2538" operator="equal">
      <formula>""</formula>
    </cfRule>
  </conditionalFormatting>
  <conditionalFormatting sqref="AE2119:AE2127">
    <cfRule type="cellIs" dxfId="3957" priority="2535" operator="notEqual">
      <formula>""</formula>
    </cfRule>
    <cfRule type="cellIs" dxfId="3956" priority="2536" operator="equal">
      <formula>""</formula>
    </cfRule>
  </conditionalFormatting>
  <conditionalFormatting sqref="AD2119:AD2127">
    <cfRule type="cellIs" dxfId="3955" priority="2533" operator="notEqual">
      <formula>""</formula>
    </cfRule>
    <cfRule type="cellIs" dxfId="3954" priority="2534" operator="equal">
      <formula>""</formula>
    </cfRule>
  </conditionalFormatting>
  <conditionalFormatting sqref="L2124:L2129">
    <cfRule type="cellIs" dxfId="3953" priority="2531" operator="notEqual">
      <formula>""</formula>
    </cfRule>
    <cfRule type="cellIs" dxfId="3952" priority="2532" operator="equal">
      <formula>""</formula>
    </cfRule>
  </conditionalFormatting>
  <conditionalFormatting sqref="K2124:K2129">
    <cfRule type="cellIs" dxfId="3951" priority="2529" operator="notEqual">
      <formula>""</formula>
    </cfRule>
    <cfRule type="cellIs" dxfId="3950" priority="2530" operator="equal">
      <formula>""</formula>
    </cfRule>
  </conditionalFormatting>
  <conditionalFormatting sqref="S2118:S2123">
    <cfRule type="cellIs" dxfId="3949" priority="2527" operator="notEqual">
      <formula>""</formula>
    </cfRule>
    <cfRule type="cellIs" dxfId="3948" priority="2528" operator="equal">
      <formula>""</formula>
    </cfRule>
  </conditionalFormatting>
  <conditionalFormatting sqref="V2119:V2127">
    <cfRule type="cellIs" dxfId="3947" priority="2525" operator="notEqual">
      <formula>""</formula>
    </cfRule>
    <cfRule type="cellIs" dxfId="3946" priority="2526" operator="equal">
      <formula>""</formula>
    </cfRule>
  </conditionalFormatting>
  <conditionalFormatting sqref="R2140:R2142">
    <cfRule type="cellIs" dxfId="3945" priority="2523" operator="notEqual">
      <formula>""</formula>
    </cfRule>
    <cfRule type="cellIs" dxfId="3944" priority="2524" operator="equal">
      <formula>""</formula>
    </cfRule>
  </conditionalFormatting>
  <conditionalFormatting sqref="Q2143:R2144 P2142:P2144 R2142 S2139:T2144 J2139:J2144 M2139:N2144 W2135:W2144">
    <cfRule type="cellIs" dxfId="3943" priority="2521" operator="notEqual">
      <formula>""</formula>
    </cfRule>
    <cfRule type="cellIs" dxfId="3942" priority="2522" operator="equal">
      <formula>""</formula>
    </cfRule>
  </conditionalFormatting>
  <conditionalFormatting sqref="B2133:B2144 U2144 W2134 T2134:T2138 Q2134:Q2142 U2143:V2143 R2134:R2139 T2133:Y2133 U2134:U2142 C2133:R2133 O2134:O2144 J2134:N2138 P2134:P2141 C2134:I2144 X2134:Y2144">
    <cfRule type="cellIs" dxfId="3941" priority="2519" operator="notEqual">
      <formula>""</formula>
    </cfRule>
    <cfRule type="cellIs" dxfId="3940" priority="2520" operator="equal">
      <formula>""</formula>
    </cfRule>
  </conditionalFormatting>
  <conditionalFormatting sqref="V2144">
    <cfRule type="cellIs" dxfId="3939" priority="2517" operator="notEqual">
      <formula>""</formula>
    </cfRule>
    <cfRule type="cellIs" dxfId="3938" priority="2518" operator="equal">
      <formula>""</formula>
    </cfRule>
  </conditionalFormatting>
  <conditionalFormatting sqref="Z2133:AB2133 AB2134:AB2144 Z2134:AA2143">
    <cfRule type="cellIs" dxfId="3937" priority="2515" operator="notEqual">
      <formula>""</formula>
    </cfRule>
    <cfRule type="cellIs" dxfId="3936" priority="2516" operator="equal">
      <formula>""</formula>
    </cfRule>
  </conditionalFormatting>
  <conditionalFormatting sqref="Z2144:AA2144">
    <cfRule type="cellIs" dxfId="3935" priority="2513" operator="notEqual">
      <formula>""</formula>
    </cfRule>
    <cfRule type="cellIs" dxfId="3934" priority="2514" operator="equal">
      <formula>""</formula>
    </cfRule>
  </conditionalFormatting>
  <conditionalFormatting sqref="AC2143:AE2143 AD2133:AE2133">
    <cfRule type="cellIs" dxfId="3933" priority="2511" operator="notEqual">
      <formula>""</formula>
    </cfRule>
    <cfRule type="cellIs" dxfId="3932" priority="2512" operator="equal">
      <formula>""</formula>
    </cfRule>
  </conditionalFormatting>
  <conditionalFormatting sqref="AC2144:AE2144">
    <cfRule type="cellIs" dxfId="3931" priority="2509" operator="notEqual">
      <formula>""</formula>
    </cfRule>
    <cfRule type="cellIs" dxfId="3930" priority="2510" operator="equal">
      <formula>""</formula>
    </cfRule>
  </conditionalFormatting>
  <conditionalFormatting sqref="AF2133:AF2143">
    <cfRule type="cellIs" dxfId="3929" priority="2507" operator="notEqual">
      <formula>""</formula>
    </cfRule>
    <cfRule type="cellIs" dxfId="3928" priority="2508" operator="equal">
      <formula>""</formula>
    </cfRule>
  </conditionalFormatting>
  <conditionalFormatting sqref="AF2144">
    <cfRule type="cellIs" dxfId="3927" priority="2505" operator="notEqual">
      <formula>""</formula>
    </cfRule>
    <cfRule type="cellIs" dxfId="3926" priority="2506" operator="equal">
      <formula>""</formula>
    </cfRule>
  </conditionalFormatting>
  <conditionalFormatting sqref="AG2133:AG2144">
    <cfRule type="cellIs" dxfId="3925" priority="2503" operator="notEqual">
      <formula>""</formula>
    </cfRule>
    <cfRule type="cellIs" dxfId="3924" priority="2504" operator="equal">
      <formula>""</formula>
    </cfRule>
  </conditionalFormatting>
  <conditionalFormatting sqref="AC2133">
    <cfRule type="cellIs" dxfId="3923" priority="2501" operator="notEqual">
      <formula>""</formula>
    </cfRule>
    <cfRule type="cellIs" dxfId="3922" priority="2502" operator="equal">
      <formula>""</formula>
    </cfRule>
  </conditionalFormatting>
  <conditionalFormatting sqref="AC2134:AC2142">
    <cfRule type="cellIs" dxfId="3921" priority="2499" operator="notEqual">
      <formula>""</formula>
    </cfRule>
    <cfRule type="cellIs" dxfId="3920" priority="2500" operator="equal">
      <formula>""</formula>
    </cfRule>
  </conditionalFormatting>
  <conditionalFormatting sqref="AF2134:AF2142">
    <cfRule type="cellIs" dxfId="3919" priority="2497" operator="notEqual">
      <formula>""</formula>
    </cfRule>
    <cfRule type="cellIs" dxfId="3918" priority="2498" operator="equal">
      <formula>""</formula>
    </cfRule>
  </conditionalFormatting>
  <conditionalFormatting sqref="AE2134:AE2142">
    <cfRule type="cellIs" dxfId="3917" priority="2495" operator="notEqual">
      <formula>""</formula>
    </cfRule>
    <cfRule type="cellIs" dxfId="3916" priority="2496" operator="equal">
      <formula>""</formula>
    </cfRule>
  </conditionalFormatting>
  <conditionalFormatting sqref="AD2134:AD2142">
    <cfRule type="cellIs" dxfId="3915" priority="2493" operator="notEqual">
      <formula>""</formula>
    </cfRule>
    <cfRule type="cellIs" dxfId="3914" priority="2494" operator="equal">
      <formula>""</formula>
    </cfRule>
  </conditionalFormatting>
  <conditionalFormatting sqref="L2139:L2144">
    <cfRule type="cellIs" dxfId="3913" priority="2491" operator="notEqual">
      <formula>""</formula>
    </cfRule>
    <cfRule type="cellIs" dxfId="3912" priority="2492" operator="equal">
      <formula>""</formula>
    </cfRule>
  </conditionalFormatting>
  <conditionalFormatting sqref="K2139:K2144">
    <cfRule type="cellIs" dxfId="3911" priority="2489" operator="notEqual">
      <formula>""</formula>
    </cfRule>
    <cfRule type="cellIs" dxfId="3910" priority="2490" operator="equal">
      <formula>""</formula>
    </cfRule>
  </conditionalFormatting>
  <conditionalFormatting sqref="S2133:S2138">
    <cfRule type="cellIs" dxfId="3909" priority="2487" operator="notEqual">
      <formula>""</formula>
    </cfRule>
    <cfRule type="cellIs" dxfId="3908" priority="2488" operator="equal">
      <formula>""</formula>
    </cfRule>
  </conditionalFormatting>
  <conditionalFormatting sqref="V2134:V2142">
    <cfRule type="cellIs" dxfId="3907" priority="2485" operator="notEqual">
      <formula>""</formula>
    </cfRule>
    <cfRule type="cellIs" dxfId="3906" priority="2486" operator="equal">
      <formula>""</formula>
    </cfRule>
  </conditionalFormatting>
  <conditionalFormatting sqref="R2155:R2157">
    <cfRule type="cellIs" dxfId="3905" priority="2483" operator="notEqual">
      <formula>""</formula>
    </cfRule>
    <cfRule type="cellIs" dxfId="3904" priority="2484" operator="equal">
      <formula>""</formula>
    </cfRule>
  </conditionalFormatting>
  <conditionalFormatting sqref="Q2158:R2159 P2157:P2159 R2157 S2154:T2159 J2154:J2159 M2154:N2159 W2150:W2159">
    <cfRule type="cellIs" dxfId="3903" priority="2481" operator="notEqual">
      <formula>""</formula>
    </cfRule>
    <cfRule type="cellIs" dxfId="3902" priority="2482" operator="equal">
      <formula>""</formula>
    </cfRule>
  </conditionalFormatting>
  <conditionalFormatting sqref="B2148:B2159 U2159 W2149 T2149:T2153 Q2149:Q2157 U2158:V2158 R2149:R2154 T2148:Y2148 U2149:U2157 C2148:R2148 O2149:O2159 J2149:N2153 P2149:P2156 C2149:I2159 X2149:Y2159">
    <cfRule type="cellIs" dxfId="3901" priority="2479" operator="notEqual">
      <formula>""</formula>
    </cfRule>
    <cfRule type="cellIs" dxfId="3900" priority="2480" operator="equal">
      <formula>""</formula>
    </cfRule>
  </conditionalFormatting>
  <conditionalFormatting sqref="V2159">
    <cfRule type="cellIs" dxfId="3899" priority="2477" operator="notEqual">
      <formula>""</formula>
    </cfRule>
    <cfRule type="cellIs" dxfId="3898" priority="2478" operator="equal">
      <formula>""</formula>
    </cfRule>
  </conditionalFormatting>
  <conditionalFormatting sqref="Z2148:AB2148 AB2149:AB2159 Z2149:AA2158">
    <cfRule type="cellIs" dxfId="3897" priority="2475" operator="notEqual">
      <formula>""</formula>
    </cfRule>
    <cfRule type="cellIs" dxfId="3896" priority="2476" operator="equal">
      <formula>""</formula>
    </cfRule>
  </conditionalFormatting>
  <conditionalFormatting sqref="Z2159:AA2159">
    <cfRule type="cellIs" dxfId="3895" priority="2473" operator="notEqual">
      <formula>""</formula>
    </cfRule>
    <cfRule type="cellIs" dxfId="3894" priority="2474" operator="equal">
      <formula>""</formula>
    </cfRule>
  </conditionalFormatting>
  <conditionalFormatting sqref="AC2158:AE2158 AD2148:AE2148">
    <cfRule type="cellIs" dxfId="3893" priority="2471" operator="notEqual">
      <formula>""</formula>
    </cfRule>
    <cfRule type="cellIs" dxfId="3892" priority="2472" operator="equal">
      <formula>""</formula>
    </cfRule>
  </conditionalFormatting>
  <conditionalFormatting sqref="AC2159:AE2159">
    <cfRule type="cellIs" dxfId="3891" priority="2469" operator="notEqual">
      <formula>""</formula>
    </cfRule>
    <cfRule type="cellIs" dxfId="3890" priority="2470" operator="equal">
      <formula>""</formula>
    </cfRule>
  </conditionalFormatting>
  <conditionalFormatting sqref="AF2148:AF2158">
    <cfRule type="cellIs" dxfId="3889" priority="2467" operator="notEqual">
      <formula>""</formula>
    </cfRule>
    <cfRule type="cellIs" dxfId="3888" priority="2468" operator="equal">
      <formula>""</formula>
    </cfRule>
  </conditionalFormatting>
  <conditionalFormatting sqref="AF2159">
    <cfRule type="cellIs" dxfId="3887" priority="2465" operator="notEqual">
      <formula>""</formula>
    </cfRule>
    <cfRule type="cellIs" dxfId="3886" priority="2466" operator="equal">
      <formula>""</formula>
    </cfRule>
  </conditionalFormatting>
  <conditionalFormatting sqref="AG2148:AG2159">
    <cfRule type="cellIs" dxfId="3885" priority="2463" operator="notEqual">
      <formula>""</formula>
    </cfRule>
    <cfRule type="cellIs" dxfId="3884" priority="2464" operator="equal">
      <formula>""</formula>
    </cfRule>
  </conditionalFormatting>
  <conditionalFormatting sqref="AC2148">
    <cfRule type="cellIs" dxfId="3883" priority="2461" operator="notEqual">
      <formula>""</formula>
    </cfRule>
    <cfRule type="cellIs" dxfId="3882" priority="2462" operator="equal">
      <formula>""</formula>
    </cfRule>
  </conditionalFormatting>
  <conditionalFormatting sqref="AC2149:AC2157">
    <cfRule type="cellIs" dxfId="3881" priority="2459" operator="notEqual">
      <formula>""</formula>
    </cfRule>
    <cfRule type="cellIs" dxfId="3880" priority="2460" operator="equal">
      <formula>""</formula>
    </cfRule>
  </conditionalFormatting>
  <conditionalFormatting sqref="AF2149:AF2157">
    <cfRule type="cellIs" dxfId="3879" priority="2457" operator="notEqual">
      <formula>""</formula>
    </cfRule>
    <cfRule type="cellIs" dxfId="3878" priority="2458" operator="equal">
      <formula>""</formula>
    </cfRule>
  </conditionalFormatting>
  <conditionalFormatting sqref="AE2149:AE2157">
    <cfRule type="cellIs" dxfId="3877" priority="2455" operator="notEqual">
      <formula>""</formula>
    </cfRule>
    <cfRule type="cellIs" dxfId="3876" priority="2456" operator="equal">
      <formula>""</formula>
    </cfRule>
  </conditionalFormatting>
  <conditionalFormatting sqref="AD2149:AD2157">
    <cfRule type="cellIs" dxfId="3875" priority="2453" operator="notEqual">
      <formula>""</formula>
    </cfRule>
    <cfRule type="cellIs" dxfId="3874" priority="2454" operator="equal">
      <formula>""</formula>
    </cfRule>
  </conditionalFormatting>
  <conditionalFormatting sqref="L2154:L2159">
    <cfRule type="cellIs" dxfId="3873" priority="2451" operator="notEqual">
      <formula>""</formula>
    </cfRule>
    <cfRule type="cellIs" dxfId="3872" priority="2452" operator="equal">
      <formula>""</formula>
    </cfRule>
  </conditionalFormatting>
  <conditionalFormatting sqref="K2154:K2159">
    <cfRule type="cellIs" dxfId="3871" priority="2449" operator="notEqual">
      <formula>""</formula>
    </cfRule>
    <cfRule type="cellIs" dxfId="3870" priority="2450" operator="equal">
      <formula>""</formula>
    </cfRule>
  </conditionalFormatting>
  <conditionalFormatting sqref="S2148:S2153">
    <cfRule type="cellIs" dxfId="3869" priority="2447" operator="notEqual">
      <formula>""</formula>
    </cfRule>
    <cfRule type="cellIs" dxfId="3868" priority="2448" operator="equal">
      <formula>""</formula>
    </cfRule>
  </conditionalFormatting>
  <conditionalFormatting sqref="V2149:V2157">
    <cfRule type="cellIs" dxfId="3867" priority="2445" operator="notEqual">
      <formula>""</formula>
    </cfRule>
    <cfRule type="cellIs" dxfId="3866" priority="2446" operator="equal">
      <formula>""</formula>
    </cfRule>
  </conditionalFormatting>
  <conditionalFormatting sqref="R2170:R2172">
    <cfRule type="cellIs" dxfId="3865" priority="2443" operator="notEqual">
      <formula>""</formula>
    </cfRule>
    <cfRule type="cellIs" dxfId="3864" priority="2444" operator="equal">
      <formula>""</formula>
    </cfRule>
  </conditionalFormatting>
  <conditionalFormatting sqref="Q2173:R2174 P2172:P2174 R2172 S2169:T2174 J2169:J2174 M2169:N2174 W2165:W2174">
    <cfRule type="cellIs" dxfId="3863" priority="2441" operator="notEqual">
      <formula>""</formula>
    </cfRule>
    <cfRule type="cellIs" dxfId="3862" priority="2442" operator="equal">
      <formula>""</formula>
    </cfRule>
  </conditionalFormatting>
  <conditionalFormatting sqref="B2163:B2174 U2174 W2164 T2164:T2168 Q2164:Q2172 U2173:V2173 R2164:R2169 T2163:Y2163 U2164:U2172 C2163:R2163 O2164:O2174 J2164:N2168 P2164:P2171 C2164:I2174 X2164:Y2174">
    <cfRule type="cellIs" dxfId="3861" priority="2439" operator="notEqual">
      <formula>""</formula>
    </cfRule>
    <cfRule type="cellIs" dxfId="3860" priority="2440" operator="equal">
      <formula>""</formula>
    </cfRule>
  </conditionalFormatting>
  <conditionalFormatting sqref="V2174">
    <cfRule type="cellIs" dxfId="3859" priority="2437" operator="notEqual">
      <formula>""</formula>
    </cfRule>
    <cfRule type="cellIs" dxfId="3858" priority="2438" operator="equal">
      <formula>""</formula>
    </cfRule>
  </conditionalFormatting>
  <conditionalFormatting sqref="Z2163:AB2163 AB2164:AB2174 Z2164:AA2173">
    <cfRule type="cellIs" dxfId="3857" priority="2435" operator="notEqual">
      <formula>""</formula>
    </cfRule>
    <cfRule type="cellIs" dxfId="3856" priority="2436" operator="equal">
      <formula>""</formula>
    </cfRule>
  </conditionalFormatting>
  <conditionalFormatting sqref="Z2174:AA2174">
    <cfRule type="cellIs" dxfId="3855" priority="2433" operator="notEqual">
      <formula>""</formula>
    </cfRule>
    <cfRule type="cellIs" dxfId="3854" priority="2434" operator="equal">
      <formula>""</formula>
    </cfRule>
  </conditionalFormatting>
  <conditionalFormatting sqref="AC2173:AE2173 AD2163:AE2163">
    <cfRule type="cellIs" dxfId="3853" priority="2431" operator="notEqual">
      <formula>""</formula>
    </cfRule>
    <cfRule type="cellIs" dxfId="3852" priority="2432" operator="equal">
      <formula>""</formula>
    </cfRule>
  </conditionalFormatting>
  <conditionalFormatting sqref="AC2174:AE2174">
    <cfRule type="cellIs" dxfId="3851" priority="2429" operator="notEqual">
      <formula>""</formula>
    </cfRule>
    <cfRule type="cellIs" dxfId="3850" priority="2430" operator="equal">
      <formula>""</formula>
    </cfRule>
  </conditionalFormatting>
  <conditionalFormatting sqref="AF2163:AF2173">
    <cfRule type="cellIs" dxfId="3849" priority="2427" operator="notEqual">
      <formula>""</formula>
    </cfRule>
    <cfRule type="cellIs" dxfId="3848" priority="2428" operator="equal">
      <formula>""</formula>
    </cfRule>
  </conditionalFormatting>
  <conditionalFormatting sqref="AF2174">
    <cfRule type="cellIs" dxfId="3847" priority="2425" operator="notEqual">
      <formula>""</formula>
    </cfRule>
    <cfRule type="cellIs" dxfId="3846" priority="2426" operator="equal">
      <formula>""</formula>
    </cfRule>
  </conditionalFormatting>
  <conditionalFormatting sqref="AG2163:AG2174">
    <cfRule type="cellIs" dxfId="3845" priority="2423" operator="notEqual">
      <formula>""</formula>
    </cfRule>
    <cfRule type="cellIs" dxfId="3844" priority="2424" operator="equal">
      <formula>""</formula>
    </cfRule>
  </conditionalFormatting>
  <conditionalFormatting sqref="AC2163">
    <cfRule type="cellIs" dxfId="3843" priority="2421" operator="notEqual">
      <formula>""</formula>
    </cfRule>
    <cfRule type="cellIs" dxfId="3842" priority="2422" operator="equal">
      <formula>""</formula>
    </cfRule>
  </conditionalFormatting>
  <conditionalFormatting sqref="AC2164:AC2172">
    <cfRule type="cellIs" dxfId="3841" priority="2419" operator="notEqual">
      <formula>""</formula>
    </cfRule>
    <cfRule type="cellIs" dxfId="3840" priority="2420" operator="equal">
      <formula>""</formula>
    </cfRule>
  </conditionalFormatting>
  <conditionalFormatting sqref="AF2164:AF2172">
    <cfRule type="cellIs" dxfId="3839" priority="2417" operator="notEqual">
      <formula>""</formula>
    </cfRule>
    <cfRule type="cellIs" dxfId="3838" priority="2418" operator="equal">
      <formula>""</formula>
    </cfRule>
  </conditionalFormatting>
  <conditionalFormatting sqref="AE2164:AE2172">
    <cfRule type="cellIs" dxfId="3837" priority="2415" operator="notEqual">
      <formula>""</formula>
    </cfRule>
    <cfRule type="cellIs" dxfId="3836" priority="2416" operator="equal">
      <formula>""</formula>
    </cfRule>
  </conditionalFormatting>
  <conditionalFormatting sqref="AD2164:AD2172">
    <cfRule type="cellIs" dxfId="3835" priority="2413" operator="notEqual">
      <formula>""</formula>
    </cfRule>
    <cfRule type="cellIs" dxfId="3834" priority="2414" operator="equal">
      <formula>""</formula>
    </cfRule>
  </conditionalFormatting>
  <conditionalFormatting sqref="L2169:L2174">
    <cfRule type="cellIs" dxfId="3833" priority="2411" operator="notEqual">
      <formula>""</formula>
    </cfRule>
    <cfRule type="cellIs" dxfId="3832" priority="2412" operator="equal">
      <formula>""</formula>
    </cfRule>
  </conditionalFormatting>
  <conditionalFormatting sqref="K2169:K2174">
    <cfRule type="cellIs" dxfId="3831" priority="2409" operator="notEqual">
      <formula>""</formula>
    </cfRule>
    <cfRule type="cellIs" dxfId="3830" priority="2410" operator="equal">
      <formula>""</formula>
    </cfRule>
  </conditionalFormatting>
  <conditionalFormatting sqref="S2163:S2168">
    <cfRule type="cellIs" dxfId="3829" priority="2407" operator="notEqual">
      <formula>""</formula>
    </cfRule>
    <cfRule type="cellIs" dxfId="3828" priority="2408" operator="equal">
      <formula>""</formula>
    </cfRule>
  </conditionalFormatting>
  <conditionalFormatting sqref="V2164:V2172">
    <cfRule type="cellIs" dxfId="3827" priority="2405" operator="notEqual">
      <formula>""</formula>
    </cfRule>
    <cfRule type="cellIs" dxfId="3826" priority="2406" operator="equal">
      <formula>""</formula>
    </cfRule>
  </conditionalFormatting>
  <conditionalFormatting sqref="R2185:R2187">
    <cfRule type="cellIs" dxfId="3825" priority="2403" operator="notEqual">
      <formula>""</formula>
    </cfRule>
    <cfRule type="cellIs" dxfId="3824" priority="2404" operator="equal">
      <formula>""</formula>
    </cfRule>
  </conditionalFormatting>
  <conditionalFormatting sqref="Q2188:R2189 P2187:P2189 R2187 S2184:T2189 J2184:J2189 M2184:N2189 W2180:W2189">
    <cfRule type="cellIs" dxfId="3823" priority="2401" operator="notEqual">
      <formula>""</formula>
    </cfRule>
    <cfRule type="cellIs" dxfId="3822" priority="2402" operator="equal">
      <formula>""</formula>
    </cfRule>
  </conditionalFormatting>
  <conditionalFormatting sqref="B2178:B2189 U2189 W2179 T2179:T2183 Q2179:Q2187 U2188:V2188 R2179:R2184 T2178:Y2178 U2179:U2187 C2178:R2178 O2179:O2189 J2179:N2183 P2179:P2186 C2179:I2189 X2179:Y2189">
    <cfRule type="cellIs" dxfId="3821" priority="2399" operator="notEqual">
      <formula>""</formula>
    </cfRule>
    <cfRule type="cellIs" dxfId="3820" priority="2400" operator="equal">
      <formula>""</formula>
    </cfRule>
  </conditionalFormatting>
  <conditionalFormatting sqref="V2189">
    <cfRule type="cellIs" dxfId="3819" priority="2397" operator="notEqual">
      <formula>""</formula>
    </cfRule>
    <cfRule type="cellIs" dxfId="3818" priority="2398" operator="equal">
      <formula>""</formula>
    </cfRule>
  </conditionalFormatting>
  <conditionalFormatting sqref="Z2178:AB2178 AB2179:AB2189 Z2179:AA2188">
    <cfRule type="cellIs" dxfId="3817" priority="2395" operator="notEqual">
      <formula>""</formula>
    </cfRule>
    <cfRule type="cellIs" dxfId="3816" priority="2396" operator="equal">
      <formula>""</formula>
    </cfRule>
  </conditionalFormatting>
  <conditionalFormatting sqref="Z2189:AA2189">
    <cfRule type="cellIs" dxfId="3815" priority="2393" operator="notEqual">
      <formula>""</formula>
    </cfRule>
    <cfRule type="cellIs" dxfId="3814" priority="2394" operator="equal">
      <formula>""</formula>
    </cfRule>
  </conditionalFormatting>
  <conditionalFormatting sqref="AC2188:AE2188 AD2178:AE2178">
    <cfRule type="cellIs" dxfId="3813" priority="2391" operator="notEqual">
      <formula>""</formula>
    </cfRule>
    <cfRule type="cellIs" dxfId="3812" priority="2392" operator="equal">
      <formula>""</formula>
    </cfRule>
  </conditionalFormatting>
  <conditionalFormatting sqref="AC2189:AE2189">
    <cfRule type="cellIs" dxfId="3811" priority="2389" operator="notEqual">
      <formula>""</formula>
    </cfRule>
    <cfRule type="cellIs" dxfId="3810" priority="2390" operator="equal">
      <formula>""</formula>
    </cfRule>
  </conditionalFormatting>
  <conditionalFormatting sqref="AF2178:AF2188">
    <cfRule type="cellIs" dxfId="3809" priority="2387" operator="notEqual">
      <formula>""</formula>
    </cfRule>
    <cfRule type="cellIs" dxfId="3808" priority="2388" operator="equal">
      <formula>""</formula>
    </cfRule>
  </conditionalFormatting>
  <conditionalFormatting sqref="AF2189">
    <cfRule type="cellIs" dxfId="3807" priority="2385" operator="notEqual">
      <formula>""</formula>
    </cfRule>
    <cfRule type="cellIs" dxfId="3806" priority="2386" operator="equal">
      <formula>""</formula>
    </cfRule>
  </conditionalFormatting>
  <conditionalFormatting sqref="AG2178:AG2189">
    <cfRule type="cellIs" dxfId="3805" priority="2383" operator="notEqual">
      <formula>""</formula>
    </cfRule>
    <cfRule type="cellIs" dxfId="3804" priority="2384" operator="equal">
      <formula>""</formula>
    </cfRule>
  </conditionalFormatting>
  <conditionalFormatting sqref="AC2178">
    <cfRule type="cellIs" dxfId="3803" priority="2381" operator="notEqual">
      <formula>""</formula>
    </cfRule>
    <cfRule type="cellIs" dxfId="3802" priority="2382" operator="equal">
      <formula>""</formula>
    </cfRule>
  </conditionalFormatting>
  <conditionalFormatting sqref="AC2179:AC2187">
    <cfRule type="cellIs" dxfId="3801" priority="2379" operator="notEqual">
      <formula>""</formula>
    </cfRule>
    <cfRule type="cellIs" dxfId="3800" priority="2380" operator="equal">
      <formula>""</formula>
    </cfRule>
  </conditionalFormatting>
  <conditionalFormatting sqref="AF2179:AF2187">
    <cfRule type="cellIs" dxfId="3799" priority="2377" operator="notEqual">
      <formula>""</formula>
    </cfRule>
    <cfRule type="cellIs" dxfId="3798" priority="2378" operator="equal">
      <formula>""</formula>
    </cfRule>
  </conditionalFormatting>
  <conditionalFormatting sqref="AE2179:AE2187">
    <cfRule type="cellIs" dxfId="3797" priority="2375" operator="notEqual">
      <formula>""</formula>
    </cfRule>
    <cfRule type="cellIs" dxfId="3796" priority="2376" operator="equal">
      <formula>""</formula>
    </cfRule>
  </conditionalFormatting>
  <conditionalFormatting sqref="AD2179:AD2187">
    <cfRule type="cellIs" dxfId="3795" priority="2373" operator="notEqual">
      <formula>""</formula>
    </cfRule>
    <cfRule type="cellIs" dxfId="3794" priority="2374" operator="equal">
      <formula>""</formula>
    </cfRule>
  </conditionalFormatting>
  <conditionalFormatting sqref="L2184:L2189">
    <cfRule type="cellIs" dxfId="3793" priority="2371" operator="notEqual">
      <formula>""</formula>
    </cfRule>
    <cfRule type="cellIs" dxfId="3792" priority="2372" operator="equal">
      <formula>""</formula>
    </cfRule>
  </conditionalFormatting>
  <conditionalFormatting sqref="K2184:K2189">
    <cfRule type="cellIs" dxfId="3791" priority="2369" operator="notEqual">
      <formula>""</formula>
    </cfRule>
    <cfRule type="cellIs" dxfId="3790" priority="2370" operator="equal">
      <formula>""</formula>
    </cfRule>
  </conditionalFormatting>
  <conditionalFormatting sqref="S2178:S2183">
    <cfRule type="cellIs" dxfId="3789" priority="2367" operator="notEqual">
      <formula>""</formula>
    </cfRule>
    <cfRule type="cellIs" dxfId="3788" priority="2368" operator="equal">
      <formula>""</formula>
    </cfRule>
  </conditionalFormatting>
  <conditionalFormatting sqref="V2179:V2187">
    <cfRule type="cellIs" dxfId="3787" priority="2365" operator="notEqual">
      <formula>""</formula>
    </cfRule>
    <cfRule type="cellIs" dxfId="3786" priority="2366" operator="equal">
      <formula>""</formula>
    </cfRule>
  </conditionalFormatting>
  <conditionalFormatting sqref="R2200:R2202">
    <cfRule type="cellIs" dxfId="3785" priority="2363" operator="notEqual">
      <formula>""</formula>
    </cfRule>
    <cfRule type="cellIs" dxfId="3784" priority="2364" operator="equal">
      <formula>""</formula>
    </cfRule>
  </conditionalFormatting>
  <conditionalFormatting sqref="Q2203:R2204 P2202:P2204 R2202 S2199:T2204 J2199:J2204 M2199:N2204 W2195:W2204">
    <cfRule type="cellIs" dxfId="3783" priority="2361" operator="notEqual">
      <formula>""</formula>
    </cfRule>
    <cfRule type="cellIs" dxfId="3782" priority="2362" operator="equal">
      <formula>""</formula>
    </cfRule>
  </conditionalFormatting>
  <conditionalFormatting sqref="B2193:B2204 U2204 W2194 T2194:T2198 Q2194:Q2202 U2203:V2203 R2194:R2199 T2193:Y2193 U2194:U2202 C2193:R2193 O2194:O2204 J2194:N2198 P2194:P2201 C2194:I2204 X2194:Y2204">
    <cfRule type="cellIs" dxfId="3781" priority="2359" operator="notEqual">
      <formula>""</formula>
    </cfRule>
    <cfRule type="cellIs" dxfId="3780" priority="2360" operator="equal">
      <formula>""</formula>
    </cfRule>
  </conditionalFormatting>
  <conditionalFormatting sqref="V2204">
    <cfRule type="cellIs" dxfId="3779" priority="2357" operator="notEqual">
      <formula>""</formula>
    </cfRule>
    <cfRule type="cellIs" dxfId="3778" priority="2358" operator="equal">
      <formula>""</formula>
    </cfRule>
  </conditionalFormatting>
  <conditionalFormatting sqref="Z2193:AB2193 AB2194:AB2204 Z2194:AA2203">
    <cfRule type="cellIs" dxfId="3777" priority="2355" operator="notEqual">
      <formula>""</formula>
    </cfRule>
    <cfRule type="cellIs" dxfId="3776" priority="2356" operator="equal">
      <formula>""</formula>
    </cfRule>
  </conditionalFormatting>
  <conditionalFormatting sqref="Z2204:AA2204">
    <cfRule type="cellIs" dxfId="3775" priority="2353" operator="notEqual">
      <formula>""</formula>
    </cfRule>
    <cfRule type="cellIs" dxfId="3774" priority="2354" operator="equal">
      <formula>""</formula>
    </cfRule>
  </conditionalFormatting>
  <conditionalFormatting sqref="AC2203:AE2203 AD2193:AE2193">
    <cfRule type="cellIs" dxfId="3773" priority="2351" operator="notEqual">
      <formula>""</formula>
    </cfRule>
    <cfRule type="cellIs" dxfId="3772" priority="2352" operator="equal">
      <formula>""</formula>
    </cfRule>
  </conditionalFormatting>
  <conditionalFormatting sqref="AC2204:AE2204">
    <cfRule type="cellIs" dxfId="3771" priority="2349" operator="notEqual">
      <formula>""</formula>
    </cfRule>
    <cfRule type="cellIs" dxfId="3770" priority="2350" operator="equal">
      <formula>""</formula>
    </cfRule>
  </conditionalFormatting>
  <conditionalFormatting sqref="AF2193:AF2203">
    <cfRule type="cellIs" dxfId="3769" priority="2347" operator="notEqual">
      <formula>""</formula>
    </cfRule>
    <cfRule type="cellIs" dxfId="3768" priority="2348" operator="equal">
      <formula>""</formula>
    </cfRule>
  </conditionalFormatting>
  <conditionalFormatting sqref="AF2204">
    <cfRule type="cellIs" dxfId="3767" priority="2345" operator="notEqual">
      <formula>""</formula>
    </cfRule>
    <cfRule type="cellIs" dxfId="3766" priority="2346" operator="equal">
      <formula>""</formula>
    </cfRule>
  </conditionalFormatting>
  <conditionalFormatting sqref="AG2193:AG2204">
    <cfRule type="cellIs" dxfId="3765" priority="2343" operator="notEqual">
      <formula>""</formula>
    </cfRule>
    <cfRule type="cellIs" dxfId="3764" priority="2344" operator="equal">
      <formula>""</formula>
    </cfRule>
  </conditionalFormatting>
  <conditionalFormatting sqref="AC2193">
    <cfRule type="cellIs" dxfId="3763" priority="2341" operator="notEqual">
      <formula>""</formula>
    </cfRule>
    <cfRule type="cellIs" dxfId="3762" priority="2342" operator="equal">
      <formula>""</formula>
    </cfRule>
  </conditionalFormatting>
  <conditionalFormatting sqref="AC2194:AC2202">
    <cfRule type="cellIs" dxfId="3761" priority="2339" operator="notEqual">
      <formula>""</formula>
    </cfRule>
    <cfRule type="cellIs" dxfId="3760" priority="2340" operator="equal">
      <formula>""</formula>
    </cfRule>
  </conditionalFormatting>
  <conditionalFormatting sqref="AF2194:AF2202">
    <cfRule type="cellIs" dxfId="3759" priority="2337" operator="notEqual">
      <formula>""</formula>
    </cfRule>
    <cfRule type="cellIs" dxfId="3758" priority="2338" operator="equal">
      <formula>""</formula>
    </cfRule>
  </conditionalFormatting>
  <conditionalFormatting sqref="AE2194:AE2202">
    <cfRule type="cellIs" dxfId="3757" priority="2335" operator="notEqual">
      <formula>""</formula>
    </cfRule>
    <cfRule type="cellIs" dxfId="3756" priority="2336" operator="equal">
      <formula>""</formula>
    </cfRule>
  </conditionalFormatting>
  <conditionalFormatting sqref="AD2194:AD2202">
    <cfRule type="cellIs" dxfId="3755" priority="2333" operator="notEqual">
      <formula>""</formula>
    </cfRule>
    <cfRule type="cellIs" dxfId="3754" priority="2334" operator="equal">
      <formula>""</formula>
    </cfRule>
  </conditionalFormatting>
  <conditionalFormatting sqref="L2199:L2204">
    <cfRule type="cellIs" dxfId="3753" priority="2331" operator="notEqual">
      <formula>""</formula>
    </cfRule>
    <cfRule type="cellIs" dxfId="3752" priority="2332" operator="equal">
      <formula>""</formula>
    </cfRule>
  </conditionalFormatting>
  <conditionalFormatting sqref="K2199:K2204">
    <cfRule type="cellIs" dxfId="3751" priority="2329" operator="notEqual">
      <formula>""</formula>
    </cfRule>
    <cfRule type="cellIs" dxfId="3750" priority="2330" operator="equal">
      <formula>""</formula>
    </cfRule>
  </conditionalFormatting>
  <conditionalFormatting sqref="S2193:S2198">
    <cfRule type="cellIs" dxfId="3749" priority="2327" operator="notEqual">
      <formula>""</formula>
    </cfRule>
    <cfRule type="cellIs" dxfId="3748" priority="2328" operator="equal">
      <formula>""</formula>
    </cfRule>
  </conditionalFormatting>
  <conditionalFormatting sqref="V2194:V2202">
    <cfRule type="cellIs" dxfId="3747" priority="2325" operator="notEqual">
      <formula>""</formula>
    </cfRule>
    <cfRule type="cellIs" dxfId="3746" priority="2326" operator="equal">
      <formula>""</formula>
    </cfRule>
  </conditionalFormatting>
  <conditionalFormatting sqref="R2215:R2217">
    <cfRule type="cellIs" dxfId="3745" priority="2323" operator="notEqual">
      <formula>""</formula>
    </cfRule>
    <cfRule type="cellIs" dxfId="3744" priority="2324" operator="equal">
      <formula>""</formula>
    </cfRule>
  </conditionalFormatting>
  <conditionalFormatting sqref="Q2218:R2219 P2217:P2219 R2217 S2214:T2219 J2214:J2219 M2214:N2219 W2210:W2219">
    <cfRule type="cellIs" dxfId="3743" priority="2321" operator="notEqual">
      <formula>""</formula>
    </cfRule>
    <cfRule type="cellIs" dxfId="3742" priority="2322" operator="equal">
      <formula>""</formula>
    </cfRule>
  </conditionalFormatting>
  <conditionalFormatting sqref="B2208:B2219 U2219 W2209 T2209:T2213 Q2209:Q2217 U2218:V2218 R2209:R2214 T2208:Y2208 U2209:U2217 C2208:R2208 O2209:O2219 J2209:N2213 P2209:P2216 C2209:I2219 X2209:Y2219">
    <cfRule type="cellIs" dxfId="3741" priority="2319" operator="notEqual">
      <formula>""</formula>
    </cfRule>
    <cfRule type="cellIs" dxfId="3740" priority="2320" operator="equal">
      <formula>""</formula>
    </cfRule>
  </conditionalFormatting>
  <conditionalFormatting sqref="V2219">
    <cfRule type="cellIs" dxfId="3739" priority="2317" operator="notEqual">
      <formula>""</formula>
    </cfRule>
    <cfRule type="cellIs" dxfId="3738" priority="2318" operator="equal">
      <formula>""</formula>
    </cfRule>
  </conditionalFormatting>
  <conditionalFormatting sqref="Z2208:AB2208 AB2209:AB2219 Z2209:AA2218">
    <cfRule type="cellIs" dxfId="3737" priority="2315" operator="notEqual">
      <formula>""</formula>
    </cfRule>
    <cfRule type="cellIs" dxfId="3736" priority="2316" operator="equal">
      <formula>""</formula>
    </cfRule>
  </conditionalFormatting>
  <conditionalFormatting sqref="Z2219:AA2219">
    <cfRule type="cellIs" dxfId="3735" priority="2313" operator="notEqual">
      <formula>""</formula>
    </cfRule>
    <cfRule type="cellIs" dxfId="3734" priority="2314" operator="equal">
      <formula>""</formula>
    </cfRule>
  </conditionalFormatting>
  <conditionalFormatting sqref="AC2218:AE2218 AD2208:AE2208">
    <cfRule type="cellIs" dxfId="3733" priority="2311" operator="notEqual">
      <formula>""</formula>
    </cfRule>
    <cfRule type="cellIs" dxfId="3732" priority="2312" operator="equal">
      <formula>""</formula>
    </cfRule>
  </conditionalFormatting>
  <conditionalFormatting sqref="AC2219:AE2219">
    <cfRule type="cellIs" dxfId="3731" priority="2309" operator="notEqual">
      <formula>""</formula>
    </cfRule>
    <cfRule type="cellIs" dxfId="3730" priority="2310" operator="equal">
      <formula>""</formula>
    </cfRule>
  </conditionalFormatting>
  <conditionalFormatting sqref="AF2208:AF2218">
    <cfRule type="cellIs" dxfId="3729" priority="2307" operator="notEqual">
      <formula>""</formula>
    </cfRule>
    <cfRule type="cellIs" dxfId="3728" priority="2308" operator="equal">
      <formula>""</formula>
    </cfRule>
  </conditionalFormatting>
  <conditionalFormatting sqref="AF2219">
    <cfRule type="cellIs" dxfId="3727" priority="2305" operator="notEqual">
      <formula>""</formula>
    </cfRule>
    <cfRule type="cellIs" dxfId="3726" priority="2306" operator="equal">
      <formula>""</formula>
    </cfRule>
  </conditionalFormatting>
  <conditionalFormatting sqref="AG2208:AG2219">
    <cfRule type="cellIs" dxfId="3725" priority="2303" operator="notEqual">
      <formula>""</formula>
    </cfRule>
    <cfRule type="cellIs" dxfId="3724" priority="2304" operator="equal">
      <formula>""</formula>
    </cfRule>
  </conditionalFormatting>
  <conditionalFormatting sqref="AC2208">
    <cfRule type="cellIs" dxfId="3723" priority="2301" operator="notEqual">
      <formula>""</formula>
    </cfRule>
    <cfRule type="cellIs" dxfId="3722" priority="2302" operator="equal">
      <formula>""</formula>
    </cfRule>
  </conditionalFormatting>
  <conditionalFormatting sqref="AC2209:AC2217">
    <cfRule type="cellIs" dxfId="3721" priority="2299" operator="notEqual">
      <formula>""</formula>
    </cfRule>
    <cfRule type="cellIs" dxfId="3720" priority="2300" operator="equal">
      <formula>""</formula>
    </cfRule>
  </conditionalFormatting>
  <conditionalFormatting sqref="AF2209:AF2217">
    <cfRule type="cellIs" dxfId="3719" priority="2297" operator="notEqual">
      <formula>""</formula>
    </cfRule>
    <cfRule type="cellIs" dxfId="3718" priority="2298" operator="equal">
      <formula>""</formula>
    </cfRule>
  </conditionalFormatting>
  <conditionalFormatting sqref="AE2209:AE2217">
    <cfRule type="cellIs" dxfId="3717" priority="2295" operator="notEqual">
      <formula>""</formula>
    </cfRule>
    <cfRule type="cellIs" dxfId="3716" priority="2296" operator="equal">
      <formula>""</formula>
    </cfRule>
  </conditionalFormatting>
  <conditionalFormatting sqref="AD2209:AD2217">
    <cfRule type="cellIs" dxfId="3715" priority="2293" operator="notEqual">
      <formula>""</formula>
    </cfRule>
    <cfRule type="cellIs" dxfId="3714" priority="2294" operator="equal">
      <formula>""</formula>
    </cfRule>
  </conditionalFormatting>
  <conditionalFormatting sqref="L2214:L2219">
    <cfRule type="cellIs" dxfId="3713" priority="2291" operator="notEqual">
      <formula>""</formula>
    </cfRule>
    <cfRule type="cellIs" dxfId="3712" priority="2292" operator="equal">
      <formula>""</formula>
    </cfRule>
  </conditionalFormatting>
  <conditionalFormatting sqref="K2214:K2219">
    <cfRule type="cellIs" dxfId="3711" priority="2289" operator="notEqual">
      <formula>""</formula>
    </cfRule>
    <cfRule type="cellIs" dxfId="3710" priority="2290" operator="equal">
      <formula>""</formula>
    </cfRule>
  </conditionalFormatting>
  <conditionalFormatting sqref="S2208:S2213">
    <cfRule type="cellIs" dxfId="3709" priority="2287" operator="notEqual">
      <formula>""</formula>
    </cfRule>
    <cfRule type="cellIs" dxfId="3708" priority="2288" operator="equal">
      <formula>""</formula>
    </cfRule>
  </conditionalFormatting>
  <conditionalFormatting sqref="V2209:V2217">
    <cfRule type="cellIs" dxfId="3707" priority="2285" operator="notEqual">
      <formula>""</formula>
    </cfRule>
    <cfRule type="cellIs" dxfId="3706" priority="2286" operator="equal">
      <formula>""</formula>
    </cfRule>
  </conditionalFormatting>
  <conditionalFormatting sqref="R2230:R2232">
    <cfRule type="cellIs" dxfId="3705" priority="2283" operator="notEqual">
      <formula>""</formula>
    </cfRule>
    <cfRule type="cellIs" dxfId="3704" priority="2284" operator="equal">
      <formula>""</formula>
    </cfRule>
  </conditionalFormatting>
  <conditionalFormatting sqref="Q2233:R2234 P2232:P2234 R2232 S2229:T2234 J2229:J2234 M2229:N2234 W2225:W2234">
    <cfRule type="cellIs" dxfId="3703" priority="2281" operator="notEqual">
      <formula>""</formula>
    </cfRule>
    <cfRule type="cellIs" dxfId="3702" priority="2282" operator="equal">
      <formula>""</formula>
    </cfRule>
  </conditionalFormatting>
  <conditionalFormatting sqref="B2223:B2234 U2234 W2224 T2224:T2228 Q2224:Q2232 U2233:V2233 R2224:R2229 T2223:Y2223 U2224:U2232 C2223:R2223 O2224:O2234 J2224:N2228 P2224:P2231 C2224:I2234 X2224:Y2234">
    <cfRule type="cellIs" dxfId="3701" priority="2279" operator="notEqual">
      <formula>""</formula>
    </cfRule>
    <cfRule type="cellIs" dxfId="3700" priority="2280" operator="equal">
      <formula>""</formula>
    </cfRule>
  </conditionalFormatting>
  <conditionalFormatting sqref="V2234">
    <cfRule type="cellIs" dxfId="3699" priority="2277" operator="notEqual">
      <formula>""</formula>
    </cfRule>
    <cfRule type="cellIs" dxfId="3698" priority="2278" operator="equal">
      <formula>""</formula>
    </cfRule>
  </conditionalFormatting>
  <conditionalFormatting sqref="Z2223:AB2223 AB2224:AB2234 Z2224:AA2233">
    <cfRule type="cellIs" dxfId="3697" priority="2275" operator="notEqual">
      <formula>""</formula>
    </cfRule>
    <cfRule type="cellIs" dxfId="3696" priority="2276" operator="equal">
      <formula>""</formula>
    </cfRule>
  </conditionalFormatting>
  <conditionalFormatting sqref="Z2234:AA2234">
    <cfRule type="cellIs" dxfId="3695" priority="2273" operator="notEqual">
      <formula>""</formula>
    </cfRule>
    <cfRule type="cellIs" dxfId="3694" priority="2274" operator="equal">
      <formula>""</formula>
    </cfRule>
  </conditionalFormatting>
  <conditionalFormatting sqref="AC2233:AE2233 AD2223:AE2223">
    <cfRule type="cellIs" dxfId="3693" priority="2271" operator="notEqual">
      <formula>""</formula>
    </cfRule>
    <cfRule type="cellIs" dxfId="3692" priority="2272" operator="equal">
      <formula>""</formula>
    </cfRule>
  </conditionalFormatting>
  <conditionalFormatting sqref="AC2234:AE2234">
    <cfRule type="cellIs" dxfId="3691" priority="2269" operator="notEqual">
      <formula>""</formula>
    </cfRule>
    <cfRule type="cellIs" dxfId="3690" priority="2270" operator="equal">
      <formula>""</formula>
    </cfRule>
  </conditionalFormatting>
  <conditionalFormatting sqref="AF2223:AF2233">
    <cfRule type="cellIs" dxfId="3689" priority="2267" operator="notEqual">
      <formula>""</formula>
    </cfRule>
    <cfRule type="cellIs" dxfId="3688" priority="2268" operator="equal">
      <formula>""</formula>
    </cfRule>
  </conditionalFormatting>
  <conditionalFormatting sqref="AF2234">
    <cfRule type="cellIs" dxfId="3687" priority="2265" operator="notEqual">
      <formula>""</formula>
    </cfRule>
    <cfRule type="cellIs" dxfId="3686" priority="2266" operator="equal">
      <formula>""</formula>
    </cfRule>
  </conditionalFormatting>
  <conditionalFormatting sqref="AG2223:AG2234">
    <cfRule type="cellIs" dxfId="3685" priority="2263" operator="notEqual">
      <formula>""</formula>
    </cfRule>
    <cfRule type="cellIs" dxfId="3684" priority="2264" operator="equal">
      <formula>""</formula>
    </cfRule>
  </conditionalFormatting>
  <conditionalFormatting sqref="AC2223">
    <cfRule type="cellIs" dxfId="3683" priority="2261" operator="notEqual">
      <formula>""</formula>
    </cfRule>
    <cfRule type="cellIs" dxfId="3682" priority="2262" operator="equal">
      <formula>""</formula>
    </cfRule>
  </conditionalFormatting>
  <conditionalFormatting sqref="AC2224:AC2232">
    <cfRule type="cellIs" dxfId="3681" priority="2259" operator="notEqual">
      <formula>""</formula>
    </cfRule>
    <cfRule type="cellIs" dxfId="3680" priority="2260" operator="equal">
      <formula>""</formula>
    </cfRule>
  </conditionalFormatting>
  <conditionalFormatting sqref="AF2224:AF2232">
    <cfRule type="cellIs" dxfId="3679" priority="2257" operator="notEqual">
      <formula>""</formula>
    </cfRule>
    <cfRule type="cellIs" dxfId="3678" priority="2258" operator="equal">
      <formula>""</formula>
    </cfRule>
  </conditionalFormatting>
  <conditionalFormatting sqref="AE2224:AE2232">
    <cfRule type="cellIs" dxfId="3677" priority="2255" operator="notEqual">
      <formula>""</formula>
    </cfRule>
    <cfRule type="cellIs" dxfId="3676" priority="2256" operator="equal">
      <formula>""</formula>
    </cfRule>
  </conditionalFormatting>
  <conditionalFormatting sqref="AD2224:AD2232">
    <cfRule type="cellIs" dxfId="3675" priority="2253" operator="notEqual">
      <formula>""</formula>
    </cfRule>
    <cfRule type="cellIs" dxfId="3674" priority="2254" operator="equal">
      <formula>""</formula>
    </cfRule>
  </conditionalFormatting>
  <conditionalFormatting sqref="L2229:L2234">
    <cfRule type="cellIs" dxfId="3673" priority="2251" operator="notEqual">
      <formula>""</formula>
    </cfRule>
    <cfRule type="cellIs" dxfId="3672" priority="2252" operator="equal">
      <formula>""</formula>
    </cfRule>
  </conditionalFormatting>
  <conditionalFormatting sqref="K2229:K2234">
    <cfRule type="cellIs" dxfId="3671" priority="2249" operator="notEqual">
      <formula>""</formula>
    </cfRule>
    <cfRule type="cellIs" dxfId="3670" priority="2250" operator="equal">
      <formula>""</formula>
    </cfRule>
  </conditionalFormatting>
  <conditionalFormatting sqref="S2223:S2228">
    <cfRule type="cellIs" dxfId="3669" priority="2247" operator="notEqual">
      <formula>""</formula>
    </cfRule>
    <cfRule type="cellIs" dxfId="3668" priority="2248" operator="equal">
      <formula>""</formula>
    </cfRule>
  </conditionalFormatting>
  <conditionalFormatting sqref="V2224:V2232">
    <cfRule type="cellIs" dxfId="3667" priority="2245" operator="notEqual">
      <formula>""</formula>
    </cfRule>
    <cfRule type="cellIs" dxfId="3666" priority="2246" operator="equal">
      <formula>""</formula>
    </cfRule>
  </conditionalFormatting>
  <conditionalFormatting sqref="R2245:R2247">
    <cfRule type="cellIs" dxfId="3665" priority="2243" operator="notEqual">
      <formula>""</formula>
    </cfRule>
    <cfRule type="cellIs" dxfId="3664" priority="2244" operator="equal">
      <formula>""</formula>
    </cfRule>
  </conditionalFormatting>
  <conditionalFormatting sqref="Q2248:R2249 P2247:P2249 R2247 S2244:T2249 J2244:J2249 M2244:N2249 W2240:W2249">
    <cfRule type="cellIs" dxfId="3663" priority="2241" operator="notEqual">
      <formula>""</formula>
    </cfRule>
    <cfRule type="cellIs" dxfId="3662" priority="2242" operator="equal">
      <formula>""</formula>
    </cfRule>
  </conditionalFormatting>
  <conditionalFormatting sqref="B2238:B2249 U2249 W2239 T2239:T2243 Q2239:Q2247 U2248:V2248 R2239:R2244 T2238:Y2238 U2239:U2247 C2238:R2238 O2239:O2249 J2239:N2243 P2239:P2246 C2239:I2249 X2239:Y2249">
    <cfRule type="cellIs" dxfId="3661" priority="2239" operator="notEqual">
      <formula>""</formula>
    </cfRule>
    <cfRule type="cellIs" dxfId="3660" priority="2240" operator="equal">
      <formula>""</formula>
    </cfRule>
  </conditionalFormatting>
  <conditionalFormatting sqref="V2249">
    <cfRule type="cellIs" dxfId="3659" priority="2237" operator="notEqual">
      <formula>""</formula>
    </cfRule>
    <cfRule type="cellIs" dxfId="3658" priority="2238" operator="equal">
      <formula>""</formula>
    </cfRule>
  </conditionalFormatting>
  <conditionalFormatting sqref="Z2238:AB2238 AB2239:AB2249 Z2239:AA2248">
    <cfRule type="cellIs" dxfId="3657" priority="2235" operator="notEqual">
      <formula>""</formula>
    </cfRule>
    <cfRule type="cellIs" dxfId="3656" priority="2236" operator="equal">
      <formula>""</formula>
    </cfRule>
  </conditionalFormatting>
  <conditionalFormatting sqref="Z2249:AA2249">
    <cfRule type="cellIs" dxfId="3655" priority="2233" operator="notEqual">
      <formula>""</formula>
    </cfRule>
    <cfRule type="cellIs" dxfId="3654" priority="2234" operator="equal">
      <formula>""</formula>
    </cfRule>
  </conditionalFormatting>
  <conditionalFormatting sqref="AC2248:AE2248 AD2238:AE2238">
    <cfRule type="cellIs" dxfId="3653" priority="2231" operator="notEqual">
      <formula>""</formula>
    </cfRule>
    <cfRule type="cellIs" dxfId="3652" priority="2232" operator="equal">
      <formula>""</formula>
    </cfRule>
  </conditionalFormatting>
  <conditionalFormatting sqref="AC2249:AE2249">
    <cfRule type="cellIs" dxfId="3651" priority="2229" operator="notEqual">
      <formula>""</formula>
    </cfRule>
    <cfRule type="cellIs" dxfId="3650" priority="2230" operator="equal">
      <formula>""</formula>
    </cfRule>
  </conditionalFormatting>
  <conditionalFormatting sqref="AF2238:AF2248">
    <cfRule type="cellIs" dxfId="3649" priority="2227" operator="notEqual">
      <formula>""</formula>
    </cfRule>
    <cfRule type="cellIs" dxfId="3648" priority="2228" operator="equal">
      <formula>""</formula>
    </cfRule>
  </conditionalFormatting>
  <conditionalFormatting sqref="AF2249">
    <cfRule type="cellIs" dxfId="3647" priority="2225" operator="notEqual">
      <formula>""</formula>
    </cfRule>
    <cfRule type="cellIs" dxfId="3646" priority="2226" operator="equal">
      <formula>""</formula>
    </cfRule>
  </conditionalFormatting>
  <conditionalFormatting sqref="AG2238:AG2249">
    <cfRule type="cellIs" dxfId="3645" priority="2223" operator="notEqual">
      <formula>""</formula>
    </cfRule>
    <cfRule type="cellIs" dxfId="3644" priority="2224" operator="equal">
      <formula>""</formula>
    </cfRule>
  </conditionalFormatting>
  <conditionalFormatting sqref="AC2238">
    <cfRule type="cellIs" dxfId="3643" priority="2221" operator="notEqual">
      <formula>""</formula>
    </cfRule>
    <cfRule type="cellIs" dxfId="3642" priority="2222" operator="equal">
      <formula>""</formula>
    </cfRule>
  </conditionalFormatting>
  <conditionalFormatting sqref="AC2239:AC2247">
    <cfRule type="cellIs" dxfId="3641" priority="2219" operator="notEqual">
      <formula>""</formula>
    </cfRule>
    <cfRule type="cellIs" dxfId="3640" priority="2220" operator="equal">
      <formula>""</formula>
    </cfRule>
  </conditionalFormatting>
  <conditionalFormatting sqref="AF2239:AF2247">
    <cfRule type="cellIs" dxfId="3639" priority="2217" operator="notEqual">
      <formula>""</formula>
    </cfRule>
    <cfRule type="cellIs" dxfId="3638" priority="2218" operator="equal">
      <formula>""</formula>
    </cfRule>
  </conditionalFormatting>
  <conditionalFormatting sqref="AE2239:AE2247">
    <cfRule type="cellIs" dxfId="3637" priority="2215" operator="notEqual">
      <formula>""</formula>
    </cfRule>
    <cfRule type="cellIs" dxfId="3636" priority="2216" operator="equal">
      <formula>""</formula>
    </cfRule>
  </conditionalFormatting>
  <conditionalFormatting sqref="AD2239:AD2247">
    <cfRule type="cellIs" dxfId="3635" priority="2213" operator="notEqual">
      <formula>""</formula>
    </cfRule>
    <cfRule type="cellIs" dxfId="3634" priority="2214" operator="equal">
      <formula>""</formula>
    </cfRule>
  </conditionalFormatting>
  <conditionalFormatting sqref="L2244:L2249">
    <cfRule type="cellIs" dxfId="3633" priority="2211" operator="notEqual">
      <formula>""</formula>
    </cfRule>
    <cfRule type="cellIs" dxfId="3632" priority="2212" operator="equal">
      <formula>""</formula>
    </cfRule>
  </conditionalFormatting>
  <conditionalFormatting sqref="K2244:K2249">
    <cfRule type="cellIs" dxfId="3631" priority="2209" operator="notEqual">
      <formula>""</formula>
    </cfRule>
    <cfRule type="cellIs" dxfId="3630" priority="2210" operator="equal">
      <formula>""</formula>
    </cfRule>
  </conditionalFormatting>
  <conditionalFormatting sqref="S2238:S2243">
    <cfRule type="cellIs" dxfId="3629" priority="2207" operator="notEqual">
      <formula>""</formula>
    </cfRule>
    <cfRule type="cellIs" dxfId="3628" priority="2208" operator="equal">
      <formula>""</formula>
    </cfRule>
  </conditionalFormatting>
  <conditionalFormatting sqref="V2239:V2247">
    <cfRule type="cellIs" dxfId="3627" priority="2205" operator="notEqual">
      <formula>""</formula>
    </cfRule>
    <cfRule type="cellIs" dxfId="3626" priority="2206" operator="equal">
      <formula>""</formula>
    </cfRule>
  </conditionalFormatting>
  <conditionalFormatting sqref="R2260:R2262">
    <cfRule type="cellIs" dxfId="3625" priority="2203" operator="notEqual">
      <formula>""</formula>
    </cfRule>
    <cfRule type="cellIs" dxfId="3624" priority="2204" operator="equal">
      <formula>""</formula>
    </cfRule>
  </conditionalFormatting>
  <conditionalFormatting sqref="Q2263:R2264 P2262:P2264 R2262 S2259:T2264 J2259:J2264 M2259:N2264 W2255:W2264">
    <cfRule type="cellIs" dxfId="3623" priority="2201" operator="notEqual">
      <formula>""</formula>
    </cfRule>
    <cfRule type="cellIs" dxfId="3622" priority="2202" operator="equal">
      <formula>""</formula>
    </cfRule>
  </conditionalFormatting>
  <conditionalFormatting sqref="B2253:B2264 U2264 W2254 T2254:T2258 Q2254:Q2262 U2263:V2263 R2254:R2259 T2253:Y2253 U2254:U2262 C2253:R2253 O2254:O2264 J2254:N2258 P2254:P2261 C2254:I2264 X2254:Y2264">
    <cfRule type="cellIs" dxfId="3621" priority="2199" operator="notEqual">
      <formula>""</formula>
    </cfRule>
    <cfRule type="cellIs" dxfId="3620" priority="2200" operator="equal">
      <formula>""</formula>
    </cfRule>
  </conditionalFormatting>
  <conditionalFormatting sqref="V2264">
    <cfRule type="cellIs" dxfId="3619" priority="2197" operator="notEqual">
      <formula>""</formula>
    </cfRule>
    <cfRule type="cellIs" dxfId="3618" priority="2198" operator="equal">
      <formula>""</formula>
    </cfRule>
  </conditionalFormatting>
  <conditionalFormatting sqref="Z2253:AB2253 AB2254:AB2264 Z2254:AA2263">
    <cfRule type="cellIs" dxfId="3617" priority="2195" operator="notEqual">
      <formula>""</formula>
    </cfRule>
    <cfRule type="cellIs" dxfId="3616" priority="2196" operator="equal">
      <formula>""</formula>
    </cfRule>
  </conditionalFormatting>
  <conditionalFormatting sqref="Z2264:AA2264">
    <cfRule type="cellIs" dxfId="3615" priority="2193" operator="notEqual">
      <formula>""</formula>
    </cfRule>
    <cfRule type="cellIs" dxfId="3614" priority="2194" operator="equal">
      <formula>""</formula>
    </cfRule>
  </conditionalFormatting>
  <conditionalFormatting sqref="AC2263:AE2263 AD2253:AE2253">
    <cfRule type="cellIs" dxfId="3613" priority="2191" operator="notEqual">
      <formula>""</formula>
    </cfRule>
    <cfRule type="cellIs" dxfId="3612" priority="2192" operator="equal">
      <formula>""</formula>
    </cfRule>
  </conditionalFormatting>
  <conditionalFormatting sqref="AC2264:AE2264">
    <cfRule type="cellIs" dxfId="3611" priority="2189" operator="notEqual">
      <formula>""</formula>
    </cfRule>
    <cfRule type="cellIs" dxfId="3610" priority="2190" operator="equal">
      <formula>""</formula>
    </cfRule>
  </conditionalFormatting>
  <conditionalFormatting sqref="AF2253:AF2263">
    <cfRule type="cellIs" dxfId="3609" priority="2187" operator="notEqual">
      <formula>""</formula>
    </cfRule>
    <cfRule type="cellIs" dxfId="3608" priority="2188" operator="equal">
      <formula>""</formula>
    </cfRule>
  </conditionalFormatting>
  <conditionalFormatting sqref="AF2264">
    <cfRule type="cellIs" dxfId="3607" priority="2185" operator="notEqual">
      <formula>""</formula>
    </cfRule>
    <cfRule type="cellIs" dxfId="3606" priority="2186" operator="equal">
      <formula>""</formula>
    </cfRule>
  </conditionalFormatting>
  <conditionalFormatting sqref="AG2253:AG2264">
    <cfRule type="cellIs" dxfId="3605" priority="2183" operator="notEqual">
      <formula>""</formula>
    </cfRule>
    <cfRule type="cellIs" dxfId="3604" priority="2184" operator="equal">
      <formula>""</formula>
    </cfRule>
  </conditionalFormatting>
  <conditionalFormatting sqref="AC2253">
    <cfRule type="cellIs" dxfId="3603" priority="2181" operator="notEqual">
      <formula>""</formula>
    </cfRule>
    <cfRule type="cellIs" dxfId="3602" priority="2182" operator="equal">
      <formula>""</formula>
    </cfRule>
  </conditionalFormatting>
  <conditionalFormatting sqref="AC2254:AC2262">
    <cfRule type="cellIs" dxfId="3601" priority="2179" operator="notEqual">
      <formula>""</formula>
    </cfRule>
    <cfRule type="cellIs" dxfId="3600" priority="2180" operator="equal">
      <formula>""</formula>
    </cfRule>
  </conditionalFormatting>
  <conditionalFormatting sqref="AF2254:AF2262">
    <cfRule type="cellIs" dxfId="3599" priority="2177" operator="notEqual">
      <formula>""</formula>
    </cfRule>
    <cfRule type="cellIs" dxfId="3598" priority="2178" operator="equal">
      <formula>""</formula>
    </cfRule>
  </conditionalFormatting>
  <conditionalFormatting sqref="AE2254:AE2262">
    <cfRule type="cellIs" dxfId="3597" priority="2175" operator="notEqual">
      <formula>""</formula>
    </cfRule>
    <cfRule type="cellIs" dxfId="3596" priority="2176" operator="equal">
      <formula>""</formula>
    </cfRule>
  </conditionalFormatting>
  <conditionalFormatting sqref="AD2254:AD2262">
    <cfRule type="cellIs" dxfId="3595" priority="2173" operator="notEqual">
      <formula>""</formula>
    </cfRule>
    <cfRule type="cellIs" dxfId="3594" priority="2174" operator="equal">
      <formula>""</formula>
    </cfRule>
  </conditionalFormatting>
  <conditionalFormatting sqref="L2259:L2264">
    <cfRule type="cellIs" dxfId="3593" priority="2171" operator="notEqual">
      <formula>""</formula>
    </cfRule>
    <cfRule type="cellIs" dxfId="3592" priority="2172" operator="equal">
      <formula>""</formula>
    </cfRule>
  </conditionalFormatting>
  <conditionalFormatting sqref="K2259:K2264">
    <cfRule type="cellIs" dxfId="3591" priority="2169" operator="notEqual">
      <formula>""</formula>
    </cfRule>
    <cfRule type="cellIs" dxfId="3590" priority="2170" operator="equal">
      <formula>""</formula>
    </cfRule>
  </conditionalFormatting>
  <conditionalFormatting sqref="S2253:S2258">
    <cfRule type="cellIs" dxfId="3589" priority="2167" operator="notEqual">
      <formula>""</formula>
    </cfRule>
    <cfRule type="cellIs" dxfId="3588" priority="2168" operator="equal">
      <formula>""</formula>
    </cfRule>
  </conditionalFormatting>
  <conditionalFormatting sqref="V2254:V2262">
    <cfRule type="cellIs" dxfId="3587" priority="2165" operator="notEqual">
      <formula>""</formula>
    </cfRule>
    <cfRule type="cellIs" dxfId="3586" priority="2166" operator="equal">
      <formula>""</formula>
    </cfRule>
  </conditionalFormatting>
  <conditionalFormatting sqref="R2275:R2277">
    <cfRule type="cellIs" dxfId="3585" priority="2163" operator="notEqual">
      <formula>""</formula>
    </cfRule>
    <cfRule type="cellIs" dxfId="3584" priority="2164" operator="equal">
      <formula>""</formula>
    </cfRule>
  </conditionalFormatting>
  <conditionalFormatting sqref="Q2278:R2279 P2277:P2279 R2277 S2274:T2279 J2274:J2279 M2274:N2279 W2270:W2279">
    <cfRule type="cellIs" dxfId="3583" priority="2161" operator="notEqual">
      <formula>""</formula>
    </cfRule>
    <cfRule type="cellIs" dxfId="3582" priority="2162" operator="equal">
      <formula>""</formula>
    </cfRule>
  </conditionalFormatting>
  <conditionalFormatting sqref="B2268:B2279 U2279 W2269 T2269:T2273 Q2269:Q2277 U2278:V2278 R2269:R2274 T2268:Y2268 U2269:U2277 C2268:R2268 O2269:O2279 J2269:N2273 P2269:P2276 C2269:I2279 X2269:Y2279">
    <cfRule type="cellIs" dxfId="3581" priority="2159" operator="notEqual">
      <formula>""</formula>
    </cfRule>
    <cfRule type="cellIs" dxfId="3580" priority="2160" operator="equal">
      <formula>""</formula>
    </cfRule>
  </conditionalFormatting>
  <conditionalFormatting sqref="V2279">
    <cfRule type="cellIs" dxfId="3579" priority="2157" operator="notEqual">
      <formula>""</formula>
    </cfRule>
    <cfRule type="cellIs" dxfId="3578" priority="2158" operator="equal">
      <formula>""</formula>
    </cfRule>
  </conditionalFormatting>
  <conditionalFormatting sqref="Z2268:AB2268 AB2269:AB2279 Z2269:AA2278">
    <cfRule type="cellIs" dxfId="3577" priority="2155" operator="notEqual">
      <formula>""</formula>
    </cfRule>
    <cfRule type="cellIs" dxfId="3576" priority="2156" operator="equal">
      <formula>""</formula>
    </cfRule>
  </conditionalFormatting>
  <conditionalFormatting sqref="Z2279:AA2279">
    <cfRule type="cellIs" dxfId="3575" priority="2153" operator="notEqual">
      <formula>""</formula>
    </cfRule>
    <cfRule type="cellIs" dxfId="3574" priority="2154" operator="equal">
      <formula>""</formula>
    </cfRule>
  </conditionalFormatting>
  <conditionalFormatting sqref="AC2278:AE2278 AD2268:AE2268">
    <cfRule type="cellIs" dxfId="3573" priority="2151" operator="notEqual">
      <formula>""</formula>
    </cfRule>
    <cfRule type="cellIs" dxfId="3572" priority="2152" operator="equal">
      <formula>""</formula>
    </cfRule>
  </conditionalFormatting>
  <conditionalFormatting sqref="AC2279:AE2279">
    <cfRule type="cellIs" dxfId="3571" priority="2149" operator="notEqual">
      <formula>""</formula>
    </cfRule>
    <cfRule type="cellIs" dxfId="3570" priority="2150" operator="equal">
      <formula>""</formula>
    </cfRule>
  </conditionalFormatting>
  <conditionalFormatting sqref="AF2268:AF2278">
    <cfRule type="cellIs" dxfId="3569" priority="2147" operator="notEqual">
      <formula>""</formula>
    </cfRule>
    <cfRule type="cellIs" dxfId="3568" priority="2148" operator="equal">
      <formula>""</formula>
    </cfRule>
  </conditionalFormatting>
  <conditionalFormatting sqref="AF2279">
    <cfRule type="cellIs" dxfId="3567" priority="2145" operator="notEqual">
      <formula>""</formula>
    </cfRule>
    <cfRule type="cellIs" dxfId="3566" priority="2146" operator="equal">
      <formula>""</formula>
    </cfRule>
  </conditionalFormatting>
  <conditionalFormatting sqref="AG2268:AG2279">
    <cfRule type="cellIs" dxfId="3565" priority="2143" operator="notEqual">
      <formula>""</formula>
    </cfRule>
    <cfRule type="cellIs" dxfId="3564" priority="2144" operator="equal">
      <formula>""</formula>
    </cfRule>
  </conditionalFormatting>
  <conditionalFormatting sqref="AC2268">
    <cfRule type="cellIs" dxfId="3563" priority="2141" operator="notEqual">
      <formula>""</formula>
    </cfRule>
    <cfRule type="cellIs" dxfId="3562" priority="2142" operator="equal">
      <formula>""</formula>
    </cfRule>
  </conditionalFormatting>
  <conditionalFormatting sqref="AC2269:AC2277">
    <cfRule type="cellIs" dxfId="3561" priority="2139" operator="notEqual">
      <formula>""</formula>
    </cfRule>
    <cfRule type="cellIs" dxfId="3560" priority="2140" operator="equal">
      <formula>""</formula>
    </cfRule>
  </conditionalFormatting>
  <conditionalFormatting sqref="AF2269:AF2277">
    <cfRule type="cellIs" dxfId="3559" priority="2137" operator="notEqual">
      <formula>""</formula>
    </cfRule>
    <cfRule type="cellIs" dxfId="3558" priority="2138" operator="equal">
      <formula>""</formula>
    </cfRule>
  </conditionalFormatting>
  <conditionalFormatting sqref="AE2269:AE2277">
    <cfRule type="cellIs" dxfId="3557" priority="2135" operator="notEqual">
      <formula>""</formula>
    </cfRule>
    <cfRule type="cellIs" dxfId="3556" priority="2136" operator="equal">
      <formula>""</formula>
    </cfRule>
  </conditionalFormatting>
  <conditionalFormatting sqref="AD2269:AD2277">
    <cfRule type="cellIs" dxfId="3555" priority="2133" operator="notEqual">
      <formula>""</formula>
    </cfRule>
    <cfRule type="cellIs" dxfId="3554" priority="2134" operator="equal">
      <formula>""</formula>
    </cfRule>
  </conditionalFormatting>
  <conditionalFormatting sqref="L2274:L2279">
    <cfRule type="cellIs" dxfId="3553" priority="2131" operator="notEqual">
      <formula>""</formula>
    </cfRule>
    <cfRule type="cellIs" dxfId="3552" priority="2132" operator="equal">
      <formula>""</formula>
    </cfRule>
  </conditionalFormatting>
  <conditionalFormatting sqref="K2274:K2279">
    <cfRule type="cellIs" dxfId="3551" priority="2129" operator="notEqual">
      <formula>""</formula>
    </cfRule>
    <cfRule type="cellIs" dxfId="3550" priority="2130" operator="equal">
      <formula>""</formula>
    </cfRule>
  </conditionalFormatting>
  <conditionalFormatting sqref="S2268:S2273">
    <cfRule type="cellIs" dxfId="3549" priority="2127" operator="notEqual">
      <formula>""</formula>
    </cfRule>
    <cfRule type="cellIs" dxfId="3548" priority="2128" operator="equal">
      <formula>""</formula>
    </cfRule>
  </conditionalFormatting>
  <conditionalFormatting sqref="V2269:V2277">
    <cfRule type="cellIs" dxfId="3547" priority="2125" operator="notEqual">
      <formula>""</formula>
    </cfRule>
    <cfRule type="cellIs" dxfId="3546" priority="2126" operator="equal">
      <formula>""</formula>
    </cfRule>
  </conditionalFormatting>
  <conditionalFormatting sqref="R2290:R2292">
    <cfRule type="cellIs" dxfId="3545" priority="2123" operator="notEqual">
      <formula>""</formula>
    </cfRule>
    <cfRule type="cellIs" dxfId="3544" priority="2124" operator="equal">
      <formula>""</formula>
    </cfRule>
  </conditionalFormatting>
  <conditionalFormatting sqref="Q2293:R2294 P2292:P2294 R2292 S2289:T2294 J2289:J2294 M2289:N2294 W2285:W2294">
    <cfRule type="cellIs" dxfId="3543" priority="2121" operator="notEqual">
      <formula>""</formula>
    </cfRule>
    <cfRule type="cellIs" dxfId="3542" priority="2122" operator="equal">
      <formula>""</formula>
    </cfRule>
  </conditionalFormatting>
  <conditionalFormatting sqref="B2283:B2294 U2294 W2284 T2284:T2288 Q2284:Q2292 U2293:V2293 R2284:R2289 T2283:Y2283 U2284:U2292 C2283:R2283 O2284:O2294 J2284:N2288 P2284:P2291 C2284:I2294 X2284:Y2294">
    <cfRule type="cellIs" dxfId="3541" priority="2119" operator="notEqual">
      <formula>""</formula>
    </cfRule>
    <cfRule type="cellIs" dxfId="3540" priority="2120" operator="equal">
      <formula>""</formula>
    </cfRule>
  </conditionalFormatting>
  <conditionalFormatting sqref="V2294">
    <cfRule type="cellIs" dxfId="3539" priority="2117" operator="notEqual">
      <formula>""</formula>
    </cfRule>
    <cfRule type="cellIs" dxfId="3538" priority="2118" operator="equal">
      <formula>""</formula>
    </cfRule>
  </conditionalFormatting>
  <conditionalFormatting sqref="Z2283:AB2283 AB2284:AB2294 Z2284:AA2293">
    <cfRule type="cellIs" dxfId="3537" priority="2115" operator="notEqual">
      <formula>""</formula>
    </cfRule>
    <cfRule type="cellIs" dxfId="3536" priority="2116" operator="equal">
      <formula>""</formula>
    </cfRule>
  </conditionalFormatting>
  <conditionalFormatting sqref="Z2294:AA2294">
    <cfRule type="cellIs" dxfId="3535" priority="2113" operator="notEqual">
      <formula>""</formula>
    </cfRule>
    <cfRule type="cellIs" dxfId="3534" priority="2114" operator="equal">
      <formula>""</formula>
    </cfRule>
  </conditionalFormatting>
  <conditionalFormatting sqref="AC2293:AE2293 AD2283:AE2283">
    <cfRule type="cellIs" dxfId="3533" priority="2111" operator="notEqual">
      <formula>""</formula>
    </cfRule>
    <cfRule type="cellIs" dxfId="3532" priority="2112" operator="equal">
      <formula>""</formula>
    </cfRule>
  </conditionalFormatting>
  <conditionalFormatting sqref="AC2294:AE2294">
    <cfRule type="cellIs" dxfId="3531" priority="2109" operator="notEqual">
      <formula>""</formula>
    </cfRule>
    <cfRule type="cellIs" dxfId="3530" priority="2110" operator="equal">
      <formula>""</formula>
    </cfRule>
  </conditionalFormatting>
  <conditionalFormatting sqref="AF2283:AF2293">
    <cfRule type="cellIs" dxfId="3529" priority="2107" operator="notEqual">
      <formula>""</formula>
    </cfRule>
    <cfRule type="cellIs" dxfId="3528" priority="2108" operator="equal">
      <formula>""</formula>
    </cfRule>
  </conditionalFormatting>
  <conditionalFormatting sqref="AF2294">
    <cfRule type="cellIs" dxfId="3527" priority="2105" operator="notEqual">
      <formula>""</formula>
    </cfRule>
    <cfRule type="cellIs" dxfId="3526" priority="2106" operator="equal">
      <formula>""</formula>
    </cfRule>
  </conditionalFormatting>
  <conditionalFormatting sqref="AG2283:AG2294">
    <cfRule type="cellIs" dxfId="3525" priority="2103" operator="notEqual">
      <formula>""</formula>
    </cfRule>
    <cfRule type="cellIs" dxfId="3524" priority="2104" operator="equal">
      <formula>""</formula>
    </cfRule>
  </conditionalFormatting>
  <conditionalFormatting sqref="AC2283">
    <cfRule type="cellIs" dxfId="3523" priority="2101" operator="notEqual">
      <formula>""</formula>
    </cfRule>
    <cfRule type="cellIs" dxfId="3522" priority="2102" operator="equal">
      <formula>""</formula>
    </cfRule>
  </conditionalFormatting>
  <conditionalFormatting sqref="AC2284:AC2292">
    <cfRule type="cellIs" dxfId="3521" priority="2099" operator="notEqual">
      <formula>""</formula>
    </cfRule>
    <cfRule type="cellIs" dxfId="3520" priority="2100" operator="equal">
      <formula>""</formula>
    </cfRule>
  </conditionalFormatting>
  <conditionalFormatting sqref="AF2284:AF2292">
    <cfRule type="cellIs" dxfId="3519" priority="2097" operator="notEqual">
      <formula>""</formula>
    </cfRule>
    <cfRule type="cellIs" dxfId="3518" priority="2098" operator="equal">
      <formula>""</formula>
    </cfRule>
  </conditionalFormatting>
  <conditionalFormatting sqref="AE2284:AE2292">
    <cfRule type="cellIs" dxfId="3517" priority="2095" operator="notEqual">
      <formula>""</formula>
    </cfRule>
    <cfRule type="cellIs" dxfId="3516" priority="2096" operator="equal">
      <formula>""</formula>
    </cfRule>
  </conditionalFormatting>
  <conditionalFormatting sqref="AD2284:AD2292">
    <cfRule type="cellIs" dxfId="3515" priority="2093" operator="notEqual">
      <formula>""</formula>
    </cfRule>
    <cfRule type="cellIs" dxfId="3514" priority="2094" operator="equal">
      <formula>""</formula>
    </cfRule>
  </conditionalFormatting>
  <conditionalFormatting sqref="L2289:L2294">
    <cfRule type="cellIs" dxfId="3513" priority="2091" operator="notEqual">
      <formula>""</formula>
    </cfRule>
    <cfRule type="cellIs" dxfId="3512" priority="2092" operator="equal">
      <formula>""</formula>
    </cfRule>
  </conditionalFormatting>
  <conditionalFormatting sqref="K2289:K2294">
    <cfRule type="cellIs" dxfId="3511" priority="2089" operator="notEqual">
      <formula>""</formula>
    </cfRule>
    <cfRule type="cellIs" dxfId="3510" priority="2090" operator="equal">
      <formula>""</formula>
    </cfRule>
  </conditionalFormatting>
  <conditionalFormatting sqref="S2283:S2288">
    <cfRule type="cellIs" dxfId="3509" priority="2087" operator="notEqual">
      <formula>""</formula>
    </cfRule>
    <cfRule type="cellIs" dxfId="3508" priority="2088" operator="equal">
      <formula>""</formula>
    </cfRule>
  </conditionalFormatting>
  <conditionalFormatting sqref="V2284:V2292">
    <cfRule type="cellIs" dxfId="3507" priority="2085" operator="notEqual">
      <formula>""</formula>
    </cfRule>
    <cfRule type="cellIs" dxfId="3506" priority="2086" operator="equal">
      <formula>""</formula>
    </cfRule>
  </conditionalFormatting>
  <conditionalFormatting sqref="R2305:R2307">
    <cfRule type="cellIs" dxfId="3505" priority="2083" operator="notEqual">
      <formula>""</formula>
    </cfRule>
    <cfRule type="cellIs" dxfId="3504" priority="2084" operator="equal">
      <formula>""</formula>
    </cfRule>
  </conditionalFormatting>
  <conditionalFormatting sqref="Q2308:R2309 P2307:P2309 R2307 S2304:T2309 J2304:J2309 M2304:N2309 W2300:W2309">
    <cfRule type="cellIs" dxfId="3503" priority="2081" operator="notEqual">
      <formula>""</formula>
    </cfRule>
    <cfRule type="cellIs" dxfId="3502" priority="2082" operator="equal">
      <formula>""</formula>
    </cfRule>
  </conditionalFormatting>
  <conditionalFormatting sqref="B2298:B2309 U2309 W2299 T2299:T2303 Q2299:Q2307 U2308:V2308 R2299:R2304 T2298:Y2298 U2299:U2307 C2298:R2298 O2299:O2309 J2299:N2303 P2299:P2306 C2299:I2309 X2299:Y2309">
    <cfRule type="cellIs" dxfId="3501" priority="2079" operator="notEqual">
      <formula>""</formula>
    </cfRule>
    <cfRule type="cellIs" dxfId="3500" priority="2080" operator="equal">
      <formula>""</formula>
    </cfRule>
  </conditionalFormatting>
  <conditionalFormatting sqref="V2309">
    <cfRule type="cellIs" dxfId="3499" priority="2077" operator="notEqual">
      <formula>""</formula>
    </cfRule>
    <cfRule type="cellIs" dxfId="3498" priority="2078" operator="equal">
      <formula>""</formula>
    </cfRule>
  </conditionalFormatting>
  <conditionalFormatting sqref="Z2298:AB2298 AB2299:AB2309 Z2299:AA2308">
    <cfRule type="cellIs" dxfId="3497" priority="2075" operator="notEqual">
      <formula>""</formula>
    </cfRule>
    <cfRule type="cellIs" dxfId="3496" priority="2076" operator="equal">
      <formula>""</formula>
    </cfRule>
  </conditionalFormatting>
  <conditionalFormatting sqref="Z2309:AA2309">
    <cfRule type="cellIs" dxfId="3495" priority="2073" operator="notEqual">
      <formula>""</formula>
    </cfRule>
    <cfRule type="cellIs" dxfId="3494" priority="2074" operator="equal">
      <formula>""</formula>
    </cfRule>
  </conditionalFormatting>
  <conditionalFormatting sqref="AC2308:AE2308 AD2298:AE2298">
    <cfRule type="cellIs" dxfId="3493" priority="2071" operator="notEqual">
      <formula>""</formula>
    </cfRule>
    <cfRule type="cellIs" dxfId="3492" priority="2072" operator="equal">
      <formula>""</formula>
    </cfRule>
  </conditionalFormatting>
  <conditionalFormatting sqref="AC2309:AE2309">
    <cfRule type="cellIs" dxfId="3491" priority="2069" operator="notEqual">
      <formula>""</formula>
    </cfRule>
    <cfRule type="cellIs" dxfId="3490" priority="2070" operator="equal">
      <formula>""</formula>
    </cfRule>
  </conditionalFormatting>
  <conditionalFormatting sqref="AF2298:AF2308">
    <cfRule type="cellIs" dxfId="3489" priority="2067" operator="notEqual">
      <formula>""</formula>
    </cfRule>
    <cfRule type="cellIs" dxfId="3488" priority="2068" operator="equal">
      <formula>""</formula>
    </cfRule>
  </conditionalFormatting>
  <conditionalFormatting sqref="AF2309">
    <cfRule type="cellIs" dxfId="3487" priority="2065" operator="notEqual">
      <formula>""</formula>
    </cfRule>
    <cfRule type="cellIs" dxfId="3486" priority="2066" operator="equal">
      <formula>""</formula>
    </cfRule>
  </conditionalFormatting>
  <conditionalFormatting sqref="AG2298:AG2309">
    <cfRule type="cellIs" dxfId="3485" priority="2063" operator="notEqual">
      <formula>""</formula>
    </cfRule>
    <cfRule type="cellIs" dxfId="3484" priority="2064" operator="equal">
      <formula>""</formula>
    </cfRule>
  </conditionalFormatting>
  <conditionalFormatting sqref="AC2298">
    <cfRule type="cellIs" dxfId="3483" priority="2061" operator="notEqual">
      <formula>""</formula>
    </cfRule>
    <cfRule type="cellIs" dxfId="3482" priority="2062" operator="equal">
      <formula>""</formula>
    </cfRule>
  </conditionalFormatting>
  <conditionalFormatting sqref="AC2299:AC2307">
    <cfRule type="cellIs" dxfId="3481" priority="2059" operator="notEqual">
      <formula>""</formula>
    </cfRule>
    <cfRule type="cellIs" dxfId="3480" priority="2060" operator="equal">
      <formula>""</formula>
    </cfRule>
  </conditionalFormatting>
  <conditionalFormatting sqref="AF2299:AF2307">
    <cfRule type="cellIs" dxfId="3479" priority="2057" operator="notEqual">
      <formula>""</formula>
    </cfRule>
    <cfRule type="cellIs" dxfId="3478" priority="2058" operator="equal">
      <formula>""</formula>
    </cfRule>
  </conditionalFormatting>
  <conditionalFormatting sqref="AE2299:AE2307">
    <cfRule type="cellIs" dxfId="3477" priority="2055" operator="notEqual">
      <formula>""</formula>
    </cfRule>
    <cfRule type="cellIs" dxfId="3476" priority="2056" operator="equal">
      <formula>""</formula>
    </cfRule>
  </conditionalFormatting>
  <conditionalFormatting sqref="AD2299:AD2307">
    <cfRule type="cellIs" dxfId="3475" priority="2053" operator="notEqual">
      <formula>""</formula>
    </cfRule>
    <cfRule type="cellIs" dxfId="3474" priority="2054" operator="equal">
      <formula>""</formula>
    </cfRule>
  </conditionalFormatting>
  <conditionalFormatting sqref="L2304:L2309">
    <cfRule type="cellIs" dxfId="3473" priority="2051" operator="notEqual">
      <formula>""</formula>
    </cfRule>
    <cfRule type="cellIs" dxfId="3472" priority="2052" operator="equal">
      <formula>""</formula>
    </cfRule>
  </conditionalFormatting>
  <conditionalFormatting sqref="K2304:K2309">
    <cfRule type="cellIs" dxfId="3471" priority="2049" operator="notEqual">
      <formula>""</formula>
    </cfRule>
    <cfRule type="cellIs" dxfId="3470" priority="2050" operator="equal">
      <formula>""</formula>
    </cfRule>
  </conditionalFormatting>
  <conditionalFormatting sqref="S2298:S2303">
    <cfRule type="cellIs" dxfId="3469" priority="2047" operator="notEqual">
      <formula>""</formula>
    </cfRule>
    <cfRule type="cellIs" dxfId="3468" priority="2048" operator="equal">
      <formula>""</formula>
    </cfRule>
  </conditionalFormatting>
  <conditionalFormatting sqref="V2299:V2307">
    <cfRule type="cellIs" dxfId="3467" priority="2045" operator="notEqual">
      <formula>""</formula>
    </cfRule>
    <cfRule type="cellIs" dxfId="3466" priority="2046" operator="equal">
      <formula>""</formula>
    </cfRule>
  </conditionalFormatting>
  <conditionalFormatting sqref="R2320:R2322">
    <cfRule type="cellIs" dxfId="3465" priority="2043" operator="notEqual">
      <formula>""</formula>
    </cfRule>
    <cfRule type="cellIs" dxfId="3464" priority="2044" operator="equal">
      <formula>""</formula>
    </cfRule>
  </conditionalFormatting>
  <conditionalFormatting sqref="Q2323:R2324 P2322:P2324 R2322 S2319:T2324 J2319:J2324 M2319:N2324 W2315:W2324">
    <cfRule type="cellIs" dxfId="3463" priority="2041" operator="notEqual">
      <formula>""</formula>
    </cfRule>
    <cfRule type="cellIs" dxfId="3462" priority="2042" operator="equal">
      <formula>""</formula>
    </cfRule>
  </conditionalFormatting>
  <conditionalFormatting sqref="B2313:B2324 U2324 W2314 T2314:T2318 Q2314:Q2322 U2323:V2323 R2314:R2319 T2313:Y2313 U2314:U2322 C2313:R2313 O2314:O2324 J2314:N2318 P2314:P2321 C2314:I2324 X2314:Y2324">
    <cfRule type="cellIs" dxfId="3461" priority="2039" operator="notEqual">
      <formula>""</formula>
    </cfRule>
    <cfRule type="cellIs" dxfId="3460" priority="2040" operator="equal">
      <formula>""</formula>
    </cfRule>
  </conditionalFormatting>
  <conditionalFormatting sqref="V2324">
    <cfRule type="cellIs" dxfId="3459" priority="2037" operator="notEqual">
      <formula>""</formula>
    </cfRule>
    <cfRule type="cellIs" dxfId="3458" priority="2038" operator="equal">
      <formula>""</formula>
    </cfRule>
  </conditionalFormatting>
  <conditionalFormatting sqref="Z2313:AB2313 AB2314:AB2324 Z2314:AA2323">
    <cfRule type="cellIs" dxfId="3457" priority="2035" operator="notEqual">
      <formula>""</formula>
    </cfRule>
    <cfRule type="cellIs" dxfId="3456" priority="2036" operator="equal">
      <formula>""</formula>
    </cfRule>
  </conditionalFormatting>
  <conditionalFormatting sqref="Z2324:AA2324">
    <cfRule type="cellIs" dxfId="3455" priority="2033" operator="notEqual">
      <formula>""</formula>
    </cfRule>
    <cfRule type="cellIs" dxfId="3454" priority="2034" operator="equal">
      <formula>""</formula>
    </cfRule>
  </conditionalFormatting>
  <conditionalFormatting sqref="AC2323:AE2323 AD2313:AE2313">
    <cfRule type="cellIs" dxfId="3453" priority="2031" operator="notEqual">
      <formula>""</formula>
    </cfRule>
    <cfRule type="cellIs" dxfId="3452" priority="2032" operator="equal">
      <formula>""</formula>
    </cfRule>
  </conditionalFormatting>
  <conditionalFormatting sqref="AC2324:AE2324">
    <cfRule type="cellIs" dxfId="3451" priority="2029" operator="notEqual">
      <formula>""</formula>
    </cfRule>
    <cfRule type="cellIs" dxfId="3450" priority="2030" operator="equal">
      <formula>""</formula>
    </cfRule>
  </conditionalFormatting>
  <conditionalFormatting sqref="AF2313:AF2323">
    <cfRule type="cellIs" dxfId="3449" priority="2027" operator="notEqual">
      <formula>""</formula>
    </cfRule>
    <cfRule type="cellIs" dxfId="3448" priority="2028" operator="equal">
      <formula>""</formula>
    </cfRule>
  </conditionalFormatting>
  <conditionalFormatting sqref="AF2324">
    <cfRule type="cellIs" dxfId="3447" priority="2025" operator="notEqual">
      <formula>""</formula>
    </cfRule>
    <cfRule type="cellIs" dxfId="3446" priority="2026" operator="equal">
      <formula>""</formula>
    </cfRule>
  </conditionalFormatting>
  <conditionalFormatting sqref="AG2313:AG2324">
    <cfRule type="cellIs" dxfId="3445" priority="2023" operator="notEqual">
      <formula>""</formula>
    </cfRule>
    <cfRule type="cellIs" dxfId="3444" priority="2024" operator="equal">
      <formula>""</formula>
    </cfRule>
  </conditionalFormatting>
  <conditionalFormatting sqref="AC2313">
    <cfRule type="cellIs" dxfId="3443" priority="2021" operator="notEqual">
      <formula>""</formula>
    </cfRule>
    <cfRule type="cellIs" dxfId="3442" priority="2022" operator="equal">
      <formula>""</formula>
    </cfRule>
  </conditionalFormatting>
  <conditionalFormatting sqref="AC2314:AC2322">
    <cfRule type="cellIs" dxfId="3441" priority="2019" operator="notEqual">
      <formula>""</formula>
    </cfRule>
    <cfRule type="cellIs" dxfId="3440" priority="2020" operator="equal">
      <formula>""</formula>
    </cfRule>
  </conditionalFormatting>
  <conditionalFormatting sqref="AF2314:AF2322">
    <cfRule type="cellIs" dxfId="3439" priority="2017" operator="notEqual">
      <formula>""</formula>
    </cfRule>
    <cfRule type="cellIs" dxfId="3438" priority="2018" operator="equal">
      <formula>""</formula>
    </cfRule>
  </conditionalFormatting>
  <conditionalFormatting sqref="AE2314:AE2322">
    <cfRule type="cellIs" dxfId="3437" priority="2015" operator="notEqual">
      <formula>""</formula>
    </cfRule>
    <cfRule type="cellIs" dxfId="3436" priority="2016" operator="equal">
      <formula>""</formula>
    </cfRule>
  </conditionalFormatting>
  <conditionalFormatting sqref="AD2314:AD2322">
    <cfRule type="cellIs" dxfId="3435" priority="2013" operator="notEqual">
      <formula>""</formula>
    </cfRule>
    <cfRule type="cellIs" dxfId="3434" priority="2014" operator="equal">
      <formula>""</formula>
    </cfRule>
  </conditionalFormatting>
  <conditionalFormatting sqref="L2319:L2324">
    <cfRule type="cellIs" dxfId="3433" priority="2011" operator="notEqual">
      <formula>""</formula>
    </cfRule>
    <cfRule type="cellIs" dxfId="3432" priority="2012" operator="equal">
      <formula>""</formula>
    </cfRule>
  </conditionalFormatting>
  <conditionalFormatting sqref="K2319:K2324">
    <cfRule type="cellIs" dxfId="3431" priority="2009" operator="notEqual">
      <formula>""</formula>
    </cfRule>
    <cfRule type="cellIs" dxfId="3430" priority="2010" operator="equal">
      <formula>""</formula>
    </cfRule>
  </conditionalFormatting>
  <conditionalFormatting sqref="S2313:S2318">
    <cfRule type="cellIs" dxfId="3429" priority="2007" operator="notEqual">
      <formula>""</formula>
    </cfRule>
    <cfRule type="cellIs" dxfId="3428" priority="2008" operator="equal">
      <formula>""</formula>
    </cfRule>
  </conditionalFormatting>
  <conditionalFormatting sqref="V2314:V2322">
    <cfRule type="cellIs" dxfId="3427" priority="2005" operator="notEqual">
      <formula>""</formula>
    </cfRule>
    <cfRule type="cellIs" dxfId="3426" priority="2006" operator="equal">
      <formula>""</formula>
    </cfRule>
  </conditionalFormatting>
  <conditionalFormatting sqref="R2335:R2337">
    <cfRule type="cellIs" dxfId="3425" priority="2003" operator="notEqual">
      <formula>""</formula>
    </cfRule>
    <cfRule type="cellIs" dxfId="3424" priority="2004" operator="equal">
      <formula>""</formula>
    </cfRule>
  </conditionalFormatting>
  <conditionalFormatting sqref="Q2338:R2339 P2337:P2339 R2337 S2334:T2339 J2334:J2339 M2334:N2339 W2330:W2339">
    <cfRule type="cellIs" dxfId="3423" priority="2001" operator="notEqual">
      <formula>""</formula>
    </cfRule>
    <cfRule type="cellIs" dxfId="3422" priority="2002" operator="equal">
      <formula>""</formula>
    </cfRule>
  </conditionalFormatting>
  <conditionalFormatting sqref="B2328:B2339 U2339 W2329 T2329:T2333 Q2329:Q2337 U2338:V2338 R2329:R2334 T2328:Y2328 U2329:U2337 C2328:R2328 O2329:O2339 J2329:N2333 P2329:P2336 C2329:I2339 X2329:Y2339">
    <cfRule type="cellIs" dxfId="3421" priority="1999" operator="notEqual">
      <formula>""</formula>
    </cfRule>
    <cfRule type="cellIs" dxfId="3420" priority="2000" operator="equal">
      <formula>""</formula>
    </cfRule>
  </conditionalFormatting>
  <conditionalFormatting sqref="V2339">
    <cfRule type="cellIs" dxfId="3419" priority="1997" operator="notEqual">
      <formula>""</formula>
    </cfRule>
    <cfRule type="cellIs" dxfId="3418" priority="1998" operator="equal">
      <formula>""</formula>
    </cfRule>
  </conditionalFormatting>
  <conditionalFormatting sqref="Z2328:AB2328 AB2329:AB2339 Z2329:AA2338">
    <cfRule type="cellIs" dxfId="3417" priority="1995" operator="notEqual">
      <formula>""</formula>
    </cfRule>
    <cfRule type="cellIs" dxfId="3416" priority="1996" operator="equal">
      <formula>""</formula>
    </cfRule>
  </conditionalFormatting>
  <conditionalFormatting sqref="Z2339:AA2339">
    <cfRule type="cellIs" dxfId="3415" priority="1993" operator="notEqual">
      <formula>""</formula>
    </cfRule>
    <cfRule type="cellIs" dxfId="3414" priority="1994" operator="equal">
      <formula>""</formula>
    </cfRule>
  </conditionalFormatting>
  <conditionalFormatting sqref="AC2338:AE2338 AD2328:AE2328">
    <cfRule type="cellIs" dxfId="3413" priority="1991" operator="notEqual">
      <formula>""</formula>
    </cfRule>
    <cfRule type="cellIs" dxfId="3412" priority="1992" operator="equal">
      <formula>""</formula>
    </cfRule>
  </conditionalFormatting>
  <conditionalFormatting sqref="AC2339:AE2339">
    <cfRule type="cellIs" dxfId="3411" priority="1989" operator="notEqual">
      <formula>""</formula>
    </cfRule>
    <cfRule type="cellIs" dxfId="3410" priority="1990" operator="equal">
      <formula>""</formula>
    </cfRule>
  </conditionalFormatting>
  <conditionalFormatting sqref="AF2328:AF2338">
    <cfRule type="cellIs" dxfId="3409" priority="1987" operator="notEqual">
      <formula>""</formula>
    </cfRule>
    <cfRule type="cellIs" dxfId="3408" priority="1988" operator="equal">
      <formula>""</formula>
    </cfRule>
  </conditionalFormatting>
  <conditionalFormatting sqref="AF2339">
    <cfRule type="cellIs" dxfId="3407" priority="1985" operator="notEqual">
      <formula>""</formula>
    </cfRule>
    <cfRule type="cellIs" dxfId="3406" priority="1986" operator="equal">
      <formula>""</formula>
    </cfRule>
  </conditionalFormatting>
  <conditionalFormatting sqref="AG2328:AG2339">
    <cfRule type="cellIs" dxfId="3405" priority="1983" operator="notEqual">
      <formula>""</formula>
    </cfRule>
    <cfRule type="cellIs" dxfId="3404" priority="1984" operator="equal">
      <formula>""</formula>
    </cfRule>
  </conditionalFormatting>
  <conditionalFormatting sqref="AC2328">
    <cfRule type="cellIs" dxfId="3403" priority="1981" operator="notEqual">
      <formula>""</formula>
    </cfRule>
    <cfRule type="cellIs" dxfId="3402" priority="1982" operator="equal">
      <formula>""</formula>
    </cfRule>
  </conditionalFormatting>
  <conditionalFormatting sqref="AC2329:AC2337">
    <cfRule type="cellIs" dxfId="3401" priority="1979" operator="notEqual">
      <formula>""</formula>
    </cfRule>
    <cfRule type="cellIs" dxfId="3400" priority="1980" operator="equal">
      <formula>""</formula>
    </cfRule>
  </conditionalFormatting>
  <conditionalFormatting sqref="AF2329:AF2337">
    <cfRule type="cellIs" dxfId="3399" priority="1977" operator="notEqual">
      <formula>""</formula>
    </cfRule>
    <cfRule type="cellIs" dxfId="3398" priority="1978" operator="equal">
      <formula>""</formula>
    </cfRule>
  </conditionalFormatting>
  <conditionalFormatting sqref="AE2329:AE2337">
    <cfRule type="cellIs" dxfId="3397" priority="1975" operator="notEqual">
      <formula>""</formula>
    </cfRule>
    <cfRule type="cellIs" dxfId="3396" priority="1976" operator="equal">
      <formula>""</formula>
    </cfRule>
  </conditionalFormatting>
  <conditionalFormatting sqref="AD2329:AD2337">
    <cfRule type="cellIs" dxfId="3395" priority="1973" operator="notEqual">
      <formula>""</formula>
    </cfRule>
    <cfRule type="cellIs" dxfId="3394" priority="1974" operator="equal">
      <formula>""</formula>
    </cfRule>
  </conditionalFormatting>
  <conditionalFormatting sqref="L2334:L2339">
    <cfRule type="cellIs" dxfId="3393" priority="1971" operator="notEqual">
      <formula>""</formula>
    </cfRule>
    <cfRule type="cellIs" dxfId="3392" priority="1972" operator="equal">
      <formula>""</formula>
    </cfRule>
  </conditionalFormatting>
  <conditionalFormatting sqref="K2334:K2339">
    <cfRule type="cellIs" dxfId="3391" priority="1969" operator="notEqual">
      <formula>""</formula>
    </cfRule>
    <cfRule type="cellIs" dxfId="3390" priority="1970" operator="equal">
      <formula>""</formula>
    </cfRule>
  </conditionalFormatting>
  <conditionalFormatting sqref="S2328:S2333">
    <cfRule type="cellIs" dxfId="3389" priority="1967" operator="notEqual">
      <formula>""</formula>
    </cfRule>
    <cfRule type="cellIs" dxfId="3388" priority="1968" operator="equal">
      <formula>""</formula>
    </cfRule>
  </conditionalFormatting>
  <conditionalFormatting sqref="V2329:V2337">
    <cfRule type="cellIs" dxfId="3387" priority="1965" operator="notEqual">
      <formula>""</formula>
    </cfRule>
    <cfRule type="cellIs" dxfId="3386" priority="1966" operator="equal">
      <formula>""</formula>
    </cfRule>
  </conditionalFormatting>
  <conditionalFormatting sqref="R2350:R2352">
    <cfRule type="cellIs" dxfId="3385" priority="1963" operator="notEqual">
      <formula>""</formula>
    </cfRule>
    <cfRule type="cellIs" dxfId="3384" priority="1964" operator="equal">
      <formula>""</formula>
    </cfRule>
  </conditionalFormatting>
  <conditionalFormatting sqref="Q2353:R2354 P2352:P2354 R2352 S2349:T2354 J2349:J2354 M2349:N2354 W2345:W2354">
    <cfRule type="cellIs" dxfId="3383" priority="1961" operator="notEqual">
      <formula>""</formula>
    </cfRule>
    <cfRule type="cellIs" dxfId="3382" priority="1962" operator="equal">
      <formula>""</formula>
    </cfRule>
  </conditionalFormatting>
  <conditionalFormatting sqref="B2343:B2354 U2354 W2344 T2344:T2348 Q2344:Q2352 U2353:V2353 R2344:R2349 T2343:Y2343 U2344:U2352 C2343:R2343 O2344:O2354 J2344:N2348 P2344:P2351 C2344:I2354 X2344:Y2354">
    <cfRule type="cellIs" dxfId="3381" priority="1959" operator="notEqual">
      <formula>""</formula>
    </cfRule>
    <cfRule type="cellIs" dxfId="3380" priority="1960" operator="equal">
      <formula>""</formula>
    </cfRule>
  </conditionalFormatting>
  <conditionalFormatting sqref="V2354">
    <cfRule type="cellIs" dxfId="3379" priority="1957" operator="notEqual">
      <formula>""</formula>
    </cfRule>
    <cfRule type="cellIs" dxfId="3378" priority="1958" operator="equal">
      <formula>""</formula>
    </cfRule>
  </conditionalFormatting>
  <conditionalFormatting sqref="Z2343:AB2343 AB2344:AB2354 Z2344:AA2353">
    <cfRule type="cellIs" dxfId="3377" priority="1955" operator="notEqual">
      <formula>""</formula>
    </cfRule>
    <cfRule type="cellIs" dxfId="3376" priority="1956" operator="equal">
      <formula>""</formula>
    </cfRule>
  </conditionalFormatting>
  <conditionalFormatting sqref="Z2354:AA2354">
    <cfRule type="cellIs" dxfId="3375" priority="1953" operator="notEqual">
      <formula>""</formula>
    </cfRule>
    <cfRule type="cellIs" dxfId="3374" priority="1954" operator="equal">
      <formula>""</formula>
    </cfRule>
  </conditionalFormatting>
  <conditionalFormatting sqref="AC2353:AE2353 AD2343:AE2343">
    <cfRule type="cellIs" dxfId="3373" priority="1951" operator="notEqual">
      <formula>""</formula>
    </cfRule>
    <cfRule type="cellIs" dxfId="3372" priority="1952" operator="equal">
      <formula>""</formula>
    </cfRule>
  </conditionalFormatting>
  <conditionalFormatting sqref="AC2354:AE2354">
    <cfRule type="cellIs" dxfId="3371" priority="1949" operator="notEqual">
      <formula>""</formula>
    </cfRule>
    <cfRule type="cellIs" dxfId="3370" priority="1950" operator="equal">
      <formula>""</formula>
    </cfRule>
  </conditionalFormatting>
  <conditionalFormatting sqref="AF2343:AF2353">
    <cfRule type="cellIs" dxfId="3369" priority="1947" operator="notEqual">
      <formula>""</formula>
    </cfRule>
    <cfRule type="cellIs" dxfId="3368" priority="1948" operator="equal">
      <formula>""</formula>
    </cfRule>
  </conditionalFormatting>
  <conditionalFormatting sqref="AF2354">
    <cfRule type="cellIs" dxfId="3367" priority="1945" operator="notEqual">
      <formula>""</formula>
    </cfRule>
    <cfRule type="cellIs" dxfId="3366" priority="1946" operator="equal">
      <formula>""</formula>
    </cfRule>
  </conditionalFormatting>
  <conditionalFormatting sqref="AG2343:AG2354">
    <cfRule type="cellIs" dxfId="3365" priority="1943" operator="notEqual">
      <formula>""</formula>
    </cfRule>
    <cfRule type="cellIs" dxfId="3364" priority="1944" operator="equal">
      <formula>""</formula>
    </cfRule>
  </conditionalFormatting>
  <conditionalFormatting sqref="AC2343">
    <cfRule type="cellIs" dxfId="3363" priority="1941" operator="notEqual">
      <formula>""</formula>
    </cfRule>
    <cfRule type="cellIs" dxfId="3362" priority="1942" operator="equal">
      <formula>""</formula>
    </cfRule>
  </conditionalFormatting>
  <conditionalFormatting sqref="AC2344:AC2352">
    <cfRule type="cellIs" dxfId="3361" priority="1939" operator="notEqual">
      <formula>""</formula>
    </cfRule>
    <cfRule type="cellIs" dxfId="3360" priority="1940" operator="equal">
      <formula>""</formula>
    </cfRule>
  </conditionalFormatting>
  <conditionalFormatting sqref="AF2344:AF2352">
    <cfRule type="cellIs" dxfId="3359" priority="1937" operator="notEqual">
      <formula>""</formula>
    </cfRule>
    <cfRule type="cellIs" dxfId="3358" priority="1938" operator="equal">
      <formula>""</formula>
    </cfRule>
  </conditionalFormatting>
  <conditionalFormatting sqref="AE2344:AE2352">
    <cfRule type="cellIs" dxfId="3357" priority="1935" operator="notEqual">
      <formula>""</formula>
    </cfRule>
    <cfRule type="cellIs" dxfId="3356" priority="1936" operator="equal">
      <formula>""</formula>
    </cfRule>
  </conditionalFormatting>
  <conditionalFormatting sqref="AD2344:AD2352">
    <cfRule type="cellIs" dxfId="3355" priority="1933" operator="notEqual">
      <formula>""</formula>
    </cfRule>
    <cfRule type="cellIs" dxfId="3354" priority="1934" operator="equal">
      <formula>""</formula>
    </cfRule>
  </conditionalFormatting>
  <conditionalFormatting sqref="L2349:L2354">
    <cfRule type="cellIs" dxfId="3353" priority="1931" operator="notEqual">
      <formula>""</formula>
    </cfRule>
    <cfRule type="cellIs" dxfId="3352" priority="1932" operator="equal">
      <formula>""</formula>
    </cfRule>
  </conditionalFormatting>
  <conditionalFormatting sqref="K2349:K2354">
    <cfRule type="cellIs" dxfId="3351" priority="1929" operator="notEqual">
      <formula>""</formula>
    </cfRule>
    <cfRule type="cellIs" dxfId="3350" priority="1930" operator="equal">
      <formula>""</formula>
    </cfRule>
  </conditionalFormatting>
  <conditionalFormatting sqref="S2343:S2348">
    <cfRule type="cellIs" dxfId="3349" priority="1927" operator="notEqual">
      <formula>""</formula>
    </cfRule>
    <cfRule type="cellIs" dxfId="3348" priority="1928" operator="equal">
      <formula>""</formula>
    </cfRule>
  </conditionalFormatting>
  <conditionalFormatting sqref="V2344:V2352">
    <cfRule type="cellIs" dxfId="3347" priority="1925" operator="notEqual">
      <formula>""</formula>
    </cfRule>
    <cfRule type="cellIs" dxfId="3346" priority="1926" operator="equal">
      <formula>""</formula>
    </cfRule>
  </conditionalFormatting>
  <conditionalFormatting sqref="R2365:R2367">
    <cfRule type="cellIs" dxfId="3345" priority="1923" operator="notEqual">
      <formula>""</formula>
    </cfRule>
    <cfRule type="cellIs" dxfId="3344" priority="1924" operator="equal">
      <formula>""</formula>
    </cfRule>
  </conditionalFormatting>
  <conditionalFormatting sqref="Q2368:R2369 P2367:P2369 R2367 S2364:T2369 J2364:J2369 M2364:N2369 W2360:W2369">
    <cfRule type="cellIs" dxfId="3343" priority="1921" operator="notEqual">
      <formula>""</formula>
    </cfRule>
    <cfRule type="cellIs" dxfId="3342" priority="1922" operator="equal">
      <formula>""</formula>
    </cfRule>
  </conditionalFormatting>
  <conditionalFormatting sqref="B2358:B2369 U2369 W2359 T2359:T2363 Q2359:Q2367 U2368:V2368 R2359:R2364 T2358:Y2358 U2359:U2367 C2358:R2358 O2359:O2369 J2359:N2363 P2359:P2366 C2359:I2369 X2359:Y2369">
    <cfRule type="cellIs" dxfId="3341" priority="1919" operator="notEqual">
      <formula>""</formula>
    </cfRule>
    <cfRule type="cellIs" dxfId="3340" priority="1920" operator="equal">
      <formula>""</formula>
    </cfRule>
  </conditionalFormatting>
  <conditionalFormatting sqref="V2369">
    <cfRule type="cellIs" dxfId="3339" priority="1917" operator="notEqual">
      <formula>""</formula>
    </cfRule>
    <cfRule type="cellIs" dxfId="3338" priority="1918" operator="equal">
      <formula>""</formula>
    </cfRule>
  </conditionalFormatting>
  <conditionalFormatting sqref="Z2358:AB2358 AB2359:AB2369 Z2359:AA2368">
    <cfRule type="cellIs" dxfId="3337" priority="1915" operator="notEqual">
      <formula>""</formula>
    </cfRule>
    <cfRule type="cellIs" dxfId="3336" priority="1916" operator="equal">
      <formula>""</formula>
    </cfRule>
  </conditionalFormatting>
  <conditionalFormatting sqref="Z2369:AA2369">
    <cfRule type="cellIs" dxfId="3335" priority="1913" operator="notEqual">
      <formula>""</formula>
    </cfRule>
    <cfRule type="cellIs" dxfId="3334" priority="1914" operator="equal">
      <formula>""</formula>
    </cfRule>
  </conditionalFormatting>
  <conditionalFormatting sqref="AC2368:AE2368 AD2358:AE2358">
    <cfRule type="cellIs" dxfId="3333" priority="1911" operator="notEqual">
      <formula>""</formula>
    </cfRule>
    <cfRule type="cellIs" dxfId="3332" priority="1912" operator="equal">
      <formula>""</formula>
    </cfRule>
  </conditionalFormatting>
  <conditionalFormatting sqref="AC2369:AE2369">
    <cfRule type="cellIs" dxfId="3331" priority="1909" operator="notEqual">
      <formula>""</formula>
    </cfRule>
    <cfRule type="cellIs" dxfId="3330" priority="1910" operator="equal">
      <formula>""</formula>
    </cfRule>
  </conditionalFormatting>
  <conditionalFormatting sqref="AF2358:AF2368">
    <cfRule type="cellIs" dxfId="3329" priority="1907" operator="notEqual">
      <formula>""</formula>
    </cfRule>
    <cfRule type="cellIs" dxfId="3328" priority="1908" operator="equal">
      <formula>""</formula>
    </cfRule>
  </conditionalFormatting>
  <conditionalFormatting sqref="AF2369">
    <cfRule type="cellIs" dxfId="3327" priority="1905" operator="notEqual">
      <formula>""</formula>
    </cfRule>
    <cfRule type="cellIs" dxfId="3326" priority="1906" operator="equal">
      <formula>""</formula>
    </cfRule>
  </conditionalFormatting>
  <conditionalFormatting sqref="AG2358:AG2369">
    <cfRule type="cellIs" dxfId="3325" priority="1903" operator="notEqual">
      <formula>""</formula>
    </cfRule>
    <cfRule type="cellIs" dxfId="3324" priority="1904" operator="equal">
      <formula>""</formula>
    </cfRule>
  </conditionalFormatting>
  <conditionalFormatting sqref="AC2358">
    <cfRule type="cellIs" dxfId="3323" priority="1901" operator="notEqual">
      <formula>""</formula>
    </cfRule>
    <cfRule type="cellIs" dxfId="3322" priority="1902" operator="equal">
      <formula>""</formula>
    </cfRule>
  </conditionalFormatting>
  <conditionalFormatting sqref="AC2359:AC2367">
    <cfRule type="cellIs" dxfId="3321" priority="1899" operator="notEqual">
      <formula>""</formula>
    </cfRule>
    <cfRule type="cellIs" dxfId="3320" priority="1900" operator="equal">
      <formula>""</formula>
    </cfRule>
  </conditionalFormatting>
  <conditionalFormatting sqref="AF2359:AF2367">
    <cfRule type="cellIs" dxfId="3319" priority="1897" operator="notEqual">
      <formula>""</formula>
    </cfRule>
    <cfRule type="cellIs" dxfId="3318" priority="1898" operator="equal">
      <formula>""</formula>
    </cfRule>
  </conditionalFormatting>
  <conditionalFormatting sqref="AE2359:AE2367">
    <cfRule type="cellIs" dxfId="3317" priority="1895" operator="notEqual">
      <formula>""</formula>
    </cfRule>
    <cfRule type="cellIs" dxfId="3316" priority="1896" operator="equal">
      <formula>""</formula>
    </cfRule>
  </conditionalFormatting>
  <conditionalFormatting sqref="AD2359:AD2367">
    <cfRule type="cellIs" dxfId="3315" priority="1893" operator="notEqual">
      <formula>""</formula>
    </cfRule>
    <cfRule type="cellIs" dxfId="3314" priority="1894" operator="equal">
      <formula>""</formula>
    </cfRule>
  </conditionalFormatting>
  <conditionalFormatting sqref="L2364:L2369">
    <cfRule type="cellIs" dxfId="3313" priority="1891" operator="notEqual">
      <formula>""</formula>
    </cfRule>
    <cfRule type="cellIs" dxfId="3312" priority="1892" operator="equal">
      <formula>""</formula>
    </cfRule>
  </conditionalFormatting>
  <conditionalFormatting sqref="K2364:K2369">
    <cfRule type="cellIs" dxfId="3311" priority="1889" operator="notEqual">
      <formula>""</formula>
    </cfRule>
    <cfRule type="cellIs" dxfId="3310" priority="1890" operator="equal">
      <formula>""</formula>
    </cfRule>
  </conditionalFormatting>
  <conditionalFormatting sqref="S2358:S2363">
    <cfRule type="cellIs" dxfId="3309" priority="1887" operator="notEqual">
      <formula>""</formula>
    </cfRule>
    <cfRule type="cellIs" dxfId="3308" priority="1888" operator="equal">
      <formula>""</formula>
    </cfRule>
  </conditionalFormatting>
  <conditionalFormatting sqref="V2359:V2367">
    <cfRule type="cellIs" dxfId="3307" priority="1885" operator="notEqual">
      <formula>""</formula>
    </cfRule>
    <cfRule type="cellIs" dxfId="3306" priority="1886" operator="equal">
      <formula>""</formula>
    </cfRule>
  </conditionalFormatting>
  <conditionalFormatting sqref="R2380:R2382">
    <cfRule type="cellIs" dxfId="3305" priority="1883" operator="notEqual">
      <formula>""</formula>
    </cfRule>
    <cfRule type="cellIs" dxfId="3304" priority="1884" operator="equal">
      <formula>""</formula>
    </cfRule>
  </conditionalFormatting>
  <conditionalFormatting sqref="Q2383:R2384 P2382:P2384 R2382 S2379:T2384 J2379:J2384 M2379:N2384 W2375:W2384">
    <cfRule type="cellIs" dxfId="3303" priority="1881" operator="notEqual">
      <formula>""</formula>
    </cfRule>
    <cfRule type="cellIs" dxfId="3302" priority="1882" operator="equal">
      <formula>""</formula>
    </cfRule>
  </conditionalFormatting>
  <conditionalFormatting sqref="B2373:B2384 U2384 W2374 T2374:T2378 Q2374:Q2382 U2383:V2383 R2374:R2379 T2373:Y2373 U2374:U2382 C2373:R2373 O2374:O2384 J2374:N2378 P2374:P2381 C2374:I2384 X2374:Y2384">
    <cfRule type="cellIs" dxfId="3301" priority="1879" operator="notEqual">
      <formula>""</formula>
    </cfRule>
    <cfRule type="cellIs" dxfId="3300" priority="1880" operator="equal">
      <formula>""</formula>
    </cfRule>
  </conditionalFormatting>
  <conditionalFormatting sqref="V2384">
    <cfRule type="cellIs" dxfId="3299" priority="1877" operator="notEqual">
      <formula>""</formula>
    </cfRule>
    <cfRule type="cellIs" dxfId="3298" priority="1878" operator="equal">
      <formula>""</formula>
    </cfRule>
  </conditionalFormatting>
  <conditionalFormatting sqref="Z2373:AB2373 AB2374:AB2384 Z2374:AA2383">
    <cfRule type="cellIs" dxfId="3297" priority="1875" operator="notEqual">
      <formula>""</formula>
    </cfRule>
    <cfRule type="cellIs" dxfId="3296" priority="1876" operator="equal">
      <formula>""</formula>
    </cfRule>
  </conditionalFormatting>
  <conditionalFormatting sqref="Z2384:AA2384">
    <cfRule type="cellIs" dxfId="3295" priority="1873" operator="notEqual">
      <formula>""</formula>
    </cfRule>
    <cfRule type="cellIs" dxfId="3294" priority="1874" operator="equal">
      <formula>""</formula>
    </cfRule>
  </conditionalFormatting>
  <conditionalFormatting sqref="AC2383:AE2383 AD2373:AE2373">
    <cfRule type="cellIs" dxfId="3293" priority="1871" operator="notEqual">
      <formula>""</formula>
    </cfRule>
    <cfRule type="cellIs" dxfId="3292" priority="1872" operator="equal">
      <formula>""</formula>
    </cfRule>
  </conditionalFormatting>
  <conditionalFormatting sqref="AC2384:AE2384">
    <cfRule type="cellIs" dxfId="3291" priority="1869" operator="notEqual">
      <formula>""</formula>
    </cfRule>
    <cfRule type="cellIs" dxfId="3290" priority="1870" operator="equal">
      <formula>""</formula>
    </cfRule>
  </conditionalFormatting>
  <conditionalFormatting sqref="AF2373:AF2383">
    <cfRule type="cellIs" dxfId="3289" priority="1867" operator="notEqual">
      <formula>""</formula>
    </cfRule>
    <cfRule type="cellIs" dxfId="3288" priority="1868" operator="equal">
      <formula>""</formula>
    </cfRule>
  </conditionalFormatting>
  <conditionalFormatting sqref="AF2384">
    <cfRule type="cellIs" dxfId="3287" priority="1865" operator="notEqual">
      <formula>""</formula>
    </cfRule>
    <cfRule type="cellIs" dxfId="3286" priority="1866" operator="equal">
      <formula>""</formula>
    </cfRule>
  </conditionalFormatting>
  <conditionalFormatting sqref="AG2373:AG2384">
    <cfRule type="cellIs" dxfId="3285" priority="1863" operator="notEqual">
      <formula>""</formula>
    </cfRule>
    <cfRule type="cellIs" dxfId="3284" priority="1864" operator="equal">
      <formula>""</formula>
    </cfRule>
  </conditionalFormatting>
  <conditionalFormatting sqref="AC2373">
    <cfRule type="cellIs" dxfId="3283" priority="1861" operator="notEqual">
      <formula>""</formula>
    </cfRule>
    <cfRule type="cellIs" dxfId="3282" priority="1862" operator="equal">
      <formula>""</formula>
    </cfRule>
  </conditionalFormatting>
  <conditionalFormatting sqref="AC2374:AC2382">
    <cfRule type="cellIs" dxfId="3281" priority="1859" operator="notEqual">
      <formula>""</formula>
    </cfRule>
    <cfRule type="cellIs" dxfId="3280" priority="1860" operator="equal">
      <formula>""</formula>
    </cfRule>
  </conditionalFormatting>
  <conditionalFormatting sqref="AF2374:AF2382">
    <cfRule type="cellIs" dxfId="3279" priority="1857" operator="notEqual">
      <formula>""</formula>
    </cfRule>
    <cfRule type="cellIs" dxfId="3278" priority="1858" operator="equal">
      <formula>""</formula>
    </cfRule>
  </conditionalFormatting>
  <conditionalFormatting sqref="AE2374:AE2382">
    <cfRule type="cellIs" dxfId="3277" priority="1855" operator="notEqual">
      <formula>""</formula>
    </cfRule>
    <cfRule type="cellIs" dxfId="3276" priority="1856" operator="equal">
      <formula>""</formula>
    </cfRule>
  </conditionalFormatting>
  <conditionalFormatting sqref="AD2374:AD2382">
    <cfRule type="cellIs" dxfId="3275" priority="1853" operator="notEqual">
      <formula>""</formula>
    </cfRule>
    <cfRule type="cellIs" dxfId="3274" priority="1854" operator="equal">
      <formula>""</formula>
    </cfRule>
  </conditionalFormatting>
  <conditionalFormatting sqref="L2379:L2384">
    <cfRule type="cellIs" dxfId="3273" priority="1851" operator="notEqual">
      <formula>""</formula>
    </cfRule>
    <cfRule type="cellIs" dxfId="3272" priority="1852" operator="equal">
      <formula>""</formula>
    </cfRule>
  </conditionalFormatting>
  <conditionalFormatting sqref="K2379:K2384">
    <cfRule type="cellIs" dxfId="3271" priority="1849" operator="notEqual">
      <formula>""</formula>
    </cfRule>
    <cfRule type="cellIs" dxfId="3270" priority="1850" operator="equal">
      <formula>""</formula>
    </cfRule>
  </conditionalFormatting>
  <conditionalFormatting sqref="S2373:S2378">
    <cfRule type="cellIs" dxfId="3269" priority="1847" operator="notEqual">
      <formula>""</formula>
    </cfRule>
    <cfRule type="cellIs" dxfId="3268" priority="1848" operator="equal">
      <formula>""</formula>
    </cfRule>
  </conditionalFormatting>
  <conditionalFormatting sqref="V2374:V2382">
    <cfRule type="cellIs" dxfId="3267" priority="1845" operator="notEqual">
      <formula>""</formula>
    </cfRule>
    <cfRule type="cellIs" dxfId="3266" priority="1846" operator="equal">
      <formula>""</formula>
    </cfRule>
  </conditionalFormatting>
  <conditionalFormatting sqref="R2395:R2397">
    <cfRule type="cellIs" dxfId="3265" priority="1843" operator="notEqual">
      <formula>""</formula>
    </cfRule>
    <cfRule type="cellIs" dxfId="3264" priority="1844" operator="equal">
      <formula>""</formula>
    </cfRule>
  </conditionalFormatting>
  <conditionalFormatting sqref="Q2398:R2399 P2397:P2399 R2397 S2394:T2399 J2394:J2399 M2394:N2399 W2390:W2399">
    <cfRule type="cellIs" dxfId="3263" priority="1841" operator="notEqual">
      <formula>""</formula>
    </cfRule>
    <cfRule type="cellIs" dxfId="3262" priority="1842" operator="equal">
      <formula>""</formula>
    </cfRule>
  </conditionalFormatting>
  <conditionalFormatting sqref="B2388:B2399 U2399 W2389 T2389:T2393 Q2389:Q2397 U2398:V2398 R2389:R2394 T2388:Y2388 U2389:U2397 C2388:R2388 O2389:O2399 J2389:N2393 P2389:P2396 C2389:I2399 X2389:Y2399">
    <cfRule type="cellIs" dxfId="3261" priority="1839" operator="notEqual">
      <formula>""</formula>
    </cfRule>
    <cfRule type="cellIs" dxfId="3260" priority="1840" operator="equal">
      <formula>""</formula>
    </cfRule>
  </conditionalFormatting>
  <conditionalFormatting sqref="V2399">
    <cfRule type="cellIs" dxfId="3259" priority="1837" operator="notEqual">
      <formula>""</formula>
    </cfRule>
    <cfRule type="cellIs" dxfId="3258" priority="1838" operator="equal">
      <formula>""</formula>
    </cfRule>
  </conditionalFormatting>
  <conditionalFormatting sqref="Z2388:AB2388 AB2389:AB2399 Z2389:AA2398">
    <cfRule type="cellIs" dxfId="3257" priority="1835" operator="notEqual">
      <formula>""</formula>
    </cfRule>
    <cfRule type="cellIs" dxfId="3256" priority="1836" operator="equal">
      <formula>""</formula>
    </cfRule>
  </conditionalFormatting>
  <conditionalFormatting sqref="Z2399:AA2399">
    <cfRule type="cellIs" dxfId="3255" priority="1833" operator="notEqual">
      <formula>""</formula>
    </cfRule>
    <cfRule type="cellIs" dxfId="3254" priority="1834" operator="equal">
      <formula>""</formula>
    </cfRule>
  </conditionalFormatting>
  <conditionalFormatting sqref="AC2398:AE2398 AD2388:AE2388">
    <cfRule type="cellIs" dxfId="3253" priority="1831" operator="notEqual">
      <formula>""</formula>
    </cfRule>
    <cfRule type="cellIs" dxfId="3252" priority="1832" operator="equal">
      <formula>""</formula>
    </cfRule>
  </conditionalFormatting>
  <conditionalFormatting sqref="AC2399:AE2399">
    <cfRule type="cellIs" dxfId="3251" priority="1829" operator="notEqual">
      <formula>""</formula>
    </cfRule>
    <cfRule type="cellIs" dxfId="3250" priority="1830" operator="equal">
      <formula>""</formula>
    </cfRule>
  </conditionalFormatting>
  <conditionalFormatting sqref="AF2388:AF2398">
    <cfRule type="cellIs" dxfId="3249" priority="1827" operator="notEqual">
      <formula>""</formula>
    </cfRule>
    <cfRule type="cellIs" dxfId="3248" priority="1828" operator="equal">
      <formula>""</formula>
    </cfRule>
  </conditionalFormatting>
  <conditionalFormatting sqref="AF2399">
    <cfRule type="cellIs" dxfId="3247" priority="1825" operator="notEqual">
      <formula>""</formula>
    </cfRule>
    <cfRule type="cellIs" dxfId="3246" priority="1826" operator="equal">
      <formula>""</formula>
    </cfRule>
  </conditionalFormatting>
  <conditionalFormatting sqref="AG2388:AG2399">
    <cfRule type="cellIs" dxfId="3245" priority="1823" operator="notEqual">
      <formula>""</formula>
    </cfRule>
    <cfRule type="cellIs" dxfId="3244" priority="1824" operator="equal">
      <formula>""</formula>
    </cfRule>
  </conditionalFormatting>
  <conditionalFormatting sqref="AC2388">
    <cfRule type="cellIs" dxfId="3243" priority="1821" operator="notEqual">
      <formula>""</formula>
    </cfRule>
    <cfRule type="cellIs" dxfId="3242" priority="1822" operator="equal">
      <formula>""</formula>
    </cfRule>
  </conditionalFormatting>
  <conditionalFormatting sqref="AC2389:AC2397">
    <cfRule type="cellIs" dxfId="3241" priority="1819" operator="notEqual">
      <formula>""</formula>
    </cfRule>
    <cfRule type="cellIs" dxfId="3240" priority="1820" operator="equal">
      <formula>""</formula>
    </cfRule>
  </conditionalFormatting>
  <conditionalFormatting sqref="AF2389:AF2397">
    <cfRule type="cellIs" dxfId="3239" priority="1817" operator="notEqual">
      <formula>""</formula>
    </cfRule>
    <cfRule type="cellIs" dxfId="3238" priority="1818" operator="equal">
      <formula>""</formula>
    </cfRule>
  </conditionalFormatting>
  <conditionalFormatting sqref="AE2389:AE2397">
    <cfRule type="cellIs" dxfId="3237" priority="1815" operator="notEqual">
      <formula>""</formula>
    </cfRule>
    <cfRule type="cellIs" dxfId="3236" priority="1816" operator="equal">
      <formula>""</formula>
    </cfRule>
  </conditionalFormatting>
  <conditionalFormatting sqref="AD2389:AD2397">
    <cfRule type="cellIs" dxfId="3235" priority="1813" operator="notEqual">
      <formula>""</formula>
    </cfRule>
    <cfRule type="cellIs" dxfId="3234" priority="1814" operator="equal">
      <formula>""</formula>
    </cfRule>
  </conditionalFormatting>
  <conditionalFormatting sqref="L2394:L2399">
    <cfRule type="cellIs" dxfId="3233" priority="1811" operator="notEqual">
      <formula>""</formula>
    </cfRule>
    <cfRule type="cellIs" dxfId="3232" priority="1812" operator="equal">
      <formula>""</formula>
    </cfRule>
  </conditionalFormatting>
  <conditionalFormatting sqref="K2394:K2399">
    <cfRule type="cellIs" dxfId="3231" priority="1809" operator="notEqual">
      <formula>""</formula>
    </cfRule>
    <cfRule type="cellIs" dxfId="3230" priority="1810" operator="equal">
      <formula>""</formula>
    </cfRule>
  </conditionalFormatting>
  <conditionalFormatting sqref="S2388:S2393">
    <cfRule type="cellIs" dxfId="3229" priority="1807" operator="notEqual">
      <formula>""</formula>
    </cfRule>
    <cfRule type="cellIs" dxfId="3228" priority="1808" operator="equal">
      <formula>""</formula>
    </cfRule>
  </conditionalFormatting>
  <conditionalFormatting sqref="V2389:V2397">
    <cfRule type="cellIs" dxfId="3227" priority="1805" operator="notEqual">
      <formula>""</formula>
    </cfRule>
    <cfRule type="cellIs" dxfId="3226" priority="1806" operator="equal">
      <formula>""</formula>
    </cfRule>
  </conditionalFormatting>
  <conditionalFormatting sqref="R2410:R2412">
    <cfRule type="cellIs" dxfId="3225" priority="1803" operator="notEqual">
      <formula>""</formula>
    </cfRule>
    <cfRule type="cellIs" dxfId="3224" priority="1804" operator="equal">
      <formula>""</formula>
    </cfRule>
  </conditionalFormatting>
  <conditionalFormatting sqref="Q2413:R2414 P2412:P2414 R2412 S2409:T2414 J2409:J2414 M2409:N2414 W2405:W2414">
    <cfRule type="cellIs" dxfId="3223" priority="1801" operator="notEqual">
      <formula>""</formula>
    </cfRule>
    <cfRule type="cellIs" dxfId="3222" priority="1802" operator="equal">
      <formula>""</formula>
    </cfRule>
  </conditionalFormatting>
  <conditionalFormatting sqref="B2403:B2414 U2414 W2404 T2404:T2408 Q2404:Q2412 U2413:V2413 R2404:R2409 T2403:Y2403 U2404:U2412 C2403:R2403 O2404:O2414 J2404:N2408 P2404:P2411 C2404:I2414 X2404:Y2414">
    <cfRule type="cellIs" dxfId="3221" priority="1799" operator="notEqual">
      <formula>""</formula>
    </cfRule>
    <cfRule type="cellIs" dxfId="3220" priority="1800" operator="equal">
      <formula>""</formula>
    </cfRule>
  </conditionalFormatting>
  <conditionalFormatting sqref="V2414">
    <cfRule type="cellIs" dxfId="3219" priority="1797" operator="notEqual">
      <formula>""</formula>
    </cfRule>
    <cfRule type="cellIs" dxfId="3218" priority="1798" operator="equal">
      <formula>""</formula>
    </cfRule>
  </conditionalFormatting>
  <conditionalFormatting sqref="Z2403:AB2403 AB2404:AB2414 Z2404:AA2413">
    <cfRule type="cellIs" dxfId="3217" priority="1795" operator="notEqual">
      <formula>""</formula>
    </cfRule>
    <cfRule type="cellIs" dxfId="3216" priority="1796" operator="equal">
      <formula>""</formula>
    </cfRule>
  </conditionalFormatting>
  <conditionalFormatting sqref="Z2414:AA2414">
    <cfRule type="cellIs" dxfId="3215" priority="1793" operator="notEqual">
      <formula>""</formula>
    </cfRule>
    <cfRule type="cellIs" dxfId="3214" priority="1794" operator="equal">
      <formula>""</formula>
    </cfRule>
  </conditionalFormatting>
  <conditionalFormatting sqref="AC2413:AE2413 AD2403:AE2403">
    <cfRule type="cellIs" dxfId="3213" priority="1791" operator="notEqual">
      <formula>""</formula>
    </cfRule>
    <cfRule type="cellIs" dxfId="3212" priority="1792" operator="equal">
      <formula>""</formula>
    </cfRule>
  </conditionalFormatting>
  <conditionalFormatting sqref="AC2414:AE2414">
    <cfRule type="cellIs" dxfId="3211" priority="1789" operator="notEqual">
      <formula>""</formula>
    </cfRule>
    <cfRule type="cellIs" dxfId="3210" priority="1790" operator="equal">
      <formula>""</formula>
    </cfRule>
  </conditionalFormatting>
  <conditionalFormatting sqref="AF2403:AF2413">
    <cfRule type="cellIs" dxfId="3209" priority="1787" operator="notEqual">
      <formula>""</formula>
    </cfRule>
    <cfRule type="cellIs" dxfId="3208" priority="1788" operator="equal">
      <formula>""</formula>
    </cfRule>
  </conditionalFormatting>
  <conditionalFormatting sqref="AF2414">
    <cfRule type="cellIs" dxfId="3207" priority="1785" operator="notEqual">
      <formula>""</formula>
    </cfRule>
    <cfRule type="cellIs" dxfId="3206" priority="1786" operator="equal">
      <formula>""</formula>
    </cfRule>
  </conditionalFormatting>
  <conditionalFormatting sqref="AG2403:AG2414">
    <cfRule type="cellIs" dxfId="3205" priority="1783" operator="notEqual">
      <formula>""</formula>
    </cfRule>
    <cfRule type="cellIs" dxfId="3204" priority="1784" operator="equal">
      <formula>""</formula>
    </cfRule>
  </conditionalFormatting>
  <conditionalFormatting sqref="AC2403">
    <cfRule type="cellIs" dxfId="3203" priority="1781" operator="notEqual">
      <formula>""</formula>
    </cfRule>
    <cfRule type="cellIs" dxfId="3202" priority="1782" operator="equal">
      <formula>""</formula>
    </cfRule>
  </conditionalFormatting>
  <conditionalFormatting sqref="AC2404:AC2412">
    <cfRule type="cellIs" dxfId="3201" priority="1779" operator="notEqual">
      <formula>""</formula>
    </cfRule>
    <cfRule type="cellIs" dxfId="3200" priority="1780" operator="equal">
      <formula>""</formula>
    </cfRule>
  </conditionalFormatting>
  <conditionalFormatting sqref="AF2404:AF2412">
    <cfRule type="cellIs" dxfId="3199" priority="1777" operator="notEqual">
      <formula>""</formula>
    </cfRule>
    <cfRule type="cellIs" dxfId="3198" priority="1778" operator="equal">
      <formula>""</formula>
    </cfRule>
  </conditionalFormatting>
  <conditionalFormatting sqref="AE2404:AE2412">
    <cfRule type="cellIs" dxfId="3197" priority="1775" operator="notEqual">
      <formula>""</formula>
    </cfRule>
    <cfRule type="cellIs" dxfId="3196" priority="1776" operator="equal">
      <formula>""</formula>
    </cfRule>
  </conditionalFormatting>
  <conditionalFormatting sqref="AD2404:AD2412">
    <cfRule type="cellIs" dxfId="3195" priority="1773" operator="notEqual">
      <formula>""</formula>
    </cfRule>
    <cfRule type="cellIs" dxfId="3194" priority="1774" operator="equal">
      <formula>""</formula>
    </cfRule>
  </conditionalFormatting>
  <conditionalFormatting sqref="L2409:L2414">
    <cfRule type="cellIs" dxfId="3193" priority="1771" operator="notEqual">
      <formula>""</formula>
    </cfRule>
    <cfRule type="cellIs" dxfId="3192" priority="1772" operator="equal">
      <formula>""</formula>
    </cfRule>
  </conditionalFormatting>
  <conditionalFormatting sqref="K2409:K2414">
    <cfRule type="cellIs" dxfId="3191" priority="1769" operator="notEqual">
      <formula>""</formula>
    </cfRule>
    <cfRule type="cellIs" dxfId="3190" priority="1770" operator="equal">
      <formula>""</formula>
    </cfRule>
  </conditionalFormatting>
  <conditionalFormatting sqref="S2403:S2408">
    <cfRule type="cellIs" dxfId="3189" priority="1767" operator="notEqual">
      <formula>""</formula>
    </cfRule>
    <cfRule type="cellIs" dxfId="3188" priority="1768" operator="equal">
      <formula>""</formula>
    </cfRule>
  </conditionalFormatting>
  <conditionalFormatting sqref="V2404:V2412">
    <cfRule type="cellIs" dxfId="3187" priority="1765" operator="notEqual">
      <formula>""</formula>
    </cfRule>
    <cfRule type="cellIs" dxfId="3186" priority="1766" operator="equal">
      <formula>""</formula>
    </cfRule>
  </conditionalFormatting>
  <conditionalFormatting sqref="R2425:R2427">
    <cfRule type="cellIs" dxfId="3185" priority="1763" operator="notEqual">
      <formula>""</formula>
    </cfRule>
    <cfRule type="cellIs" dxfId="3184" priority="1764" operator="equal">
      <formula>""</formula>
    </cfRule>
  </conditionalFormatting>
  <conditionalFormatting sqref="Q2428:R2429 P2427:P2429 R2427 S2424:T2429 J2424:J2429 M2424:N2429 W2420:W2429">
    <cfRule type="cellIs" dxfId="3183" priority="1761" operator="notEqual">
      <formula>""</formula>
    </cfRule>
    <cfRule type="cellIs" dxfId="3182" priority="1762" operator="equal">
      <formula>""</formula>
    </cfRule>
  </conditionalFormatting>
  <conditionalFormatting sqref="B2418:B2429 U2429 W2419 T2419:T2423 Q2419:Q2427 U2428:V2428 R2419:R2424 T2418:Y2418 U2419:U2427 C2418:R2418 O2419:O2429 J2419:N2423 P2419:P2426 C2419:I2429 X2419:Y2429">
    <cfRule type="cellIs" dxfId="3181" priority="1759" operator="notEqual">
      <formula>""</formula>
    </cfRule>
    <cfRule type="cellIs" dxfId="3180" priority="1760" operator="equal">
      <formula>""</formula>
    </cfRule>
  </conditionalFormatting>
  <conditionalFormatting sqref="V2429">
    <cfRule type="cellIs" dxfId="3179" priority="1757" operator="notEqual">
      <formula>""</formula>
    </cfRule>
    <cfRule type="cellIs" dxfId="3178" priority="1758" operator="equal">
      <formula>""</formula>
    </cfRule>
  </conditionalFormatting>
  <conditionalFormatting sqref="Z2418:AB2418 AB2419:AB2429 Z2419:AA2428">
    <cfRule type="cellIs" dxfId="3177" priority="1755" operator="notEqual">
      <formula>""</formula>
    </cfRule>
    <cfRule type="cellIs" dxfId="3176" priority="1756" operator="equal">
      <formula>""</formula>
    </cfRule>
  </conditionalFormatting>
  <conditionalFormatting sqref="Z2429:AA2429">
    <cfRule type="cellIs" dxfId="3175" priority="1753" operator="notEqual">
      <formula>""</formula>
    </cfRule>
    <cfRule type="cellIs" dxfId="3174" priority="1754" operator="equal">
      <formula>""</formula>
    </cfRule>
  </conditionalFormatting>
  <conditionalFormatting sqref="AC2428:AE2428 AD2418:AE2418">
    <cfRule type="cellIs" dxfId="3173" priority="1751" operator="notEqual">
      <formula>""</formula>
    </cfRule>
    <cfRule type="cellIs" dxfId="3172" priority="1752" operator="equal">
      <formula>""</formula>
    </cfRule>
  </conditionalFormatting>
  <conditionalFormatting sqref="AC2429:AE2429">
    <cfRule type="cellIs" dxfId="3171" priority="1749" operator="notEqual">
      <formula>""</formula>
    </cfRule>
    <cfRule type="cellIs" dxfId="3170" priority="1750" operator="equal">
      <formula>""</formula>
    </cfRule>
  </conditionalFormatting>
  <conditionalFormatting sqref="AF2418:AF2428">
    <cfRule type="cellIs" dxfId="3169" priority="1747" operator="notEqual">
      <formula>""</formula>
    </cfRule>
    <cfRule type="cellIs" dxfId="3168" priority="1748" operator="equal">
      <formula>""</formula>
    </cfRule>
  </conditionalFormatting>
  <conditionalFormatting sqref="AF2429">
    <cfRule type="cellIs" dxfId="3167" priority="1745" operator="notEqual">
      <formula>""</formula>
    </cfRule>
    <cfRule type="cellIs" dxfId="3166" priority="1746" operator="equal">
      <formula>""</formula>
    </cfRule>
  </conditionalFormatting>
  <conditionalFormatting sqref="AG2418:AG2429">
    <cfRule type="cellIs" dxfId="3165" priority="1743" operator="notEqual">
      <formula>""</formula>
    </cfRule>
    <cfRule type="cellIs" dxfId="3164" priority="1744" operator="equal">
      <formula>""</formula>
    </cfRule>
  </conditionalFormatting>
  <conditionalFormatting sqref="AC2418">
    <cfRule type="cellIs" dxfId="3163" priority="1741" operator="notEqual">
      <formula>""</formula>
    </cfRule>
    <cfRule type="cellIs" dxfId="3162" priority="1742" operator="equal">
      <formula>""</formula>
    </cfRule>
  </conditionalFormatting>
  <conditionalFormatting sqref="AC2419:AC2427">
    <cfRule type="cellIs" dxfId="3161" priority="1739" operator="notEqual">
      <formula>""</formula>
    </cfRule>
    <cfRule type="cellIs" dxfId="3160" priority="1740" operator="equal">
      <formula>""</formula>
    </cfRule>
  </conditionalFormatting>
  <conditionalFormatting sqref="AF2419:AF2427">
    <cfRule type="cellIs" dxfId="3159" priority="1737" operator="notEqual">
      <formula>""</formula>
    </cfRule>
    <cfRule type="cellIs" dxfId="3158" priority="1738" operator="equal">
      <formula>""</formula>
    </cfRule>
  </conditionalFormatting>
  <conditionalFormatting sqref="AE2419:AE2427">
    <cfRule type="cellIs" dxfId="3157" priority="1735" operator="notEqual">
      <formula>""</formula>
    </cfRule>
    <cfRule type="cellIs" dxfId="3156" priority="1736" operator="equal">
      <formula>""</formula>
    </cfRule>
  </conditionalFormatting>
  <conditionalFormatting sqref="AD2419:AD2427">
    <cfRule type="cellIs" dxfId="3155" priority="1733" operator="notEqual">
      <formula>""</formula>
    </cfRule>
    <cfRule type="cellIs" dxfId="3154" priority="1734" operator="equal">
      <formula>""</formula>
    </cfRule>
  </conditionalFormatting>
  <conditionalFormatting sqref="L2424:L2429">
    <cfRule type="cellIs" dxfId="3153" priority="1731" operator="notEqual">
      <formula>""</formula>
    </cfRule>
    <cfRule type="cellIs" dxfId="3152" priority="1732" operator="equal">
      <formula>""</formula>
    </cfRule>
  </conditionalFormatting>
  <conditionalFormatting sqref="K2424:K2429">
    <cfRule type="cellIs" dxfId="3151" priority="1729" operator="notEqual">
      <formula>""</formula>
    </cfRule>
    <cfRule type="cellIs" dxfId="3150" priority="1730" operator="equal">
      <formula>""</formula>
    </cfRule>
  </conditionalFormatting>
  <conditionalFormatting sqref="S2418:S2423">
    <cfRule type="cellIs" dxfId="3149" priority="1727" operator="notEqual">
      <formula>""</formula>
    </cfRule>
    <cfRule type="cellIs" dxfId="3148" priority="1728" operator="equal">
      <formula>""</formula>
    </cfRule>
  </conditionalFormatting>
  <conditionalFormatting sqref="V2419:V2427">
    <cfRule type="cellIs" dxfId="3147" priority="1725" operator="notEqual">
      <formula>""</formula>
    </cfRule>
    <cfRule type="cellIs" dxfId="3146" priority="1726" operator="equal">
      <formula>""</formula>
    </cfRule>
  </conditionalFormatting>
  <conditionalFormatting sqref="R2440:R2442">
    <cfRule type="cellIs" dxfId="3145" priority="1723" operator="notEqual">
      <formula>""</formula>
    </cfRule>
    <cfRule type="cellIs" dxfId="3144" priority="1724" operator="equal">
      <formula>""</formula>
    </cfRule>
  </conditionalFormatting>
  <conditionalFormatting sqref="Q2443:R2444 P2442:P2444 R2442 S2439:T2444 J2439:J2444 M2439:N2444 W2435:W2444">
    <cfRule type="cellIs" dxfId="3143" priority="1721" operator="notEqual">
      <formula>""</formula>
    </cfRule>
    <cfRule type="cellIs" dxfId="3142" priority="1722" operator="equal">
      <formula>""</formula>
    </cfRule>
  </conditionalFormatting>
  <conditionalFormatting sqref="B2433:B2444 U2444 W2434 T2434:T2438 Q2434:Q2442 U2443:V2443 R2434:R2439 T2433:Y2433 U2434:U2442 C2433:R2433 O2434:O2444 J2434:N2438 P2434:P2441 C2434:I2444 X2434:Y2444">
    <cfRule type="cellIs" dxfId="3141" priority="1719" operator="notEqual">
      <formula>""</formula>
    </cfRule>
    <cfRule type="cellIs" dxfId="3140" priority="1720" operator="equal">
      <formula>""</formula>
    </cfRule>
  </conditionalFormatting>
  <conditionalFormatting sqref="V2444">
    <cfRule type="cellIs" dxfId="3139" priority="1717" operator="notEqual">
      <formula>""</formula>
    </cfRule>
    <cfRule type="cellIs" dxfId="3138" priority="1718" operator="equal">
      <formula>""</formula>
    </cfRule>
  </conditionalFormatting>
  <conditionalFormatting sqref="Z2433:AB2433 AB2434:AB2444 Z2434:AA2443">
    <cfRule type="cellIs" dxfId="3137" priority="1715" operator="notEqual">
      <formula>""</formula>
    </cfRule>
    <cfRule type="cellIs" dxfId="3136" priority="1716" operator="equal">
      <formula>""</formula>
    </cfRule>
  </conditionalFormatting>
  <conditionalFormatting sqref="Z2444:AA2444">
    <cfRule type="cellIs" dxfId="3135" priority="1713" operator="notEqual">
      <formula>""</formula>
    </cfRule>
    <cfRule type="cellIs" dxfId="3134" priority="1714" operator="equal">
      <formula>""</formula>
    </cfRule>
  </conditionalFormatting>
  <conditionalFormatting sqref="AC2443:AE2443 AD2433:AE2433">
    <cfRule type="cellIs" dxfId="3133" priority="1711" operator="notEqual">
      <formula>""</formula>
    </cfRule>
    <cfRule type="cellIs" dxfId="3132" priority="1712" operator="equal">
      <formula>""</formula>
    </cfRule>
  </conditionalFormatting>
  <conditionalFormatting sqref="AC2444:AE2444">
    <cfRule type="cellIs" dxfId="3131" priority="1709" operator="notEqual">
      <formula>""</formula>
    </cfRule>
    <cfRule type="cellIs" dxfId="3130" priority="1710" operator="equal">
      <formula>""</formula>
    </cfRule>
  </conditionalFormatting>
  <conditionalFormatting sqref="AF2433:AF2443">
    <cfRule type="cellIs" dxfId="3129" priority="1707" operator="notEqual">
      <formula>""</formula>
    </cfRule>
    <cfRule type="cellIs" dxfId="3128" priority="1708" operator="equal">
      <formula>""</formula>
    </cfRule>
  </conditionalFormatting>
  <conditionalFormatting sqref="AF2444">
    <cfRule type="cellIs" dxfId="3127" priority="1705" operator="notEqual">
      <formula>""</formula>
    </cfRule>
    <cfRule type="cellIs" dxfId="3126" priority="1706" operator="equal">
      <formula>""</formula>
    </cfRule>
  </conditionalFormatting>
  <conditionalFormatting sqref="AG2433:AG2444">
    <cfRule type="cellIs" dxfId="3125" priority="1703" operator="notEqual">
      <formula>""</formula>
    </cfRule>
    <cfRule type="cellIs" dxfId="3124" priority="1704" operator="equal">
      <formula>""</formula>
    </cfRule>
  </conditionalFormatting>
  <conditionalFormatting sqref="AC2433">
    <cfRule type="cellIs" dxfId="3123" priority="1701" operator="notEqual">
      <formula>""</formula>
    </cfRule>
    <cfRule type="cellIs" dxfId="3122" priority="1702" operator="equal">
      <formula>""</formula>
    </cfRule>
  </conditionalFormatting>
  <conditionalFormatting sqref="AC2434:AC2442">
    <cfRule type="cellIs" dxfId="3121" priority="1699" operator="notEqual">
      <formula>""</formula>
    </cfRule>
    <cfRule type="cellIs" dxfId="3120" priority="1700" operator="equal">
      <formula>""</formula>
    </cfRule>
  </conditionalFormatting>
  <conditionalFormatting sqref="AF2434:AF2442">
    <cfRule type="cellIs" dxfId="3119" priority="1697" operator="notEqual">
      <formula>""</formula>
    </cfRule>
    <cfRule type="cellIs" dxfId="3118" priority="1698" operator="equal">
      <formula>""</formula>
    </cfRule>
  </conditionalFormatting>
  <conditionalFormatting sqref="AE2434:AE2442">
    <cfRule type="cellIs" dxfId="3117" priority="1695" operator="notEqual">
      <formula>""</formula>
    </cfRule>
    <cfRule type="cellIs" dxfId="3116" priority="1696" operator="equal">
      <formula>""</formula>
    </cfRule>
  </conditionalFormatting>
  <conditionalFormatting sqref="AD2434:AD2442">
    <cfRule type="cellIs" dxfId="3115" priority="1693" operator="notEqual">
      <formula>""</formula>
    </cfRule>
    <cfRule type="cellIs" dxfId="3114" priority="1694" operator="equal">
      <formula>""</formula>
    </cfRule>
  </conditionalFormatting>
  <conditionalFormatting sqref="L2439:L2444">
    <cfRule type="cellIs" dxfId="3113" priority="1691" operator="notEqual">
      <formula>""</formula>
    </cfRule>
    <cfRule type="cellIs" dxfId="3112" priority="1692" operator="equal">
      <formula>""</formula>
    </cfRule>
  </conditionalFormatting>
  <conditionalFormatting sqref="K2439:K2444">
    <cfRule type="cellIs" dxfId="3111" priority="1689" operator="notEqual">
      <formula>""</formula>
    </cfRule>
    <cfRule type="cellIs" dxfId="3110" priority="1690" operator="equal">
      <formula>""</formula>
    </cfRule>
  </conditionalFormatting>
  <conditionalFormatting sqref="S2433:S2438">
    <cfRule type="cellIs" dxfId="3109" priority="1687" operator="notEqual">
      <formula>""</formula>
    </cfRule>
    <cfRule type="cellIs" dxfId="3108" priority="1688" operator="equal">
      <formula>""</formula>
    </cfRule>
  </conditionalFormatting>
  <conditionalFormatting sqref="V2434:V2442">
    <cfRule type="cellIs" dxfId="3107" priority="1685" operator="notEqual">
      <formula>""</formula>
    </cfRule>
    <cfRule type="cellIs" dxfId="3106" priority="1686" operator="equal">
      <formula>""</formula>
    </cfRule>
  </conditionalFormatting>
  <conditionalFormatting sqref="R2455:R2457">
    <cfRule type="cellIs" dxfId="3105" priority="1683" operator="notEqual">
      <formula>""</formula>
    </cfRule>
    <cfRule type="cellIs" dxfId="3104" priority="1684" operator="equal">
      <formula>""</formula>
    </cfRule>
  </conditionalFormatting>
  <conditionalFormatting sqref="Q2458:R2459 P2457:P2459 R2457 S2454:T2459 J2454:J2459 M2454:N2459 W2450:W2459">
    <cfRule type="cellIs" dxfId="3103" priority="1681" operator="notEqual">
      <formula>""</formula>
    </cfRule>
    <cfRule type="cellIs" dxfId="3102" priority="1682" operator="equal">
      <formula>""</formula>
    </cfRule>
  </conditionalFormatting>
  <conditionalFormatting sqref="B2448:B2459 U2459 W2449 T2449:T2453 Q2449:Q2457 U2458:V2458 R2449:R2454 T2448:Y2448 U2449:U2457 C2448:R2448 O2449:O2459 J2449:N2453 P2449:P2456 C2449:I2459 X2449:Y2459">
    <cfRule type="cellIs" dxfId="3101" priority="1679" operator="notEqual">
      <formula>""</formula>
    </cfRule>
    <cfRule type="cellIs" dxfId="3100" priority="1680" operator="equal">
      <formula>""</formula>
    </cfRule>
  </conditionalFormatting>
  <conditionalFormatting sqref="V2459">
    <cfRule type="cellIs" dxfId="3099" priority="1677" operator="notEqual">
      <formula>""</formula>
    </cfRule>
    <cfRule type="cellIs" dxfId="3098" priority="1678" operator="equal">
      <formula>""</formula>
    </cfRule>
  </conditionalFormatting>
  <conditionalFormatting sqref="Z2448:AB2448 AB2449:AB2459 Z2449:AA2458">
    <cfRule type="cellIs" dxfId="3097" priority="1675" operator="notEqual">
      <formula>""</formula>
    </cfRule>
    <cfRule type="cellIs" dxfId="3096" priority="1676" operator="equal">
      <formula>""</formula>
    </cfRule>
  </conditionalFormatting>
  <conditionalFormatting sqref="Z2459:AA2459">
    <cfRule type="cellIs" dxfId="3095" priority="1673" operator="notEqual">
      <formula>""</formula>
    </cfRule>
    <cfRule type="cellIs" dxfId="3094" priority="1674" operator="equal">
      <formula>""</formula>
    </cfRule>
  </conditionalFormatting>
  <conditionalFormatting sqref="AC2458:AE2458 AD2448:AE2448">
    <cfRule type="cellIs" dxfId="3093" priority="1671" operator="notEqual">
      <formula>""</formula>
    </cfRule>
    <cfRule type="cellIs" dxfId="3092" priority="1672" operator="equal">
      <formula>""</formula>
    </cfRule>
  </conditionalFormatting>
  <conditionalFormatting sqref="AC2459:AE2459">
    <cfRule type="cellIs" dxfId="3091" priority="1669" operator="notEqual">
      <formula>""</formula>
    </cfRule>
    <cfRule type="cellIs" dxfId="3090" priority="1670" operator="equal">
      <formula>""</formula>
    </cfRule>
  </conditionalFormatting>
  <conditionalFormatting sqref="AF2448:AF2458">
    <cfRule type="cellIs" dxfId="3089" priority="1667" operator="notEqual">
      <formula>""</formula>
    </cfRule>
    <cfRule type="cellIs" dxfId="3088" priority="1668" operator="equal">
      <formula>""</formula>
    </cfRule>
  </conditionalFormatting>
  <conditionalFormatting sqref="AF2459">
    <cfRule type="cellIs" dxfId="3087" priority="1665" operator="notEqual">
      <formula>""</formula>
    </cfRule>
    <cfRule type="cellIs" dxfId="3086" priority="1666" operator="equal">
      <formula>""</formula>
    </cfRule>
  </conditionalFormatting>
  <conditionalFormatting sqref="AG2448:AG2459">
    <cfRule type="cellIs" dxfId="3085" priority="1663" operator="notEqual">
      <formula>""</formula>
    </cfRule>
    <cfRule type="cellIs" dxfId="3084" priority="1664" operator="equal">
      <formula>""</formula>
    </cfRule>
  </conditionalFormatting>
  <conditionalFormatting sqref="AC2448">
    <cfRule type="cellIs" dxfId="3083" priority="1661" operator="notEqual">
      <formula>""</formula>
    </cfRule>
    <cfRule type="cellIs" dxfId="3082" priority="1662" operator="equal">
      <formula>""</formula>
    </cfRule>
  </conditionalFormatting>
  <conditionalFormatting sqref="AC2449:AC2457">
    <cfRule type="cellIs" dxfId="3081" priority="1659" operator="notEqual">
      <formula>""</formula>
    </cfRule>
    <cfRule type="cellIs" dxfId="3080" priority="1660" operator="equal">
      <formula>""</formula>
    </cfRule>
  </conditionalFormatting>
  <conditionalFormatting sqref="AF2449:AF2457">
    <cfRule type="cellIs" dxfId="3079" priority="1657" operator="notEqual">
      <formula>""</formula>
    </cfRule>
    <cfRule type="cellIs" dxfId="3078" priority="1658" operator="equal">
      <formula>""</formula>
    </cfRule>
  </conditionalFormatting>
  <conditionalFormatting sqref="AE2449:AE2457">
    <cfRule type="cellIs" dxfId="3077" priority="1655" operator="notEqual">
      <formula>""</formula>
    </cfRule>
    <cfRule type="cellIs" dxfId="3076" priority="1656" operator="equal">
      <formula>""</formula>
    </cfRule>
  </conditionalFormatting>
  <conditionalFormatting sqref="AD2449:AD2457">
    <cfRule type="cellIs" dxfId="3075" priority="1653" operator="notEqual">
      <formula>""</formula>
    </cfRule>
    <cfRule type="cellIs" dxfId="3074" priority="1654" operator="equal">
      <formula>""</formula>
    </cfRule>
  </conditionalFormatting>
  <conditionalFormatting sqref="L2454:L2459">
    <cfRule type="cellIs" dxfId="3073" priority="1651" operator="notEqual">
      <formula>""</formula>
    </cfRule>
    <cfRule type="cellIs" dxfId="3072" priority="1652" operator="equal">
      <formula>""</formula>
    </cfRule>
  </conditionalFormatting>
  <conditionalFormatting sqref="K2454:K2459">
    <cfRule type="cellIs" dxfId="3071" priority="1649" operator="notEqual">
      <formula>""</formula>
    </cfRule>
    <cfRule type="cellIs" dxfId="3070" priority="1650" operator="equal">
      <formula>""</formula>
    </cfRule>
  </conditionalFormatting>
  <conditionalFormatting sqref="S2448:S2453">
    <cfRule type="cellIs" dxfId="3069" priority="1647" operator="notEqual">
      <formula>""</formula>
    </cfRule>
    <cfRule type="cellIs" dxfId="3068" priority="1648" operator="equal">
      <formula>""</formula>
    </cfRule>
  </conditionalFormatting>
  <conditionalFormatting sqref="V2449:V2457">
    <cfRule type="cellIs" dxfId="3067" priority="1645" operator="notEqual">
      <formula>""</formula>
    </cfRule>
    <cfRule type="cellIs" dxfId="3066" priority="1646" operator="equal">
      <formula>""</formula>
    </cfRule>
  </conditionalFormatting>
  <conditionalFormatting sqref="R2470:R2472">
    <cfRule type="cellIs" dxfId="3065" priority="1643" operator="notEqual">
      <formula>""</formula>
    </cfRule>
    <cfRule type="cellIs" dxfId="3064" priority="1644" operator="equal">
      <formula>""</formula>
    </cfRule>
  </conditionalFormatting>
  <conditionalFormatting sqref="Q2473:R2474 P2472:P2474 R2472 S2469:T2474 J2469:J2474 M2469:N2474 W2465:W2474">
    <cfRule type="cellIs" dxfId="3063" priority="1641" operator="notEqual">
      <formula>""</formula>
    </cfRule>
    <cfRule type="cellIs" dxfId="3062" priority="1642" operator="equal">
      <formula>""</formula>
    </cfRule>
  </conditionalFormatting>
  <conditionalFormatting sqref="B2463:B2474 U2474 W2464 T2464:T2468 Q2464:Q2472 U2473:V2473 R2464:R2469 T2463:Y2463 U2464:U2472 C2463:R2463 O2464:O2474 J2464:N2468 P2464:P2471 C2464:I2474 X2464:Y2474">
    <cfRule type="cellIs" dxfId="3061" priority="1639" operator="notEqual">
      <formula>""</formula>
    </cfRule>
    <cfRule type="cellIs" dxfId="3060" priority="1640" operator="equal">
      <formula>""</formula>
    </cfRule>
  </conditionalFormatting>
  <conditionalFormatting sqref="V2474">
    <cfRule type="cellIs" dxfId="3059" priority="1637" operator="notEqual">
      <formula>""</formula>
    </cfRule>
    <cfRule type="cellIs" dxfId="3058" priority="1638" operator="equal">
      <formula>""</formula>
    </cfRule>
  </conditionalFormatting>
  <conditionalFormatting sqref="Z2463:AB2463 AB2464:AB2474 Z2464:AA2473">
    <cfRule type="cellIs" dxfId="3057" priority="1635" operator="notEqual">
      <formula>""</formula>
    </cfRule>
    <cfRule type="cellIs" dxfId="3056" priority="1636" operator="equal">
      <formula>""</formula>
    </cfRule>
  </conditionalFormatting>
  <conditionalFormatting sqref="Z2474:AA2474">
    <cfRule type="cellIs" dxfId="3055" priority="1633" operator="notEqual">
      <formula>""</formula>
    </cfRule>
    <cfRule type="cellIs" dxfId="3054" priority="1634" operator="equal">
      <formula>""</formula>
    </cfRule>
  </conditionalFormatting>
  <conditionalFormatting sqref="AC2473:AE2473 AD2463:AE2463">
    <cfRule type="cellIs" dxfId="3053" priority="1631" operator="notEqual">
      <formula>""</formula>
    </cfRule>
    <cfRule type="cellIs" dxfId="3052" priority="1632" operator="equal">
      <formula>""</formula>
    </cfRule>
  </conditionalFormatting>
  <conditionalFormatting sqref="AC2474:AE2474">
    <cfRule type="cellIs" dxfId="3051" priority="1629" operator="notEqual">
      <formula>""</formula>
    </cfRule>
    <cfRule type="cellIs" dxfId="3050" priority="1630" operator="equal">
      <formula>""</formula>
    </cfRule>
  </conditionalFormatting>
  <conditionalFormatting sqref="AF2463:AF2473">
    <cfRule type="cellIs" dxfId="3049" priority="1627" operator="notEqual">
      <formula>""</formula>
    </cfRule>
    <cfRule type="cellIs" dxfId="3048" priority="1628" operator="equal">
      <formula>""</formula>
    </cfRule>
  </conditionalFormatting>
  <conditionalFormatting sqref="AF2474">
    <cfRule type="cellIs" dxfId="3047" priority="1625" operator="notEqual">
      <formula>""</formula>
    </cfRule>
    <cfRule type="cellIs" dxfId="3046" priority="1626" operator="equal">
      <formula>""</formula>
    </cfRule>
  </conditionalFormatting>
  <conditionalFormatting sqref="AG2463:AG2474">
    <cfRule type="cellIs" dxfId="3045" priority="1623" operator="notEqual">
      <formula>""</formula>
    </cfRule>
    <cfRule type="cellIs" dxfId="3044" priority="1624" operator="equal">
      <formula>""</formula>
    </cfRule>
  </conditionalFormatting>
  <conditionalFormatting sqref="AC2463">
    <cfRule type="cellIs" dxfId="3043" priority="1621" operator="notEqual">
      <formula>""</formula>
    </cfRule>
    <cfRule type="cellIs" dxfId="3042" priority="1622" operator="equal">
      <formula>""</formula>
    </cfRule>
  </conditionalFormatting>
  <conditionalFormatting sqref="AC2464:AC2472">
    <cfRule type="cellIs" dxfId="3041" priority="1619" operator="notEqual">
      <formula>""</formula>
    </cfRule>
    <cfRule type="cellIs" dxfId="3040" priority="1620" operator="equal">
      <formula>""</formula>
    </cfRule>
  </conditionalFormatting>
  <conditionalFormatting sqref="AF2464:AF2472">
    <cfRule type="cellIs" dxfId="3039" priority="1617" operator="notEqual">
      <formula>""</formula>
    </cfRule>
    <cfRule type="cellIs" dxfId="3038" priority="1618" operator="equal">
      <formula>""</formula>
    </cfRule>
  </conditionalFormatting>
  <conditionalFormatting sqref="AE2464:AE2472">
    <cfRule type="cellIs" dxfId="3037" priority="1615" operator="notEqual">
      <formula>""</formula>
    </cfRule>
    <cfRule type="cellIs" dxfId="3036" priority="1616" operator="equal">
      <formula>""</formula>
    </cfRule>
  </conditionalFormatting>
  <conditionalFormatting sqref="AD2464:AD2472">
    <cfRule type="cellIs" dxfId="3035" priority="1613" operator="notEqual">
      <formula>""</formula>
    </cfRule>
    <cfRule type="cellIs" dxfId="3034" priority="1614" operator="equal">
      <formula>""</formula>
    </cfRule>
  </conditionalFormatting>
  <conditionalFormatting sqref="L2469:L2474">
    <cfRule type="cellIs" dxfId="3033" priority="1611" operator="notEqual">
      <formula>""</formula>
    </cfRule>
    <cfRule type="cellIs" dxfId="3032" priority="1612" operator="equal">
      <formula>""</formula>
    </cfRule>
  </conditionalFormatting>
  <conditionalFormatting sqref="K2469:K2474">
    <cfRule type="cellIs" dxfId="3031" priority="1609" operator="notEqual">
      <formula>""</formula>
    </cfRule>
    <cfRule type="cellIs" dxfId="3030" priority="1610" operator="equal">
      <formula>""</formula>
    </cfRule>
  </conditionalFormatting>
  <conditionalFormatting sqref="S2463:S2468">
    <cfRule type="cellIs" dxfId="3029" priority="1607" operator="notEqual">
      <formula>""</formula>
    </cfRule>
    <cfRule type="cellIs" dxfId="3028" priority="1608" operator="equal">
      <formula>""</formula>
    </cfRule>
  </conditionalFormatting>
  <conditionalFormatting sqref="V2464:V2472">
    <cfRule type="cellIs" dxfId="3027" priority="1605" operator="notEqual">
      <formula>""</formula>
    </cfRule>
    <cfRule type="cellIs" dxfId="3026" priority="1606" operator="equal">
      <formula>""</formula>
    </cfRule>
  </conditionalFormatting>
  <conditionalFormatting sqref="R2485:R2487">
    <cfRule type="cellIs" dxfId="3025" priority="1603" operator="notEqual">
      <formula>""</formula>
    </cfRule>
    <cfRule type="cellIs" dxfId="3024" priority="1604" operator="equal">
      <formula>""</formula>
    </cfRule>
  </conditionalFormatting>
  <conditionalFormatting sqref="Q2488:R2489 P2487:P2489 R2487 S2484:T2489 J2484:J2489 M2484:N2489 W2480:W2489">
    <cfRule type="cellIs" dxfId="3023" priority="1601" operator="notEqual">
      <formula>""</formula>
    </cfRule>
    <cfRule type="cellIs" dxfId="3022" priority="1602" operator="equal">
      <formula>""</formula>
    </cfRule>
  </conditionalFormatting>
  <conditionalFormatting sqref="B2478:B2489 U2489 W2479 T2479:T2483 Q2479:Q2487 U2488:V2488 R2479:R2484 T2478:Y2478 U2479:U2487 C2478:R2478 O2479:O2489 J2479:N2483 P2479:P2486 C2479:I2489 X2479:Y2489">
    <cfRule type="cellIs" dxfId="3021" priority="1599" operator="notEqual">
      <formula>""</formula>
    </cfRule>
    <cfRule type="cellIs" dxfId="3020" priority="1600" operator="equal">
      <formula>""</formula>
    </cfRule>
  </conditionalFormatting>
  <conditionalFormatting sqref="V2489">
    <cfRule type="cellIs" dxfId="3019" priority="1597" operator="notEqual">
      <formula>""</formula>
    </cfRule>
    <cfRule type="cellIs" dxfId="3018" priority="1598" operator="equal">
      <formula>""</formula>
    </cfRule>
  </conditionalFormatting>
  <conditionalFormatting sqref="Z2478:AB2478 AB2479:AB2489 Z2479:AA2488">
    <cfRule type="cellIs" dxfId="3017" priority="1595" operator="notEqual">
      <formula>""</formula>
    </cfRule>
    <cfRule type="cellIs" dxfId="3016" priority="1596" operator="equal">
      <formula>""</formula>
    </cfRule>
  </conditionalFormatting>
  <conditionalFormatting sqref="Z2489:AA2489">
    <cfRule type="cellIs" dxfId="3015" priority="1593" operator="notEqual">
      <formula>""</formula>
    </cfRule>
    <cfRule type="cellIs" dxfId="3014" priority="1594" operator="equal">
      <formula>""</formula>
    </cfRule>
  </conditionalFormatting>
  <conditionalFormatting sqref="AC2488:AE2488 AD2478:AE2478">
    <cfRule type="cellIs" dxfId="3013" priority="1591" operator="notEqual">
      <formula>""</formula>
    </cfRule>
    <cfRule type="cellIs" dxfId="3012" priority="1592" operator="equal">
      <formula>""</formula>
    </cfRule>
  </conditionalFormatting>
  <conditionalFormatting sqref="AC2489:AE2489">
    <cfRule type="cellIs" dxfId="3011" priority="1589" operator="notEqual">
      <formula>""</formula>
    </cfRule>
    <cfRule type="cellIs" dxfId="3010" priority="1590" operator="equal">
      <formula>""</formula>
    </cfRule>
  </conditionalFormatting>
  <conditionalFormatting sqref="AF2478:AF2488">
    <cfRule type="cellIs" dxfId="3009" priority="1587" operator="notEqual">
      <formula>""</formula>
    </cfRule>
    <cfRule type="cellIs" dxfId="3008" priority="1588" operator="equal">
      <formula>""</formula>
    </cfRule>
  </conditionalFormatting>
  <conditionalFormatting sqref="AF2489">
    <cfRule type="cellIs" dxfId="3007" priority="1585" operator="notEqual">
      <formula>""</formula>
    </cfRule>
    <cfRule type="cellIs" dxfId="3006" priority="1586" operator="equal">
      <formula>""</formula>
    </cfRule>
  </conditionalFormatting>
  <conditionalFormatting sqref="AG2478:AG2489">
    <cfRule type="cellIs" dxfId="3005" priority="1583" operator="notEqual">
      <formula>""</formula>
    </cfRule>
    <cfRule type="cellIs" dxfId="3004" priority="1584" operator="equal">
      <formula>""</formula>
    </cfRule>
  </conditionalFormatting>
  <conditionalFormatting sqref="AC2478">
    <cfRule type="cellIs" dxfId="3003" priority="1581" operator="notEqual">
      <formula>""</formula>
    </cfRule>
    <cfRule type="cellIs" dxfId="3002" priority="1582" operator="equal">
      <formula>""</formula>
    </cfRule>
  </conditionalFormatting>
  <conditionalFormatting sqref="AC2479:AC2487">
    <cfRule type="cellIs" dxfId="3001" priority="1579" operator="notEqual">
      <formula>""</formula>
    </cfRule>
    <cfRule type="cellIs" dxfId="3000" priority="1580" operator="equal">
      <formula>""</formula>
    </cfRule>
  </conditionalFormatting>
  <conditionalFormatting sqref="AF2479:AF2487">
    <cfRule type="cellIs" dxfId="2999" priority="1577" operator="notEqual">
      <formula>""</formula>
    </cfRule>
    <cfRule type="cellIs" dxfId="2998" priority="1578" operator="equal">
      <formula>""</formula>
    </cfRule>
  </conditionalFormatting>
  <conditionalFormatting sqref="AE2479:AE2487">
    <cfRule type="cellIs" dxfId="2997" priority="1575" operator="notEqual">
      <formula>""</formula>
    </cfRule>
    <cfRule type="cellIs" dxfId="2996" priority="1576" operator="equal">
      <formula>""</formula>
    </cfRule>
  </conditionalFormatting>
  <conditionalFormatting sqref="AD2479:AD2487">
    <cfRule type="cellIs" dxfId="2995" priority="1573" operator="notEqual">
      <formula>""</formula>
    </cfRule>
    <cfRule type="cellIs" dxfId="2994" priority="1574" operator="equal">
      <formula>""</formula>
    </cfRule>
  </conditionalFormatting>
  <conditionalFormatting sqref="L2484:L2489">
    <cfRule type="cellIs" dxfId="2993" priority="1571" operator="notEqual">
      <formula>""</formula>
    </cfRule>
    <cfRule type="cellIs" dxfId="2992" priority="1572" operator="equal">
      <formula>""</formula>
    </cfRule>
  </conditionalFormatting>
  <conditionalFormatting sqref="K2484:K2489">
    <cfRule type="cellIs" dxfId="2991" priority="1569" operator="notEqual">
      <formula>""</formula>
    </cfRule>
    <cfRule type="cellIs" dxfId="2990" priority="1570" operator="equal">
      <formula>""</formula>
    </cfRule>
  </conditionalFormatting>
  <conditionalFormatting sqref="S2478:S2483">
    <cfRule type="cellIs" dxfId="2989" priority="1567" operator="notEqual">
      <formula>""</formula>
    </cfRule>
    <cfRule type="cellIs" dxfId="2988" priority="1568" operator="equal">
      <formula>""</formula>
    </cfRule>
  </conditionalFormatting>
  <conditionalFormatting sqref="V2479:V2487">
    <cfRule type="cellIs" dxfId="2987" priority="1565" operator="notEqual">
      <formula>""</formula>
    </cfRule>
    <cfRule type="cellIs" dxfId="2986" priority="1566" operator="equal">
      <formula>""</formula>
    </cfRule>
  </conditionalFormatting>
  <conditionalFormatting sqref="R2500:R2502">
    <cfRule type="cellIs" dxfId="2985" priority="1563" operator="notEqual">
      <formula>""</formula>
    </cfRule>
    <cfRule type="cellIs" dxfId="2984" priority="1564" operator="equal">
      <formula>""</formula>
    </cfRule>
  </conditionalFormatting>
  <conditionalFormatting sqref="Q2503:R2504 P2502:P2504 R2502 S2499:T2504 J2499:J2504 M2499:N2504 W2495:W2504">
    <cfRule type="cellIs" dxfId="2983" priority="1561" operator="notEqual">
      <formula>""</formula>
    </cfRule>
    <cfRule type="cellIs" dxfId="2982" priority="1562" operator="equal">
      <formula>""</formula>
    </cfRule>
  </conditionalFormatting>
  <conditionalFormatting sqref="B2493:B2504 U2504 W2494 T2494:T2498 Q2494:Q2502 U2503:V2503 R2494:R2499 T2493:Y2493 U2494:U2502 C2493:R2493 O2494:O2504 J2494:N2498 P2494:P2501 C2494:I2504 X2494:Y2504">
    <cfRule type="cellIs" dxfId="2981" priority="1559" operator="notEqual">
      <formula>""</formula>
    </cfRule>
    <cfRule type="cellIs" dxfId="2980" priority="1560" operator="equal">
      <formula>""</formula>
    </cfRule>
  </conditionalFormatting>
  <conditionalFormatting sqref="V2504">
    <cfRule type="cellIs" dxfId="2979" priority="1557" operator="notEqual">
      <formula>""</formula>
    </cfRule>
    <cfRule type="cellIs" dxfId="2978" priority="1558" operator="equal">
      <formula>""</formula>
    </cfRule>
  </conditionalFormatting>
  <conditionalFormatting sqref="Z2493:AB2493 AB2494:AB2504 Z2494:AA2503">
    <cfRule type="cellIs" dxfId="2977" priority="1555" operator="notEqual">
      <formula>""</formula>
    </cfRule>
    <cfRule type="cellIs" dxfId="2976" priority="1556" operator="equal">
      <formula>""</formula>
    </cfRule>
  </conditionalFormatting>
  <conditionalFormatting sqref="Z2504:AA2504">
    <cfRule type="cellIs" dxfId="2975" priority="1553" operator="notEqual">
      <formula>""</formula>
    </cfRule>
    <cfRule type="cellIs" dxfId="2974" priority="1554" operator="equal">
      <formula>""</formula>
    </cfRule>
  </conditionalFormatting>
  <conditionalFormatting sqref="AC2503:AE2503 AD2493:AE2493">
    <cfRule type="cellIs" dxfId="2973" priority="1551" operator="notEqual">
      <formula>""</formula>
    </cfRule>
    <cfRule type="cellIs" dxfId="2972" priority="1552" operator="equal">
      <formula>""</formula>
    </cfRule>
  </conditionalFormatting>
  <conditionalFormatting sqref="AC2504:AE2504">
    <cfRule type="cellIs" dxfId="2971" priority="1549" operator="notEqual">
      <formula>""</formula>
    </cfRule>
    <cfRule type="cellIs" dxfId="2970" priority="1550" operator="equal">
      <formula>""</formula>
    </cfRule>
  </conditionalFormatting>
  <conditionalFormatting sqref="AF2493:AF2503">
    <cfRule type="cellIs" dxfId="2969" priority="1547" operator="notEqual">
      <formula>""</formula>
    </cfRule>
    <cfRule type="cellIs" dxfId="2968" priority="1548" operator="equal">
      <formula>""</formula>
    </cfRule>
  </conditionalFormatting>
  <conditionalFormatting sqref="AF2504">
    <cfRule type="cellIs" dxfId="2967" priority="1545" operator="notEqual">
      <formula>""</formula>
    </cfRule>
    <cfRule type="cellIs" dxfId="2966" priority="1546" operator="equal">
      <formula>""</formula>
    </cfRule>
  </conditionalFormatting>
  <conditionalFormatting sqref="AG2493:AG2504">
    <cfRule type="cellIs" dxfId="2965" priority="1543" operator="notEqual">
      <formula>""</formula>
    </cfRule>
    <cfRule type="cellIs" dxfId="2964" priority="1544" operator="equal">
      <formula>""</formula>
    </cfRule>
  </conditionalFormatting>
  <conditionalFormatting sqref="AC2493">
    <cfRule type="cellIs" dxfId="2963" priority="1541" operator="notEqual">
      <formula>""</formula>
    </cfRule>
    <cfRule type="cellIs" dxfId="2962" priority="1542" operator="equal">
      <formula>""</formula>
    </cfRule>
  </conditionalFormatting>
  <conditionalFormatting sqref="AC2494:AC2502">
    <cfRule type="cellIs" dxfId="2961" priority="1539" operator="notEqual">
      <formula>""</formula>
    </cfRule>
    <cfRule type="cellIs" dxfId="2960" priority="1540" operator="equal">
      <formula>""</formula>
    </cfRule>
  </conditionalFormatting>
  <conditionalFormatting sqref="AF2494:AF2502">
    <cfRule type="cellIs" dxfId="2959" priority="1537" operator="notEqual">
      <formula>""</formula>
    </cfRule>
    <cfRule type="cellIs" dxfId="2958" priority="1538" operator="equal">
      <formula>""</formula>
    </cfRule>
  </conditionalFormatting>
  <conditionalFormatting sqref="AE2494:AE2502">
    <cfRule type="cellIs" dxfId="2957" priority="1535" operator="notEqual">
      <formula>""</formula>
    </cfRule>
    <cfRule type="cellIs" dxfId="2956" priority="1536" operator="equal">
      <formula>""</formula>
    </cfRule>
  </conditionalFormatting>
  <conditionalFormatting sqref="AD2494:AD2502">
    <cfRule type="cellIs" dxfId="2955" priority="1533" operator="notEqual">
      <formula>""</formula>
    </cfRule>
    <cfRule type="cellIs" dxfId="2954" priority="1534" operator="equal">
      <formula>""</formula>
    </cfRule>
  </conditionalFormatting>
  <conditionalFormatting sqref="L2499:L2504">
    <cfRule type="cellIs" dxfId="2953" priority="1531" operator="notEqual">
      <formula>""</formula>
    </cfRule>
    <cfRule type="cellIs" dxfId="2952" priority="1532" operator="equal">
      <formula>""</formula>
    </cfRule>
  </conditionalFormatting>
  <conditionalFormatting sqref="K2499:K2504">
    <cfRule type="cellIs" dxfId="2951" priority="1529" operator="notEqual">
      <formula>""</formula>
    </cfRule>
    <cfRule type="cellIs" dxfId="2950" priority="1530" operator="equal">
      <formula>""</formula>
    </cfRule>
  </conditionalFormatting>
  <conditionalFormatting sqref="S2493:S2498">
    <cfRule type="cellIs" dxfId="2949" priority="1527" operator="notEqual">
      <formula>""</formula>
    </cfRule>
    <cfRule type="cellIs" dxfId="2948" priority="1528" operator="equal">
      <formula>""</formula>
    </cfRule>
  </conditionalFormatting>
  <conditionalFormatting sqref="V2494:V2502">
    <cfRule type="cellIs" dxfId="2947" priority="1525" operator="notEqual">
      <formula>""</formula>
    </cfRule>
    <cfRule type="cellIs" dxfId="2946" priority="1526" operator="equal">
      <formula>""</formula>
    </cfRule>
  </conditionalFormatting>
  <conditionalFormatting sqref="R2515:R2517">
    <cfRule type="cellIs" dxfId="2945" priority="1523" operator="notEqual">
      <formula>""</formula>
    </cfRule>
    <cfRule type="cellIs" dxfId="2944" priority="1524" operator="equal">
      <formula>""</formula>
    </cfRule>
  </conditionalFormatting>
  <conditionalFormatting sqref="Q2518:R2519 P2517:P2519 R2517 S2514:T2519 J2514:J2519 M2514:N2519 W2510:W2519">
    <cfRule type="cellIs" dxfId="2943" priority="1521" operator="notEqual">
      <formula>""</formula>
    </cfRule>
    <cfRule type="cellIs" dxfId="2942" priority="1522" operator="equal">
      <formula>""</formula>
    </cfRule>
  </conditionalFormatting>
  <conditionalFormatting sqref="B2508:B2519 U2519 W2509 T2509:T2513 Q2509:Q2517 U2518:V2518 R2509:R2514 T2508:Y2508 U2509:U2517 C2508:R2508 O2509:O2519 J2509:N2513 P2509:P2516 C2509:I2519 X2509:Y2519">
    <cfRule type="cellIs" dxfId="2941" priority="1519" operator="notEqual">
      <formula>""</formula>
    </cfRule>
    <cfRule type="cellIs" dxfId="2940" priority="1520" operator="equal">
      <formula>""</formula>
    </cfRule>
  </conditionalFormatting>
  <conditionalFormatting sqref="V2519">
    <cfRule type="cellIs" dxfId="2939" priority="1517" operator="notEqual">
      <formula>""</formula>
    </cfRule>
    <cfRule type="cellIs" dxfId="2938" priority="1518" operator="equal">
      <formula>""</formula>
    </cfRule>
  </conditionalFormatting>
  <conditionalFormatting sqref="Z2508:AB2508 AB2509:AB2519 Z2509:AA2518">
    <cfRule type="cellIs" dxfId="2937" priority="1515" operator="notEqual">
      <formula>""</formula>
    </cfRule>
    <cfRule type="cellIs" dxfId="2936" priority="1516" operator="equal">
      <formula>""</formula>
    </cfRule>
  </conditionalFormatting>
  <conditionalFormatting sqref="Z2519:AA2519">
    <cfRule type="cellIs" dxfId="2935" priority="1513" operator="notEqual">
      <formula>""</formula>
    </cfRule>
    <cfRule type="cellIs" dxfId="2934" priority="1514" operator="equal">
      <formula>""</formula>
    </cfRule>
  </conditionalFormatting>
  <conditionalFormatting sqref="AC2518:AE2518 AD2508:AE2508">
    <cfRule type="cellIs" dxfId="2933" priority="1511" operator="notEqual">
      <formula>""</formula>
    </cfRule>
    <cfRule type="cellIs" dxfId="2932" priority="1512" operator="equal">
      <formula>""</formula>
    </cfRule>
  </conditionalFormatting>
  <conditionalFormatting sqref="AC2519:AE2519">
    <cfRule type="cellIs" dxfId="2931" priority="1509" operator="notEqual">
      <formula>""</formula>
    </cfRule>
    <cfRule type="cellIs" dxfId="2930" priority="1510" operator="equal">
      <formula>""</formula>
    </cfRule>
  </conditionalFormatting>
  <conditionalFormatting sqref="AF2508:AF2518">
    <cfRule type="cellIs" dxfId="2929" priority="1507" operator="notEqual">
      <formula>""</formula>
    </cfRule>
    <cfRule type="cellIs" dxfId="2928" priority="1508" operator="equal">
      <formula>""</formula>
    </cfRule>
  </conditionalFormatting>
  <conditionalFormatting sqref="AF2519">
    <cfRule type="cellIs" dxfId="2927" priority="1505" operator="notEqual">
      <formula>""</formula>
    </cfRule>
    <cfRule type="cellIs" dxfId="2926" priority="1506" operator="equal">
      <formula>""</formula>
    </cfRule>
  </conditionalFormatting>
  <conditionalFormatting sqref="AG2508:AG2519">
    <cfRule type="cellIs" dxfId="2925" priority="1503" operator="notEqual">
      <formula>""</formula>
    </cfRule>
    <cfRule type="cellIs" dxfId="2924" priority="1504" operator="equal">
      <formula>""</formula>
    </cfRule>
  </conditionalFormatting>
  <conditionalFormatting sqref="AC2508">
    <cfRule type="cellIs" dxfId="2923" priority="1501" operator="notEqual">
      <formula>""</formula>
    </cfRule>
    <cfRule type="cellIs" dxfId="2922" priority="1502" operator="equal">
      <formula>""</formula>
    </cfRule>
  </conditionalFormatting>
  <conditionalFormatting sqref="AC2509:AC2517">
    <cfRule type="cellIs" dxfId="2921" priority="1499" operator="notEqual">
      <formula>""</formula>
    </cfRule>
    <cfRule type="cellIs" dxfId="2920" priority="1500" operator="equal">
      <formula>""</formula>
    </cfRule>
  </conditionalFormatting>
  <conditionalFormatting sqref="AF2509:AF2517">
    <cfRule type="cellIs" dxfId="2919" priority="1497" operator="notEqual">
      <formula>""</formula>
    </cfRule>
    <cfRule type="cellIs" dxfId="2918" priority="1498" operator="equal">
      <formula>""</formula>
    </cfRule>
  </conditionalFormatting>
  <conditionalFormatting sqref="AE2509:AE2517">
    <cfRule type="cellIs" dxfId="2917" priority="1495" operator="notEqual">
      <formula>""</formula>
    </cfRule>
    <cfRule type="cellIs" dxfId="2916" priority="1496" operator="equal">
      <formula>""</formula>
    </cfRule>
  </conditionalFormatting>
  <conditionalFormatting sqref="AD2509:AD2517">
    <cfRule type="cellIs" dxfId="2915" priority="1493" operator="notEqual">
      <formula>""</formula>
    </cfRule>
    <cfRule type="cellIs" dxfId="2914" priority="1494" operator="equal">
      <formula>""</formula>
    </cfRule>
  </conditionalFormatting>
  <conditionalFormatting sqref="L2514:L2519">
    <cfRule type="cellIs" dxfId="2913" priority="1491" operator="notEqual">
      <formula>""</formula>
    </cfRule>
    <cfRule type="cellIs" dxfId="2912" priority="1492" operator="equal">
      <formula>""</formula>
    </cfRule>
  </conditionalFormatting>
  <conditionalFormatting sqref="K2514:K2519">
    <cfRule type="cellIs" dxfId="2911" priority="1489" operator="notEqual">
      <formula>""</formula>
    </cfRule>
    <cfRule type="cellIs" dxfId="2910" priority="1490" operator="equal">
      <formula>""</formula>
    </cfRule>
  </conditionalFormatting>
  <conditionalFormatting sqref="S2508:S2513">
    <cfRule type="cellIs" dxfId="2909" priority="1487" operator="notEqual">
      <formula>""</formula>
    </cfRule>
    <cfRule type="cellIs" dxfId="2908" priority="1488" operator="equal">
      <formula>""</formula>
    </cfRule>
  </conditionalFormatting>
  <conditionalFormatting sqref="V2509:V2517">
    <cfRule type="cellIs" dxfId="2907" priority="1485" operator="notEqual">
      <formula>""</formula>
    </cfRule>
    <cfRule type="cellIs" dxfId="2906" priority="1486" operator="equal">
      <formula>""</formula>
    </cfRule>
  </conditionalFormatting>
  <conditionalFormatting sqref="R2530:R2532">
    <cfRule type="cellIs" dxfId="2905" priority="1483" operator="notEqual">
      <formula>""</formula>
    </cfRule>
    <cfRule type="cellIs" dxfId="2904" priority="1484" operator="equal">
      <formula>""</formula>
    </cfRule>
  </conditionalFormatting>
  <conditionalFormatting sqref="Q2533:R2534 P2532:P2534 R2532 S2529:T2534 J2529:J2534 M2529:N2534 W2525:W2534">
    <cfRule type="cellIs" dxfId="2903" priority="1481" operator="notEqual">
      <formula>""</formula>
    </cfRule>
    <cfRule type="cellIs" dxfId="2902" priority="1482" operator="equal">
      <formula>""</formula>
    </cfRule>
  </conditionalFormatting>
  <conditionalFormatting sqref="B2523:B2534 U2534 W2524 T2524:T2528 Q2524:Q2532 U2533:V2533 R2524:R2529 T2523:Y2523 U2524:U2532 C2523:R2523 O2524:O2534 J2524:N2528 P2524:P2531 C2524:I2534 X2524:Y2534">
    <cfRule type="cellIs" dxfId="2901" priority="1479" operator="notEqual">
      <formula>""</formula>
    </cfRule>
    <cfRule type="cellIs" dxfId="2900" priority="1480" operator="equal">
      <formula>""</formula>
    </cfRule>
  </conditionalFormatting>
  <conditionalFormatting sqref="V2534">
    <cfRule type="cellIs" dxfId="2899" priority="1477" operator="notEqual">
      <formula>""</formula>
    </cfRule>
    <cfRule type="cellIs" dxfId="2898" priority="1478" operator="equal">
      <formula>""</formula>
    </cfRule>
  </conditionalFormatting>
  <conditionalFormatting sqref="Z2523:AB2523 AB2524:AB2534 Z2524:AA2533">
    <cfRule type="cellIs" dxfId="2897" priority="1475" operator="notEqual">
      <formula>""</formula>
    </cfRule>
    <cfRule type="cellIs" dxfId="2896" priority="1476" operator="equal">
      <formula>""</formula>
    </cfRule>
  </conditionalFormatting>
  <conditionalFormatting sqref="Z2534:AA2534">
    <cfRule type="cellIs" dxfId="2895" priority="1473" operator="notEqual">
      <formula>""</formula>
    </cfRule>
    <cfRule type="cellIs" dxfId="2894" priority="1474" operator="equal">
      <formula>""</formula>
    </cfRule>
  </conditionalFormatting>
  <conditionalFormatting sqref="AC2533:AE2533 AD2523:AE2523">
    <cfRule type="cellIs" dxfId="2893" priority="1471" operator="notEqual">
      <formula>""</formula>
    </cfRule>
    <cfRule type="cellIs" dxfId="2892" priority="1472" operator="equal">
      <formula>""</formula>
    </cfRule>
  </conditionalFormatting>
  <conditionalFormatting sqref="AC2534:AE2534">
    <cfRule type="cellIs" dxfId="2891" priority="1469" operator="notEqual">
      <formula>""</formula>
    </cfRule>
    <cfRule type="cellIs" dxfId="2890" priority="1470" operator="equal">
      <formula>""</formula>
    </cfRule>
  </conditionalFormatting>
  <conditionalFormatting sqref="AF2523:AF2533">
    <cfRule type="cellIs" dxfId="2889" priority="1467" operator="notEqual">
      <formula>""</formula>
    </cfRule>
    <cfRule type="cellIs" dxfId="2888" priority="1468" operator="equal">
      <formula>""</formula>
    </cfRule>
  </conditionalFormatting>
  <conditionalFormatting sqref="AF2534">
    <cfRule type="cellIs" dxfId="2887" priority="1465" operator="notEqual">
      <formula>""</formula>
    </cfRule>
    <cfRule type="cellIs" dxfId="2886" priority="1466" operator="equal">
      <formula>""</formula>
    </cfRule>
  </conditionalFormatting>
  <conditionalFormatting sqref="AG2523:AG2534">
    <cfRule type="cellIs" dxfId="2885" priority="1463" operator="notEqual">
      <formula>""</formula>
    </cfRule>
    <cfRule type="cellIs" dxfId="2884" priority="1464" operator="equal">
      <formula>""</formula>
    </cfRule>
  </conditionalFormatting>
  <conditionalFormatting sqref="AC2523">
    <cfRule type="cellIs" dxfId="2883" priority="1461" operator="notEqual">
      <formula>""</formula>
    </cfRule>
    <cfRule type="cellIs" dxfId="2882" priority="1462" operator="equal">
      <formula>""</formula>
    </cfRule>
  </conditionalFormatting>
  <conditionalFormatting sqref="AC2524:AC2532">
    <cfRule type="cellIs" dxfId="2881" priority="1459" operator="notEqual">
      <formula>""</formula>
    </cfRule>
    <cfRule type="cellIs" dxfId="2880" priority="1460" operator="equal">
      <formula>""</formula>
    </cfRule>
  </conditionalFormatting>
  <conditionalFormatting sqref="AF2524:AF2532">
    <cfRule type="cellIs" dxfId="2879" priority="1457" operator="notEqual">
      <formula>""</formula>
    </cfRule>
    <cfRule type="cellIs" dxfId="2878" priority="1458" operator="equal">
      <formula>""</formula>
    </cfRule>
  </conditionalFormatting>
  <conditionalFormatting sqref="AE2524:AE2532">
    <cfRule type="cellIs" dxfId="2877" priority="1455" operator="notEqual">
      <formula>""</formula>
    </cfRule>
    <cfRule type="cellIs" dxfId="2876" priority="1456" operator="equal">
      <formula>""</formula>
    </cfRule>
  </conditionalFormatting>
  <conditionalFormatting sqref="AD2524:AD2532">
    <cfRule type="cellIs" dxfId="2875" priority="1453" operator="notEqual">
      <formula>""</formula>
    </cfRule>
    <cfRule type="cellIs" dxfId="2874" priority="1454" operator="equal">
      <formula>""</formula>
    </cfRule>
  </conditionalFormatting>
  <conditionalFormatting sqref="L2529:L2534">
    <cfRule type="cellIs" dxfId="2873" priority="1451" operator="notEqual">
      <formula>""</formula>
    </cfRule>
    <cfRule type="cellIs" dxfId="2872" priority="1452" operator="equal">
      <formula>""</formula>
    </cfRule>
  </conditionalFormatting>
  <conditionalFormatting sqref="K2529:K2534">
    <cfRule type="cellIs" dxfId="2871" priority="1449" operator="notEqual">
      <formula>""</formula>
    </cfRule>
    <cfRule type="cellIs" dxfId="2870" priority="1450" operator="equal">
      <formula>""</formula>
    </cfRule>
  </conditionalFormatting>
  <conditionalFormatting sqref="S2523:S2528">
    <cfRule type="cellIs" dxfId="2869" priority="1447" operator="notEqual">
      <formula>""</formula>
    </cfRule>
    <cfRule type="cellIs" dxfId="2868" priority="1448" operator="equal">
      <formula>""</formula>
    </cfRule>
  </conditionalFormatting>
  <conditionalFormatting sqref="V2524:V2532">
    <cfRule type="cellIs" dxfId="2867" priority="1445" operator="notEqual">
      <formula>""</formula>
    </cfRule>
    <cfRule type="cellIs" dxfId="2866" priority="1446" operator="equal">
      <formula>""</formula>
    </cfRule>
  </conditionalFormatting>
  <conditionalFormatting sqref="R2545:R2547">
    <cfRule type="cellIs" dxfId="2865" priority="1443" operator="notEqual">
      <formula>""</formula>
    </cfRule>
    <cfRule type="cellIs" dxfId="2864" priority="1444" operator="equal">
      <formula>""</formula>
    </cfRule>
  </conditionalFormatting>
  <conditionalFormatting sqref="Q2548:R2549 P2547:P2549 R2547 S2544:T2549 J2544:J2549 M2544:N2549 W2540:W2549">
    <cfRule type="cellIs" dxfId="2863" priority="1441" operator="notEqual">
      <formula>""</formula>
    </cfRule>
    <cfRule type="cellIs" dxfId="2862" priority="1442" operator="equal">
      <formula>""</formula>
    </cfRule>
  </conditionalFormatting>
  <conditionalFormatting sqref="B2538:B2549 U2549 W2539 T2539:T2543 Q2539:Q2547 U2548:V2548 R2539:R2544 T2538:Y2538 U2539:U2547 C2538:R2538 O2539:O2549 J2539:N2543 P2539:P2546 C2539:I2549 X2539:Y2549">
    <cfRule type="cellIs" dxfId="2861" priority="1439" operator="notEqual">
      <formula>""</formula>
    </cfRule>
    <cfRule type="cellIs" dxfId="2860" priority="1440" operator="equal">
      <formula>""</formula>
    </cfRule>
  </conditionalFormatting>
  <conditionalFormatting sqref="V2549">
    <cfRule type="cellIs" dxfId="2859" priority="1437" operator="notEqual">
      <formula>""</formula>
    </cfRule>
    <cfRule type="cellIs" dxfId="2858" priority="1438" operator="equal">
      <formula>""</formula>
    </cfRule>
  </conditionalFormatting>
  <conditionalFormatting sqref="Z2538:AB2538 AB2539:AB2549 Z2539:AA2548">
    <cfRule type="cellIs" dxfId="2857" priority="1435" operator="notEqual">
      <formula>""</formula>
    </cfRule>
    <cfRule type="cellIs" dxfId="2856" priority="1436" operator="equal">
      <formula>""</formula>
    </cfRule>
  </conditionalFormatting>
  <conditionalFormatting sqref="Z2549:AA2549">
    <cfRule type="cellIs" dxfId="2855" priority="1433" operator="notEqual">
      <formula>""</formula>
    </cfRule>
    <cfRule type="cellIs" dxfId="2854" priority="1434" operator="equal">
      <formula>""</formula>
    </cfRule>
  </conditionalFormatting>
  <conditionalFormatting sqref="AC2548:AE2548 AD2538:AE2538">
    <cfRule type="cellIs" dxfId="2853" priority="1431" operator="notEqual">
      <formula>""</formula>
    </cfRule>
    <cfRule type="cellIs" dxfId="2852" priority="1432" operator="equal">
      <formula>""</formula>
    </cfRule>
  </conditionalFormatting>
  <conditionalFormatting sqref="AC2549:AE2549">
    <cfRule type="cellIs" dxfId="2851" priority="1429" operator="notEqual">
      <formula>""</formula>
    </cfRule>
    <cfRule type="cellIs" dxfId="2850" priority="1430" operator="equal">
      <formula>""</formula>
    </cfRule>
  </conditionalFormatting>
  <conditionalFormatting sqref="AF2538:AF2548">
    <cfRule type="cellIs" dxfId="2849" priority="1427" operator="notEqual">
      <formula>""</formula>
    </cfRule>
    <cfRule type="cellIs" dxfId="2848" priority="1428" operator="equal">
      <formula>""</formula>
    </cfRule>
  </conditionalFormatting>
  <conditionalFormatting sqref="AF2549">
    <cfRule type="cellIs" dxfId="2847" priority="1425" operator="notEqual">
      <formula>""</formula>
    </cfRule>
    <cfRule type="cellIs" dxfId="2846" priority="1426" operator="equal">
      <formula>""</formula>
    </cfRule>
  </conditionalFormatting>
  <conditionalFormatting sqref="AG2538:AG2549">
    <cfRule type="cellIs" dxfId="2845" priority="1423" operator="notEqual">
      <formula>""</formula>
    </cfRule>
    <cfRule type="cellIs" dxfId="2844" priority="1424" operator="equal">
      <formula>""</formula>
    </cfRule>
  </conditionalFormatting>
  <conditionalFormatting sqref="AC2538">
    <cfRule type="cellIs" dxfId="2843" priority="1421" operator="notEqual">
      <formula>""</formula>
    </cfRule>
    <cfRule type="cellIs" dxfId="2842" priority="1422" operator="equal">
      <formula>""</formula>
    </cfRule>
  </conditionalFormatting>
  <conditionalFormatting sqref="AC2539:AC2547">
    <cfRule type="cellIs" dxfId="2841" priority="1419" operator="notEqual">
      <formula>""</formula>
    </cfRule>
    <cfRule type="cellIs" dxfId="2840" priority="1420" operator="equal">
      <formula>""</formula>
    </cfRule>
  </conditionalFormatting>
  <conditionalFormatting sqref="AF2539:AF2547">
    <cfRule type="cellIs" dxfId="2839" priority="1417" operator="notEqual">
      <formula>""</formula>
    </cfRule>
    <cfRule type="cellIs" dxfId="2838" priority="1418" operator="equal">
      <formula>""</formula>
    </cfRule>
  </conditionalFormatting>
  <conditionalFormatting sqref="AE2539:AE2547">
    <cfRule type="cellIs" dxfId="2837" priority="1415" operator="notEqual">
      <formula>""</formula>
    </cfRule>
    <cfRule type="cellIs" dxfId="2836" priority="1416" operator="equal">
      <formula>""</formula>
    </cfRule>
  </conditionalFormatting>
  <conditionalFormatting sqref="AD2539:AD2547">
    <cfRule type="cellIs" dxfId="2835" priority="1413" operator="notEqual">
      <formula>""</formula>
    </cfRule>
    <cfRule type="cellIs" dxfId="2834" priority="1414" operator="equal">
      <formula>""</formula>
    </cfRule>
  </conditionalFormatting>
  <conditionalFormatting sqref="L2544:L2549">
    <cfRule type="cellIs" dxfId="2833" priority="1411" operator="notEqual">
      <formula>""</formula>
    </cfRule>
    <cfRule type="cellIs" dxfId="2832" priority="1412" operator="equal">
      <formula>""</formula>
    </cfRule>
  </conditionalFormatting>
  <conditionalFormatting sqref="K2544:K2549">
    <cfRule type="cellIs" dxfId="2831" priority="1409" operator="notEqual">
      <formula>""</formula>
    </cfRule>
    <cfRule type="cellIs" dxfId="2830" priority="1410" operator="equal">
      <formula>""</formula>
    </cfRule>
  </conditionalFormatting>
  <conditionalFormatting sqref="S2538:S2543">
    <cfRule type="cellIs" dxfId="2829" priority="1407" operator="notEqual">
      <formula>""</formula>
    </cfRule>
    <cfRule type="cellIs" dxfId="2828" priority="1408" operator="equal">
      <formula>""</formula>
    </cfRule>
  </conditionalFormatting>
  <conditionalFormatting sqref="V2539:V2547">
    <cfRule type="cellIs" dxfId="2827" priority="1405" operator="notEqual">
      <formula>""</formula>
    </cfRule>
    <cfRule type="cellIs" dxfId="2826" priority="1406" operator="equal">
      <formula>""</formula>
    </cfRule>
  </conditionalFormatting>
  <conditionalFormatting sqref="R2560:R2562">
    <cfRule type="cellIs" dxfId="2825" priority="1403" operator="notEqual">
      <formula>""</formula>
    </cfRule>
    <cfRule type="cellIs" dxfId="2824" priority="1404" operator="equal">
      <formula>""</formula>
    </cfRule>
  </conditionalFormatting>
  <conditionalFormatting sqref="Q2563:R2564 P2562:P2564 R2562 S2559:T2564 J2559:J2564 M2559:N2564 W2555:W2564">
    <cfRule type="cellIs" dxfId="2823" priority="1401" operator="notEqual">
      <formula>""</formula>
    </cfRule>
    <cfRule type="cellIs" dxfId="2822" priority="1402" operator="equal">
      <formula>""</formula>
    </cfRule>
  </conditionalFormatting>
  <conditionalFormatting sqref="B2553:B2564 U2564 W2554 T2554:T2558 Q2554:Q2562 U2563:V2563 R2554:R2559 T2553:Y2553 U2554:U2562 C2553:R2553 O2554:O2564 J2554:N2558 P2554:P2561 C2554:I2564 X2554:Y2564">
    <cfRule type="cellIs" dxfId="2821" priority="1399" operator="notEqual">
      <formula>""</formula>
    </cfRule>
    <cfRule type="cellIs" dxfId="2820" priority="1400" operator="equal">
      <formula>""</formula>
    </cfRule>
  </conditionalFormatting>
  <conditionalFormatting sqref="V2564">
    <cfRule type="cellIs" dxfId="2819" priority="1397" operator="notEqual">
      <formula>""</formula>
    </cfRule>
    <cfRule type="cellIs" dxfId="2818" priority="1398" operator="equal">
      <formula>""</formula>
    </cfRule>
  </conditionalFormatting>
  <conditionalFormatting sqref="Z2553:AB2553 AB2554:AB2564 Z2554:AA2563">
    <cfRule type="cellIs" dxfId="2817" priority="1395" operator="notEqual">
      <formula>""</formula>
    </cfRule>
    <cfRule type="cellIs" dxfId="2816" priority="1396" operator="equal">
      <formula>""</formula>
    </cfRule>
  </conditionalFormatting>
  <conditionalFormatting sqref="Z2564:AA2564">
    <cfRule type="cellIs" dxfId="2815" priority="1393" operator="notEqual">
      <formula>""</formula>
    </cfRule>
    <cfRule type="cellIs" dxfId="2814" priority="1394" operator="equal">
      <formula>""</formula>
    </cfRule>
  </conditionalFormatting>
  <conditionalFormatting sqref="AC2563:AE2563 AD2553:AE2553">
    <cfRule type="cellIs" dxfId="2813" priority="1391" operator="notEqual">
      <formula>""</formula>
    </cfRule>
    <cfRule type="cellIs" dxfId="2812" priority="1392" operator="equal">
      <formula>""</formula>
    </cfRule>
  </conditionalFormatting>
  <conditionalFormatting sqref="AC2564:AE2564">
    <cfRule type="cellIs" dxfId="2811" priority="1389" operator="notEqual">
      <formula>""</formula>
    </cfRule>
    <cfRule type="cellIs" dxfId="2810" priority="1390" operator="equal">
      <formula>""</formula>
    </cfRule>
  </conditionalFormatting>
  <conditionalFormatting sqref="AF2553:AF2563">
    <cfRule type="cellIs" dxfId="2809" priority="1387" operator="notEqual">
      <formula>""</formula>
    </cfRule>
    <cfRule type="cellIs" dxfId="2808" priority="1388" operator="equal">
      <formula>""</formula>
    </cfRule>
  </conditionalFormatting>
  <conditionalFormatting sqref="AF2564">
    <cfRule type="cellIs" dxfId="2807" priority="1385" operator="notEqual">
      <formula>""</formula>
    </cfRule>
    <cfRule type="cellIs" dxfId="2806" priority="1386" operator="equal">
      <formula>""</formula>
    </cfRule>
  </conditionalFormatting>
  <conditionalFormatting sqref="AG2553:AG2564">
    <cfRule type="cellIs" dxfId="2805" priority="1383" operator="notEqual">
      <formula>""</formula>
    </cfRule>
    <cfRule type="cellIs" dxfId="2804" priority="1384" operator="equal">
      <formula>""</formula>
    </cfRule>
  </conditionalFormatting>
  <conditionalFormatting sqref="AC2553">
    <cfRule type="cellIs" dxfId="2803" priority="1381" operator="notEqual">
      <formula>""</formula>
    </cfRule>
    <cfRule type="cellIs" dxfId="2802" priority="1382" operator="equal">
      <formula>""</formula>
    </cfRule>
  </conditionalFormatting>
  <conditionalFormatting sqref="AC2554:AC2562">
    <cfRule type="cellIs" dxfId="2801" priority="1379" operator="notEqual">
      <formula>""</formula>
    </cfRule>
    <cfRule type="cellIs" dxfId="2800" priority="1380" operator="equal">
      <formula>""</formula>
    </cfRule>
  </conditionalFormatting>
  <conditionalFormatting sqref="AF2554:AF2562">
    <cfRule type="cellIs" dxfId="2799" priority="1377" operator="notEqual">
      <formula>""</formula>
    </cfRule>
    <cfRule type="cellIs" dxfId="2798" priority="1378" operator="equal">
      <formula>""</formula>
    </cfRule>
  </conditionalFormatting>
  <conditionalFormatting sqref="AE2554:AE2562">
    <cfRule type="cellIs" dxfId="2797" priority="1375" operator="notEqual">
      <formula>""</formula>
    </cfRule>
    <cfRule type="cellIs" dxfId="2796" priority="1376" operator="equal">
      <formula>""</formula>
    </cfRule>
  </conditionalFormatting>
  <conditionalFormatting sqref="AD2554:AD2562">
    <cfRule type="cellIs" dxfId="2795" priority="1373" operator="notEqual">
      <formula>""</formula>
    </cfRule>
    <cfRule type="cellIs" dxfId="2794" priority="1374" operator="equal">
      <formula>""</formula>
    </cfRule>
  </conditionalFormatting>
  <conditionalFormatting sqref="L2559:L2564">
    <cfRule type="cellIs" dxfId="2793" priority="1371" operator="notEqual">
      <formula>""</formula>
    </cfRule>
    <cfRule type="cellIs" dxfId="2792" priority="1372" operator="equal">
      <formula>""</formula>
    </cfRule>
  </conditionalFormatting>
  <conditionalFormatting sqref="K2559:K2564">
    <cfRule type="cellIs" dxfId="2791" priority="1369" operator="notEqual">
      <formula>""</formula>
    </cfRule>
    <cfRule type="cellIs" dxfId="2790" priority="1370" operator="equal">
      <formula>""</formula>
    </cfRule>
  </conditionalFormatting>
  <conditionalFormatting sqref="S2553:S2558">
    <cfRule type="cellIs" dxfId="2789" priority="1367" operator="notEqual">
      <formula>""</formula>
    </cfRule>
    <cfRule type="cellIs" dxfId="2788" priority="1368" operator="equal">
      <formula>""</formula>
    </cfRule>
  </conditionalFormatting>
  <conditionalFormatting sqref="V2554:V2562">
    <cfRule type="cellIs" dxfId="2787" priority="1365" operator="notEqual">
      <formula>""</formula>
    </cfRule>
    <cfRule type="cellIs" dxfId="2786" priority="1366" operator="equal">
      <formula>""</formula>
    </cfRule>
  </conditionalFormatting>
  <conditionalFormatting sqref="R2575:R2577">
    <cfRule type="cellIs" dxfId="2785" priority="1363" operator="notEqual">
      <formula>""</formula>
    </cfRule>
    <cfRule type="cellIs" dxfId="2784" priority="1364" operator="equal">
      <formula>""</formula>
    </cfRule>
  </conditionalFormatting>
  <conditionalFormatting sqref="Q2578:R2579 P2577:P2579 R2577 S2574:T2579 J2574:J2579 M2574:N2579 W2570:W2579">
    <cfRule type="cellIs" dxfId="2783" priority="1361" operator="notEqual">
      <formula>""</formula>
    </cfRule>
    <cfRule type="cellIs" dxfId="2782" priority="1362" operator="equal">
      <formula>""</formula>
    </cfRule>
  </conditionalFormatting>
  <conditionalFormatting sqref="B2568:B2579 U2579 W2569 T2569:T2573 Q2569:Q2577 U2578:V2578 R2569:R2574 T2568:Y2568 U2569:U2577 C2568:R2568 O2569:O2579 J2569:N2573 P2569:P2576 C2569:I2579 X2569:Y2579">
    <cfRule type="cellIs" dxfId="2781" priority="1359" operator="notEqual">
      <formula>""</formula>
    </cfRule>
    <cfRule type="cellIs" dxfId="2780" priority="1360" operator="equal">
      <formula>""</formula>
    </cfRule>
  </conditionalFormatting>
  <conditionalFormatting sqref="V2579">
    <cfRule type="cellIs" dxfId="2779" priority="1357" operator="notEqual">
      <formula>""</formula>
    </cfRule>
    <cfRule type="cellIs" dxfId="2778" priority="1358" operator="equal">
      <formula>""</formula>
    </cfRule>
  </conditionalFormatting>
  <conditionalFormatting sqref="Z2568:AB2568 AB2569:AB2579 Z2569:AA2578">
    <cfRule type="cellIs" dxfId="2777" priority="1355" operator="notEqual">
      <formula>""</formula>
    </cfRule>
    <cfRule type="cellIs" dxfId="2776" priority="1356" operator="equal">
      <formula>""</formula>
    </cfRule>
  </conditionalFormatting>
  <conditionalFormatting sqref="Z2579:AA2579">
    <cfRule type="cellIs" dxfId="2775" priority="1353" operator="notEqual">
      <formula>""</formula>
    </cfRule>
    <cfRule type="cellIs" dxfId="2774" priority="1354" operator="equal">
      <formula>""</formula>
    </cfRule>
  </conditionalFormatting>
  <conditionalFormatting sqref="AC2578:AE2578 AD2568:AE2568">
    <cfRule type="cellIs" dxfId="2773" priority="1351" operator="notEqual">
      <formula>""</formula>
    </cfRule>
    <cfRule type="cellIs" dxfId="2772" priority="1352" operator="equal">
      <formula>""</formula>
    </cfRule>
  </conditionalFormatting>
  <conditionalFormatting sqref="AC2579:AE2579">
    <cfRule type="cellIs" dxfId="2771" priority="1349" operator="notEqual">
      <formula>""</formula>
    </cfRule>
    <cfRule type="cellIs" dxfId="2770" priority="1350" operator="equal">
      <formula>""</formula>
    </cfRule>
  </conditionalFormatting>
  <conditionalFormatting sqref="AF2568:AF2578">
    <cfRule type="cellIs" dxfId="2769" priority="1347" operator="notEqual">
      <formula>""</formula>
    </cfRule>
    <cfRule type="cellIs" dxfId="2768" priority="1348" operator="equal">
      <formula>""</formula>
    </cfRule>
  </conditionalFormatting>
  <conditionalFormatting sqref="AF2579">
    <cfRule type="cellIs" dxfId="2767" priority="1345" operator="notEqual">
      <formula>""</formula>
    </cfRule>
    <cfRule type="cellIs" dxfId="2766" priority="1346" operator="equal">
      <formula>""</formula>
    </cfRule>
  </conditionalFormatting>
  <conditionalFormatting sqref="AG2568:AG2579">
    <cfRule type="cellIs" dxfId="2765" priority="1343" operator="notEqual">
      <formula>""</formula>
    </cfRule>
    <cfRule type="cellIs" dxfId="2764" priority="1344" operator="equal">
      <formula>""</formula>
    </cfRule>
  </conditionalFormatting>
  <conditionalFormatting sqref="AC2568">
    <cfRule type="cellIs" dxfId="2763" priority="1341" operator="notEqual">
      <formula>""</formula>
    </cfRule>
    <cfRule type="cellIs" dxfId="2762" priority="1342" operator="equal">
      <formula>""</formula>
    </cfRule>
  </conditionalFormatting>
  <conditionalFormatting sqref="AC2569:AC2577">
    <cfRule type="cellIs" dxfId="2761" priority="1339" operator="notEqual">
      <formula>""</formula>
    </cfRule>
    <cfRule type="cellIs" dxfId="2760" priority="1340" operator="equal">
      <formula>""</formula>
    </cfRule>
  </conditionalFormatting>
  <conditionalFormatting sqref="AF2569:AF2577">
    <cfRule type="cellIs" dxfId="2759" priority="1337" operator="notEqual">
      <formula>""</formula>
    </cfRule>
    <cfRule type="cellIs" dxfId="2758" priority="1338" operator="equal">
      <formula>""</formula>
    </cfRule>
  </conditionalFormatting>
  <conditionalFormatting sqref="AE2569:AE2577">
    <cfRule type="cellIs" dxfId="2757" priority="1335" operator="notEqual">
      <formula>""</formula>
    </cfRule>
    <cfRule type="cellIs" dxfId="2756" priority="1336" operator="equal">
      <formula>""</formula>
    </cfRule>
  </conditionalFormatting>
  <conditionalFormatting sqref="AD2569:AD2577">
    <cfRule type="cellIs" dxfId="2755" priority="1333" operator="notEqual">
      <formula>""</formula>
    </cfRule>
    <cfRule type="cellIs" dxfId="2754" priority="1334" operator="equal">
      <formula>""</formula>
    </cfRule>
  </conditionalFormatting>
  <conditionalFormatting sqref="L2574:L2579">
    <cfRule type="cellIs" dxfId="2753" priority="1331" operator="notEqual">
      <formula>""</formula>
    </cfRule>
    <cfRule type="cellIs" dxfId="2752" priority="1332" operator="equal">
      <formula>""</formula>
    </cfRule>
  </conditionalFormatting>
  <conditionalFormatting sqref="K2574:K2579">
    <cfRule type="cellIs" dxfId="2751" priority="1329" operator="notEqual">
      <formula>""</formula>
    </cfRule>
    <cfRule type="cellIs" dxfId="2750" priority="1330" operator="equal">
      <formula>""</formula>
    </cfRule>
  </conditionalFormatting>
  <conditionalFormatting sqref="S2568:S2573">
    <cfRule type="cellIs" dxfId="2749" priority="1327" operator="notEqual">
      <formula>""</formula>
    </cfRule>
    <cfRule type="cellIs" dxfId="2748" priority="1328" operator="equal">
      <formula>""</formula>
    </cfRule>
  </conditionalFormatting>
  <conditionalFormatting sqref="V2569:V2577">
    <cfRule type="cellIs" dxfId="2747" priority="1325" operator="notEqual">
      <formula>""</formula>
    </cfRule>
    <cfRule type="cellIs" dxfId="2746" priority="1326" operator="equal">
      <formula>""</formula>
    </cfRule>
  </conditionalFormatting>
  <conditionalFormatting sqref="R2590:R2592">
    <cfRule type="cellIs" dxfId="2745" priority="1323" operator="notEqual">
      <formula>""</formula>
    </cfRule>
    <cfRule type="cellIs" dxfId="2744" priority="1324" operator="equal">
      <formula>""</formula>
    </cfRule>
  </conditionalFormatting>
  <conditionalFormatting sqref="Q2593:R2594 P2592:P2594 R2592 S2589:T2594 J2589:J2594 M2589:N2594 W2585:W2594">
    <cfRule type="cellIs" dxfId="2743" priority="1321" operator="notEqual">
      <formula>""</formula>
    </cfRule>
    <cfRule type="cellIs" dxfId="2742" priority="1322" operator="equal">
      <formula>""</formula>
    </cfRule>
  </conditionalFormatting>
  <conditionalFormatting sqref="B2583:B2594 U2594 W2584 T2584:T2588 Q2584:Q2592 U2593:V2593 R2584:R2589 T2583:Y2583 U2584:U2592 C2583:R2583 O2584:O2594 J2584:N2588 P2584:P2591 C2584:I2594 X2584:Y2594">
    <cfRule type="cellIs" dxfId="2741" priority="1319" operator="notEqual">
      <formula>""</formula>
    </cfRule>
    <cfRule type="cellIs" dxfId="2740" priority="1320" operator="equal">
      <formula>""</formula>
    </cfRule>
  </conditionalFormatting>
  <conditionalFormatting sqref="V2594">
    <cfRule type="cellIs" dxfId="2739" priority="1317" operator="notEqual">
      <formula>""</formula>
    </cfRule>
    <cfRule type="cellIs" dxfId="2738" priority="1318" operator="equal">
      <formula>""</formula>
    </cfRule>
  </conditionalFormatting>
  <conditionalFormatting sqref="Z2583:AB2583 AB2584:AB2594 Z2584:AA2593">
    <cfRule type="cellIs" dxfId="2737" priority="1315" operator="notEqual">
      <formula>""</formula>
    </cfRule>
    <cfRule type="cellIs" dxfId="2736" priority="1316" operator="equal">
      <formula>""</formula>
    </cfRule>
  </conditionalFormatting>
  <conditionalFormatting sqref="Z2594:AA2594">
    <cfRule type="cellIs" dxfId="2735" priority="1313" operator="notEqual">
      <formula>""</formula>
    </cfRule>
    <cfRule type="cellIs" dxfId="2734" priority="1314" operator="equal">
      <formula>""</formula>
    </cfRule>
  </conditionalFormatting>
  <conditionalFormatting sqref="AC2593:AE2593 AD2583:AE2583">
    <cfRule type="cellIs" dxfId="2733" priority="1311" operator="notEqual">
      <formula>""</formula>
    </cfRule>
    <cfRule type="cellIs" dxfId="2732" priority="1312" operator="equal">
      <formula>""</formula>
    </cfRule>
  </conditionalFormatting>
  <conditionalFormatting sqref="AC2594:AE2594">
    <cfRule type="cellIs" dxfId="2731" priority="1309" operator="notEqual">
      <formula>""</formula>
    </cfRule>
    <cfRule type="cellIs" dxfId="2730" priority="1310" operator="equal">
      <formula>""</formula>
    </cfRule>
  </conditionalFormatting>
  <conditionalFormatting sqref="AF2583:AF2593">
    <cfRule type="cellIs" dxfId="2729" priority="1307" operator="notEqual">
      <formula>""</formula>
    </cfRule>
    <cfRule type="cellIs" dxfId="2728" priority="1308" operator="equal">
      <formula>""</formula>
    </cfRule>
  </conditionalFormatting>
  <conditionalFormatting sqref="AF2594">
    <cfRule type="cellIs" dxfId="2727" priority="1305" operator="notEqual">
      <formula>""</formula>
    </cfRule>
    <cfRule type="cellIs" dxfId="2726" priority="1306" operator="equal">
      <formula>""</formula>
    </cfRule>
  </conditionalFormatting>
  <conditionalFormatting sqref="AG2583:AG2594">
    <cfRule type="cellIs" dxfId="2725" priority="1303" operator="notEqual">
      <formula>""</formula>
    </cfRule>
    <cfRule type="cellIs" dxfId="2724" priority="1304" operator="equal">
      <formula>""</formula>
    </cfRule>
  </conditionalFormatting>
  <conditionalFormatting sqref="AC2583">
    <cfRule type="cellIs" dxfId="2723" priority="1301" operator="notEqual">
      <formula>""</formula>
    </cfRule>
    <cfRule type="cellIs" dxfId="2722" priority="1302" operator="equal">
      <formula>""</formula>
    </cfRule>
  </conditionalFormatting>
  <conditionalFormatting sqref="AC2584:AC2592">
    <cfRule type="cellIs" dxfId="2721" priority="1299" operator="notEqual">
      <formula>""</formula>
    </cfRule>
    <cfRule type="cellIs" dxfId="2720" priority="1300" operator="equal">
      <formula>""</formula>
    </cfRule>
  </conditionalFormatting>
  <conditionalFormatting sqref="AF2584:AF2592">
    <cfRule type="cellIs" dxfId="2719" priority="1297" operator="notEqual">
      <formula>""</formula>
    </cfRule>
    <cfRule type="cellIs" dxfId="2718" priority="1298" operator="equal">
      <formula>""</formula>
    </cfRule>
  </conditionalFormatting>
  <conditionalFormatting sqref="AE2584:AE2592">
    <cfRule type="cellIs" dxfId="2717" priority="1295" operator="notEqual">
      <formula>""</formula>
    </cfRule>
    <cfRule type="cellIs" dxfId="2716" priority="1296" operator="equal">
      <formula>""</formula>
    </cfRule>
  </conditionalFormatting>
  <conditionalFormatting sqref="AD2584:AD2592">
    <cfRule type="cellIs" dxfId="2715" priority="1293" operator="notEqual">
      <formula>""</formula>
    </cfRule>
    <cfRule type="cellIs" dxfId="2714" priority="1294" operator="equal">
      <formula>""</formula>
    </cfRule>
  </conditionalFormatting>
  <conditionalFormatting sqref="L2589:L2594">
    <cfRule type="cellIs" dxfId="2713" priority="1291" operator="notEqual">
      <formula>""</formula>
    </cfRule>
    <cfRule type="cellIs" dxfId="2712" priority="1292" operator="equal">
      <formula>""</formula>
    </cfRule>
  </conditionalFormatting>
  <conditionalFormatting sqref="K2589:K2594">
    <cfRule type="cellIs" dxfId="2711" priority="1289" operator="notEqual">
      <formula>""</formula>
    </cfRule>
    <cfRule type="cellIs" dxfId="2710" priority="1290" operator="equal">
      <formula>""</formula>
    </cfRule>
  </conditionalFormatting>
  <conditionalFormatting sqref="S2583:S2588">
    <cfRule type="cellIs" dxfId="2709" priority="1287" operator="notEqual">
      <formula>""</formula>
    </cfRule>
    <cfRule type="cellIs" dxfId="2708" priority="1288" operator="equal">
      <formula>""</formula>
    </cfRule>
  </conditionalFormatting>
  <conditionalFormatting sqref="V2584:V2592">
    <cfRule type="cellIs" dxfId="2707" priority="1285" operator="notEqual">
      <formula>""</formula>
    </cfRule>
    <cfRule type="cellIs" dxfId="2706" priority="1286" operator="equal">
      <formula>""</formula>
    </cfRule>
  </conditionalFormatting>
  <conditionalFormatting sqref="R2605:R2607">
    <cfRule type="cellIs" dxfId="2705" priority="1283" operator="notEqual">
      <formula>""</formula>
    </cfRule>
    <cfRule type="cellIs" dxfId="2704" priority="1284" operator="equal">
      <formula>""</formula>
    </cfRule>
  </conditionalFormatting>
  <conditionalFormatting sqref="Q2608:R2609 P2607:P2609 R2607 S2604:T2609 J2604:J2609 M2604:N2609 W2600:W2609">
    <cfRule type="cellIs" dxfId="2703" priority="1281" operator="notEqual">
      <formula>""</formula>
    </cfRule>
    <cfRule type="cellIs" dxfId="2702" priority="1282" operator="equal">
      <formula>""</formula>
    </cfRule>
  </conditionalFormatting>
  <conditionalFormatting sqref="B2598:B2609 U2609 W2599 T2599:T2603 Q2599:Q2607 U2608:V2608 R2599:R2604 T2598:Y2598 U2599:U2607 C2598:R2598 O2599:O2609 J2599:N2603 P2599:P2606 C2599:I2609 X2599:Y2609">
    <cfRule type="cellIs" dxfId="2701" priority="1279" operator="notEqual">
      <formula>""</formula>
    </cfRule>
    <cfRule type="cellIs" dxfId="2700" priority="1280" operator="equal">
      <formula>""</formula>
    </cfRule>
  </conditionalFormatting>
  <conditionalFormatting sqref="V2609">
    <cfRule type="cellIs" dxfId="2699" priority="1277" operator="notEqual">
      <formula>""</formula>
    </cfRule>
    <cfRule type="cellIs" dxfId="2698" priority="1278" operator="equal">
      <formula>""</formula>
    </cfRule>
  </conditionalFormatting>
  <conditionalFormatting sqref="Z2598:AB2598 AB2599:AB2609 Z2599:AA2608">
    <cfRule type="cellIs" dxfId="2697" priority="1275" operator="notEqual">
      <formula>""</formula>
    </cfRule>
    <cfRule type="cellIs" dxfId="2696" priority="1276" operator="equal">
      <formula>""</formula>
    </cfRule>
  </conditionalFormatting>
  <conditionalFormatting sqref="Z2609:AA2609">
    <cfRule type="cellIs" dxfId="2695" priority="1273" operator="notEqual">
      <formula>""</formula>
    </cfRule>
    <cfRule type="cellIs" dxfId="2694" priority="1274" operator="equal">
      <formula>""</formula>
    </cfRule>
  </conditionalFormatting>
  <conditionalFormatting sqref="AC2608:AE2608 AD2598:AE2598">
    <cfRule type="cellIs" dxfId="2693" priority="1271" operator="notEqual">
      <formula>""</formula>
    </cfRule>
    <cfRule type="cellIs" dxfId="2692" priority="1272" operator="equal">
      <formula>""</formula>
    </cfRule>
  </conditionalFormatting>
  <conditionalFormatting sqref="AC2609:AE2609">
    <cfRule type="cellIs" dxfId="2691" priority="1269" operator="notEqual">
      <formula>""</formula>
    </cfRule>
    <cfRule type="cellIs" dxfId="2690" priority="1270" operator="equal">
      <formula>""</formula>
    </cfRule>
  </conditionalFormatting>
  <conditionalFormatting sqref="AF2598:AF2608">
    <cfRule type="cellIs" dxfId="2689" priority="1267" operator="notEqual">
      <formula>""</formula>
    </cfRule>
    <cfRule type="cellIs" dxfId="2688" priority="1268" operator="equal">
      <formula>""</formula>
    </cfRule>
  </conditionalFormatting>
  <conditionalFormatting sqref="AF2609">
    <cfRule type="cellIs" dxfId="2687" priority="1265" operator="notEqual">
      <formula>""</formula>
    </cfRule>
    <cfRule type="cellIs" dxfId="2686" priority="1266" operator="equal">
      <formula>""</formula>
    </cfRule>
  </conditionalFormatting>
  <conditionalFormatting sqref="AG2598:AG2609">
    <cfRule type="cellIs" dxfId="2685" priority="1263" operator="notEqual">
      <formula>""</formula>
    </cfRule>
    <cfRule type="cellIs" dxfId="2684" priority="1264" operator="equal">
      <formula>""</formula>
    </cfRule>
  </conditionalFormatting>
  <conditionalFormatting sqref="AC2598">
    <cfRule type="cellIs" dxfId="2683" priority="1261" operator="notEqual">
      <formula>""</formula>
    </cfRule>
    <cfRule type="cellIs" dxfId="2682" priority="1262" operator="equal">
      <formula>""</formula>
    </cfRule>
  </conditionalFormatting>
  <conditionalFormatting sqref="AC2599:AC2607">
    <cfRule type="cellIs" dxfId="2681" priority="1259" operator="notEqual">
      <formula>""</formula>
    </cfRule>
    <cfRule type="cellIs" dxfId="2680" priority="1260" operator="equal">
      <formula>""</formula>
    </cfRule>
  </conditionalFormatting>
  <conditionalFormatting sqref="AF2599:AF2607">
    <cfRule type="cellIs" dxfId="2679" priority="1257" operator="notEqual">
      <formula>""</formula>
    </cfRule>
    <cfRule type="cellIs" dxfId="2678" priority="1258" operator="equal">
      <formula>""</formula>
    </cfRule>
  </conditionalFormatting>
  <conditionalFormatting sqref="AE2599:AE2607">
    <cfRule type="cellIs" dxfId="2677" priority="1255" operator="notEqual">
      <formula>""</formula>
    </cfRule>
    <cfRule type="cellIs" dxfId="2676" priority="1256" operator="equal">
      <formula>""</formula>
    </cfRule>
  </conditionalFormatting>
  <conditionalFormatting sqref="AD2599:AD2607">
    <cfRule type="cellIs" dxfId="2675" priority="1253" operator="notEqual">
      <formula>""</formula>
    </cfRule>
    <cfRule type="cellIs" dxfId="2674" priority="1254" operator="equal">
      <formula>""</formula>
    </cfRule>
  </conditionalFormatting>
  <conditionalFormatting sqref="L2604:L2609">
    <cfRule type="cellIs" dxfId="2673" priority="1251" operator="notEqual">
      <formula>""</formula>
    </cfRule>
    <cfRule type="cellIs" dxfId="2672" priority="1252" operator="equal">
      <formula>""</formula>
    </cfRule>
  </conditionalFormatting>
  <conditionalFormatting sqref="K2604:K2609">
    <cfRule type="cellIs" dxfId="2671" priority="1249" operator="notEqual">
      <formula>""</formula>
    </cfRule>
    <cfRule type="cellIs" dxfId="2670" priority="1250" operator="equal">
      <formula>""</formula>
    </cfRule>
  </conditionalFormatting>
  <conditionalFormatting sqref="S2598:S2603">
    <cfRule type="cellIs" dxfId="2669" priority="1247" operator="notEqual">
      <formula>""</formula>
    </cfRule>
    <cfRule type="cellIs" dxfId="2668" priority="1248" operator="equal">
      <formula>""</formula>
    </cfRule>
  </conditionalFormatting>
  <conditionalFormatting sqref="V2599:V2607">
    <cfRule type="cellIs" dxfId="2667" priority="1245" operator="notEqual">
      <formula>""</formula>
    </cfRule>
    <cfRule type="cellIs" dxfId="2666" priority="1246" operator="equal">
      <formula>""</formula>
    </cfRule>
  </conditionalFormatting>
  <conditionalFormatting sqref="R2620:R2622">
    <cfRule type="cellIs" dxfId="2665" priority="1243" operator="notEqual">
      <formula>""</formula>
    </cfRule>
    <cfRule type="cellIs" dxfId="2664" priority="1244" operator="equal">
      <formula>""</formula>
    </cfRule>
  </conditionalFormatting>
  <conditionalFormatting sqref="Q2623:R2624 P2622:P2624 R2622 S2619:T2624 J2619:J2624 M2619:N2624 W2615:W2624">
    <cfRule type="cellIs" dxfId="2663" priority="1241" operator="notEqual">
      <formula>""</formula>
    </cfRule>
    <cfRule type="cellIs" dxfId="2662" priority="1242" operator="equal">
      <formula>""</formula>
    </cfRule>
  </conditionalFormatting>
  <conditionalFormatting sqref="B2613:B2624 U2624 W2614 T2614:T2618 Q2614:Q2622 U2623:V2623 R2614:R2619 T2613:Y2613 U2614:U2622 C2613:R2613 O2614:O2624 J2614:N2618 P2614:P2621 C2614:I2624 X2614:Y2624">
    <cfRule type="cellIs" dxfId="2661" priority="1239" operator="notEqual">
      <formula>""</formula>
    </cfRule>
    <cfRule type="cellIs" dxfId="2660" priority="1240" operator="equal">
      <formula>""</formula>
    </cfRule>
  </conditionalFormatting>
  <conditionalFormatting sqref="V2624">
    <cfRule type="cellIs" dxfId="2659" priority="1237" operator="notEqual">
      <formula>""</formula>
    </cfRule>
    <cfRule type="cellIs" dxfId="2658" priority="1238" operator="equal">
      <formula>""</formula>
    </cfRule>
  </conditionalFormatting>
  <conditionalFormatting sqref="Z2613:AB2613 AB2614:AB2624 Z2614:AA2623">
    <cfRule type="cellIs" dxfId="2657" priority="1235" operator="notEqual">
      <formula>""</formula>
    </cfRule>
    <cfRule type="cellIs" dxfId="2656" priority="1236" operator="equal">
      <formula>""</formula>
    </cfRule>
  </conditionalFormatting>
  <conditionalFormatting sqref="Z2624:AA2624">
    <cfRule type="cellIs" dxfId="2655" priority="1233" operator="notEqual">
      <formula>""</formula>
    </cfRule>
    <cfRule type="cellIs" dxfId="2654" priority="1234" operator="equal">
      <formula>""</formula>
    </cfRule>
  </conditionalFormatting>
  <conditionalFormatting sqref="AC2623:AE2623 AD2613:AE2613">
    <cfRule type="cellIs" dxfId="2653" priority="1231" operator="notEqual">
      <formula>""</formula>
    </cfRule>
    <cfRule type="cellIs" dxfId="2652" priority="1232" operator="equal">
      <formula>""</formula>
    </cfRule>
  </conditionalFormatting>
  <conditionalFormatting sqref="AC2624:AE2624">
    <cfRule type="cellIs" dxfId="2651" priority="1229" operator="notEqual">
      <formula>""</formula>
    </cfRule>
    <cfRule type="cellIs" dxfId="2650" priority="1230" operator="equal">
      <formula>""</formula>
    </cfRule>
  </conditionalFormatting>
  <conditionalFormatting sqref="AF2613:AF2623">
    <cfRule type="cellIs" dxfId="2649" priority="1227" operator="notEqual">
      <formula>""</formula>
    </cfRule>
    <cfRule type="cellIs" dxfId="2648" priority="1228" operator="equal">
      <formula>""</formula>
    </cfRule>
  </conditionalFormatting>
  <conditionalFormatting sqref="AF2624">
    <cfRule type="cellIs" dxfId="2647" priority="1225" operator="notEqual">
      <formula>""</formula>
    </cfRule>
    <cfRule type="cellIs" dxfId="2646" priority="1226" operator="equal">
      <formula>""</formula>
    </cfRule>
  </conditionalFormatting>
  <conditionalFormatting sqref="AG2613:AG2624">
    <cfRule type="cellIs" dxfId="2645" priority="1223" operator="notEqual">
      <formula>""</formula>
    </cfRule>
    <cfRule type="cellIs" dxfId="2644" priority="1224" operator="equal">
      <formula>""</formula>
    </cfRule>
  </conditionalFormatting>
  <conditionalFormatting sqref="AC2613">
    <cfRule type="cellIs" dxfId="2643" priority="1221" operator="notEqual">
      <formula>""</formula>
    </cfRule>
    <cfRule type="cellIs" dxfId="2642" priority="1222" operator="equal">
      <formula>""</formula>
    </cfRule>
  </conditionalFormatting>
  <conditionalFormatting sqref="AC2614:AC2622">
    <cfRule type="cellIs" dxfId="2641" priority="1219" operator="notEqual">
      <formula>""</formula>
    </cfRule>
    <cfRule type="cellIs" dxfId="2640" priority="1220" operator="equal">
      <formula>""</formula>
    </cfRule>
  </conditionalFormatting>
  <conditionalFormatting sqref="AF2614:AF2622">
    <cfRule type="cellIs" dxfId="2639" priority="1217" operator="notEqual">
      <formula>""</formula>
    </cfRule>
    <cfRule type="cellIs" dxfId="2638" priority="1218" operator="equal">
      <formula>""</formula>
    </cfRule>
  </conditionalFormatting>
  <conditionalFormatting sqref="AE2614:AE2622">
    <cfRule type="cellIs" dxfId="2637" priority="1215" operator="notEqual">
      <formula>""</formula>
    </cfRule>
    <cfRule type="cellIs" dxfId="2636" priority="1216" operator="equal">
      <formula>""</formula>
    </cfRule>
  </conditionalFormatting>
  <conditionalFormatting sqref="AD2614:AD2622">
    <cfRule type="cellIs" dxfId="2635" priority="1213" operator="notEqual">
      <formula>""</formula>
    </cfRule>
    <cfRule type="cellIs" dxfId="2634" priority="1214" operator="equal">
      <formula>""</formula>
    </cfRule>
  </conditionalFormatting>
  <conditionalFormatting sqref="L2619:L2624">
    <cfRule type="cellIs" dxfId="2633" priority="1211" operator="notEqual">
      <formula>""</formula>
    </cfRule>
    <cfRule type="cellIs" dxfId="2632" priority="1212" operator="equal">
      <formula>""</formula>
    </cfRule>
  </conditionalFormatting>
  <conditionalFormatting sqref="K2619:K2624">
    <cfRule type="cellIs" dxfId="2631" priority="1209" operator="notEqual">
      <formula>""</formula>
    </cfRule>
    <cfRule type="cellIs" dxfId="2630" priority="1210" operator="equal">
      <formula>""</formula>
    </cfRule>
  </conditionalFormatting>
  <conditionalFormatting sqref="S2613:S2618">
    <cfRule type="cellIs" dxfId="2629" priority="1207" operator="notEqual">
      <formula>""</formula>
    </cfRule>
    <cfRule type="cellIs" dxfId="2628" priority="1208" operator="equal">
      <formula>""</formula>
    </cfRule>
  </conditionalFormatting>
  <conditionalFormatting sqref="V2614:V2622">
    <cfRule type="cellIs" dxfId="2627" priority="1205" operator="notEqual">
      <formula>""</formula>
    </cfRule>
    <cfRule type="cellIs" dxfId="2626" priority="1206" operator="equal">
      <formula>""</formula>
    </cfRule>
  </conditionalFormatting>
  <conditionalFormatting sqref="R2635:R2637">
    <cfRule type="cellIs" dxfId="2625" priority="1203" operator="notEqual">
      <formula>""</formula>
    </cfRule>
    <cfRule type="cellIs" dxfId="2624" priority="1204" operator="equal">
      <formula>""</formula>
    </cfRule>
  </conditionalFormatting>
  <conditionalFormatting sqref="Q2638:R2639 P2637:P2639 R2637 S2634:T2639 J2634:J2639 M2634:N2639 W2630:W2639">
    <cfRule type="cellIs" dxfId="2623" priority="1201" operator="notEqual">
      <formula>""</formula>
    </cfRule>
    <cfRule type="cellIs" dxfId="2622" priority="1202" operator="equal">
      <formula>""</formula>
    </cfRule>
  </conditionalFormatting>
  <conditionalFormatting sqref="B2628:B2639 U2639 W2629 T2629:T2633 Q2629:Q2637 U2638:V2638 R2629:R2634 T2628:Y2628 U2629:U2637 C2628:R2628 O2629:O2639 J2629:N2633 P2629:P2636 C2629:I2639 X2629:Y2639">
    <cfRule type="cellIs" dxfId="2621" priority="1199" operator="notEqual">
      <formula>""</formula>
    </cfRule>
    <cfRule type="cellIs" dxfId="2620" priority="1200" operator="equal">
      <formula>""</formula>
    </cfRule>
  </conditionalFormatting>
  <conditionalFormatting sqref="V2639">
    <cfRule type="cellIs" dxfId="2619" priority="1197" operator="notEqual">
      <formula>""</formula>
    </cfRule>
    <cfRule type="cellIs" dxfId="2618" priority="1198" operator="equal">
      <formula>""</formula>
    </cfRule>
  </conditionalFormatting>
  <conditionalFormatting sqref="Z2628:AB2628 AB2629:AB2639 Z2629:AA2638">
    <cfRule type="cellIs" dxfId="2617" priority="1195" operator="notEqual">
      <formula>""</formula>
    </cfRule>
    <cfRule type="cellIs" dxfId="2616" priority="1196" operator="equal">
      <formula>""</formula>
    </cfRule>
  </conditionalFormatting>
  <conditionalFormatting sqref="Z2639:AA2639">
    <cfRule type="cellIs" dxfId="2615" priority="1193" operator="notEqual">
      <formula>""</formula>
    </cfRule>
    <cfRule type="cellIs" dxfId="2614" priority="1194" operator="equal">
      <formula>""</formula>
    </cfRule>
  </conditionalFormatting>
  <conditionalFormatting sqref="AC2638:AE2638 AD2628:AE2628">
    <cfRule type="cellIs" dxfId="2613" priority="1191" operator="notEqual">
      <formula>""</formula>
    </cfRule>
    <cfRule type="cellIs" dxfId="2612" priority="1192" operator="equal">
      <formula>""</formula>
    </cfRule>
  </conditionalFormatting>
  <conditionalFormatting sqref="AC2639:AE2639">
    <cfRule type="cellIs" dxfId="2611" priority="1189" operator="notEqual">
      <formula>""</formula>
    </cfRule>
    <cfRule type="cellIs" dxfId="2610" priority="1190" operator="equal">
      <formula>""</formula>
    </cfRule>
  </conditionalFormatting>
  <conditionalFormatting sqref="AF2628:AF2638">
    <cfRule type="cellIs" dxfId="2609" priority="1187" operator="notEqual">
      <formula>""</formula>
    </cfRule>
    <cfRule type="cellIs" dxfId="2608" priority="1188" operator="equal">
      <formula>""</formula>
    </cfRule>
  </conditionalFormatting>
  <conditionalFormatting sqref="AF2639">
    <cfRule type="cellIs" dxfId="2607" priority="1185" operator="notEqual">
      <formula>""</formula>
    </cfRule>
    <cfRule type="cellIs" dxfId="2606" priority="1186" operator="equal">
      <formula>""</formula>
    </cfRule>
  </conditionalFormatting>
  <conditionalFormatting sqref="AG2628:AG2639">
    <cfRule type="cellIs" dxfId="2605" priority="1183" operator="notEqual">
      <formula>""</formula>
    </cfRule>
    <cfRule type="cellIs" dxfId="2604" priority="1184" operator="equal">
      <formula>""</formula>
    </cfRule>
  </conditionalFormatting>
  <conditionalFormatting sqref="AC2628">
    <cfRule type="cellIs" dxfId="2603" priority="1181" operator="notEqual">
      <formula>""</formula>
    </cfRule>
    <cfRule type="cellIs" dxfId="2602" priority="1182" operator="equal">
      <formula>""</formula>
    </cfRule>
  </conditionalFormatting>
  <conditionalFormatting sqref="AC2629:AC2637">
    <cfRule type="cellIs" dxfId="2601" priority="1179" operator="notEqual">
      <formula>""</formula>
    </cfRule>
    <cfRule type="cellIs" dxfId="2600" priority="1180" operator="equal">
      <formula>""</formula>
    </cfRule>
  </conditionalFormatting>
  <conditionalFormatting sqref="AF2629:AF2637">
    <cfRule type="cellIs" dxfId="2599" priority="1177" operator="notEqual">
      <formula>""</formula>
    </cfRule>
    <cfRule type="cellIs" dxfId="2598" priority="1178" operator="equal">
      <formula>""</formula>
    </cfRule>
  </conditionalFormatting>
  <conditionalFormatting sqref="AE2629:AE2637">
    <cfRule type="cellIs" dxfId="2597" priority="1175" operator="notEqual">
      <formula>""</formula>
    </cfRule>
    <cfRule type="cellIs" dxfId="2596" priority="1176" operator="equal">
      <formula>""</formula>
    </cfRule>
  </conditionalFormatting>
  <conditionalFormatting sqref="AD2629:AD2637">
    <cfRule type="cellIs" dxfId="2595" priority="1173" operator="notEqual">
      <formula>""</formula>
    </cfRule>
    <cfRule type="cellIs" dxfId="2594" priority="1174" operator="equal">
      <formula>""</formula>
    </cfRule>
  </conditionalFormatting>
  <conditionalFormatting sqref="L2634:L2639">
    <cfRule type="cellIs" dxfId="2593" priority="1171" operator="notEqual">
      <formula>""</formula>
    </cfRule>
    <cfRule type="cellIs" dxfId="2592" priority="1172" operator="equal">
      <formula>""</formula>
    </cfRule>
  </conditionalFormatting>
  <conditionalFormatting sqref="K2634:K2639">
    <cfRule type="cellIs" dxfId="2591" priority="1169" operator="notEqual">
      <formula>""</formula>
    </cfRule>
    <cfRule type="cellIs" dxfId="2590" priority="1170" operator="equal">
      <formula>""</formula>
    </cfRule>
  </conditionalFormatting>
  <conditionalFormatting sqref="S2628:S2633">
    <cfRule type="cellIs" dxfId="2589" priority="1167" operator="notEqual">
      <formula>""</formula>
    </cfRule>
    <cfRule type="cellIs" dxfId="2588" priority="1168" operator="equal">
      <formula>""</formula>
    </cfRule>
  </conditionalFormatting>
  <conditionalFormatting sqref="V2629:V2637">
    <cfRule type="cellIs" dxfId="2587" priority="1165" operator="notEqual">
      <formula>""</formula>
    </cfRule>
    <cfRule type="cellIs" dxfId="2586" priority="1166" operator="equal">
      <formula>""</formula>
    </cfRule>
  </conditionalFormatting>
  <conditionalFormatting sqref="R2650:R2652">
    <cfRule type="cellIs" dxfId="2585" priority="1163" operator="notEqual">
      <formula>""</formula>
    </cfRule>
    <cfRule type="cellIs" dxfId="2584" priority="1164" operator="equal">
      <formula>""</formula>
    </cfRule>
  </conditionalFormatting>
  <conditionalFormatting sqref="Q2653:R2654 P2652:P2654 R2652 S2649:T2654 J2649:J2654 M2649:N2654 W2645:W2654">
    <cfRule type="cellIs" dxfId="2583" priority="1161" operator="notEqual">
      <formula>""</formula>
    </cfRule>
    <cfRule type="cellIs" dxfId="2582" priority="1162" operator="equal">
      <formula>""</formula>
    </cfRule>
  </conditionalFormatting>
  <conditionalFormatting sqref="B2643:B2654 U2654 W2644 T2644:T2648 Q2644:Q2652 U2653:V2653 R2644:R2649 T2643:Y2643 U2644:U2652 C2643:R2643 O2644:O2654 J2644:N2648 P2644:P2651 C2644:I2654 X2644:Y2654">
    <cfRule type="cellIs" dxfId="2581" priority="1159" operator="notEqual">
      <formula>""</formula>
    </cfRule>
    <cfRule type="cellIs" dxfId="2580" priority="1160" operator="equal">
      <formula>""</formula>
    </cfRule>
  </conditionalFormatting>
  <conditionalFormatting sqref="V2654">
    <cfRule type="cellIs" dxfId="2579" priority="1157" operator="notEqual">
      <formula>""</formula>
    </cfRule>
    <cfRule type="cellIs" dxfId="2578" priority="1158" operator="equal">
      <formula>""</formula>
    </cfRule>
  </conditionalFormatting>
  <conditionalFormatting sqref="Z2643:AB2643 AB2644:AB2654 Z2644:AA2653">
    <cfRule type="cellIs" dxfId="2577" priority="1155" operator="notEqual">
      <formula>""</formula>
    </cfRule>
    <cfRule type="cellIs" dxfId="2576" priority="1156" operator="equal">
      <formula>""</formula>
    </cfRule>
  </conditionalFormatting>
  <conditionalFormatting sqref="Z2654:AA2654">
    <cfRule type="cellIs" dxfId="2575" priority="1153" operator="notEqual">
      <formula>""</formula>
    </cfRule>
    <cfRule type="cellIs" dxfId="2574" priority="1154" operator="equal">
      <formula>""</formula>
    </cfRule>
  </conditionalFormatting>
  <conditionalFormatting sqref="AC2653:AE2653 AD2643:AE2643">
    <cfRule type="cellIs" dxfId="2573" priority="1151" operator="notEqual">
      <formula>""</formula>
    </cfRule>
    <cfRule type="cellIs" dxfId="2572" priority="1152" operator="equal">
      <formula>""</formula>
    </cfRule>
  </conditionalFormatting>
  <conditionalFormatting sqref="AC2654:AE2654">
    <cfRule type="cellIs" dxfId="2571" priority="1149" operator="notEqual">
      <formula>""</formula>
    </cfRule>
    <cfRule type="cellIs" dxfId="2570" priority="1150" operator="equal">
      <formula>""</formula>
    </cfRule>
  </conditionalFormatting>
  <conditionalFormatting sqref="AF2643:AF2653">
    <cfRule type="cellIs" dxfId="2569" priority="1147" operator="notEqual">
      <formula>""</formula>
    </cfRule>
    <cfRule type="cellIs" dxfId="2568" priority="1148" operator="equal">
      <formula>""</formula>
    </cfRule>
  </conditionalFormatting>
  <conditionalFormatting sqref="AF2654">
    <cfRule type="cellIs" dxfId="2567" priority="1145" operator="notEqual">
      <formula>""</formula>
    </cfRule>
    <cfRule type="cellIs" dxfId="2566" priority="1146" operator="equal">
      <formula>""</formula>
    </cfRule>
  </conditionalFormatting>
  <conditionalFormatting sqref="AG2643:AG2654">
    <cfRule type="cellIs" dxfId="2565" priority="1143" operator="notEqual">
      <formula>""</formula>
    </cfRule>
    <cfRule type="cellIs" dxfId="2564" priority="1144" operator="equal">
      <formula>""</formula>
    </cfRule>
  </conditionalFormatting>
  <conditionalFormatting sqref="AC2643">
    <cfRule type="cellIs" dxfId="2563" priority="1141" operator="notEqual">
      <formula>""</formula>
    </cfRule>
    <cfRule type="cellIs" dxfId="2562" priority="1142" operator="equal">
      <formula>""</formula>
    </cfRule>
  </conditionalFormatting>
  <conditionalFormatting sqref="AC2644:AC2652">
    <cfRule type="cellIs" dxfId="2561" priority="1139" operator="notEqual">
      <formula>""</formula>
    </cfRule>
    <cfRule type="cellIs" dxfId="2560" priority="1140" operator="equal">
      <formula>""</formula>
    </cfRule>
  </conditionalFormatting>
  <conditionalFormatting sqref="AF2644:AF2652">
    <cfRule type="cellIs" dxfId="2559" priority="1137" operator="notEqual">
      <formula>""</formula>
    </cfRule>
    <cfRule type="cellIs" dxfId="2558" priority="1138" operator="equal">
      <formula>""</formula>
    </cfRule>
  </conditionalFormatting>
  <conditionalFormatting sqref="AE2644:AE2652">
    <cfRule type="cellIs" dxfId="2557" priority="1135" operator="notEqual">
      <formula>""</formula>
    </cfRule>
    <cfRule type="cellIs" dxfId="2556" priority="1136" operator="equal">
      <formula>""</formula>
    </cfRule>
  </conditionalFormatting>
  <conditionalFormatting sqref="AD2644:AD2652">
    <cfRule type="cellIs" dxfId="2555" priority="1133" operator="notEqual">
      <formula>""</formula>
    </cfRule>
    <cfRule type="cellIs" dxfId="2554" priority="1134" operator="equal">
      <formula>""</formula>
    </cfRule>
  </conditionalFormatting>
  <conditionalFormatting sqref="L2649:L2654">
    <cfRule type="cellIs" dxfId="2553" priority="1131" operator="notEqual">
      <formula>""</formula>
    </cfRule>
    <cfRule type="cellIs" dxfId="2552" priority="1132" operator="equal">
      <formula>""</formula>
    </cfRule>
  </conditionalFormatting>
  <conditionalFormatting sqref="K2649:K2654">
    <cfRule type="cellIs" dxfId="2551" priority="1129" operator="notEqual">
      <formula>""</formula>
    </cfRule>
    <cfRule type="cellIs" dxfId="2550" priority="1130" operator="equal">
      <formula>""</formula>
    </cfRule>
  </conditionalFormatting>
  <conditionalFormatting sqref="S2643:S2648">
    <cfRule type="cellIs" dxfId="2549" priority="1127" operator="notEqual">
      <formula>""</formula>
    </cfRule>
    <cfRule type="cellIs" dxfId="2548" priority="1128" operator="equal">
      <formula>""</formula>
    </cfRule>
  </conditionalFormatting>
  <conditionalFormatting sqref="V2644:V2652">
    <cfRule type="cellIs" dxfId="2547" priority="1125" operator="notEqual">
      <formula>""</formula>
    </cfRule>
    <cfRule type="cellIs" dxfId="2546" priority="1126" operator="equal">
      <formula>""</formula>
    </cfRule>
  </conditionalFormatting>
  <conditionalFormatting sqref="R2665:R2667">
    <cfRule type="cellIs" dxfId="2545" priority="1123" operator="notEqual">
      <formula>""</formula>
    </cfRule>
    <cfRule type="cellIs" dxfId="2544" priority="1124" operator="equal">
      <formula>""</formula>
    </cfRule>
  </conditionalFormatting>
  <conditionalFormatting sqref="Q2668:R2669 P2667:P2669 R2667 S2664:T2669 J2664:J2669 M2664:N2669 W2660:W2669">
    <cfRule type="cellIs" dxfId="2543" priority="1121" operator="notEqual">
      <formula>""</formula>
    </cfRule>
    <cfRule type="cellIs" dxfId="2542" priority="1122" operator="equal">
      <formula>""</formula>
    </cfRule>
  </conditionalFormatting>
  <conditionalFormatting sqref="B2658:B2669 U2669 W2659 T2659:T2663 Q2659:Q2667 U2668:V2668 R2659:R2664 T2658:Y2658 U2659:U2667 C2658:R2658 O2659:O2669 J2659:N2663 P2659:P2666 C2659:I2669 X2659:Y2669">
    <cfRule type="cellIs" dxfId="2541" priority="1119" operator="notEqual">
      <formula>""</formula>
    </cfRule>
    <cfRule type="cellIs" dxfId="2540" priority="1120" operator="equal">
      <formula>""</formula>
    </cfRule>
  </conditionalFormatting>
  <conditionalFormatting sqref="V2669">
    <cfRule type="cellIs" dxfId="2539" priority="1117" operator="notEqual">
      <formula>""</formula>
    </cfRule>
    <cfRule type="cellIs" dxfId="2538" priority="1118" operator="equal">
      <formula>""</formula>
    </cfRule>
  </conditionalFormatting>
  <conditionalFormatting sqref="Z2658:AB2658 AB2659:AB2669 Z2659:AA2668">
    <cfRule type="cellIs" dxfId="2537" priority="1115" operator="notEqual">
      <formula>""</formula>
    </cfRule>
    <cfRule type="cellIs" dxfId="2536" priority="1116" operator="equal">
      <formula>""</formula>
    </cfRule>
  </conditionalFormatting>
  <conditionalFormatting sqref="Z2669:AA2669">
    <cfRule type="cellIs" dxfId="2535" priority="1113" operator="notEqual">
      <formula>""</formula>
    </cfRule>
    <cfRule type="cellIs" dxfId="2534" priority="1114" operator="equal">
      <formula>""</formula>
    </cfRule>
  </conditionalFormatting>
  <conditionalFormatting sqref="AC2668:AE2668 AD2658:AE2658">
    <cfRule type="cellIs" dxfId="2533" priority="1111" operator="notEqual">
      <formula>""</formula>
    </cfRule>
    <cfRule type="cellIs" dxfId="2532" priority="1112" operator="equal">
      <formula>""</formula>
    </cfRule>
  </conditionalFormatting>
  <conditionalFormatting sqref="AC2669:AE2669">
    <cfRule type="cellIs" dxfId="2531" priority="1109" operator="notEqual">
      <formula>""</formula>
    </cfRule>
    <cfRule type="cellIs" dxfId="2530" priority="1110" operator="equal">
      <formula>""</formula>
    </cfRule>
  </conditionalFormatting>
  <conditionalFormatting sqref="AF2658:AF2668">
    <cfRule type="cellIs" dxfId="2529" priority="1107" operator="notEqual">
      <formula>""</formula>
    </cfRule>
    <cfRule type="cellIs" dxfId="2528" priority="1108" operator="equal">
      <formula>""</formula>
    </cfRule>
  </conditionalFormatting>
  <conditionalFormatting sqref="AF2669">
    <cfRule type="cellIs" dxfId="2527" priority="1105" operator="notEqual">
      <formula>""</formula>
    </cfRule>
    <cfRule type="cellIs" dxfId="2526" priority="1106" operator="equal">
      <formula>""</formula>
    </cfRule>
  </conditionalFormatting>
  <conditionalFormatting sqref="AG2658:AG2669">
    <cfRule type="cellIs" dxfId="2525" priority="1103" operator="notEqual">
      <formula>""</formula>
    </cfRule>
    <cfRule type="cellIs" dxfId="2524" priority="1104" operator="equal">
      <formula>""</formula>
    </cfRule>
  </conditionalFormatting>
  <conditionalFormatting sqref="AC2658">
    <cfRule type="cellIs" dxfId="2523" priority="1101" operator="notEqual">
      <formula>""</formula>
    </cfRule>
    <cfRule type="cellIs" dxfId="2522" priority="1102" operator="equal">
      <formula>""</formula>
    </cfRule>
  </conditionalFormatting>
  <conditionalFormatting sqref="AC2659:AC2667">
    <cfRule type="cellIs" dxfId="2521" priority="1099" operator="notEqual">
      <formula>""</formula>
    </cfRule>
    <cfRule type="cellIs" dxfId="2520" priority="1100" operator="equal">
      <formula>""</formula>
    </cfRule>
  </conditionalFormatting>
  <conditionalFormatting sqref="AF2659:AF2667">
    <cfRule type="cellIs" dxfId="2519" priority="1097" operator="notEqual">
      <formula>""</formula>
    </cfRule>
    <cfRule type="cellIs" dxfId="2518" priority="1098" operator="equal">
      <formula>""</formula>
    </cfRule>
  </conditionalFormatting>
  <conditionalFormatting sqref="AE2659:AE2667">
    <cfRule type="cellIs" dxfId="2517" priority="1095" operator="notEqual">
      <formula>""</formula>
    </cfRule>
    <cfRule type="cellIs" dxfId="2516" priority="1096" operator="equal">
      <formula>""</formula>
    </cfRule>
  </conditionalFormatting>
  <conditionalFormatting sqref="AD2659:AD2667">
    <cfRule type="cellIs" dxfId="2515" priority="1093" operator="notEqual">
      <formula>""</formula>
    </cfRule>
    <cfRule type="cellIs" dxfId="2514" priority="1094" operator="equal">
      <formula>""</formula>
    </cfRule>
  </conditionalFormatting>
  <conditionalFormatting sqref="L2664:L2669">
    <cfRule type="cellIs" dxfId="2513" priority="1091" operator="notEqual">
      <formula>""</formula>
    </cfRule>
    <cfRule type="cellIs" dxfId="2512" priority="1092" operator="equal">
      <formula>""</formula>
    </cfRule>
  </conditionalFormatting>
  <conditionalFormatting sqref="K2664:K2669">
    <cfRule type="cellIs" dxfId="2511" priority="1089" operator="notEqual">
      <formula>""</formula>
    </cfRule>
    <cfRule type="cellIs" dxfId="2510" priority="1090" operator="equal">
      <formula>""</formula>
    </cfRule>
  </conditionalFormatting>
  <conditionalFormatting sqref="S2658:S2663">
    <cfRule type="cellIs" dxfId="2509" priority="1087" operator="notEqual">
      <formula>""</formula>
    </cfRule>
    <cfRule type="cellIs" dxfId="2508" priority="1088" operator="equal">
      <formula>""</formula>
    </cfRule>
  </conditionalFormatting>
  <conditionalFormatting sqref="V2659:V2667">
    <cfRule type="cellIs" dxfId="2507" priority="1085" operator="notEqual">
      <formula>""</formula>
    </cfRule>
    <cfRule type="cellIs" dxfId="2506" priority="1086" operator="equal">
      <formula>""</formula>
    </cfRule>
  </conditionalFormatting>
  <conditionalFormatting sqref="R2680:R2682">
    <cfRule type="cellIs" dxfId="2505" priority="1083" operator="notEqual">
      <formula>""</formula>
    </cfRule>
    <cfRule type="cellIs" dxfId="2504" priority="1084" operator="equal">
      <formula>""</formula>
    </cfRule>
  </conditionalFormatting>
  <conditionalFormatting sqref="Q2683:R2684 P2682:P2684 R2682 S2679:T2684 J2679:J2684 M2679:N2684 W2675:W2684">
    <cfRule type="cellIs" dxfId="2503" priority="1081" operator="notEqual">
      <formula>""</formula>
    </cfRule>
    <cfRule type="cellIs" dxfId="2502" priority="1082" operator="equal">
      <formula>""</formula>
    </cfRule>
  </conditionalFormatting>
  <conditionalFormatting sqref="B2673:B2684 U2684 W2674 T2674:T2678 Q2674:Q2682 U2683:V2683 R2674:R2679 T2673:Y2673 U2674:U2682 C2673:R2673 O2674:O2684 J2674:N2678 P2674:P2681 C2674:I2684 X2674:Y2684">
    <cfRule type="cellIs" dxfId="2501" priority="1079" operator="notEqual">
      <formula>""</formula>
    </cfRule>
    <cfRule type="cellIs" dxfId="2500" priority="1080" operator="equal">
      <formula>""</formula>
    </cfRule>
  </conditionalFormatting>
  <conditionalFormatting sqref="V2684">
    <cfRule type="cellIs" dxfId="2499" priority="1077" operator="notEqual">
      <formula>""</formula>
    </cfRule>
    <cfRule type="cellIs" dxfId="2498" priority="1078" operator="equal">
      <formula>""</formula>
    </cfRule>
  </conditionalFormatting>
  <conditionalFormatting sqref="Z2673:AB2673 AB2674:AB2684 Z2674:AA2683">
    <cfRule type="cellIs" dxfId="2497" priority="1075" operator="notEqual">
      <formula>""</formula>
    </cfRule>
    <cfRule type="cellIs" dxfId="2496" priority="1076" operator="equal">
      <formula>""</formula>
    </cfRule>
  </conditionalFormatting>
  <conditionalFormatting sqref="Z2684:AA2684">
    <cfRule type="cellIs" dxfId="2495" priority="1073" operator="notEqual">
      <formula>""</formula>
    </cfRule>
    <cfRule type="cellIs" dxfId="2494" priority="1074" operator="equal">
      <formula>""</formula>
    </cfRule>
  </conditionalFormatting>
  <conditionalFormatting sqref="AC2683:AE2683 AD2673:AE2673">
    <cfRule type="cellIs" dxfId="2493" priority="1071" operator="notEqual">
      <formula>""</formula>
    </cfRule>
    <cfRule type="cellIs" dxfId="2492" priority="1072" operator="equal">
      <formula>""</formula>
    </cfRule>
  </conditionalFormatting>
  <conditionalFormatting sqref="AC2684:AE2684">
    <cfRule type="cellIs" dxfId="2491" priority="1069" operator="notEqual">
      <formula>""</formula>
    </cfRule>
    <cfRule type="cellIs" dxfId="2490" priority="1070" operator="equal">
      <formula>""</formula>
    </cfRule>
  </conditionalFormatting>
  <conditionalFormatting sqref="AF2673:AF2683">
    <cfRule type="cellIs" dxfId="2489" priority="1067" operator="notEqual">
      <formula>""</formula>
    </cfRule>
    <cfRule type="cellIs" dxfId="2488" priority="1068" operator="equal">
      <formula>""</formula>
    </cfRule>
  </conditionalFormatting>
  <conditionalFormatting sqref="AF2684">
    <cfRule type="cellIs" dxfId="2487" priority="1065" operator="notEqual">
      <formula>""</formula>
    </cfRule>
    <cfRule type="cellIs" dxfId="2486" priority="1066" operator="equal">
      <formula>""</formula>
    </cfRule>
  </conditionalFormatting>
  <conditionalFormatting sqref="AG2673:AG2684">
    <cfRule type="cellIs" dxfId="2485" priority="1063" operator="notEqual">
      <formula>""</formula>
    </cfRule>
    <cfRule type="cellIs" dxfId="2484" priority="1064" operator="equal">
      <formula>""</formula>
    </cfRule>
  </conditionalFormatting>
  <conditionalFormatting sqref="AC2673">
    <cfRule type="cellIs" dxfId="2483" priority="1061" operator="notEqual">
      <formula>""</formula>
    </cfRule>
    <cfRule type="cellIs" dxfId="2482" priority="1062" operator="equal">
      <formula>""</formula>
    </cfRule>
  </conditionalFormatting>
  <conditionalFormatting sqref="AC2674:AC2682">
    <cfRule type="cellIs" dxfId="2481" priority="1059" operator="notEqual">
      <formula>""</formula>
    </cfRule>
    <cfRule type="cellIs" dxfId="2480" priority="1060" operator="equal">
      <formula>""</formula>
    </cfRule>
  </conditionalFormatting>
  <conditionalFormatting sqref="AF2674:AF2682">
    <cfRule type="cellIs" dxfId="2479" priority="1057" operator="notEqual">
      <formula>""</formula>
    </cfRule>
    <cfRule type="cellIs" dxfId="2478" priority="1058" operator="equal">
      <formula>""</formula>
    </cfRule>
  </conditionalFormatting>
  <conditionalFormatting sqref="AE2674:AE2682">
    <cfRule type="cellIs" dxfId="2477" priority="1055" operator="notEqual">
      <formula>""</formula>
    </cfRule>
    <cfRule type="cellIs" dxfId="2476" priority="1056" operator="equal">
      <formula>""</formula>
    </cfRule>
  </conditionalFormatting>
  <conditionalFormatting sqref="AD2674:AD2682">
    <cfRule type="cellIs" dxfId="2475" priority="1053" operator="notEqual">
      <formula>""</formula>
    </cfRule>
    <cfRule type="cellIs" dxfId="2474" priority="1054" operator="equal">
      <formula>""</formula>
    </cfRule>
  </conditionalFormatting>
  <conditionalFormatting sqref="L2679:L2684">
    <cfRule type="cellIs" dxfId="2473" priority="1051" operator="notEqual">
      <formula>""</formula>
    </cfRule>
    <cfRule type="cellIs" dxfId="2472" priority="1052" operator="equal">
      <formula>""</formula>
    </cfRule>
  </conditionalFormatting>
  <conditionalFormatting sqref="K2679:K2684">
    <cfRule type="cellIs" dxfId="2471" priority="1049" operator="notEqual">
      <formula>""</formula>
    </cfRule>
    <cfRule type="cellIs" dxfId="2470" priority="1050" operator="equal">
      <formula>""</formula>
    </cfRule>
  </conditionalFormatting>
  <conditionalFormatting sqref="S2673:S2678">
    <cfRule type="cellIs" dxfId="2469" priority="1047" operator="notEqual">
      <formula>""</formula>
    </cfRule>
    <cfRule type="cellIs" dxfId="2468" priority="1048" operator="equal">
      <formula>""</formula>
    </cfRule>
  </conditionalFormatting>
  <conditionalFormatting sqref="V2674:V2682">
    <cfRule type="cellIs" dxfId="2467" priority="1045" operator="notEqual">
      <formula>""</formula>
    </cfRule>
    <cfRule type="cellIs" dxfId="2466" priority="1046" operator="equal">
      <formula>""</formula>
    </cfRule>
  </conditionalFormatting>
  <conditionalFormatting sqref="R2695:R2697">
    <cfRule type="cellIs" dxfId="2465" priority="1043" operator="notEqual">
      <formula>""</formula>
    </cfRule>
    <cfRule type="cellIs" dxfId="2464" priority="1044" operator="equal">
      <formula>""</formula>
    </cfRule>
  </conditionalFormatting>
  <conditionalFormatting sqref="Q2698:R2699 P2697:P2699 R2697 S2694:T2699 J2694:J2699 M2694:N2699 W2690:W2699">
    <cfRule type="cellIs" dxfId="2463" priority="1041" operator="notEqual">
      <formula>""</formula>
    </cfRule>
    <cfRule type="cellIs" dxfId="2462" priority="1042" operator="equal">
      <formula>""</formula>
    </cfRule>
  </conditionalFormatting>
  <conditionalFormatting sqref="B2688:B2699 U2699 W2689 T2689:T2693 Q2689:Q2697 U2698:V2698 R2689:R2694 T2688:Y2688 U2689:U2697 C2688:R2688 O2689:O2699 J2689:N2693 P2689:P2696 C2689:I2699 X2689:Y2699">
    <cfRule type="cellIs" dxfId="2461" priority="1039" operator="notEqual">
      <formula>""</formula>
    </cfRule>
    <cfRule type="cellIs" dxfId="2460" priority="1040" operator="equal">
      <formula>""</formula>
    </cfRule>
  </conditionalFormatting>
  <conditionalFormatting sqref="V2699">
    <cfRule type="cellIs" dxfId="2459" priority="1037" operator="notEqual">
      <formula>""</formula>
    </cfRule>
    <cfRule type="cellIs" dxfId="2458" priority="1038" operator="equal">
      <formula>""</formula>
    </cfRule>
  </conditionalFormatting>
  <conditionalFormatting sqref="Z2688:AB2688 AB2689:AB2699 Z2689:AA2698">
    <cfRule type="cellIs" dxfId="2457" priority="1035" operator="notEqual">
      <formula>""</formula>
    </cfRule>
    <cfRule type="cellIs" dxfId="2456" priority="1036" operator="equal">
      <formula>""</formula>
    </cfRule>
  </conditionalFormatting>
  <conditionalFormatting sqref="Z2699:AA2699">
    <cfRule type="cellIs" dxfId="2455" priority="1033" operator="notEqual">
      <formula>""</formula>
    </cfRule>
    <cfRule type="cellIs" dxfId="2454" priority="1034" operator="equal">
      <formula>""</formula>
    </cfRule>
  </conditionalFormatting>
  <conditionalFormatting sqref="AC2698:AE2698 AD2688:AE2688">
    <cfRule type="cellIs" dxfId="2453" priority="1031" operator="notEqual">
      <formula>""</formula>
    </cfRule>
    <cfRule type="cellIs" dxfId="2452" priority="1032" operator="equal">
      <formula>""</formula>
    </cfRule>
  </conditionalFormatting>
  <conditionalFormatting sqref="AC2699:AE2699">
    <cfRule type="cellIs" dxfId="2451" priority="1029" operator="notEqual">
      <formula>""</formula>
    </cfRule>
    <cfRule type="cellIs" dxfId="2450" priority="1030" operator="equal">
      <formula>""</formula>
    </cfRule>
  </conditionalFormatting>
  <conditionalFormatting sqref="AF2688:AF2698">
    <cfRule type="cellIs" dxfId="2449" priority="1027" operator="notEqual">
      <formula>""</formula>
    </cfRule>
    <cfRule type="cellIs" dxfId="2448" priority="1028" operator="equal">
      <formula>""</formula>
    </cfRule>
  </conditionalFormatting>
  <conditionalFormatting sqref="AF2699">
    <cfRule type="cellIs" dxfId="2447" priority="1025" operator="notEqual">
      <formula>""</formula>
    </cfRule>
    <cfRule type="cellIs" dxfId="2446" priority="1026" operator="equal">
      <formula>""</formula>
    </cfRule>
  </conditionalFormatting>
  <conditionalFormatting sqref="AG2688:AG2699">
    <cfRule type="cellIs" dxfId="2445" priority="1023" operator="notEqual">
      <formula>""</formula>
    </cfRule>
    <cfRule type="cellIs" dxfId="2444" priority="1024" operator="equal">
      <formula>""</formula>
    </cfRule>
  </conditionalFormatting>
  <conditionalFormatting sqref="AC2688">
    <cfRule type="cellIs" dxfId="2443" priority="1021" operator="notEqual">
      <formula>""</formula>
    </cfRule>
    <cfRule type="cellIs" dxfId="2442" priority="1022" operator="equal">
      <formula>""</formula>
    </cfRule>
  </conditionalFormatting>
  <conditionalFormatting sqref="AC2689:AC2697">
    <cfRule type="cellIs" dxfId="2441" priority="1019" operator="notEqual">
      <formula>""</formula>
    </cfRule>
    <cfRule type="cellIs" dxfId="2440" priority="1020" operator="equal">
      <formula>""</formula>
    </cfRule>
  </conditionalFormatting>
  <conditionalFormatting sqref="AF2689:AF2697">
    <cfRule type="cellIs" dxfId="2439" priority="1017" operator="notEqual">
      <formula>""</formula>
    </cfRule>
    <cfRule type="cellIs" dxfId="2438" priority="1018" operator="equal">
      <formula>""</formula>
    </cfRule>
  </conditionalFormatting>
  <conditionalFormatting sqref="AE2689:AE2697">
    <cfRule type="cellIs" dxfId="2437" priority="1015" operator="notEqual">
      <formula>""</formula>
    </cfRule>
    <cfRule type="cellIs" dxfId="2436" priority="1016" operator="equal">
      <formula>""</formula>
    </cfRule>
  </conditionalFormatting>
  <conditionalFormatting sqref="AD2689:AD2697">
    <cfRule type="cellIs" dxfId="2435" priority="1013" operator="notEqual">
      <formula>""</formula>
    </cfRule>
    <cfRule type="cellIs" dxfId="2434" priority="1014" operator="equal">
      <formula>""</formula>
    </cfRule>
  </conditionalFormatting>
  <conditionalFormatting sqref="L2694:L2699">
    <cfRule type="cellIs" dxfId="2433" priority="1011" operator="notEqual">
      <formula>""</formula>
    </cfRule>
    <cfRule type="cellIs" dxfId="2432" priority="1012" operator="equal">
      <formula>""</formula>
    </cfRule>
  </conditionalFormatting>
  <conditionalFormatting sqref="K2694:K2699">
    <cfRule type="cellIs" dxfId="2431" priority="1009" operator="notEqual">
      <formula>""</formula>
    </cfRule>
    <cfRule type="cellIs" dxfId="2430" priority="1010" operator="equal">
      <formula>""</formula>
    </cfRule>
  </conditionalFormatting>
  <conditionalFormatting sqref="S2688:S2693">
    <cfRule type="cellIs" dxfId="2429" priority="1007" operator="notEqual">
      <formula>""</formula>
    </cfRule>
    <cfRule type="cellIs" dxfId="2428" priority="1008" operator="equal">
      <formula>""</formula>
    </cfRule>
  </conditionalFormatting>
  <conditionalFormatting sqref="V2689:V2697">
    <cfRule type="cellIs" dxfId="2427" priority="1005" operator="notEqual">
      <formula>""</formula>
    </cfRule>
    <cfRule type="cellIs" dxfId="2426" priority="1006" operator="equal">
      <formula>""</formula>
    </cfRule>
  </conditionalFormatting>
  <conditionalFormatting sqref="R2710:R2712">
    <cfRule type="cellIs" dxfId="2425" priority="1003" operator="notEqual">
      <formula>""</formula>
    </cfRule>
    <cfRule type="cellIs" dxfId="2424" priority="1004" operator="equal">
      <formula>""</formula>
    </cfRule>
  </conditionalFormatting>
  <conditionalFormatting sqref="Q2713:R2714 P2712:P2714 R2712 S2709:T2714 J2709:J2714 M2709:N2714 W2705:W2714">
    <cfRule type="cellIs" dxfId="2423" priority="1001" operator="notEqual">
      <formula>""</formula>
    </cfRule>
    <cfRule type="cellIs" dxfId="2422" priority="1002" operator="equal">
      <formula>""</formula>
    </cfRule>
  </conditionalFormatting>
  <conditionalFormatting sqref="B2703:B2714 U2714 W2704 T2704:T2708 Q2704:Q2712 U2713:V2713 R2704:R2709 T2703:Y2703 U2704:U2712 C2703:R2703 O2704:O2714 J2704:N2708 P2704:P2711 C2704:I2714 X2704:Y2714">
    <cfRule type="cellIs" dxfId="2421" priority="999" operator="notEqual">
      <formula>""</formula>
    </cfRule>
    <cfRule type="cellIs" dxfId="2420" priority="1000" operator="equal">
      <formula>""</formula>
    </cfRule>
  </conditionalFormatting>
  <conditionalFormatting sqref="V2714">
    <cfRule type="cellIs" dxfId="2419" priority="997" operator="notEqual">
      <formula>""</formula>
    </cfRule>
    <cfRule type="cellIs" dxfId="2418" priority="998" operator="equal">
      <formula>""</formula>
    </cfRule>
  </conditionalFormatting>
  <conditionalFormatting sqref="Z2703:AB2703 AB2704:AB2714 Z2704:AA2713">
    <cfRule type="cellIs" dxfId="2417" priority="995" operator="notEqual">
      <formula>""</formula>
    </cfRule>
    <cfRule type="cellIs" dxfId="2416" priority="996" operator="equal">
      <formula>""</formula>
    </cfRule>
  </conditionalFormatting>
  <conditionalFormatting sqref="Z2714:AA2714">
    <cfRule type="cellIs" dxfId="2415" priority="993" operator="notEqual">
      <formula>""</formula>
    </cfRule>
    <cfRule type="cellIs" dxfId="2414" priority="994" operator="equal">
      <formula>""</formula>
    </cfRule>
  </conditionalFormatting>
  <conditionalFormatting sqref="AC2713:AE2713 AD2703:AE2703">
    <cfRule type="cellIs" dxfId="2413" priority="991" operator="notEqual">
      <formula>""</formula>
    </cfRule>
    <cfRule type="cellIs" dxfId="2412" priority="992" operator="equal">
      <formula>""</formula>
    </cfRule>
  </conditionalFormatting>
  <conditionalFormatting sqref="AC2714:AE2714">
    <cfRule type="cellIs" dxfId="2411" priority="989" operator="notEqual">
      <formula>""</formula>
    </cfRule>
    <cfRule type="cellIs" dxfId="2410" priority="990" operator="equal">
      <formula>""</formula>
    </cfRule>
  </conditionalFormatting>
  <conditionalFormatting sqref="AF2703:AF2713">
    <cfRule type="cellIs" dxfId="2409" priority="987" operator="notEqual">
      <formula>""</formula>
    </cfRule>
    <cfRule type="cellIs" dxfId="2408" priority="988" operator="equal">
      <formula>""</formula>
    </cfRule>
  </conditionalFormatting>
  <conditionalFormatting sqref="AF2714">
    <cfRule type="cellIs" dxfId="2407" priority="985" operator="notEqual">
      <formula>""</formula>
    </cfRule>
    <cfRule type="cellIs" dxfId="2406" priority="986" operator="equal">
      <formula>""</formula>
    </cfRule>
  </conditionalFormatting>
  <conditionalFormatting sqref="AG2703:AG2714">
    <cfRule type="cellIs" dxfId="2405" priority="983" operator="notEqual">
      <formula>""</formula>
    </cfRule>
    <cfRule type="cellIs" dxfId="2404" priority="984" operator="equal">
      <formula>""</formula>
    </cfRule>
  </conditionalFormatting>
  <conditionalFormatting sqref="AC2703">
    <cfRule type="cellIs" dxfId="2403" priority="981" operator="notEqual">
      <formula>""</formula>
    </cfRule>
    <cfRule type="cellIs" dxfId="2402" priority="982" operator="equal">
      <formula>""</formula>
    </cfRule>
  </conditionalFormatting>
  <conditionalFormatting sqref="AC2704:AC2712">
    <cfRule type="cellIs" dxfId="2401" priority="979" operator="notEqual">
      <formula>""</formula>
    </cfRule>
    <cfRule type="cellIs" dxfId="2400" priority="980" operator="equal">
      <formula>""</formula>
    </cfRule>
  </conditionalFormatting>
  <conditionalFormatting sqref="AF2704:AF2712">
    <cfRule type="cellIs" dxfId="2399" priority="977" operator="notEqual">
      <formula>""</formula>
    </cfRule>
    <cfRule type="cellIs" dxfId="2398" priority="978" operator="equal">
      <formula>""</formula>
    </cfRule>
  </conditionalFormatting>
  <conditionalFormatting sqref="AE2704:AE2712">
    <cfRule type="cellIs" dxfId="2397" priority="975" operator="notEqual">
      <formula>""</formula>
    </cfRule>
    <cfRule type="cellIs" dxfId="2396" priority="976" operator="equal">
      <formula>""</formula>
    </cfRule>
  </conditionalFormatting>
  <conditionalFormatting sqref="AD2704:AD2712">
    <cfRule type="cellIs" dxfId="2395" priority="973" operator="notEqual">
      <formula>""</formula>
    </cfRule>
    <cfRule type="cellIs" dxfId="2394" priority="974" operator="equal">
      <formula>""</formula>
    </cfRule>
  </conditionalFormatting>
  <conditionalFormatting sqref="L2709:L2714">
    <cfRule type="cellIs" dxfId="2393" priority="971" operator="notEqual">
      <formula>""</formula>
    </cfRule>
    <cfRule type="cellIs" dxfId="2392" priority="972" operator="equal">
      <formula>""</formula>
    </cfRule>
  </conditionalFormatting>
  <conditionalFormatting sqref="K2709:K2714">
    <cfRule type="cellIs" dxfId="2391" priority="969" operator="notEqual">
      <formula>""</formula>
    </cfRule>
    <cfRule type="cellIs" dxfId="2390" priority="970" operator="equal">
      <formula>""</formula>
    </cfRule>
  </conditionalFormatting>
  <conditionalFormatting sqref="S2703:S2708">
    <cfRule type="cellIs" dxfId="2389" priority="967" operator="notEqual">
      <formula>""</formula>
    </cfRule>
    <cfRule type="cellIs" dxfId="2388" priority="968" operator="equal">
      <formula>""</formula>
    </cfRule>
  </conditionalFormatting>
  <conditionalFormatting sqref="V2704:V2712">
    <cfRule type="cellIs" dxfId="2387" priority="965" operator="notEqual">
      <formula>""</formula>
    </cfRule>
    <cfRule type="cellIs" dxfId="2386" priority="966" operator="equal">
      <formula>""</formula>
    </cfRule>
  </conditionalFormatting>
  <conditionalFormatting sqref="R2770:R2772">
    <cfRule type="cellIs" dxfId="2385" priority="963" operator="notEqual">
      <formula>""</formula>
    </cfRule>
    <cfRule type="cellIs" dxfId="2384" priority="964" operator="equal">
      <formula>""</formula>
    </cfRule>
  </conditionalFormatting>
  <conditionalFormatting sqref="Q2773:R2774 P2772:P2774 R2772 S2769:T2774 J2769:J2774 M2769:N2774 W2765:W2774">
    <cfRule type="cellIs" dxfId="2383" priority="961" operator="notEqual">
      <formula>""</formula>
    </cfRule>
    <cfRule type="cellIs" dxfId="2382" priority="962" operator="equal">
      <formula>""</formula>
    </cfRule>
  </conditionalFormatting>
  <conditionalFormatting sqref="B2763:B2774 U2774 W2764 T2764:T2768 Q2764:Q2772 U2773:V2773 R2764:R2769 T2763:Y2763 U2764:U2772 C2763:R2763 O2764:O2774 J2764:N2768 P2764:P2771 C2764:I2774 X2764:Y2774">
    <cfRule type="cellIs" dxfId="2381" priority="959" operator="notEqual">
      <formula>""</formula>
    </cfRule>
    <cfRule type="cellIs" dxfId="2380" priority="960" operator="equal">
      <formula>""</formula>
    </cfRule>
  </conditionalFormatting>
  <conditionalFormatting sqref="V2774">
    <cfRule type="cellIs" dxfId="2379" priority="957" operator="notEqual">
      <formula>""</formula>
    </cfRule>
    <cfRule type="cellIs" dxfId="2378" priority="958" operator="equal">
      <formula>""</formula>
    </cfRule>
  </conditionalFormatting>
  <conditionalFormatting sqref="Z2763:AB2763 AB2764:AB2774 Z2764:AA2773">
    <cfRule type="cellIs" dxfId="2377" priority="955" operator="notEqual">
      <formula>""</formula>
    </cfRule>
    <cfRule type="cellIs" dxfId="2376" priority="956" operator="equal">
      <formula>""</formula>
    </cfRule>
  </conditionalFormatting>
  <conditionalFormatting sqref="Z2774:AA2774">
    <cfRule type="cellIs" dxfId="2375" priority="953" operator="notEqual">
      <formula>""</formula>
    </cfRule>
    <cfRule type="cellIs" dxfId="2374" priority="954" operator="equal">
      <formula>""</formula>
    </cfRule>
  </conditionalFormatting>
  <conditionalFormatting sqref="AC2773:AE2773 AD2763:AE2763">
    <cfRule type="cellIs" dxfId="2373" priority="951" operator="notEqual">
      <formula>""</formula>
    </cfRule>
    <cfRule type="cellIs" dxfId="2372" priority="952" operator="equal">
      <formula>""</formula>
    </cfRule>
  </conditionalFormatting>
  <conditionalFormatting sqref="AC2774:AE2774">
    <cfRule type="cellIs" dxfId="2371" priority="949" operator="notEqual">
      <formula>""</formula>
    </cfRule>
    <cfRule type="cellIs" dxfId="2370" priority="950" operator="equal">
      <formula>""</formula>
    </cfRule>
  </conditionalFormatting>
  <conditionalFormatting sqref="AF2763:AF2773">
    <cfRule type="cellIs" dxfId="2369" priority="947" operator="notEqual">
      <formula>""</formula>
    </cfRule>
    <cfRule type="cellIs" dxfId="2368" priority="948" operator="equal">
      <formula>""</formula>
    </cfRule>
  </conditionalFormatting>
  <conditionalFormatting sqref="AF2774">
    <cfRule type="cellIs" dxfId="2367" priority="945" operator="notEqual">
      <formula>""</formula>
    </cfRule>
    <cfRule type="cellIs" dxfId="2366" priority="946" operator="equal">
      <formula>""</formula>
    </cfRule>
  </conditionalFormatting>
  <conditionalFormatting sqref="AG2763:AG2774">
    <cfRule type="cellIs" dxfId="2365" priority="943" operator="notEqual">
      <formula>""</formula>
    </cfRule>
    <cfRule type="cellIs" dxfId="2364" priority="944" operator="equal">
      <formula>""</formula>
    </cfRule>
  </conditionalFormatting>
  <conditionalFormatting sqref="AC2763">
    <cfRule type="cellIs" dxfId="2363" priority="941" operator="notEqual">
      <formula>""</formula>
    </cfRule>
    <cfRule type="cellIs" dxfId="2362" priority="942" operator="equal">
      <formula>""</formula>
    </cfRule>
  </conditionalFormatting>
  <conditionalFormatting sqref="AC2764:AC2772">
    <cfRule type="cellIs" dxfId="2361" priority="939" operator="notEqual">
      <formula>""</formula>
    </cfRule>
    <cfRule type="cellIs" dxfId="2360" priority="940" operator="equal">
      <formula>""</formula>
    </cfRule>
  </conditionalFormatting>
  <conditionalFormatting sqref="AF2764:AF2772">
    <cfRule type="cellIs" dxfId="2359" priority="937" operator="notEqual">
      <formula>""</formula>
    </cfRule>
    <cfRule type="cellIs" dxfId="2358" priority="938" operator="equal">
      <formula>""</formula>
    </cfRule>
  </conditionalFormatting>
  <conditionalFormatting sqref="AE2764:AE2772">
    <cfRule type="cellIs" dxfId="2357" priority="935" operator="notEqual">
      <formula>""</formula>
    </cfRule>
    <cfRule type="cellIs" dxfId="2356" priority="936" operator="equal">
      <formula>""</formula>
    </cfRule>
  </conditionalFormatting>
  <conditionalFormatting sqref="AD2764:AD2772">
    <cfRule type="cellIs" dxfId="2355" priority="933" operator="notEqual">
      <formula>""</formula>
    </cfRule>
    <cfRule type="cellIs" dxfId="2354" priority="934" operator="equal">
      <formula>""</formula>
    </cfRule>
  </conditionalFormatting>
  <conditionalFormatting sqref="L2769:L2774">
    <cfRule type="cellIs" dxfId="2353" priority="931" operator="notEqual">
      <formula>""</formula>
    </cfRule>
    <cfRule type="cellIs" dxfId="2352" priority="932" operator="equal">
      <formula>""</formula>
    </cfRule>
  </conditionalFormatting>
  <conditionalFormatting sqref="K2769:K2774">
    <cfRule type="cellIs" dxfId="2351" priority="929" operator="notEqual">
      <formula>""</formula>
    </cfRule>
    <cfRule type="cellIs" dxfId="2350" priority="930" operator="equal">
      <formula>""</formula>
    </cfRule>
  </conditionalFormatting>
  <conditionalFormatting sqref="S2763:S2768">
    <cfRule type="cellIs" dxfId="2349" priority="927" operator="notEqual">
      <formula>""</formula>
    </cfRule>
    <cfRule type="cellIs" dxfId="2348" priority="928" operator="equal">
      <formula>""</formula>
    </cfRule>
  </conditionalFormatting>
  <conditionalFormatting sqref="V2764:V2772">
    <cfRule type="cellIs" dxfId="2347" priority="925" operator="notEqual">
      <formula>""</formula>
    </cfRule>
    <cfRule type="cellIs" dxfId="2346" priority="926" operator="equal">
      <formula>""</formula>
    </cfRule>
  </conditionalFormatting>
  <conditionalFormatting sqref="R2785:R2787">
    <cfRule type="cellIs" dxfId="2345" priority="923" operator="notEqual">
      <formula>""</formula>
    </cfRule>
    <cfRule type="cellIs" dxfId="2344" priority="924" operator="equal">
      <formula>""</formula>
    </cfRule>
  </conditionalFormatting>
  <conditionalFormatting sqref="Q2788:R2789 P2787:P2789 R2787 S2784:T2789 J2784:J2789 M2784:N2789 W2780:W2789">
    <cfRule type="cellIs" dxfId="2343" priority="921" operator="notEqual">
      <formula>""</formula>
    </cfRule>
    <cfRule type="cellIs" dxfId="2342" priority="922" operator="equal">
      <formula>""</formula>
    </cfRule>
  </conditionalFormatting>
  <conditionalFormatting sqref="B2778:B2789 U2789 W2779 T2779:T2783 Q2779:Q2787 U2788:V2788 R2779:R2784 T2778:Y2778 U2779:U2787 C2778:R2778 O2779:O2789 J2779:N2783 P2779:P2786 C2779:I2789 X2779:Y2789">
    <cfRule type="cellIs" dxfId="2341" priority="919" operator="notEqual">
      <formula>""</formula>
    </cfRule>
    <cfRule type="cellIs" dxfId="2340" priority="920" operator="equal">
      <formula>""</formula>
    </cfRule>
  </conditionalFormatting>
  <conditionalFormatting sqref="V2789">
    <cfRule type="cellIs" dxfId="2339" priority="917" operator="notEqual">
      <formula>""</formula>
    </cfRule>
    <cfRule type="cellIs" dxfId="2338" priority="918" operator="equal">
      <formula>""</formula>
    </cfRule>
  </conditionalFormatting>
  <conditionalFormatting sqref="Z2778:AB2778 AB2779:AB2789 Z2779:AA2788">
    <cfRule type="cellIs" dxfId="2337" priority="915" operator="notEqual">
      <formula>""</formula>
    </cfRule>
    <cfRule type="cellIs" dxfId="2336" priority="916" operator="equal">
      <formula>""</formula>
    </cfRule>
  </conditionalFormatting>
  <conditionalFormatting sqref="Z2789:AA2789">
    <cfRule type="cellIs" dxfId="2335" priority="913" operator="notEqual">
      <formula>""</formula>
    </cfRule>
    <cfRule type="cellIs" dxfId="2334" priority="914" operator="equal">
      <formula>""</formula>
    </cfRule>
  </conditionalFormatting>
  <conditionalFormatting sqref="AC2788:AE2788 AD2778:AE2778">
    <cfRule type="cellIs" dxfId="2333" priority="911" operator="notEqual">
      <formula>""</formula>
    </cfRule>
    <cfRule type="cellIs" dxfId="2332" priority="912" operator="equal">
      <formula>""</formula>
    </cfRule>
  </conditionalFormatting>
  <conditionalFormatting sqref="AC2789:AE2789">
    <cfRule type="cellIs" dxfId="2331" priority="909" operator="notEqual">
      <formula>""</formula>
    </cfRule>
    <cfRule type="cellIs" dxfId="2330" priority="910" operator="equal">
      <formula>""</formula>
    </cfRule>
  </conditionalFormatting>
  <conditionalFormatting sqref="AF2778:AF2788">
    <cfRule type="cellIs" dxfId="2329" priority="907" operator="notEqual">
      <formula>""</formula>
    </cfRule>
    <cfRule type="cellIs" dxfId="2328" priority="908" operator="equal">
      <formula>""</formula>
    </cfRule>
  </conditionalFormatting>
  <conditionalFormatting sqref="AF2789">
    <cfRule type="cellIs" dxfId="2327" priority="905" operator="notEqual">
      <formula>""</formula>
    </cfRule>
    <cfRule type="cellIs" dxfId="2326" priority="906" operator="equal">
      <formula>""</formula>
    </cfRule>
  </conditionalFormatting>
  <conditionalFormatting sqref="AG2778:AG2789">
    <cfRule type="cellIs" dxfId="2325" priority="903" operator="notEqual">
      <formula>""</formula>
    </cfRule>
    <cfRule type="cellIs" dxfId="2324" priority="904" operator="equal">
      <formula>""</formula>
    </cfRule>
  </conditionalFormatting>
  <conditionalFormatting sqref="AC2778">
    <cfRule type="cellIs" dxfId="2323" priority="901" operator="notEqual">
      <formula>""</formula>
    </cfRule>
    <cfRule type="cellIs" dxfId="2322" priority="902" operator="equal">
      <formula>""</formula>
    </cfRule>
  </conditionalFormatting>
  <conditionalFormatting sqref="AC2779:AC2787">
    <cfRule type="cellIs" dxfId="2321" priority="899" operator="notEqual">
      <formula>""</formula>
    </cfRule>
    <cfRule type="cellIs" dxfId="2320" priority="900" operator="equal">
      <formula>""</formula>
    </cfRule>
  </conditionalFormatting>
  <conditionalFormatting sqref="AF2779:AF2787">
    <cfRule type="cellIs" dxfId="2319" priority="897" operator="notEqual">
      <formula>""</formula>
    </cfRule>
    <cfRule type="cellIs" dxfId="2318" priority="898" operator="equal">
      <formula>""</formula>
    </cfRule>
  </conditionalFormatting>
  <conditionalFormatting sqref="AE2779:AE2787">
    <cfRule type="cellIs" dxfId="2317" priority="895" operator="notEqual">
      <formula>""</formula>
    </cfRule>
    <cfRule type="cellIs" dxfId="2316" priority="896" operator="equal">
      <formula>""</formula>
    </cfRule>
  </conditionalFormatting>
  <conditionalFormatting sqref="AD2779:AD2787">
    <cfRule type="cellIs" dxfId="2315" priority="893" operator="notEqual">
      <formula>""</formula>
    </cfRule>
    <cfRule type="cellIs" dxfId="2314" priority="894" operator="equal">
      <formula>""</formula>
    </cfRule>
  </conditionalFormatting>
  <conditionalFormatting sqref="L2784:L2789">
    <cfRule type="cellIs" dxfId="2313" priority="891" operator="notEqual">
      <formula>""</formula>
    </cfRule>
    <cfRule type="cellIs" dxfId="2312" priority="892" operator="equal">
      <formula>""</formula>
    </cfRule>
  </conditionalFormatting>
  <conditionalFormatting sqref="K2784:K2789">
    <cfRule type="cellIs" dxfId="2311" priority="889" operator="notEqual">
      <formula>""</formula>
    </cfRule>
    <cfRule type="cellIs" dxfId="2310" priority="890" operator="equal">
      <formula>""</formula>
    </cfRule>
  </conditionalFormatting>
  <conditionalFormatting sqref="S2778:S2783">
    <cfRule type="cellIs" dxfId="2309" priority="887" operator="notEqual">
      <formula>""</formula>
    </cfRule>
    <cfRule type="cellIs" dxfId="2308" priority="888" operator="equal">
      <formula>""</formula>
    </cfRule>
  </conditionalFormatting>
  <conditionalFormatting sqref="V2779:V2787">
    <cfRule type="cellIs" dxfId="2307" priority="885" operator="notEqual">
      <formula>""</formula>
    </cfRule>
    <cfRule type="cellIs" dxfId="2306" priority="886" operator="equal">
      <formula>""</formula>
    </cfRule>
  </conditionalFormatting>
  <conditionalFormatting sqref="R2800:R2802">
    <cfRule type="cellIs" dxfId="2305" priority="883" operator="notEqual">
      <formula>""</formula>
    </cfRule>
    <cfRule type="cellIs" dxfId="2304" priority="884" operator="equal">
      <formula>""</formula>
    </cfRule>
  </conditionalFormatting>
  <conditionalFormatting sqref="Q2803:R2804 P2802:P2804 R2802 S2799:T2804 J2799:J2804 M2799:N2804 W2795:W2804">
    <cfRule type="cellIs" dxfId="2303" priority="881" operator="notEqual">
      <formula>""</formula>
    </cfRule>
    <cfRule type="cellIs" dxfId="2302" priority="882" operator="equal">
      <formula>""</formula>
    </cfRule>
  </conditionalFormatting>
  <conditionalFormatting sqref="B2793:B2804 U2804 W2794 T2794:T2798 Q2794:Q2802 U2803:V2803 R2794:R2799 T2793:Y2793 U2794:U2802 C2793:R2793 O2794:O2804 J2794:N2798 P2794:P2801 C2794:I2804 X2794:Y2804">
    <cfRule type="cellIs" dxfId="2301" priority="879" operator="notEqual">
      <formula>""</formula>
    </cfRule>
    <cfRule type="cellIs" dxfId="2300" priority="880" operator="equal">
      <formula>""</formula>
    </cfRule>
  </conditionalFormatting>
  <conditionalFormatting sqref="V2804">
    <cfRule type="cellIs" dxfId="2299" priority="877" operator="notEqual">
      <formula>""</formula>
    </cfRule>
    <cfRule type="cellIs" dxfId="2298" priority="878" operator="equal">
      <formula>""</formula>
    </cfRule>
  </conditionalFormatting>
  <conditionalFormatting sqref="Z2793:AB2793 AB2794:AB2804 Z2794:AA2803">
    <cfRule type="cellIs" dxfId="2297" priority="875" operator="notEqual">
      <formula>""</formula>
    </cfRule>
    <cfRule type="cellIs" dxfId="2296" priority="876" operator="equal">
      <formula>""</formula>
    </cfRule>
  </conditionalFormatting>
  <conditionalFormatting sqref="Z2804:AA2804">
    <cfRule type="cellIs" dxfId="2295" priority="873" operator="notEqual">
      <formula>""</formula>
    </cfRule>
    <cfRule type="cellIs" dxfId="2294" priority="874" operator="equal">
      <formula>""</formula>
    </cfRule>
  </conditionalFormatting>
  <conditionalFormatting sqref="AC2803:AE2803 AD2793:AE2793">
    <cfRule type="cellIs" dxfId="2293" priority="871" operator="notEqual">
      <formula>""</formula>
    </cfRule>
    <cfRule type="cellIs" dxfId="2292" priority="872" operator="equal">
      <formula>""</formula>
    </cfRule>
  </conditionalFormatting>
  <conditionalFormatting sqref="AC2804:AE2804">
    <cfRule type="cellIs" dxfId="2291" priority="869" operator="notEqual">
      <formula>""</formula>
    </cfRule>
    <cfRule type="cellIs" dxfId="2290" priority="870" operator="equal">
      <formula>""</formula>
    </cfRule>
  </conditionalFormatting>
  <conditionalFormatting sqref="AF2793:AF2803">
    <cfRule type="cellIs" dxfId="2289" priority="867" operator="notEqual">
      <formula>""</formula>
    </cfRule>
    <cfRule type="cellIs" dxfId="2288" priority="868" operator="equal">
      <formula>""</formula>
    </cfRule>
  </conditionalFormatting>
  <conditionalFormatting sqref="AF2804">
    <cfRule type="cellIs" dxfId="2287" priority="865" operator="notEqual">
      <formula>""</formula>
    </cfRule>
    <cfRule type="cellIs" dxfId="2286" priority="866" operator="equal">
      <formula>""</formula>
    </cfRule>
  </conditionalFormatting>
  <conditionalFormatting sqref="AG2793:AG2804">
    <cfRule type="cellIs" dxfId="2285" priority="863" operator="notEqual">
      <formula>""</formula>
    </cfRule>
    <cfRule type="cellIs" dxfId="2284" priority="864" operator="equal">
      <formula>""</formula>
    </cfRule>
  </conditionalFormatting>
  <conditionalFormatting sqref="AC2793">
    <cfRule type="cellIs" dxfId="2283" priority="861" operator="notEqual">
      <formula>""</formula>
    </cfRule>
    <cfRule type="cellIs" dxfId="2282" priority="862" operator="equal">
      <formula>""</formula>
    </cfRule>
  </conditionalFormatting>
  <conditionalFormatting sqref="AC2794:AC2802">
    <cfRule type="cellIs" dxfId="2281" priority="859" operator="notEqual">
      <formula>""</formula>
    </cfRule>
    <cfRule type="cellIs" dxfId="2280" priority="860" operator="equal">
      <formula>""</formula>
    </cfRule>
  </conditionalFormatting>
  <conditionalFormatting sqref="AF2794:AF2802">
    <cfRule type="cellIs" dxfId="2279" priority="857" operator="notEqual">
      <formula>""</formula>
    </cfRule>
    <cfRule type="cellIs" dxfId="2278" priority="858" operator="equal">
      <formula>""</formula>
    </cfRule>
  </conditionalFormatting>
  <conditionalFormatting sqref="AE2794:AE2802">
    <cfRule type="cellIs" dxfId="2277" priority="855" operator="notEqual">
      <formula>""</formula>
    </cfRule>
    <cfRule type="cellIs" dxfId="2276" priority="856" operator="equal">
      <formula>""</formula>
    </cfRule>
  </conditionalFormatting>
  <conditionalFormatting sqref="AD2794:AD2802">
    <cfRule type="cellIs" dxfId="2275" priority="853" operator="notEqual">
      <formula>""</formula>
    </cfRule>
    <cfRule type="cellIs" dxfId="2274" priority="854" operator="equal">
      <formula>""</formula>
    </cfRule>
  </conditionalFormatting>
  <conditionalFormatting sqref="L2799:L2804">
    <cfRule type="cellIs" dxfId="2273" priority="851" operator="notEqual">
      <formula>""</formula>
    </cfRule>
    <cfRule type="cellIs" dxfId="2272" priority="852" operator="equal">
      <formula>""</formula>
    </cfRule>
  </conditionalFormatting>
  <conditionalFormatting sqref="K2799:K2804">
    <cfRule type="cellIs" dxfId="2271" priority="849" operator="notEqual">
      <formula>""</formula>
    </cfRule>
    <cfRule type="cellIs" dxfId="2270" priority="850" operator="equal">
      <formula>""</formula>
    </cfRule>
  </conditionalFormatting>
  <conditionalFormatting sqref="S2793:S2798">
    <cfRule type="cellIs" dxfId="2269" priority="847" operator="notEqual">
      <formula>""</formula>
    </cfRule>
    <cfRule type="cellIs" dxfId="2268" priority="848" operator="equal">
      <formula>""</formula>
    </cfRule>
  </conditionalFormatting>
  <conditionalFormatting sqref="V2794:V2802">
    <cfRule type="cellIs" dxfId="2267" priority="845" operator="notEqual">
      <formula>""</formula>
    </cfRule>
    <cfRule type="cellIs" dxfId="2266" priority="846" operator="equal">
      <formula>""</formula>
    </cfRule>
  </conditionalFormatting>
  <conditionalFormatting sqref="R2815:R2817">
    <cfRule type="cellIs" dxfId="2265" priority="843" operator="notEqual">
      <formula>""</formula>
    </cfRule>
    <cfRule type="cellIs" dxfId="2264" priority="844" operator="equal">
      <formula>""</formula>
    </cfRule>
  </conditionalFormatting>
  <conditionalFormatting sqref="Q2818:R2819 P2817:P2819 R2817 S2814:T2819 J2814:J2819 M2814:N2819 W2810:W2819">
    <cfRule type="cellIs" dxfId="2263" priority="841" operator="notEqual">
      <formula>""</formula>
    </cfRule>
    <cfRule type="cellIs" dxfId="2262" priority="842" operator="equal">
      <formula>""</formula>
    </cfRule>
  </conditionalFormatting>
  <conditionalFormatting sqref="B2808:B2819 U2819 W2809 T2809:T2813 Q2809:Q2817 U2818:V2818 R2809:R2814 T2808:Y2808 U2809:U2817 C2808:R2808 O2809:O2819 J2809:N2813 P2809:P2816 C2809:I2819 X2809:Y2819">
    <cfRule type="cellIs" dxfId="2261" priority="839" operator="notEqual">
      <formula>""</formula>
    </cfRule>
    <cfRule type="cellIs" dxfId="2260" priority="840" operator="equal">
      <formula>""</formula>
    </cfRule>
  </conditionalFormatting>
  <conditionalFormatting sqref="V2819">
    <cfRule type="cellIs" dxfId="2259" priority="837" operator="notEqual">
      <formula>""</formula>
    </cfRule>
    <cfRule type="cellIs" dxfId="2258" priority="838" operator="equal">
      <formula>""</formula>
    </cfRule>
  </conditionalFormatting>
  <conditionalFormatting sqref="Z2808:AB2808 AB2809:AB2819 Z2809:AA2818">
    <cfRule type="cellIs" dxfId="2257" priority="835" operator="notEqual">
      <formula>""</formula>
    </cfRule>
    <cfRule type="cellIs" dxfId="2256" priority="836" operator="equal">
      <formula>""</formula>
    </cfRule>
  </conditionalFormatting>
  <conditionalFormatting sqref="Z2819:AA2819">
    <cfRule type="cellIs" dxfId="2255" priority="833" operator="notEqual">
      <formula>""</formula>
    </cfRule>
    <cfRule type="cellIs" dxfId="2254" priority="834" operator="equal">
      <formula>""</formula>
    </cfRule>
  </conditionalFormatting>
  <conditionalFormatting sqref="AC2818:AE2818 AD2808:AE2808">
    <cfRule type="cellIs" dxfId="2253" priority="831" operator="notEqual">
      <formula>""</formula>
    </cfRule>
    <cfRule type="cellIs" dxfId="2252" priority="832" operator="equal">
      <formula>""</formula>
    </cfRule>
  </conditionalFormatting>
  <conditionalFormatting sqref="AC2819:AE2819">
    <cfRule type="cellIs" dxfId="2251" priority="829" operator="notEqual">
      <formula>""</formula>
    </cfRule>
    <cfRule type="cellIs" dxfId="2250" priority="830" operator="equal">
      <formula>""</formula>
    </cfRule>
  </conditionalFormatting>
  <conditionalFormatting sqref="AF2808:AF2818">
    <cfRule type="cellIs" dxfId="2249" priority="827" operator="notEqual">
      <formula>""</formula>
    </cfRule>
    <cfRule type="cellIs" dxfId="2248" priority="828" operator="equal">
      <formula>""</formula>
    </cfRule>
  </conditionalFormatting>
  <conditionalFormatting sqref="AF2819">
    <cfRule type="cellIs" dxfId="2247" priority="825" operator="notEqual">
      <formula>""</formula>
    </cfRule>
    <cfRule type="cellIs" dxfId="2246" priority="826" operator="equal">
      <formula>""</formula>
    </cfRule>
  </conditionalFormatting>
  <conditionalFormatting sqref="AG2808:AG2819">
    <cfRule type="cellIs" dxfId="2245" priority="823" operator="notEqual">
      <formula>""</formula>
    </cfRule>
    <cfRule type="cellIs" dxfId="2244" priority="824" operator="equal">
      <formula>""</formula>
    </cfRule>
  </conditionalFormatting>
  <conditionalFormatting sqref="AC2808">
    <cfRule type="cellIs" dxfId="2243" priority="821" operator="notEqual">
      <formula>""</formula>
    </cfRule>
    <cfRule type="cellIs" dxfId="2242" priority="822" operator="equal">
      <formula>""</formula>
    </cfRule>
  </conditionalFormatting>
  <conditionalFormatting sqref="AC2809:AC2817">
    <cfRule type="cellIs" dxfId="2241" priority="819" operator="notEqual">
      <formula>""</formula>
    </cfRule>
    <cfRule type="cellIs" dxfId="2240" priority="820" operator="equal">
      <formula>""</formula>
    </cfRule>
  </conditionalFormatting>
  <conditionalFormatting sqref="AF2809:AF2817">
    <cfRule type="cellIs" dxfId="2239" priority="817" operator="notEqual">
      <formula>""</formula>
    </cfRule>
    <cfRule type="cellIs" dxfId="2238" priority="818" operator="equal">
      <formula>""</formula>
    </cfRule>
  </conditionalFormatting>
  <conditionalFormatting sqref="AE2809:AE2817">
    <cfRule type="cellIs" dxfId="2237" priority="815" operator="notEqual">
      <formula>""</formula>
    </cfRule>
    <cfRule type="cellIs" dxfId="2236" priority="816" operator="equal">
      <formula>""</formula>
    </cfRule>
  </conditionalFormatting>
  <conditionalFormatting sqref="AD2809:AD2817">
    <cfRule type="cellIs" dxfId="2235" priority="813" operator="notEqual">
      <formula>""</formula>
    </cfRule>
    <cfRule type="cellIs" dxfId="2234" priority="814" operator="equal">
      <formula>""</formula>
    </cfRule>
  </conditionalFormatting>
  <conditionalFormatting sqref="L2814:L2819">
    <cfRule type="cellIs" dxfId="2233" priority="811" operator="notEqual">
      <formula>""</formula>
    </cfRule>
    <cfRule type="cellIs" dxfId="2232" priority="812" operator="equal">
      <formula>""</formula>
    </cfRule>
  </conditionalFormatting>
  <conditionalFormatting sqref="K2814:K2819">
    <cfRule type="cellIs" dxfId="2231" priority="809" operator="notEqual">
      <formula>""</formula>
    </cfRule>
    <cfRule type="cellIs" dxfId="2230" priority="810" operator="equal">
      <formula>""</formula>
    </cfRule>
  </conditionalFormatting>
  <conditionalFormatting sqref="S2808:S2813">
    <cfRule type="cellIs" dxfId="2229" priority="807" operator="notEqual">
      <formula>""</formula>
    </cfRule>
    <cfRule type="cellIs" dxfId="2228" priority="808" operator="equal">
      <formula>""</formula>
    </cfRule>
  </conditionalFormatting>
  <conditionalFormatting sqref="V2809:V2817">
    <cfRule type="cellIs" dxfId="2227" priority="805" operator="notEqual">
      <formula>""</formula>
    </cfRule>
    <cfRule type="cellIs" dxfId="2226" priority="806" operator="equal">
      <formula>""</formula>
    </cfRule>
  </conditionalFormatting>
  <conditionalFormatting sqref="R2830:R2832">
    <cfRule type="cellIs" dxfId="2225" priority="803" operator="notEqual">
      <formula>""</formula>
    </cfRule>
    <cfRule type="cellIs" dxfId="2224" priority="804" operator="equal">
      <formula>""</formula>
    </cfRule>
  </conditionalFormatting>
  <conditionalFormatting sqref="Q2833:R2834 P2832:P2834 R2832 S2829:T2834 J2829:J2834 M2829:N2834 W2825:W2834">
    <cfRule type="cellIs" dxfId="2223" priority="801" operator="notEqual">
      <formula>""</formula>
    </cfRule>
    <cfRule type="cellIs" dxfId="2222" priority="802" operator="equal">
      <formula>""</formula>
    </cfRule>
  </conditionalFormatting>
  <conditionalFormatting sqref="B2823:B2834 U2834 W2824 T2824:T2828 Q2824:Q2832 U2833:V2833 R2824:R2829 T2823:Y2823 U2824:U2832 C2823:R2823 O2824:O2834 J2824:N2828 P2824:P2831 C2824:I2834 X2824:Y2834">
    <cfRule type="cellIs" dxfId="2221" priority="799" operator="notEqual">
      <formula>""</formula>
    </cfRule>
    <cfRule type="cellIs" dxfId="2220" priority="800" operator="equal">
      <formula>""</formula>
    </cfRule>
  </conditionalFormatting>
  <conditionalFormatting sqref="V2834">
    <cfRule type="cellIs" dxfId="2219" priority="797" operator="notEqual">
      <formula>""</formula>
    </cfRule>
    <cfRule type="cellIs" dxfId="2218" priority="798" operator="equal">
      <formula>""</formula>
    </cfRule>
  </conditionalFormatting>
  <conditionalFormatting sqref="Z2823:AB2823 AB2824:AB2834 Z2824:AA2833">
    <cfRule type="cellIs" dxfId="2217" priority="795" operator="notEqual">
      <formula>""</formula>
    </cfRule>
    <cfRule type="cellIs" dxfId="2216" priority="796" operator="equal">
      <formula>""</formula>
    </cfRule>
  </conditionalFormatting>
  <conditionalFormatting sqref="Z2834:AA2834">
    <cfRule type="cellIs" dxfId="2215" priority="793" operator="notEqual">
      <formula>""</formula>
    </cfRule>
    <cfRule type="cellIs" dxfId="2214" priority="794" operator="equal">
      <formula>""</formula>
    </cfRule>
  </conditionalFormatting>
  <conditionalFormatting sqref="AC2833:AE2833 AD2823:AE2823">
    <cfRule type="cellIs" dxfId="2213" priority="791" operator="notEqual">
      <formula>""</formula>
    </cfRule>
    <cfRule type="cellIs" dxfId="2212" priority="792" operator="equal">
      <formula>""</formula>
    </cfRule>
  </conditionalFormatting>
  <conditionalFormatting sqref="AC2834:AE2834">
    <cfRule type="cellIs" dxfId="2211" priority="789" operator="notEqual">
      <formula>""</formula>
    </cfRule>
    <cfRule type="cellIs" dxfId="2210" priority="790" operator="equal">
      <formula>""</formula>
    </cfRule>
  </conditionalFormatting>
  <conditionalFormatting sqref="AF2823:AF2833">
    <cfRule type="cellIs" dxfId="2209" priority="787" operator="notEqual">
      <formula>""</formula>
    </cfRule>
    <cfRule type="cellIs" dxfId="2208" priority="788" operator="equal">
      <formula>""</formula>
    </cfRule>
  </conditionalFormatting>
  <conditionalFormatting sqref="AF2834">
    <cfRule type="cellIs" dxfId="2207" priority="785" operator="notEqual">
      <formula>""</formula>
    </cfRule>
    <cfRule type="cellIs" dxfId="2206" priority="786" operator="equal">
      <formula>""</formula>
    </cfRule>
  </conditionalFormatting>
  <conditionalFormatting sqref="AG2823:AG2834">
    <cfRule type="cellIs" dxfId="2205" priority="783" operator="notEqual">
      <formula>""</formula>
    </cfRule>
    <cfRule type="cellIs" dxfId="2204" priority="784" operator="equal">
      <formula>""</formula>
    </cfRule>
  </conditionalFormatting>
  <conditionalFormatting sqref="AC2823">
    <cfRule type="cellIs" dxfId="2203" priority="781" operator="notEqual">
      <formula>""</formula>
    </cfRule>
    <cfRule type="cellIs" dxfId="2202" priority="782" operator="equal">
      <formula>""</formula>
    </cfRule>
  </conditionalFormatting>
  <conditionalFormatting sqref="AC2824:AC2832">
    <cfRule type="cellIs" dxfId="2201" priority="779" operator="notEqual">
      <formula>""</formula>
    </cfRule>
    <cfRule type="cellIs" dxfId="2200" priority="780" operator="equal">
      <formula>""</formula>
    </cfRule>
  </conditionalFormatting>
  <conditionalFormatting sqref="AF2824:AF2832">
    <cfRule type="cellIs" dxfId="2199" priority="777" operator="notEqual">
      <formula>""</formula>
    </cfRule>
    <cfRule type="cellIs" dxfId="2198" priority="778" operator="equal">
      <formula>""</formula>
    </cfRule>
  </conditionalFormatting>
  <conditionalFormatting sqref="AE2824:AE2832">
    <cfRule type="cellIs" dxfId="2197" priority="775" operator="notEqual">
      <formula>""</formula>
    </cfRule>
    <cfRule type="cellIs" dxfId="2196" priority="776" operator="equal">
      <formula>""</formula>
    </cfRule>
  </conditionalFormatting>
  <conditionalFormatting sqref="AD2824:AD2832">
    <cfRule type="cellIs" dxfId="2195" priority="773" operator="notEqual">
      <formula>""</formula>
    </cfRule>
    <cfRule type="cellIs" dxfId="2194" priority="774" operator="equal">
      <formula>""</formula>
    </cfRule>
  </conditionalFormatting>
  <conditionalFormatting sqref="L2829:L2834">
    <cfRule type="cellIs" dxfId="2193" priority="771" operator="notEqual">
      <formula>""</formula>
    </cfRule>
    <cfRule type="cellIs" dxfId="2192" priority="772" operator="equal">
      <formula>""</formula>
    </cfRule>
  </conditionalFormatting>
  <conditionalFormatting sqref="K2829:K2834">
    <cfRule type="cellIs" dxfId="2191" priority="769" operator="notEqual">
      <formula>""</formula>
    </cfRule>
    <cfRule type="cellIs" dxfId="2190" priority="770" operator="equal">
      <formula>""</formula>
    </cfRule>
  </conditionalFormatting>
  <conditionalFormatting sqref="S2823:S2828">
    <cfRule type="cellIs" dxfId="2189" priority="767" operator="notEqual">
      <formula>""</formula>
    </cfRule>
    <cfRule type="cellIs" dxfId="2188" priority="768" operator="equal">
      <formula>""</formula>
    </cfRule>
  </conditionalFormatting>
  <conditionalFormatting sqref="V2824:V2832">
    <cfRule type="cellIs" dxfId="2187" priority="765" operator="notEqual">
      <formula>""</formula>
    </cfRule>
    <cfRule type="cellIs" dxfId="2186" priority="766" operator="equal">
      <formula>""</formula>
    </cfRule>
  </conditionalFormatting>
  <conditionalFormatting sqref="R2845:R2847">
    <cfRule type="cellIs" dxfId="2185" priority="763" operator="notEqual">
      <formula>""</formula>
    </cfRule>
    <cfRule type="cellIs" dxfId="2184" priority="764" operator="equal">
      <formula>""</formula>
    </cfRule>
  </conditionalFormatting>
  <conditionalFormatting sqref="Q2848:R2849 P2847:P2849 R2847 S2844:T2849 J2844:J2849 M2844:N2849 W2840:W2849">
    <cfRule type="cellIs" dxfId="2183" priority="761" operator="notEqual">
      <formula>""</formula>
    </cfRule>
    <cfRule type="cellIs" dxfId="2182" priority="762" operator="equal">
      <formula>""</formula>
    </cfRule>
  </conditionalFormatting>
  <conditionalFormatting sqref="B2838:B2849 U2849 W2839 T2839:T2843 Q2839:Q2847 U2848:V2848 R2839:R2844 T2838:Y2838 U2839:U2847 C2838:R2838 O2839:O2849 J2839:N2843 P2839:P2846 C2839:I2849 X2839:Y2849">
    <cfRule type="cellIs" dxfId="2181" priority="759" operator="notEqual">
      <formula>""</formula>
    </cfRule>
    <cfRule type="cellIs" dxfId="2180" priority="760" operator="equal">
      <formula>""</formula>
    </cfRule>
  </conditionalFormatting>
  <conditionalFormatting sqref="V2849">
    <cfRule type="cellIs" dxfId="2179" priority="757" operator="notEqual">
      <formula>""</formula>
    </cfRule>
    <cfRule type="cellIs" dxfId="2178" priority="758" operator="equal">
      <formula>""</formula>
    </cfRule>
  </conditionalFormatting>
  <conditionalFormatting sqref="Z2838:AB2838 AB2839:AB2849 Z2839:AA2848">
    <cfRule type="cellIs" dxfId="2177" priority="755" operator="notEqual">
      <formula>""</formula>
    </cfRule>
    <cfRule type="cellIs" dxfId="2176" priority="756" operator="equal">
      <formula>""</formula>
    </cfRule>
  </conditionalFormatting>
  <conditionalFormatting sqref="Z2849:AA2849">
    <cfRule type="cellIs" dxfId="2175" priority="753" operator="notEqual">
      <formula>""</formula>
    </cfRule>
    <cfRule type="cellIs" dxfId="2174" priority="754" operator="equal">
      <formula>""</formula>
    </cfRule>
  </conditionalFormatting>
  <conditionalFormatting sqref="AC2848:AE2848 AD2838:AE2838">
    <cfRule type="cellIs" dxfId="2173" priority="751" operator="notEqual">
      <formula>""</formula>
    </cfRule>
    <cfRule type="cellIs" dxfId="2172" priority="752" operator="equal">
      <formula>""</formula>
    </cfRule>
  </conditionalFormatting>
  <conditionalFormatting sqref="AC2849:AE2849">
    <cfRule type="cellIs" dxfId="2171" priority="749" operator="notEqual">
      <formula>""</formula>
    </cfRule>
    <cfRule type="cellIs" dxfId="2170" priority="750" operator="equal">
      <formula>""</formula>
    </cfRule>
  </conditionalFormatting>
  <conditionalFormatting sqref="AF2838:AF2848">
    <cfRule type="cellIs" dxfId="2169" priority="747" operator="notEqual">
      <formula>""</formula>
    </cfRule>
    <cfRule type="cellIs" dxfId="2168" priority="748" operator="equal">
      <formula>""</formula>
    </cfRule>
  </conditionalFormatting>
  <conditionalFormatting sqref="AF2849">
    <cfRule type="cellIs" dxfId="2167" priority="745" operator="notEqual">
      <formula>""</formula>
    </cfRule>
    <cfRule type="cellIs" dxfId="2166" priority="746" operator="equal">
      <formula>""</formula>
    </cfRule>
  </conditionalFormatting>
  <conditionalFormatting sqref="AG2838:AG2849">
    <cfRule type="cellIs" dxfId="2165" priority="743" operator="notEqual">
      <formula>""</formula>
    </cfRule>
    <cfRule type="cellIs" dxfId="2164" priority="744" operator="equal">
      <formula>""</formula>
    </cfRule>
  </conditionalFormatting>
  <conditionalFormatting sqref="AC2838">
    <cfRule type="cellIs" dxfId="2163" priority="741" operator="notEqual">
      <formula>""</formula>
    </cfRule>
    <cfRule type="cellIs" dxfId="2162" priority="742" operator="equal">
      <formula>""</formula>
    </cfRule>
  </conditionalFormatting>
  <conditionalFormatting sqref="AC2839:AC2847">
    <cfRule type="cellIs" dxfId="2161" priority="739" operator="notEqual">
      <formula>""</formula>
    </cfRule>
    <cfRule type="cellIs" dxfId="2160" priority="740" operator="equal">
      <formula>""</formula>
    </cfRule>
  </conditionalFormatting>
  <conditionalFormatting sqref="AF2839:AF2847">
    <cfRule type="cellIs" dxfId="2159" priority="737" operator="notEqual">
      <formula>""</formula>
    </cfRule>
    <cfRule type="cellIs" dxfId="2158" priority="738" operator="equal">
      <formula>""</formula>
    </cfRule>
  </conditionalFormatting>
  <conditionalFormatting sqref="AE2839:AE2847">
    <cfRule type="cellIs" dxfId="2157" priority="735" operator="notEqual">
      <formula>""</formula>
    </cfRule>
    <cfRule type="cellIs" dxfId="2156" priority="736" operator="equal">
      <formula>""</formula>
    </cfRule>
  </conditionalFormatting>
  <conditionalFormatting sqref="AD2839:AD2847">
    <cfRule type="cellIs" dxfId="2155" priority="733" operator="notEqual">
      <formula>""</formula>
    </cfRule>
    <cfRule type="cellIs" dxfId="2154" priority="734" operator="equal">
      <formula>""</formula>
    </cfRule>
  </conditionalFormatting>
  <conditionalFormatting sqref="L2844:L2849">
    <cfRule type="cellIs" dxfId="2153" priority="731" operator="notEqual">
      <formula>""</formula>
    </cfRule>
    <cfRule type="cellIs" dxfId="2152" priority="732" operator="equal">
      <formula>""</formula>
    </cfRule>
  </conditionalFormatting>
  <conditionalFormatting sqref="K2844:K2849">
    <cfRule type="cellIs" dxfId="2151" priority="729" operator="notEqual">
      <formula>""</formula>
    </cfRule>
    <cfRule type="cellIs" dxfId="2150" priority="730" operator="equal">
      <formula>""</formula>
    </cfRule>
  </conditionalFormatting>
  <conditionalFormatting sqref="S2838:S2843">
    <cfRule type="cellIs" dxfId="2149" priority="727" operator="notEqual">
      <formula>""</formula>
    </cfRule>
    <cfRule type="cellIs" dxfId="2148" priority="728" operator="equal">
      <formula>""</formula>
    </cfRule>
  </conditionalFormatting>
  <conditionalFormatting sqref="V2839:V2847">
    <cfRule type="cellIs" dxfId="2147" priority="725" operator="notEqual">
      <formula>""</formula>
    </cfRule>
    <cfRule type="cellIs" dxfId="2146" priority="726" operator="equal">
      <formula>""</formula>
    </cfRule>
  </conditionalFormatting>
  <conditionalFormatting sqref="R2860:R2862">
    <cfRule type="cellIs" dxfId="2145" priority="723" operator="notEqual">
      <formula>""</formula>
    </cfRule>
    <cfRule type="cellIs" dxfId="2144" priority="724" operator="equal">
      <formula>""</formula>
    </cfRule>
  </conditionalFormatting>
  <conditionalFormatting sqref="Q2863:R2864 P2862:P2864 R2862 S2859:T2864 J2859:J2864 M2859:N2864 W2855:W2864">
    <cfRule type="cellIs" dxfId="2143" priority="721" operator="notEqual">
      <formula>""</formula>
    </cfRule>
    <cfRule type="cellIs" dxfId="2142" priority="722" operator="equal">
      <formula>""</formula>
    </cfRule>
  </conditionalFormatting>
  <conditionalFormatting sqref="B2853:B2864 U2864 W2854 T2854:T2858 Q2854:Q2862 U2863:V2863 R2854:R2859 T2853:Y2853 U2854:U2862 C2853:R2853 O2854:O2864 J2854:N2858 P2854:P2861 C2854:I2864 X2854:Y2864">
    <cfRule type="cellIs" dxfId="2141" priority="719" operator="notEqual">
      <formula>""</formula>
    </cfRule>
    <cfRule type="cellIs" dxfId="2140" priority="720" operator="equal">
      <formula>""</formula>
    </cfRule>
  </conditionalFormatting>
  <conditionalFormatting sqref="V2864">
    <cfRule type="cellIs" dxfId="2139" priority="717" operator="notEqual">
      <formula>""</formula>
    </cfRule>
    <cfRule type="cellIs" dxfId="2138" priority="718" operator="equal">
      <formula>""</formula>
    </cfRule>
  </conditionalFormatting>
  <conditionalFormatting sqref="Z2853:AB2853 AB2854:AB2864 Z2854:AA2863">
    <cfRule type="cellIs" dxfId="2137" priority="715" operator="notEqual">
      <formula>""</formula>
    </cfRule>
    <cfRule type="cellIs" dxfId="2136" priority="716" operator="equal">
      <formula>""</formula>
    </cfRule>
  </conditionalFormatting>
  <conditionalFormatting sqref="Z2864:AA2864">
    <cfRule type="cellIs" dxfId="2135" priority="713" operator="notEqual">
      <formula>""</formula>
    </cfRule>
    <cfRule type="cellIs" dxfId="2134" priority="714" operator="equal">
      <formula>""</formula>
    </cfRule>
  </conditionalFormatting>
  <conditionalFormatting sqref="AC2863:AE2863 AD2853:AE2853">
    <cfRule type="cellIs" dxfId="2133" priority="711" operator="notEqual">
      <formula>""</formula>
    </cfRule>
    <cfRule type="cellIs" dxfId="2132" priority="712" operator="equal">
      <formula>""</formula>
    </cfRule>
  </conditionalFormatting>
  <conditionalFormatting sqref="AC2864:AE2864">
    <cfRule type="cellIs" dxfId="2131" priority="709" operator="notEqual">
      <formula>""</formula>
    </cfRule>
    <cfRule type="cellIs" dxfId="2130" priority="710" operator="equal">
      <formula>""</formula>
    </cfRule>
  </conditionalFormatting>
  <conditionalFormatting sqref="AF2853:AF2863">
    <cfRule type="cellIs" dxfId="2129" priority="707" operator="notEqual">
      <formula>""</formula>
    </cfRule>
    <cfRule type="cellIs" dxfId="2128" priority="708" operator="equal">
      <formula>""</formula>
    </cfRule>
  </conditionalFormatting>
  <conditionalFormatting sqref="AF2864">
    <cfRule type="cellIs" dxfId="2127" priority="705" operator="notEqual">
      <formula>""</formula>
    </cfRule>
    <cfRule type="cellIs" dxfId="2126" priority="706" operator="equal">
      <formula>""</formula>
    </cfRule>
  </conditionalFormatting>
  <conditionalFormatting sqref="AG2853:AG2864">
    <cfRule type="cellIs" dxfId="2125" priority="703" operator="notEqual">
      <formula>""</formula>
    </cfRule>
    <cfRule type="cellIs" dxfId="2124" priority="704" operator="equal">
      <formula>""</formula>
    </cfRule>
  </conditionalFormatting>
  <conditionalFormatting sqref="AC2853">
    <cfRule type="cellIs" dxfId="2123" priority="701" operator="notEqual">
      <formula>""</formula>
    </cfRule>
    <cfRule type="cellIs" dxfId="2122" priority="702" operator="equal">
      <formula>""</formula>
    </cfRule>
  </conditionalFormatting>
  <conditionalFormatting sqref="AC2854:AC2862">
    <cfRule type="cellIs" dxfId="2121" priority="699" operator="notEqual">
      <formula>""</formula>
    </cfRule>
    <cfRule type="cellIs" dxfId="2120" priority="700" operator="equal">
      <formula>""</formula>
    </cfRule>
  </conditionalFormatting>
  <conditionalFormatting sqref="AF2854:AF2862">
    <cfRule type="cellIs" dxfId="2119" priority="697" operator="notEqual">
      <formula>""</formula>
    </cfRule>
    <cfRule type="cellIs" dxfId="2118" priority="698" operator="equal">
      <formula>""</formula>
    </cfRule>
  </conditionalFormatting>
  <conditionalFormatting sqref="AE2854:AE2862">
    <cfRule type="cellIs" dxfId="2117" priority="695" operator="notEqual">
      <formula>""</formula>
    </cfRule>
    <cfRule type="cellIs" dxfId="2116" priority="696" operator="equal">
      <formula>""</formula>
    </cfRule>
  </conditionalFormatting>
  <conditionalFormatting sqref="AD2854:AD2862">
    <cfRule type="cellIs" dxfId="2115" priority="693" operator="notEqual">
      <formula>""</formula>
    </cfRule>
    <cfRule type="cellIs" dxfId="2114" priority="694" operator="equal">
      <formula>""</formula>
    </cfRule>
  </conditionalFormatting>
  <conditionalFormatting sqref="L2859:L2864">
    <cfRule type="cellIs" dxfId="2113" priority="691" operator="notEqual">
      <formula>""</formula>
    </cfRule>
    <cfRule type="cellIs" dxfId="2112" priority="692" operator="equal">
      <formula>""</formula>
    </cfRule>
  </conditionalFormatting>
  <conditionalFormatting sqref="K2859:K2864">
    <cfRule type="cellIs" dxfId="2111" priority="689" operator="notEqual">
      <formula>""</formula>
    </cfRule>
    <cfRule type="cellIs" dxfId="2110" priority="690" operator="equal">
      <formula>""</formula>
    </cfRule>
  </conditionalFormatting>
  <conditionalFormatting sqref="S2853:S2858">
    <cfRule type="cellIs" dxfId="2109" priority="687" operator="notEqual">
      <formula>""</formula>
    </cfRule>
    <cfRule type="cellIs" dxfId="2108" priority="688" operator="equal">
      <formula>""</formula>
    </cfRule>
  </conditionalFormatting>
  <conditionalFormatting sqref="V2854:V2862">
    <cfRule type="cellIs" dxfId="2107" priority="685" operator="notEqual">
      <formula>""</formula>
    </cfRule>
    <cfRule type="cellIs" dxfId="2106" priority="686" operator="equal">
      <formula>""</formula>
    </cfRule>
  </conditionalFormatting>
  <conditionalFormatting sqref="R2875:R2877">
    <cfRule type="cellIs" dxfId="2105" priority="683" operator="notEqual">
      <formula>""</formula>
    </cfRule>
    <cfRule type="cellIs" dxfId="2104" priority="684" operator="equal">
      <formula>""</formula>
    </cfRule>
  </conditionalFormatting>
  <conditionalFormatting sqref="Q2878:R2879 P2877:P2879 R2877 S2874:T2879 J2874:J2879 M2874:N2879 W2870:W2879">
    <cfRule type="cellIs" dxfId="2103" priority="681" operator="notEqual">
      <formula>""</formula>
    </cfRule>
    <cfRule type="cellIs" dxfId="2102" priority="682" operator="equal">
      <formula>""</formula>
    </cfRule>
  </conditionalFormatting>
  <conditionalFormatting sqref="B2868:B2879 U2879 W2869 T2869:T2873 Q2869:Q2877 U2878:V2878 R2869:R2874 T2868:Y2868 U2869:U2877 C2868:R2868 O2869:O2879 J2869:N2873 P2869:P2876 C2869:I2879 X2869:Y2879">
    <cfRule type="cellIs" dxfId="2101" priority="679" operator="notEqual">
      <formula>""</formula>
    </cfRule>
    <cfRule type="cellIs" dxfId="2100" priority="680" operator="equal">
      <formula>""</formula>
    </cfRule>
  </conditionalFormatting>
  <conditionalFormatting sqref="V2879">
    <cfRule type="cellIs" dxfId="2099" priority="677" operator="notEqual">
      <formula>""</formula>
    </cfRule>
    <cfRule type="cellIs" dxfId="2098" priority="678" operator="equal">
      <formula>""</formula>
    </cfRule>
  </conditionalFormatting>
  <conditionalFormatting sqref="Z2868:AB2868 AB2869:AB2879 Z2869:AA2878">
    <cfRule type="cellIs" dxfId="2097" priority="675" operator="notEqual">
      <formula>""</formula>
    </cfRule>
    <cfRule type="cellIs" dxfId="2096" priority="676" operator="equal">
      <formula>""</formula>
    </cfRule>
  </conditionalFormatting>
  <conditionalFormatting sqref="Z2879:AA2879">
    <cfRule type="cellIs" dxfId="2095" priority="673" operator="notEqual">
      <formula>""</formula>
    </cfRule>
    <cfRule type="cellIs" dxfId="2094" priority="674" operator="equal">
      <formula>""</formula>
    </cfRule>
  </conditionalFormatting>
  <conditionalFormatting sqref="AC2878:AE2878 AD2868:AE2868">
    <cfRule type="cellIs" dxfId="2093" priority="671" operator="notEqual">
      <formula>""</formula>
    </cfRule>
    <cfRule type="cellIs" dxfId="2092" priority="672" operator="equal">
      <formula>""</formula>
    </cfRule>
  </conditionalFormatting>
  <conditionalFormatting sqref="AC2879:AE2879">
    <cfRule type="cellIs" dxfId="2091" priority="669" operator="notEqual">
      <formula>""</formula>
    </cfRule>
    <cfRule type="cellIs" dxfId="2090" priority="670" operator="equal">
      <formula>""</formula>
    </cfRule>
  </conditionalFormatting>
  <conditionalFormatting sqref="AF2868:AF2878">
    <cfRule type="cellIs" dxfId="2089" priority="667" operator="notEqual">
      <formula>""</formula>
    </cfRule>
    <cfRule type="cellIs" dxfId="2088" priority="668" operator="equal">
      <formula>""</formula>
    </cfRule>
  </conditionalFormatting>
  <conditionalFormatting sqref="AF2879">
    <cfRule type="cellIs" dxfId="2087" priority="665" operator="notEqual">
      <formula>""</formula>
    </cfRule>
    <cfRule type="cellIs" dxfId="2086" priority="666" operator="equal">
      <formula>""</formula>
    </cfRule>
  </conditionalFormatting>
  <conditionalFormatting sqref="AG2868:AG2879">
    <cfRule type="cellIs" dxfId="2085" priority="663" operator="notEqual">
      <formula>""</formula>
    </cfRule>
    <cfRule type="cellIs" dxfId="2084" priority="664" operator="equal">
      <formula>""</formula>
    </cfRule>
  </conditionalFormatting>
  <conditionalFormatting sqref="AC2868">
    <cfRule type="cellIs" dxfId="2083" priority="661" operator="notEqual">
      <formula>""</formula>
    </cfRule>
    <cfRule type="cellIs" dxfId="2082" priority="662" operator="equal">
      <formula>""</formula>
    </cfRule>
  </conditionalFormatting>
  <conditionalFormatting sqref="AC2869:AC2877">
    <cfRule type="cellIs" dxfId="2081" priority="659" operator="notEqual">
      <formula>""</formula>
    </cfRule>
    <cfRule type="cellIs" dxfId="2080" priority="660" operator="equal">
      <formula>""</formula>
    </cfRule>
  </conditionalFormatting>
  <conditionalFormatting sqref="AF2869:AF2877">
    <cfRule type="cellIs" dxfId="2079" priority="657" operator="notEqual">
      <formula>""</formula>
    </cfRule>
    <cfRule type="cellIs" dxfId="2078" priority="658" operator="equal">
      <formula>""</formula>
    </cfRule>
  </conditionalFormatting>
  <conditionalFormatting sqref="AE2869:AE2877">
    <cfRule type="cellIs" dxfId="2077" priority="655" operator="notEqual">
      <formula>""</formula>
    </cfRule>
    <cfRule type="cellIs" dxfId="2076" priority="656" operator="equal">
      <formula>""</formula>
    </cfRule>
  </conditionalFormatting>
  <conditionalFormatting sqref="AD2869:AD2877">
    <cfRule type="cellIs" dxfId="2075" priority="653" operator="notEqual">
      <formula>""</formula>
    </cfRule>
    <cfRule type="cellIs" dxfId="2074" priority="654" operator="equal">
      <formula>""</formula>
    </cfRule>
  </conditionalFormatting>
  <conditionalFormatting sqref="L2874:L2879">
    <cfRule type="cellIs" dxfId="2073" priority="651" operator="notEqual">
      <formula>""</formula>
    </cfRule>
    <cfRule type="cellIs" dxfId="2072" priority="652" operator="equal">
      <formula>""</formula>
    </cfRule>
  </conditionalFormatting>
  <conditionalFormatting sqref="K2874:K2879">
    <cfRule type="cellIs" dxfId="2071" priority="649" operator="notEqual">
      <formula>""</formula>
    </cfRule>
    <cfRule type="cellIs" dxfId="2070" priority="650" operator="equal">
      <formula>""</formula>
    </cfRule>
  </conditionalFormatting>
  <conditionalFormatting sqref="S2868:S2873">
    <cfRule type="cellIs" dxfId="2069" priority="647" operator="notEqual">
      <formula>""</formula>
    </cfRule>
    <cfRule type="cellIs" dxfId="2068" priority="648" operator="equal">
      <formula>""</formula>
    </cfRule>
  </conditionalFormatting>
  <conditionalFormatting sqref="V2869:V2877">
    <cfRule type="cellIs" dxfId="2067" priority="645" operator="notEqual">
      <formula>""</formula>
    </cfRule>
    <cfRule type="cellIs" dxfId="2066" priority="646" operator="equal">
      <formula>""</formula>
    </cfRule>
  </conditionalFormatting>
  <conditionalFormatting sqref="R2890:R2892">
    <cfRule type="cellIs" dxfId="2065" priority="643" operator="notEqual">
      <formula>""</formula>
    </cfRule>
    <cfRule type="cellIs" dxfId="2064" priority="644" operator="equal">
      <formula>""</formula>
    </cfRule>
  </conditionalFormatting>
  <conditionalFormatting sqref="Q2893:R2894 P2892:P2894 R2892 S2889:T2894 J2889:J2894 M2889:N2894 W2885:W2894">
    <cfRule type="cellIs" dxfId="2063" priority="641" operator="notEqual">
      <formula>""</formula>
    </cfRule>
    <cfRule type="cellIs" dxfId="2062" priority="642" operator="equal">
      <formula>""</formula>
    </cfRule>
  </conditionalFormatting>
  <conditionalFormatting sqref="B2883:B2894 U2894 W2884 T2884:T2888 Q2884:Q2892 U2893:V2893 R2884:R2889 T2883:Y2883 U2884:U2892 C2883:R2883 O2884:O2894 J2884:N2888 P2884:P2891 C2884:I2894 X2884:Y2894">
    <cfRule type="cellIs" dxfId="2061" priority="639" operator="notEqual">
      <formula>""</formula>
    </cfRule>
    <cfRule type="cellIs" dxfId="2060" priority="640" operator="equal">
      <formula>""</formula>
    </cfRule>
  </conditionalFormatting>
  <conditionalFormatting sqref="V2894">
    <cfRule type="cellIs" dxfId="2059" priority="637" operator="notEqual">
      <formula>""</formula>
    </cfRule>
    <cfRule type="cellIs" dxfId="2058" priority="638" operator="equal">
      <formula>""</formula>
    </cfRule>
  </conditionalFormatting>
  <conditionalFormatting sqref="Z2883:AB2883 AB2884:AB2894 Z2884:AA2893">
    <cfRule type="cellIs" dxfId="2057" priority="635" operator="notEqual">
      <formula>""</formula>
    </cfRule>
    <cfRule type="cellIs" dxfId="2056" priority="636" operator="equal">
      <formula>""</formula>
    </cfRule>
  </conditionalFormatting>
  <conditionalFormatting sqref="Z2894:AA2894">
    <cfRule type="cellIs" dxfId="2055" priority="633" operator="notEqual">
      <formula>""</formula>
    </cfRule>
    <cfRule type="cellIs" dxfId="2054" priority="634" operator="equal">
      <formula>""</formula>
    </cfRule>
  </conditionalFormatting>
  <conditionalFormatting sqref="AC2893:AE2893 AD2883:AE2883">
    <cfRule type="cellIs" dxfId="2053" priority="631" operator="notEqual">
      <formula>""</formula>
    </cfRule>
    <cfRule type="cellIs" dxfId="2052" priority="632" operator="equal">
      <formula>""</formula>
    </cfRule>
  </conditionalFormatting>
  <conditionalFormatting sqref="AC2894:AE2894">
    <cfRule type="cellIs" dxfId="2051" priority="629" operator="notEqual">
      <formula>""</formula>
    </cfRule>
    <cfRule type="cellIs" dxfId="2050" priority="630" operator="equal">
      <formula>""</formula>
    </cfRule>
  </conditionalFormatting>
  <conditionalFormatting sqref="AF2883:AF2893">
    <cfRule type="cellIs" dxfId="2049" priority="627" operator="notEqual">
      <formula>""</formula>
    </cfRule>
    <cfRule type="cellIs" dxfId="2048" priority="628" operator="equal">
      <formula>""</formula>
    </cfRule>
  </conditionalFormatting>
  <conditionalFormatting sqref="AF2894">
    <cfRule type="cellIs" dxfId="2047" priority="625" operator="notEqual">
      <formula>""</formula>
    </cfRule>
    <cfRule type="cellIs" dxfId="2046" priority="626" operator="equal">
      <formula>""</formula>
    </cfRule>
  </conditionalFormatting>
  <conditionalFormatting sqref="AG2883:AG2894">
    <cfRule type="cellIs" dxfId="2045" priority="623" operator="notEqual">
      <formula>""</formula>
    </cfRule>
    <cfRule type="cellIs" dxfId="2044" priority="624" operator="equal">
      <formula>""</formula>
    </cfRule>
  </conditionalFormatting>
  <conditionalFormatting sqref="AC2883">
    <cfRule type="cellIs" dxfId="2043" priority="621" operator="notEqual">
      <formula>""</formula>
    </cfRule>
    <cfRule type="cellIs" dxfId="2042" priority="622" operator="equal">
      <formula>""</formula>
    </cfRule>
  </conditionalFormatting>
  <conditionalFormatting sqref="AC2884:AC2892">
    <cfRule type="cellIs" dxfId="2041" priority="619" operator="notEqual">
      <formula>""</formula>
    </cfRule>
    <cfRule type="cellIs" dxfId="2040" priority="620" operator="equal">
      <formula>""</formula>
    </cfRule>
  </conditionalFormatting>
  <conditionalFormatting sqref="AF2884:AF2892">
    <cfRule type="cellIs" dxfId="2039" priority="617" operator="notEqual">
      <formula>""</formula>
    </cfRule>
    <cfRule type="cellIs" dxfId="2038" priority="618" operator="equal">
      <formula>""</formula>
    </cfRule>
  </conditionalFormatting>
  <conditionalFormatting sqref="AE2884:AE2892">
    <cfRule type="cellIs" dxfId="2037" priority="615" operator="notEqual">
      <formula>""</formula>
    </cfRule>
    <cfRule type="cellIs" dxfId="2036" priority="616" operator="equal">
      <formula>""</formula>
    </cfRule>
  </conditionalFormatting>
  <conditionalFormatting sqref="AD2884:AD2892">
    <cfRule type="cellIs" dxfId="2035" priority="613" operator="notEqual">
      <formula>""</formula>
    </cfRule>
    <cfRule type="cellIs" dxfId="2034" priority="614" operator="equal">
      <formula>""</formula>
    </cfRule>
  </conditionalFormatting>
  <conditionalFormatting sqref="L2889:L2894">
    <cfRule type="cellIs" dxfId="2033" priority="611" operator="notEqual">
      <formula>""</formula>
    </cfRule>
    <cfRule type="cellIs" dxfId="2032" priority="612" operator="equal">
      <formula>""</formula>
    </cfRule>
  </conditionalFormatting>
  <conditionalFormatting sqref="K2889:K2894">
    <cfRule type="cellIs" dxfId="2031" priority="609" operator="notEqual">
      <formula>""</formula>
    </cfRule>
    <cfRule type="cellIs" dxfId="2030" priority="610" operator="equal">
      <formula>""</formula>
    </cfRule>
  </conditionalFormatting>
  <conditionalFormatting sqref="S2883:S2888">
    <cfRule type="cellIs" dxfId="2029" priority="607" operator="notEqual">
      <formula>""</formula>
    </cfRule>
    <cfRule type="cellIs" dxfId="2028" priority="608" operator="equal">
      <formula>""</formula>
    </cfRule>
  </conditionalFormatting>
  <conditionalFormatting sqref="V2884:V2892">
    <cfRule type="cellIs" dxfId="2027" priority="605" operator="notEqual">
      <formula>""</formula>
    </cfRule>
    <cfRule type="cellIs" dxfId="2026" priority="606" operator="equal">
      <formula>""</formula>
    </cfRule>
  </conditionalFormatting>
  <conditionalFormatting sqref="R2905:R2907">
    <cfRule type="cellIs" dxfId="2025" priority="603" operator="notEqual">
      <formula>""</formula>
    </cfRule>
    <cfRule type="cellIs" dxfId="2024" priority="604" operator="equal">
      <formula>""</formula>
    </cfRule>
  </conditionalFormatting>
  <conditionalFormatting sqref="Q2908:R2909 P2907:P2909 R2907 S2904:T2909 J2904:J2909 M2904:N2909 W2900:W2909">
    <cfRule type="cellIs" dxfId="2023" priority="601" operator="notEqual">
      <formula>""</formula>
    </cfRule>
    <cfRule type="cellIs" dxfId="2022" priority="602" operator="equal">
      <formula>""</formula>
    </cfRule>
  </conditionalFormatting>
  <conditionalFormatting sqref="B2898:B2909 U2909 W2899 T2899:T2903 Q2899:Q2907 U2908:V2908 R2899:R2904 T2898:Y2898 U2899:U2907 C2898:R2898 O2899:O2909 J2899:N2903 P2899:P2906 C2899:I2909 X2899:Y2909">
    <cfRule type="cellIs" dxfId="2021" priority="599" operator="notEqual">
      <formula>""</formula>
    </cfRule>
    <cfRule type="cellIs" dxfId="2020" priority="600" operator="equal">
      <formula>""</formula>
    </cfRule>
  </conditionalFormatting>
  <conditionalFormatting sqref="V2909">
    <cfRule type="cellIs" dxfId="2019" priority="597" operator="notEqual">
      <formula>""</formula>
    </cfRule>
    <cfRule type="cellIs" dxfId="2018" priority="598" operator="equal">
      <formula>""</formula>
    </cfRule>
  </conditionalFormatting>
  <conditionalFormatting sqref="Z2898:AB2898 AB2899:AB2909 Z2899:AA2908">
    <cfRule type="cellIs" dxfId="2017" priority="595" operator="notEqual">
      <formula>""</formula>
    </cfRule>
    <cfRule type="cellIs" dxfId="2016" priority="596" operator="equal">
      <formula>""</formula>
    </cfRule>
  </conditionalFormatting>
  <conditionalFormatting sqref="Z2909:AA2909">
    <cfRule type="cellIs" dxfId="2015" priority="593" operator="notEqual">
      <formula>""</formula>
    </cfRule>
    <cfRule type="cellIs" dxfId="2014" priority="594" operator="equal">
      <formula>""</formula>
    </cfRule>
  </conditionalFormatting>
  <conditionalFormatting sqref="AC2908:AE2908 AD2898:AE2898">
    <cfRule type="cellIs" dxfId="2013" priority="591" operator="notEqual">
      <formula>""</formula>
    </cfRule>
    <cfRule type="cellIs" dxfId="2012" priority="592" operator="equal">
      <formula>""</formula>
    </cfRule>
  </conditionalFormatting>
  <conditionalFormatting sqref="AC2909:AE2909">
    <cfRule type="cellIs" dxfId="2011" priority="589" operator="notEqual">
      <formula>""</formula>
    </cfRule>
    <cfRule type="cellIs" dxfId="2010" priority="590" operator="equal">
      <formula>""</formula>
    </cfRule>
  </conditionalFormatting>
  <conditionalFormatting sqref="AF2898:AF2908">
    <cfRule type="cellIs" dxfId="2009" priority="587" operator="notEqual">
      <formula>""</formula>
    </cfRule>
    <cfRule type="cellIs" dxfId="2008" priority="588" operator="equal">
      <formula>""</formula>
    </cfRule>
  </conditionalFormatting>
  <conditionalFormatting sqref="AF2909">
    <cfRule type="cellIs" dxfId="2007" priority="585" operator="notEqual">
      <formula>""</formula>
    </cfRule>
    <cfRule type="cellIs" dxfId="2006" priority="586" operator="equal">
      <formula>""</formula>
    </cfRule>
  </conditionalFormatting>
  <conditionalFormatting sqref="AG2898:AG2909">
    <cfRule type="cellIs" dxfId="2005" priority="583" operator="notEqual">
      <formula>""</formula>
    </cfRule>
    <cfRule type="cellIs" dxfId="2004" priority="584" operator="equal">
      <formula>""</formula>
    </cfRule>
  </conditionalFormatting>
  <conditionalFormatting sqref="AC2898">
    <cfRule type="cellIs" dxfId="2003" priority="581" operator="notEqual">
      <formula>""</formula>
    </cfRule>
    <cfRule type="cellIs" dxfId="2002" priority="582" operator="equal">
      <formula>""</formula>
    </cfRule>
  </conditionalFormatting>
  <conditionalFormatting sqref="AC2899:AC2907">
    <cfRule type="cellIs" dxfId="2001" priority="579" operator="notEqual">
      <formula>""</formula>
    </cfRule>
    <cfRule type="cellIs" dxfId="2000" priority="580" operator="equal">
      <formula>""</formula>
    </cfRule>
  </conditionalFormatting>
  <conditionalFormatting sqref="AF2899:AF2907">
    <cfRule type="cellIs" dxfId="1999" priority="577" operator="notEqual">
      <formula>""</formula>
    </cfRule>
    <cfRule type="cellIs" dxfId="1998" priority="578" operator="equal">
      <formula>""</formula>
    </cfRule>
  </conditionalFormatting>
  <conditionalFormatting sqref="AE2899:AE2907">
    <cfRule type="cellIs" dxfId="1997" priority="575" operator="notEqual">
      <formula>""</formula>
    </cfRule>
    <cfRule type="cellIs" dxfId="1996" priority="576" operator="equal">
      <formula>""</formula>
    </cfRule>
  </conditionalFormatting>
  <conditionalFormatting sqref="AD2899:AD2907">
    <cfRule type="cellIs" dxfId="1995" priority="573" operator="notEqual">
      <formula>""</formula>
    </cfRule>
    <cfRule type="cellIs" dxfId="1994" priority="574" operator="equal">
      <formula>""</formula>
    </cfRule>
  </conditionalFormatting>
  <conditionalFormatting sqref="L2904:L2909">
    <cfRule type="cellIs" dxfId="1993" priority="571" operator="notEqual">
      <formula>""</formula>
    </cfRule>
    <cfRule type="cellIs" dxfId="1992" priority="572" operator="equal">
      <formula>""</formula>
    </cfRule>
  </conditionalFormatting>
  <conditionalFormatting sqref="K2904:K2909">
    <cfRule type="cellIs" dxfId="1991" priority="569" operator="notEqual">
      <formula>""</formula>
    </cfRule>
    <cfRule type="cellIs" dxfId="1990" priority="570" operator="equal">
      <formula>""</formula>
    </cfRule>
  </conditionalFormatting>
  <conditionalFormatting sqref="S2898:S2903">
    <cfRule type="cellIs" dxfId="1989" priority="567" operator="notEqual">
      <formula>""</formula>
    </cfRule>
    <cfRule type="cellIs" dxfId="1988" priority="568" operator="equal">
      <formula>""</formula>
    </cfRule>
  </conditionalFormatting>
  <conditionalFormatting sqref="V2899:V2907">
    <cfRule type="cellIs" dxfId="1987" priority="565" operator="notEqual">
      <formula>""</formula>
    </cfRule>
    <cfRule type="cellIs" dxfId="1986" priority="566" operator="equal">
      <formula>""</formula>
    </cfRule>
  </conditionalFormatting>
  <conditionalFormatting sqref="R2920:R2922">
    <cfRule type="cellIs" dxfId="1985" priority="563" operator="notEqual">
      <formula>""</formula>
    </cfRule>
    <cfRule type="cellIs" dxfId="1984" priority="564" operator="equal">
      <formula>""</formula>
    </cfRule>
  </conditionalFormatting>
  <conditionalFormatting sqref="Q2923:R2924 P2922:P2924 R2922 S2919:T2924 J2919:J2924 M2919:N2924 W2915:W2924">
    <cfRule type="cellIs" dxfId="1983" priority="561" operator="notEqual">
      <formula>""</formula>
    </cfRule>
    <cfRule type="cellIs" dxfId="1982" priority="562" operator="equal">
      <formula>""</formula>
    </cfRule>
  </conditionalFormatting>
  <conditionalFormatting sqref="B2913:B2924 U2924 W2914 T2914:T2918 Q2914:Q2922 U2923:V2923 R2914:R2919 T2913:Y2913 U2914:U2922 C2913:R2913 O2914:O2924 J2914:N2918 P2914:P2921 C2914:I2924 X2914:Y2924">
    <cfRule type="cellIs" dxfId="1981" priority="559" operator="notEqual">
      <formula>""</formula>
    </cfRule>
    <cfRule type="cellIs" dxfId="1980" priority="560" operator="equal">
      <formula>""</formula>
    </cfRule>
  </conditionalFormatting>
  <conditionalFormatting sqref="V2924">
    <cfRule type="cellIs" dxfId="1979" priority="557" operator="notEqual">
      <formula>""</formula>
    </cfRule>
    <cfRule type="cellIs" dxfId="1978" priority="558" operator="equal">
      <formula>""</formula>
    </cfRule>
  </conditionalFormatting>
  <conditionalFormatting sqref="Z2913:AB2913 AB2914:AB2924 Z2914:AA2923">
    <cfRule type="cellIs" dxfId="1977" priority="555" operator="notEqual">
      <formula>""</formula>
    </cfRule>
    <cfRule type="cellIs" dxfId="1976" priority="556" operator="equal">
      <formula>""</formula>
    </cfRule>
  </conditionalFormatting>
  <conditionalFormatting sqref="Z2924:AA2924">
    <cfRule type="cellIs" dxfId="1975" priority="553" operator="notEqual">
      <formula>""</formula>
    </cfRule>
    <cfRule type="cellIs" dxfId="1974" priority="554" operator="equal">
      <formula>""</formula>
    </cfRule>
  </conditionalFormatting>
  <conditionalFormatting sqref="AC2923:AE2923 AD2913:AE2913">
    <cfRule type="cellIs" dxfId="1973" priority="551" operator="notEqual">
      <formula>""</formula>
    </cfRule>
    <cfRule type="cellIs" dxfId="1972" priority="552" operator="equal">
      <formula>""</formula>
    </cfRule>
  </conditionalFormatting>
  <conditionalFormatting sqref="AC2924:AE2924">
    <cfRule type="cellIs" dxfId="1971" priority="549" operator="notEqual">
      <formula>""</formula>
    </cfRule>
    <cfRule type="cellIs" dxfId="1970" priority="550" operator="equal">
      <formula>""</formula>
    </cfRule>
  </conditionalFormatting>
  <conditionalFormatting sqref="AF2913:AF2923">
    <cfRule type="cellIs" dxfId="1969" priority="547" operator="notEqual">
      <formula>""</formula>
    </cfRule>
    <cfRule type="cellIs" dxfId="1968" priority="548" operator="equal">
      <formula>""</formula>
    </cfRule>
  </conditionalFormatting>
  <conditionalFormatting sqref="AF2924">
    <cfRule type="cellIs" dxfId="1967" priority="545" operator="notEqual">
      <formula>""</formula>
    </cfRule>
    <cfRule type="cellIs" dxfId="1966" priority="546" operator="equal">
      <formula>""</formula>
    </cfRule>
  </conditionalFormatting>
  <conditionalFormatting sqref="AG2913:AG2924">
    <cfRule type="cellIs" dxfId="1965" priority="543" operator="notEqual">
      <formula>""</formula>
    </cfRule>
    <cfRule type="cellIs" dxfId="1964" priority="544" operator="equal">
      <formula>""</formula>
    </cfRule>
  </conditionalFormatting>
  <conditionalFormatting sqref="AC2913">
    <cfRule type="cellIs" dxfId="1963" priority="541" operator="notEqual">
      <formula>""</formula>
    </cfRule>
    <cfRule type="cellIs" dxfId="1962" priority="542" operator="equal">
      <formula>""</formula>
    </cfRule>
  </conditionalFormatting>
  <conditionalFormatting sqref="AC2914:AC2922">
    <cfRule type="cellIs" dxfId="1961" priority="539" operator="notEqual">
      <formula>""</formula>
    </cfRule>
    <cfRule type="cellIs" dxfId="1960" priority="540" operator="equal">
      <formula>""</formula>
    </cfRule>
  </conditionalFormatting>
  <conditionalFormatting sqref="AF2914:AF2922">
    <cfRule type="cellIs" dxfId="1959" priority="537" operator="notEqual">
      <formula>""</formula>
    </cfRule>
    <cfRule type="cellIs" dxfId="1958" priority="538" operator="equal">
      <formula>""</formula>
    </cfRule>
  </conditionalFormatting>
  <conditionalFormatting sqref="AE2914:AE2922">
    <cfRule type="cellIs" dxfId="1957" priority="535" operator="notEqual">
      <formula>""</formula>
    </cfRule>
    <cfRule type="cellIs" dxfId="1956" priority="536" operator="equal">
      <formula>""</formula>
    </cfRule>
  </conditionalFormatting>
  <conditionalFormatting sqref="AD2914:AD2922">
    <cfRule type="cellIs" dxfId="1955" priority="533" operator="notEqual">
      <formula>""</formula>
    </cfRule>
    <cfRule type="cellIs" dxfId="1954" priority="534" operator="equal">
      <formula>""</formula>
    </cfRule>
  </conditionalFormatting>
  <conditionalFormatting sqref="L2919:L2924">
    <cfRule type="cellIs" dxfId="1953" priority="531" operator="notEqual">
      <formula>""</formula>
    </cfRule>
    <cfRule type="cellIs" dxfId="1952" priority="532" operator="equal">
      <formula>""</formula>
    </cfRule>
  </conditionalFormatting>
  <conditionalFormatting sqref="K2919:K2924">
    <cfRule type="cellIs" dxfId="1951" priority="529" operator="notEqual">
      <formula>""</formula>
    </cfRule>
    <cfRule type="cellIs" dxfId="1950" priority="530" operator="equal">
      <formula>""</formula>
    </cfRule>
  </conditionalFormatting>
  <conditionalFormatting sqref="S2913:S2918">
    <cfRule type="cellIs" dxfId="1949" priority="527" operator="notEqual">
      <formula>""</formula>
    </cfRule>
    <cfRule type="cellIs" dxfId="1948" priority="528" operator="equal">
      <formula>""</formula>
    </cfRule>
  </conditionalFormatting>
  <conditionalFormatting sqref="V2914:V2922">
    <cfRule type="cellIs" dxfId="1947" priority="525" operator="notEqual">
      <formula>""</formula>
    </cfRule>
    <cfRule type="cellIs" dxfId="1946" priority="526" operator="equal">
      <formula>""</formula>
    </cfRule>
  </conditionalFormatting>
  <conditionalFormatting sqref="R2935:R2937">
    <cfRule type="cellIs" dxfId="1945" priority="523" operator="notEqual">
      <formula>""</formula>
    </cfRule>
    <cfRule type="cellIs" dxfId="1944" priority="524" operator="equal">
      <formula>""</formula>
    </cfRule>
  </conditionalFormatting>
  <conditionalFormatting sqref="Q2938:R2939 P2937:P2939 R2937 S2934:T2939 J2934:J2939 M2934:N2939 W2930:W2939">
    <cfRule type="cellIs" dxfId="1943" priority="521" operator="notEqual">
      <formula>""</formula>
    </cfRule>
    <cfRule type="cellIs" dxfId="1942" priority="522" operator="equal">
      <formula>""</formula>
    </cfRule>
  </conditionalFormatting>
  <conditionalFormatting sqref="B2928:B2939 U2939 W2929 T2929:T2933 Q2929:Q2937 U2938:V2938 R2929:R2934 T2928:Y2928 U2929:U2937 C2928:R2928 O2929:O2939 J2929:N2933 P2929:P2936 C2929:I2939 X2929:Y2939">
    <cfRule type="cellIs" dxfId="1941" priority="519" operator="notEqual">
      <formula>""</formula>
    </cfRule>
    <cfRule type="cellIs" dxfId="1940" priority="520" operator="equal">
      <formula>""</formula>
    </cfRule>
  </conditionalFormatting>
  <conditionalFormatting sqref="V2939">
    <cfRule type="cellIs" dxfId="1939" priority="517" operator="notEqual">
      <formula>""</formula>
    </cfRule>
    <cfRule type="cellIs" dxfId="1938" priority="518" operator="equal">
      <formula>""</formula>
    </cfRule>
  </conditionalFormatting>
  <conditionalFormatting sqref="Z2928:AB2928 AB2929:AB2939 Z2929:AA2938">
    <cfRule type="cellIs" dxfId="1937" priority="515" operator="notEqual">
      <formula>""</formula>
    </cfRule>
    <cfRule type="cellIs" dxfId="1936" priority="516" operator="equal">
      <formula>""</formula>
    </cfRule>
  </conditionalFormatting>
  <conditionalFormatting sqref="Z2939:AA2939">
    <cfRule type="cellIs" dxfId="1935" priority="513" operator="notEqual">
      <formula>""</formula>
    </cfRule>
    <cfRule type="cellIs" dxfId="1934" priority="514" operator="equal">
      <formula>""</formula>
    </cfRule>
  </conditionalFormatting>
  <conditionalFormatting sqref="AC2938:AE2938 AD2928:AE2928">
    <cfRule type="cellIs" dxfId="1933" priority="511" operator="notEqual">
      <formula>""</formula>
    </cfRule>
    <cfRule type="cellIs" dxfId="1932" priority="512" operator="equal">
      <formula>""</formula>
    </cfRule>
  </conditionalFormatting>
  <conditionalFormatting sqref="AC2939:AE2939">
    <cfRule type="cellIs" dxfId="1931" priority="509" operator="notEqual">
      <formula>""</formula>
    </cfRule>
    <cfRule type="cellIs" dxfId="1930" priority="510" operator="equal">
      <formula>""</formula>
    </cfRule>
  </conditionalFormatting>
  <conditionalFormatting sqref="AF2928:AF2938">
    <cfRule type="cellIs" dxfId="1929" priority="507" operator="notEqual">
      <formula>""</formula>
    </cfRule>
    <cfRule type="cellIs" dxfId="1928" priority="508" operator="equal">
      <formula>""</formula>
    </cfRule>
  </conditionalFormatting>
  <conditionalFormatting sqref="AF2939">
    <cfRule type="cellIs" dxfId="1927" priority="505" operator="notEqual">
      <formula>""</formula>
    </cfRule>
    <cfRule type="cellIs" dxfId="1926" priority="506" operator="equal">
      <formula>""</formula>
    </cfRule>
  </conditionalFormatting>
  <conditionalFormatting sqref="AG2928:AG2939">
    <cfRule type="cellIs" dxfId="1925" priority="503" operator="notEqual">
      <formula>""</formula>
    </cfRule>
    <cfRule type="cellIs" dxfId="1924" priority="504" operator="equal">
      <formula>""</formula>
    </cfRule>
  </conditionalFormatting>
  <conditionalFormatting sqref="AC2928">
    <cfRule type="cellIs" dxfId="1923" priority="501" operator="notEqual">
      <formula>""</formula>
    </cfRule>
    <cfRule type="cellIs" dxfId="1922" priority="502" operator="equal">
      <formula>""</formula>
    </cfRule>
  </conditionalFormatting>
  <conditionalFormatting sqref="AC2929:AC2937">
    <cfRule type="cellIs" dxfId="1921" priority="499" operator="notEqual">
      <formula>""</formula>
    </cfRule>
    <cfRule type="cellIs" dxfId="1920" priority="500" operator="equal">
      <formula>""</formula>
    </cfRule>
  </conditionalFormatting>
  <conditionalFormatting sqref="AF2929:AF2937">
    <cfRule type="cellIs" dxfId="1919" priority="497" operator="notEqual">
      <formula>""</formula>
    </cfRule>
    <cfRule type="cellIs" dxfId="1918" priority="498" operator="equal">
      <formula>""</formula>
    </cfRule>
  </conditionalFormatting>
  <conditionalFormatting sqref="AE2929:AE2937">
    <cfRule type="cellIs" dxfId="1917" priority="495" operator="notEqual">
      <formula>""</formula>
    </cfRule>
    <cfRule type="cellIs" dxfId="1916" priority="496" operator="equal">
      <formula>""</formula>
    </cfRule>
  </conditionalFormatting>
  <conditionalFormatting sqref="AD2929:AD2937">
    <cfRule type="cellIs" dxfId="1915" priority="493" operator="notEqual">
      <formula>""</formula>
    </cfRule>
    <cfRule type="cellIs" dxfId="1914" priority="494" operator="equal">
      <formula>""</formula>
    </cfRule>
  </conditionalFormatting>
  <conditionalFormatting sqref="L2934:L2939">
    <cfRule type="cellIs" dxfId="1913" priority="491" operator="notEqual">
      <formula>""</formula>
    </cfRule>
    <cfRule type="cellIs" dxfId="1912" priority="492" operator="equal">
      <formula>""</formula>
    </cfRule>
  </conditionalFormatting>
  <conditionalFormatting sqref="K2934:K2939">
    <cfRule type="cellIs" dxfId="1911" priority="489" operator="notEqual">
      <formula>""</formula>
    </cfRule>
    <cfRule type="cellIs" dxfId="1910" priority="490" operator="equal">
      <formula>""</formula>
    </cfRule>
  </conditionalFormatting>
  <conditionalFormatting sqref="S2928:S2933">
    <cfRule type="cellIs" dxfId="1909" priority="487" operator="notEqual">
      <formula>""</formula>
    </cfRule>
    <cfRule type="cellIs" dxfId="1908" priority="488" operator="equal">
      <formula>""</formula>
    </cfRule>
  </conditionalFormatting>
  <conditionalFormatting sqref="V2929:V2937">
    <cfRule type="cellIs" dxfId="1907" priority="485" operator="notEqual">
      <formula>""</formula>
    </cfRule>
    <cfRule type="cellIs" dxfId="1906" priority="486" operator="equal">
      <formula>""</formula>
    </cfRule>
  </conditionalFormatting>
  <conditionalFormatting sqref="R2950:R2952">
    <cfRule type="cellIs" dxfId="1905" priority="483" operator="notEqual">
      <formula>""</formula>
    </cfRule>
    <cfRule type="cellIs" dxfId="1904" priority="484" operator="equal">
      <formula>""</formula>
    </cfRule>
  </conditionalFormatting>
  <conditionalFormatting sqref="Q2953:R2954 P2952:P2954 R2952 S2949:T2954 J2949:J2954 M2949:N2954 W2945:W2954">
    <cfRule type="cellIs" dxfId="1903" priority="481" operator="notEqual">
      <formula>""</formula>
    </cfRule>
    <cfRule type="cellIs" dxfId="1902" priority="482" operator="equal">
      <formula>""</formula>
    </cfRule>
  </conditionalFormatting>
  <conditionalFormatting sqref="B2943:B2954 U2954 W2944 T2944:T2948 Q2944:Q2952 U2953:V2953 R2944:R2949 T2943:Y2943 U2944:U2952 C2943:R2943 O2944:O2954 J2944:N2948 P2944:P2951 C2944:I2954 X2944:Y2954">
    <cfRule type="cellIs" dxfId="1901" priority="479" operator="notEqual">
      <formula>""</formula>
    </cfRule>
    <cfRule type="cellIs" dxfId="1900" priority="480" operator="equal">
      <formula>""</formula>
    </cfRule>
  </conditionalFormatting>
  <conditionalFormatting sqref="V2954">
    <cfRule type="cellIs" dxfId="1899" priority="477" operator="notEqual">
      <formula>""</formula>
    </cfRule>
    <cfRule type="cellIs" dxfId="1898" priority="478" operator="equal">
      <formula>""</formula>
    </cfRule>
  </conditionalFormatting>
  <conditionalFormatting sqref="Z2943:AB2943 AB2944:AB2954 Z2944:AA2953">
    <cfRule type="cellIs" dxfId="1897" priority="475" operator="notEqual">
      <formula>""</formula>
    </cfRule>
    <cfRule type="cellIs" dxfId="1896" priority="476" operator="equal">
      <formula>""</formula>
    </cfRule>
  </conditionalFormatting>
  <conditionalFormatting sqref="Z2954:AA2954">
    <cfRule type="cellIs" dxfId="1895" priority="473" operator="notEqual">
      <formula>""</formula>
    </cfRule>
    <cfRule type="cellIs" dxfId="1894" priority="474" operator="equal">
      <formula>""</formula>
    </cfRule>
  </conditionalFormatting>
  <conditionalFormatting sqref="AC2953:AE2953 AD2943:AE2943">
    <cfRule type="cellIs" dxfId="1893" priority="471" operator="notEqual">
      <formula>""</formula>
    </cfRule>
    <cfRule type="cellIs" dxfId="1892" priority="472" operator="equal">
      <formula>""</formula>
    </cfRule>
  </conditionalFormatting>
  <conditionalFormatting sqref="AC2954:AE2954">
    <cfRule type="cellIs" dxfId="1891" priority="469" operator="notEqual">
      <formula>""</formula>
    </cfRule>
    <cfRule type="cellIs" dxfId="1890" priority="470" operator="equal">
      <formula>""</formula>
    </cfRule>
  </conditionalFormatting>
  <conditionalFormatting sqref="AF2943:AF2953">
    <cfRule type="cellIs" dxfId="1889" priority="467" operator="notEqual">
      <formula>""</formula>
    </cfRule>
    <cfRule type="cellIs" dxfId="1888" priority="468" operator="equal">
      <formula>""</formula>
    </cfRule>
  </conditionalFormatting>
  <conditionalFormatting sqref="AF2954">
    <cfRule type="cellIs" dxfId="1887" priority="465" operator="notEqual">
      <formula>""</formula>
    </cfRule>
    <cfRule type="cellIs" dxfId="1886" priority="466" operator="equal">
      <formula>""</formula>
    </cfRule>
  </conditionalFormatting>
  <conditionalFormatting sqref="AG2943:AG2954">
    <cfRule type="cellIs" dxfId="1885" priority="463" operator="notEqual">
      <formula>""</formula>
    </cfRule>
    <cfRule type="cellIs" dxfId="1884" priority="464" operator="equal">
      <formula>""</formula>
    </cfRule>
  </conditionalFormatting>
  <conditionalFormatting sqref="AC2943">
    <cfRule type="cellIs" dxfId="1883" priority="461" operator="notEqual">
      <formula>""</formula>
    </cfRule>
    <cfRule type="cellIs" dxfId="1882" priority="462" operator="equal">
      <formula>""</formula>
    </cfRule>
  </conditionalFormatting>
  <conditionalFormatting sqref="AC2944:AC2952">
    <cfRule type="cellIs" dxfId="1881" priority="459" operator="notEqual">
      <formula>""</formula>
    </cfRule>
    <cfRule type="cellIs" dxfId="1880" priority="460" operator="equal">
      <formula>""</formula>
    </cfRule>
  </conditionalFormatting>
  <conditionalFormatting sqref="AF2944:AF2952">
    <cfRule type="cellIs" dxfId="1879" priority="457" operator="notEqual">
      <formula>""</formula>
    </cfRule>
    <cfRule type="cellIs" dxfId="1878" priority="458" operator="equal">
      <formula>""</formula>
    </cfRule>
  </conditionalFormatting>
  <conditionalFormatting sqref="AE2944:AE2952">
    <cfRule type="cellIs" dxfId="1877" priority="455" operator="notEqual">
      <formula>""</formula>
    </cfRule>
    <cfRule type="cellIs" dxfId="1876" priority="456" operator="equal">
      <formula>""</formula>
    </cfRule>
  </conditionalFormatting>
  <conditionalFormatting sqref="AD2944:AD2952">
    <cfRule type="cellIs" dxfId="1875" priority="453" operator="notEqual">
      <formula>""</formula>
    </cfRule>
    <cfRule type="cellIs" dxfId="1874" priority="454" operator="equal">
      <formula>""</formula>
    </cfRule>
  </conditionalFormatting>
  <conditionalFormatting sqref="L2949:L2954">
    <cfRule type="cellIs" dxfId="1873" priority="451" operator="notEqual">
      <formula>""</formula>
    </cfRule>
    <cfRule type="cellIs" dxfId="1872" priority="452" operator="equal">
      <formula>""</formula>
    </cfRule>
  </conditionalFormatting>
  <conditionalFormatting sqref="K2949:K2954">
    <cfRule type="cellIs" dxfId="1871" priority="449" operator="notEqual">
      <formula>""</formula>
    </cfRule>
    <cfRule type="cellIs" dxfId="1870" priority="450" operator="equal">
      <formula>""</formula>
    </cfRule>
  </conditionalFormatting>
  <conditionalFormatting sqref="S2943:S2948">
    <cfRule type="cellIs" dxfId="1869" priority="447" operator="notEqual">
      <formula>""</formula>
    </cfRule>
    <cfRule type="cellIs" dxfId="1868" priority="448" operator="equal">
      <formula>""</formula>
    </cfRule>
  </conditionalFormatting>
  <conditionalFormatting sqref="V2944:V2952">
    <cfRule type="cellIs" dxfId="1867" priority="445" operator="notEqual">
      <formula>""</formula>
    </cfRule>
    <cfRule type="cellIs" dxfId="1866" priority="446" operator="equal">
      <formula>""</formula>
    </cfRule>
  </conditionalFormatting>
  <conditionalFormatting sqref="R2965:R2967">
    <cfRule type="cellIs" dxfId="1865" priority="443" operator="notEqual">
      <formula>""</formula>
    </cfRule>
    <cfRule type="cellIs" dxfId="1864" priority="444" operator="equal">
      <formula>""</formula>
    </cfRule>
  </conditionalFormatting>
  <conditionalFormatting sqref="Q2968:R2969 P2967:P2969 R2967 S2964:T2969 J2964:J2969 M2964:N2969 W2960:W2969">
    <cfRule type="cellIs" dxfId="1863" priority="441" operator="notEqual">
      <formula>""</formula>
    </cfRule>
    <cfRule type="cellIs" dxfId="1862" priority="442" operator="equal">
      <formula>""</formula>
    </cfRule>
  </conditionalFormatting>
  <conditionalFormatting sqref="B2958:B2969 U2969 W2959 T2959:T2963 Q2959:Q2967 U2968:V2968 R2959:R2964 T2958:Y2958 U2959:U2967 C2958:R2958 O2959:O2969 J2959:N2963 P2959:P2966 C2959:I2969 X2959:Y2969">
    <cfRule type="cellIs" dxfId="1861" priority="439" operator="notEqual">
      <formula>""</formula>
    </cfRule>
    <cfRule type="cellIs" dxfId="1860" priority="440" operator="equal">
      <formula>""</formula>
    </cfRule>
  </conditionalFormatting>
  <conditionalFormatting sqref="V2969">
    <cfRule type="cellIs" dxfId="1859" priority="437" operator="notEqual">
      <formula>""</formula>
    </cfRule>
    <cfRule type="cellIs" dxfId="1858" priority="438" operator="equal">
      <formula>""</formula>
    </cfRule>
  </conditionalFormatting>
  <conditionalFormatting sqref="Z2958:AB2958 AB2959:AB2969 Z2959:AA2968">
    <cfRule type="cellIs" dxfId="1857" priority="435" operator="notEqual">
      <formula>""</formula>
    </cfRule>
    <cfRule type="cellIs" dxfId="1856" priority="436" operator="equal">
      <formula>""</formula>
    </cfRule>
  </conditionalFormatting>
  <conditionalFormatting sqref="Z2969:AA2969">
    <cfRule type="cellIs" dxfId="1855" priority="433" operator="notEqual">
      <formula>""</formula>
    </cfRule>
    <cfRule type="cellIs" dxfId="1854" priority="434" operator="equal">
      <formula>""</formula>
    </cfRule>
  </conditionalFormatting>
  <conditionalFormatting sqref="AC2968:AE2968 AD2958:AE2958">
    <cfRule type="cellIs" dxfId="1853" priority="431" operator="notEqual">
      <formula>""</formula>
    </cfRule>
    <cfRule type="cellIs" dxfId="1852" priority="432" operator="equal">
      <formula>""</formula>
    </cfRule>
  </conditionalFormatting>
  <conditionalFormatting sqref="AC2969:AE2969">
    <cfRule type="cellIs" dxfId="1851" priority="429" operator="notEqual">
      <formula>""</formula>
    </cfRule>
    <cfRule type="cellIs" dxfId="1850" priority="430" operator="equal">
      <formula>""</formula>
    </cfRule>
  </conditionalFormatting>
  <conditionalFormatting sqref="AF2958:AF2968">
    <cfRule type="cellIs" dxfId="1849" priority="427" operator="notEqual">
      <formula>""</formula>
    </cfRule>
    <cfRule type="cellIs" dxfId="1848" priority="428" operator="equal">
      <formula>""</formula>
    </cfRule>
  </conditionalFormatting>
  <conditionalFormatting sqref="AF2969">
    <cfRule type="cellIs" dxfId="1847" priority="425" operator="notEqual">
      <formula>""</formula>
    </cfRule>
    <cfRule type="cellIs" dxfId="1846" priority="426" operator="equal">
      <formula>""</formula>
    </cfRule>
  </conditionalFormatting>
  <conditionalFormatting sqref="AG2958:AG2969">
    <cfRule type="cellIs" dxfId="1845" priority="423" operator="notEqual">
      <formula>""</formula>
    </cfRule>
    <cfRule type="cellIs" dxfId="1844" priority="424" operator="equal">
      <formula>""</formula>
    </cfRule>
  </conditionalFormatting>
  <conditionalFormatting sqref="AC2958">
    <cfRule type="cellIs" dxfId="1843" priority="421" operator="notEqual">
      <formula>""</formula>
    </cfRule>
    <cfRule type="cellIs" dxfId="1842" priority="422" operator="equal">
      <formula>""</formula>
    </cfRule>
  </conditionalFormatting>
  <conditionalFormatting sqref="AC2959:AC2967">
    <cfRule type="cellIs" dxfId="1841" priority="419" operator="notEqual">
      <formula>""</formula>
    </cfRule>
    <cfRule type="cellIs" dxfId="1840" priority="420" operator="equal">
      <formula>""</formula>
    </cfRule>
  </conditionalFormatting>
  <conditionalFormatting sqref="AF2959:AF2967">
    <cfRule type="cellIs" dxfId="1839" priority="417" operator="notEqual">
      <formula>""</formula>
    </cfRule>
    <cfRule type="cellIs" dxfId="1838" priority="418" operator="equal">
      <formula>""</formula>
    </cfRule>
  </conditionalFormatting>
  <conditionalFormatting sqref="AE2959:AE2967">
    <cfRule type="cellIs" dxfId="1837" priority="415" operator="notEqual">
      <formula>""</formula>
    </cfRule>
    <cfRule type="cellIs" dxfId="1836" priority="416" operator="equal">
      <formula>""</formula>
    </cfRule>
  </conditionalFormatting>
  <conditionalFormatting sqref="AD2959:AD2967">
    <cfRule type="cellIs" dxfId="1835" priority="413" operator="notEqual">
      <formula>""</formula>
    </cfRule>
    <cfRule type="cellIs" dxfId="1834" priority="414" operator="equal">
      <formula>""</formula>
    </cfRule>
  </conditionalFormatting>
  <conditionalFormatting sqref="L2964:L2969">
    <cfRule type="cellIs" dxfId="1833" priority="411" operator="notEqual">
      <formula>""</formula>
    </cfRule>
    <cfRule type="cellIs" dxfId="1832" priority="412" operator="equal">
      <formula>""</formula>
    </cfRule>
  </conditionalFormatting>
  <conditionalFormatting sqref="K2964:K2969">
    <cfRule type="cellIs" dxfId="1831" priority="409" operator="notEqual">
      <formula>""</formula>
    </cfRule>
    <cfRule type="cellIs" dxfId="1830" priority="410" operator="equal">
      <formula>""</formula>
    </cfRule>
  </conditionalFormatting>
  <conditionalFormatting sqref="S2958:S2963">
    <cfRule type="cellIs" dxfId="1829" priority="407" operator="notEqual">
      <formula>""</formula>
    </cfRule>
    <cfRule type="cellIs" dxfId="1828" priority="408" operator="equal">
      <formula>""</formula>
    </cfRule>
  </conditionalFormatting>
  <conditionalFormatting sqref="V2959:V2967">
    <cfRule type="cellIs" dxfId="1827" priority="405" operator="notEqual">
      <formula>""</formula>
    </cfRule>
    <cfRule type="cellIs" dxfId="1826" priority="406" operator="equal">
      <formula>""</formula>
    </cfRule>
  </conditionalFormatting>
  <conditionalFormatting sqref="R2980:R2982">
    <cfRule type="cellIs" dxfId="1825" priority="403" operator="notEqual">
      <formula>""</formula>
    </cfRule>
    <cfRule type="cellIs" dxfId="1824" priority="404" operator="equal">
      <formula>""</formula>
    </cfRule>
  </conditionalFormatting>
  <conditionalFormatting sqref="Q2983:R2984 P2982:P2984 R2982 S2979:T2984 J2979:J2984 M2979:N2984 W2975:W2984">
    <cfRule type="cellIs" dxfId="1823" priority="401" operator="notEqual">
      <formula>""</formula>
    </cfRule>
    <cfRule type="cellIs" dxfId="1822" priority="402" operator="equal">
      <formula>""</formula>
    </cfRule>
  </conditionalFormatting>
  <conditionalFormatting sqref="B2973:B2984 U2984 W2974 T2974:T2978 Q2974:Q2982 U2983:V2983 R2974:R2979 T2973:Y2973 U2974:U2982 C2973:R2973 O2974:O2984 J2974:N2978 P2974:P2981 C2974:I2984 X2974:Y2984">
    <cfRule type="cellIs" dxfId="1821" priority="399" operator="notEqual">
      <formula>""</formula>
    </cfRule>
    <cfRule type="cellIs" dxfId="1820" priority="400" operator="equal">
      <formula>""</formula>
    </cfRule>
  </conditionalFormatting>
  <conditionalFormatting sqref="V2984">
    <cfRule type="cellIs" dxfId="1819" priority="397" operator="notEqual">
      <formula>""</formula>
    </cfRule>
    <cfRule type="cellIs" dxfId="1818" priority="398" operator="equal">
      <formula>""</formula>
    </cfRule>
  </conditionalFormatting>
  <conditionalFormatting sqref="Z2973:AB2973 AB2974:AB2984 Z2974:AA2983">
    <cfRule type="cellIs" dxfId="1817" priority="395" operator="notEqual">
      <formula>""</formula>
    </cfRule>
    <cfRule type="cellIs" dxfId="1816" priority="396" operator="equal">
      <formula>""</formula>
    </cfRule>
  </conditionalFormatting>
  <conditionalFormatting sqref="Z2984:AA2984">
    <cfRule type="cellIs" dxfId="1815" priority="393" operator="notEqual">
      <formula>""</formula>
    </cfRule>
    <cfRule type="cellIs" dxfId="1814" priority="394" operator="equal">
      <formula>""</formula>
    </cfRule>
  </conditionalFormatting>
  <conditionalFormatting sqref="AC2983:AE2983 AD2973:AE2973">
    <cfRule type="cellIs" dxfId="1813" priority="391" operator="notEqual">
      <formula>""</formula>
    </cfRule>
    <cfRule type="cellIs" dxfId="1812" priority="392" operator="equal">
      <formula>""</formula>
    </cfRule>
  </conditionalFormatting>
  <conditionalFormatting sqref="AC2984:AE2984">
    <cfRule type="cellIs" dxfId="1811" priority="389" operator="notEqual">
      <formula>""</formula>
    </cfRule>
    <cfRule type="cellIs" dxfId="1810" priority="390" operator="equal">
      <formula>""</formula>
    </cfRule>
  </conditionalFormatting>
  <conditionalFormatting sqref="AF2973:AF2983">
    <cfRule type="cellIs" dxfId="1809" priority="387" operator="notEqual">
      <formula>""</formula>
    </cfRule>
    <cfRule type="cellIs" dxfId="1808" priority="388" operator="equal">
      <formula>""</formula>
    </cfRule>
  </conditionalFormatting>
  <conditionalFormatting sqref="AF2984">
    <cfRule type="cellIs" dxfId="1807" priority="385" operator="notEqual">
      <formula>""</formula>
    </cfRule>
    <cfRule type="cellIs" dxfId="1806" priority="386" operator="equal">
      <formula>""</formula>
    </cfRule>
  </conditionalFormatting>
  <conditionalFormatting sqref="AG2973:AG2984">
    <cfRule type="cellIs" dxfId="1805" priority="383" operator="notEqual">
      <formula>""</formula>
    </cfRule>
    <cfRule type="cellIs" dxfId="1804" priority="384" operator="equal">
      <formula>""</formula>
    </cfRule>
  </conditionalFormatting>
  <conditionalFormatting sqref="AC2973">
    <cfRule type="cellIs" dxfId="1803" priority="381" operator="notEqual">
      <formula>""</formula>
    </cfRule>
    <cfRule type="cellIs" dxfId="1802" priority="382" operator="equal">
      <formula>""</formula>
    </cfRule>
  </conditionalFormatting>
  <conditionalFormatting sqref="AC2974:AC2982">
    <cfRule type="cellIs" dxfId="1801" priority="379" operator="notEqual">
      <formula>""</formula>
    </cfRule>
    <cfRule type="cellIs" dxfId="1800" priority="380" operator="equal">
      <formula>""</formula>
    </cfRule>
  </conditionalFormatting>
  <conditionalFormatting sqref="AF2974:AF2982">
    <cfRule type="cellIs" dxfId="1799" priority="377" operator="notEqual">
      <formula>""</formula>
    </cfRule>
    <cfRule type="cellIs" dxfId="1798" priority="378" operator="equal">
      <formula>""</formula>
    </cfRule>
  </conditionalFormatting>
  <conditionalFormatting sqref="AE2974:AE2982">
    <cfRule type="cellIs" dxfId="1797" priority="375" operator="notEqual">
      <formula>""</formula>
    </cfRule>
    <cfRule type="cellIs" dxfId="1796" priority="376" operator="equal">
      <formula>""</formula>
    </cfRule>
  </conditionalFormatting>
  <conditionalFormatting sqref="AD2974:AD2982">
    <cfRule type="cellIs" dxfId="1795" priority="373" operator="notEqual">
      <formula>""</formula>
    </cfRule>
    <cfRule type="cellIs" dxfId="1794" priority="374" operator="equal">
      <formula>""</formula>
    </cfRule>
  </conditionalFormatting>
  <conditionalFormatting sqref="L2979:L2984">
    <cfRule type="cellIs" dxfId="1793" priority="371" operator="notEqual">
      <formula>""</formula>
    </cfRule>
    <cfRule type="cellIs" dxfId="1792" priority="372" operator="equal">
      <formula>""</formula>
    </cfRule>
  </conditionalFormatting>
  <conditionalFormatting sqref="K2979:K2984">
    <cfRule type="cellIs" dxfId="1791" priority="369" operator="notEqual">
      <formula>""</formula>
    </cfRule>
    <cfRule type="cellIs" dxfId="1790" priority="370" operator="equal">
      <formula>""</formula>
    </cfRule>
  </conditionalFormatting>
  <conditionalFormatting sqref="S2973:S2978">
    <cfRule type="cellIs" dxfId="1789" priority="367" operator="notEqual">
      <formula>""</formula>
    </cfRule>
    <cfRule type="cellIs" dxfId="1788" priority="368" operator="equal">
      <formula>""</formula>
    </cfRule>
  </conditionalFormatting>
  <conditionalFormatting sqref="V2974:V2982">
    <cfRule type="cellIs" dxfId="1787" priority="365" operator="notEqual">
      <formula>""</formula>
    </cfRule>
    <cfRule type="cellIs" dxfId="1786" priority="366" operator="equal">
      <formula>""</formula>
    </cfRule>
  </conditionalFormatting>
  <conditionalFormatting sqref="R2995:R2997">
    <cfRule type="cellIs" dxfId="1785" priority="363" operator="notEqual">
      <formula>""</formula>
    </cfRule>
    <cfRule type="cellIs" dxfId="1784" priority="364" operator="equal">
      <formula>""</formula>
    </cfRule>
  </conditionalFormatting>
  <conditionalFormatting sqref="Q2998:R2999 P2997:P2999 R2997 S2994:T2999 J2994:J2999 M2994:N2999 W2990:W2999">
    <cfRule type="cellIs" dxfId="1783" priority="361" operator="notEqual">
      <formula>""</formula>
    </cfRule>
    <cfRule type="cellIs" dxfId="1782" priority="362" operator="equal">
      <formula>""</formula>
    </cfRule>
  </conditionalFormatting>
  <conditionalFormatting sqref="B2988:B2999 U2999 W2989 T2989:T2993 Q2989:Q2997 U2998:V2998 R2989:R2994 T2988:Y2988 U2989:U2997 C2988:R2988 O2989:O2999 J2989:N2993 P2989:P2996 C2989:I2999 X2989:Y2999">
    <cfRule type="cellIs" dxfId="1781" priority="359" operator="notEqual">
      <formula>""</formula>
    </cfRule>
    <cfRule type="cellIs" dxfId="1780" priority="360" operator="equal">
      <formula>""</formula>
    </cfRule>
  </conditionalFormatting>
  <conditionalFormatting sqref="V2999">
    <cfRule type="cellIs" dxfId="1779" priority="357" operator="notEqual">
      <formula>""</formula>
    </cfRule>
    <cfRule type="cellIs" dxfId="1778" priority="358" operator="equal">
      <formula>""</formula>
    </cfRule>
  </conditionalFormatting>
  <conditionalFormatting sqref="Z2988:AB2988 AB2989:AB2999 Z2989:AA2998">
    <cfRule type="cellIs" dxfId="1777" priority="355" operator="notEqual">
      <formula>""</formula>
    </cfRule>
    <cfRule type="cellIs" dxfId="1776" priority="356" operator="equal">
      <formula>""</formula>
    </cfRule>
  </conditionalFormatting>
  <conditionalFormatting sqref="Z2999:AA2999">
    <cfRule type="cellIs" dxfId="1775" priority="353" operator="notEqual">
      <formula>""</formula>
    </cfRule>
    <cfRule type="cellIs" dxfId="1774" priority="354" operator="equal">
      <formula>""</formula>
    </cfRule>
  </conditionalFormatting>
  <conditionalFormatting sqref="AC2998:AE2998 AD2988:AE2988">
    <cfRule type="cellIs" dxfId="1773" priority="351" operator="notEqual">
      <formula>""</formula>
    </cfRule>
    <cfRule type="cellIs" dxfId="1772" priority="352" operator="equal">
      <formula>""</formula>
    </cfRule>
  </conditionalFormatting>
  <conditionalFormatting sqref="AC2999:AE2999">
    <cfRule type="cellIs" dxfId="1771" priority="349" operator="notEqual">
      <formula>""</formula>
    </cfRule>
    <cfRule type="cellIs" dxfId="1770" priority="350" operator="equal">
      <formula>""</formula>
    </cfRule>
  </conditionalFormatting>
  <conditionalFormatting sqref="AF2988:AF2998">
    <cfRule type="cellIs" dxfId="1769" priority="347" operator="notEqual">
      <formula>""</formula>
    </cfRule>
    <cfRule type="cellIs" dxfId="1768" priority="348" operator="equal">
      <formula>""</formula>
    </cfRule>
  </conditionalFormatting>
  <conditionalFormatting sqref="AF2999">
    <cfRule type="cellIs" dxfId="1767" priority="345" operator="notEqual">
      <formula>""</formula>
    </cfRule>
    <cfRule type="cellIs" dxfId="1766" priority="346" operator="equal">
      <formula>""</formula>
    </cfRule>
  </conditionalFormatting>
  <conditionalFormatting sqref="AG2988:AG2999">
    <cfRule type="cellIs" dxfId="1765" priority="343" operator="notEqual">
      <formula>""</formula>
    </cfRule>
    <cfRule type="cellIs" dxfId="1764" priority="344" operator="equal">
      <formula>""</formula>
    </cfRule>
  </conditionalFormatting>
  <conditionalFormatting sqref="AC2988">
    <cfRule type="cellIs" dxfId="1763" priority="341" operator="notEqual">
      <formula>""</formula>
    </cfRule>
    <cfRule type="cellIs" dxfId="1762" priority="342" operator="equal">
      <formula>""</formula>
    </cfRule>
  </conditionalFormatting>
  <conditionalFormatting sqref="AC2989:AC2997">
    <cfRule type="cellIs" dxfId="1761" priority="339" operator="notEqual">
      <formula>""</formula>
    </cfRule>
    <cfRule type="cellIs" dxfId="1760" priority="340" operator="equal">
      <formula>""</formula>
    </cfRule>
  </conditionalFormatting>
  <conditionalFormatting sqref="AF2989:AF2997">
    <cfRule type="cellIs" dxfId="1759" priority="337" operator="notEqual">
      <formula>""</formula>
    </cfRule>
    <cfRule type="cellIs" dxfId="1758" priority="338" operator="equal">
      <formula>""</formula>
    </cfRule>
  </conditionalFormatting>
  <conditionalFormatting sqref="AE2989:AE2997">
    <cfRule type="cellIs" dxfId="1757" priority="335" operator="notEqual">
      <formula>""</formula>
    </cfRule>
    <cfRule type="cellIs" dxfId="1756" priority="336" operator="equal">
      <formula>""</formula>
    </cfRule>
  </conditionalFormatting>
  <conditionalFormatting sqref="AD2989:AD2997">
    <cfRule type="cellIs" dxfId="1755" priority="333" operator="notEqual">
      <formula>""</formula>
    </cfRule>
    <cfRule type="cellIs" dxfId="1754" priority="334" operator="equal">
      <formula>""</formula>
    </cfRule>
  </conditionalFormatting>
  <conditionalFormatting sqref="L2994:L2999">
    <cfRule type="cellIs" dxfId="1753" priority="331" operator="notEqual">
      <formula>""</formula>
    </cfRule>
    <cfRule type="cellIs" dxfId="1752" priority="332" operator="equal">
      <formula>""</formula>
    </cfRule>
  </conditionalFormatting>
  <conditionalFormatting sqref="K2994:K2999">
    <cfRule type="cellIs" dxfId="1751" priority="329" operator="notEqual">
      <formula>""</formula>
    </cfRule>
    <cfRule type="cellIs" dxfId="1750" priority="330" operator="equal">
      <formula>""</formula>
    </cfRule>
  </conditionalFormatting>
  <conditionalFormatting sqref="S2988:S2993">
    <cfRule type="cellIs" dxfId="1749" priority="327" operator="notEqual">
      <formula>""</formula>
    </cfRule>
    <cfRule type="cellIs" dxfId="1748" priority="328" operator="equal">
      <formula>""</formula>
    </cfRule>
  </conditionalFormatting>
  <conditionalFormatting sqref="V2989:V2997">
    <cfRule type="cellIs" dxfId="1747" priority="325" operator="notEqual">
      <formula>""</formula>
    </cfRule>
    <cfRule type="cellIs" dxfId="1746" priority="326" operator="equal">
      <formula>""</formula>
    </cfRule>
  </conditionalFormatting>
  <conditionalFormatting sqref="R3010:R3012">
    <cfRule type="cellIs" dxfId="1745" priority="323" operator="notEqual">
      <formula>""</formula>
    </cfRule>
    <cfRule type="cellIs" dxfId="1744" priority="324" operator="equal">
      <formula>""</formula>
    </cfRule>
  </conditionalFormatting>
  <conditionalFormatting sqref="Q3013:R3014 P3012:P3014 R3012 S3009:T3014 J3009:J3014 M3009:N3014 W3005:W3014">
    <cfRule type="cellIs" dxfId="1743" priority="321" operator="notEqual">
      <formula>""</formula>
    </cfRule>
    <cfRule type="cellIs" dxfId="1742" priority="322" operator="equal">
      <formula>""</formula>
    </cfRule>
  </conditionalFormatting>
  <conditionalFormatting sqref="B3003:B3014 U3014 W3004 T3004:T3008 Q3004:Q3012 U3013:V3013 R3004:R3009 T3003:Y3003 U3004:U3012 C3003:R3003 O3004:O3014 J3004:N3008 P3004:P3011 C3004:I3014 X3004:Y3014">
    <cfRule type="cellIs" dxfId="1741" priority="319" operator="notEqual">
      <formula>""</formula>
    </cfRule>
    <cfRule type="cellIs" dxfId="1740" priority="320" operator="equal">
      <formula>""</formula>
    </cfRule>
  </conditionalFormatting>
  <conditionalFormatting sqref="V3014">
    <cfRule type="cellIs" dxfId="1739" priority="317" operator="notEqual">
      <formula>""</formula>
    </cfRule>
    <cfRule type="cellIs" dxfId="1738" priority="318" operator="equal">
      <formula>""</formula>
    </cfRule>
  </conditionalFormatting>
  <conditionalFormatting sqref="Z3003:AB3003 AB3004:AB3014 Z3004:AA3013">
    <cfRule type="cellIs" dxfId="1737" priority="315" operator="notEqual">
      <formula>""</formula>
    </cfRule>
    <cfRule type="cellIs" dxfId="1736" priority="316" operator="equal">
      <formula>""</formula>
    </cfRule>
  </conditionalFormatting>
  <conditionalFormatting sqref="Z3014:AA3014">
    <cfRule type="cellIs" dxfId="1735" priority="313" operator="notEqual">
      <formula>""</formula>
    </cfRule>
    <cfRule type="cellIs" dxfId="1734" priority="314" operator="equal">
      <formula>""</formula>
    </cfRule>
  </conditionalFormatting>
  <conditionalFormatting sqref="AC3013:AE3013 AD3003:AE3003">
    <cfRule type="cellIs" dxfId="1733" priority="311" operator="notEqual">
      <formula>""</formula>
    </cfRule>
    <cfRule type="cellIs" dxfId="1732" priority="312" operator="equal">
      <formula>""</formula>
    </cfRule>
  </conditionalFormatting>
  <conditionalFormatting sqref="AC3014:AE3014">
    <cfRule type="cellIs" dxfId="1731" priority="309" operator="notEqual">
      <formula>""</formula>
    </cfRule>
    <cfRule type="cellIs" dxfId="1730" priority="310" operator="equal">
      <formula>""</formula>
    </cfRule>
  </conditionalFormatting>
  <conditionalFormatting sqref="AF3003:AF3013">
    <cfRule type="cellIs" dxfId="1729" priority="307" operator="notEqual">
      <formula>""</formula>
    </cfRule>
    <cfRule type="cellIs" dxfId="1728" priority="308" operator="equal">
      <formula>""</formula>
    </cfRule>
  </conditionalFormatting>
  <conditionalFormatting sqref="AF3014">
    <cfRule type="cellIs" dxfId="1727" priority="305" operator="notEqual">
      <formula>""</formula>
    </cfRule>
    <cfRule type="cellIs" dxfId="1726" priority="306" operator="equal">
      <formula>""</formula>
    </cfRule>
  </conditionalFormatting>
  <conditionalFormatting sqref="AG3003:AG3014">
    <cfRule type="cellIs" dxfId="1725" priority="303" operator="notEqual">
      <formula>""</formula>
    </cfRule>
    <cfRule type="cellIs" dxfId="1724" priority="304" operator="equal">
      <formula>""</formula>
    </cfRule>
  </conditionalFormatting>
  <conditionalFormatting sqref="AC3003">
    <cfRule type="cellIs" dxfId="1723" priority="301" operator="notEqual">
      <formula>""</formula>
    </cfRule>
    <cfRule type="cellIs" dxfId="1722" priority="302" operator="equal">
      <formula>""</formula>
    </cfRule>
  </conditionalFormatting>
  <conditionalFormatting sqref="AC3004:AC3012">
    <cfRule type="cellIs" dxfId="1721" priority="299" operator="notEqual">
      <formula>""</formula>
    </cfRule>
    <cfRule type="cellIs" dxfId="1720" priority="300" operator="equal">
      <formula>""</formula>
    </cfRule>
  </conditionalFormatting>
  <conditionalFormatting sqref="AF3004:AF3012">
    <cfRule type="cellIs" dxfId="1719" priority="297" operator="notEqual">
      <formula>""</formula>
    </cfRule>
    <cfRule type="cellIs" dxfId="1718" priority="298" operator="equal">
      <formula>""</formula>
    </cfRule>
  </conditionalFormatting>
  <conditionalFormatting sqref="AE3004:AE3012">
    <cfRule type="cellIs" dxfId="1717" priority="295" operator="notEqual">
      <formula>""</formula>
    </cfRule>
    <cfRule type="cellIs" dxfId="1716" priority="296" operator="equal">
      <formula>""</formula>
    </cfRule>
  </conditionalFormatting>
  <conditionalFormatting sqref="AD3004:AD3012">
    <cfRule type="cellIs" dxfId="1715" priority="293" operator="notEqual">
      <formula>""</formula>
    </cfRule>
    <cfRule type="cellIs" dxfId="1714" priority="294" operator="equal">
      <formula>""</formula>
    </cfRule>
  </conditionalFormatting>
  <conditionalFormatting sqref="L3009:L3014">
    <cfRule type="cellIs" dxfId="1713" priority="291" operator="notEqual">
      <formula>""</formula>
    </cfRule>
    <cfRule type="cellIs" dxfId="1712" priority="292" operator="equal">
      <formula>""</formula>
    </cfRule>
  </conditionalFormatting>
  <conditionalFormatting sqref="K3009:K3014">
    <cfRule type="cellIs" dxfId="1711" priority="289" operator="notEqual">
      <formula>""</formula>
    </cfRule>
    <cfRule type="cellIs" dxfId="1710" priority="290" operator="equal">
      <formula>""</formula>
    </cfRule>
  </conditionalFormatting>
  <conditionalFormatting sqref="S3003:S3008">
    <cfRule type="cellIs" dxfId="1709" priority="287" operator="notEqual">
      <formula>""</formula>
    </cfRule>
    <cfRule type="cellIs" dxfId="1708" priority="288" operator="equal">
      <formula>""</formula>
    </cfRule>
  </conditionalFormatting>
  <conditionalFormatting sqref="V3004:V3012">
    <cfRule type="cellIs" dxfId="1707" priority="285" operator="notEqual">
      <formula>""</formula>
    </cfRule>
    <cfRule type="cellIs" dxfId="1706" priority="286" operator="equal">
      <formula>""</formula>
    </cfRule>
  </conditionalFormatting>
  <conditionalFormatting sqref="K753:L753">
    <cfRule type="cellIs" dxfId="1705" priority="283" operator="notEqual">
      <formula>""</formula>
    </cfRule>
    <cfRule type="cellIs" dxfId="1704" priority="284" operator="equal">
      <formula>""</formula>
    </cfRule>
  </conditionalFormatting>
  <conditionalFormatting sqref="K754:K758">
    <cfRule type="cellIs" dxfId="1703" priority="281" operator="notEqual">
      <formula>""</formula>
    </cfRule>
    <cfRule type="cellIs" dxfId="1702" priority="282" operator="equal">
      <formula>""</formula>
    </cfRule>
  </conditionalFormatting>
  <conditionalFormatting sqref="L754:L758">
    <cfRule type="cellIs" dxfId="1701" priority="279" operator="notEqual">
      <formula>""</formula>
    </cfRule>
    <cfRule type="cellIs" dxfId="1700" priority="280" operator="equal">
      <formula>""</formula>
    </cfRule>
  </conditionalFormatting>
  <conditionalFormatting sqref="V754:V762">
    <cfRule type="cellIs" dxfId="1699" priority="277" operator="notEqual">
      <formula>""</formula>
    </cfRule>
    <cfRule type="cellIs" dxfId="1698" priority="278" operator="equal">
      <formula>""</formula>
    </cfRule>
  </conditionalFormatting>
  <conditionalFormatting sqref="Z754:AB763">
    <cfRule type="cellIs" dxfId="1697" priority="275" operator="notEqual">
      <formula>""</formula>
    </cfRule>
    <cfRule type="cellIs" dxfId="1696" priority="276" operator="equal">
      <formula>""</formula>
    </cfRule>
  </conditionalFormatting>
  <conditionalFormatting sqref="AC763:AE763">
    <cfRule type="cellIs" dxfId="1695" priority="273" operator="notEqual">
      <formula>""</formula>
    </cfRule>
    <cfRule type="cellIs" dxfId="1694" priority="274" operator="equal">
      <formula>""</formula>
    </cfRule>
  </conditionalFormatting>
  <conditionalFormatting sqref="AF754:AF763">
    <cfRule type="cellIs" dxfId="1693" priority="271" operator="notEqual">
      <formula>""</formula>
    </cfRule>
    <cfRule type="cellIs" dxfId="1692" priority="272" operator="equal">
      <formula>""</formula>
    </cfRule>
  </conditionalFormatting>
  <conditionalFormatting sqref="AG754:AG763">
    <cfRule type="cellIs" dxfId="1691" priority="269" operator="notEqual">
      <formula>""</formula>
    </cfRule>
    <cfRule type="cellIs" dxfId="1690" priority="270" operator="equal">
      <formula>""</formula>
    </cfRule>
  </conditionalFormatting>
  <conditionalFormatting sqref="AC754:AC762">
    <cfRule type="cellIs" dxfId="1689" priority="267" operator="notEqual">
      <formula>""</formula>
    </cfRule>
    <cfRule type="cellIs" dxfId="1688" priority="268" operator="equal">
      <formula>""</formula>
    </cfRule>
  </conditionalFormatting>
  <conditionalFormatting sqref="AF754:AF763">
    <cfRule type="cellIs" dxfId="1687" priority="265" operator="notEqual">
      <formula>""</formula>
    </cfRule>
    <cfRule type="cellIs" dxfId="1686" priority="266" operator="equal">
      <formula>""</formula>
    </cfRule>
  </conditionalFormatting>
  <conditionalFormatting sqref="AE754:AE762">
    <cfRule type="cellIs" dxfId="1685" priority="263" operator="notEqual">
      <formula>""</formula>
    </cfRule>
    <cfRule type="cellIs" dxfId="1684" priority="264" operator="equal">
      <formula>""</formula>
    </cfRule>
  </conditionalFormatting>
  <conditionalFormatting sqref="D754:D762">
    <cfRule type="cellIs" dxfId="1683" priority="259" operator="notEqual">
      <formula>""</formula>
    </cfRule>
    <cfRule type="cellIs" dxfId="1682" priority="260" operator="equal">
      <formula>""</formula>
    </cfRule>
  </conditionalFormatting>
  <conditionalFormatting sqref="E754:E762">
    <cfRule type="cellIs" dxfId="1681" priority="255" operator="notEqual">
      <formula>""</formula>
    </cfRule>
    <cfRule type="cellIs" dxfId="1680" priority="256" operator="equal">
      <formula>""</formula>
    </cfRule>
  </conditionalFormatting>
  <conditionalFormatting sqref="AD754:AD762">
    <cfRule type="cellIs" dxfId="1679" priority="253" operator="notEqual">
      <formula>""</formula>
    </cfRule>
    <cfRule type="cellIs" dxfId="1678" priority="254" operator="equal">
      <formula>""</formula>
    </cfRule>
  </conditionalFormatting>
  <conditionalFormatting sqref="R777">
    <cfRule type="cellIs" dxfId="1677" priority="251" operator="notEqual">
      <formula>""</formula>
    </cfRule>
    <cfRule type="cellIs" dxfId="1676" priority="252" operator="equal">
      <formula>""</formula>
    </cfRule>
  </conditionalFormatting>
  <conditionalFormatting sqref="Q778:R779 P777:P779 R777 S774:T779">
    <cfRule type="cellIs" dxfId="1675" priority="249" operator="notEqual">
      <formula>""</formula>
    </cfRule>
    <cfRule type="cellIs" dxfId="1674" priority="250" operator="equal">
      <formula>""</formula>
    </cfRule>
  </conditionalFormatting>
  <conditionalFormatting sqref="U779 U778:V778 T768:Y768 Q777 U769:U777 P768:R776 T769:T773 W769:Y770 W771:W779 Y771:Y779">
    <cfRule type="cellIs" dxfId="1673" priority="247" operator="notEqual">
      <formula>""</formula>
    </cfRule>
    <cfRule type="cellIs" dxfId="1672" priority="248" operator="equal">
      <formula>""</formula>
    </cfRule>
  </conditionalFormatting>
  <conditionalFormatting sqref="V779">
    <cfRule type="cellIs" dxfId="1671" priority="245" operator="notEqual">
      <formula>""</formula>
    </cfRule>
    <cfRule type="cellIs" dxfId="1670" priority="246" operator="equal">
      <formula>""</formula>
    </cfRule>
  </conditionalFormatting>
  <conditionalFormatting sqref="Z768:AB768 AB779">
    <cfRule type="cellIs" dxfId="1669" priority="243" operator="notEqual">
      <formula>""</formula>
    </cfRule>
    <cfRule type="cellIs" dxfId="1668" priority="244" operator="equal">
      <formula>""</formula>
    </cfRule>
  </conditionalFormatting>
  <conditionalFormatting sqref="Z779:AA779">
    <cfRule type="cellIs" dxfId="1667" priority="241" operator="notEqual">
      <formula>""</formula>
    </cfRule>
    <cfRule type="cellIs" dxfId="1666" priority="242" operator="equal">
      <formula>""</formula>
    </cfRule>
  </conditionalFormatting>
  <conditionalFormatting sqref="AD768:AE768">
    <cfRule type="cellIs" dxfId="1665" priority="239" operator="notEqual">
      <formula>""</formula>
    </cfRule>
    <cfRule type="cellIs" dxfId="1664" priority="240" operator="equal">
      <formula>""</formula>
    </cfRule>
  </conditionalFormatting>
  <conditionalFormatting sqref="AC779:AE779">
    <cfRule type="cellIs" dxfId="1663" priority="237" operator="notEqual">
      <formula>""</formula>
    </cfRule>
    <cfRule type="cellIs" dxfId="1662" priority="238" operator="equal">
      <formula>""</formula>
    </cfRule>
  </conditionalFormatting>
  <conditionalFormatting sqref="AF768">
    <cfRule type="cellIs" dxfId="1661" priority="235" operator="notEqual">
      <formula>""</formula>
    </cfRule>
    <cfRule type="cellIs" dxfId="1660" priority="236" operator="equal">
      <formula>""</formula>
    </cfRule>
  </conditionalFormatting>
  <conditionalFormatting sqref="AF779">
    <cfRule type="cellIs" dxfId="1659" priority="233" operator="notEqual">
      <formula>""</formula>
    </cfRule>
    <cfRule type="cellIs" dxfId="1658" priority="234" operator="equal">
      <formula>""</formula>
    </cfRule>
  </conditionalFormatting>
  <conditionalFormatting sqref="AG768 AG779">
    <cfRule type="cellIs" dxfId="1657" priority="231" operator="notEqual">
      <formula>""</formula>
    </cfRule>
    <cfRule type="cellIs" dxfId="1656" priority="232" operator="equal">
      <formula>""</formula>
    </cfRule>
  </conditionalFormatting>
  <conditionalFormatting sqref="AC768">
    <cfRule type="cellIs" dxfId="1655" priority="229" operator="notEqual">
      <formula>""</formula>
    </cfRule>
    <cfRule type="cellIs" dxfId="1654" priority="230" operator="equal">
      <formula>""</formula>
    </cfRule>
  </conditionalFormatting>
  <conditionalFormatting sqref="S768:S773">
    <cfRule type="cellIs" dxfId="1653" priority="227" operator="notEqual">
      <formula>""</formula>
    </cfRule>
    <cfRule type="cellIs" dxfId="1652" priority="228" operator="equal">
      <formula>""</formula>
    </cfRule>
  </conditionalFormatting>
  <conditionalFormatting sqref="V769:V777">
    <cfRule type="cellIs" dxfId="1651" priority="225" operator="notEqual">
      <formula>""</formula>
    </cfRule>
    <cfRule type="cellIs" dxfId="1650" priority="226" operator="equal">
      <formula>""</formula>
    </cfRule>
  </conditionalFormatting>
  <conditionalFormatting sqref="Z769:AB778">
    <cfRule type="cellIs" dxfId="1649" priority="223" operator="notEqual">
      <formula>""</formula>
    </cfRule>
    <cfRule type="cellIs" dxfId="1648" priority="224" operator="equal">
      <formula>""</formula>
    </cfRule>
  </conditionalFormatting>
  <conditionalFormatting sqref="AC778:AE778">
    <cfRule type="cellIs" dxfId="1647" priority="221" operator="notEqual">
      <formula>""</formula>
    </cfRule>
    <cfRule type="cellIs" dxfId="1646" priority="222" operator="equal">
      <formula>""</formula>
    </cfRule>
  </conditionalFormatting>
  <conditionalFormatting sqref="AF769:AF778">
    <cfRule type="cellIs" dxfId="1645" priority="219" operator="notEqual">
      <formula>""</formula>
    </cfRule>
    <cfRule type="cellIs" dxfId="1644" priority="220" operator="equal">
      <formula>""</formula>
    </cfRule>
  </conditionalFormatting>
  <conditionalFormatting sqref="AG769:AG778">
    <cfRule type="cellIs" dxfId="1643" priority="217" operator="notEqual">
      <formula>""</formula>
    </cfRule>
    <cfRule type="cellIs" dxfId="1642" priority="218" operator="equal">
      <formula>""</formula>
    </cfRule>
  </conditionalFormatting>
  <conditionalFormatting sqref="AC769:AC777">
    <cfRule type="cellIs" dxfId="1641" priority="215" operator="notEqual">
      <formula>""</formula>
    </cfRule>
    <cfRule type="cellIs" dxfId="1640" priority="216" operator="equal">
      <formula>""</formula>
    </cfRule>
  </conditionalFormatting>
  <conditionalFormatting sqref="AF769:AF778">
    <cfRule type="cellIs" dxfId="1639" priority="213" operator="notEqual">
      <formula>""</formula>
    </cfRule>
    <cfRule type="cellIs" dxfId="1638" priority="214" operator="equal">
      <formula>""</formula>
    </cfRule>
  </conditionalFormatting>
  <conditionalFormatting sqref="AE769:AE777">
    <cfRule type="cellIs" dxfId="1637" priority="211" operator="notEqual">
      <formula>""</formula>
    </cfRule>
    <cfRule type="cellIs" dxfId="1636" priority="212" operator="equal">
      <formula>""</formula>
    </cfRule>
  </conditionalFormatting>
  <conditionalFormatting sqref="AD769:AD777">
    <cfRule type="cellIs" dxfId="1635" priority="209" operator="notEqual">
      <formula>""</formula>
    </cfRule>
    <cfRule type="cellIs" dxfId="1634" priority="210" operator="equal">
      <formula>""</formula>
    </cfRule>
  </conditionalFormatting>
  <conditionalFormatting sqref="X771:X779">
    <cfRule type="cellIs" dxfId="1633" priority="207" operator="notEqual">
      <formula>""</formula>
    </cfRule>
    <cfRule type="cellIs" dxfId="1632" priority="208" operator="equal">
      <formula>""</formula>
    </cfRule>
  </conditionalFormatting>
  <conditionalFormatting sqref="M784:M792">
    <cfRule type="cellIs" dxfId="1631" priority="205" operator="notEqual">
      <formula>""</formula>
    </cfRule>
    <cfRule type="cellIs" dxfId="1630" priority="206" operator="equal">
      <formula>""</formula>
    </cfRule>
  </conditionalFormatting>
  <conditionalFormatting sqref="R792">
    <cfRule type="cellIs" dxfId="1629" priority="203" operator="notEqual">
      <formula>""</formula>
    </cfRule>
    <cfRule type="cellIs" dxfId="1628" priority="204" operator="equal">
      <formula>""</formula>
    </cfRule>
  </conditionalFormatting>
  <conditionalFormatting sqref="Q793:R794 R792 S789:T794">
    <cfRule type="cellIs" dxfId="1627" priority="201" operator="notEqual">
      <formula>""</formula>
    </cfRule>
    <cfRule type="cellIs" dxfId="1626" priority="202" operator="equal">
      <formula>""</formula>
    </cfRule>
  </conditionalFormatting>
  <conditionalFormatting sqref="U794 U793:V793 T783:V783 Q792 U784:U792 P783:R789 T784:T788 Q790:R791 P790:P794">
    <cfRule type="cellIs" dxfId="1625" priority="199" operator="notEqual">
      <formula>""</formula>
    </cfRule>
    <cfRule type="cellIs" dxfId="1624" priority="200" operator="equal">
      <formula>""</formula>
    </cfRule>
  </conditionalFormatting>
  <conditionalFormatting sqref="V794">
    <cfRule type="cellIs" dxfId="1623" priority="197" operator="notEqual">
      <formula>""</formula>
    </cfRule>
    <cfRule type="cellIs" dxfId="1622" priority="198" operator="equal">
      <formula>""</formula>
    </cfRule>
  </conditionalFormatting>
  <conditionalFormatting sqref="S783:S788">
    <cfRule type="cellIs" dxfId="1621" priority="195" operator="notEqual">
      <formula>""</formula>
    </cfRule>
    <cfRule type="cellIs" dxfId="1620" priority="196" operator="equal">
      <formula>""</formula>
    </cfRule>
  </conditionalFormatting>
  <conditionalFormatting sqref="V784:V792">
    <cfRule type="cellIs" dxfId="1619" priority="193" operator="notEqual">
      <formula>""</formula>
    </cfRule>
    <cfRule type="cellIs" dxfId="1618" priority="194" operator="equal">
      <formula>""</formula>
    </cfRule>
  </conditionalFormatting>
  <conditionalFormatting sqref="J783:K783 J784:J791 K784:K788">
    <cfRule type="cellIs" dxfId="1617" priority="191" operator="notEqual">
      <formula>""</formula>
    </cfRule>
    <cfRule type="cellIs" dxfId="1616" priority="192" operator="equal">
      <formula>""</formula>
    </cfRule>
  </conditionalFormatting>
  <conditionalFormatting sqref="K789:K791">
    <cfRule type="cellIs" dxfId="1615" priority="189" operator="notEqual">
      <formula>""</formula>
    </cfRule>
    <cfRule type="cellIs" dxfId="1614" priority="190" operator="equal">
      <formula>""</formula>
    </cfRule>
  </conditionalFormatting>
  <conditionalFormatting sqref="AF783:AF791">
    <cfRule type="cellIs" dxfId="1613" priority="185" operator="notEqual">
      <formula>""</formula>
    </cfRule>
    <cfRule type="cellIs" dxfId="1612" priority="186" operator="equal">
      <formula>""</formula>
    </cfRule>
  </conditionalFormatting>
  <conditionalFormatting sqref="AG783:AG791">
    <cfRule type="cellIs" dxfId="1611" priority="183" operator="notEqual">
      <formula>""</formula>
    </cfRule>
    <cfRule type="cellIs" dxfId="1610" priority="184" operator="equal">
      <formula>""</formula>
    </cfRule>
  </conditionalFormatting>
  <conditionalFormatting sqref="AC783:AC791">
    <cfRule type="cellIs" dxfId="1609" priority="181" operator="notEqual">
      <formula>""</formula>
    </cfRule>
    <cfRule type="cellIs" dxfId="1608" priority="182" operator="equal">
      <formula>""</formula>
    </cfRule>
  </conditionalFormatting>
  <conditionalFormatting sqref="AF783:AF791">
    <cfRule type="cellIs" dxfId="1607" priority="179" operator="notEqual">
      <formula>""</formula>
    </cfRule>
    <cfRule type="cellIs" dxfId="1606" priority="180" operator="equal">
      <formula>""</formula>
    </cfRule>
  </conditionalFormatting>
  <conditionalFormatting sqref="AE783:AE791">
    <cfRule type="cellIs" dxfId="1605" priority="177" operator="notEqual">
      <formula>""</formula>
    </cfRule>
    <cfRule type="cellIs" dxfId="1604" priority="178" operator="equal">
      <formula>""</formula>
    </cfRule>
  </conditionalFormatting>
  <conditionalFormatting sqref="AD783:AD791">
    <cfRule type="cellIs" dxfId="1603" priority="175" operator="notEqual">
      <formula>""</formula>
    </cfRule>
    <cfRule type="cellIs" dxfId="1602" priority="176" operator="equal">
      <formula>""</formula>
    </cfRule>
  </conditionalFormatting>
  <conditionalFormatting sqref="W785:W793">
    <cfRule type="cellIs" dxfId="1601" priority="173" operator="notEqual">
      <formula>""</formula>
    </cfRule>
    <cfRule type="cellIs" dxfId="1600" priority="174" operator="equal">
      <formula>""</formula>
    </cfRule>
  </conditionalFormatting>
  <conditionalFormatting sqref="AA783">
    <cfRule type="cellIs" dxfId="1599" priority="171" operator="notEqual">
      <formula>""</formula>
    </cfRule>
    <cfRule type="cellIs" dxfId="1598" priority="172" operator="equal">
      <formula>""</formula>
    </cfRule>
  </conditionalFormatting>
  <conditionalFormatting sqref="B783:B791">
    <cfRule type="cellIs" dxfId="1597" priority="169" operator="notEqual">
      <formula>""</formula>
    </cfRule>
    <cfRule type="cellIs" dxfId="1596" priority="170" operator="equal">
      <formula>""</formula>
    </cfRule>
  </conditionalFormatting>
  <conditionalFormatting sqref="F783:F791">
    <cfRule type="cellIs" dxfId="1595" priority="167" operator="notEqual">
      <formula>""</formula>
    </cfRule>
    <cfRule type="cellIs" dxfId="1594" priority="168" operator="equal">
      <formula>""</formula>
    </cfRule>
  </conditionalFormatting>
  <conditionalFormatting sqref="G783:H792">
    <cfRule type="cellIs" dxfId="1593" priority="165" operator="notEqual">
      <formula>""</formula>
    </cfRule>
    <cfRule type="cellIs" dxfId="1592" priority="166" operator="equal">
      <formula>""</formula>
    </cfRule>
  </conditionalFormatting>
  <conditionalFormatting sqref="I785:I794">
    <cfRule type="cellIs" dxfId="1591" priority="163" operator="notEqual">
      <formula>""</formula>
    </cfRule>
    <cfRule type="cellIs" dxfId="1590" priority="164" operator="equal">
      <formula>""</formula>
    </cfRule>
  </conditionalFormatting>
  <conditionalFormatting sqref="C799:C807">
    <cfRule type="cellIs" dxfId="1589" priority="161" operator="notEqual">
      <formula>""</formula>
    </cfRule>
    <cfRule type="cellIs" dxfId="1588" priority="162" operator="equal">
      <formula>""</formula>
    </cfRule>
  </conditionalFormatting>
  <conditionalFormatting sqref="AA799:AA807 AB798:AB808">
    <cfRule type="cellIs" dxfId="1587" priority="159" operator="notEqual">
      <formula>""</formula>
    </cfRule>
    <cfRule type="cellIs" dxfId="1586" priority="160" operator="equal">
      <formula>""</formula>
    </cfRule>
  </conditionalFormatting>
  <conditionalFormatting sqref="W809">
    <cfRule type="cellIs" dxfId="1585" priority="157" operator="notEqual">
      <formula>""</formula>
    </cfRule>
    <cfRule type="cellIs" dxfId="1584" priority="158" operator="equal">
      <formula>""</formula>
    </cfRule>
  </conditionalFormatting>
  <conditionalFormatting sqref="W799 W798:Y798 X799:Y809">
    <cfRule type="cellIs" dxfId="1583" priority="155" operator="notEqual">
      <formula>""</formula>
    </cfRule>
    <cfRule type="cellIs" dxfId="1582" priority="156" operator="equal">
      <formula>""</formula>
    </cfRule>
  </conditionalFormatting>
  <conditionalFormatting sqref="AB809 Z807:AA808 Z798:Z807">
    <cfRule type="cellIs" dxfId="1581" priority="153" operator="notEqual">
      <formula>""</formula>
    </cfRule>
    <cfRule type="cellIs" dxfId="1580" priority="154" operator="equal">
      <formula>""</formula>
    </cfRule>
  </conditionalFormatting>
  <conditionalFormatting sqref="Z809:AA809">
    <cfRule type="cellIs" dxfId="1579" priority="151" operator="notEqual">
      <formula>""</formula>
    </cfRule>
    <cfRule type="cellIs" dxfId="1578" priority="152" operator="equal">
      <formula>""</formula>
    </cfRule>
  </conditionalFormatting>
  <conditionalFormatting sqref="AC808:AE808">
    <cfRule type="cellIs" dxfId="1577" priority="149" operator="notEqual">
      <formula>""</formula>
    </cfRule>
    <cfRule type="cellIs" dxfId="1576" priority="150" operator="equal">
      <formula>""</formula>
    </cfRule>
  </conditionalFormatting>
  <conditionalFormatting sqref="AC809:AE809">
    <cfRule type="cellIs" dxfId="1575" priority="147" operator="notEqual">
      <formula>""</formula>
    </cfRule>
    <cfRule type="cellIs" dxfId="1574" priority="148" operator="equal">
      <formula>""</formula>
    </cfRule>
  </conditionalFormatting>
  <conditionalFormatting sqref="AF808">
    <cfRule type="cellIs" dxfId="1573" priority="145" operator="notEqual">
      <formula>""</formula>
    </cfRule>
    <cfRule type="cellIs" dxfId="1572" priority="146" operator="equal">
      <formula>""</formula>
    </cfRule>
  </conditionalFormatting>
  <conditionalFormatting sqref="AF809">
    <cfRule type="cellIs" dxfId="1571" priority="143" operator="notEqual">
      <formula>""</formula>
    </cfRule>
    <cfRule type="cellIs" dxfId="1570" priority="144" operator="equal">
      <formula>""</formula>
    </cfRule>
  </conditionalFormatting>
  <conditionalFormatting sqref="AG808:AG809">
    <cfRule type="cellIs" dxfId="1569" priority="141" operator="notEqual">
      <formula>""</formula>
    </cfRule>
    <cfRule type="cellIs" dxfId="1568" priority="142" operator="equal">
      <formula>""</formula>
    </cfRule>
  </conditionalFormatting>
  <conditionalFormatting sqref="AC807">
    <cfRule type="cellIs" dxfId="1567" priority="139" operator="notEqual">
      <formula>""</formula>
    </cfRule>
    <cfRule type="cellIs" dxfId="1566" priority="140" operator="equal">
      <formula>""</formula>
    </cfRule>
  </conditionalFormatting>
  <conditionalFormatting sqref="R807">
    <cfRule type="cellIs" dxfId="1565" priority="131" operator="notEqual">
      <formula>""</formula>
    </cfRule>
    <cfRule type="cellIs" dxfId="1564" priority="132" operator="equal">
      <formula>""</formula>
    </cfRule>
  </conditionalFormatting>
  <conditionalFormatting sqref="Q808:R809 R807 S804:T809">
    <cfRule type="cellIs" dxfId="1563" priority="129" operator="notEqual">
      <formula>""</formula>
    </cfRule>
    <cfRule type="cellIs" dxfId="1562" priority="130" operator="equal">
      <formula>""</formula>
    </cfRule>
  </conditionalFormatting>
  <conditionalFormatting sqref="U809 U808:V808 T798:V798 Q807 U799:U807 Q805:R806 P798:R804 T799:T803 P804:P809">
    <cfRule type="cellIs" dxfId="1561" priority="127" operator="notEqual">
      <formula>""</formula>
    </cfRule>
    <cfRule type="cellIs" dxfId="1560" priority="128" operator="equal">
      <formula>""</formula>
    </cfRule>
  </conditionalFormatting>
  <conditionalFormatting sqref="V809">
    <cfRule type="cellIs" dxfId="1559" priority="125" operator="notEqual">
      <formula>""</formula>
    </cfRule>
    <cfRule type="cellIs" dxfId="1558" priority="126" operator="equal">
      <formula>""</formula>
    </cfRule>
  </conditionalFormatting>
  <conditionalFormatting sqref="S798:S803">
    <cfRule type="cellIs" dxfId="1557" priority="123" operator="notEqual">
      <formula>""</formula>
    </cfRule>
    <cfRule type="cellIs" dxfId="1556" priority="124" operator="equal">
      <formula>""</formula>
    </cfRule>
  </conditionalFormatting>
  <conditionalFormatting sqref="V799:V807">
    <cfRule type="cellIs" dxfId="1555" priority="121" operator="notEqual">
      <formula>""</formula>
    </cfRule>
    <cfRule type="cellIs" dxfId="1554" priority="122" operator="equal">
      <formula>""</formula>
    </cfRule>
  </conditionalFormatting>
  <conditionalFormatting sqref="AC798:AC806">
    <cfRule type="cellIs" dxfId="1553" priority="115" operator="notEqual">
      <formula>""</formula>
    </cfRule>
    <cfRule type="cellIs" dxfId="1552" priority="116" operator="equal">
      <formula>""</formula>
    </cfRule>
  </conditionalFormatting>
  <conditionalFormatting sqref="AE798:AE807">
    <cfRule type="cellIs" dxfId="1551" priority="111" operator="notEqual">
      <formula>""</formula>
    </cfRule>
    <cfRule type="cellIs" dxfId="1550" priority="112" operator="equal">
      <formula>""</formula>
    </cfRule>
  </conditionalFormatting>
  <conditionalFormatting sqref="AD798:AD807">
    <cfRule type="cellIs" dxfId="1549" priority="109" operator="notEqual">
      <formula>""</formula>
    </cfRule>
    <cfRule type="cellIs" dxfId="1548" priority="110" operator="equal">
      <formula>""</formula>
    </cfRule>
  </conditionalFormatting>
  <conditionalFormatting sqref="W800:W808">
    <cfRule type="cellIs" dxfId="1547" priority="107" operator="notEqual">
      <formula>""</formula>
    </cfRule>
    <cfRule type="cellIs" dxfId="1546" priority="108" operator="equal">
      <formula>""</formula>
    </cfRule>
  </conditionalFormatting>
  <conditionalFormatting sqref="AA798">
    <cfRule type="cellIs" dxfId="1545" priority="105" operator="notEqual">
      <formula>""</formula>
    </cfRule>
    <cfRule type="cellIs" dxfId="1544" priority="106" operator="equal">
      <formula>""</formula>
    </cfRule>
  </conditionalFormatting>
  <conditionalFormatting sqref="AF798:AG798">
    <cfRule type="cellIs" dxfId="1543" priority="103" operator="notEqual">
      <formula>""</formula>
    </cfRule>
    <cfRule type="cellIs" dxfId="1542" priority="104" operator="equal">
      <formula>""</formula>
    </cfRule>
  </conditionalFormatting>
  <conditionalFormatting sqref="AF814:AG822">
    <cfRule type="cellIs" dxfId="1541" priority="101" operator="notEqual">
      <formula>""</formula>
    </cfRule>
    <cfRule type="cellIs" dxfId="1540" priority="102" operator="equal">
      <formula>""</formula>
    </cfRule>
  </conditionalFormatting>
  <conditionalFormatting sqref="AA814:AA822 AB813:AB823">
    <cfRule type="cellIs" dxfId="1539" priority="99" operator="notEqual">
      <formula>""</formula>
    </cfRule>
    <cfRule type="cellIs" dxfId="1538" priority="100" operator="equal">
      <formula>""</formula>
    </cfRule>
  </conditionalFormatting>
  <conditionalFormatting sqref="W813:Y824">
    <cfRule type="cellIs" dxfId="1537" priority="95" operator="notEqual">
      <formula>""</formula>
    </cfRule>
    <cfRule type="cellIs" dxfId="1536" priority="96" operator="equal">
      <formula>""</formula>
    </cfRule>
  </conditionalFormatting>
  <conditionalFormatting sqref="AB824 AA822:AA823 Z813:Z823">
    <cfRule type="cellIs" dxfId="1535" priority="93" operator="notEqual">
      <formula>""</formula>
    </cfRule>
    <cfRule type="cellIs" dxfId="1534" priority="94" operator="equal">
      <formula>""</formula>
    </cfRule>
  </conditionalFormatting>
  <conditionalFormatting sqref="Z824:AA824">
    <cfRule type="cellIs" dxfId="1533" priority="91" operator="notEqual">
      <formula>""</formula>
    </cfRule>
    <cfRule type="cellIs" dxfId="1532" priority="92" operator="equal">
      <formula>""</formula>
    </cfRule>
  </conditionalFormatting>
  <conditionalFormatting sqref="AC823">
    <cfRule type="cellIs" dxfId="1531" priority="89" operator="notEqual">
      <formula>""</formula>
    </cfRule>
    <cfRule type="cellIs" dxfId="1530" priority="90" operator="equal">
      <formula>""</formula>
    </cfRule>
  </conditionalFormatting>
  <conditionalFormatting sqref="AC824:AE824">
    <cfRule type="cellIs" dxfId="1529" priority="87" operator="notEqual">
      <formula>""</formula>
    </cfRule>
    <cfRule type="cellIs" dxfId="1528" priority="88" operator="equal">
      <formula>""</formula>
    </cfRule>
  </conditionalFormatting>
  <conditionalFormatting sqref="AF823">
    <cfRule type="cellIs" dxfId="1527" priority="85" operator="notEqual">
      <formula>""</formula>
    </cfRule>
    <cfRule type="cellIs" dxfId="1526" priority="86" operator="equal">
      <formula>""</formula>
    </cfRule>
  </conditionalFormatting>
  <conditionalFormatting sqref="AF824">
    <cfRule type="cellIs" dxfId="1525" priority="83" operator="notEqual">
      <formula>""</formula>
    </cfRule>
    <cfRule type="cellIs" dxfId="1524" priority="84" operator="equal">
      <formula>""</formula>
    </cfRule>
  </conditionalFormatting>
  <conditionalFormatting sqref="AG823:AG824">
    <cfRule type="cellIs" dxfId="1523" priority="81" operator="notEqual">
      <formula>""</formula>
    </cfRule>
    <cfRule type="cellIs" dxfId="1522" priority="82" operator="equal">
      <formula>""</formula>
    </cfRule>
  </conditionalFormatting>
  <conditionalFormatting sqref="AC822">
    <cfRule type="cellIs" dxfId="1521" priority="79" operator="notEqual">
      <formula>""</formula>
    </cfRule>
    <cfRule type="cellIs" dxfId="1520" priority="80" operator="equal">
      <formula>""</formula>
    </cfRule>
  </conditionalFormatting>
  <conditionalFormatting sqref="R822">
    <cfRule type="cellIs" dxfId="1519" priority="77" operator="notEqual">
      <formula>""</formula>
    </cfRule>
    <cfRule type="cellIs" dxfId="1518" priority="78" operator="equal">
      <formula>""</formula>
    </cfRule>
  </conditionalFormatting>
  <conditionalFormatting sqref="Q823:R824 R822 S819:T824">
    <cfRule type="cellIs" dxfId="1517" priority="75" operator="notEqual">
      <formula>""</formula>
    </cfRule>
    <cfRule type="cellIs" dxfId="1516" priority="76" operator="equal">
      <formula>""</formula>
    </cfRule>
  </conditionalFormatting>
  <conditionalFormatting sqref="U824 U823:V823 T813:V813 Q822 U814:U822 Q820:R821 P820:P824 P813:R813 P814:Q819 T814:T818 R814:R818">
    <cfRule type="cellIs" dxfId="1515" priority="73" operator="notEqual">
      <formula>""</formula>
    </cfRule>
    <cfRule type="cellIs" dxfId="1514" priority="74" operator="equal">
      <formula>""</formula>
    </cfRule>
  </conditionalFormatting>
  <conditionalFormatting sqref="V824">
    <cfRule type="cellIs" dxfId="1513" priority="71" operator="notEqual">
      <formula>""</formula>
    </cfRule>
    <cfRule type="cellIs" dxfId="1512" priority="72" operator="equal">
      <formula>""</formula>
    </cfRule>
  </conditionalFormatting>
  <conditionalFormatting sqref="S813:S818">
    <cfRule type="cellIs" dxfId="1511" priority="69" operator="notEqual">
      <formula>""</formula>
    </cfRule>
    <cfRule type="cellIs" dxfId="1510" priority="70" operator="equal">
      <formula>""</formula>
    </cfRule>
  </conditionalFormatting>
  <conditionalFormatting sqref="V814:V822">
    <cfRule type="cellIs" dxfId="1509" priority="67" operator="notEqual">
      <formula>""</formula>
    </cfRule>
    <cfRule type="cellIs" dxfId="1508" priority="68" operator="equal">
      <formula>""</formula>
    </cfRule>
  </conditionalFormatting>
  <conditionalFormatting sqref="AC813:AC821">
    <cfRule type="cellIs" dxfId="1507" priority="65" operator="notEqual">
      <formula>""</formula>
    </cfRule>
    <cfRule type="cellIs" dxfId="1506" priority="66" operator="equal">
      <formula>""</formula>
    </cfRule>
  </conditionalFormatting>
  <conditionalFormatting sqref="AE813:AE823">
    <cfRule type="cellIs" dxfId="1505" priority="63" operator="notEqual">
      <formula>""</formula>
    </cfRule>
    <cfRule type="cellIs" dxfId="1504" priority="64" operator="equal">
      <formula>""</formula>
    </cfRule>
  </conditionalFormatting>
  <conditionalFormatting sqref="AD813:AD823">
    <cfRule type="cellIs" dxfId="1503" priority="61" operator="notEqual">
      <formula>""</formula>
    </cfRule>
    <cfRule type="cellIs" dxfId="1502" priority="62" operator="equal">
      <formula>""</formula>
    </cfRule>
  </conditionalFormatting>
  <conditionalFormatting sqref="AA813">
    <cfRule type="cellIs" dxfId="1501" priority="57" operator="notEqual">
      <formula>""</formula>
    </cfRule>
    <cfRule type="cellIs" dxfId="1500" priority="58" operator="equal">
      <formula>""</formula>
    </cfRule>
  </conditionalFormatting>
  <conditionalFormatting sqref="AF813:AG813">
    <cfRule type="cellIs" dxfId="1499" priority="55" operator="notEqual">
      <formula>""</formula>
    </cfRule>
    <cfRule type="cellIs" dxfId="1498" priority="56" operator="equal">
      <formula>""</formula>
    </cfRule>
  </conditionalFormatting>
  <conditionalFormatting sqref="R819">
    <cfRule type="cellIs" dxfId="1497" priority="53" operator="notEqual">
      <formula>""</formula>
    </cfRule>
    <cfRule type="cellIs" dxfId="1496" priority="54" operator="equal">
      <formula>""</formula>
    </cfRule>
  </conditionalFormatting>
  <conditionalFormatting sqref="O828:O833">
    <cfRule type="cellIs" dxfId="1495" priority="51" operator="notEqual">
      <formula>""</formula>
    </cfRule>
    <cfRule type="cellIs" dxfId="1494" priority="52" operator="equal">
      <formula>""</formula>
    </cfRule>
  </conditionalFormatting>
  <conditionalFormatting sqref="V829:V837">
    <cfRule type="cellIs" dxfId="1493" priority="49" operator="notEqual">
      <formula>""</formula>
    </cfRule>
    <cfRule type="cellIs" dxfId="1492" priority="50" operator="equal">
      <formula>""</formula>
    </cfRule>
  </conditionalFormatting>
  <conditionalFormatting sqref="AF829:AG837">
    <cfRule type="cellIs" dxfId="1491" priority="47" operator="notEqual">
      <formula>""</formula>
    </cfRule>
    <cfRule type="cellIs" dxfId="1490" priority="48" operator="equal">
      <formula>""</formula>
    </cfRule>
  </conditionalFormatting>
  <conditionalFormatting sqref="R852">
    <cfRule type="cellIs" dxfId="1489" priority="45" operator="notEqual">
      <formula>""</formula>
    </cfRule>
    <cfRule type="cellIs" dxfId="1488" priority="46" operator="equal">
      <formula>""</formula>
    </cfRule>
  </conditionalFormatting>
  <conditionalFormatting sqref="Q853:R854 R852 J852:J854 M853:N854 W853:W854 N851:N852 T849:T854">
    <cfRule type="cellIs" dxfId="1487" priority="43" operator="notEqual">
      <formula>""</formula>
    </cfRule>
    <cfRule type="cellIs" dxfId="1486" priority="44" operator="equal">
      <formula>""</formula>
    </cfRule>
  </conditionalFormatting>
  <conditionalFormatting sqref="U854 U853:V853 T843:Y843 C843:N843 J844:J851 K844:N844 K845:L848 M845:M852 N845:N850 C853:I854 P843:R843 P844:P854 Q844:Q852 W844:W852 Z844:AB844 X844:Y854 C844:E852 G844:I852 O849:O854 R844:R851 T844:T848 U844:U852 B843:B854">
    <cfRule type="cellIs" dxfId="1485" priority="41" operator="notEqual">
      <formula>""</formula>
    </cfRule>
    <cfRule type="cellIs" dxfId="1484" priority="42" operator="equal">
      <formula>""</formula>
    </cfRule>
  </conditionalFormatting>
  <conditionalFormatting sqref="V854">
    <cfRule type="cellIs" dxfId="1483" priority="39" operator="notEqual">
      <formula>""</formula>
    </cfRule>
    <cfRule type="cellIs" dxfId="1482" priority="40" operator="equal">
      <formula>""</formula>
    </cfRule>
  </conditionalFormatting>
  <conditionalFormatting sqref="Z843:AB843 Z845:AA846 Z847:Z853 AA847:AA854 AB845:AB854">
    <cfRule type="cellIs" dxfId="1481" priority="37" operator="notEqual">
      <formula>""</formula>
    </cfRule>
    <cfRule type="cellIs" dxfId="1480" priority="38" operator="equal">
      <formula>""</formula>
    </cfRule>
  </conditionalFormatting>
  <conditionalFormatting sqref="Z854">
    <cfRule type="cellIs" dxfId="1479" priority="35" operator="notEqual">
      <formula>""</formula>
    </cfRule>
    <cfRule type="cellIs" dxfId="1478" priority="36" operator="equal">
      <formula>""</formula>
    </cfRule>
  </conditionalFormatting>
  <conditionalFormatting sqref="AC853:AE853 AD843:AE843">
    <cfRule type="cellIs" dxfId="1477" priority="33" operator="notEqual">
      <formula>""</formula>
    </cfRule>
    <cfRule type="cellIs" dxfId="1476" priority="34" operator="equal">
      <formula>""</formula>
    </cfRule>
  </conditionalFormatting>
  <conditionalFormatting sqref="AC854:AE854">
    <cfRule type="cellIs" dxfId="1475" priority="31" operator="notEqual">
      <formula>""</formula>
    </cfRule>
    <cfRule type="cellIs" dxfId="1474" priority="32" operator="equal">
      <formula>""</formula>
    </cfRule>
  </conditionalFormatting>
  <conditionalFormatting sqref="AF843 AF853">
    <cfRule type="cellIs" dxfId="1473" priority="29" operator="notEqual">
      <formula>""</formula>
    </cfRule>
    <cfRule type="cellIs" dxfId="1472" priority="30" operator="equal">
      <formula>""</formula>
    </cfRule>
  </conditionalFormatting>
  <conditionalFormatting sqref="AF854">
    <cfRule type="cellIs" dxfId="1471" priority="27" operator="notEqual">
      <formula>""</formula>
    </cfRule>
    <cfRule type="cellIs" dxfId="1470" priority="28" operator="equal">
      <formula>""</formula>
    </cfRule>
  </conditionalFormatting>
  <conditionalFormatting sqref="AG843 AG853:AG854">
    <cfRule type="cellIs" dxfId="1469" priority="25" operator="notEqual">
      <formula>""</formula>
    </cfRule>
    <cfRule type="cellIs" dxfId="1468" priority="26" operator="equal">
      <formula>""</formula>
    </cfRule>
  </conditionalFormatting>
  <conditionalFormatting sqref="AC843:AC851">
    <cfRule type="cellIs" dxfId="1467" priority="23" operator="notEqual">
      <formula>""</formula>
    </cfRule>
    <cfRule type="cellIs" dxfId="1466" priority="24" operator="equal">
      <formula>""</formula>
    </cfRule>
  </conditionalFormatting>
  <conditionalFormatting sqref="AC852">
    <cfRule type="cellIs" dxfId="1465" priority="21" operator="notEqual">
      <formula>""</formula>
    </cfRule>
    <cfRule type="cellIs" dxfId="1464" priority="22" operator="equal">
      <formula>""</formula>
    </cfRule>
  </conditionalFormatting>
  <conditionalFormatting sqref="AE844:AE852">
    <cfRule type="cellIs" dxfId="1463" priority="19" operator="notEqual">
      <formula>""</formula>
    </cfRule>
    <cfRule type="cellIs" dxfId="1462" priority="20" operator="equal">
      <formula>""</formula>
    </cfRule>
  </conditionalFormatting>
  <conditionalFormatting sqref="AD844:AD852">
    <cfRule type="cellIs" dxfId="1461" priority="17" operator="notEqual">
      <formula>""</formula>
    </cfRule>
    <cfRule type="cellIs" dxfId="1460" priority="18" operator="equal">
      <formula>""</formula>
    </cfRule>
  </conditionalFormatting>
  <conditionalFormatting sqref="L849:L854">
    <cfRule type="cellIs" dxfId="1459" priority="15" operator="notEqual">
      <formula>""</formula>
    </cfRule>
    <cfRule type="cellIs" dxfId="1458" priority="16" operator="equal">
      <formula>""</formula>
    </cfRule>
  </conditionalFormatting>
  <conditionalFormatting sqref="K849:K854">
    <cfRule type="cellIs" dxfId="1457" priority="13" operator="notEqual">
      <formula>""</formula>
    </cfRule>
    <cfRule type="cellIs" dxfId="1456" priority="14" operator="equal">
      <formula>""</formula>
    </cfRule>
  </conditionalFormatting>
  <conditionalFormatting sqref="S843:S854">
    <cfRule type="cellIs" dxfId="1455" priority="11" operator="notEqual">
      <formula>""</formula>
    </cfRule>
    <cfRule type="cellIs" dxfId="1454" priority="12" operator="equal">
      <formula>""</formula>
    </cfRule>
  </conditionalFormatting>
  <conditionalFormatting sqref="O843:O848">
    <cfRule type="cellIs" dxfId="1453" priority="9" operator="notEqual">
      <formula>""</formula>
    </cfRule>
    <cfRule type="cellIs" dxfId="1452" priority="10" operator="equal">
      <formula>""</formula>
    </cfRule>
  </conditionalFormatting>
  <conditionalFormatting sqref="V844:V852">
    <cfRule type="cellIs" dxfId="1451" priority="7" operator="notEqual">
      <formula>""</formula>
    </cfRule>
    <cfRule type="cellIs" dxfId="1450" priority="8" operator="equal">
      <formula>""</formula>
    </cfRule>
  </conditionalFormatting>
  <conditionalFormatting sqref="AF844:AF852">
    <cfRule type="cellIs" dxfId="1449" priority="5" operator="notEqual">
      <formula>""</formula>
    </cfRule>
    <cfRule type="cellIs" dxfId="1448" priority="6" operator="equal">
      <formula>""</formula>
    </cfRule>
  </conditionalFormatting>
  <conditionalFormatting sqref="F844:F852">
    <cfRule type="cellIs" dxfId="1447" priority="3" operator="notEqual">
      <formula>""</formula>
    </cfRule>
    <cfRule type="cellIs" dxfId="1446" priority="4" operator="equal">
      <formula>""</formula>
    </cfRule>
  </conditionalFormatting>
  <conditionalFormatting sqref="AG844:AG852">
    <cfRule type="cellIs" dxfId="1445" priority="1" operator="notEqual">
      <formula>""</formula>
    </cfRule>
    <cfRule type="cellIs" dxfId="1444" priority="2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&amp;R&amp;"Calibri"&amp;10&amp;K000000#interna&amp;1#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853D-8240-B143-A5B0-1EE16D4C5D34}">
  <sheetPr codeName="Planilha2"/>
  <dimension ref="E7:G692"/>
  <sheetViews>
    <sheetView zoomScale="130" zoomScaleNormal="130" workbookViewId="0">
      <selection activeCell="I6" sqref="I6"/>
    </sheetView>
  </sheetViews>
  <sheetFormatPr defaultColWidth="11.42578125" defaultRowHeight="14.45"/>
  <cols>
    <col min="5" max="5" width="18.85546875" bestFit="1" customWidth="1"/>
    <col min="6" max="6" width="18.140625" bestFit="1" customWidth="1"/>
    <col min="7" max="7" width="47" bestFit="1" customWidth="1"/>
  </cols>
  <sheetData>
    <row r="7" spans="5:7" ht="18.95" thickBot="1">
      <c r="E7" s="88" t="s">
        <v>158</v>
      </c>
      <c r="F7" s="77" t="s">
        <v>492</v>
      </c>
      <c r="G7" s="88" t="s">
        <v>493</v>
      </c>
    </row>
    <row r="8" spans="5:7" ht="18" thickBot="1">
      <c r="E8" s="89">
        <v>44562</v>
      </c>
      <c r="F8" s="90" t="s">
        <v>494</v>
      </c>
      <c r="G8" s="91" t="s">
        <v>495</v>
      </c>
    </row>
    <row r="9" spans="5:7" ht="18" thickBot="1">
      <c r="E9" s="92">
        <v>44620</v>
      </c>
      <c r="F9" s="93" t="s">
        <v>496</v>
      </c>
      <c r="G9" s="94" t="s">
        <v>497</v>
      </c>
    </row>
    <row r="10" spans="5:7" ht="18" thickBot="1">
      <c r="E10" s="92">
        <v>44621</v>
      </c>
      <c r="F10" s="93" t="s">
        <v>498</v>
      </c>
      <c r="G10" s="94" t="s">
        <v>497</v>
      </c>
    </row>
    <row r="11" spans="5:7" ht="18" thickBot="1">
      <c r="E11" s="92">
        <v>44666</v>
      </c>
      <c r="F11" s="93" t="s">
        <v>499</v>
      </c>
      <c r="G11" s="94" t="s">
        <v>500</v>
      </c>
    </row>
    <row r="12" spans="5:7" ht="18" thickBot="1">
      <c r="E12" s="92">
        <v>44672</v>
      </c>
      <c r="F12" s="93" t="s">
        <v>501</v>
      </c>
      <c r="G12" s="94" t="s">
        <v>502</v>
      </c>
    </row>
    <row r="13" spans="5:7" ht="18" thickBot="1">
      <c r="E13" s="92">
        <v>44682</v>
      </c>
      <c r="F13" s="93" t="s">
        <v>503</v>
      </c>
      <c r="G13" s="94" t="s">
        <v>504</v>
      </c>
    </row>
    <row r="14" spans="5:7" ht="18" thickBot="1">
      <c r="E14" s="92">
        <v>44728</v>
      </c>
      <c r="F14" s="93" t="s">
        <v>501</v>
      </c>
      <c r="G14" s="94" t="s">
        <v>505</v>
      </c>
    </row>
    <row r="15" spans="5:7" ht="18" thickBot="1">
      <c r="E15" s="92">
        <v>44811</v>
      </c>
      <c r="F15" s="93" t="s">
        <v>506</v>
      </c>
      <c r="G15" s="94" t="s">
        <v>507</v>
      </c>
    </row>
    <row r="16" spans="5:7" ht="38.450000000000003" thickBot="1">
      <c r="E16" s="92">
        <v>44846</v>
      </c>
      <c r="F16" s="93" t="s">
        <v>506</v>
      </c>
      <c r="G16" s="94" t="s">
        <v>508</v>
      </c>
    </row>
    <row r="17" spans="5:7" ht="18" thickBot="1">
      <c r="E17" s="92">
        <v>44867</v>
      </c>
      <c r="F17" s="93" t="s">
        <v>506</v>
      </c>
      <c r="G17" s="94" t="s">
        <v>509</v>
      </c>
    </row>
    <row r="18" spans="5:7" ht="18" thickBot="1">
      <c r="E18" s="92">
        <v>44880</v>
      </c>
      <c r="F18" s="93" t="s">
        <v>498</v>
      </c>
      <c r="G18" s="94" t="s">
        <v>510</v>
      </c>
    </row>
    <row r="19" spans="5:7" ht="18" thickBot="1">
      <c r="E19" s="92">
        <v>44920</v>
      </c>
      <c r="F19" s="93" t="s">
        <v>503</v>
      </c>
      <c r="G19" s="94" t="s">
        <v>511</v>
      </c>
    </row>
    <row r="20" spans="5:7" ht="18" thickBot="1">
      <c r="E20" s="95">
        <v>44927</v>
      </c>
      <c r="F20" s="96" t="s">
        <v>503</v>
      </c>
      <c r="G20" s="97" t="s">
        <v>495</v>
      </c>
    </row>
    <row r="21" spans="5:7" ht="18" thickBot="1">
      <c r="E21" s="98">
        <v>44977</v>
      </c>
      <c r="F21" s="99" t="s">
        <v>496</v>
      </c>
      <c r="G21" s="100" t="s">
        <v>497</v>
      </c>
    </row>
    <row r="22" spans="5:7" ht="18" thickBot="1">
      <c r="E22" s="98">
        <v>44978</v>
      </c>
      <c r="F22" s="99" t="s">
        <v>498</v>
      </c>
      <c r="G22" s="100" t="s">
        <v>497</v>
      </c>
    </row>
    <row r="23" spans="5:7" ht="18" thickBot="1">
      <c r="E23" s="98">
        <v>45023</v>
      </c>
      <c r="F23" s="99" t="s">
        <v>499</v>
      </c>
      <c r="G23" s="100" t="s">
        <v>500</v>
      </c>
    </row>
    <row r="24" spans="5:7" ht="18" thickBot="1">
      <c r="E24" s="98">
        <v>45037</v>
      </c>
      <c r="F24" s="99" t="s">
        <v>499</v>
      </c>
      <c r="G24" s="100" t="s">
        <v>502</v>
      </c>
    </row>
    <row r="25" spans="5:7" ht="18" thickBot="1">
      <c r="E25" s="98">
        <v>45047</v>
      </c>
      <c r="F25" s="99" t="s">
        <v>496</v>
      </c>
      <c r="G25" s="100" t="s">
        <v>504</v>
      </c>
    </row>
    <row r="26" spans="5:7" ht="18" thickBot="1">
      <c r="E26" s="98">
        <v>45085</v>
      </c>
      <c r="F26" s="99" t="s">
        <v>501</v>
      </c>
      <c r="G26" s="100" t="s">
        <v>505</v>
      </c>
    </row>
    <row r="27" spans="5:7" ht="18" thickBot="1">
      <c r="E27" s="98">
        <v>45176</v>
      </c>
      <c r="F27" s="99" t="s">
        <v>501</v>
      </c>
      <c r="G27" s="100" t="s">
        <v>507</v>
      </c>
    </row>
    <row r="28" spans="5:7" ht="38.450000000000003" thickBot="1">
      <c r="E28" s="98">
        <v>45211</v>
      </c>
      <c r="F28" s="99" t="s">
        <v>501</v>
      </c>
      <c r="G28" s="100" t="s">
        <v>508</v>
      </c>
    </row>
    <row r="29" spans="5:7" ht="18" thickBot="1">
      <c r="E29" s="98">
        <v>45232</v>
      </c>
      <c r="F29" s="99" t="s">
        <v>501</v>
      </c>
      <c r="G29" s="100" t="s">
        <v>509</v>
      </c>
    </row>
    <row r="30" spans="5:7" ht="18" thickBot="1">
      <c r="E30" s="98">
        <v>45245</v>
      </c>
      <c r="F30" s="99" t="s">
        <v>506</v>
      </c>
      <c r="G30" s="100" t="s">
        <v>510</v>
      </c>
    </row>
    <row r="31" spans="5:7" ht="18" thickBot="1">
      <c r="E31" s="98">
        <v>45285</v>
      </c>
      <c r="F31" s="99" t="s">
        <v>496</v>
      </c>
      <c r="G31" s="100" t="s">
        <v>511</v>
      </c>
    </row>
    <row r="32" spans="5:7" ht="18" thickBot="1">
      <c r="E32" s="89">
        <v>45292</v>
      </c>
      <c r="F32" s="90" t="s">
        <v>496</v>
      </c>
      <c r="G32" s="91" t="s">
        <v>495</v>
      </c>
    </row>
    <row r="33" spans="5:7" ht="18" thickBot="1">
      <c r="E33" s="92">
        <v>45334</v>
      </c>
      <c r="F33" s="93" t="s">
        <v>496</v>
      </c>
      <c r="G33" s="94" t="s">
        <v>497</v>
      </c>
    </row>
    <row r="34" spans="5:7" ht="18" thickBot="1">
      <c r="E34" s="92">
        <v>45335</v>
      </c>
      <c r="F34" s="93" t="s">
        <v>498</v>
      </c>
      <c r="G34" s="94" t="s">
        <v>497</v>
      </c>
    </row>
    <row r="35" spans="5:7" ht="18" thickBot="1">
      <c r="E35" s="92">
        <v>45380</v>
      </c>
      <c r="F35" s="93" t="s">
        <v>499</v>
      </c>
      <c r="G35" s="94" t="s">
        <v>500</v>
      </c>
    </row>
    <row r="36" spans="5:7" ht="18" thickBot="1">
      <c r="E36" s="92">
        <v>45403</v>
      </c>
      <c r="F36" s="93" t="s">
        <v>503</v>
      </c>
      <c r="G36" s="94" t="s">
        <v>502</v>
      </c>
    </row>
    <row r="37" spans="5:7" ht="18" thickBot="1">
      <c r="E37" s="92">
        <v>45413</v>
      </c>
      <c r="F37" s="93" t="s">
        <v>506</v>
      </c>
      <c r="G37" s="94" t="s">
        <v>504</v>
      </c>
    </row>
    <row r="38" spans="5:7" ht="18" thickBot="1">
      <c r="E38" s="92">
        <v>45442</v>
      </c>
      <c r="F38" s="93" t="s">
        <v>501</v>
      </c>
      <c r="G38" s="94" t="s">
        <v>505</v>
      </c>
    </row>
    <row r="39" spans="5:7" ht="18" thickBot="1">
      <c r="E39" s="92">
        <v>45542</v>
      </c>
      <c r="F39" s="93" t="s">
        <v>494</v>
      </c>
      <c r="G39" s="94" t="s">
        <v>507</v>
      </c>
    </row>
    <row r="40" spans="5:7" ht="38.450000000000003" thickBot="1">
      <c r="E40" s="92">
        <v>45577</v>
      </c>
      <c r="F40" s="93" t="s">
        <v>494</v>
      </c>
      <c r="G40" s="94" t="s">
        <v>508</v>
      </c>
    </row>
    <row r="41" spans="5:7" ht="18" thickBot="1">
      <c r="E41" s="92">
        <v>45598</v>
      </c>
      <c r="F41" s="93" t="s">
        <v>494</v>
      </c>
      <c r="G41" s="94" t="s">
        <v>509</v>
      </c>
    </row>
    <row r="42" spans="5:7" ht="18" thickBot="1">
      <c r="E42" s="92">
        <v>45611</v>
      </c>
      <c r="F42" s="93" t="s">
        <v>499</v>
      </c>
      <c r="G42" s="94" t="s">
        <v>510</v>
      </c>
    </row>
    <row r="43" spans="5:7" ht="18" thickBot="1">
      <c r="E43" s="92">
        <v>45651</v>
      </c>
      <c r="F43" s="93" t="s">
        <v>506</v>
      </c>
      <c r="G43" s="94" t="s">
        <v>511</v>
      </c>
    </row>
    <row r="44" spans="5:7" ht="18" thickBot="1">
      <c r="E44" s="95">
        <v>45658</v>
      </c>
      <c r="F44" s="96" t="s">
        <v>506</v>
      </c>
      <c r="G44" s="97" t="s">
        <v>495</v>
      </c>
    </row>
    <row r="45" spans="5:7" ht="18" thickBot="1">
      <c r="E45" s="98">
        <v>45719</v>
      </c>
      <c r="F45" s="99" t="s">
        <v>496</v>
      </c>
      <c r="G45" s="100" t="s">
        <v>497</v>
      </c>
    </row>
    <row r="46" spans="5:7" ht="18" thickBot="1">
      <c r="E46" s="98">
        <v>45720</v>
      </c>
      <c r="F46" s="99" t="s">
        <v>498</v>
      </c>
      <c r="G46" s="100" t="s">
        <v>497</v>
      </c>
    </row>
    <row r="47" spans="5:7" ht="18" thickBot="1">
      <c r="E47" s="98">
        <v>45765</v>
      </c>
      <c r="F47" s="99" t="s">
        <v>499</v>
      </c>
      <c r="G47" s="100" t="s">
        <v>500</v>
      </c>
    </row>
    <row r="48" spans="5:7" ht="18" thickBot="1">
      <c r="E48" s="98">
        <v>45768</v>
      </c>
      <c r="F48" s="99" t="s">
        <v>496</v>
      </c>
      <c r="G48" s="100" t="s">
        <v>502</v>
      </c>
    </row>
    <row r="49" spans="5:7" ht="18" thickBot="1">
      <c r="E49" s="98">
        <v>45778</v>
      </c>
      <c r="F49" s="99" t="s">
        <v>501</v>
      </c>
      <c r="G49" s="100" t="s">
        <v>504</v>
      </c>
    </row>
    <row r="50" spans="5:7" ht="18" thickBot="1">
      <c r="E50" s="98">
        <v>45827</v>
      </c>
      <c r="F50" s="99" t="s">
        <v>501</v>
      </c>
      <c r="G50" s="100" t="s">
        <v>505</v>
      </c>
    </row>
    <row r="51" spans="5:7" ht="18" thickBot="1">
      <c r="E51" s="98">
        <v>45907</v>
      </c>
      <c r="F51" s="99" t="s">
        <v>503</v>
      </c>
      <c r="G51" s="100" t="s">
        <v>507</v>
      </c>
    </row>
    <row r="52" spans="5:7" ht="38.450000000000003" thickBot="1">
      <c r="E52" s="98">
        <v>45942</v>
      </c>
      <c r="F52" s="99" t="s">
        <v>503</v>
      </c>
      <c r="G52" s="100" t="s">
        <v>508</v>
      </c>
    </row>
    <row r="53" spans="5:7" ht="18" thickBot="1">
      <c r="E53" s="98">
        <v>45963</v>
      </c>
      <c r="F53" s="99" t="s">
        <v>503</v>
      </c>
      <c r="G53" s="100" t="s">
        <v>509</v>
      </c>
    </row>
    <row r="54" spans="5:7" ht="18" thickBot="1">
      <c r="E54" s="98">
        <v>45976</v>
      </c>
      <c r="F54" s="99" t="s">
        <v>494</v>
      </c>
      <c r="G54" s="100" t="s">
        <v>510</v>
      </c>
    </row>
    <row r="55" spans="5:7" ht="18" thickBot="1">
      <c r="E55" s="98">
        <v>46016</v>
      </c>
      <c r="F55" s="99" t="s">
        <v>501</v>
      </c>
      <c r="G55" s="100" t="s">
        <v>511</v>
      </c>
    </row>
    <row r="56" spans="5:7" ht="18" thickBot="1">
      <c r="E56" s="89">
        <v>46023</v>
      </c>
      <c r="F56" s="90" t="s">
        <v>501</v>
      </c>
      <c r="G56" s="91" t="s">
        <v>495</v>
      </c>
    </row>
    <row r="57" spans="5:7" ht="18" thickBot="1">
      <c r="E57" s="92">
        <v>46069</v>
      </c>
      <c r="F57" s="93" t="s">
        <v>496</v>
      </c>
      <c r="G57" s="94" t="s">
        <v>497</v>
      </c>
    </row>
    <row r="58" spans="5:7" ht="18" thickBot="1">
      <c r="E58" s="92">
        <v>46070</v>
      </c>
      <c r="F58" s="93" t="s">
        <v>498</v>
      </c>
      <c r="G58" s="94" t="s">
        <v>497</v>
      </c>
    </row>
    <row r="59" spans="5:7" ht="18" thickBot="1">
      <c r="E59" s="92">
        <v>46115</v>
      </c>
      <c r="F59" s="93" t="s">
        <v>499</v>
      </c>
      <c r="G59" s="94" t="s">
        <v>500</v>
      </c>
    </row>
    <row r="60" spans="5:7" ht="18" thickBot="1">
      <c r="E60" s="92">
        <v>46133</v>
      </c>
      <c r="F60" s="93" t="s">
        <v>498</v>
      </c>
      <c r="G60" s="94" t="s">
        <v>502</v>
      </c>
    </row>
    <row r="61" spans="5:7" ht="18" thickBot="1">
      <c r="E61" s="92">
        <v>46143</v>
      </c>
      <c r="F61" s="93" t="s">
        <v>499</v>
      </c>
      <c r="G61" s="94" t="s">
        <v>504</v>
      </c>
    </row>
    <row r="62" spans="5:7" ht="18" thickBot="1">
      <c r="E62" s="92">
        <v>46177</v>
      </c>
      <c r="F62" s="93" t="s">
        <v>501</v>
      </c>
      <c r="G62" s="94" t="s">
        <v>505</v>
      </c>
    </row>
    <row r="63" spans="5:7" ht="18" thickBot="1">
      <c r="E63" s="92">
        <v>46272</v>
      </c>
      <c r="F63" s="93" t="s">
        <v>496</v>
      </c>
      <c r="G63" s="94" t="s">
        <v>507</v>
      </c>
    </row>
    <row r="64" spans="5:7" ht="38.450000000000003" thickBot="1">
      <c r="E64" s="92">
        <v>46307</v>
      </c>
      <c r="F64" s="93" t="s">
        <v>496</v>
      </c>
      <c r="G64" s="94" t="s">
        <v>508</v>
      </c>
    </row>
    <row r="65" spans="5:7" ht="18" thickBot="1">
      <c r="E65" s="92">
        <v>46328</v>
      </c>
      <c r="F65" s="93" t="s">
        <v>496</v>
      </c>
      <c r="G65" s="94" t="s">
        <v>509</v>
      </c>
    </row>
    <row r="66" spans="5:7" ht="18" thickBot="1">
      <c r="E66" s="92">
        <v>46341</v>
      </c>
      <c r="F66" s="93" t="s">
        <v>503</v>
      </c>
      <c r="G66" s="94" t="s">
        <v>510</v>
      </c>
    </row>
    <row r="67" spans="5:7" ht="18" thickBot="1">
      <c r="E67" s="92">
        <v>46381</v>
      </c>
      <c r="F67" s="93" t="s">
        <v>499</v>
      </c>
      <c r="G67" s="94" t="s">
        <v>511</v>
      </c>
    </row>
    <row r="68" spans="5:7" ht="18" thickBot="1">
      <c r="E68" s="95">
        <v>46388</v>
      </c>
      <c r="F68" s="96" t="s">
        <v>499</v>
      </c>
      <c r="G68" s="97" t="s">
        <v>495</v>
      </c>
    </row>
    <row r="69" spans="5:7" ht="18" thickBot="1">
      <c r="E69" s="98">
        <v>46426</v>
      </c>
      <c r="F69" s="99" t="s">
        <v>496</v>
      </c>
      <c r="G69" s="100" t="s">
        <v>497</v>
      </c>
    </row>
    <row r="70" spans="5:7" ht="18" thickBot="1">
      <c r="E70" s="98">
        <v>46427</v>
      </c>
      <c r="F70" s="99" t="s">
        <v>498</v>
      </c>
      <c r="G70" s="100" t="s">
        <v>497</v>
      </c>
    </row>
    <row r="71" spans="5:7" ht="18" thickBot="1">
      <c r="E71" s="98">
        <v>46472</v>
      </c>
      <c r="F71" s="99" t="s">
        <v>499</v>
      </c>
      <c r="G71" s="100" t="s">
        <v>500</v>
      </c>
    </row>
    <row r="72" spans="5:7" ht="18" thickBot="1">
      <c r="E72" s="98">
        <v>46498</v>
      </c>
      <c r="F72" s="99" t="s">
        <v>506</v>
      </c>
      <c r="G72" s="100" t="s">
        <v>502</v>
      </c>
    </row>
    <row r="73" spans="5:7" ht="18" thickBot="1">
      <c r="E73" s="98">
        <v>46508</v>
      </c>
      <c r="F73" s="99" t="s">
        <v>494</v>
      </c>
      <c r="G73" s="100" t="s">
        <v>504</v>
      </c>
    </row>
    <row r="74" spans="5:7" ht="18" thickBot="1">
      <c r="E74" s="98">
        <v>46534</v>
      </c>
      <c r="F74" s="99" t="s">
        <v>501</v>
      </c>
      <c r="G74" s="100" t="s">
        <v>505</v>
      </c>
    </row>
    <row r="75" spans="5:7" ht="18" thickBot="1">
      <c r="E75" s="98">
        <v>46637</v>
      </c>
      <c r="F75" s="99" t="s">
        <v>498</v>
      </c>
      <c r="G75" s="100" t="s">
        <v>507</v>
      </c>
    </row>
    <row r="76" spans="5:7" ht="38.450000000000003" thickBot="1">
      <c r="E76" s="98">
        <v>46672</v>
      </c>
      <c r="F76" s="99" t="s">
        <v>498</v>
      </c>
      <c r="G76" s="100" t="s">
        <v>508</v>
      </c>
    </row>
    <row r="77" spans="5:7" ht="18" thickBot="1">
      <c r="E77" s="98">
        <v>46693</v>
      </c>
      <c r="F77" s="99" t="s">
        <v>498</v>
      </c>
      <c r="G77" s="100" t="s">
        <v>509</v>
      </c>
    </row>
    <row r="78" spans="5:7" ht="18" thickBot="1">
      <c r="E78" s="98">
        <v>46706</v>
      </c>
      <c r="F78" s="99" t="s">
        <v>496</v>
      </c>
      <c r="G78" s="100" t="s">
        <v>510</v>
      </c>
    </row>
    <row r="79" spans="5:7" ht="18" thickBot="1">
      <c r="E79" s="98">
        <v>46746</v>
      </c>
      <c r="F79" s="99" t="s">
        <v>494</v>
      </c>
      <c r="G79" s="100" t="s">
        <v>511</v>
      </c>
    </row>
    <row r="80" spans="5:7" ht="18" thickBot="1">
      <c r="E80" s="89">
        <v>46753</v>
      </c>
      <c r="F80" s="90" t="s">
        <v>494</v>
      </c>
      <c r="G80" s="91" t="s">
        <v>495</v>
      </c>
    </row>
    <row r="81" spans="5:7" ht="18" thickBot="1">
      <c r="E81" s="92">
        <v>46811</v>
      </c>
      <c r="F81" s="93" t="s">
        <v>496</v>
      </c>
      <c r="G81" s="94" t="s">
        <v>497</v>
      </c>
    </row>
    <row r="82" spans="5:7" ht="18" thickBot="1">
      <c r="E82" s="92">
        <v>46812</v>
      </c>
      <c r="F82" s="93" t="s">
        <v>498</v>
      </c>
      <c r="G82" s="94" t="s">
        <v>497</v>
      </c>
    </row>
    <row r="83" spans="5:7" ht="18" thickBot="1">
      <c r="E83" s="92">
        <v>46857</v>
      </c>
      <c r="F83" s="93" t="s">
        <v>499</v>
      </c>
      <c r="G83" s="94" t="s">
        <v>500</v>
      </c>
    </row>
    <row r="84" spans="5:7" ht="18" thickBot="1">
      <c r="E84" s="92">
        <v>46864</v>
      </c>
      <c r="F84" s="93" t="s">
        <v>499</v>
      </c>
      <c r="G84" s="94" t="s">
        <v>502</v>
      </c>
    </row>
    <row r="85" spans="5:7" ht="18" thickBot="1">
      <c r="E85" s="92">
        <v>46874</v>
      </c>
      <c r="F85" s="93" t="s">
        <v>496</v>
      </c>
      <c r="G85" s="94" t="s">
        <v>504</v>
      </c>
    </row>
    <row r="86" spans="5:7" ht="18" thickBot="1">
      <c r="E86" s="92">
        <v>46919</v>
      </c>
      <c r="F86" s="93" t="s">
        <v>501</v>
      </c>
      <c r="G86" s="94" t="s">
        <v>505</v>
      </c>
    </row>
    <row r="87" spans="5:7" ht="18" thickBot="1">
      <c r="E87" s="92">
        <v>47003</v>
      </c>
      <c r="F87" s="93" t="s">
        <v>501</v>
      </c>
      <c r="G87" s="94" t="s">
        <v>507</v>
      </c>
    </row>
    <row r="88" spans="5:7" ht="38.450000000000003" thickBot="1">
      <c r="E88" s="92">
        <v>47038</v>
      </c>
      <c r="F88" s="93" t="s">
        <v>501</v>
      </c>
      <c r="G88" s="94" t="s">
        <v>508</v>
      </c>
    </row>
    <row r="89" spans="5:7" ht="18" thickBot="1">
      <c r="E89" s="92">
        <v>47059</v>
      </c>
      <c r="F89" s="93" t="s">
        <v>501</v>
      </c>
      <c r="G89" s="94" t="s">
        <v>509</v>
      </c>
    </row>
    <row r="90" spans="5:7" ht="18" thickBot="1">
      <c r="E90" s="92">
        <v>47072</v>
      </c>
      <c r="F90" s="93" t="s">
        <v>506</v>
      </c>
      <c r="G90" s="94" t="s">
        <v>510</v>
      </c>
    </row>
    <row r="91" spans="5:7" ht="18" thickBot="1">
      <c r="E91" s="92">
        <v>47112</v>
      </c>
      <c r="F91" s="93" t="s">
        <v>496</v>
      </c>
      <c r="G91" s="94" t="s">
        <v>511</v>
      </c>
    </row>
    <row r="92" spans="5:7" ht="18" thickBot="1">
      <c r="E92" s="95">
        <v>47119</v>
      </c>
      <c r="F92" s="96" t="s">
        <v>496</v>
      </c>
      <c r="G92" s="97" t="s">
        <v>495</v>
      </c>
    </row>
    <row r="93" spans="5:7" ht="18" thickBot="1">
      <c r="E93" s="98">
        <v>47161</v>
      </c>
      <c r="F93" s="99" t="s">
        <v>496</v>
      </c>
      <c r="G93" s="100" t="s">
        <v>497</v>
      </c>
    </row>
    <row r="94" spans="5:7" ht="18" thickBot="1">
      <c r="E94" s="98">
        <v>47162</v>
      </c>
      <c r="F94" s="99" t="s">
        <v>498</v>
      </c>
      <c r="G94" s="100" t="s">
        <v>497</v>
      </c>
    </row>
    <row r="95" spans="5:7" ht="18" thickBot="1">
      <c r="E95" s="98">
        <v>47207</v>
      </c>
      <c r="F95" s="99" t="s">
        <v>499</v>
      </c>
      <c r="G95" s="100" t="s">
        <v>500</v>
      </c>
    </row>
    <row r="96" spans="5:7" ht="18" thickBot="1">
      <c r="E96" s="98">
        <v>47229</v>
      </c>
      <c r="F96" s="99" t="s">
        <v>494</v>
      </c>
      <c r="G96" s="100" t="s">
        <v>502</v>
      </c>
    </row>
    <row r="97" spans="5:7" ht="18" thickBot="1">
      <c r="E97" s="98">
        <v>47239</v>
      </c>
      <c r="F97" s="99" t="s">
        <v>498</v>
      </c>
      <c r="G97" s="100" t="s">
        <v>504</v>
      </c>
    </row>
    <row r="98" spans="5:7" ht="18" thickBot="1">
      <c r="E98" s="98">
        <v>47269</v>
      </c>
      <c r="F98" s="99" t="s">
        <v>501</v>
      </c>
      <c r="G98" s="100" t="s">
        <v>505</v>
      </c>
    </row>
    <row r="99" spans="5:7" ht="18" thickBot="1">
      <c r="E99" s="98">
        <v>47368</v>
      </c>
      <c r="F99" s="99" t="s">
        <v>499</v>
      </c>
      <c r="G99" s="100" t="s">
        <v>507</v>
      </c>
    </row>
    <row r="100" spans="5:7" ht="38.450000000000003" thickBot="1">
      <c r="E100" s="98">
        <v>47403</v>
      </c>
      <c r="F100" s="99" t="s">
        <v>499</v>
      </c>
      <c r="G100" s="100" t="s">
        <v>508</v>
      </c>
    </row>
    <row r="101" spans="5:7" ht="18" thickBot="1">
      <c r="E101" s="98">
        <v>47424</v>
      </c>
      <c r="F101" s="99" t="s">
        <v>499</v>
      </c>
      <c r="G101" s="100" t="s">
        <v>509</v>
      </c>
    </row>
    <row r="102" spans="5:7" ht="18" thickBot="1">
      <c r="E102" s="98">
        <v>47437</v>
      </c>
      <c r="F102" s="99" t="s">
        <v>501</v>
      </c>
      <c r="G102" s="100" t="s">
        <v>510</v>
      </c>
    </row>
    <row r="103" spans="5:7" ht="18" thickBot="1">
      <c r="E103" s="98">
        <v>47477</v>
      </c>
      <c r="F103" s="99" t="s">
        <v>498</v>
      </c>
      <c r="G103" s="100" t="s">
        <v>511</v>
      </c>
    </row>
    <row r="104" spans="5:7" ht="18" thickBot="1">
      <c r="E104" s="89">
        <v>47484</v>
      </c>
      <c r="F104" s="90" t="s">
        <v>498</v>
      </c>
      <c r="G104" s="91" t="s">
        <v>495</v>
      </c>
    </row>
    <row r="105" spans="5:7" ht="18" thickBot="1">
      <c r="E105" s="92">
        <v>47546</v>
      </c>
      <c r="F105" s="93" t="s">
        <v>496</v>
      </c>
      <c r="G105" s="94" t="s">
        <v>497</v>
      </c>
    </row>
    <row r="106" spans="5:7" ht="18" thickBot="1">
      <c r="E106" s="92">
        <v>47547</v>
      </c>
      <c r="F106" s="93" t="s">
        <v>498</v>
      </c>
      <c r="G106" s="94" t="s">
        <v>497</v>
      </c>
    </row>
    <row r="107" spans="5:7" ht="18" thickBot="1">
      <c r="E107" s="92">
        <v>47592</v>
      </c>
      <c r="F107" s="93" t="s">
        <v>499</v>
      </c>
      <c r="G107" s="94" t="s">
        <v>500</v>
      </c>
    </row>
    <row r="108" spans="5:7" ht="18" thickBot="1">
      <c r="E108" s="92">
        <v>47594</v>
      </c>
      <c r="F108" s="93" t="s">
        <v>503</v>
      </c>
      <c r="G108" s="94" t="s">
        <v>502</v>
      </c>
    </row>
    <row r="109" spans="5:7" ht="18" thickBot="1">
      <c r="E109" s="92">
        <v>47604</v>
      </c>
      <c r="F109" s="93" t="s">
        <v>506</v>
      </c>
      <c r="G109" s="94" t="s">
        <v>504</v>
      </c>
    </row>
    <row r="110" spans="5:7" ht="18" thickBot="1">
      <c r="E110" s="92">
        <v>47654</v>
      </c>
      <c r="F110" s="93" t="s">
        <v>501</v>
      </c>
      <c r="G110" s="94" t="s">
        <v>505</v>
      </c>
    </row>
    <row r="111" spans="5:7" ht="18" thickBot="1">
      <c r="E111" s="92">
        <v>47733</v>
      </c>
      <c r="F111" s="93" t="s">
        <v>494</v>
      </c>
      <c r="G111" s="94" t="s">
        <v>507</v>
      </c>
    </row>
    <row r="112" spans="5:7" ht="38.450000000000003" thickBot="1">
      <c r="E112" s="92">
        <v>47768</v>
      </c>
      <c r="F112" s="93" t="s">
        <v>494</v>
      </c>
      <c r="G112" s="94" t="s">
        <v>508</v>
      </c>
    </row>
    <row r="113" spans="5:7" ht="18" thickBot="1">
      <c r="E113" s="92">
        <v>47789</v>
      </c>
      <c r="F113" s="93" t="s">
        <v>494</v>
      </c>
      <c r="G113" s="94" t="s">
        <v>509</v>
      </c>
    </row>
    <row r="114" spans="5:7" ht="18" thickBot="1">
      <c r="E114" s="92">
        <v>47802</v>
      </c>
      <c r="F114" s="93" t="s">
        <v>499</v>
      </c>
      <c r="G114" s="94" t="s">
        <v>510</v>
      </c>
    </row>
    <row r="115" spans="5:7" ht="18" thickBot="1">
      <c r="E115" s="92">
        <v>47842</v>
      </c>
      <c r="F115" s="93" t="s">
        <v>506</v>
      </c>
      <c r="G115" s="94" t="s">
        <v>511</v>
      </c>
    </row>
    <row r="116" spans="5:7" ht="18" thickBot="1">
      <c r="E116" s="95">
        <v>47849</v>
      </c>
      <c r="F116" s="96" t="s">
        <v>506</v>
      </c>
      <c r="G116" s="97" t="s">
        <v>495</v>
      </c>
    </row>
    <row r="117" spans="5:7" ht="18" thickBot="1">
      <c r="E117" s="98">
        <v>47903</v>
      </c>
      <c r="F117" s="99" t="s">
        <v>496</v>
      </c>
      <c r="G117" s="100" t="s">
        <v>497</v>
      </c>
    </row>
    <row r="118" spans="5:7" ht="18" thickBot="1">
      <c r="E118" s="98">
        <v>47904</v>
      </c>
      <c r="F118" s="99" t="s">
        <v>498</v>
      </c>
      <c r="G118" s="100" t="s">
        <v>497</v>
      </c>
    </row>
    <row r="119" spans="5:7" ht="18" thickBot="1">
      <c r="E119" s="98">
        <v>47949</v>
      </c>
      <c r="F119" s="99" t="s">
        <v>499</v>
      </c>
      <c r="G119" s="100" t="s">
        <v>500</v>
      </c>
    </row>
    <row r="120" spans="5:7" ht="18" thickBot="1">
      <c r="E120" s="98">
        <v>47959</v>
      </c>
      <c r="F120" s="99" t="s">
        <v>496</v>
      </c>
      <c r="G120" s="100" t="s">
        <v>502</v>
      </c>
    </row>
    <row r="121" spans="5:7" ht="18" thickBot="1">
      <c r="E121" s="98">
        <v>47969</v>
      </c>
      <c r="F121" s="99" t="s">
        <v>501</v>
      </c>
      <c r="G121" s="100" t="s">
        <v>504</v>
      </c>
    </row>
    <row r="122" spans="5:7" ht="18" thickBot="1">
      <c r="E122" s="98">
        <v>48011</v>
      </c>
      <c r="F122" s="99" t="s">
        <v>501</v>
      </c>
      <c r="G122" s="100" t="s">
        <v>505</v>
      </c>
    </row>
    <row r="123" spans="5:7" ht="18" thickBot="1">
      <c r="E123" s="98">
        <v>48098</v>
      </c>
      <c r="F123" s="99" t="s">
        <v>503</v>
      </c>
      <c r="G123" s="100" t="s">
        <v>507</v>
      </c>
    </row>
    <row r="124" spans="5:7" ht="38.450000000000003" thickBot="1">
      <c r="E124" s="98">
        <v>48133</v>
      </c>
      <c r="F124" s="99" t="s">
        <v>503</v>
      </c>
      <c r="G124" s="100" t="s">
        <v>508</v>
      </c>
    </row>
    <row r="125" spans="5:7" ht="18" thickBot="1">
      <c r="E125" s="98">
        <v>48154</v>
      </c>
      <c r="F125" s="99" t="s">
        <v>503</v>
      </c>
      <c r="G125" s="100" t="s">
        <v>509</v>
      </c>
    </row>
    <row r="126" spans="5:7" ht="18" thickBot="1">
      <c r="E126" s="98">
        <v>48167</v>
      </c>
      <c r="F126" s="99" t="s">
        <v>494</v>
      </c>
      <c r="G126" s="100" t="s">
        <v>510</v>
      </c>
    </row>
    <row r="127" spans="5:7" ht="18" thickBot="1">
      <c r="E127" s="98">
        <v>48207</v>
      </c>
      <c r="F127" s="99" t="s">
        <v>501</v>
      </c>
      <c r="G127" s="100" t="s">
        <v>511</v>
      </c>
    </row>
    <row r="128" spans="5:7" ht="18" thickBot="1">
      <c r="E128" s="89">
        <v>48214</v>
      </c>
      <c r="F128" s="90" t="s">
        <v>501</v>
      </c>
      <c r="G128" s="91" t="s">
        <v>495</v>
      </c>
    </row>
    <row r="129" spans="5:7" ht="18" thickBot="1">
      <c r="E129" s="92">
        <v>48253</v>
      </c>
      <c r="F129" s="93" t="s">
        <v>496</v>
      </c>
      <c r="G129" s="94" t="s">
        <v>497</v>
      </c>
    </row>
    <row r="130" spans="5:7" ht="18" thickBot="1">
      <c r="E130" s="92">
        <v>48254</v>
      </c>
      <c r="F130" s="93" t="s">
        <v>498</v>
      </c>
      <c r="G130" s="94" t="s">
        <v>497</v>
      </c>
    </row>
    <row r="131" spans="5:7" ht="18" thickBot="1">
      <c r="E131" s="92">
        <v>48299</v>
      </c>
      <c r="F131" s="93" t="s">
        <v>499</v>
      </c>
      <c r="G131" s="94" t="s">
        <v>500</v>
      </c>
    </row>
    <row r="132" spans="5:7" ht="18" thickBot="1">
      <c r="E132" s="92">
        <v>48325</v>
      </c>
      <c r="F132" s="93" t="s">
        <v>506</v>
      </c>
      <c r="G132" s="94" t="s">
        <v>502</v>
      </c>
    </row>
    <row r="133" spans="5:7" ht="18" thickBot="1">
      <c r="E133" s="92">
        <v>48335</v>
      </c>
      <c r="F133" s="93" t="s">
        <v>494</v>
      </c>
      <c r="G133" s="94" t="s">
        <v>504</v>
      </c>
    </row>
    <row r="134" spans="5:7" ht="18" thickBot="1">
      <c r="E134" s="92">
        <v>48361</v>
      </c>
      <c r="F134" s="93" t="s">
        <v>501</v>
      </c>
      <c r="G134" s="94" t="s">
        <v>505</v>
      </c>
    </row>
    <row r="135" spans="5:7" ht="18" thickBot="1">
      <c r="E135" s="92">
        <v>48464</v>
      </c>
      <c r="F135" s="93" t="s">
        <v>498</v>
      </c>
      <c r="G135" s="94" t="s">
        <v>507</v>
      </c>
    </row>
    <row r="136" spans="5:7" ht="38.450000000000003" thickBot="1">
      <c r="E136" s="92">
        <v>48499</v>
      </c>
      <c r="F136" s="93" t="s">
        <v>498</v>
      </c>
      <c r="G136" s="94" t="s">
        <v>508</v>
      </c>
    </row>
    <row r="137" spans="5:7" ht="18" thickBot="1">
      <c r="E137" s="92">
        <v>48520</v>
      </c>
      <c r="F137" s="93" t="s">
        <v>498</v>
      </c>
      <c r="G137" s="94" t="s">
        <v>509</v>
      </c>
    </row>
    <row r="138" spans="5:7" ht="18" thickBot="1">
      <c r="E138" s="92">
        <v>48533</v>
      </c>
      <c r="F138" s="93" t="s">
        <v>496</v>
      </c>
      <c r="G138" s="94" t="s">
        <v>510</v>
      </c>
    </row>
    <row r="139" spans="5:7" ht="18" thickBot="1">
      <c r="E139" s="92">
        <v>48573</v>
      </c>
      <c r="F139" s="93" t="s">
        <v>494</v>
      </c>
      <c r="G139" s="94" t="s">
        <v>511</v>
      </c>
    </row>
    <row r="140" spans="5:7" ht="18" thickBot="1">
      <c r="E140" s="89">
        <v>48580</v>
      </c>
      <c r="F140" s="90" t="s">
        <v>494</v>
      </c>
      <c r="G140" s="91" t="s">
        <v>495</v>
      </c>
    </row>
    <row r="141" spans="5:7" ht="18" thickBot="1">
      <c r="E141" s="98">
        <v>48638</v>
      </c>
      <c r="F141" s="99" t="s">
        <v>496</v>
      </c>
      <c r="G141" s="100" t="s">
        <v>497</v>
      </c>
    </row>
    <row r="142" spans="5:7" ht="18" thickBot="1">
      <c r="E142" s="98">
        <v>48639</v>
      </c>
      <c r="F142" s="99" t="s">
        <v>498</v>
      </c>
      <c r="G142" s="100" t="s">
        <v>497</v>
      </c>
    </row>
    <row r="143" spans="5:7" ht="18" thickBot="1">
      <c r="E143" s="98">
        <v>48684</v>
      </c>
      <c r="F143" s="99" t="s">
        <v>499</v>
      </c>
      <c r="G143" s="100" t="s">
        <v>500</v>
      </c>
    </row>
    <row r="144" spans="5:7" ht="18" thickBot="1">
      <c r="E144" s="98">
        <v>48690</v>
      </c>
      <c r="F144" s="99" t="s">
        <v>501</v>
      </c>
      <c r="G144" s="100" t="s">
        <v>502</v>
      </c>
    </row>
    <row r="145" spans="5:7" ht="18" thickBot="1">
      <c r="E145" s="98">
        <v>48700</v>
      </c>
      <c r="F145" s="99" t="s">
        <v>503</v>
      </c>
      <c r="G145" s="100" t="s">
        <v>504</v>
      </c>
    </row>
    <row r="146" spans="5:7" ht="18" thickBot="1">
      <c r="E146" s="98">
        <v>48746</v>
      </c>
      <c r="F146" s="99" t="s">
        <v>501</v>
      </c>
      <c r="G146" s="100" t="s">
        <v>505</v>
      </c>
    </row>
    <row r="147" spans="5:7" ht="18" thickBot="1">
      <c r="E147" s="98">
        <v>48829</v>
      </c>
      <c r="F147" s="99" t="s">
        <v>506</v>
      </c>
      <c r="G147" s="100" t="s">
        <v>507</v>
      </c>
    </row>
    <row r="148" spans="5:7" ht="38.450000000000003" thickBot="1">
      <c r="E148" s="98">
        <v>48864</v>
      </c>
      <c r="F148" s="99" t="s">
        <v>506</v>
      </c>
      <c r="G148" s="100" t="s">
        <v>508</v>
      </c>
    </row>
    <row r="149" spans="5:7" ht="18" thickBot="1">
      <c r="E149" s="98">
        <v>48885</v>
      </c>
      <c r="F149" s="99" t="s">
        <v>506</v>
      </c>
      <c r="G149" s="100" t="s">
        <v>509</v>
      </c>
    </row>
    <row r="150" spans="5:7" ht="18" thickBot="1">
      <c r="E150" s="98">
        <v>48898</v>
      </c>
      <c r="F150" s="99" t="s">
        <v>498</v>
      </c>
      <c r="G150" s="100" t="s">
        <v>510</v>
      </c>
    </row>
    <row r="151" spans="5:7" ht="18" thickBot="1">
      <c r="E151" s="98">
        <v>48938</v>
      </c>
      <c r="F151" s="99" t="s">
        <v>503</v>
      </c>
      <c r="G151" s="100" t="s">
        <v>511</v>
      </c>
    </row>
    <row r="152" spans="5:7" ht="18" thickBot="1">
      <c r="E152" s="89">
        <v>48945</v>
      </c>
      <c r="F152" s="90" t="s">
        <v>503</v>
      </c>
      <c r="G152" s="91" t="s">
        <v>495</v>
      </c>
    </row>
    <row r="153" spans="5:7" ht="18" thickBot="1">
      <c r="E153" s="92">
        <v>48995</v>
      </c>
      <c r="F153" s="93" t="s">
        <v>496</v>
      </c>
      <c r="G153" s="94" t="s">
        <v>497</v>
      </c>
    </row>
    <row r="154" spans="5:7" ht="18" thickBot="1">
      <c r="E154" s="92">
        <v>48996</v>
      </c>
      <c r="F154" s="93" t="s">
        <v>498</v>
      </c>
      <c r="G154" s="94" t="s">
        <v>497</v>
      </c>
    </row>
    <row r="155" spans="5:7" ht="18" thickBot="1">
      <c r="E155" s="92">
        <v>49041</v>
      </c>
      <c r="F155" s="93" t="s">
        <v>499</v>
      </c>
      <c r="G155" s="94" t="s">
        <v>500</v>
      </c>
    </row>
    <row r="156" spans="5:7" ht="18" thickBot="1">
      <c r="E156" s="92">
        <v>49055</v>
      </c>
      <c r="F156" s="93" t="s">
        <v>499</v>
      </c>
      <c r="G156" s="94" t="s">
        <v>502</v>
      </c>
    </row>
    <row r="157" spans="5:7" ht="18" thickBot="1">
      <c r="E157" s="92">
        <v>49065</v>
      </c>
      <c r="F157" s="93" t="s">
        <v>496</v>
      </c>
      <c r="G157" s="94" t="s">
        <v>504</v>
      </c>
    </row>
    <row r="158" spans="5:7" ht="18" thickBot="1">
      <c r="E158" s="92">
        <v>49103</v>
      </c>
      <c r="F158" s="93" t="s">
        <v>501</v>
      </c>
      <c r="G158" s="94" t="s">
        <v>505</v>
      </c>
    </row>
    <row r="159" spans="5:7" ht="18" thickBot="1">
      <c r="E159" s="92">
        <v>49194</v>
      </c>
      <c r="F159" s="93" t="s">
        <v>501</v>
      </c>
      <c r="G159" s="94" t="s">
        <v>507</v>
      </c>
    </row>
    <row r="160" spans="5:7" ht="38.450000000000003" thickBot="1">
      <c r="E160" s="92">
        <v>49229</v>
      </c>
      <c r="F160" s="93" t="s">
        <v>501</v>
      </c>
      <c r="G160" s="94" t="s">
        <v>508</v>
      </c>
    </row>
    <row r="161" spans="5:7" ht="18" thickBot="1">
      <c r="E161" s="92">
        <v>49250</v>
      </c>
      <c r="F161" s="93" t="s">
        <v>501</v>
      </c>
      <c r="G161" s="94" t="s">
        <v>509</v>
      </c>
    </row>
    <row r="162" spans="5:7" ht="18" thickBot="1">
      <c r="E162" s="92">
        <v>49263</v>
      </c>
      <c r="F162" s="93" t="s">
        <v>506</v>
      </c>
      <c r="G162" s="94" t="s">
        <v>510</v>
      </c>
    </row>
    <row r="163" spans="5:7" ht="18" thickBot="1">
      <c r="E163" s="92">
        <v>49303</v>
      </c>
      <c r="F163" s="93" t="s">
        <v>496</v>
      </c>
      <c r="G163" s="94" t="s">
        <v>511</v>
      </c>
    </row>
    <row r="164" spans="5:7" ht="18" thickBot="1">
      <c r="E164" s="95">
        <v>49310</v>
      </c>
      <c r="F164" s="96" t="s">
        <v>496</v>
      </c>
      <c r="G164" s="97" t="s">
        <v>495</v>
      </c>
    </row>
    <row r="165" spans="5:7" ht="18" thickBot="1">
      <c r="E165" s="98">
        <v>49345</v>
      </c>
      <c r="F165" s="99" t="s">
        <v>496</v>
      </c>
      <c r="G165" s="100" t="s">
        <v>497</v>
      </c>
    </row>
    <row r="166" spans="5:7" ht="18" thickBot="1">
      <c r="E166" s="98">
        <v>49346</v>
      </c>
      <c r="F166" s="99" t="s">
        <v>498</v>
      </c>
      <c r="G166" s="100" t="s">
        <v>497</v>
      </c>
    </row>
    <row r="167" spans="5:7" ht="18" thickBot="1">
      <c r="E167" s="98">
        <v>49391</v>
      </c>
      <c r="F167" s="99" t="s">
        <v>499</v>
      </c>
      <c r="G167" s="100" t="s">
        <v>500</v>
      </c>
    </row>
    <row r="168" spans="5:7" ht="18" thickBot="1">
      <c r="E168" s="98">
        <v>49420</v>
      </c>
      <c r="F168" s="99" t="s">
        <v>494</v>
      </c>
      <c r="G168" s="100" t="s">
        <v>502</v>
      </c>
    </row>
    <row r="169" spans="5:7" ht="18" thickBot="1">
      <c r="E169" s="98">
        <v>49430</v>
      </c>
      <c r="F169" s="99" t="s">
        <v>498</v>
      </c>
      <c r="G169" s="100" t="s">
        <v>504</v>
      </c>
    </row>
    <row r="170" spans="5:7" ht="18" thickBot="1">
      <c r="E170" s="98">
        <v>49453</v>
      </c>
      <c r="F170" s="99" t="s">
        <v>501</v>
      </c>
      <c r="G170" s="100" t="s">
        <v>505</v>
      </c>
    </row>
    <row r="171" spans="5:7" ht="18" thickBot="1">
      <c r="E171" s="98">
        <v>49559</v>
      </c>
      <c r="F171" s="99" t="s">
        <v>499</v>
      </c>
      <c r="G171" s="100" t="s">
        <v>507</v>
      </c>
    </row>
    <row r="172" spans="5:7" ht="38.450000000000003" thickBot="1">
      <c r="E172" s="98">
        <v>49594</v>
      </c>
      <c r="F172" s="99" t="s">
        <v>499</v>
      </c>
      <c r="G172" s="100" t="s">
        <v>508</v>
      </c>
    </row>
    <row r="173" spans="5:7" ht="18" thickBot="1">
      <c r="E173" s="98">
        <v>49615</v>
      </c>
      <c r="F173" s="99" t="s">
        <v>499</v>
      </c>
      <c r="G173" s="100" t="s">
        <v>509</v>
      </c>
    </row>
    <row r="174" spans="5:7" ht="18" thickBot="1">
      <c r="E174" s="98">
        <v>49628</v>
      </c>
      <c r="F174" s="99" t="s">
        <v>501</v>
      </c>
      <c r="G174" s="100" t="s">
        <v>510</v>
      </c>
    </row>
    <row r="175" spans="5:7" ht="18" thickBot="1">
      <c r="E175" s="98">
        <v>49668</v>
      </c>
      <c r="F175" s="99" t="s">
        <v>498</v>
      </c>
      <c r="G175" s="100" t="s">
        <v>511</v>
      </c>
    </row>
    <row r="176" spans="5:7" ht="18" thickBot="1">
      <c r="E176" s="89">
        <v>49675</v>
      </c>
      <c r="F176" s="90" t="s">
        <v>498</v>
      </c>
      <c r="G176" s="91" t="s">
        <v>495</v>
      </c>
    </row>
    <row r="177" spans="5:7" ht="18" thickBot="1">
      <c r="E177" s="92">
        <v>49730</v>
      </c>
      <c r="F177" s="93" t="s">
        <v>496</v>
      </c>
      <c r="G177" s="94" t="s">
        <v>497</v>
      </c>
    </row>
    <row r="178" spans="5:7" ht="18" thickBot="1">
      <c r="E178" s="92">
        <v>49731</v>
      </c>
      <c r="F178" s="93" t="s">
        <v>498</v>
      </c>
      <c r="G178" s="94" t="s">
        <v>497</v>
      </c>
    </row>
    <row r="179" spans="5:7" ht="18" thickBot="1">
      <c r="E179" s="92">
        <v>49776</v>
      </c>
      <c r="F179" s="93" t="s">
        <v>499</v>
      </c>
      <c r="G179" s="94" t="s">
        <v>500</v>
      </c>
    </row>
    <row r="180" spans="5:7" ht="18" thickBot="1">
      <c r="E180" s="92">
        <v>49786</v>
      </c>
      <c r="F180" s="93" t="s">
        <v>496</v>
      </c>
      <c r="G180" s="94" t="s">
        <v>502</v>
      </c>
    </row>
    <row r="181" spans="5:7" ht="18" thickBot="1">
      <c r="E181" s="92">
        <v>49796</v>
      </c>
      <c r="F181" s="93" t="s">
        <v>501</v>
      </c>
      <c r="G181" s="94" t="s">
        <v>504</v>
      </c>
    </row>
    <row r="182" spans="5:7" ht="18" thickBot="1">
      <c r="E182" s="92">
        <v>49838</v>
      </c>
      <c r="F182" s="93" t="s">
        <v>501</v>
      </c>
      <c r="G182" s="94" t="s">
        <v>505</v>
      </c>
    </row>
    <row r="183" spans="5:7" ht="18" thickBot="1">
      <c r="E183" s="92">
        <v>49925</v>
      </c>
      <c r="F183" s="93" t="s">
        <v>503</v>
      </c>
      <c r="G183" s="94" t="s">
        <v>507</v>
      </c>
    </row>
    <row r="184" spans="5:7" ht="38.450000000000003" thickBot="1">
      <c r="E184" s="92">
        <v>49960</v>
      </c>
      <c r="F184" s="93" t="s">
        <v>503</v>
      </c>
      <c r="G184" s="94" t="s">
        <v>508</v>
      </c>
    </row>
    <row r="185" spans="5:7" ht="18" thickBot="1">
      <c r="E185" s="92">
        <v>49981</v>
      </c>
      <c r="F185" s="93" t="s">
        <v>503</v>
      </c>
      <c r="G185" s="94" t="s">
        <v>509</v>
      </c>
    </row>
    <row r="186" spans="5:7" ht="18" thickBot="1">
      <c r="E186" s="92">
        <v>49994</v>
      </c>
      <c r="F186" s="93" t="s">
        <v>494</v>
      </c>
      <c r="G186" s="94" t="s">
        <v>510</v>
      </c>
    </row>
    <row r="187" spans="5:7" ht="18" thickBot="1">
      <c r="E187" s="92">
        <v>50034</v>
      </c>
      <c r="F187" s="93" t="s">
        <v>501</v>
      </c>
      <c r="G187" s="94" t="s">
        <v>511</v>
      </c>
    </row>
    <row r="188" spans="5:7" ht="18" thickBot="1">
      <c r="E188" s="95">
        <v>50041</v>
      </c>
      <c r="F188" s="96" t="s">
        <v>501</v>
      </c>
      <c r="G188" s="97" t="s">
        <v>495</v>
      </c>
    </row>
    <row r="189" spans="5:7" ht="18" thickBot="1">
      <c r="E189" s="98">
        <v>50087</v>
      </c>
      <c r="F189" s="99" t="s">
        <v>496</v>
      </c>
      <c r="G189" s="100" t="s">
        <v>497</v>
      </c>
    </row>
    <row r="190" spans="5:7" ht="18" thickBot="1">
      <c r="E190" s="98">
        <v>50088</v>
      </c>
      <c r="F190" s="99" t="s">
        <v>498</v>
      </c>
      <c r="G190" s="100" t="s">
        <v>497</v>
      </c>
    </row>
    <row r="191" spans="5:7" ht="18" thickBot="1">
      <c r="E191" s="98">
        <v>50133</v>
      </c>
      <c r="F191" s="99" t="s">
        <v>499</v>
      </c>
      <c r="G191" s="100" t="s">
        <v>500</v>
      </c>
    </row>
    <row r="192" spans="5:7" ht="18" thickBot="1">
      <c r="E192" s="98">
        <v>50151</v>
      </c>
      <c r="F192" s="99" t="s">
        <v>498</v>
      </c>
      <c r="G192" s="100" t="s">
        <v>502</v>
      </c>
    </row>
    <row r="193" spans="5:7" ht="18" thickBot="1">
      <c r="E193" s="98">
        <v>50161</v>
      </c>
      <c r="F193" s="99" t="s">
        <v>499</v>
      </c>
      <c r="G193" s="100" t="s">
        <v>504</v>
      </c>
    </row>
    <row r="194" spans="5:7" ht="18" thickBot="1">
      <c r="E194" s="98">
        <v>50195</v>
      </c>
      <c r="F194" s="99" t="s">
        <v>501</v>
      </c>
      <c r="G194" s="100" t="s">
        <v>505</v>
      </c>
    </row>
    <row r="195" spans="5:7" ht="18" thickBot="1">
      <c r="E195" s="98">
        <v>50290</v>
      </c>
      <c r="F195" s="99" t="s">
        <v>496</v>
      </c>
      <c r="G195" s="100" t="s">
        <v>507</v>
      </c>
    </row>
    <row r="196" spans="5:7" ht="38.450000000000003" thickBot="1">
      <c r="E196" s="98">
        <v>50325</v>
      </c>
      <c r="F196" s="99" t="s">
        <v>496</v>
      </c>
      <c r="G196" s="100" t="s">
        <v>508</v>
      </c>
    </row>
    <row r="197" spans="5:7" ht="18" thickBot="1">
      <c r="E197" s="98">
        <v>50346</v>
      </c>
      <c r="F197" s="99" t="s">
        <v>496</v>
      </c>
      <c r="G197" s="100" t="s">
        <v>509</v>
      </c>
    </row>
    <row r="198" spans="5:7" ht="18" thickBot="1">
      <c r="E198" s="98">
        <v>50359</v>
      </c>
      <c r="F198" s="99" t="s">
        <v>503</v>
      </c>
      <c r="G198" s="100" t="s">
        <v>510</v>
      </c>
    </row>
    <row r="199" spans="5:7" ht="18" thickBot="1">
      <c r="E199" s="98">
        <v>50399</v>
      </c>
      <c r="F199" s="99" t="s">
        <v>499</v>
      </c>
      <c r="G199" s="100" t="s">
        <v>511</v>
      </c>
    </row>
    <row r="200" spans="5:7" ht="18" thickBot="1">
      <c r="E200" s="89">
        <v>50406</v>
      </c>
      <c r="F200" s="90" t="s">
        <v>499</v>
      </c>
      <c r="G200" s="91" t="s">
        <v>495</v>
      </c>
    </row>
    <row r="201" spans="5:7" ht="18" thickBot="1">
      <c r="E201" s="92">
        <v>50472</v>
      </c>
      <c r="F201" s="93" t="s">
        <v>496</v>
      </c>
      <c r="G201" s="94" t="s">
        <v>497</v>
      </c>
    </row>
    <row r="202" spans="5:7" ht="18" thickBot="1">
      <c r="E202" s="92">
        <v>50473</v>
      </c>
      <c r="F202" s="93" t="s">
        <v>498</v>
      </c>
      <c r="G202" s="94" t="s">
        <v>497</v>
      </c>
    </row>
    <row r="203" spans="5:7" ht="18" thickBot="1">
      <c r="E203" s="92">
        <v>50516</v>
      </c>
      <c r="F203" s="93" t="s">
        <v>506</v>
      </c>
      <c r="G203" s="94" t="s">
        <v>502</v>
      </c>
    </row>
    <row r="204" spans="5:7" ht="18" thickBot="1">
      <c r="E204" s="92">
        <v>50518</v>
      </c>
      <c r="F204" s="93" t="s">
        <v>499</v>
      </c>
      <c r="G204" s="94" t="s">
        <v>500</v>
      </c>
    </row>
    <row r="205" spans="5:7" ht="18" thickBot="1">
      <c r="E205" s="92">
        <v>50526</v>
      </c>
      <c r="F205" s="93" t="s">
        <v>494</v>
      </c>
      <c r="G205" s="94" t="s">
        <v>504</v>
      </c>
    </row>
    <row r="206" spans="5:7" ht="18" thickBot="1">
      <c r="E206" s="92">
        <v>50580</v>
      </c>
      <c r="F206" s="93" t="s">
        <v>501</v>
      </c>
      <c r="G206" s="94" t="s">
        <v>505</v>
      </c>
    </row>
    <row r="207" spans="5:7" ht="18" thickBot="1">
      <c r="E207" s="92">
        <v>50655</v>
      </c>
      <c r="F207" s="93" t="s">
        <v>498</v>
      </c>
      <c r="G207" s="94" t="s">
        <v>507</v>
      </c>
    </row>
    <row r="208" spans="5:7" ht="38.450000000000003" thickBot="1">
      <c r="E208" s="92">
        <v>50690</v>
      </c>
      <c r="F208" s="93" t="s">
        <v>498</v>
      </c>
      <c r="G208" s="94" t="s">
        <v>508</v>
      </c>
    </row>
    <row r="209" spans="5:7" ht="18" thickBot="1">
      <c r="E209" s="92">
        <v>50711</v>
      </c>
      <c r="F209" s="93" t="s">
        <v>498</v>
      </c>
      <c r="G209" s="94" t="s">
        <v>509</v>
      </c>
    </row>
    <row r="210" spans="5:7" ht="18" thickBot="1">
      <c r="E210" s="92">
        <v>50724</v>
      </c>
      <c r="F210" s="93" t="s">
        <v>496</v>
      </c>
      <c r="G210" s="94" t="s">
        <v>510</v>
      </c>
    </row>
    <row r="211" spans="5:7" ht="18" thickBot="1">
      <c r="E211" s="92">
        <v>50764</v>
      </c>
      <c r="F211" s="93" t="s">
        <v>494</v>
      </c>
      <c r="G211" s="94" t="s">
        <v>511</v>
      </c>
    </row>
    <row r="212" spans="5:7" ht="18" thickBot="1">
      <c r="E212" s="95">
        <v>50771</v>
      </c>
      <c r="F212" s="96" t="s">
        <v>494</v>
      </c>
      <c r="G212" s="97" t="s">
        <v>495</v>
      </c>
    </row>
    <row r="213" spans="5:7" ht="18" thickBot="1">
      <c r="E213" s="98">
        <v>50822</v>
      </c>
      <c r="F213" s="99" t="s">
        <v>496</v>
      </c>
      <c r="G213" s="100" t="s">
        <v>497</v>
      </c>
    </row>
    <row r="214" spans="5:7" ht="18" thickBot="1">
      <c r="E214" s="98">
        <v>50823</v>
      </c>
      <c r="F214" s="99" t="s">
        <v>498</v>
      </c>
      <c r="G214" s="100" t="s">
        <v>497</v>
      </c>
    </row>
    <row r="215" spans="5:7" ht="18" thickBot="1">
      <c r="E215" s="98">
        <v>50868</v>
      </c>
      <c r="F215" s="99" t="s">
        <v>499</v>
      </c>
      <c r="G215" s="100" t="s">
        <v>500</v>
      </c>
    </row>
    <row r="216" spans="5:7" ht="18" thickBot="1">
      <c r="E216" s="98">
        <v>50881</v>
      </c>
      <c r="F216" s="99" t="s">
        <v>501</v>
      </c>
      <c r="G216" s="100" t="s">
        <v>502</v>
      </c>
    </row>
    <row r="217" spans="5:7" ht="18" thickBot="1">
      <c r="E217" s="98">
        <v>50891</v>
      </c>
      <c r="F217" s="99" t="s">
        <v>503</v>
      </c>
      <c r="G217" s="100" t="s">
        <v>504</v>
      </c>
    </row>
    <row r="218" spans="5:7" ht="18" thickBot="1">
      <c r="E218" s="98">
        <v>50930</v>
      </c>
      <c r="F218" s="99" t="s">
        <v>501</v>
      </c>
      <c r="G218" s="100" t="s">
        <v>505</v>
      </c>
    </row>
    <row r="219" spans="5:7" ht="18" thickBot="1">
      <c r="E219" s="98">
        <v>51020</v>
      </c>
      <c r="F219" s="99" t="s">
        <v>506</v>
      </c>
      <c r="G219" s="100" t="s">
        <v>507</v>
      </c>
    </row>
    <row r="220" spans="5:7" ht="38.450000000000003" thickBot="1">
      <c r="E220" s="98">
        <v>51055</v>
      </c>
      <c r="F220" s="99" t="s">
        <v>506</v>
      </c>
      <c r="G220" s="100" t="s">
        <v>508</v>
      </c>
    </row>
    <row r="221" spans="5:7" ht="18" thickBot="1">
      <c r="E221" s="98">
        <v>51076</v>
      </c>
      <c r="F221" s="99" t="s">
        <v>506</v>
      </c>
      <c r="G221" s="100" t="s">
        <v>509</v>
      </c>
    </row>
    <row r="222" spans="5:7" ht="18" thickBot="1">
      <c r="E222" s="98">
        <v>51089</v>
      </c>
      <c r="F222" s="99" t="s">
        <v>498</v>
      </c>
      <c r="G222" s="100" t="s">
        <v>510</v>
      </c>
    </row>
    <row r="223" spans="5:7" ht="18" thickBot="1">
      <c r="E223" s="98">
        <v>51129</v>
      </c>
      <c r="F223" s="99" t="s">
        <v>503</v>
      </c>
      <c r="G223" s="100" t="s">
        <v>511</v>
      </c>
    </row>
    <row r="224" spans="5:7" ht="18" thickBot="1">
      <c r="E224" s="89">
        <v>51136</v>
      </c>
      <c r="F224" s="90" t="s">
        <v>503</v>
      </c>
      <c r="G224" s="91" t="s">
        <v>495</v>
      </c>
    </row>
    <row r="225" spans="5:7" ht="18" thickBot="1">
      <c r="E225" s="92">
        <v>51179</v>
      </c>
      <c r="F225" s="93" t="s">
        <v>496</v>
      </c>
      <c r="G225" s="94" t="s">
        <v>497</v>
      </c>
    </row>
    <row r="226" spans="5:7" ht="18" thickBot="1">
      <c r="E226" s="92">
        <v>51180</v>
      </c>
      <c r="F226" s="93" t="s">
        <v>498</v>
      </c>
      <c r="G226" s="94" t="s">
        <v>497</v>
      </c>
    </row>
    <row r="227" spans="5:7" ht="18" thickBot="1">
      <c r="E227" s="92">
        <v>51225</v>
      </c>
      <c r="F227" s="93" t="s">
        <v>499</v>
      </c>
      <c r="G227" s="94" t="s">
        <v>500</v>
      </c>
    </row>
    <row r="228" spans="5:7" ht="18" thickBot="1">
      <c r="E228" s="92">
        <v>51247</v>
      </c>
      <c r="F228" s="93" t="s">
        <v>494</v>
      </c>
      <c r="G228" s="94" t="s">
        <v>502</v>
      </c>
    </row>
    <row r="229" spans="5:7" ht="18" thickBot="1">
      <c r="E229" s="92">
        <v>51257</v>
      </c>
      <c r="F229" s="93" t="s">
        <v>498</v>
      </c>
      <c r="G229" s="94" t="s">
        <v>504</v>
      </c>
    </row>
    <row r="230" spans="5:7" ht="18" thickBot="1">
      <c r="E230" s="92">
        <v>51287</v>
      </c>
      <c r="F230" s="93" t="s">
        <v>501</v>
      </c>
      <c r="G230" s="94" t="s">
        <v>505</v>
      </c>
    </row>
    <row r="231" spans="5:7" ht="18" thickBot="1">
      <c r="E231" s="92">
        <v>51386</v>
      </c>
      <c r="F231" s="93" t="s">
        <v>499</v>
      </c>
      <c r="G231" s="94" t="s">
        <v>507</v>
      </c>
    </row>
    <row r="232" spans="5:7" ht="38.450000000000003" thickBot="1">
      <c r="E232" s="92">
        <v>51421</v>
      </c>
      <c r="F232" s="93" t="s">
        <v>499</v>
      </c>
      <c r="G232" s="94" t="s">
        <v>508</v>
      </c>
    </row>
    <row r="233" spans="5:7" ht="18" thickBot="1">
      <c r="E233" s="92">
        <v>51442</v>
      </c>
      <c r="F233" s="93" t="s">
        <v>499</v>
      </c>
      <c r="G233" s="94" t="s">
        <v>509</v>
      </c>
    </row>
    <row r="234" spans="5:7" ht="18" thickBot="1">
      <c r="E234" s="92">
        <v>51455</v>
      </c>
      <c r="F234" s="93" t="s">
        <v>501</v>
      </c>
      <c r="G234" s="94" t="s">
        <v>510</v>
      </c>
    </row>
    <row r="235" spans="5:7" ht="18" thickBot="1">
      <c r="E235" s="92">
        <v>51495</v>
      </c>
      <c r="F235" s="93" t="s">
        <v>498</v>
      </c>
      <c r="G235" s="94" t="s">
        <v>511</v>
      </c>
    </row>
    <row r="236" spans="5:7" ht="18" thickBot="1">
      <c r="E236" s="95">
        <v>51502</v>
      </c>
      <c r="F236" s="96" t="s">
        <v>498</v>
      </c>
      <c r="G236" s="97" t="s">
        <v>495</v>
      </c>
    </row>
    <row r="237" spans="5:7" ht="18" thickBot="1">
      <c r="E237" s="98">
        <v>51564</v>
      </c>
      <c r="F237" s="99" t="s">
        <v>496</v>
      </c>
      <c r="G237" s="100" t="s">
        <v>497</v>
      </c>
    </row>
    <row r="238" spans="5:7" ht="18" thickBot="1">
      <c r="E238" s="98">
        <v>51565</v>
      </c>
      <c r="F238" s="99" t="s">
        <v>498</v>
      </c>
      <c r="G238" s="100" t="s">
        <v>497</v>
      </c>
    </row>
    <row r="239" spans="5:7" ht="18" thickBot="1">
      <c r="E239" s="98">
        <v>51610</v>
      </c>
      <c r="F239" s="99" t="s">
        <v>499</v>
      </c>
      <c r="G239" s="100" t="s">
        <v>500</v>
      </c>
    </row>
    <row r="240" spans="5:7" ht="18" thickBot="1">
      <c r="E240" s="98">
        <v>51612</v>
      </c>
      <c r="F240" s="99" t="s">
        <v>503</v>
      </c>
      <c r="G240" s="100" t="s">
        <v>502</v>
      </c>
    </row>
    <row r="241" spans="5:7" ht="18" thickBot="1">
      <c r="E241" s="98">
        <v>51622</v>
      </c>
      <c r="F241" s="99" t="s">
        <v>506</v>
      </c>
      <c r="G241" s="100" t="s">
        <v>504</v>
      </c>
    </row>
    <row r="242" spans="5:7" ht="18" thickBot="1">
      <c r="E242" s="98">
        <v>51672</v>
      </c>
      <c r="F242" s="99" t="s">
        <v>501</v>
      </c>
      <c r="G242" s="100" t="s">
        <v>505</v>
      </c>
    </row>
    <row r="243" spans="5:7" ht="18" thickBot="1">
      <c r="E243" s="98">
        <v>51751</v>
      </c>
      <c r="F243" s="99" t="s">
        <v>494</v>
      </c>
      <c r="G243" s="100" t="s">
        <v>507</v>
      </c>
    </row>
    <row r="244" spans="5:7" ht="38.450000000000003" thickBot="1">
      <c r="E244" s="98">
        <v>51786</v>
      </c>
      <c r="F244" s="99" t="s">
        <v>494</v>
      </c>
      <c r="G244" s="100" t="s">
        <v>508</v>
      </c>
    </row>
    <row r="245" spans="5:7" ht="18" thickBot="1">
      <c r="E245" s="98">
        <v>51807</v>
      </c>
      <c r="F245" s="99" t="s">
        <v>494</v>
      </c>
      <c r="G245" s="100" t="s">
        <v>509</v>
      </c>
    </row>
    <row r="246" spans="5:7" ht="18" thickBot="1">
      <c r="E246" s="98">
        <v>51820</v>
      </c>
      <c r="F246" s="99" t="s">
        <v>499</v>
      </c>
      <c r="G246" s="100" t="s">
        <v>510</v>
      </c>
    </row>
    <row r="247" spans="5:7" ht="18" thickBot="1">
      <c r="E247" s="98">
        <v>51860</v>
      </c>
      <c r="F247" s="99" t="s">
        <v>506</v>
      </c>
      <c r="G247" s="100" t="s">
        <v>511</v>
      </c>
    </row>
    <row r="248" spans="5:7" ht="18" thickBot="1">
      <c r="E248" s="89">
        <v>51867</v>
      </c>
      <c r="F248" s="90" t="s">
        <v>506</v>
      </c>
      <c r="G248" s="91" t="s">
        <v>495</v>
      </c>
    </row>
    <row r="249" spans="5:7" ht="18" thickBot="1">
      <c r="E249" s="92">
        <v>51914</v>
      </c>
      <c r="F249" s="93" t="s">
        <v>496</v>
      </c>
      <c r="G249" s="94" t="s">
        <v>497</v>
      </c>
    </row>
    <row r="250" spans="5:7" ht="18" thickBot="1">
      <c r="E250" s="92">
        <v>51915</v>
      </c>
      <c r="F250" s="93" t="s">
        <v>498</v>
      </c>
      <c r="G250" s="94" t="s">
        <v>497</v>
      </c>
    </row>
    <row r="251" spans="5:7" ht="18" thickBot="1">
      <c r="E251" s="92">
        <v>51960</v>
      </c>
      <c r="F251" s="93" t="s">
        <v>499</v>
      </c>
      <c r="G251" s="94" t="s">
        <v>500</v>
      </c>
    </row>
    <row r="252" spans="5:7" ht="18" thickBot="1">
      <c r="E252" s="92">
        <v>51977</v>
      </c>
      <c r="F252" s="93" t="s">
        <v>496</v>
      </c>
      <c r="G252" s="94" t="s">
        <v>502</v>
      </c>
    </row>
    <row r="253" spans="5:7" ht="18" thickBot="1">
      <c r="E253" s="92">
        <v>51987</v>
      </c>
      <c r="F253" s="93" t="s">
        <v>501</v>
      </c>
      <c r="G253" s="94" t="s">
        <v>504</v>
      </c>
    </row>
    <row r="254" spans="5:7" ht="18" thickBot="1">
      <c r="E254" s="92">
        <v>52022</v>
      </c>
      <c r="F254" s="93" t="s">
        <v>501</v>
      </c>
      <c r="G254" s="94" t="s">
        <v>505</v>
      </c>
    </row>
    <row r="255" spans="5:7" ht="18" thickBot="1">
      <c r="E255" s="92">
        <v>52116</v>
      </c>
      <c r="F255" s="93" t="s">
        <v>503</v>
      </c>
      <c r="G255" s="94" t="s">
        <v>507</v>
      </c>
    </row>
    <row r="256" spans="5:7" ht="38.450000000000003" thickBot="1">
      <c r="E256" s="92">
        <v>52151</v>
      </c>
      <c r="F256" s="93" t="s">
        <v>503</v>
      </c>
      <c r="G256" s="94" t="s">
        <v>508</v>
      </c>
    </row>
    <row r="257" spans="5:7" ht="18" thickBot="1">
      <c r="E257" s="92">
        <v>52172</v>
      </c>
      <c r="F257" s="93" t="s">
        <v>503</v>
      </c>
      <c r="G257" s="94" t="s">
        <v>509</v>
      </c>
    </row>
    <row r="258" spans="5:7" ht="18" thickBot="1">
      <c r="E258" s="92">
        <v>52185</v>
      </c>
      <c r="F258" s="93" t="s">
        <v>494</v>
      </c>
      <c r="G258" s="94" t="s">
        <v>510</v>
      </c>
    </row>
    <row r="259" spans="5:7" ht="18" thickBot="1">
      <c r="E259" s="92">
        <v>52225</v>
      </c>
      <c r="F259" s="93" t="s">
        <v>501</v>
      </c>
      <c r="G259" s="94" t="s">
        <v>511</v>
      </c>
    </row>
    <row r="260" spans="5:7" ht="18" thickBot="1">
      <c r="E260" s="95">
        <v>52232</v>
      </c>
      <c r="F260" s="96" t="s">
        <v>501</v>
      </c>
      <c r="G260" s="97" t="s">
        <v>495</v>
      </c>
    </row>
    <row r="261" spans="5:7" ht="18" thickBot="1">
      <c r="E261" s="98">
        <v>52271</v>
      </c>
      <c r="F261" s="99" t="s">
        <v>496</v>
      </c>
      <c r="G261" s="100" t="s">
        <v>497</v>
      </c>
    </row>
    <row r="262" spans="5:7" ht="18" thickBot="1">
      <c r="E262" s="98">
        <v>52272</v>
      </c>
      <c r="F262" s="99" t="s">
        <v>498</v>
      </c>
      <c r="G262" s="100" t="s">
        <v>497</v>
      </c>
    </row>
    <row r="263" spans="5:7" ht="18" thickBot="1">
      <c r="E263" s="98">
        <v>52317</v>
      </c>
      <c r="F263" s="99" t="s">
        <v>499</v>
      </c>
      <c r="G263" s="100" t="s">
        <v>500</v>
      </c>
    </row>
    <row r="264" spans="5:7" ht="18" thickBot="1">
      <c r="E264" s="98">
        <v>52342</v>
      </c>
      <c r="F264" s="99" t="s">
        <v>498</v>
      </c>
      <c r="G264" s="100" t="s">
        <v>502</v>
      </c>
    </row>
    <row r="265" spans="5:7" ht="18" thickBot="1">
      <c r="E265" s="98">
        <v>52352</v>
      </c>
      <c r="F265" s="99" t="s">
        <v>499</v>
      </c>
      <c r="G265" s="100" t="s">
        <v>504</v>
      </c>
    </row>
    <row r="266" spans="5:7" ht="18" thickBot="1">
      <c r="E266" s="98">
        <v>52379</v>
      </c>
      <c r="F266" s="99" t="s">
        <v>501</v>
      </c>
      <c r="G266" s="100" t="s">
        <v>505</v>
      </c>
    </row>
    <row r="267" spans="5:7" ht="18" thickBot="1">
      <c r="E267" s="98">
        <v>52481</v>
      </c>
      <c r="F267" s="99" t="s">
        <v>496</v>
      </c>
      <c r="G267" s="100" t="s">
        <v>507</v>
      </c>
    </row>
    <row r="268" spans="5:7" ht="38.450000000000003" thickBot="1">
      <c r="E268" s="98">
        <v>52516</v>
      </c>
      <c r="F268" s="99" t="s">
        <v>496</v>
      </c>
      <c r="G268" s="100" t="s">
        <v>508</v>
      </c>
    </row>
    <row r="269" spans="5:7" ht="18" thickBot="1">
      <c r="E269" s="98">
        <v>52537</v>
      </c>
      <c r="F269" s="99" t="s">
        <v>496</v>
      </c>
      <c r="G269" s="100" t="s">
        <v>509</v>
      </c>
    </row>
    <row r="270" spans="5:7" ht="18" thickBot="1">
      <c r="E270" s="98">
        <v>52550</v>
      </c>
      <c r="F270" s="99" t="s">
        <v>503</v>
      </c>
      <c r="G270" s="100" t="s">
        <v>510</v>
      </c>
    </row>
    <row r="271" spans="5:7" ht="18" thickBot="1">
      <c r="E271" s="98">
        <v>52590</v>
      </c>
      <c r="F271" s="99" t="s">
        <v>499</v>
      </c>
      <c r="G271" s="100" t="s">
        <v>511</v>
      </c>
    </row>
    <row r="272" spans="5:7" ht="18" thickBot="1">
      <c r="E272" s="89">
        <v>52597</v>
      </c>
      <c r="F272" s="90" t="s">
        <v>499</v>
      </c>
      <c r="G272" s="91" t="s">
        <v>495</v>
      </c>
    </row>
    <row r="273" spans="5:7" ht="18" thickBot="1">
      <c r="E273" s="92">
        <v>52656</v>
      </c>
      <c r="F273" s="93" t="s">
        <v>496</v>
      </c>
      <c r="G273" s="94" t="s">
        <v>497</v>
      </c>
    </row>
    <row r="274" spans="5:7" ht="18" thickBot="1">
      <c r="E274" s="92">
        <v>52657</v>
      </c>
      <c r="F274" s="93" t="s">
        <v>498</v>
      </c>
      <c r="G274" s="94" t="s">
        <v>497</v>
      </c>
    </row>
    <row r="275" spans="5:7" ht="18" thickBot="1">
      <c r="E275" s="92">
        <v>52702</v>
      </c>
      <c r="F275" s="93" t="s">
        <v>499</v>
      </c>
      <c r="G275" s="94" t="s">
        <v>500</v>
      </c>
    </row>
    <row r="276" spans="5:7" ht="18" thickBot="1">
      <c r="E276" s="92">
        <v>52708</v>
      </c>
      <c r="F276" s="93" t="s">
        <v>501</v>
      </c>
      <c r="G276" s="94" t="s">
        <v>502</v>
      </c>
    </row>
    <row r="277" spans="5:7" ht="18" thickBot="1">
      <c r="E277" s="92">
        <v>52718</v>
      </c>
      <c r="F277" s="93" t="s">
        <v>503</v>
      </c>
      <c r="G277" s="94" t="s">
        <v>504</v>
      </c>
    </row>
    <row r="278" spans="5:7" ht="18" thickBot="1">
      <c r="E278" s="92">
        <v>52764</v>
      </c>
      <c r="F278" s="93" t="s">
        <v>501</v>
      </c>
      <c r="G278" s="94" t="s">
        <v>505</v>
      </c>
    </row>
    <row r="279" spans="5:7" ht="18" thickBot="1">
      <c r="E279" s="92">
        <v>52847</v>
      </c>
      <c r="F279" s="93" t="s">
        <v>506</v>
      </c>
      <c r="G279" s="94" t="s">
        <v>507</v>
      </c>
    </row>
    <row r="280" spans="5:7" ht="38.450000000000003" thickBot="1">
      <c r="E280" s="92">
        <v>52882</v>
      </c>
      <c r="F280" s="93" t="s">
        <v>506</v>
      </c>
      <c r="G280" s="94" t="s">
        <v>508</v>
      </c>
    </row>
    <row r="281" spans="5:7" ht="18" thickBot="1">
      <c r="E281" s="92">
        <v>52903</v>
      </c>
      <c r="F281" s="93" t="s">
        <v>506</v>
      </c>
      <c r="G281" s="94" t="s">
        <v>509</v>
      </c>
    </row>
    <row r="282" spans="5:7" ht="18" thickBot="1">
      <c r="E282" s="92">
        <v>52916</v>
      </c>
      <c r="F282" s="93" t="s">
        <v>498</v>
      </c>
      <c r="G282" s="94" t="s">
        <v>510</v>
      </c>
    </row>
    <row r="283" spans="5:7" ht="18" thickBot="1">
      <c r="E283" s="89">
        <v>52956</v>
      </c>
      <c r="F283" s="90" t="s">
        <v>503</v>
      </c>
      <c r="G283" s="91" t="s">
        <v>511</v>
      </c>
    </row>
    <row r="284" spans="5:7" ht="18" thickBot="1">
      <c r="E284" s="95">
        <v>52963</v>
      </c>
      <c r="F284" s="96" t="s">
        <v>503</v>
      </c>
      <c r="G284" s="97" t="s">
        <v>495</v>
      </c>
    </row>
    <row r="285" spans="5:7" ht="18" thickBot="1">
      <c r="E285" s="98">
        <v>53013</v>
      </c>
      <c r="F285" s="99" t="s">
        <v>496</v>
      </c>
      <c r="G285" s="100" t="s">
        <v>497</v>
      </c>
    </row>
    <row r="286" spans="5:7" ht="18" thickBot="1">
      <c r="E286" s="98">
        <v>53014</v>
      </c>
      <c r="F286" s="99" t="s">
        <v>498</v>
      </c>
      <c r="G286" s="100" t="s">
        <v>497</v>
      </c>
    </row>
    <row r="287" spans="5:7" ht="18" thickBot="1">
      <c r="E287" s="98">
        <v>53059</v>
      </c>
      <c r="F287" s="99" t="s">
        <v>499</v>
      </c>
      <c r="G287" s="100" t="s">
        <v>500</v>
      </c>
    </row>
    <row r="288" spans="5:7" ht="18" thickBot="1">
      <c r="E288" s="98">
        <v>53073</v>
      </c>
      <c r="F288" s="99" t="s">
        <v>499</v>
      </c>
      <c r="G288" s="100" t="s">
        <v>502</v>
      </c>
    </row>
    <row r="289" spans="5:7" ht="18" thickBot="1">
      <c r="E289" s="98">
        <v>53083</v>
      </c>
      <c r="F289" s="99" t="s">
        <v>496</v>
      </c>
      <c r="G289" s="100" t="s">
        <v>504</v>
      </c>
    </row>
    <row r="290" spans="5:7" ht="18" thickBot="1">
      <c r="E290" s="98">
        <v>53121</v>
      </c>
      <c r="F290" s="99" t="s">
        <v>501</v>
      </c>
      <c r="G290" s="100" t="s">
        <v>505</v>
      </c>
    </row>
    <row r="291" spans="5:7" ht="18" thickBot="1">
      <c r="E291" s="98">
        <v>53212</v>
      </c>
      <c r="F291" s="99" t="s">
        <v>501</v>
      </c>
      <c r="G291" s="100" t="s">
        <v>507</v>
      </c>
    </row>
    <row r="292" spans="5:7" ht="38.450000000000003" thickBot="1">
      <c r="E292" s="98">
        <v>53247</v>
      </c>
      <c r="F292" s="99" t="s">
        <v>501</v>
      </c>
      <c r="G292" s="100" t="s">
        <v>508</v>
      </c>
    </row>
    <row r="293" spans="5:7" ht="18" thickBot="1">
      <c r="E293" s="98">
        <v>53268</v>
      </c>
      <c r="F293" s="99" t="s">
        <v>501</v>
      </c>
      <c r="G293" s="100" t="s">
        <v>509</v>
      </c>
    </row>
    <row r="294" spans="5:7" ht="18" thickBot="1">
      <c r="E294" s="98">
        <v>53281</v>
      </c>
      <c r="F294" s="99" t="s">
        <v>506</v>
      </c>
      <c r="G294" s="100" t="s">
        <v>510</v>
      </c>
    </row>
    <row r="295" spans="5:7" ht="18" thickBot="1">
      <c r="E295" s="98">
        <v>53321</v>
      </c>
      <c r="F295" s="99" t="s">
        <v>496</v>
      </c>
      <c r="G295" s="100" t="s">
        <v>511</v>
      </c>
    </row>
    <row r="296" spans="5:7" ht="18" thickBot="1">
      <c r="E296" s="89">
        <v>53328</v>
      </c>
      <c r="F296" s="90" t="s">
        <v>496</v>
      </c>
      <c r="G296" s="91" t="s">
        <v>495</v>
      </c>
    </row>
    <row r="297" spans="5:7" ht="18" thickBot="1">
      <c r="E297" s="92">
        <v>53363</v>
      </c>
      <c r="F297" s="93" t="s">
        <v>496</v>
      </c>
      <c r="G297" s="94" t="s">
        <v>497</v>
      </c>
    </row>
    <row r="298" spans="5:7" ht="18" thickBot="1">
      <c r="E298" s="92">
        <v>53364</v>
      </c>
      <c r="F298" s="93" t="s">
        <v>498</v>
      </c>
      <c r="G298" s="94" t="s">
        <v>497</v>
      </c>
    </row>
    <row r="299" spans="5:7" ht="18" thickBot="1">
      <c r="E299" s="92">
        <v>53409</v>
      </c>
      <c r="F299" s="93" t="s">
        <v>499</v>
      </c>
      <c r="G299" s="94" t="s">
        <v>500</v>
      </c>
    </row>
    <row r="300" spans="5:7" ht="18" thickBot="1">
      <c r="E300" s="92">
        <v>53438</v>
      </c>
      <c r="F300" s="93" t="s">
        <v>494</v>
      </c>
      <c r="G300" s="94" t="s">
        <v>502</v>
      </c>
    </row>
    <row r="301" spans="5:7" ht="18" thickBot="1">
      <c r="E301" s="92">
        <v>53448</v>
      </c>
      <c r="F301" s="93" t="s">
        <v>498</v>
      </c>
      <c r="G301" s="94" t="s">
        <v>504</v>
      </c>
    </row>
    <row r="302" spans="5:7" ht="18" thickBot="1">
      <c r="E302" s="92">
        <v>53471</v>
      </c>
      <c r="F302" s="93" t="s">
        <v>501</v>
      </c>
      <c r="G302" s="94" t="s">
        <v>505</v>
      </c>
    </row>
    <row r="303" spans="5:7" ht="18" thickBot="1">
      <c r="E303" s="92">
        <v>53577</v>
      </c>
      <c r="F303" s="93" t="s">
        <v>499</v>
      </c>
      <c r="G303" s="94" t="s">
        <v>507</v>
      </c>
    </row>
    <row r="304" spans="5:7" ht="38.450000000000003" thickBot="1">
      <c r="E304" s="92">
        <v>53612</v>
      </c>
      <c r="F304" s="93" t="s">
        <v>499</v>
      </c>
      <c r="G304" s="94" t="s">
        <v>508</v>
      </c>
    </row>
    <row r="305" spans="5:7" ht="18" thickBot="1">
      <c r="E305" s="92">
        <v>53633</v>
      </c>
      <c r="F305" s="93" t="s">
        <v>499</v>
      </c>
      <c r="G305" s="94" t="s">
        <v>509</v>
      </c>
    </row>
    <row r="306" spans="5:7" ht="18" thickBot="1">
      <c r="E306" s="92">
        <v>53646</v>
      </c>
      <c r="F306" s="93" t="s">
        <v>501</v>
      </c>
      <c r="G306" s="94" t="s">
        <v>510</v>
      </c>
    </row>
    <row r="307" spans="5:7" ht="18" thickBot="1">
      <c r="E307" s="92">
        <v>53686</v>
      </c>
      <c r="F307" s="93" t="s">
        <v>498</v>
      </c>
      <c r="G307" s="94" t="s">
        <v>511</v>
      </c>
    </row>
    <row r="308" spans="5:7" ht="18" thickBot="1">
      <c r="E308" s="95">
        <v>53693</v>
      </c>
      <c r="F308" s="96" t="s">
        <v>498</v>
      </c>
      <c r="G308" s="97" t="s">
        <v>495</v>
      </c>
    </row>
    <row r="309" spans="5:7" ht="18" thickBot="1">
      <c r="E309" s="98">
        <v>53748</v>
      </c>
      <c r="F309" s="99" t="s">
        <v>496</v>
      </c>
      <c r="G309" s="100" t="s">
        <v>497</v>
      </c>
    </row>
    <row r="310" spans="5:7" ht="18" thickBot="1">
      <c r="E310" s="98">
        <v>53749</v>
      </c>
      <c r="F310" s="99" t="s">
        <v>498</v>
      </c>
      <c r="G310" s="100" t="s">
        <v>497</v>
      </c>
    </row>
    <row r="311" spans="5:7" ht="18" thickBot="1">
      <c r="E311" s="98">
        <v>53794</v>
      </c>
      <c r="F311" s="99" t="s">
        <v>499</v>
      </c>
      <c r="G311" s="100" t="s">
        <v>500</v>
      </c>
    </row>
    <row r="312" spans="5:7" ht="18" thickBot="1">
      <c r="E312" s="98">
        <v>53803</v>
      </c>
      <c r="F312" s="99" t="s">
        <v>498</v>
      </c>
      <c r="G312" s="100" t="s">
        <v>502</v>
      </c>
    </row>
    <row r="313" spans="5:7" ht="18" thickBot="1">
      <c r="E313" s="98">
        <v>53813</v>
      </c>
      <c r="F313" s="99" t="s">
        <v>506</v>
      </c>
      <c r="G313" s="100" t="s">
        <v>504</v>
      </c>
    </row>
    <row r="314" spans="5:7" ht="18" thickBot="1">
      <c r="E314" s="98">
        <v>53856</v>
      </c>
      <c r="F314" s="99" t="s">
        <v>501</v>
      </c>
      <c r="G314" s="100" t="s">
        <v>505</v>
      </c>
    </row>
    <row r="315" spans="5:7" ht="18" thickBot="1">
      <c r="E315" s="98">
        <v>53942</v>
      </c>
      <c r="F315" s="99" t="s">
        <v>494</v>
      </c>
      <c r="G315" s="100" t="s">
        <v>507</v>
      </c>
    </row>
    <row r="316" spans="5:7" ht="38.450000000000003" thickBot="1">
      <c r="E316" s="98">
        <v>53977</v>
      </c>
      <c r="F316" s="99" t="s">
        <v>494</v>
      </c>
      <c r="G316" s="100" t="s">
        <v>508</v>
      </c>
    </row>
    <row r="317" spans="5:7" ht="18" thickBot="1">
      <c r="E317" s="98">
        <v>53998</v>
      </c>
      <c r="F317" s="99" t="s">
        <v>494</v>
      </c>
      <c r="G317" s="100" t="s">
        <v>509</v>
      </c>
    </row>
    <row r="318" spans="5:7" ht="18" thickBot="1">
      <c r="E318" s="98">
        <v>54011</v>
      </c>
      <c r="F318" s="99" t="s">
        <v>499</v>
      </c>
      <c r="G318" s="100" t="s">
        <v>510</v>
      </c>
    </row>
    <row r="319" spans="5:7" ht="18" thickBot="1">
      <c r="E319" s="98">
        <v>54051</v>
      </c>
      <c r="F319" s="99" t="s">
        <v>506</v>
      </c>
      <c r="G319" s="100" t="s">
        <v>511</v>
      </c>
    </row>
    <row r="320" spans="5:7" ht="18" thickBot="1">
      <c r="E320" s="89">
        <v>54058</v>
      </c>
      <c r="F320" s="90" t="s">
        <v>506</v>
      </c>
      <c r="G320" s="91" t="s">
        <v>495</v>
      </c>
    </row>
    <row r="321" spans="5:7" ht="18" thickBot="1">
      <c r="E321" s="92">
        <v>54105</v>
      </c>
      <c r="F321" s="93" t="s">
        <v>496</v>
      </c>
      <c r="G321" s="94" t="s">
        <v>497</v>
      </c>
    </row>
    <row r="322" spans="5:7" ht="18" thickBot="1">
      <c r="E322" s="92">
        <v>54106</v>
      </c>
      <c r="F322" s="93" t="s">
        <v>498</v>
      </c>
      <c r="G322" s="94" t="s">
        <v>497</v>
      </c>
    </row>
    <row r="323" spans="5:7" ht="18" thickBot="1">
      <c r="E323" s="92">
        <v>54151</v>
      </c>
      <c r="F323" s="93" t="s">
        <v>499</v>
      </c>
      <c r="G323" s="94" t="s">
        <v>500</v>
      </c>
    </row>
    <row r="324" spans="5:7" ht="18" thickBot="1">
      <c r="E324" s="92">
        <v>54169</v>
      </c>
      <c r="F324" s="93" t="s">
        <v>498</v>
      </c>
      <c r="G324" s="94" t="s">
        <v>502</v>
      </c>
    </row>
    <row r="325" spans="5:7" ht="18" thickBot="1">
      <c r="E325" s="92">
        <v>54179</v>
      </c>
      <c r="F325" s="93" t="s">
        <v>499</v>
      </c>
      <c r="G325" s="94" t="s">
        <v>504</v>
      </c>
    </row>
    <row r="326" spans="5:7" ht="18" thickBot="1">
      <c r="E326" s="92">
        <v>54213</v>
      </c>
      <c r="F326" s="93" t="s">
        <v>501</v>
      </c>
      <c r="G326" s="94" t="s">
        <v>505</v>
      </c>
    </row>
    <row r="327" spans="5:7" ht="18" thickBot="1">
      <c r="E327" s="92">
        <v>54308</v>
      </c>
      <c r="F327" s="93" t="s">
        <v>496</v>
      </c>
      <c r="G327" s="94" t="s">
        <v>507</v>
      </c>
    </row>
    <row r="328" spans="5:7" ht="38.450000000000003" thickBot="1">
      <c r="E328" s="92">
        <v>54343</v>
      </c>
      <c r="F328" s="93" t="s">
        <v>496</v>
      </c>
      <c r="G328" s="94" t="s">
        <v>508</v>
      </c>
    </row>
    <row r="329" spans="5:7" ht="18" thickBot="1">
      <c r="E329" s="92">
        <v>54364</v>
      </c>
      <c r="F329" s="93" t="s">
        <v>496</v>
      </c>
      <c r="G329" s="94" t="s">
        <v>509</v>
      </c>
    </row>
    <row r="330" spans="5:7" ht="18" thickBot="1">
      <c r="E330" s="92">
        <v>54377</v>
      </c>
      <c r="F330" s="93" t="s">
        <v>503</v>
      </c>
      <c r="G330" s="94" t="s">
        <v>510</v>
      </c>
    </row>
    <row r="331" spans="5:7" ht="18" thickBot="1">
      <c r="E331" s="92">
        <v>54417</v>
      </c>
      <c r="F331" s="93" t="s">
        <v>499</v>
      </c>
      <c r="G331" s="94" t="s">
        <v>511</v>
      </c>
    </row>
    <row r="332" spans="5:7" ht="18" thickBot="1">
      <c r="E332" s="95">
        <v>54424</v>
      </c>
      <c r="F332" s="96" t="s">
        <v>499</v>
      </c>
      <c r="G332" s="97" t="s">
        <v>495</v>
      </c>
    </row>
    <row r="333" spans="5:7" ht="18" thickBot="1">
      <c r="E333" s="98">
        <v>54483</v>
      </c>
      <c r="F333" s="99" t="s">
        <v>496</v>
      </c>
      <c r="G333" s="100" t="s">
        <v>497</v>
      </c>
    </row>
    <row r="334" spans="5:7" ht="18" thickBot="1">
      <c r="E334" s="98">
        <v>54484</v>
      </c>
      <c r="F334" s="99" t="s">
        <v>498</v>
      </c>
      <c r="G334" s="100" t="s">
        <v>497</v>
      </c>
    </row>
    <row r="335" spans="5:7" ht="18" thickBot="1">
      <c r="E335" s="98">
        <v>54529</v>
      </c>
      <c r="F335" s="99" t="s">
        <v>499</v>
      </c>
      <c r="G335" s="100" t="s">
        <v>500</v>
      </c>
    </row>
    <row r="336" spans="5:7" ht="18" thickBot="1">
      <c r="E336" s="98">
        <v>54534</v>
      </c>
      <c r="F336" s="99" t="s">
        <v>506</v>
      </c>
      <c r="G336" s="100" t="s">
        <v>502</v>
      </c>
    </row>
    <row r="337" spans="5:7" ht="18" thickBot="1">
      <c r="E337" s="98">
        <v>54544</v>
      </c>
      <c r="F337" s="99" t="s">
        <v>494</v>
      </c>
      <c r="G337" s="100" t="s">
        <v>504</v>
      </c>
    </row>
    <row r="338" spans="5:7" ht="18" thickBot="1">
      <c r="E338" s="98">
        <v>54591</v>
      </c>
      <c r="F338" s="99" t="s">
        <v>501</v>
      </c>
      <c r="G338" s="100" t="s">
        <v>505</v>
      </c>
    </row>
    <row r="339" spans="5:7" ht="18" thickBot="1">
      <c r="E339" s="98">
        <v>54673</v>
      </c>
      <c r="F339" s="99" t="s">
        <v>498</v>
      </c>
      <c r="G339" s="100" t="s">
        <v>507</v>
      </c>
    </row>
    <row r="340" spans="5:7" ht="38.450000000000003" thickBot="1">
      <c r="E340" s="98">
        <v>54708</v>
      </c>
      <c r="F340" s="99" t="s">
        <v>498</v>
      </c>
      <c r="G340" s="100" t="s">
        <v>508</v>
      </c>
    </row>
    <row r="341" spans="5:7" ht="18" thickBot="1">
      <c r="E341" s="98">
        <v>54729</v>
      </c>
      <c r="F341" s="99" t="s">
        <v>498</v>
      </c>
      <c r="G341" s="100" t="s">
        <v>509</v>
      </c>
    </row>
    <row r="342" spans="5:7" ht="18" thickBot="1">
      <c r="E342" s="98">
        <v>54742</v>
      </c>
      <c r="F342" s="99" t="s">
        <v>496</v>
      </c>
      <c r="G342" s="100" t="s">
        <v>510</v>
      </c>
    </row>
    <row r="343" spans="5:7" ht="18" thickBot="1">
      <c r="E343" s="98">
        <v>54782</v>
      </c>
      <c r="F343" s="99" t="s">
        <v>494</v>
      </c>
      <c r="G343" s="100" t="s">
        <v>511</v>
      </c>
    </row>
    <row r="344" spans="5:7" ht="18" thickBot="1">
      <c r="E344" s="89">
        <v>54789</v>
      </c>
      <c r="F344" s="90" t="s">
        <v>494</v>
      </c>
      <c r="G344" s="91" t="s">
        <v>495</v>
      </c>
    </row>
    <row r="345" spans="5:7" ht="18" thickBot="1">
      <c r="E345" s="92">
        <v>54840</v>
      </c>
      <c r="F345" s="93" t="s">
        <v>496</v>
      </c>
      <c r="G345" s="94" t="s">
        <v>497</v>
      </c>
    </row>
    <row r="346" spans="5:7" ht="18" thickBot="1">
      <c r="E346" s="92">
        <v>54841</v>
      </c>
      <c r="F346" s="93" t="s">
        <v>498</v>
      </c>
      <c r="G346" s="94" t="s">
        <v>497</v>
      </c>
    </row>
    <row r="347" spans="5:7" ht="18" thickBot="1">
      <c r="E347" s="92">
        <v>54886</v>
      </c>
      <c r="F347" s="93" t="s">
        <v>499</v>
      </c>
      <c r="G347" s="94" t="s">
        <v>500</v>
      </c>
    </row>
    <row r="348" spans="5:7" ht="18" thickBot="1">
      <c r="E348" s="92">
        <v>54899</v>
      </c>
      <c r="F348" s="93" t="s">
        <v>501</v>
      </c>
      <c r="G348" s="94" t="s">
        <v>502</v>
      </c>
    </row>
    <row r="349" spans="5:7" ht="18" thickBot="1">
      <c r="E349" s="92">
        <v>54909</v>
      </c>
      <c r="F349" s="93" t="s">
        <v>503</v>
      </c>
      <c r="G349" s="94" t="s">
        <v>504</v>
      </c>
    </row>
    <row r="350" spans="5:7" ht="18" thickBot="1">
      <c r="E350" s="92">
        <v>54948</v>
      </c>
      <c r="F350" s="93" t="s">
        <v>501</v>
      </c>
      <c r="G350" s="94" t="s">
        <v>505</v>
      </c>
    </row>
    <row r="351" spans="5:7" ht="18" thickBot="1">
      <c r="E351" s="92">
        <v>55038</v>
      </c>
      <c r="F351" s="93" t="s">
        <v>506</v>
      </c>
      <c r="G351" s="94" t="s">
        <v>507</v>
      </c>
    </row>
    <row r="352" spans="5:7" ht="38.450000000000003" thickBot="1">
      <c r="E352" s="92">
        <v>55073</v>
      </c>
      <c r="F352" s="93" t="s">
        <v>506</v>
      </c>
      <c r="G352" s="94" t="s">
        <v>508</v>
      </c>
    </row>
    <row r="353" spans="5:7" ht="18" thickBot="1">
      <c r="E353" s="92">
        <v>55094</v>
      </c>
      <c r="F353" s="93" t="s">
        <v>506</v>
      </c>
      <c r="G353" s="94" t="s">
        <v>509</v>
      </c>
    </row>
    <row r="354" spans="5:7" ht="18" thickBot="1">
      <c r="E354" s="92">
        <v>55107</v>
      </c>
      <c r="F354" s="93" t="s">
        <v>498</v>
      </c>
      <c r="G354" s="94" t="s">
        <v>510</v>
      </c>
    </row>
    <row r="355" spans="5:7" ht="18" thickBot="1">
      <c r="E355" s="92">
        <v>55147</v>
      </c>
      <c r="F355" s="93" t="s">
        <v>503</v>
      </c>
      <c r="G355" s="94" t="s">
        <v>511</v>
      </c>
    </row>
    <row r="356" spans="5:7" ht="18" thickBot="1">
      <c r="E356" s="95">
        <v>55154</v>
      </c>
      <c r="F356" s="96" t="s">
        <v>503</v>
      </c>
      <c r="G356" s="97" t="s">
        <v>495</v>
      </c>
    </row>
    <row r="357" spans="5:7" ht="18" thickBot="1">
      <c r="E357" s="98">
        <v>55197</v>
      </c>
      <c r="F357" s="99" t="s">
        <v>496</v>
      </c>
      <c r="G357" s="100" t="s">
        <v>497</v>
      </c>
    </row>
    <row r="358" spans="5:7" ht="18" thickBot="1">
      <c r="E358" s="98">
        <v>55198</v>
      </c>
      <c r="F358" s="99" t="s">
        <v>498</v>
      </c>
      <c r="G358" s="100" t="s">
        <v>497</v>
      </c>
    </row>
    <row r="359" spans="5:7" ht="18" thickBot="1">
      <c r="E359" s="98">
        <v>55243</v>
      </c>
      <c r="F359" s="99" t="s">
        <v>499</v>
      </c>
      <c r="G359" s="100" t="s">
        <v>500</v>
      </c>
    </row>
    <row r="360" spans="5:7" ht="18" thickBot="1">
      <c r="E360" s="98">
        <v>55264</v>
      </c>
      <c r="F360" s="99" t="s">
        <v>499</v>
      </c>
      <c r="G360" s="100" t="s">
        <v>502</v>
      </c>
    </row>
    <row r="361" spans="5:7" ht="18" thickBot="1">
      <c r="E361" s="98">
        <v>55274</v>
      </c>
      <c r="F361" s="99" t="s">
        <v>496</v>
      </c>
      <c r="G361" s="100" t="s">
        <v>504</v>
      </c>
    </row>
    <row r="362" spans="5:7" ht="18" thickBot="1">
      <c r="E362" s="98">
        <v>55305</v>
      </c>
      <c r="F362" s="99" t="s">
        <v>501</v>
      </c>
      <c r="G362" s="100" t="s">
        <v>505</v>
      </c>
    </row>
    <row r="363" spans="5:7" ht="18" thickBot="1">
      <c r="E363" s="98">
        <v>55403</v>
      </c>
      <c r="F363" s="99" t="s">
        <v>501</v>
      </c>
      <c r="G363" s="100" t="s">
        <v>507</v>
      </c>
    </row>
    <row r="364" spans="5:7" ht="38.450000000000003" thickBot="1">
      <c r="E364" s="98">
        <v>55438</v>
      </c>
      <c r="F364" s="99" t="s">
        <v>501</v>
      </c>
      <c r="G364" s="100" t="s">
        <v>508</v>
      </c>
    </row>
    <row r="365" spans="5:7" ht="18" thickBot="1">
      <c r="E365" s="98">
        <v>55459</v>
      </c>
      <c r="F365" s="99" t="s">
        <v>501</v>
      </c>
      <c r="G365" s="100" t="s">
        <v>509</v>
      </c>
    </row>
    <row r="366" spans="5:7" ht="18" thickBot="1">
      <c r="E366" s="98">
        <v>55472</v>
      </c>
      <c r="F366" s="99" t="s">
        <v>506</v>
      </c>
      <c r="G366" s="100" t="s">
        <v>510</v>
      </c>
    </row>
    <row r="367" spans="5:7" ht="18" thickBot="1">
      <c r="E367" s="98">
        <v>55512</v>
      </c>
      <c r="F367" s="99" t="s">
        <v>496</v>
      </c>
      <c r="G367" s="100" t="s">
        <v>511</v>
      </c>
    </row>
    <row r="368" spans="5:7" ht="18" thickBot="1">
      <c r="E368" s="89">
        <v>55519</v>
      </c>
      <c r="F368" s="90" t="s">
        <v>496</v>
      </c>
      <c r="G368" s="91" t="s">
        <v>495</v>
      </c>
    </row>
    <row r="369" spans="5:7" ht="18" thickBot="1">
      <c r="E369" s="92">
        <v>55582</v>
      </c>
      <c r="F369" s="93" t="s">
        <v>496</v>
      </c>
      <c r="G369" s="94" t="s">
        <v>497</v>
      </c>
    </row>
    <row r="370" spans="5:7" ht="18" thickBot="1">
      <c r="E370" s="92">
        <v>55583</v>
      </c>
      <c r="F370" s="93" t="s">
        <v>498</v>
      </c>
      <c r="G370" s="94" t="s">
        <v>497</v>
      </c>
    </row>
    <row r="371" spans="5:7" ht="18" thickBot="1">
      <c r="E371" s="92">
        <v>55628</v>
      </c>
      <c r="F371" s="93" t="s">
        <v>499</v>
      </c>
      <c r="G371" s="94" t="s">
        <v>500</v>
      </c>
    </row>
    <row r="372" spans="5:7" ht="18" thickBot="1">
      <c r="E372" s="92">
        <v>55630</v>
      </c>
      <c r="F372" s="93" t="s">
        <v>503</v>
      </c>
      <c r="G372" s="94" t="s">
        <v>502</v>
      </c>
    </row>
    <row r="373" spans="5:7" ht="18" thickBot="1">
      <c r="E373" s="92">
        <v>55640</v>
      </c>
      <c r="F373" s="93" t="s">
        <v>506</v>
      </c>
      <c r="G373" s="94" t="s">
        <v>504</v>
      </c>
    </row>
    <row r="374" spans="5:7" ht="18" thickBot="1">
      <c r="E374" s="92">
        <v>55690</v>
      </c>
      <c r="F374" s="93" t="s">
        <v>501</v>
      </c>
      <c r="G374" s="94" t="s">
        <v>505</v>
      </c>
    </row>
    <row r="375" spans="5:7" ht="18" thickBot="1">
      <c r="E375" s="92">
        <v>55769</v>
      </c>
      <c r="F375" s="93" t="s">
        <v>494</v>
      </c>
      <c r="G375" s="94" t="s">
        <v>507</v>
      </c>
    </row>
    <row r="376" spans="5:7" ht="38.450000000000003" thickBot="1">
      <c r="E376" s="92">
        <v>55804</v>
      </c>
      <c r="F376" s="93" t="s">
        <v>494</v>
      </c>
      <c r="G376" s="94" t="s">
        <v>508</v>
      </c>
    </row>
    <row r="377" spans="5:7" ht="18" thickBot="1">
      <c r="E377" s="92">
        <v>55825</v>
      </c>
      <c r="F377" s="93" t="s">
        <v>494</v>
      </c>
      <c r="G377" s="94" t="s">
        <v>509</v>
      </c>
    </row>
    <row r="378" spans="5:7" ht="18" thickBot="1">
      <c r="E378" s="92">
        <v>55838</v>
      </c>
      <c r="F378" s="93" t="s">
        <v>499</v>
      </c>
      <c r="G378" s="94" t="s">
        <v>510</v>
      </c>
    </row>
    <row r="379" spans="5:7" ht="18" thickBot="1">
      <c r="E379" s="92">
        <v>55878</v>
      </c>
      <c r="F379" s="93" t="s">
        <v>506</v>
      </c>
      <c r="G379" s="94" t="s">
        <v>511</v>
      </c>
    </row>
    <row r="380" spans="5:7" ht="18" thickBot="1">
      <c r="E380" s="95">
        <v>55885</v>
      </c>
      <c r="F380" s="96" t="s">
        <v>506</v>
      </c>
      <c r="G380" s="97" t="s">
        <v>495</v>
      </c>
    </row>
    <row r="381" spans="5:7" ht="18" thickBot="1">
      <c r="E381" s="98">
        <v>55932</v>
      </c>
      <c r="F381" s="99" t="s">
        <v>496</v>
      </c>
      <c r="G381" s="100" t="s">
        <v>497</v>
      </c>
    </row>
    <row r="382" spans="5:7" ht="18" thickBot="1">
      <c r="E382" s="98">
        <v>55933</v>
      </c>
      <c r="F382" s="99" t="s">
        <v>498</v>
      </c>
      <c r="G382" s="100" t="s">
        <v>497</v>
      </c>
    </row>
    <row r="383" spans="5:7" ht="18" thickBot="1">
      <c r="E383" s="98">
        <v>55978</v>
      </c>
      <c r="F383" s="99" t="s">
        <v>499</v>
      </c>
      <c r="G383" s="100" t="s">
        <v>500</v>
      </c>
    </row>
    <row r="384" spans="5:7" ht="18" thickBot="1">
      <c r="E384" s="98">
        <v>55995</v>
      </c>
      <c r="F384" s="99" t="s">
        <v>496</v>
      </c>
      <c r="G384" s="100" t="s">
        <v>502</v>
      </c>
    </row>
    <row r="385" spans="5:7" ht="18" thickBot="1">
      <c r="E385" s="98">
        <v>56005</v>
      </c>
      <c r="F385" s="99" t="s">
        <v>501</v>
      </c>
      <c r="G385" s="100" t="s">
        <v>504</v>
      </c>
    </row>
    <row r="386" spans="5:7" ht="18" thickBot="1">
      <c r="E386" s="98">
        <v>56040</v>
      </c>
      <c r="F386" s="99" t="s">
        <v>501</v>
      </c>
      <c r="G386" s="100" t="s">
        <v>505</v>
      </c>
    </row>
    <row r="387" spans="5:7" ht="18" thickBot="1">
      <c r="E387" s="98">
        <v>56134</v>
      </c>
      <c r="F387" s="99" t="s">
        <v>503</v>
      </c>
      <c r="G387" s="100" t="s">
        <v>507</v>
      </c>
    </row>
    <row r="388" spans="5:7" ht="38.450000000000003" thickBot="1">
      <c r="E388" s="98">
        <v>56169</v>
      </c>
      <c r="F388" s="99" t="s">
        <v>503</v>
      </c>
      <c r="G388" s="100" t="s">
        <v>508</v>
      </c>
    </row>
    <row r="389" spans="5:7" ht="18" thickBot="1">
      <c r="E389" s="98">
        <v>56190</v>
      </c>
      <c r="F389" s="99" t="s">
        <v>503</v>
      </c>
      <c r="G389" s="100" t="s">
        <v>509</v>
      </c>
    </row>
    <row r="390" spans="5:7" ht="18" thickBot="1">
      <c r="E390" s="98">
        <v>56203</v>
      </c>
      <c r="F390" s="99" t="s">
        <v>494</v>
      </c>
      <c r="G390" s="100" t="s">
        <v>510</v>
      </c>
    </row>
    <row r="391" spans="5:7" ht="18" thickBot="1">
      <c r="E391" s="98">
        <v>56243</v>
      </c>
      <c r="F391" s="99" t="s">
        <v>501</v>
      </c>
      <c r="G391" s="100" t="s">
        <v>511</v>
      </c>
    </row>
    <row r="392" spans="5:7" ht="18" thickBot="1">
      <c r="E392" s="89">
        <v>56250</v>
      </c>
      <c r="F392" s="90" t="s">
        <v>501</v>
      </c>
      <c r="G392" s="91" t="s">
        <v>495</v>
      </c>
    </row>
    <row r="393" spans="5:7" ht="18" thickBot="1">
      <c r="E393" s="92">
        <v>56289</v>
      </c>
      <c r="F393" s="93" t="s">
        <v>496</v>
      </c>
      <c r="G393" s="94" t="s">
        <v>497</v>
      </c>
    </row>
    <row r="394" spans="5:7" ht="18" thickBot="1">
      <c r="E394" s="92">
        <v>56290</v>
      </c>
      <c r="F394" s="93" t="s">
        <v>498</v>
      </c>
      <c r="G394" s="94" t="s">
        <v>497</v>
      </c>
    </row>
    <row r="395" spans="5:7" ht="18" thickBot="1">
      <c r="E395" s="92">
        <v>56335</v>
      </c>
      <c r="F395" s="93" t="s">
        <v>499</v>
      </c>
      <c r="G395" s="94" t="s">
        <v>500</v>
      </c>
    </row>
    <row r="396" spans="5:7" ht="18" thickBot="1">
      <c r="E396" s="92">
        <v>56360</v>
      </c>
      <c r="F396" s="93" t="s">
        <v>498</v>
      </c>
      <c r="G396" s="94" t="s">
        <v>502</v>
      </c>
    </row>
    <row r="397" spans="5:7" ht="18" thickBot="1">
      <c r="E397" s="92">
        <v>56370</v>
      </c>
      <c r="F397" s="93" t="s">
        <v>499</v>
      </c>
      <c r="G397" s="94" t="s">
        <v>504</v>
      </c>
    </row>
    <row r="398" spans="5:7" ht="18" thickBot="1">
      <c r="E398" s="92">
        <v>56397</v>
      </c>
      <c r="F398" s="93" t="s">
        <v>501</v>
      </c>
      <c r="G398" s="94" t="s">
        <v>505</v>
      </c>
    </row>
    <row r="399" spans="5:7" ht="18" thickBot="1">
      <c r="E399" s="92">
        <v>56499</v>
      </c>
      <c r="F399" s="93" t="s">
        <v>496</v>
      </c>
      <c r="G399" s="94" t="s">
        <v>507</v>
      </c>
    </row>
    <row r="400" spans="5:7" ht="38.450000000000003" thickBot="1">
      <c r="E400" s="92">
        <v>56534</v>
      </c>
      <c r="F400" s="93" t="s">
        <v>496</v>
      </c>
      <c r="G400" s="94" t="s">
        <v>508</v>
      </c>
    </row>
    <row r="401" spans="5:7" ht="18" thickBot="1">
      <c r="E401" s="92">
        <v>56555</v>
      </c>
      <c r="F401" s="93" t="s">
        <v>496</v>
      </c>
      <c r="G401" s="94" t="s">
        <v>509</v>
      </c>
    </row>
    <row r="402" spans="5:7" ht="18" thickBot="1">
      <c r="E402" s="92">
        <v>56568</v>
      </c>
      <c r="F402" s="93" t="s">
        <v>503</v>
      </c>
      <c r="G402" s="94" t="s">
        <v>510</v>
      </c>
    </row>
    <row r="403" spans="5:7" ht="18" thickBot="1">
      <c r="E403" s="92">
        <v>56608</v>
      </c>
      <c r="F403" s="93" t="s">
        <v>499</v>
      </c>
      <c r="G403" s="94" t="s">
        <v>511</v>
      </c>
    </row>
    <row r="404" spans="5:7" ht="18" thickBot="1">
      <c r="E404" s="95">
        <v>56615</v>
      </c>
      <c r="F404" s="96" t="s">
        <v>499</v>
      </c>
      <c r="G404" s="97" t="s">
        <v>495</v>
      </c>
    </row>
    <row r="405" spans="5:7" ht="18" thickBot="1">
      <c r="E405" s="98">
        <v>56674</v>
      </c>
      <c r="F405" s="99" t="s">
        <v>496</v>
      </c>
      <c r="G405" s="100" t="s">
        <v>497</v>
      </c>
    </row>
    <row r="406" spans="5:7" ht="18" thickBot="1">
      <c r="E406" s="98">
        <v>56675</v>
      </c>
      <c r="F406" s="99" t="s">
        <v>498</v>
      </c>
      <c r="G406" s="100" t="s">
        <v>497</v>
      </c>
    </row>
    <row r="407" spans="5:7" ht="18" thickBot="1">
      <c r="E407" s="98">
        <v>56720</v>
      </c>
      <c r="F407" s="99" t="s">
        <v>499</v>
      </c>
      <c r="G407" s="100" t="s">
        <v>500</v>
      </c>
    </row>
    <row r="408" spans="5:7" ht="18" thickBot="1">
      <c r="E408" s="98">
        <v>56725</v>
      </c>
      <c r="F408" s="99" t="s">
        <v>506</v>
      </c>
      <c r="G408" s="100" t="s">
        <v>502</v>
      </c>
    </row>
    <row r="409" spans="5:7" ht="18" thickBot="1">
      <c r="E409" s="98">
        <v>56735</v>
      </c>
      <c r="F409" s="99" t="s">
        <v>494</v>
      </c>
      <c r="G409" s="100" t="s">
        <v>504</v>
      </c>
    </row>
    <row r="410" spans="5:7" ht="18" thickBot="1">
      <c r="E410" s="98">
        <v>56782</v>
      </c>
      <c r="F410" s="99" t="s">
        <v>501</v>
      </c>
      <c r="G410" s="100" t="s">
        <v>505</v>
      </c>
    </row>
    <row r="411" spans="5:7" ht="18" thickBot="1">
      <c r="E411" s="98">
        <v>56864</v>
      </c>
      <c r="F411" s="99" t="s">
        <v>498</v>
      </c>
      <c r="G411" s="100" t="s">
        <v>507</v>
      </c>
    </row>
    <row r="412" spans="5:7" ht="38.450000000000003" thickBot="1">
      <c r="E412" s="98">
        <v>56899</v>
      </c>
      <c r="F412" s="99" t="s">
        <v>498</v>
      </c>
      <c r="G412" s="100" t="s">
        <v>508</v>
      </c>
    </row>
    <row r="413" spans="5:7" ht="18" thickBot="1">
      <c r="E413" s="98">
        <v>56920</v>
      </c>
      <c r="F413" s="99" t="s">
        <v>498</v>
      </c>
      <c r="G413" s="100" t="s">
        <v>509</v>
      </c>
    </row>
    <row r="414" spans="5:7" ht="18" thickBot="1">
      <c r="E414" s="98">
        <v>56933</v>
      </c>
      <c r="F414" s="99" t="s">
        <v>496</v>
      </c>
      <c r="G414" s="100" t="s">
        <v>510</v>
      </c>
    </row>
    <row r="415" spans="5:7" ht="18" thickBot="1">
      <c r="E415" s="98">
        <v>56973</v>
      </c>
      <c r="F415" s="99" t="s">
        <v>494</v>
      </c>
      <c r="G415" s="100" t="s">
        <v>511</v>
      </c>
    </row>
    <row r="416" spans="5:7" ht="18" thickBot="1">
      <c r="E416" s="89">
        <v>56980</v>
      </c>
      <c r="F416" s="90" t="s">
        <v>494</v>
      </c>
      <c r="G416" s="91" t="s">
        <v>495</v>
      </c>
    </row>
    <row r="417" spans="5:7" ht="18" thickBot="1">
      <c r="E417" s="92">
        <v>57024</v>
      </c>
      <c r="F417" s="93" t="s">
        <v>496</v>
      </c>
      <c r="G417" s="94" t="s">
        <v>497</v>
      </c>
    </row>
    <row r="418" spans="5:7" ht="18" thickBot="1">
      <c r="E418" s="92">
        <v>57025</v>
      </c>
      <c r="F418" s="93" t="s">
        <v>498</v>
      </c>
      <c r="G418" s="94" t="s">
        <v>497</v>
      </c>
    </row>
    <row r="419" spans="5:7" ht="18" thickBot="1">
      <c r="E419" s="92">
        <v>57070</v>
      </c>
      <c r="F419" s="93" t="s">
        <v>499</v>
      </c>
      <c r="G419" s="94" t="s">
        <v>500</v>
      </c>
    </row>
    <row r="420" spans="5:7" ht="18" thickBot="1">
      <c r="E420" s="92">
        <v>57091</v>
      </c>
      <c r="F420" s="93" t="s">
        <v>499</v>
      </c>
      <c r="G420" s="94" t="s">
        <v>502</v>
      </c>
    </row>
    <row r="421" spans="5:7" ht="18" thickBot="1">
      <c r="E421" s="92">
        <v>57101</v>
      </c>
      <c r="F421" s="93" t="s">
        <v>496</v>
      </c>
      <c r="G421" s="94" t="s">
        <v>504</v>
      </c>
    </row>
    <row r="422" spans="5:7" ht="18" thickBot="1">
      <c r="E422" s="92">
        <v>57132</v>
      </c>
      <c r="F422" s="93" t="s">
        <v>501</v>
      </c>
      <c r="G422" s="94" t="s">
        <v>505</v>
      </c>
    </row>
    <row r="423" spans="5:7" ht="18" thickBot="1">
      <c r="E423" s="92">
        <v>57230</v>
      </c>
      <c r="F423" s="93" t="s">
        <v>501</v>
      </c>
      <c r="G423" s="94" t="s">
        <v>507</v>
      </c>
    </row>
    <row r="424" spans="5:7" ht="38.450000000000003" thickBot="1">
      <c r="E424" s="92">
        <v>57265</v>
      </c>
      <c r="F424" s="93" t="s">
        <v>501</v>
      </c>
      <c r="G424" s="94" t="s">
        <v>508</v>
      </c>
    </row>
    <row r="425" spans="5:7" ht="18" thickBot="1">
      <c r="E425" s="92">
        <v>57286</v>
      </c>
      <c r="F425" s="93" t="s">
        <v>501</v>
      </c>
      <c r="G425" s="94" t="s">
        <v>509</v>
      </c>
    </row>
    <row r="426" spans="5:7" ht="18" thickBot="1">
      <c r="E426" s="92">
        <v>57299</v>
      </c>
      <c r="F426" s="93" t="s">
        <v>506</v>
      </c>
      <c r="G426" s="94" t="s">
        <v>510</v>
      </c>
    </row>
    <row r="427" spans="5:7" ht="18" thickBot="1">
      <c r="E427" s="92">
        <v>57339</v>
      </c>
      <c r="F427" s="93" t="s">
        <v>496</v>
      </c>
      <c r="G427" s="94" t="s">
        <v>511</v>
      </c>
    </row>
    <row r="428" spans="5:7" ht="18" thickBot="1">
      <c r="E428" s="95">
        <v>57346</v>
      </c>
      <c r="F428" s="96" t="s">
        <v>496</v>
      </c>
      <c r="G428" s="97" t="s">
        <v>495</v>
      </c>
    </row>
    <row r="429" spans="5:7" ht="18" thickBot="1">
      <c r="E429" s="98">
        <v>57409</v>
      </c>
      <c r="F429" s="99" t="s">
        <v>496</v>
      </c>
      <c r="G429" s="100" t="s">
        <v>497</v>
      </c>
    </row>
    <row r="430" spans="5:7" ht="18" thickBot="1">
      <c r="E430" s="98">
        <v>57410</v>
      </c>
      <c r="F430" s="99" t="s">
        <v>498</v>
      </c>
      <c r="G430" s="100" t="s">
        <v>497</v>
      </c>
    </row>
    <row r="431" spans="5:7" ht="18" thickBot="1">
      <c r="E431" s="98">
        <v>57455</v>
      </c>
      <c r="F431" s="99" t="s">
        <v>499</v>
      </c>
      <c r="G431" s="100" t="s">
        <v>500</v>
      </c>
    </row>
    <row r="432" spans="5:7" ht="18" thickBot="1">
      <c r="E432" s="98">
        <v>57456</v>
      </c>
      <c r="F432" s="99" t="s">
        <v>494</v>
      </c>
      <c r="G432" s="100" t="s">
        <v>502</v>
      </c>
    </row>
    <row r="433" spans="5:7" ht="18" thickBot="1">
      <c r="E433" s="98">
        <v>57466</v>
      </c>
      <c r="F433" s="99" t="s">
        <v>498</v>
      </c>
      <c r="G433" s="100" t="s">
        <v>504</v>
      </c>
    </row>
    <row r="434" spans="5:7" ht="18" thickBot="1">
      <c r="E434" s="98">
        <v>57517</v>
      </c>
      <c r="F434" s="99" t="s">
        <v>501</v>
      </c>
      <c r="G434" s="100" t="s">
        <v>505</v>
      </c>
    </row>
    <row r="435" spans="5:7" ht="18" thickBot="1">
      <c r="E435" s="98">
        <v>57595</v>
      </c>
      <c r="F435" s="99" t="s">
        <v>499</v>
      </c>
      <c r="G435" s="100" t="s">
        <v>507</v>
      </c>
    </row>
    <row r="436" spans="5:7" ht="38.450000000000003" thickBot="1">
      <c r="E436" s="98">
        <v>57630</v>
      </c>
      <c r="F436" s="99" t="s">
        <v>499</v>
      </c>
      <c r="G436" s="100" t="s">
        <v>508</v>
      </c>
    </row>
    <row r="437" spans="5:7" ht="18" thickBot="1">
      <c r="E437" s="98">
        <v>57651</v>
      </c>
      <c r="F437" s="99" t="s">
        <v>499</v>
      </c>
      <c r="G437" s="100" t="s">
        <v>509</v>
      </c>
    </row>
    <row r="438" spans="5:7" ht="18" thickBot="1">
      <c r="E438" s="98">
        <v>57664</v>
      </c>
      <c r="F438" s="99" t="s">
        <v>501</v>
      </c>
      <c r="G438" s="100" t="s">
        <v>510</v>
      </c>
    </row>
    <row r="439" spans="5:7" ht="18" thickBot="1">
      <c r="E439" s="98">
        <v>57704</v>
      </c>
      <c r="F439" s="99" t="s">
        <v>498</v>
      </c>
      <c r="G439" s="100" t="s">
        <v>511</v>
      </c>
    </row>
    <row r="440" spans="5:7" ht="18" thickBot="1">
      <c r="E440" s="89">
        <v>57711</v>
      </c>
      <c r="F440" s="90" t="s">
        <v>498</v>
      </c>
      <c r="G440" s="91" t="s">
        <v>495</v>
      </c>
    </row>
    <row r="441" spans="5:7" ht="18" thickBot="1">
      <c r="E441" s="92">
        <v>57766</v>
      </c>
      <c r="F441" s="93" t="s">
        <v>496</v>
      </c>
      <c r="G441" s="94" t="s">
        <v>497</v>
      </c>
    </row>
    <row r="442" spans="5:7" ht="18" thickBot="1">
      <c r="E442" s="92">
        <v>57767</v>
      </c>
      <c r="F442" s="93" t="s">
        <v>498</v>
      </c>
      <c r="G442" s="94" t="s">
        <v>497</v>
      </c>
    </row>
    <row r="443" spans="5:7" ht="18" thickBot="1">
      <c r="E443" s="92">
        <v>57812</v>
      </c>
      <c r="F443" s="93" t="s">
        <v>499</v>
      </c>
      <c r="G443" s="94" t="s">
        <v>500</v>
      </c>
    </row>
    <row r="444" spans="5:7" ht="18" thickBot="1">
      <c r="E444" s="92">
        <v>57821</v>
      </c>
      <c r="F444" s="93" t="s">
        <v>503</v>
      </c>
      <c r="G444" s="94" t="s">
        <v>502</v>
      </c>
    </row>
    <row r="445" spans="5:7" ht="18" thickBot="1">
      <c r="E445" s="92">
        <v>57831</v>
      </c>
      <c r="F445" s="93" t="s">
        <v>506</v>
      </c>
      <c r="G445" s="94" t="s">
        <v>504</v>
      </c>
    </row>
    <row r="446" spans="5:7" ht="18" thickBot="1">
      <c r="E446" s="92">
        <v>57874</v>
      </c>
      <c r="F446" s="93" t="s">
        <v>501</v>
      </c>
      <c r="G446" s="94" t="s">
        <v>505</v>
      </c>
    </row>
    <row r="447" spans="5:7" ht="18" thickBot="1">
      <c r="E447" s="92">
        <v>57960</v>
      </c>
      <c r="F447" s="93" t="s">
        <v>494</v>
      </c>
      <c r="G447" s="94" t="s">
        <v>507</v>
      </c>
    </row>
    <row r="448" spans="5:7" ht="38.450000000000003" thickBot="1">
      <c r="E448" s="92">
        <v>57995</v>
      </c>
      <c r="F448" s="93" t="s">
        <v>494</v>
      </c>
      <c r="G448" s="94" t="s">
        <v>508</v>
      </c>
    </row>
    <row r="449" spans="5:7" ht="18" thickBot="1">
      <c r="E449" s="92">
        <v>58016</v>
      </c>
      <c r="F449" s="93" t="s">
        <v>494</v>
      </c>
      <c r="G449" s="94" t="s">
        <v>509</v>
      </c>
    </row>
    <row r="450" spans="5:7" ht="18" thickBot="1">
      <c r="E450" s="92">
        <v>58029</v>
      </c>
      <c r="F450" s="93" t="s">
        <v>499</v>
      </c>
      <c r="G450" s="94" t="s">
        <v>510</v>
      </c>
    </row>
    <row r="451" spans="5:7" ht="18" thickBot="1">
      <c r="E451" s="92">
        <v>58069</v>
      </c>
      <c r="F451" s="93" t="s">
        <v>506</v>
      </c>
      <c r="G451" s="94" t="s">
        <v>511</v>
      </c>
    </row>
    <row r="452" spans="5:7" ht="18" thickBot="1">
      <c r="E452" s="95">
        <v>58076</v>
      </c>
      <c r="F452" s="96" t="s">
        <v>506</v>
      </c>
      <c r="G452" s="97" t="s">
        <v>495</v>
      </c>
    </row>
    <row r="453" spans="5:7" ht="18" thickBot="1">
      <c r="E453" s="98">
        <v>58116</v>
      </c>
      <c r="F453" s="99" t="s">
        <v>496</v>
      </c>
      <c r="G453" s="100" t="s">
        <v>497</v>
      </c>
    </row>
    <row r="454" spans="5:7" ht="18" thickBot="1">
      <c r="E454" s="98">
        <v>58117</v>
      </c>
      <c r="F454" s="99" t="s">
        <v>498</v>
      </c>
      <c r="G454" s="100" t="s">
        <v>497</v>
      </c>
    </row>
    <row r="455" spans="5:7" ht="18" thickBot="1">
      <c r="E455" s="98">
        <v>58162</v>
      </c>
      <c r="F455" s="99" t="s">
        <v>499</v>
      </c>
      <c r="G455" s="100" t="s">
        <v>500</v>
      </c>
    </row>
    <row r="456" spans="5:7" ht="18" thickBot="1">
      <c r="E456" s="98">
        <v>58186</v>
      </c>
      <c r="F456" s="99" t="s">
        <v>496</v>
      </c>
      <c r="G456" s="100" t="s">
        <v>502</v>
      </c>
    </row>
    <row r="457" spans="5:7" ht="18" thickBot="1">
      <c r="E457" s="98">
        <v>58196</v>
      </c>
      <c r="F457" s="99" t="s">
        <v>501</v>
      </c>
      <c r="G457" s="100" t="s">
        <v>504</v>
      </c>
    </row>
    <row r="458" spans="5:7" ht="18" thickBot="1">
      <c r="E458" s="98">
        <v>58224</v>
      </c>
      <c r="F458" s="99" t="s">
        <v>501</v>
      </c>
      <c r="G458" s="100" t="s">
        <v>505</v>
      </c>
    </row>
    <row r="459" spans="5:7" ht="18" thickBot="1">
      <c r="E459" s="98">
        <v>58325</v>
      </c>
      <c r="F459" s="99" t="s">
        <v>503</v>
      </c>
      <c r="G459" s="100" t="s">
        <v>507</v>
      </c>
    </row>
    <row r="460" spans="5:7" ht="38.450000000000003" thickBot="1">
      <c r="E460" s="98">
        <v>58360</v>
      </c>
      <c r="F460" s="99" t="s">
        <v>503</v>
      </c>
      <c r="G460" s="100" t="s">
        <v>508</v>
      </c>
    </row>
    <row r="461" spans="5:7" ht="18" thickBot="1">
      <c r="E461" s="98">
        <v>58381</v>
      </c>
      <c r="F461" s="99" t="s">
        <v>503</v>
      </c>
      <c r="G461" s="100" t="s">
        <v>509</v>
      </c>
    </row>
    <row r="462" spans="5:7" ht="18" thickBot="1">
      <c r="E462" s="98">
        <v>58394</v>
      </c>
      <c r="F462" s="99" t="s">
        <v>494</v>
      </c>
      <c r="G462" s="100" t="s">
        <v>510</v>
      </c>
    </row>
    <row r="463" spans="5:7" ht="18" thickBot="1">
      <c r="E463" s="98">
        <v>58434</v>
      </c>
      <c r="F463" s="99" t="s">
        <v>501</v>
      </c>
      <c r="G463" s="100" t="s">
        <v>511</v>
      </c>
    </row>
    <row r="464" spans="5:7" ht="18" thickBot="1">
      <c r="E464" s="89">
        <v>58441</v>
      </c>
      <c r="F464" s="90" t="s">
        <v>501</v>
      </c>
      <c r="G464" s="91" t="s">
        <v>495</v>
      </c>
    </row>
    <row r="465" spans="5:7" ht="18" thickBot="1">
      <c r="E465" s="92">
        <v>58501</v>
      </c>
      <c r="F465" s="93" t="s">
        <v>496</v>
      </c>
      <c r="G465" s="94" t="s">
        <v>497</v>
      </c>
    </row>
    <row r="466" spans="5:7" ht="18" thickBot="1">
      <c r="E466" s="92">
        <v>58502</v>
      </c>
      <c r="F466" s="93" t="s">
        <v>498</v>
      </c>
      <c r="G466" s="94" t="s">
        <v>497</v>
      </c>
    </row>
    <row r="467" spans="5:7" ht="18" thickBot="1">
      <c r="E467" s="92">
        <v>58547</v>
      </c>
      <c r="F467" s="93" t="s">
        <v>499</v>
      </c>
      <c r="G467" s="94" t="s">
        <v>500</v>
      </c>
    </row>
    <row r="468" spans="5:7" ht="18" thickBot="1">
      <c r="E468" s="92">
        <v>58552</v>
      </c>
      <c r="F468" s="93" t="s">
        <v>506</v>
      </c>
      <c r="G468" s="94" t="s">
        <v>502</v>
      </c>
    </row>
    <row r="469" spans="5:7" ht="18" thickBot="1">
      <c r="E469" s="92">
        <v>58562</v>
      </c>
      <c r="F469" s="93" t="s">
        <v>494</v>
      </c>
      <c r="G469" s="94" t="s">
        <v>504</v>
      </c>
    </row>
    <row r="470" spans="5:7" ht="18" thickBot="1">
      <c r="E470" s="92">
        <v>58609</v>
      </c>
      <c r="F470" s="93" t="s">
        <v>501</v>
      </c>
      <c r="G470" s="94" t="s">
        <v>505</v>
      </c>
    </row>
    <row r="471" spans="5:7" ht="18" thickBot="1">
      <c r="E471" s="92">
        <v>58691</v>
      </c>
      <c r="F471" s="93" t="s">
        <v>498</v>
      </c>
      <c r="G471" s="94" t="s">
        <v>507</v>
      </c>
    </row>
    <row r="472" spans="5:7" ht="38.450000000000003" thickBot="1">
      <c r="E472" s="92">
        <v>58726</v>
      </c>
      <c r="F472" s="93" t="s">
        <v>498</v>
      </c>
      <c r="G472" s="94" t="s">
        <v>508</v>
      </c>
    </row>
    <row r="473" spans="5:7" ht="18" thickBot="1">
      <c r="E473" s="92">
        <v>58747</v>
      </c>
      <c r="F473" s="93" t="s">
        <v>498</v>
      </c>
      <c r="G473" s="94" t="s">
        <v>509</v>
      </c>
    </row>
    <row r="474" spans="5:7" ht="18" thickBot="1">
      <c r="E474" s="92">
        <v>58760</v>
      </c>
      <c r="F474" s="93" t="s">
        <v>496</v>
      </c>
      <c r="G474" s="94" t="s">
        <v>510</v>
      </c>
    </row>
    <row r="475" spans="5:7" ht="18" thickBot="1">
      <c r="E475" s="92">
        <v>58800</v>
      </c>
      <c r="F475" s="93" t="s">
        <v>494</v>
      </c>
      <c r="G475" s="94" t="s">
        <v>511</v>
      </c>
    </row>
    <row r="476" spans="5:7" ht="18" thickBot="1">
      <c r="E476" s="95">
        <v>58807</v>
      </c>
      <c r="F476" s="96" t="s">
        <v>494</v>
      </c>
      <c r="G476" s="97" t="s">
        <v>495</v>
      </c>
    </row>
    <row r="477" spans="5:7" ht="18" thickBot="1">
      <c r="E477" s="98">
        <v>58858</v>
      </c>
      <c r="F477" s="99" t="s">
        <v>496</v>
      </c>
      <c r="G477" s="100" t="s">
        <v>497</v>
      </c>
    </row>
    <row r="478" spans="5:7" ht="18" thickBot="1">
      <c r="E478" s="98">
        <v>58859</v>
      </c>
      <c r="F478" s="99" t="s">
        <v>498</v>
      </c>
      <c r="G478" s="100" t="s">
        <v>497</v>
      </c>
    </row>
    <row r="479" spans="5:7" ht="18" thickBot="1">
      <c r="E479" s="98">
        <v>58904</v>
      </c>
      <c r="F479" s="99" t="s">
        <v>499</v>
      </c>
      <c r="G479" s="100" t="s">
        <v>500</v>
      </c>
    </row>
    <row r="480" spans="5:7" ht="18" thickBot="1">
      <c r="E480" s="98">
        <v>58917</v>
      </c>
      <c r="F480" s="99" t="s">
        <v>501</v>
      </c>
      <c r="G480" s="100" t="s">
        <v>502</v>
      </c>
    </row>
    <row r="481" spans="5:7" ht="18" thickBot="1">
      <c r="E481" s="98">
        <v>58927</v>
      </c>
      <c r="F481" s="99" t="s">
        <v>503</v>
      </c>
      <c r="G481" s="100" t="s">
        <v>504</v>
      </c>
    </row>
    <row r="482" spans="5:7" ht="18" thickBot="1">
      <c r="E482" s="98">
        <v>58966</v>
      </c>
      <c r="F482" s="99" t="s">
        <v>501</v>
      </c>
      <c r="G482" s="100" t="s">
        <v>505</v>
      </c>
    </row>
    <row r="483" spans="5:7" ht="18" thickBot="1">
      <c r="E483" s="98">
        <v>59056</v>
      </c>
      <c r="F483" s="99" t="s">
        <v>506</v>
      </c>
      <c r="G483" s="100" t="s">
        <v>507</v>
      </c>
    </row>
    <row r="484" spans="5:7" ht="38.450000000000003" thickBot="1">
      <c r="E484" s="98">
        <v>59091</v>
      </c>
      <c r="F484" s="99" t="s">
        <v>506</v>
      </c>
      <c r="G484" s="100" t="s">
        <v>508</v>
      </c>
    </row>
    <row r="485" spans="5:7" ht="18" thickBot="1">
      <c r="E485" s="98">
        <v>59112</v>
      </c>
      <c r="F485" s="99" t="s">
        <v>506</v>
      </c>
      <c r="G485" s="100" t="s">
        <v>509</v>
      </c>
    </row>
    <row r="486" spans="5:7" ht="18" thickBot="1">
      <c r="E486" s="98">
        <v>59125</v>
      </c>
      <c r="F486" s="99" t="s">
        <v>498</v>
      </c>
      <c r="G486" s="100" t="s">
        <v>510</v>
      </c>
    </row>
    <row r="487" spans="5:7" ht="18" thickBot="1">
      <c r="E487" s="98">
        <v>59165</v>
      </c>
      <c r="F487" s="99" t="s">
        <v>503</v>
      </c>
      <c r="G487" s="100" t="s">
        <v>511</v>
      </c>
    </row>
    <row r="488" spans="5:7" ht="18" thickBot="1">
      <c r="E488" s="89">
        <v>59172</v>
      </c>
      <c r="F488" s="90" t="s">
        <v>503</v>
      </c>
      <c r="G488" s="91" t="s">
        <v>495</v>
      </c>
    </row>
    <row r="489" spans="5:7" ht="18" thickBot="1">
      <c r="E489" s="92">
        <v>59208</v>
      </c>
      <c r="F489" s="93" t="s">
        <v>496</v>
      </c>
      <c r="G489" s="94" t="s">
        <v>497</v>
      </c>
    </row>
    <row r="490" spans="5:7" ht="18" thickBot="1">
      <c r="E490" s="92">
        <v>59209</v>
      </c>
      <c r="F490" s="93" t="s">
        <v>498</v>
      </c>
      <c r="G490" s="94" t="s">
        <v>497</v>
      </c>
    </row>
    <row r="491" spans="5:7" ht="18" thickBot="1">
      <c r="E491" s="92">
        <v>59254</v>
      </c>
      <c r="F491" s="93" t="s">
        <v>499</v>
      </c>
      <c r="G491" s="94" t="s">
        <v>500</v>
      </c>
    </row>
    <row r="492" spans="5:7" ht="18" thickBot="1">
      <c r="E492" s="92">
        <v>59282</v>
      </c>
      <c r="F492" s="93" t="s">
        <v>499</v>
      </c>
      <c r="G492" s="94" t="s">
        <v>502</v>
      </c>
    </row>
    <row r="493" spans="5:7" ht="18" thickBot="1">
      <c r="E493" s="92">
        <v>59292</v>
      </c>
      <c r="F493" s="93" t="s">
        <v>496</v>
      </c>
      <c r="G493" s="94" t="s">
        <v>504</v>
      </c>
    </row>
    <row r="494" spans="5:7" ht="18" thickBot="1">
      <c r="E494" s="92">
        <v>59316</v>
      </c>
      <c r="F494" s="93" t="s">
        <v>501</v>
      </c>
      <c r="G494" s="94" t="s">
        <v>505</v>
      </c>
    </row>
    <row r="495" spans="5:7" ht="18" thickBot="1">
      <c r="E495" s="92">
        <v>59421</v>
      </c>
      <c r="F495" s="93" t="s">
        <v>501</v>
      </c>
      <c r="G495" s="94" t="s">
        <v>507</v>
      </c>
    </row>
    <row r="496" spans="5:7" ht="38.450000000000003" thickBot="1">
      <c r="E496" s="92">
        <v>59456</v>
      </c>
      <c r="F496" s="93" t="s">
        <v>501</v>
      </c>
      <c r="G496" s="94" t="s">
        <v>508</v>
      </c>
    </row>
    <row r="497" spans="5:7" ht="18" thickBot="1">
      <c r="E497" s="92">
        <v>59477</v>
      </c>
      <c r="F497" s="93" t="s">
        <v>501</v>
      </c>
      <c r="G497" s="94" t="s">
        <v>509</v>
      </c>
    </row>
    <row r="498" spans="5:7" ht="18" thickBot="1">
      <c r="E498" s="92">
        <v>59490</v>
      </c>
      <c r="F498" s="93" t="s">
        <v>506</v>
      </c>
      <c r="G498" s="94" t="s">
        <v>510</v>
      </c>
    </row>
    <row r="499" spans="5:7" ht="18" thickBot="1">
      <c r="E499" s="92">
        <v>59530</v>
      </c>
      <c r="F499" s="93" t="s">
        <v>496</v>
      </c>
      <c r="G499" s="94" t="s">
        <v>511</v>
      </c>
    </row>
    <row r="500" spans="5:7" ht="18" thickBot="1">
      <c r="E500" s="95">
        <v>59537</v>
      </c>
      <c r="F500" s="96" t="s">
        <v>496</v>
      </c>
      <c r="G500" s="97" t="s">
        <v>495</v>
      </c>
    </row>
    <row r="501" spans="5:7" ht="18" thickBot="1">
      <c r="E501" s="98">
        <v>59593</v>
      </c>
      <c r="F501" s="99" t="s">
        <v>496</v>
      </c>
      <c r="G501" s="100" t="s">
        <v>497</v>
      </c>
    </row>
    <row r="502" spans="5:7" ht="18" thickBot="1">
      <c r="E502" s="98">
        <v>59594</v>
      </c>
      <c r="F502" s="99" t="s">
        <v>498</v>
      </c>
      <c r="G502" s="100" t="s">
        <v>497</v>
      </c>
    </row>
    <row r="503" spans="5:7" ht="18" thickBot="1">
      <c r="E503" s="98">
        <v>59639</v>
      </c>
      <c r="F503" s="99" t="s">
        <v>499</v>
      </c>
      <c r="G503" s="100" t="s">
        <v>500</v>
      </c>
    </row>
    <row r="504" spans="5:7" ht="18" thickBot="1">
      <c r="E504" s="98">
        <v>59647</v>
      </c>
      <c r="F504" s="99" t="s">
        <v>494</v>
      </c>
      <c r="G504" s="100" t="s">
        <v>502</v>
      </c>
    </row>
    <row r="505" spans="5:7" ht="18" thickBot="1">
      <c r="E505" s="98">
        <v>59657</v>
      </c>
      <c r="F505" s="99" t="s">
        <v>498</v>
      </c>
      <c r="G505" s="100" t="s">
        <v>504</v>
      </c>
    </row>
    <row r="506" spans="5:7" ht="18" thickBot="1">
      <c r="E506" s="98">
        <v>59701</v>
      </c>
      <c r="F506" s="99" t="s">
        <v>501</v>
      </c>
      <c r="G506" s="100" t="s">
        <v>505</v>
      </c>
    </row>
    <row r="507" spans="5:7" ht="18" thickBot="1">
      <c r="E507" s="98">
        <v>59786</v>
      </c>
      <c r="F507" s="99" t="s">
        <v>499</v>
      </c>
      <c r="G507" s="100" t="s">
        <v>507</v>
      </c>
    </row>
    <row r="508" spans="5:7" ht="38.450000000000003" thickBot="1">
      <c r="E508" s="98">
        <v>59821</v>
      </c>
      <c r="F508" s="99" t="s">
        <v>499</v>
      </c>
      <c r="G508" s="100" t="s">
        <v>508</v>
      </c>
    </row>
    <row r="509" spans="5:7" ht="18" thickBot="1">
      <c r="E509" s="98">
        <v>59842</v>
      </c>
      <c r="F509" s="99" t="s">
        <v>499</v>
      </c>
      <c r="G509" s="100" t="s">
        <v>509</v>
      </c>
    </row>
    <row r="510" spans="5:7" ht="18" thickBot="1">
      <c r="E510" s="98">
        <v>59855</v>
      </c>
      <c r="F510" s="99" t="s">
        <v>501</v>
      </c>
      <c r="G510" s="100" t="s">
        <v>510</v>
      </c>
    </row>
    <row r="511" spans="5:7" ht="18" thickBot="1">
      <c r="E511" s="98">
        <v>59895</v>
      </c>
      <c r="F511" s="99" t="s">
        <v>498</v>
      </c>
      <c r="G511" s="100" t="s">
        <v>511</v>
      </c>
    </row>
    <row r="512" spans="5:7" ht="18" thickBot="1">
      <c r="E512" s="89">
        <v>59902</v>
      </c>
      <c r="F512" s="90" t="s">
        <v>498</v>
      </c>
      <c r="G512" s="91" t="s">
        <v>495</v>
      </c>
    </row>
    <row r="513" spans="5:7" ht="18" thickBot="1">
      <c r="E513" s="92">
        <v>59950</v>
      </c>
      <c r="F513" s="93" t="s">
        <v>496</v>
      </c>
      <c r="G513" s="94" t="s">
        <v>497</v>
      </c>
    </row>
    <row r="514" spans="5:7" ht="18" thickBot="1">
      <c r="E514" s="92">
        <v>59951</v>
      </c>
      <c r="F514" s="93" t="s">
        <v>498</v>
      </c>
      <c r="G514" s="94" t="s">
        <v>497</v>
      </c>
    </row>
    <row r="515" spans="5:7" ht="18" thickBot="1">
      <c r="E515" s="92">
        <v>59996</v>
      </c>
      <c r="F515" s="93" t="s">
        <v>499</v>
      </c>
      <c r="G515" s="94" t="s">
        <v>500</v>
      </c>
    </row>
    <row r="516" spans="5:7" ht="18" thickBot="1">
      <c r="E516" s="92">
        <v>60013</v>
      </c>
      <c r="F516" s="93" t="s">
        <v>496</v>
      </c>
      <c r="G516" s="94" t="s">
        <v>502</v>
      </c>
    </row>
    <row r="517" spans="5:7" ht="18" thickBot="1">
      <c r="E517" s="92">
        <v>60023</v>
      </c>
      <c r="F517" s="93" t="s">
        <v>501</v>
      </c>
      <c r="G517" s="94" t="s">
        <v>504</v>
      </c>
    </row>
    <row r="518" spans="5:7" ht="18" thickBot="1">
      <c r="E518" s="92">
        <v>60058</v>
      </c>
      <c r="F518" s="93" t="s">
        <v>501</v>
      </c>
      <c r="G518" s="94" t="s">
        <v>505</v>
      </c>
    </row>
    <row r="519" spans="5:7" ht="18" thickBot="1">
      <c r="E519" s="92">
        <v>60152</v>
      </c>
      <c r="F519" s="93" t="s">
        <v>503</v>
      </c>
      <c r="G519" s="94" t="s">
        <v>507</v>
      </c>
    </row>
    <row r="520" spans="5:7" ht="38.450000000000003" thickBot="1">
      <c r="E520" s="92">
        <v>60187</v>
      </c>
      <c r="F520" s="93" t="s">
        <v>503</v>
      </c>
      <c r="G520" s="94" t="s">
        <v>508</v>
      </c>
    </row>
    <row r="521" spans="5:7" ht="18" thickBot="1">
      <c r="E521" s="92">
        <v>60208</v>
      </c>
      <c r="F521" s="93" t="s">
        <v>503</v>
      </c>
      <c r="G521" s="94" t="s">
        <v>509</v>
      </c>
    </row>
    <row r="522" spans="5:7" ht="18" thickBot="1">
      <c r="E522" s="92">
        <v>60221</v>
      </c>
      <c r="F522" s="93" t="s">
        <v>494</v>
      </c>
      <c r="G522" s="94" t="s">
        <v>510</v>
      </c>
    </row>
    <row r="523" spans="5:7" ht="18" thickBot="1">
      <c r="E523" s="92">
        <v>60261</v>
      </c>
      <c r="F523" s="93" t="s">
        <v>501</v>
      </c>
      <c r="G523" s="94" t="s">
        <v>511</v>
      </c>
    </row>
    <row r="524" spans="5:7" ht="18" thickBot="1">
      <c r="E524" s="95">
        <v>60268</v>
      </c>
      <c r="F524" s="96" t="s">
        <v>501</v>
      </c>
      <c r="G524" s="97" t="s">
        <v>495</v>
      </c>
    </row>
    <row r="525" spans="5:7" ht="18" thickBot="1">
      <c r="E525" s="98">
        <v>60307</v>
      </c>
      <c r="F525" s="99" t="s">
        <v>496</v>
      </c>
      <c r="G525" s="100" t="s">
        <v>497</v>
      </c>
    </row>
    <row r="526" spans="5:7" ht="18" thickBot="1">
      <c r="E526" s="98">
        <v>60308</v>
      </c>
      <c r="F526" s="99" t="s">
        <v>498</v>
      </c>
      <c r="G526" s="100" t="s">
        <v>497</v>
      </c>
    </row>
    <row r="527" spans="5:7" ht="18" thickBot="1">
      <c r="E527" s="98">
        <v>60353</v>
      </c>
      <c r="F527" s="99" t="s">
        <v>499</v>
      </c>
      <c r="G527" s="100" t="s">
        <v>500</v>
      </c>
    </row>
    <row r="528" spans="5:7" ht="18" thickBot="1">
      <c r="E528" s="98">
        <v>60378</v>
      </c>
      <c r="F528" s="99" t="s">
        <v>498</v>
      </c>
      <c r="G528" s="100" t="s">
        <v>502</v>
      </c>
    </row>
    <row r="529" spans="5:7" ht="18" thickBot="1">
      <c r="E529" s="98">
        <v>60388</v>
      </c>
      <c r="F529" s="99" t="s">
        <v>499</v>
      </c>
      <c r="G529" s="100" t="s">
        <v>504</v>
      </c>
    </row>
    <row r="530" spans="5:7" ht="18" thickBot="1">
      <c r="E530" s="98">
        <v>60415</v>
      </c>
      <c r="F530" s="99" t="s">
        <v>501</v>
      </c>
      <c r="G530" s="100" t="s">
        <v>505</v>
      </c>
    </row>
    <row r="531" spans="5:7" ht="18" thickBot="1">
      <c r="E531" s="98">
        <v>60517</v>
      </c>
      <c r="F531" s="99" t="s">
        <v>496</v>
      </c>
      <c r="G531" s="100" t="s">
        <v>507</v>
      </c>
    </row>
    <row r="532" spans="5:7" ht="38.450000000000003" thickBot="1">
      <c r="E532" s="98">
        <v>60552</v>
      </c>
      <c r="F532" s="99" t="s">
        <v>496</v>
      </c>
      <c r="G532" s="100" t="s">
        <v>508</v>
      </c>
    </row>
    <row r="533" spans="5:7" ht="18" thickBot="1">
      <c r="E533" s="98">
        <v>60573</v>
      </c>
      <c r="F533" s="99" t="s">
        <v>496</v>
      </c>
      <c r="G533" s="100" t="s">
        <v>509</v>
      </c>
    </row>
    <row r="534" spans="5:7" ht="18" thickBot="1">
      <c r="E534" s="98">
        <v>60586</v>
      </c>
      <c r="F534" s="99" t="s">
        <v>503</v>
      </c>
      <c r="G534" s="100" t="s">
        <v>510</v>
      </c>
    </row>
    <row r="535" spans="5:7" ht="18" thickBot="1">
      <c r="E535" s="98">
        <v>60626</v>
      </c>
      <c r="F535" s="99" t="s">
        <v>499</v>
      </c>
      <c r="G535" s="100" t="s">
        <v>511</v>
      </c>
    </row>
    <row r="536" spans="5:7" ht="18" thickBot="1">
      <c r="E536" s="89">
        <v>60633</v>
      </c>
      <c r="F536" s="90" t="s">
        <v>499</v>
      </c>
      <c r="G536" s="91" t="s">
        <v>495</v>
      </c>
    </row>
    <row r="537" spans="5:7" ht="18" thickBot="1">
      <c r="E537" s="92">
        <v>60685</v>
      </c>
      <c r="F537" s="93" t="s">
        <v>496</v>
      </c>
      <c r="G537" s="94" t="s">
        <v>497</v>
      </c>
    </row>
    <row r="538" spans="5:7" ht="18" thickBot="1">
      <c r="E538" s="92">
        <v>60686</v>
      </c>
      <c r="F538" s="93" t="s">
        <v>498</v>
      </c>
      <c r="G538" s="94" t="s">
        <v>497</v>
      </c>
    </row>
    <row r="539" spans="5:7" ht="18" thickBot="1">
      <c r="E539" s="92">
        <v>60731</v>
      </c>
      <c r="F539" s="93" t="s">
        <v>499</v>
      </c>
      <c r="G539" s="94" t="s">
        <v>500</v>
      </c>
    </row>
    <row r="540" spans="5:7" ht="18" thickBot="1">
      <c r="E540" s="92">
        <v>60743</v>
      </c>
      <c r="F540" s="93" t="s">
        <v>506</v>
      </c>
      <c r="G540" s="94" t="s">
        <v>502</v>
      </c>
    </row>
    <row r="541" spans="5:7" ht="18" thickBot="1">
      <c r="E541" s="92">
        <v>60753</v>
      </c>
      <c r="F541" s="93" t="s">
        <v>494</v>
      </c>
      <c r="G541" s="94" t="s">
        <v>504</v>
      </c>
    </row>
    <row r="542" spans="5:7" ht="18" thickBot="1">
      <c r="E542" s="92">
        <v>60793</v>
      </c>
      <c r="F542" s="93" t="s">
        <v>501</v>
      </c>
      <c r="G542" s="94" t="s">
        <v>505</v>
      </c>
    </row>
    <row r="543" spans="5:7" ht="18" thickBot="1">
      <c r="E543" s="92">
        <v>60882</v>
      </c>
      <c r="F543" s="93" t="s">
        <v>498</v>
      </c>
      <c r="G543" s="94" t="s">
        <v>507</v>
      </c>
    </row>
    <row r="544" spans="5:7" ht="38.450000000000003" thickBot="1">
      <c r="E544" s="92">
        <v>60917</v>
      </c>
      <c r="F544" s="93" t="s">
        <v>498</v>
      </c>
      <c r="G544" s="94" t="s">
        <v>508</v>
      </c>
    </row>
    <row r="545" spans="5:7" ht="18" thickBot="1">
      <c r="E545" s="92">
        <v>60938</v>
      </c>
      <c r="F545" s="93" t="s">
        <v>498</v>
      </c>
      <c r="G545" s="94" t="s">
        <v>509</v>
      </c>
    </row>
    <row r="546" spans="5:7" ht="18" thickBot="1">
      <c r="E546" s="92">
        <v>60951</v>
      </c>
      <c r="F546" s="93" t="s">
        <v>496</v>
      </c>
      <c r="G546" s="94" t="s">
        <v>510</v>
      </c>
    </row>
    <row r="547" spans="5:7" ht="18" thickBot="1">
      <c r="E547" s="92">
        <v>60991</v>
      </c>
      <c r="F547" s="93" t="s">
        <v>494</v>
      </c>
      <c r="G547" s="94" t="s">
        <v>511</v>
      </c>
    </row>
    <row r="548" spans="5:7" ht="18" thickBot="1">
      <c r="E548" s="95">
        <v>60998</v>
      </c>
      <c r="F548" s="96" t="s">
        <v>494</v>
      </c>
      <c r="G548" s="97" t="s">
        <v>495</v>
      </c>
    </row>
    <row r="549" spans="5:7" ht="18" thickBot="1">
      <c r="E549" s="98">
        <v>61042</v>
      </c>
      <c r="F549" s="99" t="s">
        <v>496</v>
      </c>
      <c r="G549" s="100" t="s">
        <v>497</v>
      </c>
    </row>
    <row r="550" spans="5:7" ht="18" thickBot="1">
      <c r="E550" s="98">
        <v>61043</v>
      </c>
      <c r="F550" s="99" t="s">
        <v>498</v>
      </c>
      <c r="G550" s="100" t="s">
        <v>497</v>
      </c>
    </row>
    <row r="551" spans="5:7" ht="18" thickBot="1">
      <c r="E551" s="98">
        <v>61088</v>
      </c>
      <c r="F551" s="99" t="s">
        <v>499</v>
      </c>
      <c r="G551" s="100" t="s">
        <v>500</v>
      </c>
    </row>
    <row r="552" spans="5:7" ht="18" thickBot="1">
      <c r="E552" s="98">
        <v>61108</v>
      </c>
      <c r="F552" s="99" t="s">
        <v>501</v>
      </c>
      <c r="G552" s="100" t="s">
        <v>502</v>
      </c>
    </row>
    <row r="553" spans="5:7" ht="18" thickBot="1">
      <c r="E553" s="98">
        <v>61118</v>
      </c>
      <c r="F553" s="99" t="s">
        <v>503</v>
      </c>
      <c r="G553" s="100" t="s">
        <v>504</v>
      </c>
    </row>
    <row r="554" spans="5:7" ht="18" thickBot="1">
      <c r="E554" s="98">
        <v>61150</v>
      </c>
      <c r="F554" s="99" t="s">
        <v>501</v>
      </c>
      <c r="G554" s="100" t="s">
        <v>505</v>
      </c>
    </row>
    <row r="555" spans="5:7" ht="18" thickBot="1">
      <c r="E555" s="98">
        <v>61247</v>
      </c>
      <c r="F555" s="99" t="s">
        <v>506</v>
      </c>
      <c r="G555" s="100" t="s">
        <v>507</v>
      </c>
    </row>
    <row r="556" spans="5:7" ht="38.450000000000003" thickBot="1">
      <c r="E556" s="98">
        <v>61282</v>
      </c>
      <c r="F556" s="99" t="s">
        <v>506</v>
      </c>
      <c r="G556" s="100" t="s">
        <v>508</v>
      </c>
    </row>
    <row r="557" spans="5:7" ht="18" thickBot="1">
      <c r="E557" s="98">
        <v>61303</v>
      </c>
      <c r="F557" s="99" t="s">
        <v>506</v>
      </c>
      <c r="G557" s="100" t="s">
        <v>509</v>
      </c>
    </row>
    <row r="558" spans="5:7" ht="18" thickBot="1">
      <c r="E558" s="98">
        <v>61316</v>
      </c>
      <c r="F558" s="99" t="s">
        <v>498</v>
      </c>
      <c r="G558" s="100" t="s">
        <v>510</v>
      </c>
    </row>
    <row r="559" spans="5:7" ht="18" thickBot="1">
      <c r="E559" s="98">
        <v>61356</v>
      </c>
      <c r="F559" s="99" t="s">
        <v>503</v>
      </c>
      <c r="G559" s="100" t="s">
        <v>511</v>
      </c>
    </row>
    <row r="560" spans="5:7" ht="18" thickBot="1">
      <c r="E560" s="89">
        <v>61363</v>
      </c>
      <c r="F560" s="90" t="s">
        <v>503</v>
      </c>
      <c r="G560" s="91" t="s">
        <v>495</v>
      </c>
    </row>
    <row r="561" spans="5:7" ht="18" thickBot="1">
      <c r="E561" s="92">
        <v>61427</v>
      </c>
      <c r="F561" s="93" t="s">
        <v>496</v>
      </c>
      <c r="G561" s="94" t="s">
        <v>497</v>
      </c>
    </row>
    <row r="562" spans="5:7" ht="18" thickBot="1">
      <c r="E562" s="92">
        <v>61428</v>
      </c>
      <c r="F562" s="93" t="s">
        <v>498</v>
      </c>
      <c r="G562" s="94" t="s">
        <v>497</v>
      </c>
    </row>
    <row r="563" spans="5:7" ht="18" thickBot="1">
      <c r="E563" s="92">
        <v>61473</v>
      </c>
      <c r="F563" s="93" t="s">
        <v>499</v>
      </c>
      <c r="G563" s="94" t="s">
        <v>500</v>
      </c>
    </row>
    <row r="564" spans="5:7" ht="18" thickBot="1">
      <c r="E564" s="92">
        <v>61474</v>
      </c>
      <c r="F564" s="93" t="s">
        <v>494</v>
      </c>
      <c r="G564" s="94" t="s">
        <v>502</v>
      </c>
    </row>
    <row r="565" spans="5:7" ht="18" thickBot="1">
      <c r="E565" s="92">
        <v>61484</v>
      </c>
      <c r="F565" s="93" t="s">
        <v>498</v>
      </c>
      <c r="G565" s="94" t="s">
        <v>504</v>
      </c>
    </row>
    <row r="566" spans="5:7" ht="18" thickBot="1">
      <c r="E566" s="92">
        <v>61535</v>
      </c>
      <c r="F566" s="93" t="s">
        <v>501</v>
      </c>
      <c r="G566" s="94" t="s">
        <v>505</v>
      </c>
    </row>
    <row r="567" spans="5:7" ht="18" thickBot="1">
      <c r="E567" s="92">
        <v>61613</v>
      </c>
      <c r="F567" s="93" t="s">
        <v>499</v>
      </c>
      <c r="G567" s="94" t="s">
        <v>507</v>
      </c>
    </row>
    <row r="568" spans="5:7" ht="38.450000000000003" thickBot="1">
      <c r="E568" s="92">
        <v>61648</v>
      </c>
      <c r="F568" s="93" t="s">
        <v>499</v>
      </c>
      <c r="G568" s="94" t="s">
        <v>508</v>
      </c>
    </row>
    <row r="569" spans="5:7" ht="18" thickBot="1">
      <c r="E569" s="92">
        <v>61669</v>
      </c>
      <c r="F569" s="93" t="s">
        <v>499</v>
      </c>
      <c r="G569" s="94" t="s">
        <v>509</v>
      </c>
    </row>
    <row r="570" spans="5:7" ht="18" thickBot="1">
      <c r="E570" s="92">
        <v>61682</v>
      </c>
      <c r="F570" s="93" t="s">
        <v>501</v>
      </c>
      <c r="G570" s="94" t="s">
        <v>510</v>
      </c>
    </row>
    <row r="571" spans="5:7" ht="18" thickBot="1">
      <c r="E571" s="92">
        <v>61722</v>
      </c>
      <c r="F571" s="93" t="s">
        <v>498</v>
      </c>
      <c r="G571" s="94" t="s">
        <v>511</v>
      </c>
    </row>
    <row r="572" spans="5:7" ht="18" thickBot="1">
      <c r="E572" s="95">
        <v>61729</v>
      </c>
      <c r="F572" s="96" t="s">
        <v>498</v>
      </c>
      <c r="G572" s="97" t="s">
        <v>495</v>
      </c>
    </row>
    <row r="573" spans="5:7" ht="18" thickBot="1">
      <c r="E573" s="98">
        <v>61784</v>
      </c>
      <c r="F573" s="99" t="s">
        <v>496</v>
      </c>
      <c r="G573" s="100" t="s">
        <v>497</v>
      </c>
    </row>
    <row r="574" spans="5:7" ht="18" thickBot="1">
      <c r="E574" s="98">
        <v>61785</v>
      </c>
      <c r="F574" s="99" t="s">
        <v>498</v>
      </c>
      <c r="G574" s="100" t="s">
        <v>497</v>
      </c>
    </row>
    <row r="575" spans="5:7" ht="18" thickBot="1">
      <c r="E575" s="98">
        <v>61830</v>
      </c>
      <c r="F575" s="99" t="s">
        <v>499</v>
      </c>
      <c r="G575" s="100" t="s">
        <v>500</v>
      </c>
    </row>
    <row r="576" spans="5:7" ht="18" thickBot="1">
      <c r="E576" s="98">
        <v>61839</v>
      </c>
      <c r="F576" s="99" t="s">
        <v>503</v>
      </c>
      <c r="G576" s="100" t="s">
        <v>502</v>
      </c>
    </row>
    <row r="577" spans="5:7" ht="18" thickBot="1">
      <c r="E577" s="98">
        <v>61849</v>
      </c>
      <c r="F577" s="99" t="s">
        <v>506</v>
      </c>
      <c r="G577" s="100" t="s">
        <v>504</v>
      </c>
    </row>
    <row r="578" spans="5:7" ht="18" thickBot="1">
      <c r="E578" s="98">
        <v>61892</v>
      </c>
      <c r="F578" s="99" t="s">
        <v>501</v>
      </c>
      <c r="G578" s="100" t="s">
        <v>505</v>
      </c>
    </row>
    <row r="579" spans="5:7" ht="18" thickBot="1">
      <c r="E579" s="98">
        <v>61978</v>
      </c>
      <c r="F579" s="99" t="s">
        <v>494</v>
      </c>
      <c r="G579" s="100" t="s">
        <v>507</v>
      </c>
    </row>
    <row r="580" spans="5:7" ht="38.450000000000003" thickBot="1">
      <c r="E580" s="98">
        <v>62013</v>
      </c>
      <c r="F580" s="99" t="s">
        <v>494</v>
      </c>
      <c r="G580" s="100" t="s">
        <v>508</v>
      </c>
    </row>
    <row r="581" spans="5:7" ht="18" thickBot="1">
      <c r="E581" s="98">
        <v>62034</v>
      </c>
      <c r="F581" s="99" t="s">
        <v>494</v>
      </c>
      <c r="G581" s="100" t="s">
        <v>509</v>
      </c>
    </row>
    <row r="582" spans="5:7" ht="18" thickBot="1">
      <c r="E582" s="98">
        <v>62047</v>
      </c>
      <c r="F582" s="99" t="s">
        <v>499</v>
      </c>
      <c r="G582" s="100" t="s">
        <v>510</v>
      </c>
    </row>
    <row r="583" spans="5:7" ht="18" thickBot="1">
      <c r="E583" s="98">
        <v>62087</v>
      </c>
      <c r="F583" s="99" t="s">
        <v>506</v>
      </c>
      <c r="G583" s="100" t="s">
        <v>511</v>
      </c>
    </row>
    <row r="584" spans="5:7" ht="18" thickBot="1">
      <c r="E584" s="89">
        <v>62094</v>
      </c>
      <c r="F584" s="90" t="s">
        <v>506</v>
      </c>
      <c r="G584" s="91" t="s">
        <v>495</v>
      </c>
    </row>
    <row r="585" spans="5:7" ht="18" thickBot="1">
      <c r="E585" s="92">
        <v>62134</v>
      </c>
      <c r="F585" s="93" t="s">
        <v>496</v>
      </c>
      <c r="G585" s="94" t="s">
        <v>497</v>
      </c>
    </row>
    <row r="586" spans="5:7" ht="18" thickBot="1">
      <c r="E586" s="92">
        <v>62135</v>
      </c>
      <c r="F586" s="93" t="s">
        <v>498</v>
      </c>
      <c r="G586" s="94" t="s">
        <v>497</v>
      </c>
    </row>
    <row r="587" spans="5:7" ht="18" thickBot="1">
      <c r="E587" s="92">
        <v>62180</v>
      </c>
      <c r="F587" s="93" t="s">
        <v>499</v>
      </c>
      <c r="G587" s="94" t="s">
        <v>500</v>
      </c>
    </row>
    <row r="588" spans="5:7" ht="18" thickBot="1">
      <c r="E588" s="92">
        <v>62204</v>
      </c>
      <c r="F588" s="93" t="s">
        <v>496</v>
      </c>
      <c r="G588" s="94" t="s">
        <v>502</v>
      </c>
    </row>
    <row r="589" spans="5:7" ht="18" thickBot="1">
      <c r="E589" s="92">
        <v>62214</v>
      </c>
      <c r="F589" s="93" t="s">
        <v>501</v>
      </c>
      <c r="G589" s="94" t="s">
        <v>504</v>
      </c>
    </row>
    <row r="590" spans="5:7" ht="18" thickBot="1">
      <c r="E590" s="92">
        <v>62242</v>
      </c>
      <c r="F590" s="93" t="s">
        <v>501</v>
      </c>
      <c r="G590" s="94" t="s">
        <v>505</v>
      </c>
    </row>
    <row r="591" spans="5:7" ht="18" thickBot="1">
      <c r="E591" s="92">
        <v>62343</v>
      </c>
      <c r="F591" s="93" t="s">
        <v>503</v>
      </c>
      <c r="G591" s="94" t="s">
        <v>507</v>
      </c>
    </row>
    <row r="592" spans="5:7" ht="38.450000000000003" thickBot="1">
      <c r="E592" s="92">
        <v>62378</v>
      </c>
      <c r="F592" s="93" t="s">
        <v>503</v>
      </c>
      <c r="G592" s="94" t="s">
        <v>508</v>
      </c>
    </row>
    <row r="593" spans="5:7" ht="18" thickBot="1">
      <c r="E593" s="92">
        <v>62399</v>
      </c>
      <c r="F593" s="93" t="s">
        <v>503</v>
      </c>
      <c r="G593" s="94" t="s">
        <v>509</v>
      </c>
    </row>
    <row r="594" spans="5:7" ht="18" thickBot="1">
      <c r="E594" s="92">
        <v>62412</v>
      </c>
      <c r="F594" s="93" t="s">
        <v>494</v>
      </c>
      <c r="G594" s="94" t="s">
        <v>510</v>
      </c>
    </row>
    <row r="595" spans="5:7" ht="18" thickBot="1">
      <c r="E595" s="92">
        <v>62452</v>
      </c>
      <c r="F595" s="93" t="s">
        <v>501</v>
      </c>
      <c r="G595" s="94" t="s">
        <v>511</v>
      </c>
    </row>
    <row r="596" spans="5:7" ht="18" thickBot="1">
      <c r="E596" s="95">
        <v>62459</v>
      </c>
      <c r="F596" s="96" t="s">
        <v>501</v>
      </c>
      <c r="G596" s="97" t="s">
        <v>495</v>
      </c>
    </row>
    <row r="597" spans="5:7" ht="18" thickBot="1">
      <c r="E597" s="98">
        <v>62519</v>
      </c>
      <c r="F597" s="99" t="s">
        <v>496</v>
      </c>
      <c r="G597" s="100" t="s">
        <v>497</v>
      </c>
    </row>
    <row r="598" spans="5:7" ht="18" thickBot="1">
      <c r="E598" s="98">
        <v>62520</v>
      </c>
      <c r="F598" s="99" t="s">
        <v>498</v>
      </c>
      <c r="G598" s="100" t="s">
        <v>497</v>
      </c>
    </row>
    <row r="599" spans="5:7" ht="18" thickBot="1">
      <c r="E599" s="98">
        <v>62565</v>
      </c>
      <c r="F599" s="99" t="s">
        <v>499</v>
      </c>
      <c r="G599" s="100" t="s">
        <v>500</v>
      </c>
    </row>
    <row r="600" spans="5:7" ht="18" thickBot="1">
      <c r="E600" s="98">
        <v>62569</v>
      </c>
      <c r="F600" s="99" t="s">
        <v>498</v>
      </c>
      <c r="G600" s="100" t="s">
        <v>502</v>
      </c>
    </row>
    <row r="601" spans="5:7" ht="18" thickBot="1">
      <c r="E601" s="98">
        <v>62579</v>
      </c>
      <c r="F601" s="99" t="s">
        <v>499</v>
      </c>
      <c r="G601" s="100" t="s">
        <v>504</v>
      </c>
    </row>
    <row r="602" spans="5:7" ht="18" thickBot="1">
      <c r="E602" s="98">
        <v>62627</v>
      </c>
      <c r="F602" s="99" t="s">
        <v>501</v>
      </c>
      <c r="G602" s="100" t="s">
        <v>505</v>
      </c>
    </row>
    <row r="603" spans="5:7" ht="18" thickBot="1">
      <c r="E603" s="98">
        <v>62708</v>
      </c>
      <c r="F603" s="99" t="s">
        <v>496</v>
      </c>
      <c r="G603" s="100" t="s">
        <v>507</v>
      </c>
    </row>
    <row r="604" spans="5:7" ht="38.450000000000003" thickBot="1">
      <c r="E604" s="98">
        <v>62743</v>
      </c>
      <c r="F604" s="99" t="s">
        <v>496</v>
      </c>
      <c r="G604" s="100" t="s">
        <v>508</v>
      </c>
    </row>
    <row r="605" spans="5:7" ht="18" thickBot="1">
      <c r="E605" s="98">
        <v>62764</v>
      </c>
      <c r="F605" s="99" t="s">
        <v>496</v>
      </c>
      <c r="G605" s="100" t="s">
        <v>509</v>
      </c>
    </row>
    <row r="606" spans="5:7" ht="18" thickBot="1">
      <c r="E606" s="98">
        <v>62777</v>
      </c>
      <c r="F606" s="99" t="s">
        <v>503</v>
      </c>
      <c r="G606" s="100" t="s">
        <v>510</v>
      </c>
    </row>
    <row r="607" spans="5:7" ht="18" thickBot="1">
      <c r="E607" s="98">
        <v>62817</v>
      </c>
      <c r="F607" s="99" t="s">
        <v>499</v>
      </c>
      <c r="G607" s="100" t="s">
        <v>511</v>
      </c>
    </row>
    <row r="608" spans="5:7" ht="18" thickBot="1">
      <c r="E608" s="89">
        <v>62824</v>
      </c>
      <c r="F608" s="90" t="s">
        <v>499</v>
      </c>
      <c r="G608" s="91" t="s">
        <v>495</v>
      </c>
    </row>
    <row r="609" spans="5:7" ht="18" thickBot="1">
      <c r="E609" s="92">
        <v>62876</v>
      </c>
      <c r="F609" s="93" t="s">
        <v>496</v>
      </c>
      <c r="G609" s="94" t="s">
        <v>497</v>
      </c>
    </row>
    <row r="610" spans="5:7" ht="18" thickBot="1">
      <c r="E610" s="92">
        <v>62877</v>
      </c>
      <c r="F610" s="93" t="s">
        <v>498</v>
      </c>
      <c r="G610" s="94" t="s">
        <v>497</v>
      </c>
    </row>
    <row r="611" spans="5:7" ht="18" thickBot="1">
      <c r="E611" s="92">
        <v>62922</v>
      </c>
      <c r="F611" s="93" t="s">
        <v>499</v>
      </c>
      <c r="G611" s="94" t="s">
        <v>500</v>
      </c>
    </row>
    <row r="612" spans="5:7" ht="18" thickBot="1">
      <c r="E612" s="92">
        <v>62935</v>
      </c>
      <c r="F612" s="93" t="s">
        <v>501</v>
      </c>
      <c r="G612" s="94" t="s">
        <v>502</v>
      </c>
    </row>
    <row r="613" spans="5:7" ht="18" thickBot="1">
      <c r="E613" s="92">
        <v>62945</v>
      </c>
      <c r="F613" s="93" t="s">
        <v>503</v>
      </c>
      <c r="G613" s="94" t="s">
        <v>504</v>
      </c>
    </row>
    <row r="614" spans="5:7" ht="18" thickBot="1">
      <c r="E614" s="92">
        <v>62984</v>
      </c>
      <c r="F614" s="93" t="s">
        <v>501</v>
      </c>
      <c r="G614" s="94" t="s">
        <v>505</v>
      </c>
    </row>
    <row r="615" spans="5:7" ht="18" thickBot="1">
      <c r="E615" s="92">
        <v>63074</v>
      </c>
      <c r="F615" s="93" t="s">
        <v>506</v>
      </c>
      <c r="G615" s="94" t="s">
        <v>507</v>
      </c>
    </row>
    <row r="616" spans="5:7" ht="38.450000000000003" thickBot="1">
      <c r="E616" s="92">
        <v>63109</v>
      </c>
      <c r="F616" s="93" t="s">
        <v>506</v>
      </c>
      <c r="G616" s="94" t="s">
        <v>508</v>
      </c>
    </row>
    <row r="617" spans="5:7" ht="18" thickBot="1">
      <c r="E617" s="92">
        <v>63130</v>
      </c>
      <c r="F617" s="93" t="s">
        <v>506</v>
      </c>
      <c r="G617" s="94" t="s">
        <v>509</v>
      </c>
    </row>
    <row r="618" spans="5:7" ht="18" thickBot="1">
      <c r="E618" s="92">
        <v>63143</v>
      </c>
      <c r="F618" s="93" t="s">
        <v>498</v>
      </c>
      <c r="G618" s="94" t="s">
        <v>510</v>
      </c>
    </row>
    <row r="619" spans="5:7" ht="18" thickBot="1">
      <c r="E619" s="92">
        <v>63183</v>
      </c>
      <c r="F619" s="93" t="s">
        <v>503</v>
      </c>
      <c r="G619" s="94" t="s">
        <v>511</v>
      </c>
    </row>
    <row r="620" spans="5:7" ht="18" thickBot="1">
      <c r="E620" s="95">
        <v>63190</v>
      </c>
      <c r="F620" s="96" t="s">
        <v>503</v>
      </c>
      <c r="G620" s="97" t="s">
        <v>495</v>
      </c>
    </row>
    <row r="621" spans="5:7" ht="18" thickBot="1">
      <c r="E621" s="98">
        <v>63226</v>
      </c>
      <c r="F621" s="99" t="s">
        <v>496</v>
      </c>
      <c r="G621" s="100" t="s">
        <v>497</v>
      </c>
    </row>
    <row r="622" spans="5:7" ht="18" thickBot="1">
      <c r="E622" s="98">
        <v>63227</v>
      </c>
      <c r="F622" s="99" t="s">
        <v>498</v>
      </c>
      <c r="G622" s="100" t="s">
        <v>497</v>
      </c>
    </row>
    <row r="623" spans="5:7" ht="18" thickBot="1">
      <c r="E623" s="98">
        <v>63272</v>
      </c>
      <c r="F623" s="99" t="s">
        <v>499</v>
      </c>
      <c r="G623" s="100" t="s">
        <v>500</v>
      </c>
    </row>
    <row r="624" spans="5:7" ht="18" thickBot="1">
      <c r="E624" s="98">
        <v>63300</v>
      </c>
      <c r="F624" s="99" t="s">
        <v>499</v>
      </c>
      <c r="G624" s="100" t="s">
        <v>502</v>
      </c>
    </row>
    <row r="625" spans="5:7" ht="18" thickBot="1">
      <c r="E625" s="98">
        <v>63310</v>
      </c>
      <c r="F625" s="99" t="s">
        <v>496</v>
      </c>
      <c r="G625" s="100" t="s">
        <v>504</v>
      </c>
    </row>
    <row r="626" spans="5:7" ht="18" thickBot="1">
      <c r="E626" s="98">
        <v>63334</v>
      </c>
      <c r="F626" s="99" t="s">
        <v>501</v>
      </c>
      <c r="G626" s="100" t="s">
        <v>505</v>
      </c>
    </row>
    <row r="627" spans="5:7" ht="18" thickBot="1">
      <c r="E627" s="98">
        <v>63439</v>
      </c>
      <c r="F627" s="99" t="s">
        <v>501</v>
      </c>
      <c r="G627" s="100" t="s">
        <v>507</v>
      </c>
    </row>
    <row r="628" spans="5:7" ht="38.450000000000003" thickBot="1">
      <c r="E628" s="98">
        <v>63474</v>
      </c>
      <c r="F628" s="99" t="s">
        <v>501</v>
      </c>
      <c r="G628" s="100" t="s">
        <v>508</v>
      </c>
    </row>
    <row r="629" spans="5:7" ht="18" thickBot="1">
      <c r="E629" s="98">
        <v>63495</v>
      </c>
      <c r="F629" s="99" t="s">
        <v>501</v>
      </c>
      <c r="G629" s="100" t="s">
        <v>509</v>
      </c>
    </row>
    <row r="630" spans="5:7" ht="18" thickBot="1">
      <c r="E630" s="98">
        <v>63508</v>
      </c>
      <c r="F630" s="99" t="s">
        <v>506</v>
      </c>
      <c r="G630" s="100" t="s">
        <v>510</v>
      </c>
    </row>
    <row r="631" spans="5:7" ht="18" thickBot="1">
      <c r="E631" s="98">
        <v>63548</v>
      </c>
      <c r="F631" s="99" t="s">
        <v>496</v>
      </c>
      <c r="G631" s="100" t="s">
        <v>511</v>
      </c>
    </row>
    <row r="632" spans="5:7" ht="18" thickBot="1">
      <c r="E632" s="89">
        <v>63555</v>
      </c>
      <c r="F632" s="90" t="s">
        <v>496</v>
      </c>
      <c r="G632" s="91" t="s">
        <v>495</v>
      </c>
    </row>
    <row r="633" spans="5:7" ht="18" thickBot="1">
      <c r="E633" s="92">
        <v>63611</v>
      </c>
      <c r="F633" s="93" t="s">
        <v>496</v>
      </c>
      <c r="G633" s="94" t="s">
        <v>497</v>
      </c>
    </row>
    <row r="634" spans="5:7" ht="18" thickBot="1">
      <c r="E634" s="92">
        <v>63612</v>
      </c>
      <c r="F634" s="93" t="s">
        <v>498</v>
      </c>
      <c r="G634" s="94" t="s">
        <v>497</v>
      </c>
    </row>
    <row r="635" spans="5:7" ht="18" thickBot="1">
      <c r="E635" s="92">
        <v>63657</v>
      </c>
      <c r="F635" s="93" t="s">
        <v>499</v>
      </c>
      <c r="G635" s="94" t="s">
        <v>500</v>
      </c>
    </row>
    <row r="636" spans="5:7" ht="18" thickBot="1">
      <c r="E636" s="92">
        <v>63665</v>
      </c>
      <c r="F636" s="93" t="s">
        <v>494</v>
      </c>
      <c r="G636" s="94" t="s">
        <v>502</v>
      </c>
    </row>
    <row r="637" spans="5:7" ht="18" thickBot="1">
      <c r="E637" s="92">
        <v>63675</v>
      </c>
      <c r="F637" s="93" t="s">
        <v>498</v>
      </c>
      <c r="G637" s="94" t="s">
        <v>504</v>
      </c>
    </row>
    <row r="638" spans="5:7" ht="18" thickBot="1">
      <c r="E638" s="92">
        <v>63719</v>
      </c>
      <c r="F638" s="93" t="s">
        <v>501</v>
      </c>
      <c r="G638" s="94" t="s">
        <v>505</v>
      </c>
    </row>
    <row r="639" spans="5:7" ht="18" thickBot="1">
      <c r="E639" s="92">
        <v>63804</v>
      </c>
      <c r="F639" s="93" t="s">
        <v>499</v>
      </c>
      <c r="G639" s="94" t="s">
        <v>507</v>
      </c>
    </row>
    <row r="640" spans="5:7" ht="38.450000000000003" thickBot="1">
      <c r="E640" s="92">
        <v>63839</v>
      </c>
      <c r="F640" s="93" t="s">
        <v>499</v>
      </c>
      <c r="G640" s="94" t="s">
        <v>508</v>
      </c>
    </row>
    <row r="641" spans="5:7" ht="18" thickBot="1">
      <c r="E641" s="92">
        <v>63860</v>
      </c>
      <c r="F641" s="93" t="s">
        <v>499</v>
      </c>
      <c r="G641" s="94" t="s">
        <v>509</v>
      </c>
    </row>
    <row r="642" spans="5:7" ht="18" thickBot="1">
      <c r="E642" s="92">
        <v>63873</v>
      </c>
      <c r="F642" s="93" t="s">
        <v>501</v>
      </c>
      <c r="G642" s="94" t="s">
        <v>510</v>
      </c>
    </row>
    <row r="643" spans="5:7" ht="18" thickBot="1">
      <c r="E643" s="92">
        <v>63913</v>
      </c>
      <c r="F643" s="93" t="s">
        <v>498</v>
      </c>
      <c r="G643" s="94" t="s">
        <v>511</v>
      </c>
    </row>
    <row r="644" spans="5:7" ht="18" thickBot="1">
      <c r="E644" s="95">
        <v>63920</v>
      </c>
      <c r="F644" s="96" t="s">
        <v>498</v>
      </c>
      <c r="G644" s="97" t="s">
        <v>495</v>
      </c>
    </row>
    <row r="645" spans="5:7" ht="18" thickBot="1">
      <c r="E645" s="98">
        <v>63968</v>
      </c>
      <c r="F645" s="99" t="s">
        <v>496</v>
      </c>
      <c r="G645" s="100" t="s">
        <v>497</v>
      </c>
    </row>
    <row r="646" spans="5:7" ht="18" thickBot="1">
      <c r="E646" s="98">
        <v>63969</v>
      </c>
      <c r="F646" s="99" t="s">
        <v>498</v>
      </c>
      <c r="G646" s="100" t="s">
        <v>497</v>
      </c>
    </row>
    <row r="647" spans="5:7" ht="18" thickBot="1">
      <c r="E647" s="98">
        <v>64014</v>
      </c>
      <c r="F647" s="99" t="s">
        <v>499</v>
      </c>
      <c r="G647" s="100" t="s">
        <v>500</v>
      </c>
    </row>
    <row r="648" spans="5:7" ht="18" thickBot="1">
      <c r="E648" s="98">
        <v>64030</v>
      </c>
      <c r="F648" s="99" t="s">
        <v>503</v>
      </c>
      <c r="G648" s="100" t="s">
        <v>502</v>
      </c>
    </row>
    <row r="649" spans="5:7" ht="18" thickBot="1">
      <c r="E649" s="98">
        <v>64040</v>
      </c>
      <c r="F649" s="99" t="s">
        <v>506</v>
      </c>
      <c r="G649" s="100" t="s">
        <v>504</v>
      </c>
    </row>
    <row r="650" spans="5:7" ht="18" thickBot="1">
      <c r="E650" s="98">
        <v>64076</v>
      </c>
      <c r="F650" s="99" t="s">
        <v>501</v>
      </c>
      <c r="G650" s="100" t="s">
        <v>505</v>
      </c>
    </row>
    <row r="651" spans="5:7" ht="18" thickBot="1">
      <c r="E651" s="98">
        <v>64169</v>
      </c>
      <c r="F651" s="99" t="s">
        <v>494</v>
      </c>
      <c r="G651" s="100" t="s">
        <v>507</v>
      </c>
    </row>
    <row r="652" spans="5:7" ht="38.450000000000003" thickBot="1">
      <c r="E652" s="98">
        <v>64204</v>
      </c>
      <c r="F652" s="99" t="s">
        <v>494</v>
      </c>
      <c r="G652" s="100" t="s">
        <v>508</v>
      </c>
    </row>
    <row r="653" spans="5:7" ht="18" thickBot="1">
      <c r="E653" s="98">
        <v>64225</v>
      </c>
      <c r="F653" s="99" t="s">
        <v>494</v>
      </c>
      <c r="G653" s="100" t="s">
        <v>509</v>
      </c>
    </row>
    <row r="654" spans="5:7" ht="18" thickBot="1">
      <c r="E654" s="98">
        <v>64238</v>
      </c>
      <c r="F654" s="99" t="s">
        <v>499</v>
      </c>
      <c r="G654" s="100" t="s">
        <v>510</v>
      </c>
    </row>
    <row r="655" spans="5:7" ht="18" thickBot="1">
      <c r="E655" s="98">
        <v>64278</v>
      </c>
      <c r="F655" s="99" t="s">
        <v>506</v>
      </c>
      <c r="G655" s="100" t="s">
        <v>511</v>
      </c>
    </row>
    <row r="656" spans="5:7" ht="18" thickBot="1">
      <c r="E656" s="89">
        <v>64285</v>
      </c>
      <c r="F656" s="90" t="s">
        <v>506</v>
      </c>
      <c r="G656" s="91" t="s">
        <v>495</v>
      </c>
    </row>
    <row r="657" spans="5:7" ht="18" thickBot="1">
      <c r="E657" s="92">
        <v>64346</v>
      </c>
      <c r="F657" s="93" t="s">
        <v>496</v>
      </c>
      <c r="G657" s="94" t="s">
        <v>497</v>
      </c>
    </row>
    <row r="658" spans="5:7" ht="18" thickBot="1">
      <c r="E658" s="92">
        <v>64347</v>
      </c>
      <c r="F658" s="93" t="s">
        <v>498</v>
      </c>
      <c r="G658" s="94" t="s">
        <v>497</v>
      </c>
    </row>
    <row r="659" spans="5:7" ht="18" thickBot="1">
      <c r="E659" s="92">
        <v>64392</v>
      </c>
      <c r="F659" s="93" t="s">
        <v>499</v>
      </c>
      <c r="G659" s="94" t="s">
        <v>500</v>
      </c>
    </row>
    <row r="660" spans="5:7" ht="18" thickBot="1">
      <c r="E660" s="92">
        <v>64396</v>
      </c>
      <c r="F660" s="93" t="s">
        <v>498</v>
      </c>
      <c r="G660" s="94" t="s">
        <v>502</v>
      </c>
    </row>
    <row r="661" spans="5:7" ht="18" thickBot="1">
      <c r="E661" s="92">
        <v>64406</v>
      </c>
      <c r="F661" s="93" t="s">
        <v>499</v>
      </c>
      <c r="G661" s="94" t="s">
        <v>504</v>
      </c>
    </row>
    <row r="662" spans="5:7" ht="18" thickBot="1">
      <c r="E662" s="92">
        <v>64454</v>
      </c>
      <c r="F662" s="93" t="s">
        <v>501</v>
      </c>
      <c r="G662" s="94" t="s">
        <v>505</v>
      </c>
    </row>
    <row r="663" spans="5:7" ht="18" thickBot="1">
      <c r="E663" s="92">
        <v>64535</v>
      </c>
      <c r="F663" s="93" t="s">
        <v>496</v>
      </c>
      <c r="G663" s="94" t="s">
        <v>507</v>
      </c>
    </row>
    <row r="664" spans="5:7" ht="38.450000000000003" thickBot="1">
      <c r="E664" s="92">
        <v>64570</v>
      </c>
      <c r="F664" s="93" t="s">
        <v>496</v>
      </c>
      <c r="G664" s="94" t="s">
        <v>508</v>
      </c>
    </row>
    <row r="665" spans="5:7" ht="18" thickBot="1">
      <c r="E665" s="92">
        <v>64591</v>
      </c>
      <c r="F665" s="93" t="s">
        <v>496</v>
      </c>
      <c r="G665" s="94" t="s">
        <v>509</v>
      </c>
    </row>
    <row r="666" spans="5:7" ht="18" thickBot="1">
      <c r="E666" s="92">
        <v>64604</v>
      </c>
      <c r="F666" s="93" t="s">
        <v>503</v>
      </c>
      <c r="G666" s="94" t="s">
        <v>510</v>
      </c>
    </row>
    <row r="667" spans="5:7" ht="18" thickBot="1">
      <c r="E667" s="92">
        <v>64644</v>
      </c>
      <c r="F667" s="93" t="s">
        <v>499</v>
      </c>
      <c r="G667" s="94" t="s">
        <v>511</v>
      </c>
    </row>
    <row r="668" spans="5:7" ht="18" thickBot="1">
      <c r="E668" s="95">
        <v>64651</v>
      </c>
      <c r="F668" s="96" t="s">
        <v>499</v>
      </c>
      <c r="G668" s="97" t="s">
        <v>495</v>
      </c>
    </row>
    <row r="669" spans="5:7" ht="18" thickBot="1">
      <c r="E669" s="98">
        <v>64703</v>
      </c>
      <c r="F669" s="99" t="s">
        <v>496</v>
      </c>
      <c r="G669" s="100" t="s">
        <v>497</v>
      </c>
    </row>
    <row r="670" spans="5:7" ht="18" thickBot="1">
      <c r="E670" s="98">
        <v>64704</v>
      </c>
      <c r="F670" s="99" t="s">
        <v>498</v>
      </c>
      <c r="G670" s="100" t="s">
        <v>497</v>
      </c>
    </row>
    <row r="671" spans="5:7" ht="18" thickBot="1">
      <c r="E671" s="98">
        <v>64749</v>
      </c>
      <c r="F671" s="99" t="s">
        <v>499</v>
      </c>
      <c r="G671" s="100" t="s">
        <v>500</v>
      </c>
    </row>
    <row r="672" spans="5:7" ht="18" thickBot="1">
      <c r="E672" s="98">
        <v>64761</v>
      </c>
      <c r="F672" s="99" t="s">
        <v>506</v>
      </c>
      <c r="G672" s="100" t="s">
        <v>502</v>
      </c>
    </row>
    <row r="673" spans="5:7" ht="18" thickBot="1">
      <c r="E673" s="98">
        <v>64771</v>
      </c>
      <c r="F673" s="99" t="s">
        <v>494</v>
      </c>
      <c r="G673" s="100" t="s">
        <v>504</v>
      </c>
    </row>
    <row r="674" spans="5:7" ht="18" thickBot="1">
      <c r="E674" s="98">
        <v>64811</v>
      </c>
      <c r="F674" s="99" t="s">
        <v>501</v>
      </c>
      <c r="G674" s="100" t="s">
        <v>505</v>
      </c>
    </row>
    <row r="675" spans="5:7" ht="18" thickBot="1">
      <c r="E675" s="98">
        <v>64900</v>
      </c>
      <c r="F675" s="99" t="s">
        <v>498</v>
      </c>
      <c r="G675" s="100" t="s">
        <v>507</v>
      </c>
    </row>
    <row r="676" spans="5:7" ht="38.450000000000003" thickBot="1">
      <c r="E676" s="98">
        <v>64935</v>
      </c>
      <c r="F676" s="99" t="s">
        <v>498</v>
      </c>
      <c r="G676" s="100" t="s">
        <v>508</v>
      </c>
    </row>
    <row r="677" spans="5:7" ht="18" thickBot="1">
      <c r="E677" s="98">
        <v>64956</v>
      </c>
      <c r="F677" s="99" t="s">
        <v>498</v>
      </c>
      <c r="G677" s="100" t="s">
        <v>509</v>
      </c>
    </row>
    <row r="678" spans="5:7" ht="18" thickBot="1">
      <c r="E678" s="98">
        <v>64969</v>
      </c>
      <c r="F678" s="99" t="s">
        <v>496</v>
      </c>
      <c r="G678" s="100" t="s">
        <v>510</v>
      </c>
    </row>
    <row r="679" spans="5:7" ht="18" thickBot="1">
      <c r="E679" s="98">
        <v>65009</v>
      </c>
      <c r="F679" s="99" t="s">
        <v>494</v>
      </c>
      <c r="G679" s="100" t="s">
        <v>511</v>
      </c>
    </row>
    <row r="680" spans="5:7" ht="18" thickBot="1">
      <c r="E680" s="89">
        <v>65016</v>
      </c>
      <c r="F680" s="90" t="s">
        <v>498</v>
      </c>
      <c r="G680" s="91" t="s">
        <v>495</v>
      </c>
    </row>
    <row r="681" spans="5:7" ht="18" thickBot="1">
      <c r="E681" s="92">
        <v>65060</v>
      </c>
      <c r="F681" s="93" t="s">
        <v>496</v>
      </c>
      <c r="G681" s="94" t="s">
        <v>497</v>
      </c>
    </row>
    <row r="682" spans="5:7" ht="18" thickBot="1">
      <c r="E682" s="92">
        <v>65061</v>
      </c>
      <c r="F682" s="93" t="s">
        <v>498</v>
      </c>
      <c r="G682" s="94" t="s">
        <v>497</v>
      </c>
    </row>
    <row r="683" spans="5:7" ht="18" thickBot="1">
      <c r="E683" s="92">
        <v>65106</v>
      </c>
      <c r="F683" s="93" t="s">
        <v>499</v>
      </c>
      <c r="G683" s="94" t="s">
        <v>500</v>
      </c>
    </row>
    <row r="684" spans="5:7" ht="18" thickBot="1">
      <c r="E684" s="92">
        <v>65126</v>
      </c>
      <c r="F684" s="93" t="s">
        <v>501</v>
      </c>
      <c r="G684" s="94" t="s">
        <v>502</v>
      </c>
    </row>
    <row r="685" spans="5:7" ht="18" thickBot="1">
      <c r="E685" s="92">
        <v>65136</v>
      </c>
      <c r="F685" s="93" t="s">
        <v>506</v>
      </c>
      <c r="G685" s="94" t="s">
        <v>504</v>
      </c>
    </row>
    <row r="686" spans="5:7" ht="18" thickBot="1">
      <c r="E686" s="92">
        <v>65168</v>
      </c>
      <c r="F686" s="93" t="s">
        <v>501</v>
      </c>
      <c r="G686" s="94" t="s">
        <v>505</v>
      </c>
    </row>
    <row r="687" spans="5:7" ht="18" thickBot="1">
      <c r="E687" s="92">
        <v>65265</v>
      </c>
      <c r="F687" s="93" t="s">
        <v>506</v>
      </c>
      <c r="G687" s="94" t="s">
        <v>507</v>
      </c>
    </row>
    <row r="688" spans="5:7" ht="38.450000000000003" thickBot="1">
      <c r="E688" s="92">
        <v>65300</v>
      </c>
      <c r="F688" s="93" t="s">
        <v>506</v>
      </c>
      <c r="G688" s="94" t="s">
        <v>508</v>
      </c>
    </row>
    <row r="689" spans="5:7" ht="18" thickBot="1">
      <c r="E689" s="92">
        <v>65321</v>
      </c>
      <c r="F689" s="93" t="s">
        <v>506</v>
      </c>
      <c r="G689" s="94" t="s">
        <v>509</v>
      </c>
    </row>
    <row r="690" spans="5:7" ht="18" thickBot="1">
      <c r="E690" s="92">
        <v>65334</v>
      </c>
      <c r="F690" s="93" t="s">
        <v>498</v>
      </c>
      <c r="G690" s="94" t="s">
        <v>510</v>
      </c>
    </row>
    <row r="691" spans="5:7" ht="18" thickBot="1">
      <c r="E691" s="92">
        <v>65374</v>
      </c>
      <c r="F691" s="93" t="s">
        <v>506</v>
      </c>
      <c r="G691" s="94" t="s">
        <v>511</v>
      </c>
    </row>
    <row r="692" spans="5:7" ht="18.600000000000001">
      <c r="E692" s="101" t="s">
        <v>512</v>
      </c>
      <c r="F692" s="77"/>
      <c r="G692" s="77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C3CDD-A3CD-4B0D-A82D-86BFACF1CF3B}">
  <sheetPr codeName="Planilha8"/>
  <dimension ref="A1:AQ3226"/>
  <sheetViews>
    <sheetView showGridLines="0" topLeftCell="A894" zoomScale="70" zoomScaleNormal="70" workbookViewId="0">
      <pane xSplit="1" topLeftCell="B1" activePane="topRight" state="frozen"/>
      <selection pane="topRight" activeCell="B740" sqref="B740"/>
      <selection activeCell="W891" sqref="W891:W892"/>
    </sheetView>
  </sheetViews>
  <sheetFormatPr defaultColWidth="8.7109375" defaultRowHeight="14.45"/>
  <cols>
    <col min="1" max="1" width="14.85546875" style="8" bestFit="1" customWidth="1"/>
    <col min="2" max="5" width="15.7109375" style="8" bestFit="1" customWidth="1"/>
    <col min="6" max="6" width="15.28515625" style="8" bestFit="1" customWidth="1"/>
    <col min="7" max="10" width="15.7109375" style="8" bestFit="1" customWidth="1"/>
    <col min="11" max="11" width="18.28515625" style="8" bestFit="1" customWidth="1"/>
    <col min="12" max="15" width="15.7109375" style="8" bestFit="1" customWidth="1"/>
    <col min="16" max="16" width="15.28515625" style="8" bestFit="1" customWidth="1"/>
    <col min="17" max="20" width="15.7109375" style="8" bestFit="1" customWidth="1"/>
    <col min="21" max="24" width="15.7109375" style="104" bestFit="1" customWidth="1"/>
    <col min="25" max="25" width="16.85546875" style="104" bestFit="1" customWidth="1"/>
    <col min="27" max="27" width="38.7109375" bestFit="1" customWidth="1"/>
    <col min="44" max="16384" width="8.7109375" style="104"/>
  </cols>
  <sheetData>
    <row r="1" spans="1:25" ht="18" hidden="1" customHeight="1">
      <c r="A1" s="117" t="s">
        <v>258</v>
      </c>
      <c r="B1" s="118" t="s">
        <v>513</v>
      </c>
      <c r="C1" s="118" t="s">
        <v>514</v>
      </c>
      <c r="D1" s="118" t="s">
        <v>515</v>
      </c>
      <c r="E1" s="118" t="s">
        <v>516</v>
      </c>
      <c r="F1" s="118" t="s">
        <v>517</v>
      </c>
      <c r="G1" s="118" t="s">
        <v>518</v>
      </c>
      <c r="H1" s="118" t="s">
        <v>519</v>
      </c>
      <c r="I1" s="118" t="s">
        <v>520</v>
      </c>
      <c r="J1" s="118" t="s">
        <v>521</v>
      </c>
      <c r="K1" s="118" t="s">
        <v>522</v>
      </c>
      <c r="L1" s="118" t="s">
        <v>523</v>
      </c>
      <c r="M1" s="118" t="s">
        <v>524</v>
      </c>
      <c r="N1" s="118" t="s">
        <v>525</v>
      </c>
      <c r="O1" s="118" t="s">
        <v>526</v>
      </c>
      <c r="P1" s="118" t="s">
        <v>527</v>
      </c>
      <c r="Q1" s="118" t="s">
        <v>528</v>
      </c>
      <c r="R1" s="118" t="s">
        <v>529</v>
      </c>
      <c r="S1" s="118" t="s">
        <v>530</v>
      </c>
      <c r="T1" s="118" t="s">
        <v>531</v>
      </c>
      <c r="U1" s="118" t="s">
        <v>532</v>
      </c>
      <c r="V1" s="118" t="s">
        <v>533</v>
      </c>
      <c r="W1" s="118" t="s">
        <v>534</v>
      </c>
      <c r="X1" s="118" t="s">
        <v>535</v>
      </c>
      <c r="Y1" s="118" t="s">
        <v>536</v>
      </c>
    </row>
    <row r="2" spans="1:25" ht="18" hidden="1" customHeight="1">
      <c r="A2" s="108" t="s">
        <v>168</v>
      </c>
      <c r="B2" s="122"/>
      <c r="C2" s="122"/>
      <c r="D2" s="122"/>
      <c r="E2" s="122"/>
      <c r="F2" s="122"/>
      <c r="G2" s="122"/>
      <c r="H2" s="122"/>
      <c r="I2" s="123" t="s">
        <v>537</v>
      </c>
      <c r="J2" s="122"/>
      <c r="K2" s="122"/>
      <c r="L2" s="122"/>
      <c r="M2" s="122"/>
      <c r="N2" s="122"/>
      <c r="O2" s="122"/>
      <c r="P2" s="123" t="s">
        <v>537</v>
      </c>
      <c r="Q2" s="123" t="s">
        <v>537</v>
      </c>
      <c r="R2" s="122"/>
      <c r="S2" s="122"/>
      <c r="T2" s="122"/>
      <c r="U2" s="123" t="s">
        <v>537</v>
      </c>
      <c r="V2" s="122"/>
      <c r="W2" s="122"/>
      <c r="X2" s="122"/>
      <c r="Y2" s="122"/>
    </row>
    <row r="3" spans="1:25" ht="18" hidden="1" customHeight="1">
      <c r="A3" s="108" t="s">
        <v>174</v>
      </c>
      <c r="B3" s="122"/>
      <c r="C3" s="122"/>
      <c r="D3" s="122"/>
      <c r="E3" s="122"/>
      <c r="F3" s="122"/>
      <c r="G3" s="122"/>
      <c r="H3" s="122"/>
      <c r="I3" s="123" t="s">
        <v>537</v>
      </c>
      <c r="J3" s="123" t="s">
        <v>537</v>
      </c>
      <c r="K3" s="123" t="s">
        <v>537</v>
      </c>
      <c r="L3" s="122"/>
      <c r="M3" s="123" t="s">
        <v>537</v>
      </c>
      <c r="N3" s="123" t="s">
        <v>537</v>
      </c>
      <c r="O3" s="122"/>
      <c r="P3" s="123" t="s">
        <v>537</v>
      </c>
      <c r="Q3" s="123" t="s">
        <v>537</v>
      </c>
      <c r="R3" s="122"/>
      <c r="S3" s="122"/>
      <c r="T3" s="122"/>
      <c r="U3" s="123" t="s">
        <v>537</v>
      </c>
      <c r="V3" s="123" t="s">
        <v>537</v>
      </c>
      <c r="W3" s="123" t="s">
        <v>537</v>
      </c>
      <c r="X3" s="123" t="s">
        <v>537</v>
      </c>
      <c r="Y3" s="123" t="s">
        <v>537</v>
      </c>
    </row>
    <row r="4" spans="1:25" ht="18" hidden="1" customHeight="1">
      <c r="A4" s="108" t="s">
        <v>176</v>
      </c>
      <c r="B4" s="123" t="s">
        <v>537</v>
      </c>
      <c r="C4" s="123" t="s">
        <v>537</v>
      </c>
      <c r="D4" s="123" t="s">
        <v>537</v>
      </c>
      <c r="E4" s="123" t="s">
        <v>537</v>
      </c>
      <c r="F4" s="123" t="s">
        <v>537</v>
      </c>
      <c r="G4" s="123" t="s">
        <v>537</v>
      </c>
      <c r="H4" s="122"/>
      <c r="I4" s="123" t="s">
        <v>537</v>
      </c>
      <c r="J4" s="123" t="s">
        <v>537</v>
      </c>
      <c r="K4" s="123" t="s">
        <v>537</v>
      </c>
      <c r="L4" s="123" t="s">
        <v>537</v>
      </c>
      <c r="M4" s="123" t="s">
        <v>537</v>
      </c>
      <c r="N4" s="123" t="s">
        <v>537</v>
      </c>
      <c r="O4" s="123" t="s">
        <v>537</v>
      </c>
      <c r="P4" s="123" t="s">
        <v>537</v>
      </c>
      <c r="Q4" s="123" t="s">
        <v>537</v>
      </c>
      <c r="R4" s="123" t="s">
        <v>537</v>
      </c>
      <c r="S4" s="123" t="s">
        <v>537</v>
      </c>
      <c r="T4" s="122"/>
      <c r="U4" s="123" t="s">
        <v>537</v>
      </c>
      <c r="V4" s="123" t="s">
        <v>537</v>
      </c>
      <c r="W4" s="123" t="s">
        <v>537</v>
      </c>
      <c r="X4" s="123" t="s">
        <v>537</v>
      </c>
      <c r="Y4" s="123" t="s">
        <v>537</v>
      </c>
    </row>
    <row r="5" spans="1:25" ht="18" hidden="1" customHeight="1">
      <c r="A5" s="108" t="s">
        <v>181</v>
      </c>
      <c r="B5" s="123" t="s">
        <v>537</v>
      </c>
      <c r="C5" s="123" t="s">
        <v>537</v>
      </c>
      <c r="D5" s="123" t="s">
        <v>537</v>
      </c>
      <c r="E5" s="123" t="s">
        <v>537</v>
      </c>
      <c r="F5" s="123" t="s">
        <v>537</v>
      </c>
      <c r="G5" s="123" t="s">
        <v>537</v>
      </c>
      <c r="H5" s="123" t="s">
        <v>537</v>
      </c>
      <c r="I5" s="123" t="s">
        <v>537</v>
      </c>
      <c r="J5" s="123" t="s">
        <v>537</v>
      </c>
      <c r="K5" s="123" t="s">
        <v>537</v>
      </c>
      <c r="L5" s="123" t="s">
        <v>537</v>
      </c>
      <c r="M5" s="123" t="s">
        <v>537</v>
      </c>
      <c r="N5" s="123" t="s">
        <v>537</v>
      </c>
      <c r="O5" s="123" t="s">
        <v>537</v>
      </c>
      <c r="P5" s="123" t="s">
        <v>537</v>
      </c>
      <c r="Q5" s="123" t="s">
        <v>537</v>
      </c>
      <c r="R5" s="123" t="s">
        <v>537</v>
      </c>
      <c r="S5" s="123" t="s">
        <v>537</v>
      </c>
      <c r="T5" s="123" t="s">
        <v>537</v>
      </c>
      <c r="U5" s="123" t="s">
        <v>537</v>
      </c>
      <c r="V5" s="123" t="s">
        <v>537</v>
      </c>
      <c r="W5" s="123" t="s">
        <v>537</v>
      </c>
      <c r="X5" s="123" t="s">
        <v>537</v>
      </c>
      <c r="Y5" s="123" t="s">
        <v>537</v>
      </c>
    </row>
    <row r="6" spans="1:25" ht="18" hidden="1" customHeight="1">
      <c r="A6" s="108" t="s">
        <v>184</v>
      </c>
      <c r="B6" s="123" t="s">
        <v>537</v>
      </c>
      <c r="C6" s="123" t="s">
        <v>537</v>
      </c>
      <c r="D6" s="123" t="s">
        <v>537</v>
      </c>
      <c r="E6" s="123" t="s">
        <v>537</v>
      </c>
      <c r="F6" s="123" t="s">
        <v>537</v>
      </c>
      <c r="G6" s="123" t="s">
        <v>537</v>
      </c>
      <c r="H6" s="123" t="s">
        <v>537</v>
      </c>
      <c r="I6" s="123" t="s">
        <v>537</v>
      </c>
      <c r="J6" s="123" t="s">
        <v>537</v>
      </c>
      <c r="K6" s="123" t="s">
        <v>537</v>
      </c>
      <c r="L6" s="123" t="s">
        <v>537</v>
      </c>
      <c r="M6" s="123" t="s">
        <v>537</v>
      </c>
      <c r="N6" s="123" t="s">
        <v>537</v>
      </c>
      <c r="O6" s="123" t="s">
        <v>537</v>
      </c>
      <c r="P6" s="123" t="s">
        <v>537</v>
      </c>
      <c r="Q6" s="123" t="s">
        <v>537</v>
      </c>
      <c r="R6" s="123" t="s">
        <v>537</v>
      </c>
      <c r="S6" s="123" t="s">
        <v>537</v>
      </c>
      <c r="T6" s="123" t="s">
        <v>537</v>
      </c>
      <c r="U6" s="123" t="s">
        <v>537</v>
      </c>
      <c r="V6" s="123" t="s">
        <v>537</v>
      </c>
      <c r="W6" s="123" t="s">
        <v>537</v>
      </c>
      <c r="X6" s="123" t="s">
        <v>537</v>
      </c>
      <c r="Y6" s="123" t="s">
        <v>537</v>
      </c>
    </row>
    <row r="7" spans="1:25" ht="18" hidden="1" customHeight="1">
      <c r="A7" s="108" t="s">
        <v>208</v>
      </c>
      <c r="B7" s="123" t="s">
        <v>537</v>
      </c>
      <c r="C7" s="123" t="s">
        <v>537</v>
      </c>
      <c r="D7" s="123" t="s">
        <v>537</v>
      </c>
      <c r="E7" s="123" t="s">
        <v>537</v>
      </c>
      <c r="F7" s="123" t="s">
        <v>537</v>
      </c>
      <c r="G7" s="123" t="s">
        <v>537</v>
      </c>
      <c r="H7" s="123" t="s">
        <v>537</v>
      </c>
      <c r="I7" s="123" t="s">
        <v>537</v>
      </c>
      <c r="J7" s="123" t="s">
        <v>537</v>
      </c>
      <c r="K7" s="123" t="s">
        <v>537</v>
      </c>
      <c r="L7" s="123" t="s">
        <v>537</v>
      </c>
      <c r="M7" s="123" t="s">
        <v>537</v>
      </c>
      <c r="N7" s="123" t="s">
        <v>537</v>
      </c>
      <c r="O7" s="123" t="s">
        <v>537</v>
      </c>
      <c r="P7" s="123" t="s">
        <v>537</v>
      </c>
      <c r="Q7" s="123" t="s">
        <v>537</v>
      </c>
      <c r="R7" s="123" t="s">
        <v>537</v>
      </c>
      <c r="S7" s="123" t="s">
        <v>537</v>
      </c>
      <c r="T7" s="123" t="s">
        <v>537</v>
      </c>
      <c r="U7" s="123" t="s">
        <v>537</v>
      </c>
      <c r="V7" s="123" t="s">
        <v>537</v>
      </c>
      <c r="W7" s="123" t="s">
        <v>537</v>
      </c>
      <c r="X7" s="123" t="s">
        <v>537</v>
      </c>
      <c r="Y7" s="123" t="s">
        <v>537</v>
      </c>
    </row>
    <row r="8" spans="1:25" ht="18" hidden="1" customHeight="1">
      <c r="A8" s="108" t="s">
        <v>209</v>
      </c>
      <c r="B8" s="123" t="s">
        <v>537</v>
      </c>
      <c r="C8" s="123" t="s">
        <v>537</v>
      </c>
      <c r="D8" s="123" t="s">
        <v>537</v>
      </c>
      <c r="E8" s="123" t="s">
        <v>537</v>
      </c>
      <c r="F8" s="123" t="s">
        <v>537</v>
      </c>
      <c r="G8" s="123" t="s">
        <v>537</v>
      </c>
      <c r="H8" s="123" t="s">
        <v>537</v>
      </c>
      <c r="I8" s="123" t="s">
        <v>537</v>
      </c>
      <c r="J8" s="123" t="s">
        <v>537</v>
      </c>
      <c r="K8" s="123" t="s">
        <v>537</v>
      </c>
      <c r="L8" s="123" t="s">
        <v>537</v>
      </c>
      <c r="M8" s="123" t="s">
        <v>537</v>
      </c>
      <c r="N8" s="123" t="s">
        <v>537</v>
      </c>
      <c r="O8" s="123" t="s">
        <v>537</v>
      </c>
      <c r="P8" s="123" t="s">
        <v>537</v>
      </c>
      <c r="Q8" s="123" t="s">
        <v>537</v>
      </c>
      <c r="R8" s="123" t="s">
        <v>537</v>
      </c>
      <c r="S8" s="123" t="s">
        <v>537</v>
      </c>
      <c r="T8" s="123" t="s">
        <v>537</v>
      </c>
      <c r="U8" s="123" t="s">
        <v>537</v>
      </c>
      <c r="V8" s="123" t="s">
        <v>537</v>
      </c>
      <c r="W8" s="123" t="s">
        <v>537</v>
      </c>
      <c r="X8" s="123" t="s">
        <v>537</v>
      </c>
      <c r="Y8" s="123" t="s">
        <v>537</v>
      </c>
    </row>
    <row r="9" spans="1:25" ht="18" hidden="1" customHeight="1">
      <c r="A9" s="108" t="s">
        <v>198</v>
      </c>
      <c r="B9" s="123" t="s">
        <v>537</v>
      </c>
      <c r="C9" s="123" t="s">
        <v>537</v>
      </c>
      <c r="D9" s="123" t="s">
        <v>537</v>
      </c>
      <c r="E9" s="123" t="s">
        <v>537</v>
      </c>
      <c r="F9" s="123" t="s">
        <v>537</v>
      </c>
      <c r="G9" s="123" t="s">
        <v>537</v>
      </c>
      <c r="H9" s="123" t="s">
        <v>537</v>
      </c>
      <c r="I9" s="123" t="s">
        <v>537</v>
      </c>
      <c r="J9" s="123" t="s">
        <v>537</v>
      </c>
      <c r="K9" s="123" t="s">
        <v>537</v>
      </c>
      <c r="L9" s="123" t="s">
        <v>537</v>
      </c>
      <c r="M9" s="123" t="s">
        <v>537</v>
      </c>
      <c r="N9" s="123" t="s">
        <v>537</v>
      </c>
      <c r="O9" s="123" t="s">
        <v>537</v>
      </c>
      <c r="P9" s="123" t="s">
        <v>537</v>
      </c>
      <c r="Q9" s="123" t="s">
        <v>537</v>
      </c>
      <c r="R9" s="123" t="s">
        <v>537</v>
      </c>
      <c r="S9" s="123" t="s">
        <v>537</v>
      </c>
      <c r="T9" s="123" t="s">
        <v>537</v>
      </c>
      <c r="U9" s="122"/>
      <c r="V9" s="123" t="s">
        <v>537</v>
      </c>
      <c r="W9" s="123" t="s">
        <v>537</v>
      </c>
      <c r="X9" s="123" t="s">
        <v>537</v>
      </c>
      <c r="Y9" s="123" t="s">
        <v>537</v>
      </c>
    </row>
    <row r="10" spans="1:25" ht="18" hidden="1" customHeight="1">
      <c r="A10" s="108" t="s">
        <v>200</v>
      </c>
      <c r="B10" s="123" t="s">
        <v>537</v>
      </c>
      <c r="C10" s="123" t="s">
        <v>537</v>
      </c>
      <c r="D10" s="123" t="s">
        <v>537</v>
      </c>
      <c r="E10" s="123" t="s">
        <v>537</v>
      </c>
      <c r="F10" s="123" t="s">
        <v>537</v>
      </c>
      <c r="G10" s="123" t="s">
        <v>537</v>
      </c>
      <c r="H10" s="123" t="s">
        <v>537</v>
      </c>
      <c r="I10" s="123" t="s">
        <v>537</v>
      </c>
      <c r="J10" s="123" t="s">
        <v>537</v>
      </c>
      <c r="K10" s="123" t="s">
        <v>537</v>
      </c>
      <c r="L10" s="123" t="s">
        <v>537</v>
      </c>
      <c r="M10" s="123" t="s">
        <v>537</v>
      </c>
      <c r="N10" s="123" t="s">
        <v>537</v>
      </c>
      <c r="O10" s="123" t="s">
        <v>537</v>
      </c>
      <c r="P10" s="123" t="s">
        <v>537</v>
      </c>
      <c r="Q10" s="123" t="s">
        <v>537</v>
      </c>
      <c r="R10" s="123" t="s">
        <v>537</v>
      </c>
      <c r="S10" s="123" t="s">
        <v>537</v>
      </c>
      <c r="T10" s="123" t="s">
        <v>537</v>
      </c>
      <c r="U10" s="122"/>
      <c r="V10" s="122"/>
      <c r="W10" s="122"/>
      <c r="X10" s="122"/>
      <c r="Y10" s="122"/>
    </row>
    <row r="11" spans="1:25" ht="18" hidden="1" customHeight="1">
      <c r="A11" s="108" t="s">
        <v>201</v>
      </c>
      <c r="B11" s="122"/>
      <c r="C11" s="122"/>
      <c r="D11" s="122"/>
      <c r="E11" s="122"/>
      <c r="F11" s="123" t="s">
        <v>537</v>
      </c>
      <c r="G11" s="123" t="s">
        <v>537</v>
      </c>
      <c r="H11" s="123" t="s">
        <v>537</v>
      </c>
      <c r="I11" s="122"/>
      <c r="J11" s="123" t="s">
        <v>537</v>
      </c>
      <c r="K11" s="123" t="s">
        <v>537</v>
      </c>
      <c r="L11" s="123" t="s">
        <v>537</v>
      </c>
      <c r="M11" s="123" t="s">
        <v>537</v>
      </c>
      <c r="N11" s="123" t="s">
        <v>537</v>
      </c>
      <c r="O11" s="123" t="s">
        <v>537</v>
      </c>
      <c r="P11" s="122"/>
      <c r="Q11" s="122"/>
      <c r="R11" s="122"/>
      <c r="S11" s="122"/>
      <c r="T11" s="123" t="s">
        <v>537</v>
      </c>
      <c r="U11" s="122"/>
      <c r="V11" s="122"/>
      <c r="W11" s="122"/>
      <c r="X11" s="122"/>
      <c r="Y11" s="122"/>
    </row>
    <row r="12" spans="1:25" ht="18" hidden="1" customHeight="1">
      <c r="A12" s="108" t="s">
        <v>202</v>
      </c>
      <c r="B12" s="122"/>
      <c r="C12" s="122"/>
      <c r="D12" s="122"/>
      <c r="E12" s="122"/>
      <c r="F12" s="123" t="s">
        <v>537</v>
      </c>
      <c r="G12" s="123" t="s">
        <v>537</v>
      </c>
      <c r="H12" s="123" t="s">
        <v>537</v>
      </c>
      <c r="I12" s="122"/>
      <c r="J12" s="122"/>
      <c r="K12" s="122"/>
      <c r="L12" s="123" t="s">
        <v>537</v>
      </c>
      <c r="M12" s="122"/>
      <c r="N12" s="122"/>
      <c r="O12" s="123" t="s">
        <v>537</v>
      </c>
      <c r="P12" s="122"/>
      <c r="Q12" s="122"/>
      <c r="R12" s="122"/>
      <c r="S12" s="122"/>
      <c r="T12" s="122"/>
      <c r="U12" s="122"/>
      <c r="V12" s="122"/>
      <c r="W12" s="122"/>
      <c r="X12" s="122"/>
      <c r="Y12" s="122"/>
    </row>
    <row r="13" spans="1:25" ht="18" hidden="1" customHeight="1">
      <c r="A13" s="108" t="s">
        <v>203</v>
      </c>
      <c r="B13" s="122"/>
      <c r="C13" s="122"/>
      <c r="D13" s="122"/>
      <c r="E13" s="122"/>
      <c r="F13" s="122"/>
      <c r="G13" s="122"/>
      <c r="H13" s="123" t="s">
        <v>537</v>
      </c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</row>
    <row r="14" spans="1:25" ht="18" hidden="1" customHeight="1">
      <c r="A14" s="110" t="s">
        <v>204</v>
      </c>
      <c r="B14" s="109">
        <f t="shared" ref="B14:Y14" si="0">IF(COUNTA(B2:B13)=0,"-",COUNTA(B2:B13)/12)</f>
        <v>0.58333333333333337</v>
      </c>
      <c r="C14" s="109">
        <f t="shared" si="0"/>
        <v>0.58333333333333337</v>
      </c>
      <c r="D14" s="109">
        <f t="shared" si="0"/>
        <v>0.58333333333333337</v>
      </c>
      <c r="E14" s="109">
        <f t="shared" si="0"/>
        <v>0.58333333333333337</v>
      </c>
      <c r="F14" s="109">
        <f t="shared" si="0"/>
        <v>0.75</v>
      </c>
      <c r="G14" s="109">
        <f t="shared" si="0"/>
        <v>0.75</v>
      </c>
      <c r="H14" s="109">
        <f t="shared" si="0"/>
        <v>0.75</v>
      </c>
      <c r="I14" s="109">
        <f t="shared" si="0"/>
        <v>0.75</v>
      </c>
      <c r="J14" s="109">
        <f t="shared" si="0"/>
        <v>0.75</v>
      </c>
      <c r="K14" s="109">
        <f t="shared" si="0"/>
        <v>0.75</v>
      </c>
      <c r="L14" s="109">
        <f t="shared" si="0"/>
        <v>0.75</v>
      </c>
      <c r="M14" s="109">
        <f t="shared" si="0"/>
        <v>0.75</v>
      </c>
      <c r="N14" s="109">
        <f t="shared" si="0"/>
        <v>0.75</v>
      </c>
      <c r="O14" s="109">
        <f t="shared" si="0"/>
        <v>0.75</v>
      </c>
      <c r="P14" s="109">
        <f t="shared" si="0"/>
        <v>0.75</v>
      </c>
      <c r="Q14" s="109">
        <f t="shared" si="0"/>
        <v>0.75</v>
      </c>
      <c r="R14" s="109">
        <f t="shared" si="0"/>
        <v>0.58333333333333337</v>
      </c>
      <c r="S14" s="109">
        <f t="shared" si="0"/>
        <v>0.58333333333333337</v>
      </c>
      <c r="T14" s="109">
        <f t="shared" si="0"/>
        <v>0.58333333333333337</v>
      </c>
      <c r="U14" s="109">
        <f t="shared" si="0"/>
        <v>0.58333333333333337</v>
      </c>
      <c r="V14" s="109">
        <f t="shared" si="0"/>
        <v>0.58333333333333337</v>
      </c>
      <c r="W14" s="109">
        <f t="shared" si="0"/>
        <v>0.58333333333333337</v>
      </c>
      <c r="X14" s="109">
        <f t="shared" si="0"/>
        <v>0.58333333333333337</v>
      </c>
      <c r="Y14" s="109">
        <f t="shared" si="0"/>
        <v>0.58333333333333337</v>
      </c>
    </row>
    <row r="15" spans="1:25" ht="18" hidden="1" customHeight="1"/>
    <row r="16" spans="1:25" ht="18" hidden="1" customHeight="1">
      <c r="A16" s="117" t="s">
        <v>283</v>
      </c>
      <c r="B16" s="118" t="s">
        <v>513</v>
      </c>
      <c r="C16" s="118" t="s">
        <v>514</v>
      </c>
      <c r="D16" s="118" t="s">
        <v>515</v>
      </c>
      <c r="E16" s="118" t="s">
        <v>516</v>
      </c>
      <c r="F16" s="118" t="s">
        <v>517</v>
      </c>
      <c r="G16" s="118" t="s">
        <v>518</v>
      </c>
      <c r="H16" s="118" t="s">
        <v>519</v>
      </c>
      <c r="I16" s="118" t="s">
        <v>520</v>
      </c>
      <c r="J16" s="118" t="s">
        <v>521</v>
      </c>
      <c r="K16" s="118" t="s">
        <v>522</v>
      </c>
      <c r="L16" s="118" t="s">
        <v>523</v>
      </c>
      <c r="M16" s="118" t="s">
        <v>524</v>
      </c>
      <c r="N16" s="118" t="s">
        <v>525</v>
      </c>
      <c r="O16" s="118" t="s">
        <v>526</v>
      </c>
      <c r="P16" s="118" t="s">
        <v>527</v>
      </c>
      <c r="Q16" s="118" t="s">
        <v>528</v>
      </c>
      <c r="R16" s="118" t="s">
        <v>529</v>
      </c>
      <c r="S16" s="118" t="s">
        <v>530</v>
      </c>
      <c r="T16" s="118" t="s">
        <v>531</v>
      </c>
      <c r="U16" s="118" t="s">
        <v>532</v>
      </c>
      <c r="V16" s="118" t="s">
        <v>533</v>
      </c>
      <c r="W16" s="118" t="s">
        <v>534</v>
      </c>
      <c r="X16" s="118" t="s">
        <v>535</v>
      </c>
      <c r="Y16" s="118" t="s">
        <v>536</v>
      </c>
    </row>
    <row r="17" spans="1:25" ht="18" hidden="1" customHeight="1">
      <c r="A17" s="108" t="s">
        <v>168</v>
      </c>
      <c r="B17" s="122"/>
      <c r="C17" s="122"/>
      <c r="D17" s="122"/>
      <c r="E17" s="122"/>
      <c r="F17" s="122"/>
      <c r="G17" s="122"/>
      <c r="H17" s="122"/>
      <c r="I17" s="123" t="s">
        <v>537</v>
      </c>
      <c r="J17" s="122" t="s">
        <v>538</v>
      </c>
      <c r="K17" s="122" t="s">
        <v>538</v>
      </c>
      <c r="L17" s="122" t="s">
        <v>538</v>
      </c>
      <c r="M17" s="122"/>
      <c r="N17" s="122"/>
      <c r="O17" s="122"/>
      <c r="P17" s="123" t="s">
        <v>537</v>
      </c>
      <c r="Q17" s="123" t="s">
        <v>537</v>
      </c>
      <c r="R17" s="122"/>
      <c r="S17" s="122"/>
      <c r="T17" s="122"/>
      <c r="U17" s="123" t="s">
        <v>537</v>
      </c>
      <c r="V17" s="122"/>
      <c r="W17" s="122"/>
      <c r="X17" s="122"/>
      <c r="Y17" s="122"/>
    </row>
    <row r="18" spans="1:25" ht="18" hidden="1" customHeight="1">
      <c r="A18" s="108" t="s">
        <v>174</v>
      </c>
      <c r="B18" s="122"/>
      <c r="C18" s="122"/>
      <c r="D18" s="122"/>
      <c r="E18" s="122"/>
      <c r="F18" s="122"/>
      <c r="G18" s="122"/>
      <c r="H18" s="122"/>
      <c r="I18" s="123" t="s">
        <v>537</v>
      </c>
      <c r="J18" s="123" t="s">
        <v>537</v>
      </c>
      <c r="K18" s="123" t="s">
        <v>537</v>
      </c>
      <c r="L18" s="122" t="s">
        <v>538</v>
      </c>
      <c r="M18" s="123" t="s">
        <v>537</v>
      </c>
      <c r="N18" s="123" t="s">
        <v>537</v>
      </c>
      <c r="O18" s="122"/>
      <c r="P18" s="123" t="s">
        <v>537</v>
      </c>
      <c r="Q18" s="123" t="s">
        <v>537</v>
      </c>
      <c r="R18" s="122"/>
      <c r="S18" s="122"/>
      <c r="T18" s="122"/>
      <c r="U18" s="123" t="s">
        <v>537</v>
      </c>
      <c r="V18" s="123" t="s">
        <v>537</v>
      </c>
      <c r="W18" s="123" t="s">
        <v>537</v>
      </c>
      <c r="X18" s="123" t="s">
        <v>537</v>
      </c>
      <c r="Y18" s="123" t="s">
        <v>537</v>
      </c>
    </row>
    <row r="19" spans="1:25" ht="18" hidden="1" customHeight="1">
      <c r="A19" s="108" t="s">
        <v>176</v>
      </c>
      <c r="B19" s="123" t="s">
        <v>537</v>
      </c>
      <c r="C19" s="123" t="s">
        <v>537</v>
      </c>
      <c r="D19" s="123" t="s">
        <v>537</v>
      </c>
      <c r="E19" s="123" t="s">
        <v>537</v>
      </c>
      <c r="F19" s="123" t="s">
        <v>537</v>
      </c>
      <c r="G19" s="123" t="s">
        <v>537</v>
      </c>
      <c r="H19" s="122"/>
      <c r="I19" s="123" t="s">
        <v>537</v>
      </c>
      <c r="J19" s="123" t="s">
        <v>537</v>
      </c>
      <c r="K19" s="123" t="s">
        <v>537</v>
      </c>
      <c r="L19" s="123" t="s">
        <v>537</v>
      </c>
      <c r="M19" s="123" t="s">
        <v>537</v>
      </c>
      <c r="N19" s="123" t="s">
        <v>537</v>
      </c>
      <c r="O19" s="123" t="s">
        <v>537</v>
      </c>
      <c r="P19" s="123" t="s">
        <v>537</v>
      </c>
      <c r="Q19" s="123" t="s">
        <v>537</v>
      </c>
      <c r="R19" s="123" t="s">
        <v>537</v>
      </c>
      <c r="S19" s="123" t="s">
        <v>537</v>
      </c>
      <c r="T19" s="122"/>
      <c r="U19" s="123" t="s">
        <v>537</v>
      </c>
      <c r="V19" s="123" t="s">
        <v>537</v>
      </c>
      <c r="W19" s="123" t="s">
        <v>537</v>
      </c>
      <c r="X19" s="123" t="s">
        <v>537</v>
      </c>
      <c r="Y19" s="123" t="s">
        <v>537</v>
      </c>
    </row>
    <row r="20" spans="1:25" ht="18" hidden="1" customHeight="1">
      <c r="A20" s="108" t="s">
        <v>181</v>
      </c>
      <c r="B20" s="123" t="s">
        <v>537</v>
      </c>
      <c r="C20" s="123" t="s">
        <v>537</v>
      </c>
      <c r="D20" s="123" t="s">
        <v>537</v>
      </c>
      <c r="E20" s="123" t="s">
        <v>537</v>
      </c>
      <c r="F20" s="123" t="s">
        <v>537</v>
      </c>
      <c r="G20" s="123" t="s">
        <v>537</v>
      </c>
      <c r="H20" s="123" t="s">
        <v>537</v>
      </c>
      <c r="I20" s="123" t="s">
        <v>537</v>
      </c>
      <c r="J20" s="123" t="s">
        <v>537</v>
      </c>
      <c r="K20" s="123" t="s">
        <v>537</v>
      </c>
      <c r="L20" s="123" t="s">
        <v>537</v>
      </c>
      <c r="M20" s="123" t="s">
        <v>537</v>
      </c>
      <c r="N20" s="123" t="s">
        <v>537</v>
      </c>
      <c r="O20" s="123" t="s">
        <v>537</v>
      </c>
      <c r="P20" s="123" t="s">
        <v>537</v>
      </c>
      <c r="Q20" s="123" t="s">
        <v>537</v>
      </c>
      <c r="R20" s="123" t="s">
        <v>537</v>
      </c>
      <c r="S20" s="123" t="s">
        <v>537</v>
      </c>
      <c r="T20" s="123" t="s">
        <v>537</v>
      </c>
      <c r="U20" s="123" t="s">
        <v>537</v>
      </c>
      <c r="V20" s="123" t="s">
        <v>537</v>
      </c>
      <c r="W20" s="123" t="s">
        <v>537</v>
      </c>
      <c r="X20" s="123" t="s">
        <v>537</v>
      </c>
      <c r="Y20" s="123" t="s">
        <v>537</v>
      </c>
    </row>
    <row r="21" spans="1:25" ht="18" hidden="1" customHeight="1">
      <c r="A21" s="108" t="s">
        <v>184</v>
      </c>
      <c r="B21" s="123" t="s">
        <v>537</v>
      </c>
      <c r="C21" s="123" t="s">
        <v>537</v>
      </c>
      <c r="D21" s="123" t="s">
        <v>537</v>
      </c>
      <c r="E21" s="123" t="s">
        <v>537</v>
      </c>
      <c r="F21" s="123" t="s">
        <v>537</v>
      </c>
      <c r="G21" s="123" t="s">
        <v>537</v>
      </c>
      <c r="H21" s="123" t="s">
        <v>537</v>
      </c>
      <c r="I21" s="123" t="s">
        <v>537</v>
      </c>
      <c r="J21" s="123" t="s">
        <v>537</v>
      </c>
      <c r="K21" s="123" t="s">
        <v>537</v>
      </c>
      <c r="L21" s="123" t="s">
        <v>537</v>
      </c>
      <c r="M21" s="123" t="s">
        <v>537</v>
      </c>
      <c r="N21" s="123" t="s">
        <v>537</v>
      </c>
      <c r="O21" s="123" t="s">
        <v>537</v>
      </c>
      <c r="P21" s="123" t="s">
        <v>537</v>
      </c>
      <c r="Q21" s="123" t="s">
        <v>537</v>
      </c>
      <c r="R21" s="123" t="s">
        <v>537</v>
      </c>
      <c r="S21" s="123" t="s">
        <v>537</v>
      </c>
      <c r="T21" s="123" t="s">
        <v>537</v>
      </c>
      <c r="U21" s="123" t="s">
        <v>537</v>
      </c>
      <c r="V21" s="123" t="s">
        <v>537</v>
      </c>
      <c r="W21" s="123" t="s">
        <v>537</v>
      </c>
      <c r="X21" s="123" t="s">
        <v>537</v>
      </c>
      <c r="Y21" s="123" t="s">
        <v>537</v>
      </c>
    </row>
    <row r="22" spans="1:25" ht="18" hidden="1" customHeight="1">
      <c r="A22" s="108" t="s">
        <v>208</v>
      </c>
      <c r="B22" s="123" t="s">
        <v>537</v>
      </c>
      <c r="C22" s="123" t="s">
        <v>537</v>
      </c>
      <c r="D22" s="123" t="s">
        <v>537</v>
      </c>
      <c r="E22" s="123" t="s">
        <v>537</v>
      </c>
      <c r="F22" s="123" t="s">
        <v>537</v>
      </c>
      <c r="G22" s="123" t="s">
        <v>537</v>
      </c>
      <c r="H22" s="123" t="s">
        <v>537</v>
      </c>
      <c r="I22" s="123" t="s">
        <v>537</v>
      </c>
      <c r="J22" s="123" t="s">
        <v>537</v>
      </c>
      <c r="K22" s="123" t="s">
        <v>537</v>
      </c>
      <c r="L22" s="123" t="s">
        <v>537</v>
      </c>
      <c r="M22" s="123" t="s">
        <v>537</v>
      </c>
      <c r="N22" s="123" t="s">
        <v>537</v>
      </c>
      <c r="O22" s="123" t="s">
        <v>537</v>
      </c>
      <c r="P22" s="123" t="s">
        <v>537</v>
      </c>
      <c r="Q22" s="123" t="s">
        <v>537</v>
      </c>
      <c r="R22" s="123" t="s">
        <v>537</v>
      </c>
      <c r="S22" s="123" t="s">
        <v>537</v>
      </c>
      <c r="T22" s="123" t="s">
        <v>537</v>
      </c>
      <c r="U22" s="123" t="s">
        <v>537</v>
      </c>
      <c r="V22" s="123" t="s">
        <v>537</v>
      </c>
      <c r="W22" s="123" t="s">
        <v>537</v>
      </c>
      <c r="X22" s="123" t="s">
        <v>537</v>
      </c>
      <c r="Y22" s="123" t="s">
        <v>537</v>
      </c>
    </row>
    <row r="23" spans="1:25" ht="18" hidden="1" customHeight="1">
      <c r="A23" s="108" t="s">
        <v>209</v>
      </c>
      <c r="B23" s="123" t="s">
        <v>537</v>
      </c>
      <c r="C23" s="123" t="s">
        <v>537</v>
      </c>
      <c r="D23" s="123" t="s">
        <v>537</v>
      </c>
      <c r="E23" s="123" t="s">
        <v>537</v>
      </c>
      <c r="F23" s="123" t="s">
        <v>537</v>
      </c>
      <c r="G23" s="123" t="s">
        <v>537</v>
      </c>
      <c r="H23" s="123" t="s">
        <v>537</v>
      </c>
      <c r="I23" s="123" t="s">
        <v>537</v>
      </c>
      <c r="J23" s="123" t="s">
        <v>537</v>
      </c>
      <c r="K23" s="123" t="s">
        <v>537</v>
      </c>
      <c r="L23" s="123" t="s">
        <v>537</v>
      </c>
      <c r="M23" s="123" t="s">
        <v>537</v>
      </c>
      <c r="N23" s="123" t="s">
        <v>537</v>
      </c>
      <c r="O23" s="123" t="s">
        <v>537</v>
      </c>
      <c r="P23" s="123" t="s">
        <v>537</v>
      </c>
      <c r="Q23" s="123" t="s">
        <v>537</v>
      </c>
      <c r="R23" s="123" t="s">
        <v>537</v>
      </c>
      <c r="S23" s="123" t="s">
        <v>537</v>
      </c>
      <c r="T23" s="123" t="s">
        <v>537</v>
      </c>
      <c r="U23" s="123" t="s">
        <v>537</v>
      </c>
      <c r="V23" s="123" t="s">
        <v>537</v>
      </c>
      <c r="W23" s="123" t="s">
        <v>537</v>
      </c>
      <c r="X23" s="123" t="s">
        <v>537</v>
      </c>
      <c r="Y23" s="123" t="s">
        <v>537</v>
      </c>
    </row>
    <row r="24" spans="1:25" ht="18" hidden="1" customHeight="1">
      <c r="A24" s="108" t="s">
        <v>198</v>
      </c>
      <c r="B24" s="123" t="s">
        <v>537</v>
      </c>
      <c r="C24" s="123" t="s">
        <v>537</v>
      </c>
      <c r="D24" s="123" t="s">
        <v>537</v>
      </c>
      <c r="E24" s="123" t="s">
        <v>537</v>
      </c>
      <c r="F24" s="123" t="s">
        <v>537</v>
      </c>
      <c r="G24" s="123" t="s">
        <v>537</v>
      </c>
      <c r="H24" s="123" t="s">
        <v>537</v>
      </c>
      <c r="I24" s="123" t="s">
        <v>537</v>
      </c>
      <c r="J24" s="123" t="s">
        <v>537</v>
      </c>
      <c r="K24" s="123" t="s">
        <v>537</v>
      </c>
      <c r="L24" s="123" t="s">
        <v>537</v>
      </c>
      <c r="M24" s="123" t="s">
        <v>537</v>
      </c>
      <c r="N24" s="123" t="s">
        <v>537</v>
      </c>
      <c r="O24" s="123" t="s">
        <v>537</v>
      </c>
      <c r="P24" s="123" t="s">
        <v>537</v>
      </c>
      <c r="Q24" s="123" t="s">
        <v>537</v>
      </c>
      <c r="R24" s="123" t="s">
        <v>537</v>
      </c>
      <c r="S24" s="123" t="s">
        <v>537</v>
      </c>
      <c r="T24" s="123" t="s">
        <v>537</v>
      </c>
      <c r="U24" s="122"/>
      <c r="V24" s="123" t="s">
        <v>537</v>
      </c>
      <c r="W24" s="123" t="s">
        <v>537</v>
      </c>
      <c r="X24" s="123" t="s">
        <v>537</v>
      </c>
      <c r="Y24" s="123" t="s">
        <v>537</v>
      </c>
    </row>
    <row r="25" spans="1:25" ht="18" hidden="1" customHeight="1">
      <c r="A25" s="108" t="s">
        <v>200</v>
      </c>
      <c r="B25" s="123" t="s">
        <v>537</v>
      </c>
      <c r="C25" s="123" t="s">
        <v>537</v>
      </c>
      <c r="D25" s="123" t="s">
        <v>537</v>
      </c>
      <c r="E25" s="123" t="s">
        <v>537</v>
      </c>
      <c r="F25" s="123" t="s">
        <v>537</v>
      </c>
      <c r="G25" s="123" t="s">
        <v>537</v>
      </c>
      <c r="H25" s="123" t="s">
        <v>537</v>
      </c>
      <c r="I25" s="123" t="s">
        <v>537</v>
      </c>
      <c r="J25" s="123" t="s">
        <v>537</v>
      </c>
      <c r="K25" s="123" t="s">
        <v>537</v>
      </c>
      <c r="L25" s="123" t="s">
        <v>537</v>
      </c>
      <c r="M25" s="123" t="s">
        <v>537</v>
      </c>
      <c r="N25" s="123" t="s">
        <v>537</v>
      </c>
      <c r="O25" s="123" t="s">
        <v>537</v>
      </c>
      <c r="P25" s="123" t="s">
        <v>537</v>
      </c>
      <c r="Q25" s="123" t="s">
        <v>537</v>
      </c>
      <c r="R25" s="123" t="s">
        <v>537</v>
      </c>
      <c r="S25" s="123" t="s">
        <v>537</v>
      </c>
      <c r="T25" s="123" t="s">
        <v>537</v>
      </c>
      <c r="U25" s="122"/>
      <c r="V25" s="122"/>
      <c r="W25" s="122"/>
      <c r="X25" s="122"/>
      <c r="Y25" s="122"/>
    </row>
    <row r="26" spans="1:25" ht="18" hidden="1" customHeight="1">
      <c r="A26" s="108" t="s">
        <v>201</v>
      </c>
      <c r="B26" s="122"/>
      <c r="C26" s="122"/>
      <c r="D26" s="122"/>
      <c r="E26" s="122"/>
      <c r="F26" s="123" t="s">
        <v>537</v>
      </c>
      <c r="G26" s="123" t="s">
        <v>537</v>
      </c>
      <c r="H26" s="123" t="s">
        <v>537</v>
      </c>
      <c r="I26" s="122"/>
      <c r="J26" s="123" t="s">
        <v>537</v>
      </c>
      <c r="K26" s="123" t="s">
        <v>537</v>
      </c>
      <c r="L26" s="123" t="s">
        <v>537</v>
      </c>
      <c r="M26" s="123" t="s">
        <v>537</v>
      </c>
      <c r="N26" s="123" t="s">
        <v>537</v>
      </c>
      <c r="O26" s="123" t="s">
        <v>537</v>
      </c>
      <c r="P26" s="122"/>
      <c r="Q26" s="122"/>
      <c r="R26" s="122"/>
      <c r="S26" s="122"/>
      <c r="T26" s="123" t="s">
        <v>537</v>
      </c>
      <c r="U26" s="122"/>
      <c r="V26" s="122"/>
      <c r="W26" s="122"/>
      <c r="X26" s="122"/>
      <c r="Y26" s="122"/>
    </row>
    <row r="27" spans="1:25" ht="18" hidden="1" customHeight="1">
      <c r="A27" s="108" t="s">
        <v>202</v>
      </c>
      <c r="B27" s="122"/>
      <c r="C27" s="122"/>
      <c r="D27" s="122"/>
      <c r="E27" s="122"/>
      <c r="F27" s="123" t="s">
        <v>537</v>
      </c>
      <c r="G27" s="123" t="s">
        <v>537</v>
      </c>
      <c r="H27" s="123" t="s">
        <v>537</v>
      </c>
      <c r="I27" s="122"/>
      <c r="J27" s="122"/>
      <c r="K27" s="122"/>
      <c r="L27" s="123" t="s">
        <v>537</v>
      </c>
      <c r="M27" s="122"/>
      <c r="N27" s="122"/>
      <c r="O27" s="123" t="s">
        <v>537</v>
      </c>
      <c r="P27" s="122"/>
      <c r="Q27" s="122"/>
      <c r="R27" s="122"/>
      <c r="S27" s="122"/>
      <c r="T27" s="122"/>
      <c r="U27" s="122"/>
      <c r="V27" s="122"/>
      <c r="W27" s="122"/>
      <c r="X27" s="122"/>
      <c r="Y27" s="122"/>
    </row>
    <row r="28" spans="1:25" ht="18" hidden="1" customHeight="1">
      <c r="A28" s="108" t="s">
        <v>203</v>
      </c>
      <c r="B28" s="122"/>
      <c r="C28" s="122"/>
      <c r="D28" s="122"/>
      <c r="E28" s="122"/>
      <c r="F28" s="122"/>
      <c r="G28" s="122"/>
      <c r="H28" s="123" t="s">
        <v>537</v>
      </c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</row>
    <row r="29" spans="1:25" ht="18" hidden="1" customHeight="1">
      <c r="A29" s="110" t="s">
        <v>204</v>
      </c>
      <c r="B29" s="109">
        <f t="shared" ref="B29:Y29" si="1">IF(COUNTA(B17:B28)=0,"-",COUNTA(B17:B28)/12)</f>
        <v>0.58333333333333337</v>
      </c>
      <c r="C29" s="109">
        <f t="shared" si="1"/>
        <v>0.58333333333333337</v>
      </c>
      <c r="D29" s="109">
        <f t="shared" si="1"/>
        <v>0.58333333333333337</v>
      </c>
      <c r="E29" s="109">
        <f t="shared" si="1"/>
        <v>0.58333333333333337</v>
      </c>
      <c r="F29" s="109">
        <f t="shared" si="1"/>
        <v>0.75</v>
      </c>
      <c r="G29" s="109">
        <f t="shared" si="1"/>
        <v>0.75</v>
      </c>
      <c r="H29" s="109">
        <f t="shared" si="1"/>
        <v>0.75</v>
      </c>
      <c r="I29" s="109">
        <f t="shared" si="1"/>
        <v>0.75</v>
      </c>
      <c r="J29" s="109">
        <f t="shared" si="1"/>
        <v>0.83333333333333337</v>
      </c>
      <c r="K29" s="109">
        <f t="shared" si="1"/>
        <v>0.83333333333333337</v>
      </c>
      <c r="L29" s="109">
        <f t="shared" si="1"/>
        <v>0.91666666666666663</v>
      </c>
      <c r="M29" s="109">
        <f t="shared" si="1"/>
        <v>0.75</v>
      </c>
      <c r="N29" s="109">
        <f t="shared" si="1"/>
        <v>0.75</v>
      </c>
      <c r="O29" s="109">
        <f t="shared" si="1"/>
        <v>0.75</v>
      </c>
      <c r="P29" s="109">
        <f t="shared" si="1"/>
        <v>0.75</v>
      </c>
      <c r="Q29" s="109">
        <f t="shared" si="1"/>
        <v>0.75</v>
      </c>
      <c r="R29" s="109">
        <f t="shared" si="1"/>
        <v>0.58333333333333337</v>
      </c>
      <c r="S29" s="109">
        <f t="shared" si="1"/>
        <v>0.58333333333333337</v>
      </c>
      <c r="T29" s="109">
        <f t="shared" si="1"/>
        <v>0.58333333333333337</v>
      </c>
      <c r="U29" s="109">
        <f t="shared" si="1"/>
        <v>0.58333333333333337</v>
      </c>
      <c r="V29" s="109">
        <f t="shared" si="1"/>
        <v>0.58333333333333337</v>
      </c>
      <c r="W29" s="109">
        <f t="shared" si="1"/>
        <v>0.58333333333333337</v>
      </c>
      <c r="X29" s="109">
        <f t="shared" si="1"/>
        <v>0.58333333333333337</v>
      </c>
      <c r="Y29" s="109">
        <f t="shared" si="1"/>
        <v>0.58333333333333337</v>
      </c>
    </row>
    <row r="30" spans="1:25" ht="18" hidden="1" customHeight="1"/>
    <row r="31" spans="1:25" ht="18" hidden="1" customHeight="1">
      <c r="A31" s="117" t="s">
        <v>284</v>
      </c>
      <c r="B31" s="118" t="s">
        <v>513</v>
      </c>
      <c r="C31" s="118" t="s">
        <v>514</v>
      </c>
      <c r="D31" s="118" t="s">
        <v>515</v>
      </c>
      <c r="E31" s="118" t="s">
        <v>516</v>
      </c>
      <c r="F31" s="118" t="s">
        <v>517</v>
      </c>
      <c r="G31" s="118" t="s">
        <v>518</v>
      </c>
      <c r="H31" s="118" t="s">
        <v>519</v>
      </c>
      <c r="I31" s="118" t="s">
        <v>520</v>
      </c>
      <c r="J31" s="118" t="s">
        <v>521</v>
      </c>
      <c r="K31" s="118" t="s">
        <v>522</v>
      </c>
      <c r="L31" s="118" t="s">
        <v>523</v>
      </c>
      <c r="M31" s="118" t="s">
        <v>524</v>
      </c>
      <c r="N31" s="118" t="s">
        <v>525</v>
      </c>
      <c r="O31" s="118" t="s">
        <v>526</v>
      </c>
      <c r="P31" s="118" t="s">
        <v>527</v>
      </c>
      <c r="Q31" s="118" t="s">
        <v>528</v>
      </c>
      <c r="R31" s="118" t="s">
        <v>529</v>
      </c>
      <c r="S31" s="118" t="s">
        <v>530</v>
      </c>
      <c r="T31" s="118" t="s">
        <v>531</v>
      </c>
      <c r="U31" s="118" t="s">
        <v>532</v>
      </c>
      <c r="V31" s="118" t="s">
        <v>533</v>
      </c>
      <c r="W31" s="118" t="s">
        <v>534</v>
      </c>
      <c r="X31" s="118" t="s">
        <v>535</v>
      </c>
      <c r="Y31" s="118" t="s">
        <v>536</v>
      </c>
    </row>
    <row r="32" spans="1:25" ht="18" hidden="1" customHeight="1">
      <c r="A32" s="108" t="s">
        <v>168</v>
      </c>
      <c r="B32" s="122"/>
      <c r="C32" s="122"/>
      <c r="D32" s="122"/>
      <c r="E32" s="122"/>
      <c r="F32" s="122"/>
      <c r="G32" s="122"/>
      <c r="H32" s="122"/>
      <c r="I32" s="123" t="s">
        <v>537</v>
      </c>
      <c r="J32" s="122" t="s">
        <v>538</v>
      </c>
      <c r="K32" s="122" t="s">
        <v>538</v>
      </c>
      <c r="L32" s="122" t="s">
        <v>538</v>
      </c>
      <c r="M32" s="122"/>
      <c r="N32" s="122"/>
      <c r="O32" s="122"/>
      <c r="P32" s="123" t="s">
        <v>537</v>
      </c>
      <c r="Q32" s="123" t="s">
        <v>537</v>
      </c>
      <c r="R32" s="122"/>
      <c r="S32" s="122"/>
      <c r="T32" s="122"/>
      <c r="U32" s="123" t="s">
        <v>537</v>
      </c>
      <c r="V32" s="122" t="s">
        <v>538</v>
      </c>
      <c r="W32" s="122" t="s">
        <v>538</v>
      </c>
      <c r="X32" s="122" t="s">
        <v>538</v>
      </c>
      <c r="Y32" s="122" t="s">
        <v>538</v>
      </c>
    </row>
    <row r="33" spans="1:25" ht="18" hidden="1" customHeight="1">
      <c r="A33" s="108" t="s">
        <v>174</v>
      </c>
      <c r="B33" s="122"/>
      <c r="C33" s="122"/>
      <c r="D33" s="122"/>
      <c r="E33" s="122"/>
      <c r="F33" s="122"/>
      <c r="G33" s="122"/>
      <c r="H33" s="122"/>
      <c r="I33" s="123" t="s">
        <v>537</v>
      </c>
      <c r="J33" s="123" t="s">
        <v>537</v>
      </c>
      <c r="K33" s="123" t="s">
        <v>537</v>
      </c>
      <c r="L33" s="122" t="s">
        <v>538</v>
      </c>
      <c r="M33" s="123" t="s">
        <v>537</v>
      </c>
      <c r="N33" s="123" t="s">
        <v>537</v>
      </c>
      <c r="O33" s="122"/>
      <c r="P33" s="123" t="s">
        <v>537</v>
      </c>
      <c r="Q33" s="123" t="s">
        <v>537</v>
      </c>
      <c r="R33" s="122"/>
      <c r="S33" s="122"/>
      <c r="T33" s="122"/>
      <c r="U33" s="123" t="s">
        <v>537</v>
      </c>
      <c r="V33" s="123" t="s">
        <v>537</v>
      </c>
      <c r="W33" s="123" t="s">
        <v>537</v>
      </c>
      <c r="X33" s="123" t="s">
        <v>537</v>
      </c>
      <c r="Y33" s="123" t="s">
        <v>537</v>
      </c>
    </row>
    <row r="34" spans="1:25" ht="18" hidden="1" customHeight="1">
      <c r="A34" s="108" t="s">
        <v>176</v>
      </c>
      <c r="B34" s="123" t="s">
        <v>537</v>
      </c>
      <c r="C34" s="123" t="s">
        <v>537</v>
      </c>
      <c r="D34" s="123" t="s">
        <v>537</v>
      </c>
      <c r="E34" s="123" t="s">
        <v>537</v>
      </c>
      <c r="F34" s="123" t="s">
        <v>537</v>
      </c>
      <c r="G34" s="123" t="s">
        <v>537</v>
      </c>
      <c r="H34" s="122"/>
      <c r="I34" s="123" t="s">
        <v>537</v>
      </c>
      <c r="J34" s="123" t="s">
        <v>537</v>
      </c>
      <c r="K34" s="123" t="s">
        <v>537</v>
      </c>
      <c r="L34" s="123" t="s">
        <v>537</v>
      </c>
      <c r="M34" s="123" t="s">
        <v>537</v>
      </c>
      <c r="N34" s="123" t="s">
        <v>537</v>
      </c>
      <c r="O34" s="123" t="s">
        <v>537</v>
      </c>
      <c r="P34" s="123" t="s">
        <v>537</v>
      </c>
      <c r="Q34" s="123" t="s">
        <v>537</v>
      </c>
      <c r="R34" s="123" t="s">
        <v>537</v>
      </c>
      <c r="S34" s="123" t="s">
        <v>537</v>
      </c>
      <c r="T34" s="122"/>
      <c r="U34" s="123" t="s">
        <v>537</v>
      </c>
      <c r="V34" s="123" t="s">
        <v>537</v>
      </c>
      <c r="W34" s="123" t="s">
        <v>537</v>
      </c>
      <c r="X34" s="123" t="s">
        <v>537</v>
      </c>
      <c r="Y34" s="123" t="s">
        <v>537</v>
      </c>
    </row>
    <row r="35" spans="1:25" ht="18" hidden="1" customHeight="1">
      <c r="A35" s="108" t="s">
        <v>181</v>
      </c>
      <c r="B35" s="123" t="s">
        <v>537</v>
      </c>
      <c r="C35" s="123" t="s">
        <v>537</v>
      </c>
      <c r="D35" s="123" t="s">
        <v>537</v>
      </c>
      <c r="E35" s="123" t="s">
        <v>537</v>
      </c>
      <c r="F35" s="123" t="s">
        <v>537</v>
      </c>
      <c r="G35" s="123" t="s">
        <v>537</v>
      </c>
      <c r="H35" s="123" t="s">
        <v>537</v>
      </c>
      <c r="I35" s="123" t="s">
        <v>537</v>
      </c>
      <c r="J35" s="123" t="s">
        <v>537</v>
      </c>
      <c r="K35" s="123" t="s">
        <v>537</v>
      </c>
      <c r="L35" s="123" t="s">
        <v>537</v>
      </c>
      <c r="M35" s="123" t="s">
        <v>537</v>
      </c>
      <c r="N35" s="123" t="s">
        <v>537</v>
      </c>
      <c r="O35" s="123" t="s">
        <v>537</v>
      </c>
      <c r="P35" s="123" t="s">
        <v>537</v>
      </c>
      <c r="Q35" s="123" t="s">
        <v>537</v>
      </c>
      <c r="R35" s="123" t="s">
        <v>537</v>
      </c>
      <c r="S35" s="123" t="s">
        <v>537</v>
      </c>
      <c r="T35" s="123" t="s">
        <v>537</v>
      </c>
      <c r="U35" s="123" t="s">
        <v>537</v>
      </c>
      <c r="V35" s="123" t="s">
        <v>537</v>
      </c>
      <c r="W35" s="123" t="s">
        <v>537</v>
      </c>
      <c r="X35" s="123" t="s">
        <v>537</v>
      </c>
      <c r="Y35" s="123" t="s">
        <v>537</v>
      </c>
    </row>
    <row r="36" spans="1:25" ht="18" hidden="1" customHeight="1">
      <c r="A36" s="108" t="s">
        <v>184</v>
      </c>
      <c r="B36" s="123" t="s">
        <v>537</v>
      </c>
      <c r="C36" s="123" t="s">
        <v>537</v>
      </c>
      <c r="D36" s="123" t="s">
        <v>537</v>
      </c>
      <c r="E36" s="123" t="s">
        <v>537</v>
      </c>
      <c r="F36" s="123" t="s">
        <v>537</v>
      </c>
      <c r="G36" s="123" t="s">
        <v>537</v>
      </c>
      <c r="H36" s="123" t="s">
        <v>537</v>
      </c>
      <c r="I36" s="123" t="s">
        <v>537</v>
      </c>
      <c r="J36" s="123" t="s">
        <v>537</v>
      </c>
      <c r="K36" s="123" t="s">
        <v>537</v>
      </c>
      <c r="L36" s="123" t="s">
        <v>537</v>
      </c>
      <c r="M36" s="123" t="s">
        <v>537</v>
      </c>
      <c r="N36" s="123" t="s">
        <v>537</v>
      </c>
      <c r="O36" s="123" t="s">
        <v>537</v>
      </c>
      <c r="P36" s="123" t="s">
        <v>537</v>
      </c>
      <c r="Q36" s="123" t="s">
        <v>537</v>
      </c>
      <c r="R36" s="123" t="s">
        <v>537</v>
      </c>
      <c r="S36" s="123" t="s">
        <v>537</v>
      </c>
      <c r="T36" s="123" t="s">
        <v>537</v>
      </c>
      <c r="U36" s="123" t="s">
        <v>537</v>
      </c>
      <c r="V36" s="123" t="s">
        <v>537</v>
      </c>
      <c r="W36" s="123" t="s">
        <v>537</v>
      </c>
      <c r="X36" s="123" t="s">
        <v>537</v>
      </c>
      <c r="Y36" s="123" t="s">
        <v>537</v>
      </c>
    </row>
    <row r="37" spans="1:25" ht="18" hidden="1" customHeight="1">
      <c r="A37" s="108" t="s">
        <v>208</v>
      </c>
      <c r="B37" s="123" t="s">
        <v>537</v>
      </c>
      <c r="C37" s="123" t="s">
        <v>537</v>
      </c>
      <c r="D37" s="123" t="s">
        <v>537</v>
      </c>
      <c r="E37" s="123" t="s">
        <v>537</v>
      </c>
      <c r="F37" s="123" t="s">
        <v>537</v>
      </c>
      <c r="G37" s="123" t="s">
        <v>537</v>
      </c>
      <c r="H37" s="123" t="s">
        <v>537</v>
      </c>
      <c r="I37" s="123" t="s">
        <v>537</v>
      </c>
      <c r="J37" s="123" t="s">
        <v>537</v>
      </c>
      <c r="K37" s="123" t="s">
        <v>537</v>
      </c>
      <c r="L37" s="123" t="s">
        <v>537</v>
      </c>
      <c r="M37" s="123" t="s">
        <v>537</v>
      </c>
      <c r="N37" s="123" t="s">
        <v>537</v>
      </c>
      <c r="O37" s="123" t="s">
        <v>537</v>
      </c>
      <c r="P37" s="123" t="s">
        <v>537</v>
      </c>
      <c r="Q37" s="123" t="s">
        <v>537</v>
      </c>
      <c r="R37" s="123" t="s">
        <v>537</v>
      </c>
      <c r="S37" s="123" t="s">
        <v>537</v>
      </c>
      <c r="T37" s="123" t="s">
        <v>537</v>
      </c>
      <c r="U37" s="123" t="s">
        <v>537</v>
      </c>
      <c r="V37" s="123" t="s">
        <v>537</v>
      </c>
      <c r="W37" s="123" t="s">
        <v>537</v>
      </c>
      <c r="X37" s="123" t="s">
        <v>537</v>
      </c>
      <c r="Y37" s="123" t="s">
        <v>537</v>
      </c>
    </row>
    <row r="38" spans="1:25" ht="18" hidden="1" customHeight="1">
      <c r="A38" s="108" t="s">
        <v>209</v>
      </c>
      <c r="B38" s="123" t="s">
        <v>537</v>
      </c>
      <c r="C38" s="123" t="s">
        <v>537</v>
      </c>
      <c r="D38" s="123" t="s">
        <v>537</v>
      </c>
      <c r="E38" s="123" t="s">
        <v>537</v>
      </c>
      <c r="F38" s="123" t="s">
        <v>537</v>
      </c>
      <c r="G38" s="123" t="s">
        <v>537</v>
      </c>
      <c r="H38" s="123" t="s">
        <v>537</v>
      </c>
      <c r="I38" s="123" t="s">
        <v>537</v>
      </c>
      <c r="J38" s="123" t="s">
        <v>537</v>
      </c>
      <c r="K38" s="123" t="s">
        <v>537</v>
      </c>
      <c r="L38" s="123" t="s">
        <v>537</v>
      </c>
      <c r="M38" s="123" t="s">
        <v>537</v>
      </c>
      <c r="N38" s="123" t="s">
        <v>537</v>
      </c>
      <c r="O38" s="123" t="s">
        <v>537</v>
      </c>
      <c r="P38" s="123" t="s">
        <v>537</v>
      </c>
      <c r="Q38" s="123" t="s">
        <v>537</v>
      </c>
      <c r="R38" s="123" t="s">
        <v>537</v>
      </c>
      <c r="S38" s="123" t="s">
        <v>537</v>
      </c>
      <c r="T38" s="123" t="s">
        <v>537</v>
      </c>
      <c r="U38" s="123" t="s">
        <v>537</v>
      </c>
      <c r="V38" s="123" t="s">
        <v>537</v>
      </c>
      <c r="W38" s="123" t="s">
        <v>537</v>
      </c>
      <c r="X38" s="123" t="s">
        <v>537</v>
      </c>
      <c r="Y38" s="123" t="s">
        <v>537</v>
      </c>
    </row>
    <row r="39" spans="1:25" ht="18" hidden="1" customHeight="1">
      <c r="A39" s="108" t="s">
        <v>198</v>
      </c>
      <c r="B39" s="123" t="s">
        <v>537</v>
      </c>
      <c r="C39" s="123" t="s">
        <v>537</v>
      </c>
      <c r="D39" s="123" t="s">
        <v>537</v>
      </c>
      <c r="E39" s="123" t="s">
        <v>537</v>
      </c>
      <c r="F39" s="123" t="s">
        <v>537</v>
      </c>
      <c r="G39" s="123" t="s">
        <v>537</v>
      </c>
      <c r="H39" s="123" t="s">
        <v>537</v>
      </c>
      <c r="I39" s="123" t="s">
        <v>537</v>
      </c>
      <c r="J39" s="123" t="s">
        <v>537</v>
      </c>
      <c r="K39" s="123" t="s">
        <v>537</v>
      </c>
      <c r="L39" s="123" t="s">
        <v>537</v>
      </c>
      <c r="M39" s="123" t="s">
        <v>537</v>
      </c>
      <c r="N39" s="123" t="s">
        <v>537</v>
      </c>
      <c r="O39" s="123" t="s">
        <v>537</v>
      </c>
      <c r="P39" s="123" t="s">
        <v>537</v>
      </c>
      <c r="Q39" s="123" t="s">
        <v>537</v>
      </c>
      <c r="R39" s="123" t="s">
        <v>537</v>
      </c>
      <c r="S39" s="123" t="s">
        <v>537</v>
      </c>
      <c r="T39" s="123" t="s">
        <v>537</v>
      </c>
      <c r="U39" s="122"/>
      <c r="V39" s="123" t="s">
        <v>537</v>
      </c>
      <c r="W39" s="123" t="s">
        <v>537</v>
      </c>
      <c r="X39" s="123" t="s">
        <v>537</v>
      </c>
      <c r="Y39" s="123" t="s">
        <v>537</v>
      </c>
    </row>
    <row r="40" spans="1:25" ht="18" hidden="1" customHeight="1">
      <c r="A40" s="108" t="s">
        <v>200</v>
      </c>
      <c r="B40" s="123" t="s">
        <v>537</v>
      </c>
      <c r="C40" s="123" t="s">
        <v>537</v>
      </c>
      <c r="D40" s="123" t="s">
        <v>537</v>
      </c>
      <c r="E40" s="123" t="s">
        <v>537</v>
      </c>
      <c r="F40" s="123" t="s">
        <v>537</v>
      </c>
      <c r="G40" s="123" t="s">
        <v>537</v>
      </c>
      <c r="H40" s="123" t="s">
        <v>537</v>
      </c>
      <c r="I40" s="123" t="s">
        <v>537</v>
      </c>
      <c r="J40" s="123" t="s">
        <v>537</v>
      </c>
      <c r="K40" s="123" t="s">
        <v>537</v>
      </c>
      <c r="L40" s="123" t="s">
        <v>537</v>
      </c>
      <c r="M40" s="123" t="s">
        <v>537</v>
      </c>
      <c r="N40" s="123" t="s">
        <v>537</v>
      </c>
      <c r="O40" s="123" t="s">
        <v>537</v>
      </c>
      <c r="P40" s="123" t="s">
        <v>537</v>
      </c>
      <c r="Q40" s="123" t="s">
        <v>537</v>
      </c>
      <c r="R40" s="123" t="s">
        <v>537</v>
      </c>
      <c r="S40" s="123" t="s">
        <v>537</v>
      </c>
      <c r="T40" s="123" t="s">
        <v>537</v>
      </c>
      <c r="U40" s="122"/>
      <c r="V40" s="122"/>
      <c r="W40" s="122"/>
      <c r="X40" s="122"/>
      <c r="Y40" s="122"/>
    </row>
    <row r="41" spans="1:25" ht="18" hidden="1" customHeight="1">
      <c r="A41" s="108" t="s">
        <v>201</v>
      </c>
      <c r="B41" s="122"/>
      <c r="C41" s="122"/>
      <c r="D41" s="122"/>
      <c r="E41" s="122"/>
      <c r="F41" s="123" t="s">
        <v>537</v>
      </c>
      <c r="G41" s="123" t="s">
        <v>537</v>
      </c>
      <c r="H41" s="123" t="s">
        <v>537</v>
      </c>
      <c r="I41" s="122"/>
      <c r="J41" s="123" t="s">
        <v>537</v>
      </c>
      <c r="K41" s="123" t="s">
        <v>537</v>
      </c>
      <c r="L41" s="123" t="s">
        <v>537</v>
      </c>
      <c r="M41" s="123" t="s">
        <v>537</v>
      </c>
      <c r="N41" s="123" t="s">
        <v>537</v>
      </c>
      <c r="O41" s="123" t="s">
        <v>537</v>
      </c>
      <c r="P41" s="122"/>
      <c r="Q41" s="122"/>
      <c r="R41" s="122"/>
      <c r="S41" s="122"/>
      <c r="T41" s="123" t="s">
        <v>537</v>
      </c>
      <c r="U41" s="122"/>
      <c r="V41" s="122"/>
      <c r="W41" s="122"/>
      <c r="X41" s="122"/>
      <c r="Y41" s="122"/>
    </row>
    <row r="42" spans="1:25" ht="18" hidden="1" customHeight="1">
      <c r="A42" s="108" t="s">
        <v>202</v>
      </c>
      <c r="B42" s="122"/>
      <c r="C42" s="122"/>
      <c r="D42" s="122"/>
      <c r="E42" s="122"/>
      <c r="F42" s="123" t="s">
        <v>537</v>
      </c>
      <c r="G42" s="123" t="s">
        <v>537</v>
      </c>
      <c r="H42" s="123" t="s">
        <v>537</v>
      </c>
      <c r="I42" s="122"/>
      <c r="J42" s="122"/>
      <c r="K42" s="122"/>
      <c r="L42" s="123" t="s">
        <v>537</v>
      </c>
      <c r="M42" s="122"/>
      <c r="N42" s="122"/>
      <c r="O42" s="123" t="s">
        <v>537</v>
      </c>
      <c r="P42" s="122"/>
      <c r="Q42" s="122"/>
      <c r="R42" s="122"/>
      <c r="S42" s="122"/>
      <c r="T42" s="122"/>
      <c r="U42" s="122"/>
      <c r="V42" s="122"/>
      <c r="W42" s="122"/>
      <c r="X42" s="122"/>
      <c r="Y42" s="122"/>
    </row>
    <row r="43" spans="1:25" ht="18" hidden="1" customHeight="1">
      <c r="A43" s="108" t="s">
        <v>203</v>
      </c>
      <c r="B43" s="122"/>
      <c r="C43" s="122"/>
      <c r="D43" s="122"/>
      <c r="E43" s="122"/>
      <c r="F43" s="122"/>
      <c r="G43" s="122"/>
      <c r="H43" s="123" t="s">
        <v>537</v>
      </c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</row>
    <row r="44" spans="1:25" ht="18" hidden="1" customHeight="1">
      <c r="A44" s="110" t="s">
        <v>204</v>
      </c>
      <c r="B44" s="109">
        <f t="shared" ref="B44:Y44" si="2">IF(COUNTA(B32:B43)=0,"-",COUNTA(B32:B43)/12)</f>
        <v>0.58333333333333337</v>
      </c>
      <c r="C44" s="109">
        <f t="shared" si="2"/>
        <v>0.58333333333333337</v>
      </c>
      <c r="D44" s="109">
        <f t="shared" si="2"/>
        <v>0.58333333333333337</v>
      </c>
      <c r="E44" s="109">
        <f t="shared" si="2"/>
        <v>0.58333333333333337</v>
      </c>
      <c r="F44" s="109">
        <f t="shared" si="2"/>
        <v>0.75</v>
      </c>
      <c r="G44" s="109">
        <f t="shared" si="2"/>
        <v>0.75</v>
      </c>
      <c r="H44" s="109">
        <f t="shared" si="2"/>
        <v>0.75</v>
      </c>
      <c r="I44" s="109">
        <f t="shared" si="2"/>
        <v>0.75</v>
      </c>
      <c r="J44" s="109">
        <f t="shared" si="2"/>
        <v>0.83333333333333337</v>
      </c>
      <c r="K44" s="109">
        <f t="shared" si="2"/>
        <v>0.83333333333333337</v>
      </c>
      <c r="L44" s="109">
        <f t="shared" si="2"/>
        <v>0.91666666666666663</v>
      </c>
      <c r="M44" s="109">
        <f t="shared" si="2"/>
        <v>0.75</v>
      </c>
      <c r="N44" s="109">
        <f t="shared" si="2"/>
        <v>0.75</v>
      </c>
      <c r="O44" s="109">
        <f t="shared" si="2"/>
        <v>0.75</v>
      </c>
      <c r="P44" s="109">
        <f t="shared" si="2"/>
        <v>0.75</v>
      </c>
      <c r="Q44" s="109">
        <f t="shared" si="2"/>
        <v>0.75</v>
      </c>
      <c r="R44" s="109">
        <f t="shared" si="2"/>
        <v>0.58333333333333337</v>
      </c>
      <c r="S44" s="109">
        <f t="shared" si="2"/>
        <v>0.58333333333333337</v>
      </c>
      <c r="T44" s="109">
        <f t="shared" si="2"/>
        <v>0.58333333333333337</v>
      </c>
      <c r="U44" s="109">
        <f t="shared" si="2"/>
        <v>0.58333333333333337</v>
      </c>
      <c r="V44" s="109">
        <f t="shared" si="2"/>
        <v>0.66666666666666663</v>
      </c>
      <c r="W44" s="109">
        <f t="shared" si="2"/>
        <v>0.66666666666666663</v>
      </c>
      <c r="X44" s="109">
        <f t="shared" si="2"/>
        <v>0.66666666666666663</v>
      </c>
      <c r="Y44" s="109">
        <f t="shared" si="2"/>
        <v>0.66666666666666663</v>
      </c>
    </row>
    <row r="45" spans="1:25" hidden="1"/>
    <row r="46" spans="1:25" ht="18" hidden="1" customHeight="1">
      <c r="A46" s="117" t="s">
        <v>285</v>
      </c>
      <c r="B46" s="118" t="s">
        <v>513</v>
      </c>
      <c r="C46" s="118" t="s">
        <v>514</v>
      </c>
      <c r="D46" s="118" t="s">
        <v>515</v>
      </c>
      <c r="E46" s="118" t="s">
        <v>516</v>
      </c>
      <c r="F46" s="118" t="s">
        <v>517</v>
      </c>
      <c r="G46" s="118" t="s">
        <v>518</v>
      </c>
      <c r="H46" s="118" t="s">
        <v>519</v>
      </c>
      <c r="I46" s="118" t="s">
        <v>520</v>
      </c>
      <c r="J46" s="118" t="s">
        <v>521</v>
      </c>
      <c r="K46" s="118" t="s">
        <v>522</v>
      </c>
      <c r="L46" s="118" t="s">
        <v>523</v>
      </c>
      <c r="M46" s="118" t="s">
        <v>524</v>
      </c>
      <c r="N46" s="118" t="s">
        <v>525</v>
      </c>
      <c r="O46" s="118" t="s">
        <v>526</v>
      </c>
      <c r="P46" s="118" t="s">
        <v>527</v>
      </c>
      <c r="Q46" s="118" t="s">
        <v>528</v>
      </c>
      <c r="R46" s="118" t="s">
        <v>529</v>
      </c>
      <c r="S46" s="118" t="s">
        <v>530</v>
      </c>
      <c r="T46" s="118" t="s">
        <v>531</v>
      </c>
      <c r="U46" s="118" t="s">
        <v>532</v>
      </c>
      <c r="V46" s="118" t="s">
        <v>533</v>
      </c>
      <c r="W46" s="118" t="s">
        <v>534</v>
      </c>
      <c r="X46" s="118" t="s">
        <v>535</v>
      </c>
      <c r="Y46" s="118" t="s">
        <v>536</v>
      </c>
    </row>
    <row r="47" spans="1:25" ht="18" hidden="1" customHeight="1">
      <c r="A47" s="108" t="s">
        <v>168</v>
      </c>
      <c r="B47" s="122"/>
      <c r="C47" s="122"/>
      <c r="D47" s="122"/>
      <c r="E47" s="122"/>
      <c r="F47" s="122"/>
      <c r="G47" s="122"/>
      <c r="H47" s="122"/>
      <c r="I47" s="123" t="s">
        <v>537</v>
      </c>
      <c r="J47" s="122"/>
      <c r="K47" s="122"/>
      <c r="L47" s="122"/>
      <c r="M47" s="122"/>
      <c r="N47" s="122"/>
      <c r="O47" s="122"/>
      <c r="P47" s="123" t="s">
        <v>537</v>
      </c>
      <c r="Q47" s="123" t="s">
        <v>537</v>
      </c>
      <c r="R47" s="122"/>
      <c r="S47" s="122"/>
      <c r="T47" s="122"/>
      <c r="U47" s="123" t="s">
        <v>537</v>
      </c>
      <c r="V47" s="122"/>
      <c r="W47" s="122"/>
      <c r="X47" s="122"/>
      <c r="Y47" s="122"/>
    </row>
    <row r="48" spans="1:25" ht="18" hidden="1" customHeight="1">
      <c r="A48" s="108" t="s">
        <v>174</v>
      </c>
      <c r="B48" s="122"/>
      <c r="C48" s="122"/>
      <c r="D48" s="122"/>
      <c r="E48" s="122"/>
      <c r="F48" s="122"/>
      <c r="G48" s="122"/>
      <c r="H48" s="122"/>
      <c r="I48" s="123" t="s">
        <v>537</v>
      </c>
      <c r="J48" s="123" t="s">
        <v>537</v>
      </c>
      <c r="K48" s="123" t="s">
        <v>537</v>
      </c>
      <c r="L48" s="122"/>
      <c r="M48" s="123" t="s">
        <v>537</v>
      </c>
      <c r="N48" s="123" t="s">
        <v>537</v>
      </c>
      <c r="O48" s="122"/>
      <c r="P48" s="123" t="s">
        <v>537</v>
      </c>
      <c r="Q48" s="123" t="s">
        <v>537</v>
      </c>
      <c r="R48" s="122"/>
      <c r="S48" s="122"/>
      <c r="T48" s="122"/>
      <c r="U48" s="123" t="s">
        <v>537</v>
      </c>
      <c r="V48" s="123" t="s">
        <v>537</v>
      </c>
      <c r="W48" s="123" t="s">
        <v>537</v>
      </c>
      <c r="X48" s="123" t="s">
        <v>537</v>
      </c>
      <c r="Y48" s="123" t="s">
        <v>537</v>
      </c>
    </row>
    <row r="49" spans="1:25" ht="18" hidden="1" customHeight="1">
      <c r="A49" s="108" t="s">
        <v>176</v>
      </c>
      <c r="B49" s="122"/>
      <c r="C49" s="123" t="s">
        <v>537</v>
      </c>
      <c r="D49" s="123" t="s">
        <v>537</v>
      </c>
      <c r="E49" s="123" t="s">
        <v>537</v>
      </c>
      <c r="F49" s="123" t="s">
        <v>537</v>
      </c>
      <c r="G49" s="123" t="s">
        <v>537</v>
      </c>
      <c r="H49" s="122"/>
      <c r="I49" s="123" t="s">
        <v>537</v>
      </c>
      <c r="J49" s="123" t="s">
        <v>537</v>
      </c>
      <c r="K49" s="123" t="s">
        <v>537</v>
      </c>
      <c r="L49" s="123" t="s">
        <v>537</v>
      </c>
      <c r="M49" s="123" t="s">
        <v>537</v>
      </c>
      <c r="N49" s="123" t="s">
        <v>537</v>
      </c>
      <c r="O49" s="123" t="s">
        <v>537</v>
      </c>
      <c r="P49" s="123" t="s">
        <v>537</v>
      </c>
      <c r="Q49" s="123" t="s">
        <v>537</v>
      </c>
      <c r="R49" s="123" t="s">
        <v>537</v>
      </c>
      <c r="S49" s="123" t="s">
        <v>537</v>
      </c>
      <c r="T49" s="122"/>
      <c r="U49" s="123" t="s">
        <v>537</v>
      </c>
      <c r="V49" s="123" t="s">
        <v>537</v>
      </c>
      <c r="W49" s="123" t="s">
        <v>537</v>
      </c>
      <c r="X49" s="123" t="s">
        <v>537</v>
      </c>
      <c r="Y49" s="123" t="s">
        <v>537</v>
      </c>
    </row>
    <row r="50" spans="1:25" ht="18" hidden="1" customHeight="1">
      <c r="A50" s="108" t="s">
        <v>181</v>
      </c>
      <c r="B50" s="122"/>
      <c r="C50" s="123" t="s">
        <v>537</v>
      </c>
      <c r="D50" s="123" t="s">
        <v>537</v>
      </c>
      <c r="E50" s="123" t="s">
        <v>537</v>
      </c>
      <c r="F50" s="123" t="s">
        <v>537</v>
      </c>
      <c r="G50" s="123" t="s">
        <v>537</v>
      </c>
      <c r="H50" s="123" t="s">
        <v>537</v>
      </c>
      <c r="I50" s="123" t="s">
        <v>537</v>
      </c>
      <c r="J50" s="123" t="s">
        <v>537</v>
      </c>
      <c r="K50" s="123" t="s">
        <v>537</v>
      </c>
      <c r="L50" s="123" t="s">
        <v>537</v>
      </c>
      <c r="M50" s="123" t="s">
        <v>537</v>
      </c>
      <c r="N50" s="123" t="s">
        <v>537</v>
      </c>
      <c r="O50" s="123" t="s">
        <v>537</v>
      </c>
      <c r="P50" s="123" t="s">
        <v>537</v>
      </c>
      <c r="Q50" s="123" t="s">
        <v>537</v>
      </c>
      <c r="R50" s="123" t="s">
        <v>537</v>
      </c>
      <c r="S50" s="123" t="s">
        <v>537</v>
      </c>
      <c r="T50" s="123" t="s">
        <v>537</v>
      </c>
      <c r="U50" s="123" t="s">
        <v>537</v>
      </c>
      <c r="V50" s="123" t="s">
        <v>537</v>
      </c>
      <c r="W50" s="123" t="s">
        <v>537</v>
      </c>
      <c r="X50" s="123" t="s">
        <v>537</v>
      </c>
      <c r="Y50" s="123" t="s">
        <v>537</v>
      </c>
    </row>
    <row r="51" spans="1:25" ht="18" hidden="1" customHeight="1">
      <c r="A51" s="108" t="s">
        <v>184</v>
      </c>
      <c r="B51" s="122"/>
      <c r="C51" s="123" t="s">
        <v>537</v>
      </c>
      <c r="D51" s="123" t="s">
        <v>537</v>
      </c>
      <c r="E51" s="123" t="s">
        <v>537</v>
      </c>
      <c r="F51" s="123" t="s">
        <v>537</v>
      </c>
      <c r="G51" s="123" t="s">
        <v>537</v>
      </c>
      <c r="H51" s="123" t="s">
        <v>537</v>
      </c>
      <c r="I51" s="123" t="s">
        <v>537</v>
      </c>
      <c r="J51" s="123" t="s">
        <v>537</v>
      </c>
      <c r="K51" s="123" t="s">
        <v>537</v>
      </c>
      <c r="L51" s="123" t="s">
        <v>537</v>
      </c>
      <c r="M51" s="123" t="s">
        <v>537</v>
      </c>
      <c r="N51" s="123" t="s">
        <v>537</v>
      </c>
      <c r="O51" s="123" t="s">
        <v>537</v>
      </c>
      <c r="P51" s="123" t="s">
        <v>537</v>
      </c>
      <c r="Q51" s="122"/>
      <c r="R51" s="123" t="s">
        <v>537</v>
      </c>
      <c r="S51" s="123" t="s">
        <v>537</v>
      </c>
      <c r="T51" s="123" t="s">
        <v>537</v>
      </c>
      <c r="U51" s="122"/>
      <c r="V51" s="123" t="s">
        <v>537</v>
      </c>
      <c r="W51" s="123" t="s">
        <v>537</v>
      </c>
      <c r="X51" s="123" t="s">
        <v>537</v>
      </c>
      <c r="Y51" s="123" t="s">
        <v>537</v>
      </c>
    </row>
    <row r="52" spans="1:25" ht="18" hidden="1" customHeight="1">
      <c r="A52" s="108" t="s">
        <v>208</v>
      </c>
      <c r="B52" s="122"/>
      <c r="C52" s="123" t="s">
        <v>537</v>
      </c>
      <c r="D52" s="123" t="s">
        <v>537</v>
      </c>
      <c r="E52" s="123" t="s">
        <v>537</v>
      </c>
      <c r="F52" s="123" t="s">
        <v>537</v>
      </c>
      <c r="G52" s="123" t="s">
        <v>537</v>
      </c>
      <c r="H52" s="123" t="s">
        <v>537</v>
      </c>
      <c r="I52" s="123" t="s">
        <v>537</v>
      </c>
      <c r="J52" s="123" t="s">
        <v>537</v>
      </c>
      <c r="K52" s="123" t="s">
        <v>537</v>
      </c>
      <c r="L52" s="123" t="s">
        <v>537</v>
      </c>
      <c r="M52" s="123" t="s">
        <v>537</v>
      </c>
      <c r="N52" s="123" t="s">
        <v>537</v>
      </c>
      <c r="O52" s="123" t="s">
        <v>537</v>
      </c>
      <c r="P52" s="123" t="s">
        <v>537</v>
      </c>
      <c r="Q52" s="122"/>
      <c r="R52" s="123" t="s">
        <v>537</v>
      </c>
      <c r="S52" s="123" t="s">
        <v>537</v>
      </c>
      <c r="T52" s="123" t="s">
        <v>537</v>
      </c>
      <c r="U52" s="122"/>
      <c r="V52" s="123" t="s">
        <v>537</v>
      </c>
      <c r="W52" s="123" t="s">
        <v>537</v>
      </c>
      <c r="X52" s="123" t="s">
        <v>537</v>
      </c>
      <c r="Y52" s="123" t="s">
        <v>537</v>
      </c>
    </row>
    <row r="53" spans="1:25" ht="18" hidden="1" customHeight="1">
      <c r="A53" s="108" t="s">
        <v>209</v>
      </c>
      <c r="B53" s="123" t="s">
        <v>539</v>
      </c>
      <c r="C53" s="123" t="s">
        <v>537</v>
      </c>
      <c r="D53" s="123" t="s">
        <v>537</v>
      </c>
      <c r="E53" s="123" t="s">
        <v>537</v>
      </c>
      <c r="F53" s="123" t="s">
        <v>537</v>
      </c>
      <c r="G53" s="123" t="s">
        <v>537</v>
      </c>
      <c r="H53" s="123" t="s">
        <v>537</v>
      </c>
      <c r="I53" s="123" t="s">
        <v>537</v>
      </c>
      <c r="J53" s="123" t="s">
        <v>537</v>
      </c>
      <c r="K53" s="123" t="s">
        <v>537</v>
      </c>
      <c r="L53" s="123" t="s">
        <v>537</v>
      </c>
      <c r="M53" s="123" t="s">
        <v>537</v>
      </c>
      <c r="N53" s="123" t="s">
        <v>537</v>
      </c>
      <c r="O53" s="123" t="s">
        <v>537</v>
      </c>
      <c r="P53" s="123" t="s">
        <v>537</v>
      </c>
      <c r="Q53" s="122"/>
      <c r="R53" s="123" t="s">
        <v>537</v>
      </c>
      <c r="S53" s="123" t="s">
        <v>537</v>
      </c>
      <c r="T53" s="123" t="s">
        <v>537</v>
      </c>
      <c r="U53" s="122"/>
      <c r="V53" s="123" t="s">
        <v>537</v>
      </c>
      <c r="W53" s="123" t="s">
        <v>537</v>
      </c>
      <c r="X53" s="123" t="s">
        <v>537</v>
      </c>
      <c r="Y53" s="123" t="s">
        <v>537</v>
      </c>
    </row>
    <row r="54" spans="1:25" ht="18" hidden="1" customHeight="1">
      <c r="A54" s="108" t="s">
        <v>198</v>
      </c>
      <c r="B54" s="122"/>
      <c r="C54" s="123" t="s">
        <v>537</v>
      </c>
      <c r="D54" s="123" t="s">
        <v>537</v>
      </c>
      <c r="E54" s="123" t="s">
        <v>537</v>
      </c>
      <c r="F54" s="123" t="s">
        <v>537</v>
      </c>
      <c r="G54" s="123" t="s">
        <v>537</v>
      </c>
      <c r="H54" s="123" t="s">
        <v>537</v>
      </c>
      <c r="I54" s="123" t="s">
        <v>537</v>
      </c>
      <c r="J54" s="123" t="s">
        <v>537</v>
      </c>
      <c r="K54" s="123" t="s">
        <v>537</v>
      </c>
      <c r="L54" s="123" t="s">
        <v>537</v>
      </c>
      <c r="M54" s="123" t="s">
        <v>537</v>
      </c>
      <c r="N54" s="123" t="s">
        <v>537</v>
      </c>
      <c r="O54" s="123" t="s">
        <v>537</v>
      </c>
      <c r="P54" s="123" t="s">
        <v>537</v>
      </c>
      <c r="Q54" s="122"/>
      <c r="R54" s="123" t="s">
        <v>537</v>
      </c>
      <c r="S54" s="123" t="s">
        <v>537</v>
      </c>
      <c r="T54" s="123" t="s">
        <v>537</v>
      </c>
      <c r="U54" s="122"/>
      <c r="V54" s="123" t="s">
        <v>537</v>
      </c>
      <c r="W54" s="123" t="s">
        <v>537</v>
      </c>
      <c r="X54" s="123" t="s">
        <v>537</v>
      </c>
      <c r="Y54" s="123" t="s">
        <v>537</v>
      </c>
    </row>
    <row r="55" spans="1:25" ht="18" hidden="1" customHeight="1">
      <c r="A55" s="108" t="s">
        <v>200</v>
      </c>
      <c r="B55" s="122"/>
      <c r="C55" s="123" t="s">
        <v>537</v>
      </c>
      <c r="D55" s="123" t="s">
        <v>537</v>
      </c>
      <c r="E55" s="123" t="s">
        <v>537</v>
      </c>
      <c r="F55" s="123" t="s">
        <v>537</v>
      </c>
      <c r="G55" s="123" t="s">
        <v>537</v>
      </c>
      <c r="H55" s="123" t="s">
        <v>537</v>
      </c>
      <c r="I55" s="123" t="s">
        <v>537</v>
      </c>
      <c r="J55" s="123" t="s">
        <v>537</v>
      </c>
      <c r="K55" s="123" t="s">
        <v>537</v>
      </c>
      <c r="L55" s="123" t="s">
        <v>537</v>
      </c>
      <c r="M55" s="123" t="s">
        <v>537</v>
      </c>
      <c r="N55" s="123" t="s">
        <v>537</v>
      </c>
      <c r="O55" s="123" t="s">
        <v>537</v>
      </c>
      <c r="P55" s="123" t="s">
        <v>537</v>
      </c>
      <c r="Q55" s="122"/>
      <c r="R55" s="123" t="s">
        <v>537</v>
      </c>
      <c r="S55" s="123" t="s">
        <v>537</v>
      </c>
      <c r="T55" s="123" t="s">
        <v>537</v>
      </c>
      <c r="U55" s="122"/>
      <c r="V55" s="122"/>
      <c r="W55" s="122"/>
      <c r="X55" s="122"/>
      <c r="Y55" s="122"/>
    </row>
    <row r="56" spans="1:25" ht="18" hidden="1" customHeight="1">
      <c r="A56" s="108" t="s">
        <v>201</v>
      </c>
      <c r="B56" s="122"/>
      <c r="C56" s="122"/>
      <c r="D56" s="122"/>
      <c r="E56" s="122"/>
      <c r="F56" s="123" t="s">
        <v>537</v>
      </c>
      <c r="G56" s="123" t="s">
        <v>537</v>
      </c>
      <c r="H56" s="123" t="s">
        <v>537</v>
      </c>
      <c r="I56" s="122"/>
      <c r="J56" s="123" t="s">
        <v>537</v>
      </c>
      <c r="K56" s="123" t="s">
        <v>537</v>
      </c>
      <c r="L56" s="123" t="s">
        <v>537</v>
      </c>
      <c r="M56" s="123" t="s">
        <v>537</v>
      </c>
      <c r="N56" s="123" t="s">
        <v>537</v>
      </c>
      <c r="O56" s="123" t="s">
        <v>537</v>
      </c>
      <c r="P56" s="122"/>
      <c r="Q56" s="122"/>
      <c r="R56" s="122"/>
      <c r="S56" s="122"/>
      <c r="T56" s="123" t="s">
        <v>537</v>
      </c>
      <c r="U56" s="122"/>
      <c r="V56" s="122"/>
      <c r="W56" s="122"/>
      <c r="X56" s="122"/>
      <c r="Y56" s="122"/>
    </row>
    <row r="57" spans="1:25" ht="18" hidden="1" customHeight="1">
      <c r="A57" s="108" t="s">
        <v>202</v>
      </c>
      <c r="B57" s="122"/>
      <c r="C57" s="122"/>
      <c r="D57" s="122"/>
      <c r="E57" s="122"/>
      <c r="F57" s="123" t="s">
        <v>537</v>
      </c>
      <c r="G57" s="123" t="s">
        <v>537</v>
      </c>
      <c r="H57" s="123" t="s">
        <v>537</v>
      </c>
      <c r="I57" s="122"/>
      <c r="J57" s="122"/>
      <c r="K57" s="122"/>
      <c r="L57" s="123" t="s">
        <v>537</v>
      </c>
      <c r="M57" s="122"/>
      <c r="N57" s="122"/>
      <c r="O57" s="123" t="s">
        <v>537</v>
      </c>
      <c r="P57" s="122"/>
      <c r="Q57" s="122"/>
      <c r="R57" s="122"/>
      <c r="S57" s="122"/>
      <c r="T57" s="122" t="s">
        <v>538</v>
      </c>
      <c r="U57" s="122"/>
      <c r="V57" s="122"/>
      <c r="W57" s="122"/>
      <c r="X57" s="122"/>
      <c r="Y57" s="122"/>
    </row>
    <row r="58" spans="1:25" ht="18" hidden="1" customHeight="1">
      <c r="A58" s="108" t="s">
        <v>203</v>
      </c>
      <c r="B58" s="122"/>
      <c r="C58" s="122"/>
      <c r="D58" s="122"/>
      <c r="E58" s="122"/>
      <c r="F58" s="122"/>
      <c r="G58" s="122"/>
      <c r="H58" s="123" t="s">
        <v>537</v>
      </c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</row>
    <row r="59" spans="1:25" ht="18" hidden="1" customHeight="1">
      <c r="A59" s="110" t="s">
        <v>204</v>
      </c>
      <c r="B59" s="109">
        <f t="shared" ref="B59:Y59" si="3">IF(COUNTA(B47:B58)=0,"-",COUNTA(B47:B58)/12)</f>
        <v>8.3333333333333329E-2</v>
      </c>
      <c r="C59" s="109">
        <f t="shared" si="3"/>
        <v>0.58333333333333337</v>
      </c>
      <c r="D59" s="109">
        <f t="shared" si="3"/>
        <v>0.58333333333333337</v>
      </c>
      <c r="E59" s="109">
        <f t="shared" si="3"/>
        <v>0.58333333333333337</v>
      </c>
      <c r="F59" s="109">
        <f t="shared" si="3"/>
        <v>0.75</v>
      </c>
      <c r="G59" s="109">
        <f t="shared" si="3"/>
        <v>0.75</v>
      </c>
      <c r="H59" s="109">
        <f t="shared" si="3"/>
        <v>0.75</v>
      </c>
      <c r="I59" s="109">
        <f t="shared" si="3"/>
        <v>0.75</v>
      </c>
      <c r="J59" s="109">
        <f t="shared" si="3"/>
        <v>0.75</v>
      </c>
      <c r="K59" s="109">
        <f t="shared" si="3"/>
        <v>0.75</v>
      </c>
      <c r="L59" s="109">
        <f t="shared" si="3"/>
        <v>0.75</v>
      </c>
      <c r="M59" s="109">
        <f t="shared" si="3"/>
        <v>0.75</v>
      </c>
      <c r="N59" s="109">
        <f t="shared" si="3"/>
        <v>0.75</v>
      </c>
      <c r="O59" s="109">
        <f t="shared" si="3"/>
        <v>0.75</v>
      </c>
      <c r="P59" s="109">
        <f t="shared" si="3"/>
        <v>0.75</v>
      </c>
      <c r="Q59" s="109">
        <f t="shared" si="3"/>
        <v>0.33333333333333331</v>
      </c>
      <c r="R59" s="109">
        <f t="shared" si="3"/>
        <v>0.58333333333333337</v>
      </c>
      <c r="S59" s="109">
        <f t="shared" si="3"/>
        <v>0.58333333333333337</v>
      </c>
      <c r="T59" s="109">
        <f t="shared" si="3"/>
        <v>0.66666666666666663</v>
      </c>
      <c r="U59" s="109">
        <f t="shared" si="3"/>
        <v>0.33333333333333331</v>
      </c>
      <c r="V59" s="109">
        <f t="shared" si="3"/>
        <v>0.58333333333333337</v>
      </c>
      <c r="W59" s="109">
        <f t="shared" si="3"/>
        <v>0.58333333333333337</v>
      </c>
      <c r="X59" s="109">
        <f t="shared" si="3"/>
        <v>0.58333333333333337</v>
      </c>
      <c r="Y59" s="109">
        <f t="shared" si="3"/>
        <v>0.58333333333333337</v>
      </c>
    </row>
    <row r="60" spans="1:25" hidden="1"/>
    <row r="61" spans="1:25" ht="18" hidden="1" customHeight="1">
      <c r="A61" s="117" t="s">
        <v>286</v>
      </c>
      <c r="B61" s="118" t="s">
        <v>513</v>
      </c>
      <c r="C61" s="118" t="s">
        <v>514</v>
      </c>
      <c r="D61" s="118" t="s">
        <v>515</v>
      </c>
      <c r="E61" s="118" t="s">
        <v>516</v>
      </c>
      <c r="F61" s="118" t="s">
        <v>517</v>
      </c>
      <c r="G61" s="118" t="s">
        <v>518</v>
      </c>
      <c r="H61" s="118" t="s">
        <v>519</v>
      </c>
      <c r="I61" s="118" t="s">
        <v>520</v>
      </c>
      <c r="J61" s="118" t="s">
        <v>521</v>
      </c>
      <c r="K61" s="118" t="s">
        <v>522</v>
      </c>
      <c r="L61" s="118" t="s">
        <v>523</v>
      </c>
      <c r="M61" s="118" t="s">
        <v>524</v>
      </c>
      <c r="N61" s="118" t="s">
        <v>525</v>
      </c>
      <c r="O61" s="118" t="s">
        <v>526</v>
      </c>
      <c r="P61" s="118" t="s">
        <v>527</v>
      </c>
      <c r="Q61" s="118" t="s">
        <v>528</v>
      </c>
      <c r="R61" s="118" t="s">
        <v>529</v>
      </c>
      <c r="S61" s="118" t="s">
        <v>530</v>
      </c>
      <c r="T61" s="118" t="s">
        <v>531</v>
      </c>
      <c r="U61" s="118" t="s">
        <v>532</v>
      </c>
      <c r="V61" s="118" t="s">
        <v>533</v>
      </c>
      <c r="W61" s="118" t="s">
        <v>534</v>
      </c>
      <c r="X61" s="118" t="s">
        <v>535</v>
      </c>
      <c r="Y61" s="118" t="s">
        <v>536</v>
      </c>
    </row>
    <row r="62" spans="1:25" ht="18" hidden="1" customHeight="1">
      <c r="A62" s="108" t="s">
        <v>168</v>
      </c>
      <c r="B62" s="122"/>
      <c r="C62" s="122"/>
      <c r="D62" s="122"/>
      <c r="E62" s="122"/>
      <c r="F62" s="122"/>
      <c r="G62" s="122"/>
      <c r="H62" s="122"/>
      <c r="I62" s="123" t="s">
        <v>540</v>
      </c>
      <c r="J62" s="122"/>
      <c r="K62" s="122"/>
      <c r="L62" s="122"/>
      <c r="M62" s="122"/>
      <c r="N62" s="122"/>
      <c r="O62" s="122"/>
      <c r="P62" s="123" t="s">
        <v>541</v>
      </c>
      <c r="Q62" s="123" t="s">
        <v>542</v>
      </c>
      <c r="R62" s="122"/>
      <c r="S62" s="122"/>
      <c r="T62" s="122"/>
      <c r="U62" s="123" t="s">
        <v>543</v>
      </c>
      <c r="V62" s="122"/>
      <c r="W62" s="122"/>
      <c r="X62" s="122"/>
      <c r="Y62" s="122"/>
    </row>
    <row r="63" spans="1:25" ht="18" hidden="1" customHeight="1">
      <c r="A63" s="108" t="s">
        <v>174</v>
      </c>
      <c r="B63" s="122"/>
      <c r="C63" s="122"/>
      <c r="D63" s="122"/>
      <c r="E63" s="122"/>
      <c r="F63" s="122"/>
      <c r="G63" s="122"/>
      <c r="H63" s="122"/>
      <c r="I63" s="123" t="s">
        <v>540</v>
      </c>
      <c r="J63" s="123" t="s">
        <v>544</v>
      </c>
      <c r="K63" s="123" t="s">
        <v>545</v>
      </c>
      <c r="L63" s="122"/>
      <c r="M63" s="123" t="s">
        <v>546</v>
      </c>
      <c r="N63" s="123" t="s">
        <v>547</v>
      </c>
      <c r="O63" s="124" t="s">
        <v>548</v>
      </c>
      <c r="P63" s="123" t="s">
        <v>541</v>
      </c>
      <c r="Q63" s="123" t="s">
        <v>542</v>
      </c>
      <c r="R63" s="122"/>
      <c r="S63" s="122"/>
      <c r="T63" s="122"/>
      <c r="U63" s="123" t="s">
        <v>543</v>
      </c>
      <c r="V63" s="123" t="s">
        <v>549</v>
      </c>
      <c r="W63" s="123" t="s">
        <v>550</v>
      </c>
      <c r="X63" s="123" t="s">
        <v>551</v>
      </c>
      <c r="Y63" s="123" t="s">
        <v>552</v>
      </c>
    </row>
    <row r="64" spans="1:25" ht="18" hidden="1" customHeight="1">
      <c r="A64" s="108" t="s">
        <v>176</v>
      </c>
      <c r="B64" s="123" t="s">
        <v>539</v>
      </c>
      <c r="C64" s="123" t="s">
        <v>553</v>
      </c>
      <c r="D64" s="123" t="s">
        <v>554</v>
      </c>
      <c r="E64" s="123" t="s">
        <v>555</v>
      </c>
      <c r="F64" s="123" t="s">
        <v>549</v>
      </c>
      <c r="G64" s="123" t="s">
        <v>556</v>
      </c>
      <c r="H64" s="122"/>
      <c r="I64" s="123" t="s">
        <v>540</v>
      </c>
      <c r="J64" s="123" t="s">
        <v>544</v>
      </c>
      <c r="K64" s="123" t="s">
        <v>545</v>
      </c>
      <c r="L64" s="123" t="s">
        <v>557</v>
      </c>
      <c r="M64" s="123" t="s">
        <v>546</v>
      </c>
      <c r="N64" s="123" t="s">
        <v>547</v>
      </c>
      <c r="O64" s="124" t="s">
        <v>548</v>
      </c>
      <c r="P64" s="123" t="s">
        <v>541</v>
      </c>
      <c r="Q64" s="123" t="s">
        <v>542</v>
      </c>
      <c r="R64" s="123" t="s">
        <v>558</v>
      </c>
      <c r="S64" s="123" t="s">
        <v>559</v>
      </c>
      <c r="T64" s="122"/>
      <c r="U64" s="123" t="s">
        <v>543</v>
      </c>
      <c r="V64" s="123" t="s">
        <v>549</v>
      </c>
      <c r="W64" s="123" t="s">
        <v>550</v>
      </c>
      <c r="X64" s="123" t="s">
        <v>551</v>
      </c>
      <c r="Y64" s="123" t="s">
        <v>552</v>
      </c>
    </row>
    <row r="65" spans="1:25" ht="18" hidden="1" customHeight="1">
      <c r="A65" s="108" t="s">
        <v>181</v>
      </c>
      <c r="B65" s="123" t="s">
        <v>539</v>
      </c>
      <c r="C65" s="123" t="s">
        <v>553</v>
      </c>
      <c r="D65" s="123" t="s">
        <v>554</v>
      </c>
      <c r="E65" s="123" t="s">
        <v>555</v>
      </c>
      <c r="F65" s="123" t="s">
        <v>549</v>
      </c>
      <c r="G65" s="123" t="s">
        <v>556</v>
      </c>
      <c r="H65" s="123" t="s">
        <v>560</v>
      </c>
      <c r="I65" s="123" t="s">
        <v>540</v>
      </c>
      <c r="J65" s="123" t="s">
        <v>544</v>
      </c>
      <c r="K65" s="123" t="s">
        <v>545</v>
      </c>
      <c r="L65" s="123" t="s">
        <v>557</v>
      </c>
      <c r="M65" s="123" t="s">
        <v>546</v>
      </c>
      <c r="N65" s="123" t="s">
        <v>547</v>
      </c>
      <c r="O65" s="124" t="s">
        <v>548</v>
      </c>
      <c r="P65" s="123" t="s">
        <v>541</v>
      </c>
      <c r="Q65" s="123" t="s">
        <v>542</v>
      </c>
      <c r="R65" s="123" t="s">
        <v>558</v>
      </c>
      <c r="S65" s="123" t="s">
        <v>559</v>
      </c>
      <c r="T65" s="123" t="s">
        <v>561</v>
      </c>
      <c r="U65" s="123" t="s">
        <v>543</v>
      </c>
      <c r="V65" s="123" t="s">
        <v>549</v>
      </c>
      <c r="W65" s="123" t="s">
        <v>550</v>
      </c>
      <c r="X65" s="123" t="s">
        <v>551</v>
      </c>
      <c r="Y65" s="123" t="s">
        <v>552</v>
      </c>
    </row>
    <row r="66" spans="1:25" ht="18" hidden="1" customHeight="1">
      <c r="A66" s="108" t="s">
        <v>184</v>
      </c>
      <c r="B66" s="123" t="s">
        <v>539</v>
      </c>
      <c r="C66" s="123" t="s">
        <v>553</v>
      </c>
      <c r="D66" s="123" t="s">
        <v>554</v>
      </c>
      <c r="E66" s="123" t="s">
        <v>555</v>
      </c>
      <c r="F66" s="123" t="s">
        <v>549</v>
      </c>
      <c r="G66" s="123" t="s">
        <v>556</v>
      </c>
      <c r="H66" s="123" t="s">
        <v>560</v>
      </c>
      <c r="I66" s="123" t="s">
        <v>540</v>
      </c>
      <c r="J66" s="123" t="s">
        <v>544</v>
      </c>
      <c r="K66" s="123" t="s">
        <v>545</v>
      </c>
      <c r="L66" s="123" t="s">
        <v>557</v>
      </c>
      <c r="M66" s="123" t="s">
        <v>546</v>
      </c>
      <c r="N66" s="123" t="s">
        <v>547</v>
      </c>
      <c r="O66" s="124" t="s">
        <v>548</v>
      </c>
      <c r="P66" s="123" t="s">
        <v>541</v>
      </c>
      <c r="Q66" s="123" t="s">
        <v>542</v>
      </c>
      <c r="R66" s="123" t="s">
        <v>558</v>
      </c>
      <c r="S66" s="123" t="s">
        <v>559</v>
      </c>
      <c r="T66" s="123" t="s">
        <v>561</v>
      </c>
      <c r="U66" s="123" t="s">
        <v>543</v>
      </c>
      <c r="V66" s="123" t="s">
        <v>549</v>
      </c>
      <c r="W66" s="123" t="s">
        <v>550</v>
      </c>
      <c r="X66" s="123" t="s">
        <v>551</v>
      </c>
      <c r="Y66" s="123" t="s">
        <v>552</v>
      </c>
    </row>
    <row r="67" spans="1:25" ht="18" hidden="1" customHeight="1">
      <c r="A67" s="108" t="s">
        <v>208</v>
      </c>
      <c r="B67" s="123" t="s">
        <v>539</v>
      </c>
      <c r="C67" s="123" t="s">
        <v>553</v>
      </c>
      <c r="D67" s="123" t="s">
        <v>554</v>
      </c>
      <c r="E67" s="123" t="s">
        <v>555</v>
      </c>
      <c r="F67" s="123" t="s">
        <v>549</v>
      </c>
      <c r="G67" s="123" t="s">
        <v>556</v>
      </c>
      <c r="H67" s="123" t="s">
        <v>560</v>
      </c>
      <c r="I67" s="123" t="s">
        <v>540</v>
      </c>
      <c r="J67" s="123" t="s">
        <v>544</v>
      </c>
      <c r="K67" s="123" t="s">
        <v>545</v>
      </c>
      <c r="L67" s="123" t="s">
        <v>557</v>
      </c>
      <c r="M67" s="123" t="s">
        <v>546</v>
      </c>
      <c r="N67" s="123" t="s">
        <v>547</v>
      </c>
      <c r="O67" s="124" t="s">
        <v>548</v>
      </c>
      <c r="P67" s="123" t="s">
        <v>541</v>
      </c>
      <c r="Q67" s="123" t="s">
        <v>542</v>
      </c>
      <c r="R67" s="123" t="s">
        <v>558</v>
      </c>
      <c r="S67" s="123" t="s">
        <v>559</v>
      </c>
      <c r="T67" s="123" t="s">
        <v>561</v>
      </c>
      <c r="U67" s="123" t="s">
        <v>543</v>
      </c>
      <c r="V67" s="123" t="s">
        <v>549</v>
      </c>
      <c r="W67" s="123" t="s">
        <v>550</v>
      </c>
      <c r="X67" s="123" t="s">
        <v>551</v>
      </c>
      <c r="Y67" s="123" t="s">
        <v>552</v>
      </c>
    </row>
    <row r="68" spans="1:25" ht="18" hidden="1" customHeight="1">
      <c r="A68" s="108" t="s">
        <v>209</v>
      </c>
      <c r="B68" s="123" t="s">
        <v>539</v>
      </c>
      <c r="C68" s="123" t="s">
        <v>553</v>
      </c>
      <c r="D68" s="123" t="s">
        <v>554</v>
      </c>
      <c r="E68" s="123" t="s">
        <v>555</v>
      </c>
      <c r="F68" s="123" t="s">
        <v>549</v>
      </c>
      <c r="G68" s="123" t="s">
        <v>556</v>
      </c>
      <c r="H68" s="123" t="s">
        <v>560</v>
      </c>
      <c r="I68" s="123" t="s">
        <v>540</v>
      </c>
      <c r="J68" s="123" t="s">
        <v>544</v>
      </c>
      <c r="K68" s="123" t="s">
        <v>545</v>
      </c>
      <c r="L68" s="123" t="s">
        <v>557</v>
      </c>
      <c r="M68" s="123" t="s">
        <v>546</v>
      </c>
      <c r="N68" s="123" t="s">
        <v>547</v>
      </c>
      <c r="O68" s="124" t="s">
        <v>548</v>
      </c>
      <c r="P68" s="123" t="s">
        <v>541</v>
      </c>
      <c r="Q68" s="123" t="s">
        <v>542</v>
      </c>
      <c r="R68" s="123" t="s">
        <v>558</v>
      </c>
      <c r="S68" s="123" t="s">
        <v>559</v>
      </c>
      <c r="T68" s="123" t="s">
        <v>561</v>
      </c>
      <c r="U68" s="123" t="s">
        <v>543</v>
      </c>
      <c r="V68" s="123" t="s">
        <v>549</v>
      </c>
      <c r="W68" s="123" t="s">
        <v>550</v>
      </c>
      <c r="X68" s="123" t="s">
        <v>551</v>
      </c>
      <c r="Y68" s="123" t="s">
        <v>552</v>
      </c>
    </row>
    <row r="69" spans="1:25" ht="18" hidden="1" customHeight="1">
      <c r="A69" s="108" t="s">
        <v>198</v>
      </c>
      <c r="B69" s="123" t="s">
        <v>539</v>
      </c>
      <c r="C69" s="123" t="s">
        <v>553</v>
      </c>
      <c r="D69" s="123" t="s">
        <v>554</v>
      </c>
      <c r="E69" s="123" t="s">
        <v>555</v>
      </c>
      <c r="F69" s="123" t="s">
        <v>549</v>
      </c>
      <c r="G69" s="123" t="s">
        <v>556</v>
      </c>
      <c r="H69" s="123" t="s">
        <v>560</v>
      </c>
      <c r="I69" s="123" t="s">
        <v>540</v>
      </c>
      <c r="J69" s="123" t="s">
        <v>544</v>
      </c>
      <c r="K69" s="123" t="s">
        <v>545</v>
      </c>
      <c r="L69" s="123" t="s">
        <v>557</v>
      </c>
      <c r="M69" s="123" t="s">
        <v>546</v>
      </c>
      <c r="N69" s="123" t="s">
        <v>547</v>
      </c>
      <c r="O69" s="124" t="s">
        <v>548</v>
      </c>
      <c r="P69" s="123" t="s">
        <v>541</v>
      </c>
      <c r="Q69" s="123" t="s">
        <v>542</v>
      </c>
      <c r="R69" s="123" t="s">
        <v>558</v>
      </c>
      <c r="S69" s="123" t="s">
        <v>559</v>
      </c>
      <c r="T69" s="123" t="s">
        <v>561</v>
      </c>
      <c r="U69" s="122"/>
      <c r="V69" s="123" t="s">
        <v>549</v>
      </c>
      <c r="W69" s="123" t="s">
        <v>550</v>
      </c>
      <c r="X69" s="123" t="s">
        <v>551</v>
      </c>
      <c r="Y69" s="123" t="s">
        <v>552</v>
      </c>
    </row>
    <row r="70" spans="1:25" ht="18" hidden="1" customHeight="1">
      <c r="A70" s="108" t="s">
        <v>200</v>
      </c>
      <c r="B70" s="123" t="s">
        <v>539</v>
      </c>
      <c r="C70" s="123" t="s">
        <v>553</v>
      </c>
      <c r="D70" s="123" t="s">
        <v>554</v>
      </c>
      <c r="E70" s="123" t="s">
        <v>555</v>
      </c>
      <c r="F70" s="123" t="s">
        <v>549</v>
      </c>
      <c r="G70" s="123" t="s">
        <v>556</v>
      </c>
      <c r="H70" s="123" t="s">
        <v>560</v>
      </c>
      <c r="I70" s="123" t="s">
        <v>540</v>
      </c>
      <c r="J70" s="123" t="s">
        <v>544</v>
      </c>
      <c r="K70" s="123" t="s">
        <v>545</v>
      </c>
      <c r="L70" s="123" t="s">
        <v>557</v>
      </c>
      <c r="M70" s="123" t="s">
        <v>546</v>
      </c>
      <c r="N70" s="123" t="s">
        <v>547</v>
      </c>
      <c r="O70" s="124" t="s">
        <v>548</v>
      </c>
      <c r="P70" s="123" t="s">
        <v>541</v>
      </c>
      <c r="Q70" s="123" t="s">
        <v>542</v>
      </c>
      <c r="R70" s="123" t="s">
        <v>558</v>
      </c>
      <c r="S70" s="123" t="s">
        <v>559</v>
      </c>
      <c r="T70" s="123" t="s">
        <v>561</v>
      </c>
      <c r="U70" s="122"/>
      <c r="V70" s="122"/>
      <c r="W70" s="122"/>
      <c r="X70" s="122"/>
      <c r="Y70" s="123" t="s">
        <v>552</v>
      </c>
    </row>
    <row r="71" spans="1:25" ht="18" hidden="1" customHeight="1">
      <c r="A71" s="108" t="s">
        <v>201</v>
      </c>
      <c r="B71" s="122"/>
      <c r="C71" s="122"/>
      <c r="D71" s="122"/>
      <c r="E71" s="122"/>
      <c r="F71" s="123" t="s">
        <v>549</v>
      </c>
      <c r="G71" s="123" t="s">
        <v>556</v>
      </c>
      <c r="H71" s="123" t="s">
        <v>560</v>
      </c>
      <c r="I71" s="122"/>
      <c r="J71" s="123" t="s">
        <v>544</v>
      </c>
      <c r="K71" s="123" t="s">
        <v>545</v>
      </c>
      <c r="L71" s="123" t="s">
        <v>557</v>
      </c>
      <c r="M71" s="123" t="s">
        <v>546</v>
      </c>
      <c r="N71" s="123" t="s">
        <v>547</v>
      </c>
      <c r="O71" s="124" t="s">
        <v>548</v>
      </c>
      <c r="P71" s="122"/>
      <c r="Q71" s="122"/>
      <c r="R71" s="122"/>
      <c r="S71" s="122"/>
      <c r="T71" s="123" t="s">
        <v>561</v>
      </c>
      <c r="U71" s="122"/>
      <c r="V71" s="122"/>
      <c r="W71" s="122"/>
      <c r="X71" s="122"/>
      <c r="Y71" s="123" t="s">
        <v>552</v>
      </c>
    </row>
    <row r="72" spans="1:25" ht="18" hidden="1" customHeight="1">
      <c r="A72" s="108" t="s">
        <v>202</v>
      </c>
      <c r="B72" s="122"/>
      <c r="C72" s="122"/>
      <c r="D72" s="122"/>
      <c r="E72" s="122"/>
      <c r="F72" s="123" t="s">
        <v>549</v>
      </c>
      <c r="G72" s="123" t="s">
        <v>556</v>
      </c>
      <c r="H72" s="123" t="s">
        <v>560</v>
      </c>
      <c r="I72" s="122"/>
      <c r="J72" s="122"/>
      <c r="K72" s="122"/>
      <c r="L72" s="123" t="s">
        <v>557</v>
      </c>
      <c r="M72" s="122"/>
      <c r="N72" s="123" t="s">
        <v>547</v>
      </c>
      <c r="O72" s="124" t="s">
        <v>548</v>
      </c>
      <c r="P72" s="122"/>
      <c r="Q72" s="122"/>
      <c r="R72" s="122"/>
      <c r="S72" s="122"/>
      <c r="T72" s="122"/>
      <c r="U72" s="122"/>
      <c r="V72" s="122"/>
      <c r="W72" s="122"/>
      <c r="X72" s="122"/>
      <c r="Y72" s="123"/>
    </row>
    <row r="73" spans="1:25" ht="18" hidden="1" customHeight="1">
      <c r="A73" s="108" t="s">
        <v>203</v>
      </c>
      <c r="B73" s="122" t="s">
        <v>538</v>
      </c>
      <c r="C73" s="122" t="s">
        <v>538</v>
      </c>
      <c r="D73" s="122" t="s">
        <v>538</v>
      </c>
      <c r="E73" s="122" t="s">
        <v>538</v>
      </c>
      <c r="F73" s="122"/>
      <c r="G73" s="122"/>
      <c r="H73" s="123" t="s">
        <v>560</v>
      </c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</row>
    <row r="74" spans="1:25" ht="18" hidden="1" customHeight="1">
      <c r="A74" s="110" t="s">
        <v>204</v>
      </c>
      <c r="B74" s="109">
        <f t="shared" ref="B74:Y74" si="4">IF(COUNTA(B62:B73)=0,"-",COUNTA(B62:B73)/12)</f>
        <v>0.66666666666666663</v>
      </c>
      <c r="C74" s="109">
        <f t="shared" si="4"/>
        <v>0.66666666666666663</v>
      </c>
      <c r="D74" s="109">
        <f t="shared" si="4"/>
        <v>0.66666666666666663</v>
      </c>
      <c r="E74" s="109">
        <f t="shared" si="4"/>
        <v>0.66666666666666663</v>
      </c>
      <c r="F74" s="109">
        <f t="shared" si="4"/>
        <v>0.75</v>
      </c>
      <c r="G74" s="109">
        <f t="shared" si="4"/>
        <v>0.75</v>
      </c>
      <c r="H74" s="109">
        <f t="shared" si="4"/>
        <v>0.75</v>
      </c>
      <c r="I74" s="109">
        <f t="shared" si="4"/>
        <v>0.75</v>
      </c>
      <c r="J74" s="109">
        <f t="shared" si="4"/>
        <v>0.75</v>
      </c>
      <c r="K74" s="109">
        <f t="shared" si="4"/>
        <v>0.75</v>
      </c>
      <c r="L74" s="109">
        <f t="shared" si="4"/>
        <v>0.75</v>
      </c>
      <c r="M74" s="109">
        <f t="shared" si="4"/>
        <v>0.75</v>
      </c>
      <c r="N74" s="109">
        <f t="shared" si="4"/>
        <v>0.83333333333333337</v>
      </c>
      <c r="O74" s="109">
        <f t="shared" si="4"/>
        <v>0.83333333333333337</v>
      </c>
      <c r="P74" s="109">
        <f t="shared" si="4"/>
        <v>0.75</v>
      </c>
      <c r="Q74" s="109">
        <f t="shared" si="4"/>
        <v>0.75</v>
      </c>
      <c r="R74" s="109">
        <f t="shared" si="4"/>
        <v>0.58333333333333337</v>
      </c>
      <c r="S74" s="109">
        <f t="shared" si="4"/>
        <v>0.58333333333333337</v>
      </c>
      <c r="T74" s="109">
        <f t="shared" si="4"/>
        <v>0.58333333333333337</v>
      </c>
      <c r="U74" s="109">
        <f t="shared" si="4"/>
        <v>0.58333333333333337</v>
      </c>
      <c r="V74" s="109">
        <f t="shared" si="4"/>
        <v>0.58333333333333337</v>
      </c>
      <c r="W74" s="109">
        <f t="shared" si="4"/>
        <v>0.58333333333333337</v>
      </c>
      <c r="X74" s="109">
        <f t="shared" si="4"/>
        <v>0.58333333333333337</v>
      </c>
      <c r="Y74" s="109">
        <f t="shared" si="4"/>
        <v>0.75</v>
      </c>
    </row>
    <row r="75" spans="1:25" hidden="1"/>
    <row r="76" spans="1:25" ht="18" hidden="1" customHeight="1">
      <c r="A76" s="117" t="s">
        <v>287</v>
      </c>
      <c r="B76" s="118" t="s">
        <v>513</v>
      </c>
      <c r="C76" s="118" t="s">
        <v>514</v>
      </c>
      <c r="D76" s="118" t="s">
        <v>515</v>
      </c>
      <c r="E76" s="118" t="s">
        <v>516</v>
      </c>
      <c r="F76" s="118" t="s">
        <v>517</v>
      </c>
      <c r="G76" s="118" t="s">
        <v>518</v>
      </c>
      <c r="H76" s="118" t="s">
        <v>519</v>
      </c>
      <c r="I76" s="118" t="s">
        <v>520</v>
      </c>
      <c r="J76" s="118" t="s">
        <v>521</v>
      </c>
      <c r="K76" s="118" t="s">
        <v>522</v>
      </c>
      <c r="L76" s="118" t="s">
        <v>523</v>
      </c>
      <c r="M76" s="118" t="s">
        <v>524</v>
      </c>
      <c r="N76" s="118" t="s">
        <v>525</v>
      </c>
      <c r="O76" s="118" t="s">
        <v>526</v>
      </c>
      <c r="P76" s="118" t="s">
        <v>527</v>
      </c>
      <c r="Q76" s="118" t="s">
        <v>528</v>
      </c>
      <c r="R76" s="118" t="s">
        <v>529</v>
      </c>
      <c r="S76" s="118" t="s">
        <v>530</v>
      </c>
      <c r="T76" s="118" t="s">
        <v>531</v>
      </c>
      <c r="U76" s="118" t="s">
        <v>532</v>
      </c>
      <c r="V76" s="118" t="s">
        <v>533</v>
      </c>
      <c r="W76" s="118" t="s">
        <v>534</v>
      </c>
      <c r="X76" s="118" t="s">
        <v>535</v>
      </c>
      <c r="Y76" s="118" t="s">
        <v>536</v>
      </c>
    </row>
    <row r="77" spans="1:25" ht="18" hidden="1" customHeight="1">
      <c r="A77" s="108" t="s">
        <v>168</v>
      </c>
      <c r="B77" s="103"/>
      <c r="C77" s="103"/>
      <c r="D77" s="103"/>
      <c r="E77" s="103"/>
      <c r="F77" s="103"/>
      <c r="G77" s="103"/>
      <c r="H77" s="103"/>
      <c r="I77" s="103" t="s">
        <v>540</v>
      </c>
      <c r="J77" s="103" t="s">
        <v>560</v>
      </c>
      <c r="K77" s="103" t="s">
        <v>545</v>
      </c>
      <c r="L77" s="103"/>
      <c r="M77" s="103" t="s">
        <v>546</v>
      </c>
      <c r="N77" s="103"/>
      <c r="O77" s="103"/>
      <c r="P77" s="103"/>
      <c r="Q77" s="103" t="s">
        <v>542</v>
      </c>
      <c r="R77" s="122"/>
      <c r="S77" s="122"/>
      <c r="T77" s="122"/>
      <c r="U77" s="123"/>
      <c r="V77" s="122"/>
      <c r="W77" s="122"/>
      <c r="X77" s="122"/>
      <c r="Y77" s="122"/>
    </row>
    <row r="78" spans="1:25" ht="18" hidden="1" customHeight="1">
      <c r="A78" s="108" t="s">
        <v>174</v>
      </c>
      <c r="B78" s="103"/>
      <c r="C78" s="103"/>
      <c r="D78" s="103"/>
      <c r="E78" s="103"/>
      <c r="F78" s="103"/>
      <c r="G78" s="103"/>
      <c r="H78" s="103"/>
      <c r="I78" s="103" t="s">
        <v>540</v>
      </c>
      <c r="J78" s="103" t="s">
        <v>560</v>
      </c>
      <c r="K78" s="103" t="s">
        <v>545</v>
      </c>
      <c r="L78" s="103"/>
      <c r="M78" s="103" t="s">
        <v>546</v>
      </c>
      <c r="N78" s="103"/>
      <c r="O78" s="103"/>
      <c r="P78" s="103" t="s">
        <v>562</v>
      </c>
      <c r="Q78" s="103" t="s">
        <v>542</v>
      </c>
      <c r="R78" s="122"/>
      <c r="S78" s="122"/>
      <c r="T78" s="122"/>
      <c r="U78" s="123"/>
      <c r="V78" s="123" t="s">
        <v>549</v>
      </c>
      <c r="W78" s="123" t="s">
        <v>550</v>
      </c>
      <c r="X78" s="123" t="s">
        <v>551</v>
      </c>
      <c r="Y78" s="123" t="s">
        <v>552</v>
      </c>
    </row>
    <row r="79" spans="1:25" ht="18" hidden="1" customHeight="1">
      <c r="A79" s="108" t="s">
        <v>176</v>
      </c>
      <c r="B79" s="103"/>
      <c r="C79" s="103"/>
      <c r="D79" s="103"/>
      <c r="E79" s="103"/>
      <c r="F79" s="103"/>
      <c r="G79" s="103"/>
      <c r="H79" s="103" t="s">
        <v>563</v>
      </c>
      <c r="I79" s="103" t="s">
        <v>540</v>
      </c>
      <c r="J79" s="103" t="s">
        <v>560</v>
      </c>
      <c r="K79" s="103" t="s">
        <v>545</v>
      </c>
      <c r="L79" s="103" t="s">
        <v>557</v>
      </c>
      <c r="M79" s="103" t="s">
        <v>546</v>
      </c>
      <c r="N79" s="103" t="s">
        <v>548</v>
      </c>
      <c r="O79" s="103" t="s">
        <v>547</v>
      </c>
      <c r="P79" s="103" t="s">
        <v>562</v>
      </c>
      <c r="Q79" s="103" t="s">
        <v>542</v>
      </c>
      <c r="R79" s="123" t="s">
        <v>558</v>
      </c>
      <c r="S79" s="123" t="s">
        <v>559</v>
      </c>
      <c r="T79" s="122"/>
      <c r="U79" s="123"/>
      <c r="V79" s="123" t="s">
        <v>549</v>
      </c>
      <c r="W79" s="123" t="s">
        <v>550</v>
      </c>
      <c r="X79" s="123" t="s">
        <v>551</v>
      </c>
      <c r="Y79" s="123" t="s">
        <v>552</v>
      </c>
    </row>
    <row r="80" spans="1:25" ht="18" hidden="1" customHeight="1">
      <c r="A80" s="108" t="s">
        <v>181</v>
      </c>
      <c r="B80" s="103"/>
      <c r="C80" s="103" t="s">
        <v>564</v>
      </c>
      <c r="D80" s="103" t="s">
        <v>554</v>
      </c>
      <c r="E80" s="103" t="s">
        <v>555</v>
      </c>
      <c r="F80" s="103"/>
      <c r="G80" s="103"/>
      <c r="H80" s="103" t="s">
        <v>563</v>
      </c>
      <c r="I80" s="103" t="s">
        <v>540</v>
      </c>
      <c r="J80" s="103" t="s">
        <v>560</v>
      </c>
      <c r="K80" s="103" t="s">
        <v>545</v>
      </c>
      <c r="L80" s="103" t="s">
        <v>557</v>
      </c>
      <c r="M80" s="103" t="s">
        <v>546</v>
      </c>
      <c r="N80" s="103" t="s">
        <v>548</v>
      </c>
      <c r="O80" s="103" t="s">
        <v>547</v>
      </c>
      <c r="P80" s="103" t="s">
        <v>562</v>
      </c>
      <c r="Q80" s="103" t="s">
        <v>542</v>
      </c>
      <c r="R80" s="123" t="s">
        <v>558</v>
      </c>
      <c r="S80" s="123" t="s">
        <v>559</v>
      </c>
      <c r="T80" s="123" t="s">
        <v>561</v>
      </c>
      <c r="U80" s="123"/>
      <c r="V80" s="123" t="s">
        <v>549</v>
      </c>
      <c r="W80" s="123" t="s">
        <v>550</v>
      </c>
      <c r="X80" s="123" t="s">
        <v>551</v>
      </c>
      <c r="Y80" s="123" t="s">
        <v>552</v>
      </c>
    </row>
    <row r="81" spans="1:25" ht="18" hidden="1" customHeight="1">
      <c r="A81" s="108" t="s">
        <v>184</v>
      </c>
      <c r="B81" s="103"/>
      <c r="C81" s="103" t="s">
        <v>564</v>
      </c>
      <c r="D81" s="103" t="s">
        <v>554</v>
      </c>
      <c r="E81" s="103" t="s">
        <v>555</v>
      </c>
      <c r="F81" s="103"/>
      <c r="G81" s="103"/>
      <c r="H81" s="103" t="s">
        <v>563</v>
      </c>
      <c r="I81" s="103" t="s">
        <v>540</v>
      </c>
      <c r="J81" s="103" t="s">
        <v>560</v>
      </c>
      <c r="K81" s="103" t="s">
        <v>545</v>
      </c>
      <c r="L81" s="103" t="s">
        <v>557</v>
      </c>
      <c r="M81" s="103" t="s">
        <v>546</v>
      </c>
      <c r="N81" s="103" t="s">
        <v>548</v>
      </c>
      <c r="O81" s="103" t="s">
        <v>547</v>
      </c>
      <c r="P81" s="103" t="s">
        <v>562</v>
      </c>
      <c r="Q81" s="103" t="s">
        <v>542</v>
      </c>
      <c r="R81" s="123" t="s">
        <v>558</v>
      </c>
      <c r="S81" s="123" t="s">
        <v>559</v>
      </c>
      <c r="T81" s="123" t="s">
        <v>561</v>
      </c>
      <c r="U81" s="123"/>
      <c r="V81" s="123" t="s">
        <v>549</v>
      </c>
      <c r="W81" s="123" t="s">
        <v>550</v>
      </c>
      <c r="X81" s="123" t="s">
        <v>551</v>
      </c>
      <c r="Y81" s="123" t="s">
        <v>552</v>
      </c>
    </row>
    <row r="82" spans="1:25" ht="18" hidden="1" customHeight="1">
      <c r="A82" s="108" t="s">
        <v>208</v>
      </c>
      <c r="B82" s="103"/>
      <c r="C82" s="103" t="s">
        <v>564</v>
      </c>
      <c r="D82" s="103" t="s">
        <v>554</v>
      </c>
      <c r="E82" s="103" t="s">
        <v>555</v>
      </c>
      <c r="F82" s="103"/>
      <c r="G82" s="103"/>
      <c r="H82" s="103" t="s">
        <v>563</v>
      </c>
      <c r="I82" s="103" t="s">
        <v>540</v>
      </c>
      <c r="J82" s="103" t="s">
        <v>560</v>
      </c>
      <c r="K82" s="103" t="s">
        <v>545</v>
      </c>
      <c r="L82" s="103" t="s">
        <v>557</v>
      </c>
      <c r="M82" s="103" t="s">
        <v>546</v>
      </c>
      <c r="N82" s="103" t="s">
        <v>548</v>
      </c>
      <c r="O82" s="103" t="s">
        <v>547</v>
      </c>
      <c r="P82" s="103" t="s">
        <v>562</v>
      </c>
      <c r="Q82" s="103" t="s">
        <v>542</v>
      </c>
      <c r="R82" s="123" t="s">
        <v>558</v>
      </c>
      <c r="S82" s="123" t="s">
        <v>559</v>
      </c>
      <c r="T82" s="123" t="s">
        <v>561</v>
      </c>
      <c r="U82" s="123"/>
      <c r="V82" s="123" t="s">
        <v>549</v>
      </c>
      <c r="W82" s="123" t="s">
        <v>550</v>
      </c>
      <c r="X82" s="123" t="s">
        <v>551</v>
      </c>
      <c r="Y82" s="123" t="s">
        <v>552</v>
      </c>
    </row>
    <row r="83" spans="1:25" ht="18" hidden="1" customHeight="1">
      <c r="A83" s="108" t="s">
        <v>209</v>
      </c>
      <c r="B83" s="103"/>
      <c r="C83" s="103" t="s">
        <v>564</v>
      </c>
      <c r="D83" s="103" t="s">
        <v>554</v>
      </c>
      <c r="E83" s="103" t="s">
        <v>555</v>
      </c>
      <c r="F83" s="103"/>
      <c r="G83" s="103"/>
      <c r="H83" s="103" t="s">
        <v>563</v>
      </c>
      <c r="I83" s="103" t="s">
        <v>540</v>
      </c>
      <c r="J83" s="103" t="s">
        <v>560</v>
      </c>
      <c r="K83" s="103" t="s">
        <v>545</v>
      </c>
      <c r="L83" s="103" t="s">
        <v>557</v>
      </c>
      <c r="M83" s="103" t="s">
        <v>546</v>
      </c>
      <c r="N83" s="103" t="s">
        <v>548</v>
      </c>
      <c r="O83" s="103" t="s">
        <v>547</v>
      </c>
      <c r="P83" s="103" t="s">
        <v>562</v>
      </c>
      <c r="Q83" s="103" t="s">
        <v>542</v>
      </c>
      <c r="R83" s="123" t="s">
        <v>558</v>
      </c>
      <c r="S83" s="123" t="s">
        <v>559</v>
      </c>
      <c r="T83" s="123" t="s">
        <v>561</v>
      </c>
      <c r="U83" s="123"/>
      <c r="V83" s="123" t="s">
        <v>549</v>
      </c>
      <c r="W83" s="123" t="s">
        <v>550</v>
      </c>
      <c r="X83" s="123" t="s">
        <v>551</v>
      </c>
      <c r="Y83" s="123" t="s">
        <v>552</v>
      </c>
    </row>
    <row r="84" spans="1:25" ht="18" hidden="1" customHeight="1">
      <c r="A84" s="108" t="s">
        <v>198</v>
      </c>
      <c r="B84" s="103"/>
      <c r="C84" s="103" t="s">
        <v>564</v>
      </c>
      <c r="D84" s="103" t="s">
        <v>554</v>
      </c>
      <c r="E84" s="103" t="s">
        <v>555</v>
      </c>
      <c r="F84" s="103"/>
      <c r="G84" s="103"/>
      <c r="H84" s="103" t="s">
        <v>563</v>
      </c>
      <c r="I84" s="103" t="s">
        <v>540</v>
      </c>
      <c r="J84" s="103" t="s">
        <v>560</v>
      </c>
      <c r="K84" s="103" t="s">
        <v>545</v>
      </c>
      <c r="L84" s="103" t="s">
        <v>557</v>
      </c>
      <c r="M84" s="103" t="s">
        <v>546</v>
      </c>
      <c r="N84" s="103" t="s">
        <v>548</v>
      </c>
      <c r="O84" s="103" t="s">
        <v>547</v>
      </c>
      <c r="P84" s="103" t="s">
        <v>562</v>
      </c>
      <c r="Q84" s="103" t="s">
        <v>542</v>
      </c>
      <c r="R84" s="123" t="s">
        <v>558</v>
      </c>
      <c r="S84" s="123" t="s">
        <v>559</v>
      </c>
      <c r="T84" s="123" t="s">
        <v>561</v>
      </c>
      <c r="U84" s="122"/>
      <c r="V84" s="123" t="s">
        <v>549</v>
      </c>
      <c r="W84" s="123" t="s">
        <v>550</v>
      </c>
      <c r="X84" s="123" t="s">
        <v>551</v>
      </c>
      <c r="Y84" s="123" t="s">
        <v>552</v>
      </c>
    </row>
    <row r="85" spans="1:25" ht="18" hidden="1" customHeight="1">
      <c r="A85" s="108" t="s">
        <v>200</v>
      </c>
      <c r="B85" s="103"/>
      <c r="C85" s="103" t="s">
        <v>564</v>
      </c>
      <c r="D85" s="103" t="s">
        <v>554</v>
      </c>
      <c r="E85" s="103" t="s">
        <v>555</v>
      </c>
      <c r="F85" s="103"/>
      <c r="G85" s="103"/>
      <c r="H85" s="103" t="s">
        <v>563</v>
      </c>
      <c r="I85" s="103" t="s">
        <v>540</v>
      </c>
      <c r="J85" s="103" t="s">
        <v>560</v>
      </c>
      <c r="K85" s="103" t="s">
        <v>545</v>
      </c>
      <c r="L85" s="103" t="s">
        <v>557</v>
      </c>
      <c r="M85" s="103" t="s">
        <v>546</v>
      </c>
      <c r="N85" s="103" t="s">
        <v>548</v>
      </c>
      <c r="O85" s="103" t="s">
        <v>547</v>
      </c>
      <c r="P85" s="103" t="s">
        <v>562</v>
      </c>
      <c r="Q85" s="103" t="s">
        <v>542</v>
      </c>
      <c r="R85" s="123" t="s">
        <v>558</v>
      </c>
      <c r="S85" s="123" t="s">
        <v>559</v>
      </c>
      <c r="T85" s="123" t="s">
        <v>561</v>
      </c>
      <c r="U85" s="122"/>
      <c r="V85" s="122"/>
      <c r="W85" s="122"/>
      <c r="X85" s="122"/>
      <c r="Y85" s="123" t="s">
        <v>552</v>
      </c>
    </row>
    <row r="86" spans="1:25" ht="18" hidden="1" customHeight="1">
      <c r="A86" s="108" t="s">
        <v>201</v>
      </c>
      <c r="B86" s="103"/>
      <c r="C86" s="103" t="s">
        <v>564</v>
      </c>
      <c r="D86" s="103" t="s">
        <v>554</v>
      </c>
      <c r="E86" s="103" t="s">
        <v>555</v>
      </c>
      <c r="F86" s="103"/>
      <c r="G86" s="103"/>
      <c r="H86" s="103" t="s">
        <v>563</v>
      </c>
      <c r="I86" s="103" t="s">
        <v>540</v>
      </c>
      <c r="J86" s="103" t="s">
        <v>560</v>
      </c>
      <c r="K86" s="103" t="s">
        <v>545</v>
      </c>
      <c r="L86" s="103" t="s">
        <v>557</v>
      </c>
      <c r="M86" s="103" t="s">
        <v>546</v>
      </c>
      <c r="N86" s="103" t="s">
        <v>548</v>
      </c>
      <c r="O86" s="103" t="s">
        <v>547</v>
      </c>
      <c r="P86" s="103"/>
      <c r="Q86" s="103"/>
      <c r="R86" s="122"/>
      <c r="S86" s="122"/>
      <c r="T86" s="123" t="s">
        <v>561</v>
      </c>
      <c r="U86" s="122"/>
      <c r="V86" s="122"/>
      <c r="W86" s="122"/>
      <c r="X86" s="122"/>
      <c r="Y86" s="123" t="s">
        <v>552</v>
      </c>
    </row>
    <row r="87" spans="1:25" ht="18" hidden="1" customHeight="1">
      <c r="A87" s="108" t="s">
        <v>202</v>
      </c>
      <c r="B87" s="103"/>
      <c r="C87" s="103"/>
      <c r="D87" s="103"/>
      <c r="E87" s="103"/>
      <c r="F87" s="103"/>
      <c r="G87" s="103"/>
      <c r="H87" s="103" t="s">
        <v>563</v>
      </c>
      <c r="I87" s="103"/>
      <c r="J87" s="103" t="s">
        <v>560</v>
      </c>
      <c r="K87" s="103"/>
      <c r="L87" s="103" t="s">
        <v>557</v>
      </c>
      <c r="M87" s="103"/>
      <c r="N87" s="103"/>
      <c r="O87" s="103"/>
      <c r="P87" s="103"/>
      <c r="Q87" s="103"/>
      <c r="R87" s="122"/>
      <c r="S87" s="122"/>
      <c r="T87" s="122"/>
      <c r="U87" s="122"/>
      <c r="V87" s="122"/>
      <c r="W87" s="122"/>
      <c r="X87" s="122"/>
      <c r="Y87" s="123" t="s">
        <v>552</v>
      </c>
    </row>
    <row r="88" spans="1:25" ht="18" hidden="1" customHeight="1">
      <c r="A88" s="108" t="s">
        <v>203</v>
      </c>
      <c r="B88" s="103"/>
      <c r="C88" s="103"/>
      <c r="D88" s="103"/>
      <c r="E88" s="103"/>
      <c r="F88" s="103"/>
      <c r="G88" s="103"/>
      <c r="H88" s="103" t="s">
        <v>563</v>
      </c>
      <c r="I88" s="103"/>
      <c r="J88" s="103"/>
      <c r="K88" s="103"/>
      <c r="L88" s="103" t="s">
        <v>557</v>
      </c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</row>
    <row r="89" spans="1:25" ht="18" hidden="1" customHeight="1">
      <c r="A89" s="110" t="s">
        <v>204</v>
      </c>
      <c r="B89" s="109" t="str">
        <f t="shared" ref="B89:Y89" si="5">IF(COUNTA(B77:B88)=0,"-",COUNTA(B77:B88)/12)</f>
        <v>-</v>
      </c>
      <c r="C89" s="109">
        <f t="shared" si="5"/>
        <v>0.58333333333333337</v>
      </c>
      <c r="D89" s="109">
        <f t="shared" si="5"/>
        <v>0.58333333333333337</v>
      </c>
      <c r="E89" s="109">
        <f t="shared" si="5"/>
        <v>0.58333333333333337</v>
      </c>
      <c r="F89" s="109" t="str">
        <f t="shared" si="5"/>
        <v>-</v>
      </c>
      <c r="G89" s="109" t="str">
        <f t="shared" si="5"/>
        <v>-</v>
      </c>
      <c r="H89" s="109">
        <f t="shared" si="5"/>
        <v>0.83333333333333337</v>
      </c>
      <c r="I89" s="109">
        <f t="shared" si="5"/>
        <v>0.83333333333333337</v>
      </c>
      <c r="J89" s="109">
        <f t="shared" si="5"/>
        <v>0.91666666666666663</v>
      </c>
      <c r="K89" s="109">
        <f t="shared" si="5"/>
        <v>0.83333333333333337</v>
      </c>
      <c r="L89" s="109">
        <f t="shared" si="5"/>
        <v>0.83333333333333337</v>
      </c>
      <c r="M89" s="109">
        <f t="shared" si="5"/>
        <v>0.83333333333333337</v>
      </c>
      <c r="N89" s="109">
        <f t="shared" si="5"/>
        <v>0.66666666666666663</v>
      </c>
      <c r="O89" s="109">
        <f t="shared" si="5"/>
        <v>0.66666666666666663</v>
      </c>
      <c r="P89" s="109">
        <f t="shared" si="5"/>
        <v>0.66666666666666663</v>
      </c>
      <c r="Q89" s="109">
        <f t="shared" si="5"/>
        <v>0.75</v>
      </c>
      <c r="R89" s="109">
        <f t="shared" si="5"/>
        <v>0.58333333333333337</v>
      </c>
      <c r="S89" s="109">
        <f t="shared" si="5"/>
        <v>0.58333333333333337</v>
      </c>
      <c r="T89" s="109">
        <f t="shared" si="5"/>
        <v>0.58333333333333337</v>
      </c>
      <c r="U89" s="109" t="str">
        <f t="shared" si="5"/>
        <v>-</v>
      </c>
      <c r="V89" s="109">
        <f t="shared" si="5"/>
        <v>0.58333333333333337</v>
      </c>
      <c r="W89" s="109">
        <f t="shared" si="5"/>
        <v>0.58333333333333337</v>
      </c>
      <c r="X89" s="109">
        <f t="shared" si="5"/>
        <v>0.58333333333333337</v>
      </c>
      <c r="Y89" s="109">
        <f t="shared" si="5"/>
        <v>0.83333333333333337</v>
      </c>
    </row>
    <row r="90" spans="1:25" hidden="1"/>
    <row r="91" spans="1:25" ht="18" hidden="1" customHeight="1">
      <c r="A91" s="117" t="s">
        <v>288</v>
      </c>
      <c r="B91" s="118" t="s">
        <v>513</v>
      </c>
      <c r="C91" s="118" t="s">
        <v>514</v>
      </c>
      <c r="D91" s="118" t="s">
        <v>515</v>
      </c>
      <c r="E91" s="118" t="s">
        <v>516</v>
      </c>
      <c r="F91" s="118" t="s">
        <v>517</v>
      </c>
      <c r="G91" s="118" t="s">
        <v>518</v>
      </c>
      <c r="H91" s="118" t="s">
        <v>519</v>
      </c>
      <c r="I91" s="118" t="s">
        <v>520</v>
      </c>
      <c r="J91" s="118" t="s">
        <v>521</v>
      </c>
      <c r="K91" s="118" t="s">
        <v>522</v>
      </c>
      <c r="L91" s="118" t="s">
        <v>523</v>
      </c>
      <c r="M91" s="118" t="s">
        <v>524</v>
      </c>
      <c r="N91" s="118" t="s">
        <v>525</v>
      </c>
      <c r="O91" s="118" t="s">
        <v>526</v>
      </c>
      <c r="P91" s="118" t="s">
        <v>527</v>
      </c>
      <c r="Q91" s="118" t="s">
        <v>528</v>
      </c>
      <c r="R91" s="118" t="s">
        <v>529</v>
      </c>
      <c r="S91" s="118" t="s">
        <v>530</v>
      </c>
      <c r="T91" s="118" t="s">
        <v>531</v>
      </c>
      <c r="U91" s="118" t="s">
        <v>532</v>
      </c>
      <c r="V91" s="118" t="s">
        <v>533</v>
      </c>
      <c r="W91" s="118" t="s">
        <v>534</v>
      </c>
      <c r="X91" s="118" t="s">
        <v>535</v>
      </c>
      <c r="Y91" s="118" t="s">
        <v>536</v>
      </c>
    </row>
    <row r="92" spans="1:25" ht="18" hidden="1" customHeight="1">
      <c r="A92" s="108" t="s">
        <v>168</v>
      </c>
      <c r="B92" s="103"/>
      <c r="C92" s="103"/>
      <c r="D92" s="103"/>
      <c r="E92" s="103"/>
      <c r="F92" s="103"/>
      <c r="G92" s="103"/>
      <c r="H92" s="103"/>
      <c r="I92" s="103" t="s">
        <v>540</v>
      </c>
      <c r="J92" s="103"/>
      <c r="K92" s="103"/>
      <c r="L92" s="103"/>
      <c r="M92" s="103" t="s">
        <v>546</v>
      </c>
      <c r="N92" s="103"/>
      <c r="O92" s="103"/>
      <c r="P92" s="103" t="s">
        <v>562</v>
      </c>
      <c r="Q92" s="103" t="s">
        <v>542</v>
      </c>
      <c r="R92" s="122"/>
      <c r="S92" s="122"/>
      <c r="T92" s="122"/>
      <c r="U92" s="123" t="s">
        <v>543</v>
      </c>
      <c r="V92" s="122"/>
      <c r="W92" s="123" t="s">
        <v>182</v>
      </c>
      <c r="X92" s="122"/>
      <c r="Y92" s="122"/>
    </row>
    <row r="93" spans="1:25" ht="18" hidden="1" customHeight="1">
      <c r="A93" s="108" t="s">
        <v>174</v>
      </c>
      <c r="B93" s="103"/>
      <c r="C93" s="103"/>
      <c r="D93" s="103"/>
      <c r="E93" s="103"/>
      <c r="F93" s="103"/>
      <c r="G93" s="103" t="s">
        <v>556</v>
      </c>
      <c r="H93" s="103"/>
      <c r="I93" s="103" t="s">
        <v>540</v>
      </c>
      <c r="J93" s="103" t="s">
        <v>560</v>
      </c>
      <c r="K93" s="103" t="s">
        <v>545</v>
      </c>
      <c r="L93" s="103" t="s">
        <v>557</v>
      </c>
      <c r="M93" s="103" t="s">
        <v>546</v>
      </c>
      <c r="N93" s="103" t="s">
        <v>548</v>
      </c>
      <c r="O93" s="103"/>
      <c r="P93" s="103" t="s">
        <v>562</v>
      </c>
      <c r="Q93" s="103" t="s">
        <v>542</v>
      </c>
      <c r="R93" s="122"/>
      <c r="S93" s="122"/>
      <c r="T93" s="122"/>
      <c r="U93" s="123" t="s">
        <v>543</v>
      </c>
      <c r="V93" s="123" t="s">
        <v>549</v>
      </c>
      <c r="W93" s="123" t="s">
        <v>182</v>
      </c>
      <c r="X93" s="123" t="s">
        <v>551</v>
      </c>
      <c r="Y93" s="123" t="s">
        <v>552</v>
      </c>
    </row>
    <row r="94" spans="1:25" ht="18" hidden="1" customHeight="1">
      <c r="A94" s="108" t="s">
        <v>176</v>
      </c>
      <c r="B94" s="103" t="s">
        <v>539</v>
      </c>
      <c r="C94" s="103" t="s">
        <v>564</v>
      </c>
      <c r="D94" s="103" t="s">
        <v>554</v>
      </c>
      <c r="E94" s="103" t="s">
        <v>555</v>
      </c>
      <c r="F94" s="103"/>
      <c r="G94" s="103" t="s">
        <v>556</v>
      </c>
      <c r="H94" s="103"/>
      <c r="I94" s="103" t="s">
        <v>540</v>
      </c>
      <c r="J94" s="103" t="s">
        <v>560</v>
      </c>
      <c r="K94" s="103" t="s">
        <v>545</v>
      </c>
      <c r="L94" s="103" t="s">
        <v>557</v>
      </c>
      <c r="M94" s="103" t="s">
        <v>546</v>
      </c>
      <c r="N94" s="103" t="s">
        <v>548</v>
      </c>
      <c r="O94" s="103" t="s">
        <v>547</v>
      </c>
      <c r="P94" s="103" t="s">
        <v>562</v>
      </c>
      <c r="Q94" s="103" t="s">
        <v>542</v>
      </c>
      <c r="R94" s="123" t="s">
        <v>558</v>
      </c>
      <c r="S94" s="123" t="s">
        <v>559</v>
      </c>
      <c r="T94" s="122"/>
      <c r="U94" s="123" t="s">
        <v>543</v>
      </c>
      <c r="V94" s="123" t="s">
        <v>549</v>
      </c>
      <c r="W94" s="123" t="s">
        <v>182</v>
      </c>
      <c r="X94" s="123" t="s">
        <v>551</v>
      </c>
      <c r="Y94" s="123" t="s">
        <v>552</v>
      </c>
    </row>
    <row r="95" spans="1:25" ht="18" hidden="1" customHeight="1">
      <c r="A95" s="108" t="s">
        <v>181</v>
      </c>
      <c r="B95" s="103" t="s">
        <v>539</v>
      </c>
      <c r="C95" s="103" t="s">
        <v>564</v>
      </c>
      <c r="D95" s="103" t="s">
        <v>554</v>
      </c>
      <c r="E95" s="103" t="s">
        <v>555</v>
      </c>
      <c r="F95" s="103"/>
      <c r="G95" s="103" t="s">
        <v>556</v>
      </c>
      <c r="H95" s="103"/>
      <c r="I95" s="103" t="s">
        <v>540</v>
      </c>
      <c r="J95" s="103" t="s">
        <v>560</v>
      </c>
      <c r="K95" s="103" t="s">
        <v>545</v>
      </c>
      <c r="L95" s="103" t="s">
        <v>557</v>
      </c>
      <c r="M95" s="103" t="s">
        <v>546</v>
      </c>
      <c r="N95" s="103" t="s">
        <v>548</v>
      </c>
      <c r="O95" s="103" t="s">
        <v>547</v>
      </c>
      <c r="P95" s="103" t="s">
        <v>562</v>
      </c>
      <c r="Q95" s="103" t="s">
        <v>542</v>
      </c>
      <c r="R95" s="123" t="s">
        <v>558</v>
      </c>
      <c r="S95" s="123" t="s">
        <v>559</v>
      </c>
      <c r="T95" s="123" t="s">
        <v>561</v>
      </c>
      <c r="U95" s="123" t="s">
        <v>543</v>
      </c>
      <c r="V95" s="123" t="s">
        <v>549</v>
      </c>
      <c r="W95" s="123" t="s">
        <v>182</v>
      </c>
      <c r="X95" s="123" t="s">
        <v>551</v>
      </c>
      <c r="Y95" s="123" t="s">
        <v>552</v>
      </c>
    </row>
    <row r="96" spans="1:25" ht="18" hidden="1" customHeight="1">
      <c r="A96" s="108" t="s">
        <v>184</v>
      </c>
      <c r="B96" s="103" t="s">
        <v>539</v>
      </c>
      <c r="C96" s="103" t="s">
        <v>564</v>
      </c>
      <c r="D96" s="103" t="s">
        <v>554</v>
      </c>
      <c r="E96" s="103" t="s">
        <v>555</v>
      </c>
      <c r="F96" s="103"/>
      <c r="G96" s="103" t="s">
        <v>556</v>
      </c>
      <c r="H96" s="103"/>
      <c r="I96" s="103" t="s">
        <v>540</v>
      </c>
      <c r="J96" s="103" t="s">
        <v>560</v>
      </c>
      <c r="K96" s="103" t="s">
        <v>545</v>
      </c>
      <c r="L96" s="103" t="s">
        <v>557</v>
      </c>
      <c r="M96" s="103" t="s">
        <v>546</v>
      </c>
      <c r="N96" s="103" t="s">
        <v>548</v>
      </c>
      <c r="O96" s="103" t="s">
        <v>547</v>
      </c>
      <c r="P96" s="103" t="s">
        <v>562</v>
      </c>
      <c r="Q96" s="103" t="s">
        <v>542</v>
      </c>
      <c r="R96" s="123" t="s">
        <v>558</v>
      </c>
      <c r="S96" s="123" t="s">
        <v>559</v>
      </c>
      <c r="T96" s="123" t="s">
        <v>561</v>
      </c>
      <c r="U96" s="123" t="s">
        <v>543</v>
      </c>
      <c r="V96" s="123" t="s">
        <v>549</v>
      </c>
      <c r="W96" s="123" t="s">
        <v>182</v>
      </c>
      <c r="X96" s="123" t="s">
        <v>551</v>
      </c>
      <c r="Y96" s="123" t="s">
        <v>552</v>
      </c>
    </row>
    <row r="97" spans="1:43" ht="18" hidden="1" customHeight="1">
      <c r="A97" s="108" t="s">
        <v>208</v>
      </c>
      <c r="B97" s="103" t="s">
        <v>539</v>
      </c>
      <c r="C97" s="103" t="s">
        <v>564</v>
      </c>
      <c r="D97" s="103" t="s">
        <v>554</v>
      </c>
      <c r="E97" s="103" t="s">
        <v>555</v>
      </c>
      <c r="F97" s="103"/>
      <c r="G97" s="103" t="s">
        <v>556</v>
      </c>
      <c r="H97" s="103"/>
      <c r="I97" s="103" t="s">
        <v>540</v>
      </c>
      <c r="J97" s="103" t="s">
        <v>560</v>
      </c>
      <c r="K97" s="103" t="s">
        <v>545</v>
      </c>
      <c r="L97" s="103" t="s">
        <v>557</v>
      </c>
      <c r="M97" s="103" t="s">
        <v>546</v>
      </c>
      <c r="N97" s="103" t="s">
        <v>548</v>
      </c>
      <c r="O97" s="103" t="s">
        <v>547</v>
      </c>
      <c r="P97" s="103" t="s">
        <v>562</v>
      </c>
      <c r="Q97" s="103" t="s">
        <v>542</v>
      </c>
      <c r="R97" s="123" t="s">
        <v>558</v>
      </c>
      <c r="S97" s="123" t="s">
        <v>559</v>
      </c>
      <c r="T97" s="123" t="s">
        <v>561</v>
      </c>
      <c r="U97" s="123" t="s">
        <v>543</v>
      </c>
      <c r="V97" s="123" t="s">
        <v>549</v>
      </c>
      <c r="W97" s="123" t="s">
        <v>182</v>
      </c>
      <c r="X97" s="123" t="s">
        <v>551</v>
      </c>
      <c r="Y97" s="123" t="s">
        <v>552</v>
      </c>
    </row>
    <row r="98" spans="1:43" ht="18" hidden="1" customHeight="1">
      <c r="A98" s="108" t="s">
        <v>209</v>
      </c>
      <c r="B98" s="103" t="s">
        <v>539</v>
      </c>
      <c r="C98" s="103" t="s">
        <v>564</v>
      </c>
      <c r="D98" s="103" t="s">
        <v>554</v>
      </c>
      <c r="E98" s="103" t="s">
        <v>555</v>
      </c>
      <c r="F98" s="103"/>
      <c r="G98" s="103" t="s">
        <v>556</v>
      </c>
      <c r="H98" s="103"/>
      <c r="I98" s="103" t="s">
        <v>540</v>
      </c>
      <c r="J98" s="103" t="s">
        <v>560</v>
      </c>
      <c r="K98" s="103" t="s">
        <v>545</v>
      </c>
      <c r="L98" s="103" t="s">
        <v>557</v>
      </c>
      <c r="M98" s="103" t="s">
        <v>546</v>
      </c>
      <c r="N98" s="103" t="s">
        <v>548</v>
      </c>
      <c r="O98" s="103" t="s">
        <v>547</v>
      </c>
      <c r="P98" s="103" t="s">
        <v>562</v>
      </c>
      <c r="Q98" s="103" t="s">
        <v>542</v>
      </c>
      <c r="R98" s="123" t="s">
        <v>558</v>
      </c>
      <c r="S98" s="123" t="s">
        <v>559</v>
      </c>
      <c r="T98" s="123" t="s">
        <v>561</v>
      </c>
      <c r="U98" s="123" t="s">
        <v>543</v>
      </c>
      <c r="V98" s="123" t="s">
        <v>549</v>
      </c>
      <c r="W98" s="123" t="s">
        <v>182</v>
      </c>
      <c r="X98" s="123" t="s">
        <v>551</v>
      </c>
      <c r="Y98" s="123" t="s">
        <v>552</v>
      </c>
    </row>
    <row r="99" spans="1:43" ht="18" hidden="1" customHeight="1">
      <c r="A99" s="108" t="s">
        <v>198</v>
      </c>
      <c r="B99" s="103" t="s">
        <v>539</v>
      </c>
      <c r="C99" s="103" t="s">
        <v>564</v>
      </c>
      <c r="D99" s="103" t="s">
        <v>554</v>
      </c>
      <c r="E99" s="103" t="s">
        <v>555</v>
      </c>
      <c r="F99" s="103"/>
      <c r="G99" s="103" t="s">
        <v>556</v>
      </c>
      <c r="H99" s="103"/>
      <c r="I99" s="103" t="s">
        <v>540</v>
      </c>
      <c r="J99" s="103" t="s">
        <v>560</v>
      </c>
      <c r="K99" s="103" t="s">
        <v>545</v>
      </c>
      <c r="L99" s="103" t="s">
        <v>557</v>
      </c>
      <c r="M99" s="103" t="s">
        <v>546</v>
      </c>
      <c r="N99" s="103" t="s">
        <v>548</v>
      </c>
      <c r="O99" s="103" t="s">
        <v>547</v>
      </c>
      <c r="P99" s="103" t="s">
        <v>562</v>
      </c>
      <c r="Q99" s="103" t="s">
        <v>542</v>
      </c>
      <c r="R99" s="123" t="s">
        <v>558</v>
      </c>
      <c r="S99" s="123" t="s">
        <v>559</v>
      </c>
      <c r="T99" s="123" t="s">
        <v>561</v>
      </c>
      <c r="U99" s="122"/>
      <c r="V99" s="123" t="s">
        <v>549</v>
      </c>
      <c r="W99" s="123" t="s">
        <v>182</v>
      </c>
      <c r="X99" s="123" t="s">
        <v>551</v>
      </c>
      <c r="Y99" s="123" t="s">
        <v>552</v>
      </c>
    </row>
    <row r="100" spans="1:43" ht="18" hidden="1" customHeight="1">
      <c r="A100" s="108" t="s">
        <v>200</v>
      </c>
      <c r="B100" s="103" t="s">
        <v>539</v>
      </c>
      <c r="C100" s="103" t="s">
        <v>564</v>
      </c>
      <c r="D100" s="103" t="s">
        <v>554</v>
      </c>
      <c r="E100" s="103" t="s">
        <v>555</v>
      </c>
      <c r="F100" s="103"/>
      <c r="G100" s="103" t="s">
        <v>556</v>
      </c>
      <c r="H100" s="103"/>
      <c r="I100" s="103" t="s">
        <v>540</v>
      </c>
      <c r="J100" s="103" t="s">
        <v>560</v>
      </c>
      <c r="K100" s="103" t="s">
        <v>545</v>
      </c>
      <c r="L100" s="103" t="s">
        <v>557</v>
      </c>
      <c r="M100" s="103" t="s">
        <v>546</v>
      </c>
      <c r="N100" s="103" t="s">
        <v>548</v>
      </c>
      <c r="O100" s="103" t="s">
        <v>547</v>
      </c>
      <c r="P100" s="103" t="s">
        <v>562</v>
      </c>
      <c r="Q100" s="103" t="s">
        <v>542</v>
      </c>
      <c r="R100" s="123" t="s">
        <v>558</v>
      </c>
      <c r="S100" s="123" t="s">
        <v>559</v>
      </c>
      <c r="T100" s="123" t="s">
        <v>561</v>
      </c>
      <c r="U100" s="122"/>
      <c r="V100" s="122"/>
      <c r="W100" s="123" t="s">
        <v>182</v>
      </c>
      <c r="X100" s="122"/>
      <c r="Y100" s="123" t="s">
        <v>552</v>
      </c>
    </row>
    <row r="101" spans="1:43" ht="18" hidden="1" customHeight="1">
      <c r="A101" s="108" t="s">
        <v>201</v>
      </c>
      <c r="B101" s="103" t="s">
        <v>539</v>
      </c>
      <c r="C101" s="103" t="s">
        <v>564</v>
      </c>
      <c r="D101" s="103" t="s">
        <v>554</v>
      </c>
      <c r="E101" s="103" t="s">
        <v>555</v>
      </c>
      <c r="F101" s="103"/>
      <c r="G101" s="103" t="s">
        <v>556</v>
      </c>
      <c r="H101" s="103"/>
      <c r="I101" s="103" t="s">
        <v>540</v>
      </c>
      <c r="J101" s="103" t="s">
        <v>560</v>
      </c>
      <c r="K101" s="103" t="s">
        <v>545</v>
      </c>
      <c r="L101" s="103" t="s">
        <v>557</v>
      </c>
      <c r="M101" s="103" t="s">
        <v>546</v>
      </c>
      <c r="N101" s="103" t="s">
        <v>548</v>
      </c>
      <c r="O101" s="103" t="s">
        <v>547</v>
      </c>
      <c r="P101" s="103" t="s">
        <v>562</v>
      </c>
      <c r="Q101" s="103"/>
      <c r="R101" s="122"/>
      <c r="S101" s="122"/>
      <c r="T101" s="123" t="s">
        <v>561</v>
      </c>
      <c r="U101" s="122"/>
      <c r="V101" s="122"/>
      <c r="W101" s="123" t="s">
        <v>182</v>
      </c>
      <c r="X101" s="122"/>
      <c r="Y101" s="123" t="s">
        <v>552</v>
      </c>
    </row>
    <row r="102" spans="1:43" ht="18" hidden="1" customHeight="1">
      <c r="A102" s="108" t="s">
        <v>202</v>
      </c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 t="s">
        <v>557</v>
      </c>
      <c r="M102" s="103"/>
      <c r="N102" s="103" t="s">
        <v>548</v>
      </c>
      <c r="O102" s="103" t="s">
        <v>547</v>
      </c>
      <c r="P102" s="103"/>
      <c r="Q102" s="103"/>
      <c r="R102" s="122"/>
      <c r="S102" s="122"/>
      <c r="T102" s="122"/>
      <c r="U102" s="122"/>
      <c r="V102" s="122"/>
      <c r="W102" s="123" t="s">
        <v>182</v>
      </c>
      <c r="X102" s="122"/>
      <c r="Y102" s="123" t="s">
        <v>552</v>
      </c>
    </row>
    <row r="103" spans="1:43" ht="18" hidden="1" customHeight="1">
      <c r="A103" s="108" t="s">
        <v>203</v>
      </c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 t="s">
        <v>547</v>
      </c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</row>
    <row r="104" spans="1:43" ht="18" hidden="1" customHeight="1">
      <c r="A104" s="110" t="s">
        <v>204</v>
      </c>
      <c r="B104" s="109">
        <f t="shared" ref="B104:Y104" si="6">IF(COUNTA(B92:B103)=0,"-",COUNTA(B92:B103)/12)</f>
        <v>0.66666666666666663</v>
      </c>
      <c r="C104" s="109">
        <f t="shared" si="6"/>
        <v>0.66666666666666663</v>
      </c>
      <c r="D104" s="109">
        <f t="shared" si="6"/>
        <v>0.66666666666666663</v>
      </c>
      <c r="E104" s="109">
        <f t="shared" si="6"/>
        <v>0.66666666666666663</v>
      </c>
      <c r="F104" s="109" t="str">
        <f t="shared" si="6"/>
        <v>-</v>
      </c>
      <c r="G104" s="109">
        <f t="shared" si="6"/>
        <v>0.75</v>
      </c>
      <c r="H104" s="109" t="str">
        <f t="shared" si="6"/>
        <v>-</v>
      </c>
      <c r="I104" s="109">
        <f t="shared" si="6"/>
        <v>0.83333333333333337</v>
      </c>
      <c r="J104" s="109">
        <f t="shared" si="6"/>
        <v>0.75</v>
      </c>
      <c r="K104" s="109">
        <f t="shared" si="6"/>
        <v>0.75</v>
      </c>
      <c r="L104" s="109">
        <f t="shared" si="6"/>
        <v>0.83333333333333337</v>
      </c>
      <c r="M104" s="109">
        <f t="shared" si="6"/>
        <v>0.83333333333333337</v>
      </c>
      <c r="N104" s="109">
        <f t="shared" si="6"/>
        <v>0.83333333333333337</v>
      </c>
      <c r="O104" s="109">
        <f t="shared" si="6"/>
        <v>0.83333333333333337</v>
      </c>
      <c r="P104" s="109">
        <f t="shared" si="6"/>
        <v>0.83333333333333337</v>
      </c>
      <c r="Q104" s="109">
        <f t="shared" si="6"/>
        <v>0.75</v>
      </c>
      <c r="R104" s="109">
        <f t="shared" si="6"/>
        <v>0.58333333333333337</v>
      </c>
      <c r="S104" s="109">
        <f t="shared" si="6"/>
        <v>0.58333333333333337</v>
      </c>
      <c r="T104" s="109">
        <f t="shared" si="6"/>
        <v>0.58333333333333337</v>
      </c>
      <c r="U104" s="109">
        <f t="shared" si="6"/>
        <v>0.58333333333333337</v>
      </c>
      <c r="V104" s="109">
        <f t="shared" si="6"/>
        <v>0.58333333333333337</v>
      </c>
      <c r="W104" s="109">
        <f t="shared" si="6"/>
        <v>0.91666666666666663</v>
      </c>
      <c r="X104" s="109">
        <f t="shared" si="6"/>
        <v>0.58333333333333337</v>
      </c>
      <c r="Y104" s="109">
        <f t="shared" si="6"/>
        <v>0.83333333333333337</v>
      </c>
    </row>
    <row r="105" spans="1:43" hidden="1"/>
    <row r="106" spans="1:43" s="107" customFormat="1" ht="20.100000000000001" hidden="1" customHeight="1">
      <c r="A106" s="117" t="s">
        <v>289</v>
      </c>
      <c r="B106" s="118" t="s">
        <v>513</v>
      </c>
      <c r="C106" s="118" t="s">
        <v>514</v>
      </c>
      <c r="D106" s="118" t="s">
        <v>515</v>
      </c>
      <c r="E106" s="118" t="s">
        <v>516</v>
      </c>
      <c r="F106" s="118" t="s">
        <v>517</v>
      </c>
      <c r="G106" s="118" t="s">
        <v>518</v>
      </c>
      <c r="H106" s="118" t="s">
        <v>519</v>
      </c>
      <c r="I106" s="118" t="s">
        <v>520</v>
      </c>
      <c r="J106" s="118" t="s">
        <v>521</v>
      </c>
      <c r="K106" s="118" t="s">
        <v>522</v>
      </c>
      <c r="L106" s="118" t="s">
        <v>523</v>
      </c>
      <c r="M106" s="118" t="s">
        <v>524</v>
      </c>
      <c r="N106" s="118" t="s">
        <v>525</v>
      </c>
      <c r="O106" s="118" t="s">
        <v>526</v>
      </c>
      <c r="P106" s="118" t="s">
        <v>527</v>
      </c>
      <c r="Q106" s="118" t="s">
        <v>528</v>
      </c>
      <c r="R106" s="118" t="s">
        <v>529</v>
      </c>
      <c r="S106" s="118" t="s">
        <v>530</v>
      </c>
      <c r="T106" s="118" t="s">
        <v>531</v>
      </c>
      <c r="U106" s="118" t="s">
        <v>532</v>
      </c>
      <c r="V106" s="118" t="s">
        <v>533</v>
      </c>
      <c r="W106" s="118" t="s">
        <v>534</v>
      </c>
      <c r="X106" s="118" t="s">
        <v>535</v>
      </c>
      <c r="Y106" s="118" t="s">
        <v>536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ht="18" hidden="1" customHeight="1">
      <c r="A107" s="108" t="s">
        <v>168</v>
      </c>
      <c r="B107" s="103"/>
      <c r="C107" s="103"/>
      <c r="D107" s="103"/>
      <c r="E107" s="103"/>
      <c r="F107" s="103"/>
      <c r="G107" s="103"/>
      <c r="H107" s="103"/>
      <c r="I107" s="103" t="s">
        <v>540</v>
      </c>
      <c r="J107" s="103"/>
      <c r="K107" s="103"/>
      <c r="L107" s="103"/>
      <c r="M107" s="103" t="s">
        <v>546</v>
      </c>
      <c r="N107" s="103"/>
      <c r="O107" s="103"/>
      <c r="P107" s="103"/>
      <c r="Q107" s="103" t="s">
        <v>542</v>
      </c>
      <c r="R107" s="122"/>
      <c r="S107" s="122"/>
      <c r="T107" s="122"/>
      <c r="U107" s="123" t="s">
        <v>543</v>
      </c>
      <c r="V107" s="122"/>
      <c r="W107" s="122"/>
      <c r="X107" s="122"/>
      <c r="Y107" s="122"/>
    </row>
    <row r="108" spans="1:43" ht="18" hidden="1" customHeight="1">
      <c r="A108" s="108" t="s">
        <v>174</v>
      </c>
      <c r="B108" s="103"/>
      <c r="C108" s="103"/>
      <c r="D108" s="103"/>
      <c r="E108" s="103"/>
      <c r="F108" s="103"/>
      <c r="G108" s="103" t="s">
        <v>556</v>
      </c>
      <c r="H108" s="103"/>
      <c r="I108" s="103" t="s">
        <v>540</v>
      </c>
      <c r="J108" s="103" t="s">
        <v>560</v>
      </c>
      <c r="K108" s="103"/>
      <c r="L108" s="103" t="s">
        <v>557</v>
      </c>
      <c r="M108" s="103" t="s">
        <v>546</v>
      </c>
      <c r="N108" s="103" t="s">
        <v>548</v>
      </c>
      <c r="O108" s="103"/>
      <c r="P108" s="103"/>
      <c r="Q108" s="103" t="s">
        <v>542</v>
      </c>
      <c r="R108" s="122"/>
      <c r="S108" s="122"/>
      <c r="T108" s="122"/>
      <c r="U108" s="123" t="s">
        <v>543</v>
      </c>
      <c r="V108" s="123" t="s">
        <v>549</v>
      </c>
      <c r="W108" s="123" t="s">
        <v>182</v>
      </c>
      <c r="X108" s="123" t="s">
        <v>551</v>
      </c>
      <c r="Y108" s="123" t="s">
        <v>552</v>
      </c>
    </row>
    <row r="109" spans="1:43" ht="18" hidden="1" customHeight="1">
      <c r="A109" s="108" t="s">
        <v>176</v>
      </c>
      <c r="B109" s="103"/>
      <c r="C109" s="103" t="s">
        <v>564</v>
      </c>
      <c r="D109" s="103" t="s">
        <v>554</v>
      </c>
      <c r="E109" s="103" t="s">
        <v>555</v>
      </c>
      <c r="F109" s="103"/>
      <c r="G109" s="103" t="s">
        <v>556</v>
      </c>
      <c r="H109" s="103"/>
      <c r="I109" s="103" t="s">
        <v>540</v>
      </c>
      <c r="J109" s="103" t="s">
        <v>560</v>
      </c>
      <c r="K109" s="103"/>
      <c r="L109" s="103" t="s">
        <v>557</v>
      </c>
      <c r="M109" s="103" t="s">
        <v>546</v>
      </c>
      <c r="N109" s="103" t="s">
        <v>548</v>
      </c>
      <c r="O109" s="103" t="s">
        <v>547</v>
      </c>
      <c r="P109" s="103"/>
      <c r="Q109" s="103" t="s">
        <v>542</v>
      </c>
      <c r="R109" s="123" t="s">
        <v>558</v>
      </c>
      <c r="S109" s="123" t="s">
        <v>559</v>
      </c>
      <c r="T109" s="122"/>
      <c r="U109" s="123" t="s">
        <v>543</v>
      </c>
      <c r="V109" s="123" t="s">
        <v>549</v>
      </c>
      <c r="W109" s="123" t="s">
        <v>182</v>
      </c>
      <c r="X109" s="123" t="s">
        <v>551</v>
      </c>
      <c r="Y109" s="123" t="s">
        <v>552</v>
      </c>
    </row>
    <row r="110" spans="1:43" ht="18" hidden="1" customHeight="1">
      <c r="A110" s="108" t="s">
        <v>181</v>
      </c>
      <c r="B110" s="103" t="s">
        <v>539</v>
      </c>
      <c r="C110" s="103" t="s">
        <v>564</v>
      </c>
      <c r="D110" s="103" t="s">
        <v>554</v>
      </c>
      <c r="E110" s="103" t="s">
        <v>555</v>
      </c>
      <c r="F110" s="103"/>
      <c r="G110" s="103" t="s">
        <v>556</v>
      </c>
      <c r="H110" s="103"/>
      <c r="I110" s="103" t="s">
        <v>540</v>
      </c>
      <c r="J110" s="103" t="s">
        <v>560</v>
      </c>
      <c r="K110" s="103"/>
      <c r="L110" s="103" t="s">
        <v>557</v>
      </c>
      <c r="M110" s="103" t="s">
        <v>546</v>
      </c>
      <c r="N110" s="103" t="s">
        <v>548</v>
      </c>
      <c r="O110" s="103" t="s">
        <v>547</v>
      </c>
      <c r="P110" s="103"/>
      <c r="Q110" s="103" t="s">
        <v>542</v>
      </c>
      <c r="R110" s="123" t="s">
        <v>558</v>
      </c>
      <c r="S110" s="123" t="s">
        <v>559</v>
      </c>
      <c r="T110" s="123" t="s">
        <v>561</v>
      </c>
      <c r="U110" s="123" t="s">
        <v>543</v>
      </c>
      <c r="V110" s="123" t="s">
        <v>549</v>
      </c>
      <c r="W110" s="123" t="s">
        <v>182</v>
      </c>
      <c r="X110" s="123" t="s">
        <v>551</v>
      </c>
      <c r="Y110" s="123" t="s">
        <v>552</v>
      </c>
    </row>
    <row r="111" spans="1:43" ht="18" hidden="1" customHeight="1">
      <c r="A111" s="108" t="s">
        <v>184</v>
      </c>
      <c r="B111" s="103" t="s">
        <v>539</v>
      </c>
      <c r="C111" s="103" t="s">
        <v>564</v>
      </c>
      <c r="D111" s="103" t="s">
        <v>554</v>
      </c>
      <c r="E111" s="103" t="s">
        <v>555</v>
      </c>
      <c r="F111" s="103"/>
      <c r="G111" s="103" t="s">
        <v>556</v>
      </c>
      <c r="H111" s="103"/>
      <c r="I111" s="103" t="s">
        <v>540</v>
      </c>
      <c r="J111" s="103" t="s">
        <v>560</v>
      </c>
      <c r="K111" s="103"/>
      <c r="L111" s="103" t="s">
        <v>557</v>
      </c>
      <c r="M111" s="103" t="s">
        <v>546</v>
      </c>
      <c r="N111" s="103" t="s">
        <v>548</v>
      </c>
      <c r="O111" s="103" t="s">
        <v>547</v>
      </c>
      <c r="P111" s="103"/>
      <c r="Q111" s="103" t="s">
        <v>542</v>
      </c>
      <c r="R111" s="123" t="s">
        <v>558</v>
      </c>
      <c r="S111" s="123" t="s">
        <v>559</v>
      </c>
      <c r="T111" s="123" t="s">
        <v>561</v>
      </c>
      <c r="U111" s="123" t="s">
        <v>543</v>
      </c>
      <c r="V111" s="123" t="s">
        <v>549</v>
      </c>
      <c r="W111" s="123" t="s">
        <v>182</v>
      </c>
      <c r="X111" s="123" t="s">
        <v>551</v>
      </c>
      <c r="Y111" s="123" t="s">
        <v>552</v>
      </c>
    </row>
    <row r="112" spans="1:43" ht="18" hidden="1" customHeight="1">
      <c r="A112" s="108" t="s">
        <v>208</v>
      </c>
      <c r="B112" s="103" t="s">
        <v>539</v>
      </c>
      <c r="C112" s="103" t="s">
        <v>564</v>
      </c>
      <c r="D112" s="103" t="s">
        <v>554</v>
      </c>
      <c r="E112" s="103" t="s">
        <v>555</v>
      </c>
      <c r="F112" s="103"/>
      <c r="G112" s="103" t="s">
        <v>556</v>
      </c>
      <c r="H112" s="103"/>
      <c r="I112" s="103" t="s">
        <v>540</v>
      </c>
      <c r="J112" s="103" t="s">
        <v>560</v>
      </c>
      <c r="K112" s="103"/>
      <c r="L112" s="103" t="s">
        <v>557</v>
      </c>
      <c r="M112" s="103" t="s">
        <v>546</v>
      </c>
      <c r="N112" s="103" t="s">
        <v>548</v>
      </c>
      <c r="O112" s="103" t="s">
        <v>547</v>
      </c>
      <c r="P112" s="103"/>
      <c r="Q112" s="103" t="s">
        <v>542</v>
      </c>
      <c r="R112" s="123" t="s">
        <v>558</v>
      </c>
      <c r="S112" s="123" t="s">
        <v>559</v>
      </c>
      <c r="T112" s="123" t="s">
        <v>561</v>
      </c>
      <c r="U112" s="123" t="s">
        <v>543</v>
      </c>
      <c r="V112" s="123" t="s">
        <v>549</v>
      </c>
      <c r="W112" s="123" t="s">
        <v>182</v>
      </c>
      <c r="X112" s="123" t="s">
        <v>551</v>
      </c>
      <c r="Y112" s="123" t="s">
        <v>552</v>
      </c>
    </row>
    <row r="113" spans="1:43" ht="18" hidden="1" customHeight="1">
      <c r="A113" s="108" t="s">
        <v>209</v>
      </c>
      <c r="B113" s="103" t="s">
        <v>539</v>
      </c>
      <c r="C113" s="103" t="s">
        <v>564</v>
      </c>
      <c r="D113" s="103" t="s">
        <v>554</v>
      </c>
      <c r="E113" s="103" t="s">
        <v>555</v>
      </c>
      <c r="F113" s="103"/>
      <c r="G113" s="103" t="s">
        <v>556</v>
      </c>
      <c r="H113" s="103"/>
      <c r="I113" s="103" t="s">
        <v>540</v>
      </c>
      <c r="J113" s="103" t="s">
        <v>560</v>
      </c>
      <c r="K113" s="103"/>
      <c r="L113" s="103" t="s">
        <v>557</v>
      </c>
      <c r="M113" s="103" t="s">
        <v>546</v>
      </c>
      <c r="N113" s="103" t="s">
        <v>548</v>
      </c>
      <c r="O113" s="103" t="s">
        <v>547</v>
      </c>
      <c r="P113" s="103"/>
      <c r="Q113" s="103" t="s">
        <v>542</v>
      </c>
      <c r="R113" s="123" t="s">
        <v>558</v>
      </c>
      <c r="S113" s="123" t="s">
        <v>559</v>
      </c>
      <c r="T113" s="123" t="s">
        <v>561</v>
      </c>
      <c r="U113" s="123" t="s">
        <v>543</v>
      </c>
      <c r="V113" s="123" t="s">
        <v>549</v>
      </c>
      <c r="W113" s="123" t="s">
        <v>182</v>
      </c>
      <c r="X113" s="123" t="s">
        <v>551</v>
      </c>
      <c r="Y113" s="123" t="s">
        <v>552</v>
      </c>
    </row>
    <row r="114" spans="1:43" ht="18" hidden="1" customHeight="1">
      <c r="A114" s="108" t="s">
        <v>198</v>
      </c>
      <c r="B114" s="103" t="s">
        <v>539</v>
      </c>
      <c r="C114" s="103" t="s">
        <v>564</v>
      </c>
      <c r="D114" s="103" t="s">
        <v>554</v>
      </c>
      <c r="E114" s="103" t="s">
        <v>555</v>
      </c>
      <c r="F114" s="103"/>
      <c r="G114" s="103" t="s">
        <v>556</v>
      </c>
      <c r="H114" s="103"/>
      <c r="I114" s="103" t="s">
        <v>540</v>
      </c>
      <c r="J114" s="103" t="s">
        <v>560</v>
      </c>
      <c r="K114" s="103"/>
      <c r="L114" s="103" t="s">
        <v>557</v>
      </c>
      <c r="M114" s="103" t="s">
        <v>546</v>
      </c>
      <c r="N114" s="103" t="s">
        <v>548</v>
      </c>
      <c r="O114" s="103" t="s">
        <v>547</v>
      </c>
      <c r="P114" s="103"/>
      <c r="Q114" s="103" t="s">
        <v>542</v>
      </c>
      <c r="R114" s="123" t="s">
        <v>558</v>
      </c>
      <c r="S114" s="123" t="s">
        <v>559</v>
      </c>
      <c r="T114" s="123" t="s">
        <v>561</v>
      </c>
      <c r="U114" s="122"/>
      <c r="V114" s="123" t="s">
        <v>549</v>
      </c>
      <c r="W114" s="123" t="s">
        <v>182</v>
      </c>
      <c r="X114" s="123" t="s">
        <v>551</v>
      </c>
      <c r="Y114" s="123" t="s">
        <v>552</v>
      </c>
    </row>
    <row r="115" spans="1:43" ht="18" hidden="1" customHeight="1">
      <c r="A115" s="108" t="s">
        <v>200</v>
      </c>
      <c r="B115" s="103" t="s">
        <v>539</v>
      </c>
      <c r="C115" s="103" t="s">
        <v>564</v>
      </c>
      <c r="D115" s="103" t="s">
        <v>554</v>
      </c>
      <c r="E115" s="103" t="s">
        <v>555</v>
      </c>
      <c r="F115" s="103"/>
      <c r="G115" s="103" t="s">
        <v>556</v>
      </c>
      <c r="H115" s="103"/>
      <c r="I115" s="103" t="s">
        <v>540</v>
      </c>
      <c r="J115" s="103" t="s">
        <v>560</v>
      </c>
      <c r="K115" s="103"/>
      <c r="L115" s="103" t="s">
        <v>557</v>
      </c>
      <c r="M115" s="103" t="s">
        <v>546</v>
      </c>
      <c r="N115" s="103" t="s">
        <v>548</v>
      </c>
      <c r="O115" s="103" t="s">
        <v>547</v>
      </c>
      <c r="P115" s="103"/>
      <c r="Q115" s="103" t="s">
        <v>542</v>
      </c>
      <c r="R115" s="123" t="s">
        <v>558</v>
      </c>
      <c r="S115" s="123" t="s">
        <v>559</v>
      </c>
      <c r="T115" s="123" t="s">
        <v>561</v>
      </c>
      <c r="U115" s="122"/>
      <c r="V115" s="122"/>
      <c r="W115" s="123" t="s">
        <v>182</v>
      </c>
      <c r="X115" s="122"/>
      <c r="Y115" s="123" t="s">
        <v>552</v>
      </c>
    </row>
    <row r="116" spans="1:43" ht="18" hidden="1" customHeight="1">
      <c r="A116" s="108" t="s">
        <v>201</v>
      </c>
      <c r="B116" s="103" t="s">
        <v>539</v>
      </c>
      <c r="C116" s="103" t="s">
        <v>564</v>
      </c>
      <c r="D116" s="103" t="s">
        <v>554</v>
      </c>
      <c r="E116" s="103" t="s">
        <v>555</v>
      </c>
      <c r="F116" s="103"/>
      <c r="G116" s="103" t="s">
        <v>556</v>
      </c>
      <c r="H116" s="103"/>
      <c r="I116" s="103" t="s">
        <v>540</v>
      </c>
      <c r="J116" s="103" t="s">
        <v>560</v>
      </c>
      <c r="K116" s="103"/>
      <c r="L116" s="103" t="s">
        <v>557</v>
      </c>
      <c r="M116" s="103" t="s">
        <v>546</v>
      </c>
      <c r="N116" s="103" t="s">
        <v>548</v>
      </c>
      <c r="O116" s="103" t="s">
        <v>547</v>
      </c>
      <c r="P116" s="103"/>
      <c r="Q116" s="103"/>
      <c r="R116" s="122"/>
      <c r="S116" s="122"/>
      <c r="T116" s="123" t="s">
        <v>561</v>
      </c>
      <c r="U116" s="122"/>
      <c r="V116" s="122"/>
      <c r="W116" s="123" t="s">
        <v>182</v>
      </c>
      <c r="X116" s="122"/>
      <c r="Y116" s="123" t="s">
        <v>552</v>
      </c>
    </row>
    <row r="117" spans="1:43" ht="18" hidden="1" customHeight="1">
      <c r="A117" s="108" t="s">
        <v>202</v>
      </c>
      <c r="B117" s="103"/>
      <c r="C117" s="103"/>
      <c r="D117" s="103"/>
      <c r="E117" s="103"/>
      <c r="F117" s="103"/>
      <c r="G117" s="103" t="s">
        <v>556</v>
      </c>
      <c r="H117" s="103"/>
      <c r="I117" s="103"/>
      <c r="J117" s="103"/>
      <c r="K117" s="103"/>
      <c r="L117" s="103" t="s">
        <v>557</v>
      </c>
      <c r="M117" s="103"/>
      <c r="N117" s="103" t="s">
        <v>548</v>
      </c>
      <c r="O117" s="103" t="s">
        <v>547</v>
      </c>
      <c r="P117" s="103"/>
      <c r="Q117" s="103"/>
      <c r="R117" s="122"/>
      <c r="S117" s="122"/>
      <c r="T117" s="122"/>
      <c r="U117" s="122"/>
      <c r="V117" s="122"/>
      <c r="W117" s="123" t="s">
        <v>182</v>
      </c>
      <c r="X117" s="122"/>
      <c r="Y117" s="123" t="s">
        <v>552</v>
      </c>
    </row>
    <row r="118" spans="1:43" ht="18" hidden="1" customHeight="1">
      <c r="A118" s="108" t="s">
        <v>203</v>
      </c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 t="s">
        <v>547</v>
      </c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</row>
    <row r="119" spans="1:43" s="8" customFormat="1" ht="20.100000000000001" hidden="1" customHeight="1">
      <c r="A119" s="17" t="s">
        <v>204</v>
      </c>
      <c r="B119" s="109">
        <f t="shared" ref="B119:Y119" si="7">IF(COUNTA(B107:B118)=0,"-",COUNTA(B107:B118)/12)</f>
        <v>0.58333333333333337</v>
      </c>
      <c r="C119" s="109">
        <f t="shared" si="7"/>
        <v>0.66666666666666663</v>
      </c>
      <c r="D119" s="109">
        <f t="shared" si="7"/>
        <v>0.66666666666666663</v>
      </c>
      <c r="E119" s="109">
        <f t="shared" si="7"/>
        <v>0.66666666666666663</v>
      </c>
      <c r="F119" s="109" t="str">
        <f t="shared" si="7"/>
        <v>-</v>
      </c>
      <c r="G119" s="109">
        <f t="shared" si="7"/>
        <v>0.83333333333333337</v>
      </c>
      <c r="H119" s="109" t="str">
        <f t="shared" si="7"/>
        <v>-</v>
      </c>
      <c r="I119" s="109">
        <f t="shared" si="7"/>
        <v>0.83333333333333337</v>
      </c>
      <c r="J119" s="109">
        <f t="shared" si="7"/>
        <v>0.75</v>
      </c>
      <c r="K119" s="109" t="str">
        <f t="shared" si="7"/>
        <v>-</v>
      </c>
      <c r="L119" s="109">
        <f t="shared" si="7"/>
        <v>0.83333333333333337</v>
      </c>
      <c r="M119" s="109">
        <f t="shared" si="7"/>
        <v>0.83333333333333337</v>
      </c>
      <c r="N119" s="109">
        <f t="shared" si="7"/>
        <v>0.83333333333333337</v>
      </c>
      <c r="O119" s="109">
        <f t="shared" si="7"/>
        <v>0.83333333333333337</v>
      </c>
      <c r="P119" s="109" t="str">
        <f t="shared" si="7"/>
        <v>-</v>
      </c>
      <c r="Q119" s="109">
        <f t="shared" si="7"/>
        <v>0.75</v>
      </c>
      <c r="R119" s="109">
        <f t="shared" si="7"/>
        <v>0.58333333333333337</v>
      </c>
      <c r="S119" s="109">
        <f t="shared" si="7"/>
        <v>0.58333333333333337</v>
      </c>
      <c r="T119" s="109">
        <f t="shared" si="7"/>
        <v>0.58333333333333337</v>
      </c>
      <c r="U119" s="109">
        <f t="shared" si="7"/>
        <v>0.58333333333333337</v>
      </c>
      <c r="V119" s="109">
        <f t="shared" si="7"/>
        <v>0.58333333333333337</v>
      </c>
      <c r="W119" s="109">
        <f t="shared" si="7"/>
        <v>0.83333333333333337</v>
      </c>
      <c r="X119" s="109">
        <f t="shared" si="7"/>
        <v>0.58333333333333337</v>
      </c>
      <c r="Y119" s="109">
        <f t="shared" si="7"/>
        <v>0.83333333333333337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ht="18" hidden="1" customHeight="1"/>
    <row r="121" spans="1:43" ht="20.100000000000001" hidden="1" customHeight="1">
      <c r="A121" s="117" t="s">
        <v>290</v>
      </c>
      <c r="B121" s="118" t="s">
        <v>513</v>
      </c>
      <c r="C121" s="118" t="s">
        <v>514</v>
      </c>
      <c r="D121" s="118" t="s">
        <v>515</v>
      </c>
      <c r="E121" s="118" t="s">
        <v>516</v>
      </c>
      <c r="F121" s="118" t="s">
        <v>517</v>
      </c>
      <c r="G121" s="118" t="s">
        <v>518</v>
      </c>
      <c r="H121" s="118" t="s">
        <v>519</v>
      </c>
      <c r="I121" s="118" t="s">
        <v>520</v>
      </c>
      <c r="J121" s="118" t="s">
        <v>521</v>
      </c>
      <c r="K121" s="118" t="s">
        <v>522</v>
      </c>
      <c r="L121" s="118" t="s">
        <v>523</v>
      </c>
      <c r="M121" s="118" t="s">
        <v>524</v>
      </c>
      <c r="N121" s="118" t="s">
        <v>525</v>
      </c>
      <c r="O121" s="118" t="s">
        <v>526</v>
      </c>
      <c r="P121" s="118" t="s">
        <v>527</v>
      </c>
      <c r="Q121" s="118" t="s">
        <v>528</v>
      </c>
      <c r="R121" s="118" t="s">
        <v>529</v>
      </c>
      <c r="S121" s="118" t="s">
        <v>530</v>
      </c>
      <c r="T121" s="118" t="s">
        <v>531</v>
      </c>
      <c r="U121" s="118" t="s">
        <v>532</v>
      </c>
      <c r="V121" s="118" t="s">
        <v>533</v>
      </c>
      <c r="W121" s="118" t="s">
        <v>534</v>
      </c>
      <c r="X121" s="118" t="s">
        <v>535</v>
      </c>
      <c r="Y121" s="118" t="s">
        <v>536</v>
      </c>
    </row>
    <row r="122" spans="1:43" ht="18" hidden="1" customHeight="1">
      <c r="A122" s="108" t="s">
        <v>168</v>
      </c>
      <c r="B122" s="103"/>
      <c r="C122" s="103"/>
      <c r="D122" s="103"/>
      <c r="E122" s="103"/>
      <c r="F122" s="103"/>
      <c r="G122" s="103"/>
      <c r="H122" s="103"/>
      <c r="I122" s="103" t="s">
        <v>540</v>
      </c>
      <c r="J122" s="103" t="s">
        <v>560</v>
      </c>
      <c r="K122" s="103"/>
      <c r="L122" s="103"/>
      <c r="M122" s="103"/>
      <c r="N122" s="103"/>
      <c r="O122" s="103"/>
      <c r="P122" s="103" t="s">
        <v>562</v>
      </c>
      <c r="Q122" s="103" t="s">
        <v>542</v>
      </c>
      <c r="R122" s="122"/>
      <c r="S122" s="122"/>
      <c r="T122" s="122"/>
      <c r="U122" s="123" t="s">
        <v>543</v>
      </c>
      <c r="V122" s="122"/>
      <c r="W122" s="122"/>
      <c r="X122" s="122"/>
      <c r="Y122" s="122"/>
    </row>
    <row r="123" spans="1:43" ht="18" hidden="1" customHeight="1">
      <c r="A123" s="108" t="s">
        <v>174</v>
      </c>
      <c r="B123" s="103"/>
      <c r="C123" s="103"/>
      <c r="D123" s="103"/>
      <c r="E123" s="103"/>
      <c r="F123" s="103"/>
      <c r="G123" s="103" t="s">
        <v>556</v>
      </c>
      <c r="H123" s="103"/>
      <c r="I123" s="103" t="s">
        <v>540</v>
      </c>
      <c r="J123" s="103" t="s">
        <v>560</v>
      </c>
      <c r="K123" s="103" t="s">
        <v>545</v>
      </c>
      <c r="L123" s="103" t="s">
        <v>557</v>
      </c>
      <c r="M123" s="103" t="s">
        <v>546</v>
      </c>
      <c r="N123" s="103" t="s">
        <v>548</v>
      </c>
      <c r="O123" s="103" t="s">
        <v>547</v>
      </c>
      <c r="P123" s="103" t="s">
        <v>562</v>
      </c>
      <c r="Q123" s="103" t="s">
        <v>542</v>
      </c>
      <c r="R123" s="122"/>
      <c r="S123" s="122"/>
      <c r="T123" s="122"/>
      <c r="U123" s="123" t="s">
        <v>543</v>
      </c>
      <c r="V123" s="123" t="s">
        <v>549</v>
      </c>
      <c r="W123" s="123" t="s">
        <v>182</v>
      </c>
      <c r="X123" s="123" t="s">
        <v>551</v>
      </c>
      <c r="Y123" s="123" t="s">
        <v>552</v>
      </c>
    </row>
    <row r="124" spans="1:43" ht="18" hidden="1" customHeight="1">
      <c r="A124" s="108" t="s">
        <v>176</v>
      </c>
      <c r="B124" s="103" t="s">
        <v>539</v>
      </c>
      <c r="C124" s="103" t="s">
        <v>564</v>
      </c>
      <c r="D124" s="103" t="s">
        <v>554</v>
      </c>
      <c r="E124" s="103" t="s">
        <v>555</v>
      </c>
      <c r="F124" s="103"/>
      <c r="G124" s="103" t="s">
        <v>556</v>
      </c>
      <c r="H124" s="103" t="s">
        <v>563</v>
      </c>
      <c r="I124" s="103" t="s">
        <v>540</v>
      </c>
      <c r="J124" s="103" t="s">
        <v>560</v>
      </c>
      <c r="K124" s="103" t="s">
        <v>545</v>
      </c>
      <c r="L124" s="103" t="s">
        <v>557</v>
      </c>
      <c r="M124" s="103" t="s">
        <v>546</v>
      </c>
      <c r="N124" s="103" t="s">
        <v>548</v>
      </c>
      <c r="O124" s="103" t="s">
        <v>547</v>
      </c>
      <c r="P124" s="103" t="s">
        <v>562</v>
      </c>
      <c r="Q124" s="103" t="s">
        <v>542</v>
      </c>
      <c r="R124" s="123" t="s">
        <v>558</v>
      </c>
      <c r="S124" s="123" t="s">
        <v>559</v>
      </c>
      <c r="T124" s="122"/>
      <c r="U124" s="123" t="s">
        <v>543</v>
      </c>
      <c r="V124" s="123" t="s">
        <v>549</v>
      </c>
      <c r="W124" s="123" t="s">
        <v>182</v>
      </c>
      <c r="X124" s="123" t="s">
        <v>551</v>
      </c>
      <c r="Y124" s="123" t="s">
        <v>552</v>
      </c>
    </row>
    <row r="125" spans="1:43" ht="18" hidden="1" customHeight="1">
      <c r="A125" s="108" t="s">
        <v>181</v>
      </c>
      <c r="B125" s="119" t="s">
        <v>539</v>
      </c>
      <c r="C125" s="103" t="s">
        <v>564</v>
      </c>
      <c r="D125" s="103" t="s">
        <v>554</v>
      </c>
      <c r="E125" s="103" t="s">
        <v>555</v>
      </c>
      <c r="F125" s="103"/>
      <c r="G125" s="103" t="s">
        <v>556</v>
      </c>
      <c r="H125" s="103" t="s">
        <v>563</v>
      </c>
      <c r="I125" s="103" t="s">
        <v>540</v>
      </c>
      <c r="J125" s="103" t="s">
        <v>560</v>
      </c>
      <c r="K125" s="103" t="s">
        <v>545</v>
      </c>
      <c r="L125" s="103" t="s">
        <v>557</v>
      </c>
      <c r="M125" s="103" t="s">
        <v>546</v>
      </c>
      <c r="N125" s="103" t="s">
        <v>548</v>
      </c>
      <c r="O125" s="103" t="s">
        <v>547</v>
      </c>
      <c r="P125" s="103" t="s">
        <v>562</v>
      </c>
      <c r="Q125" s="103" t="s">
        <v>542</v>
      </c>
      <c r="R125" s="123" t="s">
        <v>558</v>
      </c>
      <c r="S125" s="123" t="s">
        <v>559</v>
      </c>
      <c r="T125" s="123" t="s">
        <v>561</v>
      </c>
      <c r="U125" s="123" t="s">
        <v>543</v>
      </c>
      <c r="V125" s="123" t="s">
        <v>549</v>
      </c>
      <c r="W125" s="123" t="s">
        <v>182</v>
      </c>
      <c r="X125" s="123" t="s">
        <v>551</v>
      </c>
      <c r="Y125" s="123" t="s">
        <v>552</v>
      </c>
    </row>
    <row r="126" spans="1:43" ht="18" hidden="1" customHeight="1">
      <c r="A126" s="108" t="s">
        <v>184</v>
      </c>
      <c r="B126" s="103" t="s">
        <v>539</v>
      </c>
      <c r="C126" s="103" t="s">
        <v>564</v>
      </c>
      <c r="D126" s="103" t="s">
        <v>554</v>
      </c>
      <c r="E126" s="103" t="s">
        <v>555</v>
      </c>
      <c r="F126" s="103"/>
      <c r="G126" s="103" t="s">
        <v>556</v>
      </c>
      <c r="H126" s="103" t="s">
        <v>563</v>
      </c>
      <c r="I126" s="103" t="s">
        <v>540</v>
      </c>
      <c r="J126" s="103" t="s">
        <v>560</v>
      </c>
      <c r="K126" s="103" t="s">
        <v>545</v>
      </c>
      <c r="L126" s="103" t="s">
        <v>557</v>
      </c>
      <c r="M126" s="103" t="s">
        <v>546</v>
      </c>
      <c r="N126" s="103" t="s">
        <v>548</v>
      </c>
      <c r="O126" s="103" t="s">
        <v>547</v>
      </c>
      <c r="P126" s="103" t="s">
        <v>562</v>
      </c>
      <c r="Q126" s="103" t="s">
        <v>542</v>
      </c>
      <c r="R126" s="123" t="s">
        <v>558</v>
      </c>
      <c r="S126" s="123" t="s">
        <v>559</v>
      </c>
      <c r="T126" s="123" t="s">
        <v>561</v>
      </c>
      <c r="U126" s="123" t="s">
        <v>543</v>
      </c>
      <c r="V126" s="123" t="s">
        <v>549</v>
      </c>
      <c r="W126" s="123" t="s">
        <v>182</v>
      </c>
      <c r="X126" s="123" t="s">
        <v>551</v>
      </c>
      <c r="Y126" s="123" t="s">
        <v>552</v>
      </c>
    </row>
    <row r="127" spans="1:43" ht="18" hidden="1" customHeight="1">
      <c r="A127" s="108" t="s">
        <v>208</v>
      </c>
      <c r="B127" s="103" t="s">
        <v>539</v>
      </c>
      <c r="C127" s="103" t="s">
        <v>564</v>
      </c>
      <c r="D127" s="103" t="s">
        <v>554</v>
      </c>
      <c r="E127" s="103" t="s">
        <v>555</v>
      </c>
      <c r="F127" s="103"/>
      <c r="G127" s="103" t="s">
        <v>556</v>
      </c>
      <c r="H127" s="103" t="s">
        <v>563</v>
      </c>
      <c r="I127" s="103" t="s">
        <v>540</v>
      </c>
      <c r="J127" s="103"/>
      <c r="K127" s="103" t="s">
        <v>545</v>
      </c>
      <c r="L127" s="103" t="s">
        <v>557</v>
      </c>
      <c r="M127" s="103" t="s">
        <v>546</v>
      </c>
      <c r="N127" s="103" t="s">
        <v>548</v>
      </c>
      <c r="O127" s="103" t="s">
        <v>547</v>
      </c>
      <c r="P127" s="103" t="s">
        <v>562</v>
      </c>
      <c r="Q127" s="103" t="s">
        <v>542</v>
      </c>
      <c r="R127" s="123" t="s">
        <v>558</v>
      </c>
      <c r="S127" s="123" t="s">
        <v>559</v>
      </c>
      <c r="T127" s="123" t="s">
        <v>561</v>
      </c>
      <c r="U127" s="123" t="s">
        <v>543</v>
      </c>
      <c r="V127" s="123" t="s">
        <v>549</v>
      </c>
      <c r="W127" s="123" t="s">
        <v>182</v>
      </c>
      <c r="X127" s="123" t="s">
        <v>551</v>
      </c>
      <c r="Y127" s="123" t="s">
        <v>552</v>
      </c>
    </row>
    <row r="128" spans="1:43" ht="18" hidden="1" customHeight="1">
      <c r="A128" s="108" t="s">
        <v>209</v>
      </c>
      <c r="B128" s="103" t="s">
        <v>539</v>
      </c>
      <c r="C128" s="103" t="s">
        <v>564</v>
      </c>
      <c r="D128" s="103" t="s">
        <v>554</v>
      </c>
      <c r="E128" s="103" t="s">
        <v>555</v>
      </c>
      <c r="F128" s="103"/>
      <c r="G128" s="103" t="s">
        <v>556</v>
      </c>
      <c r="H128" s="103" t="s">
        <v>563</v>
      </c>
      <c r="I128" s="103" t="s">
        <v>540</v>
      </c>
      <c r="J128" s="103"/>
      <c r="K128" s="103" t="s">
        <v>545</v>
      </c>
      <c r="L128" s="103" t="s">
        <v>557</v>
      </c>
      <c r="M128" s="103" t="s">
        <v>546</v>
      </c>
      <c r="N128" s="103" t="s">
        <v>548</v>
      </c>
      <c r="O128" s="103" t="s">
        <v>547</v>
      </c>
      <c r="P128" s="103" t="s">
        <v>562</v>
      </c>
      <c r="Q128" s="103" t="s">
        <v>542</v>
      </c>
      <c r="R128" s="123" t="s">
        <v>558</v>
      </c>
      <c r="S128" s="123" t="s">
        <v>559</v>
      </c>
      <c r="T128" s="123" t="s">
        <v>561</v>
      </c>
      <c r="U128" s="123" t="s">
        <v>543</v>
      </c>
      <c r="V128" s="123" t="s">
        <v>549</v>
      </c>
      <c r="W128" s="123" t="s">
        <v>182</v>
      </c>
      <c r="X128" s="123" t="s">
        <v>551</v>
      </c>
      <c r="Y128" s="123" t="s">
        <v>552</v>
      </c>
    </row>
    <row r="129" spans="1:25" ht="18" hidden="1" customHeight="1">
      <c r="A129" s="108" t="s">
        <v>198</v>
      </c>
      <c r="B129" s="103" t="s">
        <v>539</v>
      </c>
      <c r="C129" s="103" t="s">
        <v>564</v>
      </c>
      <c r="D129" s="103" t="s">
        <v>554</v>
      </c>
      <c r="E129" s="103" t="s">
        <v>555</v>
      </c>
      <c r="F129" s="103"/>
      <c r="G129" s="103" t="s">
        <v>556</v>
      </c>
      <c r="H129" s="103" t="s">
        <v>563</v>
      </c>
      <c r="I129" s="103" t="s">
        <v>540</v>
      </c>
      <c r="J129" s="103"/>
      <c r="K129" s="103" t="s">
        <v>545</v>
      </c>
      <c r="L129" s="103" t="s">
        <v>557</v>
      </c>
      <c r="M129" s="103" t="s">
        <v>546</v>
      </c>
      <c r="N129" s="103" t="s">
        <v>548</v>
      </c>
      <c r="O129" s="103" t="s">
        <v>547</v>
      </c>
      <c r="P129" s="103" t="s">
        <v>562</v>
      </c>
      <c r="Q129" s="103" t="s">
        <v>542</v>
      </c>
      <c r="R129" s="123" t="s">
        <v>558</v>
      </c>
      <c r="S129" s="123" t="s">
        <v>559</v>
      </c>
      <c r="T129" s="123" t="s">
        <v>561</v>
      </c>
      <c r="U129" s="122"/>
      <c r="V129" s="123" t="s">
        <v>549</v>
      </c>
      <c r="W129" s="123" t="s">
        <v>182</v>
      </c>
      <c r="X129" s="123" t="s">
        <v>551</v>
      </c>
      <c r="Y129" s="123" t="s">
        <v>552</v>
      </c>
    </row>
    <row r="130" spans="1:25" ht="18" hidden="1" customHeight="1">
      <c r="A130" s="108" t="s">
        <v>200</v>
      </c>
      <c r="B130" s="103" t="s">
        <v>539</v>
      </c>
      <c r="C130" s="103" t="s">
        <v>564</v>
      </c>
      <c r="D130" s="103" t="s">
        <v>554</v>
      </c>
      <c r="E130" s="103" t="s">
        <v>555</v>
      </c>
      <c r="F130" s="103"/>
      <c r="G130" s="103" t="s">
        <v>556</v>
      </c>
      <c r="H130" s="103" t="s">
        <v>563</v>
      </c>
      <c r="I130" s="103" t="s">
        <v>540</v>
      </c>
      <c r="J130" s="103"/>
      <c r="K130" s="103" t="s">
        <v>545</v>
      </c>
      <c r="L130" s="103" t="s">
        <v>557</v>
      </c>
      <c r="M130" s="103" t="s">
        <v>546</v>
      </c>
      <c r="N130" s="103" t="s">
        <v>548</v>
      </c>
      <c r="O130" s="103" t="s">
        <v>547</v>
      </c>
      <c r="P130" s="103" t="s">
        <v>562</v>
      </c>
      <c r="Q130" s="103" t="s">
        <v>542</v>
      </c>
      <c r="R130" s="123" t="s">
        <v>558</v>
      </c>
      <c r="S130" s="123" t="s">
        <v>559</v>
      </c>
      <c r="T130" s="123" t="s">
        <v>561</v>
      </c>
      <c r="U130" s="122"/>
      <c r="V130" s="122"/>
      <c r="W130" s="123" t="s">
        <v>182</v>
      </c>
      <c r="X130" s="122"/>
      <c r="Y130" s="123" t="s">
        <v>552</v>
      </c>
    </row>
    <row r="131" spans="1:25" ht="18" hidden="1" customHeight="1">
      <c r="A131" s="108" t="s">
        <v>201</v>
      </c>
      <c r="B131" s="103" t="s">
        <v>539</v>
      </c>
      <c r="C131" s="103" t="s">
        <v>564</v>
      </c>
      <c r="D131" s="103" t="s">
        <v>554</v>
      </c>
      <c r="E131" s="103" t="s">
        <v>555</v>
      </c>
      <c r="F131" s="103"/>
      <c r="G131" s="103" t="s">
        <v>556</v>
      </c>
      <c r="H131" s="103" t="s">
        <v>563</v>
      </c>
      <c r="I131" s="103"/>
      <c r="J131" s="103"/>
      <c r="K131" s="103" t="s">
        <v>545</v>
      </c>
      <c r="L131" s="103" t="s">
        <v>557</v>
      </c>
      <c r="M131" s="103" t="s">
        <v>546</v>
      </c>
      <c r="N131" s="103" t="s">
        <v>548</v>
      </c>
      <c r="O131" s="103" t="s">
        <v>547</v>
      </c>
      <c r="P131" s="103" t="s">
        <v>562</v>
      </c>
      <c r="Q131" s="103" t="s">
        <v>542</v>
      </c>
      <c r="R131" s="122"/>
      <c r="S131" s="122"/>
      <c r="T131" s="123" t="s">
        <v>561</v>
      </c>
      <c r="U131" s="122"/>
      <c r="V131" s="122"/>
      <c r="W131" s="123" t="s">
        <v>182</v>
      </c>
      <c r="X131" s="122"/>
      <c r="Y131" s="123" t="s">
        <v>552</v>
      </c>
    </row>
    <row r="132" spans="1:25" ht="18" hidden="1" customHeight="1">
      <c r="A132" s="108" t="s">
        <v>202</v>
      </c>
      <c r="B132" s="103"/>
      <c r="C132" s="103"/>
      <c r="D132" s="103"/>
      <c r="E132" s="103"/>
      <c r="F132" s="103"/>
      <c r="G132" s="103" t="s">
        <v>556</v>
      </c>
      <c r="H132" s="103" t="s">
        <v>563</v>
      </c>
      <c r="I132" s="103"/>
      <c r="J132" s="103"/>
      <c r="K132" s="103"/>
      <c r="L132" s="103"/>
      <c r="M132" s="103"/>
      <c r="N132" s="103"/>
      <c r="O132" s="103"/>
      <c r="P132" s="103"/>
      <c r="Q132" s="103"/>
      <c r="R132" s="122"/>
      <c r="S132" s="122"/>
      <c r="T132" s="122"/>
      <c r="U132" s="122"/>
      <c r="V132" s="122"/>
      <c r="W132" s="123" t="s">
        <v>182</v>
      </c>
      <c r="X132" s="122"/>
      <c r="Y132" s="123" t="s">
        <v>552</v>
      </c>
    </row>
    <row r="133" spans="1:25" ht="18" hidden="1" customHeight="1">
      <c r="A133" s="108" t="s">
        <v>203</v>
      </c>
      <c r="B133" s="103"/>
      <c r="C133" s="103"/>
      <c r="D133" s="103"/>
      <c r="E133" s="103"/>
      <c r="F133" s="103"/>
      <c r="G133" s="103"/>
      <c r="H133" s="103" t="s">
        <v>563</v>
      </c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</row>
    <row r="134" spans="1:25" ht="18" hidden="1" customHeight="1">
      <c r="A134" s="17" t="s">
        <v>204</v>
      </c>
      <c r="B134" s="109">
        <f t="shared" ref="B134:Y134" si="8">IF(COUNTA(B122:B133)=0,"-",COUNTA(B122:B133)/12)</f>
        <v>0.66666666666666663</v>
      </c>
      <c r="C134" s="109">
        <f t="shared" si="8"/>
        <v>0.66666666666666663</v>
      </c>
      <c r="D134" s="109">
        <f t="shared" si="8"/>
        <v>0.66666666666666663</v>
      </c>
      <c r="E134" s="109">
        <f t="shared" si="8"/>
        <v>0.66666666666666663</v>
      </c>
      <c r="F134" s="109" t="str">
        <f t="shared" si="8"/>
        <v>-</v>
      </c>
      <c r="G134" s="109">
        <f t="shared" si="8"/>
        <v>0.83333333333333337</v>
      </c>
      <c r="H134" s="109">
        <f t="shared" si="8"/>
        <v>0.83333333333333337</v>
      </c>
      <c r="I134" s="109">
        <f t="shared" si="8"/>
        <v>0.75</v>
      </c>
      <c r="J134" s="109">
        <f t="shared" si="8"/>
        <v>0.41666666666666669</v>
      </c>
      <c r="K134" s="109">
        <f t="shared" si="8"/>
        <v>0.75</v>
      </c>
      <c r="L134" s="109">
        <f t="shared" si="8"/>
        <v>0.75</v>
      </c>
      <c r="M134" s="109">
        <f t="shared" si="8"/>
        <v>0.75</v>
      </c>
      <c r="N134" s="109">
        <f t="shared" si="8"/>
        <v>0.75</v>
      </c>
      <c r="O134" s="109">
        <f t="shared" si="8"/>
        <v>0.75</v>
      </c>
      <c r="P134" s="109">
        <f t="shared" si="8"/>
        <v>0.83333333333333337</v>
      </c>
      <c r="Q134" s="109">
        <f t="shared" si="8"/>
        <v>0.83333333333333337</v>
      </c>
      <c r="R134" s="109">
        <f t="shared" si="8"/>
        <v>0.58333333333333337</v>
      </c>
      <c r="S134" s="109">
        <f t="shared" si="8"/>
        <v>0.58333333333333337</v>
      </c>
      <c r="T134" s="109">
        <f t="shared" si="8"/>
        <v>0.58333333333333337</v>
      </c>
      <c r="U134" s="109">
        <f t="shared" si="8"/>
        <v>0.58333333333333337</v>
      </c>
      <c r="V134" s="109">
        <f t="shared" si="8"/>
        <v>0.58333333333333337</v>
      </c>
      <c r="W134" s="109">
        <f t="shared" si="8"/>
        <v>0.83333333333333337</v>
      </c>
      <c r="X134" s="109">
        <f t="shared" si="8"/>
        <v>0.58333333333333337</v>
      </c>
      <c r="Y134" s="109">
        <f t="shared" si="8"/>
        <v>0.83333333333333337</v>
      </c>
    </row>
    <row r="135" spans="1:25" ht="18" hidden="1" customHeight="1"/>
    <row r="136" spans="1:25" ht="20.100000000000001" hidden="1" customHeight="1">
      <c r="A136" s="117" t="s">
        <v>291</v>
      </c>
      <c r="B136" s="118" t="s">
        <v>513</v>
      </c>
      <c r="C136" s="118" t="s">
        <v>514</v>
      </c>
      <c r="D136" s="118" t="s">
        <v>515</v>
      </c>
      <c r="E136" s="118" t="s">
        <v>516</v>
      </c>
      <c r="F136" s="118" t="s">
        <v>517</v>
      </c>
      <c r="G136" s="118" t="s">
        <v>518</v>
      </c>
      <c r="H136" s="118" t="s">
        <v>519</v>
      </c>
      <c r="I136" s="118" t="s">
        <v>520</v>
      </c>
      <c r="J136" s="118" t="s">
        <v>521</v>
      </c>
      <c r="K136" s="118" t="s">
        <v>522</v>
      </c>
      <c r="L136" s="118" t="s">
        <v>523</v>
      </c>
      <c r="M136" s="118" t="s">
        <v>524</v>
      </c>
      <c r="N136" s="118" t="s">
        <v>525</v>
      </c>
      <c r="O136" s="118" t="s">
        <v>526</v>
      </c>
      <c r="P136" s="118" t="s">
        <v>527</v>
      </c>
      <c r="Q136" s="118" t="s">
        <v>528</v>
      </c>
      <c r="R136" s="118" t="s">
        <v>529</v>
      </c>
      <c r="S136" s="118" t="s">
        <v>530</v>
      </c>
      <c r="T136" s="118" t="s">
        <v>531</v>
      </c>
      <c r="U136" s="118" t="s">
        <v>532</v>
      </c>
      <c r="V136" s="118" t="s">
        <v>533</v>
      </c>
      <c r="W136" s="118" t="s">
        <v>534</v>
      </c>
      <c r="X136" s="118" t="s">
        <v>535</v>
      </c>
      <c r="Y136" s="118" t="s">
        <v>536</v>
      </c>
    </row>
    <row r="137" spans="1:25" ht="18" hidden="1" customHeight="1">
      <c r="A137" s="108" t="s">
        <v>168</v>
      </c>
      <c r="B137" s="103" t="s">
        <v>565</v>
      </c>
      <c r="C137" s="103"/>
      <c r="D137" s="103"/>
      <c r="E137" s="103"/>
      <c r="F137" s="103"/>
      <c r="G137" s="103"/>
      <c r="H137" s="103"/>
      <c r="I137" s="103" t="s">
        <v>540</v>
      </c>
      <c r="J137" s="103"/>
      <c r="K137" s="103"/>
      <c r="L137" s="103"/>
      <c r="M137" s="103" t="s">
        <v>546</v>
      </c>
      <c r="N137" s="103"/>
      <c r="O137" s="103"/>
      <c r="P137" s="103" t="s">
        <v>562</v>
      </c>
      <c r="Q137" s="103" t="s">
        <v>542</v>
      </c>
      <c r="R137" s="122"/>
      <c r="S137" s="122"/>
      <c r="T137" s="122"/>
      <c r="U137" s="123" t="s">
        <v>543</v>
      </c>
      <c r="V137" s="122"/>
      <c r="W137" s="122"/>
      <c r="X137" s="122"/>
      <c r="Y137" s="122"/>
    </row>
    <row r="138" spans="1:25" ht="18" hidden="1" customHeight="1">
      <c r="A138" s="108" t="s">
        <v>174</v>
      </c>
      <c r="B138" s="103" t="s">
        <v>565</v>
      </c>
      <c r="C138" s="103"/>
      <c r="D138" s="103"/>
      <c r="E138" s="103"/>
      <c r="F138" s="103"/>
      <c r="G138" s="103" t="s">
        <v>556</v>
      </c>
      <c r="H138" s="103" t="s">
        <v>563</v>
      </c>
      <c r="I138" s="103" t="s">
        <v>540</v>
      </c>
      <c r="J138" s="103"/>
      <c r="K138" s="103" t="s">
        <v>545</v>
      </c>
      <c r="L138" s="103" t="s">
        <v>557</v>
      </c>
      <c r="M138" s="103" t="s">
        <v>546</v>
      </c>
      <c r="N138" s="103" t="s">
        <v>548</v>
      </c>
      <c r="O138" s="103" t="s">
        <v>547</v>
      </c>
      <c r="P138" s="103" t="s">
        <v>562</v>
      </c>
      <c r="Q138" s="103" t="s">
        <v>542</v>
      </c>
      <c r="R138" s="122"/>
      <c r="S138" s="122"/>
      <c r="T138" s="122"/>
      <c r="U138" s="123" t="s">
        <v>543</v>
      </c>
      <c r="V138" s="123" t="s">
        <v>549</v>
      </c>
      <c r="W138" s="123" t="s">
        <v>182</v>
      </c>
      <c r="X138" s="123" t="s">
        <v>551</v>
      </c>
      <c r="Y138" s="123" t="s">
        <v>552</v>
      </c>
    </row>
    <row r="139" spans="1:25" ht="18" hidden="1" customHeight="1">
      <c r="A139" s="108" t="s">
        <v>176</v>
      </c>
      <c r="B139" s="103" t="s">
        <v>565</v>
      </c>
      <c r="C139" s="103" t="s">
        <v>564</v>
      </c>
      <c r="D139" s="103" t="s">
        <v>554</v>
      </c>
      <c r="E139" s="103" t="s">
        <v>555</v>
      </c>
      <c r="F139" s="103"/>
      <c r="G139" s="103" t="s">
        <v>556</v>
      </c>
      <c r="H139" s="103" t="s">
        <v>563</v>
      </c>
      <c r="I139" s="103" t="s">
        <v>540</v>
      </c>
      <c r="J139" s="103" t="s">
        <v>539</v>
      </c>
      <c r="K139" s="103" t="s">
        <v>545</v>
      </c>
      <c r="L139" s="103" t="s">
        <v>557</v>
      </c>
      <c r="M139" s="103" t="s">
        <v>546</v>
      </c>
      <c r="N139" s="103" t="s">
        <v>548</v>
      </c>
      <c r="O139" s="103" t="s">
        <v>547</v>
      </c>
      <c r="P139" s="103" t="s">
        <v>562</v>
      </c>
      <c r="Q139" s="103" t="s">
        <v>542</v>
      </c>
      <c r="R139" s="123" t="s">
        <v>558</v>
      </c>
      <c r="S139" s="123" t="s">
        <v>559</v>
      </c>
      <c r="T139" s="122"/>
      <c r="U139" s="123" t="s">
        <v>543</v>
      </c>
      <c r="V139" s="123" t="s">
        <v>549</v>
      </c>
      <c r="W139" s="123" t="s">
        <v>182</v>
      </c>
      <c r="X139" s="123" t="s">
        <v>551</v>
      </c>
      <c r="Y139" s="123" t="s">
        <v>552</v>
      </c>
    </row>
    <row r="140" spans="1:25" ht="18" hidden="1" customHeight="1">
      <c r="A140" s="108" t="s">
        <v>181</v>
      </c>
      <c r="B140" s="103" t="s">
        <v>565</v>
      </c>
      <c r="C140" s="103" t="s">
        <v>564</v>
      </c>
      <c r="D140" s="103" t="s">
        <v>554</v>
      </c>
      <c r="E140" s="103" t="s">
        <v>555</v>
      </c>
      <c r="F140" s="103"/>
      <c r="G140" s="103" t="s">
        <v>556</v>
      </c>
      <c r="H140" s="103" t="s">
        <v>563</v>
      </c>
      <c r="I140" s="103" t="s">
        <v>540</v>
      </c>
      <c r="J140" s="103" t="s">
        <v>539</v>
      </c>
      <c r="K140" s="103" t="s">
        <v>545</v>
      </c>
      <c r="L140" s="103" t="s">
        <v>557</v>
      </c>
      <c r="M140" s="103" t="s">
        <v>546</v>
      </c>
      <c r="N140" s="103" t="s">
        <v>548</v>
      </c>
      <c r="O140" s="103" t="s">
        <v>547</v>
      </c>
      <c r="P140" s="103" t="s">
        <v>562</v>
      </c>
      <c r="Q140" s="103" t="s">
        <v>542</v>
      </c>
      <c r="R140" s="123" t="s">
        <v>558</v>
      </c>
      <c r="S140" s="123" t="s">
        <v>559</v>
      </c>
      <c r="T140" s="123" t="s">
        <v>561</v>
      </c>
      <c r="U140" s="123" t="s">
        <v>543</v>
      </c>
      <c r="V140" s="123" t="s">
        <v>549</v>
      </c>
      <c r="W140" s="123" t="s">
        <v>182</v>
      </c>
      <c r="X140" s="123" t="s">
        <v>551</v>
      </c>
      <c r="Y140" s="123" t="s">
        <v>552</v>
      </c>
    </row>
    <row r="141" spans="1:25" ht="18" hidden="1" customHeight="1">
      <c r="A141" s="108" t="s">
        <v>184</v>
      </c>
      <c r="B141" s="103" t="s">
        <v>565</v>
      </c>
      <c r="C141" s="103" t="s">
        <v>564</v>
      </c>
      <c r="D141" s="103" t="s">
        <v>554</v>
      </c>
      <c r="E141" s="103" t="s">
        <v>555</v>
      </c>
      <c r="F141" s="103"/>
      <c r="G141" s="103" t="s">
        <v>556</v>
      </c>
      <c r="H141" s="103" t="s">
        <v>563</v>
      </c>
      <c r="I141" s="103" t="s">
        <v>540</v>
      </c>
      <c r="J141" s="103" t="s">
        <v>539</v>
      </c>
      <c r="K141" s="103" t="s">
        <v>545</v>
      </c>
      <c r="L141" s="103" t="s">
        <v>557</v>
      </c>
      <c r="M141" s="103" t="s">
        <v>546</v>
      </c>
      <c r="N141" s="103" t="s">
        <v>548</v>
      </c>
      <c r="O141" s="103" t="s">
        <v>547</v>
      </c>
      <c r="P141" s="103" t="s">
        <v>562</v>
      </c>
      <c r="Q141" s="103" t="s">
        <v>542</v>
      </c>
      <c r="R141" s="123" t="s">
        <v>558</v>
      </c>
      <c r="S141" s="123" t="s">
        <v>559</v>
      </c>
      <c r="T141" s="123" t="s">
        <v>561</v>
      </c>
      <c r="U141" s="123" t="s">
        <v>543</v>
      </c>
      <c r="V141" s="123" t="s">
        <v>549</v>
      </c>
      <c r="W141" s="123" t="s">
        <v>182</v>
      </c>
      <c r="X141" s="123" t="s">
        <v>551</v>
      </c>
      <c r="Y141" s="123" t="s">
        <v>552</v>
      </c>
    </row>
    <row r="142" spans="1:25" ht="18" hidden="1" customHeight="1">
      <c r="A142" s="108" t="s">
        <v>208</v>
      </c>
      <c r="B142" s="103" t="s">
        <v>565</v>
      </c>
      <c r="C142" s="103" t="s">
        <v>564</v>
      </c>
      <c r="D142" s="103" t="s">
        <v>554</v>
      </c>
      <c r="E142" s="103" t="s">
        <v>555</v>
      </c>
      <c r="F142" s="103"/>
      <c r="G142" s="103" t="s">
        <v>556</v>
      </c>
      <c r="H142" s="103" t="s">
        <v>563</v>
      </c>
      <c r="I142" s="103" t="s">
        <v>540</v>
      </c>
      <c r="J142" s="103" t="s">
        <v>539</v>
      </c>
      <c r="K142" s="103" t="s">
        <v>545</v>
      </c>
      <c r="L142" s="103" t="s">
        <v>557</v>
      </c>
      <c r="M142" s="103" t="s">
        <v>546</v>
      </c>
      <c r="N142" s="103" t="s">
        <v>548</v>
      </c>
      <c r="O142" s="103" t="s">
        <v>547</v>
      </c>
      <c r="P142" s="103" t="s">
        <v>562</v>
      </c>
      <c r="Q142" s="103" t="s">
        <v>542</v>
      </c>
      <c r="R142" s="123" t="s">
        <v>558</v>
      </c>
      <c r="S142" s="123" t="s">
        <v>559</v>
      </c>
      <c r="T142" s="123" t="s">
        <v>561</v>
      </c>
      <c r="U142" s="123" t="s">
        <v>543</v>
      </c>
      <c r="V142" s="123" t="s">
        <v>549</v>
      </c>
      <c r="W142" s="123" t="s">
        <v>182</v>
      </c>
      <c r="X142" s="123" t="s">
        <v>551</v>
      </c>
      <c r="Y142" s="123" t="s">
        <v>552</v>
      </c>
    </row>
    <row r="143" spans="1:25" ht="18" hidden="1" customHeight="1">
      <c r="A143" s="108" t="s">
        <v>209</v>
      </c>
      <c r="B143" s="103" t="s">
        <v>565</v>
      </c>
      <c r="C143" s="103" t="s">
        <v>564</v>
      </c>
      <c r="D143" s="103" t="s">
        <v>554</v>
      </c>
      <c r="E143" s="103" t="s">
        <v>555</v>
      </c>
      <c r="F143" s="103"/>
      <c r="G143" s="103" t="s">
        <v>556</v>
      </c>
      <c r="H143" s="103" t="s">
        <v>563</v>
      </c>
      <c r="I143" s="103" t="s">
        <v>540</v>
      </c>
      <c r="J143" s="103" t="s">
        <v>539</v>
      </c>
      <c r="K143" s="103" t="s">
        <v>545</v>
      </c>
      <c r="L143" s="103" t="s">
        <v>557</v>
      </c>
      <c r="M143" s="103" t="s">
        <v>546</v>
      </c>
      <c r="N143" s="103" t="s">
        <v>548</v>
      </c>
      <c r="O143" s="103" t="s">
        <v>547</v>
      </c>
      <c r="P143" s="103" t="s">
        <v>562</v>
      </c>
      <c r="Q143" s="103" t="s">
        <v>542</v>
      </c>
      <c r="R143" s="123" t="s">
        <v>558</v>
      </c>
      <c r="S143" s="123" t="s">
        <v>559</v>
      </c>
      <c r="T143" s="123" t="s">
        <v>561</v>
      </c>
      <c r="U143" s="123" t="s">
        <v>543</v>
      </c>
      <c r="V143" s="123" t="s">
        <v>549</v>
      </c>
      <c r="W143" s="123" t="s">
        <v>182</v>
      </c>
      <c r="X143" s="123" t="s">
        <v>551</v>
      </c>
      <c r="Y143" s="123" t="s">
        <v>552</v>
      </c>
    </row>
    <row r="144" spans="1:25" ht="18" hidden="1" customHeight="1">
      <c r="A144" s="108" t="s">
        <v>198</v>
      </c>
      <c r="B144" s="103" t="s">
        <v>565</v>
      </c>
      <c r="C144" s="103" t="s">
        <v>564</v>
      </c>
      <c r="D144" s="103" t="s">
        <v>554</v>
      </c>
      <c r="E144" s="103" t="s">
        <v>555</v>
      </c>
      <c r="F144" s="103"/>
      <c r="G144" s="103" t="s">
        <v>556</v>
      </c>
      <c r="H144" s="103" t="s">
        <v>563</v>
      </c>
      <c r="I144" s="103"/>
      <c r="J144" s="103" t="s">
        <v>539</v>
      </c>
      <c r="K144" s="103" t="s">
        <v>545</v>
      </c>
      <c r="L144" s="103" t="s">
        <v>557</v>
      </c>
      <c r="M144" s="103" t="s">
        <v>546</v>
      </c>
      <c r="N144" s="103" t="s">
        <v>548</v>
      </c>
      <c r="O144" s="103" t="s">
        <v>547</v>
      </c>
      <c r="P144" s="103" t="s">
        <v>562</v>
      </c>
      <c r="Q144" s="103" t="s">
        <v>542</v>
      </c>
      <c r="R144" s="123" t="s">
        <v>558</v>
      </c>
      <c r="S144" s="123" t="s">
        <v>559</v>
      </c>
      <c r="T144" s="123" t="s">
        <v>561</v>
      </c>
      <c r="U144" s="122"/>
      <c r="V144" s="123" t="s">
        <v>549</v>
      </c>
      <c r="W144" s="123" t="s">
        <v>182</v>
      </c>
      <c r="X144" s="123" t="s">
        <v>551</v>
      </c>
      <c r="Y144" s="123" t="s">
        <v>552</v>
      </c>
    </row>
    <row r="145" spans="1:25" ht="18" hidden="1" customHeight="1">
      <c r="A145" s="108" t="s">
        <v>200</v>
      </c>
      <c r="B145" s="103" t="s">
        <v>565</v>
      </c>
      <c r="C145" s="103" t="s">
        <v>564</v>
      </c>
      <c r="D145" s="103" t="s">
        <v>554</v>
      </c>
      <c r="E145" s="103" t="s">
        <v>555</v>
      </c>
      <c r="F145" s="103"/>
      <c r="G145" s="103" t="s">
        <v>556</v>
      </c>
      <c r="H145" s="103" t="s">
        <v>563</v>
      </c>
      <c r="I145" s="103"/>
      <c r="J145" s="103" t="s">
        <v>539</v>
      </c>
      <c r="K145" s="103" t="s">
        <v>545</v>
      </c>
      <c r="L145" s="103" t="s">
        <v>557</v>
      </c>
      <c r="M145" s="103" t="s">
        <v>546</v>
      </c>
      <c r="N145" s="103" t="s">
        <v>548</v>
      </c>
      <c r="O145" s="103" t="s">
        <v>547</v>
      </c>
      <c r="P145" s="103" t="s">
        <v>562</v>
      </c>
      <c r="Q145" s="103" t="s">
        <v>542</v>
      </c>
      <c r="R145" s="123" t="s">
        <v>558</v>
      </c>
      <c r="S145" s="123" t="s">
        <v>559</v>
      </c>
      <c r="T145" s="123" t="s">
        <v>561</v>
      </c>
      <c r="U145" s="122"/>
      <c r="V145" s="122"/>
      <c r="W145" s="123" t="s">
        <v>182</v>
      </c>
      <c r="X145" s="122"/>
      <c r="Y145" s="123" t="s">
        <v>552</v>
      </c>
    </row>
    <row r="146" spans="1:25" ht="18" hidden="1" customHeight="1">
      <c r="A146" s="108" t="s">
        <v>201</v>
      </c>
      <c r="B146" s="103"/>
      <c r="C146" s="103" t="s">
        <v>564</v>
      </c>
      <c r="D146" s="103" t="s">
        <v>554</v>
      </c>
      <c r="E146" s="103" t="s">
        <v>555</v>
      </c>
      <c r="F146" s="103"/>
      <c r="G146" s="103" t="s">
        <v>556</v>
      </c>
      <c r="H146" s="103" t="s">
        <v>563</v>
      </c>
      <c r="I146" s="103"/>
      <c r="J146" s="103" t="s">
        <v>539</v>
      </c>
      <c r="K146" s="103" t="s">
        <v>545</v>
      </c>
      <c r="L146" s="103" t="s">
        <v>557</v>
      </c>
      <c r="M146" s="103" t="s">
        <v>546</v>
      </c>
      <c r="N146" s="103" t="s">
        <v>548</v>
      </c>
      <c r="O146" s="103" t="s">
        <v>547</v>
      </c>
      <c r="P146" s="103" t="s">
        <v>562</v>
      </c>
      <c r="Q146" s="103" t="s">
        <v>542</v>
      </c>
      <c r="R146" s="122"/>
      <c r="S146" s="122"/>
      <c r="T146" s="123" t="s">
        <v>561</v>
      </c>
      <c r="U146" s="122"/>
      <c r="V146" s="122"/>
      <c r="W146" s="123" t="s">
        <v>182</v>
      </c>
      <c r="X146" s="122"/>
      <c r="Y146" s="123" t="s">
        <v>552</v>
      </c>
    </row>
    <row r="147" spans="1:25" ht="18" hidden="1" customHeight="1">
      <c r="A147" s="108" t="s">
        <v>202</v>
      </c>
      <c r="B147" s="103"/>
      <c r="C147" s="103"/>
      <c r="D147" s="103"/>
      <c r="E147" s="103"/>
      <c r="F147" s="103"/>
      <c r="G147" s="103"/>
      <c r="H147" s="103" t="s">
        <v>563</v>
      </c>
      <c r="I147" s="103"/>
      <c r="J147" s="103"/>
      <c r="K147" s="103"/>
      <c r="L147" s="103"/>
      <c r="M147" s="103"/>
      <c r="N147" s="103"/>
      <c r="O147" s="103"/>
      <c r="P147" s="103"/>
      <c r="Q147" s="103"/>
      <c r="R147" s="122"/>
      <c r="S147" s="122"/>
      <c r="T147" s="122"/>
      <c r="U147" s="122"/>
      <c r="V147" s="122"/>
      <c r="W147" s="123" t="s">
        <v>182</v>
      </c>
      <c r="X147" s="122"/>
      <c r="Y147" s="123" t="s">
        <v>552</v>
      </c>
    </row>
    <row r="148" spans="1:25" ht="18" hidden="1" customHeight="1">
      <c r="A148" s="108" t="s">
        <v>203</v>
      </c>
      <c r="B148" s="103"/>
      <c r="C148" s="103"/>
      <c r="D148" s="103"/>
      <c r="E148" s="103"/>
      <c r="F148" s="103"/>
      <c r="G148" s="103"/>
      <c r="H148" s="103" t="s">
        <v>563</v>
      </c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</row>
    <row r="149" spans="1:25" ht="18" hidden="1" customHeight="1">
      <c r="A149" s="110" t="s">
        <v>204</v>
      </c>
      <c r="B149" s="109">
        <f t="shared" ref="B149:Y149" si="9">IF(COUNTA(B137:B148)=0,"-",COUNTA(B137:B148)/12)</f>
        <v>0.75</v>
      </c>
      <c r="C149" s="109">
        <f t="shared" si="9"/>
        <v>0.66666666666666663</v>
      </c>
      <c r="D149" s="109">
        <f t="shared" si="9"/>
        <v>0.66666666666666663</v>
      </c>
      <c r="E149" s="109">
        <f t="shared" si="9"/>
        <v>0.66666666666666663</v>
      </c>
      <c r="F149" s="109" t="str">
        <f t="shared" si="9"/>
        <v>-</v>
      </c>
      <c r="G149" s="109">
        <f t="shared" si="9"/>
        <v>0.75</v>
      </c>
      <c r="H149" s="109">
        <f t="shared" si="9"/>
        <v>0.91666666666666663</v>
      </c>
      <c r="I149" s="109">
        <f t="shared" si="9"/>
        <v>0.58333333333333337</v>
      </c>
      <c r="J149" s="109">
        <f t="shared" si="9"/>
        <v>0.66666666666666663</v>
      </c>
      <c r="K149" s="109">
        <f t="shared" si="9"/>
        <v>0.75</v>
      </c>
      <c r="L149" s="109">
        <f t="shared" si="9"/>
        <v>0.75</v>
      </c>
      <c r="M149" s="109">
        <f t="shared" si="9"/>
        <v>0.83333333333333337</v>
      </c>
      <c r="N149" s="109">
        <f t="shared" si="9"/>
        <v>0.75</v>
      </c>
      <c r="O149" s="109">
        <f t="shared" si="9"/>
        <v>0.75</v>
      </c>
      <c r="P149" s="109">
        <f t="shared" si="9"/>
        <v>0.83333333333333337</v>
      </c>
      <c r="Q149" s="109">
        <f t="shared" si="9"/>
        <v>0.83333333333333337</v>
      </c>
      <c r="R149" s="109">
        <f t="shared" si="9"/>
        <v>0.58333333333333337</v>
      </c>
      <c r="S149" s="109">
        <f t="shared" si="9"/>
        <v>0.58333333333333337</v>
      </c>
      <c r="T149" s="109">
        <f t="shared" si="9"/>
        <v>0.58333333333333337</v>
      </c>
      <c r="U149" s="109">
        <f t="shared" si="9"/>
        <v>0.58333333333333337</v>
      </c>
      <c r="V149" s="109">
        <f t="shared" si="9"/>
        <v>0.58333333333333337</v>
      </c>
      <c r="W149" s="109">
        <f t="shared" si="9"/>
        <v>0.83333333333333337</v>
      </c>
      <c r="X149" s="109">
        <f t="shared" si="9"/>
        <v>0.58333333333333337</v>
      </c>
      <c r="Y149" s="109">
        <f t="shared" si="9"/>
        <v>0.83333333333333337</v>
      </c>
    </row>
    <row r="150" spans="1:25" ht="18" hidden="1" customHeight="1"/>
    <row r="151" spans="1:25" ht="18" hidden="1" customHeight="1">
      <c r="A151" s="117" t="s">
        <v>292</v>
      </c>
      <c r="B151" s="118" t="s">
        <v>513</v>
      </c>
      <c r="C151" s="118" t="s">
        <v>514</v>
      </c>
      <c r="D151" s="118" t="s">
        <v>515</v>
      </c>
      <c r="E151" s="118" t="s">
        <v>516</v>
      </c>
      <c r="F151" s="118" t="s">
        <v>517</v>
      </c>
      <c r="G151" s="118" t="s">
        <v>518</v>
      </c>
      <c r="H151" s="118" t="s">
        <v>519</v>
      </c>
      <c r="I151" s="118" t="s">
        <v>520</v>
      </c>
      <c r="J151" s="118" t="s">
        <v>521</v>
      </c>
      <c r="K151" s="118" t="s">
        <v>522</v>
      </c>
      <c r="L151" s="118" t="s">
        <v>523</v>
      </c>
      <c r="M151" s="118" t="s">
        <v>524</v>
      </c>
      <c r="N151" s="118" t="s">
        <v>525</v>
      </c>
      <c r="O151" s="118" t="s">
        <v>526</v>
      </c>
      <c r="P151" s="118" t="s">
        <v>527</v>
      </c>
      <c r="Q151" s="118" t="s">
        <v>528</v>
      </c>
      <c r="R151" s="118" t="s">
        <v>529</v>
      </c>
      <c r="S151" s="118" t="s">
        <v>530</v>
      </c>
      <c r="T151" s="118" t="s">
        <v>531</v>
      </c>
      <c r="U151" s="118" t="s">
        <v>532</v>
      </c>
      <c r="V151" s="118" t="s">
        <v>533</v>
      </c>
      <c r="W151" s="118" t="s">
        <v>534</v>
      </c>
      <c r="X151" s="118" t="s">
        <v>535</v>
      </c>
      <c r="Y151" s="118" t="s">
        <v>536</v>
      </c>
    </row>
    <row r="152" spans="1:25" ht="18" hidden="1" customHeight="1">
      <c r="A152" s="108" t="s">
        <v>168</v>
      </c>
      <c r="B152" s="103"/>
      <c r="C152" s="103"/>
      <c r="D152" s="103"/>
      <c r="E152" s="103"/>
      <c r="F152" s="103"/>
      <c r="G152" s="103"/>
      <c r="H152" s="103"/>
      <c r="I152" s="103" t="s">
        <v>540</v>
      </c>
      <c r="J152" s="103" t="s">
        <v>182</v>
      </c>
      <c r="K152" s="103"/>
      <c r="L152" s="103"/>
      <c r="M152" s="103" t="s">
        <v>546</v>
      </c>
      <c r="N152" s="103"/>
      <c r="O152" s="103"/>
      <c r="P152" s="103" t="s">
        <v>562</v>
      </c>
      <c r="Q152" s="103" t="s">
        <v>542</v>
      </c>
      <c r="R152" s="122"/>
      <c r="S152" s="122"/>
      <c r="T152" s="122"/>
      <c r="U152" s="123" t="s">
        <v>543</v>
      </c>
      <c r="V152" s="122"/>
      <c r="W152" s="122"/>
      <c r="X152" s="122"/>
      <c r="Y152" s="122"/>
    </row>
    <row r="153" spans="1:25" ht="18" hidden="1" customHeight="1">
      <c r="A153" s="108" t="s">
        <v>174</v>
      </c>
      <c r="B153" s="103" t="s">
        <v>564</v>
      </c>
      <c r="C153" s="103" t="s">
        <v>468</v>
      </c>
      <c r="D153" s="103" t="s">
        <v>554</v>
      </c>
      <c r="E153" s="103" t="s">
        <v>566</v>
      </c>
      <c r="F153" s="103" t="s">
        <v>560</v>
      </c>
      <c r="G153" s="103" t="s">
        <v>556</v>
      </c>
      <c r="H153" s="103" t="s">
        <v>563</v>
      </c>
      <c r="I153" s="103" t="s">
        <v>540</v>
      </c>
      <c r="J153" s="103" t="s">
        <v>182</v>
      </c>
      <c r="K153" s="103" t="s">
        <v>557</v>
      </c>
      <c r="L153" s="103"/>
      <c r="M153" s="103" t="s">
        <v>546</v>
      </c>
      <c r="N153" s="103" t="s">
        <v>548</v>
      </c>
      <c r="O153" s="103" t="s">
        <v>547</v>
      </c>
      <c r="P153" s="103" t="s">
        <v>562</v>
      </c>
      <c r="Q153" s="103" t="s">
        <v>542</v>
      </c>
      <c r="R153" s="122"/>
      <c r="S153" s="122"/>
      <c r="T153" s="122"/>
      <c r="U153" s="123" t="s">
        <v>543</v>
      </c>
      <c r="V153" s="123" t="s">
        <v>549</v>
      </c>
      <c r="W153" s="123" t="s">
        <v>182</v>
      </c>
      <c r="X153" s="123" t="s">
        <v>551</v>
      </c>
      <c r="Y153" s="123" t="s">
        <v>552</v>
      </c>
    </row>
    <row r="154" spans="1:25" ht="18" hidden="1" customHeight="1">
      <c r="A154" s="108" t="s">
        <v>176</v>
      </c>
      <c r="B154" s="103" t="s">
        <v>564</v>
      </c>
      <c r="C154" s="103" t="s">
        <v>468</v>
      </c>
      <c r="D154" s="103" t="s">
        <v>554</v>
      </c>
      <c r="E154" s="103" t="s">
        <v>566</v>
      </c>
      <c r="F154" s="103" t="s">
        <v>560</v>
      </c>
      <c r="G154" s="103" t="s">
        <v>556</v>
      </c>
      <c r="H154" s="103" t="s">
        <v>563</v>
      </c>
      <c r="I154" s="103" t="s">
        <v>540</v>
      </c>
      <c r="J154" s="103" t="s">
        <v>182</v>
      </c>
      <c r="K154" s="103" t="s">
        <v>557</v>
      </c>
      <c r="L154" s="103"/>
      <c r="M154" s="103" t="s">
        <v>546</v>
      </c>
      <c r="N154" s="103" t="s">
        <v>548</v>
      </c>
      <c r="O154" s="103" t="s">
        <v>547</v>
      </c>
      <c r="P154" s="103" t="s">
        <v>562</v>
      </c>
      <c r="Q154" s="103" t="s">
        <v>542</v>
      </c>
      <c r="R154" s="123" t="s">
        <v>567</v>
      </c>
      <c r="S154" s="123" t="s">
        <v>559</v>
      </c>
      <c r="T154" s="122"/>
      <c r="U154" s="123" t="s">
        <v>543</v>
      </c>
      <c r="V154" s="123" t="s">
        <v>549</v>
      </c>
      <c r="W154" s="123" t="s">
        <v>182</v>
      </c>
      <c r="X154" s="123" t="s">
        <v>551</v>
      </c>
      <c r="Y154" s="123" t="s">
        <v>552</v>
      </c>
    </row>
    <row r="155" spans="1:25" ht="18" hidden="1" customHeight="1">
      <c r="A155" s="108" t="s">
        <v>181</v>
      </c>
      <c r="B155" s="103" t="s">
        <v>564</v>
      </c>
      <c r="C155" s="103" t="s">
        <v>468</v>
      </c>
      <c r="D155" s="103" t="s">
        <v>554</v>
      </c>
      <c r="E155" s="103" t="s">
        <v>566</v>
      </c>
      <c r="F155" s="103" t="s">
        <v>560</v>
      </c>
      <c r="G155" s="103" t="s">
        <v>556</v>
      </c>
      <c r="H155" s="103" t="s">
        <v>563</v>
      </c>
      <c r="I155" s="103" t="s">
        <v>540</v>
      </c>
      <c r="J155" s="103" t="s">
        <v>182</v>
      </c>
      <c r="K155" s="103" t="s">
        <v>557</v>
      </c>
      <c r="L155" s="103"/>
      <c r="M155" s="103" t="s">
        <v>546</v>
      </c>
      <c r="N155" s="103" t="s">
        <v>548</v>
      </c>
      <c r="O155" s="103" t="s">
        <v>547</v>
      </c>
      <c r="P155" s="103" t="s">
        <v>562</v>
      </c>
      <c r="Q155" s="103" t="s">
        <v>542</v>
      </c>
      <c r="R155" s="123" t="s">
        <v>567</v>
      </c>
      <c r="S155" s="123" t="s">
        <v>559</v>
      </c>
      <c r="T155" s="123" t="s">
        <v>561</v>
      </c>
      <c r="U155" s="123" t="s">
        <v>543</v>
      </c>
      <c r="V155" s="123" t="s">
        <v>549</v>
      </c>
      <c r="W155" s="123" t="s">
        <v>182</v>
      </c>
      <c r="X155" s="123" t="s">
        <v>551</v>
      </c>
      <c r="Y155" s="123" t="s">
        <v>552</v>
      </c>
    </row>
    <row r="156" spans="1:25" ht="18" hidden="1" customHeight="1">
      <c r="A156" s="108" t="s">
        <v>184</v>
      </c>
      <c r="B156" s="103" t="s">
        <v>564</v>
      </c>
      <c r="C156" s="103" t="s">
        <v>468</v>
      </c>
      <c r="D156" s="103" t="s">
        <v>554</v>
      </c>
      <c r="E156" s="103" t="s">
        <v>566</v>
      </c>
      <c r="F156" s="103" t="s">
        <v>560</v>
      </c>
      <c r="G156" s="103" t="s">
        <v>556</v>
      </c>
      <c r="H156" s="103" t="s">
        <v>563</v>
      </c>
      <c r="I156" s="103" t="s">
        <v>540</v>
      </c>
      <c r="J156" s="103" t="s">
        <v>182</v>
      </c>
      <c r="K156" s="103" t="s">
        <v>557</v>
      </c>
      <c r="L156" s="103"/>
      <c r="M156" s="103" t="s">
        <v>546</v>
      </c>
      <c r="N156" s="103" t="s">
        <v>548</v>
      </c>
      <c r="O156" s="103" t="s">
        <v>547</v>
      </c>
      <c r="P156" s="103" t="s">
        <v>562</v>
      </c>
      <c r="Q156" s="103" t="s">
        <v>542</v>
      </c>
      <c r="R156" s="123" t="s">
        <v>567</v>
      </c>
      <c r="S156" s="123" t="s">
        <v>559</v>
      </c>
      <c r="T156" s="123" t="s">
        <v>561</v>
      </c>
      <c r="U156" s="123" t="s">
        <v>543</v>
      </c>
      <c r="V156" s="123" t="s">
        <v>549</v>
      </c>
      <c r="W156" s="123" t="s">
        <v>182</v>
      </c>
      <c r="X156" s="123" t="s">
        <v>551</v>
      </c>
      <c r="Y156" s="123" t="s">
        <v>552</v>
      </c>
    </row>
    <row r="157" spans="1:25" ht="18" hidden="1" customHeight="1">
      <c r="A157" s="108" t="s">
        <v>208</v>
      </c>
      <c r="B157" s="103" t="s">
        <v>564</v>
      </c>
      <c r="C157" s="103" t="s">
        <v>468</v>
      </c>
      <c r="D157" s="103" t="s">
        <v>554</v>
      </c>
      <c r="E157" s="103"/>
      <c r="F157" s="103" t="s">
        <v>560</v>
      </c>
      <c r="G157" s="103" t="s">
        <v>556</v>
      </c>
      <c r="H157" s="103" t="s">
        <v>563</v>
      </c>
      <c r="I157" s="103" t="s">
        <v>540</v>
      </c>
      <c r="J157" s="103" t="s">
        <v>182</v>
      </c>
      <c r="K157" s="103" t="s">
        <v>557</v>
      </c>
      <c r="L157" s="103"/>
      <c r="M157" s="103" t="s">
        <v>546</v>
      </c>
      <c r="N157" s="103" t="s">
        <v>548</v>
      </c>
      <c r="O157" s="103" t="s">
        <v>547</v>
      </c>
      <c r="P157" s="103" t="s">
        <v>562</v>
      </c>
      <c r="Q157" s="103" t="s">
        <v>542</v>
      </c>
      <c r="R157" s="123" t="s">
        <v>567</v>
      </c>
      <c r="S157" s="123" t="s">
        <v>559</v>
      </c>
      <c r="T157" s="123" t="s">
        <v>561</v>
      </c>
      <c r="U157" s="123" t="s">
        <v>543</v>
      </c>
      <c r="V157" s="123" t="s">
        <v>549</v>
      </c>
      <c r="W157" s="123" t="s">
        <v>182</v>
      </c>
      <c r="X157" s="123" t="s">
        <v>551</v>
      </c>
      <c r="Y157" s="123" t="s">
        <v>552</v>
      </c>
    </row>
    <row r="158" spans="1:25" ht="18" hidden="1" customHeight="1">
      <c r="A158" s="108" t="s">
        <v>209</v>
      </c>
      <c r="B158" s="103" t="s">
        <v>564</v>
      </c>
      <c r="C158" s="103" t="s">
        <v>468</v>
      </c>
      <c r="D158" s="103" t="s">
        <v>554</v>
      </c>
      <c r="E158" s="103"/>
      <c r="F158" s="103" t="s">
        <v>560</v>
      </c>
      <c r="G158" s="103" t="s">
        <v>556</v>
      </c>
      <c r="H158" s="103" t="s">
        <v>563</v>
      </c>
      <c r="I158" s="103" t="s">
        <v>540</v>
      </c>
      <c r="J158" s="103" t="s">
        <v>182</v>
      </c>
      <c r="K158" s="103" t="s">
        <v>557</v>
      </c>
      <c r="L158" s="103"/>
      <c r="M158" s="103" t="s">
        <v>546</v>
      </c>
      <c r="N158" s="103" t="s">
        <v>548</v>
      </c>
      <c r="O158" s="103" t="s">
        <v>547</v>
      </c>
      <c r="P158" s="103" t="s">
        <v>562</v>
      </c>
      <c r="Q158" s="103" t="s">
        <v>542</v>
      </c>
      <c r="R158" s="123" t="s">
        <v>567</v>
      </c>
      <c r="S158" s="123" t="s">
        <v>559</v>
      </c>
      <c r="T158" s="123" t="s">
        <v>561</v>
      </c>
      <c r="U158" s="123" t="s">
        <v>568</v>
      </c>
      <c r="V158" s="123" t="s">
        <v>549</v>
      </c>
      <c r="W158" s="123" t="s">
        <v>182</v>
      </c>
      <c r="X158" s="123" t="s">
        <v>551</v>
      </c>
      <c r="Y158" s="123" t="s">
        <v>552</v>
      </c>
    </row>
    <row r="159" spans="1:25" ht="18" hidden="1" customHeight="1">
      <c r="A159" s="108" t="s">
        <v>198</v>
      </c>
      <c r="B159" s="103" t="s">
        <v>564</v>
      </c>
      <c r="C159" s="103" t="s">
        <v>468</v>
      </c>
      <c r="D159" s="103" t="s">
        <v>554</v>
      </c>
      <c r="E159" s="103"/>
      <c r="F159" s="103" t="s">
        <v>560</v>
      </c>
      <c r="G159" s="103" t="s">
        <v>556</v>
      </c>
      <c r="H159" s="103" t="s">
        <v>563</v>
      </c>
      <c r="I159" s="103" t="s">
        <v>540</v>
      </c>
      <c r="J159" s="103" t="s">
        <v>182</v>
      </c>
      <c r="K159" s="103" t="s">
        <v>557</v>
      </c>
      <c r="L159" s="103"/>
      <c r="M159" s="103" t="s">
        <v>546</v>
      </c>
      <c r="N159" s="103" t="s">
        <v>548</v>
      </c>
      <c r="O159" s="103" t="s">
        <v>547</v>
      </c>
      <c r="P159" s="103" t="s">
        <v>562</v>
      </c>
      <c r="Q159" s="103" t="s">
        <v>542</v>
      </c>
      <c r="R159" s="123" t="s">
        <v>567</v>
      </c>
      <c r="S159" s="123" t="s">
        <v>559</v>
      </c>
      <c r="T159" s="123" t="s">
        <v>561</v>
      </c>
      <c r="U159" s="123" t="s">
        <v>568</v>
      </c>
      <c r="V159" s="123" t="s">
        <v>549</v>
      </c>
      <c r="W159" s="123" t="s">
        <v>182</v>
      </c>
      <c r="X159" s="123" t="s">
        <v>551</v>
      </c>
      <c r="Y159" s="123" t="s">
        <v>552</v>
      </c>
    </row>
    <row r="160" spans="1:25" ht="18" hidden="1" customHeight="1">
      <c r="A160" s="108" t="s">
        <v>200</v>
      </c>
      <c r="B160" s="103" t="s">
        <v>564</v>
      </c>
      <c r="C160" s="103" t="s">
        <v>468</v>
      </c>
      <c r="D160" s="103" t="s">
        <v>554</v>
      </c>
      <c r="E160" s="103"/>
      <c r="F160" s="103" t="s">
        <v>560</v>
      </c>
      <c r="G160" s="103" t="s">
        <v>556</v>
      </c>
      <c r="H160" s="103" t="s">
        <v>563</v>
      </c>
      <c r="I160" s="103" t="s">
        <v>540</v>
      </c>
      <c r="J160" s="103" t="s">
        <v>182</v>
      </c>
      <c r="K160" s="103" t="s">
        <v>557</v>
      </c>
      <c r="L160" s="103"/>
      <c r="M160" s="103" t="s">
        <v>546</v>
      </c>
      <c r="N160" s="103" t="s">
        <v>548</v>
      </c>
      <c r="O160" s="103" t="s">
        <v>547</v>
      </c>
      <c r="P160" s="103" t="s">
        <v>562</v>
      </c>
      <c r="Q160" s="103" t="s">
        <v>542</v>
      </c>
      <c r="R160" s="123" t="s">
        <v>567</v>
      </c>
      <c r="S160" s="123" t="s">
        <v>559</v>
      </c>
      <c r="T160" s="123" t="s">
        <v>561</v>
      </c>
      <c r="U160" s="123" t="s">
        <v>568</v>
      </c>
      <c r="V160" s="122"/>
      <c r="W160" s="123" t="s">
        <v>182</v>
      </c>
      <c r="X160" s="122"/>
      <c r="Y160" s="123" t="s">
        <v>552</v>
      </c>
    </row>
    <row r="161" spans="1:25" ht="18" hidden="1" customHeight="1">
      <c r="A161" s="108" t="s">
        <v>201</v>
      </c>
      <c r="B161" s="103" t="s">
        <v>564</v>
      </c>
      <c r="C161" s="103" t="s">
        <v>468</v>
      </c>
      <c r="D161" s="103"/>
      <c r="E161" s="103"/>
      <c r="F161" s="103" t="s">
        <v>560</v>
      </c>
      <c r="G161" s="103" t="s">
        <v>556</v>
      </c>
      <c r="H161" s="103" t="s">
        <v>563</v>
      </c>
      <c r="I161" s="103" t="s">
        <v>540</v>
      </c>
      <c r="J161" s="103" t="s">
        <v>182</v>
      </c>
      <c r="K161" s="103" t="s">
        <v>557</v>
      </c>
      <c r="L161" s="103"/>
      <c r="M161" s="103" t="s">
        <v>546</v>
      </c>
      <c r="N161" s="103" t="s">
        <v>548</v>
      </c>
      <c r="O161" s="103" t="s">
        <v>547</v>
      </c>
      <c r="P161" s="103" t="s">
        <v>562</v>
      </c>
      <c r="Q161" s="103" t="s">
        <v>542</v>
      </c>
      <c r="R161" s="122"/>
      <c r="S161" s="122"/>
      <c r="T161" s="123" t="s">
        <v>561</v>
      </c>
      <c r="U161" s="123" t="s">
        <v>568</v>
      </c>
      <c r="V161" s="122"/>
      <c r="W161" s="123" t="s">
        <v>182</v>
      </c>
      <c r="X161" s="122"/>
      <c r="Y161" s="123" t="s">
        <v>552</v>
      </c>
    </row>
    <row r="162" spans="1:25" ht="18" hidden="1" customHeight="1">
      <c r="A162" s="108" t="s">
        <v>202</v>
      </c>
      <c r="B162" s="103"/>
      <c r="C162" s="103"/>
      <c r="D162" s="103"/>
      <c r="E162" s="103"/>
      <c r="F162" s="103"/>
      <c r="G162" s="103"/>
      <c r="H162" s="103" t="s">
        <v>563</v>
      </c>
      <c r="I162" s="103"/>
      <c r="J162" s="103"/>
      <c r="K162" s="103"/>
      <c r="L162" s="103"/>
      <c r="M162" s="103"/>
      <c r="N162" s="103"/>
      <c r="O162" s="103"/>
      <c r="P162" s="103"/>
      <c r="Q162" s="103"/>
      <c r="R162" s="122"/>
      <c r="S162" s="122"/>
      <c r="T162" s="122"/>
      <c r="U162" s="123" t="s">
        <v>568</v>
      </c>
      <c r="V162" s="122"/>
      <c r="W162" s="123" t="s">
        <v>182</v>
      </c>
      <c r="X162" s="122"/>
      <c r="Y162" s="123" t="s">
        <v>552</v>
      </c>
    </row>
    <row r="163" spans="1:25" ht="18" hidden="1" customHeight="1">
      <c r="A163" s="108" t="s">
        <v>203</v>
      </c>
      <c r="B163" s="103"/>
      <c r="C163" s="103"/>
      <c r="D163" s="103"/>
      <c r="E163" s="103"/>
      <c r="F163" s="103"/>
      <c r="G163" s="103"/>
      <c r="H163" s="103" t="s">
        <v>563</v>
      </c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23" t="s">
        <v>568</v>
      </c>
      <c r="V163" s="103"/>
      <c r="W163" s="103"/>
      <c r="X163" s="103"/>
      <c r="Y163" s="103"/>
    </row>
    <row r="164" spans="1:25" ht="18" hidden="1" customHeight="1">
      <c r="A164" s="110" t="s">
        <v>204</v>
      </c>
      <c r="B164" s="109">
        <f t="shared" ref="B164:Y164" si="10">IF(COUNTA(B152:B163)=0,"-",COUNTA(B152:B163)/12)</f>
        <v>0.75</v>
      </c>
      <c r="C164" s="109">
        <f t="shared" si="10"/>
        <v>0.75</v>
      </c>
      <c r="D164" s="109">
        <f t="shared" si="10"/>
        <v>0.66666666666666663</v>
      </c>
      <c r="E164" s="109">
        <f t="shared" si="10"/>
        <v>0.33333333333333331</v>
      </c>
      <c r="F164" s="109">
        <f t="shared" si="10"/>
        <v>0.75</v>
      </c>
      <c r="G164" s="109">
        <f t="shared" si="10"/>
        <v>0.75</v>
      </c>
      <c r="H164" s="109">
        <f t="shared" si="10"/>
        <v>0.91666666666666663</v>
      </c>
      <c r="I164" s="109">
        <f t="shared" si="10"/>
        <v>0.83333333333333337</v>
      </c>
      <c r="J164" s="109">
        <f t="shared" si="10"/>
        <v>0.83333333333333337</v>
      </c>
      <c r="K164" s="109">
        <f t="shared" si="10"/>
        <v>0.75</v>
      </c>
      <c r="L164" s="109" t="str">
        <f t="shared" si="10"/>
        <v>-</v>
      </c>
      <c r="M164" s="109">
        <f t="shared" si="10"/>
        <v>0.83333333333333337</v>
      </c>
      <c r="N164" s="109">
        <f t="shared" si="10"/>
        <v>0.75</v>
      </c>
      <c r="O164" s="109">
        <f t="shared" si="10"/>
        <v>0.75</v>
      </c>
      <c r="P164" s="109">
        <f t="shared" si="10"/>
        <v>0.83333333333333337</v>
      </c>
      <c r="Q164" s="109">
        <f t="shared" si="10"/>
        <v>0.83333333333333337</v>
      </c>
      <c r="R164" s="109">
        <f t="shared" si="10"/>
        <v>0.58333333333333337</v>
      </c>
      <c r="S164" s="109">
        <f t="shared" si="10"/>
        <v>0.58333333333333337</v>
      </c>
      <c r="T164" s="109">
        <f t="shared" si="10"/>
        <v>0.58333333333333337</v>
      </c>
      <c r="U164" s="109">
        <f t="shared" si="10"/>
        <v>1</v>
      </c>
      <c r="V164" s="109">
        <f t="shared" si="10"/>
        <v>0.58333333333333337</v>
      </c>
      <c r="W164" s="109">
        <f t="shared" si="10"/>
        <v>0.83333333333333337</v>
      </c>
      <c r="X164" s="109">
        <f t="shared" si="10"/>
        <v>0.58333333333333337</v>
      </c>
      <c r="Y164" s="109">
        <f t="shared" si="10"/>
        <v>0.83333333333333337</v>
      </c>
    </row>
    <row r="165" spans="1:25" ht="18" hidden="1" customHeight="1"/>
    <row r="166" spans="1:25" ht="18" hidden="1" customHeight="1">
      <c r="A166" s="117" t="s">
        <v>293</v>
      </c>
      <c r="B166" s="118" t="s">
        <v>513</v>
      </c>
      <c r="C166" s="118" t="s">
        <v>514</v>
      </c>
      <c r="D166" s="118" t="s">
        <v>515</v>
      </c>
      <c r="E166" s="118" t="s">
        <v>516</v>
      </c>
      <c r="F166" s="118" t="s">
        <v>517</v>
      </c>
      <c r="G166" s="118" t="s">
        <v>518</v>
      </c>
      <c r="H166" s="118" t="s">
        <v>519</v>
      </c>
      <c r="I166" s="118" t="s">
        <v>520</v>
      </c>
      <c r="J166" s="118" t="s">
        <v>521</v>
      </c>
      <c r="K166" s="118" t="s">
        <v>522</v>
      </c>
      <c r="L166" s="118" t="s">
        <v>523</v>
      </c>
      <c r="M166" s="118" t="s">
        <v>524</v>
      </c>
      <c r="N166" s="118" t="s">
        <v>525</v>
      </c>
      <c r="O166" s="118" t="s">
        <v>526</v>
      </c>
      <c r="P166" s="118" t="s">
        <v>527</v>
      </c>
      <c r="Q166" s="118" t="s">
        <v>528</v>
      </c>
      <c r="R166" s="118" t="s">
        <v>529</v>
      </c>
      <c r="S166" s="118" t="s">
        <v>530</v>
      </c>
      <c r="T166" s="118" t="s">
        <v>531</v>
      </c>
      <c r="U166" s="118" t="s">
        <v>532</v>
      </c>
      <c r="V166" s="118" t="s">
        <v>533</v>
      </c>
      <c r="W166" s="118" t="s">
        <v>534</v>
      </c>
      <c r="X166" s="118" t="s">
        <v>535</v>
      </c>
      <c r="Y166" s="118" t="s">
        <v>536</v>
      </c>
    </row>
    <row r="167" spans="1:25" ht="18" hidden="1" customHeight="1">
      <c r="A167" s="108" t="s">
        <v>168</v>
      </c>
      <c r="B167" s="103"/>
      <c r="C167" s="103"/>
      <c r="D167" s="103"/>
      <c r="E167" s="103"/>
      <c r="F167" s="103"/>
      <c r="G167" s="103"/>
      <c r="H167" s="103"/>
      <c r="I167" s="103"/>
      <c r="J167" s="103" t="s">
        <v>182</v>
      </c>
      <c r="K167" s="103"/>
      <c r="L167" s="103"/>
      <c r="M167" s="103" t="s">
        <v>546</v>
      </c>
      <c r="N167" s="103"/>
      <c r="O167" s="103"/>
      <c r="P167" s="103" t="s">
        <v>562</v>
      </c>
      <c r="Q167" s="103" t="s">
        <v>542</v>
      </c>
      <c r="R167" s="122"/>
      <c r="S167" s="122"/>
      <c r="T167" s="122"/>
      <c r="U167" s="123" t="s">
        <v>543</v>
      </c>
      <c r="V167" s="122"/>
      <c r="W167" s="122"/>
      <c r="X167" s="122"/>
      <c r="Y167" s="122"/>
    </row>
    <row r="168" spans="1:25" ht="18" hidden="1" customHeight="1">
      <c r="A168" s="108" t="s">
        <v>174</v>
      </c>
      <c r="B168" s="103" t="s">
        <v>564</v>
      </c>
      <c r="C168" s="103" t="s">
        <v>468</v>
      </c>
      <c r="D168" s="103" t="s">
        <v>554</v>
      </c>
      <c r="E168" s="103" t="s">
        <v>566</v>
      </c>
      <c r="F168" s="103" t="s">
        <v>560</v>
      </c>
      <c r="G168" s="103" t="s">
        <v>556</v>
      </c>
      <c r="H168" s="103" t="s">
        <v>563</v>
      </c>
      <c r="I168" s="103"/>
      <c r="J168" s="103" t="s">
        <v>182</v>
      </c>
      <c r="K168" s="103" t="s">
        <v>557</v>
      </c>
      <c r="L168" s="103"/>
      <c r="M168" s="103" t="s">
        <v>546</v>
      </c>
      <c r="N168" s="103" t="s">
        <v>548</v>
      </c>
      <c r="O168" s="103" t="s">
        <v>547</v>
      </c>
      <c r="P168" s="103" t="s">
        <v>562</v>
      </c>
      <c r="Q168" s="103" t="s">
        <v>542</v>
      </c>
      <c r="R168" s="122"/>
      <c r="S168" s="122"/>
      <c r="T168" s="122"/>
      <c r="U168" s="123" t="s">
        <v>543</v>
      </c>
      <c r="V168" s="123" t="s">
        <v>549</v>
      </c>
      <c r="W168" s="123" t="s">
        <v>182</v>
      </c>
      <c r="X168" s="123" t="s">
        <v>551</v>
      </c>
      <c r="Y168" s="123" t="s">
        <v>552</v>
      </c>
    </row>
    <row r="169" spans="1:25" ht="18" hidden="1" customHeight="1">
      <c r="A169" s="108" t="s">
        <v>176</v>
      </c>
      <c r="B169" s="103" t="s">
        <v>564</v>
      </c>
      <c r="C169" s="103" t="s">
        <v>468</v>
      </c>
      <c r="D169" s="103" t="s">
        <v>554</v>
      </c>
      <c r="E169" s="103" t="s">
        <v>566</v>
      </c>
      <c r="F169" s="103" t="s">
        <v>560</v>
      </c>
      <c r="G169" s="103" t="s">
        <v>556</v>
      </c>
      <c r="H169" s="103" t="s">
        <v>563</v>
      </c>
      <c r="I169" s="103"/>
      <c r="J169" s="103" t="s">
        <v>182</v>
      </c>
      <c r="K169" s="103" t="s">
        <v>557</v>
      </c>
      <c r="L169" s="103"/>
      <c r="M169" s="103" t="s">
        <v>546</v>
      </c>
      <c r="N169" s="103" t="s">
        <v>548</v>
      </c>
      <c r="O169" s="103" t="s">
        <v>547</v>
      </c>
      <c r="P169" s="103" t="s">
        <v>562</v>
      </c>
      <c r="Q169" s="103" t="s">
        <v>542</v>
      </c>
      <c r="R169" s="123" t="s">
        <v>567</v>
      </c>
      <c r="S169" s="123" t="s">
        <v>559</v>
      </c>
      <c r="T169" s="122"/>
      <c r="U169" s="123" t="s">
        <v>543</v>
      </c>
      <c r="V169" s="123" t="s">
        <v>549</v>
      </c>
      <c r="W169" s="123" t="s">
        <v>182</v>
      </c>
      <c r="X169" s="123" t="s">
        <v>551</v>
      </c>
      <c r="Y169" s="123" t="s">
        <v>552</v>
      </c>
    </row>
    <row r="170" spans="1:25" ht="18" hidden="1" customHeight="1">
      <c r="A170" s="108" t="s">
        <v>181</v>
      </c>
      <c r="B170" s="103" t="s">
        <v>564</v>
      </c>
      <c r="C170" s="103" t="s">
        <v>468</v>
      </c>
      <c r="D170" s="103" t="s">
        <v>554</v>
      </c>
      <c r="E170" s="103" t="s">
        <v>566</v>
      </c>
      <c r="F170" s="103" t="s">
        <v>560</v>
      </c>
      <c r="G170" s="103" t="s">
        <v>556</v>
      </c>
      <c r="H170" s="103" t="s">
        <v>563</v>
      </c>
      <c r="I170" s="103"/>
      <c r="J170" s="103" t="s">
        <v>182</v>
      </c>
      <c r="K170" s="103" t="s">
        <v>557</v>
      </c>
      <c r="L170" s="103"/>
      <c r="M170" s="103" t="s">
        <v>546</v>
      </c>
      <c r="N170" s="103" t="s">
        <v>548</v>
      </c>
      <c r="O170" s="103" t="s">
        <v>547</v>
      </c>
      <c r="P170" s="103" t="s">
        <v>562</v>
      </c>
      <c r="Q170" s="103" t="s">
        <v>542</v>
      </c>
      <c r="R170" s="123" t="s">
        <v>567</v>
      </c>
      <c r="S170" s="123" t="s">
        <v>559</v>
      </c>
      <c r="T170" s="123" t="s">
        <v>561</v>
      </c>
      <c r="U170" s="123" t="s">
        <v>543</v>
      </c>
      <c r="V170" s="123" t="s">
        <v>549</v>
      </c>
      <c r="W170" s="123" t="s">
        <v>182</v>
      </c>
      <c r="X170" s="123" t="s">
        <v>551</v>
      </c>
      <c r="Y170" s="123" t="s">
        <v>552</v>
      </c>
    </row>
    <row r="171" spans="1:25" ht="18" hidden="1" customHeight="1">
      <c r="A171" s="108" t="s">
        <v>184</v>
      </c>
      <c r="B171" s="103" t="s">
        <v>564</v>
      </c>
      <c r="C171" s="103" t="s">
        <v>468</v>
      </c>
      <c r="D171" s="103" t="s">
        <v>554</v>
      </c>
      <c r="E171" s="103" t="s">
        <v>566</v>
      </c>
      <c r="F171" s="103" t="s">
        <v>560</v>
      </c>
      <c r="G171" s="103" t="s">
        <v>556</v>
      </c>
      <c r="H171" s="103" t="s">
        <v>563</v>
      </c>
      <c r="I171" s="103"/>
      <c r="J171" s="103" t="s">
        <v>182</v>
      </c>
      <c r="K171" s="103" t="s">
        <v>557</v>
      </c>
      <c r="L171" s="103"/>
      <c r="M171" s="103" t="s">
        <v>546</v>
      </c>
      <c r="N171" s="103" t="s">
        <v>548</v>
      </c>
      <c r="O171" s="103" t="s">
        <v>547</v>
      </c>
      <c r="P171" s="103" t="s">
        <v>562</v>
      </c>
      <c r="Q171" s="103" t="s">
        <v>542</v>
      </c>
      <c r="R171" s="123" t="s">
        <v>567</v>
      </c>
      <c r="S171" s="123" t="s">
        <v>559</v>
      </c>
      <c r="T171" s="123" t="s">
        <v>561</v>
      </c>
      <c r="U171" s="123" t="s">
        <v>543</v>
      </c>
      <c r="V171" s="123" t="s">
        <v>549</v>
      </c>
      <c r="W171" s="123" t="s">
        <v>182</v>
      </c>
      <c r="X171" s="123" t="s">
        <v>551</v>
      </c>
      <c r="Y171" s="123" t="s">
        <v>552</v>
      </c>
    </row>
    <row r="172" spans="1:25" ht="18" hidden="1" customHeight="1">
      <c r="A172" s="108" t="s">
        <v>208</v>
      </c>
      <c r="B172" s="103" t="s">
        <v>564</v>
      </c>
      <c r="C172" s="103" t="s">
        <v>468</v>
      </c>
      <c r="D172" s="103" t="s">
        <v>554</v>
      </c>
      <c r="E172" s="103"/>
      <c r="F172" s="103" t="s">
        <v>560</v>
      </c>
      <c r="G172" s="103" t="s">
        <v>556</v>
      </c>
      <c r="H172" s="103" t="s">
        <v>563</v>
      </c>
      <c r="I172" s="103"/>
      <c r="J172" s="103" t="s">
        <v>182</v>
      </c>
      <c r="K172" s="103" t="s">
        <v>557</v>
      </c>
      <c r="L172" s="103"/>
      <c r="M172" s="103" t="s">
        <v>546</v>
      </c>
      <c r="N172" s="103" t="s">
        <v>548</v>
      </c>
      <c r="O172" s="103" t="s">
        <v>547</v>
      </c>
      <c r="P172" s="103" t="s">
        <v>562</v>
      </c>
      <c r="Q172" s="103" t="s">
        <v>542</v>
      </c>
      <c r="R172" s="123" t="s">
        <v>567</v>
      </c>
      <c r="S172" s="123" t="s">
        <v>559</v>
      </c>
      <c r="T172" s="123" t="s">
        <v>561</v>
      </c>
      <c r="U172" s="123" t="s">
        <v>543</v>
      </c>
      <c r="V172" s="123" t="s">
        <v>549</v>
      </c>
      <c r="W172" s="123" t="s">
        <v>182</v>
      </c>
      <c r="X172" s="123" t="s">
        <v>551</v>
      </c>
      <c r="Y172" s="123" t="s">
        <v>552</v>
      </c>
    </row>
    <row r="173" spans="1:25" ht="18" hidden="1" customHeight="1">
      <c r="A173" s="108" t="s">
        <v>209</v>
      </c>
      <c r="B173" s="103" t="s">
        <v>564</v>
      </c>
      <c r="C173" s="103" t="s">
        <v>468</v>
      </c>
      <c r="D173" s="103" t="s">
        <v>554</v>
      </c>
      <c r="E173" s="103"/>
      <c r="F173" s="103" t="s">
        <v>560</v>
      </c>
      <c r="G173" s="103" t="s">
        <v>556</v>
      </c>
      <c r="H173" s="103" t="s">
        <v>563</v>
      </c>
      <c r="I173" s="103"/>
      <c r="J173" s="103" t="s">
        <v>182</v>
      </c>
      <c r="K173" s="103" t="s">
        <v>557</v>
      </c>
      <c r="L173" s="103"/>
      <c r="M173" s="103" t="s">
        <v>546</v>
      </c>
      <c r="N173" s="103" t="s">
        <v>548</v>
      </c>
      <c r="O173" s="103" t="s">
        <v>547</v>
      </c>
      <c r="P173" s="103" t="s">
        <v>562</v>
      </c>
      <c r="Q173" s="103" t="s">
        <v>542</v>
      </c>
      <c r="R173" s="123" t="s">
        <v>567</v>
      </c>
      <c r="S173" s="123" t="s">
        <v>559</v>
      </c>
      <c r="T173" s="123" t="s">
        <v>561</v>
      </c>
      <c r="U173" s="123" t="s">
        <v>568</v>
      </c>
      <c r="V173" s="123" t="s">
        <v>549</v>
      </c>
      <c r="W173" s="123" t="s">
        <v>182</v>
      </c>
      <c r="X173" s="123" t="s">
        <v>551</v>
      </c>
      <c r="Y173" s="123" t="s">
        <v>552</v>
      </c>
    </row>
    <row r="174" spans="1:25" ht="18" hidden="1" customHeight="1">
      <c r="A174" s="108" t="s">
        <v>198</v>
      </c>
      <c r="B174" s="103" t="s">
        <v>564</v>
      </c>
      <c r="C174" s="103" t="s">
        <v>468</v>
      </c>
      <c r="D174" s="103" t="s">
        <v>554</v>
      </c>
      <c r="E174" s="103"/>
      <c r="F174" s="103" t="s">
        <v>560</v>
      </c>
      <c r="G174" s="103" t="s">
        <v>556</v>
      </c>
      <c r="H174" s="103" t="s">
        <v>563</v>
      </c>
      <c r="I174" s="103"/>
      <c r="J174" s="103" t="s">
        <v>182</v>
      </c>
      <c r="K174" s="103" t="s">
        <v>557</v>
      </c>
      <c r="L174" s="103"/>
      <c r="M174" s="103" t="s">
        <v>546</v>
      </c>
      <c r="N174" s="103" t="s">
        <v>548</v>
      </c>
      <c r="O174" s="103" t="s">
        <v>547</v>
      </c>
      <c r="P174" s="103" t="s">
        <v>562</v>
      </c>
      <c r="Q174" s="103" t="s">
        <v>542</v>
      </c>
      <c r="R174" s="123" t="s">
        <v>567</v>
      </c>
      <c r="S174" s="123" t="s">
        <v>559</v>
      </c>
      <c r="T174" s="123" t="s">
        <v>561</v>
      </c>
      <c r="U174" s="123" t="s">
        <v>568</v>
      </c>
      <c r="V174" s="123" t="s">
        <v>549</v>
      </c>
      <c r="W174" s="123" t="s">
        <v>182</v>
      </c>
      <c r="X174" s="123" t="s">
        <v>551</v>
      </c>
      <c r="Y174" s="123" t="s">
        <v>552</v>
      </c>
    </row>
    <row r="175" spans="1:25" ht="18" hidden="1" customHeight="1">
      <c r="A175" s="108" t="s">
        <v>200</v>
      </c>
      <c r="B175" s="103" t="s">
        <v>564</v>
      </c>
      <c r="C175" s="103" t="s">
        <v>468</v>
      </c>
      <c r="D175" s="103" t="s">
        <v>554</v>
      </c>
      <c r="E175" s="103"/>
      <c r="F175" s="103" t="s">
        <v>560</v>
      </c>
      <c r="G175" s="103" t="s">
        <v>556</v>
      </c>
      <c r="H175" s="103" t="s">
        <v>563</v>
      </c>
      <c r="I175" s="103"/>
      <c r="J175" s="103" t="s">
        <v>182</v>
      </c>
      <c r="K175" s="103" t="s">
        <v>557</v>
      </c>
      <c r="L175" s="103"/>
      <c r="M175" s="103" t="s">
        <v>546</v>
      </c>
      <c r="N175" s="103" t="s">
        <v>548</v>
      </c>
      <c r="O175" s="103" t="s">
        <v>547</v>
      </c>
      <c r="P175" s="103" t="s">
        <v>562</v>
      </c>
      <c r="Q175" s="103" t="s">
        <v>542</v>
      </c>
      <c r="R175" s="123" t="s">
        <v>567</v>
      </c>
      <c r="S175" s="123" t="s">
        <v>559</v>
      </c>
      <c r="T175" s="123" t="s">
        <v>561</v>
      </c>
      <c r="U175" s="123" t="s">
        <v>568</v>
      </c>
      <c r="V175" s="122"/>
      <c r="W175" s="123" t="s">
        <v>182</v>
      </c>
      <c r="X175" s="122"/>
      <c r="Y175" s="123" t="s">
        <v>552</v>
      </c>
    </row>
    <row r="176" spans="1:25" ht="18" hidden="1" customHeight="1">
      <c r="A176" s="108" t="s">
        <v>201</v>
      </c>
      <c r="B176" s="103" t="s">
        <v>564</v>
      </c>
      <c r="C176" s="103" t="s">
        <v>468</v>
      </c>
      <c r="D176" s="103"/>
      <c r="E176" s="103"/>
      <c r="F176" s="103" t="s">
        <v>560</v>
      </c>
      <c r="G176" s="103" t="s">
        <v>556</v>
      </c>
      <c r="H176" s="103" t="s">
        <v>563</v>
      </c>
      <c r="I176" s="103"/>
      <c r="J176" s="103" t="s">
        <v>182</v>
      </c>
      <c r="K176" s="103" t="s">
        <v>557</v>
      </c>
      <c r="L176" s="103"/>
      <c r="M176" s="103" t="s">
        <v>546</v>
      </c>
      <c r="N176" s="103" t="s">
        <v>548</v>
      </c>
      <c r="O176" s="103" t="s">
        <v>547</v>
      </c>
      <c r="P176" s="103" t="s">
        <v>562</v>
      </c>
      <c r="Q176" s="103" t="s">
        <v>542</v>
      </c>
      <c r="R176" s="122"/>
      <c r="S176" s="122"/>
      <c r="T176" s="123" t="s">
        <v>561</v>
      </c>
      <c r="U176" s="123" t="s">
        <v>568</v>
      </c>
      <c r="V176" s="122"/>
      <c r="W176" s="123" t="s">
        <v>182</v>
      </c>
      <c r="X176" s="122"/>
      <c r="Y176" s="123" t="s">
        <v>552</v>
      </c>
    </row>
    <row r="177" spans="1:25" ht="18" hidden="1" customHeight="1">
      <c r="A177" s="108" t="s">
        <v>202</v>
      </c>
      <c r="B177" s="103"/>
      <c r="C177" s="103"/>
      <c r="D177" s="103"/>
      <c r="E177" s="103"/>
      <c r="F177" s="103"/>
      <c r="G177" s="103"/>
      <c r="H177" s="103" t="s">
        <v>563</v>
      </c>
      <c r="I177" s="103"/>
      <c r="J177" s="103"/>
      <c r="K177" s="103"/>
      <c r="L177" s="103"/>
      <c r="M177" s="103"/>
      <c r="N177" s="103"/>
      <c r="O177" s="103"/>
      <c r="P177" s="103"/>
      <c r="Q177" s="103"/>
      <c r="R177" s="122"/>
      <c r="S177" s="122"/>
      <c r="T177" s="122"/>
      <c r="U177" s="123" t="s">
        <v>568</v>
      </c>
      <c r="V177" s="122"/>
      <c r="W177" s="123" t="s">
        <v>182</v>
      </c>
      <c r="X177" s="122"/>
      <c r="Y177" s="123" t="s">
        <v>552</v>
      </c>
    </row>
    <row r="178" spans="1:25" ht="18" hidden="1" customHeight="1">
      <c r="A178" s="108" t="s">
        <v>203</v>
      </c>
      <c r="B178" s="103"/>
      <c r="C178" s="103"/>
      <c r="D178" s="103"/>
      <c r="E178" s="103"/>
      <c r="F178" s="103"/>
      <c r="G178" s="103"/>
      <c r="H178" s="103" t="s">
        <v>563</v>
      </c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23" t="s">
        <v>568</v>
      </c>
      <c r="V178" s="103"/>
      <c r="W178" s="103"/>
      <c r="X178" s="103"/>
      <c r="Y178" s="103"/>
    </row>
    <row r="179" spans="1:25" ht="18" hidden="1" customHeight="1">
      <c r="A179" s="110" t="s">
        <v>204</v>
      </c>
      <c r="B179" s="109">
        <f t="shared" ref="B179:Y179" si="11">IF(COUNTA(B167:B178)=0,"-",COUNTA(B167:B178)/12)</f>
        <v>0.75</v>
      </c>
      <c r="C179" s="109">
        <f t="shared" si="11"/>
        <v>0.75</v>
      </c>
      <c r="D179" s="109">
        <f t="shared" si="11"/>
        <v>0.66666666666666663</v>
      </c>
      <c r="E179" s="109">
        <f t="shared" si="11"/>
        <v>0.33333333333333331</v>
      </c>
      <c r="F179" s="109">
        <f t="shared" si="11"/>
        <v>0.75</v>
      </c>
      <c r="G179" s="109">
        <f t="shared" si="11"/>
        <v>0.75</v>
      </c>
      <c r="H179" s="109">
        <f t="shared" si="11"/>
        <v>0.91666666666666663</v>
      </c>
      <c r="I179" s="109" t="str">
        <f t="shared" si="11"/>
        <v>-</v>
      </c>
      <c r="J179" s="109">
        <f t="shared" si="11"/>
        <v>0.83333333333333337</v>
      </c>
      <c r="K179" s="109">
        <f t="shared" si="11"/>
        <v>0.75</v>
      </c>
      <c r="L179" s="109" t="str">
        <f t="shared" si="11"/>
        <v>-</v>
      </c>
      <c r="M179" s="109">
        <f t="shared" si="11"/>
        <v>0.83333333333333337</v>
      </c>
      <c r="N179" s="109">
        <f t="shared" si="11"/>
        <v>0.75</v>
      </c>
      <c r="O179" s="109">
        <f t="shared" si="11"/>
        <v>0.75</v>
      </c>
      <c r="P179" s="109">
        <f t="shared" si="11"/>
        <v>0.83333333333333337</v>
      </c>
      <c r="Q179" s="109">
        <f t="shared" si="11"/>
        <v>0.83333333333333337</v>
      </c>
      <c r="R179" s="109">
        <f t="shared" si="11"/>
        <v>0.58333333333333337</v>
      </c>
      <c r="S179" s="109">
        <f t="shared" si="11"/>
        <v>0.58333333333333337</v>
      </c>
      <c r="T179" s="109">
        <f t="shared" si="11"/>
        <v>0.58333333333333337</v>
      </c>
      <c r="U179" s="109">
        <f t="shared" si="11"/>
        <v>1</v>
      </c>
      <c r="V179" s="109">
        <f t="shared" si="11"/>
        <v>0.58333333333333337</v>
      </c>
      <c r="W179" s="109">
        <f t="shared" si="11"/>
        <v>0.83333333333333337</v>
      </c>
      <c r="X179" s="109">
        <f t="shared" si="11"/>
        <v>0.58333333333333337</v>
      </c>
      <c r="Y179" s="109">
        <f t="shared" si="11"/>
        <v>0.83333333333333337</v>
      </c>
    </row>
    <row r="180" spans="1:25" ht="18" hidden="1" customHeight="1"/>
    <row r="181" spans="1:25" ht="18" hidden="1" customHeight="1">
      <c r="A181" s="117" t="s">
        <v>294</v>
      </c>
      <c r="B181" s="118" t="s">
        <v>513</v>
      </c>
      <c r="C181" s="118" t="s">
        <v>514</v>
      </c>
      <c r="D181" s="118" t="s">
        <v>515</v>
      </c>
      <c r="E181" s="118" t="s">
        <v>516</v>
      </c>
      <c r="F181" s="118" t="s">
        <v>517</v>
      </c>
      <c r="G181" s="118" t="s">
        <v>518</v>
      </c>
      <c r="H181" s="118" t="s">
        <v>519</v>
      </c>
      <c r="I181" s="118" t="s">
        <v>520</v>
      </c>
      <c r="J181" s="118" t="s">
        <v>521</v>
      </c>
      <c r="K181" s="118" t="s">
        <v>522</v>
      </c>
      <c r="L181" s="118" t="s">
        <v>523</v>
      </c>
      <c r="M181" s="118" t="s">
        <v>524</v>
      </c>
      <c r="N181" s="118" t="s">
        <v>525</v>
      </c>
      <c r="O181" s="118" t="s">
        <v>526</v>
      </c>
      <c r="P181" s="118" t="s">
        <v>527</v>
      </c>
      <c r="Q181" s="118" t="s">
        <v>528</v>
      </c>
      <c r="R181" s="118" t="s">
        <v>529</v>
      </c>
      <c r="S181" s="118" t="s">
        <v>530</v>
      </c>
      <c r="T181" s="118" t="s">
        <v>531</v>
      </c>
      <c r="U181" s="118" t="s">
        <v>532</v>
      </c>
      <c r="V181" s="118" t="s">
        <v>533</v>
      </c>
      <c r="W181" s="118" t="s">
        <v>534</v>
      </c>
      <c r="X181" s="118" t="s">
        <v>535</v>
      </c>
      <c r="Y181" s="118" t="s">
        <v>536</v>
      </c>
    </row>
    <row r="182" spans="1:25" ht="18" hidden="1" customHeight="1">
      <c r="A182" s="108" t="s">
        <v>168</v>
      </c>
      <c r="B182" s="103"/>
      <c r="C182" s="103"/>
      <c r="D182" s="103"/>
      <c r="E182" s="103" t="s">
        <v>566</v>
      </c>
      <c r="F182" s="103"/>
      <c r="G182" s="103"/>
      <c r="H182" s="103"/>
      <c r="I182" s="103" t="s">
        <v>540</v>
      </c>
      <c r="J182" s="103"/>
      <c r="K182" s="103"/>
      <c r="L182" s="103"/>
      <c r="M182" s="103" t="s">
        <v>546</v>
      </c>
      <c r="N182" s="103"/>
      <c r="O182" s="103"/>
      <c r="P182" s="103" t="s">
        <v>562</v>
      </c>
      <c r="Q182" s="103" t="s">
        <v>542</v>
      </c>
      <c r="R182" s="122"/>
      <c r="S182" s="122"/>
      <c r="T182" s="122"/>
      <c r="U182" s="123" t="s">
        <v>543</v>
      </c>
      <c r="V182" s="122"/>
      <c r="W182" s="122"/>
      <c r="X182" s="122"/>
      <c r="Y182" s="103"/>
    </row>
    <row r="183" spans="1:25" ht="18" hidden="1" customHeight="1">
      <c r="A183" s="108" t="s">
        <v>174</v>
      </c>
      <c r="B183" s="103" t="s">
        <v>564</v>
      </c>
      <c r="C183" s="103" t="s">
        <v>468</v>
      </c>
      <c r="D183" s="103" t="s">
        <v>554</v>
      </c>
      <c r="E183" s="103" t="s">
        <v>566</v>
      </c>
      <c r="F183" s="103" t="s">
        <v>549</v>
      </c>
      <c r="G183" s="103" t="s">
        <v>556</v>
      </c>
      <c r="H183" s="103" t="s">
        <v>563</v>
      </c>
      <c r="I183" s="103" t="s">
        <v>540</v>
      </c>
      <c r="J183" s="103" t="s">
        <v>569</v>
      </c>
      <c r="K183" s="103" t="s">
        <v>545</v>
      </c>
      <c r="L183" s="103" t="s">
        <v>557</v>
      </c>
      <c r="M183" s="103" t="s">
        <v>546</v>
      </c>
      <c r="N183" s="103" t="s">
        <v>570</v>
      </c>
      <c r="O183" s="103" t="s">
        <v>547</v>
      </c>
      <c r="P183" s="103" t="s">
        <v>562</v>
      </c>
      <c r="Q183" s="103" t="s">
        <v>542</v>
      </c>
      <c r="R183" s="122"/>
      <c r="S183" s="122"/>
      <c r="T183" s="122"/>
      <c r="U183" s="123" t="s">
        <v>543</v>
      </c>
      <c r="V183" s="123" t="s">
        <v>549</v>
      </c>
      <c r="W183" s="123" t="s">
        <v>182</v>
      </c>
      <c r="X183" s="123" t="s">
        <v>551</v>
      </c>
      <c r="Y183" s="103" t="s">
        <v>558</v>
      </c>
    </row>
    <row r="184" spans="1:25" ht="18" hidden="1" customHeight="1">
      <c r="A184" s="108" t="s">
        <v>176</v>
      </c>
      <c r="B184" s="103" t="s">
        <v>564</v>
      </c>
      <c r="C184" s="103" t="s">
        <v>468</v>
      </c>
      <c r="D184" s="103" t="s">
        <v>554</v>
      </c>
      <c r="E184" s="103" t="s">
        <v>566</v>
      </c>
      <c r="F184" s="103" t="s">
        <v>549</v>
      </c>
      <c r="G184" s="103" t="s">
        <v>556</v>
      </c>
      <c r="H184" s="103" t="s">
        <v>563</v>
      </c>
      <c r="I184" s="103" t="s">
        <v>540</v>
      </c>
      <c r="J184" s="103" t="s">
        <v>569</v>
      </c>
      <c r="K184" s="103" t="s">
        <v>545</v>
      </c>
      <c r="L184" s="103" t="s">
        <v>557</v>
      </c>
      <c r="M184" s="103" t="s">
        <v>546</v>
      </c>
      <c r="N184" s="103" t="s">
        <v>570</v>
      </c>
      <c r="O184" s="103" t="s">
        <v>547</v>
      </c>
      <c r="P184" s="103" t="s">
        <v>562</v>
      </c>
      <c r="Q184" s="103" t="s">
        <v>542</v>
      </c>
      <c r="R184" s="123" t="s">
        <v>567</v>
      </c>
      <c r="S184" s="123" t="s">
        <v>559</v>
      </c>
      <c r="T184" s="122"/>
      <c r="U184" s="123" t="s">
        <v>543</v>
      </c>
      <c r="V184" s="123" t="s">
        <v>549</v>
      </c>
      <c r="W184" s="123" t="s">
        <v>182</v>
      </c>
      <c r="X184" s="123" t="s">
        <v>551</v>
      </c>
      <c r="Y184" s="103" t="s">
        <v>558</v>
      </c>
    </row>
    <row r="185" spans="1:25" ht="18" hidden="1" customHeight="1">
      <c r="A185" s="108" t="s">
        <v>181</v>
      </c>
      <c r="B185" s="103" t="s">
        <v>564</v>
      </c>
      <c r="C185" s="103" t="s">
        <v>468</v>
      </c>
      <c r="D185" s="103" t="s">
        <v>554</v>
      </c>
      <c r="E185" s="103" t="s">
        <v>566</v>
      </c>
      <c r="F185" s="103" t="s">
        <v>549</v>
      </c>
      <c r="G185" s="103" t="s">
        <v>556</v>
      </c>
      <c r="H185" s="103" t="s">
        <v>563</v>
      </c>
      <c r="I185" s="103" t="s">
        <v>540</v>
      </c>
      <c r="J185" s="103" t="s">
        <v>569</v>
      </c>
      <c r="K185" s="103" t="s">
        <v>545</v>
      </c>
      <c r="L185" s="103" t="s">
        <v>557</v>
      </c>
      <c r="M185" s="103" t="s">
        <v>546</v>
      </c>
      <c r="N185" s="103" t="s">
        <v>570</v>
      </c>
      <c r="O185" s="103" t="s">
        <v>547</v>
      </c>
      <c r="P185" s="103" t="s">
        <v>562</v>
      </c>
      <c r="Q185" s="103" t="s">
        <v>542</v>
      </c>
      <c r="R185" s="123" t="s">
        <v>567</v>
      </c>
      <c r="S185" s="123" t="s">
        <v>559</v>
      </c>
      <c r="T185" s="123" t="s">
        <v>561</v>
      </c>
      <c r="U185" s="123" t="s">
        <v>543</v>
      </c>
      <c r="V185" s="123" t="s">
        <v>549</v>
      </c>
      <c r="W185" s="123" t="s">
        <v>182</v>
      </c>
      <c r="X185" s="123" t="s">
        <v>551</v>
      </c>
      <c r="Y185" s="103" t="s">
        <v>558</v>
      </c>
    </row>
    <row r="186" spans="1:25" ht="18" hidden="1" customHeight="1">
      <c r="A186" s="108" t="s">
        <v>184</v>
      </c>
      <c r="B186" s="103" t="s">
        <v>564</v>
      </c>
      <c r="C186" s="103" t="s">
        <v>468</v>
      </c>
      <c r="D186" s="103" t="s">
        <v>554</v>
      </c>
      <c r="E186" s="103" t="s">
        <v>566</v>
      </c>
      <c r="F186" s="103" t="s">
        <v>549</v>
      </c>
      <c r="G186" s="103" t="s">
        <v>556</v>
      </c>
      <c r="H186" s="103" t="s">
        <v>563</v>
      </c>
      <c r="I186" s="103" t="s">
        <v>540</v>
      </c>
      <c r="J186" s="103" t="s">
        <v>569</v>
      </c>
      <c r="K186" s="103" t="s">
        <v>545</v>
      </c>
      <c r="L186" s="103" t="s">
        <v>557</v>
      </c>
      <c r="M186" s="103" t="s">
        <v>546</v>
      </c>
      <c r="N186" s="103" t="s">
        <v>570</v>
      </c>
      <c r="O186" s="103" t="s">
        <v>547</v>
      </c>
      <c r="P186" s="103" t="s">
        <v>562</v>
      </c>
      <c r="Q186" s="103" t="s">
        <v>542</v>
      </c>
      <c r="R186" s="123" t="s">
        <v>567</v>
      </c>
      <c r="S186" s="123" t="s">
        <v>559</v>
      </c>
      <c r="T186" s="123" t="s">
        <v>561</v>
      </c>
      <c r="U186" s="123" t="s">
        <v>543</v>
      </c>
      <c r="V186" s="123" t="s">
        <v>549</v>
      </c>
      <c r="W186" s="123" t="s">
        <v>182</v>
      </c>
      <c r="X186" s="123" t="s">
        <v>551</v>
      </c>
      <c r="Y186" s="103" t="s">
        <v>558</v>
      </c>
    </row>
    <row r="187" spans="1:25" ht="18" hidden="1" customHeight="1">
      <c r="A187" s="108" t="s">
        <v>208</v>
      </c>
      <c r="B187" s="103" t="s">
        <v>564</v>
      </c>
      <c r="C187" s="103" t="s">
        <v>468</v>
      </c>
      <c r="D187" s="103" t="s">
        <v>554</v>
      </c>
      <c r="E187" s="103" t="s">
        <v>566</v>
      </c>
      <c r="F187" s="103" t="s">
        <v>549</v>
      </c>
      <c r="G187" s="103" t="s">
        <v>556</v>
      </c>
      <c r="H187" s="103" t="s">
        <v>563</v>
      </c>
      <c r="I187" s="103" t="s">
        <v>540</v>
      </c>
      <c r="J187" s="103" t="s">
        <v>569</v>
      </c>
      <c r="K187" s="103" t="s">
        <v>545</v>
      </c>
      <c r="L187" s="103" t="s">
        <v>557</v>
      </c>
      <c r="M187" s="103" t="s">
        <v>546</v>
      </c>
      <c r="N187" s="103" t="s">
        <v>570</v>
      </c>
      <c r="O187" s="103" t="s">
        <v>547</v>
      </c>
      <c r="P187" s="103" t="s">
        <v>562</v>
      </c>
      <c r="Q187" s="103" t="s">
        <v>542</v>
      </c>
      <c r="R187" s="123" t="s">
        <v>567</v>
      </c>
      <c r="S187" s="123" t="s">
        <v>559</v>
      </c>
      <c r="T187" s="123" t="s">
        <v>561</v>
      </c>
      <c r="U187" s="123" t="s">
        <v>543</v>
      </c>
      <c r="V187" s="123" t="s">
        <v>549</v>
      </c>
      <c r="W187" s="123" t="s">
        <v>182</v>
      </c>
      <c r="X187" s="123" t="s">
        <v>551</v>
      </c>
      <c r="Y187" s="103" t="s">
        <v>558</v>
      </c>
    </row>
    <row r="188" spans="1:25" ht="18" hidden="1" customHeight="1">
      <c r="A188" s="108" t="s">
        <v>209</v>
      </c>
      <c r="B188" s="103" t="s">
        <v>564</v>
      </c>
      <c r="C188" s="103" t="s">
        <v>468</v>
      </c>
      <c r="D188" s="103" t="s">
        <v>554</v>
      </c>
      <c r="E188" s="103" t="s">
        <v>566</v>
      </c>
      <c r="F188" s="103" t="s">
        <v>549</v>
      </c>
      <c r="G188" s="103" t="s">
        <v>556</v>
      </c>
      <c r="H188" s="103" t="s">
        <v>563</v>
      </c>
      <c r="I188" s="103" t="s">
        <v>540</v>
      </c>
      <c r="J188" s="103" t="s">
        <v>569</v>
      </c>
      <c r="K188" s="103" t="s">
        <v>545</v>
      </c>
      <c r="L188" s="103" t="s">
        <v>557</v>
      </c>
      <c r="M188" s="103" t="s">
        <v>546</v>
      </c>
      <c r="N188" s="103" t="s">
        <v>570</v>
      </c>
      <c r="O188" s="103" t="s">
        <v>547</v>
      </c>
      <c r="P188" s="103" t="s">
        <v>562</v>
      </c>
      <c r="Q188" s="103" t="s">
        <v>542</v>
      </c>
      <c r="R188" s="123" t="s">
        <v>567</v>
      </c>
      <c r="S188" s="123" t="s">
        <v>559</v>
      </c>
      <c r="T188" s="123" t="s">
        <v>561</v>
      </c>
      <c r="U188" s="123" t="s">
        <v>568</v>
      </c>
      <c r="V188" s="123" t="s">
        <v>549</v>
      </c>
      <c r="W188" s="123" t="s">
        <v>182</v>
      </c>
      <c r="X188" s="123" t="s">
        <v>551</v>
      </c>
      <c r="Y188" s="103" t="s">
        <v>558</v>
      </c>
    </row>
    <row r="189" spans="1:25" ht="18" hidden="1" customHeight="1">
      <c r="A189" s="108" t="s">
        <v>198</v>
      </c>
      <c r="B189" s="103" t="s">
        <v>564</v>
      </c>
      <c r="C189" s="103" t="s">
        <v>468</v>
      </c>
      <c r="D189" s="103" t="s">
        <v>554</v>
      </c>
      <c r="E189" s="103" t="s">
        <v>566</v>
      </c>
      <c r="F189" s="103" t="s">
        <v>549</v>
      </c>
      <c r="G189" s="103" t="s">
        <v>556</v>
      </c>
      <c r="H189" s="103" t="s">
        <v>563</v>
      </c>
      <c r="I189" s="103" t="s">
        <v>540</v>
      </c>
      <c r="J189" s="103" t="s">
        <v>569</v>
      </c>
      <c r="K189" s="103" t="s">
        <v>545</v>
      </c>
      <c r="L189" s="103" t="s">
        <v>557</v>
      </c>
      <c r="M189" s="103" t="s">
        <v>546</v>
      </c>
      <c r="N189" s="103" t="s">
        <v>570</v>
      </c>
      <c r="O189" s="103" t="s">
        <v>547</v>
      </c>
      <c r="P189" s="103" t="s">
        <v>562</v>
      </c>
      <c r="Q189" s="103" t="s">
        <v>542</v>
      </c>
      <c r="R189" s="123" t="s">
        <v>567</v>
      </c>
      <c r="S189" s="123" t="s">
        <v>559</v>
      </c>
      <c r="T189" s="123" t="s">
        <v>561</v>
      </c>
      <c r="U189" s="123" t="s">
        <v>568</v>
      </c>
      <c r="V189" s="123" t="s">
        <v>549</v>
      </c>
      <c r="W189" s="123" t="s">
        <v>182</v>
      </c>
      <c r="X189" s="123" t="s">
        <v>551</v>
      </c>
      <c r="Y189" s="103" t="s">
        <v>558</v>
      </c>
    </row>
    <row r="190" spans="1:25" ht="18" hidden="1" customHeight="1">
      <c r="A190" s="108" t="s">
        <v>200</v>
      </c>
      <c r="B190" s="103" t="s">
        <v>564</v>
      </c>
      <c r="C190" s="103" t="s">
        <v>468</v>
      </c>
      <c r="D190" s="103" t="s">
        <v>554</v>
      </c>
      <c r="E190" s="103" t="s">
        <v>566</v>
      </c>
      <c r="F190" s="103" t="s">
        <v>549</v>
      </c>
      <c r="G190" s="103" t="s">
        <v>556</v>
      </c>
      <c r="H190" s="103" t="s">
        <v>563</v>
      </c>
      <c r="I190" s="103" t="s">
        <v>540</v>
      </c>
      <c r="J190" s="103" t="s">
        <v>569</v>
      </c>
      <c r="K190" s="103" t="s">
        <v>545</v>
      </c>
      <c r="L190" s="103" t="s">
        <v>557</v>
      </c>
      <c r="M190" s="103" t="s">
        <v>546</v>
      </c>
      <c r="N190" s="103" t="s">
        <v>570</v>
      </c>
      <c r="O190" s="103" t="s">
        <v>547</v>
      </c>
      <c r="P190" s="103" t="s">
        <v>562</v>
      </c>
      <c r="Q190" s="103" t="s">
        <v>542</v>
      </c>
      <c r="R190" s="123" t="s">
        <v>567</v>
      </c>
      <c r="S190" s="123" t="s">
        <v>559</v>
      </c>
      <c r="T190" s="123" t="s">
        <v>561</v>
      </c>
      <c r="U190" s="123" t="s">
        <v>568</v>
      </c>
      <c r="V190" s="122"/>
      <c r="W190" s="123" t="s">
        <v>182</v>
      </c>
      <c r="X190" s="122"/>
      <c r="Y190" s="103" t="s">
        <v>558</v>
      </c>
    </row>
    <row r="191" spans="1:25" ht="18" hidden="1" customHeight="1">
      <c r="A191" s="108" t="s">
        <v>201</v>
      </c>
      <c r="B191" s="103" t="s">
        <v>564</v>
      </c>
      <c r="C191" s="103" t="s">
        <v>468</v>
      </c>
      <c r="D191" s="103" t="s">
        <v>554</v>
      </c>
      <c r="E191" s="103" t="s">
        <v>566</v>
      </c>
      <c r="F191" s="103" t="s">
        <v>549</v>
      </c>
      <c r="G191" s="103" t="s">
        <v>556</v>
      </c>
      <c r="H191" s="103" t="s">
        <v>563</v>
      </c>
      <c r="I191" s="103" t="s">
        <v>540</v>
      </c>
      <c r="J191" s="103" t="s">
        <v>569</v>
      </c>
      <c r="K191" s="103" t="s">
        <v>545</v>
      </c>
      <c r="L191" s="103" t="s">
        <v>557</v>
      </c>
      <c r="M191" s="103" t="s">
        <v>546</v>
      </c>
      <c r="N191" s="103" t="s">
        <v>570</v>
      </c>
      <c r="O191" s="103" t="s">
        <v>547</v>
      </c>
      <c r="P191" s="103" t="s">
        <v>562</v>
      </c>
      <c r="Q191" s="103" t="s">
        <v>542</v>
      </c>
      <c r="R191" s="122"/>
      <c r="S191" s="122"/>
      <c r="T191" s="123" t="s">
        <v>561</v>
      </c>
      <c r="U191" s="123" t="s">
        <v>568</v>
      </c>
      <c r="V191" s="122"/>
      <c r="W191" s="123" t="s">
        <v>182</v>
      </c>
      <c r="X191" s="122"/>
      <c r="Y191" s="103" t="s">
        <v>558</v>
      </c>
    </row>
    <row r="192" spans="1:25" ht="18" hidden="1" customHeight="1">
      <c r="A192" s="108" t="s">
        <v>202</v>
      </c>
      <c r="B192" s="103"/>
      <c r="C192" s="103"/>
      <c r="D192" s="103"/>
      <c r="E192" s="103"/>
      <c r="F192" s="103" t="s">
        <v>549</v>
      </c>
      <c r="G192" s="103"/>
      <c r="H192" s="103" t="s">
        <v>563</v>
      </c>
      <c r="I192" s="103"/>
      <c r="J192" s="103"/>
      <c r="K192" s="103"/>
      <c r="L192" s="103"/>
      <c r="M192" s="103"/>
      <c r="N192" s="103"/>
      <c r="O192" s="103"/>
      <c r="P192" s="103"/>
      <c r="Q192" s="103"/>
      <c r="R192" s="122"/>
      <c r="S192" s="122"/>
      <c r="T192" s="122"/>
      <c r="U192" s="123" t="s">
        <v>568</v>
      </c>
      <c r="V192" s="122"/>
      <c r="W192" s="123" t="s">
        <v>182</v>
      </c>
      <c r="X192" s="122"/>
      <c r="Y192" s="103"/>
    </row>
    <row r="193" spans="1:25" ht="18" hidden="1" customHeight="1">
      <c r="A193" s="108" t="s">
        <v>203</v>
      </c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23" t="s">
        <v>568</v>
      </c>
      <c r="V193" s="103"/>
      <c r="W193" s="103"/>
      <c r="X193" s="103"/>
      <c r="Y193" s="103"/>
    </row>
    <row r="194" spans="1:25" ht="18" hidden="1" customHeight="1">
      <c r="A194" s="110" t="s">
        <v>204</v>
      </c>
      <c r="B194" s="109">
        <f t="shared" ref="B194:Y194" si="12">IF(COUNTA(B182:B193)=0,"-",COUNTA(B182:B193)/12)</f>
        <v>0.75</v>
      </c>
      <c r="C194" s="109">
        <f t="shared" si="12"/>
        <v>0.75</v>
      </c>
      <c r="D194" s="109">
        <f t="shared" si="12"/>
        <v>0.75</v>
      </c>
      <c r="E194" s="109">
        <f t="shared" si="12"/>
        <v>0.83333333333333337</v>
      </c>
      <c r="F194" s="109">
        <f t="shared" si="12"/>
        <v>0.83333333333333337</v>
      </c>
      <c r="G194" s="109">
        <f t="shared" si="12"/>
        <v>0.75</v>
      </c>
      <c r="H194" s="109">
        <f t="shared" si="12"/>
        <v>0.83333333333333337</v>
      </c>
      <c r="I194" s="109">
        <f t="shared" si="12"/>
        <v>0.83333333333333337</v>
      </c>
      <c r="J194" s="109">
        <f t="shared" si="12"/>
        <v>0.75</v>
      </c>
      <c r="K194" s="109">
        <f t="shared" si="12"/>
        <v>0.75</v>
      </c>
      <c r="L194" s="109">
        <f t="shared" si="12"/>
        <v>0.75</v>
      </c>
      <c r="M194" s="109">
        <f t="shared" si="12"/>
        <v>0.83333333333333337</v>
      </c>
      <c r="N194" s="109">
        <f t="shared" si="12"/>
        <v>0.75</v>
      </c>
      <c r="O194" s="109">
        <f t="shared" si="12"/>
        <v>0.75</v>
      </c>
      <c r="P194" s="109">
        <f t="shared" si="12"/>
        <v>0.83333333333333337</v>
      </c>
      <c r="Q194" s="109">
        <f t="shared" si="12"/>
        <v>0.83333333333333337</v>
      </c>
      <c r="R194" s="109">
        <f t="shared" si="12"/>
        <v>0.58333333333333337</v>
      </c>
      <c r="S194" s="109">
        <f t="shared" si="12"/>
        <v>0.58333333333333337</v>
      </c>
      <c r="T194" s="109">
        <f t="shared" si="12"/>
        <v>0.58333333333333337</v>
      </c>
      <c r="U194" s="109">
        <f t="shared" si="12"/>
        <v>1</v>
      </c>
      <c r="V194" s="109">
        <f t="shared" si="12"/>
        <v>0.58333333333333337</v>
      </c>
      <c r="W194" s="109">
        <f t="shared" si="12"/>
        <v>0.83333333333333337</v>
      </c>
      <c r="X194" s="109">
        <f t="shared" si="12"/>
        <v>0.58333333333333337</v>
      </c>
      <c r="Y194" s="109">
        <f t="shared" si="12"/>
        <v>0.75</v>
      </c>
    </row>
    <row r="195" spans="1:25" ht="18" hidden="1" customHeight="1"/>
    <row r="196" spans="1:25" ht="18" hidden="1" customHeight="1">
      <c r="A196" s="117" t="s">
        <v>295</v>
      </c>
      <c r="B196" s="118" t="s">
        <v>513</v>
      </c>
      <c r="C196" s="118" t="s">
        <v>514</v>
      </c>
      <c r="D196" s="118" t="s">
        <v>515</v>
      </c>
      <c r="E196" s="118" t="s">
        <v>516</v>
      </c>
      <c r="F196" s="118" t="s">
        <v>517</v>
      </c>
      <c r="G196" s="118" t="s">
        <v>518</v>
      </c>
      <c r="H196" s="118" t="s">
        <v>519</v>
      </c>
      <c r="I196" s="118" t="s">
        <v>520</v>
      </c>
      <c r="J196" s="118" t="s">
        <v>521</v>
      </c>
      <c r="K196" s="118" t="s">
        <v>522</v>
      </c>
      <c r="L196" s="118" t="s">
        <v>523</v>
      </c>
      <c r="M196" s="118" t="s">
        <v>524</v>
      </c>
      <c r="N196" s="118" t="s">
        <v>525</v>
      </c>
      <c r="O196" s="118" t="s">
        <v>526</v>
      </c>
      <c r="P196" s="118" t="s">
        <v>527</v>
      </c>
      <c r="Q196" s="118" t="s">
        <v>528</v>
      </c>
      <c r="R196" s="118" t="s">
        <v>529</v>
      </c>
      <c r="S196" s="118" t="s">
        <v>530</v>
      </c>
      <c r="T196" s="118" t="s">
        <v>531</v>
      </c>
      <c r="U196" s="118" t="s">
        <v>532</v>
      </c>
      <c r="V196" s="118" t="s">
        <v>533</v>
      </c>
      <c r="W196" s="118" t="s">
        <v>534</v>
      </c>
      <c r="X196" s="118" t="s">
        <v>535</v>
      </c>
      <c r="Y196" s="118" t="s">
        <v>536</v>
      </c>
    </row>
    <row r="197" spans="1:25" ht="18" hidden="1" customHeight="1">
      <c r="A197" s="108" t="s">
        <v>168</v>
      </c>
      <c r="B197" s="103"/>
      <c r="C197" s="103"/>
      <c r="D197" s="103"/>
      <c r="E197" s="103"/>
      <c r="F197" s="103"/>
      <c r="G197" s="103"/>
      <c r="H197" s="103"/>
      <c r="I197" s="103" t="s">
        <v>540</v>
      </c>
      <c r="J197" s="103"/>
      <c r="K197" s="103"/>
      <c r="L197" s="103"/>
      <c r="M197" s="103"/>
      <c r="N197" s="103"/>
      <c r="O197" s="103"/>
      <c r="P197" s="103" t="s">
        <v>562</v>
      </c>
      <c r="Q197" s="103" t="s">
        <v>542</v>
      </c>
      <c r="R197" s="103"/>
      <c r="S197" s="103"/>
      <c r="T197" s="103"/>
      <c r="U197" s="103" t="s">
        <v>543</v>
      </c>
      <c r="V197" s="103"/>
      <c r="W197" s="103" t="s">
        <v>550</v>
      </c>
      <c r="X197" s="103"/>
      <c r="Y197" s="103"/>
    </row>
    <row r="198" spans="1:25" ht="18" hidden="1" customHeight="1">
      <c r="A198" s="108" t="s">
        <v>174</v>
      </c>
      <c r="B198" s="103"/>
      <c r="C198" s="103" t="s">
        <v>468</v>
      </c>
      <c r="D198" s="103" t="s">
        <v>554</v>
      </c>
      <c r="E198" s="103" t="s">
        <v>566</v>
      </c>
      <c r="F198" s="103" t="s">
        <v>549</v>
      </c>
      <c r="G198" s="103" t="s">
        <v>556</v>
      </c>
      <c r="H198" s="103" t="s">
        <v>563</v>
      </c>
      <c r="I198" s="103" t="s">
        <v>540</v>
      </c>
      <c r="J198" s="103" t="s">
        <v>560</v>
      </c>
      <c r="K198" s="103" t="s">
        <v>545</v>
      </c>
      <c r="L198" s="103" t="s">
        <v>557</v>
      </c>
      <c r="M198" s="103" t="s">
        <v>546</v>
      </c>
      <c r="N198" s="103"/>
      <c r="O198" s="103" t="s">
        <v>571</v>
      </c>
      <c r="P198" s="103" t="s">
        <v>562</v>
      </c>
      <c r="Q198" s="103" t="s">
        <v>542</v>
      </c>
      <c r="R198" s="103" t="s">
        <v>558</v>
      </c>
      <c r="S198" s="103" t="s">
        <v>572</v>
      </c>
      <c r="T198" s="103" t="s">
        <v>561</v>
      </c>
      <c r="U198" s="103" t="s">
        <v>543</v>
      </c>
      <c r="V198" s="103" t="s">
        <v>549</v>
      </c>
      <c r="W198" s="103" t="s">
        <v>550</v>
      </c>
      <c r="X198" s="103" t="s">
        <v>573</v>
      </c>
      <c r="Y198" s="103" t="s">
        <v>574</v>
      </c>
    </row>
    <row r="199" spans="1:25" ht="18" hidden="1" customHeight="1">
      <c r="A199" s="108" t="s">
        <v>176</v>
      </c>
      <c r="B199" s="103" t="s">
        <v>564</v>
      </c>
      <c r="C199" s="103" t="s">
        <v>468</v>
      </c>
      <c r="D199" s="103" t="s">
        <v>554</v>
      </c>
      <c r="E199" s="103" t="s">
        <v>566</v>
      </c>
      <c r="F199" s="103" t="s">
        <v>549</v>
      </c>
      <c r="G199" s="103" t="s">
        <v>556</v>
      </c>
      <c r="H199" s="103" t="s">
        <v>563</v>
      </c>
      <c r="I199" s="103" t="s">
        <v>540</v>
      </c>
      <c r="J199" s="103" t="s">
        <v>560</v>
      </c>
      <c r="K199" s="103" t="s">
        <v>545</v>
      </c>
      <c r="L199" s="103" t="s">
        <v>557</v>
      </c>
      <c r="M199" s="103" t="s">
        <v>546</v>
      </c>
      <c r="N199" s="103"/>
      <c r="O199" s="103" t="s">
        <v>571</v>
      </c>
      <c r="P199" s="103" t="s">
        <v>562</v>
      </c>
      <c r="Q199" s="103" t="s">
        <v>542</v>
      </c>
      <c r="R199" s="103" t="s">
        <v>558</v>
      </c>
      <c r="S199" s="103" t="s">
        <v>572</v>
      </c>
      <c r="T199" s="103" t="s">
        <v>561</v>
      </c>
      <c r="U199" s="103" t="s">
        <v>543</v>
      </c>
      <c r="V199" s="103" t="s">
        <v>549</v>
      </c>
      <c r="W199" s="103" t="s">
        <v>550</v>
      </c>
      <c r="X199" s="103" t="s">
        <v>573</v>
      </c>
      <c r="Y199" s="103" t="s">
        <v>574</v>
      </c>
    </row>
    <row r="200" spans="1:25" ht="18" hidden="1" customHeight="1">
      <c r="A200" s="108" t="s">
        <v>181</v>
      </c>
      <c r="B200" s="103" t="s">
        <v>564</v>
      </c>
      <c r="C200" s="103" t="s">
        <v>468</v>
      </c>
      <c r="D200" s="103" t="s">
        <v>554</v>
      </c>
      <c r="E200" s="103" t="s">
        <v>566</v>
      </c>
      <c r="F200" s="103" t="s">
        <v>549</v>
      </c>
      <c r="G200" s="103" t="s">
        <v>556</v>
      </c>
      <c r="H200" s="103" t="s">
        <v>563</v>
      </c>
      <c r="I200" s="103" t="s">
        <v>540</v>
      </c>
      <c r="J200" s="103" t="s">
        <v>560</v>
      </c>
      <c r="K200" s="103" t="s">
        <v>545</v>
      </c>
      <c r="L200" s="103" t="s">
        <v>557</v>
      </c>
      <c r="M200" s="103" t="s">
        <v>546</v>
      </c>
      <c r="N200" s="103"/>
      <c r="O200" s="103" t="s">
        <v>571</v>
      </c>
      <c r="P200" s="103" t="s">
        <v>562</v>
      </c>
      <c r="Q200" s="103" t="s">
        <v>542</v>
      </c>
      <c r="R200" s="103" t="s">
        <v>558</v>
      </c>
      <c r="S200" s="103" t="s">
        <v>572</v>
      </c>
      <c r="T200" s="103" t="s">
        <v>561</v>
      </c>
      <c r="U200" s="103" t="s">
        <v>543</v>
      </c>
      <c r="V200" s="103" t="s">
        <v>549</v>
      </c>
      <c r="W200" s="103" t="s">
        <v>550</v>
      </c>
      <c r="X200" s="103" t="s">
        <v>573</v>
      </c>
      <c r="Y200" s="103" t="s">
        <v>574</v>
      </c>
    </row>
    <row r="201" spans="1:25" ht="18" hidden="1" customHeight="1">
      <c r="A201" s="108" t="s">
        <v>184</v>
      </c>
      <c r="B201" s="103" t="s">
        <v>564</v>
      </c>
      <c r="C201" s="103" t="s">
        <v>468</v>
      </c>
      <c r="D201" s="103" t="s">
        <v>554</v>
      </c>
      <c r="E201" s="103" t="s">
        <v>566</v>
      </c>
      <c r="F201" s="103" t="s">
        <v>549</v>
      </c>
      <c r="G201" s="103" t="s">
        <v>556</v>
      </c>
      <c r="H201" s="103" t="s">
        <v>563</v>
      </c>
      <c r="I201" s="103" t="s">
        <v>540</v>
      </c>
      <c r="J201" s="103" t="s">
        <v>560</v>
      </c>
      <c r="K201" s="103" t="s">
        <v>545</v>
      </c>
      <c r="L201" s="103" t="s">
        <v>557</v>
      </c>
      <c r="M201" s="103" t="s">
        <v>546</v>
      </c>
      <c r="N201" s="103"/>
      <c r="O201" s="103" t="s">
        <v>571</v>
      </c>
      <c r="P201" s="103" t="s">
        <v>562</v>
      </c>
      <c r="Q201" s="103" t="s">
        <v>542</v>
      </c>
      <c r="R201" s="103" t="s">
        <v>558</v>
      </c>
      <c r="S201" s="103" t="s">
        <v>572</v>
      </c>
      <c r="T201" s="103" t="s">
        <v>561</v>
      </c>
      <c r="U201" s="103" t="s">
        <v>543</v>
      </c>
      <c r="V201" s="103" t="s">
        <v>549</v>
      </c>
      <c r="W201" s="103" t="s">
        <v>550</v>
      </c>
      <c r="X201" s="103" t="s">
        <v>573</v>
      </c>
      <c r="Y201" s="103" t="s">
        <v>574</v>
      </c>
    </row>
    <row r="202" spans="1:25" ht="18" hidden="1" customHeight="1">
      <c r="A202" s="108" t="s">
        <v>208</v>
      </c>
      <c r="B202" s="103" t="s">
        <v>564</v>
      </c>
      <c r="C202" s="103" t="s">
        <v>468</v>
      </c>
      <c r="D202" s="103" t="s">
        <v>554</v>
      </c>
      <c r="E202" s="103" t="s">
        <v>566</v>
      </c>
      <c r="F202" s="103" t="s">
        <v>549</v>
      </c>
      <c r="G202" s="103" t="s">
        <v>556</v>
      </c>
      <c r="H202" s="103" t="s">
        <v>563</v>
      </c>
      <c r="I202" s="103" t="s">
        <v>540</v>
      </c>
      <c r="J202" s="103" t="s">
        <v>560</v>
      </c>
      <c r="K202" s="103" t="s">
        <v>545</v>
      </c>
      <c r="L202" s="103" t="s">
        <v>557</v>
      </c>
      <c r="M202" s="103" t="s">
        <v>546</v>
      </c>
      <c r="N202" s="103"/>
      <c r="O202" s="103" t="s">
        <v>571</v>
      </c>
      <c r="P202" s="103" t="s">
        <v>562</v>
      </c>
      <c r="Q202" s="103" t="s">
        <v>542</v>
      </c>
      <c r="R202" s="103" t="s">
        <v>558</v>
      </c>
      <c r="S202" s="103" t="s">
        <v>572</v>
      </c>
      <c r="T202" s="103" t="s">
        <v>561</v>
      </c>
      <c r="U202" s="103" t="s">
        <v>543</v>
      </c>
      <c r="V202" s="103" t="s">
        <v>549</v>
      </c>
      <c r="W202" s="103" t="s">
        <v>550</v>
      </c>
      <c r="X202" s="103" t="s">
        <v>573</v>
      </c>
      <c r="Y202" s="103" t="s">
        <v>574</v>
      </c>
    </row>
    <row r="203" spans="1:25" ht="18" hidden="1" customHeight="1">
      <c r="A203" s="108" t="s">
        <v>209</v>
      </c>
      <c r="B203" s="103" t="s">
        <v>564</v>
      </c>
      <c r="C203" s="103" t="s">
        <v>468</v>
      </c>
      <c r="D203" s="103" t="s">
        <v>554</v>
      </c>
      <c r="E203" s="103" t="s">
        <v>566</v>
      </c>
      <c r="F203" s="103" t="s">
        <v>549</v>
      </c>
      <c r="G203" s="103" t="s">
        <v>556</v>
      </c>
      <c r="H203" s="103" t="s">
        <v>563</v>
      </c>
      <c r="I203" s="103" t="s">
        <v>540</v>
      </c>
      <c r="J203" s="103" t="s">
        <v>560</v>
      </c>
      <c r="K203" s="103" t="s">
        <v>545</v>
      </c>
      <c r="L203" s="103" t="s">
        <v>557</v>
      </c>
      <c r="M203" s="103" t="s">
        <v>546</v>
      </c>
      <c r="N203" s="103"/>
      <c r="O203" s="103" t="s">
        <v>575</v>
      </c>
      <c r="P203" s="103" t="s">
        <v>562</v>
      </c>
      <c r="Q203" s="103" t="s">
        <v>542</v>
      </c>
      <c r="R203" s="103" t="s">
        <v>558</v>
      </c>
      <c r="S203" s="103" t="s">
        <v>572</v>
      </c>
      <c r="T203" s="103" t="s">
        <v>561</v>
      </c>
      <c r="U203" s="103" t="s">
        <v>543</v>
      </c>
      <c r="V203" s="103" t="s">
        <v>549</v>
      </c>
      <c r="W203" s="103" t="s">
        <v>550</v>
      </c>
      <c r="X203" s="103" t="s">
        <v>573</v>
      </c>
      <c r="Y203" s="103" t="s">
        <v>574</v>
      </c>
    </row>
    <row r="204" spans="1:25" ht="18" hidden="1" customHeight="1">
      <c r="A204" s="108" t="s">
        <v>198</v>
      </c>
      <c r="B204" s="103" t="s">
        <v>564</v>
      </c>
      <c r="C204" s="103" t="s">
        <v>468</v>
      </c>
      <c r="D204" s="103" t="s">
        <v>554</v>
      </c>
      <c r="E204" s="103" t="s">
        <v>566</v>
      </c>
      <c r="F204" s="103" t="s">
        <v>549</v>
      </c>
      <c r="G204" s="103" t="s">
        <v>556</v>
      </c>
      <c r="H204" s="103" t="s">
        <v>563</v>
      </c>
      <c r="I204" s="103" t="s">
        <v>540</v>
      </c>
      <c r="J204" s="103" t="s">
        <v>560</v>
      </c>
      <c r="K204" s="103" t="s">
        <v>545</v>
      </c>
      <c r="L204" s="103" t="s">
        <v>557</v>
      </c>
      <c r="M204" s="103" t="s">
        <v>546</v>
      </c>
      <c r="N204" s="103"/>
      <c r="O204" s="103" t="s">
        <v>575</v>
      </c>
      <c r="P204" s="103" t="s">
        <v>562</v>
      </c>
      <c r="Q204" s="103" t="s">
        <v>542</v>
      </c>
      <c r="R204" s="103" t="s">
        <v>558</v>
      </c>
      <c r="S204" s="103" t="s">
        <v>572</v>
      </c>
      <c r="T204" s="103" t="s">
        <v>561</v>
      </c>
      <c r="U204" s="103"/>
      <c r="V204" s="103" t="s">
        <v>549</v>
      </c>
      <c r="W204" s="103" t="s">
        <v>568</v>
      </c>
      <c r="X204" s="103" t="s">
        <v>573</v>
      </c>
      <c r="Y204" s="103" t="s">
        <v>574</v>
      </c>
    </row>
    <row r="205" spans="1:25" ht="18" hidden="1" customHeight="1">
      <c r="A205" s="108" t="s">
        <v>200</v>
      </c>
      <c r="B205" s="103" t="s">
        <v>564</v>
      </c>
      <c r="C205" s="103" t="s">
        <v>468</v>
      </c>
      <c r="D205" s="103" t="s">
        <v>554</v>
      </c>
      <c r="E205" s="103" t="s">
        <v>566</v>
      </c>
      <c r="F205" s="103" t="s">
        <v>549</v>
      </c>
      <c r="G205" s="103" t="s">
        <v>556</v>
      </c>
      <c r="H205" s="103" t="s">
        <v>563</v>
      </c>
      <c r="I205" s="103" t="s">
        <v>540</v>
      </c>
      <c r="J205" s="103" t="s">
        <v>560</v>
      </c>
      <c r="K205" s="103" t="s">
        <v>545</v>
      </c>
      <c r="L205" s="103" t="s">
        <v>557</v>
      </c>
      <c r="M205" s="103" t="s">
        <v>546</v>
      </c>
      <c r="N205" s="103"/>
      <c r="O205" s="103" t="s">
        <v>575</v>
      </c>
      <c r="P205" s="103" t="s">
        <v>562</v>
      </c>
      <c r="Q205" s="103" t="s">
        <v>542</v>
      </c>
      <c r="R205" s="103" t="s">
        <v>558</v>
      </c>
      <c r="S205" s="103" t="s">
        <v>572</v>
      </c>
      <c r="T205" s="103"/>
      <c r="U205" s="103"/>
      <c r="V205" s="103"/>
      <c r="W205" s="103" t="s">
        <v>568</v>
      </c>
      <c r="X205" s="103" t="s">
        <v>573</v>
      </c>
      <c r="Y205" s="103" t="s">
        <v>574</v>
      </c>
    </row>
    <row r="206" spans="1:25" ht="18" hidden="1" customHeight="1">
      <c r="A206" s="108" t="s">
        <v>201</v>
      </c>
      <c r="B206" s="103" t="s">
        <v>564</v>
      </c>
      <c r="C206" s="103" t="s">
        <v>468</v>
      </c>
      <c r="D206" s="103" t="s">
        <v>554</v>
      </c>
      <c r="E206" s="103" t="s">
        <v>566</v>
      </c>
      <c r="F206" s="103" t="s">
        <v>549</v>
      </c>
      <c r="G206" s="103" t="s">
        <v>556</v>
      </c>
      <c r="H206" s="103" t="s">
        <v>563</v>
      </c>
      <c r="I206" s="103" t="s">
        <v>540</v>
      </c>
      <c r="J206" s="103" t="s">
        <v>560</v>
      </c>
      <c r="K206" s="103" t="s">
        <v>545</v>
      </c>
      <c r="L206" s="103" t="s">
        <v>557</v>
      </c>
      <c r="M206" s="103" t="s">
        <v>546</v>
      </c>
      <c r="N206" s="103"/>
      <c r="O206" s="103" t="s">
        <v>575</v>
      </c>
      <c r="P206" s="103" t="s">
        <v>562</v>
      </c>
      <c r="Q206" s="103" t="s">
        <v>542</v>
      </c>
      <c r="R206" s="103"/>
      <c r="S206" s="103"/>
      <c r="T206" s="103"/>
      <c r="U206" s="103"/>
      <c r="V206" s="103"/>
      <c r="W206" s="103" t="s">
        <v>568</v>
      </c>
      <c r="X206" s="103" t="s">
        <v>573</v>
      </c>
      <c r="Y206" s="103" t="s">
        <v>574</v>
      </c>
    </row>
    <row r="207" spans="1:25" ht="18" hidden="1" customHeight="1">
      <c r="A207" s="108" t="s">
        <v>202</v>
      </c>
      <c r="B207" s="103"/>
      <c r="C207" s="103"/>
      <c r="D207" s="103"/>
      <c r="E207" s="103"/>
      <c r="F207" s="103" t="s">
        <v>549</v>
      </c>
      <c r="G207" s="103" t="s">
        <v>556</v>
      </c>
      <c r="H207" s="103" t="s">
        <v>563</v>
      </c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 t="s">
        <v>568</v>
      </c>
      <c r="X207" s="103"/>
      <c r="Y207" s="103" t="s">
        <v>574</v>
      </c>
    </row>
    <row r="208" spans="1:25" ht="18" hidden="1" customHeight="1">
      <c r="A208" s="108" t="s">
        <v>203</v>
      </c>
      <c r="B208" s="103"/>
      <c r="C208" s="103"/>
      <c r="D208" s="103"/>
      <c r="E208" s="103"/>
      <c r="F208" s="103" t="s">
        <v>549</v>
      </c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 t="s">
        <v>568</v>
      </c>
      <c r="X208" s="103"/>
      <c r="Y208" s="103"/>
    </row>
    <row r="209" spans="1:25" ht="18" hidden="1" customHeight="1">
      <c r="A209" s="110" t="s">
        <v>204</v>
      </c>
      <c r="B209" s="109">
        <f t="shared" ref="B209:Y209" si="13">IF(COUNTA(B197:B208)=0,"-",COUNTA(B197:B208)/12)</f>
        <v>0.66666666666666663</v>
      </c>
      <c r="C209" s="109">
        <f t="shared" si="13"/>
        <v>0.75</v>
      </c>
      <c r="D209" s="109">
        <f t="shared" si="13"/>
        <v>0.75</v>
      </c>
      <c r="E209" s="109">
        <f t="shared" si="13"/>
        <v>0.75</v>
      </c>
      <c r="F209" s="109">
        <f t="shared" si="13"/>
        <v>0.91666666666666663</v>
      </c>
      <c r="G209" s="109">
        <f t="shared" si="13"/>
        <v>0.83333333333333337</v>
      </c>
      <c r="H209" s="109">
        <f t="shared" si="13"/>
        <v>0.83333333333333337</v>
      </c>
      <c r="I209" s="109">
        <f t="shared" si="13"/>
        <v>0.83333333333333337</v>
      </c>
      <c r="J209" s="109">
        <f t="shared" si="13"/>
        <v>0.75</v>
      </c>
      <c r="K209" s="109">
        <f t="shared" si="13"/>
        <v>0.75</v>
      </c>
      <c r="L209" s="109">
        <f t="shared" si="13"/>
        <v>0.75</v>
      </c>
      <c r="M209" s="109">
        <f t="shared" si="13"/>
        <v>0.75</v>
      </c>
      <c r="N209" s="109" t="str">
        <f t="shared" si="13"/>
        <v>-</v>
      </c>
      <c r="O209" s="109">
        <f t="shared" si="13"/>
        <v>0.75</v>
      </c>
      <c r="P209" s="109">
        <f t="shared" si="13"/>
        <v>0.83333333333333337</v>
      </c>
      <c r="Q209" s="109">
        <f t="shared" si="13"/>
        <v>0.83333333333333337</v>
      </c>
      <c r="R209" s="109">
        <f t="shared" si="13"/>
        <v>0.66666666666666663</v>
      </c>
      <c r="S209" s="109">
        <f t="shared" si="13"/>
        <v>0.66666666666666663</v>
      </c>
      <c r="T209" s="109">
        <f t="shared" si="13"/>
        <v>0.58333333333333337</v>
      </c>
      <c r="U209" s="109">
        <f t="shared" si="13"/>
        <v>0.58333333333333337</v>
      </c>
      <c r="V209" s="109">
        <f t="shared" si="13"/>
        <v>0.58333333333333337</v>
      </c>
      <c r="W209" s="109">
        <f t="shared" si="13"/>
        <v>1</v>
      </c>
      <c r="X209" s="109">
        <f t="shared" si="13"/>
        <v>0.75</v>
      </c>
      <c r="Y209" s="109">
        <f t="shared" si="13"/>
        <v>0.83333333333333337</v>
      </c>
    </row>
    <row r="210" spans="1:25" ht="18" hidden="1" customHeight="1"/>
    <row r="211" spans="1:25" ht="18" hidden="1" customHeight="1">
      <c r="A211" s="117" t="s">
        <v>296</v>
      </c>
      <c r="B211" s="118" t="s">
        <v>513</v>
      </c>
      <c r="C211" s="118" t="s">
        <v>514</v>
      </c>
      <c r="D211" s="118" t="s">
        <v>515</v>
      </c>
      <c r="E211" s="118" t="s">
        <v>516</v>
      </c>
      <c r="F211" s="118" t="s">
        <v>517</v>
      </c>
      <c r="G211" s="118" t="s">
        <v>518</v>
      </c>
      <c r="H211" s="118" t="s">
        <v>519</v>
      </c>
      <c r="I211" s="118" t="s">
        <v>520</v>
      </c>
      <c r="J211" s="118" t="s">
        <v>521</v>
      </c>
      <c r="K211" s="118" t="s">
        <v>522</v>
      </c>
      <c r="L211" s="118" t="s">
        <v>523</v>
      </c>
      <c r="M211" s="118" t="s">
        <v>524</v>
      </c>
      <c r="N211" s="118" t="s">
        <v>525</v>
      </c>
      <c r="O211" s="118" t="s">
        <v>526</v>
      </c>
      <c r="P211" s="118" t="s">
        <v>527</v>
      </c>
      <c r="Q211" s="118" t="s">
        <v>528</v>
      </c>
      <c r="R211" s="118" t="s">
        <v>529</v>
      </c>
      <c r="S211" s="118" t="s">
        <v>530</v>
      </c>
      <c r="T211" s="118" t="s">
        <v>531</v>
      </c>
      <c r="U211" s="118" t="s">
        <v>532</v>
      </c>
      <c r="V211" s="118" t="s">
        <v>533</v>
      </c>
      <c r="W211" s="118" t="s">
        <v>534</v>
      </c>
      <c r="X211" s="118" t="s">
        <v>535</v>
      </c>
      <c r="Y211" s="118" t="s">
        <v>536</v>
      </c>
    </row>
    <row r="212" spans="1:25" ht="18" hidden="1" customHeight="1">
      <c r="A212" s="108" t="s">
        <v>168</v>
      </c>
      <c r="B212" s="103"/>
      <c r="C212" s="103"/>
      <c r="D212" s="103"/>
      <c r="E212" s="103"/>
      <c r="F212" s="103"/>
      <c r="G212" s="103"/>
      <c r="H212" s="103"/>
      <c r="I212" s="103" t="s">
        <v>540</v>
      </c>
      <c r="J212" s="103"/>
      <c r="K212" s="103" t="s">
        <v>545</v>
      </c>
      <c r="L212" s="103"/>
      <c r="M212" s="103"/>
      <c r="N212" s="103" t="s">
        <v>570</v>
      </c>
      <c r="O212" s="103"/>
      <c r="P212" s="103" t="s">
        <v>562</v>
      </c>
      <c r="Q212" s="103" t="s">
        <v>542</v>
      </c>
      <c r="R212" s="103"/>
      <c r="S212" s="103"/>
      <c r="T212" s="103"/>
      <c r="U212" s="103" t="s">
        <v>543</v>
      </c>
      <c r="V212" s="103"/>
      <c r="W212" s="103" t="s">
        <v>550</v>
      </c>
      <c r="X212" s="103"/>
      <c r="Y212" s="103"/>
    </row>
    <row r="213" spans="1:25" ht="18" hidden="1" customHeight="1">
      <c r="A213" s="108" t="s">
        <v>174</v>
      </c>
      <c r="B213" s="103"/>
      <c r="C213" s="103"/>
      <c r="D213" s="103"/>
      <c r="E213" s="103" t="s">
        <v>566</v>
      </c>
      <c r="F213" s="103" t="s">
        <v>549</v>
      </c>
      <c r="G213" s="103" t="s">
        <v>556</v>
      </c>
      <c r="H213" s="103"/>
      <c r="I213" s="103" t="s">
        <v>540</v>
      </c>
      <c r="J213" s="103" t="s">
        <v>560</v>
      </c>
      <c r="K213" s="103" t="s">
        <v>545</v>
      </c>
      <c r="L213" s="103" t="s">
        <v>557</v>
      </c>
      <c r="M213" s="103" t="s">
        <v>546</v>
      </c>
      <c r="N213" s="103" t="s">
        <v>570</v>
      </c>
      <c r="O213" s="103" t="s">
        <v>547</v>
      </c>
      <c r="P213" s="103" t="s">
        <v>562</v>
      </c>
      <c r="Q213" s="103" t="s">
        <v>542</v>
      </c>
      <c r="R213" s="103" t="s">
        <v>558</v>
      </c>
      <c r="S213" s="103" t="s">
        <v>572</v>
      </c>
      <c r="T213" s="103" t="s">
        <v>561</v>
      </c>
      <c r="U213" s="103" t="s">
        <v>543</v>
      </c>
      <c r="V213" s="103" t="s">
        <v>549</v>
      </c>
      <c r="W213" s="103" t="s">
        <v>550</v>
      </c>
      <c r="X213" s="103"/>
      <c r="Y213" s="103" t="s">
        <v>574</v>
      </c>
    </row>
    <row r="214" spans="1:25" ht="18" hidden="1" customHeight="1">
      <c r="A214" s="108" t="s">
        <v>176</v>
      </c>
      <c r="B214" s="103" t="s">
        <v>564</v>
      </c>
      <c r="C214" s="103" t="s">
        <v>541</v>
      </c>
      <c r="D214" s="103" t="s">
        <v>554</v>
      </c>
      <c r="E214" s="103" t="s">
        <v>566</v>
      </c>
      <c r="F214" s="103" t="s">
        <v>549</v>
      </c>
      <c r="G214" s="103" t="s">
        <v>556</v>
      </c>
      <c r="H214" s="103" t="s">
        <v>563</v>
      </c>
      <c r="I214" s="103" t="s">
        <v>540</v>
      </c>
      <c r="J214" s="103" t="s">
        <v>560</v>
      </c>
      <c r="K214" s="103" t="s">
        <v>545</v>
      </c>
      <c r="L214" s="103" t="s">
        <v>557</v>
      </c>
      <c r="M214" s="103" t="s">
        <v>546</v>
      </c>
      <c r="N214" s="103" t="s">
        <v>570</v>
      </c>
      <c r="O214" s="103" t="s">
        <v>547</v>
      </c>
      <c r="P214" s="103" t="s">
        <v>562</v>
      </c>
      <c r="Q214" s="103" t="s">
        <v>542</v>
      </c>
      <c r="R214" s="103" t="s">
        <v>558</v>
      </c>
      <c r="S214" s="103" t="s">
        <v>572</v>
      </c>
      <c r="T214" s="103" t="s">
        <v>561</v>
      </c>
      <c r="U214" s="103" t="s">
        <v>543</v>
      </c>
      <c r="V214" s="103" t="s">
        <v>549</v>
      </c>
      <c r="W214" s="103" t="s">
        <v>550</v>
      </c>
      <c r="X214" s="103"/>
      <c r="Y214" s="103" t="s">
        <v>574</v>
      </c>
    </row>
    <row r="215" spans="1:25" ht="18" hidden="1" customHeight="1">
      <c r="A215" s="108" t="s">
        <v>181</v>
      </c>
      <c r="B215" s="103" t="s">
        <v>564</v>
      </c>
      <c r="C215" s="103" t="s">
        <v>541</v>
      </c>
      <c r="D215" s="103" t="s">
        <v>554</v>
      </c>
      <c r="E215" s="103" t="s">
        <v>566</v>
      </c>
      <c r="F215" s="103" t="s">
        <v>549</v>
      </c>
      <c r="G215" s="103" t="s">
        <v>556</v>
      </c>
      <c r="H215" s="103" t="s">
        <v>563</v>
      </c>
      <c r="I215" s="103" t="s">
        <v>540</v>
      </c>
      <c r="J215" s="103" t="s">
        <v>560</v>
      </c>
      <c r="K215" s="103" t="s">
        <v>545</v>
      </c>
      <c r="L215" s="103" t="s">
        <v>557</v>
      </c>
      <c r="M215" s="103" t="s">
        <v>546</v>
      </c>
      <c r="N215" s="103" t="s">
        <v>570</v>
      </c>
      <c r="O215" s="103" t="s">
        <v>547</v>
      </c>
      <c r="P215" s="103" t="s">
        <v>562</v>
      </c>
      <c r="Q215" s="103" t="s">
        <v>542</v>
      </c>
      <c r="R215" s="103" t="s">
        <v>558</v>
      </c>
      <c r="S215" s="103" t="s">
        <v>572</v>
      </c>
      <c r="T215" s="103" t="s">
        <v>561</v>
      </c>
      <c r="U215" s="103" t="s">
        <v>543</v>
      </c>
      <c r="V215" s="103" t="s">
        <v>549</v>
      </c>
      <c r="W215" s="103" t="s">
        <v>550</v>
      </c>
      <c r="X215" s="103"/>
      <c r="Y215" s="103" t="s">
        <v>574</v>
      </c>
    </row>
    <row r="216" spans="1:25" ht="18" hidden="1" customHeight="1">
      <c r="A216" s="108" t="s">
        <v>184</v>
      </c>
      <c r="B216" s="103" t="s">
        <v>564</v>
      </c>
      <c r="C216" s="103" t="s">
        <v>541</v>
      </c>
      <c r="D216" s="103" t="s">
        <v>554</v>
      </c>
      <c r="E216" s="103" t="s">
        <v>566</v>
      </c>
      <c r="F216" s="103" t="s">
        <v>549</v>
      </c>
      <c r="G216" s="103" t="s">
        <v>556</v>
      </c>
      <c r="H216" s="103" t="s">
        <v>563</v>
      </c>
      <c r="I216" s="103" t="s">
        <v>540</v>
      </c>
      <c r="J216" s="103" t="s">
        <v>560</v>
      </c>
      <c r="K216" s="103" t="s">
        <v>545</v>
      </c>
      <c r="L216" s="103" t="s">
        <v>557</v>
      </c>
      <c r="M216" s="103" t="s">
        <v>546</v>
      </c>
      <c r="N216" s="103" t="s">
        <v>570</v>
      </c>
      <c r="O216" s="103" t="s">
        <v>547</v>
      </c>
      <c r="P216" s="103" t="s">
        <v>562</v>
      </c>
      <c r="Q216" s="103" t="s">
        <v>542</v>
      </c>
      <c r="R216" s="103" t="s">
        <v>558</v>
      </c>
      <c r="S216" s="103" t="s">
        <v>572</v>
      </c>
      <c r="T216" s="103" t="s">
        <v>561</v>
      </c>
      <c r="U216" s="103" t="s">
        <v>543</v>
      </c>
      <c r="V216" s="103" t="s">
        <v>549</v>
      </c>
      <c r="W216" s="103" t="s">
        <v>550</v>
      </c>
      <c r="X216" s="103"/>
      <c r="Y216" s="103" t="s">
        <v>574</v>
      </c>
    </row>
    <row r="217" spans="1:25" ht="18" hidden="1" customHeight="1">
      <c r="A217" s="108" t="s">
        <v>208</v>
      </c>
      <c r="B217" s="103" t="s">
        <v>564</v>
      </c>
      <c r="C217" s="103" t="s">
        <v>541</v>
      </c>
      <c r="D217" s="103" t="s">
        <v>554</v>
      </c>
      <c r="E217" s="103" t="s">
        <v>566</v>
      </c>
      <c r="F217" s="103" t="s">
        <v>549</v>
      </c>
      <c r="G217" s="103" t="s">
        <v>556</v>
      </c>
      <c r="H217" s="103" t="s">
        <v>563</v>
      </c>
      <c r="I217" s="103" t="s">
        <v>540</v>
      </c>
      <c r="J217" s="103" t="s">
        <v>560</v>
      </c>
      <c r="K217" s="103" t="s">
        <v>545</v>
      </c>
      <c r="L217" s="103" t="s">
        <v>557</v>
      </c>
      <c r="M217" s="103" t="s">
        <v>546</v>
      </c>
      <c r="N217" s="103" t="s">
        <v>570</v>
      </c>
      <c r="O217" s="103" t="s">
        <v>547</v>
      </c>
      <c r="P217" s="103" t="s">
        <v>562</v>
      </c>
      <c r="Q217" s="103" t="s">
        <v>542</v>
      </c>
      <c r="R217" s="103" t="s">
        <v>558</v>
      </c>
      <c r="S217" s="103" t="s">
        <v>572</v>
      </c>
      <c r="T217" s="103" t="s">
        <v>561</v>
      </c>
      <c r="U217" s="103" t="s">
        <v>543</v>
      </c>
      <c r="V217" s="103" t="s">
        <v>549</v>
      </c>
      <c r="W217" s="103" t="s">
        <v>550</v>
      </c>
      <c r="X217" s="103"/>
      <c r="Y217" s="103" t="s">
        <v>574</v>
      </c>
    </row>
    <row r="218" spans="1:25" ht="18" hidden="1" customHeight="1">
      <c r="A218" s="108" t="s">
        <v>209</v>
      </c>
      <c r="B218" s="103" t="s">
        <v>564</v>
      </c>
      <c r="C218" s="103" t="s">
        <v>541</v>
      </c>
      <c r="D218" s="103" t="s">
        <v>554</v>
      </c>
      <c r="E218" s="103" t="s">
        <v>566</v>
      </c>
      <c r="F218" s="103" t="s">
        <v>549</v>
      </c>
      <c r="G218" s="103" t="s">
        <v>556</v>
      </c>
      <c r="H218" s="103" t="s">
        <v>563</v>
      </c>
      <c r="I218" s="103" t="s">
        <v>540</v>
      </c>
      <c r="J218" s="103" t="s">
        <v>560</v>
      </c>
      <c r="K218" s="103" t="s">
        <v>545</v>
      </c>
      <c r="L218" s="103" t="s">
        <v>557</v>
      </c>
      <c r="M218" s="103" t="s">
        <v>546</v>
      </c>
      <c r="N218" s="103" t="s">
        <v>570</v>
      </c>
      <c r="O218" s="103" t="s">
        <v>547</v>
      </c>
      <c r="P218" s="103" t="s">
        <v>562</v>
      </c>
      <c r="Q218" s="103" t="s">
        <v>542</v>
      </c>
      <c r="R218" s="103" t="s">
        <v>558</v>
      </c>
      <c r="S218" s="103" t="s">
        <v>572</v>
      </c>
      <c r="T218" s="103" t="s">
        <v>561</v>
      </c>
      <c r="U218" s="103" t="s">
        <v>543</v>
      </c>
      <c r="V218" s="103" t="s">
        <v>549</v>
      </c>
      <c r="W218" s="103" t="s">
        <v>550</v>
      </c>
      <c r="X218" s="103"/>
      <c r="Y218" s="103" t="s">
        <v>574</v>
      </c>
    </row>
    <row r="219" spans="1:25" ht="18" hidden="1" customHeight="1">
      <c r="A219" s="108" t="s">
        <v>198</v>
      </c>
      <c r="B219" s="103" t="s">
        <v>564</v>
      </c>
      <c r="C219" s="103" t="s">
        <v>541</v>
      </c>
      <c r="D219" s="103" t="s">
        <v>554</v>
      </c>
      <c r="E219" s="103" t="s">
        <v>566</v>
      </c>
      <c r="F219" s="103" t="s">
        <v>549</v>
      </c>
      <c r="G219" s="103" t="s">
        <v>556</v>
      </c>
      <c r="H219" s="103" t="s">
        <v>563</v>
      </c>
      <c r="I219" s="103" t="s">
        <v>540</v>
      </c>
      <c r="J219" s="103" t="s">
        <v>560</v>
      </c>
      <c r="K219" s="103" t="s">
        <v>545</v>
      </c>
      <c r="L219" s="103" t="s">
        <v>557</v>
      </c>
      <c r="M219" s="103" t="s">
        <v>546</v>
      </c>
      <c r="N219" s="103" t="s">
        <v>570</v>
      </c>
      <c r="O219" s="103" t="s">
        <v>547</v>
      </c>
      <c r="P219" s="103" t="s">
        <v>562</v>
      </c>
      <c r="Q219" s="103" t="s">
        <v>542</v>
      </c>
      <c r="R219" s="103" t="s">
        <v>558</v>
      </c>
      <c r="S219" s="103" t="s">
        <v>572</v>
      </c>
      <c r="T219" s="103" t="s">
        <v>561</v>
      </c>
      <c r="U219" s="103"/>
      <c r="V219" s="103" t="s">
        <v>549</v>
      </c>
      <c r="W219" s="103"/>
      <c r="X219" s="103" t="s">
        <v>568</v>
      </c>
      <c r="Y219" s="103" t="s">
        <v>574</v>
      </c>
    </row>
    <row r="220" spans="1:25" ht="18" hidden="1" customHeight="1">
      <c r="A220" s="108" t="s">
        <v>200</v>
      </c>
      <c r="B220" s="103" t="s">
        <v>564</v>
      </c>
      <c r="C220" s="103" t="s">
        <v>541</v>
      </c>
      <c r="D220" s="103" t="s">
        <v>554</v>
      </c>
      <c r="E220" s="103" t="s">
        <v>566</v>
      </c>
      <c r="F220" s="103" t="s">
        <v>549</v>
      </c>
      <c r="G220" s="103" t="s">
        <v>556</v>
      </c>
      <c r="H220" s="103" t="s">
        <v>563</v>
      </c>
      <c r="I220" s="103" t="s">
        <v>540</v>
      </c>
      <c r="J220" s="103" t="s">
        <v>560</v>
      </c>
      <c r="K220" s="103" t="s">
        <v>545</v>
      </c>
      <c r="L220" s="103" t="s">
        <v>557</v>
      </c>
      <c r="M220" s="103" t="s">
        <v>546</v>
      </c>
      <c r="N220" s="103" t="s">
        <v>570</v>
      </c>
      <c r="O220" s="103" t="s">
        <v>547</v>
      </c>
      <c r="P220" s="103" t="s">
        <v>562</v>
      </c>
      <c r="Q220" s="103" t="s">
        <v>542</v>
      </c>
      <c r="R220" s="103" t="s">
        <v>558</v>
      </c>
      <c r="S220" s="103" t="s">
        <v>572</v>
      </c>
      <c r="T220" s="103"/>
      <c r="U220" s="103"/>
      <c r="V220" s="103"/>
      <c r="W220" s="103"/>
      <c r="X220" s="103" t="s">
        <v>568</v>
      </c>
      <c r="Y220" s="103" t="s">
        <v>574</v>
      </c>
    </row>
    <row r="221" spans="1:25" ht="18" hidden="1" customHeight="1">
      <c r="A221" s="108" t="s">
        <v>201</v>
      </c>
      <c r="B221" s="103" t="s">
        <v>564</v>
      </c>
      <c r="C221" s="103" t="s">
        <v>541</v>
      </c>
      <c r="D221" s="103" t="s">
        <v>554</v>
      </c>
      <c r="E221" s="103" t="s">
        <v>566</v>
      </c>
      <c r="F221" s="103" t="s">
        <v>549</v>
      </c>
      <c r="G221" s="103" t="s">
        <v>556</v>
      </c>
      <c r="H221" s="103" t="s">
        <v>563</v>
      </c>
      <c r="I221" s="103" t="s">
        <v>540</v>
      </c>
      <c r="J221" s="103" t="s">
        <v>560</v>
      </c>
      <c r="K221" s="103" t="s">
        <v>545</v>
      </c>
      <c r="L221" s="103" t="s">
        <v>557</v>
      </c>
      <c r="M221" s="103" t="s">
        <v>546</v>
      </c>
      <c r="N221" s="103" t="s">
        <v>570</v>
      </c>
      <c r="O221" s="103" t="s">
        <v>547</v>
      </c>
      <c r="P221" s="103" t="s">
        <v>562</v>
      </c>
      <c r="Q221" s="103" t="s">
        <v>542</v>
      </c>
      <c r="R221" s="103"/>
      <c r="S221" s="103"/>
      <c r="T221" s="103"/>
      <c r="U221" s="103"/>
      <c r="V221" s="103"/>
      <c r="W221" s="103"/>
      <c r="X221" s="103" t="s">
        <v>568</v>
      </c>
      <c r="Y221" s="103" t="s">
        <v>574</v>
      </c>
    </row>
    <row r="222" spans="1:25" ht="18" hidden="1" customHeight="1">
      <c r="A222" s="108" t="s">
        <v>202</v>
      </c>
      <c r="B222" s="103"/>
      <c r="C222" s="103" t="s">
        <v>541</v>
      </c>
      <c r="D222" s="103"/>
      <c r="E222" s="103"/>
      <c r="F222" s="103" t="s">
        <v>549</v>
      </c>
      <c r="G222" s="103"/>
      <c r="H222" s="103" t="s">
        <v>563</v>
      </c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 t="s">
        <v>568</v>
      </c>
      <c r="Y222" s="103" t="s">
        <v>574</v>
      </c>
    </row>
    <row r="223" spans="1:25" ht="18" hidden="1" customHeight="1">
      <c r="A223" s="108" t="s">
        <v>203</v>
      </c>
      <c r="B223" s="103"/>
      <c r="C223" s="103"/>
      <c r="D223" s="103"/>
      <c r="E223" s="103"/>
      <c r="F223" s="103" t="s">
        <v>549</v>
      </c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 t="s">
        <v>568</v>
      </c>
      <c r="Y223" s="103"/>
    </row>
    <row r="224" spans="1:25" ht="18" hidden="1" customHeight="1">
      <c r="A224" s="110" t="s">
        <v>204</v>
      </c>
      <c r="B224" s="109">
        <f t="shared" ref="B224:Y224" si="14">IF(COUNTA(B212:B223)=0,"-",COUNTA(B212:B223)/12)</f>
        <v>0.66666666666666663</v>
      </c>
      <c r="C224" s="109">
        <f t="shared" si="14"/>
        <v>0.75</v>
      </c>
      <c r="D224" s="109">
        <f t="shared" si="14"/>
        <v>0.66666666666666663</v>
      </c>
      <c r="E224" s="109">
        <f t="shared" si="14"/>
        <v>0.75</v>
      </c>
      <c r="F224" s="109">
        <f t="shared" si="14"/>
        <v>0.91666666666666663</v>
      </c>
      <c r="G224" s="109">
        <f t="shared" si="14"/>
        <v>0.75</v>
      </c>
      <c r="H224" s="109">
        <f t="shared" si="14"/>
        <v>0.75</v>
      </c>
      <c r="I224" s="109">
        <f t="shared" si="14"/>
        <v>0.83333333333333337</v>
      </c>
      <c r="J224" s="109">
        <f t="shared" si="14"/>
        <v>0.75</v>
      </c>
      <c r="K224" s="109">
        <f t="shared" si="14"/>
        <v>0.83333333333333337</v>
      </c>
      <c r="L224" s="109">
        <f t="shared" si="14"/>
        <v>0.75</v>
      </c>
      <c r="M224" s="109">
        <f t="shared" si="14"/>
        <v>0.75</v>
      </c>
      <c r="N224" s="109">
        <f t="shared" si="14"/>
        <v>0.83333333333333337</v>
      </c>
      <c r="O224" s="109">
        <f t="shared" si="14"/>
        <v>0.75</v>
      </c>
      <c r="P224" s="109">
        <f t="shared" si="14"/>
        <v>0.83333333333333337</v>
      </c>
      <c r="Q224" s="109">
        <f t="shared" si="14"/>
        <v>0.83333333333333337</v>
      </c>
      <c r="R224" s="109">
        <f t="shared" si="14"/>
        <v>0.66666666666666663</v>
      </c>
      <c r="S224" s="109">
        <f t="shared" si="14"/>
        <v>0.66666666666666663</v>
      </c>
      <c r="T224" s="109">
        <f t="shared" si="14"/>
        <v>0.58333333333333337</v>
      </c>
      <c r="U224" s="109">
        <f t="shared" si="14"/>
        <v>0.58333333333333337</v>
      </c>
      <c r="V224" s="109">
        <f t="shared" si="14"/>
        <v>0.58333333333333337</v>
      </c>
      <c r="W224" s="109">
        <f t="shared" si="14"/>
        <v>0.58333333333333337</v>
      </c>
      <c r="X224" s="109">
        <f t="shared" si="14"/>
        <v>0.41666666666666669</v>
      </c>
      <c r="Y224" s="109">
        <f t="shared" si="14"/>
        <v>0.83333333333333337</v>
      </c>
    </row>
    <row r="225" spans="1:25" ht="18" hidden="1" customHeight="1"/>
    <row r="226" spans="1:25" ht="18" hidden="1" customHeight="1">
      <c r="A226" s="117" t="s">
        <v>297</v>
      </c>
      <c r="B226" s="118" t="s">
        <v>513</v>
      </c>
      <c r="C226" s="118" t="s">
        <v>514</v>
      </c>
      <c r="D226" s="118" t="s">
        <v>515</v>
      </c>
      <c r="E226" s="118" t="s">
        <v>516</v>
      </c>
      <c r="F226" s="118" t="s">
        <v>517</v>
      </c>
      <c r="G226" s="118" t="s">
        <v>518</v>
      </c>
      <c r="H226" s="118" t="s">
        <v>519</v>
      </c>
      <c r="I226" s="118" t="s">
        <v>520</v>
      </c>
      <c r="J226" s="118" t="s">
        <v>521</v>
      </c>
      <c r="K226" s="118" t="s">
        <v>522</v>
      </c>
      <c r="L226" s="118" t="s">
        <v>523</v>
      </c>
      <c r="M226" s="118" t="s">
        <v>524</v>
      </c>
      <c r="N226" s="118" t="s">
        <v>525</v>
      </c>
      <c r="O226" s="118" t="s">
        <v>526</v>
      </c>
      <c r="P226" s="118" t="s">
        <v>527</v>
      </c>
      <c r="Q226" s="118" t="s">
        <v>528</v>
      </c>
      <c r="R226" s="118" t="s">
        <v>529</v>
      </c>
      <c r="S226" s="118" t="s">
        <v>530</v>
      </c>
      <c r="T226" s="118" t="s">
        <v>531</v>
      </c>
      <c r="U226" s="118" t="s">
        <v>532</v>
      </c>
      <c r="V226" s="118" t="s">
        <v>533</v>
      </c>
      <c r="W226" s="118" t="s">
        <v>534</v>
      </c>
      <c r="X226" s="118" t="s">
        <v>535</v>
      </c>
      <c r="Y226" s="118" t="s">
        <v>536</v>
      </c>
    </row>
    <row r="227" spans="1:25" ht="18" hidden="1" customHeight="1">
      <c r="A227" s="108" t="s">
        <v>168</v>
      </c>
      <c r="B227" s="103"/>
      <c r="C227" s="103"/>
      <c r="D227" s="103"/>
      <c r="E227" s="103" t="s">
        <v>566</v>
      </c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 t="s">
        <v>562</v>
      </c>
      <c r="Q227" s="103" t="s">
        <v>542</v>
      </c>
      <c r="R227" s="103"/>
      <c r="S227" s="103"/>
      <c r="T227" s="103"/>
      <c r="U227" s="103"/>
      <c r="V227" s="103"/>
      <c r="W227" s="103" t="s">
        <v>550</v>
      </c>
      <c r="X227" s="103"/>
      <c r="Y227" s="103"/>
    </row>
    <row r="228" spans="1:25" ht="18" hidden="1" customHeight="1">
      <c r="A228" s="108" t="s">
        <v>174</v>
      </c>
      <c r="B228" s="103" t="s">
        <v>564</v>
      </c>
      <c r="C228" s="103" t="s">
        <v>468</v>
      </c>
      <c r="D228" s="103" t="s">
        <v>554</v>
      </c>
      <c r="E228" s="103" t="s">
        <v>566</v>
      </c>
      <c r="F228" s="103" t="s">
        <v>549</v>
      </c>
      <c r="G228" s="103" t="s">
        <v>556</v>
      </c>
      <c r="H228" s="103"/>
      <c r="I228" s="103" t="s">
        <v>540</v>
      </c>
      <c r="J228" s="103" t="s">
        <v>182</v>
      </c>
      <c r="K228" s="103" t="s">
        <v>545</v>
      </c>
      <c r="L228" s="103"/>
      <c r="M228" s="103" t="s">
        <v>546</v>
      </c>
      <c r="N228" s="103" t="s">
        <v>548</v>
      </c>
      <c r="O228" s="103" t="s">
        <v>547</v>
      </c>
      <c r="P228" s="103" t="s">
        <v>562</v>
      </c>
      <c r="Q228" s="103" t="s">
        <v>542</v>
      </c>
      <c r="R228" s="103" t="s">
        <v>558</v>
      </c>
      <c r="S228" s="103" t="s">
        <v>572</v>
      </c>
      <c r="T228" s="103" t="s">
        <v>561</v>
      </c>
      <c r="U228" s="103"/>
      <c r="V228" s="103" t="s">
        <v>549</v>
      </c>
      <c r="W228" s="103" t="s">
        <v>550</v>
      </c>
      <c r="X228" s="103" t="s">
        <v>551</v>
      </c>
      <c r="Y228" s="103" t="s">
        <v>574</v>
      </c>
    </row>
    <row r="229" spans="1:25" ht="18" hidden="1" customHeight="1">
      <c r="A229" s="108" t="s">
        <v>176</v>
      </c>
      <c r="B229" s="103" t="s">
        <v>564</v>
      </c>
      <c r="C229" s="103" t="s">
        <v>468</v>
      </c>
      <c r="D229" s="103" t="s">
        <v>554</v>
      </c>
      <c r="E229" s="103" t="s">
        <v>566</v>
      </c>
      <c r="F229" s="103" t="s">
        <v>549</v>
      </c>
      <c r="G229" s="103" t="s">
        <v>556</v>
      </c>
      <c r="H229" s="103" t="s">
        <v>563</v>
      </c>
      <c r="I229" s="103" t="s">
        <v>540</v>
      </c>
      <c r="J229" s="103" t="s">
        <v>182</v>
      </c>
      <c r="K229" s="103" t="s">
        <v>545</v>
      </c>
      <c r="L229" s="103"/>
      <c r="M229" s="103" t="s">
        <v>546</v>
      </c>
      <c r="N229" s="103" t="s">
        <v>548</v>
      </c>
      <c r="O229" s="103" t="s">
        <v>547</v>
      </c>
      <c r="P229" s="103" t="s">
        <v>562</v>
      </c>
      <c r="Q229" s="103" t="s">
        <v>542</v>
      </c>
      <c r="R229" s="103" t="s">
        <v>558</v>
      </c>
      <c r="S229" s="103" t="s">
        <v>572</v>
      </c>
      <c r="T229" s="103" t="s">
        <v>561</v>
      </c>
      <c r="U229" s="103"/>
      <c r="V229" s="103" t="s">
        <v>549</v>
      </c>
      <c r="W229" s="103" t="s">
        <v>550</v>
      </c>
      <c r="X229" s="103" t="s">
        <v>551</v>
      </c>
      <c r="Y229" s="103" t="s">
        <v>574</v>
      </c>
    </row>
    <row r="230" spans="1:25" ht="18" hidden="1" customHeight="1">
      <c r="A230" s="108" t="s">
        <v>181</v>
      </c>
      <c r="B230" s="103" t="s">
        <v>564</v>
      </c>
      <c r="C230" s="103" t="s">
        <v>468</v>
      </c>
      <c r="D230" s="103" t="s">
        <v>554</v>
      </c>
      <c r="E230" s="103" t="s">
        <v>566</v>
      </c>
      <c r="F230" s="103" t="s">
        <v>549</v>
      </c>
      <c r="G230" s="103" t="s">
        <v>556</v>
      </c>
      <c r="H230" s="103" t="s">
        <v>563</v>
      </c>
      <c r="I230" s="103" t="s">
        <v>540</v>
      </c>
      <c r="J230" s="103" t="s">
        <v>182</v>
      </c>
      <c r="K230" s="103" t="s">
        <v>545</v>
      </c>
      <c r="L230" s="103"/>
      <c r="M230" s="103" t="s">
        <v>546</v>
      </c>
      <c r="N230" s="103" t="s">
        <v>548</v>
      </c>
      <c r="O230" s="103" t="s">
        <v>547</v>
      </c>
      <c r="P230" s="103" t="s">
        <v>562</v>
      </c>
      <c r="Q230" s="103" t="s">
        <v>542</v>
      </c>
      <c r="R230" s="103" t="s">
        <v>558</v>
      </c>
      <c r="S230" s="103" t="s">
        <v>572</v>
      </c>
      <c r="T230" s="103" t="s">
        <v>561</v>
      </c>
      <c r="U230" s="103"/>
      <c r="V230" s="103" t="s">
        <v>549</v>
      </c>
      <c r="W230" s="103" t="s">
        <v>550</v>
      </c>
      <c r="X230" s="103" t="s">
        <v>551</v>
      </c>
      <c r="Y230" s="103" t="s">
        <v>574</v>
      </c>
    </row>
    <row r="231" spans="1:25" ht="18" hidden="1" customHeight="1">
      <c r="A231" s="108" t="s">
        <v>184</v>
      </c>
      <c r="B231" s="103" t="s">
        <v>564</v>
      </c>
      <c r="C231" s="103" t="s">
        <v>468</v>
      </c>
      <c r="D231" s="103" t="s">
        <v>554</v>
      </c>
      <c r="E231" s="103" t="s">
        <v>566</v>
      </c>
      <c r="F231" s="103" t="s">
        <v>549</v>
      </c>
      <c r="G231" s="103" t="s">
        <v>556</v>
      </c>
      <c r="H231" s="103" t="s">
        <v>563</v>
      </c>
      <c r="I231" s="103" t="s">
        <v>540</v>
      </c>
      <c r="J231" s="103" t="s">
        <v>182</v>
      </c>
      <c r="K231" s="103" t="s">
        <v>545</v>
      </c>
      <c r="L231" s="103"/>
      <c r="M231" s="103" t="s">
        <v>546</v>
      </c>
      <c r="N231" s="103" t="s">
        <v>548</v>
      </c>
      <c r="O231" s="103" t="s">
        <v>547</v>
      </c>
      <c r="P231" s="103" t="s">
        <v>562</v>
      </c>
      <c r="Q231" s="103" t="s">
        <v>542</v>
      </c>
      <c r="R231" s="103" t="s">
        <v>558</v>
      </c>
      <c r="S231" s="103" t="s">
        <v>572</v>
      </c>
      <c r="T231" s="103" t="s">
        <v>561</v>
      </c>
      <c r="U231" s="103"/>
      <c r="V231" s="103" t="s">
        <v>549</v>
      </c>
      <c r="W231" s="103" t="s">
        <v>550</v>
      </c>
      <c r="X231" s="103" t="s">
        <v>551</v>
      </c>
      <c r="Y231" s="103" t="s">
        <v>574</v>
      </c>
    </row>
    <row r="232" spans="1:25" ht="18" hidden="1" customHeight="1">
      <c r="A232" s="108" t="s">
        <v>208</v>
      </c>
      <c r="B232" s="103" t="s">
        <v>564</v>
      </c>
      <c r="C232" s="103" t="s">
        <v>468</v>
      </c>
      <c r="D232" s="103" t="s">
        <v>554</v>
      </c>
      <c r="E232" s="103" t="s">
        <v>566</v>
      </c>
      <c r="F232" s="103" t="s">
        <v>549</v>
      </c>
      <c r="G232" s="103" t="s">
        <v>556</v>
      </c>
      <c r="H232" s="103" t="s">
        <v>563</v>
      </c>
      <c r="I232" s="103" t="s">
        <v>540</v>
      </c>
      <c r="J232" s="103" t="s">
        <v>182</v>
      </c>
      <c r="K232" s="103" t="s">
        <v>545</v>
      </c>
      <c r="L232" s="103"/>
      <c r="M232" s="103" t="s">
        <v>546</v>
      </c>
      <c r="N232" s="103" t="s">
        <v>548</v>
      </c>
      <c r="O232" s="103" t="s">
        <v>547</v>
      </c>
      <c r="P232" s="103" t="s">
        <v>562</v>
      </c>
      <c r="Q232" s="103" t="s">
        <v>542</v>
      </c>
      <c r="R232" s="103" t="s">
        <v>558</v>
      </c>
      <c r="S232" s="103" t="s">
        <v>572</v>
      </c>
      <c r="T232" s="103" t="s">
        <v>561</v>
      </c>
      <c r="U232" s="103"/>
      <c r="V232" s="103" t="s">
        <v>549</v>
      </c>
      <c r="W232" s="103" t="s">
        <v>550</v>
      </c>
      <c r="X232" s="103" t="s">
        <v>551</v>
      </c>
      <c r="Y232" s="103" t="s">
        <v>574</v>
      </c>
    </row>
    <row r="233" spans="1:25" ht="18" hidden="1" customHeight="1">
      <c r="A233" s="108" t="s">
        <v>209</v>
      </c>
      <c r="B233" s="103" t="s">
        <v>564</v>
      </c>
      <c r="C233" s="103" t="s">
        <v>468</v>
      </c>
      <c r="D233" s="103" t="s">
        <v>554</v>
      </c>
      <c r="E233" s="103" t="s">
        <v>566</v>
      </c>
      <c r="F233" s="103" t="s">
        <v>549</v>
      </c>
      <c r="G233" s="103" t="s">
        <v>556</v>
      </c>
      <c r="H233" s="103" t="s">
        <v>563</v>
      </c>
      <c r="I233" s="103" t="s">
        <v>540</v>
      </c>
      <c r="J233" s="103" t="s">
        <v>182</v>
      </c>
      <c r="K233" s="103" t="s">
        <v>545</v>
      </c>
      <c r="L233" s="103"/>
      <c r="M233" s="103" t="s">
        <v>546</v>
      </c>
      <c r="N233" s="103" t="s">
        <v>548</v>
      </c>
      <c r="O233" s="103" t="s">
        <v>547</v>
      </c>
      <c r="P233" s="103" t="s">
        <v>562</v>
      </c>
      <c r="Q233" s="103" t="s">
        <v>542</v>
      </c>
      <c r="R233" s="103" t="s">
        <v>558</v>
      </c>
      <c r="S233" s="103" t="s">
        <v>572</v>
      </c>
      <c r="T233" s="103" t="s">
        <v>561</v>
      </c>
      <c r="U233" s="103"/>
      <c r="V233" s="103" t="s">
        <v>549</v>
      </c>
      <c r="W233" s="103" t="s">
        <v>550</v>
      </c>
      <c r="X233" s="103" t="s">
        <v>551</v>
      </c>
      <c r="Y233" s="103" t="s">
        <v>574</v>
      </c>
    </row>
    <row r="234" spans="1:25" ht="18" hidden="1" customHeight="1">
      <c r="A234" s="108" t="s">
        <v>198</v>
      </c>
      <c r="B234" s="103" t="s">
        <v>564</v>
      </c>
      <c r="C234" s="103" t="s">
        <v>468</v>
      </c>
      <c r="D234" s="103" t="s">
        <v>554</v>
      </c>
      <c r="E234" s="103" t="s">
        <v>566</v>
      </c>
      <c r="F234" s="103" t="s">
        <v>549</v>
      </c>
      <c r="G234" s="103" t="s">
        <v>556</v>
      </c>
      <c r="H234" s="103" t="s">
        <v>563</v>
      </c>
      <c r="I234" s="103" t="s">
        <v>540</v>
      </c>
      <c r="J234" s="103" t="s">
        <v>182</v>
      </c>
      <c r="K234" s="103" t="s">
        <v>545</v>
      </c>
      <c r="L234" s="103"/>
      <c r="M234" s="103" t="s">
        <v>546</v>
      </c>
      <c r="N234" s="103" t="s">
        <v>548</v>
      </c>
      <c r="O234" s="103" t="s">
        <v>547</v>
      </c>
      <c r="P234" s="103" t="s">
        <v>562</v>
      </c>
      <c r="Q234" s="103" t="s">
        <v>542</v>
      </c>
      <c r="R234" s="103" t="s">
        <v>558</v>
      </c>
      <c r="S234" s="103" t="s">
        <v>572</v>
      </c>
      <c r="T234" s="103" t="s">
        <v>561</v>
      </c>
      <c r="U234" s="103"/>
      <c r="V234" s="103" t="s">
        <v>549</v>
      </c>
      <c r="W234" s="103"/>
      <c r="X234" s="103" t="s">
        <v>551</v>
      </c>
      <c r="Y234" s="103" t="s">
        <v>574</v>
      </c>
    </row>
    <row r="235" spans="1:25" ht="18" hidden="1" customHeight="1">
      <c r="A235" s="108" t="s">
        <v>200</v>
      </c>
      <c r="B235" s="103" t="s">
        <v>564</v>
      </c>
      <c r="C235" s="103" t="s">
        <v>468</v>
      </c>
      <c r="D235" s="103" t="s">
        <v>554</v>
      </c>
      <c r="E235" s="103" t="s">
        <v>566</v>
      </c>
      <c r="F235" s="103" t="s">
        <v>549</v>
      </c>
      <c r="G235" s="103" t="s">
        <v>556</v>
      </c>
      <c r="H235" s="103" t="s">
        <v>563</v>
      </c>
      <c r="I235" s="103" t="s">
        <v>540</v>
      </c>
      <c r="J235" s="103" t="s">
        <v>182</v>
      </c>
      <c r="K235" s="103" t="s">
        <v>545</v>
      </c>
      <c r="L235" s="103"/>
      <c r="M235" s="103" t="s">
        <v>546</v>
      </c>
      <c r="N235" s="103" t="s">
        <v>548</v>
      </c>
      <c r="O235" s="103" t="s">
        <v>547</v>
      </c>
      <c r="P235" s="103" t="s">
        <v>562</v>
      </c>
      <c r="Q235" s="103" t="s">
        <v>542</v>
      </c>
      <c r="R235" s="103" t="s">
        <v>558</v>
      </c>
      <c r="S235" s="103" t="s">
        <v>572</v>
      </c>
      <c r="T235" s="103"/>
      <c r="U235" s="103"/>
      <c r="V235" s="103"/>
      <c r="W235" s="103"/>
      <c r="X235" s="103"/>
      <c r="Y235" s="103" t="s">
        <v>574</v>
      </c>
    </row>
    <row r="236" spans="1:25" ht="18" hidden="1" customHeight="1">
      <c r="A236" s="108" t="s">
        <v>201</v>
      </c>
      <c r="B236" s="103" t="s">
        <v>564</v>
      </c>
      <c r="C236" s="103" t="s">
        <v>468</v>
      </c>
      <c r="D236" s="103" t="s">
        <v>554</v>
      </c>
      <c r="E236" s="103" t="s">
        <v>566</v>
      </c>
      <c r="F236" s="103" t="s">
        <v>549</v>
      </c>
      <c r="G236" s="103" t="s">
        <v>556</v>
      </c>
      <c r="H236" s="103" t="s">
        <v>563</v>
      </c>
      <c r="I236" s="103" t="s">
        <v>540</v>
      </c>
      <c r="J236" s="103" t="s">
        <v>182</v>
      </c>
      <c r="K236" s="103" t="s">
        <v>545</v>
      </c>
      <c r="L236" s="103"/>
      <c r="M236" s="103" t="s">
        <v>546</v>
      </c>
      <c r="N236" s="103" t="s">
        <v>548</v>
      </c>
      <c r="O236" s="103" t="s">
        <v>547</v>
      </c>
      <c r="P236" s="103" t="s">
        <v>562</v>
      </c>
      <c r="Q236" s="103" t="s">
        <v>542</v>
      </c>
      <c r="R236" s="103"/>
      <c r="S236" s="103"/>
      <c r="T236" s="103"/>
      <c r="U236" s="103"/>
      <c r="V236" s="103"/>
      <c r="W236" s="103"/>
      <c r="X236" s="103"/>
      <c r="Y236" s="103" t="s">
        <v>574</v>
      </c>
    </row>
    <row r="237" spans="1:25" ht="18" hidden="1" customHeight="1">
      <c r="A237" s="108" t="s">
        <v>202</v>
      </c>
      <c r="B237" s="103"/>
      <c r="C237" s="103"/>
      <c r="D237" s="103"/>
      <c r="E237" s="103"/>
      <c r="F237" s="103" t="s">
        <v>549</v>
      </c>
      <c r="G237" s="103"/>
      <c r="H237" s="103" t="s">
        <v>563</v>
      </c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 t="s">
        <v>574</v>
      </c>
    </row>
    <row r="238" spans="1:25" ht="18" hidden="1" customHeight="1">
      <c r="A238" s="108" t="s">
        <v>203</v>
      </c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</row>
    <row r="239" spans="1:25" ht="18" hidden="1" customHeight="1">
      <c r="A239" s="110" t="s">
        <v>204</v>
      </c>
      <c r="B239" s="109">
        <f t="shared" ref="B239:Y239" si="15">IF(COUNTA(B227:B238)=0,"-",COUNTA(B227:B238)/12)</f>
        <v>0.75</v>
      </c>
      <c r="C239" s="109">
        <f t="shared" si="15"/>
        <v>0.75</v>
      </c>
      <c r="D239" s="109">
        <f t="shared" si="15"/>
        <v>0.75</v>
      </c>
      <c r="E239" s="109">
        <f t="shared" si="15"/>
        <v>0.83333333333333337</v>
      </c>
      <c r="F239" s="109">
        <f t="shared" si="15"/>
        <v>0.83333333333333337</v>
      </c>
      <c r="G239" s="109">
        <f t="shared" si="15"/>
        <v>0.75</v>
      </c>
      <c r="H239" s="109">
        <f t="shared" si="15"/>
        <v>0.75</v>
      </c>
      <c r="I239" s="109">
        <f t="shared" si="15"/>
        <v>0.75</v>
      </c>
      <c r="J239" s="109">
        <f t="shared" si="15"/>
        <v>0.75</v>
      </c>
      <c r="K239" s="109">
        <f t="shared" si="15"/>
        <v>0.75</v>
      </c>
      <c r="L239" s="109" t="str">
        <f t="shared" si="15"/>
        <v>-</v>
      </c>
      <c r="M239" s="109">
        <f t="shared" si="15"/>
        <v>0.75</v>
      </c>
      <c r="N239" s="109">
        <f t="shared" si="15"/>
        <v>0.75</v>
      </c>
      <c r="O239" s="109">
        <f t="shared" si="15"/>
        <v>0.75</v>
      </c>
      <c r="P239" s="109">
        <f t="shared" si="15"/>
        <v>0.83333333333333337</v>
      </c>
      <c r="Q239" s="109">
        <f t="shared" si="15"/>
        <v>0.83333333333333337</v>
      </c>
      <c r="R239" s="109">
        <f t="shared" si="15"/>
        <v>0.66666666666666663</v>
      </c>
      <c r="S239" s="109">
        <f t="shared" si="15"/>
        <v>0.66666666666666663</v>
      </c>
      <c r="T239" s="109">
        <f t="shared" si="15"/>
        <v>0.58333333333333337</v>
      </c>
      <c r="U239" s="109" t="str">
        <f t="shared" si="15"/>
        <v>-</v>
      </c>
      <c r="V239" s="109">
        <f t="shared" si="15"/>
        <v>0.58333333333333337</v>
      </c>
      <c r="W239" s="109">
        <f t="shared" si="15"/>
        <v>0.58333333333333337</v>
      </c>
      <c r="X239" s="109">
        <f t="shared" si="15"/>
        <v>0.58333333333333337</v>
      </c>
      <c r="Y239" s="109">
        <f t="shared" si="15"/>
        <v>0.83333333333333337</v>
      </c>
    </row>
    <row r="240" spans="1:25" ht="18" hidden="1" customHeight="1"/>
    <row r="241" spans="1:25" ht="18" hidden="1" customHeight="1">
      <c r="A241" s="117" t="s">
        <v>298</v>
      </c>
      <c r="B241" s="118" t="s">
        <v>513</v>
      </c>
      <c r="C241" s="118" t="s">
        <v>514</v>
      </c>
      <c r="D241" s="118" t="s">
        <v>515</v>
      </c>
      <c r="E241" s="118" t="s">
        <v>516</v>
      </c>
      <c r="F241" s="118" t="s">
        <v>517</v>
      </c>
      <c r="G241" s="118" t="s">
        <v>518</v>
      </c>
      <c r="H241" s="118" t="s">
        <v>519</v>
      </c>
      <c r="I241" s="118" t="s">
        <v>520</v>
      </c>
      <c r="J241" s="118" t="s">
        <v>521</v>
      </c>
      <c r="K241" s="118" t="s">
        <v>522</v>
      </c>
      <c r="L241" s="118" t="s">
        <v>523</v>
      </c>
      <c r="M241" s="118" t="s">
        <v>524</v>
      </c>
      <c r="N241" s="118" t="s">
        <v>525</v>
      </c>
      <c r="O241" s="118" t="s">
        <v>526</v>
      </c>
      <c r="P241" s="118" t="s">
        <v>527</v>
      </c>
      <c r="Q241" s="118" t="s">
        <v>528</v>
      </c>
      <c r="R241" s="118" t="s">
        <v>529</v>
      </c>
      <c r="S241" s="118" t="s">
        <v>530</v>
      </c>
      <c r="T241" s="118" t="s">
        <v>531</v>
      </c>
      <c r="U241" s="118" t="s">
        <v>532</v>
      </c>
      <c r="V241" s="118" t="s">
        <v>533</v>
      </c>
      <c r="W241" s="118" t="s">
        <v>534</v>
      </c>
      <c r="X241" s="118" t="s">
        <v>535</v>
      </c>
      <c r="Y241" s="118" t="s">
        <v>536</v>
      </c>
    </row>
    <row r="242" spans="1:25" ht="18" hidden="1" customHeight="1">
      <c r="A242" s="108" t="s">
        <v>168</v>
      </c>
      <c r="B242" s="103"/>
      <c r="C242" s="103"/>
      <c r="D242" s="103"/>
      <c r="E242" s="103" t="s">
        <v>566</v>
      </c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 t="s">
        <v>542</v>
      </c>
      <c r="R242" s="103"/>
      <c r="S242" s="103"/>
      <c r="T242" s="103"/>
      <c r="U242" s="103"/>
      <c r="V242" s="103"/>
      <c r="W242" s="103" t="s">
        <v>550</v>
      </c>
      <c r="X242" s="103"/>
      <c r="Y242" s="103"/>
    </row>
    <row r="243" spans="1:25" ht="18" hidden="1" customHeight="1">
      <c r="A243" s="108" t="s">
        <v>174</v>
      </c>
      <c r="B243" s="103" t="s">
        <v>555</v>
      </c>
      <c r="C243" s="103" t="s">
        <v>468</v>
      </c>
      <c r="D243" s="103" t="s">
        <v>554</v>
      </c>
      <c r="E243" s="103" t="s">
        <v>566</v>
      </c>
      <c r="F243" s="103" t="s">
        <v>549</v>
      </c>
      <c r="G243" s="103" t="s">
        <v>556</v>
      </c>
      <c r="H243" s="103"/>
      <c r="I243" s="103"/>
      <c r="J243" s="103"/>
      <c r="K243" s="103" t="s">
        <v>545</v>
      </c>
      <c r="L243" s="103" t="s">
        <v>557</v>
      </c>
      <c r="M243" s="103" t="s">
        <v>546</v>
      </c>
      <c r="N243" s="103" t="s">
        <v>548</v>
      </c>
      <c r="O243" s="103" t="s">
        <v>547</v>
      </c>
      <c r="P243" s="103"/>
      <c r="Q243" s="103" t="s">
        <v>542</v>
      </c>
      <c r="R243" s="103" t="s">
        <v>558</v>
      </c>
      <c r="S243" s="103" t="s">
        <v>572</v>
      </c>
      <c r="T243" s="103" t="s">
        <v>561</v>
      </c>
      <c r="U243" s="103"/>
      <c r="V243" s="103" t="s">
        <v>549</v>
      </c>
      <c r="W243" s="103" t="s">
        <v>550</v>
      </c>
      <c r="X243" s="103" t="s">
        <v>551</v>
      </c>
      <c r="Y243" s="103" t="s">
        <v>574</v>
      </c>
    </row>
    <row r="244" spans="1:25" ht="18" hidden="1" customHeight="1">
      <c r="A244" s="108" t="s">
        <v>176</v>
      </c>
      <c r="B244" s="103" t="s">
        <v>555</v>
      </c>
      <c r="C244" s="103" t="s">
        <v>468</v>
      </c>
      <c r="D244" s="103" t="s">
        <v>554</v>
      </c>
      <c r="E244" s="103" t="s">
        <v>566</v>
      </c>
      <c r="F244" s="103" t="s">
        <v>549</v>
      </c>
      <c r="G244" s="103" t="s">
        <v>556</v>
      </c>
      <c r="H244" s="103" t="s">
        <v>563</v>
      </c>
      <c r="I244" s="103"/>
      <c r="J244" s="103"/>
      <c r="K244" s="103" t="s">
        <v>545</v>
      </c>
      <c r="L244" s="103" t="s">
        <v>557</v>
      </c>
      <c r="M244" s="103" t="s">
        <v>546</v>
      </c>
      <c r="N244" s="103" t="s">
        <v>548</v>
      </c>
      <c r="O244" s="103" t="s">
        <v>547</v>
      </c>
      <c r="P244" s="103"/>
      <c r="Q244" s="103" t="s">
        <v>542</v>
      </c>
      <c r="R244" s="103" t="s">
        <v>558</v>
      </c>
      <c r="S244" s="103" t="s">
        <v>572</v>
      </c>
      <c r="T244" s="103" t="s">
        <v>561</v>
      </c>
      <c r="U244" s="103"/>
      <c r="V244" s="103" t="s">
        <v>549</v>
      </c>
      <c r="W244" s="103" t="s">
        <v>550</v>
      </c>
      <c r="X244" s="103" t="s">
        <v>551</v>
      </c>
      <c r="Y244" s="103" t="s">
        <v>574</v>
      </c>
    </row>
    <row r="245" spans="1:25" ht="18" hidden="1" customHeight="1">
      <c r="A245" s="108" t="s">
        <v>181</v>
      </c>
      <c r="B245" s="103" t="s">
        <v>555</v>
      </c>
      <c r="C245" s="103" t="s">
        <v>468</v>
      </c>
      <c r="D245" s="103" t="s">
        <v>554</v>
      </c>
      <c r="E245" s="103" t="s">
        <v>566</v>
      </c>
      <c r="F245" s="103" t="s">
        <v>549</v>
      </c>
      <c r="G245" s="103" t="s">
        <v>556</v>
      </c>
      <c r="H245" s="103" t="s">
        <v>563</v>
      </c>
      <c r="I245" s="103"/>
      <c r="J245" s="103"/>
      <c r="K245" s="103" t="s">
        <v>545</v>
      </c>
      <c r="L245" s="103" t="s">
        <v>557</v>
      </c>
      <c r="M245" s="103" t="s">
        <v>546</v>
      </c>
      <c r="N245" s="103" t="s">
        <v>548</v>
      </c>
      <c r="O245" s="103" t="s">
        <v>547</v>
      </c>
      <c r="P245" s="103"/>
      <c r="Q245" s="103" t="s">
        <v>542</v>
      </c>
      <c r="R245" s="103" t="s">
        <v>558</v>
      </c>
      <c r="S245" s="103" t="s">
        <v>572</v>
      </c>
      <c r="T245" s="103" t="s">
        <v>561</v>
      </c>
      <c r="U245" s="103"/>
      <c r="V245" s="103" t="s">
        <v>549</v>
      </c>
      <c r="W245" s="103" t="s">
        <v>550</v>
      </c>
      <c r="X245" s="103" t="s">
        <v>551</v>
      </c>
      <c r="Y245" s="103" t="s">
        <v>574</v>
      </c>
    </row>
    <row r="246" spans="1:25" ht="18" hidden="1" customHeight="1">
      <c r="A246" s="108" t="s">
        <v>184</v>
      </c>
      <c r="B246" s="103" t="s">
        <v>555</v>
      </c>
      <c r="C246" s="103" t="s">
        <v>468</v>
      </c>
      <c r="D246" s="103" t="s">
        <v>554</v>
      </c>
      <c r="E246" s="103" t="s">
        <v>566</v>
      </c>
      <c r="F246" s="103" t="s">
        <v>549</v>
      </c>
      <c r="G246" s="103" t="s">
        <v>556</v>
      </c>
      <c r="H246" s="103" t="s">
        <v>563</v>
      </c>
      <c r="I246" s="103"/>
      <c r="J246" s="103"/>
      <c r="K246" s="103" t="s">
        <v>545</v>
      </c>
      <c r="L246" s="103" t="s">
        <v>557</v>
      </c>
      <c r="M246" s="103" t="s">
        <v>546</v>
      </c>
      <c r="N246" s="103" t="s">
        <v>548</v>
      </c>
      <c r="O246" s="103" t="s">
        <v>547</v>
      </c>
      <c r="P246" s="103"/>
      <c r="Q246" s="103" t="s">
        <v>542</v>
      </c>
      <c r="R246" s="103" t="s">
        <v>558</v>
      </c>
      <c r="S246" s="103" t="s">
        <v>572</v>
      </c>
      <c r="T246" s="103" t="s">
        <v>561</v>
      </c>
      <c r="U246" s="103"/>
      <c r="V246" s="103" t="s">
        <v>549</v>
      </c>
      <c r="W246" s="103" t="s">
        <v>550</v>
      </c>
      <c r="X246" s="103" t="s">
        <v>551</v>
      </c>
      <c r="Y246" s="103" t="s">
        <v>574</v>
      </c>
    </row>
    <row r="247" spans="1:25" ht="18" hidden="1" customHeight="1">
      <c r="A247" s="108" t="s">
        <v>208</v>
      </c>
      <c r="B247" s="103" t="s">
        <v>555</v>
      </c>
      <c r="C247" s="103" t="s">
        <v>468</v>
      </c>
      <c r="D247" s="103" t="s">
        <v>554</v>
      </c>
      <c r="E247" s="103" t="s">
        <v>566</v>
      </c>
      <c r="F247" s="103" t="s">
        <v>549</v>
      </c>
      <c r="G247" s="103" t="s">
        <v>556</v>
      </c>
      <c r="H247" s="103" t="s">
        <v>563</v>
      </c>
      <c r="I247" s="103"/>
      <c r="J247" s="103"/>
      <c r="K247" s="103" t="s">
        <v>545</v>
      </c>
      <c r="L247" s="103" t="s">
        <v>557</v>
      </c>
      <c r="M247" s="103" t="s">
        <v>546</v>
      </c>
      <c r="N247" s="103" t="s">
        <v>548</v>
      </c>
      <c r="O247" s="103" t="s">
        <v>547</v>
      </c>
      <c r="P247" s="103"/>
      <c r="Q247" s="103" t="s">
        <v>542</v>
      </c>
      <c r="R247" s="103" t="s">
        <v>558</v>
      </c>
      <c r="S247" s="103" t="s">
        <v>572</v>
      </c>
      <c r="T247" s="103" t="s">
        <v>561</v>
      </c>
      <c r="U247" s="103"/>
      <c r="V247" s="103" t="s">
        <v>549</v>
      </c>
      <c r="W247" s="103" t="s">
        <v>550</v>
      </c>
      <c r="X247" s="103" t="s">
        <v>551</v>
      </c>
      <c r="Y247" s="103" t="s">
        <v>574</v>
      </c>
    </row>
    <row r="248" spans="1:25" ht="18" hidden="1" customHeight="1">
      <c r="A248" s="108" t="s">
        <v>209</v>
      </c>
      <c r="B248" s="103" t="s">
        <v>555</v>
      </c>
      <c r="C248" s="103" t="s">
        <v>468</v>
      </c>
      <c r="D248" s="103" t="s">
        <v>554</v>
      </c>
      <c r="E248" s="103" t="s">
        <v>566</v>
      </c>
      <c r="F248" s="103" t="s">
        <v>549</v>
      </c>
      <c r="G248" s="103" t="s">
        <v>556</v>
      </c>
      <c r="H248" s="103" t="s">
        <v>563</v>
      </c>
      <c r="I248" s="103"/>
      <c r="J248" s="103"/>
      <c r="K248" s="103" t="s">
        <v>545</v>
      </c>
      <c r="L248" s="103" t="s">
        <v>557</v>
      </c>
      <c r="M248" s="103" t="s">
        <v>546</v>
      </c>
      <c r="N248" s="103" t="s">
        <v>548</v>
      </c>
      <c r="O248" s="103" t="s">
        <v>547</v>
      </c>
      <c r="P248" s="103"/>
      <c r="Q248" s="103" t="s">
        <v>542</v>
      </c>
      <c r="R248" s="103" t="s">
        <v>558</v>
      </c>
      <c r="S248" s="103" t="s">
        <v>572</v>
      </c>
      <c r="T248" s="103" t="s">
        <v>561</v>
      </c>
      <c r="U248" s="103"/>
      <c r="V248" s="103" t="s">
        <v>549</v>
      </c>
      <c r="W248" s="103" t="s">
        <v>550</v>
      </c>
      <c r="X248" s="103" t="s">
        <v>551</v>
      </c>
      <c r="Y248" s="103" t="s">
        <v>574</v>
      </c>
    </row>
    <row r="249" spans="1:25" ht="18" hidden="1" customHeight="1">
      <c r="A249" s="108" t="s">
        <v>198</v>
      </c>
      <c r="B249" s="103" t="s">
        <v>555</v>
      </c>
      <c r="C249" s="103" t="s">
        <v>468</v>
      </c>
      <c r="D249" s="103" t="s">
        <v>554</v>
      </c>
      <c r="E249" s="103" t="s">
        <v>566</v>
      </c>
      <c r="F249" s="103" t="s">
        <v>549</v>
      </c>
      <c r="G249" s="103" t="s">
        <v>556</v>
      </c>
      <c r="H249" s="103" t="s">
        <v>563</v>
      </c>
      <c r="I249" s="103"/>
      <c r="J249" s="103"/>
      <c r="K249" s="103" t="s">
        <v>545</v>
      </c>
      <c r="L249" s="103" t="s">
        <v>557</v>
      </c>
      <c r="M249" s="103" t="s">
        <v>546</v>
      </c>
      <c r="N249" s="103" t="s">
        <v>548</v>
      </c>
      <c r="O249" s="103" t="s">
        <v>547</v>
      </c>
      <c r="P249" s="103"/>
      <c r="Q249" s="103" t="s">
        <v>542</v>
      </c>
      <c r="R249" s="103" t="s">
        <v>558</v>
      </c>
      <c r="S249" s="103" t="s">
        <v>572</v>
      </c>
      <c r="T249" s="103" t="s">
        <v>561</v>
      </c>
      <c r="U249" s="103"/>
      <c r="V249" s="103" t="s">
        <v>549</v>
      </c>
      <c r="W249" s="103"/>
      <c r="X249" s="103" t="s">
        <v>551</v>
      </c>
      <c r="Y249" s="103" t="s">
        <v>574</v>
      </c>
    </row>
    <row r="250" spans="1:25" ht="18" hidden="1" customHeight="1">
      <c r="A250" s="108" t="s">
        <v>200</v>
      </c>
      <c r="B250" s="103" t="s">
        <v>555</v>
      </c>
      <c r="C250" s="103" t="s">
        <v>468</v>
      </c>
      <c r="D250" s="103" t="s">
        <v>554</v>
      </c>
      <c r="E250" s="103" t="s">
        <v>566</v>
      </c>
      <c r="F250" s="103" t="s">
        <v>549</v>
      </c>
      <c r="G250" s="103" t="s">
        <v>556</v>
      </c>
      <c r="H250" s="103" t="s">
        <v>563</v>
      </c>
      <c r="I250" s="103"/>
      <c r="J250" s="103"/>
      <c r="K250" s="103" t="s">
        <v>545</v>
      </c>
      <c r="L250" s="103" t="s">
        <v>557</v>
      </c>
      <c r="M250" s="103" t="s">
        <v>546</v>
      </c>
      <c r="N250" s="103" t="s">
        <v>548</v>
      </c>
      <c r="O250" s="103" t="s">
        <v>547</v>
      </c>
      <c r="P250" s="103"/>
      <c r="Q250" s="103" t="s">
        <v>542</v>
      </c>
      <c r="R250" s="103" t="s">
        <v>558</v>
      </c>
      <c r="S250" s="103" t="s">
        <v>572</v>
      </c>
      <c r="T250" s="103"/>
      <c r="U250" s="103"/>
      <c r="V250" s="103"/>
      <c r="W250" s="103"/>
      <c r="X250" s="103"/>
      <c r="Y250" s="103" t="s">
        <v>574</v>
      </c>
    </row>
    <row r="251" spans="1:25" ht="18" hidden="1" customHeight="1">
      <c r="A251" s="108" t="s">
        <v>201</v>
      </c>
      <c r="B251" s="103" t="s">
        <v>555</v>
      </c>
      <c r="C251" s="103" t="s">
        <v>468</v>
      </c>
      <c r="D251" s="103" t="s">
        <v>554</v>
      </c>
      <c r="E251" s="103" t="s">
        <v>566</v>
      </c>
      <c r="F251" s="103" t="s">
        <v>549</v>
      </c>
      <c r="G251" s="103" t="s">
        <v>556</v>
      </c>
      <c r="H251" s="103" t="s">
        <v>563</v>
      </c>
      <c r="I251" s="103"/>
      <c r="J251" s="103"/>
      <c r="K251" s="103" t="s">
        <v>545</v>
      </c>
      <c r="L251" s="103" t="s">
        <v>557</v>
      </c>
      <c r="M251" s="103" t="s">
        <v>546</v>
      </c>
      <c r="N251" s="103" t="s">
        <v>548</v>
      </c>
      <c r="O251" s="103" t="s">
        <v>547</v>
      </c>
      <c r="P251" s="103"/>
      <c r="Q251" s="103" t="s">
        <v>542</v>
      </c>
      <c r="R251" s="103"/>
      <c r="S251" s="103"/>
      <c r="T251" s="103"/>
      <c r="U251" s="103"/>
      <c r="V251" s="103"/>
      <c r="W251" s="103"/>
      <c r="X251" s="103"/>
      <c r="Y251" s="103" t="s">
        <v>574</v>
      </c>
    </row>
    <row r="252" spans="1:25" ht="18" hidden="1" customHeight="1">
      <c r="A252" s="108" t="s">
        <v>202</v>
      </c>
      <c r="B252" s="103"/>
      <c r="C252" s="103"/>
      <c r="D252" s="103"/>
      <c r="E252" s="103"/>
      <c r="F252" s="103" t="s">
        <v>549</v>
      </c>
      <c r="G252" s="103"/>
      <c r="H252" s="103" t="s">
        <v>563</v>
      </c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 t="s">
        <v>574</v>
      </c>
    </row>
    <row r="253" spans="1:25" ht="18" hidden="1" customHeight="1">
      <c r="A253" s="108" t="s">
        <v>203</v>
      </c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</row>
    <row r="254" spans="1:25" ht="18" hidden="1" customHeight="1">
      <c r="A254" s="110" t="s">
        <v>204</v>
      </c>
      <c r="B254" s="109">
        <f t="shared" ref="B254:Y254" si="16">IF(COUNTA(B242:B253)=0,"-",COUNTA(B242:B253)/12)</f>
        <v>0.75</v>
      </c>
      <c r="C254" s="109">
        <f t="shared" si="16"/>
        <v>0.75</v>
      </c>
      <c r="D254" s="109">
        <f t="shared" si="16"/>
        <v>0.75</v>
      </c>
      <c r="E254" s="109">
        <f t="shared" si="16"/>
        <v>0.83333333333333337</v>
      </c>
      <c r="F254" s="109">
        <f t="shared" si="16"/>
        <v>0.83333333333333337</v>
      </c>
      <c r="G254" s="109">
        <f t="shared" si="16"/>
        <v>0.75</v>
      </c>
      <c r="H254" s="109">
        <f t="shared" si="16"/>
        <v>0.75</v>
      </c>
      <c r="I254" s="109" t="str">
        <f t="shared" si="16"/>
        <v>-</v>
      </c>
      <c r="J254" s="109" t="str">
        <f t="shared" si="16"/>
        <v>-</v>
      </c>
      <c r="K254" s="109">
        <f t="shared" si="16"/>
        <v>0.75</v>
      </c>
      <c r="L254" s="109">
        <f t="shared" si="16"/>
        <v>0.75</v>
      </c>
      <c r="M254" s="109">
        <f t="shared" si="16"/>
        <v>0.75</v>
      </c>
      <c r="N254" s="109">
        <f t="shared" si="16"/>
        <v>0.75</v>
      </c>
      <c r="O254" s="109">
        <f t="shared" si="16"/>
        <v>0.75</v>
      </c>
      <c r="P254" s="109" t="str">
        <f t="shared" si="16"/>
        <v>-</v>
      </c>
      <c r="Q254" s="109">
        <f t="shared" si="16"/>
        <v>0.83333333333333337</v>
      </c>
      <c r="R254" s="109">
        <f t="shared" si="16"/>
        <v>0.66666666666666663</v>
      </c>
      <c r="S254" s="109">
        <f t="shared" si="16"/>
        <v>0.66666666666666663</v>
      </c>
      <c r="T254" s="109">
        <f t="shared" si="16"/>
        <v>0.58333333333333337</v>
      </c>
      <c r="U254" s="109" t="str">
        <f t="shared" si="16"/>
        <v>-</v>
      </c>
      <c r="V254" s="109">
        <f t="shared" si="16"/>
        <v>0.58333333333333337</v>
      </c>
      <c r="W254" s="109">
        <f t="shared" si="16"/>
        <v>0.58333333333333337</v>
      </c>
      <c r="X254" s="109">
        <f t="shared" si="16"/>
        <v>0.58333333333333337</v>
      </c>
      <c r="Y254" s="109">
        <f t="shared" si="16"/>
        <v>0.83333333333333337</v>
      </c>
    </row>
    <row r="255" spans="1:25" ht="18" hidden="1" customHeight="1"/>
    <row r="256" spans="1:25" ht="18" hidden="1" customHeight="1">
      <c r="A256" s="117" t="s">
        <v>299</v>
      </c>
      <c r="B256" s="118" t="s">
        <v>513</v>
      </c>
      <c r="C256" s="118" t="s">
        <v>514</v>
      </c>
      <c r="D256" s="118" t="s">
        <v>515</v>
      </c>
      <c r="E256" s="118" t="s">
        <v>516</v>
      </c>
      <c r="F256" s="118" t="s">
        <v>517</v>
      </c>
      <c r="G256" s="118" t="s">
        <v>518</v>
      </c>
      <c r="H256" s="118" t="s">
        <v>519</v>
      </c>
      <c r="I256" s="118" t="s">
        <v>520</v>
      </c>
      <c r="J256" s="118" t="s">
        <v>521</v>
      </c>
      <c r="K256" s="118" t="s">
        <v>522</v>
      </c>
      <c r="L256" s="118" t="s">
        <v>523</v>
      </c>
      <c r="M256" s="118" t="s">
        <v>524</v>
      </c>
      <c r="N256" s="118" t="s">
        <v>525</v>
      </c>
      <c r="O256" s="118" t="s">
        <v>526</v>
      </c>
      <c r="P256" s="118" t="s">
        <v>527</v>
      </c>
      <c r="Q256" s="118" t="s">
        <v>528</v>
      </c>
      <c r="R256" s="118" t="s">
        <v>529</v>
      </c>
      <c r="S256" s="118" t="s">
        <v>530</v>
      </c>
      <c r="T256" s="118" t="s">
        <v>531</v>
      </c>
      <c r="U256" s="118" t="s">
        <v>532</v>
      </c>
      <c r="V256" s="118" t="s">
        <v>533</v>
      </c>
      <c r="W256" s="118" t="s">
        <v>534</v>
      </c>
      <c r="X256" s="118" t="s">
        <v>535</v>
      </c>
      <c r="Y256" s="118" t="s">
        <v>536</v>
      </c>
    </row>
    <row r="257" spans="1:25" ht="18" hidden="1" customHeight="1">
      <c r="A257" s="108" t="s">
        <v>168</v>
      </c>
      <c r="B257" s="103"/>
      <c r="C257" s="103"/>
      <c r="D257" s="103"/>
      <c r="E257" s="103" t="s">
        <v>566</v>
      </c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 t="s">
        <v>542</v>
      </c>
      <c r="R257" s="103"/>
      <c r="S257" s="103"/>
      <c r="T257" s="103"/>
      <c r="U257" s="103"/>
      <c r="V257" s="103"/>
      <c r="W257" s="103"/>
      <c r="X257" s="103"/>
      <c r="Y257" s="103"/>
    </row>
    <row r="258" spans="1:25" ht="18" hidden="1" customHeight="1">
      <c r="A258" s="108" t="s">
        <v>174</v>
      </c>
      <c r="B258" s="103" t="s">
        <v>555</v>
      </c>
      <c r="C258" s="103" t="s">
        <v>468</v>
      </c>
      <c r="D258" s="103" t="s">
        <v>554</v>
      </c>
      <c r="E258" s="103" t="s">
        <v>566</v>
      </c>
      <c r="F258" s="103" t="s">
        <v>549</v>
      </c>
      <c r="G258" s="103" t="s">
        <v>556</v>
      </c>
      <c r="H258" s="103"/>
      <c r="I258" s="103"/>
      <c r="J258" s="103"/>
      <c r="K258" s="103" t="s">
        <v>545</v>
      </c>
      <c r="L258" s="103" t="s">
        <v>557</v>
      </c>
      <c r="M258" s="103" t="s">
        <v>546</v>
      </c>
      <c r="N258" s="103" t="s">
        <v>548</v>
      </c>
      <c r="O258" s="103" t="s">
        <v>547</v>
      </c>
      <c r="P258" s="103"/>
      <c r="Q258" s="103" t="s">
        <v>542</v>
      </c>
      <c r="R258" s="103" t="s">
        <v>558</v>
      </c>
      <c r="S258" s="103" t="s">
        <v>572</v>
      </c>
      <c r="T258" s="103" t="s">
        <v>561</v>
      </c>
      <c r="U258" s="103"/>
      <c r="V258" s="103" t="s">
        <v>549</v>
      </c>
      <c r="W258" s="103" t="s">
        <v>550</v>
      </c>
      <c r="X258" s="103" t="s">
        <v>551</v>
      </c>
      <c r="Y258" s="103" t="s">
        <v>574</v>
      </c>
    </row>
    <row r="259" spans="1:25" ht="18" hidden="1" customHeight="1">
      <c r="A259" s="108" t="s">
        <v>176</v>
      </c>
      <c r="B259" s="103" t="s">
        <v>555</v>
      </c>
      <c r="C259" s="103" t="s">
        <v>468</v>
      </c>
      <c r="D259" s="103" t="s">
        <v>554</v>
      </c>
      <c r="E259" s="103" t="s">
        <v>566</v>
      </c>
      <c r="F259" s="103" t="s">
        <v>549</v>
      </c>
      <c r="G259" s="103" t="s">
        <v>556</v>
      </c>
      <c r="H259" s="103" t="s">
        <v>563</v>
      </c>
      <c r="I259" s="103"/>
      <c r="J259" s="103"/>
      <c r="K259" s="103" t="s">
        <v>545</v>
      </c>
      <c r="L259" s="103" t="s">
        <v>557</v>
      </c>
      <c r="M259" s="103" t="s">
        <v>546</v>
      </c>
      <c r="N259" s="103" t="s">
        <v>548</v>
      </c>
      <c r="O259" s="103" t="s">
        <v>547</v>
      </c>
      <c r="P259" s="103"/>
      <c r="Q259" s="103" t="s">
        <v>542</v>
      </c>
      <c r="R259" s="103" t="s">
        <v>558</v>
      </c>
      <c r="S259" s="103" t="s">
        <v>572</v>
      </c>
      <c r="T259" s="103" t="s">
        <v>561</v>
      </c>
      <c r="U259" s="103"/>
      <c r="V259" s="103" t="s">
        <v>549</v>
      </c>
      <c r="W259" s="103" t="s">
        <v>550</v>
      </c>
      <c r="X259" s="103" t="s">
        <v>551</v>
      </c>
      <c r="Y259" s="103" t="s">
        <v>574</v>
      </c>
    </row>
    <row r="260" spans="1:25" ht="18" hidden="1" customHeight="1">
      <c r="A260" s="108" t="s">
        <v>181</v>
      </c>
      <c r="B260" s="103" t="s">
        <v>555</v>
      </c>
      <c r="C260" s="103" t="s">
        <v>468</v>
      </c>
      <c r="D260" s="103" t="s">
        <v>554</v>
      </c>
      <c r="E260" s="103" t="s">
        <v>566</v>
      </c>
      <c r="F260" s="103" t="s">
        <v>549</v>
      </c>
      <c r="G260" s="103" t="s">
        <v>556</v>
      </c>
      <c r="H260" s="103" t="s">
        <v>563</v>
      </c>
      <c r="I260" s="103"/>
      <c r="J260" s="103"/>
      <c r="K260" s="103" t="s">
        <v>545</v>
      </c>
      <c r="L260" s="103" t="s">
        <v>557</v>
      </c>
      <c r="M260" s="103" t="s">
        <v>546</v>
      </c>
      <c r="N260" s="103" t="s">
        <v>548</v>
      </c>
      <c r="O260" s="103" t="s">
        <v>547</v>
      </c>
      <c r="P260" s="103"/>
      <c r="Q260" s="103" t="s">
        <v>542</v>
      </c>
      <c r="R260" s="103" t="s">
        <v>558</v>
      </c>
      <c r="S260" s="103" t="s">
        <v>572</v>
      </c>
      <c r="T260" s="103" t="s">
        <v>561</v>
      </c>
      <c r="U260" s="103"/>
      <c r="V260" s="103" t="s">
        <v>549</v>
      </c>
      <c r="W260" s="103" t="s">
        <v>550</v>
      </c>
      <c r="X260" s="103" t="s">
        <v>551</v>
      </c>
      <c r="Y260" s="103" t="s">
        <v>574</v>
      </c>
    </row>
    <row r="261" spans="1:25" ht="18" hidden="1" customHeight="1">
      <c r="A261" s="108" t="s">
        <v>184</v>
      </c>
      <c r="B261" s="103" t="s">
        <v>555</v>
      </c>
      <c r="C261" s="103" t="s">
        <v>468</v>
      </c>
      <c r="D261" s="103" t="s">
        <v>554</v>
      </c>
      <c r="E261" s="103" t="s">
        <v>566</v>
      </c>
      <c r="F261" s="103" t="s">
        <v>549</v>
      </c>
      <c r="G261" s="103" t="s">
        <v>556</v>
      </c>
      <c r="H261" s="103" t="s">
        <v>563</v>
      </c>
      <c r="I261" s="103"/>
      <c r="J261" s="103"/>
      <c r="K261" s="103" t="s">
        <v>545</v>
      </c>
      <c r="L261" s="103" t="s">
        <v>557</v>
      </c>
      <c r="M261" s="103" t="s">
        <v>546</v>
      </c>
      <c r="N261" s="103" t="s">
        <v>548</v>
      </c>
      <c r="O261" s="103" t="s">
        <v>547</v>
      </c>
      <c r="P261" s="103"/>
      <c r="Q261" s="103" t="s">
        <v>542</v>
      </c>
      <c r="R261" s="103" t="s">
        <v>558</v>
      </c>
      <c r="S261" s="103" t="s">
        <v>572</v>
      </c>
      <c r="T261" s="103" t="s">
        <v>561</v>
      </c>
      <c r="U261" s="103"/>
      <c r="V261" s="103" t="s">
        <v>549</v>
      </c>
      <c r="W261" s="103" t="s">
        <v>550</v>
      </c>
      <c r="X261" s="103" t="s">
        <v>551</v>
      </c>
      <c r="Y261" s="103" t="s">
        <v>574</v>
      </c>
    </row>
    <row r="262" spans="1:25" ht="18" hidden="1" customHeight="1">
      <c r="A262" s="108" t="s">
        <v>208</v>
      </c>
      <c r="B262" s="103" t="s">
        <v>555</v>
      </c>
      <c r="C262" s="103" t="s">
        <v>468</v>
      </c>
      <c r="D262" s="103" t="s">
        <v>554</v>
      </c>
      <c r="E262" s="103" t="s">
        <v>566</v>
      </c>
      <c r="F262" s="103" t="s">
        <v>549</v>
      </c>
      <c r="G262" s="103" t="s">
        <v>556</v>
      </c>
      <c r="H262" s="103" t="s">
        <v>563</v>
      </c>
      <c r="I262" s="103"/>
      <c r="J262" s="103"/>
      <c r="K262" s="103" t="s">
        <v>545</v>
      </c>
      <c r="L262" s="103" t="s">
        <v>557</v>
      </c>
      <c r="M262" s="103" t="s">
        <v>546</v>
      </c>
      <c r="N262" s="103" t="s">
        <v>548</v>
      </c>
      <c r="O262" s="103" t="s">
        <v>547</v>
      </c>
      <c r="P262" s="103"/>
      <c r="Q262" s="103" t="s">
        <v>542</v>
      </c>
      <c r="R262" s="103" t="s">
        <v>558</v>
      </c>
      <c r="S262" s="103" t="s">
        <v>572</v>
      </c>
      <c r="T262" s="103" t="s">
        <v>561</v>
      </c>
      <c r="U262" s="103"/>
      <c r="V262" s="103" t="s">
        <v>549</v>
      </c>
      <c r="W262" s="103" t="s">
        <v>550</v>
      </c>
      <c r="X262" s="103" t="s">
        <v>551</v>
      </c>
      <c r="Y262" s="103" t="s">
        <v>574</v>
      </c>
    </row>
    <row r="263" spans="1:25" ht="18" hidden="1" customHeight="1">
      <c r="A263" s="108" t="s">
        <v>209</v>
      </c>
      <c r="B263" s="103" t="s">
        <v>555</v>
      </c>
      <c r="C263" s="103" t="s">
        <v>468</v>
      </c>
      <c r="D263" s="103" t="s">
        <v>554</v>
      </c>
      <c r="E263" s="103" t="s">
        <v>566</v>
      </c>
      <c r="F263" s="103" t="s">
        <v>549</v>
      </c>
      <c r="G263" s="103" t="s">
        <v>556</v>
      </c>
      <c r="H263" s="103" t="s">
        <v>563</v>
      </c>
      <c r="I263" s="103"/>
      <c r="J263" s="103"/>
      <c r="K263" s="103" t="s">
        <v>545</v>
      </c>
      <c r="L263" s="103" t="s">
        <v>557</v>
      </c>
      <c r="M263" s="103" t="s">
        <v>546</v>
      </c>
      <c r="N263" s="103" t="s">
        <v>548</v>
      </c>
      <c r="O263" s="103" t="s">
        <v>547</v>
      </c>
      <c r="P263" s="103"/>
      <c r="Q263" s="103" t="s">
        <v>542</v>
      </c>
      <c r="R263" s="103" t="s">
        <v>558</v>
      </c>
      <c r="S263" s="103" t="s">
        <v>572</v>
      </c>
      <c r="T263" s="103" t="s">
        <v>561</v>
      </c>
      <c r="U263" s="103"/>
      <c r="V263" s="103" t="s">
        <v>549</v>
      </c>
      <c r="W263" s="103" t="s">
        <v>550</v>
      </c>
      <c r="X263" s="103" t="s">
        <v>551</v>
      </c>
      <c r="Y263" s="103" t="s">
        <v>574</v>
      </c>
    </row>
    <row r="264" spans="1:25" ht="18" hidden="1" customHeight="1">
      <c r="A264" s="108" t="s">
        <v>198</v>
      </c>
      <c r="B264" s="103" t="s">
        <v>555</v>
      </c>
      <c r="C264" s="103" t="s">
        <v>468</v>
      </c>
      <c r="D264" s="103" t="s">
        <v>554</v>
      </c>
      <c r="E264" s="103" t="s">
        <v>566</v>
      </c>
      <c r="F264" s="103" t="s">
        <v>549</v>
      </c>
      <c r="G264" s="103" t="s">
        <v>556</v>
      </c>
      <c r="H264" s="103" t="s">
        <v>563</v>
      </c>
      <c r="I264" s="103"/>
      <c r="J264" s="103"/>
      <c r="K264" s="103" t="s">
        <v>545</v>
      </c>
      <c r="L264" s="103" t="s">
        <v>557</v>
      </c>
      <c r="M264" s="103"/>
      <c r="N264" s="103" t="s">
        <v>548</v>
      </c>
      <c r="O264" s="103" t="s">
        <v>547</v>
      </c>
      <c r="P264" s="103"/>
      <c r="Q264" s="103" t="s">
        <v>542</v>
      </c>
      <c r="R264" s="103" t="s">
        <v>558</v>
      </c>
      <c r="S264" s="103" t="s">
        <v>572</v>
      </c>
      <c r="T264" s="103" t="s">
        <v>561</v>
      </c>
      <c r="U264" s="103"/>
      <c r="V264" s="103" t="s">
        <v>549</v>
      </c>
      <c r="W264" s="103" t="s">
        <v>550</v>
      </c>
      <c r="X264" s="103" t="s">
        <v>551</v>
      </c>
      <c r="Y264" s="103" t="s">
        <v>574</v>
      </c>
    </row>
    <row r="265" spans="1:25" ht="18" hidden="1" customHeight="1">
      <c r="A265" s="108" t="s">
        <v>200</v>
      </c>
      <c r="B265" s="103" t="s">
        <v>555</v>
      </c>
      <c r="C265" s="103" t="s">
        <v>468</v>
      </c>
      <c r="D265" s="103" t="s">
        <v>554</v>
      </c>
      <c r="E265" s="103" t="s">
        <v>566</v>
      </c>
      <c r="F265" s="103" t="s">
        <v>549</v>
      </c>
      <c r="G265" s="103" t="s">
        <v>556</v>
      </c>
      <c r="H265" s="103" t="s">
        <v>563</v>
      </c>
      <c r="I265" s="103"/>
      <c r="J265" s="103"/>
      <c r="K265" s="103" t="s">
        <v>545</v>
      </c>
      <c r="L265" s="103" t="s">
        <v>557</v>
      </c>
      <c r="M265" s="103"/>
      <c r="N265" s="103" t="s">
        <v>548</v>
      </c>
      <c r="O265" s="103" t="s">
        <v>547</v>
      </c>
      <c r="P265" s="103"/>
      <c r="Q265" s="103" t="s">
        <v>542</v>
      </c>
      <c r="R265" s="103" t="s">
        <v>558</v>
      </c>
      <c r="S265" s="103" t="s">
        <v>572</v>
      </c>
      <c r="T265" s="103"/>
      <c r="U265" s="103"/>
      <c r="V265" s="103"/>
      <c r="W265" s="103" t="s">
        <v>550</v>
      </c>
      <c r="X265" s="103"/>
      <c r="Y265" s="103" t="s">
        <v>574</v>
      </c>
    </row>
    <row r="266" spans="1:25" ht="18" hidden="1" customHeight="1">
      <c r="A266" s="108" t="s">
        <v>201</v>
      </c>
      <c r="B266" s="103" t="s">
        <v>555</v>
      </c>
      <c r="C266" s="103" t="s">
        <v>468</v>
      </c>
      <c r="D266" s="103" t="s">
        <v>554</v>
      </c>
      <c r="E266" s="103" t="s">
        <v>566</v>
      </c>
      <c r="F266" s="103" t="s">
        <v>549</v>
      </c>
      <c r="G266" s="103" t="s">
        <v>556</v>
      </c>
      <c r="H266" s="103" t="s">
        <v>563</v>
      </c>
      <c r="I266" s="103"/>
      <c r="J266" s="103"/>
      <c r="K266" s="103" t="s">
        <v>545</v>
      </c>
      <c r="L266" s="103" t="s">
        <v>557</v>
      </c>
      <c r="M266" s="103"/>
      <c r="N266" s="103" t="s">
        <v>548</v>
      </c>
      <c r="O266" s="103" t="s">
        <v>547</v>
      </c>
      <c r="P266" s="103"/>
      <c r="Q266" s="103" t="s">
        <v>542</v>
      </c>
      <c r="R266" s="103"/>
      <c r="S266" s="103"/>
      <c r="T266" s="103"/>
      <c r="U266" s="103"/>
      <c r="V266" s="103"/>
      <c r="W266" s="103"/>
      <c r="X266" s="103"/>
      <c r="Y266" s="103" t="s">
        <v>574</v>
      </c>
    </row>
    <row r="267" spans="1:25" ht="18" hidden="1" customHeight="1">
      <c r="A267" s="108" t="s">
        <v>202</v>
      </c>
      <c r="B267" s="103"/>
      <c r="C267" s="103"/>
      <c r="D267" s="103"/>
      <c r="E267" s="103"/>
      <c r="F267" s="103" t="s">
        <v>549</v>
      </c>
      <c r="G267" s="103"/>
      <c r="H267" s="103" t="s">
        <v>563</v>
      </c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 t="s">
        <v>574</v>
      </c>
    </row>
    <row r="268" spans="1:25" ht="18" hidden="1" customHeight="1">
      <c r="A268" s="108" t="s">
        <v>203</v>
      </c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</row>
    <row r="269" spans="1:25" ht="18" hidden="1" customHeight="1">
      <c r="A269" s="110" t="s">
        <v>204</v>
      </c>
      <c r="B269" s="109">
        <f t="shared" ref="B269:Y269" si="17">IF(COUNTA(B257:B268)=0,"-",COUNTA(B257:B268)/12)</f>
        <v>0.75</v>
      </c>
      <c r="C269" s="109">
        <f t="shared" si="17"/>
        <v>0.75</v>
      </c>
      <c r="D269" s="109">
        <f t="shared" si="17"/>
        <v>0.75</v>
      </c>
      <c r="E269" s="109">
        <f t="shared" si="17"/>
        <v>0.83333333333333337</v>
      </c>
      <c r="F269" s="109">
        <f t="shared" si="17"/>
        <v>0.83333333333333337</v>
      </c>
      <c r="G269" s="109">
        <f t="shared" si="17"/>
        <v>0.75</v>
      </c>
      <c r="H269" s="109">
        <f t="shared" si="17"/>
        <v>0.75</v>
      </c>
      <c r="I269" s="109" t="str">
        <f t="shared" si="17"/>
        <v>-</v>
      </c>
      <c r="J269" s="109" t="str">
        <f t="shared" si="17"/>
        <v>-</v>
      </c>
      <c r="K269" s="109">
        <f t="shared" si="17"/>
        <v>0.75</v>
      </c>
      <c r="L269" s="109">
        <f t="shared" si="17"/>
        <v>0.75</v>
      </c>
      <c r="M269" s="109">
        <f t="shared" si="17"/>
        <v>0.5</v>
      </c>
      <c r="N269" s="109">
        <f t="shared" si="17"/>
        <v>0.75</v>
      </c>
      <c r="O269" s="109">
        <f t="shared" si="17"/>
        <v>0.75</v>
      </c>
      <c r="P269" s="109" t="str">
        <f t="shared" si="17"/>
        <v>-</v>
      </c>
      <c r="Q269" s="109">
        <f t="shared" si="17"/>
        <v>0.83333333333333337</v>
      </c>
      <c r="R269" s="109">
        <f t="shared" si="17"/>
        <v>0.66666666666666663</v>
      </c>
      <c r="S269" s="109">
        <f t="shared" si="17"/>
        <v>0.66666666666666663</v>
      </c>
      <c r="T269" s="109">
        <f t="shared" si="17"/>
        <v>0.58333333333333337</v>
      </c>
      <c r="U269" s="109" t="str">
        <f t="shared" si="17"/>
        <v>-</v>
      </c>
      <c r="V269" s="109">
        <f t="shared" si="17"/>
        <v>0.58333333333333337</v>
      </c>
      <c r="W269" s="109">
        <f t="shared" si="17"/>
        <v>0.66666666666666663</v>
      </c>
      <c r="X269" s="109">
        <f t="shared" si="17"/>
        <v>0.58333333333333337</v>
      </c>
      <c r="Y269" s="109">
        <f t="shared" si="17"/>
        <v>0.83333333333333337</v>
      </c>
    </row>
    <row r="270" spans="1:25" ht="18" hidden="1" customHeight="1"/>
    <row r="271" spans="1:25" ht="18" hidden="1" customHeight="1">
      <c r="A271" s="117" t="s">
        <v>300</v>
      </c>
      <c r="B271" s="118" t="s">
        <v>513</v>
      </c>
      <c r="C271" s="118" t="s">
        <v>514</v>
      </c>
      <c r="D271" s="118" t="s">
        <v>515</v>
      </c>
      <c r="E271" s="118" t="s">
        <v>516</v>
      </c>
      <c r="F271" s="118" t="s">
        <v>517</v>
      </c>
      <c r="G271" s="118" t="s">
        <v>518</v>
      </c>
      <c r="H271" s="118" t="s">
        <v>519</v>
      </c>
      <c r="I271" s="118" t="s">
        <v>520</v>
      </c>
      <c r="J271" s="118" t="s">
        <v>521</v>
      </c>
      <c r="K271" s="118" t="s">
        <v>522</v>
      </c>
      <c r="L271" s="118" t="s">
        <v>523</v>
      </c>
      <c r="M271" s="118" t="s">
        <v>524</v>
      </c>
      <c r="N271" s="118" t="s">
        <v>525</v>
      </c>
      <c r="O271" s="118" t="s">
        <v>526</v>
      </c>
      <c r="P271" s="118" t="s">
        <v>527</v>
      </c>
      <c r="Q271" s="118" t="s">
        <v>528</v>
      </c>
      <c r="R271" s="118" t="s">
        <v>529</v>
      </c>
      <c r="S271" s="118" t="s">
        <v>530</v>
      </c>
      <c r="T271" s="118" t="s">
        <v>531</v>
      </c>
      <c r="U271" s="118" t="s">
        <v>532</v>
      </c>
      <c r="V271" s="118" t="s">
        <v>533</v>
      </c>
      <c r="W271" s="118" t="s">
        <v>534</v>
      </c>
      <c r="X271" s="118" t="s">
        <v>535</v>
      </c>
      <c r="Y271" s="118" t="s">
        <v>536</v>
      </c>
    </row>
    <row r="272" spans="1:25" ht="18" hidden="1" customHeight="1">
      <c r="A272" s="108" t="s">
        <v>168</v>
      </c>
      <c r="B272" s="103"/>
      <c r="C272" s="103"/>
      <c r="D272" s="103"/>
      <c r="E272" s="103" t="s">
        <v>566</v>
      </c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 t="s">
        <v>542</v>
      </c>
      <c r="R272" s="103"/>
      <c r="S272" s="103"/>
      <c r="T272" s="103"/>
      <c r="U272" s="103"/>
      <c r="V272" s="103"/>
      <c r="W272" s="103"/>
      <c r="X272" s="103"/>
      <c r="Y272" s="103"/>
    </row>
    <row r="273" spans="1:25" ht="18" hidden="1" customHeight="1">
      <c r="A273" s="108" t="s">
        <v>174</v>
      </c>
      <c r="B273" s="103"/>
      <c r="C273" s="103" t="s">
        <v>468</v>
      </c>
      <c r="D273" s="103" t="s">
        <v>554</v>
      </c>
      <c r="E273" s="103" t="s">
        <v>566</v>
      </c>
      <c r="F273" s="103" t="s">
        <v>549</v>
      </c>
      <c r="G273" s="103" t="s">
        <v>556</v>
      </c>
      <c r="H273" s="103"/>
      <c r="I273" s="103"/>
      <c r="J273" s="103"/>
      <c r="K273" s="103" t="s">
        <v>545</v>
      </c>
      <c r="L273" s="103" t="s">
        <v>557</v>
      </c>
      <c r="M273" s="103"/>
      <c r="N273" s="103" t="s">
        <v>548</v>
      </c>
      <c r="O273" s="103" t="s">
        <v>547</v>
      </c>
      <c r="P273" s="103"/>
      <c r="Q273" s="103" t="s">
        <v>542</v>
      </c>
      <c r="R273" s="103" t="s">
        <v>558</v>
      </c>
      <c r="S273" s="103" t="s">
        <v>572</v>
      </c>
      <c r="T273" s="103" t="s">
        <v>561</v>
      </c>
      <c r="U273" s="103"/>
      <c r="V273" s="103" t="s">
        <v>549</v>
      </c>
      <c r="W273" s="103"/>
      <c r="X273" s="103" t="s">
        <v>551</v>
      </c>
      <c r="Y273" s="103" t="s">
        <v>574</v>
      </c>
    </row>
    <row r="274" spans="1:25" ht="18" hidden="1" customHeight="1">
      <c r="A274" s="108" t="s">
        <v>176</v>
      </c>
      <c r="B274" s="103"/>
      <c r="C274" s="103" t="s">
        <v>468</v>
      </c>
      <c r="D274" s="103" t="s">
        <v>554</v>
      </c>
      <c r="E274" s="103" t="s">
        <v>566</v>
      </c>
      <c r="F274" s="103" t="s">
        <v>549</v>
      </c>
      <c r="G274" s="103" t="s">
        <v>556</v>
      </c>
      <c r="H274" s="103" t="s">
        <v>563</v>
      </c>
      <c r="I274" s="103"/>
      <c r="J274" s="103"/>
      <c r="K274" s="103" t="s">
        <v>545</v>
      </c>
      <c r="L274" s="103" t="s">
        <v>557</v>
      </c>
      <c r="M274" s="103"/>
      <c r="N274" s="103" t="s">
        <v>548</v>
      </c>
      <c r="O274" s="103" t="s">
        <v>547</v>
      </c>
      <c r="P274" s="103"/>
      <c r="Q274" s="103" t="s">
        <v>542</v>
      </c>
      <c r="R274" s="103" t="s">
        <v>558</v>
      </c>
      <c r="S274" s="103" t="s">
        <v>572</v>
      </c>
      <c r="T274" s="103" t="s">
        <v>561</v>
      </c>
      <c r="U274" s="103"/>
      <c r="V274" s="103" t="s">
        <v>549</v>
      </c>
      <c r="W274" s="103"/>
      <c r="X274" s="103" t="s">
        <v>551</v>
      </c>
      <c r="Y274" s="103" t="s">
        <v>574</v>
      </c>
    </row>
    <row r="275" spans="1:25" ht="18" hidden="1" customHeight="1">
      <c r="A275" s="108" t="s">
        <v>181</v>
      </c>
      <c r="B275" s="103"/>
      <c r="C275" s="103" t="s">
        <v>468</v>
      </c>
      <c r="D275" s="103" t="s">
        <v>554</v>
      </c>
      <c r="E275" s="103" t="s">
        <v>566</v>
      </c>
      <c r="F275" s="103" t="s">
        <v>549</v>
      </c>
      <c r="G275" s="103" t="s">
        <v>556</v>
      </c>
      <c r="H275" s="103" t="s">
        <v>563</v>
      </c>
      <c r="I275" s="103"/>
      <c r="J275" s="103"/>
      <c r="K275" s="103" t="s">
        <v>545</v>
      </c>
      <c r="L275" s="103" t="s">
        <v>557</v>
      </c>
      <c r="M275" s="103"/>
      <c r="N275" s="103" t="s">
        <v>548</v>
      </c>
      <c r="O275" s="103" t="s">
        <v>547</v>
      </c>
      <c r="P275" s="103"/>
      <c r="Q275" s="103" t="s">
        <v>542</v>
      </c>
      <c r="R275" s="103" t="s">
        <v>558</v>
      </c>
      <c r="S275" s="103" t="s">
        <v>572</v>
      </c>
      <c r="T275" s="103" t="s">
        <v>561</v>
      </c>
      <c r="U275" s="103"/>
      <c r="V275" s="103" t="s">
        <v>549</v>
      </c>
      <c r="W275" s="103"/>
      <c r="X275" s="103" t="s">
        <v>551</v>
      </c>
      <c r="Y275" s="103" t="s">
        <v>574</v>
      </c>
    </row>
    <row r="276" spans="1:25" ht="18" hidden="1" customHeight="1">
      <c r="A276" s="108" t="s">
        <v>184</v>
      </c>
      <c r="B276" s="103"/>
      <c r="C276" s="103" t="s">
        <v>468</v>
      </c>
      <c r="D276" s="103" t="s">
        <v>554</v>
      </c>
      <c r="E276" s="103" t="s">
        <v>566</v>
      </c>
      <c r="F276" s="103" t="s">
        <v>549</v>
      </c>
      <c r="G276" s="103" t="s">
        <v>556</v>
      </c>
      <c r="H276" s="103" t="s">
        <v>563</v>
      </c>
      <c r="I276" s="103"/>
      <c r="J276" s="103"/>
      <c r="K276" s="103" t="s">
        <v>545</v>
      </c>
      <c r="L276" s="103" t="s">
        <v>557</v>
      </c>
      <c r="M276" s="103"/>
      <c r="N276" s="103" t="s">
        <v>548</v>
      </c>
      <c r="O276" s="103" t="s">
        <v>547</v>
      </c>
      <c r="P276" s="103"/>
      <c r="Q276" s="103" t="s">
        <v>542</v>
      </c>
      <c r="R276" s="103" t="s">
        <v>558</v>
      </c>
      <c r="S276" s="103" t="s">
        <v>572</v>
      </c>
      <c r="T276" s="103" t="s">
        <v>561</v>
      </c>
      <c r="U276" s="103"/>
      <c r="V276" s="103" t="s">
        <v>549</v>
      </c>
      <c r="W276" s="103"/>
      <c r="X276" s="103" t="s">
        <v>551</v>
      </c>
      <c r="Y276" s="103" t="s">
        <v>574</v>
      </c>
    </row>
    <row r="277" spans="1:25" ht="18" hidden="1" customHeight="1">
      <c r="A277" s="108" t="s">
        <v>208</v>
      </c>
      <c r="B277" s="103"/>
      <c r="C277" s="103" t="s">
        <v>468</v>
      </c>
      <c r="D277" s="103" t="s">
        <v>554</v>
      </c>
      <c r="E277" s="103" t="s">
        <v>566</v>
      </c>
      <c r="F277" s="103" t="s">
        <v>549</v>
      </c>
      <c r="G277" s="103" t="s">
        <v>556</v>
      </c>
      <c r="H277" s="103" t="s">
        <v>563</v>
      </c>
      <c r="I277" s="103"/>
      <c r="J277" s="103"/>
      <c r="K277" s="103" t="s">
        <v>545</v>
      </c>
      <c r="L277" s="103" t="s">
        <v>557</v>
      </c>
      <c r="M277" s="103"/>
      <c r="N277" s="103" t="s">
        <v>548</v>
      </c>
      <c r="O277" s="103" t="s">
        <v>547</v>
      </c>
      <c r="P277" s="103"/>
      <c r="Q277" s="103" t="s">
        <v>542</v>
      </c>
      <c r="R277" s="103" t="s">
        <v>558</v>
      </c>
      <c r="S277" s="103" t="s">
        <v>572</v>
      </c>
      <c r="T277" s="103" t="s">
        <v>561</v>
      </c>
      <c r="U277" s="103"/>
      <c r="V277" s="103" t="s">
        <v>549</v>
      </c>
      <c r="W277" s="103"/>
      <c r="X277" s="103" t="s">
        <v>551</v>
      </c>
      <c r="Y277" s="103" t="s">
        <v>574</v>
      </c>
    </row>
    <row r="278" spans="1:25" ht="18" hidden="1" customHeight="1">
      <c r="A278" s="108" t="s">
        <v>209</v>
      </c>
      <c r="B278" s="103"/>
      <c r="C278" s="103" t="s">
        <v>468</v>
      </c>
      <c r="D278" s="103" t="s">
        <v>554</v>
      </c>
      <c r="E278" s="103" t="s">
        <v>566</v>
      </c>
      <c r="F278" s="103" t="s">
        <v>549</v>
      </c>
      <c r="G278" s="103" t="s">
        <v>556</v>
      </c>
      <c r="H278" s="103" t="s">
        <v>563</v>
      </c>
      <c r="I278" s="103"/>
      <c r="J278" s="103"/>
      <c r="K278" s="103" t="s">
        <v>545</v>
      </c>
      <c r="L278" s="103" t="s">
        <v>557</v>
      </c>
      <c r="M278" s="103"/>
      <c r="N278" s="103" t="s">
        <v>548</v>
      </c>
      <c r="O278" s="103" t="s">
        <v>547</v>
      </c>
      <c r="P278" s="103"/>
      <c r="Q278" s="103" t="s">
        <v>542</v>
      </c>
      <c r="R278" s="103" t="s">
        <v>558</v>
      </c>
      <c r="S278" s="103" t="s">
        <v>572</v>
      </c>
      <c r="T278" s="103" t="s">
        <v>561</v>
      </c>
      <c r="U278" s="103"/>
      <c r="V278" s="103" t="s">
        <v>549</v>
      </c>
      <c r="W278" s="103"/>
      <c r="X278" s="103" t="s">
        <v>551</v>
      </c>
      <c r="Y278" s="103" t="s">
        <v>574</v>
      </c>
    </row>
    <row r="279" spans="1:25" ht="18" hidden="1" customHeight="1">
      <c r="A279" s="108" t="s">
        <v>198</v>
      </c>
      <c r="B279" s="103"/>
      <c r="C279" s="103" t="s">
        <v>468</v>
      </c>
      <c r="D279" s="103" t="s">
        <v>554</v>
      </c>
      <c r="E279" s="103" t="s">
        <v>566</v>
      </c>
      <c r="F279" s="103" t="s">
        <v>549</v>
      </c>
      <c r="G279" s="103" t="s">
        <v>556</v>
      </c>
      <c r="H279" s="103" t="s">
        <v>563</v>
      </c>
      <c r="I279" s="103"/>
      <c r="J279" s="103"/>
      <c r="K279" s="103" t="s">
        <v>545</v>
      </c>
      <c r="L279" s="103" t="s">
        <v>557</v>
      </c>
      <c r="M279" s="103"/>
      <c r="N279" s="103" t="s">
        <v>548</v>
      </c>
      <c r="O279" s="103" t="s">
        <v>547</v>
      </c>
      <c r="P279" s="103"/>
      <c r="Q279" s="103" t="s">
        <v>542</v>
      </c>
      <c r="R279" s="103" t="s">
        <v>558</v>
      </c>
      <c r="S279" s="103" t="s">
        <v>572</v>
      </c>
      <c r="T279" s="103" t="s">
        <v>561</v>
      </c>
      <c r="U279" s="103"/>
      <c r="V279" s="103" t="s">
        <v>549</v>
      </c>
      <c r="W279" s="103"/>
      <c r="X279" s="103" t="s">
        <v>551</v>
      </c>
      <c r="Y279" s="103" t="s">
        <v>574</v>
      </c>
    </row>
    <row r="280" spans="1:25" ht="18" hidden="1" customHeight="1">
      <c r="A280" s="108" t="s">
        <v>200</v>
      </c>
      <c r="B280" s="103"/>
      <c r="C280" s="103" t="s">
        <v>468</v>
      </c>
      <c r="D280" s="103" t="s">
        <v>554</v>
      </c>
      <c r="E280" s="103" t="s">
        <v>566</v>
      </c>
      <c r="F280" s="103" t="s">
        <v>549</v>
      </c>
      <c r="G280" s="103" t="s">
        <v>556</v>
      </c>
      <c r="H280" s="103" t="s">
        <v>563</v>
      </c>
      <c r="I280" s="103"/>
      <c r="J280" s="103"/>
      <c r="K280" s="103" t="s">
        <v>545</v>
      </c>
      <c r="L280" s="103" t="s">
        <v>557</v>
      </c>
      <c r="M280" s="103"/>
      <c r="N280" s="103" t="s">
        <v>548</v>
      </c>
      <c r="O280" s="103" t="s">
        <v>547</v>
      </c>
      <c r="P280" s="103"/>
      <c r="Q280" s="103" t="s">
        <v>542</v>
      </c>
      <c r="R280" s="103" t="s">
        <v>558</v>
      </c>
      <c r="S280" s="103" t="s">
        <v>572</v>
      </c>
      <c r="T280" s="103"/>
      <c r="U280" s="103"/>
      <c r="V280" s="103"/>
      <c r="W280" s="103"/>
      <c r="X280" s="103"/>
      <c r="Y280" s="103" t="s">
        <v>574</v>
      </c>
    </row>
    <row r="281" spans="1:25" ht="18" hidden="1" customHeight="1">
      <c r="A281" s="108" t="s">
        <v>201</v>
      </c>
      <c r="B281" s="103"/>
      <c r="C281" s="103" t="s">
        <v>468</v>
      </c>
      <c r="D281" s="103" t="s">
        <v>554</v>
      </c>
      <c r="E281" s="103" t="s">
        <v>566</v>
      </c>
      <c r="F281" s="103" t="s">
        <v>549</v>
      </c>
      <c r="G281" s="103" t="s">
        <v>556</v>
      </c>
      <c r="H281" s="103" t="s">
        <v>563</v>
      </c>
      <c r="I281" s="103"/>
      <c r="J281" s="103"/>
      <c r="K281" s="103" t="s">
        <v>545</v>
      </c>
      <c r="L281" s="103" t="s">
        <v>557</v>
      </c>
      <c r="M281" s="103"/>
      <c r="N281" s="103" t="s">
        <v>548</v>
      </c>
      <c r="O281" s="103" t="s">
        <v>547</v>
      </c>
      <c r="P281" s="103"/>
      <c r="Q281" s="103" t="s">
        <v>542</v>
      </c>
      <c r="R281" s="103"/>
      <c r="S281" s="103"/>
      <c r="T281" s="103"/>
      <c r="U281" s="103"/>
      <c r="V281" s="103"/>
      <c r="W281" s="103"/>
      <c r="X281" s="103"/>
      <c r="Y281" s="103" t="s">
        <v>574</v>
      </c>
    </row>
    <row r="282" spans="1:25" ht="18" hidden="1" customHeight="1">
      <c r="A282" s="108" t="s">
        <v>202</v>
      </c>
      <c r="B282" s="103"/>
      <c r="C282" s="103"/>
      <c r="D282" s="103"/>
      <c r="E282" s="103"/>
      <c r="F282" s="103" t="s">
        <v>549</v>
      </c>
      <c r="G282" s="103"/>
      <c r="H282" s="103" t="s">
        <v>563</v>
      </c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 t="s">
        <v>574</v>
      </c>
    </row>
    <row r="283" spans="1:25" ht="18" hidden="1" customHeight="1">
      <c r="A283" s="108" t="s">
        <v>203</v>
      </c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</row>
    <row r="284" spans="1:25" ht="18" hidden="1" customHeight="1">
      <c r="A284" s="110" t="s">
        <v>204</v>
      </c>
      <c r="B284" s="109" t="str">
        <f t="shared" ref="B284:Y284" si="18">IF(COUNTA(B272:B283)=0,"-",COUNTA(B272:B283)/12)</f>
        <v>-</v>
      </c>
      <c r="C284" s="109">
        <f t="shared" si="18"/>
        <v>0.75</v>
      </c>
      <c r="D284" s="109">
        <f t="shared" si="18"/>
        <v>0.75</v>
      </c>
      <c r="E284" s="109">
        <f t="shared" si="18"/>
        <v>0.83333333333333337</v>
      </c>
      <c r="F284" s="109">
        <f t="shared" si="18"/>
        <v>0.83333333333333337</v>
      </c>
      <c r="G284" s="109">
        <f t="shared" si="18"/>
        <v>0.75</v>
      </c>
      <c r="H284" s="109">
        <f t="shared" si="18"/>
        <v>0.75</v>
      </c>
      <c r="I284" s="109" t="str">
        <f t="shared" si="18"/>
        <v>-</v>
      </c>
      <c r="J284" s="109" t="str">
        <f t="shared" si="18"/>
        <v>-</v>
      </c>
      <c r="K284" s="109">
        <f t="shared" si="18"/>
        <v>0.75</v>
      </c>
      <c r="L284" s="109">
        <f t="shared" si="18"/>
        <v>0.75</v>
      </c>
      <c r="M284" s="109" t="str">
        <f t="shared" si="18"/>
        <v>-</v>
      </c>
      <c r="N284" s="109">
        <f t="shared" si="18"/>
        <v>0.75</v>
      </c>
      <c r="O284" s="109">
        <f t="shared" si="18"/>
        <v>0.75</v>
      </c>
      <c r="P284" s="109" t="str">
        <f t="shared" si="18"/>
        <v>-</v>
      </c>
      <c r="Q284" s="109">
        <f t="shared" si="18"/>
        <v>0.83333333333333337</v>
      </c>
      <c r="R284" s="109">
        <f t="shared" si="18"/>
        <v>0.66666666666666663</v>
      </c>
      <c r="S284" s="109">
        <f t="shared" si="18"/>
        <v>0.66666666666666663</v>
      </c>
      <c r="T284" s="109">
        <f t="shared" si="18"/>
        <v>0.58333333333333337</v>
      </c>
      <c r="U284" s="109" t="str">
        <f t="shared" si="18"/>
        <v>-</v>
      </c>
      <c r="V284" s="109">
        <f t="shared" si="18"/>
        <v>0.58333333333333337</v>
      </c>
      <c r="W284" s="109" t="str">
        <f t="shared" si="18"/>
        <v>-</v>
      </c>
      <c r="X284" s="109">
        <f t="shared" si="18"/>
        <v>0.58333333333333337</v>
      </c>
      <c r="Y284" s="109">
        <f t="shared" si="18"/>
        <v>0.83333333333333337</v>
      </c>
    </row>
    <row r="285" spans="1:25" ht="18" hidden="1" customHeight="1"/>
    <row r="286" spans="1:25" ht="18" hidden="1" customHeight="1">
      <c r="A286" s="117" t="s">
        <v>301</v>
      </c>
      <c r="B286" s="118" t="s">
        <v>513</v>
      </c>
      <c r="C286" s="118" t="s">
        <v>514</v>
      </c>
      <c r="D286" s="118" t="s">
        <v>515</v>
      </c>
      <c r="E286" s="118" t="s">
        <v>516</v>
      </c>
      <c r="F286" s="118" t="s">
        <v>517</v>
      </c>
      <c r="G286" s="118" t="s">
        <v>518</v>
      </c>
      <c r="H286" s="118" t="s">
        <v>519</v>
      </c>
      <c r="I286" s="118" t="s">
        <v>520</v>
      </c>
      <c r="J286" s="118" t="s">
        <v>521</v>
      </c>
      <c r="K286" s="118" t="s">
        <v>522</v>
      </c>
      <c r="L286" s="118" t="s">
        <v>523</v>
      </c>
      <c r="M286" s="118" t="s">
        <v>524</v>
      </c>
      <c r="N286" s="118" t="s">
        <v>525</v>
      </c>
      <c r="O286" s="118" t="s">
        <v>526</v>
      </c>
      <c r="P286" s="118" t="s">
        <v>527</v>
      </c>
      <c r="Q286" s="118" t="s">
        <v>528</v>
      </c>
      <c r="R286" s="118" t="s">
        <v>529</v>
      </c>
      <c r="S286" s="118" t="s">
        <v>530</v>
      </c>
      <c r="T286" s="118" t="s">
        <v>531</v>
      </c>
      <c r="U286" s="118" t="s">
        <v>532</v>
      </c>
      <c r="V286" s="118" t="s">
        <v>533</v>
      </c>
      <c r="W286" s="118" t="s">
        <v>534</v>
      </c>
      <c r="X286" s="118" t="s">
        <v>535</v>
      </c>
      <c r="Y286" s="118" t="s">
        <v>536</v>
      </c>
    </row>
    <row r="287" spans="1:25" ht="18" hidden="1" customHeight="1">
      <c r="A287" s="108" t="s">
        <v>168</v>
      </c>
      <c r="B287" s="103"/>
      <c r="C287" s="103"/>
      <c r="D287" s="103"/>
      <c r="E287" s="103" t="s">
        <v>566</v>
      </c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 t="s">
        <v>562</v>
      </c>
      <c r="Q287" s="103" t="s">
        <v>542</v>
      </c>
      <c r="R287" s="103"/>
      <c r="S287" s="103"/>
      <c r="T287" s="103"/>
      <c r="U287" s="103"/>
      <c r="V287" s="103"/>
      <c r="W287" s="103"/>
      <c r="X287" s="103"/>
      <c r="Y287" s="103"/>
    </row>
    <row r="288" spans="1:25" ht="18" hidden="1" customHeight="1">
      <c r="A288" s="108" t="s">
        <v>174</v>
      </c>
      <c r="B288" s="103"/>
      <c r="C288" s="103"/>
      <c r="D288" s="103" t="s">
        <v>554</v>
      </c>
      <c r="E288" s="103" t="s">
        <v>566</v>
      </c>
      <c r="F288" s="103" t="s">
        <v>549</v>
      </c>
      <c r="G288" s="103" t="s">
        <v>556</v>
      </c>
      <c r="H288" s="103"/>
      <c r="I288" s="103"/>
      <c r="J288" s="103"/>
      <c r="K288" s="103" t="s">
        <v>545</v>
      </c>
      <c r="L288" s="103" t="s">
        <v>557</v>
      </c>
      <c r="M288" s="103" t="s">
        <v>546</v>
      </c>
      <c r="N288" s="103" t="s">
        <v>548</v>
      </c>
      <c r="O288" s="103" t="s">
        <v>547</v>
      </c>
      <c r="P288" s="103" t="s">
        <v>562</v>
      </c>
      <c r="Q288" s="103" t="s">
        <v>542</v>
      </c>
      <c r="R288" s="103"/>
      <c r="S288" s="103" t="s">
        <v>572</v>
      </c>
      <c r="T288" s="103" t="s">
        <v>561</v>
      </c>
      <c r="U288" s="103" t="s">
        <v>549</v>
      </c>
      <c r="V288" s="103" t="s">
        <v>549</v>
      </c>
      <c r="W288" s="103" t="s">
        <v>550</v>
      </c>
      <c r="X288" s="103" t="s">
        <v>551</v>
      </c>
      <c r="Y288" s="103" t="s">
        <v>574</v>
      </c>
    </row>
    <row r="289" spans="1:25" ht="18" hidden="1" customHeight="1">
      <c r="A289" s="108" t="s">
        <v>176</v>
      </c>
      <c r="B289" s="103"/>
      <c r="C289" s="103" t="s">
        <v>182</v>
      </c>
      <c r="D289" s="103" t="s">
        <v>554</v>
      </c>
      <c r="E289" s="103" t="s">
        <v>566</v>
      </c>
      <c r="F289" s="103" t="s">
        <v>549</v>
      </c>
      <c r="G289" s="103" t="s">
        <v>556</v>
      </c>
      <c r="H289" s="103" t="s">
        <v>563</v>
      </c>
      <c r="I289" s="103"/>
      <c r="J289" s="103"/>
      <c r="K289" s="103" t="s">
        <v>545</v>
      </c>
      <c r="L289" s="103" t="s">
        <v>557</v>
      </c>
      <c r="M289" s="103" t="s">
        <v>546</v>
      </c>
      <c r="N289" s="103" t="s">
        <v>548</v>
      </c>
      <c r="O289" s="103" t="s">
        <v>547</v>
      </c>
      <c r="P289" s="103" t="s">
        <v>562</v>
      </c>
      <c r="Q289" s="103" t="s">
        <v>542</v>
      </c>
      <c r="R289" s="103"/>
      <c r="S289" s="103" t="s">
        <v>572</v>
      </c>
      <c r="T289" s="103" t="s">
        <v>561</v>
      </c>
      <c r="U289" s="103" t="s">
        <v>549</v>
      </c>
      <c r="V289" s="103" t="s">
        <v>549</v>
      </c>
      <c r="W289" s="103" t="s">
        <v>550</v>
      </c>
      <c r="X289" s="103" t="s">
        <v>551</v>
      </c>
      <c r="Y289" s="103" t="s">
        <v>574</v>
      </c>
    </row>
    <row r="290" spans="1:25" ht="18" hidden="1" customHeight="1">
      <c r="A290" s="108" t="s">
        <v>181</v>
      </c>
      <c r="B290" s="103" t="s">
        <v>539</v>
      </c>
      <c r="C290" s="103" t="s">
        <v>182</v>
      </c>
      <c r="D290" s="103" t="s">
        <v>554</v>
      </c>
      <c r="E290" s="103" t="s">
        <v>566</v>
      </c>
      <c r="F290" s="103" t="s">
        <v>549</v>
      </c>
      <c r="G290" s="103" t="s">
        <v>556</v>
      </c>
      <c r="H290" s="103" t="s">
        <v>563</v>
      </c>
      <c r="I290" s="103" t="s">
        <v>555</v>
      </c>
      <c r="J290" s="103" t="s">
        <v>564</v>
      </c>
      <c r="K290" s="103" t="s">
        <v>545</v>
      </c>
      <c r="L290" s="103" t="s">
        <v>557</v>
      </c>
      <c r="M290" s="103" t="s">
        <v>546</v>
      </c>
      <c r="N290" s="103" t="s">
        <v>548</v>
      </c>
      <c r="O290" s="103" t="s">
        <v>547</v>
      </c>
      <c r="P290" s="103" t="s">
        <v>562</v>
      </c>
      <c r="Q290" s="103" t="s">
        <v>542</v>
      </c>
      <c r="R290" s="103"/>
      <c r="S290" s="103" t="s">
        <v>572</v>
      </c>
      <c r="T290" s="103" t="s">
        <v>561</v>
      </c>
      <c r="U290" s="103" t="s">
        <v>549</v>
      </c>
      <c r="V290" s="103" t="s">
        <v>549</v>
      </c>
      <c r="W290" s="103" t="s">
        <v>550</v>
      </c>
      <c r="X290" s="103" t="s">
        <v>551</v>
      </c>
      <c r="Y290" s="103" t="s">
        <v>574</v>
      </c>
    </row>
    <row r="291" spans="1:25" ht="18" hidden="1" customHeight="1">
      <c r="A291" s="108" t="s">
        <v>184</v>
      </c>
      <c r="B291" s="103" t="s">
        <v>539</v>
      </c>
      <c r="C291" s="103" t="s">
        <v>182</v>
      </c>
      <c r="D291" s="103" t="s">
        <v>554</v>
      </c>
      <c r="E291" s="103" t="s">
        <v>566</v>
      </c>
      <c r="F291" s="103" t="s">
        <v>549</v>
      </c>
      <c r="G291" s="103" t="s">
        <v>556</v>
      </c>
      <c r="H291" s="103" t="s">
        <v>563</v>
      </c>
      <c r="I291" s="103" t="s">
        <v>555</v>
      </c>
      <c r="J291" s="103" t="s">
        <v>564</v>
      </c>
      <c r="K291" s="103" t="s">
        <v>545</v>
      </c>
      <c r="L291" s="103" t="s">
        <v>557</v>
      </c>
      <c r="M291" s="103" t="s">
        <v>546</v>
      </c>
      <c r="N291" s="103" t="s">
        <v>548</v>
      </c>
      <c r="O291" s="103" t="s">
        <v>547</v>
      </c>
      <c r="P291" s="103" t="s">
        <v>562</v>
      </c>
      <c r="Q291" s="103" t="s">
        <v>542</v>
      </c>
      <c r="R291" s="103"/>
      <c r="S291" s="103" t="s">
        <v>572</v>
      </c>
      <c r="T291" s="103" t="s">
        <v>561</v>
      </c>
      <c r="U291" s="103" t="s">
        <v>549</v>
      </c>
      <c r="V291" s="103" t="s">
        <v>549</v>
      </c>
      <c r="W291" s="103" t="s">
        <v>550</v>
      </c>
      <c r="X291" s="103" t="s">
        <v>551</v>
      </c>
      <c r="Y291" s="103" t="s">
        <v>574</v>
      </c>
    </row>
    <row r="292" spans="1:25" ht="18" hidden="1" customHeight="1">
      <c r="A292" s="108" t="s">
        <v>208</v>
      </c>
      <c r="B292" s="103" t="s">
        <v>539</v>
      </c>
      <c r="C292" s="103" t="s">
        <v>182</v>
      </c>
      <c r="D292" s="103" t="s">
        <v>554</v>
      </c>
      <c r="E292" s="103" t="s">
        <v>566</v>
      </c>
      <c r="F292" s="103" t="s">
        <v>549</v>
      </c>
      <c r="G292" s="103" t="s">
        <v>556</v>
      </c>
      <c r="H292" s="103" t="s">
        <v>563</v>
      </c>
      <c r="I292" s="103" t="s">
        <v>555</v>
      </c>
      <c r="J292" s="103" t="s">
        <v>564</v>
      </c>
      <c r="K292" s="103" t="s">
        <v>545</v>
      </c>
      <c r="L292" s="103" t="s">
        <v>557</v>
      </c>
      <c r="M292" s="103" t="s">
        <v>546</v>
      </c>
      <c r="N292" s="103" t="s">
        <v>548</v>
      </c>
      <c r="O292" s="103" t="s">
        <v>547</v>
      </c>
      <c r="P292" s="103" t="s">
        <v>562</v>
      </c>
      <c r="Q292" s="103" t="s">
        <v>542</v>
      </c>
      <c r="R292" s="103"/>
      <c r="S292" s="103" t="s">
        <v>572</v>
      </c>
      <c r="T292" s="103" t="s">
        <v>561</v>
      </c>
      <c r="U292" s="103" t="s">
        <v>549</v>
      </c>
      <c r="V292" s="103" t="s">
        <v>549</v>
      </c>
      <c r="W292" s="103" t="s">
        <v>550</v>
      </c>
      <c r="X292" s="103" t="s">
        <v>551</v>
      </c>
      <c r="Y292" s="103" t="s">
        <v>574</v>
      </c>
    </row>
    <row r="293" spans="1:25" ht="18" hidden="1" customHeight="1">
      <c r="A293" s="108" t="s">
        <v>209</v>
      </c>
      <c r="B293" s="103" t="s">
        <v>539</v>
      </c>
      <c r="C293" s="103" t="s">
        <v>182</v>
      </c>
      <c r="D293" s="103" t="s">
        <v>554</v>
      </c>
      <c r="E293" s="103" t="s">
        <v>566</v>
      </c>
      <c r="F293" s="103" t="s">
        <v>549</v>
      </c>
      <c r="G293" s="103" t="s">
        <v>556</v>
      </c>
      <c r="H293" s="103" t="s">
        <v>563</v>
      </c>
      <c r="I293" s="103" t="s">
        <v>555</v>
      </c>
      <c r="J293" s="103" t="s">
        <v>564</v>
      </c>
      <c r="K293" s="103" t="s">
        <v>545</v>
      </c>
      <c r="L293" s="103" t="s">
        <v>557</v>
      </c>
      <c r="M293" s="103" t="s">
        <v>546</v>
      </c>
      <c r="N293" s="103" t="s">
        <v>548</v>
      </c>
      <c r="O293" s="103" t="s">
        <v>547</v>
      </c>
      <c r="P293" s="103" t="s">
        <v>562</v>
      </c>
      <c r="Q293" s="103" t="s">
        <v>542</v>
      </c>
      <c r="R293" s="103"/>
      <c r="S293" s="103" t="s">
        <v>572</v>
      </c>
      <c r="T293" s="103" t="s">
        <v>561</v>
      </c>
      <c r="U293" s="103" t="s">
        <v>549</v>
      </c>
      <c r="V293" s="103" t="s">
        <v>549</v>
      </c>
      <c r="W293" s="103" t="s">
        <v>550</v>
      </c>
      <c r="X293" s="103" t="s">
        <v>551</v>
      </c>
      <c r="Y293" s="103" t="s">
        <v>574</v>
      </c>
    </row>
    <row r="294" spans="1:25" ht="18" hidden="1" customHeight="1">
      <c r="A294" s="108" t="s">
        <v>198</v>
      </c>
      <c r="B294" s="103" t="s">
        <v>539</v>
      </c>
      <c r="C294" s="103" t="s">
        <v>182</v>
      </c>
      <c r="D294" s="103" t="s">
        <v>554</v>
      </c>
      <c r="E294" s="103" t="s">
        <v>566</v>
      </c>
      <c r="F294" s="103" t="s">
        <v>549</v>
      </c>
      <c r="G294" s="103" t="s">
        <v>556</v>
      </c>
      <c r="H294" s="103" t="s">
        <v>563</v>
      </c>
      <c r="I294" s="103" t="s">
        <v>555</v>
      </c>
      <c r="J294" s="103" t="s">
        <v>564</v>
      </c>
      <c r="K294" s="103" t="s">
        <v>545</v>
      </c>
      <c r="L294" s="103" t="s">
        <v>557</v>
      </c>
      <c r="M294" s="103" t="s">
        <v>546</v>
      </c>
      <c r="N294" s="103" t="s">
        <v>548</v>
      </c>
      <c r="O294" s="103" t="s">
        <v>547</v>
      </c>
      <c r="P294" s="103" t="s">
        <v>562</v>
      </c>
      <c r="Q294" s="103" t="s">
        <v>542</v>
      </c>
      <c r="R294" s="103"/>
      <c r="S294" s="103" t="s">
        <v>572</v>
      </c>
      <c r="T294" s="103" t="s">
        <v>561</v>
      </c>
      <c r="U294" s="103" t="s">
        <v>549</v>
      </c>
      <c r="V294" s="103" t="s">
        <v>549</v>
      </c>
      <c r="W294" s="103" t="s">
        <v>550</v>
      </c>
      <c r="X294" s="103" t="s">
        <v>551</v>
      </c>
      <c r="Y294" s="103" t="s">
        <v>574</v>
      </c>
    </row>
    <row r="295" spans="1:25" ht="18" hidden="1" customHeight="1">
      <c r="A295" s="108" t="s">
        <v>200</v>
      </c>
      <c r="B295" s="103" t="s">
        <v>539</v>
      </c>
      <c r="C295" s="103" t="s">
        <v>182</v>
      </c>
      <c r="D295" s="103" t="s">
        <v>554</v>
      </c>
      <c r="E295" s="103" t="s">
        <v>566</v>
      </c>
      <c r="F295" s="103" t="s">
        <v>549</v>
      </c>
      <c r="G295" s="103" t="s">
        <v>556</v>
      </c>
      <c r="H295" s="103" t="s">
        <v>563</v>
      </c>
      <c r="I295" s="103" t="s">
        <v>555</v>
      </c>
      <c r="J295" s="103" t="s">
        <v>564</v>
      </c>
      <c r="K295" s="103" t="s">
        <v>545</v>
      </c>
      <c r="L295" s="103" t="s">
        <v>557</v>
      </c>
      <c r="M295" s="103" t="s">
        <v>546</v>
      </c>
      <c r="N295" s="103" t="s">
        <v>548</v>
      </c>
      <c r="O295" s="103" t="s">
        <v>547</v>
      </c>
      <c r="P295" s="103" t="s">
        <v>562</v>
      </c>
      <c r="Q295" s="103" t="s">
        <v>542</v>
      </c>
      <c r="R295" s="103"/>
      <c r="S295" s="103" t="s">
        <v>572</v>
      </c>
      <c r="T295" s="103"/>
      <c r="U295" s="103"/>
      <c r="V295" s="103"/>
      <c r="W295" s="103"/>
      <c r="X295" s="103"/>
      <c r="Y295" s="103" t="s">
        <v>574</v>
      </c>
    </row>
    <row r="296" spans="1:25" ht="18" hidden="1" customHeight="1">
      <c r="A296" s="108" t="s">
        <v>201</v>
      </c>
      <c r="B296" s="103" t="s">
        <v>539</v>
      </c>
      <c r="C296" s="103" t="s">
        <v>182</v>
      </c>
      <c r="D296" s="103" t="s">
        <v>554</v>
      </c>
      <c r="E296" s="103" t="s">
        <v>566</v>
      </c>
      <c r="F296" s="103" t="s">
        <v>549</v>
      </c>
      <c r="G296" s="103" t="s">
        <v>556</v>
      </c>
      <c r="H296" s="103" t="s">
        <v>563</v>
      </c>
      <c r="I296" s="103" t="s">
        <v>555</v>
      </c>
      <c r="J296" s="103" t="s">
        <v>564</v>
      </c>
      <c r="K296" s="103" t="s">
        <v>545</v>
      </c>
      <c r="L296" s="103" t="s">
        <v>557</v>
      </c>
      <c r="M296" s="103" t="s">
        <v>546</v>
      </c>
      <c r="N296" s="103" t="s">
        <v>548</v>
      </c>
      <c r="O296" s="103" t="s">
        <v>547</v>
      </c>
      <c r="P296" s="103" t="s">
        <v>562</v>
      </c>
      <c r="Q296" s="103" t="s">
        <v>542</v>
      </c>
      <c r="R296" s="103"/>
      <c r="S296" s="103"/>
      <c r="T296" s="103"/>
      <c r="U296" s="103"/>
      <c r="V296" s="103"/>
      <c r="W296" s="103"/>
      <c r="X296" s="103"/>
      <c r="Y296" s="103" t="s">
        <v>574</v>
      </c>
    </row>
    <row r="297" spans="1:25" ht="18" hidden="1" customHeight="1">
      <c r="A297" s="108" t="s">
        <v>202</v>
      </c>
      <c r="B297" s="103"/>
      <c r="C297" s="103" t="s">
        <v>182</v>
      </c>
      <c r="D297" s="103"/>
      <c r="E297" s="103"/>
      <c r="F297" s="103" t="s">
        <v>549</v>
      </c>
      <c r="G297" s="103"/>
      <c r="H297" s="103" t="s">
        <v>563</v>
      </c>
      <c r="I297" s="103" t="s">
        <v>555</v>
      </c>
      <c r="J297" s="103" t="s">
        <v>564</v>
      </c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 t="s">
        <v>574</v>
      </c>
    </row>
    <row r="298" spans="1:25" ht="18" hidden="1" customHeight="1">
      <c r="A298" s="108" t="s">
        <v>203</v>
      </c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</row>
    <row r="299" spans="1:25" ht="18" hidden="1" customHeight="1">
      <c r="A299" s="110" t="s">
        <v>204</v>
      </c>
      <c r="B299" s="109">
        <f t="shared" ref="B299:Y299" si="19">IF(COUNTA(B287:B298)=0,"-",COUNTA(B287:B298)/12)</f>
        <v>0.58333333333333337</v>
      </c>
      <c r="C299" s="109">
        <f t="shared" si="19"/>
        <v>0.75</v>
      </c>
      <c r="D299" s="109">
        <f t="shared" si="19"/>
        <v>0.75</v>
      </c>
      <c r="E299" s="109">
        <f t="shared" si="19"/>
        <v>0.83333333333333337</v>
      </c>
      <c r="F299" s="109">
        <f t="shared" si="19"/>
        <v>0.83333333333333337</v>
      </c>
      <c r="G299" s="109">
        <f t="shared" si="19"/>
        <v>0.75</v>
      </c>
      <c r="H299" s="109">
        <f t="shared" si="19"/>
        <v>0.75</v>
      </c>
      <c r="I299" s="109">
        <f t="shared" si="19"/>
        <v>0.66666666666666663</v>
      </c>
      <c r="J299" s="109">
        <f t="shared" si="19"/>
        <v>0.66666666666666663</v>
      </c>
      <c r="K299" s="109">
        <f t="shared" si="19"/>
        <v>0.75</v>
      </c>
      <c r="L299" s="109">
        <f t="shared" si="19"/>
        <v>0.75</v>
      </c>
      <c r="M299" s="109">
        <f t="shared" si="19"/>
        <v>0.75</v>
      </c>
      <c r="N299" s="109">
        <f t="shared" si="19"/>
        <v>0.75</v>
      </c>
      <c r="O299" s="109">
        <f t="shared" si="19"/>
        <v>0.75</v>
      </c>
      <c r="P299" s="109">
        <f t="shared" si="19"/>
        <v>0.83333333333333337</v>
      </c>
      <c r="Q299" s="109">
        <f t="shared" si="19"/>
        <v>0.83333333333333337</v>
      </c>
      <c r="R299" s="109" t="str">
        <f t="shared" si="19"/>
        <v>-</v>
      </c>
      <c r="S299" s="109">
        <f t="shared" si="19"/>
        <v>0.66666666666666663</v>
      </c>
      <c r="T299" s="109">
        <f t="shared" si="19"/>
        <v>0.58333333333333337</v>
      </c>
      <c r="U299" s="109">
        <f t="shared" si="19"/>
        <v>0.58333333333333337</v>
      </c>
      <c r="V299" s="109">
        <f t="shared" si="19"/>
        <v>0.58333333333333337</v>
      </c>
      <c r="W299" s="109">
        <f t="shared" si="19"/>
        <v>0.58333333333333337</v>
      </c>
      <c r="X299" s="109">
        <f t="shared" si="19"/>
        <v>0.58333333333333337</v>
      </c>
      <c r="Y299" s="109">
        <f t="shared" si="19"/>
        <v>0.83333333333333337</v>
      </c>
    </row>
    <row r="300" spans="1:25" ht="18" hidden="1" customHeight="1"/>
    <row r="301" spans="1:25" ht="18" hidden="1" customHeight="1">
      <c r="A301" s="117" t="s">
        <v>302</v>
      </c>
      <c r="B301" s="118" t="s">
        <v>513</v>
      </c>
      <c r="C301" s="118" t="s">
        <v>514</v>
      </c>
      <c r="D301" s="118" t="s">
        <v>515</v>
      </c>
      <c r="E301" s="118" t="s">
        <v>516</v>
      </c>
      <c r="F301" s="118" t="s">
        <v>517</v>
      </c>
      <c r="G301" s="118" t="s">
        <v>518</v>
      </c>
      <c r="H301" s="118" t="s">
        <v>519</v>
      </c>
      <c r="I301" s="118" t="s">
        <v>520</v>
      </c>
      <c r="J301" s="118" t="s">
        <v>521</v>
      </c>
      <c r="K301" s="118" t="s">
        <v>522</v>
      </c>
      <c r="L301" s="118" t="s">
        <v>523</v>
      </c>
      <c r="M301" s="118" t="s">
        <v>524</v>
      </c>
      <c r="N301" s="118" t="s">
        <v>525</v>
      </c>
      <c r="O301" s="118" t="s">
        <v>526</v>
      </c>
      <c r="P301" s="118" t="s">
        <v>527</v>
      </c>
      <c r="Q301" s="118" t="s">
        <v>528</v>
      </c>
      <c r="R301" s="118" t="s">
        <v>529</v>
      </c>
      <c r="S301" s="118" t="s">
        <v>530</v>
      </c>
      <c r="T301" s="118" t="s">
        <v>531</v>
      </c>
      <c r="U301" s="118" t="s">
        <v>532</v>
      </c>
      <c r="V301" s="118" t="s">
        <v>533</v>
      </c>
      <c r="W301" s="118" t="s">
        <v>534</v>
      </c>
      <c r="X301" s="118" t="s">
        <v>535</v>
      </c>
      <c r="Y301" s="118" t="s">
        <v>536</v>
      </c>
    </row>
    <row r="302" spans="1:25" ht="18" hidden="1" customHeight="1">
      <c r="A302" s="108" t="s">
        <v>168</v>
      </c>
      <c r="B302" s="103"/>
      <c r="C302" s="103"/>
      <c r="D302" s="103"/>
      <c r="E302" s="103" t="s">
        <v>566</v>
      </c>
      <c r="F302" s="103"/>
      <c r="G302" s="103"/>
      <c r="H302" s="103"/>
      <c r="I302" s="103" t="s">
        <v>540</v>
      </c>
      <c r="J302" s="103"/>
      <c r="K302" s="103"/>
      <c r="L302" s="103"/>
      <c r="M302" s="103"/>
      <c r="N302" s="103"/>
      <c r="O302" s="103"/>
      <c r="P302" s="103" t="s">
        <v>562</v>
      </c>
      <c r="Q302" s="103" t="s">
        <v>542</v>
      </c>
      <c r="R302" s="103"/>
      <c r="S302" s="103"/>
      <c r="T302" s="103"/>
      <c r="U302" s="103"/>
      <c r="V302" s="103"/>
      <c r="W302" s="103"/>
      <c r="X302" s="103"/>
      <c r="Y302" s="103"/>
    </row>
    <row r="303" spans="1:25" ht="18" hidden="1" customHeight="1">
      <c r="A303" s="108" t="s">
        <v>174</v>
      </c>
      <c r="B303" s="103"/>
      <c r="C303" s="103"/>
      <c r="D303" s="103"/>
      <c r="E303" s="103" t="s">
        <v>566</v>
      </c>
      <c r="F303" s="103" t="s">
        <v>549</v>
      </c>
      <c r="G303" s="103" t="s">
        <v>556</v>
      </c>
      <c r="H303" s="103" t="s">
        <v>560</v>
      </c>
      <c r="I303" s="103" t="s">
        <v>540</v>
      </c>
      <c r="J303" s="103"/>
      <c r="K303" s="103"/>
      <c r="L303" s="103" t="s">
        <v>557</v>
      </c>
      <c r="M303" s="103" t="s">
        <v>546</v>
      </c>
      <c r="N303" s="103" t="s">
        <v>548</v>
      </c>
      <c r="O303" s="103" t="s">
        <v>547</v>
      </c>
      <c r="P303" s="103" t="s">
        <v>562</v>
      </c>
      <c r="Q303" s="103" t="s">
        <v>542</v>
      </c>
      <c r="R303" s="103"/>
      <c r="S303" s="103" t="s">
        <v>572</v>
      </c>
      <c r="T303" s="103" t="s">
        <v>561</v>
      </c>
      <c r="U303" s="103" t="s">
        <v>549</v>
      </c>
      <c r="V303" s="103" t="s">
        <v>549</v>
      </c>
      <c r="W303" s="103" t="s">
        <v>550</v>
      </c>
      <c r="X303" s="103" t="s">
        <v>551</v>
      </c>
      <c r="Y303" s="103" t="s">
        <v>574</v>
      </c>
    </row>
    <row r="304" spans="1:25" ht="18" hidden="1" customHeight="1">
      <c r="A304" s="108" t="s">
        <v>176</v>
      </c>
      <c r="B304" s="103" t="s">
        <v>564</v>
      </c>
      <c r="C304" s="103"/>
      <c r="D304" s="103" t="s">
        <v>555</v>
      </c>
      <c r="E304" s="103" t="s">
        <v>566</v>
      </c>
      <c r="F304" s="103" t="s">
        <v>549</v>
      </c>
      <c r="G304" s="103" t="s">
        <v>556</v>
      </c>
      <c r="H304" s="103" t="s">
        <v>560</v>
      </c>
      <c r="I304" s="103" t="s">
        <v>540</v>
      </c>
      <c r="J304" s="103" t="s">
        <v>544</v>
      </c>
      <c r="K304" s="103"/>
      <c r="L304" s="103" t="s">
        <v>557</v>
      </c>
      <c r="M304" s="103" t="s">
        <v>546</v>
      </c>
      <c r="N304" s="103" t="s">
        <v>548</v>
      </c>
      <c r="O304" s="103" t="s">
        <v>547</v>
      </c>
      <c r="P304" s="103" t="s">
        <v>562</v>
      </c>
      <c r="Q304" s="103" t="s">
        <v>542</v>
      </c>
      <c r="R304" s="103"/>
      <c r="S304" s="103" t="s">
        <v>572</v>
      </c>
      <c r="T304" s="103" t="s">
        <v>561</v>
      </c>
      <c r="U304" s="103" t="s">
        <v>549</v>
      </c>
      <c r="V304" s="103" t="s">
        <v>549</v>
      </c>
      <c r="W304" s="103" t="s">
        <v>550</v>
      </c>
      <c r="X304" s="103" t="s">
        <v>551</v>
      </c>
      <c r="Y304" s="103" t="s">
        <v>574</v>
      </c>
    </row>
    <row r="305" spans="1:25" ht="18" hidden="1" customHeight="1">
      <c r="A305" s="108" t="s">
        <v>181</v>
      </c>
      <c r="B305" s="103" t="s">
        <v>564</v>
      </c>
      <c r="C305" s="103"/>
      <c r="D305" s="103" t="s">
        <v>555</v>
      </c>
      <c r="E305" s="103" t="s">
        <v>566</v>
      </c>
      <c r="F305" s="103" t="s">
        <v>549</v>
      </c>
      <c r="G305" s="103" t="s">
        <v>556</v>
      </c>
      <c r="H305" s="103" t="s">
        <v>560</v>
      </c>
      <c r="I305" s="103" t="s">
        <v>540</v>
      </c>
      <c r="J305" s="103" t="s">
        <v>544</v>
      </c>
      <c r="K305" s="103"/>
      <c r="L305" s="103" t="s">
        <v>557</v>
      </c>
      <c r="M305" s="103" t="s">
        <v>546</v>
      </c>
      <c r="N305" s="103" t="s">
        <v>548</v>
      </c>
      <c r="O305" s="103" t="s">
        <v>547</v>
      </c>
      <c r="P305" s="103" t="s">
        <v>562</v>
      </c>
      <c r="Q305" s="103" t="s">
        <v>542</v>
      </c>
      <c r="R305" s="103"/>
      <c r="S305" s="103" t="s">
        <v>572</v>
      </c>
      <c r="T305" s="103" t="s">
        <v>561</v>
      </c>
      <c r="U305" s="103" t="s">
        <v>549</v>
      </c>
      <c r="V305" s="103" t="s">
        <v>549</v>
      </c>
      <c r="W305" s="103" t="s">
        <v>550</v>
      </c>
      <c r="X305" s="103" t="s">
        <v>551</v>
      </c>
      <c r="Y305" s="103" t="s">
        <v>574</v>
      </c>
    </row>
    <row r="306" spans="1:25" ht="18" hidden="1" customHeight="1">
      <c r="A306" s="108" t="s">
        <v>184</v>
      </c>
      <c r="B306" s="103" t="s">
        <v>564</v>
      </c>
      <c r="C306" s="103"/>
      <c r="D306" s="103" t="s">
        <v>555</v>
      </c>
      <c r="E306" s="103" t="s">
        <v>566</v>
      </c>
      <c r="F306" s="103" t="s">
        <v>549</v>
      </c>
      <c r="G306" s="103" t="s">
        <v>556</v>
      </c>
      <c r="H306" s="103" t="s">
        <v>560</v>
      </c>
      <c r="I306" s="103" t="s">
        <v>540</v>
      </c>
      <c r="J306" s="103" t="s">
        <v>544</v>
      </c>
      <c r="K306" s="103"/>
      <c r="L306" s="103" t="s">
        <v>557</v>
      </c>
      <c r="M306" s="103" t="s">
        <v>546</v>
      </c>
      <c r="N306" s="103" t="s">
        <v>548</v>
      </c>
      <c r="O306" s="103" t="s">
        <v>547</v>
      </c>
      <c r="P306" s="103" t="s">
        <v>562</v>
      </c>
      <c r="Q306" s="103" t="s">
        <v>542</v>
      </c>
      <c r="R306" s="103"/>
      <c r="S306" s="103" t="s">
        <v>572</v>
      </c>
      <c r="T306" s="103" t="s">
        <v>561</v>
      </c>
      <c r="U306" s="103" t="s">
        <v>549</v>
      </c>
      <c r="V306" s="103" t="s">
        <v>549</v>
      </c>
      <c r="W306" s="103" t="s">
        <v>550</v>
      </c>
      <c r="X306" s="103" t="s">
        <v>551</v>
      </c>
      <c r="Y306" s="103" t="s">
        <v>574</v>
      </c>
    </row>
    <row r="307" spans="1:25" ht="18" hidden="1" customHeight="1">
      <c r="A307" s="108" t="s">
        <v>208</v>
      </c>
      <c r="B307" s="103" t="s">
        <v>564</v>
      </c>
      <c r="C307" s="103"/>
      <c r="D307" s="103" t="s">
        <v>555</v>
      </c>
      <c r="E307" s="103" t="s">
        <v>566</v>
      </c>
      <c r="F307" s="103" t="s">
        <v>549</v>
      </c>
      <c r="G307" s="103" t="s">
        <v>556</v>
      </c>
      <c r="H307" s="103" t="s">
        <v>560</v>
      </c>
      <c r="I307" s="103" t="s">
        <v>540</v>
      </c>
      <c r="J307" s="103" t="s">
        <v>544</v>
      </c>
      <c r="K307" s="103"/>
      <c r="L307" s="103" t="s">
        <v>557</v>
      </c>
      <c r="M307" s="103" t="s">
        <v>546</v>
      </c>
      <c r="N307" s="103" t="s">
        <v>548</v>
      </c>
      <c r="O307" s="103" t="s">
        <v>547</v>
      </c>
      <c r="P307" s="103" t="s">
        <v>562</v>
      </c>
      <c r="Q307" s="103" t="s">
        <v>542</v>
      </c>
      <c r="R307" s="103"/>
      <c r="S307" s="103" t="s">
        <v>572</v>
      </c>
      <c r="T307" s="103" t="s">
        <v>561</v>
      </c>
      <c r="U307" s="103" t="s">
        <v>549</v>
      </c>
      <c r="V307" s="103" t="s">
        <v>549</v>
      </c>
      <c r="W307" s="103" t="s">
        <v>550</v>
      </c>
      <c r="X307" s="103" t="s">
        <v>551</v>
      </c>
      <c r="Y307" s="103" t="s">
        <v>574</v>
      </c>
    </row>
    <row r="308" spans="1:25" ht="18" hidden="1" customHeight="1">
      <c r="A308" s="108" t="s">
        <v>209</v>
      </c>
      <c r="B308" s="103" t="s">
        <v>564</v>
      </c>
      <c r="C308" s="103"/>
      <c r="D308" s="103" t="s">
        <v>555</v>
      </c>
      <c r="E308" s="103" t="s">
        <v>566</v>
      </c>
      <c r="F308" s="103" t="s">
        <v>549</v>
      </c>
      <c r="G308" s="103" t="s">
        <v>556</v>
      </c>
      <c r="H308" s="103" t="s">
        <v>560</v>
      </c>
      <c r="I308" s="103" t="s">
        <v>540</v>
      </c>
      <c r="J308" s="103" t="s">
        <v>544</v>
      </c>
      <c r="K308" s="103"/>
      <c r="L308" s="103" t="s">
        <v>557</v>
      </c>
      <c r="M308" s="103" t="s">
        <v>546</v>
      </c>
      <c r="N308" s="103" t="s">
        <v>548</v>
      </c>
      <c r="O308" s="103" t="s">
        <v>547</v>
      </c>
      <c r="P308" s="103" t="s">
        <v>562</v>
      </c>
      <c r="Q308" s="103" t="s">
        <v>542</v>
      </c>
      <c r="R308" s="103"/>
      <c r="S308" s="103" t="s">
        <v>572</v>
      </c>
      <c r="T308" s="103" t="s">
        <v>561</v>
      </c>
      <c r="U308" s="103" t="s">
        <v>549</v>
      </c>
      <c r="V308" s="103" t="s">
        <v>549</v>
      </c>
      <c r="W308" s="103" t="s">
        <v>550</v>
      </c>
      <c r="X308" s="103" t="s">
        <v>551</v>
      </c>
      <c r="Y308" s="103" t="s">
        <v>574</v>
      </c>
    </row>
    <row r="309" spans="1:25" ht="18" hidden="1" customHeight="1">
      <c r="A309" s="108" t="s">
        <v>198</v>
      </c>
      <c r="B309" s="103" t="s">
        <v>564</v>
      </c>
      <c r="C309" s="103"/>
      <c r="D309" s="103" t="s">
        <v>555</v>
      </c>
      <c r="E309" s="103" t="s">
        <v>566</v>
      </c>
      <c r="F309" s="103" t="s">
        <v>549</v>
      </c>
      <c r="G309" s="103" t="s">
        <v>556</v>
      </c>
      <c r="H309" s="103" t="s">
        <v>560</v>
      </c>
      <c r="I309" s="103" t="s">
        <v>540</v>
      </c>
      <c r="J309" s="103" t="s">
        <v>544</v>
      </c>
      <c r="K309" s="103"/>
      <c r="L309" s="103" t="s">
        <v>557</v>
      </c>
      <c r="M309" s="103" t="s">
        <v>546</v>
      </c>
      <c r="N309" s="103" t="s">
        <v>548</v>
      </c>
      <c r="O309" s="103" t="s">
        <v>547</v>
      </c>
      <c r="P309" s="103" t="s">
        <v>562</v>
      </c>
      <c r="Q309" s="103" t="s">
        <v>542</v>
      </c>
      <c r="R309" s="103"/>
      <c r="S309" s="103" t="s">
        <v>572</v>
      </c>
      <c r="T309" s="103" t="s">
        <v>561</v>
      </c>
      <c r="U309" s="103" t="s">
        <v>549</v>
      </c>
      <c r="V309" s="103" t="s">
        <v>549</v>
      </c>
      <c r="W309" s="103" t="s">
        <v>550</v>
      </c>
      <c r="X309" s="103" t="s">
        <v>551</v>
      </c>
      <c r="Y309" s="103" t="s">
        <v>574</v>
      </c>
    </row>
    <row r="310" spans="1:25" ht="18" hidden="1" customHeight="1">
      <c r="A310" s="108" t="s">
        <v>200</v>
      </c>
      <c r="B310" s="103" t="s">
        <v>564</v>
      </c>
      <c r="C310" s="103"/>
      <c r="D310" s="103" t="s">
        <v>555</v>
      </c>
      <c r="E310" s="103" t="s">
        <v>566</v>
      </c>
      <c r="F310" s="103" t="s">
        <v>549</v>
      </c>
      <c r="G310" s="103" t="s">
        <v>556</v>
      </c>
      <c r="H310" s="103" t="s">
        <v>560</v>
      </c>
      <c r="I310" s="103" t="s">
        <v>540</v>
      </c>
      <c r="J310" s="103" t="s">
        <v>544</v>
      </c>
      <c r="K310" s="103"/>
      <c r="L310" s="103" t="s">
        <v>557</v>
      </c>
      <c r="M310" s="103" t="s">
        <v>546</v>
      </c>
      <c r="N310" s="103" t="s">
        <v>548</v>
      </c>
      <c r="O310" s="103" t="s">
        <v>547</v>
      </c>
      <c r="P310" s="103" t="s">
        <v>562</v>
      </c>
      <c r="Q310" s="103" t="s">
        <v>542</v>
      </c>
      <c r="R310" s="103"/>
      <c r="S310" s="103" t="s">
        <v>572</v>
      </c>
      <c r="T310" s="103"/>
      <c r="U310" s="103"/>
      <c r="V310" s="103"/>
      <c r="W310" s="103"/>
      <c r="X310" s="103"/>
      <c r="Y310" s="103" t="s">
        <v>574</v>
      </c>
    </row>
    <row r="311" spans="1:25" ht="18" hidden="1" customHeight="1">
      <c r="A311" s="108" t="s">
        <v>201</v>
      </c>
      <c r="B311" s="103" t="s">
        <v>564</v>
      </c>
      <c r="C311" s="103"/>
      <c r="D311" s="103" t="s">
        <v>555</v>
      </c>
      <c r="E311" s="103" t="s">
        <v>566</v>
      </c>
      <c r="F311" s="103" t="s">
        <v>549</v>
      </c>
      <c r="G311" s="103" t="s">
        <v>556</v>
      </c>
      <c r="H311" s="103" t="s">
        <v>560</v>
      </c>
      <c r="I311" s="103" t="s">
        <v>540</v>
      </c>
      <c r="J311" s="103" t="s">
        <v>544</v>
      </c>
      <c r="K311" s="103"/>
      <c r="L311" s="103" t="s">
        <v>557</v>
      </c>
      <c r="M311" s="103" t="s">
        <v>546</v>
      </c>
      <c r="N311" s="103" t="s">
        <v>548</v>
      </c>
      <c r="O311" s="103" t="s">
        <v>547</v>
      </c>
      <c r="P311" s="103" t="s">
        <v>562</v>
      </c>
      <c r="Q311" s="103" t="s">
        <v>542</v>
      </c>
      <c r="R311" s="103"/>
      <c r="S311" s="103"/>
      <c r="T311" s="103"/>
      <c r="U311" s="103"/>
      <c r="V311" s="103"/>
      <c r="W311" s="103"/>
      <c r="X311" s="103"/>
      <c r="Y311" s="103" t="s">
        <v>574</v>
      </c>
    </row>
    <row r="312" spans="1:25" ht="18" hidden="1" customHeight="1">
      <c r="A312" s="108" t="s">
        <v>202</v>
      </c>
      <c r="B312" s="103"/>
      <c r="C312" s="103"/>
      <c r="D312" s="103"/>
      <c r="E312" s="103"/>
      <c r="F312" s="103" t="s">
        <v>549</v>
      </c>
      <c r="G312" s="103" t="s">
        <v>556</v>
      </c>
      <c r="H312" s="103"/>
      <c r="I312" s="103"/>
      <c r="J312" s="103"/>
      <c r="K312" s="103"/>
      <c r="L312" s="103"/>
      <c r="M312" s="103"/>
      <c r="N312" s="103"/>
      <c r="O312" s="103"/>
      <c r="P312" s="103"/>
      <c r="Q312" s="103"/>
      <c r="R312" s="103"/>
      <c r="S312" s="103"/>
      <c r="T312" s="103"/>
      <c r="U312" s="103"/>
      <c r="V312" s="103"/>
      <c r="W312" s="103"/>
      <c r="X312" s="103"/>
      <c r="Y312" s="103" t="s">
        <v>574</v>
      </c>
    </row>
    <row r="313" spans="1:25" ht="18" hidden="1" customHeight="1">
      <c r="A313" s="108" t="s">
        <v>203</v>
      </c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</row>
    <row r="314" spans="1:25" ht="18" hidden="1" customHeight="1">
      <c r="A314" s="110" t="s">
        <v>204</v>
      </c>
      <c r="B314" s="109">
        <f t="shared" ref="B314:Y314" si="20">IF(COUNTA(B302:B313)=0,"-",COUNTA(B302:B313)/12)</f>
        <v>0.66666666666666663</v>
      </c>
      <c r="C314" s="109" t="str">
        <f t="shared" si="20"/>
        <v>-</v>
      </c>
      <c r="D314" s="109">
        <f t="shared" si="20"/>
        <v>0.66666666666666663</v>
      </c>
      <c r="E314" s="109">
        <f t="shared" si="20"/>
        <v>0.83333333333333337</v>
      </c>
      <c r="F314" s="109">
        <f t="shared" si="20"/>
        <v>0.83333333333333337</v>
      </c>
      <c r="G314" s="109">
        <f t="shared" si="20"/>
        <v>0.83333333333333337</v>
      </c>
      <c r="H314" s="109">
        <f t="shared" si="20"/>
        <v>0.75</v>
      </c>
      <c r="I314" s="109">
        <f t="shared" si="20"/>
        <v>0.83333333333333337</v>
      </c>
      <c r="J314" s="109">
        <f t="shared" si="20"/>
        <v>0.66666666666666663</v>
      </c>
      <c r="K314" s="109" t="str">
        <f t="shared" si="20"/>
        <v>-</v>
      </c>
      <c r="L314" s="109">
        <f t="shared" si="20"/>
        <v>0.75</v>
      </c>
      <c r="M314" s="109">
        <f t="shared" si="20"/>
        <v>0.75</v>
      </c>
      <c r="N314" s="109">
        <f t="shared" si="20"/>
        <v>0.75</v>
      </c>
      <c r="O314" s="109">
        <f t="shared" si="20"/>
        <v>0.75</v>
      </c>
      <c r="P314" s="109">
        <f t="shared" si="20"/>
        <v>0.83333333333333337</v>
      </c>
      <c r="Q314" s="109">
        <f t="shared" si="20"/>
        <v>0.83333333333333337</v>
      </c>
      <c r="R314" s="109" t="str">
        <f t="shared" si="20"/>
        <v>-</v>
      </c>
      <c r="S314" s="109">
        <f t="shared" si="20"/>
        <v>0.66666666666666663</v>
      </c>
      <c r="T314" s="109">
        <f t="shared" si="20"/>
        <v>0.58333333333333337</v>
      </c>
      <c r="U314" s="109">
        <f t="shared" si="20"/>
        <v>0.58333333333333337</v>
      </c>
      <c r="V314" s="109">
        <f t="shared" si="20"/>
        <v>0.58333333333333337</v>
      </c>
      <c r="W314" s="109">
        <f t="shared" si="20"/>
        <v>0.58333333333333337</v>
      </c>
      <c r="X314" s="109">
        <f t="shared" si="20"/>
        <v>0.58333333333333337</v>
      </c>
      <c r="Y314" s="109">
        <f t="shared" si="20"/>
        <v>0.83333333333333337</v>
      </c>
    </row>
    <row r="315" spans="1:25" ht="18" hidden="1" customHeight="1"/>
    <row r="316" spans="1:25" ht="18" hidden="1" customHeight="1">
      <c r="A316" s="117" t="s">
        <v>303</v>
      </c>
      <c r="B316" s="118" t="s">
        <v>513</v>
      </c>
      <c r="C316" s="118" t="s">
        <v>514</v>
      </c>
      <c r="D316" s="118" t="s">
        <v>515</v>
      </c>
      <c r="E316" s="118" t="s">
        <v>516</v>
      </c>
      <c r="F316" s="118" t="s">
        <v>517</v>
      </c>
      <c r="G316" s="118" t="s">
        <v>518</v>
      </c>
      <c r="H316" s="118" t="s">
        <v>519</v>
      </c>
      <c r="I316" s="118" t="s">
        <v>520</v>
      </c>
      <c r="J316" s="118" t="s">
        <v>521</v>
      </c>
      <c r="K316" s="118" t="s">
        <v>522</v>
      </c>
      <c r="L316" s="118" t="s">
        <v>523</v>
      </c>
      <c r="M316" s="118" t="s">
        <v>524</v>
      </c>
      <c r="N316" s="118" t="s">
        <v>525</v>
      </c>
      <c r="O316" s="118" t="s">
        <v>526</v>
      </c>
      <c r="P316" s="118" t="s">
        <v>527</v>
      </c>
      <c r="Q316" s="118" t="s">
        <v>528</v>
      </c>
      <c r="R316" s="118" t="s">
        <v>529</v>
      </c>
      <c r="S316" s="118" t="s">
        <v>530</v>
      </c>
      <c r="T316" s="118" t="s">
        <v>531</v>
      </c>
      <c r="U316" s="118" t="s">
        <v>532</v>
      </c>
      <c r="V316" s="118" t="s">
        <v>533</v>
      </c>
      <c r="W316" s="118" t="s">
        <v>534</v>
      </c>
      <c r="X316" s="118" t="s">
        <v>535</v>
      </c>
      <c r="Y316" s="118" t="s">
        <v>536</v>
      </c>
    </row>
    <row r="317" spans="1:25" ht="18" hidden="1" customHeight="1">
      <c r="A317" s="108" t="s">
        <v>168</v>
      </c>
      <c r="B317" s="103"/>
      <c r="C317" s="103"/>
      <c r="D317" s="103"/>
      <c r="E317" s="103"/>
      <c r="F317" s="103"/>
      <c r="G317" s="103"/>
      <c r="H317" s="103"/>
      <c r="I317" s="103" t="s">
        <v>540</v>
      </c>
      <c r="J317" s="103"/>
      <c r="K317" s="103"/>
      <c r="L317" s="103"/>
      <c r="M317" s="103"/>
      <c r="N317" s="103"/>
      <c r="O317" s="103"/>
      <c r="P317" s="103"/>
      <c r="Q317" s="103"/>
      <c r="R317" s="103"/>
      <c r="S317" s="103"/>
      <c r="T317" s="103"/>
      <c r="U317" s="103"/>
      <c r="V317" s="103"/>
      <c r="W317" s="103"/>
      <c r="X317" s="103"/>
      <c r="Y317" s="103"/>
    </row>
    <row r="318" spans="1:25" ht="18" hidden="1" customHeight="1">
      <c r="A318" s="108" t="s">
        <v>174</v>
      </c>
      <c r="B318" s="103"/>
      <c r="C318" s="103"/>
      <c r="D318" s="103"/>
      <c r="E318" s="103" t="s">
        <v>566</v>
      </c>
      <c r="F318" s="103"/>
      <c r="G318" s="103"/>
      <c r="H318" s="103"/>
      <c r="I318" s="103" t="s">
        <v>540</v>
      </c>
      <c r="J318" s="103"/>
      <c r="K318" s="103"/>
      <c r="L318" s="103"/>
      <c r="M318" s="103"/>
      <c r="N318" s="103"/>
      <c r="O318" s="103"/>
      <c r="P318" s="103" t="s">
        <v>562</v>
      </c>
      <c r="Q318" s="103" t="s">
        <v>542</v>
      </c>
      <c r="R318" s="103"/>
      <c r="S318" s="103"/>
      <c r="T318" s="103"/>
      <c r="U318" s="103"/>
      <c r="V318" s="103" t="s">
        <v>549</v>
      </c>
      <c r="W318" s="103"/>
      <c r="X318" s="103"/>
      <c r="Y318" s="103"/>
    </row>
    <row r="319" spans="1:25" ht="18" hidden="1" customHeight="1">
      <c r="A319" s="108" t="s">
        <v>176</v>
      </c>
      <c r="B319" s="103" t="s">
        <v>564</v>
      </c>
      <c r="C319" s="103"/>
      <c r="D319" s="103" t="s">
        <v>555</v>
      </c>
      <c r="E319" s="103" t="s">
        <v>566</v>
      </c>
      <c r="F319" s="103" t="s">
        <v>549</v>
      </c>
      <c r="G319" s="103" t="s">
        <v>556</v>
      </c>
      <c r="H319" s="103" t="s">
        <v>560</v>
      </c>
      <c r="I319" s="103" t="s">
        <v>540</v>
      </c>
      <c r="J319" s="103" t="s">
        <v>544</v>
      </c>
      <c r="K319" s="103"/>
      <c r="L319" s="103" t="s">
        <v>557</v>
      </c>
      <c r="M319" s="103" t="s">
        <v>546</v>
      </c>
      <c r="N319" s="103" t="s">
        <v>548</v>
      </c>
      <c r="O319" s="103" t="s">
        <v>547</v>
      </c>
      <c r="P319" s="103" t="s">
        <v>562</v>
      </c>
      <c r="Q319" s="103" t="s">
        <v>542</v>
      </c>
      <c r="R319" s="103"/>
      <c r="S319" s="103" t="s">
        <v>572</v>
      </c>
      <c r="T319" s="103" t="s">
        <v>561</v>
      </c>
      <c r="U319" s="103" t="s">
        <v>549</v>
      </c>
      <c r="V319" s="103" t="s">
        <v>549</v>
      </c>
      <c r="W319" s="103" t="s">
        <v>550</v>
      </c>
      <c r="X319" s="103" t="s">
        <v>551</v>
      </c>
      <c r="Y319" s="103" t="s">
        <v>574</v>
      </c>
    </row>
    <row r="320" spans="1:25" ht="18" hidden="1" customHeight="1">
      <c r="A320" s="108" t="s">
        <v>181</v>
      </c>
      <c r="B320" s="103" t="s">
        <v>564</v>
      </c>
      <c r="C320" s="103"/>
      <c r="D320" s="103" t="s">
        <v>555</v>
      </c>
      <c r="E320" s="103" t="s">
        <v>566</v>
      </c>
      <c r="F320" s="103" t="s">
        <v>549</v>
      </c>
      <c r="G320" s="103" t="s">
        <v>556</v>
      </c>
      <c r="H320" s="103" t="s">
        <v>560</v>
      </c>
      <c r="I320" s="103" t="s">
        <v>540</v>
      </c>
      <c r="J320" s="103" t="s">
        <v>544</v>
      </c>
      <c r="K320" s="103"/>
      <c r="L320" s="103" t="s">
        <v>557</v>
      </c>
      <c r="M320" s="103" t="s">
        <v>546</v>
      </c>
      <c r="N320" s="103" t="s">
        <v>548</v>
      </c>
      <c r="O320" s="103" t="s">
        <v>547</v>
      </c>
      <c r="P320" s="103" t="s">
        <v>562</v>
      </c>
      <c r="Q320" s="103" t="s">
        <v>542</v>
      </c>
      <c r="R320" s="103"/>
      <c r="S320" s="103" t="s">
        <v>572</v>
      </c>
      <c r="T320" s="103" t="s">
        <v>561</v>
      </c>
      <c r="U320" s="103" t="s">
        <v>549</v>
      </c>
      <c r="V320" s="103" t="s">
        <v>549</v>
      </c>
      <c r="W320" s="103" t="s">
        <v>550</v>
      </c>
      <c r="X320" s="103" t="s">
        <v>551</v>
      </c>
      <c r="Y320" s="103" t="s">
        <v>574</v>
      </c>
    </row>
    <row r="321" spans="1:25" ht="18" hidden="1" customHeight="1">
      <c r="A321" s="108" t="s">
        <v>184</v>
      </c>
      <c r="B321" s="103" t="s">
        <v>564</v>
      </c>
      <c r="C321" s="103"/>
      <c r="D321" s="103" t="s">
        <v>555</v>
      </c>
      <c r="E321" s="103" t="s">
        <v>566</v>
      </c>
      <c r="F321" s="103" t="s">
        <v>549</v>
      </c>
      <c r="G321" s="103" t="s">
        <v>556</v>
      </c>
      <c r="H321" s="103" t="s">
        <v>560</v>
      </c>
      <c r="I321" s="103" t="s">
        <v>540</v>
      </c>
      <c r="J321" s="103" t="s">
        <v>544</v>
      </c>
      <c r="K321" s="103"/>
      <c r="L321" s="103" t="s">
        <v>557</v>
      </c>
      <c r="M321" s="103" t="s">
        <v>546</v>
      </c>
      <c r="N321" s="103" t="s">
        <v>548</v>
      </c>
      <c r="O321" s="103" t="s">
        <v>547</v>
      </c>
      <c r="P321" s="103" t="s">
        <v>562</v>
      </c>
      <c r="Q321" s="103" t="s">
        <v>542</v>
      </c>
      <c r="R321" s="103"/>
      <c r="S321" s="103" t="s">
        <v>572</v>
      </c>
      <c r="T321" s="103" t="s">
        <v>561</v>
      </c>
      <c r="U321" s="103" t="s">
        <v>549</v>
      </c>
      <c r="V321" s="103" t="s">
        <v>549</v>
      </c>
      <c r="W321" s="103" t="s">
        <v>550</v>
      </c>
      <c r="X321" s="103" t="s">
        <v>551</v>
      </c>
      <c r="Y321" s="103" t="s">
        <v>574</v>
      </c>
    </row>
    <row r="322" spans="1:25" ht="18" hidden="1" customHeight="1">
      <c r="A322" s="108" t="s">
        <v>208</v>
      </c>
      <c r="B322" s="103" t="s">
        <v>564</v>
      </c>
      <c r="C322" s="103"/>
      <c r="D322" s="103" t="s">
        <v>555</v>
      </c>
      <c r="E322" s="103" t="s">
        <v>566</v>
      </c>
      <c r="F322" s="103" t="s">
        <v>549</v>
      </c>
      <c r="G322" s="103" t="s">
        <v>556</v>
      </c>
      <c r="H322" s="103" t="s">
        <v>560</v>
      </c>
      <c r="I322" s="103" t="s">
        <v>540</v>
      </c>
      <c r="J322" s="103" t="s">
        <v>544</v>
      </c>
      <c r="K322" s="103"/>
      <c r="L322" s="103" t="s">
        <v>557</v>
      </c>
      <c r="M322" s="103" t="s">
        <v>546</v>
      </c>
      <c r="N322" s="103" t="s">
        <v>548</v>
      </c>
      <c r="O322" s="103" t="s">
        <v>547</v>
      </c>
      <c r="P322" s="103" t="s">
        <v>562</v>
      </c>
      <c r="Q322" s="103" t="s">
        <v>542</v>
      </c>
      <c r="R322" s="103"/>
      <c r="S322" s="103" t="s">
        <v>572</v>
      </c>
      <c r="T322" s="103" t="s">
        <v>561</v>
      </c>
      <c r="U322" s="103" t="s">
        <v>549</v>
      </c>
      <c r="V322" s="103" t="s">
        <v>549</v>
      </c>
      <c r="W322" s="103" t="s">
        <v>550</v>
      </c>
      <c r="X322" s="103" t="s">
        <v>551</v>
      </c>
      <c r="Y322" s="103" t="s">
        <v>574</v>
      </c>
    </row>
    <row r="323" spans="1:25" ht="18" hidden="1" customHeight="1">
      <c r="A323" s="108" t="s">
        <v>209</v>
      </c>
      <c r="B323" s="103" t="s">
        <v>564</v>
      </c>
      <c r="C323" s="103"/>
      <c r="D323" s="103" t="s">
        <v>555</v>
      </c>
      <c r="E323" s="103" t="s">
        <v>566</v>
      </c>
      <c r="F323" s="103" t="s">
        <v>549</v>
      </c>
      <c r="G323" s="103" t="s">
        <v>556</v>
      </c>
      <c r="H323" s="103" t="s">
        <v>560</v>
      </c>
      <c r="I323" s="103" t="s">
        <v>540</v>
      </c>
      <c r="J323" s="103" t="s">
        <v>544</v>
      </c>
      <c r="K323" s="103"/>
      <c r="L323" s="103" t="s">
        <v>557</v>
      </c>
      <c r="M323" s="103" t="s">
        <v>546</v>
      </c>
      <c r="N323" s="103" t="s">
        <v>548</v>
      </c>
      <c r="O323" s="103" t="s">
        <v>547</v>
      </c>
      <c r="P323" s="103" t="s">
        <v>562</v>
      </c>
      <c r="Q323" s="103" t="s">
        <v>542</v>
      </c>
      <c r="R323" s="103"/>
      <c r="S323" s="103" t="s">
        <v>572</v>
      </c>
      <c r="T323" s="103" t="s">
        <v>561</v>
      </c>
      <c r="U323" s="103" t="s">
        <v>549</v>
      </c>
      <c r="V323" s="103" t="s">
        <v>549</v>
      </c>
      <c r="W323" s="103" t="s">
        <v>550</v>
      </c>
      <c r="X323" s="103" t="s">
        <v>551</v>
      </c>
      <c r="Y323" s="103" t="s">
        <v>574</v>
      </c>
    </row>
    <row r="324" spans="1:25" ht="18" hidden="1" customHeight="1">
      <c r="A324" s="108" t="s">
        <v>198</v>
      </c>
      <c r="B324" s="103" t="s">
        <v>564</v>
      </c>
      <c r="C324" s="103"/>
      <c r="D324" s="103" t="s">
        <v>555</v>
      </c>
      <c r="E324" s="103" t="s">
        <v>566</v>
      </c>
      <c r="F324" s="103" t="s">
        <v>549</v>
      </c>
      <c r="G324" s="103" t="s">
        <v>556</v>
      </c>
      <c r="H324" s="103" t="s">
        <v>560</v>
      </c>
      <c r="I324" s="103" t="s">
        <v>540</v>
      </c>
      <c r="J324" s="103" t="s">
        <v>544</v>
      </c>
      <c r="K324" s="103"/>
      <c r="L324" s="103" t="s">
        <v>557</v>
      </c>
      <c r="M324" s="103" t="s">
        <v>546</v>
      </c>
      <c r="N324" s="103" t="s">
        <v>548</v>
      </c>
      <c r="O324" s="103" t="s">
        <v>547</v>
      </c>
      <c r="P324" s="103" t="s">
        <v>562</v>
      </c>
      <c r="Q324" s="103" t="s">
        <v>542</v>
      </c>
      <c r="R324" s="103"/>
      <c r="S324" s="103" t="s">
        <v>572</v>
      </c>
      <c r="T324" s="103" t="s">
        <v>561</v>
      </c>
      <c r="U324" s="103" t="s">
        <v>549</v>
      </c>
      <c r="V324" s="103" t="s">
        <v>549</v>
      </c>
      <c r="W324" s="103" t="s">
        <v>550</v>
      </c>
      <c r="X324" s="103" t="s">
        <v>551</v>
      </c>
      <c r="Y324" s="103" t="s">
        <v>574</v>
      </c>
    </row>
    <row r="325" spans="1:25" ht="18" hidden="1" customHeight="1">
      <c r="A325" s="108" t="s">
        <v>200</v>
      </c>
      <c r="B325" s="103" t="s">
        <v>564</v>
      </c>
      <c r="C325" s="103"/>
      <c r="D325" s="103" t="s">
        <v>555</v>
      </c>
      <c r="E325" s="103" t="s">
        <v>566</v>
      </c>
      <c r="F325" s="103" t="s">
        <v>549</v>
      </c>
      <c r="G325" s="103" t="s">
        <v>556</v>
      </c>
      <c r="H325" s="103" t="s">
        <v>560</v>
      </c>
      <c r="I325" s="103" t="s">
        <v>540</v>
      </c>
      <c r="J325" s="103" t="s">
        <v>544</v>
      </c>
      <c r="K325" s="103"/>
      <c r="L325" s="103" t="s">
        <v>557</v>
      </c>
      <c r="M325" s="103" t="s">
        <v>546</v>
      </c>
      <c r="N325" s="103" t="s">
        <v>548</v>
      </c>
      <c r="O325" s="103" t="s">
        <v>547</v>
      </c>
      <c r="P325" s="103" t="s">
        <v>562</v>
      </c>
      <c r="Q325" s="103" t="s">
        <v>542</v>
      </c>
      <c r="R325" s="103"/>
      <c r="S325" s="103" t="s">
        <v>572</v>
      </c>
      <c r="T325" s="103" t="s">
        <v>561</v>
      </c>
      <c r="U325" s="103" t="s">
        <v>549</v>
      </c>
      <c r="V325" s="103"/>
      <c r="W325" s="103" t="s">
        <v>550</v>
      </c>
      <c r="X325" s="103" t="s">
        <v>551</v>
      </c>
      <c r="Y325" s="103" t="s">
        <v>574</v>
      </c>
    </row>
    <row r="326" spans="1:25" ht="18" hidden="1" customHeight="1">
      <c r="A326" s="108" t="s">
        <v>201</v>
      </c>
      <c r="B326" s="103" t="s">
        <v>564</v>
      </c>
      <c r="C326" s="103"/>
      <c r="D326" s="103" t="s">
        <v>555</v>
      </c>
      <c r="E326" s="103" t="s">
        <v>566</v>
      </c>
      <c r="F326" s="103" t="s">
        <v>549</v>
      </c>
      <c r="G326" s="103" t="s">
        <v>556</v>
      </c>
      <c r="H326" s="103" t="s">
        <v>560</v>
      </c>
      <c r="I326" s="103" t="s">
        <v>540</v>
      </c>
      <c r="J326" s="103" t="s">
        <v>544</v>
      </c>
      <c r="K326" s="103"/>
      <c r="L326" s="103" t="s">
        <v>557</v>
      </c>
      <c r="M326" s="103" t="s">
        <v>546</v>
      </c>
      <c r="N326" s="103" t="s">
        <v>548</v>
      </c>
      <c r="O326" s="103" t="s">
        <v>547</v>
      </c>
      <c r="P326" s="103" t="s">
        <v>562</v>
      </c>
      <c r="Q326" s="103" t="s">
        <v>542</v>
      </c>
      <c r="R326" s="103"/>
      <c r="S326" s="103" t="s">
        <v>572</v>
      </c>
      <c r="T326" s="103"/>
      <c r="U326" s="103"/>
      <c r="V326" s="103"/>
      <c r="W326" s="103"/>
      <c r="X326" s="103"/>
      <c r="Y326" s="103" t="s">
        <v>574</v>
      </c>
    </row>
    <row r="327" spans="1:25" ht="18" hidden="1" customHeight="1">
      <c r="A327" s="108" t="s">
        <v>202</v>
      </c>
      <c r="B327" s="103"/>
      <c r="C327" s="103"/>
      <c r="D327" s="103"/>
      <c r="E327" s="103"/>
      <c r="F327" s="103" t="s">
        <v>549</v>
      </c>
      <c r="G327" s="103"/>
      <c r="H327" s="103"/>
      <c r="I327" s="103"/>
      <c r="J327" s="103"/>
      <c r="K327" s="103"/>
      <c r="L327" s="103" t="s">
        <v>557</v>
      </c>
      <c r="M327" s="103" t="s">
        <v>546</v>
      </c>
      <c r="N327" s="103" t="s">
        <v>548</v>
      </c>
      <c r="O327" s="103" t="s">
        <v>547</v>
      </c>
      <c r="P327" s="103" t="s">
        <v>562</v>
      </c>
      <c r="Q327" s="103" t="s">
        <v>542</v>
      </c>
      <c r="R327" s="103"/>
      <c r="S327" s="103"/>
      <c r="T327" s="103"/>
      <c r="U327" s="103"/>
      <c r="V327" s="103"/>
      <c r="W327" s="103"/>
      <c r="X327" s="103"/>
      <c r="Y327" s="103" t="s">
        <v>574</v>
      </c>
    </row>
    <row r="328" spans="1:25" ht="18" hidden="1" customHeight="1">
      <c r="A328" s="108" t="s">
        <v>203</v>
      </c>
      <c r="B328" s="103"/>
      <c r="C328" s="103"/>
      <c r="D328" s="103"/>
      <c r="E328" s="103"/>
      <c r="F328" s="103" t="s">
        <v>549</v>
      </c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  <c r="V328" s="103"/>
      <c r="W328" s="103"/>
      <c r="X328" s="103"/>
      <c r="Y328" s="103" t="s">
        <v>574</v>
      </c>
    </row>
    <row r="329" spans="1:25" ht="18" hidden="1" customHeight="1">
      <c r="A329" s="110" t="s">
        <v>204</v>
      </c>
      <c r="B329" s="109">
        <f t="shared" ref="B329:K329" si="21">IF(COUNTA(B317:B328)=0,"-",COUNTA(B317:B328)/12)</f>
        <v>0.66666666666666663</v>
      </c>
      <c r="C329" s="109" t="str">
        <f t="shared" si="21"/>
        <v>-</v>
      </c>
      <c r="D329" s="109">
        <f t="shared" si="21"/>
        <v>0.66666666666666663</v>
      </c>
      <c r="E329" s="109">
        <f t="shared" si="21"/>
        <v>0.75</v>
      </c>
      <c r="F329" s="109">
        <f t="shared" si="21"/>
        <v>0.83333333333333337</v>
      </c>
      <c r="G329" s="109">
        <f t="shared" si="21"/>
        <v>0.66666666666666663</v>
      </c>
      <c r="H329" s="109">
        <f t="shared" si="21"/>
        <v>0.66666666666666663</v>
      </c>
      <c r="I329" s="109">
        <f t="shared" si="21"/>
        <v>0.83333333333333337</v>
      </c>
      <c r="J329" s="109">
        <f t="shared" si="21"/>
        <v>0.66666666666666663</v>
      </c>
      <c r="K329" s="109" t="str">
        <f t="shared" si="21"/>
        <v>-</v>
      </c>
      <c r="L329" s="103"/>
      <c r="M329" s="103"/>
      <c r="N329" s="103"/>
      <c r="O329" s="103"/>
      <c r="P329" s="103"/>
      <c r="Q329" s="103"/>
      <c r="R329" s="103"/>
      <c r="S329" s="103"/>
      <c r="T329" s="103"/>
      <c r="U329" s="103"/>
      <c r="V329" s="103"/>
      <c r="W329" s="103"/>
      <c r="X329" s="103"/>
      <c r="Y329" s="103"/>
    </row>
    <row r="330" spans="1:25" ht="18" hidden="1" customHeight="1"/>
    <row r="331" spans="1:25" ht="18" hidden="1" customHeight="1">
      <c r="A331" s="117" t="s">
        <v>304</v>
      </c>
      <c r="B331" s="118" t="s">
        <v>513</v>
      </c>
      <c r="C331" s="118" t="s">
        <v>514</v>
      </c>
      <c r="D331" s="118" t="s">
        <v>515</v>
      </c>
      <c r="E331" s="118" t="s">
        <v>516</v>
      </c>
      <c r="F331" s="118" t="s">
        <v>517</v>
      </c>
      <c r="G331" s="118" t="s">
        <v>518</v>
      </c>
      <c r="H331" s="118" t="s">
        <v>519</v>
      </c>
      <c r="I331" s="118" t="s">
        <v>520</v>
      </c>
      <c r="J331" s="118" t="s">
        <v>521</v>
      </c>
      <c r="K331" s="118" t="s">
        <v>522</v>
      </c>
      <c r="L331" s="118" t="s">
        <v>523</v>
      </c>
      <c r="M331" s="118" t="s">
        <v>524</v>
      </c>
      <c r="N331" s="118" t="s">
        <v>525</v>
      </c>
      <c r="O331" s="118" t="s">
        <v>526</v>
      </c>
      <c r="P331" s="118" t="s">
        <v>527</v>
      </c>
      <c r="Q331" s="118" t="s">
        <v>528</v>
      </c>
      <c r="R331" s="118" t="s">
        <v>529</v>
      </c>
      <c r="S331" s="118" t="s">
        <v>530</v>
      </c>
      <c r="T331" s="118" t="s">
        <v>531</v>
      </c>
      <c r="U331" s="118" t="s">
        <v>532</v>
      </c>
      <c r="V331" s="118" t="s">
        <v>533</v>
      </c>
      <c r="W331" s="118" t="s">
        <v>534</v>
      </c>
      <c r="X331" s="118" t="s">
        <v>535</v>
      </c>
      <c r="Y331" s="118" t="s">
        <v>536</v>
      </c>
    </row>
    <row r="332" spans="1:25" ht="18" hidden="1" customHeight="1">
      <c r="A332" s="108" t="s">
        <v>168</v>
      </c>
      <c r="B332" s="103"/>
      <c r="C332" s="103"/>
      <c r="D332" s="103"/>
      <c r="E332" s="103"/>
      <c r="F332" s="103"/>
      <c r="G332" s="103"/>
      <c r="H332" s="103"/>
      <c r="I332" s="103" t="s">
        <v>540</v>
      </c>
      <c r="J332" s="103"/>
      <c r="K332" s="103"/>
      <c r="L332" s="103"/>
      <c r="M332" s="103"/>
      <c r="N332" s="103"/>
      <c r="O332" s="103"/>
      <c r="P332" s="103"/>
      <c r="Q332" s="103"/>
      <c r="R332" s="103"/>
      <c r="S332" s="103"/>
      <c r="T332" s="103"/>
      <c r="U332" s="103"/>
      <c r="V332" s="103"/>
      <c r="W332" s="103"/>
      <c r="X332" s="103"/>
      <c r="Y332" s="103"/>
    </row>
    <row r="333" spans="1:25" ht="18" hidden="1" customHeight="1">
      <c r="A333" s="108" t="s">
        <v>174</v>
      </c>
      <c r="B333" s="103"/>
      <c r="C333" s="103"/>
      <c r="D333" s="103"/>
      <c r="E333" s="103" t="s">
        <v>566</v>
      </c>
      <c r="F333" s="103"/>
      <c r="G333" s="103"/>
      <c r="H333" s="103"/>
      <c r="I333" s="103" t="s">
        <v>540</v>
      </c>
      <c r="J333" s="103"/>
      <c r="K333" s="103"/>
      <c r="L333" s="103"/>
      <c r="M333" s="103"/>
      <c r="N333" s="103"/>
      <c r="O333" s="103"/>
      <c r="P333" s="103" t="s">
        <v>562</v>
      </c>
      <c r="Q333" s="103" t="s">
        <v>542</v>
      </c>
      <c r="R333" s="103"/>
      <c r="S333" s="103"/>
      <c r="T333" s="103"/>
      <c r="U333" s="103"/>
      <c r="V333" s="103" t="s">
        <v>549</v>
      </c>
      <c r="W333" s="103"/>
      <c r="X333" s="103"/>
      <c r="Y333" s="103"/>
    </row>
    <row r="334" spans="1:25" ht="18" hidden="1" customHeight="1">
      <c r="A334" s="108" t="s">
        <v>176</v>
      </c>
      <c r="B334" s="103"/>
      <c r="C334" s="103" t="s">
        <v>553</v>
      </c>
      <c r="D334" s="103" t="s">
        <v>555</v>
      </c>
      <c r="E334" s="103" t="s">
        <v>566</v>
      </c>
      <c r="F334" s="103" t="s">
        <v>549</v>
      </c>
      <c r="G334" s="103" t="s">
        <v>556</v>
      </c>
      <c r="H334" s="103" t="s">
        <v>560</v>
      </c>
      <c r="I334" s="103" t="s">
        <v>540</v>
      </c>
      <c r="J334" s="103" t="s">
        <v>544</v>
      </c>
      <c r="K334" s="103" t="s">
        <v>182</v>
      </c>
      <c r="L334" s="103" t="s">
        <v>557</v>
      </c>
      <c r="M334" s="103" t="s">
        <v>546</v>
      </c>
      <c r="N334" s="103" t="s">
        <v>548</v>
      </c>
      <c r="O334" s="103" t="s">
        <v>547</v>
      </c>
      <c r="P334" s="103" t="s">
        <v>562</v>
      </c>
      <c r="Q334" s="103" t="s">
        <v>542</v>
      </c>
      <c r="R334" s="103"/>
      <c r="S334" s="103" t="s">
        <v>572</v>
      </c>
      <c r="T334" s="103" t="s">
        <v>561</v>
      </c>
      <c r="U334" s="103" t="s">
        <v>549</v>
      </c>
      <c r="V334" s="103" t="s">
        <v>549</v>
      </c>
      <c r="W334" s="103" t="s">
        <v>550</v>
      </c>
      <c r="X334" s="103" t="s">
        <v>551</v>
      </c>
      <c r="Y334" s="103" t="s">
        <v>574</v>
      </c>
    </row>
    <row r="335" spans="1:25" ht="18" hidden="1" customHeight="1">
      <c r="A335" s="108" t="s">
        <v>181</v>
      </c>
      <c r="B335" s="103"/>
      <c r="C335" s="103" t="s">
        <v>553</v>
      </c>
      <c r="D335" s="103" t="s">
        <v>555</v>
      </c>
      <c r="E335" s="103" t="s">
        <v>566</v>
      </c>
      <c r="F335" s="103" t="s">
        <v>549</v>
      </c>
      <c r="G335" s="103" t="s">
        <v>556</v>
      </c>
      <c r="H335" s="103" t="s">
        <v>560</v>
      </c>
      <c r="I335" s="103" t="s">
        <v>540</v>
      </c>
      <c r="J335" s="103" t="s">
        <v>544</v>
      </c>
      <c r="K335" s="103" t="s">
        <v>182</v>
      </c>
      <c r="L335" s="103" t="s">
        <v>557</v>
      </c>
      <c r="M335" s="103" t="s">
        <v>546</v>
      </c>
      <c r="N335" s="103" t="s">
        <v>548</v>
      </c>
      <c r="O335" s="103" t="s">
        <v>547</v>
      </c>
      <c r="P335" s="103" t="s">
        <v>562</v>
      </c>
      <c r="Q335" s="103" t="s">
        <v>542</v>
      </c>
      <c r="R335" s="103"/>
      <c r="S335" s="103" t="s">
        <v>572</v>
      </c>
      <c r="T335" s="103" t="s">
        <v>561</v>
      </c>
      <c r="U335" s="103" t="s">
        <v>549</v>
      </c>
      <c r="V335" s="103" t="s">
        <v>549</v>
      </c>
      <c r="W335" s="103" t="s">
        <v>550</v>
      </c>
      <c r="X335" s="103" t="s">
        <v>551</v>
      </c>
      <c r="Y335" s="103" t="s">
        <v>574</v>
      </c>
    </row>
    <row r="336" spans="1:25" ht="18" hidden="1" customHeight="1">
      <c r="A336" s="108" t="s">
        <v>184</v>
      </c>
      <c r="B336" s="103"/>
      <c r="C336" s="103" t="s">
        <v>553</v>
      </c>
      <c r="D336" s="103" t="s">
        <v>555</v>
      </c>
      <c r="E336" s="103" t="s">
        <v>566</v>
      </c>
      <c r="F336" s="103" t="s">
        <v>549</v>
      </c>
      <c r="G336" s="103" t="s">
        <v>556</v>
      </c>
      <c r="H336" s="103" t="s">
        <v>560</v>
      </c>
      <c r="I336" s="103" t="s">
        <v>540</v>
      </c>
      <c r="J336" s="103" t="s">
        <v>544</v>
      </c>
      <c r="K336" s="103" t="s">
        <v>182</v>
      </c>
      <c r="L336" s="103" t="s">
        <v>557</v>
      </c>
      <c r="M336" s="103" t="s">
        <v>546</v>
      </c>
      <c r="N336" s="103" t="s">
        <v>548</v>
      </c>
      <c r="O336" s="103" t="s">
        <v>547</v>
      </c>
      <c r="P336" s="103" t="s">
        <v>562</v>
      </c>
      <c r="Q336" s="103" t="s">
        <v>542</v>
      </c>
      <c r="R336" s="103"/>
      <c r="S336" s="103" t="s">
        <v>572</v>
      </c>
      <c r="T336" s="103" t="s">
        <v>561</v>
      </c>
      <c r="U336" s="103" t="s">
        <v>549</v>
      </c>
      <c r="V336" s="103" t="s">
        <v>549</v>
      </c>
      <c r="W336" s="103" t="s">
        <v>550</v>
      </c>
      <c r="X336" s="103" t="s">
        <v>551</v>
      </c>
      <c r="Y336" s="103" t="s">
        <v>574</v>
      </c>
    </row>
    <row r="337" spans="1:25" ht="18" hidden="1" customHeight="1">
      <c r="A337" s="108" t="s">
        <v>208</v>
      </c>
      <c r="B337" s="103"/>
      <c r="C337" s="103" t="s">
        <v>553</v>
      </c>
      <c r="D337" s="103" t="s">
        <v>555</v>
      </c>
      <c r="E337" s="103" t="s">
        <v>566</v>
      </c>
      <c r="F337" s="103" t="s">
        <v>549</v>
      </c>
      <c r="G337" s="103" t="s">
        <v>556</v>
      </c>
      <c r="H337" s="103" t="s">
        <v>560</v>
      </c>
      <c r="I337" s="103" t="s">
        <v>540</v>
      </c>
      <c r="J337" s="103" t="s">
        <v>544</v>
      </c>
      <c r="K337" s="103" t="s">
        <v>182</v>
      </c>
      <c r="L337" s="103" t="s">
        <v>557</v>
      </c>
      <c r="M337" s="103" t="s">
        <v>546</v>
      </c>
      <c r="N337" s="103" t="s">
        <v>548</v>
      </c>
      <c r="O337" s="103" t="s">
        <v>547</v>
      </c>
      <c r="P337" s="103" t="s">
        <v>562</v>
      </c>
      <c r="Q337" s="103" t="s">
        <v>542</v>
      </c>
      <c r="R337" s="103"/>
      <c r="S337" s="103" t="s">
        <v>572</v>
      </c>
      <c r="T337" s="103" t="s">
        <v>561</v>
      </c>
      <c r="U337" s="103" t="s">
        <v>549</v>
      </c>
      <c r="V337" s="103" t="s">
        <v>549</v>
      </c>
      <c r="W337" s="103" t="s">
        <v>550</v>
      </c>
      <c r="X337" s="103" t="s">
        <v>551</v>
      </c>
      <c r="Y337" s="103" t="s">
        <v>574</v>
      </c>
    </row>
    <row r="338" spans="1:25" ht="18" hidden="1" customHeight="1">
      <c r="A338" s="108" t="s">
        <v>209</v>
      </c>
      <c r="B338" s="103"/>
      <c r="C338" s="103" t="s">
        <v>553</v>
      </c>
      <c r="D338" s="103" t="s">
        <v>555</v>
      </c>
      <c r="E338" s="103" t="s">
        <v>566</v>
      </c>
      <c r="F338" s="103" t="s">
        <v>549</v>
      </c>
      <c r="G338" s="103" t="s">
        <v>556</v>
      </c>
      <c r="H338" s="103" t="s">
        <v>560</v>
      </c>
      <c r="I338" s="103" t="s">
        <v>540</v>
      </c>
      <c r="J338" s="103" t="s">
        <v>544</v>
      </c>
      <c r="K338" s="103" t="s">
        <v>182</v>
      </c>
      <c r="L338" s="103" t="s">
        <v>557</v>
      </c>
      <c r="M338" s="103" t="s">
        <v>546</v>
      </c>
      <c r="N338" s="103" t="s">
        <v>548</v>
      </c>
      <c r="O338" s="103" t="s">
        <v>547</v>
      </c>
      <c r="P338" s="103" t="s">
        <v>562</v>
      </c>
      <c r="Q338" s="103" t="s">
        <v>542</v>
      </c>
      <c r="R338" s="103"/>
      <c r="S338" s="103" t="s">
        <v>572</v>
      </c>
      <c r="T338" s="103" t="s">
        <v>561</v>
      </c>
      <c r="U338" s="103" t="s">
        <v>549</v>
      </c>
      <c r="V338" s="103" t="s">
        <v>549</v>
      </c>
      <c r="W338" s="103" t="s">
        <v>550</v>
      </c>
      <c r="X338" s="103" t="s">
        <v>551</v>
      </c>
      <c r="Y338" s="103" t="s">
        <v>574</v>
      </c>
    </row>
    <row r="339" spans="1:25" ht="18" hidden="1" customHeight="1">
      <c r="A339" s="108" t="s">
        <v>198</v>
      </c>
      <c r="B339" s="103"/>
      <c r="C339" s="103" t="s">
        <v>553</v>
      </c>
      <c r="D339" s="103" t="s">
        <v>555</v>
      </c>
      <c r="E339" s="103" t="s">
        <v>566</v>
      </c>
      <c r="F339" s="103" t="s">
        <v>549</v>
      </c>
      <c r="G339" s="103" t="s">
        <v>556</v>
      </c>
      <c r="H339" s="103" t="s">
        <v>560</v>
      </c>
      <c r="I339" s="103" t="s">
        <v>540</v>
      </c>
      <c r="J339" s="103" t="s">
        <v>544</v>
      </c>
      <c r="K339" s="103" t="s">
        <v>182</v>
      </c>
      <c r="L339" s="103" t="s">
        <v>557</v>
      </c>
      <c r="M339" s="103" t="s">
        <v>546</v>
      </c>
      <c r="N339" s="103" t="s">
        <v>548</v>
      </c>
      <c r="O339" s="103" t="s">
        <v>547</v>
      </c>
      <c r="P339" s="103" t="s">
        <v>562</v>
      </c>
      <c r="Q339" s="103" t="s">
        <v>542</v>
      </c>
      <c r="R339" s="103"/>
      <c r="S339" s="103" t="s">
        <v>572</v>
      </c>
      <c r="T339" s="103" t="s">
        <v>561</v>
      </c>
      <c r="U339" s="103" t="s">
        <v>549</v>
      </c>
      <c r="V339" s="103" t="s">
        <v>549</v>
      </c>
      <c r="W339" s="103" t="s">
        <v>550</v>
      </c>
      <c r="X339" s="103" t="s">
        <v>551</v>
      </c>
      <c r="Y339" s="103" t="s">
        <v>574</v>
      </c>
    </row>
    <row r="340" spans="1:25" ht="18" hidden="1" customHeight="1">
      <c r="A340" s="108" t="s">
        <v>200</v>
      </c>
      <c r="B340" s="103"/>
      <c r="C340" s="103" t="s">
        <v>553</v>
      </c>
      <c r="D340" s="103" t="s">
        <v>555</v>
      </c>
      <c r="E340" s="103" t="s">
        <v>566</v>
      </c>
      <c r="F340" s="103" t="s">
        <v>549</v>
      </c>
      <c r="G340" s="103" t="s">
        <v>556</v>
      </c>
      <c r="H340" s="103" t="s">
        <v>560</v>
      </c>
      <c r="I340" s="103" t="s">
        <v>540</v>
      </c>
      <c r="J340" s="103" t="s">
        <v>544</v>
      </c>
      <c r="K340" s="103" t="s">
        <v>182</v>
      </c>
      <c r="L340" s="103" t="s">
        <v>557</v>
      </c>
      <c r="M340" s="103" t="s">
        <v>546</v>
      </c>
      <c r="N340" s="103" t="s">
        <v>548</v>
      </c>
      <c r="O340" s="103" t="s">
        <v>547</v>
      </c>
      <c r="P340" s="103" t="s">
        <v>562</v>
      </c>
      <c r="Q340" s="103" t="s">
        <v>542</v>
      </c>
      <c r="R340" s="103"/>
      <c r="S340" s="103" t="s">
        <v>572</v>
      </c>
      <c r="T340" s="103" t="s">
        <v>561</v>
      </c>
      <c r="U340" s="103" t="s">
        <v>549</v>
      </c>
      <c r="V340" s="103"/>
      <c r="W340" s="103" t="s">
        <v>550</v>
      </c>
      <c r="X340" s="103" t="s">
        <v>551</v>
      </c>
      <c r="Y340" s="103" t="s">
        <v>574</v>
      </c>
    </row>
    <row r="341" spans="1:25" ht="18" hidden="1" customHeight="1">
      <c r="A341" s="108" t="s">
        <v>201</v>
      </c>
      <c r="B341" s="103"/>
      <c r="C341" s="103"/>
      <c r="D341" s="103" t="s">
        <v>555</v>
      </c>
      <c r="E341" s="103" t="s">
        <v>566</v>
      </c>
      <c r="F341" s="103" t="s">
        <v>549</v>
      </c>
      <c r="G341" s="103" t="s">
        <v>556</v>
      </c>
      <c r="H341" s="103" t="s">
        <v>560</v>
      </c>
      <c r="I341" s="103"/>
      <c r="J341" s="103" t="s">
        <v>544</v>
      </c>
      <c r="K341" s="103" t="s">
        <v>182</v>
      </c>
      <c r="L341" s="103" t="s">
        <v>557</v>
      </c>
      <c r="M341" s="103" t="s">
        <v>546</v>
      </c>
      <c r="N341" s="103" t="s">
        <v>548</v>
      </c>
      <c r="O341" s="103" t="s">
        <v>547</v>
      </c>
      <c r="P341" s="103" t="s">
        <v>562</v>
      </c>
      <c r="Q341" s="103" t="s">
        <v>542</v>
      </c>
      <c r="R341" s="103"/>
      <c r="S341" s="103" t="s">
        <v>572</v>
      </c>
      <c r="T341" s="103"/>
      <c r="U341" s="103"/>
      <c r="V341" s="103"/>
      <c r="W341" s="103"/>
      <c r="X341" s="103"/>
      <c r="Y341" s="103" t="s">
        <v>574</v>
      </c>
    </row>
    <row r="342" spans="1:25" ht="18" hidden="1" customHeight="1">
      <c r="A342" s="108" t="s">
        <v>202</v>
      </c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 t="s">
        <v>557</v>
      </c>
      <c r="M342" s="103" t="s">
        <v>546</v>
      </c>
      <c r="N342" s="103" t="s">
        <v>548</v>
      </c>
      <c r="O342" s="103" t="s">
        <v>547</v>
      </c>
      <c r="P342" s="103" t="s">
        <v>562</v>
      </c>
      <c r="Q342" s="103" t="s">
        <v>542</v>
      </c>
      <c r="R342" s="103"/>
      <c r="S342" s="103"/>
      <c r="T342" s="103"/>
      <c r="U342" s="103"/>
      <c r="V342" s="103"/>
      <c r="W342" s="103"/>
      <c r="X342" s="103"/>
      <c r="Y342" s="103" t="s">
        <v>574</v>
      </c>
    </row>
    <row r="343" spans="1:25" ht="18" hidden="1" customHeight="1">
      <c r="A343" s="108" t="s">
        <v>203</v>
      </c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103"/>
      <c r="Q343" s="103"/>
      <c r="R343" s="103"/>
      <c r="S343" s="103"/>
      <c r="T343" s="103"/>
      <c r="U343" s="103"/>
      <c r="V343" s="103"/>
      <c r="W343" s="103"/>
      <c r="X343" s="103"/>
      <c r="Y343" s="103" t="s">
        <v>574</v>
      </c>
    </row>
    <row r="344" spans="1:25" ht="18" hidden="1" customHeight="1">
      <c r="A344" s="110" t="s">
        <v>204</v>
      </c>
      <c r="B344" s="109" t="str">
        <f t="shared" ref="B344:Y344" si="22">IF(COUNTA(B332:B343)=0,"-",COUNTA(B332:B343)/12)</f>
        <v>-</v>
      </c>
      <c r="C344" s="109">
        <f t="shared" si="22"/>
        <v>0.58333333333333337</v>
      </c>
      <c r="D344" s="109">
        <f t="shared" si="22"/>
        <v>0.66666666666666663</v>
      </c>
      <c r="E344" s="109">
        <f t="shared" si="22"/>
        <v>0.75</v>
      </c>
      <c r="F344" s="109">
        <f t="shared" si="22"/>
        <v>0.66666666666666663</v>
      </c>
      <c r="G344" s="109">
        <f t="shared" si="22"/>
        <v>0.66666666666666663</v>
      </c>
      <c r="H344" s="109">
        <f t="shared" si="22"/>
        <v>0.66666666666666663</v>
      </c>
      <c r="I344" s="109">
        <f t="shared" si="22"/>
        <v>0.75</v>
      </c>
      <c r="J344" s="109">
        <f t="shared" si="22"/>
        <v>0.66666666666666663</v>
      </c>
      <c r="K344" s="109">
        <f t="shared" si="22"/>
        <v>0.66666666666666663</v>
      </c>
      <c r="L344" s="109">
        <f t="shared" si="22"/>
        <v>0.75</v>
      </c>
      <c r="M344" s="109">
        <f t="shared" si="22"/>
        <v>0.75</v>
      </c>
      <c r="N344" s="109">
        <f t="shared" si="22"/>
        <v>0.75</v>
      </c>
      <c r="O344" s="109">
        <f t="shared" si="22"/>
        <v>0.75</v>
      </c>
      <c r="P344" s="109">
        <f t="shared" si="22"/>
        <v>0.83333333333333337</v>
      </c>
      <c r="Q344" s="109">
        <f t="shared" si="22"/>
        <v>0.83333333333333337</v>
      </c>
      <c r="R344" s="109" t="str">
        <f t="shared" si="22"/>
        <v>-</v>
      </c>
      <c r="S344" s="109">
        <f t="shared" si="22"/>
        <v>0.66666666666666663</v>
      </c>
      <c r="T344" s="109">
        <f t="shared" si="22"/>
        <v>0.58333333333333337</v>
      </c>
      <c r="U344" s="109">
        <f t="shared" si="22"/>
        <v>0.58333333333333337</v>
      </c>
      <c r="V344" s="109">
        <f t="shared" si="22"/>
        <v>0.58333333333333337</v>
      </c>
      <c r="W344" s="109">
        <f t="shared" si="22"/>
        <v>0.58333333333333337</v>
      </c>
      <c r="X344" s="109">
        <f t="shared" si="22"/>
        <v>0.58333333333333337</v>
      </c>
      <c r="Y344" s="109">
        <f t="shared" si="22"/>
        <v>0.83333333333333337</v>
      </c>
    </row>
    <row r="345" spans="1:25" ht="18" hidden="1" customHeight="1"/>
    <row r="346" spans="1:25" ht="18" hidden="1" customHeight="1">
      <c r="A346" s="117" t="s">
        <v>305</v>
      </c>
      <c r="B346" s="118" t="s">
        <v>513</v>
      </c>
      <c r="C346" s="118" t="s">
        <v>514</v>
      </c>
      <c r="D346" s="118" t="s">
        <v>515</v>
      </c>
      <c r="E346" s="118" t="s">
        <v>516</v>
      </c>
      <c r="F346" s="118" t="s">
        <v>517</v>
      </c>
      <c r="G346" s="118" t="s">
        <v>518</v>
      </c>
      <c r="H346" s="118" t="s">
        <v>519</v>
      </c>
      <c r="I346" s="118" t="s">
        <v>520</v>
      </c>
      <c r="J346" s="118" t="s">
        <v>521</v>
      </c>
      <c r="K346" s="118" t="s">
        <v>522</v>
      </c>
      <c r="L346" s="118" t="s">
        <v>523</v>
      </c>
      <c r="M346" s="118" t="s">
        <v>524</v>
      </c>
      <c r="N346" s="118" t="s">
        <v>525</v>
      </c>
      <c r="O346" s="118" t="s">
        <v>526</v>
      </c>
      <c r="P346" s="118" t="s">
        <v>527</v>
      </c>
      <c r="Q346" s="118" t="s">
        <v>528</v>
      </c>
      <c r="R346" s="118" t="s">
        <v>529</v>
      </c>
      <c r="S346" s="118" t="s">
        <v>530</v>
      </c>
      <c r="T346" s="118" t="s">
        <v>531</v>
      </c>
      <c r="U346" s="118" t="s">
        <v>532</v>
      </c>
      <c r="V346" s="118" t="s">
        <v>533</v>
      </c>
      <c r="W346" s="118" t="s">
        <v>534</v>
      </c>
      <c r="X346" s="118" t="s">
        <v>535</v>
      </c>
      <c r="Y346" s="118" t="s">
        <v>536</v>
      </c>
    </row>
    <row r="347" spans="1:25" ht="18" hidden="1" customHeight="1">
      <c r="A347" s="108" t="s">
        <v>168</v>
      </c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3"/>
      <c r="N347" s="103"/>
      <c r="O347" s="103"/>
      <c r="P347" s="103"/>
      <c r="Q347" s="103"/>
      <c r="R347" s="103"/>
      <c r="S347" s="103"/>
      <c r="T347" s="103"/>
      <c r="U347" s="103"/>
      <c r="V347" s="103"/>
      <c r="W347" s="103"/>
      <c r="X347" s="103"/>
      <c r="Y347" s="103"/>
    </row>
    <row r="348" spans="1:25" ht="18" hidden="1" customHeight="1">
      <c r="A348" s="108" t="s">
        <v>174</v>
      </c>
      <c r="B348" s="103"/>
      <c r="C348" s="103"/>
      <c r="D348" s="103"/>
      <c r="E348" s="103" t="s">
        <v>566</v>
      </c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 t="s">
        <v>562</v>
      </c>
      <c r="Q348" s="103" t="s">
        <v>542</v>
      </c>
      <c r="R348" s="103"/>
      <c r="S348" s="103"/>
      <c r="T348" s="103"/>
      <c r="U348" s="103"/>
      <c r="V348" s="103" t="s">
        <v>549</v>
      </c>
      <c r="W348" s="103"/>
      <c r="X348" s="103"/>
      <c r="Y348" s="103"/>
    </row>
    <row r="349" spans="1:25" ht="18" hidden="1" customHeight="1">
      <c r="A349" s="108" t="s">
        <v>176</v>
      </c>
      <c r="B349" s="103"/>
      <c r="C349" s="103" t="s">
        <v>553</v>
      </c>
      <c r="D349" s="103" t="s">
        <v>555</v>
      </c>
      <c r="E349" s="103" t="s">
        <v>566</v>
      </c>
      <c r="F349" s="103"/>
      <c r="G349" s="103" t="s">
        <v>556</v>
      </c>
      <c r="H349" s="103" t="s">
        <v>560</v>
      </c>
      <c r="I349" s="103" t="s">
        <v>540</v>
      </c>
      <c r="J349" s="103" t="s">
        <v>544</v>
      </c>
      <c r="K349" s="103"/>
      <c r="L349" s="103" t="s">
        <v>557</v>
      </c>
      <c r="M349" s="103" t="s">
        <v>546</v>
      </c>
      <c r="N349" s="103" t="s">
        <v>548</v>
      </c>
      <c r="O349" s="103" t="s">
        <v>547</v>
      </c>
      <c r="P349" s="103" t="s">
        <v>562</v>
      </c>
      <c r="Q349" s="103" t="s">
        <v>542</v>
      </c>
      <c r="R349" s="103"/>
      <c r="S349" s="103" t="s">
        <v>572</v>
      </c>
      <c r="T349" s="103" t="s">
        <v>561</v>
      </c>
      <c r="U349" s="103" t="s">
        <v>549</v>
      </c>
      <c r="V349" s="103" t="s">
        <v>549</v>
      </c>
      <c r="W349" s="103" t="s">
        <v>550</v>
      </c>
      <c r="X349" s="103" t="s">
        <v>551</v>
      </c>
      <c r="Y349" s="103" t="s">
        <v>574</v>
      </c>
    </row>
    <row r="350" spans="1:25" ht="18" hidden="1" customHeight="1">
      <c r="A350" s="108" t="s">
        <v>181</v>
      </c>
      <c r="B350" s="103"/>
      <c r="C350" s="103" t="s">
        <v>553</v>
      </c>
      <c r="D350" s="103" t="s">
        <v>555</v>
      </c>
      <c r="E350" s="103" t="s">
        <v>566</v>
      </c>
      <c r="F350" s="103" t="s">
        <v>549</v>
      </c>
      <c r="G350" s="103" t="s">
        <v>556</v>
      </c>
      <c r="H350" s="103" t="s">
        <v>560</v>
      </c>
      <c r="I350" s="103" t="s">
        <v>540</v>
      </c>
      <c r="J350" s="103" t="s">
        <v>544</v>
      </c>
      <c r="K350" s="103"/>
      <c r="L350" s="103" t="s">
        <v>557</v>
      </c>
      <c r="M350" s="103" t="s">
        <v>546</v>
      </c>
      <c r="N350" s="103" t="s">
        <v>548</v>
      </c>
      <c r="O350" s="103" t="s">
        <v>547</v>
      </c>
      <c r="P350" s="103" t="s">
        <v>562</v>
      </c>
      <c r="Q350" s="103" t="s">
        <v>542</v>
      </c>
      <c r="R350" s="103"/>
      <c r="S350" s="103" t="s">
        <v>572</v>
      </c>
      <c r="T350" s="103" t="s">
        <v>561</v>
      </c>
      <c r="U350" s="103" t="s">
        <v>549</v>
      </c>
      <c r="V350" s="103" t="s">
        <v>549</v>
      </c>
      <c r="W350" s="103" t="s">
        <v>550</v>
      </c>
      <c r="X350" s="103" t="s">
        <v>551</v>
      </c>
      <c r="Y350" s="103" t="s">
        <v>574</v>
      </c>
    </row>
    <row r="351" spans="1:25" ht="18" hidden="1" customHeight="1">
      <c r="A351" s="108" t="s">
        <v>184</v>
      </c>
      <c r="B351" s="103"/>
      <c r="C351" s="103" t="s">
        <v>553</v>
      </c>
      <c r="D351" s="103" t="s">
        <v>555</v>
      </c>
      <c r="E351" s="103" t="s">
        <v>566</v>
      </c>
      <c r="F351" s="103" t="s">
        <v>549</v>
      </c>
      <c r="G351" s="103" t="s">
        <v>556</v>
      </c>
      <c r="H351" s="103" t="s">
        <v>560</v>
      </c>
      <c r="I351" s="103" t="s">
        <v>540</v>
      </c>
      <c r="J351" s="103" t="s">
        <v>544</v>
      </c>
      <c r="K351" s="103"/>
      <c r="L351" s="103" t="s">
        <v>557</v>
      </c>
      <c r="M351" s="103" t="s">
        <v>546</v>
      </c>
      <c r="N351" s="103" t="s">
        <v>548</v>
      </c>
      <c r="O351" s="103" t="s">
        <v>547</v>
      </c>
      <c r="P351" s="103" t="s">
        <v>562</v>
      </c>
      <c r="Q351" s="103" t="s">
        <v>542</v>
      </c>
      <c r="R351" s="103"/>
      <c r="S351" s="103" t="s">
        <v>572</v>
      </c>
      <c r="T351" s="103" t="s">
        <v>561</v>
      </c>
      <c r="U351" s="103" t="s">
        <v>549</v>
      </c>
      <c r="V351" s="103" t="s">
        <v>549</v>
      </c>
      <c r="W351" s="103" t="s">
        <v>550</v>
      </c>
      <c r="X351" s="103" t="s">
        <v>551</v>
      </c>
      <c r="Y351" s="103" t="s">
        <v>574</v>
      </c>
    </row>
    <row r="352" spans="1:25" ht="18" hidden="1" customHeight="1">
      <c r="A352" s="108" t="s">
        <v>208</v>
      </c>
      <c r="B352" s="103"/>
      <c r="C352" s="103" t="s">
        <v>553</v>
      </c>
      <c r="D352" s="103" t="s">
        <v>555</v>
      </c>
      <c r="E352" s="103" t="s">
        <v>566</v>
      </c>
      <c r="F352" s="103" t="s">
        <v>549</v>
      </c>
      <c r="G352" s="103" t="s">
        <v>556</v>
      </c>
      <c r="H352" s="103" t="s">
        <v>560</v>
      </c>
      <c r="I352" s="103" t="s">
        <v>540</v>
      </c>
      <c r="J352" s="103" t="s">
        <v>544</v>
      </c>
      <c r="K352" s="103"/>
      <c r="L352" s="103" t="s">
        <v>557</v>
      </c>
      <c r="M352" s="103" t="s">
        <v>546</v>
      </c>
      <c r="N352" s="103" t="s">
        <v>548</v>
      </c>
      <c r="O352" s="103" t="s">
        <v>547</v>
      </c>
      <c r="P352" s="103" t="s">
        <v>562</v>
      </c>
      <c r="Q352" s="103" t="s">
        <v>542</v>
      </c>
      <c r="R352" s="103"/>
      <c r="S352" s="103" t="s">
        <v>572</v>
      </c>
      <c r="T352" s="103" t="s">
        <v>561</v>
      </c>
      <c r="U352" s="103" t="s">
        <v>549</v>
      </c>
      <c r="V352" s="103" t="s">
        <v>549</v>
      </c>
      <c r="W352" s="103" t="s">
        <v>550</v>
      </c>
      <c r="X352" s="103" t="s">
        <v>551</v>
      </c>
      <c r="Y352" s="103" t="s">
        <v>574</v>
      </c>
    </row>
    <row r="353" spans="1:25" ht="18" hidden="1" customHeight="1">
      <c r="A353" s="108" t="s">
        <v>209</v>
      </c>
      <c r="B353" s="103"/>
      <c r="C353" s="103" t="s">
        <v>553</v>
      </c>
      <c r="D353" s="103" t="s">
        <v>555</v>
      </c>
      <c r="E353" s="103" t="s">
        <v>566</v>
      </c>
      <c r="F353" s="103" t="s">
        <v>549</v>
      </c>
      <c r="G353" s="103" t="s">
        <v>556</v>
      </c>
      <c r="H353" s="103" t="s">
        <v>560</v>
      </c>
      <c r="I353" s="103" t="s">
        <v>540</v>
      </c>
      <c r="J353" s="103" t="s">
        <v>544</v>
      </c>
      <c r="K353" s="103"/>
      <c r="L353" s="103" t="s">
        <v>557</v>
      </c>
      <c r="M353" s="103" t="s">
        <v>546</v>
      </c>
      <c r="N353" s="103" t="s">
        <v>548</v>
      </c>
      <c r="O353" s="103" t="s">
        <v>547</v>
      </c>
      <c r="P353" s="103" t="s">
        <v>562</v>
      </c>
      <c r="Q353" s="103" t="s">
        <v>542</v>
      </c>
      <c r="R353" s="103"/>
      <c r="S353" s="103" t="s">
        <v>572</v>
      </c>
      <c r="T353" s="103" t="s">
        <v>561</v>
      </c>
      <c r="U353" s="103" t="s">
        <v>549</v>
      </c>
      <c r="V353" s="103" t="s">
        <v>549</v>
      </c>
      <c r="W353" s="103" t="s">
        <v>550</v>
      </c>
      <c r="X353" s="103" t="s">
        <v>551</v>
      </c>
      <c r="Y353" s="103" t="s">
        <v>574</v>
      </c>
    </row>
    <row r="354" spans="1:25" ht="18" hidden="1" customHeight="1">
      <c r="A354" s="108" t="s">
        <v>198</v>
      </c>
      <c r="B354" s="103"/>
      <c r="C354" s="103" t="s">
        <v>553</v>
      </c>
      <c r="D354" s="103" t="s">
        <v>555</v>
      </c>
      <c r="E354" s="103" t="s">
        <v>566</v>
      </c>
      <c r="F354" s="103" t="s">
        <v>549</v>
      </c>
      <c r="G354" s="103" t="s">
        <v>556</v>
      </c>
      <c r="H354" s="103" t="s">
        <v>560</v>
      </c>
      <c r="I354" s="103" t="s">
        <v>540</v>
      </c>
      <c r="J354" s="103" t="s">
        <v>544</v>
      </c>
      <c r="K354" s="103"/>
      <c r="L354" s="103" t="s">
        <v>557</v>
      </c>
      <c r="M354" s="103" t="s">
        <v>546</v>
      </c>
      <c r="N354" s="103" t="s">
        <v>548</v>
      </c>
      <c r="O354" s="103" t="s">
        <v>547</v>
      </c>
      <c r="P354" s="103" t="s">
        <v>562</v>
      </c>
      <c r="Q354" s="103" t="s">
        <v>542</v>
      </c>
      <c r="R354" s="103"/>
      <c r="S354" s="103" t="s">
        <v>572</v>
      </c>
      <c r="T354" s="103" t="s">
        <v>561</v>
      </c>
      <c r="U354" s="103" t="s">
        <v>549</v>
      </c>
      <c r="V354" s="103" t="s">
        <v>549</v>
      </c>
      <c r="W354" s="103" t="s">
        <v>550</v>
      </c>
      <c r="X354" s="103" t="s">
        <v>551</v>
      </c>
      <c r="Y354" s="103" t="s">
        <v>574</v>
      </c>
    </row>
    <row r="355" spans="1:25" ht="18" hidden="1" customHeight="1">
      <c r="A355" s="108" t="s">
        <v>200</v>
      </c>
      <c r="B355" s="103"/>
      <c r="C355" s="103" t="s">
        <v>553</v>
      </c>
      <c r="D355" s="103" t="s">
        <v>555</v>
      </c>
      <c r="E355" s="103" t="s">
        <v>566</v>
      </c>
      <c r="F355" s="103" t="s">
        <v>549</v>
      </c>
      <c r="G355" s="103" t="s">
        <v>556</v>
      </c>
      <c r="H355" s="103" t="s">
        <v>560</v>
      </c>
      <c r="I355" s="103" t="s">
        <v>540</v>
      </c>
      <c r="J355" s="103" t="s">
        <v>544</v>
      </c>
      <c r="K355" s="103"/>
      <c r="L355" s="103" t="s">
        <v>557</v>
      </c>
      <c r="M355" s="103" t="s">
        <v>546</v>
      </c>
      <c r="N355" s="103" t="s">
        <v>548</v>
      </c>
      <c r="O355" s="103" t="s">
        <v>547</v>
      </c>
      <c r="P355" s="103" t="s">
        <v>562</v>
      </c>
      <c r="Q355" s="103" t="s">
        <v>542</v>
      </c>
      <c r="R355" s="103"/>
      <c r="S355" s="103" t="s">
        <v>572</v>
      </c>
      <c r="T355" s="103" t="s">
        <v>561</v>
      </c>
      <c r="U355" s="103" t="s">
        <v>549</v>
      </c>
      <c r="V355" s="103"/>
      <c r="W355" s="103" t="s">
        <v>550</v>
      </c>
      <c r="X355" s="103" t="s">
        <v>551</v>
      </c>
      <c r="Y355" s="103" t="s">
        <v>574</v>
      </c>
    </row>
    <row r="356" spans="1:25" ht="18" hidden="1" customHeight="1">
      <c r="A356" s="108" t="s">
        <v>201</v>
      </c>
      <c r="B356" s="103"/>
      <c r="C356" s="103" t="s">
        <v>553</v>
      </c>
      <c r="D356" s="103" t="s">
        <v>555</v>
      </c>
      <c r="E356" s="103" t="s">
        <v>566</v>
      </c>
      <c r="F356" s="103" t="s">
        <v>549</v>
      </c>
      <c r="G356" s="103" t="s">
        <v>556</v>
      </c>
      <c r="H356" s="103" t="s">
        <v>560</v>
      </c>
      <c r="I356" s="103" t="s">
        <v>540</v>
      </c>
      <c r="J356" s="103" t="s">
        <v>544</v>
      </c>
      <c r="K356" s="103"/>
      <c r="L356" s="103" t="s">
        <v>557</v>
      </c>
      <c r="M356" s="103" t="s">
        <v>546</v>
      </c>
      <c r="N356" s="103" t="s">
        <v>548</v>
      </c>
      <c r="O356" s="103" t="s">
        <v>547</v>
      </c>
      <c r="P356" s="103" t="s">
        <v>562</v>
      </c>
      <c r="Q356" s="103" t="s">
        <v>542</v>
      </c>
      <c r="R356" s="103"/>
      <c r="S356" s="103" t="s">
        <v>572</v>
      </c>
      <c r="T356" s="103"/>
      <c r="U356" s="103"/>
      <c r="V356" s="103"/>
      <c r="W356" s="103"/>
      <c r="X356" s="103"/>
      <c r="Y356" s="103" t="s">
        <v>574</v>
      </c>
    </row>
    <row r="357" spans="1:25" ht="18" hidden="1" customHeight="1">
      <c r="A357" s="108" t="s">
        <v>202</v>
      </c>
      <c r="B357" s="103"/>
      <c r="C357" s="103"/>
      <c r="D357" s="103"/>
      <c r="E357" s="103"/>
      <c r="F357" s="103" t="s">
        <v>549</v>
      </c>
      <c r="G357" s="103"/>
      <c r="H357" s="103"/>
      <c r="I357" s="103"/>
      <c r="J357" s="103"/>
      <c r="K357" s="103"/>
      <c r="L357" s="103" t="s">
        <v>557</v>
      </c>
      <c r="M357" s="103" t="s">
        <v>546</v>
      </c>
      <c r="N357" s="103" t="s">
        <v>548</v>
      </c>
      <c r="O357" s="103" t="s">
        <v>547</v>
      </c>
      <c r="P357" s="103" t="s">
        <v>562</v>
      </c>
      <c r="Q357" s="103" t="s">
        <v>542</v>
      </c>
      <c r="R357" s="103"/>
      <c r="S357" s="103"/>
      <c r="T357" s="103"/>
      <c r="U357" s="103"/>
      <c r="V357" s="103"/>
      <c r="W357" s="103"/>
      <c r="X357" s="103"/>
      <c r="Y357" s="103" t="s">
        <v>574</v>
      </c>
    </row>
    <row r="358" spans="1:25" ht="18" hidden="1" customHeight="1">
      <c r="A358" s="108" t="s">
        <v>203</v>
      </c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  <c r="R358" s="103"/>
      <c r="S358" s="103"/>
      <c r="T358" s="103"/>
      <c r="U358" s="103"/>
      <c r="V358" s="103"/>
      <c r="W358" s="103"/>
      <c r="X358" s="103"/>
      <c r="Y358" s="103" t="s">
        <v>574</v>
      </c>
    </row>
    <row r="359" spans="1:25" ht="18" hidden="1" customHeight="1">
      <c r="A359" s="110" t="s">
        <v>204</v>
      </c>
      <c r="B359" s="109" t="str">
        <f t="shared" ref="B359:Y359" si="23">IF(COUNTA(B347:B358)=0,"-",COUNTA(B347:B358)/12)</f>
        <v>-</v>
      </c>
      <c r="C359" s="109">
        <f t="shared" si="23"/>
        <v>0.66666666666666663</v>
      </c>
      <c r="D359" s="109">
        <f t="shared" si="23"/>
        <v>0.66666666666666663</v>
      </c>
      <c r="E359" s="109">
        <f t="shared" si="23"/>
        <v>0.75</v>
      </c>
      <c r="F359" s="109">
        <f t="shared" si="23"/>
        <v>0.66666666666666663</v>
      </c>
      <c r="G359" s="109">
        <f t="shared" si="23"/>
        <v>0.66666666666666663</v>
      </c>
      <c r="H359" s="109">
        <f t="shared" si="23"/>
        <v>0.66666666666666663</v>
      </c>
      <c r="I359" s="109">
        <f t="shared" si="23"/>
        <v>0.66666666666666663</v>
      </c>
      <c r="J359" s="109">
        <f t="shared" si="23"/>
        <v>0.66666666666666663</v>
      </c>
      <c r="K359" s="109" t="str">
        <f t="shared" si="23"/>
        <v>-</v>
      </c>
      <c r="L359" s="109">
        <f t="shared" si="23"/>
        <v>0.75</v>
      </c>
      <c r="M359" s="109">
        <f t="shared" si="23"/>
        <v>0.75</v>
      </c>
      <c r="N359" s="109">
        <f t="shared" si="23"/>
        <v>0.75</v>
      </c>
      <c r="O359" s="109">
        <f t="shared" si="23"/>
        <v>0.75</v>
      </c>
      <c r="P359" s="109">
        <f t="shared" si="23"/>
        <v>0.83333333333333337</v>
      </c>
      <c r="Q359" s="109">
        <f t="shared" si="23"/>
        <v>0.83333333333333337</v>
      </c>
      <c r="R359" s="109" t="str">
        <f t="shared" si="23"/>
        <v>-</v>
      </c>
      <c r="S359" s="109">
        <f t="shared" si="23"/>
        <v>0.66666666666666663</v>
      </c>
      <c r="T359" s="109">
        <f t="shared" si="23"/>
        <v>0.58333333333333337</v>
      </c>
      <c r="U359" s="109">
        <f t="shared" si="23"/>
        <v>0.58333333333333337</v>
      </c>
      <c r="V359" s="109">
        <f t="shared" si="23"/>
        <v>0.58333333333333337</v>
      </c>
      <c r="W359" s="109">
        <f t="shared" si="23"/>
        <v>0.58333333333333337</v>
      </c>
      <c r="X359" s="109">
        <f t="shared" si="23"/>
        <v>0.58333333333333337</v>
      </c>
      <c r="Y359" s="109">
        <f t="shared" si="23"/>
        <v>0.83333333333333337</v>
      </c>
    </row>
    <row r="360" spans="1:25" ht="18" hidden="1" customHeight="1"/>
    <row r="361" spans="1:25" ht="18" hidden="1" customHeight="1">
      <c r="A361" s="117" t="s">
        <v>306</v>
      </c>
      <c r="B361" s="118" t="s">
        <v>513</v>
      </c>
      <c r="C361" s="118" t="s">
        <v>514</v>
      </c>
      <c r="D361" s="118" t="s">
        <v>515</v>
      </c>
      <c r="E361" s="118" t="s">
        <v>516</v>
      </c>
      <c r="F361" s="118" t="s">
        <v>517</v>
      </c>
      <c r="G361" s="118" t="s">
        <v>518</v>
      </c>
      <c r="H361" s="118" t="s">
        <v>519</v>
      </c>
      <c r="I361" s="118" t="s">
        <v>520</v>
      </c>
      <c r="J361" s="118" t="s">
        <v>521</v>
      </c>
      <c r="K361" s="118" t="s">
        <v>522</v>
      </c>
      <c r="L361" s="118" t="s">
        <v>523</v>
      </c>
      <c r="M361" s="118" t="s">
        <v>524</v>
      </c>
      <c r="N361" s="118" t="s">
        <v>525</v>
      </c>
      <c r="O361" s="118" t="s">
        <v>526</v>
      </c>
      <c r="P361" s="118" t="s">
        <v>527</v>
      </c>
      <c r="Q361" s="118" t="s">
        <v>528</v>
      </c>
      <c r="R361" s="118" t="s">
        <v>529</v>
      </c>
      <c r="S361" s="118" t="s">
        <v>530</v>
      </c>
      <c r="T361" s="118" t="s">
        <v>531</v>
      </c>
      <c r="U361" s="118" t="s">
        <v>532</v>
      </c>
      <c r="V361" s="118" t="s">
        <v>533</v>
      </c>
      <c r="W361" s="118" t="s">
        <v>534</v>
      </c>
      <c r="X361" s="118" t="s">
        <v>535</v>
      </c>
      <c r="Y361" s="118" t="s">
        <v>536</v>
      </c>
    </row>
    <row r="362" spans="1:25" ht="18" hidden="1" customHeight="1">
      <c r="A362" s="108" t="s">
        <v>168</v>
      </c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 t="s">
        <v>542</v>
      </c>
      <c r="R362" s="103"/>
      <c r="S362" s="103"/>
      <c r="T362" s="103"/>
      <c r="U362" s="103"/>
      <c r="V362" s="103"/>
      <c r="W362" s="103"/>
      <c r="X362" s="103"/>
      <c r="Y362" s="103"/>
    </row>
    <row r="363" spans="1:25" ht="18" hidden="1" customHeight="1">
      <c r="A363" s="108" t="s">
        <v>174</v>
      </c>
      <c r="B363" s="103"/>
      <c r="C363" s="103"/>
      <c r="D363" s="103"/>
      <c r="E363" s="103" t="s">
        <v>566</v>
      </c>
      <c r="F363" s="103"/>
      <c r="G363" s="103"/>
      <c r="H363" s="103"/>
      <c r="I363" s="103" t="s">
        <v>540</v>
      </c>
      <c r="J363" s="103"/>
      <c r="K363" s="103"/>
      <c r="L363" s="103"/>
      <c r="M363" s="103" t="s">
        <v>546</v>
      </c>
      <c r="N363" s="103" t="s">
        <v>548</v>
      </c>
      <c r="O363" s="103" t="s">
        <v>547</v>
      </c>
      <c r="P363" s="103" t="s">
        <v>562</v>
      </c>
      <c r="Q363" s="103" t="s">
        <v>542</v>
      </c>
      <c r="R363" s="103"/>
      <c r="S363" s="103"/>
      <c r="T363" s="103"/>
      <c r="U363" s="103" t="s">
        <v>549</v>
      </c>
      <c r="V363" s="103" t="s">
        <v>549</v>
      </c>
      <c r="W363" s="103"/>
      <c r="X363" s="103" t="s">
        <v>551</v>
      </c>
      <c r="Y363" s="103" t="s">
        <v>558</v>
      </c>
    </row>
    <row r="364" spans="1:25" ht="18" hidden="1" customHeight="1">
      <c r="A364" s="108" t="s">
        <v>176</v>
      </c>
      <c r="B364" s="103" t="s">
        <v>554</v>
      </c>
      <c r="C364" s="103" t="s">
        <v>553</v>
      </c>
      <c r="D364" s="103" t="s">
        <v>555</v>
      </c>
      <c r="E364" s="103" t="s">
        <v>566</v>
      </c>
      <c r="F364" s="103" t="s">
        <v>549</v>
      </c>
      <c r="G364" s="103" t="s">
        <v>556</v>
      </c>
      <c r="H364" s="103" t="s">
        <v>560</v>
      </c>
      <c r="I364" s="103" t="s">
        <v>540</v>
      </c>
      <c r="J364" s="103" t="s">
        <v>544</v>
      </c>
      <c r="K364" s="103"/>
      <c r="L364" s="103" t="s">
        <v>557</v>
      </c>
      <c r="M364" s="103" t="s">
        <v>546</v>
      </c>
      <c r="N364" s="103" t="s">
        <v>548</v>
      </c>
      <c r="O364" s="103" t="s">
        <v>547</v>
      </c>
      <c r="P364" s="103" t="s">
        <v>562</v>
      </c>
      <c r="Q364" s="103" t="s">
        <v>542</v>
      </c>
      <c r="R364" s="103" t="s">
        <v>559</v>
      </c>
      <c r="S364" s="103" t="s">
        <v>572</v>
      </c>
      <c r="T364" s="103"/>
      <c r="U364" s="103" t="s">
        <v>549</v>
      </c>
      <c r="V364" s="103" t="s">
        <v>549</v>
      </c>
      <c r="W364" s="103"/>
      <c r="X364" s="103" t="s">
        <v>551</v>
      </c>
      <c r="Y364" s="103" t="s">
        <v>558</v>
      </c>
    </row>
    <row r="365" spans="1:25" ht="18" hidden="1" customHeight="1">
      <c r="A365" s="108" t="s">
        <v>181</v>
      </c>
      <c r="B365" s="103" t="s">
        <v>554</v>
      </c>
      <c r="C365" s="103" t="s">
        <v>553</v>
      </c>
      <c r="D365" s="103" t="s">
        <v>555</v>
      </c>
      <c r="E365" s="103" t="s">
        <v>566</v>
      </c>
      <c r="F365" s="103" t="s">
        <v>549</v>
      </c>
      <c r="G365" s="103" t="s">
        <v>556</v>
      </c>
      <c r="H365" s="103" t="s">
        <v>560</v>
      </c>
      <c r="I365" s="103" t="s">
        <v>540</v>
      </c>
      <c r="J365" s="103" t="s">
        <v>544</v>
      </c>
      <c r="K365" s="103"/>
      <c r="L365" s="103" t="s">
        <v>557</v>
      </c>
      <c r="M365" s="103" t="s">
        <v>546</v>
      </c>
      <c r="N365" s="103" t="s">
        <v>548</v>
      </c>
      <c r="O365" s="103" t="s">
        <v>547</v>
      </c>
      <c r="P365" s="103" t="s">
        <v>562</v>
      </c>
      <c r="Q365" s="103" t="s">
        <v>542</v>
      </c>
      <c r="R365" s="103" t="s">
        <v>559</v>
      </c>
      <c r="S365" s="103" t="s">
        <v>572</v>
      </c>
      <c r="T365" s="103" t="s">
        <v>561</v>
      </c>
      <c r="U365" s="103" t="s">
        <v>549</v>
      </c>
      <c r="V365" s="103" t="s">
        <v>549</v>
      </c>
      <c r="W365" s="103"/>
      <c r="X365" s="103" t="s">
        <v>551</v>
      </c>
      <c r="Y365" s="103" t="s">
        <v>558</v>
      </c>
    </row>
    <row r="366" spans="1:25" ht="18" hidden="1" customHeight="1">
      <c r="A366" s="108" t="s">
        <v>184</v>
      </c>
      <c r="B366" s="103" t="s">
        <v>554</v>
      </c>
      <c r="C366" s="103" t="s">
        <v>553</v>
      </c>
      <c r="D366" s="103" t="s">
        <v>555</v>
      </c>
      <c r="E366" s="103" t="s">
        <v>566</v>
      </c>
      <c r="F366" s="103" t="s">
        <v>549</v>
      </c>
      <c r="G366" s="103" t="s">
        <v>556</v>
      </c>
      <c r="H366" s="103" t="s">
        <v>560</v>
      </c>
      <c r="I366" s="103" t="s">
        <v>540</v>
      </c>
      <c r="J366" s="103" t="s">
        <v>544</v>
      </c>
      <c r="K366" s="103"/>
      <c r="L366" s="103" t="s">
        <v>557</v>
      </c>
      <c r="M366" s="103" t="s">
        <v>546</v>
      </c>
      <c r="N366" s="103" t="s">
        <v>548</v>
      </c>
      <c r="O366" s="103" t="s">
        <v>547</v>
      </c>
      <c r="P366" s="103" t="s">
        <v>562</v>
      </c>
      <c r="Q366" s="103" t="s">
        <v>542</v>
      </c>
      <c r="R366" s="103" t="s">
        <v>559</v>
      </c>
      <c r="S366" s="103" t="s">
        <v>572</v>
      </c>
      <c r="T366" s="103" t="s">
        <v>561</v>
      </c>
      <c r="U366" s="103" t="s">
        <v>549</v>
      </c>
      <c r="V366" s="103" t="s">
        <v>549</v>
      </c>
      <c r="W366" s="103"/>
      <c r="X366" s="103" t="s">
        <v>551</v>
      </c>
      <c r="Y366" s="103" t="s">
        <v>558</v>
      </c>
    </row>
    <row r="367" spans="1:25" ht="18" hidden="1" customHeight="1">
      <c r="A367" s="108" t="s">
        <v>208</v>
      </c>
      <c r="B367" s="103" t="s">
        <v>554</v>
      </c>
      <c r="C367" s="103" t="s">
        <v>553</v>
      </c>
      <c r="D367" s="103" t="s">
        <v>555</v>
      </c>
      <c r="E367" s="103" t="s">
        <v>566</v>
      </c>
      <c r="F367" s="103" t="s">
        <v>549</v>
      </c>
      <c r="G367" s="103" t="s">
        <v>556</v>
      </c>
      <c r="H367" s="103" t="s">
        <v>560</v>
      </c>
      <c r="I367" s="103" t="s">
        <v>540</v>
      </c>
      <c r="J367" s="103" t="s">
        <v>544</v>
      </c>
      <c r="K367" s="103"/>
      <c r="L367" s="103" t="s">
        <v>557</v>
      </c>
      <c r="M367" s="103" t="s">
        <v>546</v>
      </c>
      <c r="N367" s="103" t="s">
        <v>548</v>
      </c>
      <c r="O367" s="103" t="s">
        <v>547</v>
      </c>
      <c r="P367" s="103" t="s">
        <v>562</v>
      </c>
      <c r="Q367" s="103" t="s">
        <v>542</v>
      </c>
      <c r="R367" s="103" t="s">
        <v>559</v>
      </c>
      <c r="S367" s="103" t="s">
        <v>572</v>
      </c>
      <c r="T367" s="103" t="s">
        <v>561</v>
      </c>
      <c r="U367" s="103" t="s">
        <v>549</v>
      </c>
      <c r="V367" s="103" t="s">
        <v>549</v>
      </c>
      <c r="W367" s="103" t="s">
        <v>568</v>
      </c>
      <c r="X367" s="103" t="s">
        <v>551</v>
      </c>
      <c r="Y367" s="103" t="s">
        <v>558</v>
      </c>
    </row>
    <row r="368" spans="1:25" ht="18" hidden="1" customHeight="1">
      <c r="A368" s="108" t="s">
        <v>209</v>
      </c>
      <c r="B368" s="103" t="s">
        <v>554</v>
      </c>
      <c r="C368" s="103" t="s">
        <v>553</v>
      </c>
      <c r="D368" s="103" t="s">
        <v>555</v>
      </c>
      <c r="E368" s="103" t="s">
        <v>566</v>
      </c>
      <c r="F368" s="103" t="s">
        <v>549</v>
      </c>
      <c r="G368" s="103" t="s">
        <v>556</v>
      </c>
      <c r="H368" s="103" t="s">
        <v>560</v>
      </c>
      <c r="I368" s="103" t="s">
        <v>540</v>
      </c>
      <c r="J368" s="103" t="s">
        <v>544</v>
      </c>
      <c r="K368" s="103"/>
      <c r="L368" s="103" t="s">
        <v>557</v>
      </c>
      <c r="M368" s="103" t="s">
        <v>546</v>
      </c>
      <c r="N368" s="103" t="s">
        <v>548</v>
      </c>
      <c r="O368" s="103" t="s">
        <v>547</v>
      </c>
      <c r="P368" s="103" t="s">
        <v>562</v>
      </c>
      <c r="Q368" s="103" t="s">
        <v>542</v>
      </c>
      <c r="R368" s="103" t="s">
        <v>559</v>
      </c>
      <c r="S368" s="103" t="s">
        <v>572</v>
      </c>
      <c r="T368" s="103" t="s">
        <v>561</v>
      </c>
      <c r="U368" s="103" t="s">
        <v>549</v>
      </c>
      <c r="V368" s="103" t="s">
        <v>549</v>
      </c>
      <c r="W368" s="103" t="s">
        <v>568</v>
      </c>
      <c r="X368" s="103" t="s">
        <v>551</v>
      </c>
      <c r="Y368" s="103" t="s">
        <v>558</v>
      </c>
    </row>
    <row r="369" spans="1:25" ht="18" hidden="1" customHeight="1">
      <c r="A369" s="108" t="s">
        <v>198</v>
      </c>
      <c r="B369" s="103" t="s">
        <v>554</v>
      </c>
      <c r="C369" s="103" t="s">
        <v>553</v>
      </c>
      <c r="D369" s="103" t="s">
        <v>555</v>
      </c>
      <c r="E369" s="103" t="s">
        <v>566</v>
      </c>
      <c r="F369" s="103" t="s">
        <v>549</v>
      </c>
      <c r="G369" s="103" t="s">
        <v>556</v>
      </c>
      <c r="H369" s="103" t="s">
        <v>560</v>
      </c>
      <c r="I369" s="103" t="s">
        <v>540</v>
      </c>
      <c r="J369" s="103" t="s">
        <v>544</v>
      </c>
      <c r="K369" s="103"/>
      <c r="L369" s="103" t="s">
        <v>557</v>
      </c>
      <c r="M369" s="103" t="s">
        <v>546</v>
      </c>
      <c r="N369" s="103" t="s">
        <v>548</v>
      </c>
      <c r="O369" s="103" t="s">
        <v>547</v>
      </c>
      <c r="P369" s="103" t="s">
        <v>562</v>
      </c>
      <c r="Q369" s="103" t="s">
        <v>542</v>
      </c>
      <c r="R369" s="103" t="s">
        <v>559</v>
      </c>
      <c r="S369" s="103" t="s">
        <v>572</v>
      </c>
      <c r="T369" s="103" t="s">
        <v>561</v>
      </c>
      <c r="U369" s="103" t="s">
        <v>549</v>
      </c>
      <c r="V369" s="103" t="s">
        <v>549</v>
      </c>
      <c r="W369" s="103" t="s">
        <v>568</v>
      </c>
      <c r="X369" s="103" t="s">
        <v>551</v>
      </c>
      <c r="Y369" s="103" t="s">
        <v>558</v>
      </c>
    </row>
    <row r="370" spans="1:25" ht="18" hidden="1" customHeight="1">
      <c r="A370" s="108" t="s">
        <v>200</v>
      </c>
      <c r="B370" s="103" t="s">
        <v>554</v>
      </c>
      <c r="C370" s="103" t="s">
        <v>553</v>
      </c>
      <c r="D370" s="103" t="s">
        <v>555</v>
      </c>
      <c r="E370" s="103" t="s">
        <v>566</v>
      </c>
      <c r="F370" s="103" t="s">
        <v>549</v>
      </c>
      <c r="G370" s="103" t="s">
        <v>556</v>
      </c>
      <c r="H370" s="103" t="s">
        <v>560</v>
      </c>
      <c r="I370" s="103" t="s">
        <v>540</v>
      </c>
      <c r="J370" s="103" t="s">
        <v>544</v>
      </c>
      <c r="K370" s="103"/>
      <c r="L370" s="103" t="s">
        <v>557</v>
      </c>
      <c r="M370" s="103" t="s">
        <v>546</v>
      </c>
      <c r="N370" s="103" t="s">
        <v>548</v>
      </c>
      <c r="O370" s="103" t="s">
        <v>547</v>
      </c>
      <c r="P370" s="103" t="s">
        <v>562</v>
      </c>
      <c r="Q370" s="103" t="s">
        <v>542</v>
      </c>
      <c r="R370" s="103" t="s">
        <v>559</v>
      </c>
      <c r="S370" s="103" t="s">
        <v>16</v>
      </c>
      <c r="T370" s="103" t="s">
        <v>561</v>
      </c>
      <c r="U370" s="103"/>
      <c r="V370" s="103"/>
      <c r="W370" s="103" t="s">
        <v>568</v>
      </c>
      <c r="X370" s="103"/>
      <c r="Y370" s="103"/>
    </row>
    <row r="371" spans="1:25" ht="18" hidden="1" customHeight="1">
      <c r="A371" s="108" t="s">
        <v>201</v>
      </c>
      <c r="B371" s="103" t="s">
        <v>554</v>
      </c>
      <c r="C371" s="103" t="s">
        <v>553</v>
      </c>
      <c r="D371" s="103" t="s">
        <v>555</v>
      </c>
      <c r="E371" s="103" t="s">
        <v>566</v>
      </c>
      <c r="F371" s="103" t="s">
        <v>549</v>
      </c>
      <c r="G371" s="103" t="s">
        <v>556</v>
      </c>
      <c r="H371" s="103" t="s">
        <v>560</v>
      </c>
      <c r="I371" s="103" t="s">
        <v>540</v>
      </c>
      <c r="J371" s="103" t="s">
        <v>544</v>
      </c>
      <c r="K371" s="103"/>
      <c r="L371" s="103" t="s">
        <v>557</v>
      </c>
      <c r="M371" s="103" t="s">
        <v>546</v>
      </c>
      <c r="N371" s="103" t="s">
        <v>548</v>
      </c>
      <c r="O371" s="103" t="s">
        <v>547</v>
      </c>
      <c r="P371" s="103"/>
      <c r="Q371" s="103"/>
      <c r="R371" s="103" t="s">
        <v>559</v>
      </c>
      <c r="S371" s="103" t="s">
        <v>572</v>
      </c>
      <c r="T371" s="103" t="s">
        <v>561</v>
      </c>
      <c r="U371" s="103"/>
      <c r="V371" s="103"/>
      <c r="W371" s="103" t="s">
        <v>568</v>
      </c>
      <c r="X371" s="103"/>
      <c r="Y371" s="103"/>
    </row>
    <row r="372" spans="1:25" ht="18" hidden="1" customHeight="1">
      <c r="A372" s="108" t="s">
        <v>202</v>
      </c>
      <c r="B372" s="103"/>
      <c r="C372" s="103"/>
      <c r="D372" s="103"/>
      <c r="E372" s="103"/>
      <c r="F372" s="103" t="s">
        <v>549</v>
      </c>
      <c r="G372" s="103" t="s">
        <v>556</v>
      </c>
      <c r="H372" s="103" t="s">
        <v>560</v>
      </c>
      <c r="I372" s="103"/>
      <c r="J372" s="103" t="s">
        <v>544</v>
      </c>
      <c r="K372" s="103"/>
      <c r="L372" s="103" t="s">
        <v>557</v>
      </c>
      <c r="M372" s="103"/>
      <c r="N372" s="103"/>
      <c r="O372" s="103"/>
      <c r="P372" s="103"/>
      <c r="Q372" s="103"/>
      <c r="R372" s="103"/>
      <c r="S372" s="103" t="s">
        <v>572</v>
      </c>
      <c r="T372" s="103"/>
      <c r="U372" s="103"/>
      <c r="V372" s="103"/>
      <c r="W372" s="103" t="s">
        <v>568</v>
      </c>
      <c r="X372" s="103"/>
      <c r="Y372" s="103"/>
    </row>
    <row r="373" spans="1:25" ht="18" hidden="1" customHeight="1">
      <c r="A373" s="108" t="s">
        <v>203</v>
      </c>
      <c r="B373" s="103"/>
      <c r="C373" s="103"/>
      <c r="D373" s="103"/>
      <c r="E373" s="103"/>
      <c r="F373" s="103" t="s">
        <v>549</v>
      </c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103"/>
      <c r="S373" s="103"/>
      <c r="T373" s="103"/>
      <c r="U373" s="103"/>
      <c r="V373" s="103"/>
      <c r="W373" s="103" t="s">
        <v>568</v>
      </c>
      <c r="X373" s="103"/>
      <c r="Y373" s="103"/>
    </row>
    <row r="374" spans="1:25" ht="18" hidden="1" customHeight="1">
      <c r="A374" s="110" t="s">
        <v>204</v>
      </c>
      <c r="B374" s="109">
        <f t="shared" ref="B374:Y374" si="24">IF(COUNTA(B362:B373)=0,"-",COUNTA(B362:B373)/12)</f>
        <v>0.66666666666666663</v>
      </c>
      <c r="C374" s="109">
        <f t="shared" si="24"/>
        <v>0.66666666666666663</v>
      </c>
      <c r="D374" s="109">
        <f t="shared" si="24"/>
        <v>0.66666666666666663</v>
      </c>
      <c r="E374" s="109">
        <f t="shared" si="24"/>
        <v>0.75</v>
      </c>
      <c r="F374" s="109">
        <f t="shared" si="24"/>
        <v>0.83333333333333337</v>
      </c>
      <c r="G374" s="109">
        <f t="shared" si="24"/>
        <v>0.75</v>
      </c>
      <c r="H374" s="109">
        <f t="shared" si="24"/>
        <v>0.75</v>
      </c>
      <c r="I374" s="109">
        <f t="shared" si="24"/>
        <v>0.75</v>
      </c>
      <c r="J374" s="109">
        <f t="shared" si="24"/>
        <v>0.75</v>
      </c>
      <c r="K374" s="109" t="str">
        <f t="shared" si="24"/>
        <v>-</v>
      </c>
      <c r="L374" s="109">
        <f t="shared" si="24"/>
        <v>0.75</v>
      </c>
      <c r="M374" s="109">
        <f t="shared" si="24"/>
        <v>0.75</v>
      </c>
      <c r="N374" s="109">
        <f t="shared" si="24"/>
        <v>0.75</v>
      </c>
      <c r="O374" s="109">
        <f t="shared" si="24"/>
        <v>0.75</v>
      </c>
      <c r="P374" s="109">
        <f t="shared" si="24"/>
        <v>0.66666666666666663</v>
      </c>
      <c r="Q374" s="109">
        <f t="shared" si="24"/>
        <v>0.75</v>
      </c>
      <c r="R374" s="109">
        <f t="shared" si="24"/>
        <v>0.66666666666666663</v>
      </c>
      <c r="S374" s="109">
        <f t="shared" si="24"/>
        <v>0.75</v>
      </c>
      <c r="T374" s="109">
        <f t="shared" si="24"/>
        <v>0.58333333333333337</v>
      </c>
      <c r="U374" s="109">
        <f t="shared" si="24"/>
        <v>0.58333333333333337</v>
      </c>
      <c r="V374" s="109">
        <f t="shared" si="24"/>
        <v>0.58333333333333337</v>
      </c>
      <c r="W374" s="109">
        <f t="shared" si="24"/>
        <v>0.58333333333333337</v>
      </c>
      <c r="X374" s="109">
        <f t="shared" si="24"/>
        <v>0.58333333333333337</v>
      </c>
      <c r="Y374" s="109">
        <f t="shared" si="24"/>
        <v>0.58333333333333337</v>
      </c>
    </row>
    <row r="375" spans="1:25" ht="18" hidden="1" customHeight="1"/>
    <row r="376" spans="1:25" ht="18" hidden="1" customHeight="1">
      <c r="A376" s="117" t="s">
        <v>307</v>
      </c>
      <c r="B376" s="118" t="s">
        <v>513</v>
      </c>
      <c r="C376" s="118" t="s">
        <v>514</v>
      </c>
      <c r="D376" s="118" t="s">
        <v>515</v>
      </c>
      <c r="E376" s="118" t="s">
        <v>516</v>
      </c>
      <c r="F376" s="118" t="s">
        <v>517</v>
      </c>
      <c r="G376" s="118" t="s">
        <v>518</v>
      </c>
      <c r="H376" s="118" t="s">
        <v>519</v>
      </c>
      <c r="I376" s="118" t="s">
        <v>520</v>
      </c>
      <c r="J376" s="118" t="s">
        <v>521</v>
      </c>
      <c r="K376" s="118" t="s">
        <v>522</v>
      </c>
      <c r="L376" s="118" t="s">
        <v>523</v>
      </c>
      <c r="M376" s="118" t="s">
        <v>524</v>
      </c>
      <c r="N376" s="118" t="s">
        <v>525</v>
      </c>
      <c r="O376" s="118" t="s">
        <v>526</v>
      </c>
      <c r="P376" s="118" t="s">
        <v>527</v>
      </c>
      <c r="Q376" s="118" t="s">
        <v>528</v>
      </c>
      <c r="R376" s="118" t="s">
        <v>529</v>
      </c>
      <c r="S376" s="118" t="s">
        <v>530</v>
      </c>
      <c r="T376" s="118" t="s">
        <v>531</v>
      </c>
      <c r="U376" s="118" t="s">
        <v>532</v>
      </c>
      <c r="V376" s="118" t="s">
        <v>533</v>
      </c>
      <c r="W376" s="118" t="s">
        <v>534</v>
      </c>
      <c r="X376" s="118" t="s">
        <v>535</v>
      </c>
      <c r="Y376" s="118" t="s">
        <v>536</v>
      </c>
    </row>
    <row r="377" spans="1:25" ht="18" hidden="1" customHeight="1">
      <c r="A377" s="108" t="s">
        <v>168</v>
      </c>
      <c r="B377" s="103"/>
      <c r="C377" s="103"/>
      <c r="D377" s="103"/>
      <c r="E377" s="103"/>
      <c r="F377" s="103"/>
      <c r="G377" s="103"/>
      <c r="H377" s="103"/>
      <c r="I377" s="103" t="s">
        <v>540</v>
      </c>
      <c r="J377" s="103"/>
      <c r="K377" s="103"/>
      <c r="L377" s="103"/>
      <c r="M377" s="103"/>
      <c r="N377" s="103"/>
      <c r="O377" s="103"/>
      <c r="P377" s="103"/>
      <c r="Q377" s="103" t="s">
        <v>542</v>
      </c>
      <c r="R377" s="103"/>
      <c r="S377" s="103"/>
      <c r="T377" s="103"/>
      <c r="U377" s="103"/>
      <c r="V377" s="103"/>
      <c r="W377" s="103"/>
      <c r="X377" s="103"/>
      <c r="Y377" s="103"/>
    </row>
    <row r="378" spans="1:25" ht="18" hidden="1" customHeight="1">
      <c r="A378" s="108" t="s">
        <v>174</v>
      </c>
      <c r="B378" s="103"/>
      <c r="C378" s="103"/>
      <c r="D378" s="103"/>
      <c r="E378" s="103" t="s">
        <v>566</v>
      </c>
      <c r="F378" s="103"/>
      <c r="G378" s="103"/>
      <c r="H378" s="103"/>
      <c r="I378" s="103" t="s">
        <v>540</v>
      </c>
      <c r="J378" s="103"/>
      <c r="K378" s="103"/>
      <c r="L378" s="103"/>
      <c r="M378" s="103" t="s">
        <v>546</v>
      </c>
      <c r="N378" s="103" t="s">
        <v>548</v>
      </c>
      <c r="O378" s="103"/>
      <c r="P378" s="103" t="s">
        <v>576</v>
      </c>
      <c r="Q378" s="103" t="s">
        <v>542</v>
      </c>
      <c r="R378" s="103" t="s">
        <v>559</v>
      </c>
      <c r="S378" s="103" t="s">
        <v>572</v>
      </c>
      <c r="T378" s="103" t="s">
        <v>561</v>
      </c>
      <c r="U378" s="103" t="s">
        <v>549</v>
      </c>
      <c r="V378" s="103" t="s">
        <v>549</v>
      </c>
      <c r="W378" s="103"/>
      <c r="X378" s="103" t="s">
        <v>551</v>
      </c>
      <c r="Y378" s="103"/>
    </row>
    <row r="379" spans="1:25" ht="18" hidden="1" customHeight="1">
      <c r="A379" s="108" t="s">
        <v>176</v>
      </c>
      <c r="B379" s="103" t="s">
        <v>554</v>
      </c>
      <c r="C379" s="103" t="s">
        <v>553</v>
      </c>
      <c r="D379" s="103" t="s">
        <v>555</v>
      </c>
      <c r="E379" s="103" t="s">
        <v>566</v>
      </c>
      <c r="F379" s="103" t="s">
        <v>549</v>
      </c>
      <c r="G379" s="103" t="s">
        <v>556</v>
      </c>
      <c r="H379" s="103" t="s">
        <v>560</v>
      </c>
      <c r="I379" s="103" t="s">
        <v>540</v>
      </c>
      <c r="J379" s="103" t="s">
        <v>544</v>
      </c>
      <c r="K379" s="103" t="s">
        <v>541</v>
      </c>
      <c r="L379" s="103" t="s">
        <v>557</v>
      </c>
      <c r="M379" s="103" t="s">
        <v>546</v>
      </c>
      <c r="N379" s="103" t="s">
        <v>548</v>
      </c>
      <c r="O379" s="103" t="s">
        <v>547</v>
      </c>
      <c r="P379" s="103" t="s">
        <v>576</v>
      </c>
      <c r="Q379" s="103" t="s">
        <v>542</v>
      </c>
      <c r="R379" s="103" t="s">
        <v>559</v>
      </c>
      <c r="S379" s="103" t="s">
        <v>572</v>
      </c>
      <c r="T379" s="103" t="s">
        <v>561</v>
      </c>
      <c r="U379" s="103" t="s">
        <v>549</v>
      </c>
      <c r="V379" s="103" t="s">
        <v>549</v>
      </c>
      <c r="W379" s="103"/>
      <c r="X379" s="103" t="s">
        <v>551</v>
      </c>
      <c r="Y379" s="103" t="s">
        <v>558</v>
      </c>
    </row>
    <row r="380" spans="1:25" ht="18" hidden="1" customHeight="1">
      <c r="A380" s="108" t="s">
        <v>181</v>
      </c>
      <c r="B380" s="103" t="s">
        <v>554</v>
      </c>
      <c r="C380" s="103" t="s">
        <v>553</v>
      </c>
      <c r="D380" s="103" t="s">
        <v>555</v>
      </c>
      <c r="E380" s="103" t="s">
        <v>566</v>
      </c>
      <c r="F380" s="103" t="s">
        <v>549</v>
      </c>
      <c r="G380" s="103" t="s">
        <v>556</v>
      </c>
      <c r="H380" s="103" t="s">
        <v>560</v>
      </c>
      <c r="I380" s="103" t="s">
        <v>540</v>
      </c>
      <c r="J380" s="103" t="s">
        <v>544</v>
      </c>
      <c r="K380" s="103" t="s">
        <v>541</v>
      </c>
      <c r="L380" s="103" t="s">
        <v>557</v>
      </c>
      <c r="M380" s="103" t="s">
        <v>546</v>
      </c>
      <c r="N380" s="103" t="s">
        <v>548</v>
      </c>
      <c r="O380" s="103" t="s">
        <v>547</v>
      </c>
      <c r="P380" s="103" t="s">
        <v>576</v>
      </c>
      <c r="Q380" s="103" t="s">
        <v>542</v>
      </c>
      <c r="R380" s="103" t="s">
        <v>559</v>
      </c>
      <c r="S380" s="103" t="s">
        <v>572</v>
      </c>
      <c r="T380" s="103" t="s">
        <v>561</v>
      </c>
      <c r="U380" s="103" t="s">
        <v>549</v>
      </c>
      <c r="V380" s="103" t="s">
        <v>549</v>
      </c>
      <c r="W380" s="103"/>
      <c r="X380" s="103" t="s">
        <v>551</v>
      </c>
      <c r="Y380" s="103" t="s">
        <v>558</v>
      </c>
    </row>
    <row r="381" spans="1:25" ht="18" hidden="1" customHeight="1">
      <c r="A381" s="108" t="s">
        <v>184</v>
      </c>
      <c r="B381" s="103" t="s">
        <v>554</v>
      </c>
      <c r="C381" s="103" t="s">
        <v>553</v>
      </c>
      <c r="D381" s="103" t="s">
        <v>555</v>
      </c>
      <c r="E381" s="103" t="s">
        <v>566</v>
      </c>
      <c r="F381" s="103" t="s">
        <v>549</v>
      </c>
      <c r="G381" s="103" t="s">
        <v>556</v>
      </c>
      <c r="H381" s="103" t="s">
        <v>560</v>
      </c>
      <c r="I381" s="103" t="s">
        <v>540</v>
      </c>
      <c r="J381" s="103" t="s">
        <v>544</v>
      </c>
      <c r="K381" s="103" t="s">
        <v>541</v>
      </c>
      <c r="L381" s="103" t="s">
        <v>557</v>
      </c>
      <c r="M381" s="103" t="s">
        <v>546</v>
      </c>
      <c r="N381" s="103" t="s">
        <v>548</v>
      </c>
      <c r="O381" s="103" t="s">
        <v>547</v>
      </c>
      <c r="P381" s="103" t="s">
        <v>576</v>
      </c>
      <c r="Q381" s="103" t="s">
        <v>542</v>
      </c>
      <c r="R381" s="103" t="s">
        <v>559</v>
      </c>
      <c r="S381" s="103" t="s">
        <v>572</v>
      </c>
      <c r="T381" s="103" t="s">
        <v>561</v>
      </c>
      <c r="U381" s="103" t="s">
        <v>549</v>
      </c>
      <c r="V381" s="103" t="s">
        <v>549</v>
      </c>
      <c r="W381" s="103"/>
      <c r="X381" s="103" t="s">
        <v>551</v>
      </c>
      <c r="Y381" s="103" t="s">
        <v>558</v>
      </c>
    </row>
    <row r="382" spans="1:25" ht="18" hidden="1" customHeight="1">
      <c r="A382" s="108" t="s">
        <v>208</v>
      </c>
      <c r="B382" s="103" t="s">
        <v>554</v>
      </c>
      <c r="C382" s="103" t="s">
        <v>553</v>
      </c>
      <c r="D382" s="103" t="s">
        <v>555</v>
      </c>
      <c r="E382" s="103" t="s">
        <v>566</v>
      </c>
      <c r="F382" s="103" t="s">
        <v>549</v>
      </c>
      <c r="G382" s="103" t="s">
        <v>556</v>
      </c>
      <c r="H382" s="103" t="s">
        <v>560</v>
      </c>
      <c r="I382" s="103" t="s">
        <v>540</v>
      </c>
      <c r="J382" s="103" t="s">
        <v>544</v>
      </c>
      <c r="K382" s="103" t="s">
        <v>541</v>
      </c>
      <c r="L382" s="103" t="s">
        <v>557</v>
      </c>
      <c r="M382" s="103" t="s">
        <v>546</v>
      </c>
      <c r="N382" s="103" t="s">
        <v>548</v>
      </c>
      <c r="O382" s="103" t="s">
        <v>547</v>
      </c>
      <c r="P382" s="103" t="s">
        <v>576</v>
      </c>
      <c r="Q382" s="103" t="s">
        <v>542</v>
      </c>
      <c r="R382" s="103" t="s">
        <v>559</v>
      </c>
      <c r="S382" s="103" t="s">
        <v>572</v>
      </c>
      <c r="T382" s="103" t="s">
        <v>561</v>
      </c>
      <c r="U382" s="103" t="s">
        <v>549</v>
      </c>
      <c r="V382" s="103" t="s">
        <v>549</v>
      </c>
      <c r="W382" s="103" t="s">
        <v>568</v>
      </c>
      <c r="X382" s="103" t="s">
        <v>551</v>
      </c>
      <c r="Y382" s="103" t="s">
        <v>558</v>
      </c>
    </row>
    <row r="383" spans="1:25" ht="18" hidden="1" customHeight="1">
      <c r="A383" s="108" t="s">
        <v>209</v>
      </c>
      <c r="B383" s="103" t="s">
        <v>554</v>
      </c>
      <c r="C383" s="103" t="s">
        <v>553</v>
      </c>
      <c r="D383" s="103" t="s">
        <v>555</v>
      </c>
      <c r="E383" s="103" t="s">
        <v>566</v>
      </c>
      <c r="F383" s="103" t="s">
        <v>549</v>
      </c>
      <c r="G383" s="103" t="s">
        <v>556</v>
      </c>
      <c r="H383" s="103" t="s">
        <v>560</v>
      </c>
      <c r="I383" s="103" t="s">
        <v>540</v>
      </c>
      <c r="J383" s="103" t="s">
        <v>544</v>
      </c>
      <c r="K383" s="103" t="s">
        <v>541</v>
      </c>
      <c r="L383" s="103" t="s">
        <v>557</v>
      </c>
      <c r="M383" s="103" t="s">
        <v>546</v>
      </c>
      <c r="N383" s="103" t="s">
        <v>548</v>
      </c>
      <c r="O383" s="103" t="s">
        <v>547</v>
      </c>
      <c r="P383" s="103" t="s">
        <v>576</v>
      </c>
      <c r="Q383" s="103" t="s">
        <v>542</v>
      </c>
      <c r="R383" s="103" t="s">
        <v>559</v>
      </c>
      <c r="S383" s="103" t="s">
        <v>572</v>
      </c>
      <c r="T383" s="103" t="s">
        <v>561</v>
      </c>
      <c r="U383" s="103" t="s">
        <v>549</v>
      </c>
      <c r="V383" s="103" t="s">
        <v>549</v>
      </c>
      <c r="W383" s="103" t="s">
        <v>568</v>
      </c>
      <c r="X383" s="103" t="s">
        <v>551</v>
      </c>
      <c r="Y383" s="103" t="s">
        <v>558</v>
      </c>
    </row>
    <row r="384" spans="1:25" ht="18" hidden="1" customHeight="1">
      <c r="A384" s="108" t="s">
        <v>198</v>
      </c>
      <c r="B384" s="103" t="s">
        <v>554</v>
      </c>
      <c r="C384" s="103" t="s">
        <v>553</v>
      </c>
      <c r="D384" s="103" t="s">
        <v>555</v>
      </c>
      <c r="E384" s="103" t="s">
        <v>566</v>
      </c>
      <c r="F384" s="103" t="s">
        <v>549</v>
      </c>
      <c r="G384" s="103" t="s">
        <v>556</v>
      </c>
      <c r="H384" s="103" t="s">
        <v>560</v>
      </c>
      <c r="I384" s="103" t="s">
        <v>540</v>
      </c>
      <c r="J384" s="103" t="s">
        <v>544</v>
      </c>
      <c r="K384" s="103" t="s">
        <v>541</v>
      </c>
      <c r="L384" s="103" t="s">
        <v>557</v>
      </c>
      <c r="M384" s="103" t="s">
        <v>546</v>
      </c>
      <c r="N384" s="103" t="s">
        <v>548</v>
      </c>
      <c r="O384" s="103" t="s">
        <v>547</v>
      </c>
      <c r="P384" s="103" t="s">
        <v>576</v>
      </c>
      <c r="Q384" s="103" t="s">
        <v>542</v>
      </c>
      <c r="R384" s="103" t="s">
        <v>559</v>
      </c>
      <c r="S384" s="103" t="s">
        <v>572</v>
      </c>
      <c r="T384" s="103" t="s">
        <v>561</v>
      </c>
      <c r="U384" s="103" t="s">
        <v>549</v>
      </c>
      <c r="V384" s="103" t="s">
        <v>549</v>
      </c>
      <c r="W384" s="103" t="s">
        <v>568</v>
      </c>
      <c r="X384" s="103" t="s">
        <v>551</v>
      </c>
      <c r="Y384" s="103" t="s">
        <v>558</v>
      </c>
    </row>
    <row r="385" spans="1:25" ht="18" hidden="1" customHeight="1">
      <c r="A385" s="108" t="s">
        <v>200</v>
      </c>
      <c r="B385" s="103" t="s">
        <v>554</v>
      </c>
      <c r="C385" s="103" t="s">
        <v>553</v>
      </c>
      <c r="D385" s="103" t="s">
        <v>555</v>
      </c>
      <c r="E385" s="103" t="s">
        <v>566</v>
      </c>
      <c r="F385" s="103" t="s">
        <v>549</v>
      </c>
      <c r="G385" s="103" t="s">
        <v>556</v>
      </c>
      <c r="H385" s="103" t="s">
        <v>560</v>
      </c>
      <c r="I385" s="103" t="s">
        <v>540</v>
      </c>
      <c r="J385" s="103" t="s">
        <v>544</v>
      </c>
      <c r="K385" s="103" t="s">
        <v>541</v>
      </c>
      <c r="L385" s="103" t="s">
        <v>557</v>
      </c>
      <c r="M385" s="103" t="s">
        <v>546</v>
      </c>
      <c r="N385" s="103" t="s">
        <v>548</v>
      </c>
      <c r="O385" s="103" t="s">
        <v>547</v>
      </c>
      <c r="P385" s="103" t="s">
        <v>576</v>
      </c>
      <c r="Q385" s="103" t="s">
        <v>542</v>
      </c>
      <c r="R385" s="103" t="s">
        <v>559</v>
      </c>
      <c r="S385" s="103" t="s">
        <v>572</v>
      </c>
      <c r="T385" s="103" t="s">
        <v>561</v>
      </c>
      <c r="U385" s="103" t="s">
        <v>549</v>
      </c>
      <c r="V385" s="103" t="s">
        <v>549</v>
      </c>
      <c r="W385" s="103" t="s">
        <v>568</v>
      </c>
      <c r="X385" s="103"/>
      <c r="Y385" s="103" t="s">
        <v>558</v>
      </c>
    </row>
    <row r="386" spans="1:25" ht="18" hidden="1" customHeight="1">
      <c r="A386" s="108" t="s">
        <v>201</v>
      </c>
      <c r="B386" s="103" t="s">
        <v>554</v>
      </c>
      <c r="C386" s="103" t="s">
        <v>553</v>
      </c>
      <c r="D386" s="103" t="s">
        <v>555</v>
      </c>
      <c r="E386" s="103" t="s">
        <v>566</v>
      </c>
      <c r="F386" s="103" t="s">
        <v>549</v>
      </c>
      <c r="G386" s="103" t="s">
        <v>556</v>
      </c>
      <c r="H386" s="103" t="s">
        <v>560</v>
      </c>
      <c r="I386" s="103" t="s">
        <v>540</v>
      </c>
      <c r="J386" s="103" t="s">
        <v>544</v>
      </c>
      <c r="K386" s="103" t="s">
        <v>541</v>
      </c>
      <c r="L386" s="103" t="s">
        <v>557</v>
      </c>
      <c r="M386" s="103" t="s">
        <v>546</v>
      </c>
      <c r="N386" s="103" t="s">
        <v>548</v>
      </c>
      <c r="O386" s="103" t="s">
        <v>547</v>
      </c>
      <c r="P386" s="103" t="s">
        <v>576</v>
      </c>
      <c r="Q386" s="103"/>
      <c r="R386" s="103" t="s">
        <v>559</v>
      </c>
      <c r="S386" s="103" t="s">
        <v>572</v>
      </c>
      <c r="T386" s="103"/>
      <c r="U386" s="103"/>
      <c r="V386" s="103"/>
      <c r="W386" s="103" t="s">
        <v>568</v>
      </c>
      <c r="X386" s="103"/>
      <c r="Y386" s="103" t="s">
        <v>558</v>
      </c>
    </row>
    <row r="387" spans="1:25" ht="18" hidden="1" customHeight="1">
      <c r="A387" s="108" t="s">
        <v>202</v>
      </c>
      <c r="B387" s="103"/>
      <c r="C387" s="103"/>
      <c r="D387" s="103"/>
      <c r="E387" s="103"/>
      <c r="F387" s="103" t="s">
        <v>549</v>
      </c>
      <c r="G387" s="103"/>
      <c r="H387" s="103"/>
      <c r="I387" s="103"/>
      <c r="J387" s="103"/>
      <c r="K387" s="103"/>
      <c r="L387" s="103"/>
      <c r="M387" s="103" t="s">
        <v>546</v>
      </c>
      <c r="N387" s="103"/>
      <c r="O387" s="103"/>
      <c r="P387" s="103"/>
      <c r="Q387" s="103"/>
      <c r="R387" s="103"/>
      <c r="S387" s="103" t="s">
        <v>572</v>
      </c>
      <c r="T387" s="103"/>
      <c r="U387" s="103"/>
      <c r="V387" s="103"/>
      <c r="W387" s="103" t="s">
        <v>568</v>
      </c>
      <c r="X387" s="103"/>
      <c r="Y387" s="103"/>
    </row>
    <row r="388" spans="1:25" ht="18" hidden="1" customHeight="1">
      <c r="A388" s="108" t="s">
        <v>203</v>
      </c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  <c r="R388" s="103"/>
      <c r="S388" s="103"/>
      <c r="T388" s="103"/>
      <c r="U388" s="103"/>
      <c r="V388" s="103"/>
      <c r="W388" s="103" t="s">
        <v>568</v>
      </c>
      <c r="X388" s="103"/>
      <c r="Y388" s="103"/>
    </row>
    <row r="389" spans="1:25" ht="18" hidden="1" customHeight="1">
      <c r="A389" s="110" t="s">
        <v>204</v>
      </c>
      <c r="B389" s="109">
        <f t="shared" ref="B389:Y389" si="25">IF(COUNTA(B377:B388)=0,"-",COUNTA(B377:B388)/12)</f>
        <v>0.66666666666666663</v>
      </c>
      <c r="C389" s="109">
        <f t="shared" si="25"/>
        <v>0.66666666666666663</v>
      </c>
      <c r="D389" s="109">
        <f t="shared" si="25"/>
        <v>0.66666666666666663</v>
      </c>
      <c r="E389" s="109">
        <f t="shared" si="25"/>
        <v>0.75</v>
      </c>
      <c r="F389" s="109">
        <f t="shared" si="25"/>
        <v>0.75</v>
      </c>
      <c r="G389" s="109">
        <f t="shared" si="25"/>
        <v>0.66666666666666663</v>
      </c>
      <c r="H389" s="109">
        <f t="shared" si="25"/>
        <v>0.66666666666666663</v>
      </c>
      <c r="I389" s="109">
        <f t="shared" si="25"/>
        <v>0.83333333333333337</v>
      </c>
      <c r="J389" s="109">
        <f t="shared" si="25"/>
        <v>0.66666666666666663</v>
      </c>
      <c r="K389" s="109">
        <f t="shared" si="25"/>
        <v>0.66666666666666663</v>
      </c>
      <c r="L389" s="109">
        <f t="shared" si="25"/>
        <v>0.66666666666666663</v>
      </c>
      <c r="M389" s="109">
        <f t="shared" si="25"/>
        <v>0.83333333333333337</v>
      </c>
      <c r="N389" s="109">
        <f t="shared" si="25"/>
        <v>0.75</v>
      </c>
      <c r="O389" s="109">
        <f t="shared" si="25"/>
        <v>0.66666666666666663</v>
      </c>
      <c r="P389" s="109">
        <f t="shared" si="25"/>
        <v>0.75</v>
      </c>
      <c r="Q389" s="109">
        <f t="shared" si="25"/>
        <v>0.75</v>
      </c>
      <c r="R389" s="109">
        <f t="shared" si="25"/>
        <v>0.75</v>
      </c>
      <c r="S389" s="109">
        <f t="shared" si="25"/>
        <v>0.83333333333333337</v>
      </c>
      <c r="T389" s="109">
        <f t="shared" si="25"/>
        <v>0.66666666666666663</v>
      </c>
      <c r="U389" s="109">
        <f t="shared" si="25"/>
        <v>0.66666666666666663</v>
      </c>
      <c r="V389" s="109">
        <f t="shared" si="25"/>
        <v>0.66666666666666663</v>
      </c>
      <c r="W389" s="109">
        <f t="shared" si="25"/>
        <v>0.58333333333333337</v>
      </c>
      <c r="X389" s="109">
        <f t="shared" si="25"/>
        <v>0.58333333333333337</v>
      </c>
      <c r="Y389" s="109">
        <f t="shared" si="25"/>
        <v>0.66666666666666663</v>
      </c>
    </row>
    <row r="390" spans="1:25" ht="18" hidden="1" customHeight="1"/>
    <row r="391" spans="1:25" ht="18" hidden="1" customHeight="1">
      <c r="A391" s="117" t="s">
        <v>308</v>
      </c>
      <c r="B391" s="118" t="s">
        <v>513</v>
      </c>
      <c r="C391" s="118" t="s">
        <v>514</v>
      </c>
      <c r="D391" s="118" t="s">
        <v>515</v>
      </c>
      <c r="E391" s="118" t="s">
        <v>516</v>
      </c>
      <c r="F391" s="118" t="s">
        <v>517</v>
      </c>
      <c r="G391" s="118" t="s">
        <v>518</v>
      </c>
      <c r="H391" s="118" t="s">
        <v>519</v>
      </c>
      <c r="I391" s="118" t="s">
        <v>520</v>
      </c>
      <c r="J391" s="118" t="s">
        <v>521</v>
      </c>
      <c r="K391" s="118" t="s">
        <v>522</v>
      </c>
      <c r="L391" s="118" t="s">
        <v>523</v>
      </c>
      <c r="M391" s="118" t="s">
        <v>524</v>
      </c>
      <c r="N391" s="118" t="s">
        <v>525</v>
      </c>
      <c r="O391" s="118" t="s">
        <v>526</v>
      </c>
      <c r="P391" s="118" t="s">
        <v>527</v>
      </c>
      <c r="Q391" s="118" t="s">
        <v>528</v>
      </c>
      <c r="R391" s="118" t="s">
        <v>529</v>
      </c>
      <c r="S391" s="118" t="s">
        <v>530</v>
      </c>
      <c r="T391" s="118" t="s">
        <v>531</v>
      </c>
      <c r="U391" s="118" t="s">
        <v>532</v>
      </c>
      <c r="V391" s="118" t="s">
        <v>533</v>
      </c>
      <c r="W391" s="118" t="s">
        <v>534</v>
      </c>
      <c r="X391" s="118" t="s">
        <v>535</v>
      </c>
      <c r="Y391" s="118" t="s">
        <v>536</v>
      </c>
    </row>
    <row r="392" spans="1:25" ht="18" hidden="1" customHeight="1">
      <c r="A392" s="108" t="s">
        <v>168</v>
      </c>
      <c r="B392" s="103"/>
      <c r="C392" s="103" t="s">
        <v>565</v>
      </c>
      <c r="D392" s="103"/>
      <c r="E392" s="103"/>
      <c r="F392" s="103"/>
      <c r="G392" s="103"/>
      <c r="H392" s="103"/>
      <c r="I392" s="103" t="s">
        <v>540</v>
      </c>
      <c r="J392" s="103"/>
      <c r="K392" s="103"/>
      <c r="L392" s="103"/>
      <c r="M392" s="103"/>
      <c r="N392" s="103"/>
      <c r="O392" s="103"/>
      <c r="P392" s="103"/>
      <c r="Q392" s="103" t="s">
        <v>542</v>
      </c>
      <c r="R392" s="103"/>
      <c r="S392" s="103"/>
      <c r="T392" s="103"/>
      <c r="U392" s="103"/>
      <c r="V392" s="103"/>
      <c r="W392" s="103"/>
      <c r="X392" s="103"/>
      <c r="Y392" s="103"/>
    </row>
    <row r="393" spans="1:25" ht="18" hidden="1" customHeight="1">
      <c r="A393" s="108" t="s">
        <v>174</v>
      </c>
      <c r="B393" s="103" t="s">
        <v>554</v>
      </c>
      <c r="C393" s="103" t="s">
        <v>565</v>
      </c>
      <c r="D393" s="103"/>
      <c r="E393" s="103" t="s">
        <v>566</v>
      </c>
      <c r="F393" s="103"/>
      <c r="G393" s="103"/>
      <c r="H393" s="103"/>
      <c r="I393" s="103" t="s">
        <v>540</v>
      </c>
      <c r="J393" s="103"/>
      <c r="K393" s="103"/>
      <c r="L393" s="103"/>
      <c r="M393" s="103" t="s">
        <v>546</v>
      </c>
      <c r="N393" s="103" t="s">
        <v>548</v>
      </c>
      <c r="O393" s="103" t="s">
        <v>547</v>
      </c>
      <c r="P393" s="103" t="s">
        <v>576</v>
      </c>
      <c r="Q393" s="103" t="s">
        <v>542</v>
      </c>
      <c r="R393" s="103"/>
      <c r="S393" s="103"/>
      <c r="T393" s="103"/>
      <c r="U393" s="103"/>
      <c r="V393" s="103"/>
      <c r="W393" s="103"/>
      <c r="X393" s="103"/>
      <c r="Y393" s="103"/>
    </row>
    <row r="394" spans="1:25" ht="18" hidden="1" customHeight="1">
      <c r="A394" s="108" t="s">
        <v>176</v>
      </c>
      <c r="B394" s="103" t="s">
        <v>554</v>
      </c>
      <c r="C394" s="103" t="s">
        <v>565</v>
      </c>
      <c r="D394" s="103" t="s">
        <v>553</v>
      </c>
      <c r="E394" s="103" t="s">
        <v>566</v>
      </c>
      <c r="F394" s="103" t="s">
        <v>549</v>
      </c>
      <c r="G394" s="103" t="s">
        <v>556</v>
      </c>
      <c r="H394" s="103" t="s">
        <v>560</v>
      </c>
      <c r="I394" s="103" t="s">
        <v>540</v>
      </c>
      <c r="J394" s="103" t="s">
        <v>544</v>
      </c>
      <c r="K394" s="103" t="s">
        <v>541</v>
      </c>
      <c r="L394" s="103" t="s">
        <v>557</v>
      </c>
      <c r="M394" s="103" t="s">
        <v>546</v>
      </c>
      <c r="N394" s="103" t="s">
        <v>548</v>
      </c>
      <c r="O394" s="103" t="s">
        <v>547</v>
      </c>
      <c r="P394" s="103" t="s">
        <v>576</v>
      </c>
      <c r="Q394" s="103" t="s">
        <v>542</v>
      </c>
      <c r="R394" s="103" t="s">
        <v>559</v>
      </c>
      <c r="S394" s="103" t="s">
        <v>572</v>
      </c>
      <c r="T394" s="103"/>
      <c r="U394" s="103" t="s">
        <v>549</v>
      </c>
      <c r="V394" s="103" t="s">
        <v>549</v>
      </c>
      <c r="W394" s="103"/>
      <c r="X394" s="103" t="s">
        <v>551</v>
      </c>
      <c r="Y394" s="103" t="s">
        <v>555</v>
      </c>
    </row>
    <row r="395" spans="1:25" ht="18" hidden="1" customHeight="1">
      <c r="A395" s="108" t="s">
        <v>181</v>
      </c>
      <c r="B395" s="103" t="s">
        <v>554</v>
      </c>
      <c r="C395" s="103" t="s">
        <v>565</v>
      </c>
      <c r="D395" s="103" t="s">
        <v>553</v>
      </c>
      <c r="E395" s="103" t="s">
        <v>566</v>
      </c>
      <c r="F395" s="103" t="s">
        <v>549</v>
      </c>
      <c r="G395" s="103" t="s">
        <v>556</v>
      </c>
      <c r="H395" s="103" t="s">
        <v>560</v>
      </c>
      <c r="I395" s="103" t="s">
        <v>540</v>
      </c>
      <c r="J395" s="103" t="s">
        <v>544</v>
      </c>
      <c r="K395" s="103" t="s">
        <v>541</v>
      </c>
      <c r="L395" s="103" t="s">
        <v>557</v>
      </c>
      <c r="M395" s="103" t="s">
        <v>546</v>
      </c>
      <c r="N395" s="103" t="s">
        <v>548</v>
      </c>
      <c r="O395" s="103" t="s">
        <v>547</v>
      </c>
      <c r="P395" s="103" t="s">
        <v>576</v>
      </c>
      <c r="Q395" s="103" t="s">
        <v>542</v>
      </c>
      <c r="R395" s="103" t="s">
        <v>559</v>
      </c>
      <c r="S395" s="103" t="s">
        <v>572</v>
      </c>
      <c r="T395" s="103" t="s">
        <v>561</v>
      </c>
      <c r="U395" s="103" t="s">
        <v>549</v>
      </c>
      <c r="V395" s="103" t="s">
        <v>549</v>
      </c>
      <c r="W395" s="103"/>
      <c r="X395" s="103" t="s">
        <v>551</v>
      </c>
      <c r="Y395" s="103" t="s">
        <v>555</v>
      </c>
    </row>
    <row r="396" spans="1:25" ht="18" hidden="1" customHeight="1">
      <c r="A396" s="108" t="s">
        <v>184</v>
      </c>
      <c r="B396" s="103" t="s">
        <v>554</v>
      </c>
      <c r="C396" s="103" t="s">
        <v>565</v>
      </c>
      <c r="D396" s="103" t="s">
        <v>553</v>
      </c>
      <c r="E396" s="103" t="s">
        <v>566</v>
      </c>
      <c r="F396" s="103" t="s">
        <v>549</v>
      </c>
      <c r="G396" s="103" t="s">
        <v>556</v>
      </c>
      <c r="H396" s="103" t="s">
        <v>560</v>
      </c>
      <c r="I396" s="103" t="s">
        <v>540</v>
      </c>
      <c r="J396" s="103" t="s">
        <v>544</v>
      </c>
      <c r="K396" s="103" t="s">
        <v>541</v>
      </c>
      <c r="L396" s="103" t="s">
        <v>557</v>
      </c>
      <c r="M396" s="103" t="s">
        <v>546</v>
      </c>
      <c r="N396" s="103" t="s">
        <v>548</v>
      </c>
      <c r="O396" s="103" t="s">
        <v>547</v>
      </c>
      <c r="P396" s="103" t="s">
        <v>576</v>
      </c>
      <c r="Q396" s="103" t="s">
        <v>542</v>
      </c>
      <c r="R396" s="103" t="s">
        <v>559</v>
      </c>
      <c r="S396" s="103" t="s">
        <v>572</v>
      </c>
      <c r="T396" s="103" t="s">
        <v>561</v>
      </c>
      <c r="U396" s="103" t="s">
        <v>549</v>
      </c>
      <c r="V396" s="103" t="s">
        <v>549</v>
      </c>
      <c r="W396" s="103"/>
      <c r="X396" s="103" t="s">
        <v>551</v>
      </c>
      <c r="Y396" s="103" t="s">
        <v>555</v>
      </c>
    </row>
    <row r="397" spans="1:25" ht="18" hidden="1" customHeight="1">
      <c r="A397" s="108" t="s">
        <v>208</v>
      </c>
      <c r="B397" s="103" t="s">
        <v>554</v>
      </c>
      <c r="C397" s="103" t="s">
        <v>565</v>
      </c>
      <c r="D397" s="103" t="s">
        <v>553</v>
      </c>
      <c r="E397" s="103" t="s">
        <v>566</v>
      </c>
      <c r="F397" s="103" t="s">
        <v>549</v>
      </c>
      <c r="G397" s="103" t="s">
        <v>556</v>
      </c>
      <c r="H397" s="103" t="s">
        <v>560</v>
      </c>
      <c r="I397" s="103" t="s">
        <v>540</v>
      </c>
      <c r="J397" s="103" t="s">
        <v>544</v>
      </c>
      <c r="K397" s="103" t="s">
        <v>541</v>
      </c>
      <c r="L397" s="103" t="s">
        <v>557</v>
      </c>
      <c r="M397" s="103" t="s">
        <v>546</v>
      </c>
      <c r="N397" s="103" t="s">
        <v>548</v>
      </c>
      <c r="O397" s="103" t="s">
        <v>547</v>
      </c>
      <c r="P397" s="103" t="s">
        <v>576</v>
      </c>
      <c r="Q397" s="103" t="s">
        <v>542</v>
      </c>
      <c r="R397" s="103" t="s">
        <v>559</v>
      </c>
      <c r="S397" s="103" t="s">
        <v>572</v>
      </c>
      <c r="T397" s="103" t="s">
        <v>561</v>
      </c>
      <c r="U397" s="103" t="s">
        <v>549</v>
      </c>
      <c r="V397" s="103" t="s">
        <v>549</v>
      </c>
      <c r="W397" s="103" t="s">
        <v>568</v>
      </c>
      <c r="X397" s="103" t="s">
        <v>551</v>
      </c>
      <c r="Y397" s="103" t="s">
        <v>555</v>
      </c>
    </row>
    <row r="398" spans="1:25" ht="18" hidden="1" customHeight="1">
      <c r="A398" s="108" t="s">
        <v>209</v>
      </c>
      <c r="B398" s="103" t="s">
        <v>554</v>
      </c>
      <c r="C398" s="103" t="s">
        <v>565</v>
      </c>
      <c r="D398" s="103" t="s">
        <v>553</v>
      </c>
      <c r="E398" s="103" t="s">
        <v>566</v>
      </c>
      <c r="F398" s="103" t="s">
        <v>549</v>
      </c>
      <c r="G398" s="103" t="s">
        <v>556</v>
      </c>
      <c r="H398" s="103" t="s">
        <v>560</v>
      </c>
      <c r="I398" s="103" t="s">
        <v>540</v>
      </c>
      <c r="J398" s="103" t="s">
        <v>544</v>
      </c>
      <c r="K398" s="103" t="s">
        <v>541</v>
      </c>
      <c r="L398" s="103" t="s">
        <v>557</v>
      </c>
      <c r="M398" s="103" t="s">
        <v>546</v>
      </c>
      <c r="N398" s="103" t="s">
        <v>548</v>
      </c>
      <c r="O398" s="103" t="s">
        <v>547</v>
      </c>
      <c r="P398" s="103" t="s">
        <v>576</v>
      </c>
      <c r="Q398" s="103" t="s">
        <v>542</v>
      </c>
      <c r="R398" s="103" t="s">
        <v>559</v>
      </c>
      <c r="S398" s="103" t="s">
        <v>572</v>
      </c>
      <c r="T398" s="103" t="s">
        <v>561</v>
      </c>
      <c r="U398" s="103" t="s">
        <v>549</v>
      </c>
      <c r="V398" s="103" t="s">
        <v>549</v>
      </c>
      <c r="W398" s="103" t="s">
        <v>568</v>
      </c>
      <c r="X398" s="103" t="s">
        <v>551</v>
      </c>
      <c r="Y398" s="103" t="s">
        <v>555</v>
      </c>
    </row>
    <row r="399" spans="1:25" ht="18" hidden="1" customHeight="1">
      <c r="A399" s="108" t="s">
        <v>198</v>
      </c>
      <c r="B399" s="103" t="s">
        <v>554</v>
      </c>
      <c r="C399" s="103" t="s">
        <v>565</v>
      </c>
      <c r="D399" s="103" t="s">
        <v>553</v>
      </c>
      <c r="E399" s="103" t="s">
        <v>566</v>
      </c>
      <c r="F399" s="103" t="s">
        <v>549</v>
      </c>
      <c r="G399" s="103" t="s">
        <v>556</v>
      </c>
      <c r="H399" s="103" t="s">
        <v>560</v>
      </c>
      <c r="I399" s="103" t="s">
        <v>540</v>
      </c>
      <c r="J399" s="103" t="s">
        <v>544</v>
      </c>
      <c r="K399" s="103" t="s">
        <v>541</v>
      </c>
      <c r="L399" s="103" t="s">
        <v>557</v>
      </c>
      <c r="M399" s="103" t="s">
        <v>546</v>
      </c>
      <c r="N399" s="103" t="s">
        <v>548</v>
      </c>
      <c r="O399" s="103" t="s">
        <v>547</v>
      </c>
      <c r="P399" s="103" t="s">
        <v>576</v>
      </c>
      <c r="Q399" s="103" t="s">
        <v>542</v>
      </c>
      <c r="R399" s="103" t="s">
        <v>559</v>
      </c>
      <c r="S399" s="103" t="s">
        <v>572</v>
      </c>
      <c r="T399" s="103" t="s">
        <v>561</v>
      </c>
      <c r="U399" s="103" t="s">
        <v>549</v>
      </c>
      <c r="V399" s="103" t="s">
        <v>549</v>
      </c>
      <c r="W399" s="103" t="s">
        <v>568</v>
      </c>
      <c r="X399" s="103" t="s">
        <v>551</v>
      </c>
      <c r="Y399" s="103" t="s">
        <v>555</v>
      </c>
    </row>
    <row r="400" spans="1:25" ht="18" hidden="1" customHeight="1">
      <c r="A400" s="108" t="s">
        <v>200</v>
      </c>
      <c r="B400" s="103" t="s">
        <v>554</v>
      </c>
      <c r="C400" s="103" t="s">
        <v>565</v>
      </c>
      <c r="D400" s="103" t="s">
        <v>553</v>
      </c>
      <c r="E400" s="103" t="s">
        <v>566</v>
      </c>
      <c r="F400" s="103" t="s">
        <v>549</v>
      </c>
      <c r="G400" s="103" t="s">
        <v>556</v>
      </c>
      <c r="H400" s="103" t="s">
        <v>560</v>
      </c>
      <c r="I400" s="103" t="s">
        <v>540</v>
      </c>
      <c r="J400" s="103" t="s">
        <v>544</v>
      </c>
      <c r="K400" s="103" t="s">
        <v>541</v>
      </c>
      <c r="L400" s="103" t="s">
        <v>557</v>
      </c>
      <c r="M400" s="103" t="s">
        <v>546</v>
      </c>
      <c r="N400" s="103" t="s">
        <v>548</v>
      </c>
      <c r="O400" s="103" t="s">
        <v>547</v>
      </c>
      <c r="P400" s="103"/>
      <c r="Q400" s="103"/>
      <c r="R400" s="103" t="s">
        <v>559</v>
      </c>
      <c r="S400" s="103" t="s">
        <v>572</v>
      </c>
      <c r="T400" s="103" t="s">
        <v>561</v>
      </c>
      <c r="U400" s="103" t="s">
        <v>549</v>
      </c>
      <c r="V400" s="103" t="s">
        <v>549</v>
      </c>
      <c r="W400" s="103" t="s">
        <v>568</v>
      </c>
      <c r="X400" s="103" t="s">
        <v>551</v>
      </c>
      <c r="Y400" s="103" t="s">
        <v>555</v>
      </c>
    </row>
    <row r="401" spans="1:25" ht="18" hidden="1" customHeight="1">
      <c r="A401" s="108" t="s">
        <v>201</v>
      </c>
      <c r="B401" s="103" t="s">
        <v>554</v>
      </c>
      <c r="C401" s="103" t="s">
        <v>565</v>
      </c>
      <c r="D401" s="103" t="s">
        <v>553</v>
      </c>
      <c r="E401" s="103" t="s">
        <v>566</v>
      </c>
      <c r="F401" s="103" t="s">
        <v>549</v>
      </c>
      <c r="G401" s="103" t="s">
        <v>556</v>
      </c>
      <c r="H401" s="103" t="s">
        <v>560</v>
      </c>
      <c r="I401" s="103" t="s">
        <v>540</v>
      </c>
      <c r="J401" s="103"/>
      <c r="K401" s="103" t="s">
        <v>541</v>
      </c>
      <c r="L401" s="103" t="s">
        <v>557</v>
      </c>
      <c r="M401" s="103" t="s">
        <v>546</v>
      </c>
      <c r="N401" s="103" t="s">
        <v>548</v>
      </c>
      <c r="O401" s="103" t="s">
        <v>547</v>
      </c>
      <c r="P401" s="103"/>
      <c r="Q401" s="103"/>
      <c r="R401" s="103" t="s">
        <v>559</v>
      </c>
      <c r="S401" s="103" t="s">
        <v>572</v>
      </c>
      <c r="T401" s="103" t="s">
        <v>561</v>
      </c>
      <c r="U401" s="103"/>
      <c r="V401" s="103"/>
      <c r="W401" s="103" t="s">
        <v>568</v>
      </c>
      <c r="X401" s="103"/>
      <c r="Y401" s="103" t="s">
        <v>555</v>
      </c>
    </row>
    <row r="402" spans="1:25" ht="18" hidden="1" customHeight="1">
      <c r="A402" s="108" t="s">
        <v>202</v>
      </c>
      <c r="B402" s="103"/>
      <c r="C402" s="103"/>
      <c r="D402" s="103"/>
      <c r="E402" s="103"/>
      <c r="F402" s="103" t="s">
        <v>549</v>
      </c>
      <c r="G402" s="103" t="s">
        <v>556</v>
      </c>
      <c r="H402" s="103" t="s">
        <v>560</v>
      </c>
      <c r="I402" s="103"/>
      <c r="J402" s="103"/>
      <c r="K402" s="103"/>
      <c r="L402" s="103" t="s">
        <v>557</v>
      </c>
      <c r="M402" s="103" t="s">
        <v>546</v>
      </c>
      <c r="N402" s="103"/>
      <c r="O402" s="103"/>
      <c r="P402" s="103"/>
      <c r="Q402" s="103"/>
      <c r="R402" s="103"/>
      <c r="S402" s="103" t="s">
        <v>572</v>
      </c>
      <c r="T402" s="103" t="s">
        <v>561</v>
      </c>
      <c r="U402" s="103"/>
      <c r="V402" s="103"/>
      <c r="W402" s="103" t="s">
        <v>568</v>
      </c>
      <c r="X402" s="103"/>
      <c r="Y402" s="103"/>
    </row>
    <row r="403" spans="1:25" ht="18" hidden="1" customHeight="1">
      <c r="A403" s="108" t="s">
        <v>203</v>
      </c>
      <c r="B403" s="103"/>
      <c r="C403" s="103"/>
      <c r="D403" s="103"/>
      <c r="E403" s="103"/>
      <c r="F403" s="103" t="s">
        <v>549</v>
      </c>
      <c r="G403" s="103"/>
      <c r="H403" s="103"/>
      <c r="I403" s="103"/>
      <c r="J403" s="103"/>
      <c r="K403" s="103"/>
      <c r="L403" s="103"/>
      <c r="M403" s="103"/>
      <c r="N403" s="103"/>
      <c r="O403" s="103"/>
      <c r="P403" s="103"/>
      <c r="Q403" s="103"/>
      <c r="R403" s="103"/>
      <c r="S403" s="103"/>
      <c r="T403" s="103"/>
      <c r="U403" s="103"/>
      <c r="V403" s="103"/>
      <c r="W403" s="103" t="s">
        <v>568</v>
      </c>
      <c r="X403" s="103"/>
      <c r="Y403" s="103"/>
    </row>
    <row r="404" spans="1:25" ht="18" hidden="1" customHeight="1">
      <c r="A404" s="110" t="s">
        <v>204</v>
      </c>
      <c r="B404" s="109">
        <f t="shared" ref="B404:Y404" si="26">IF(COUNTA(B392:B403)=0,"-",COUNTA(B392:B403)/12)</f>
        <v>0.75</v>
      </c>
      <c r="C404" s="109">
        <f t="shared" si="26"/>
        <v>0.83333333333333337</v>
      </c>
      <c r="D404" s="109">
        <f t="shared" si="26"/>
        <v>0.66666666666666663</v>
      </c>
      <c r="E404" s="109">
        <f t="shared" si="26"/>
        <v>0.75</v>
      </c>
      <c r="F404" s="109">
        <f t="shared" si="26"/>
        <v>0.83333333333333337</v>
      </c>
      <c r="G404" s="109">
        <f t="shared" si="26"/>
        <v>0.75</v>
      </c>
      <c r="H404" s="109">
        <f t="shared" si="26"/>
        <v>0.75</v>
      </c>
      <c r="I404" s="109">
        <f t="shared" si="26"/>
        <v>0.83333333333333337</v>
      </c>
      <c r="J404" s="109">
        <f t="shared" si="26"/>
        <v>0.58333333333333337</v>
      </c>
      <c r="K404" s="109">
        <f t="shared" si="26"/>
        <v>0.66666666666666663</v>
      </c>
      <c r="L404" s="109">
        <f t="shared" si="26"/>
        <v>0.75</v>
      </c>
      <c r="M404" s="109">
        <f t="shared" si="26"/>
        <v>0.83333333333333337</v>
      </c>
      <c r="N404" s="109">
        <f t="shared" si="26"/>
        <v>0.75</v>
      </c>
      <c r="O404" s="109">
        <f t="shared" si="26"/>
        <v>0.75</v>
      </c>
      <c r="P404" s="109">
        <f t="shared" si="26"/>
        <v>0.58333333333333337</v>
      </c>
      <c r="Q404" s="109">
        <f t="shared" si="26"/>
        <v>0.66666666666666663</v>
      </c>
      <c r="R404" s="109">
        <f t="shared" si="26"/>
        <v>0.66666666666666663</v>
      </c>
      <c r="S404" s="109">
        <f t="shared" si="26"/>
        <v>0.75</v>
      </c>
      <c r="T404" s="109">
        <f t="shared" si="26"/>
        <v>0.66666666666666663</v>
      </c>
      <c r="U404" s="109">
        <f t="shared" si="26"/>
        <v>0.58333333333333337</v>
      </c>
      <c r="V404" s="109">
        <f t="shared" si="26"/>
        <v>0.58333333333333337</v>
      </c>
      <c r="W404" s="109">
        <f t="shared" si="26"/>
        <v>0.58333333333333337</v>
      </c>
      <c r="X404" s="109">
        <f t="shared" si="26"/>
        <v>0.58333333333333337</v>
      </c>
      <c r="Y404" s="109">
        <f t="shared" si="26"/>
        <v>0.66666666666666663</v>
      </c>
    </row>
    <row r="405" spans="1:25" ht="18" hidden="1" customHeight="1"/>
    <row r="406" spans="1:25" ht="18" hidden="1" customHeight="1">
      <c r="A406" s="117" t="s">
        <v>309</v>
      </c>
      <c r="B406" s="118" t="s">
        <v>513</v>
      </c>
      <c r="C406" s="118" t="s">
        <v>514</v>
      </c>
      <c r="D406" s="118" t="s">
        <v>515</v>
      </c>
      <c r="E406" s="118" t="s">
        <v>516</v>
      </c>
      <c r="F406" s="118" t="s">
        <v>517</v>
      </c>
      <c r="G406" s="118" t="s">
        <v>518</v>
      </c>
      <c r="H406" s="118" t="s">
        <v>519</v>
      </c>
      <c r="I406" s="118" t="s">
        <v>520</v>
      </c>
      <c r="J406" s="118" t="s">
        <v>521</v>
      </c>
      <c r="K406" s="118" t="s">
        <v>522</v>
      </c>
      <c r="L406" s="118" t="s">
        <v>523</v>
      </c>
      <c r="M406" s="118" t="s">
        <v>524</v>
      </c>
      <c r="N406" s="118" t="s">
        <v>525</v>
      </c>
      <c r="O406" s="118" t="s">
        <v>526</v>
      </c>
      <c r="P406" s="118" t="s">
        <v>527</v>
      </c>
      <c r="Q406" s="118" t="s">
        <v>528</v>
      </c>
      <c r="R406" s="118" t="s">
        <v>529</v>
      </c>
      <c r="S406" s="118" t="s">
        <v>530</v>
      </c>
      <c r="T406" s="118" t="s">
        <v>531</v>
      </c>
      <c r="U406" s="118" t="s">
        <v>532</v>
      </c>
      <c r="V406" s="118" t="s">
        <v>533</v>
      </c>
      <c r="W406" s="118" t="s">
        <v>534</v>
      </c>
      <c r="X406" s="118" t="s">
        <v>535</v>
      </c>
      <c r="Y406" s="118" t="s">
        <v>536</v>
      </c>
    </row>
    <row r="407" spans="1:25" ht="18" hidden="1" customHeight="1">
      <c r="A407" s="108" t="s">
        <v>168</v>
      </c>
      <c r="B407" s="103"/>
      <c r="C407" s="103" t="s">
        <v>565</v>
      </c>
      <c r="D407" s="103"/>
      <c r="E407" s="103"/>
      <c r="F407" s="103"/>
      <c r="G407" s="103"/>
      <c r="H407" s="103"/>
      <c r="I407" s="103" t="s">
        <v>553</v>
      </c>
      <c r="J407" s="103"/>
      <c r="K407" s="103"/>
      <c r="L407" s="103"/>
      <c r="M407" s="103"/>
      <c r="N407" s="103"/>
      <c r="O407" s="103"/>
      <c r="P407" s="103"/>
      <c r="Q407" s="103"/>
      <c r="R407" s="103"/>
      <c r="S407" s="103"/>
      <c r="T407" s="103"/>
      <c r="U407" s="103"/>
      <c r="V407" s="103"/>
      <c r="W407" s="103"/>
      <c r="X407" s="103"/>
      <c r="Y407" s="103"/>
    </row>
    <row r="408" spans="1:25" ht="18" hidden="1" customHeight="1">
      <c r="A408" s="108" t="s">
        <v>174</v>
      </c>
      <c r="B408" s="103" t="s">
        <v>554</v>
      </c>
      <c r="C408" s="103" t="s">
        <v>565</v>
      </c>
      <c r="D408" s="103" t="s">
        <v>555</v>
      </c>
      <c r="E408" s="103" t="s">
        <v>566</v>
      </c>
      <c r="F408" s="103" t="s">
        <v>553</v>
      </c>
      <c r="G408" s="103" t="s">
        <v>556</v>
      </c>
      <c r="H408" s="103" t="s">
        <v>560</v>
      </c>
      <c r="I408" s="103" t="s">
        <v>553</v>
      </c>
      <c r="J408" s="103"/>
      <c r="K408" s="103"/>
      <c r="L408" s="103"/>
      <c r="M408" s="103"/>
      <c r="N408" s="103"/>
      <c r="O408" s="103"/>
      <c r="P408" s="103"/>
      <c r="Q408" s="103"/>
      <c r="R408" s="103"/>
      <c r="S408" s="103"/>
      <c r="T408" s="103"/>
      <c r="U408" s="103"/>
      <c r="V408" s="103"/>
      <c r="W408" s="103"/>
      <c r="X408" s="103"/>
      <c r="Y408" s="103"/>
    </row>
    <row r="409" spans="1:25" ht="18" hidden="1" customHeight="1">
      <c r="A409" s="108" t="s">
        <v>176</v>
      </c>
      <c r="B409" s="103" t="s">
        <v>554</v>
      </c>
      <c r="C409" s="103" t="s">
        <v>565</v>
      </c>
      <c r="D409" s="103" t="s">
        <v>555</v>
      </c>
      <c r="E409" s="103" t="s">
        <v>566</v>
      </c>
      <c r="F409" s="103" t="s">
        <v>553</v>
      </c>
      <c r="G409" s="103" t="s">
        <v>556</v>
      </c>
      <c r="H409" s="103" t="s">
        <v>560</v>
      </c>
      <c r="I409" s="103" t="s">
        <v>553</v>
      </c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</row>
    <row r="410" spans="1:25" ht="18" hidden="1" customHeight="1">
      <c r="A410" s="108" t="s">
        <v>181</v>
      </c>
      <c r="B410" s="103" t="s">
        <v>554</v>
      </c>
      <c r="C410" s="103" t="s">
        <v>565</v>
      </c>
      <c r="D410" s="103" t="s">
        <v>555</v>
      </c>
      <c r="E410" s="103" t="s">
        <v>566</v>
      </c>
      <c r="F410" s="103" t="s">
        <v>553</v>
      </c>
      <c r="G410" s="103" t="s">
        <v>556</v>
      </c>
      <c r="H410" s="103" t="s">
        <v>560</v>
      </c>
      <c r="I410" s="103" t="s">
        <v>553</v>
      </c>
      <c r="J410" s="103"/>
      <c r="K410" s="103"/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</row>
    <row r="411" spans="1:25" ht="18" hidden="1" customHeight="1">
      <c r="A411" s="108" t="s">
        <v>184</v>
      </c>
      <c r="B411" s="103" t="s">
        <v>554</v>
      </c>
      <c r="C411" s="103" t="s">
        <v>565</v>
      </c>
      <c r="D411" s="103" t="s">
        <v>555</v>
      </c>
      <c r="E411" s="103" t="s">
        <v>566</v>
      </c>
      <c r="F411" s="103" t="s">
        <v>553</v>
      </c>
      <c r="G411" s="103" t="s">
        <v>556</v>
      </c>
      <c r="H411" s="103" t="s">
        <v>560</v>
      </c>
      <c r="I411" s="103" t="s">
        <v>553</v>
      </c>
      <c r="J411" s="103"/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</row>
    <row r="412" spans="1:25" ht="18" hidden="1" customHeight="1">
      <c r="A412" s="108" t="s">
        <v>208</v>
      </c>
      <c r="B412" s="103" t="s">
        <v>554</v>
      </c>
      <c r="C412" s="103" t="s">
        <v>565</v>
      </c>
      <c r="D412" s="103" t="s">
        <v>555</v>
      </c>
      <c r="E412" s="103" t="s">
        <v>566</v>
      </c>
      <c r="F412" s="103" t="s">
        <v>553</v>
      </c>
      <c r="G412" s="103" t="s">
        <v>556</v>
      </c>
      <c r="H412" s="103" t="s">
        <v>560</v>
      </c>
      <c r="I412" s="103" t="s">
        <v>553</v>
      </c>
      <c r="J412" s="103"/>
      <c r="K412" s="103"/>
      <c r="L412" s="103"/>
      <c r="M412" s="103"/>
      <c r="N412" s="103"/>
      <c r="O412" s="103"/>
      <c r="P412" s="103"/>
      <c r="Q412" s="103"/>
      <c r="R412" s="103"/>
      <c r="S412" s="103"/>
      <c r="T412" s="103"/>
      <c r="U412" s="103"/>
      <c r="V412" s="103"/>
      <c r="W412" s="103"/>
      <c r="X412" s="103"/>
      <c r="Y412" s="103"/>
    </row>
    <row r="413" spans="1:25" ht="18" hidden="1" customHeight="1">
      <c r="A413" s="108" t="s">
        <v>209</v>
      </c>
      <c r="B413" s="103" t="s">
        <v>554</v>
      </c>
      <c r="C413" s="103" t="s">
        <v>565</v>
      </c>
      <c r="D413" s="103" t="s">
        <v>555</v>
      </c>
      <c r="E413" s="103" t="s">
        <v>566</v>
      </c>
      <c r="F413" s="103" t="s">
        <v>553</v>
      </c>
      <c r="G413" s="103" t="s">
        <v>556</v>
      </c>
      <c r="H413" s="103" t="s">
        <v>560</v>
      </c>
      <c r="I413" s="103" t="s">
        <v>553</v>
      </c>
      <c r="J413" s="103"/>
      <c r="K413" s="103"/>
      <c r="L413" s="103"/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</row>
    <row r="414" spans="1:25" ht="18" hidden="1" customHeight="1">
      <c r="A414" s="108" t="s">
        <v>198</v>
      </c>
      <c r="B414" s="103" t="s">
        <v>554</v>
      </c>
      <c r="C414" s="103" t="s">
        <v>565</v>
      </c>
      <c r="D414" s="103" t="s">
        <v>555</v>
      </c>
      <c r="E414" s="103" t="s">
        <v>566</v>
      </c>
      <c r="F414" s="103" t="s">
        <v>553</v>
      </c>
      <c r="G414" s="103" t="s">
        <v>556</v>
      </c>
      <c r="H414" s="103" t="s">
        <v>560</v>
      </c>
      <c r="I414" s="103" t="s">
        <v>553</v>
      </c>
      <c r="J414" s="103"/>
      <c r="K414" s="103"/>
      <c r="L414" s="103"/>
      <c r="M414" s="103"/>
      <c r="N414" s="103"/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</row>
    <row r="415" spans="1:25" ht="18" hidden="1" customHeight="1">
      <c r="A415" s="108" t="s">
        <v>200</v>
      </c>
      <c r="B415" s="103" t="s">
        <v>554</v>
      </c>
      <c r="C415" s="103" t="s">
        <v>565</v>
      </c>
      <c r="D415" s="103" t="s">
        <v>555</v>
      </c>
      <c r="E415" s="103" t="s">
        <v>566</v>
      </c>
      <c r="F415" s="103" t="s">
        <v>553</v>
      </c>
      <c r="G415" s="103" t="s">
        <v>556</v>
      </c>
      <c r="H415" s="103" t="s">
        <v>560</v>
      </c>
      <c r="I415" s="103" t="s">
        <v>553</v>
      </c>
      <c r="J415" s="103"/>
      <c r="K415" s="103"/>
      <c r="L415" s="103"/>
      <c r="M415" s="103"/>
      <c r="N415" s="103"/>
      <c r="O415" s="103"/>
      <c r="P415" s="103"/>
      <c r="Q415" s="103"/>
      <c r="R415" s="103"/>
      <c r="S415" s="103"/>
      <c r="T415" s="103"/>
      <c r="U415" s="103"/>
      <c r="V415" s="103"/>
      <c r="W415" s="103"/>
      <c r="X415" s="103"/>
      <c r="Y415" s="103"/>
    </row>
    <row r="416" spans="1:25" ht="18" hidden="1" customHeight="1">
      <c r="A416" s="108" t="s">
        <v>201</v>
      </c>
      <c r="B416" s="103"/>
      <c r="C416" s="103" t="s">
        <v>565</v>
      </c>
      <c r="D416" s="103"/>
      <c r="E416" s="103" t="s">
        <v>566</v>
      </c>
      <c r="F416" s="103"/>
      <c r="G416" s="103" t="s">
        <v>556</v>
      </c>
      <c r="H416" s="103" t="s">
        <v>560</v>
      </c>
      <c r="I416" s="103"/>
      <c r="J416" s="103"/>
      <c r="K416" s="103"/>
      <c r="L416" s="103"/>
      <c r="M416" s="103"/>
      <c r="N416" s="103"/>
      <c r="O416" s="103"/>
      <c r="P416" s="103"/>
      <c r="Q416" s="103"/>
      <c r="R416" s="103"/>
      <c r="S416" s="103"/>
      <c r="T416" s="103"/>
      <c r="U416" s="103"/>
      <c r="V416" s="103"/>
      <c r="W416" s="103"/>
      <c r="X416" s="103"/>
      <c r="Y416" s="103"/>
    </row>
    <row r="417" spans="1:25" ht="18" hidden="1" customHeight="1">
      <c r="A417" s="108" t="s">
        <v>202</v>
      </c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  <c r="R417" s="103"/>
      <c r="S417" s="103"/>
      <c r="T417" s="103"/>
      <c r="U417" s="103"/>
      <c r="V417" s="103"/>
      <c r="W417" s="103"/>
      <c r="X417" s="103"/>
      <c r="Y417" s="103"/>
    </row>
    <row r="418" spans="1:25" ht="18" hidden="1" customHeight="1">
      <c r="A418" s="108" t="s">
        <v>203</v>
      </c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  <c r="R418" s="103"/>
      <c r="S418" s="103"/>
      <c r="T418" s="103"/>
      <c r="U418" s="103"/>
      <c r="V418" s="103"/>
      <c r="W418" s="103"/>
      <c r="X418" s="103"/>
      <c r="Y418" s="103"/>
    </row>
    <row r="419" spans="1:25" ht="18" hidden="1" customHeight="1">
      <c r="A419" s="110" t="s">
        <v>204</v>
      </c>
      <c r="B419" s="109">
        <f t="shared" ref="B419:Y419" si="27">IF(COUNTA(B407:B418)=0,"-",COUNTA(B407:B418)/12)</f>
        <v>0.66666666666666663</v>
      </c>
      <c r="C419" s="109">
        <f t="shared" si="27"/>
        <v>0.83333333333333337</v>
      </c>
      <c r="D419" s="109">
        <f t="shared" si="27"/>
        <v>0.66666666666666663</v>
      </c>
      <c r="E419" s="109">
        <f t="shared" si="27"/>
        <v>0.75</v>
      </c>
      <c r="F419" s="109">
        <f t="shared" si="27"/>
        <v>0.66666666666666663</v>
      </c>
      <c r="G419" s="109">
        <f t="shared" si="27"/>
        <v>0.75</v>
      </c>
      <c r="H419" s="109">
        <f t="shared" si="27"/>
        <v>0.75</v>
      </c>
      <c r="I419" s="109">
        <f t="shared" si="27"/>
        <v>0.75</v>
      </c>
      <c r="J419" s="109" t="str">
        <f t="shared" si="27"/>
        <v>-</v>
      </c>
      <c r="K419" s="109" t="str">
        <f t="shared" si="27"/>
        <v>-</v>
      </c>
      <c r="L419" s="109" t="str">
        <f t="shared" si="27"/>
        <v>-</v>
      </c>
      <c r="M419" s="109" t="str">
        <f t="shared" si="27"/>
        <v>-</v>
      </c>
      <c r="N419" s="109" t="str">
        <f t="shared" si="27"/>
        <v>-</v>
      </c>
      <c r="O419" s="109" t="str">
        <f t="shared" si="27"/>
        <v>-</v>
      </c>
      <c r="P419" s="109" t="str">
        <f t="shared" si="27"/>
        <v>-</v>
      </c>
      <c r="Q419" s="109" t="str">
        <f t="shared" si="27"/>
        <v>-</v>
      </c>
      <c r="R419" s="109" t="str">
        <f t="shared" si="27"/>
        <v>-</v>
      </c>
      <c r="S419" s="109" t="str">
        <f t="shared" si="27"/>
        <v>-</v>
      </c>
      <c r="T419" s="109" t="str">
        <f t="shared" si="27"/>
        <v>-</v>
      </c>
      <c r="U419" s="109" t="str">
        <f t="shared" si="27"/>
        <v>-</v>
      </c>
      <c r="V419" s="109" t="str">
        <f t="shared" si="27"/>
        <v>-</v>
      </c>
      <c r="W419" s="109" t="str">
        <f t="shared" si="27"/>
        <v>-</v>
      </c>
      <c r="X419" s="109" t="str">
        <f t="shared" si="27"/>
        <v>-</v>
      </c>
      <c r="Y419" s="109" t="str">
        <f t="shared" si="27"/>
        <v>-</v>
      </c>
    </row>
    <row r="420" spans="1:25" ht="18" customHeight="1">
      <c r="T420" s="104"/>
    </row>
    <row r="421" spans="1:25" ht="18" customHeight="1">
      <c r="A421" s="117" t="s">
        <v>427</v>
      </c>
      <c r="B421" s="118" t="s">
        <v>513</v>
      </c>
      <c r="C421" s="118" t="s">
        <v>514</v>
      </c>
      <c r="D421" s="118" t="s">
        <v>515</v>
      </c>
      <c r="E421" s="118" t="s">
        <v>516</v>
      </c>
      <c r="F421" s="118" t="s">
        <v>517</v>
      </c>
      <c r="G421" s="118" t="s">
        <v>518</v>
      </c>
      <c r="H421" s="118" t="s">
        <v>519</v>
      </c>
      <c r="I421" s="118" t="s">
        <v>520</v>
      </c>
      <c r="J421" s="118" t="s">
        <v>521</v>
      </c>
      <c r="K421" s="118" t="s">
        <v>522</v>
      </c>
      <c r="L421" s="118" t="s">
        <v>523</v>
      </c>
      <c r="M421" s="118" t="s">
        <v>524</v>
      </c>
      <c r="N421" s="118" t="s">
        <v>525</v>
      </c>
      <c r="O421" s="118" t="s">
        <v>526</v>
      </c>
      <c r="P421" s="118" t="s">
        <v>527</v>
      </c>
      <c r="Q421" s="118" t="s">
        <v>528</v>
      </c>
      <c r="R421" s="118" t="s">
        <v>529</v>
      </c>
      <c r="S421" s="118" t="s">
        <v>530</v>
      </c>
      <c r="T421" s="118" t="s">
        <v>531</v>
      </c>
      <c r="U421" s="118" t="s">
        <v>532</v>
      </c>
      <c r="V421" s="118" t="s">
        <v>533</v>
      </c>
      <c r="W421" s="118" t="s">
        <v>534</v>
      </c>
      <c r="X421" s="118" t="s">
        <v>535</v>
      </c>
      <c r="Y421" s="118" t="s">
        <v>536</v>
      </c>
    </row>
    <row r="422" spans="1:25" ht="18" customHeight="1">
      <c r="A422" s="108" t="s">
        <v>168</v>
      </c>
      <c r="B422" s="103"/>
      <c r="C422" s="103" t="s">
        <v>565</v>
      </c>
      <c r="D422" s="103"/>
      <c r="E422" s="103"/>
      <c r="F422" s="103"/>
      <c r="G422" s="103"/>
      <c r="H422" s="103"/>
      <c r="I422" s="103" t="s">
        <v>540</v>
      </c>
      <c r="J422" s="103"/>
      <c r="K422" s="103"/>
      <c r="L422" s="103"/>
      <c r="M422" s="103"/>
      <c r="N422" s="103"/>
      <c r="O422" s="103"/>
      <c r="P422" s="103"/>
      <c r="Q422" s="103"/>
      <c r="R422" s="103"/>
      <c r="S422" s="103"/>
      <c r="T422" s="103"/>
      <c r="U422" s="103"/>
      <c r="V422" s="103"/>
      <c r="W422" s="103"/>
      <c r="X422" s="103"/>
      <c r="Y422" s="103"/>
    </row>
    <row r="423" spans="1:25" ht="18" customHeight="1">
      <c r="A423" s="108" t="s">
        <v>174</v>
      </c>
      <c r="B423" s="103"/>
      <c r="C423" s="103" t="s">
        <v>565</v>
      </c>
      <c r="D423" s="103" t="s">
        <v>554</v>
      </c>
      <c r="E423" s="103" t="s">
        <v>566</v>
      </c>
      <c r="F423" s="103"/>
      <c r="G423" s="103"/>
      <c r="H423" s="103" t="s">
        <v>182</v>
      </c>
      <c r="I423" s="103" t="s">
        <v>540</v>
      </c>
      <c r="J423" s="103" t="s">
        <v>544</v>
      </c>
      <c r="K423" s="103" t="s">
        <v>548</v>
      </c>
      <c r="L423" s="103" t="s">
        <v>560</v>
      </c>
      <c r="M423" s="103"/>
      <c r="N423" s="103" t="s">
        <v>577</v>
      </c>
      <c r="O423" s="103" t="s">
        <v>547</v>
      </c>
      <c r="P423" s="103" t="s">
        <v>562</v>
      </c>
      <c r="Q423" s="103" t="s">
        <v>182</v>
      </c>
      <c r="R423" s="103" t="s">
        <v>543</v>
      </c>
      <c r="S423" s="103" t="s">
        <v>561</v>
      </c>
      <c r="T423" s="103" t="s">
        <v>568</v>
      </c>
      <c r="U423" s="103"/>
      <c r="V423" s="103" t="s">
        <v>541</v>
      </c>
      <c r="W423" s="103" t="s">
        <v>550</v>
      </c>
      <c r="X423" s="103" t="s">
        <v>551</v>
      </c>
      <c r="Y423" s="103"/>
    </row>
    <row r="424" spans="1:25" ht="18" customHeight="1">
      <c r="A424" s="108" t="s">
        <v>176</v>
      </c>
      <c r="B424" s="103" t="s">
        <v>539</v>
      </c>
      <c r="C424" s="103" t="s">
        <v>565</v>
      </c>
      <c r="D424" s="103" t="s">
        <v>554</v>
      </c>
      <c r="E424" s="103" t="s">
        <v>566</v>
      </c>
      <c r="F424" s="103" t="s">
        <v>549</v>
      </c>
      <c r="G424" s="103" t="s">
        <v>556</v>
      </c>
      <c r="H424" s="103" t="s">
        <v>182</v>
      </c>
      <c r="I424" s="103" t="s">
        <v>540</v>
      </c>
      <c r="J424" s="103" t="s">
        <v>544</v>
      </c>
      <c r="K424" s="103" t="s">
        <v>548</v>
      </c>
      <c r="L424" s="103" t="s">
        <v>560</v>
      </c>
      <c r="M424" s="103"/>
      <c r="N424" s="103" t="s">
        <v>577</v>
      </c>
      <c r="O424" s="103" t="s">
        <v>547</v>
      </c>
      <c r="P424" s="103" t="s">
        <v>562</v>
      </c>
      <c r="Q424" s="103" t="s">
        <v>182</v>
      </c>
      <c r="R424" s="103" t="s">
        <v>543</v>
      </c>
      <c r="S424" s="103" t="s">
        <v>561</v>
      </c>
      <c r="T424" s="103" t="s">
        <v>568</v>
      </c>
      <c r="U424" s="103"/>
      <c r="V424" s="103" t="s">
        <v>541</v>
      </c>
      <c r="W424" s="103" t="s">
        <v>550</v>
      </c>
      <c r="X424" s="103" t="s">
        <v>551</v>
      </c>
      <c r="Y424" s="103" t="s">
        <v>574</v>
      </c>
    </row>
    <row r="425" spans="1:25" ht="18" customHeight="1">
      <c r="A425" s="108" t="s">
        <v>181</v>
      </c>
      <c r="B425" s="103" t="s">
        <v>539</v>
      </c>
      <c r="C425" s="103" t="s">
        <v>565</v>
      </c>
      <c r="D425" s="103" t="s">
        <v>554</v>
      </c>
      <c r="E425" s="103" t="s">
        <v>566</v>
      </c>
      <c r="F425" s="103" t="s">
        <v>549</v>
      </c>
      <c r="G425" s="103" t="s">
        <v>556</v>
      </c>
      <c r="H425" s="103" t="s">
        <v>182</v>
      </c>
      <c r="I425" s="103" t="s">
        <v>540</v>
      </c>
      <c r="J425" s="103" t="s">
        <v>544</v>
      </c>
      <c r="K425" s="103" t="s">
        <v>548</v>
      </c>
      <c r="L425" s="103" t="s">
        <v>560</v>
      </c>
      <c r="M425" s="103"/>
      <c r="N425" s="103" t="s">
        <v>577</v>
      </c>
      <c r="O425" s="103" t="s">
        <v>547</v>
      </c>
      <c r="P425" s="103" t="s">
        <v>562</v>
      </c>
      <c r="Q425" s="103" t="s">
        <v>182</v>
      </c>
      <c r="R425" s="103" t="s">
        <v>543</v>
      </c>
      <c r="S425" s="103" t="s">
        <v>561</v>
      </c>
      <c r="T425" s="103" t="s">
        <v>568</v>
      </c>
      <c r="U425" s="103"/>
      <c r="V425" s="103" t="s">
        <v>541</v>
      </c>
      <c r="W425" s="103" t="s">
        <v>550</v>
      </c>
      <c r="X425" s="103" t="s">
        <v>551</v>
      </c>
      <c r="Y425" s="103" t="s">
        <v>574</v>
      </c>
    </row>
    <row r="426" spans="1:25" ht="18" customHeight="1">
      <c r="A426" s="108" t="s">
        <v>184</v>
      </c>
      <c r="B426" s="103" t="s">
        <v>539</v>
      </c>
      <c r="C426" s="103" t="s">
        <v>565</v>
      </c>
      <c r="D426" s="103" t="s">
        <v>554</v>
      </c>
      <c r="E426" s="103" t="s">
        <v>566</v>
      </c>
      <c r="F426" s="103" t="s">
        <v>549</v>
      </c>
      <c r="G426" s="103" t="s">
        <v>556</v>
      </c>
      <c r="H426" s="103" t="s">
        <v>182</v>
      </c>
      <c r="I426" s="103" t="s">
        <v>540</v>
      </c>
      <c r="J426" s="103" t="s">
        <v>544</v>
      </c>
      <c r="K426" s="103" t="s">
        <v>548</v>
      </c>
      <c r="L426" s="103" t="s">
        <v>560</v>
      </c>
      <c r="M426" s="103"/>
      <c r="N426" s="103" t="s">
        <v>577</v>
      </c>
      <c r="O426" s="103" t="s">
        <v>547</v>
      </c>
      <c r="P426" s="103" t="s">
        <v>562</v>
      </c>
      <c r="Q426" s="103" t="s">
        <v>182</v>
      </c>
      <c r="R426" s="103" t="s">
        <v>543</v>
      </c>
      <c r="S426" s="103" t="s">
        <v>561</v>
      </c>
      <c r="T426" s="103" t="s">
        <v>568</v>
      </c>
      <c r="U426" s="103"/>
      <c r="V426" s="103" t="s">
        <v>541</v>
      </c>
      <c r="W426" s="103" t="s">
        <v>550</v>
      </c>
      <c r="X426" s="103" t="s">
        <v>551</v>
      </c>
      <c r="Y426" s="103" t="s">
        <v>574</v>
      </c>
    </row>
    <row r="427" spans="1:25" ht="18" customHeight="1">
      <c r="A427" s="108" t="s">
        <v>208</v>
      </c>
      <c r="B427" s="103" t="s">
        <v>539</v>
      </c>
      <c r="C427" s="103" t="s">
        <v>565</v>
      </c>
      <c r="D427" s="103" t="s">
        <v>554</v>
      </c>
      <c r="E427" s="103" t="s">
        <v>566</v>
      </c>
      <c r="F427" s="103" t="s">
        <v>549</v>
      </c>
      <c r="G427" s="103" t="s">
        <v>556</v>
      </c>
      <c r="H427" s="103" t="s">
        <v>182</v>
      </c>
      <c r="I427" s="103" t="s">
        <v>540</v>
      </c>
      <c r="J427" s="103" t="s">
        <v>544</v>
      </c>
      <c r="K427" s="103" t="s">
        <v>548</v>
      </c>
      <c r="L427" s="103" t="s">
        <v>560</v>
      </c>
      <c r="M427" s="103"/>
      <c r="N427" s="103" t="s">
        <v>577</v>
      </c>
      <c r="O427" s="103" t="s">
        <v>547</v>
      </c>
      <c r="P427" s="103" t="s">
        <v>562</v>
      </c>
      <c r="Q427" s="103" t="s">
        <v>182</v>
      </c>
      <c r="R427" s="103" t="s">
        <v>543</v>
      </c>
      <c r="S427" s="103" t="s">
        <v>561</v>
      </c>
      <c r="T427" s="103" t="s">
        <v>568</v>
      </c>
      <c r="U427" s="103"/>
      <c r="V427" s="103" t="s">
        <v>541</v>
      </c>
      <c r="W427" s="103" t="s">
        <v>550</v>
      </c>
      <c r="X427" s="103" t="s">
        <v>551</v>
      </c>
      <c r="Y427" s="103" t="s">
        <v>574</v>
      </c>
    </row>
    <row r="428" spans="1:25" ht="18" customHeight="1">
      <c r="A428" s="108" t="s">
        <v>209</v>
      </c>
      <c r="B428" s="103" t="s">
        <v>539</v>
      </c>
      <c r="C428" s="103" t="s">
        <v>565</v>
      </c>
      <c r="D428" s="103" t="s">
        <v>554</v>
      </c>
      <c r="E428" s="103" t="s">
        <v>566</v>
      </c>
      <c r="F428" s="103" t="s">
        <v>549</v>
      </c>
      <c r="G428" s="103" t="s">
        <v>556</v>
      </c>
      <c r="H428" s="103" t="s">
        <v>182</v>
      </c>
      <c r="I428" s="103" t="s">
        <v>540</v>
      </c>
      <c r="J428" s="103" t="s">
        <v>544</v>
      </c>
      <c r="K428" s="103" t="s">
        <v>548</v>
      </c>
      <c r="L428" s="103" t="s">
        <v>560</v>
      </c>
      <c r="M428" s="103"/>
      <c r="N428" s="103" t="s">
        <v>577</v>
      </c>
      <c r="O428" s="103" t="s">
        <v>547</v>
      </c>
      <c r="P428" s="103" t="s">
        <v>562</v>
      </c>
      <c r="Q428" s="103" t="s">
        <v>182</v>
      </c>
      <c r="R428" s="103" t="s">
        <v>543</v>
      </c>
      <c r="S428" s="103" t="s">
        <v>561</v>
      </c>
      <c r="T428" s="103" t="s">
        <v>568</v>
      </c>
      <c r="U428" s="103"/>
      <c r="V428" s="103" t="s">
        <v>541</v>
      </c>
      <c r="W428" s="103" t="s">
        <v>550</v>
      </c>
      <c r="X428" s="103" t="s">
        <v>551</v>
      </c>
      <c r="Y428" s="103" t="s">
        <v>574</v>
      </c>
    </row>
    <row r="429" spans="1:25" ht="18" customHeight="1">
      <c r="A429" s="108" t="s">
        <v>198</v>
      </c>
      <c r="B429" s="103" t="s">
        <v>539</v>
      </c>
      <c r="C429" s="103" t="s">
        <v>565</v>
      </c>
      <c r="D429" s="103" t="s">
        <v>554</v>
      </c>
      <c r="E429" s="103" t="s">
        <v>566</v>
      </c>
      <c r="F429" s="103" t="s">
        <v>549</v>
      </c>
      <c r="G429" s="103" t="s">
        <v>556</v>
      </c>
      <c r="H429" s="103" t="s">
        <v>182</v>
      </c>
      <c r="I429" s="103" t="s">
        <v>540</v>
      </c>
      <c r="J429" s="103" t="s">
        <v>544</v>
      </c>
      <c r="K429" s="103" t="s">
        <v>548</v>
      </c>
      <c r="L429" s="103" t="s">
        <v>560</v>
      </c>
      <c r="M429" s="103"/>
      <c r="N429" s="103" t="s">
        <v>577</v>
      </c>
      <c r="O429" s="103" t="s">
        <v>547</v>
      </c>
      <c r="P429" s="103" t="s">
        <v>562</v>
      </c>
      <c r="Q429" s="103" t="s">
        <v>182</v>
      </c>
      <c r="R429" s="103" t="s">
        <v>543</v>
      </c>
      <c r="S429" s="103" t="s">
        <v>561</v>
      </c>
      <c r="T429" s="103" t="s">
        <v>568</v>
      </c>
      <c r="U429" s="103"/>
      <c r="V429" s="103" t="s">
        <v>541</v>
      </c>
      <c r="W429" s="103" t="s">
        <v>550</v>
      </c>
      <c r="X429" s="103" t="s">
        <v>551</v>
      </c>
      <c r="Y429" s="103" t="s">
        <v>574</v>
      </c>
    </row>
    <row r="430" spans="1:25" ht="18" customHeight="1">
      <c r="A430" s="108" t="s">
        <v>200</v>
      </c>
      <c r="B430" s="103" t="s">
        <v>539</v>
      </c>
      <c r="C430" s="103" t="s">
        <v>565</v>
      </c>
      <c r="D430" s="103" t="s">
        <v>554</v>
      </c>
      <c r="E430" s="103" t="s">
        <v>566</v>
      </c>
      <c r="F430" s="103" t="s">
        <v>549</v>
      </c>
      <c r="G430" s="103" t="s">
        <v>556</v>
      </c>
      <c r="H430" s="103" t="s">
        <v>182</v>
      </c>
      <c r="I430" s="103" t="s">
        <v>540</v>
      </c>
      <c r="J430" s="103" t="s">
        <v>544</v>
      </c>
      <c r="K430" s="103" t="s">
        <v>548</v>
      </c>
      <c r="L430" s="103" t="s">
        <v>560</v>
      </c>
      <c r="M430" s="103"/>
      <c r="N430" s="103" t="s">
        <v>577</v>
      </c>
      <c r="O430" s="103" t="s">
        <v>547</v>
      </c>
      <c r="P430" s="103" t="s">
        <v>562</v>
      </c>
      <c r="Q430" s="103" t="s">
        <v>182</v>
      </c>
      <c r="R430" s="103" t="s">
        <v>543</v>
      </c>
      <c r="S430" s="103" t="s">
        <v>561</v>
      </c>
      <c r="T430" s="103" t="s">
        <v>568</v>
      </c>
      <c r="U430" s="103"/>
      <c r="V430" s="103" t="s">
        <v>541</v>
      </c>
      <c r="W430" s="103" t="s">
        <v>550</v>
      </c>
      <c r="X430" s="103" t="s">
        <v>551</v>
      </c>
      <c r="Y430" s="103" t="s">
        <v>574</v>
      </c>
    </row>
    <row r="431" spans="1:25" ht="18" customHeight="1">
      <c r="A431" s="108" t="s">
        <v>201</v>
      </c>
      <c r="B431" s="103" t="s">
        <v>539</v>
      </c>
      <c r="C431" s="103" t="s">
        <v>565</v>
      </c>
      <c r="D431" s="103" t="s">
        <v>554</v>
      </c>
      <c r="E431" s="103" t="s">
        <v>566</v>
      </c>
      <c r="F431" s="103" t="s">
        <v>549</v>
      </c>
      <c r="G431" s="103" t="s">
        <v>556</v>
      </c>
      <c r="H431" s="103" t="s">
        <v>182</v>
      </c>
      <c r="I431" s="103" t="s">
        <v>540</v>
      </c>
      <c r="J431" s="103" t="s">
        <v>544</v>
      </c>
      <c r="K431" s="103" t="s">
        <v>548</v>
      </c>
      <c r="L431" s="103" t="s">
        <v>560</v>
      </c>
      <c r="M431" s="103"/>
      <c r="N431" s="103" t="s">
        <v>577</v>
      </c>
      <c r="O431" s="103" t="s">
        <v>547</v>
      </c>
      <c r="P431" s="103" t="s">
        <v>562</v>
      </c>
      <c r="Q431" s="103" t="s">
        <v>182</v>
      </c>
      <c r="R431" s="103" t="s">
        <v>543</v>
      </c>
      <c r="S431" s="103" t="s">
        <v>561</v>
      </c>
      <c r="T431" s="103" t="s">
        <v>568</v>
      </c>
      <c r="U431" s="103"/>
      <c r="V431" s="103" t="s">
        <v>541</v>
      </c>
      <c r="W431" s="103" t="s">
        <v>550</v>
      </c>
      <c r="X431" s="103" t="s">
        <v>551</v>
      </c>
      <c r="Y431" s="103" t="s">
        <v>574</v>
      </c>
    </row>
    <row r="432" spans="1:25" ht="18" customHeight="1">
      <c r="A432" s="108" t="s">
        <v>202</v>
      </c>
      <c r="B432" s="103" t="s">
        <v>539</v>
      </c>
      <c r="C432" s="103"/>
      <c r="D432" s="103"/>
      <c r="E432" s="103"/>
      <c r="F432" s="103" t="s">
        <v>549</v>
      </c>
      <c r="G432" s="103" t="s">
        <v>556</v>
      </c>
      <c r="H432" s="103"/>
      <c r="I432" s="103"/>
      <c r="J432" s="103"/>
      <c r="K432" s="103"/>
      <c r="L432" s="103"/>
      <c r="M432" s="103"/>
      <c r="N432" s="103" t="s">
        <v>577</v>
      </c>
      <c r="O432" s="103" t="s">
        <v>547</v>
      </c>
      <c r="P432" s="103" t="s">
        <v>562</v>
      </c>
      <c r="Q432" s="103" t="s">
        <v>182</v>
      </c>
      <c r="R432" s="103" t="s">
        <v>543</v>
      </c>
      <c r="S432" s="103" t="s">
        <v>561</v>
      </c>
      <c r="T432" s="103" t="s">
        <v>568</v>
      </c>
      <c r="U432" s="103"/>
      <c r="V432" s="103" t="s">
        <v>541</v>
      </c>
      <c r="W432" s="103" t="s">
        <v>550</v>
      </c>
      <c r="X432" s="103" t="s">
        <v>551</v>
      </c>
      <c r="Y432" s="103" t="s">
        <v>574</v>
      </c>
    </row>
    <row r="433" spans="1:25" ht="18" customHeight="1">
      <c r="A433" s="108" t="s">
        <v>203</v>
      </c>
      <c r="B433" s="103"/>
      <c r="C433" s="103"/>
      <c r="D433" s="103"/>
      <c r="E433" s="103"/>
      <c r="F433" s="103" t="s">
        <v>549</v>
      </c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</row>
    <row r="434" spans="1:25" ht="18" customHeight="1">
      <c r="A434" s="110" t="s">
        <v>204</v>
      </c>
      <c r="B434" s="109">
        <f t="shared" ref="B434:Y434" si="28">IF(COUNTA(B422:B433)=0,"-",COUNTA(B422:B433)/12)</f>
        <v>0.75</v>
      </c>
      <c r="C434" s="109">
        <f t="shared" si="28"/>
        <v>0.83333333333333337</v>
      </c>
      <c r="D434" s="109">
        <f t="shared" si="28"/>
        <v>0.75</v>
      </c>
      <c r="E434" s="109">
        <f t="shared" si="28"/>
        <v>0.75</v>
      </c>
      <c r="F434" s="109">
        <f t="shared" si="28"/>
        <v>0.83333333333333337</v>
      </c>
      <c r="G434" s="109">
        <f t="shared" si="28"/>
        <v>0.75</v>
      </c>
      <c r="H434" s="109">
        <f t="shared" si="28"/>
        <v>0.75</v>
      </c>
      <c r="I434" s="109">
        <f t="shared" si="28"/>
        <v>0.83333333333333337</v>
      </c>
      <c r="J434" s="109">
        <f t="shared" si="28"/>
        <v>0.75</v>
      </c>
      <c r="K434" s="109">
        <f t="shared" si="28"/>
        <v>0.75</v>
      </c>
      <c r="L434" s="109">
        <f t="shared" si="28"/>
        <v>0.75</v>
      </c>
      <c r="M434" s="109" t="str">
        <f t="shared" si="28"/>
        <v>-</v>
      </c>
      <c r="N434" s="109">
        <f t="shared" si="28"/>
        <v>0.83333333333333337</v>
      </c>
      <c r="O434" s="109">
        <f t="shared" si="28"/>
        <v>0.83333333333333337</v>
      </c>
      <c r="P434" s="109">
        <f t="shared" si="28"/>
        <v>0.83333333333333337</v>
      </c>
      <c r="Q434" s="109">
        <f t="shared" si="28"/>
        <v>0.83333333333333337</v>
      </c>
      <c r="R434" s="109">
        <f t="shared" si="28"/>
        <v>0.83333333333333337</v>
      </c>
      <c r="S434" s="109">
        <f t="shared" si="28"/>
        <v>0.83333333333333337</v>
      </c>
      <c r="T434" s="109">
        <f t="shared" si="28"/>
        <v>0.83333333333333337</v>
      </c>
      <c r="U434" s="109" t="str">
        <f t="shared" si="28"/>
        <v>-</v>
      </c>
      <c r="V434" s="109">
        <f t="shared" si="28"/>
        <v>0.83333333333333337</v>
      </c>
      <c r="W434" s="109">
        <f t="shared" si="28"/>
        <v>0.83333333333333337</v>
      </c>
      <c r="X434" s="109">
        <f t="shared" si="28"/>
        <v>0.83333333333333337</v>
      </c>
      <c r="Y434" s="109">
        <f t="shared" si="28"/>
        <v>0.75</v>
      </c>
    </row>
    <row r="436" spans="1:25" ht="18" customHeight="1">
      <c r="A436" s="117" t="s">
        <v>428</v>
      </c>
      <c r="B436" s="118" t="s">
        <v>513</v>
      </c>
      <c r="C436" s="118" t="s">
        <v>514</v>
      </c>
      <c r="D436" s="118" t="s">
        <v>515</v>
      </c>
      <c r="E436" s="118" t="s">
        <v>516</v>
      </c>
      <c r="F436" s="118" t="s">
        <v>517</v>
      </c>
      <c r="G436" s="118" t="s">
        <v>518</v>
      </c>
      <c r="H436" s="118" t="s">
        <v>519</v>
      </c>
      <c r="I436" s="118" t="s">
        <v>520</v>
      </c>
      <c r="J436" s="118" t="s">
        <v>521</v>
      </c>
      <c r="K436" s="118" t="s">
        <v>522</v>
      </c>
      <c r="L436" s="118" t="s">
        <v>523</v>
      </c>
      <c r="M436" s="118" t="s">
        <v>524</v>
      </c>
      <c r="N436" s="118" t="s">
        <v>525</v>
      </c>
      <c r="O436" s="118" t="s">
        <v>526</v>
      </c>
      <c r="P436" s="118" t="s">
        <v>527</v>
      </c>
      <c r="Q436" s="118" t="s">
        <v>528</v>
      </c>
      <c r="R436" s="118" t="s">
        <v>529</v>
      </c>
      <c r="S436" s="118" t="s">
        <v>530</v>
      </c>
      <c r="T436" s="118" t="s">
        <v>531</v>
      </c>
      <c r="U436" s="118" t="s">
        <v>532</v>
      </c>
      <c r="V436" s="118" t="s">
        <v>533</v>
      </c>
      <c r="W436" s="118" t="s">
        <v>534</v>
      </c>
      <c r="X436" s="118" t="s">
        <v>535</v>
      </c>
      <c r="Y436" s="118" t="s">
        <v>536</v>
      </c>
    </row>
    <row r="437" spans="1:25" ht="18" customHeight="1">
      <c r="A437" s="108" t="s">
        <v>168</v>
      </c>
      <c r="B437" s="103"/>
      <c r="C437" s="103"/>
      <c r="D437" s="103"/>
      <c r="E437" s="103"/>
      <c r="F437" s="103"/>
      <c r="G437" s="103"/>
      <c r="H437" s="103"/>
      <c r="I437" s="103" t="s">
        <v>540</v>
      </c>
      <c r="J437" s="103"/>
      <c r="K437" s="103" t="s">
        <v>578</v>
      </c>
      <c r="L437" s="103" t="s">
        <v>579</v>
      </c>
      <c r="M437" s="103"/>
      <c r="N437" s="103"/>
      <c r="O437" s="103"/>
      <c r="P437" s="103"/>
      <c r="Q437" s="103"/>
      <c r="R437" s="103"/>
      <c r="S437" s="103"/>
      <c r="T437" s="103"/>
      <c r="U437" s="103"/>
      <c r="V437" s="103"/>
      <c r="W437" s="103"/>
      <c r="X437" s="103"/>
      <c r="Y437" s="103"/>
    </row>
    <row r="438" spans="1:25" ht="18" customHeight="1">
      <c r="A438" s="108" t="s">
        <v>174</v>
      </c>
      <c r="B438" s="103"/>
      <c r="C438" s="103"/>
      <c r="D438" s="103"/>
      <c r="E438" s="103"/>
      <c r="F438" s="103"/>
      <c r="G438" s="103"/>
      <c r="H438" s="103"/>
      <c r="I438" s="103" t="s">
        <v>540</v>
      </c>
      <c r="J438" s="103" t="s">
        <v>544</v>
      </c>
      <c r="K438" s="103" t="s">
        <v>578</v>
      </c>
      <c r="L438" s="103" t="s">
        <v>579</v>
      </c>
      <c r="M438" s="103" t="s">
        <v>563</v>
      </c>
      <c r="N438" s="103" t="s">
        <v>577</v>
      </c>
      <c r="O438" s="103" t="s">
        <v>547</v>
      </c>
      <c r="P438" s="103" t="s">
        <v>562</v>
      </c>
      <c r="Q438" s="103" t="s">
        <v>182</v>
      </c>
      <c r="R438" s="103" t="s">
        <v>543</v>
      </c>
      <c r="S438" s="103" t="s">
        <v>561</v>
      </c>
      <c r="T438" s="103" t="s">
        <v>568</v>
      </c>
      <c r="U438" s="103"/>
      <c r="V438" s="103" t="s">
        <v>541</v>
      </c>
      <c r="W438" s="103" t="s">
        <v>550</v>
      </c>
      <c r="X438" s="103" t="s">
        <v>551</v>
      </c>
      <c r="Y438" s="103"/>
    </row>
    <row r="439" spans="1:25" ht="18" customHeight="1">
      <c r="A439" s="108" t="s">
        <v>176</v>
      </c>
      <c r="B439" s="103"/>
      <c r="C439" s="103"/>
      <c r="D439" s="103"/>
      <c r="E439" s="103"/>
      <c r="F439" s="103" t="s">
        <v>549</v>
      </c>
      <c r="G439" s="103" t="s">
        <v>556</v>
      </c>
      <c r="H439" s="103" t="s">
        <v>548</v>
      </c>
      <c r="I439" s="103" t="s">
        <v>540</v>
      </c>
      <c r="J439" s="103" t="s">
        <v>544</v>
      </c>
      <c r="K439" s="103" t="s">
        <v>578</v>
      </c>
      <c r="L439" s="103" t="s">
        <v>579</v>
      </c>
      <c r="M439" s="103" t="s">
        <v>563</v>
      </c>
      <c r="N439" s="103" t="s">
        <v>577</v>
      </c>
      <c r="O439" s="103" t="s">
        <v>547</v>
      </c>
      <c r="P439" s="103" t="s">
        <v>562</v>
      </c>
      <c r="Q439" s="103" t="s">
        <v>182</v>
      </c>
      <c r="R439" s="103" t="s">
        <v>543</v>
      </c>
      <c r="S439" s="103" t="s">
        <v>561</v>
      </c>
      <c r="T439" s="103" t="s">
        <v>568</v>
      </c>
      <c r="U439" s="103"/>
      <c r="V439" s="103" t="s">
        <v>541</v>
      </c>
      <c r="W439" s="103" t="s">
        <v>550</v>
      </c>
      <c r="X439" s="103" t="s">
        <v>551</v>
      </c>
      <c r="Y439" s="103" t="s">
        <v>574</v>
      </c>
    </row>
    <row r="440" spans="1:25" ht="18" customHeight="1">
      <c r="A440" s="108" t="s">
        <v>181</v>
      </c>
      <c r="B440" s="103"/>
      <c r="C440" s="103"/>
      <c r="D440" s="103"/>
      <c r="E440" s="103"/>
      <c r="F440" s="103" t="s">
        <v>549</v>
      </c>
      <c r="G440" s="103" t="s">
        <v>556</v>
      </c>
      <c r="H440" s="103" t="s">
        <v>548</v>
      </c>
      <c r="I440" s="103" t="s">
        <v>540</v>
      </c>
      <c r="J440" s="103" t="s">
        <v>544</v>
      </c>
      <c r="K440" s="103" t="s">
        <v>578</v>
      </c>
      <c r="L440" s="103" t="s">
        <v>579</v>
      </c>
      <c r="M440" s="103" t="s">
        <v>563</v>
      </c>
      <c r="N440" s="103" t="s">
        <v>577</v>
      </c>
      <c r="O440" s="103" t="s">
        <v>547</v>
      </c>
      <c r="P440" s="103" t="s">
        <v>562</v>
      </c>
      <c r="Q440" s="103" t="s">
        <v>182</v>
      </c>
      <c r="R440" s="103" t="s">
        <v>543</v>
      </c>
      <c r="S440" s="103" t="s">
        <v>561</v>
      </c>
      <c r="T440" s="103" t="s">
        <v>568</v>
      </c>
      <c r="U440" s="103"/>
      <c r="V440" s="103" t="s">
        <v>541</v>
      </c>
      <c r="W440" s="103" t="s">
        <v>550</v>
      </c>
      <c r="X440" s="103" t="s">
        <v>551</v>
      </c>
      <c r="Y440" s="103" t="s">
        <v>574</v>
      </c>
    </row>
    <row r="441" spans="1:25" ht="18" customHeight="1">
      <c r="A441" s="108" t="s">
        <v>184</v>
      </c>
      <c r="B441" s="103"/>
      <c r="C441" s="103"/>
      <c r="D441" s="103"/>
      <c r="E441" s="103"/>
      <c r="F441" s="103" t="s">
        <v>549</v>
      </c>
      <c r="G441" s="103" t="s">
        <v>556</v>
      </c>
      <c r="H441" s="103" t="s">
        <v>548</v>
      </c>
      <c r="I441" s="103" t="s">
        <v>540</v>
      </c>
      <c r="J441" s="103" t="s">
        <v>544</v>
      </c>
      <c r="K441" s="103" t="s">
        <v>578</v>
      </c>
      <c r="L441" s="103" t="s">
        <v>579</v>
      </c>
      <c r="M441" s="103" t="s">
        <v>563</v>
      </c>
      <c r="N441" s="103" t="s">
        <v>577</v>
      </c>
      <c r="O441" s="103" t="s">
        <v>547</v>
      </c>
      <c r="P441" s="103" t="s">
        <v>562</v>
      </c>
      <c r="Q441" s="103" t="s">
        <v>182</v>
      </c>
      <c r="R441" s="103" t="s">
        <v>543</v>
      </c>
      <c r="S441" s="103" t="s">
        <v>561</v>
      </c>
      <c r="T441" s="103" t="s">
        <v>568</v>
      </c>
      <c r="U441" s="103"/>
      <c r="V441" s="103" t="s">
        <v>541</v>
      </c>
      <c r="W441" s="103" t="s">
        <v>550</v>
      </c>
      <c r="X441" s="103" t="s">
        <v>551</v>
      </c>
      <c r="Y441" s="103" t="s">
        <v>574</v>
      </c>
    </row>
    <row r="442" spans="1:25" ht="18" customHeight="1">
      <c r="A442" s="108" t="s">
        <v>208</v>
      </c>
      <c r="B442" s="103"/>
      <c r="C442" s="103"/>
      <c r="D442" s="103"/>
      <c r="E442" s="103"/>
      <c r="F442" s="103" t="s">
        <v>549</v>
      </c>
      <c r="G442" s="103" t="s">
        <v>556</v>
      </c>
      <c r="H442" s="103" t="s">
        <v>548</v>
      </c>
      <c r="I442" s="103" t="s">
        <v>540</v>
      </c>
      <c r="J442" s="103" t="s">
        <v>544</v>
      </c>
      <c r="K442" s="103" t="s">
        <v>578</v>
      </c>
      <c r="L442" s="103" t="s">
        <v>579</v>
      </c>
      <c r="M442" s="103" t="s">
        <v>563</v>
      </c>
      <c r="N442" s="103" t="s">
        <v>577</v>
      </c>
      <c r="O442" s="103" t="s">
        <v>547</v>
      </c>
      <c r="P442" s="103" t="s">
        <v>562</v>
      </c>
      <c r="Q442" s="103" t="s">
        <v>182</v>
      </c>
      <c r="R442" s="103" t="s">
        <v>543</v>
      </c>
      <c r="S442" s="103" t="s">
        <v>561</v>
      </c>
      <c r="T442" s="103" t="s">
        <v>568</v>
      </c>
      <c r="U442" s="103"/>
      <c r="V442" s="103" t="s">
        <v>541</v>
      </c>
      <c r="W442" s="103" t="s">
        <v>550</v>
      </c>
      <c r="X442" s="103" t="s">
        <v>551</v>
      </c>
      <c r="Y442" s="103" t="s">
        <v>574</v>
      </c>
    </row>
    <row r="443" spans="1:25" ht="18" customHeight="1">
      <c r="A443" s="108" t="s">
        <v>209</v>
      </c>
      <c r="B443" s="103"/>
      <c r="C443" s="103"/>
      <c r="D443" s="103"/>
      <c r="E443" s="103"/>
      <c r="F443" s="103" t="s">
        <v>549</v>
      </c>
      <c r="G443" s="103" t="s">
        <v>556</v>
      </c>
      <c r="H443" s="103" t="s">
        <v>548</v>
      </c>
      <c r="I443" s="103" t="s">
        <v>540</v>
      </c>
      <c r="J443" s="103" t="s">
        <v>544</v>
      </c>
      <c r="K443" s="103" t="s">
        <v>578</v>
      </c>
      <c r="L443" s="103" t="s">
        <v>579</v>
      </c>
      <c r="M443" s="103" t="s">
        <v>563</v>
      </c>
      <c r="N443" s="103" t="s">
        <v>577</v>
      </c>
      <c r="O443" s="103" t="s">
        <v>547</v>
      </c>
      <c r="P443" s="103" t="s">
        <v>562</v>
      </c>
      <c r="Q443" s="103" t="s">
        <v>182</v>
      </c>
      <c r="R443" s="103" t="s">
        <v>543</v>
      </c>
      <c r="S443" s="103" t="s">
        <v>561</v>
      </c>
      <c r="T443" s="103" t="s">
        <v>568</v>
      </c>
      <c r="U443" s="103"/>
      <c r="V443" s="103" t="s">
        <v>541</v>
      </c>
      <c r="W443" s="103" t="s">
        <v>550</v>
      </c>
      <c r="X443" s="103" t="s">
        <v>551</v>
      </c>
      <c r="Y443" s="103" t="s">
        <v>574</v>
      </c>
    </row>
    <row r="444" spans="1:25" ht="18" customHeight="1">
      <c r="A444" s="108" t="s">
        <v>198</v>
      </c>
      <c r="B444" s="103"/>
      <c r="C444" s="103"/>
      <c r="D444" s="103"/>
      <c r="E444" s="103"/>
      <c r="F444" s="103" t="s">
        <v>549</v>
      </c>
      <c r="G444" s="103" t="s">
        <v>556</v>
      </c>
      <c r="H444" s="103" t="s">
        <v>548</v>
      </c>
      <c r="I444" s="103" t="s">
        <v>540</v>
      </c>
      <c r="J444" s="103" t="s">
        <v>544</v>
      </c>
      <c r="K444" s="103" t="s">
        <v>578</v>
      </c>
      <c r="L444" s="103" t="s">
        <v>579</v>
      </c>
      <c r="M444" s="103" t="s">
        <v>563</v>
      </c>
      <c r="N444" s="103" t="s">
        <v>577</v>
      </c>
      <c r="O444" s="103" t="s">
        <v>547</v>
      </c>
      <c r="P444" s="103" t="s">
        <v>562</v>
      </c>
      <c r="Q444" s="103" t="s">
        <v>182</v>
      </c>
      <c r="R444" s="103" t="s">
        <v>543</v>
      </c>
      <c r="S444" s="103" t="s">
        <v>561</v>
      </c>
      <c r="T444" s="103" t="s">
        <v>568</v>
      </c>
      <c r="U444" s="103"/>
      <c r="V444" s="103" t="s">
        <v>541</v>
      </c>
      <c r="W444" s="103" t="s">
        <v>550</v>
      </c>
      <c r="X444" s="103" t="s">
        <v>551</v>
      </c>
      <c r="Y444" s="103" t="s">
        <v>574</v>
      </c>
    </row>
    <row r="445" spans="1:25" ht="18" customHeight="1">
      <c r="A445" s="108" t="s">
        <v>200</v>
      </c>
      <c r="B445" s="103"/>
      <c r="C445" s="103"/>
      <c r="D445" s="103"/>
      <c r="E445" s="103"/>
      <c r="F445" s="103" t="s">
        <v>549</v>
      </c>
      <c r="G445" s="103" t="s">
        <v>556</v>
      </c>
      <c r="H445" s="103" t="s">
        <v>548</v>
      </c>
      <c r="I445" s="103" t="s">
        <v>540</v>
      </c>
      <c r="J445" s="103" t="s">
        <v>544</v>
      </c>
      <c r="K445" s="103" t="s">
        <v>578</v>
      </c>
      <c r="L445" s="103" t="s">
        <v>579</v>
      </c>
      <c r="M445" s="103" t="s">
        <v>563</v>
      </c>
      <c r="N445" s="103" t="s">
        <v>577</v>
      </c>
      <c r="O445" s="103" t="s">
        <v>547</v>
      </c>
      <c r="P445" s="103" t="s">
        <v>562</v>
      </c>
      <c r="Q445" s="103" t="s">
        <v>182</v>
      </c>
      <c r="R445" s="103" t="s">
        <v>543</v>
      </c>
      <c r="S445" s="103" t="s">
        <v>561</v>
      </c>
      <c r="T445" s="103" t="s">
        <v>568</v>
      </c>
      <c r="U445" s="103"/>
      <c r="V445" s="103" t="s">
        <v>541</v>
      </c>
      <c r="W445" s="103" t="s">
        <v>550</v>
      </c>
      <c r="X445" s="103" t="s">
        <v>551</v>
      </c>
      <c r="Y445" s="103" t="s">
        <v>574</v>
      </c>
    </row>
    <row r="446" spans="1:25" ht="18" customHeight="1">
      <c r="A446" s="108" t="s">
        <v>201</v>
      </c>
      <c r="B446" s="103"/>
      <c r="C446" s="103"/>
      <c r="D446" s="103"/>
      <c r="E446" s="103"/>
      <c r="F446" s="103" t="s">
        <v>549</v>
      </c>
      <c r="G446" s="103" t="s">
        <v>556</v>
      </c>
      <c r="H446" s="103" t="s">
        <v>548</v>
      </c>
      <c r="I446" s="103"/>
      <c r="J446" s="103"/>
      <c r="K446" s="103"/>
      <c r="L446" s="103" t="s">
        <v>579</v>
      </c>
      <c r="M446" s="103" t="s">
        <v>563</v>
      </c>
      <c r="N446" s="103" t="s">
        <v>577</v>
      </c>
      <c r="O446" s="103" t="s">
        <v>547</v>
      </c>
      <c r="P446" s="103" t="s">
        <v>562</v>
      </c>
      <c r="Q446" s="103" t="s">
        <v>182</v>
      </c>
      <c r="R446" s="103" t="s">
        <v>543</v>
      </c>
      <c r="S446" s="103" t="s">
        <v>561</v>
      </c>
      <c r="T446" s="103" t="s">
        <v>568</v>
      </c>
      <c r="U446" s="103"/>
      <c r="V446" s="103" t="s">
        <v>541</v>
      </c>
      <c r="W446" s="103" t="s">
        <v>550</v>
      </c>
      <c r="X446" s="103" t="s">
        <v>551</v>
      </c>
      <c r="Y446" s="103" t="s">
        <v>574</v>
      </c>
    </row>
    <row r="447" spans="1:25" ht="18" customHeight="1">
      <c r="A447" s="108" t="s">
        <v>202</v>
      </c>
      <c r="B447" s="103"/>
      <c r="C447" s="103"/>
      <c r="D447" s="103"/>
      <c r="E447" s="103"/>
      <c r="F447" s="103" t="s">
        <v>549</v>
      </c>
      <c r="G447" s="103" t="s">
        <v>556</v>
      </c>
      <c r="H447" s="103"/>
      <c r="I447" s="103"/>
      <c r="J447" s="103"/>
      <c r="K447" s="103"/>
      <c r="L447" s="103"/>
      <c r="M447" s="103" t="s">
        <v>563</v>
      </c>
      <c r="N447" s="103" t="s">
        <v>577</v>
      </c>
      <c r="O447" s="103" t="s">
        <v>547</v>
      </c>
      <c r="P447" s="103" t="s">
        <v>562</v>
      </c>
      <c r="Q447" s="103" t="s">
        <v>182</v>
      </c>
      <c r="R447" s="103" t="s">
        <v>543</v>
      </c>
      <c r="S447" s="103" t="s">
        <v>561</v>
      </c>
      <c r="T447" s="103" t="s">
        <v>568</v>
      </c>
      <c r="U447" s="103"/>
      <c r="V447" s="103" t="s">
        <v>541</v>
      </c>
      <c r="W447" s="103" t="s">
        <v>550</v>
      </c>
      <c r="X447" s="103" t="s">
        <v>551</v>
      </c>
      <c r="Y447" s="103" t="s">
        <v>574</v>
      </c>
    </row>
    <row r="448" spans="1:25" ht="18" customHeight="1">
      <c r="A448" s="108" t="s">
        <v>203</v>
      </c>
      <c r="B448" s="103"/>
      <c r="C448" s="103"/>
      <c r="D448" s="103"/>
      <c r="E448" s="103"/>
      <c r="F448" s="103" t="s">
        <v>549</v>
      </c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</row>
    <row r="449" spans="1:25" ht="18" customHeight="1">
      <c r="A449" s="110" t="s">
        <v>204</v>
      </c>
      <c r="B449" s="109" t="str">
        <f t="shared" ref="B449:Y449" si="29">IF(COUNTA(B437:B448)=0,"-",COUNTA(B437:B448)/12)</f>
        <v>-</v>
      </c>
      <c r="C449" s="109" t="str">
        <f t="shared" si="29"/>
        <v>-</v>
      </c>
      <c r="D449" s="109" t="str">
        <f t="shared" si="29"/>
        <v>-</v>
      </c>
      <c r="E449" s="109" t="str">
        <f t="shared" si="29"/>
        <v>-</v>
      </c>
      <c r="F449" s="109">
        <f t="shared" si="29"/>
        <v>0.83333333333333337</v>
      </c>
      <c r="G449" s="109">
        <f t="shared" si="29"/>
        <v>0.75</v>
      </c>
      <c r="H449" s="109">
        <f t="shared" si="29"/>
        <v>0.66666666666666663</v>
      </c>
      <c r="I449" s="109">
        <f t="shared" si="29"/>
        <v>0.75</v>
      </c>
      <c r="J449" s="109">
        <f t="shared" si="29"/>
        <v>0.66666666666666663</v>
      </c>
      <c r="K449" s="109">
        <f t="shared" si="29"/>
        <v>0.75</v>
      </c>
      <c r="L449" s="109">
        <f t="shared" si="29"/>
        <v>0.83333333333333337</v>
      </c>
      <c r="M449" s="109">
        <f t="shared" si="29"/>
        <v>0.83333333333333337</v>
      </c>
      <c r="N449" s="109">
        <f t="shared" si="29"/>
        <v>0.83333333333333337</v>
      </c>
      <c r="O449" s="109">
        <f t="shared" si="29"/>
        <v>0.83333333333333337</v>
      </c>
      <c r="P449" s="109">
        <f t="shared" si="29"/>
        <v>0.83333333333333337</v>
      </c>
      <c r="Q449" s="109">
        <f t="shared" si="29"/>
        <v>0.83333333333333337</v>
      </c>
      <c r="R449" s="109">
        <f t="shared" si="29"/>
        <v>0.83333333333333337</v>
      </c>
      <c r="S449" s="109">
        <f t="shared" si="29"/>
        <v>0.83333333333333337</v>
      </c>
      <c r="T449" s="109">
        <f t="shared" si="29"/>
        <v>0.83333333333333337</v>
      </c>
      <c r="U449" s="109" t="str">
        <f t="shared" si="29"/>
        <v>-</v>
      </c>
      <c r="V449" s="109">
        <f t="shared" si="29"/>
        <v>0.83333333333333337</v>
      </c>
      <c r="W449" s="109">
        <f t="shared" si="29"/>
        <v>0.83333333333333337</v>
      </c>
      <c r="X449" s="109">
        <f t="shared" si="29"/>
        <v>0.83333333333333337</v>
      </c>
      <c r="Y449" s="109">
        <f t="shared" si="29"/>
        <v>0.75</v>
      </c>
    </row>
    <row r="451" spans="1:25" ht="18" customHeight="1">
      <c r="A451" s="117" t="s">
        <v>429</v>
      </c>
      <c r="B451" s="118" t="s">
        <v>513</v>
      </c>
      <c r="C451" s="118" t="s">
        <v>514</v>
      </c>
      <c r="D451" s="118" t="s">
        <v>515</v>
      </c>
      <c r="E451" s="118" t="s">
        <v>516</v>
      </c>
      <c r="F451" s="118" t="s">
        <v>517</v>
      </c>
      <c r="G451" s="118" t="s">
        <v>518</v>
      </c>
      <c r="H451" s="118" t="s">
        <v>519</v>
      </c>
      <c r="I451" s="118" t="s">
        <v>520</v>
      </c>
      <c r="J451" s="118" t="s">
        <v>521</v>
      </c>
      <c r="K451" s="118" t="s">
        <v>522</v>
      </c>
      <c r="L451" s="118" t="s">
        <v>523</v>
      </c>
      <c r="M451" s="118" t="s">
        <v>524</v>
      </c>
      <c r="N451" s="118" t="s">
        <v>525</v>
      </c>
      <c r="O451" s="118" t="s">
        <v>526</v>
      </c>
      <c r="P451" s="118" t="s">
        <v>527</v>
      </c>
      <c r="Q451" s="118" t="s">
        <v>528</v>
      </c>
      <c r="R451" s="118" t="s">
        <v>529</v>
      </c>
      <c r="S451" s="118" t="s">
        <v>530</v>
      </c>
      <c r="T451" s="118" t="s">
        <v>531</v>
      </c>
      <c r="U451" s="118" t="s">
        <v>532</v>
      </c>
      <c r="V451" s="118" t="s">
        <v>533</v>
      </c>
      <c r="W451" s="118" t="s">
        <v>534</v>
      </c>
      <c r="X451" s="118" t="s">
        <v>535</v>
      </c>
      <c r="Y451" s="118" t="s">
        <v>536</v>
      </c>
    </row>
    <row r="452" spans="1:25" ht="18" customHeight="1">
      <c r="A452" s="108" t="s">
        <v>168</v>
      </c>
      <c r="B452" s="103"/>
      <c r="C452" s="103"/>
      <c r="D452" s="103"/>
      <c r="E452" s="103"/>
      <c r="F452" s="103"/>
      <c r="G452" s="103"/>
      <c r="H452" s="103"/>
      <c r="I452" s="103"/>
      <c r="J452" s="103"/>
      <c r="K452" s="103" t="s">
        <v>578</v>
      </c>
      <c r="L452" s="103" t="s">
        <v>579</v>
      </c>
      <c r="M452" s="103"/>
      <c r="N452" s="103"/>
      <c r="O452" s="103"/>
      <c r="P452" s="103"/>
      <c r="Q452" s="103"/>
      <c r="R452" s="103"/>
      <c r="S452" s="103"/>
      <c r="T452" s="103"/>
      <c r="U452" s="103"/>
      <c r="V452" s="103"/>
      <c r="W452" s="103"/>
      <c r="X452" s="103"/>
      <c r="Y452" s="103"/>
    </row>
    <row r="453" spans="1:25" ht="18" customHeight="1">
      <c r="A453" s="108" t="s">
        <v>174</v>
      </c>
      <c r="B453" s="103"/>
      <c r="C453" s="103"/>
      <c r="D453" s="103"/>
      <c r="E453" s="103"/>
      <c r="F453" s="103"/>
      <c r="G453" s="103"/>
      <c r="H453" s="103"/>
      <c r="I453" s="103"/>
      <c r="J453" s="103"/>
      <c r="K453" s="103" t="s">
        <v>578</v>
      </c>
      <c r="L453" s="103" t="s">
        <v>579</v>
      </c>
      <c r="M453" s="103" t="s">
        <v>563</v>
      </c>
      <c r="N453" s="103" t="s">
        <v>577</v>
      </c>
      <c r="O453" s="103" t="s">
        <v>547</v>
      </c>
      <c r="P453" s="103" t="s">
        <v>562</v>
      </c>
      <c r="Q453" s="103" t="s">
        <v>182</v>
      </c>
      <c r="R453" s="103" t="s">
        <v>543</v>
      </c>
      <c r="S453" s="103" t="s">
        <v>561</v>
      </c>
      <c r="T453" s="103" t="s">
        <v>568</v>
      </c>
      <c r="U453" s="103"/>
      <c r="V453" s="103" t="s">
        <v>541</v>
      </c>
      <c r="W453" s="103" t="s">
        <v>550</v>
      </c>
      <c r="X453" s="103" t="s">
        <v>551</v>
      </c>
      <c r="Y453" s="103"/>
    </row>
    <row r="454" spans="1:25" ht="18" customHeight="1">
      <c r="A454" s="108" t="s">
        <v>176</v>
      </c>
      <c r="B454" s="103"/>
      <c r="C454" s="103"/>
      <c r="D454" s="103"/>
      <c r="E454" s="103"/>
      <c r="F454" s="103"/>
      <c r="G454" s="103"/>
      <c r="H454" s="103"/>
      <c r="I454" s="103"/>
      <c r="J454" s="103"/>
      <c r="K454" s="103" t="s">
        <v>578</v>
      </c>
      <c r="L454" s="103" t="s">
        <v>579</v>
      </c>
      <c r="M454" s="103" t="s">
        <v>563</v>
      </c>
      <c r="N454" s="103" t="s">
        <v>577</v>
      </c>
      <c r="O454" s="103" t="s">
        <v>547</v>
      </c>
      <c r="P454" s="103" t="s">
        <v>562</v>
      </c>
      <c r="Q454" s="103" t="s">
        <v>182</v>
      </c>
      <c r="R454" s="103" t="s">
        <v>543</v>
      </c>
      <c r="S454" s="103" t="s">
        <v>561</v>
      </c>
      <c r="T454" s="103" t="s">
        <v>568</v>
      </c>
      <c r="U454" s="103"/>
      <c r="V454" s="103" t="s">
        <v>541</v>
      </c>
      <c r="W454" s="103" t="s">
        <v>550</v>
      </c>
      <c r="X454" s="103" t="s">
        <v>551</v>
      </c>
      <c r="Y454" s="103" t="s">
        <v>574</v>
      </c>
    </row>
    <row r="455" spans="1:25" ht="18" customHeight="1">
      <c r="A455" s="108" t="s">
        <v>181</v>
      </c>
      <c r="B455" s="103"/>
      <c r="C455" s="103"/>
      <c r="D455" s="103"/>
      <c r="E455" s="103"/>
      <c r="F455" s="103"/>
      <c r="G455" s="103"/>
      <c r="H455" s="103"/>
      <c r="I455" s="103"/>
      <c r="J455" s="103"/>
      <c r="K455" s="103" t="s">
        <v>578</v>
      </c>
      <c r="L455" s="103" t="s">
        <v>579</v>
      </c>
      <c r="M455" s="103" t="s">
        <v>563</v>
      </c>
      <c r="N455" s="103" t="s">
        <v>577</v>
      </c>
      <c r="O455" s="103" t="s">
        <v>547</v>
      </c>
      <c r="P455" s="103" t="s">
        <v>562</v>
      </c>
      <c r="Q455" s="103" t="s">
        <v>182</v>
      </c>
      <c r="R455" s="103" t="s">
        <v>543</v>
      </c>
      <c r="S455" s="103" t="s">
        <v>561</v>
      </c>
      <c r="T455" s="103" t="s">
        <v>568</v>
      </c>
      <c r="U455" s="103"/>
      <c r="V455" s="103" t="s">
        <v>541</v>
      </c>
      <c r="W455" s="103" t="s">
        <v>550</v>
      </c>
      <c r="X455" s="103" t="s">
        <v>551</v>
      </c>
      <c r="Y455" s="103" t="s">
        <v>574</v>
      </c>
    </row>
    <row r="456" spans="1:25" ht="18" customHeight="1">
      <c r="A456" s="108" t="s">
        <v>184</v>
      </c>
      <c r="B456" s="103"/>
      <c r="C456" s="103"/>
      <c r="D456" s="103"/>
      <c r="E456" s="103"/>
      <c r="F456" s="103"/>
      <c r="G456" s="103"/>
      <c r="H456" s="103"/>
      <c r="I456" s="103"/>
      <c r="J456" s="103"/>
      <c r="K456" s="103" t="s">
        <v>578</v>
      </c>
      <c r="L456" s="103" t="s">
        <v>579</v>
      </c>
      <c r="M456" s="103" t="s">
        <v>563</v>
      </c>
      <c r="N456" s="103" t="s">
        <v>577</v>
      </c>
      <c r="O456" s="103" t="s">
        <v>547</v>
      </c>
      <c r="P456" s="103" t="s">
        <v>562</v>
      </c>
      <c r="Q456" s="103" t="s">
        <v>182</v>
      </c>
      <c r="R456" s="103" t="s">
        <v>543</v>
      </c>
      <c r="S456" s="103" t="s">
        <v>561</v>
      </c>
      <c r="T456" s="103" t="s">
        <v>568</v>
      </c>
      <c r="U456" s="103"/>
      <c r="V456" s="103" t="s">
        <v>541</v>
      </c>
      <c r="W456" s="103" t="s">
        <v>550</v>
      </c>
      <c r="X456" s="103" t="s">
        <v>551</v>
      </c>
      <c r="Y456" s="103" t="s">
        <v>574</v>
      </c>
    </row>
    <row r="457" spans="1:25" ht="18" customHeight="1">
      <c r="A457" s="108" t="s">
        <v>208</v>
      </c>
      <c r="B457" s="103"/>
      <c r="C457" s="103"/>
      <c r="D457" s="103"/>
      <c r="E457" s="103"/>
      <c r="F457" s="103"/>
      <c r="G457" s="103"/>
      <c r="H457" s="103"/>
      <c r="I457" s="103"/>
      <c r="J457" s="103"/>
      <c r="K457" s="103" t="s">
        <v>578</v>
      </c>
      <c r="L457" s="103" t="s">
        <v>579</v>
      </c>
      <c r="M457" s="103" t="s">
        <v>563</v>
      </c>
      <c r="N457" s="103" t="s">
        <v>577</v>
      </c>
      <c r="O457" s="103" t="s">
        <v>547</v>
      </c>
      <c r="P457" s="103" t="s">
        <v>562</v>
      </c>
      <c r="Q457" s="103" t="s">
        <v>182</v>
      </c>
      <c r="R457" s="103" t="s">
        <v>543</v>
      </c>
      <c r="S457" s="103" t="s">
        <v>561</v>
      </c>
      <c r="T457" s="103" t="s">
        <v>568</v>
      </c>
      <c r="U457" s="103"/>
      <c r="V457" s="103" t="s">
        <v>541</v>
      </c>
      <c r="W457" s="103" t="s">
        <v>550</v>
      </c>
      <c r="X457" s="103" t="s">
        <v>551</v>
      </c>
      <c r="Y457" s="103" t="s">
        <v>574</v>
      </c>
    </row>
    <row r="458" spans="1:25" ht="18" customHeight="1">
      <c r="A458" s="108" t="s">
        <v>209</v>
      </c>
      <c r="B458" s="103"/>
      <c r="C458" s="103"/>
      <c r="D458" s="103"/>
      <c r="E458" s="103"/>
      <c r="F458" s="103"/>
      <c r="G458" s="103"/>
      <c r="H458" s="103"/>
      <c r="I458" s="103"/>
      <c r="J458" s="103"/>
      <c r="K458" s="103" t="s">
        <v>578</v>
      </c>
      <c r="L458" s="103" t="s">
        <v>579</v>
      </c>
      <c r="M458" s="103" t="s">
        <v>563</v>
      </c>
      <c r="N458" s="103" t="s">
        <v>577</v>
      </c>
      <c r="O458" s="103" t="s">
        <v>547</v>
      </c>
      <c r="P458" s="103" t="s">
        <v>562</v>
      </c>
      <c r="Q458" s="103" t="s">
        <v>182</v>
      </c>
      <c r="R458" s="103" t="s">
        <v>543</v>
      </c>
      <c r="S458" s="103" t="s">
        <v>561</v>
      </c>
      <c r="T458" s="103" t="s">
        <v>568</v>
      </c>
      <c r="U458" s="103"/>
      <c r="V458" s="103" t="s">
        <v>541</v>
      </c>
      <c r="W458" s="103" t="s">
        <v>550</v>
      </c>
      <c r="X458" s="103" t="s">
        <v>551</v>
      </c>
      <c r="Y458" s="103" t="s">
        <v>574</v>
      </c>
    </row>
    <row r="459" spans="1:25" ht="18" customHeight="1">
      <c r="A459" s="108" t="s">
        <v>198</v>
      </c>
      <c r="B459" s="103"/>
      <c r="C459" s="103"/>
      <c r="D459" s="103"/>
      <c r="E459" s="103"/>
      <c r="F459" s="103"/>
      <c r="G459" s="103"/>
      <c r="H459" s="103"/>
      <c r="I459" s="103"/>
      <c r="J459" s="103"/>
      <c r="K459" s="103" t="s">
        <v>578</v>
      </c>
      <c r="L459" s="103" t="s">
        <v>579</v>
      </c>
      <c r="M459" s="103" t="s">
        <v>563</v>
      </c>
      <c r="N459" s="103" t="s">
        <v>577</v>
      </c>
      <c r="O459" s="103" t="s">
        <v>547</v>
      </c>
      <c r="P459" s="103" t="s">
        <v>562</v>
      </c>
      <c r="Q459" s="103" t="s">
        <v>182</v>
      </c>
      <c r="R459" s="103" t="s">
        <v>543</v>
      </c>
      <c r="S459" s="103" t="s">
        <v>561</v>
      </c>
      <c r="T459" s="103" t="s">
        <v>568</v>
      </c>
      <c r="U459" s="103"/>
      <c r="V459" s="103" t="s">
        <v>541</v>
      </c>
      <c r="W459" s="103" t="s">
        <v>550</v>
      </c>
      <c r="X459" s="103" t="s">
        <v>551</v>
      </c>
      <c r="Y459" s="103" t="s">
        <v>574</v>
      </c>
    </row>
    <row r="460" spans="1:25" ht="18" customHeight="1">
      <c r="A460" s="108" t="s">
        <v>200</v>
      </c>
      <c r="B460" s="103"/>
      <c r="C460" s="103"/>
      <c r="D460" s="103"/>
      <c r="E460" s="103"/>
      <c r="F460" s="103"/>
      <c r="G460" s="103"/>
      <c r="H460" s="103"/>
      <c r="I460" s="103"/>
      <c r="J460" s="103"/>
      <c r="K460" s="103" t="s">
        <v>578</v>
      </c>
      <c r="L460" s="103" t="s">
        <v>579</v>
      </c>
      <c r="M460" s="103" t="s">
        <v>563</v>
      </c>
      <c r="N460" s="103" t="s">
        <v>577</v>
      </c>
      <c r="O460" s="103" t="s">
        <v>547</v>
      </c>
      <c r="P460" s="103" t="s">
        <v>562</v>
      </c>
      <c r="Q460" s="103" t="s">
        <v>182</v>
      </c>
      <c r="R460" s="103" t="s">
        <v>543</v>
      </c>
      <c r="S460" s="103" t="s">
        <v>561</v>
      </c>
      <c r="T460" s="103" t="s">
        <v>568</v>
      </c>
      <c r="U460" s="103"/>
      <c r="V460" s="103" t="s">
        <v>541</v>
      </c>
      <c r="W460" s="103" t="s">
        <v>550</v>
      </c>
      <c r="X460" s="103" t="s">
        <v>551</v>
      </c>
      <c r="Y460" s="103" t="s">
        <v>574</v>
      </c>
    </row>
    <row r="461" spans="1:25" ht="18" customHeight="1">
      <c r="A461" s="108" t="s">
        <v>201</v>
      </c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 t="s">
        <v>579</v>
      </c>
      <c r="M461" s="103" t="s">
        <v>563</v>
      </c>
      <c r="N461" s="103" t="s">
        <v>577</v>
      </c>
      <c r="O461" s="103" t="s">
        <v>547</v>
      </c>
      <c r="P461" s="103" t="s">
        <v>562</v>
      </c>
      <c r="Q461" s="103" t="s">
        <v>182</v>
      </c>
      <c r="R461" s="103" t="s">
        <v>543</v>
      </c>
      <c r="S461" s="103" t="s">
        <v>561</v>
      </c>
      <c r="T461" s="103" t="s">
        <v>568</v>
      </c>
      <c r="U461" s="103"/>
      <c r="V461" s="103" t="s">
        <v>541</v>
      </c>
      <c r="W461" s="103" t="s">
        <v>550</v>
      </c>
      <c r="X461" s="103" t="s">
        <v>551</v>
      </c>
      <c r="Y461" s="103" t="s">
        <v>574</v>
      </c>
    </row>
    <row r="462" spans="1:25" ht="18" customHeight="1">
      <c r="A462" s="108" t="s">
        <v>202</v>
      </c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 t="s">
        <v>563</v>
      </c>
      <c r="N462" s="103" t="s">
        <v>577</v>
      </c>
      <c r="O462" s="103" t="s">
        <v>547</v>
      </c>
      <c r="P462" s="103" t="s">
        <v>562</v>
      </c>
      <c r="Q462" s="103" t="s">
        <v>182</v>
      </c>
      <c r="R462" s="103" t="s">
        <v>543</v>
      </c>
      <c r="S462" s="103" t="s">
        <v>561</v>
      </c>
      <c r="T462" s="103" t="s">
        <v>568</v>
      </c>
      <c r="U462" s="103"/>
      <c r="V462" s="103" t="s">
        <v>541</v>
      </c>
      <c r="W462" s="103" t="s">
        <v>550</v>
      </c>
      <c r="X462" s="103" t="s">
        <v>551</v>
      </c>
      <c r="Y462" s="103" t="s">
        <v>574</v>
      </c>
    </row>
    <row r="463" spans="1:25" ht="18" customHeight="1">
      <c r="A463" s="108" t="s">
        <v>203</v>
      </c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3"/>
      <c r="N463" s="103"/>
      <c r="O463" s="103"/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</row>
    <row r="464" spans="1:25" ht="18" customHeight="1">
      <c r="A464" s="110" t="s">
        <v>204</v>
      </c>
      <c r="B464" s="109" t="str">
        <f t="shared" ref="B464:Y464" si="30">IF(COUNTA(B452:B463)=0,"-",COUNTA(B452:B463)/12)</f>
        <v>-</v>
      </c>
      <c r="C464" s="109" t="str">
        <f t="shared" si="30"/>
        <v>-</v>
      </c>
      <c r="D464" s="109" t="str">
        <f t="shared" si="30"/>
        <v>-</v>
      </c>
      <c r="E464" s="109" t="str">
        <f t="shared" si="30"/>
        <v>-</v>
      </c>
      <c r="F464" s="109" t="str">
        <f t="shared" si="30"/>
        <v>-</v>
      </c>
      <c r="G464" s="109" t="str">
        <f t="shared" si="30"/>
        <v>-</v>
      </c>
      <c r="H464" s="109" t="str">
        <f t="shared" si="30"/>
        <v>-</v>
      </c>
      <c r="I464" s="109" t="str">
        <f t="shared" si="30"/>
        <v>-</v>
      </c>
      <c r="J464" s="109" t="str">
        <f t="shared" si="30"/>
        <v>-</v>
      </c>
      <c r="K464" s="109">
        <f t="shared" si="30"/>
        <v>0.75</v>
      </c>
      <c r="L464" s="109">
        <f t="shared" si="30"/>
        <v>0.83333333333333337</v>
      </c>
      <c r="M464" s="109">
        <f t="shared" si="30"/>
        <v>0.83333333333333337</v>
      </c>
      <c r="N464" s="109">
        <f t="shared" si="30"/>
        <v>0.83333333333333337</v>
      </c>
      <c r="O464" s="109">
        <f t="shared" si="30"/>
        <v>0.83333333333333337</v>
      </c>
      <c r="P464" s="109">
        <f t="shared" si="30"/>
        <v>0.83333333333333337</v>
      </c>
      <c r="Q464" s="109">
        <f t="shared" si="30"/>
        <v>0.83333333333333337</v>
      </c>
      <c r="R464" s="109">
        <f t="shared" si="30"/>
        <v>0.83333333333333337</v>
      </c>
      <c r="S464" s="109">
        <f t="shared" si="30"/>
        <v>0.83333333333333337</v>
      </c>
      <c r="T464" s="109">
        <f t="shared" si="30"/>
        <v>0.83333333333333337</v>
      </c>
      <c r="U464" s="109" t="str">
        <f t="shared" si="30"/>
        <v>-</v>
      </c>
      <c r="V464" s="109">
        <f t="shared" si="30"/>
        <v>0.83333333333333337</v>
      </c>
      <c r="W464" s="109">
        <f t="shared" si="30"/>
        <v>0.83333333333333337</v>
      </c>
      <c r="X464" s="109">
        <f t="shared" si="30"/>
        <v>0.83333333333333337</v>
      </c>
      <c r="Y464" s="109">
        <f t="shared" si="30"/>
        <v>0.75</v>
      </c>
    </row>
    <row r="466" spans="1:25" ht="18" customHeight="1">
      <c r="A466" s="117" t="s">
        <v>456</v>
      </c>
      <c r="B466" s="118" t="s">
        <v>513</v>
      </c>
      <c r="C466" s="118" t="s">
        <v>514</v>
      </c>
      <c r="D466" s="118" t="s">
        <v>515</v>
      </c>
      <c r="E466" s="118" t="s">
        <v>516</v>
      </c>
      <c r="F466" s="118" t="s">
        <v>517</v>
      </c>
      <c r="G466" s="118" t="s">
        <v>518</v>
      </c>
      <c r="H466" s="118" t="s">
        <v>519</v>
      </c>
      <c r="I466" s="118" t="s">
        <v>520</v>
      </c>
      <c r="J466" s="118" t="s">
        <v>521</v>
      </c>
      <c r="K466" s="118" t="s">
        <v>522</v>
      </c>
      <c r="L466" s="118" t="s">
        <v>523</v>
      </c>
      <c r="M466" s="118" t="s">
        <v>524</v>
      </c>
      <c r="N466" s="118" t="s">
        <v>525</v>
      </c>
      <c r="O466" s="118" t="s">
        <v>526</v>
      </c>
      <c r="P466" s="118" t="s">
        <v>527</v>
      </c>
      <c r="Q466" s="118" t="s">
        <v>528</v>
      </c>
      <c r="R466" s="118" t="s">
        <v>529</v>
      </c>
      <c r="S466" s="118" t="s">
        <v>530</v>
      </c>
      <c r="T466" s="118" t="s">
        <v>531</v>
      </c>
      <c r="U466" s="118" t="s">
        <v>532</v>
      </c>
      <c r="V466" s="118" t="s">
        <v>533</v>
      </c>
      <c r="W466" s="118" t="s">
        <v>534</v>
      </c>
      <c r="X466" s="118" t="s">
        <v>535</v>
      </c>
      <c r="Y466" s="118" t="s">
        <v>536</v>
      </c>
    </row>
    <row r="467" spans="1:25" ht="18" customHeight="1">
      <c r="A467" s="108" t="s">
        <v>168</v>
      </c>
      <c r="B467" s="103"/>
      <c r="C467" s="103"/>
      <c r="D467" s="103"/>
      <c r="E467" s="103"/>
      <c r="F467" s="103"/>
      <c r="G467" s="103"/>
      <c r="H467" s="103"/>
      <c r="I467" s="103"/>
      <c r="J467" s="103"/>
      <c r="K467" s="103" t="s">
        <v>578</v>
      </c>
      <c r="L467" s="103" t="s">
        <v>579</v>
      </c>
      <c r="M467" s="103"/>
      <c r="N467" s="103"/>
      <c r="O467" s="103"/>
      <c r="P467" s="103"/>
      <c r="Q467" s="103"/>
      <c r="R467" s="103"/>
      <c r="S467" s="103"/>
      <c r="T467" s="103"/>
      <c r="U467" s="103"/>
      <c r="V467" s="103"/>
      <c r="W467" s="103"/>
      <c r="X467" s="103"/>
      <c r="Y467" s="103"/>
    </row>
    <row r="468" spans="1:25" ht="18" customHeight="1">
      <c r="A468" s="108" t="s">
        <v>174</v>
      </c>
      <c r="B468" s="103"/>
      <c r="C468" s="103"/>
      <c r="D468" s="103"/>
      <c r="E468" s="103"/>
      <c r="F468" s="103"/>
      <c r="G468" s="103"/>
      <c r="H468" s="103"/>
      <c r="I468" s="103"/>
      <c r="J468" s="103"/>
      <c r="K468" s="103" t="s">
        <v>578</v>
      </c>
      <c r="L468" s="103" t="s">
        <v>579</v>
      </c>
      <c r="M468" s="103" t="s">
        <v>563</v>
      </c>
      <c r="N468" s="103" t="s">
        <v>577</v>
      </c>
      <c r="O468" s="103" t="s">
        <v>547</v>
      </c>
      <c r="P468" s="103" t="s">
        <v>562</v>
      </c>
      <c r="Q468" s="103" t="s">
        <v>182</v>
      </c>
      <c r="R468" s="103"/>
      <c r="S468" s="103"/>
      <c r="T468" s="103"/>
      <c r="U468" s="103"/>
      <c r="V468" s="103" t="s">
        <v>541</v>
      </c>
      <c r="W468" s="103" t="s">
        <v>550</v>
      </c>
      <c r="X468" s="103" t="s">
        <v>551</v>
      </c>
      <c r="Y468" s="103"/>
    </row>
    <row r="469" spans="1:25" ht="18" customHeight="1">
      <c r="A469" s="108" t="s">
        <v>176</v>
      </c>
      <c r="B469" s="103"/>
      <c r="C469" s="103"/>
      <c r="D469" s="103"/>
      <c r="E469" s="103"/>
      <c r="F469" s="103"/>
      <c r="G469" s="103"/>
      <c r="H469" s="103"/>
      <c r="I469" s="103"/>
      <c r="J469" s="103"/>
      <c r="K469" s="103" t="s">
        <v>578</v>
      </c>
      <c r="L469" s="103" t="s">
        <v>579</v>
      </c>
      <c r="M469" s="103" t="s">
        <v>563</v>
      </c>
      <c r="N469" s="103" t="s">
        <v>577</v>
      </c>
      <c r="O469" s="103" t="s">
        <v>547</v>
      </c>
      <c r="P469" s="103" t="s">
        <v>562</v>
      </c>
      <c r="Q469" s="103" t="s">
        <v>182</v>
      </c>
      <c r="R469" s="103"/>
      <c r="S469" s="103" t="s">
        <v>561</v>
      </c>
      <c r="T469" s="103" t="s">
        <v>568</v>
      </c>
      <c r="U469" s="103"/>
      <c r="V469" s="103" t="s">
        <v>541</v>
      </c>
      <c r="W469" s="103" t="s">
        <v>550</v>
      </c>
      <c r="X469" s="103" t="s">
        <v>551</v>
      </c>
      <c r="Y469" s="103" t="s">
        <v>574</v>
      </c>
    </row>
    <row r="470" spans="1:25" ht="18" customHeight="1">
      <c r="A470" s="108" t="s">
        <v>181</v>
      </c>
      <c r="B470" s="103"/>
      <c r="C470" s="103"/>
      <c r="D470" s="103"/>
      <c r="E470" s="103"/>
      <c r="F470" s="103"/>
      <c r="G470" s="103"/>
      <c r="H470" s="103"/>
      <c r="I470" s="103"/>
      <c r="J470" s="103"/>
      <c r="K470" s="103" t="s">
        <v>578</v>
      </c>
      <c r="L470" s="103" t="s">
        <v>579</v>
      </c>
      <c r="M470" s="103" t="s">
        <v>563</v>
      </c>
      <c r="N470" s="103" t="s">
        <v>577</v>
      </c>
      <c r="O470" s="103" t="s">
        <v>547</v>
      </c>
      <c r="P470" s="103" t="s">
        <v>562</v>
      </c>
      <c r="Q470" s="103" t="s">
        <v>182</v>
      </c>
      <c r="R470" s="103"/>
      <c r="S470" s="103" t="s">
        <v>561</v>
      </c>
      <c r="T470" s="103" t="s">
        <v>568</v>
      </c>
      <c r="U470" s="103"/>
      <c r="V470" s="103" t="s">
        <v>541</v>
      </c>
      <c r="W470" s="103" t="s">
        <v>550</v>
      </c>
      <c r="X470" s="103" t="s">
        <v>551</v>
      </c>
      <c r="Y470" s="103" t="s">
        <v>574</v>
      </c>
    </row>
    <row r="471" spans="1:25" ht="18" customHeight="1">
      <c r="A471" s="108" t="s">
        <v>184</v>
      </c>
      <c r="B471" s="103"/>
      <c r="C471" s="103"/>
      <c r="D471" s="103"/>
      <c r="E471" s="103"/>
      <c r="F471" s="103"/>
      <c r="G471" s="103"/>
      <c r="H471" s="103"/>
      <c r="I471" s="103"/>
      <c r="J471" s="103"/>
      <c r="K471" s="103" t="s">
        <v>578</v>
      </c>
      <c r="L471" s="103" t="s">
        <v>579</v>
      </c>
      <c r="M471" s="103" t="s">
        <v>563</v>
      </c>
      <c r="N471" s="103" t="s">
        <v>577</v>
      </c>
      <c r="O471" s="103" t="s">
        <v>547</v>
      </c>
      <c r="P471" s="103" t="s">
        <v>562</v>
      </c>
      <c r="Q471" s="103" t="s">
        <v>182</v>
      </c>
      <c r="R471" s="103"/>
      <c r="S471" s="103" t="s">
        <v>561</v>
      </c>
      <c r="T471" s="103" t="s">
        <v>568</v>
      </c>
      <c r="U471" s="103"/>
      <c r="V471" s="103" t="s">
        <v>541</v>
      </c>
      <c r="W471" s="103" t="s">
        <v>550</v>
      </c>
      <c r="X471" s="103" t="s">
        <v>551</v>
      </c>
      <c r="Y471" s="103" t="s">
        <v>574</v>
      </c>
    </row>
    <row r="472" spans="1:25" ht="18" customHeight="1">
      <c r="A472" s="108" t="s">
        <v>208</v>
      </c>
      <c r="B472" s="103"/>
      <c r="C472" s="103"/>
      <c r="D472" s="103"/>
      <c r="E472" s="103"/>
      <c r="F472" s="103"/>
      <c r="G472" s="103"/>
      <c r="H472" s="103"/>
      <c r="I472" s="103"/>
      <c r="J472" s="103"/>
      <c r="K472" s="103" t="s">
        <v>578</v>
      </c>
      <c r="L472" s="103" t="s">
        <v>579</v>
      </c>
      <c r="M472" s="103" t="s">
        <v>563</v>
      </c>
      <c r="N472" s="103" t="s">
        <v>577</v>
      </c>
      <c r="O472" s="103" t="s">
        <v>547</v>
      </c>
      <c r="P472" s="103" t="s">
        <v>562</v>
      </c>
      <c r="Q472" s="103" t="s">
        <v>182</v>
      </c>
      <c r="R472" s="103"/>
      <c r="S472" s="103" t="s">
        <v>561</v>
      </c>
      <c r="T472" s="103" t="s">
        <v>568</v>
      </c>
      <c r="U472" s="103"/>
      <c r="V472" s="103" t="s">
        <v>541</v>
      </c>
      <c r="W472" s="103" t="s">
        <v>550</v>
      </c>
      <c r="X472" s="103" t="s">
        <v>551</v>
      </c>
      <c r="Y472" s="103" t="s">
        <v>574</v>
      </c>
    </row>
    <row r="473" spans="1:25" ht="18" customHeight="1">
      <c r="A473" s="108" t="s">
        <v>209</v>
      </c>
      <c r="B473" s="103"/>
      <c r="C473" s="103"/>
      <c r="D473" s="103"/>
      <c r="E473" s="103"/>
      <c r="F473" s="103"/>
      <c r="G473" s="103"/>
      <c r="H473" s="103"/>
      <c r="I473" s="103"/>
      <c r="J473" s="103"/>
      <c r="K473" s="103" t="s">
        <v>578</v>
      </c>
      <c r="L473" s="103" t="s">
        <v>579</v>
      </c>
      <c r="M473" s="103" t="s">
        <v>563</v>
      </c>
      <c r="N473" s="103" t="s">
        <v>577</v>
      </c>
      <c r="O473" s="103" t="s">
        <v>547</v>
      </c>
      <c r="P473" s="103" t="s">
        <v>562</v>
      </c>
      <c r="Q473" s="103" t="s">
        <v>182</v>
      </c>
      <c r="R473" s="103"/>
      <c r="S473" s="103" t="s">
        <v>561</v>
      </c>
      <c r="T473" s="103" t="s">
        <v>568</v>
      </c>
      <c r="U473" s="103"/>
      <c r="V473" s="103" t="s">
        <v>541</v>
      </c>
      <c r="W473" s="103" t="s">
        <v>550</v>
      </c>
      <c r="X473" s="103" t="s">
        <v>551</v>
      </c>
      <c r="Y473" s="103" t="s">
        <v>574</v>
      </c>
    </row>
    <row r="474" spans="1:25" ht="18" customHeight="1">
      <c r="A474" s="108" t="s">
        <v>198</v>
      </c>
      <c r="B474" s="103"/>
      <c r="C474" s="103"/>
      <c r="D474" s="103"/>
      <c r="E474" s="103"/>
      <c r="F474" s="103"/>
      <c r="G474" s="103"/>
      <c r="H474" s="103"/>
      <c r="I474" s="103"/>
      <c r="J474" s="103"/>
      <c r="K474" s="103" t="s">
        <v>578</v>
      </c>
      <c r="L474" s="103" t="s">
        <v>579</v>
      </c>
      <c r="M474" s="103" t="s">
        <v>563</v>
      </c>
      <c r="N474" s="103" t="s">
        <v>577</v>
      </c>
      <c r="O474" s="103" t="s">
        <v>547</v>
      </c>
      <c r="P474" s="103" t="s">
        <v>562</v>
      </c>
      <c r="Q474" s="103" t="s">
        <v>182</v>
      </c>
      <c r="R474" s="103"/>
      <c r="S474" s="103" t="s">
        <v>561</v>
      </c>
      <c r="T474" s="103" t="s">
        <v>568</v>
      </c>
      <c r="U474" s="103"/>
      <c r="V474" s="103" t="s">
        <v>541</v>
      </c>
      <c r="W474" s="103" t="s">
        <v>550</v>
      </c>
      <c r="X474" s="103" t="s">
        <v>551</v>
      </c>
      <c r="Y474" s="103" t="s">
        <v>574</v>
      </c>
    </row>
    <row r="475" spans="1:25" ht="18" customHeight="1">
      <c r="A475" s="108" t="s">
        <v>200</v>
      </c>
      <c r="B475" s="103"/>
      <c r="C475" s="103"/>
      <c r="D475" s="103"/>
      <c r="E475" s="103"/>
      <c r="F475" s="103"/>
      <c r="G475" s="103"/>
      <c r="H475" s="103"/>
      <c r="I475" s="103"/>
      <c r="J475" s="103"/>
      <c r="K475" s="103" t="s">
        <v>578</v>
      </c>
      <c r="L475" s="103" t="s">
        <v>579</v>
      </c>
      <c r="M475" s="103" t="s">
        <v>563</v>
      </c>
      <c r="N475" s="103" t="s">
        <v>577</v>
      </c>
      <c r="O475" s="103" t="s">
        <v>547</v>
      </c>
      <c r="P475" s="103" t="s">
        <v>562</v>
      </c>
      <c r="Q475" s="103" t="s">
        <v>182</v>
      </c>
      <c r="R475" s="103"/>
      <c r="S475" s="103" t="s">
        <v>561</v>
      </c>
      <c r="T475" s="103" t="s">
        <v>568</v>
      </c>
      <c r="U475" s="103"/>
      <c r="V475" s="103" t="s">
        <v>541</v>
      </c>
      <c r="W475" s="103" t="s">
        <v>550</v>
      </c>
      <c r="X475" s="103" t="s">
        <v>551</v>
      </c>
      <c r="Y475" s="103" t="s">
        <v>574</v>
      </c>
    </row>
    <row r="476" spans="1:25" ht="18" customHeight="1">
      <c r="A476" s="108" t="s">
        <v>201</v>
      </c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 t="s">
        <v>579</v>
      </c>
      <c r="M476" s="103" t="s">
        <v>563</v>
      </c>
      <c r="N476" s="103" t="s">
        <v>577</v>
      </c>
      <c r="O476" s="103" t="s">
        <v>547</v>
      </c>
      <c r="P476" s="103" t="s">
        <v>562</v>
      </c>
      <c r="Q476" s="103" t="s">
        <v>182</v>
      </c>
      <c r="R476" s="103"/>
      <c r="S476" s="103" t="s">
        <v>561</v>
      </c>
      <c r="T476" s="103" t="s">
        <v>568</v>
      </c>
      <c r="U476" s="103"/>
      <c r="V476" s="103" t="s">
        <v>541</v>
      </c>
      <c r="W476" s="103" t="s">
        <v>550</v>
      </c>
      <c r="X476" s="103" t="s">
        <v>551</v>
      </c>
      <c r="Y476" s="103" t="s">
        <v>574</v>
      </c>
    </row>
    <row r="477" spans="1:25" ht="18" customHeight="1">
      <c r="A477" s="108" t="s">
        <v>202</v>
      </c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 t="s">
        <v>563</v>
      </c>
      <c r="N477" s="103" t="s">
        <v>577</v>
      </c>
      <c r="O477" s="103" t="s">
        <v>547</v>
      </c>
      <c r="P477" s="103" t="s">
        <v>562</v>
      </c>
      <c r="Q477" s="103" t="s">
        <v>182</v>
      </c>
      <c r="R477" s="103"/>
      <c r="S477" s="103" t="s">
        <v>561</v>
      </c>
      <c r="T477" s="103" t="s">
        <v>568</v>
      </c>
      <c r="U477" s="103"/>
      <c r="V477" s="103" t="s">
        <v>541</v>
      </c>
      <c r="W477" s="103" t="s">
        <v>550</v>
      </c>
      <c r="X477" s="103" t="s">
        <v>551</v>
      </c>
      <c r="Y477" s="103" t="s">
        <v>574</v>
      </c>
    </row>
    <row r="478" spans="1:25" ht="18" customHeight="1">
      <c r="A478" s="108" t="s">
        <v>203</v>
      </c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  <c r="R478" s="103"/>
      <c r="S478" s="103"/>
      <c r="T478" s="103"/>
      <c r="U478" s="103"/>
      <c r="V478" s="103"/>
      <c r="W478" s="103"/>
      <c r="X478" s="103"/>
      <c r="Y478" s="103"/>
    </row>
    <row r="479" spans="1:25" ht="18" customHeight="1">
      <c r="A479" s="110" t="s">
        <v>204</v>
      </c>
      <c r="B479" s="109" t="str">
        <f t="shared" ref="B479:Y479" si="31">IF(COUNTA(B467:B478)=0,"-",COUNTA(B467:B478)/12)</f>
        <v>-</v>
      </c>
      <c r="C479" s="109" t="str">
        <f t="shared" si="31"/>
        <v>-</v>
      </c>
      <c r="D479" s="109" t="str">
        <f t="shared" si="31"/>
        <v>-</v>
      </c>
      <c r="E479" s="109" t="str">
        <f t="shared" si="31"/>
        <v>-</v>
      </c>
      <c r="F479" s="109" t="str">
        <f t="shared" si="31"/>
        <v>-</v>
      </c>
      <c r="G479" s="109" t="str">
        <f t="shared" si="31"/>
        <v>-</v>
      </c>
      <c r="H479" s="109" t="str">
        <f t="shared" si="31"/>
        <v>-</v>
      </c>
      <c r="I479" s="109" t="str">
        <f t="shared" si="31"/>
        <v>-</v>
      </c>
      <c r="J479" s="109" t="str">
        <f t="shared" si="31"/>
        <v>-</v>
      </c>
      <c r="K479" s="109">
        <f t="shared" si="31"/>
        <v>0.75</v>
      </c>
      <c r="L479" s="109">
        <f t="shared" si="31"/>
        <v>0.83333333333333337</v>
      </c>
      <c r="M479" s="109">
        <f t="shared" si="31"/>
        <v>0.83333333333333337</v>
      </c>
      <c r="N479" s="109">
        <f t="shared" si="31"/>
        <v>0.83333333333333337</v>
      </c>
      <c r="O479" s="109">
        <f t="shared" si="31"/>
        <v>0.83333333333333337</v>
      </c>
      <c r="P479" s="109">
        <f t="shared" si="31"/>
        <v>0.83333333333333337</v>
      </c>
      <c r="Q479" s="109">
        <f t="shared" si="31"/>
        <v>0.83333333333333337</v>
      </c>
      <c r="R479" s="109" t="str">
        <f t="shared" si="31"/>
        <v>-</v>
      </c>
      <c r="S479" s="109">
        <f t="shared" si="31"/>
        <v>0.75</v>
      </c>
      <c r="T479" s="109">
        <f t="shared" si="31"/>
        <v>0.75</v>
      </c>
      <c r="U479" s="109" t="str">
        <f t="shared" si="31"/>
        <v>-</v>
      </c>
      <c r="V479" s="109">
        <f t="shared" si="31"/>
        <v>0.83333333333333337</v>
      </c>
      <c r="W479" s="109">
        <f t="shared" si="31"/>
        <v>0.83333333333333337</v>
      </c>
      <c r="X479" s="109">
        <f t="shared" si="31"/>
        <v>0.83333333333333337</v>
      </c>
      <c r="Y479" s="109">
        <f t="shared" si="31"/>
        <v>0.75</v>
      </c>
    </row>
    <row r="481" spans="1:25" ht="18" customHeight="1">
      <c r="A481" s="117" t="s">
        <v>460</v>
      </c>
      <c r="B481" s="118" t="s">
        <v>513</v>
      </c>
      <c r="C481" s="118" t="s">
        <v>514</v>
      </c>
      <c r="D481" s="118" t="s">
        <v>515</v>
      </c>
      <c r="E481" s="118" t="s">
        <v>516</v>
      </c>
      <c r="F481" s="118" t="s">
        <v>517</v>
      </c>
      <c r="G481" s="118" t="s">
        <v>518</v>
      </c>
      <c r="H481" s="118" t="s">
        <v>519</v>
      </c>
      <c r="I481" s="118" t="s">
        <v>520</v>
      </c>
      <c r="J481" s="118" t="s">
        <v>521</v>
      </c>
      <c r="K481" s="118" t="s">
        <v>522</v>
      </c>
      <c r="L481" s="118" t="s">
        <v>523</v>
      </c>
      <c r="M481" s="118" t="s">
        <v>524</v>
      </c>
      <c r="N481" s="118" t="s">
        <v>525</v>
      </c>
      <c r="O481" s="118" t="s">
        <v>526</v>
      </c>
      <c r="P481" s="118" t="s">
        <v>527</v>
      </c>
      <c r="Q481" s="118" t="s">
        <v>528</v>
      </c>
      <c r="R481" s="118" t="s">
        <v>529</v>
      </c>
      <c r="S481" s="118" t="s">
        <v>530</v>
      </c>
      <c r="T481" s="118" t="s">
        <v>531</v>
      </c>
      <c r="U481" s="118" t="s">
        <v>532</v>
      </c>
      <c r="V481" s="118" t="s">
        <v>533</v>
      </c>
      <c r="W481" s="118" t="s">
        <v>534</v>
      </c>
      <c r="X481" s="118" t="s">
        <v>535</v>
      </c>
      <c r="Y481" s="118" t="s">
        <v>536</v>
      </c>
    </row>
    <row r="482" spans="1:25" ht="18" customHeight="1">
      <c r="A482" s="108" t="s">
        <v>168</v>
      </c>
      <c r="B482" s="103"/>
      <c r="C482" s="103" t="s">
        <v>565</v>
      </c>
      <c r="D482" s="103"/>
      <c r="E482" s="103"/>
      <c r="F482" s="103"/>
      <c r="G482" s="103"/>
      <c r="H482" s="103"/>
      <c r="I482" s="103" t="s">
        <v>540</v>
      </c>
      <c r="J482" s="103"/>
      <c r="K482" s="103"/>
      <c r="L482" s="103"/>
      <c r="M482" s="103"/>
      <c r="N482" s="103"/>
      <c r="O482" s="103"/>
      <c r="P482" s="103"/>
      <c r="Q482" s="103"/>
      <c r="R482" s="103"/>
      <c r="S482" s="103"/>
      <c r="T482" s="103"/>
      <c r="U482" s="103"/>
      <c r="V482" s="103"/>
      <c r="W482" s="103"/>
      <c r="X482" s="103"/>
      <c r="Y482" s="103"/>
    </row>
    <row r="483" spans="1:25" ht="18" customHeight="1">
      <c r="A483" s="108" t="s">
        <v>174</v>
      </c>
      <c r="B483" s="103"/>
      <c r="C483" s="103" t="s">
        <v>565</v>
      </c>
      <c r="D483" s="103" t="s">
        <v>554</v>
      </c>
      <c r="E483" s="103" t="s">
        <v>566</v>
      </c>
      <c r="F483" s="103"/>
      <c r="G483" s="103"/>
      <c r="H483" s="103" t="s">
        <v>182</v>
      </c>
      <c r="I483" s="103" t="s">
        <v>540</v>
      </c>
      <c r="J483" s="103" t="s">
        <v>544</v>
      </c>
      <c r="K483" s="103" t="s">
        <v>548</v>
      </c>
      <c r="L483" s="103" t="s">
        <v>560</v>
      </c>
      <c r="M483" s="103"/>
      <c r="N483" s="103" t="s">
        <v>577</v>
      </c>
      <c r="O483" s="103" t="s">
        <v>547</v>
      </c>
      <c r="P483" s="103" t="s">
        <v>562</v>
      </c>
      <c r="Q483" s="103" t="s">
        <v>182</v>
      </c>
      <c r="R483" s="103" t="s">
        <v>543</v>
      </c>
      <c r="S483" s="103" t="s">
        <v>561</v>
      </c>
      <c r="T483" s="103" t="s">
        <v>568</v>
      </c>
      <c r="U483" s="103"/>
      <c r="V483" s="103" t="s">
        <v>541</v>
      </c>
      <c r="W483" s="103" t="s">
        <v>550</v>
      </c>
      <c r="X483" s="103" t="s">
        <v>551</v>
      </c>
      <c r="Y483" s="103"/>
    </row>
    <row r="484" spans="1:25" ht="18" customHeight="1">
      <c r="A484" s="108" t="s">
        <v>176</v>
      </c>
      <c r="B484" s="103" t="s">
        <v>539</v>
      </c>
      <c r="C484" s="103" t="s">
        <v>565</v>
      </c>
      <c r="D484" s="103" t="s">
        <v>554</v>
      </c>
      <c r="E484" s="103" t="s">
        <v>566</v>
      </c>
      <c r="F484" s="103" t="s">
        <v>549</v>
      </c>
      <c r="G484" s="103" t="s">
        <v>556</v>
      </c>
      <c r="H484" s="103" t="s">
        <v>182</v>
      </c>
      <c r="I484" s="103" t="s">
        <v>540</v>
      </c>
      <c r="J484" s="103" t="s">
        <v>544</v>
      </c>
      <c r="K484" s="103" t="s">
        <v>548</v>
      </c>
      <c r="L484" s="103" t="s">
        <v>560</v>
      </c>
      <c r="M484" s="103"/>
      <c r="N484" s="103" t="s">
        <v>577</v>
      </c>
      <c r="O484" s="103" t="s">
        <v>547</v>
      </c>
      <c r="P484" s="103" t="s">
        <v>562</v>
      </c>
      <c r="Q484" s="103" t="s">
        <v>182</v>
      </c>
      <c r="R484" s="103" t="s">
        <v>543</v>
      </c>
      <c r="S484" s="103" t="s">
        <v>561</v>
      </c>
      <c r="T484" s="103" t="s">
        <v>568</v>
      </c>
      <c r="U484" s="103"/>
      <c r="V484" s="103" t="s">
        <v>541</v>
      </c>
      <c r="W484" s="103" t="s">
        <v>550</v>
      </c>
      <c r="X484" s="103" t="s">
        <v>551</v>
      </c>
      <c r="Y484" s="103" t="s">
        <v>574</v>
      </c>
    </row>
    <row r="485" spans="1:25" ht="18" customHeight="1">
      <c r="A485" s="108" t="s">
        <v>181</v>
      </c>
      <c r="B485" s="103" t="s">
        <v>539</v>
      </c>
      <c r="C485" s="103" t="s">
        <v>565</v>
      </c>
      <c r="D485" s="103" t="s">
        <v>554</v>
      </c>
      <c r="E485" s="103" t="s">
        <v>566</v>
      </c>
      <c r="F485" s="103" t="s">
        <v>549</v>
      </c>
      <c r="G485" s="103" t="s">
        <v>556</v>
      </c>
      <c r="H485" s="103" t="s">
        <v>182</v>
      </c>
      <c r="I485" s="103" t="s">
        <v>540</v>
      </c>
      <c r="J485" s="103" t="s">
        <v>544</v>
      </c>
      <c r="K485" s="103" t="s">
        <v>548</v>
      </c>
      <c r="L485" s="103" t="s">
        <v>560</v>
      </c>
      <c r="M485" s="103"/>
      <c r="N485" s="103" t="s">
        <v>577</v>
      </c>
      <c r="O485" s="103" t="s">
        <v>547</v>
      </c>
      <c r="P485" s="103" t="s">
        <v>562</v>
      </c>
      <c r="Q485" s="103" t="s">
        <v>182</v>
      </c>
      <c r="R485" s="103" t="s">
        <v>543</v>
      </c>
      <c r="S485" s="103" t="s">
        <v>561</v>
      </c>
      <c r="T485" s="103" t="s">
        <v>568</v>
      </c>
      <c r="U485" s="103"/>
      <c r="V485" s="103" t="s">
        <v>541</v>
      </c>
      <c r="W485" s="103" t="s">
        <v>550</v>
      </c>
      <c r="X485" s="103" t="s">
        <v>551</v>
      </c>
      <c r="Y485" s="103" t="s">
        <v>574</v>
      </c>
    </row>
    <row r="486" spans="1:25" ht="18" customHeight="1">
      <c r="A486" s="108" t="s">
        <v>184</v>
      </c>
      <c r="B486" s="103" t="s">
        <v>539</v>
      </c>
      <c r="C486" s="103" t="s">
        <v>565</v>
      </c>
      <c r="D486" s="103" t="s">
        <v>554</v>
      </c>
      <c r="E486" s="103" t="s">
        <v>566</v>
      </c>
      <c r="F486" s="103" t="s">
        <v>549</v>
      </c>
      <c r="G486" s="103" t="s">
        <v>556</v>
      </c>
      <c r="H486" s="103" t="s">
        <v>182</v>
      </c>
      <c r="I486" s="103" t="s">
        <v>540</v>
      </c>
      <c r="J486" s="103" t="s">
        <v>544</v>
      </c>
      <c r="K486" s="103" t="s">
        <v>548</v>
      </c>
      <c r="L486" s="103" t="s">
        <v>560</v>
      </c>
      <c r="M486" s="103"/>
      <c r="N486" s="103" t="s">
        <v>577</v>
      </c>
      <c r="O486" s="103" t="s">
        <v>547</v>
      </c>
      <c r="P486" s="103" t="s">
        <v>562</v>
      </c>
      <c r="Q486" s="103" t="s">
        <v>182</v>
      </c>
      <c r="R486" s="103" t="s">
        <v>543</v>
      </c>
      <c r="S486" s="103" t="s">
        <v>561</v>
      </c>
      <c r="T486" s="103" t="s">
        <v>568</v>
      </c>
      <c r="U486" s="103"/>
      <c r="V486" s="103" t="s">
        <v>541</v>
      </c>
      <c r="W486" s="103" t="s">
        <v>550</v>
      </c>
      <c r="X486" s="103" t="s">
        <v>551</v>
      </c>
      <c r="Y486" s="103" t="s">
        <v>574</v>
      </c>
    </row>
    <row r="487" spans="1:25" ht="18" customHeight="1">
      <c r="A487" s="108" t="s">
        <v>208</v>
      </c>
      <c r="B487" s="103" t="s">
        <v>539</v>
      </c>
      <c r="C487" s="103" t="s">
        <v>565</v>
      </c>
      <c r="D487" s="103" t="s">
        <v>554</v>
      </c>
      <c r="E487" s="103" t="s">
        <v>566</v>
      </c>
      <c r="F487" s="103" t="s">
        <v>549</v>
      </c>
      <c r="G487" s="103" t="s">
        <v>556</v>
      </c>
      <c r="H487" s="103" t="s">
        <v>182</v>
      </c>
      <c r="I487" s="103" t="s">
        <v>540</v>
      </c>
      <c r="J487" s="103" t="s">
        <v>544</v>
      </c>
      <c r="K487" s="103" t="s">
        <v>548</v>
      </c>
      <c r="L487" s="103" t="s">
        <v>560</v>
      </c>
      <c r="M487" s="103"/>
      <c r="N487" s="103" t="s">
        <v>577</v>
      </c>
      <c r="O487" s="103" t="s">
        <v>547</v>
      </c>
      <c r="P487" s="103" t="s">
        <v>562</v>
      </c>
      <c r="Q487" s="103" t="s">
        <v>182</v>
      </c>
      <c r="R487" s="103" t="s">
        <v>543</v>
      </c>
      <c r="S487" s="103" t="s">
        <v>561</v>
      </c>
      <c r="T487" s="103" t="s">
        <v>568</v>
      </c>
      <c r="U487" s="103"/>
      <c r="V487" s="103" t="s">
        <v>541</v>
      </c>
      <c r="W487" s="103" t="s">
        <v>550</v>
      </c>
      <c r="X487" s="103" t="s">
        <v>551</v>
      </c>
      <c r="Y487" s="103" t="s">
        <v>574</v>
      </c>
    </row>
    <row r="488" spans="1:25" ht="18" customHeight="1">
      <c r="A488" s="108" t="s">
        <v>209</v>
      </c>
      <c r="B488" s="103" t="s">
        <v>539</v>
      </c>
      <c r="C488" s="103" t="s">
        <v>565</v>
      </c>
      <c r="D488" s="103" t="s">
        <v>554</v>
      </c>
      <c r="E488" s="103" t="s">
        <v>566</v>
      </c>
      <c r="F488" s="103" t="s">
        <v>549</v>
      </c>
      <c r="G488" s="103" t="s">
        <v>556</v>
      </c>
      <c r="H488" s="103" t="s">
        <v>182</v>
      </c>
      <c r="I488" s="103" t="s">
        <v>540</v>
      </c>
      <c r="J488" s="103" t="s">
        <v>544</v>
      </c>
      <c r="K488" s="103" t="s">
        <v>548</v>
      </c>
      <c r="L488" s="103" t="s">
        <v>560</v>
      </c>
      <c r="M488" s="103"/>
      <c r="N488" s="103" t="s">
        <v>577</v>
      </c>
      <c r="O488" s="103" t="s">
        <v>547</v>
      </c>
      <c r="P488" s="103" t="s">
        <v>562</v>
      </c>
      <c r="Q488" s="103" t="s">
        <v>182</v>
      </c>
      <c r="R488" s="103" t="s">
        <v>543</v>
      </c>
      <c r="S488" s="103" t="s">
        <v>561</v>
      </c>
      <c r="T488" s="103" t="s">
        <v>568</v>
      </c>
      <c r="U488" s="103"/>
      <c r="V488" s="103" t="s">
        <v>541</v>
      </c>
      <c r="W488" s="103" t="s">
        <v>550</v>
      </c>
      <c r="X488" s="103" t="s">
        <v>551</v>
      </c>
      <c r="Y488" s="103" t="s">
        <v>574</v>
      </c>
    </row>
    <row r="489" spans="1:25" ht="18" customHeight="1">
      <c r="A489" s="108" t="s">
        <v>198</v>
      </c>
      <c r="B489" s="103" t="s">
        <v>539</v>
      </c>
      <c r="C489" s="103" t="s">
        <v>565</v>
      </c>
      <c r="D489" s="103" t="s">
        <v>554</v>
      </c>
      <c r="E489" s="103" t="s">
        <v>566</v>
      </c>
      <c r="F489" s="103" t="s">
        <v>549</v>
      </c>
      <c r="G489" s="103" t="s">
        <v>556</v>
      </c>
      <c r="H489" s="103" t="s">
        <v>182</v>
      </c>
      <c r="I489" s="103" t="s">
        <v>540</v>
      </c>
      <c r="J489" s="103" t="s">
        <v>544</v>
      </c>
      <c r="K489" s="103" t="s">
        <v>548</v>
      </c>
      <c r="L489" s="103" t="s">
        <v>560</v>
      </c>
      <c r="M489" s="103"/>
      <c r="N489" s="103" t="s">
        <v>577</v>
      </c>
      <c r="O489" s="103" t="s">
        <v>547</v>
      </c>
      <c r="P489" s="103" t="s">
        <v>562</v>
      </c>
      <c r="Q489" s="103" t="s">
        <v>182</v>
      </c>
      <c r="R489" s="103" t="s">
        <v>543</v>
      </c>
      <c r="S489" s="103" t="s">
        <v>561</v>
      </c>
      <c r="T489" s="103" t="s">
        <v>568</v>
      </c>
      <c r="U489" s="103"/>
      <c r="V489" s="103" t="s">
        <v>541</v>
      </c>
      <c r="W489" s="103" t="s">
        <v>550</v>
      </c>
      <c r="X489" s="103" t="s">
        <v>551</v>
      </c>
      <c r="Y489" s="103" t="s">
        <v>574</v>
      </c>
    </row>
    <row r="490" spans="1:25" ht="18" customHeight="1">
      <c r="A490" s="108" t="s">
        <v>200</v>
      </c>
      <c r="B490" s="103" t="s">
        <v>539</v>
      </c>
      <c r="C490" s="103" t="s">
        <v>565</v>
      </c>
      <c r="D490" s="103" t="s">
        <v>554</v>
      </c>
      <c r="E490" s="103" t="s">
        <v>566</v>
      </c>
      <c r="F490" s="103" t="s">
        <v>549</v>
      </c>
      <c r="G490" s="103" t="s">
        <v>556</v>
      </c>
      <c r="H490" s="103" t="s">
        <v>182</v>
      </c>
      <c r="I490" s="103" t="s">
        <v>540</v>
      </c>
      <c r="J490" s="103" t="s">
        <v>544</v>
      </c>
      <c r="K490" s="103" t="s">
        <v>548</v>
      </c>
      <c r="L490" s="103" t="s">
        <v>560</v>
      </c>
      <c r="M490" s="103"/>
      <c r="N490" s="103" t="s">
        <v>577</v>
      </c>
      <c r="O490" s="103" t="s">
        <v>547</v>
      </c>
      <c r="P490" s="103" t="s">
        <v>562</v>
      </c>
      <c r="Q490" s="103" t="s">
        <v>182</v>
      </c>
      <c r="R490" s="103" t="s">
        <v>543</v>
      </c>
      <c r="S490" s="103" t="s">
        <v>561</v>
      </c>
      <c r="T490" s="103" t="s">
        <v>568</v>
      </c>
      <c r="U490" s="103"/>
      <c r="V490" s="103" t="s">
        <v>541</v>
      </c>
      <c r="W490" s="103" t="s">
        <v>550</v>
      </c>
      <c r="X490" s="103" t="s">
        <v>551</v>
      </c>
      <c r="Y490" s="103" t="s">
        <v>574</v>
      </c>
    </row>
    <row r="491" spans="1:25" ht="18" customHeight="1">
      <c r="A491" s="108" t="s">
        <v>201</v>
      </c>
      <c r="B491" s="103" t="s">
        <v>539</v>
      </c>
      <c r="C491" s="103" t="s">
        <v>565</v>
      </c>
      <c r="D491" s="103" t="s">
        <v>554</v>
      </c>
      <c r="E491" s="103" t="s">
        <v>566</v>
      </c>
      <c r="F491" s="103" t="s">
        <v>549</v>
      </c>
      <c r="G491" s="103" t="s">
        <v>556</v>
      </c>
      <c r="H491" s="103" t="s">
        <v>182</v>
      </c>
      <c r="I491" s="103" t="s">
        <v>540</v>
      </c>
      <c r="J491" s="103" t="s">
        <v>544</v>
      </c>
      <c r="K491" s="103" t="s">
        <v>548</v>
      </c>
      <c r="L491" s="103" t="s">
        <v>560</v>
      </c>
      <c r="M491" s="103"/>
      <c r="N491" s="103" t="s">
        <v>577</v>
      </c>
      <c r="O491" s="103" t="s">
        <v>547</v>
      </c>
      <c r="P491" s="103" t="s">
        <v>562</v>
      </c>
      <c r="Q491" s="103" t="s">
        <v>182</v>
      </c>
      <c r="R491" s="103" t="s">
        <v>543</v>
      </c>
      <c r="S491" s="103" t="s">
        <v>561</v>
      </c>
      <c r="T491" s="103" t="s">
        <v>568</v>
      </c>
      <c r="U491" s="103"/>
      <c r="V491" s="103" t="s">
        <v>541</v>
      </c>
      <c r="W491" s="103" t="s">
        <v>550</v>
      </c>
      <c r="X491" s="103" t="s">
        <v>551</v>
      </c>
      <c r="Y491" s="103" t="s">
        <v>574</v>
      </c>
    </row>
    <row r="492" spans="1:25" ht="18" customHeight="1">
      <c r="A492" s="108" t="s">
        <v>202</v>
      </c>
      <c r="B492" s="103" t="s">
        <v>539</v>
      </c>
      <c r="C492" s="103"/>
      <c r="D492" s="103"/>
      <c r="E492" s="103"/>
      <c r="F492" s="103" t="s">
        <v>549</v>
      </c>
      <c r="G492" s="103" t="s">
        <v>556</v>
      </c>
      <c r="H492" s="103"/>
      <c r="I492" s="103"/>
      <c r="J492" s="103"/>
      <c r="K492" s="103"/>
      <c r="L492" s="103"/>
      <c r="M492" s="103"/>
      <c r="N492" s="103" t="s">
        <v>577</v>
      </c>
      <c r="O492" s="103" t="s">
        <v>547</v>
      </c>
      <c r="P492" s="103" t="s">
        <v>562</v>
      </c>
      <c r="Q492" s="103" t="s">
        <v>182</v>
      </c>
      <c r="R492" s="103" t="s">
        <v>543</v>
      </c>
      <c r="S492" s="103" t="s">
        <v>561</v>
      </c>
      <c r="T492" s="103" t="s">
        <v>568</v>
      </c>
      <c r="U492" s="103"/>
      <c r="V492" s="103" t="s">
        <v>541</v>
      </c>
      <c r="W492" s="103" t="s">
        <v>550</v>
      </c>
      <c r="X492" s="103" t="s">
        <v>551</v>
      </c>
      <c r="Y492" s="103" t="s">
        <v>574</v>
      </c>
    </row>
    <row r="493" spans="1:25" ht="18" customHeight="1">
      <c r="A493" s="108" t="s">
        <v>203</v>
      </c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3"/>
      <c r="N493" s="103"/>
      <c r="O493" s="103"/>
      <c r="P493" s="103"/>
      <c r="Q493" s="103"/>
      <c r="R493" s="103"/>
      <c r="S493" s="103"/>
      <c r="T493" s="103"/>
      <c r="U493" s="103"/>
      <c r="V493" s="103"/>
      <c r="W493" s="103"/>
      <c r="X493" s="103"/>
      <c r="Y493" s="103"/>
    </row>
    <row r="494" spans="1:25" ht="18" customHeight="1">
      <c r="A494" s="110" t="s">
        <v>204</v>
      </c>
      <c r="B494" s="109">
        <f t="shared" ref="B494:Y494" si="32">IF(COUNTA(B482:B493)=0,"-",COUNTA(B482:B493)/12)</f>
        <v>0.75</v>
      </c>
      <c r="C494" s="109">
        <f t="shared" si="32"/>
        <v>0.83333333333333337</v>
      </c>
      <c r="D494" s="109">
        <f t="shared" si="32"/>
        <v>0.75</v>
      </c>
      <c r="E494" s="109">
        <f t="shared" si="32"/>
        <v>0.75</v>
      </c>
      <c r="F494" s="109">
        <f t="shared" si="32"/>
        <v>0.75</v>
      </c>
      <c r="G494" s="109">
        <f t="shared" si="32"/>
        <v>0.75</v>
      </c>
      <c r="H494" s="109">
        <f t="shared" si="32"/>
        <v>0.75</v>
      </c>
      <c r="I494" s="109">
        <f t="shared" si="32"/>
        <v>0.83333333333333337</v>
      </c>
      <c r="J494" s="109">
        <f t="shared" si="32"/>
        <v>0.75</v>
      </c>
      <c r="K494" s="109">
        <f t="shared" si="32"/>
        <v>0.75</v>
      </c>
      <c r="L494" s="109">
        <f t="shared" si="32"/>
        <v>0.75</v>
      </c>
      <c r="M494" s="109" t="str">
        <f t="shared" si="32"/>
        <v>-</v>
      </c>
      <c r="N494" s="109">
        <f t="shared" si="32"/>
        <v>0.83333333333333337</v>
      </c>
      <c r="O494" s="109">
        <f t="shared" si="32"/>
        <v>0.83333333333333337</v>
      </c>
      <c r="P494" s="109">
        <f t="shared" si="32"/>
        <v>0.83333333333333337</v>
      </c>
      <c r="Q494" s="109">
        <f t="shared" si="32"/>
        <v>0.83333333333333337</v>
      </c>
      <c r="R494" s="109">
        <f t="shared" si="32"/>
        <v>0.83333333333333337</v>
      </c>
      <c r="S494" s="109">
        <f t="shared" si="32"/>
        <v>0.83333333333333337</v>
      </c>
      <c r="T494" s="109">
        <f t="shared" si="32"/>
        <v>0.83333333333333337</v>
      </c>
      <c r="U494" s="109" t="str">
        <f t="shared" si="32"/>
        <v>-</v>
      </c>
      <c r="V494" s="109">
        <f t="shared" si="32"/>
        <v>0.83333333333333337</v>
      </c>
      <c r="W494" s="109">
        <f t="shared" si="32"/>
        <v>0.83333333333333337</v>
      </c>
      <c r="X494" s="109">
        <f t="shared" si="32"/>
        <v>0.83333333333333337</v>
      </c>
      <c r="Y494" s="109">
        <f t="shared" si="32"/>
        <v>0.75</v>
      </c>
    </row>
    <row r="496" spans="1:25">
      <c r="A496" s="120">
        <v>44753</v>
      </c>
      <c r="B496" s="118" t="s">
        <v>513</v>
      </c>
      <c r="C496" s="118" t="s">
        <v>514</v>
      </c>
      <c r="D496" s="118" t="s">
        <v>515</v>
      </c>
      <c r="E496" s="118" t="s">
        <v>516</v>
      </c>
      <c r="F496" s="118" t="s">
        <v>517</v>
      </c>
      <c r="G496" s="118" t="s">
        <v>518</v>
      </c>
      <c r="H496" s="118" t="s">
        <v>519</v>
      </c>
      <c r="I496" s="118" t="s">
        <v>520</v>
      </c>
      <c r="J496" s="118" t="s">
        <v>521</v>
      </c>
      <c r="K496" s="118" t="s">
        <v>522</v>
      </c>
      <c r="L496" s="118" t="s">
        <v>523</v>
      </c>
      <c r="M496" s="118" t="s">
        <v>524</v>
      </c>
      <c r="N496" s="118" t="s">
        <v>525</v>
      </c>
      <c r="O496" s="118" t="s">
        <v>526</v>
      </c>
      <c r="P496" s="118" t="s">
        <v>527</v>
      </c>
      <c r="Q496" s="118" t="s">
        <v>528</v>
      </c>
      <c r="R496" s="118" t="s">
        <v>529</v>
      </c>
      <c r="S496" s="118" t="s">
        <v>530</v>
      </c>
      <c r="T496" s="118" t="s">
        <v>531</v>
      </c>
      <c r="U496" s="118" t="s">
        <v>532</v>
      </c>
      <c r="V496" s="118" t="s">
        <v>533</v>
      </c>
      <c r="W496" s="118" t="s">
        <v>534</v>
      </c>
      <c r="X496" s="118" t="s">
        <v>535</v>
      </c>
      <c r="Y496" s="118" t="s">
        <v>536</v>
      </c>
    </row>
    <row r="497" spans="1:25">
      <c r="A497" s="108" t="s">
        <v>168</v>
      </c>
      <c r="B497" s="103"/>
      <c r="C497" s="103" t="s">
        <v>565</v>
      </c>
      <c r="D497" s="103"/>
      <c r="E497" s="103"/>
      <c r="F497" s="103"/>
      <c r="G497" s="103"/>
      <c r="H497" s="103"/>
      <c r="I497" s="103" t="s">
        <v>540</v>
      </c>
      <c r="J497" s="103"/>
      <c r="K497" s="103"/>
      <c r="L497" s="103"/>
      <c r="M497" s="103"/>
      <c r="N497" s="103"/>
      <c r="O497" s="103"/>
      <c r="P497" s="103"/>
      <c r="Q497" s="103"/>
      <c r="R497" s="103"/>
      <c r="S497" s="103"/>
      <c r="T497" s="103"/>
      <c r="U497" s="103"/>
      <c r="V497" s="103"/>
      <c r="W497" s="103"/>
      <c r="X497" s="103"/>
      <c r="Y497" s="103"/>
    </row>
    <row r="498" spans="1:25">
      <c r="A498" s="108" t="s">
        <v>174</v>
      </c>
      <c r="B498" s="103"/>
      <c r="C498" s="103" t="s">
        <v>565</v>
      </c>
      <c r="D498" s="103" t="s">
        <v>554</v>
      </c>
      <c r="E498" s="103"/>
      <c r="F498" s="103"/>
      <c r="G498" s="103"/>
      <c r="H498" s="103" t="s">
        <v>182</v>
      </c>
      <c r="I498" s="103" t="s">
        <v>540</v>
      </c>
      <c r="J498" s="103" t="s">
        <v>544</v>
      </c>
      <c r="K498" s="103" t="s">
        <v>548</v>
      </c>
      <c r="L498" s="103" t="s">
        <v>560</v>
      </c>
      <c r="M498" s="103"/>
      <c r="N498" s="103" t="s">
        <v>577</v>
      </c>
      <c r="O498" s="103" t="s">
        <v>547</v>
      </c>
      <c r="P498" s="103" t="s">
        <v>562</v>
      </c>
      <c r="Q498" s="103" t="s">
        <v>182</v>
      </c>
      <c r="R498" s="103" t="s">
        <v>543</v>
      </c>
      <c r="S498" s="103" t="s">
        <v>561</v>
      </c>
      <c r="T498" s="103" t="s">
        <v>568</v>
      </c>
      <c r="U498" s="103"/>
      <c r="V498" s="103" t="s">
        <v>541</v>
      </c>
      <c r="W498" s="103" t="s">
        <v>550</v>
      </c>
      <c r="X498" s="103"/>
      <c r="Y498" s="103"/>
    </row>
    <row r="499" spans="1:25">
      <c r="A499" s="108" t="s">
        <v>176</v>
      </c>
      <c r="B499" s="103" t="s">
        <v>539</v>
      </c>
      <c r="C499" s="103" t="s">
        <v>565</v>
      </c>
      <c r="D499" s="103" t="s">
        <v>554</v>
      </c>
      <c r="E499" s="103"/>
      <c r="F499" s="103" t="s">
        <v>549</v>
      </c>
      <c r="G499" s="103" t="s">
        <v>556</v>
      </c>
      <c r="H499" s="103" t="s">
        <v>182</v>
      </c>
      <c r="I499" s="103" t="s">
        <v>540</v>
      </c>
      <c r="J499" s="103" t="s">
        <v>544</v>
      </c>
      <c r="K499" s="103" t="s">
        <v>548</v>
      </c>
      <c r="L499" s="103" t="s">
        <v>560</v>
      </c>
      <c r="M499" s="103"/>
      <c r="N499" s="103" t="s">
        <v>577</v>
      </c>
      <c r="O499" s="103" t="s">
        <v>547</v>
      </c>
      <c r="P499" s="103" t="s">
        <v>562</v>
      </c>
      <c r="Q499" s="103" t="s">
        <v>182</v>
      </c>
      <c r="R499" s="103" t="s">
        <v>543</v>
      </c>
      <c r="S499" s="103" t="s">
        <v>561</v>
      </c>
      <c r="T499" s="103" t="s">
        <v>568</v>
      </c>
      <c r="U499" s="103"/>
      <c r="V499" s="103" t="s">
        <v>541</v>
      </c>
      <c r="W499" s="103" t="s">
        <v>550</v>
      </c>
      <c r="X499" s="103"/>
      <c r="Y499" s="103" t="s">
        <v>574</v>
      </c>
    </row>
    <row r="500" spans="1:25">
      <c r="A500" s="108" t="s">
        <v>181</v>
      </c>
      <c r="B500" s="103" t="s">
        <v>539</v>
      </c>
      <c r="C500" s="103" t="s">
        <v>565</v>
      </c>
      <c r="D500" s="103" t="s">
        <v>554</v>
      </c>
      <c r="E500" s="103"/>
      <c r="F500" s="103" t="s">
        <v>549</v>
      </c>
      <c r="G500" s="103" t="s">
        <v>556</v>
      </c>
      <c r="H500" s="103" t="s">
        <v>182</v>
      </c>
      <c r="I500" s="103" t="s">
        <v>540</v>
      </c>
      <c r="J500" s="103" t="s">
        <v>544</v>
      </c>
      <c r="K500" s="103" t="s">
        <v>548</v>
      </c>
      <c r="L500" s="103" t="s">
        <v>560</v>
      </c>
      <c r="M500" s="103"/>
      <c r="N500" s="103" t="s">
        <v>577</v>
      </c>
      <c r="O500" s="103" t="s">
        <v>547</v>
      </c>
      <c r="P500" s="103" t="s">
        <v>562</v>
      </c>
      <c r="Q500" s="103" t="s">
        <v>182</v>
      </c>
      <c r="R500" s="103" t="s">
        <v>543</v>
      </c>
      <c r="S500" s="103" t="s">
        <v>561</v>
      </c>
      <c r="T500" s="103" t="s">
        <v>568</v>
      </c>
      <c r="U500" s="103"/>
      <c r="V500" s="103" t="s">
        <v>541</v>
      </c>
      <c r="W500" s="103" t="s">
        <v>550</v>
      </c>
      <c r="X500" s="103"/>
      <c r="Y500" s="103" t="s">
        <v>574</v>
      </c>
    </row>
    <row r="501" spans="1:25">
      <c r="A501" s="108" t="s">
        <v>184</v>
      </c>
      <c r="B501" s="103" t="s">
        <v>539</v>
      </c>
      <c r="C501" s="103" t="s">
        <v>565</v>
      </c>
      <c r="D501" s="103" t="s">
        <v>554</v>
      </c>
      <c r="E501" s="103"/>
      <c r="F501" s="103" t="s">
        <v>549</v>
      </c>
      <c r="G501" s="103" t="s">
        <v>556</v>
      </c>
      <c r="H501" s="103" t="s">
        <v>182</v>
      </c>
      <c r="I501" s="103" t="s">
        <v>540</v>
      </c>
      <c r="J501" s="103" t="s">
        <v>544</v>
      </c>
      <c r="K501" s="103" t="s">
        <v>548</v>
      </c>
      <c r="L501" s="103" t="s">
        <v>560</v>
      </c>
      <c r="M501" s="103"/>
      <c r="N501" s="103" t="s">
        <v>577</v>
      </c>
      <c r="O501" s="103" t="s">
        <v>547</v>
      </c>
      <c r="P501" s="103" t="s">
        <v>562</v>
      </c>
      <c r="Q501" s="103" t="s">
        <v>182</v>
      </c>
      <c r="R501" s="103" t="s">
        <v>543</v>
      </c>
      <c r="S501" s="103" t="s">
        <v>561</v>
      </c>
      <c r="T501" s="103" t="s">
        <v>568</v>
      </c>
      <c r="U501" s="103"/>
      <c r="V501" s="103" t="s">
        <v>541</v>
      </c>
      <c r="W501" s="103" t="s">
        <v>550</v>
      </c>
      <c r="X501" s="103"/>
      <c r="Y501" s="103" t="s">
        <v>574</v>
      </c>
    </row>
    <row r="502" spans="1:25">
      <c r="A502" s="108" t="s">
        <v>208</v>
      </c>
      <c r="B502" s="103" t="s">
        <v>539</v>
      </c>
      <c r="C502" s="103" t="s">
        <v>565</v>
      </c>
      <c r="D502" s="103" t="s">
        <v>554</v>
      </c>
      <c r="E502" s="103"/>
      <c r="F502" s="103" t="s">
        <v>549</v>
      </c>
      <c r="G502" s="103" t="s">
        <v>556</v>
      </c>
      <c r="H502" s="103" t="s">
        <v>182</v>
      </c>
      <c r="I502" s="103" t="s">
        <v>540</v>
      </c>
      <c r="J502" s="103" t="s">
        <v>544</v>
      </c>
      <c r="K502" s="103" t="s">
        <v>548</v>
      </c>
      <c r="L502" s="103" t="s">
        <v>560</v>
      </c>
      <c r="M502" s="103"/>
      <c r="N502" s="103" t="s">
        <v>577</v>
      </c>
      <c r="O502" s="103" t="s">
        <v>547</v>
      </c>
      <c r="P502" s="103" t="s">
        <v>562</v>
      </c>
      <c r="Q502" s="103" t="s">
        <v>182</v>
      </c>
      <c r="R502" s="103" t="s">
        <v>543</v>
      </c>
      <c r="S502" s="103" t="s">
        <v>561</v>
      </c>
      <c r="T502" s="103" t="s">
        <v>568</v>
      </c>
      <c r="U502" s="103"/>
      <c r="V502" s="103" t="s">
        <v>541</v>
      </c>
      <c r="W502" s="103" t="s">
        <v>550</v>
      </c>
      <c r="X502" s="103"/>
      <c r="Y502" s="103" t="s">
        <v>574</v>
      </c>
    </row>
    <row r="503" spans="1:25">
      <c r="A503" s="108" t="s">
        <v>209</v>
      </c>
      <c r="B503" s="103" t="s">
        <v>539</v>
      </c>
      <c r="C503" s="103" t="s">
        <v>565</v>
      </c>
      <c r="D503" s="103" t="s">
        <v>554</v>
      </c>
      <c r="E503" s="103"/>
      <c r="F503" s="103" t="s">
        <v>549</v>
      </c>
      <c r="G503" s="103" t="s">
        <v>556</v>
      </c>
      <c r="H503" s="103" t="s">
        <v>182</v>
      </c>
      <c r="I503" s="103" t="s">
        <v>540</v>
      </c>
      <c r="J503" s="103" t="s">
        <v>544</v>
      </c>
      <c r="K503" s="103" t="s">
        <v>548</v>
      </c>
      <c r="L503" s="103" t="s">
        <v>560</v>
      </c>
      <c r="M503" s="103"/>
      <c r="N503" s="103" t="s">
        <v>577</v>
      </c>
      <c r="O503" s="103" t="s">
        <v>547</v>
      </c>
      <c r="P503" s="103" t="s">
        <v>562</v>
      </c>
      <c r="Q503" s="103" t="s">
        <v>182</v>
      </c>
      <c r="R503" s="103" t="s">
        <v>543</v>
      </c>
      <c r="S503" s="103" t="s">
        <v>561</v>
      </c>
      <c r="T503" s="103" t="s">
        <v>568</v>
      </c>
      <c r="U503" s="103"/>
      <c r="V503" s="103" t="s">
        <v>541</v>
      </c>
      <c r="W503" s="103" t="s">
        <v>550</v>
      </c>
      <c r="X503" s="103"/>
      <c r="Y503" s="103" t="s">
        <v>574</v>
      </c>
    </row>
    <row r="504" spans="1:25">
      <c r="A504" s="108" t="s">
        <v>198</v>
      </c>
      <c r="B504" s="103" t="s">
        <v>539</v>
      </c>
      <c r="C504" s="103" t="s">
        <v>565</v>
      </c>
      <c r="D504" s="103" t="s">
        <v>554</v>
      </c>
      <c r="E504" s="103"/>
      <c r="F504" s="103" t="s">
        <v>549</v>
      </c>
      <c r="G504" s="103" t="s">
        <v>556</v>
      </c>
      <c r="H504" s="103" t="s">
        <v>182</v>
      </c>
      <c r="I504" s="103" t="s">
        <v>540</v>
      </c>
      <c r="J504" s="103" t="s">
        <v>544</v>
      </c>
      <c r="K504" s="103" t="s">
        <v>548</v>
      </c>
      <c r="L504" s="103" t="s">
        <v>560</v>
      </c>
      <c r="M504" s="103"/>
      <c r="N504" s="103" t="s">
        <v>577</v>
      </c>
      <c r="O504" s="103" t="s">
        <v>547</v>
      </c>
      <c r="P504" s="103" t="s">
        <v>562</v>
      </c>
      <c r="Q504" s="103" t="s">
        <v>182</v>
      </c>
      <c r="R504" s="103" t="s">
        <v>543</v>
      </c>
      <c r="S504" s="103" t="s">
        <v>561</v>
      </c>
      <c r="T504" s="103" t="s">
        <v>568</v>
      </c>
      <c r="U504" s="103"/>
      <c r="V504" s="103" t="s">
        <v>541</v>
      </c>
      <c r="W504" s="103" t="s">
        <v>550</v>
      </c>
      <c r="X504" s="103"/>
      <c r="Y504" s="103" t="s">
        <v>574</v>
      </c>
    </row>
    <row r="505" spans="1:25">
      <c r="A505" s="108" t="s">
        <v>200</v>
      </c>
      <c r="B505" s="103" t="s">
        <v>539</v>
      </c>
      <c r="C505" s="103" t="s">
        <v>565</v>
      </c>
      <c r="D505" s="103" t="s">
        <v>554</v>
      </c>
      <c r="E505" s="103"/>
      <c r="F505" s="103" t="s">
        <v>549</v>
      </c>
      <c r="G505" s="103" t="s">
        <v>556</v>
      </c>
      <c r="H505" s="103" t="s">
        <v>182</v>
      </c>
      <c r="I505" s="103" t="s">
        <v>540</v>
      </c>
      <c r="J505" s="103" t="s">
        <v>544</v>
      </c>
      <c r="K505" s="103" t="s">
        <v>548</v>
      </c>
      <c r="L505" s="103" t="s">
        <v>560</v>
      </c>
      <c r="M505" s="103"/>
      <c r="N505" s="103" t="s">
        <v>577</v>
      </c>
      <c r="O505" s="103" t="s">
        <v>547</v>
      </c>
      <c r="P505" s="103" t="s">
        <v>562</v>
      </c>
      <c r="Q505" s="103" t="s">
        <v>182</v>
      </c>
      <c r="R505" s="103" t="s">
        <v>543</v>
      </c>
      <c r="S505" s="103" t="s">
        <v>561</v>
      </c>
      <c r="T505" s="103" t="s">
        <v>568</v>
      </c>
      <c r="U505" s="103"/>
      <c r="V505" s="103" t="s">
        <v>541</v>
      </c>
      <c r="W505" s="103" t="s">
        <v>550</v>
      </c>
      <c r="X505" s="103"/>
      <c r="Y505" s="103" t="s">
        <v>574</v>
      </c>
    </row>
    <row r="506" spans="1:25">
      <c r="A506" s="108" t="s">
        <v>201</v>
      </c>
      <c r="B506" s="103" t="s">
        <v>539</v>
      </c>
      <c r="C506" s="103" t="s">
        <v>565</v>
      </c>
      <c r="D506" s="103" t="s">
        <v>554</v>
      </c>
      <c r="E506" s="103"/>
      <c r="F506" s="103" t="s">
        <v>549</v>
      </c>
      <c r="G506" s="103" t="s">
        <v>556</v>
      </c>
      <c r="H506" s="103" t="s">
        <v>182</v>
      </c>
      <c r="I506" s="103" t="s">
        <v>540</v>
      </c>
      <c r="J506" s="103" t="s">
        <v>544</v>
      </c>
      <c r="K506" s="103" t="s">
        <v>548</v>
      </c>
      <c r="L506" s="103" t="s">
        <v>560</v>
      </c>
      <c r="M506" s="103"/>
      <c r="N506" s="103" t="s">
        <v>577</v>
      </c>
      <c r="O506" s="103" t="s">
        <v>547</v>
      </c>
      <c r="P506" s="103" t="s">
        <v>562</v>
      </c>
      <c r="Q506" s="103" t="s">
        <v>182</v>
      </c>
      <c r="R506" s="103" t="s">
        <v>543</v>
      </c>
      <c r="S506" s="103" t="s">
        <v>561</v>
      </c>
      <c r="T506" s="103" t="s">
        <v>568</v>
      </c>
      <c r="U506" s="103"/>
      <c r="V506" s="103" t="s">
        <v>541</v>
      </c>
      <c r="W506" s="103" t="s">
        <v>550</v>
      </c>
      <c r="X506" s="103"/>
      <c r="Y506" s="103" t="s">
        <v>574</v>
      </c>
    </row>
    <row r="507" spans="1:25">
      <c r="A507" s="108" t="s">
        <v>202</v>
      </c>
      <c r="B507" s="103" t="s">
        <v>539</v>
      </c>
      <c r="C507" s="103"/>
      <c r="D507" s="103"/>
      <c r="E507" s="103"/>
      <c r="F507" s="103" t="s">
        <v>549</v>
      </c>
      <c r="G507" s="103" t="s">
        <v>556</v>
      </c>
      <c r="H507" s="103"/>
      <c r="I507" s="103"/>
      <c r="J507" s="103"/>
      <c r="K507" s="103"/>
      <c r="L507" s="103"/>
      <c r="M507" s="103"/>
      <c r="N507" s="103" t="s">
        <v>577</v>
      </c>
      <c r="O507" s="103" t="s">
        <v>547</v>
      </c>
      <c r="P507" s="103" t="s">
        <v>562</v>
      </c>
      <c r="Q507" s="103" t="s">
        <v>182</v>
      </c>
      <c r="R507" s="103" t="s">
        <v>543</v>
      </c>
      <c r="S507" s="103" t="s">
        <v>561</v>
      </c>
      <c r="T507" s="103" t="s">
        <v>568</v>
      </c>
      <c r="U507" s="103"/>
      <c r="V507" s="103" t="s">
        <v>541</v>
      </c>
      <c r="W507" s="103" t="s">
        <v>550</v>
      </c>
      <c r="X507" s="103"/>
      <c r="Y507" s="103" t="s">
        <v>574</v>
      </c>
    </row>
    <row r="508" spans="1:25">
      <c r="A508" s="108" t="s">
        <v>203</v>
      </c>
    </row>
    <row r="509" spans="1:25">
      <c r="A509" s="110" t="s">
        <v>204</v>
      </c>
      <c r="B509" s="109">
        <f t="shared" ref="B509:Y509" si="33">IF(COUNTA(B497:B508)=0,"-",COUNTA(B497:B508)/12)</f>
        <v>0.75</v>
      </c>
      <c r="C509" s="109">
        <f t="shared" si="33"/>
        <v>0.83333333333333337</v>
      </c>
      <c r="D509" s="109">
        <f t="shared" si="33"/>
        <v>0.75</v>
      </c>
      <c r="E509" s="109" t="str">
        <f t="shared" si="33"/>
        <v>-</v>
      </c>
      <c r="F509" s="109">
        <f t="shared" si="33"/>
        <v>0.75</v>
      </c>
      <c r="G509" s="109">
        <f t="shared" si="33"/>
        <v>0.75</v>
      </c>
      <c r="H509" s="109">
        <f t="shared" si="33"/>
        <v>0.75</v>
      </c>
      <c r="I509" s="109">
        <f t="shared" si="33"/>
        <v>0.83333333333333337</v>
      </c>
      <c r="J509" s="109">
        <f t="shared" si="33"/>
        <v>0.75</v>
      </c>
      <c r="K509" s="109">
        <f t="shared" si="33"/>
        <v>0.75</v>
      </c>
      <c r="L509" s="109">
        <f t="shared" si="33"/>
        <v>0.75</v>
      </c>
      <c r="M509" s="109" t="str">
        <f t="shared" si="33"/>
        <v>-</v>
      </c>
      <c r="N509" s="109">
        <f t="shared" si="33"/>
        <v>0.83333333333333337</v>
      </c>
      <c r="O509" s="109">
        <f t="shared" si="33"/>
        <v>0.83333333333333337</v>
      </c>
      <c r="P509" s="109">
        <f t="shared" si="33"/>
        <v>0.83333333333333337</v>
      </c>
      <c r="Q509" s="109">
        <f t="shared" si="33"/>
        <v>0.83333333333333337</v>
      </c>
      <c r="R509" s="109">
        <f t="shared" si="33"/>
        <v>0.83333333333333337</v>
      </c>
      <c r="S509" s="109">
        <f t="shared" si="33"/>
        <v>0.83333333333333337</v>
      </c>
      <c r="T509" s="109">
        <f t="shared" si="33"/>
        <v>0.83333333333333337</v>
      </c>
      <c r="U509" s="109" t="str">
        <f t="shared" si="33"/>
        <v>-</v>
      </c>
      <c r="V509" s="109">
        <f t="shared" si="33"/>
        <v>0.83333333333333337</v>
      </c>
      <c r="W509" s="109">
        <f t="shared" si="33"/>
        <v>0.83333333333333337</v>
      </c>
      <c r="X509" s="109" t="str">
        <f t="shared" si="33"/>
        <v>-</v>
      </c>
      <c r="Y509" s="109">
        <f t="shared" si="33"/>
        <v>0.75</v>
      </c>
    </row>
    <row r="510" spans="1:25">
      <c r="A510"/>
    </row>
    <row r="511" spans="1:25">
      <c r="A511" s="120">
        <f>A496+1</f>
        <v>44754</v>
      </c>
      <c r="B511" s="118" t="s">
        <v>513</v>
      </c>
      <c r="C511" s="118" t="s">
        <v>514</v>
      </c>
      <c r="D511" s="118" t="s">
        <v>515</v>
      </c>
      <c r="E511" s="118" t="s">
        <v>516</v>
      </c>
      <c r="F511" s="118" t="s">
        <v>517</v>
      </c>
      <c r="G511" s="118" t="s">
        <v>518</v>
      </c>
      <c r="H511" s="118" t="s">
        <v>519</v>
      </c>
      <c r="I511" s="118" t="s">
        <v>520</v>
      </c>
      <c r="J511" s="118" t="s">
        <v>521</v>
      </c>
      <c r="K511" s="118" t="s">
        <v>522</v>
      </c>
      <c r="L511" s="118" t="s">
        <v>523</v>
      </c>
      <c r="M511" s="118" t="s">
        <v>524</v>
      </c>
      <c r="N511" s="118" t="s">
        <v>525</v>
      </c>
      <c r="O511" s="118" t="s">
        <v>526</v>
      </c>
      <c r="P511" s="118" t="s">
        <v>527</v>
      </c>
      <c r="Q511" s="118" t="s">
        <v>528</v>
      </c>
      <c r="R511" s="118" t="s">
        <v>529</v>
      </c>
      <c r="S511" s="118" t="s">
        <v>530</v>
      </c>
      <c r="T511" s="118" t="s">
        <v>531</v>
      </c>
      <c r="U511" s="118" t="s">
        <v>532</v>
      </c>
      <c r="V511" s="118" t="s">
        <v>533</v>
      </c>
      <c r="W511" s="118" t="s">
        <v>534</v>
      </c>
      <c r="X511" s="118" t="s">
        <v>535</v>
      </c>
      <c r="Y511" s="118" t="s">
        <v>536</v>
      </c>
    </row>
    <row r="512" spans="1:25">
      <c r="A512" s="108" t="s">
        <v>168</v>
      </c>
      <c r="B512" s="103"/>
      <c r="C512" s="103" t="s">
        <v>565</v>
      </c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103"/>
      <c r="S512" s="103"/>
      <c r="T512" s="103"/>
      <c r="U512" s="103"/>
      <c r="V512" s="103"/>
      <c r="W512" s="103"/>
      <c r="X512" s="103"/>
      <c r="Y512" s="103"/>
    </row>
    <row r="513" spans="1:27">
      <c r="A513" s="108" t="s">
        <v>174</v>
      </c>
      <c r="B513" s="103"/>
      <c r="C513" s="103" t="s">
        <v>565</v>
      </c>
      <c r="D513" s="103" t="s">
        <v>554</v>
      </c>
      <c r="E513" s="103"/>
      <c r="F513" s="103"/>
      <c r="G513" s="103"/>
      <c r="H513" s="103" t="s">
        <v>182</v>
      </c>
      <c r="I513" s="103"/>
      <c r="J513" s="103" t="s">
        <v>544</v>
      </c>
      <c r="K513" s="103" t="s">
        <v>548</v>
      </c>
      <c r="L513" s="103" t="s">
        <v>560</v>
      </c>
      <c r="M513" s="103"/>
      <c r="N513" s="103" t="s">
        <v>577</v>
      </c>
      <c r="O513" s="103" t="s">
        <v>547</v>
      </c>
      <c r="P513" s="103" t="s">
        <v>562</v>
      </c>
      <c r="Q513" s="103" t="s">
        <v>182</v>
      </c>
      <c r="R513" s="103" t="s">
        <v>543</v>
      </c>
      <c r="S513" s="103" t="s">
        <v>561</v>
      </c>
      <c r="T513" s="103" t="s">
        <v>568</v>
      </c>
      <c r="U513" s="103"/>
      <c r="V513" s="103" t="s">
        <v>541</v>
      </c>
      <c r="W513" s="103" t="s">
        <v>550</v>
      </c>
      <c r="X513" s="103"/>
      <c r="Y513" s="103"/>
    </row>
    <row r="514" spans="1:27">
      <c r="A514" s="108" t="s">
        <v>176</v>
      </c>
      <c r="B514" s="103" t="s">
        <v>539</v>
      </c>
      <c r="C514" s="103" t="s">
        <v>565</v>
      </c>
      <c r="D514" s="103" t="s">
        <v>554</v>
      </c>
      <c r="E514" s="103"/>
      <c r="F514" s="103" t="s">
        <v>549</v>
      </c>
      <c r="G514" s="103" t="s">
        <v>556</v>
      </c>
      <c r="H514" s="103" t="s">
        <v>182</v>
      </c>
      <c r="I514" s="103"/>
      <c r="J514" s="103" t="s">
        <v>544</v>
      </c>
      <c r="K514" s="103" t="s">
        <v>548</v>
      </c>
      <c r="L514" s="103" t="s">
        <v>560</v>
      </c>
      <c r="M514" s="103"/>
      <c r="N514" s="103" t="s">
        <v>577</v>
      </c>
      <c r="O514" s="103" t="s">
        <v>547</v>
      </c>
      <c r="P514" s="103" t="s">
        <v>562</v>
      </c>
      <c r="Q514" s="103" t="s">
        <v>182</v>
      </c>
      <c r="R514" s="103" t="s">
        <v>543</v>
      </c>
      <c r="S514" s="103" t="s">
        <v>561</v>
      </c>
      <c r="T514" s="103" t="s">
        <v>568</v>
      </c>
      <c r="U514" s="103"/>
      <c r="V514" s="103" t="s">
        <v>541</v>
      </c>
      <c r="W514" s="103" t="s">
        <v>550</v>
      </c>
      <c r="X514" s="103"/>
      <c r="Y514" s="103" t="s">
        <v>574</v>
      </c>
    </row>
    <row r="515" spans="1:27" ht="21">
      <c r="A515" s="108" t="s">
        <v>181</v>
      </c>
      <c r="B515" s="103" t="s">
        <v>539</v>
      </c>
      <c r="C515" s="103" t="s">
        <v>565</v>
      </c>
      <c r="D515" s="103" t="s">
        <v>554</v>
      </c>
      <c r="E515" s="103"/>
      <c r="F515" s="103" t="s">
        <v>549</v>
      </c>
      <c r="G515" s="103" t="s">
        <v>556</v>
      </c>
      <c r="H515" s="103" t="s">
        <v>182</v>
      </c>
      <c r="I515" s="103"/>
      <c r="J515" s="103" t="s">
        <v>544</v>
      </c>
      <c r="K515" s="103" t="s">
        <v>548</v>
      </c>
      <c r="L515" s="103" t="s">
        <v>560</v>
      </c>
      <c r="M515" s="103"/>
      <c r="N515" s="103" t="s">
        <v>577</v>
      </c>
      <c r="O515" s="103" t="s">
        <v>547</v>
      </c>
      <c r="P515" s="103" t="s">
        <v>562</v>
      </c>
      <c r="Q515" s="103" t="s">
        <v>182</v>
      </c>
      <c r="R515" s="103" t="s">
        <v>543</v>
      </c>
      <c r="S515" s="103" t="s">
        <v>561</v>
      </c>
      <c r="T515" s="103" t="s">
        <v>568</v>
      </c>
      <c r="U515" s="103"/>
      <c r="V515" s="103" t="s">
        <v>541</v>
      </c>
      <c r="W515" s="103" t="s">
        <v>550</v>
      </c>
      <c r="X515" s="103"/>
      <c r="Y515" s="103" t="s">
        <v>574</v>
      </c>
      <c r="AA515" s="116" t="s">
        <v>250</v>
      </c>
    </row>
    <row r="516" spans="1:27">
      <c r="A516" s="108" t="s">
        <v>184</v>
      </c>
      <c r="B516" s="103" t="s">
        <v>539</v>
      </c>
      <c r="C516" s="103" t="s">
        <v>565</v>
      </c>
      <c r="D516" s="103" t="s">
        <v>554</v>
      </c>
      <c r="E516" s="103"/>
      <c r="F516" s="103" t="s">
        <v>549</v>
      </c>
      <c r="G516" s="103" t="s">
        <v>556</v>
      </c>
      <c r="H516" s="103" t="s">
        <v>182</v>
      </c>
      <c r="I516" s="103"/>
      <c r="J516" s="103" t="s">
        <v>544</v>
      </c>
      <c r="K516" s="103" t="s">
        <v>548</v>
      </c>
      <c r="L516" s="103" t="s">
        <v>560</v>
      </c>
      <c r="M516" s="103"/>
      <c r="N516" s="103" t="s">
        <v>577</v>
      </c>
      <c r="O516" s="103" t="s">
        <v>547</v>
      </c>
      <c r="P516" s="103" t="s">
        <v>562</v>
      </c>
      <c r="Q516" s="103" t="s">
        <v>182</v>
      </c>
      <c r="R516" s="103" t="s">
        <v>543</v>
      </c>
      <c r="S516" s="103" t="s">
        <v>561</v>
      </c>
      <c r="T516" s="103" t="s">
        <v>568</v>
      </c>
      <c r="U516" s="103"/>
      <c r="V516" s="103" t="s">
        <v>541</v>
      </c>
      <c r="W516" s="103" t="s">
        <v>550</v>
      </c>
      <c r="X516" s="103"/>
      <c r="Y516" s="103" t="s">
        <v>574</v>
      </c>
      <c r="AA516" s="271">
        <f>COUNTIF($B524:$Y524,"-")</f>
        <v>5</v>
      </c>
    </row>
    <row r="517" spans="1:27">
      <c r="A517" s="108" t="s">
        <v>208</v>
      </c>
      <c r="B517" s="103" t="s">
        <v>539</v>
      </c>
      <c r="C517" s="103" t="s">
        <v>565</v>
      </c>
      <c r="D517" s="103" t="s">
        <v>554</v>
      </c>
      <c r="E517" s="103"/>
      <c r="F517" s="103" t="s">
        <v>549</v>
      </c>
      <c r="G517" s="103" t="s">
        <v>556</v>
      </c>
      <c r="H517" s="103" t="s">
        <v>182</v>
      </c>
      <c r="I517" s="103"/>
      <c r="J517" s="103" t="s">
        <v>544</v>
      </c>
      <c r="K517" s="103" t="s">
        <v>548</v>
      </c>
      <c r="L517" s="103" t="s">
        <v>560</v>
      </c>
      <c r="M517" s="103"/>
      <c r="N517" s="103" t="s">
        <v>577</v>
      </c>
      <c r="O517" s="103" t="s">
        <v>547</v>
      </c>
      <c r="P517" s="103" t="s">
        <v>562</v>
      </c>
      <c r="Q517" s="103" t="s">
        <v>182</v>
      </c>
      <c r="R517" s="103" t="s">
        <v>543</v>
      </c>
      <c r="S517" s="103" t="s">
        <v>561</v>
      </c>
      <c r="T517" s="103" t="s">
        <v>568</v>
      </c>
      <c r="U517" s="103"/>
      <c r="V517" s="103" t="s">
        <v>541</v>
      </c>
      <c r="W517" s="103" t="s">
        <v>550</v>
      </c>
      <c r="X517" s="103"/>
      <c r="Y517" s="103" t="s">
        <v>574</v>
      </c>
      <c r="AA517" s="271"/>
    </row>
    <row r="518" spans="1:27">
      <c r="A518" s="108" t="s">
        <v>209</v>
      </c>
      <c r="B518" s="103" t="s">
        <v>539</v>
      </c>
      <c r="C518" s="103" t="s">
        <v>565</v>
      </c>
      <c r="D518" s="103" t="s">
        <v>554</v>
      </c>
      <c r="E518" s="103"/>
      <c r="F518" s="103" t="s">
        <v>549</v>
      </c>
      <c r="G518" s="103" t="s">
        <v>556</v>
      </c>
      <c r="H518" s="103" t="s">
        <v>182</v>
      </c>
      <c r="I518" s="103"/>
      <c r="J518" s="103" t="s">
        <v>544</v>
      </c>
      <c r="K518" s="103" t="s">
        <v>548</v>
      </c>
      <c r="L518" s="103" t="s">
        <v>560</v>
      </c>
      <c r="M518" s="103"/>
      <c r="N518" s="103" t="s">
        <v>577</v>
      </c>
      <c r="O518" s="103" t="s">
        <v>547</v>
      </c>
      <c r="P518" s="103" t="s">
        <v>562</v>
      </c>
      <c r="Q518" s="103" t="s">
        <v>182</v>
      </c>
      <c r="R518" s="103" t="s">
        <v>543</v>
      </c>
      <c r="S518" s="103" t="s">
        <v>561</v>
      </c>
      <c r="T518" s="103" t="s">
        <v>568</v>
      </c>
      <c r="U518" s="103"/>
      <c r="V518" s="103" t="s">
        <v>541</v>
      </c>
      <c r="W518" s="103" t="s">
        <v>550</v>
      </c>
      <c r="X518" s="103"/>
      <c r="Y518" s="103" t="s">
        <v>574</v>
      </c>
    </row>
    <row r="519" spans="1:27">
      <c r="A519" s="108" t="s">
        <v>198</v>
      </c>
      <c r="B519" s="103" t="s">
        <v>539</v>
      </c>
      <c r="C519" s="103" t="s">
        <v>565</v>
      </c>
      <c r="D519" s="103" t="s">
        <v>554</v>
      </c>
      <c r="E519" s="103"/>
      <c r="F519" s="103" t="s">
        <v>549</v>
      </c>
      <c r="G519" s="103" t="s">
        <v>556</v>
      </c>
      <c r="H519" s="103" t="s">
        <v>182</v>
      </c>
      <c r="I519" s="103"/>
      <c r="J519" s="103" t="s">
        <v>544</v>
      </c>
      <c r="K519" s="103" t="s">
        <v>548</v>
      </c>
      <c r="L519" s="103" t="s">
        <v>560</v>
      </c>
      <c r="M519" s="103"/>
      <c r="N519" s="103" t="s">
        <v>577</v>
      </c>
      <c r="O519" s="103" t="s">
        <v>547</v>
      </c>
      <c r="P519" s="103" t="s">
        <v>562</v>
      </c>
      <c r="Q519" s="103" t="s">
        <v>182</v>
      </c>
      <c r="R519" s="103" t="s">
        <v>543</v>
      </c>
      <c r="S519" s="103" t="s">
        <v>561</v>
      </c>
      <c r="T519" s="103" t="s">
        <v>568</v>
      </c>
      <c r="U519" s="103"/>
      <c r="V519" s="103" t="s">
        <v>541</v>
      </c>
      <c r="W519" s="103" t="s">
        <v>550</v>
      </c>
      <c r="X519" s="103"/>
      <c r="Y519" s="103" t="s">
        <v>574</v>
      </c>
    </row>
    <row r="520" spans="1:27">
      <c r="A520" s="108" t="s">
        <v>200</v>
      </c>
      <c r="B520" s="103" t="s">
        <v>539</v>
      </c>
      <c r="C520" s="103" t="s">
        <v>565</v>
      </c>
      <c r="D520" s="103" t="s">
        <v>554</v>
      </c>
      <c r="E520" s="103"/>
      <c r="F520" s="103" t="s">
        <v>549</v>
      </c>
      <c r="G520" s="103" t="s">
        <v>556</v>
      </c>
      <c r="H520" s="103" t="s">
        <v>182</v>
      </c>
      <c r="I520" s="103"/>
      <c r="J520" s="103" t="s">
        <v>544</v>
      </c>
      <c r="K520" s="103" t="s">
        <v>548</v>
      </c>
      <c r="L520" s="103" t="s">
        <v>560</v>
      </c>
      <c r="M520" s="103"/>
      <c r="N520" s="103" t="s">
        <v>577</v>
      </c>
      <c r="O520" s="103" t="s">
        <v>547</v>
      </c>
      <c r="P520" s="103" t="s">
        <v>562</v>
      </c>
      <c r="Q520" s="103" t="s">
        <v>182</v>
      </c>
      <c r="R520" s="103" t="s">
        <v>543</v>
      </c>
      <c r="S520" s="103" t="s">
        <v>561</v>
      </c>
      <c r="T520" s="103" t="s">
        <v>568</v>
      </c>
      <c r="U520" s="103"/>
      <c r="V520" s="103" t="s">
        <v>541</v>
      </c>
      <c r="W520" s="103" t="s">
        <v>550</v>
      </c>
      <c r="X520" s="103"/>
      <c r="Y520" s="103" t="s">
        <v>574</v>
      </c>
    </row>
    <row r="521" spans="1:27">
      <c r="A521" s="108" t="s">
        <v>201</v>
      </c>
      <c r="B521" s="103" t="s">
        <v>539</v>
      </c>
      <c r="C521" s="103" t="s">
        <v>565</v>
      </c>
      <c r="D521" s="103" t="s">
        <v>554</v>
      </c>
      <c r="E521" s="103"/>
      <c r="F521" s="103" t="s">
        <v>549</v>
      </c>
      <c r="G521" s="103" t="s">
        <v>556</v>
      </c>
      <c r="H521" s="103" t="s">
        <v>182</v>
      </c>
      <c r="I521" s="103"/>
      <c r="J521" s="103" t="s">
        <v>544</v>
      </c>
      <c r="K521" s="103" t="s">
        <v>548</v>
      </c>
      <c r="L521" s="103" t="s">
        <v>560</v>
      </c>
      <c r="M521" s="103"/>
      <c r="N521" s="103" t="s">
        <v>577</v>
      </c>
      <c r="O521" s="103" t="s">
        <v>547</v>
      </c>
      <c r="P521" s="103" t="s">
        <v>562</v>
      </c>
      <c r="Q521" s="103" t="s">
        <v>182</v>
      </c>
      <c r="R521" s="103" t="s">
        <v>543</v>
      </c>
      <c r="S521" s="103" t="s">
        <v>561</v>
      </c>
      <c r="T521" s="103" t="s">
        <v>568</v>
      </c>
      <c r="U521" s="103"/>
      <c r="V521" s="103" t="s">
        <v>541</v>
      </c>
      <c r="W521" s="103" t="s">
        <v>550</v>
      </c>
      <c r="X521" s="103"/>
      <c r="Y521" s="103" t="s">
        <v>574</v>
      </c>
    </row>
    <row r="522" spans="1:27">
      <c r="A522" s="108" t="s">
        <v>202</v>
      </c>
      <c r="B522" s="103" t="s">
        <v>539</v>
      </c>
      <c r="C522" s="103"/>
      <c r="D522" s="103"/>
      <c r="E522" s="103"/>
      <c r="F522" s="103" t="s">
        <v>549</v>
      </c>
      <c r="G522" s="103" t="s">
        <v>556</v>
      </c>
      <c r="H522" s="103"/>
      <c r="I522" s="103"/>
      <c r="J522" s="103"/>
      <c r="K522" s="103"/>
      <c r="L522" s="103"/>
      <c r="M522" s="103"/>
      <c r="N522" s="103" t="s">
        <v>577</v>
      </c>
      <c r="O522" s="103" t="s">
        <v>547</v>
      </c>
      <c r="P522" s="103" t="s">
        <v>562</v>
      </c>
      <c r="Q522" s="103" t="s">
        <v>182</v>
      </c>
      <c r="R522" s="103" t="s">
        <v>543</v>
      </c>
      <c r="S522" s="103" t="s">
        <v>561</v>
      </c>
      <c r="T522" s="103" t="s">
        <v>568</v>
      </c>
      <c r="U522" s="103"/>
      <c r="V522" s="103" t="s">
        <v>541</v>
      </c>
      <c r="W522" s="103" t="s">
        <v>550</v>
      </c>
      <c r="X522" s="103"/>
      <c r="Y522" s="103" t="s">
        <v>574</v>
      </c>
    </row>
    <row r="523" spans="1:27">
      <c r="A523" s="108" t="s">
        <v>203</v>
      </c>
    </row>
    <row r="524" spans="1:27">
      <c r="A524" s="110" t="s">
        <v>204</v>
      </c>
      <c r="B524" s="109">
        <f t="shared" ref="B524:Y524" si="34">IF(COUNTA(B512:B523)=0,"-",COUNTA(B512:B523)/12)</f>
        <v>0.75</v>
      </c>
      <c r="C524" s="109">
        <f t="shared" si="34"/>
        <v>0.83333333333333337</v>
      </c>
      <c r="D524" s="109">
        <f t="shared" si="34"/>
        <v>0.75</v>
      </c>
      <c r="E524" s="109" t="str">
        <f t="shared" si="34"/>
        <v>-</v>
      </c>
      <c r="F524" s="109">
        <f t="shared" si="34"/>
        <v>0.75</v>
      </c>
      <c r="G524" s="109">
        <f t="shared" si="34"/>
        <v>0.75</v>
      </c>
      <c r="H524" s="109">
        <f t="shared" si="34"/>
        <v>0.75</v>
      </c>
      <c r="I524" s="109" t="str">
        <f t="shared" si="34"/>
        <v>-</v>
      </c>
      <c r="J524" s="109">
        <f t="shared" si="34"/>
        <v>0.75</v>
      </c>
      <c r="K524" s="109">
        <f t="shared" si="34"/>
        <v>0.75</v>
      </c>
      <c r="L524" s="109">
        <f t="shared" si="34"/>
        <v>0.75</v>
      </c>
      <c r="M524" s="109" t="str">
        <f t="shared" si="34"/>
        <v>-</v>
      </c>
      <c r="N524" s="109">
        <f t="shared" si="34"/>
        <v>0.83333333333333337</v>
      </c>
      <c r="O524" s="109">
        <f t="shared" si="34"/>
        <v>0.83333333333333337</v>
      </c>
      <c r="P524" s="109">
        <f t="shared" si="34"/>
        <v>0.83333333333333337</v>
      </c>
      <c r="Q524" s="109">
        <f t="shared" si="34"/>
        <v>0.83333333333333337</v>
      </c>
      <c r="R524" s="109">
        <f t="shared" si="34"/>
        <v>0.83333333333333337</v>
      </c>
      <c r="S524" s="109">
        <f t="shared" si="34"/>
        <v>0.83333333333333337</v>
      </c>
      <c r="T524" s="109">
        <f t="shared" si="34"/>
        <v>0.83333333333333337</v>
      </c>
      <c r="U524" s="109" t="str">
        <f t="shared" si="34"/>
        <v>-</v>
      </c>
      <c r="V524" s="109">
        <f t="shared" si="34"/>
        <v>0.83333333333333337</v>
      </c>
      <c r="W524" s="109">
        <f t="shared" si="34"/>
        <v>0.83333333333333337</v>
      </c>
      <c r="X524" s="109" t="str">
        <f t="shared" si="34"/>
        <v>-</v>
      </c>
      <c r="Y524" s="109">
        <f t="shared" si="34"/>
        <v>0.75</v>
      </c>
    </row>
    <row r="526" spans="1:27">
      <c r="A526" s="120">
        <f>A511+1</f>
        <v>44755</v>
      </c>
      <c r="B526" s="118" t="s">
        <v>513</v>
      </c>
      <c r="C526" s="118" t="s">
        <v>514</v>
      </c>
      <c r="D526" s="118" t="s">
        <v>515</v>
      </c>
      <c r="E526" s="118" t="s">
        <v>516</v>
      </c>
      <c r="F526" s="118" t="s">
        <v>517</v>
      </c>
      <c r="G526" s="118" t="s">
        <v>518</v>
      </c>
      <c r="H526" s="118" t="s">
        <v>519</v>
      </c>
      <c r="I526" s="118" t="s">
        <v>520</v>
      </c>
      <c r="J526" s="118" t="s">
        <v>521</v>
      </c>
      <c r="K526" s="118" t="s">
        <v>522</v>
      </c>
      <c r="L526" s="118" t="s">
        <v>523</v>
      </c>
      <c r="M526" s="118" t="s">
        <v>524</v>
      </c>
      <c r="N526" s="118" t="s">
        <v>525</v>
      </c>
      <c r="O526" s="118" t="s">
        <v>526</v>
      </c>
      <c r="P526" s="118" t="s">
        <v>527</v>
      </c>
      <c r="Q526" s="118" t="s">
        <v>528</v>
      </c>
      <c r="R526" s="118" t="s">
        <v>529</v>
      </c>
      <c r="S526" s="118" t="s">
        <v>530</v>
      </c>
      <c r="T526" s="118" t="s">
        <v>531</v>
      </c>
      <c r="U526" s="118" t="s">
        <v>532</v>
      </c>
      <c r="V526" s="118" t="s">
        <v>533</v>
      </c>
      <c r="W526" s="118" t="s">
        <v>534</v>
      </c>
      <c r="X526" s="118" t="s">
        <v>535</v>
      </c>
      <c r="Y526" s="118" t="s">
        <v>536</v>
      </c>
    </row>
    <row r="527" spans="1:27">
      <c r="A527" s="108" t="s">
        <v>168</v>
      </c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</row>
    <row r="528" spans="1:27">
      <c r="A528" s="108" t="s">
        <v>174</v>
      </c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  <c r="R528" s="103"/>
      <c r="S528" s="103"/>
      <c r="T528" s="103"/>
      <c r="U528" s="103"/>
      <c r="V528" s="103"/>
      <c r="W528" s="103"/>
      <c r="X528" s="103"/>
      <c r="Y528" s="103"/>
    </row>
    <row r="529" spans="1:27">
      <c r="A529" s="108" t="s">
        <v>176</v>
      </c>
      <c r="B529" s="103"/>
      <c r="C529" s="103"/>
      <c r="D529" s="103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  <c r="R529" s="103"/>
      <c r="S529" s="103"/>
      <c r="T529" s="103"/>
      <c r="U529" s="103"/>
      <c r="V529" s="103"/>
      <c r="W529" s="103"/>
      <c r="X529" s="103"/>
      <c r="Y529" s="103"/>
    </row>
    <row r="530" spans="1:27" ht="21">
      <c r="A530" s="108" t="s">
        <v>181</v>
      </c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  <c r="R530" s="103"/>
      <c r="S530" s="103"/>
      <c r="T530" s="103"/>
      <c r="U530" s="103"/>
      <c r="V530" s="103"/>
      <c r="W530" s="103"/>
      <c r="X530" s="103"/>
      <c r="Y530" s="103"/>
      <c r="AA530" s="116" t="s">
        <v>250</v>
      </c>
    </row>
    <row r="531" spans="1:27">
      <c r="A531" s="108" t="s">
        <v>184</v>
      </c>
      <c r="B531" s="103"/>
      <c r="C531" s="103"/>
      <c r="D531" s="103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  <c r="R531" s="103"/>
      <c r="S531" s="103"/>
      <c r="T531" s="103"/>
      <c r="U531" s="103"/>
      <c r="V531" s="103"/>
      <c r="W531" s="103"/>
      <c r="X531" s="103"/>
      <c r="Y531" s="103"/>
      <c r="AA531" s="271">
        <f>COUNTIF($B539:$Y539,"-")</f>
        <v>24</v>
      </c>
    </row>
    <row r="532" spans="1:27">
      <c r="A532" s="108" t="s">
        <v>208</v>
      </c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  <c r="R532" s="103"/>
      <c r="S532" s="103"/>
      <c r="T532" s="103"/>
      <c r="U532" s="103"/>
      <c r="V532" s="103"/>
      <c r="W532" s="103"/>
      <c r="X532" s="103"/>
      <c r="Y532" s="103"/>
      <c r="AA532" s="271"/>
    </row>
    <row r="533" spans="1:27">
      <c r="A533" s="108" t="s">
        <v>209</v>
      </c>
      <c r="B533" s="103"/>
      <c r="C533" s="103"/>
      <c r="D533" s="103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  <c r="R533" s="103"/>
      <c r="S533" s="103"/>
      <c r="T533" s="103"/>
      <c r="U533" s="103"/>
      <c r="V533" s="103"/>
      <c r="W533" s="103"/>
      <c r="X533" s="103"/>
      <c r="Y533" s="103"/>
    </row>
    <row r="534" spans="1:27">
      <c r="A534" s="108" t="s">
        <v>198</v>
      </c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  <c r="R534" s="103"/>
      <c r="S534" s="103"/>
      <c r="T534" s="103"/>
      <c r="U534" s="103"/>
      <c r="V534" s="103"/>
      <c r="W534" s="103"/>
      <c r="X534" s="103"/>
      <c r="Y534" s="103"/>
    </row>
    <row r="535" spans="1:27">
      <c r="A535" s="108" t="s">
        <v>200</v>
      </c>
      <c r="B535" s="103"/>
      <c r="C535" s="103"/>
      <c r="D535" s="103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  <c r="R535" s="103"/>
      <c r="S535" s="103"/>
      <c r="T535" s="103"/>
      <c r="U535" s="103"/>
      <c r="V535" s="103"/>
      <c r="W535" s="103"/>
      <c r="X535" s="103"/>
      <c r="Y535" s="103"/>
    </row>
    <row r="536" spans="1:27">
      <c r="A536" s="108" t="s">
        <v>201</v>
      </c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  <c r="R536" s="103"/>
      <c r="S536" s="103"/>
      <c r="T536" s="103"/>
      <c r="U536" s="103"/>
      <c r="V536" s="103"/>
      <c r="W536" s="103"/>
      <c r="X536" s="103"/>
      <c r="Y536" s="103"/>
    </row>
    <row r="537" spans="1:27">
      <c r="A537" s="108" t="s">
        <v>202</v>
      </c>
      <c r="B537" s="103"/>
      <c r="C537" s="103"/>
      <c r="D537" s="103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  <c r="R537" s="103"/>
      <c r="S537" s="103"/>
      <c r="T537" s="103"/>
      <c r="U537" s="103"/>
      <c r="V537" s="103"/>
      <c r="W537" s="103"/>
      <c r="X537" s="103"/>
      <c r="Y537" s="103"/>
    </row>
    <row r="538" spans="1:27">
      <c r="A538" s="108" t="s">
        <v>203</v>
      </c>
    </row>
    <row r="539" spans="1:27">
      <c r="A539" s="110" t="s">
        <v>204</v>
      </c>
      <c r="B539" s="109" t="str">
        <f t="shared" ref="B539:Y539" si="35">IF(COUNTA(B527:B538)=0,"-",COUNTA(B527:B538)/12)</f>
        <v>-</v>
      </c>
      <c r="C539" s="109" t="str">
        <f t="shared" si="35"/>
        <v>-</v>
      </c>
      <c r="D539" s="109" t="str">
        <f t="shared" si="35"/>
        <v>-</v>
      </c>
      <c r="E539" s="109" t="str">
        <f t="shared" si="35"/>
        <v>-</v>
      </c>
      <c r="F539" s="109" t="str">
        <f t="shared" si="35"/>
        <v>-</v>
      </c>
      <c r="G539" s="109" t="str">
        <f t="shared" si="35"/>
        <v>-</v>
      </c>
      <c r="H539" s="109" t="str">
        <f t="shared" si="35"/>
        <v>-</v>
      </c>
      <c r="I539" s="109" t="str">
        <f t="shared" si="35"/>
        <v>-</v>
      </c>
      <c r="J539" s="109" t="str">
        <f t="shared" si="35"/>
        <v>-</v>
      </c>
      <c r="K539" s="109" t="str">
        <f t="shared" si="35"/>
        <v>-</v>
      </c>
      <c r="L539" s="109" t="str">
        <f t="shared" si="35"/>
        <v>-</v>
      </c>
      <c r="M539" s="109" t="str">
        <f t="shared" si="35"/>
        <v>-</v>
      </c>
      <c r="N539" s="109" t="str">
        <f t="shared" si="35"/>
        <v>-</v>
      </c>
      <c r="O539" s="109" t="str">
        <f t="shared" si="35"/>
        <v>-</v>
      </c>
      <c r="P539" s="109" t="str">
        <f t="shared" si="35"/>
        <v>-</v>
      </c>
      <c r="Q539" s="109" t="str">
        <f t="shared" si="35"/>
        <v>-</v>
      </c>
      <c r="R539" s="109" t="str">
        <f t="shared" si="35"/>
        <v>-</v>
      </c>
      <c r="S539" s="109" t="str">
        <f t="shared" si="35"/>
        <v>-</v>
      </c>
      <c r="T539" s="109" t="str">
        <f t="shared" si="35"/>
        <v>-</v>
      </c>
      <c r="U539" s="109" t="str">
        <f t="shared" si="35"/>
        <v>-</v>
      </c>
      <c r="V539" s="109" t="str">
        <f t="shared" si="35"/>
        <v>-</v>
      </c>
      <c r="W539" s="109" t="str">
        <f t="shared" si="35"/>
        <v>-</v>
      </c>
      <c r="X539" s="109" t="str">
        <f t="shared" si="35"/>
        <v>-</v>
      </c>
      <c r="Y539" s="109" t="str">
        <f t="shared" si="35"/>
        <v>-</v>
      </c>
    </row>
    <row r="541" spans="1:27">
      <c r="A541" s="120">
        <f>A526+1</f>
        <v>44756</v>
      </c>
      <c r="B541" s="118" t="s">
        <v>513</v>
      </c>
      <c r="C541" s="118" t="s">
        <v>514</v>
      </c>
      <c r="D541" s="118" t="s">
        <v>515</v>
      </c>
      <c r="E541" s="118" t="s">
        <v>516</v>
      </c>
      <c r="F541" s="118" t="s">
        <v>517</v>
      </c>
      <c r="G541" s="118" t="s">
        <v>518</v>
      </c>
      <c r="H541" s="118" t="s">
        <v>519</v>
      </c>
      <c r="I541" s="118" t="s">
        <v>520</v>
      </c>
      <c r="J541" s="118" t="s">
        <v>521</v>
      </c>
      <c r="K541" s="118" t="s">
        <v>522</v>
      </c>
      <c r="L541" s="118" t="s">
        <v>523</v>
      </c>
      <c r="M541" s="118" t="s">
        <v>524</v>
      </c>
      <c r="N541" s="118" t="s">
        <v>525</v>
      </c>
      <c r="O541" s="118" t="s">
        <v>526</v>
      </c>
      <c r="P541" s="118" t="s">
        <v>527</v>
      </c>
      <c r="Q541" s="118" t="s">
        <v>528</v>
      </c>
      <c r="R541" s="118" t="s">
        <v>529</v>
      </c>
      <c r="S541" s="118" t="s">
        <v>530</v>
      </c>
      <c r="T541" s="118" t="s">
        <v>531</v>
      </c>
      <c r="U541" s="118" t="s">
        <v>532</v>
      </c>
      <c r="V541" s="118" t="s">
        <v>533</v>
      </c>
      <c r="W541" s="118" t="s">
        <v>534</v>
      </c>
      <c r="X541" s="118" t="s">
        <v>535</v>
      </c>
      <c r="Y541" s="118" t="s">
        <v>536</v>
      </c>
    </row>
    <row r="542" spans="1:27">
      <c r="A542" s="108" t="s">
        <v>168</v>
      </c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  <c r="R542" s="103"/>
      <c r="S542" s="103"/>
      <c r="T542" s="103"/>
      <c r="U542" s="103"/>
      <c r="V542" s="103"/>
      <c r="W542" s="103"/>
      <c r="X542" s="103"/>
      <c r="Y542" s="103"/>
    </row>
    <row r="543" spans="1:27">
      <c r="A543" s="108" t="s">
        <v>174</v>
      </c>
      <c r="B543" s="103"/>
      <c r="C543" s="103"/>
      <c r="D543" s="103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/>
      <c r="Q543" s="103"/>
      <c r="R543" s="103"/>
      <c r="S543" s="103"/>
      <c r="T543" s="103"/>
      <c r="U543" s="103"/>
      <c r="V543" s="103"/>
      <c r="W543" s="103"/>
      <c r="X543" s="103"/>
      <c r="Y543" s="103"/>
    </row>
    <row r="544" spans="1:27">
      <c r="A544" s="108" t="s">
        <v>176</v>
      </c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/>
      <c r="Q544" s="103"/>
      <c r="R544" s="103"/>
      <c r="S544" s="103"/>
      <c r="T544" s="103"/>
      <c r="U544" s="103"/>
      <c r="V544" s="103"/>
      <c r="W544" s="103"/>
      <c r="X544" s="103"/>
      <c r="Y544" s="103"/>
    </row>
    <row r="545" spans="1:27" ht="21">
      <c r="A545" s="108" t="s">
        <v>181</v>
      </c>
      <c r="B545" s="103"/>
      <c r="C545" s="103"/>
      <c r="D545" s="103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AA545" s="116" t="s">
        <v>250</v>
      </c>
    </row>
    <row r="546" spans="1:27">
      <c r="A546" s="108" t="s">
        <v>184</v>
      </c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AA546" s="271">
        <f>COUNTIF($B554:$Y554,"-")</f>
        <v>24</v>
      </c>
    </row>
    <row r="547" spans="1:27">
      <c r="A547" s="108" t="s">
        <v>208</v>
      </c>
      <c r="B547" s="103"/>
      <c r="C547" s="103"/>
      <c r="D547" s="103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AA547" s="271"/>
    </row>
    <row r="548" spans="1:27">
      <c r="A548" s="108" t="s">
        <v>209</v>
      </c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</row>
    <row r="549" spans="1:27">
      <c r="A549" s="108" t="s">
        <v>198</v>
      </c>
      <c r="B549" s="103"/>
      <c r="C549" s="103"/>
      <c r="D549" s="103"/>
      <c r="E549" s="103"/>
      <c r="F549" s="103"/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</row>
    <row r="550" spans="1:27">
      <c r="A550" s="108" t="s">
        <v>200</v>
      </c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</row>
    <row r="551" spans="1:27">
      <c r="A551" s="108" t="s">
        <v>201</v>
      </c>
      <c r="B551" s="103"/>
      <c r="C551" s="103"/>
      <c r="D551" s="103"/>
      <c r="E551" s="103"/>
      <c r="F551" s="103"/>
      <c r="G551" s="103"/>
      <c r="H551" s="103"/>
      <c r="I551" s="103"/>
      <c r="J551" s="103"/>
      <c r="K551" s="103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</row>
    <row r="552" spans="1:27">
      <c r="A552" s="108" t="s">
        <v>202</v>
      </c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</row>
    <row r="553" spans="1:27">
      <c r="A553" s="108" t="s">
        <v>203</v>
      </c>
    </row>
    <row r="554" spans="1:27">
      <c r="A554" s="110" t="s">
        <v>204</v>
      </c>
      <c r="B554" s="109" t="str">
        <f t="shared" ref="B554:Y554" si="36">IF(COUNTA(B542:B553)=0,"-",COUNTA(B542:B553)/12)</f>
        <v>-</v>
      </c>
      <c r="C554" s="109" t="str">
        <f t="shared" si="36"/>
        <v>-</v>
      </c>
      <c r="D554" s="109" t="str">
        <f t="shared" si="36"/>
        <v>-</v>
      </c>
      <c r="E554" s="109" t="str">
        <f t="shared" si="36"/>
        <v>-</v>
      </c>
      <c r="F554" s="109" t="str">
        <f t="shared" si="36"/>
        <v>-</v>
      </c>
      <c r="G554" s="109" t="str">
        <f t="shared" si="36"/>
        <v>-</v>
      </c>
      <c r="H554" s="109" t="str">
        <f t="shared" si="36"/>
        <v>-</v>
      </c>
      <c r="I554" s="109" t="str">
        <f t="shared" si="36"/>
        <v>-</v>
      </c>
      <c r="J554" s="109" t="str">
        <f t="shared" si="36"/>
        <v>-</v>
      </c>
      <c r="K554" s="109" t="str">
        <f t="shared" si="36"/>
        <v>-</v>
      </c>
      <c r="L554" s="109" t="str">
        <f t="shared" si="36"/>
        <v>-</v>
      </c>
      <c r="M554" s="109" t="str">
        <f t="shared" si="36"/>
        <v>-</v>
      </c>
      <c r="N554" s="109" t="str">
        <f t="shared" si="36"/>
        <v>-</v>
      </c>
      <c r="O554" s="109" t="str">
        <f t="shared" si="36"/>
        <v>-</v>
      </c>
      <c r="P554" s="109" t="str">
        <f t="shared" si="36"/>
        <v>-</v>
      </c>
      <c r="Q554" s="109" t="str">
        <f t="shared" si="36"/>
        <v>-</v>
      </c>
      <c r="R554" s="109" t="str">
        <f t="shared" si="36"/>
        <v>-</v>
      </c>
      <c r="S554" s="109" t="str">
        <f t="shared" si="36"/>
        <v>-</v>
      </c>
      <c r="T554" s="109" t="str">
        <f t="shared" si="36"/>
        <v>-</v>
      </c>
      <c r="U554" s="109" t="str">
        <f t="shared" si="36"/>
        <v>-</v>
      </c>
      <c r="V554" s="109" t="str">
        <f t="shared" si="36"/>
        <v>-</v>
      </c>
      <c r="W554" s="109" t="str">
        <f t="shared" si="36"/>
        <v>-</v>
      </c>
      <c r="X554" s="109" t="str">
        <f t="shared" si="36"/>
        <v>-</v>
      </c>
      <c r="Y554" s="109" t="str">
        <f t="shared" si="36"/>
        <v>-</v>
      </c>
    </row>
    <row r="556" spans="1:27">
      <c r="A556" s="120">
        <f>A541+1</f>
        <v>44757</v>
      </c>
      <c r="B556" s="118" t="s">
        <v>513</v>
      </c>
      <c r="C556" s="118" t="s">
        <v>514</v>
      </c>
      <c r="D556" s="118" t="s">
        <v>515</v>
      </c>
      <c r="E556" s="118" t="s">
        <v>516</v>
      </c>
      <c r="F556" s="118" t="s">
        <v>517</v>
      </c>
      <c r="G556" s="118" t="s">
        <v>518</v>
      </c>
      <c r="H556" s="118" t="s">
        <v>519</v>
      </c>
      <c r="I556" s="118" t="s">
        <v>520</v>
      </c>
      <c r="J556" s="118" t="s">
        <v>521</v>
      </c>
      <c r="K556" s="118" t="s">
        <v>522</v>
      </c>
      <c r="L556" s="118" t="s">
        <v>523</v>
      </c>
      <c r="M556" s="118" t="s">
        <v>524</v>
      </c>
      <c r="N556" s="118" t="s">
        <v>525</v>
      </c>
      <c r="O556" s="118" t="s">
        <v>526</v>
      </c>
      <c r="P556" s="118" t="s">
        <v>527</v>
      </c>
      <c r="Q556" s="118" t="s">
        <v>528</v>
      </c>
      <c r="R556" s="118" t="s">
        <v>529</v>
      </c>
      <c r="S556" s="118" t="s">
        <v>530</v>
      </c>
      <c r="T556" s="118" t="s">
        <v>531</v>
      </c>
      <c r="U556" s="118" t="s">
        <v>532</v>
      </c>
      <c r="V556" s="118" t="s">
        <v>533</v>
      </c>
      <c r="W556" s="118" t="s">
        <v>534</v>
      </c>
      <c r="X556" s="118" t="s">
        <v>535</v>
      </c>
      <c r="Y556" s="118" t="s">
        <v>536</v>
      </c>
    </row>
    <row r="557" spans="1:27">
      <c r="A557" s="108" t="s">
        <v>168</v>
      </c>
      <c r="B557" s="103"/>
      <c r="C557" s="103"/>
      <c r="D557" s="103"/>
      <c r="E557" s="103"/>
      <c r="F557" s="103"/>
      <c r="G557" s="103"/>
      <c r="H557" s="103"/>
      <c r="I557" s="103"/>
      <c r="J557" s="103"/>
      <c r="K557" s="103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</row>
    <row r="558" spans="1:27">
      <c r="A558" s="108" t="s">
        <v>174</v>
      </c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</row>
    <row r="559" spans="1:27">
      <c r="A559" s="108" t="s">
        <v>176</v>
      </c>
      <c r="B559" s="103"/>
      <c r="C559" s="103"/>
      <c r="D559" s="103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</row>
    <row r="560" spans="1:27" ht="21">
      <c r="A560" s="108" t="s">
        <v>181</v>
      </c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AA560" s="116" t="s">
        <v>250</v>
      </c>
    </row>
    <row r="561" spans="1:27">
      <c r="A561" s="108" t="s">
        <v>184</v>
      </c>
      <c r="B561" s="103"/>
      <c r="C561" s="103"/>
      <c r="D561" s="103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AA561" s="271">
        <f>COUNTIF($B569:$Y569,"-")</f>
        <v>24</v>
      </c>
    </row>
    <row r="562" spans="1:27">
      <c r="A562" s="108" t="s">
        <v>208</v>
      </c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AA562" s="271"/>
    </row>
    <row r="563" spans="1:27">
      <c r="A563" s="108" t="s">
        <v>209</v>
      </c>
      <c r="B563" s="103"/>
      <c r="C563" s="103"/>
      <c r="D563" s="103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</row>
    <row r="564" spans="1:27">
      <c r="A564" s="108" t="s">
        <v>198</v>
      </c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</row>
    <row r="565" spans="1:27">
      <c r="A565" s="108" t="s">
        <v>200</v>
      </c>
      <c r="B565" s="103"/>
      <c r="C565" s="103"/>
      <c r="D565" s="103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</row>
    <row r="566" spans="1:27">
      <c r="A566" s="108" t="s">
        <v>201</v>
      </c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</row>
    <row r="567" spans="1:27">
      <c r="A567" s="108" t="s">
        <v>202</v>
      </c>
      <c r="B567" s="103"/>
      <c r="C567" s="103"/>
      <c r="D567" s="103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</row>
    <row r="568" spans="1:27">
      <c r="A568" s="108" t="s">
        <v>203</v>
      </c>
    </row>
    <row r="569" spans="1:27">
      <c r="A569" s="110" t="s">
        <v>204</v>
      </c>
      <c r="B569" s="109" t="str">
        <f t="shared" ref="B569:Y569" si="37">IF(COUNTA(B557:B568)=0,"-",COUNTA(B557:B568)/12)</f>
        <v>-</v>
      </c>
      <c r="C569" s="109" t="str">
        <f t="shared" si="37"/>
        <v>-</v>
      </c>
      <c r="D569" s="109" t="str">
        <f t="shared" si="37"/>
        <v>-</v>
      </c>
      <c r="E569" s="109" t="str">
        <f t="shared" si="37"/>
        <v>-</v>
      </c>
      <c r="F569" s="109" t="str">
        <f t="shared" si="37"/>
        <v>-</v>
      </c>
      <c r="G569" s="109" t="str">
        <f t="shared" si="37"/>
        <v>-</v>
      </c>
      <c r="H569" s="109" t="str">
        <f t="shared" si="37"/>
        <v>-</v>
      </c>
      <c r="I569" s="109" t="str">
        <f t="shared" si="37"/>
        <v>-</v>
      </c>
      <c r="J569" s="109" t="str">
        <f t="shared" si="37"/>
        <v>-</v>
      </c>
      <c r="K569" s="109" t="str">
        <f t="shared" si="37"/>
        <v>-</v>
      </c>
      <c r="L569" s="109" t="str">
        <f t="shared" si="37"/>
        <v>-</v>
      </c>
      <c r="M569" s="109" t="str">
        <f t="shared" si="37"/>
        <v>-</v>
      </c>
      <c r="N569" s="109" t="str">
        <f t="shared" si="37"/>
        <v>-</v>
      </c>
      <c r="O569" s="109" t="str">
        <f t="shared" si="37"/>
        <v>-</v>
      </c>
      <c r="P569" s="109" t="str">
        <f t="shared" si="37"/>
        <v>-</v>
      </c>
      <c r="Q569" s="109" t="str">
        <f t="shared" si="37"/>
        <v>-</v>
      </c>
      <c r="R569" s="109" t="str">
        <f t="shared" si="37"/>
        <v>-</v>
      </c>
      <c r="S569" s="109" t="str">
        <f t="shared" si="37"/>
        <v>-</v>
      </c>
      <c r="T569" s="109" t="str">
        <f t="shared" si="37"/>
        <v>-</v>
      </c>
      <c r="U569" s="109" t="str">
        <f t="shared" si="37"/>
        <v>-</v>
      </c>
      <c r="V569" s="109" t="str">
        <f t="shared" si="37"/>
        <v>-</v>
      </c>
      <c r="W569" s="109" t="str">
        <f t="shared" si="37"/>
        <v>-</v>
      </c>
      <c r="X569" s="109" t="str">
        <f t="shared" si="37"/>
        <v>-</v>
      </c>
      <c r="Y569" s="109" t="str">
        <f t="shared" si="37"/>
        <v>-</v>
      </c>
    </row>
    <row r="571" spans="1:27">
      <c r="A571" s="120">
        <f>A556+1</f>
        <v>44758</v>
      </c>
      <c r="B571" s="118" t="s">
        <v>513</v>
      </c>
      <c r="C571" s="118" t="s">
        <v>514</v>
      </c>
      <c r="D571" s="118" t="s">
        <v>515</v>
      </c>
      <c r="E571" s="118" t="s">
        <v>516</v>
      </c>
      <c r="F571" s="118" t="s">
        <v>517</v>
      </c>
      <c r="G571" s="118" t="s">
        <v>518</v>
      </c>
      <c r="H571" s="118" t="s">
        <v>519</v>
      </c>
      <c r="I571" s="118" t="s">
        <v>520</v>
      </c>
      <c r="J571" s="118" t="s">
        <v>521</v>
      </c>
      <c r="K571" s="118" t="s">
        <v>522</v>
      </c>
      <c r="L571" s="118" t="s">
        <v>523</v>
      </c>
      <c r="M571" s="118" t="s">
        <v>524</v>
      </c>
      <c r="N571" s="118" t="s">
        <v>525</v>
      </c>
      <c r="O571" s="118" t="s">
        <v>526</v>
      </c>
      <c r="P571" s="118" t="s">
        <v>527</v>
      </c>
      <c r="Q571" s="118" t="s">
        <v>528</v>
      </c>
      <c r="R571" s="118" t="s">
        <v>529</v>
      </c>
      <c r="S571" s="118" t="s">
        <v>530</v>
      </c>
      <c r="T571" s="118" t="s">
        <v>531</v>
      </c>
      <c r="U571" s="118" t="s">
        <v>532</v>
      </c>
      <c r="V571" s="118" t="s">
        <v>533</v>
      </c>
      <c r="W571" s="118" t="s">
        <v>534</v>
      </c>
      <c r="X571" s="118" t="s">
        <v>535</v>
      </c>
      <c r="Y571" s="118" t="s">
        <v>536</v>
      </c>
    </row>
    <row r="572" spans="1:27">
      <c r="A572" s="108" t="s">
        <v>168</v>
      </c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</row>
    <row r="573" spans="1:27">
      <c r="A573" s="108" t="s">
        <v>174</v>
      </c>
      <c r="B573" s="103"/>
      <c r="C573" s="103"/>
      <c r="D573" s="103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</row>
    <row r="574" spans="1:27">
      <c r="A574" s="108" t="s">
        <v>176</v>
      </c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</row>
    <row r="575" spans="1:27" ht="21">
      <c r="A575" s="108" t="s">
        <v>181</v>
      </c>
      <c r="B575" s="103"/>
      <c r="C575" s="103"/>
      <c r="D575" s="103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AA575" s="116" t="s">
        <v>250</v>
      </c>
    </row>
    <row r="576" spans="1:27">
      <c r="A576" s="108" t="s">
        <v>184</v>
      </c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AA576" s="271">
        <f>COUNTIF($B584:$Y584,"-")</f>
        <v>24</v>
      </c>
    </row>
    <row r="577" spans="1:27">
      <c r="A577" s="108" t="s">
        <v>208</v>
      </c>
      <c r="B577" s="103"/>
      <c r="C577" s="103"/>
      <c r="D577" s="103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AA577" s="271"/>
    </row>
    <row r="578" spans="1:27">
      <c r="A578" s="108" t="s">
        <v>209</v>
      </c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</row>
    <row r="579" spans="1:27">
      <c r="A579" s="108" t="s">
        <v>198</v>
      </c>
      <c r="B579" s="103"/>
      <c r="C579" s="103"/>
      <c r="D579" s="103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</row>
    <row r="580" spans="1:27">
      <c r="A580" s="108" t="s">
        <v>200</v>
      </c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</row>
    <row r="581" spans="1:27">
      <c r="A581" s="108" t="s">
        <v>201</v>
      </c>
      <c r="B581" s="103"/>
      <c r="C581" s="103"/>
      <c r="D581" s="103"/>
      <c r="E581" s="103"/>
      <c r="F581" s="103"/>
      <c r="G581" s="103"/>
      <c r="H581" s="103"/>
      <c r="I581" s="103"/>
      <c r="J581" s="103"/>
      <c r="K581" s="103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</row>
    <row r="582" spans="1:27">
      <c r="A582" s="108" t="s">
        <v>202</v>
      </c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</row>
    <row r="583" spans="1:27">
      <c r="A583" s="108" t="s">
        <v>203</v>
      </c>
    </row>
    <row r="584" spans="1:27">
      <c r="A584" s="110" t="s">
        <v>204</v>
      </c>
      <c r="B584" s="109" t="str">
        <f t="shared" ref="B584:Y584" si="38">IF(COUNTA(B572:B583)=0,"-",COUNTA(B572:B583)/12)</f>
        <v>-</v>
      </c>
      <c r="C584" s="109" t="str">
        <f t="shared" si="38"/>
        <v>-</v>
      </c>
      <c r="D584" s="109" t="str">
        <f t="shared" si="38"/>
        <v>-</v>
      </c>
      <c r="E584" s="109" t="str">
        <f t="shared" si="38"/>
        <v>-</v>
      </c>
      <c r="F584" s="109" t="str">
        <f t="shared" si="38"/>
        <v>-</v>
      </c>
      <c r="G584" s="109" t="str">
        <f t="shared" si="38"/>
        <v>-</v>
      </c>
      <c r="H584" s="109" t="str">
        <f t="shared" si="38"/>
        <v>-</v>
      </c>
      <c r="I584" s="109" t="str">
        <f t="shared" si="38"/>
        <v>-</v>
      </c>
      <c r="J584" s="109" t="str">
        <f t="shared" si="38"/>
        <v>-</v>
      </c>
      <c r="K584" s="109" t="str">
        <f t="shared" si="38"/>
        <v>-</v>
      </c>
      <c r="L584" s="109" t="str">
        <f t="shared" si="38"/>
        <v>-</v>
      </c>
      <c r="M584" s="109" t="str">
        <f t="shared" si="38"/>
        <v>-</v>
      </c>
      <c r="N584" s="109" t="str">
        <f t="shared" si="38"/>
        <v>-</v>
      </c>
      <c r="O584" s="109" t="str">
        <f t="shared" si="38"/>
        <v>-</v>
      </c>
      <c r="P584" s="109" t="str">
        <f t="shared" si="38"/>
        <v>-</v>
      </c>
      <c r="Q584" s="109" t="str">
        <f t="shared" si="38"/>
        <v>-</v>
      </c>
      <c r="R584" s="109" t="str">
        <f t="shared" si="38"/>
        <v>-</v>
      </c>
      <c r="S584" s="109" t="str">
        <f t="shared" si="38"/>
        <v>-</v>
      </c>
      <c r="T584" s="109" t="str">
        <f t="shared" si="38"/>
        <v>-</v>
      </c>
      <c r="U584" s="109" t="str">
        <f t="shared" si="38"/>
        <v>-</v>
      </c>
      <c r="V584" s="109" t="str">
        <f t="shared" si="38"/>
        <v>-</v>
      </c>
      <c r="W584" s="109" t="str">
        <f t="shared" si="38"/>
        <v>-</v>
      </c>
      <c r="X584" s="109" t="str">
        <f t="shared" si="38"/>
        <v>-</v>
      </c>
      <c r="Y584" s="109" t="str">
        <f t="shared" si="38"/>
        <v>-</v>
      </c>
    </row>
    <row r="586" spans="1:27">
      <c r="A586" s="120">
        <f>A571+1</f>
        <v>44759</v>
      </c>
      <c r="B586" s="118" t="s">
        <v>513</v>
      </c>
      <c r="C586" s="118" t="s">
        <v>514</v>
      </c>
      <c r="D586" s="118" t="s">
        <v>515</v>
      </c>
      <c r="E586" s="118" t="s">
        <v>516</v>
      </c>
      <c r="F586" s="118" t="s">
        <v>517</v>
      </c>
      <c r="G586" s="118" t="s">
        <v>518</v>
      </c>
      <c r="H586" s="118" t="s">
        <v>519</v>
      </c>
      <c r="I586" s="118" t="s">
        <v>520</v>
      </c>
      <c r="J586" s="118" t="s">
        <v>521</v>
      </c>
      <c r="K586" s="118" t="s">
        <v>522</v>
      </c>
      <c r="L586" s="118" t="s">
        <v>523</v>
      </c>
      <c r="M586" s="118" t="s">
        <v>524</v>
      </c>
      <c r="N586" s="118" t="s">
        <v>525</v>
      </c>
      <c r="O586" s="118" t="s">
        <v>526</v>
      </c>
      <c r="P586" s="118" t="s">
        <v>527</v>
      </c>
      <c r="Q586" s="118" t="s">
        <v>528</v>
      </c>
      <c r="R586" s="118" t="s">
        <v>529</v>
      </c>
      <c r="S586" s="118" t="s">
        <v>530</v>
      </c>
      <c r="T586" s="118" t="s">
        <v>531</v>
      </c>
      <c r="U586" s="118" t="s">
        <v>532</v>
      </c>
      <c r="V586" s="118" t="s">
        <v>533</v>
      </c>
      <c r="W586" s="118" t="s">
        <v>534</v>
      </c>
      <c r="X586" s="118" t="s">
        <v>535</v>
      </c>
      <c r="Y586" s="118" t="s">
        <v>536</v>
      </c>
    </row>
    <row r="587" spans="1:27">
      <c r="A587" s="108" t="s">
        <v>168</v>
      </c>
      <c r="B587" s="103"/>
      <c r="C587" s="103"/>
      <c r="D587" s="103"/>
      <c r="E587" s="103"/>
      <c r="F587" s="103"/>
      <c r="G587" s="103"/>
      <c r="H587" s="103"/>
      <c r="I587" s="103"/>
      <c r="J587" s="103"/>
      <c r="K587" s="103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</row>
    <row r="588" spans="1:27">
      <c r="A588" s="108" t="s">
        <v>174</v>
      </c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</row>
    <row r="589" spans="1:27">
      <c r="A589" s="108" t="s">
        <v>176</v>
      </c>
      <c r="B589" s="103"/>
      <c r="C589" s="103"/>
      <c r="D589" s="103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</row>
    <row r="590" spans="1:27" ht="21">
      <c r="A590" s="108" t="s">
        <v>181</v>
      </c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AA590" s="116" t="s">
        <v>250</v>
      </c>
    </row>
    <row r="591" spans="1:27">
      <c r="A591" s="108" t="s">
        <v>184</v>
      </c>
      <c r="B591" s="103"/>
      <c r="C591" s="103"/>
      <c r="D591" s="103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AA591" s="271">
        <f>COUNTIF($B599:$Y599,"-")</f>
        <v>24</v>
      </c>
    </row>
    <row r="592" spans="1:27">
      <c r="A592" s="108" t="s">
        <v>208</v>
      </c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AA592" s="271"/>
    </row>
    <row r="593" spans="1:27">
      <c r="A593" s="108" t="s">
        <v>209</v>
      </c>
      <c r="B593" s="103"/>
      <c r="C593" s="103"/>
      <c r="D593" s="103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</row>
    <row r="594" spans="1:27">
      <c r="A594" s="108" t="s">
        <v>198</v>
      </c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</row>
    <row r="595" spans="1:27">
      <c r="A595" s="108" t="s">
        <v>200</v>
      </c>
      <c r="B595" s="103"/>
      <c r="C595" s="103"/>
      <c r="D595" s="103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</row>
    <row r="596" spans="1:27">
      <c r="A596" s="108" t="s">
        <v>201</v>
      </c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</row>
    <row r="597" spans="1:27">
      <c r="A597" s="108" t="s">
        <v>202</v>
      </c>
      <c r="B597" s="103"/>
      <c r="C597" s="103"/>
      <c r="D597" s="103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</row>
    <row r="598" spans="1:27">
      <c r="A598" s="108" t="s">
        <v>203</v>
      </c>
    </row>
    <row r="599" spans="1:27">
      <c r="A599" s="110" t="s">
        <v>204</v>
      </c>
      <c r="B599" s="109" t="str">
        <f t="shared" ref="B599:Y599" si="39">IF(COUNTA(B587:B598)=0,"-",COUNTA(B587:B598)/12)</f>
        <v>-</v>
      </c>
      <c r="C599" s="109" t="str">
        <f t="shared" si="39"/>
        <v>-</v>
      </c>
      <c r="D599" s="109" t="str">
        <f t="shared" si="39"/>
        <v>-</v>
      </c>
      <c r="E599" s="109" t="str">
        <f t="shared" si="39"/>
        <v>-</v>
      </c>
      <c r="F599" s="109" t="str">
        <f t="shared" si="39"/>
        <v>-</v>
      </c>
      <c r="G599" s="109" t="str">
        <f t="shared" si="39"/>
        <v>-</v>
      </c>
      <c r="H599" s="109" t="str">
        <f t="shared" si="39"/>
        <v>-</v>
      </c>
      <c r="I599" s="109" t="str">
        <f t="shared" si="39"/>
        <v>-</v>
      </c>
      <c r="J599" s="109" t="str">
        <f t="shared" si="39"/>
        <v>-</v>
      </c>
      <c r="K599" s="109" t="str">
        <f t="shared" si="39"/>
        <v>-</v>
      </c>
      <c r="L599" s="109" t="str">
        <f t="shared" si="39"/>
        <v>-</v>
      </c>
      <c r="M599" s="109" t="str">
        <f t="shared" si="39"/>
        <v>-</v>
      </c>
      <c r="N599" s="109" t="str">
        <f t="shared" si="39"/>
        <v>-</v>
      </c>
      <c r="O599" s="109" t="str">
        <f t="shared" si="39"/>
        <v>-</v>
      </c>
      <c r="P599" s="109" t="str">
        <f t="shared" si="39"/>
        <v>-</v>
      </c>
      <c r="Q599" s="109" t="str">
        <f t="shared" si="39"/>
        <v>-</v>
      </c>
      <c r="R599" s="109" t="str">
        <f t="shared" si="39"/>
        <v>-</v>
      </c>
      <c r="S599" s="109" t="str">
        <f t="shared" si="39"/>
        <v>-</v>
      </c>
      <c r="T599" s="109" t="str">
        <f t="shared" si="39"/>
        <v>-</v>
      </c>
      <c r="U599" s="109" t="str">
        <f t="shared" si="39"/>
        <v>-</v>
      </c>
      <c r="V599" s="109" t="str">
        <f t="shared" si="39"/>
        <v>-</v>
      </c>
      <c r="W599" s="109" t="str">
        <f t="shared" si="39"/>
        <v>-</v>
      </c>
      <c r="X599" s="109" t="str">
        <f t="shared" si="39"/>
        <v>-</v>
      </c>
      <c r="Y599" s="109" t="str">
        <f t="shared" si="39"/>
        <v>-</v>
      </c>
    </row>
    <row r="601" spans="1:27">
      <c r="A601" s="120">
        <f>A586+1</f>
        <v>44760</v>
      </c>
      <c r="B601" s="118" t="s">
        <v>513</v>
      </c>
      <c r="C601" s="118" t="s">
        <v>514</v>
      </c>
      <c r="D601" s="118" t="s">
        <v>515</v>
      </c>
      <c r="E601" s="118" t="s">
        <v>516</v>
      </c>
      <c r="F601" s="118" t="s">
        <v>517</v>
      </c>
      <c r="G601" s="118" t="s">
        <v>518</v>
      </c>
      <c r="H601" s="118" t="s">
        <v>519</v>
      </c>
      <c r="I601" s="118" t="s">
        <v>520</v>
      </c>
      <c r="J601" s="118" t="s">
        <v>521</v>
      </c>
      <c r="K601" s="118" t="s">
        <v>522</v>
      </c>
      <c r="L601" s="118" t="s">
        <v>523</v>
      </c>
      <c r="M601" s="118" t="s">
        <v>524</v>
      </c>
      <c r="N601" s="118" t="s">
        <v>525</v>
      </c>
      <c r="O601" s="118" t="s">
        <v>526</v>
      </c>
      <c r="P601" s="118" t="s">
        <v>527</v>
      </c>
      <c r="Q601" s="118" t="s">
        <v>528</v>
      </c>
      <c r="R601" s="118" t="s">
        <v>529</v>
      </c>
      <c r="S601" s="118" t="s">
        <v>530</v>
      </c>
      <c r="T601" s="118" t="s">
        <v>531</v>
      </c>
      <c r="U601" s="118" t="s">
        <v>532</v>
      </c>
      <c r="V601" s="118" t="s">
        <v>533</v>
      </c>
      <c r="W601" s="118" t="s">
        <v>534</v>
      </c>
      <c r="X601" s="118" t="s">
        <v>535</v>
      </c>
      <c r="Y601" s="118" t="s">
        <v>536</v>
      </c>
    </row>
    <row r="602" spans="1:27">
      <c r="A602" s="108" t="s">
        <v>168</v>
      </c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</row>
    <row r="603" spans="1:27">
      <c r="A603" s="108" t="s">
        <v>174</v>
      </c>
      <c r="B603" s="103"/>
      <c r="C603" s="103"/>
      <c r="D603" s="103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</row>
    <row r="604" spans="1:27">
      <c r="A604" s="108" t="s">
        <v>176</v>
      </c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</row>
    <row r="605" spans="1:27" ht="21">
      <c r="A605" s="108" t="s">
        <v>181</v>
      </c>
      <c r="B605" s="103"/>
      <c r="C605" s="103"/>
      <c r="D605" s="103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AA605" s="116" t="s">
        <v>250</v>
      </c>
    </row>
    <row r="606" spans="1:27">
      <c r="A606" s="108" t="s">
        <v>184</v>
      </c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AA606" s="271">
        <f>COUNTIF($B614:$Y614,"-")</f>
        <v>24</v>
      </c>
    </row>
    <row r="607" spans="1:27">
      <c r="A607" s="108" t="s">
        <v>208</v>
      </c>
      <c r="B607" s="103"/>
      <c r="C607" s="103"/>
      <c r="D607" s="103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AA607" s="271"/>
    </row>
    <row r="608" spans="1:27">
      <c r="A608" s="108" t="s">
        <v>209</v>
      </c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</row>
    <row r="609" spans="1:27">
      <c r="A609" s="108" t="s">
        <v>198</v>
      </c>
      <c r="B609" s="103"/>
      <c r="C609" s="103"/>
      <c r="D609" s="103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</row>
    <row r="610" spans="1:27">
      <c r="A610" s="108" t="s">
        <v>200</v>
      </c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</row>
    <row r="611" spans="1:27">
      <c r="A611" s="108" t="s">
        <v>201</v>
      </c>
      <c r="B611" s="103"/>
      <c r="C611" s="103"/>
      <c r="D611" s="103"/>
      <c r="E611" s="103"/>
      <c r="F611" s="103"/>
      <c r="G611" s="103"/>
      <c r="H611" s="103"/>
      <c r="I611" s="103"/>
      <c r="J611" s="103"/>
      <c r="K611" s="103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</row>
    <row r="612" spans="1:27">
      <c r="A612" s="108" t="s">
        <v>202</v>
      </c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</row>
    <row r="613" spans="1:27">
      <c r="A613" s="108" t="s">
        <v>203</v>
      </c>
    </row>
    <row r="614" spans="1:27">
      <c r="A614" s="110" t="s">
        <v>204</v>
      </c>
      <c r="B614" s="109" t="str">
        <f t="shared" ref="B614:Y614" si="40">IF(COUNTA(B602:B613)=0,"-",COUNTA(B602:B613)/12)</f>
        <v>-</v>
      </c>
      <c r="C614" s="109" t="str">
        <f t="shared" si="40"/>
        <v>-</v>
      </c>
      <c r="D614" s="109" t="str">
        <f t="shared" si="40"/>
        <v>-</v>
      </c>
      <c r="E614" s="109" t="str">
        <f t="shared" si="40"/>
        <v>-</v>
      </c>
      <c r="F614" s="109" t="str">
        <f t="shared" si="40"/>
        <v>-</v>
      </c>
      <c r="G614" s="109" t="str">
        <f t="shared" si="40"/>
        <v>-</v>
      </c>
      <c r="H614" s="109" t="str">
        <f t="shared" si="40"/>
        <v>-</v>
      </c>
      <c r="I614" s="109" t="str">
        <f t="shared" si="40"/>
        <v>-</v>
      </c>
      <c r="J614" s="109" t="str">
        <f t="shared" si="40"/>
        <v>-</v>
      </c>
      <c r="K614" s="109" t="str">
        <f t="shared" si="40"/>
        <v>-</v>
      </c>
      <c r="L614" s="109" t="str">
        <f t="shared" si="40"/>
        <v>-</v>
      </c>
      <c r="M614" s="109" t="str">
        <f t="shared" si="40"/>
        <v>-</v>
      </c>
      <c r="N614" s="109" t="str">
        <f t="shared" si="40"/>
        <v>-</v>
      </c>
      <c r="O614" s="109" t="str">
        <f t="shared" si="40"/>
        <v>-</v>
      </c>
      <c r="P614" s="109" t="str">
        <f t="shared" si="40"/>
        <v>-</v>
      </c>
      <c r="Q614" s="109" t="str">
        <f t="shared" si="40"/>
        <v>-</v>
      </c>
      <c r="R614" s="109" t="str">
        <f t="shared" si="40"/>
        <v>-</v>
      </c>
      <c r="S614" s="109" t="str">
        <f t="shared" si="40"/>
        <v>-</v>
      </c>
      <c r="T614" s="109" t="str">
        <f t="shared" si="40"/>
        <v>-</v>
      </c>
      <c r="U614" s="109" t="str">
        <f t="shared" si="40"/>
        <v>-</v>
      </c>
      <c r="V614" s="109" t="str">
        <f t="shared" si="40"/>
        <v>-</v>
      </c>
      <c r="W614" s="109" t="str">
        <f t="shared" si="40"/>
        <v>-</v>
      </c>
      <c r="X614" s="109" t="str">
        <f t="shared" si="40"/>
        <v>-</v>
      </c>
      <c r="Y614" s="109" t="str">
        <f t="shared" si="40"/>
        <v>-</v>
      </c>
    </row>
    <row r="616" spans="1:27">
      <c r="A616" s="120">
        <f>A601+1</f>
        <v>44761</v>
      </c>
      <c r="B616" s="118" t="s">
        <v>513</v>
      </c>
      <c r="C616" s="118" t="s">
        <v>514</v>
      </c>
      <c r="D616" s="118" t="s">
        <v>515</v>
      </c>
      <c r="E616" s="118" t="s">
        <v>516</v>
      </c>
      <c r="F616" s="118" t="s">
        <v>517</v>
      </c>
      <c r="G616" s="118" t="s">
        <v>518</v>
      </c>
      <c r="H616" s="118" t="s">
        <v>519</v>
      </c>
      <c r="I616" s="118" t="s">
        <v>520</v>
      </c>
      <c r="J616" s="118" t="s">
        <v>521</v>
      </c>
      <c r="K616" s="118" t="s">
        <v>522</v>
      </c>
      <c r="L616" s="118" t="s">
        <v>523</v>
      </c>
      <c r="M616" s="118" t="s">
        <v>524</v>
      </c>
      <c r="N616" s="118" t="s">
        <v>525</v>
      </c>
      <c r="O616" s="118" t="s">
        <v>526</v>
      </c>
      <c r="P616" s="118" t="s">
        <v>527</v>
      </c>
      <c r="Q616" s="118" t="s">
        <v>528</v>
      </c>
      <c r="R616" s="118" t="s">
        <v>529</v>
      </c>
      <c r="S616" s="118" t="s">
        <v>530</v>
      </c>
      <c r="T616" s="118" t="s">
        <v>531</v>
      </c>
      <c r="U616" s="118" t="s">
        <v>532</v>
      </c>
      <c r="V616" s="118" t="s">
        <v>533</v>
      </c>
      <c r="W616" s="118" t="s">
        <v>534</v>
      </c>
      <c r="X616" s="118" t="s">
        <v>535</v>
      </c>
      <c r="Y616" s="118" t="s">
        <v>536</v>
      </c>
    </row>
    <row r="617" spans="1:27">
      <c r="A617" s="108" t="s">
        <v>168</v>
      </c>
      <c r="B617" s="103"/>
      <c r="C617" s="103"/>
      <c r="D617" s="103"/>
      <c r="E617" s="103"/>
      <c r="F617" s="103"/>
      <c r="G617" s="103"/>
      <c r="H617" s="103"/>
      <c r="I617" s="103"/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</row>
    <row r="618" spans="1:27">
      <c r="A618" s="108" t="s">
        <v>174</v>
      </c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</row>
    <row r="619" spans="1:27">
      <c r="A619" s="108" t="s">
        <v>176</v>
      </c>
      <c r="B619" s="103"/>
      <c r="C619" s="103"/>
      <c r="D619" s="103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</row>
    <row r="620" spans="1:27" ht="21">
      <c r="A620" s="108" t="s">
        <v>181</v>
      </c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AA620" s="116" t="s">
        <v>250</v>
      </c>
    </row>
    <row r="621" spans="1:27">
      <c r="A621" s="108" t="s">
        <v>184</v>
      </c>
      <c r="B621" s="103"/>
      <c r="C621" s="103"/>
      <c r="D621" s="103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AA621" s="271">
        <f>COUNTIF($B629:$Y629,"-")</f>
        <v>24</v>
      </c>
    </row>
    <row r="622" spans="1:27">
      <c r="A622" s="108" t="s">
        <v>208</v>
      </c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AA622" s="271"/>
    </row>
    <row r="623" spans="1:27">
      <c r="A623" s="108" t="s">
        <v>209</v>
      </c>
      <c r="B623" s="103"/>
      <c r="C623" s="103"/>
      <c r="D623" s="103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</row>
    <row r="624" spans="1:27">
      <c r="A624" s="108" t="s">
        <v>198</v>
      </c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</row>
    <row r="625" spans="1:27">
      <c r="A625" s="108" t="s">
        <v>200</v>
      </c>
      <c r="B625" s="103"/>
      <c r="C625" s="103"/>
      <c r="D625" s="103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</row>
    <row r="626" spans="1:27">
      <c r="A626" s="108" t="s">
        <v>201</v>
      </c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</row>
    <row r="627" spans="1:27">
      <c r="A627" s="108" t="s">
        <v>202</v>
      </c>
      <c r="B627" s="103"/>
      <c r="C627" s="103"/>
      <c r="D627" s="103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</row>
    <row r="628" spans="1:27">
      <c r="A628" s="108" t="s">
        <v>203</v>
      </c>
    </row>
    <row r="629" spans="1:27">
      <c r="A629" s="110" t="s">
        <v>204</v>
      </c>
      <c r="B629" s="109" t="str">
        <f t="shared" ref="B629:Y629" si="41">IF(COUNTA(B617:B628)=0,"-",COUNTA(B617:B628)/12)</f>
        <v>-</v>
      </c>
      <c r="C629" s="109" t="str">
        <f t="shared" si="41"/>
        <v>-</v>
      </c>
      <c r="D629" s="109" t="str">
        <f t="shared" si="41"/>
        <v>-</v>
      </c>
      <c r="E629" s="109" t="str">
        <f t="shared" si="41"/>
        <v>-</v>
      </c>
      <c r="F629" s="109" t="str">
        <f t="shared" si="41"/>
        <v>-</v>
      </c>
      <c r="G629" s="109" t="str">
        <f t="shared" si="41"/>
        <v>-</v>
      </c>
      <c r="H629" s="109" t="str">
        <f t="shared" si="41"/>
        <v>-</v>
      </c>
      <c r="I629" s="109" t="str">
        <f t="shared" si="41"/>
        <v>-</v>
      </c>
      <c r="J629" s="109" t="str">
        <f t="shared" si="41"/>
        <v>-</v>
      </c>
      <c r="K629" s="109" t="str">
        <f t="shared" si="41"/>
        <v>-</v>
      </c>
      <c r="L629" s="109" t="str">
        <f t="shared" si="41"/>
        <v>-</v>
      </c>
      <c r="M629" s="109" t="str">
        <f t="shared" si="41"/>
        <v>-</v>
      </c>
      <c r="N629" s="109" t="str">
        <f t="shared" si="41"/>
        <v>-</v>
      </c>
      <c r="O629" s="109" t="str">
        <f t="shared" si="41"/>
        <v>-</v>
      </c>
      <c r="P629" s="109" t="str">
        <f t="shared" si="41"/>
        <v>-</v>
      </c>
      <c r="Q629" s="109" t="str">
        <f t="shared" si="41"/>
        <v>-</v>
      </c>
      <c r="R629" s="109" t="str">
        <f t="shared" si="41"/>
        <v>-</v>
      </c>
      <c r="S629" s="109" t="str">
        <f t="shared" si="41"/>
        <v>-</v>
      </c>
      <c r="T629" s="109" t="str">
        <f t="shared" si="41"/>
        <v>-</v>
      </c>
      <c r="U629" s="109" t="str">
        <f t="shared" si="41"/>
        <v>-</v>
      </c>
      <c r="V629" s="109" t="str">
        <f t="shared" si="41"/>
        <v>-</v>
      </c>
      <c r="W629" s="109" t="str">
        <f t="shared" si="41"/>
        <v>-</v>
      </c>
      <c r="X629" s="109" t="str">
        <f t="shared" si="41"/>
        <v>-</v>
      </c>
      <c r="Y629" s="109" t="str">
        <f t="shared" si="41"/>
        <v>-</v>
      </c>
    </row>
    <row r="631" spans="1:27">
      <c r="A631" s="120">
        <f>A616+1</f>
        <v>44762</v>
      </c>
      <c r="B631" s="118" t="s">
        <v>513</v>
      </c>
      <c r="C631" s="118" t="s">
        <v>514</v>
      </c>
      <c r="D631" s="118" t="s">
        <v>515</v>
      </c>
      <c r="E631" s="118" t="s">
        <v>516</v>
      </c>
      <c r="F631" s="118" t="s">
        <v>517</v>
      </c>
      <c r="G631" s="118" t="s">
        <v>518</v>
      </c>
      <c r="H631" s="118" t="s">
        <v>519</v>
      </c>
      <c r="I631" s="118" t="s">
        <v>520</v>
      </c>
      <c r="J631" s="118" t="s">
        <v>521</v>
      </c>
      <c r="K631" s="118" t="s">
        <v>522</v>
      </c>
      <c r="L631" s="118" t="s">
        <v>523</v>
      </c>
      <c r="M631" s="118" t="s">
        <v>524</v>
      </c>
      <c r="N631" s="118" t="s">
        <v>525</v>
      </c>
      <c r="O631" s="118" t="s">
        <v>526</v>
      </c>
      <c r="P631" s="118" t="s">
        <v>527</v>
      </c>
      <c r="Q631" s="118" t="s">
        <v>528</v>
      </c>
      <c r="R631" s="118" t="s">
        <v>529</v>
      </c>
      <c r="S631" s="118" t="s">
        <v>530</v>
      </c>
      <c r="T631" s="118" t="s">
        <v>531</v>
      </c>
      <c r="U631" s="118" t="s">
        <v>532</v>
      </c>
      <c r="V631" s="118" t="s">
        <v>533</v>
      </c>
      <c r="W631" s="118" t="s">
        <v>534</v>
      </c>
      <c r="X631" s="118" t="s">
        <v>535</v>
      </c>
      <c r="Y631" s="118" t="s">
        <v>536</v>
      </c>
    </row>
    <row r="632" spans="1:27">
      <c r="A632" s="108" t="s">
        <v>168</v>
      </c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</row>
    <row r="633" spans="1:27">
      <c r="A633" s="108" t="s">
        <v>174</v>
      </c>
      <c r="B633" s="103"/>
      <c r="C633" s="103"/>
      <c r="D633" s="103"/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</row>
    <row r="634" spans="1:27">
      <c r="A634" s="108" t="s">
        <v>176</v>
      </c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</row>
    <row r="635" spans="1:27" ht="21">
      <c r="A635" s="108" t="s">
        <v>181</v>
      </c>
      <c r="B635" s="103"/>
      <c r="C635" s="103"/>
      <c r="D635" s="103"/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AA635" s="116" t="s">
        <v>250</v>
      </c>
    </row>
    <row r="636" spans="1:27">
      <c r="A636" s="108" t="s">
        <v>184</v>
      </c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/>
      <c r="Q636" s="103"/>
      <c r="R636" s="103"/>
      <c r="S636" s="103"/>
      <c r="T636" s="103"/>
      <c r="U636" s="103"/>
      <c r="V636" s="103"/>
      <c r="W636" s="103"/>
      <c r="X636" s="103"/>
      <c r="Y636" s="103"/>
      <c r="AA636" s="271">
        <f>COUNTIF($B644:$Y644,"-")</f>
        <v>24</v>
      </c>
    </row>
    <row r="637" spans="1:27">
      <c r="A637" s="108" t="s">
        <v>208</v>
      </c>
      <c r="B637" s="103"/>
      <c r="C637" s="103"/>
      <c r="D637" s="103"/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AA637" s="271"/>
    </row>
    <row r="638" spans="1:27">
      <c r="A638" s="108" t="s">
        <v>209</v>
      </c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</row>
    <row r="639" spans="1:27">
      <c r="A639" s="108" t="s">
        <v>198</v>
      </c>
      <c r="B639" s="103"/>
      <c r="C639" s="103"/>
      <c r="D639" s="103"/>
      <c r="E639" s="103"/>
      <c r="F639" s="103"/>
      <c r="G639" s="103"/>
      <c r="H639" s="103"/>
      <c r="I639" s="103"/>
      <c r="J639" s="103"/>
      <c r="K639" s="103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</row>
    <row r="640" spans="1:27">
      <c r="A640" s="108" t="s">
        <v>200</v>
      </c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</row>
    <row r="641" spans="1:27">
      <c r="A641" s="108" t="s">
        <v>201</v>
      </c>
      <c r="B641" s="103"/>
      <c r="C641" s="103"/>
      <c r="D641" s="103"/>
      <c r="E641" s="103"/>
      <c r="F641" s="103"/>
      <c r="G641" s="103"/>
      <c r="H641" s="103"/>
      <c r="I641" s="103"/>
      <c r="J641" s="103"/>
      <c r="K641" s="103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</row>
    <row r="642" spans="1:27">
      <c r="A642" s="108" t="s">
        <v>202</v>
      </c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</row>
    <row r="643" spans="1:27">
      <c r="A643" s="108" t="s">
        <v>203</v>
      </c>
    </row>
    <row r="644" spans="1:27">
      <c r="A644" s="110" t="s">
        <v>204</v>
      </c>
      <c r="B644" s="109" t="str">
        <f t="shared" ref="B644:Y644" si="42">IF(COUNTA(B632:B643)=0,"-",COUNTA(B632:B643)/12)</f>
        <v>-</v>
      </c>
      <c r="C644" s="109" t="str">
        <f t="shared" si="42"/>
        <v>-</v>
      </c>
      <c r="D644" s="109" t="str">
        <f t="shared" si="42"/>
        <v>-</v>
      </c>
      <c r="E644" s="109" t="str">
        <f t="shared" si="42"/>
        <v>-</v>
      </c>
      <c r="F644" s="109" t="str">
        <f t="shared" si="42"/>
        <v>-</v>
      </c>
      <c r="G644" s="109" t="str">
        <f t="shared" si="42"/>
        <v>-</v>
      </c>
      <c r="H644" s="109" t="str">
        <f t="shared" si="42"/>
        <v>-</v>
      </c>
      <c r="I644" s="109" t="str">
        <f t="shared" si="42"/>
        <v>-</v>
      </c>
      <c r="J644" s="109" t="str">
        <f t="shared" si="42"/>
        <v>-</v>
      </c>
      <c r="K644" s="109" t="str">
        <f t="shared" si="42"/>
        <v>-</v>
      </c>
      <c r="L644" s="109" t="str">
        <f t="shared" si="42"/>
        <v>-</v>
      </c>
      <c r="M644" s="109" t="str">
        <f t="shared" si="42"/>
        <v>-</v>
      </c>
      <c r="N644" s="109" t="str">
        <f t="shared" si="42"/>
        <v>-</v>
      </c>
      <c r="O644" s="109" t="str">
        <f t="shared" si="42"/>
        <v>-</v>
      </c>
      <c r="P644" s="109" t="str">
        <f t="shared" si="42"/>
        <v>-</v>
      </c>
      <c r="Q644" s="109" t="str">
        <f t="shared" si="42"/>
        <v>-</v>
      </c>
      <c r="R644" s="109" t="str">
        <f t="shared" si="42"/>
        <v>-</v>
      </c>
      <c r="S644" s="109" t="str">
        <f t="shared" si="42"/>
        <v>-</v>
      </c>
      <c r="T644" s="109" t="str">
        <f t="shared" si="42"/>
        <v>-</v>
      </c>
      <c r="U644" s="109" t="str">
        <f t="shared" si="42"/>
        <v>-</v>
      </c>
      <c r="V644" s="109" t="str">
        <f t="shared" si="42"/>
        <v>-</v>
      </c>
      <c r="W644" s="109" t="str">
        <f t="shared" si="42"/>
        <v>-</v>
      </c>
      <c r="X644" s="109" t="str">
        <f t="shared" si="42"/>
        <v>-</v>
      </c>
      <c r="Y644" s="109" t="str">
        <f t="shared" si="42"/>
        <v>-</v>
      </c>
    </row>
    <row r="646" spans="1:27">
      <c r="A646" s="120">
        <f>A631+1</f>
        <v>44763</v>
      </c>
      <c r="B646" s="118" t="s">
        <v>513</v>
      </c>
      <c r="C646" s="118" t="s">
        <v>514</v>
      </c>
      <c r="D646" s="118" t="s">
        <v>515</v>
      </c>
      <c r="E646" s="118" t="s">
        <v>516</v>
      </c>
      <c r="F646" s="118" t="s">
        <v>517</v>
      </c>
      <c r="G646" s="118" t="s">
        <v>518</v>
      </c>
      <c r="H646" s="118" t="s">
        <v>519</v>
      </c>
      <c r="I646" s="118" t="s">
        <v>520</v>
      </c>
      <c r="J646" s="118" t="s">
        <v>521</v>
      </c>
      <c r="K646" s="118" t="s">
        <v>522</v>
      </c>
      <c r="L646" s="118" t="s">
        <v>523</v>
      </c>
      <c r="M646" s="118" t="s">
        <v>524</v>
      </c>
      <c r="N646" s="118" t="s">
        <v>525</v>
      </c>
      <c r="O646" s="118" t="s">
        <v>526</v>
      </c>
      <c r="P646" s="118" t="s">
        <v>527</v>
      </c>
      <c r="Q646" s="118" t="s">
        <v>528</v>
      </c>
      <c r="R646" s="118" t="s">
        <v>529</v>
      </c>
      <c r="S646" s="118" t="s">
        <v>530</v>
      </c>
      <c r="T646" s="118" t="s">
        <v>531</v>
      </c>
      <c r="U646" s="118" t="s">
        <v>532</v>
      </c>
      <c r="V646" s="118" t="s">
        <v>533</v>
      </c>
      <c r="W646" s="118" t="s">
        <v>534</v>
      </c>
      <c r="X646" s="118" t="s">
        <v>535</v>
      </c>
      <c r="Y646" s="118" t="s">
        <v>536</v>
      </c>
    </row>
    <row r="647" spans="1:27">
      <c r="A647" s="108" t="s">
        <v>168</v>
      </c>
      <c r="B647" s="103"/>
      <c r="C647" s="103"/>
      <c r="D647" s="103"/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</row>
    <row r="648" spans="1:27">
      <c r="A648" s="108" t="s">
        <v>174</v>
      </c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</row>
    <row r="649" spans="1:27">
      <c r="A649" s="108" t="s">
        <v>176</v>
      </c>
      <c r="B649" s="103"/>
      <c r="C649" s="103"/>
      <c r="D649" s="103"/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</row>
    <row r="650" spans="1:27" ht="21">
      <c r="A650" s="108" t="s">
        <v>181</v>
      </c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AA650" s="116" t="s">
        <v>250</v>
      </c>
    </row>
    <row r="651" spans="1:27">
      <c r="A651" s="108" t="s">
        <v>184</v>
      </c>
      <c r="B651" s="103"/>
      <c r="C651" s="103"/>
      <c r="D651" s="103"/>
      <c r="E651" s="103"/>
      <c r="F651" s="103"/>
      <c r="G651" s="103"/>
      <c r="H651" s="103"/>
      <c r="I651" s="103"/>
      <c r="J651" s="103"/>
      <c r="K651" s="103"/>
      <c r="L651" s="103"/>
      <c r="M651" s="103"/>
      <c r="N651" s="103"/>
      <c r="O651" s="103"/>
      <c r="P651" s="103"/>
      <c r="Q651" s="103"/>
      <c r="R651" s="103"/>
      <c r="S651" s="103"/>
      <c r="T651" s="103"/>
      <c r="U651" s="103"/>
      <c r="V651" s="103"/>
      <c r="W651" s="103"/>
      <c r="X651" s="103"/>
      <c r="Y651" s="103"/>
      <c r="AA651" s="271">
        <f>COUNTIF($B659:$Y659,"-")</f>
        <v>24</v>
      </c>
    </row>
    <row r="652" spans="1:27">
      <c r="A652" s="108" t="s">
        <v>208</v>
      </c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3"/>
      <c r="O652" s="103"/>
      <c r="P652" s="103"/>
      <c r="Q652" s="103"/>
      <c r="R652" s="103"/>
      <c r="S652" s="103"/>
      <c r="T652" s="103"/>
      <c r="U652" s="103"/>
      <c r="V652" s="103"/>
      <c r="W652" s="103"/>
      <c r="X652" s="103"/>
      <c r="Y652" s="103"/>
      <c r="AA652" s="271"/>
    </row>
    <row r="653" spans="1:27">
      <c r="A653" s="108" t="s">
        <v>209</v>
      </c>
      <c r="B653" s="103"/>
      <c r="C653" s="103"/>
      <c r="D653" s="103"/>
      <c r="E653" s="103"/>
      <c r="F653" s="103"/>
      <c r="G653" s="103"/>
      <c r="H653" s="103"/>
      <c r="I653" s="103"/>
      <c r="J653" s="103"/>
      <c r="K653" s="103"/>
      <c r="L653" s="103"/>
      <c r="M653" s="103"/>
      <c r="N653" s="103"/>
      <c r="O653" s="103"/>
      <c r="P653" s="103"/>
      <c r="Q653" s="103"/>
      <c r="R653" s="103"/>
      <c r="S653" s="103"/>
      <c r="T653" s="103"/>
      <c r="U653" s="103"/>
      <c r="V653" s="103"/>
      <c r="W653" s="103"/>
      <c r="X653" s="103"/>
      <c r="Y653" s="103"/>
    </row>
    <row r="654" spans="1:27">
      <c r="A654" s="108" t="s">
        <v>198</v>
      </c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3"/>
      <c r="O654" s="103"/>
      <c r="P654" s="103"/>
      <c r="Q654" s="103"/>
      <c r="R654" s="103"/>
      <c r="S654" s="103"/>
      <c r="T654" s="103"/>
      <c r="U654" s="103"/>
      <c r="V654" s="103"/>
      <c r="W654" s="103"/>
      <c r="X654" s="103"/>
      <c r="Y654" s="103"/>
    </row>
    <row r="655" spans="1:27">
      <c r="A655" s="108" t="s">
        <v>200</v>
      </c>
      <c r="B655" s="103"/>
      <c r="C655" s="103"/>
      <c r="D655" s="103"/>
      <c r="E655" s="103"/>
      <c r="F655" s="103"/>
      <c r="G655" s="103"/>
      <c r="H655" s="103"/>
      <c r="I655" s="103"/>
      <c r="J655" s="103"/>
      <c r="K655" s="103"/>
      <c r="L655" s="103"/>
      <c r="M655" s="103"/>
      <c r="N655" s="103"/>
      <c r="O655" s="103"/>
      <c r="P655" s="103"/>
      <c r="Q655" s="103"/>
      <c r="R655" s="103"/>
      <c r="S655" s="103"/>
      <c r="T655" s="103"/>
      <c r="U655" s="103"/>
      <c r="V655" s="103"/>
      <c r="W655" s="103"/>
      <c r="X655" s="103"/>
      <c r="Y655" s="103"/>
    </row>
    <row r="656" spans="1:27">
      <c r="A656" s="108" t="s">
        <v>201</v>
      </c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3"/>
      <c r="O656" s="103"/>
      <c r="P656" s="103"/>
      <c r="Q656" s="103"/>
      <c r="R656" s="103"/>
      <c r="S656" s="103"/>
      <c r="T656" s="103"/>
      <c r="U656" s="103"/>
      <c r="V656" s="103"/>
      <c r="W656" s="103"/>
      <c r="X656" s="103"/>
      <c r="Y656" s="103"/>
    </row>
    <row r="657" spans="1:27">
      <c r="A657" s="108" t="s">
        <v>202</v>
      </c>
      <c r="B657" s="103"/>
      <c r="C657" s="103"/>
      <c r="D657" s="103"/>
      <c r="E657" s="103"/>
      <c r="F657" s="103"/>
      <c r="G657" s="103"/>
      <c r="H657" s="103"/>
      <c r="I657" s="103"/>
      <c r="J657" s="103"/>
      <c r="K657" s="103"/>
      <c r="L657" s="103"/>
      <c r="M657" s="103"/>
      <c r="N657" s="103"/>
      <c r="O657" s="103"/>
      <c r="P657" s="103"/>
      <c r="Q657" s="103"/>
      <c r="R657" s="103"/>
      <c r="S657" s="103"/>
      <c r="T657" s="103"/>
      <c r="U657" s="103"/>
      <c r="V657" s="103"/>
      <c r="W657" s="103"/>
      <c r="X657" s="103"/>
      <c r="Y657" s="103"/>
    </row>
    <row r="658" spans="1:27">
      <c r="A658" s="108" t="s">
        <v>203</v>
      </c>
    </row>
    <row r="659" spans="1:27">
      <c r="A659" s="110" t="s">
        <v>204</v>
      </c>
      <c r="B659" s="109" t="str">
        <f t="shared" ref="B659:Y659" si="43">IF(COUNTA(B647:B658)=0,"-",COUNTA(B647:B658)/12)</f>
        <v>-</v>
      </c>
      <c r="C659" s="109" t="str">
        <f t="shared" si="43"/>
        <v>-</v>
      </c>
      <c r="D659" s="109" t="str">
        <f t="shared" si="43"/>
        <v>-</v>
      </c>
      <c r="E659" s="109" t="str">
        <f t="shared" si="43"/>
        <v>-</v>
      </c>
      <c r="F659" s="109" t="str">
        <f t="shared" si="43"/>
        <v>-</v>
      </c>
      <c r="G659" s="109" t="str">
        <f t="shared" si="43"/>
        <v>-</v>
      </c>
      <c r="H659" s="109" t="str">
        <f t="shared" si="43"/>
        <v>-</v>
      </c>
      <c r="I659" s="109" t="str">
        <f t="shared" si="43"/>
        <v>-</v>
      </c>
      <c r="J659" s="109" t="str">
        <f t="shared" si="43"/>
        <v>-</v>
      </c>
      <c r="K659" s="109" t="str">
        <f t="shared" si="43"/>
        <v>-</v>
      </c>
      <c r="L659" s="109" t="str">
        <f t="shared" si="43"/>
        <v>-</v>
      </c>
      <c r="M659" s="109" t="str">
        <f t="shared" si="43"/>
        <v>-</v>
      </c>
      <c r="N659" s="109" t="str">
        <f t="shared" si="43"/>
        <v>-</v>
      </c>
      <c r="O659" s="109" t="str">
        <f t="shared" si="43"/>
        <v>-</v>
      </c>
      <c r="P659" s="109" t="str">
        <f t="shared" si="43"/>
        <v>-</v>
      </c>
      <c r="Q659" s="109" t="str">
        <f t="shared" si="43"/>
        <v>-</v>
      </c>
      <c r="R659" s="109" t="str">
        <f t="shared" si="43"/>
        <v>-</v>
      </c>
      <c r="S659" s="109" t="str">
        <f t="shared" si="43"/>
        <v>-</v>
      </c>
      <c r="T659" s="109" t="str">
        <f t="shared" si="43"/>
        <v>-</v>
      </c>
      <c r="U659" s="109" t="str">
        <f t="shared" si="43"/>
        <v>-</v>
      </c>
      <c r="V659" s="109" t="str">
        <f t="shared" si="43"/>
        <v>-</v>
      </c>
      <c r="W659" s="109" t="str">
        <f t="shared" si="43"/>
        <v>-</v>
      </c>
      <c r="X659" s="109" t="str">
        <f t="shared" si="43"/>
        <v>-</v>
      </c>
      <c r="Y659" s="109" t="str">
        <f t="shared" si="43"/>
        <v>-</v>
      </c>
    </row>
    <row r="661" spans="1:27">
      <c r="A661" s="120">
        <f>A646+1</f>
        <v>44764</v>
      </c>
      <c r="B661" s="118" t="s">
        <v>513</v>
      </c>
      <c r="C661" s="118" t="s">
        <v>514</v>
      </c>
      <c r="D661" s="118" t="s">
        <v>515</v>
      </c>
      <c r="E661" s="118" t="s">
        <v>516</v>
      </c>
      <c r="F661" s="118" t="s">
        <v>517</v>
      </c>
      <c r="G661" s="118" t="s">
        <v>518</v>
      </c>
      <c r="H661" s="118" t="s">
        <v>519</v>
      </c>
      <c r="I661" s="118" t="s">
        <v>520</v>
      </c>
      <c r="J661" s="118" t="s">
        <v>521</v>
      </c>
      <c r="K661" s="118" t="s">
        <v>522</v>
      </c>
      <c r="L661" s="118" t="s">
        <v>523</v>
      </c>
      <c r="M661" s="118" t="s">
        <v>524</v>
      </c>
      <c r="N661" s="118" t="s">
        <v>525</v>
      </c>
      <c r="O661" s="118" t="s">
        <v>526</v>
      </c>
      <c r="P661" s="118" t="s">
        <v>527</v>
      </c>
      <c r="Q661" s="118" t="s">
        <v>528</v>
      </c>
      <c r="R661" s="118" t="s">
        <v>529</v>
      </c>
      <c r="S661" s="118" t="s">
        <v>530</v>
      </c>
      <c r="T661" s="118" t="s">
        <v>531</v>
      </c>
      <c r="U661" s="118" t="s">
        <v>532</v>
      </c>
      <c r="V661" s="118" t="s">
        <v>533</v>
      </c>
      <c r="W661" s="118" t="s">
        <v>534</v>
      </c>
      <c r="X661" s="118" t="s">
        <v>535</v>
      </c>
      <c r="Y661" s="118" t="s">
        <v>536</v>
      </c>
    </row>
    <row r="662" spans="1:27">
      <c r="A662" s="108" t="s">
        <v>168</v>
      </c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3"/>
      <c r="O662" s="103"/>
      <c r="P662" s="103"/>
      <c r="Q662" s="103"/>
      <c r="R662" s="103"/>
      <c r="S662" s="103"/>
      <c r="T662" s="103"/>
      <c r="U662" s="103"/>
      <c r="V662" s="103"/>
      <c r="W662" s="103"/>
      <c r="X662" s="103"/>
      <c r="Y662" s="103"/>
    </row>
    <row r="663" spans="1:27">
      <c r="A663" s="108" t="s">
        <v>174</v>
      </c>
      <c r="B663" s="103"/>
      <c r="C663" s="103"/>
      <c r="D663" s="103"/>
      <c r="E663" s="103"/>
      <c r="F663" s="103"/>
      <c r="G663" s="103"/>
      <c r="H663" s="103"/>
      <c r="I663" s="103"/>
      <c r="J663" s="103"/>
      <c r="K663" s="103"/>
      <c r="L663" s="103"/>
      <c r="M663" s="103"/>
      <c r="N663" s="103"/>
      <c r="O663" s="103"/>
      <c r="P663" s="103"/>
      <c r="Q663" s="103"/>
      <c r="R663" s="103"/>
      <c r="S663" s="103"/>
      <c r="T663" s="103"/>
      <c r="U663" s="103"/>
      <c r="V663" s="103"/>
      <c r="W663" s="103"/>
      <c r="X663" s="103"/>
      <c r="Y663" s="103"/>
    </row>
    <row r="664" spans="1:27">
      <c r="A664" s="108" t="s">
        <v>176</v>
      </c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3"/>
      <c r="O664" s="103"/>
      <c r="P664" s="103"/>
      <c r="Q664" s="103"/>
      <c r="R664" s="103"/>
      <c r="S664" s="103"/>
      <c r="T664" s="103"/>
      <c r="U664" s="103"/>
      <c r="V664" s="103"/>
      <c r="W664" s="103"/>
      <c r="X664" s="103"/>
      <c r="Y664" s="103"/>
    </row>
    <row r="665" spans="1:27" ht="21">
      <c r="A665" s="108" t="s">
        <v>181</v>
      </c>
      <c r="B665" s="103"/>
      <c r="C665" s="103"/>
      <c r="D665" s="103"/>
      <c r="E665" s="103"/>
      <c r="F665" s="103"/>
      <c r="G665" s="103"/>
      <c r="H665" s="103"/>
      <c r="I665" s="103"/>
      <c r="J665" s="103"/>
      <c r="K665" s="103"/>
      <c r="L665" s="103"/>
      <c r="M665" s="103"/>
      <c r="N665" s="103"/>
      <c r="O665" s="103"/>
      <c r="P665" s="103"/>
      <c r="Q665" s="103"/>
      <c r="R665" s="103"/>
      <c r="S665" s="103"/>
      <c r="T665" s="103"/>
      <c r="U665" s="103"/>
      <c r="V665" s="103"/>
      <c r="W665" s="103"/>
      <c r="X665" s="103"/>
      <c r="Y665" s="103"/>
      <c r="AA665" s="116" t="s">
        <v>250</v>
      </c>
    </row>
    <row r="666" spans="1:27">
      <c r="A666" s="108" t="s">
        <v>184</v>
      </c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3"/>
      <c r="O666" s="103"/>
      <c r="P666" s="103"/>
      <c r="Q666" s="103"/>
      <c r="R666" s="103"/>
      <c r="S666" s="103"/>
      <c r="T666" s="103"/>
      <c r="U666" s="103"/>
      <c r="V666" s="103"/>
      <c r="W666" s="103"/>
      <c r="X666" s="103"/>
      <c r="Y666" s="103"/>
      <c r="AA666" s="271">
        <f>COUNTIF($B674:$Y674,"-")</f>
        <v>24</v>
      </c>
    </row>
    <row r="667" spans="1:27">
      <c r="A667" s="108" t="s">
        <v>208</v>
      </c>
      <c r="B667" s="103"/>
      <c r="C667" s="103"/>
      <c r="D667" s="103"/>
      <c r="E667" s="103"/>
      <c r="F667" s="103"/>
      <c r="G667" s="103"/>
      <c r="H667" s="103"/>
      <c r="I667" s="103"/>
      <c r="J667" s="103"/>
      <c r="K667" s="103"/>
      <c r="L667" s="103"/>
      <c r="M667" s="103"/>
      <c r="N667" s="103"/>
      <c r="O667" s="103"/>
      <c r="P667" s="103"/>
      <c r="Q667" s="103"/>
      <c r="R667" s="103"/>
      <c r="S667" s="103"/>
      <c r="T667" s="103"/>
      <c r="U667" s="103"/>
      <c r="V667" s="103"/>
      <c r="W667" s="103"/>
      <c r="X667" s="103"/>
      <c r="Y667" s="103"/>
      <c r="AA667" s="271"/>
    </row>
    <row r="668" spans="1:27">
      <c r="A668" s="108" t="s">
        <v>209</v>
      </c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3"/>
      <c r="O668" s="103"/>
      <c r="P668" s="103"/>
      <c r="Q668" s="103"/>
      <c r="R668" s="103"/>
      <c r="S668" s="103"/>
      <c r="T668" s="103"/>
      <c r="U668" s="103"/>
      <c r="V668" s="103"/>
      <c r="W668" s="103"/>
      <c r="X668" s="103"/>
      <c r="Y668" s="103"/>
    </row>
    <row r="669" spans="1:27">
      <c r="A669" s="108" t="s">
        <v>198</v>
      </c>
      <c r="B669" s="103"/>
      <c r="C669" s="103"/>
      <c r="D669" s="103"/>
      <c r="E669" s="103"/>
      <c r="F669" s="103"/>
      <c r="G669" s="103"/>
      <c r="H669" s="103"/>
      <c r="I669" s="103"/>
      <c r="J669" s="103"/>
      <c r="K669" s="103"/>
      <c r="L669" s="103"/>
      <c r="M669" s="103"/>
      <c r="N669" s="103"/>
      <c r="O669" s="103"/>
      <c r="P669" s="103"/>
      <c r="Q669" s="103"/>
      <c r="R669" s="103"/>
      <c r="S669" s="103"/>
      <c r="T669" s="103"/>
      <c r="U669" s="103"/>
      <c r="V669" s="103"/>
      <c r="W669" s="103"/>
      <c r="X669" s="103"/>
      <c r="Y669" s="103"/>
    </row>
    <row r="670" spans="1:27">
      <c r="A670" s="108" t="s">
        <v>200</v>
      </c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3"/>
      <c r="N670" s="103"/>
      <c r="O670" s="103"/>
      <c r="P670" s="103"/>
      <c r="Q670" s="103"/>
      <c r="R670" s="103"/>
      <c r="S670" s="103"/>
      <c r="T670" s="103"/>
      <c r="U670" s="103"/>
      <c r="V670" s="103"/>
      <c r="W670" s="103"/>
      <c r="X670" s="103"/>
      <c r="Y670" s="103"/>
    </row>
    <row r="671" spans="1:27">
      <c r="A671" s="108" t="s">
        <v>201</v>
      </c>
      <c r="B671" s="103"/>
      <c r="C671" s="103"/>
      <c r="D671" s="103"/>
      <c r="E671" s="103"/>
      <c r="F671" s="103"/>
      <c r="G671" s="103"/>
      <c r="H671" s="103"/>
      <c r="I671" s="103"/>
      <c r="J671" s="103"/>
      <c r="K671" s="103"/>
      <c r="L671" s="103"/>
      <c r="M671" s="103"/>
      <c r="N671" s="103"/>
      <c r="O671" s="103"/>
      <c r="P671" s="103"/>
      <c r="Q671" s="103"/>
      <c r="R671" s="103"/>
      <c r="S671" s="103"/>
      <c r="T671" s="103"/>
      <c r="U671" s="103"/>
      <c r="V671" s="103"/>
      <c r="W671" s="103"/>
      <c r="X671" s="103"/>
      <c r="Y671" s="103"/>
    </row>
    <row r="672" spans="1:27">
      <c r="A672" s="108" t="s">
        <v>202</v>
      </c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3"/>
      <c r="N672" s="103"/>
      <c r="O672" s="103"/>
      <c r="P672" s="103"/>
      <c r="Q672" s="103"/>
      <c r="R672" s="103"/>
      <c r="S672" s="103"/>
      <c r="T672" s="103"/>
      <c r="U672" s="103"/>
      <c r="V672" s="103"/>
      <c r="W672" s="103"/>
      <c r="X672" s="103"/>
      <c r="Y672" s="103"/>
    </row>
    <row r="673" spans="1:27">
      <c r="A673" s="108" t="s">
        <v>203</v>
      </c>
    </row>
    <row r="674" spans="1:27">
      <c r="A674" s="110" t="s">
        <v>204</v>
      </c>
      <c r="B674" s="109" t="str">
        <f t="shared" ref="B674:Y674" si="44">IF(COUNTA(B662:B673)=0,"-",COUNTA(B662:B673)/12)</f>
        <v>-</v>
      </c>
      <c r="C674" s="109" t="str">
        <f t="shared" si="44"/>
        <v>-</v>
      </c>
      <c r="D674" s="109" t="str">
        <f t="shared" si="44"/>
        <v>-</v>
      </c>
      <c r="E674" s="109" t="str">
        <f t="shared" si="44"/>
        <v>-</v>
      </c>
      <c r="F674" s="109" t="str">
        <f t="shared" si="44"/>
        <v>-</v>
      </c>
      <c r="G674" s="109" t="str">
        <f t="shared" si="44"/>
        <v>-</v>
      </c>
      <c r="H674" s="109" t="str">
        <f t="shared" si="44"/>
        <v>-</v>
      </c>
      <c r="I674" s="109" t="str">
        <f t="shared" si="44"/>
        <v>-</v>
      </c>
      <c r="J674" s="109" t="str">
        <f t="shared" si="44"/>
        <v>-</v>
      </c>
      <c r="K674" s="109" t="str">
        <f t="shared" si="44"/>
        <v>-</v>
      </c>
      <c r="L674" s="109" t="str">
        <f t="shared" si="44"/>
        <v>-</v>
      </c>
      <c r="M674" s="109" t="str">
        <f t="shared" si="44"/>
        <v>-</v>
      </c>
      <c r="N674" s="109" t="str">
        <f t="shared" si="44"/>
        <v>-</v>
      </c>
      <c r="O674" s="109" t="str">
        <f t="shared" si="44"/>
        <v>-</v>
      </c>
      <c r="P674" s="109" t="str">
        <f t="shared" si="44"/>
        <v>-</v>
      </c>
      <c r="Q674" s="109" t="str">
        <f t="shared" si="44"/>
        <v>-</v>
      </c>
      <c r="R674" s="109" t="str">
        <f t="shared" si="44"/>
        <v>-</v>
      </c>
      <c r="S674" s="109" t="str">
        <f t="shared" si="44"/>
        <v>-</v>
      </c>
      <c r="T674" s="109" t="str">
        <f t="shared" si="44"/>
        <v>-</v>
      </c>
      <c r="U674" s="109" t="str">
        <f t="shared" si="44"/>
        <v>-</v>
      </c>
      <c r="V674" s="109" t="str">
        <f t="shared" si="44"/>
        <v>-</v>
      </c>
      <c r="W674" s="109" t="str">
        <f t="shared" si="44"/>
        <v>-</v>
      </c>
      <c r="X674" s="109" t="str">
        <f t="shared" si="44"/>
        <v>-</v>
      </c>
      <c r="Y674" s="109" t="str">
        <f t="shared" si="44"/>
        <v>-</v>
      </c>
    </row>
    <row r="676" spans="1:27">
      <c r="A676" s="120">
        <f>A661+1</f>
        <v>44765</v>
      </c>
      <c r="B676" s="118" t="s">
        <v>513</v>
      </c>
      <c r="C676" s="118" t="s">
        <v>514</v>
      </c>
      <c r="D676" s="118" t="s">
        <v>515</v>
      </c>
      <c r="E676" s="118" t="s">
        <v>516</v>
      </c>
      <c r="F676" s="118" t="s">
        <v>517</v>
      </c>
      <c r="G676" s="118" t="s">
        <v>518</v>
      </c>
      <c r="H676" s="118" t="s">
        <v>519</v>
      </c>
      <c r="I676" s="118" t="s">
        <v>520</v>
      </c>
      <c r="J676" s="118" t="s">
        <v>521</v>
      </c>
      <c r="K676" s="118" t="s">
        <v>522</v>
      </c>
      <c r="L676" s="118" t="s">
        <v>523</v>
      </c>
      <c r="M676" s="118" t="s">
        <v>524</v>
      </c>
      <c r="N676" s="118" t="s">
        <v>525</v>
      </c>
      <c r="O676" s="118" t="s">
        <v>526</v>
      </c>
      <c r="P676" s="118" t="s">
        <v>527</v>
      </c>
      <c r="Q676" s="118" t="s">
        <v>528</v>
      </c>
      <c r="R676" s="118" t="s">
        <v>529</v>
      </c>
      <c r="S676" s="118" t="s">
        <v>530</v>
      </c>
      <c r="T676" s="118" t="s">
        <v>531</v>
      </c>
      <c r="U676" s="118" t="s">
        <v>532</v>
      </c>
      <c r="V676" s="118" t="s">
        <v>533</v>
      </c>
      <c r="W676" s="118" t="s">
        <v>534</v>
      </c>
      <c r="X676" s="118" t="s">
        <v>535</v>
      </c>
      <c r="Y676" s="118" t="s">
        <v>536</v>
      </c>
    </row>
    <row r="677" spans="1:27">
      <c r="A677" s="108" t="s">
        <v>168</v>
      </c>
      <c r="B677" s="103"/>
      <c r="C677" s="103"/>
      <c r="D677" s="103"/>
      <c r="E677" s="103"/>
      <c r="F677" s="103"/>
      <c r="G677" s="103"/>
      <c r="H677" s="103"/>
      <c r="I677" s="103"/>
      <c r="J677" s="103"/>
      <c r="K677" s="103"/>
      <c r="L677" s="103"/>
      <c r="M677" s="103"/>
      <c r="N677" s="103"/>
      <c r="O677" s="103"/>
      <c r="P677" s="103"/>
      <c r="Q677" s="103"/>
      <c r="R677" s="103"/>
      <c r="S677" s="103"/>
      <c r="T677" s="103"/>
      <c r="U677" s="103"/>
      <c r="V677" s="103"/>
      <c r="W677" s="103"/>
      <c r="X677" s="103"/>
      <c r="Y677" s="103"/>
    </row>
    <row r="678" spans="1:27">
      <c r="A678" s="108" t="s">
        <v>174</v>
      </c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3"/>
      <c r="O678" s="103"/>
      <c r="P678" s="103"/>
      <c r="Q678" s="103"/>
      <c r="R678" s="103"/>
      <c r="S678" s="103"/>
      <c r="T678" s="103"/>
      <c r="U678" s="103"/>
      <c r="V678" s="103"/>
      <c r="W678" s="103"/>
      <c r="X678" s="103"/>
      <c r="Y678" s="103"/>
    </row>
    <row r="679" spans="1:27">
      <c r="A679" s="108" t="s">
        <v>176</v>
      </c>
      <c r="B679" s="103"/>
      <c r="C679" s="103"/>
      <c r="D679" s="103"/>
      <c r="E679" s="103"/>
      <c r="F679" s="103"/>
      <c r="G679" s="103"/>
      <c r="H679" s="103"/>
      <c r="I679" s="103"/>
      <c r="J679" s="103"/>
      <c r="K679" s="103"/>
      <c r="L679" s="103"/>
      <c r="M679" s="103"/>
      <c r="N679" s="103"/>
      <c r="O679" s="103"/>
      <c r="P679" s="103"/>
      <c r="Q679" s="103"/>
      <c r="R679" s="103"/>
      <c r="S679" s="103"/>
      <c r="T679" s="103"/>
      <c r="U679" s="103"/>
      <c r="V679" s="103"/>
      <c r="W679" s="103"/>
      <c r="X679" s="103"/>
      <c r="Y679" s="103"/>
    </row>
    <row r="680" spans="1:27" ht="21">
      <c r="A680" s="108" t="s">
        <v>181</v>
      </c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/>
      <c r="N680" s="103"/>
      <c r="O680" s="103"/>
      <c r="P680" s="103"/>
      <c r="Q680" s="103"/>
      <c r="R680" s="103"/>
      <c r="S680" s="103"/>
      <c r="T680" s="103"/>
      <c r="U680" s="103"/>
      <c r="V680" s="103"/>
      <c r="W680" s="103"/>
      <c r="X680" s="103"/>
      <c r="Y680" s="103"/>
      <c r="AA680" s="116" t="s">
        <v>250</v>
      </c>
    </row>
    <row r="681" spans="1:27">
      <c r="A681" s="108" t="s">
        <v>184</v>
      </c>
      <c r="B681" s="103"/>
      <c r="C681" s="103"/>
      <c r="D681" s="103"/>
      <c r="E681" s="103"/>
      <c r="F681" s="103"/>
      <c r="G681" s="103"/>
      <c r="H681" s="103"/>
      <c r="I681" s="103"/>
      <c r="J681" s="103"/>
      <c r="K681" s="103"/>
      <c r="L681" s="103"/>
      <c r="M681" s="103"/>
      <c r="N681" s="103"/>
      <c r="O681" s="103"/>
      <c r="P681" s="103"/>
      <c r="Q681" s="103"/>
      <c r="R681" s="103"/>
      <c r="S681" s="103"/>
      <c r="T681" s="103"/>
      <c r="U681" s="103"/>
      <c r="V681" s="103"/>
      <c r="W681" s="103"/>
      <c r="X681" s="103"/>
      <c r="Y681" s="103"/>
      <c r="AA681" s="271">
        <f>COUNTIF($B689:$Y689,"-")</f>
        <v>24</v>
      </c>
    </row>
    <row r="682" spans="1:27">
      <c r="A682" s="108" t="s">
        <v>208</v>
      </c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3"/>
      <c r="O682" s="103"/>
      <c r="P682" s="103"/>
      <c r="Q682" s="103"/>
      <c r="R682" s="103"/>
      <c r="S682" s="103"/>
      <c r="T682" s="103"/>
      <c r="U682" s="103"/>
      <c r="V682" s="103"/>
      <c r="W682" s="103"/>
      <c r="X682" s="103"/>
      <c r="Y682" s="103"/>
      <c r="AA682" s="271"/>
    </row>
    <row r="683" spans="1:27">
      <c r="A683" s="108" t="s">
        <v>209</v>
      </c>
      <c r="B683" s="103"/>
      <c r="C683" s="103"/>
      <c r="D683" s="103"/>
      <c r="E683" s="103"/>
      <c r="F683" s="103"/>
      <c r="G683" s="103"/>
      <c r="H683" s="103"/>
      <c r="I683" s="103"/>
      <c r="J683" s="103"/>
      <c r="K683" s="103"/>
      <c r="L683" s="103"/>
      <c r="M683" s="103"/>
      <c r="N683" s="103"/>
      <c r="O683" s="103"/>
      <c r="P683" s="103"/>
      <c r="Q683" s="103"/>
      <c r="R683" s="103"/>
      <c r="S683" s="103"/>
      <c r="T683" s="103"/>
      <c r="U683" s="103"/>
      <c r="V683" s="103"/>
      <c r="W683" s="103"/>
      <c r="X683" s="103"/>
      <c r="Y683" s="103"/>
    </row>
    <row r="684" spans="1:27">
      <c r="A684" s="108" t="s">
        <v>198</v>
      </c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/>
      <c r="N684" s="103"/>
      <c r="O684" s="103"/>
      <c r="P684" s="103"/>
      <c r="Q684" s="103"/>
      <c r="R684" s="103"/>
      <c r="S684" s="103"/>
      <c r="T684" s="103"/>
      <c r="U684" s="103"/>
      <c r="V684" s="103"/>
      <c r="W684" s="103"/>
      <c r="X684" s="103"/>
      <c r="Y684" s="103"/>
    </row>
    <row r="685" spans="1:27">
      <c r="A685" s="108" t="s">
        <v>200</v>
      </c>
      <c r="B685" s="103"/>
      <c r="C685" s="103"/>
      <c r="D685" s="103"/>
      <c r="E685" s="103"/>
      <c r="F685" s="103"/>
      <c r="G685" s="103"/>
      <c r="H685" s="103"/>
      <c r="I685" s="103"/>
      <c r="J685" s="103"/>
      <c r="K685" s="103"/>
      <c r="L685" s="103"/>
      <c r="M685" s="103"/>
      <c r="N685" s="103"/>
      <c r="O685" s="103"/>
      <c r="P685" s="103"/>
      <c r="Q685" s="103"/>
      <c r="R685" s="103"/>
      <c r="S685" s="103"/>
      <c r="T685" s="103"/>
      <c r="U685" s="103"/>
      <c r="V685" s="103"/>
      <c r="W685" s="103"/>
      <c r="X685" s="103"/>
      <c r="Y685" s="103"/>
    </row>
    <row r="686" spans="1:27">
      <c r="A686" s="108" t="s">
        <v>201</v>
      </c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3"/>
      <c r="O686" s="103"/>
      <c r="P686" s="103"/>
      <c r="Q686" s="103"/>
      <c r="R686" s="103"/>
      <c r="S686" s="103"/>
      <c r="T686" s="103"/>
      <c r="U686" s="103"/>
      <c r="V686" s="103"/>
      <c r="W686" s="103"/>
      <c r="X686" s="103"/>
      <c r="Y686" s="103"/>
    </row>
    <row r="687" spans="1:27">
      <c r="A687" s="108" t="s">
        <v>202</v>
      </c>
      <c r="B687" s="103"/>
      <c r="C687" s="103"/>
      <c r="D687" s="103"/>
      <c r="E687" s="103"/>
      <c r="F687" s="103"/>
      <c r="G687" s="103"/>
      <c r="H687" s="103"/>
      <c r="I687" s="103"/>
      <c r="J687" s="103"/>
      <c r="K687" s="103"/>
      <c r="L687" s="103"/>
      <c r="M687" s="103"/>
      <c r="N687" s="103"/>
      <c r="O687" s="103"/>
      <c r="P687" s="103"/>
      <c r="Q687" s="103"/>
      <c r="R687" s="103"/>
      <c r="S687" s="103"/>
      <c r="T687" s="103"/>
      <c r="U687" s="103"/>
      <c r="V687" s="103"/>
      <c r="W687" s="103"/>
      <c r="X687" s="103"/>
      <c r="Y687" s="103"/>
    </row>
    <row r="688" spans="1:27">
      <c r="A688" s="108" t="s">
        <v>203</v>
      </c>
    </row>
    <row r="689" spans="1:27">
      <c r="A689" s="110" t="s">
        <v>204</v>
      </c>
      <c r="B689" s="109" t="str">
        <f t="shared" ref="B689:Y689" si="45">IF(COUNTA(B677:B688)=0,"-",COUNTA(B677:B688)/12)</f>
        <v>-</v>
      </c>
      <c r="C689" s="109" t="str">
        <f t="shared" si="45"/>
        <v>-</v>
      </c>
      <c r="D689" s="109" t="str">
        <f t="shared" si="45"/>
        <v>-</v>
      </c>
      <c r="E689" s="109" t="str">
        <f t="shared" si="45"/>
        <v>-</v>
      </c>
      <c r="F689" s="109" t="str">
        <f t="shared" si="45"/>
        <v>-</v>
      </c>
      <c r="G689" s="109" t="str">
        <f t="shared" si="45"/>
        <v>-</v>
      </c>
      <c r="H689" s="109" t="str">
        <f t="shared" si="45"/>
        <v>-</v>
      </c>
      <c r="I689" s="109" t="str">
        <f t="shared" si="45"/>
        <v>-</v>
      </c>
      <c r="J689" s="109" t="str">
        <f t="shared" si="45"/>
        <v>-</v>
      </c>
      <c r="K689" s="109" t="str">
        <f t="shared" si="45"/>
        <v>-</v>
      </c>
      <c r="L689" s="109" t="str">
        <f t="shared" si="45"/>
        <v>-</v>
      </c>
      <c r="M689" s="109" t="str">
        <f t="shared" si="45"/>
        <v>-</v>
      </c>
      <c r="N689" s="109" t="str">
        <f t="shared" si="45"/>
        <v>-</v>
      </c>
      <c r="O689" s="109" t="str">
        <f t="shared" si="45"/>
        <v>-</v>
      </c>
      <c r="P689" s="109" t="str">
        <f t="shared" si="45"/>
        <v>-</v>
      </c>
      <c r="Q689" s="109" t="str">
        <f t="shared" si="45"/>
        <v>-</v>
      </c>
      <c r="R689" s="109" t="str">
        <f t="shared" si="45"/>
        <v>-</v>
      </c>
      <c r="S689" s="109" t="str">
        <f t="shared" si="45"/>
        <v>-</v>
      </c>
      <c r="T689" s="109" t="str">
        <f t="shared" si="45"/>
        <v>-</v>
      </c>
      <c r="U689" s="109" t="str">
        <f t="shared" si="45"/>
        <v>-</v>
      </c>
      <c r="V689" s="109" t="str">
        <f t="shared" si="45"/>
        <v>-</v>
      </c>
      <c r="W689" s="109" t="str">
        <f t="shared" si="45"/>
        <v>-</v>
      </c>
      <c r="X689" s="109" t="str">
        <f t="shared" si="45"/>
        <v>-</v>
      </c>
      <c r="Y689" s="109" t="str">
        <f t="shared" si="45"/>
        <v>-</v>
      </c>
    </row>
    <row r="691" spans="1:27">
      <c r="A691" s="120">
        <f>A676+1</f>
        <v>44766</v>
      </c>
      <c r="B691" s="118" t="s">
        <v>513</v>
      </c>
      <c r="C691" s="118" t="s">
        <v>514</v>
      </c>
      <c r="D691" s="118" t="s">
        <v>515</v>
      </c>
      <c r="E691" s="118" t="s">
        <v>516</v>
      </c>
      <c r="F691" s="118" t="s">
        <v>517</v>
      </c>
      <c r="G691" s="118" t="s">
        <v>518</v>
      </c>
      <c r="H691" s="118" t="s">
        <v>519</v>
      </c>
      <c r="I691" s="118" t="s">
        <v>520</v>
      </c>
      <c r="J691" s="118" t="s">
        <v>521</v>
      </c>
      <c r="K691" s="118" t="s">
        <v>522</v>
      </c>
      <c r="L691" s="118" t="s">
        <v>523</v>
      </c>
      <c r="M691" s="118" t="s">
        <v>524</v>
      </c>
      <c r="N691" s="118" t="s">
        <v>525</v>
      </c>
      <c r="O691" s="118" t="s">
        <v>526</v>
      </c>
      <c r="P691" s="118" t="s">
        <v>527</v>
      </c>
      <c r="Q691" s="118" t="s">
        <v>528</v>
      </c>
      <c r="R691" s="118" t="s">
        <v>529</v>
      </c>
      <c r="S691" s="118" t="s">
        <v>530</v>
      </c>
      <c r="T691" s="118" t="s">
        <v>531</v>
      </c>
      <c r="U691" s="118" t="s">
        <v>532</v>
      </c>
      <c r="V691" s="118" t="s">
        <v>533</v>
      </c>
      <c r="W691" s="118" t="s">
        <v>534</v>
      </c>
      <c r="X691" s="118" t="s">
        <v>535</v>
      </c>
      <c r="Y691" s="118" t="s">
        <v>536</v>
      </c>
    </row>
    <row r="692" spans="1:27">
      <c r="A692" s="108" t="s">
        <v>168</v>
      </c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3"/>
      <c r="O692" s="103"/>
      <c r="P692" s="103"/>
      <c r="Q692" s="103"/>
      <c r="R692" s="103"/>
      <c r="S692" s="103"/>
      <c r="T692" s="103"/>
      <c r="U692" s="103"/>
      <c r="V692" s="103"/>
      <c r="W692" s="103"/>
      <c r="X692" s="103"/>
      <c r="Y692" s="103"/>
    </row>
    <row r="693" spans="1:27">
      <c r="A693" s="108" t="s">
        <v>174</v>
      </c>
      <c r="B693" s="103"/>
      <c r="C693" s="103"/>
      <c r="D693" s="103"/>
      <c r="E693" s="103"/>
      <c r="F693" s="103"/>
      <c r="G693" s="103"/>
      <c r="H693" s="103"/>
      <c r="I693" s="103"/>
      <c r="J693" s="103"/>
      <c r="K693" s="103"/>
      <c r="L693" s="103"/>
      <c r="M693" s="103"/>
      <c r="N693" s="103"/>
      <c r="O693" s="103"/>
      <c r="P693" s="103"/>
      <c r="Q693" s="103"/>
      <c r="R693" s="103"/>
      <c r="S693" s="103"/>
      <c r="T693" s="103"/>
      <c r="U693" s="103"/>
      <c r="V693" s="103"/>
      <c r="W693" s="103"/>
      <c r="X693" s="103"/>
      <c r="Y693" s="103"/>
    </row>
    <row r="694" spans="1:27">
      <c r="A694" s="108" t="s">
        <v>176</v>
      </c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/>
      <c r="N694" s="103"/>
      <c r="O694" s="103"/>
      <c r="P694" s="103"/>
      <c r="Q694" s="103"/>
      <c r="R694" s="103"/>
      <c r="S694" s="103"/>
      <c r="T694" s="103"/>
      <c r="U694" s="103"/>
      <c r="V694" s="103"/>
      <c r="W694" s="103"/>
      <c r="X694" s="103"/>
      <c r="Y694" s="103"/>
    </row>
    <row r="695" spans="1:27" ht="21">
      <c r="A695" s="108" t="s">
        <v>181</v>
      </c>
      <c r="B695" s="103"/>
      <c r="C695" s="103"/>
      <c r="D695" s="103"/>
      <c r="E695" s="103"/>
      <c r="F695" s="103"/>
      <c r="G695" s="103"/>
      <c r="H695" s="103"/>
      <c r="I695" s="103"/>
      <c r="J695" s="103"/>
      <c r="K695" s="103"/>
      <c r="L695" s="103"/>
      <c r="M695" s="103"/>
      <c r="N695" s="103"/>
      <c r="O695" s="103"/>
      <c r="P695" s="103"/>
      <c r="Q695" s="103"/>
      <c r="R695" s="103"/>
      <c r="S695" s="103"/>
      <c r="T695" s="103"/>
      <c r="U695" s="103"/>
      <c r="V695" s="103"/>
      <c r="W695" s="103"/>
      <c r="X695" s="103"/>
      <c r="Y695" s="103"/>
      <c r="AA695" s="116" t="s">
        <v>250</v>
      </c>
    </row>
    <row r="696" spans="1:27">
      <c r="A696" s="108" t="s">
        <v>184</v>
      </c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3"/>
      <c r="O696" s="103"/>
      <c r="P696" s="103"/>
      <c r="Q696" s="103"/>
      <c r="R696" s="103"/>
      <c r="S696" s="103"/>
      <c r="T696" s="103"/>
      <c r="U696" s="103"/>
      <c r="V696" s="103"/>
      <c r="W696" s="103"/>
      <c r="X696" s="103"/>
      <c r="Y696" s="103"/>
      <c r="AA696" s="271">
        <f>COUNTIF($B704:$Y704,"-")</f>
        <v>24</v>
      </c>
    </row>
    <row r="697" spans="1:27">
      <c r="A697" s="108" t="s">
        <v>208</v>
      </c>
      <c r="B697" s="103"/>
      <c r="C697" s="103"/>
      <c r="D697" s="103"/>
      <c r="E697" s="103"/>
      <c r="F697" s="103"/>
      <c r="G697" s="103"/>
      <c r="H697" s="103"/>
      <c r="I697" s="103"/>
      <c r="J697" s="103"/>
      <c r="K697" s="103"/>
      <c r="L697" s="103"/>
      <c r="M697" s="103"/>
      <c r="N697" s="103"/>
      <c r="O697" s="103"/>
      <c r="P697" s="103"/>
      <c r="Q697" s="103"/>
      <c r="R697" s="103"/>
      <c r="S697" s="103"/>
      <c r="T697" s="103"/>
      <c r="U697" s="103"/>
      <c r="V697" s="103"/>
      <c r="W697" s="103"/>
      <c r="X697" s="103"/>
      <c r="Y697" s="103"/>
      <c r="AA697" s="271"/>
    </row>
    <row r="698" spans="1:27">
      <c r="A698" s="108" t="s">
        <v>209</v>
      </c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3"/>
      <c r="O698" s="103"/>
      <c r="P698" s="103"/>
      <c r="Q698" s="103"/>
      <c r="R698" s="103"/>
      <c r="S698" s="103"/>
      <c r="T698" s="103"/>
      <c r="U698" s="103"/>
      <c r="V698" s="103"/>
      <c r="W698" s="103"/>
      <c r="X698" s="103"/>
      <c r="Y698" s="103"/>
    </row>
    <row r="699" spans="1:27">
      <c r="A699" s="108" t="s">
        <v>198</v>
      </c>
      <c r="B699" s="103"/>
      <c r="C699" s="103"/>
      <c r="D699" s="103"/>
      <c r="E699" s="103"/>
      <c r="F699" s="103"/>
      <c r="G699" s="103"/>
      <c r="H699" s="103"/>
      <c r="I699" s="103"/>
      <c r="J699" s="103"/>
      <c r="K699" s="103"/>
      <c r="L699" s="103"/>
      <c r="M699" s="103"/>
      <c r="N699" s="103"/>
      <c r="O699" s="103"/>
      <c r="P699" s="103"/>
      <c r="Q699" s="103"/>
      <c r="R699" s="103"/>
      <c r="S699" s="103"/>
      <c r="T699" s="103"/>
      <c r="U699" s="103"/>
      <c r="V699" s="103"/>
      <c r="W699" s="103"/>
      <c r="X699" s="103"/>
      <c r="Y699" s="103"/>
    </row>
    <row r="700" spans="1:27">
      <c r="A700" s="108" t="s">
        <v>200</v>
      </c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3"/>
      <c r="N700" s="103"/>
      <c r="O700" s="103"/>
      <c r="P700" s="103"/>
      <c r="Q700" s="103"/>
      <c r="R700" s="103"/>
      <c r="S700" s="103"/>
      <c r="T700" s="103"/>
      <c r="U700" s="103"/>
      <c r="V700" s="103"/>
      <c r="W700" s="103"/>
      <c r="X700" s="103"/>
      <c r="Y700" s="103"/>
    </row>
    <row r="701" spans="1:27">
      <c r="A701" s="108" t="s">
        <v>201</v>
      </c>
      <c r="B701" s="103"/>
      <c r="C701" s="103"/>
      <c r="D701" s="103"/>
      <c r="E701" s="103"/>
      <c r="F701" s="103"/>
      <c r="G701" s="103"/>
      <c r="H701" s="103"/>
      <c r="I701" s="103"/>
      <c r="J701" s="103"/>
      <c r="K701" s="103"/>
      <c r="L701" s="103"/>
      <c r="M701" s="103"/>
      <c r="N701" s="103"/>
      <c r="O701" s="103"/>
      <c r="P701" s="103"/>
      <c r="Q701" s="103"/>
      <c r="R701" s="103"/>
      <c r="S701" s="103"/>
      <c r="T701" s="103"/>
      <c r="U701" s="103"/>
      <c r="V701" s="103"/>
      <c r="W701" s="103"/>
      <c r="X701" s="103"/>
      <c r="Y701" s="103"/>
    </row>
    <row r="702" spans="1:27">
      <c r="A702" s="108" t="s">
        <v>202</v>
      </c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3"/>
      <c r="N702" s="103"/>
      <c r="O702" s="103"/>
      <c r="P702" s="103"/>
      <c r="Q702" s="103"/>
      <c r="R702" s="103"/>
      <c r="S702" s="103"/>
      <c r="T702" s="103"/>
      <c r="U702" s="103"/>
      <c r="V702" s="103"/>
      <c r="W702" s="103"/>
      <c r="X702" s="103"/>
      <c r="Y702" s="103"/>
    </row>
    <row r="703" spans="1:27">
      <c r="A703" s="108" t="s">
        <v>203</v>
      </c>
    </row>
    <row r="704" spans="1:27">
      <c r="A704" s="110" t="s">
        <v>204</v>
      </c>
      <c r="B704" s="109" t="str">
        <f t="shared" ref="B704:Y704" si="46">IF(COUNTA(B692:B703)=0,"-",COUNTA(B692:B703)/12)</f>
        <v>-</v>
      </c>
      <c r="C704" s="109" t="str">
        <f t="shared" si="46"/>
        <v>-</v>
      </c>
      <c r="D704" s="109" t="str">
        <f t="shared" si="46"/>
        <v>-</v>
      </c>
      <c r="E704" s="109" t="str">
        <f t="shared" si="46"/>
        <v>-</v>
      </c>
      <c r="F704" s="109" t="str">
        <f t="shared" si="46"/>
        <v>-</v>
      </c>
      <c r="G704" s="109" t="str">
        <f t="shared" si="46"/>
        <v>-</v>
      </c>
      <c r="H704" s="109" t="str">
        <f t="shared" si="46"/>
        <v>-</v>
      </c>
      <c r="I704" s="109" t="str">
        <f t="shared" si="46"/>
        <v>-</v>
      </c>
      <c r="J704" s="109" t="str">
        <f t="shared" si="46"/>
        <v>-</v>
      </c>
      <c r="K704" s="109" t="str">
        <f t="shared" si="46"/>
        <v>-</v>
      </c>
      <c r="L704" s="109" t="str">
        <f t="shared" si="46"/>
        <v>-</v>
      </c>
      <c r="M704" s="109" t="str">
        <f t="shared" si="46"/>
        <v>-</v>
      </c>
      <c r="N704" s="109" t="str">
        <f t="shared" si="46"/>
        <v>-</v>
      </c>
      <c r="O704" s="109" t="str">
        <f t="shared" si="46"/>
        <v>-</v>
      </c>
      <c r="P704" s="109" t="str">
        <f t="shared" si="46"/>
        <v>-</v>
      </c>
      <c r="Q704" s="109" t="str">
        <f t="shared" si="46"/>
        <v>-</v>
      </c>
      <c r="R704" s="109" t="str">
        <f t="shared" si="46"/>
        <v>-</v>
      </c>
      <c r="S704" s="109" t="str">
        <f t="shared" si="46"/>
        <v>-</v>
      </c>
      <c r="T704" s="109" t="str">
        <f t="shared" si="46"/>
        <v>-</v>
      </c>
      <c r="U704" s="109" t="str">
        <f t="shared" si="46"/>
        <v>-</v>
      </c>
      <c r="V704" s="109" t="str">
        <f t="shared" si="46"/>
        <v>-</v>
      </c>
      <c r="W704" s="109" t="str">
        <f t="shared" si="46"/>
        <v>-</v>
      </c>
      <c r="X704" s="109" t="str">
        <f t="shared" si="46"/>
        <v>-</v>
      </c>
      <c r="Y704" s="109" t="str">
        <f t="shared" si="46"/>
        <v>-</v>
      </c>
    </row>
    <row r="706" spans="1:27">
      <c r="A706" s="120">
        <f>A691+1</f>
        <v>44767</v>
      </c>
      <c r="B706" s="118" t="s">
        <v>513</v>
      </c>
      <c r="C706" s="118" t="s">
        <v>514</v>
      </c>
      <c r="D706" s="118" t="s">
        <v>515</v>
      </c>
      <c r="E706" s="118" t="s">
        <v>516</v>
      </c>
      <c r="F706" s="118" t="s">
        <v>517</v>
      </c>
      <c r="G706" s="118" t="s">
        <v>518</v>
      </c>
      <c r="H706" s="118" t="s">
        <v>519</v>
      </c>
      <c r="I706" s="118" t="s">
        <v>520</v>
      </c>
      <c r="J706" s="118" t="s">
        <v>521</v>
      </c>
      <c r="K706" s="118" t="s">
        <v>522</v>
      </c>
      <c r="L706" s="118" t="s">
        <v>523</v>
      </c>
      <c r="M706" s="118" t="s">
        <v>524</v>
      </c>
      <c r="N706" s="118" t="s">
        <v>525</v>
      </c>
      <c r="O706" s="118" t="s">
        <v>526</v>
      </c>
      <c r="P706" s="118" t="s">
        <v>527</v>
      </c>
      <c r="Q706" s="118" t="s">
        <v>528</v>
      </c>
      <c r="R706" s="118" t="s">
        <v>529</v>
      </c>
      <c r="S706" s="118" t="s">
        <v>530</v>
      </c>
      <c r="T706" s="118" t="s">
        <v>531</v>
      </c>
      <c r="U706" s="118" t="s">
        <v>532</v>
      </c>
      <c r="V706" s="118" t="s">
        <v>533</v>
      </c>
      <c r="W706" s="118" t="s">
        <v>534</v>
      </c>
      <c r="X706" s="118" t="s">
        <v>535</v>
      </c>
      <c r="Y706" s="118" t="s">
        <v>536</v>
      </c>
    </row>
    <row r="707" spans="1:27">
      <c r="A707" s="108" t="s">
        <v>168</v>
      </c>
      <c r="B707" s="103"/>
      <c r="C707" s="103"/>
      <c r="D707" s="103"/>
      <c r="E707" s="103"/>
      <c r="F707" s="103"/>
      <c r="G707" s="103"/>
      <c r="H707" s="103"/>
      <c r="I707" s="103"/>
      <c r="J707" s="103"/>
      <c r="K707" s="103"/>
      <c r="L707" s="103"/>
      <c r="M707" s="103"/>
      <c r="N707" s="103"/>
      <c r="O707" s="103"/>
      <c r="P707" s="103"/>
      <c r="Q707" s="103"/>
      <c r="R707" s="103"/>
      <c r="S707" s="103"/>
      <c r="T707" s="103"/>
      <c r="U707" s="103"/>
      <c r="V707" s="103"/>
      <c r="W707" s="103"/>
      <c r="X707" s="103"/>
      <c r="Y707" s="103"/>
    </row>
    <row r="708" spans="1:27">
      <c r="A708" s="108" t="s">
        <v>174</v>
      </c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/>
      <c r="N708" s="103"/>
      <c r="O708" s="103"/>
      <c r="P708" s="103"/>
      <c r="Q708" s="103"/>
      <c r="R708" s="103"/>
      <c r="S708" s="103"/>
      <c r="T708" s="103"/>
      <c r="U708" s="103"/>
      <c r="V708" s="103"/>
      <c r="W708" s="103"/>
      <c r="X708" s="103"/>
      <c r="Y708" s="103"/>
    </row>
    <row r="709" spans="1:27">
      <c r="A709" s="108" t="s">
        <v>176</v>
      </c>
      <c r="B709" s="103"/>
      <c r="C709" s="103"/>
      <c r="D709" s="103"/>
      <c r="E709" s="103"/>
      <c r="F709" s="103"/>
      <c r="G709" s="103"/>
      <c r="H709" s="103"/>
      <c r="I709" s="103"/>
      <c r="J709" s="103"/>
      <c r="K709" s="103"/>
      <c r="L709" s="103"/>
      <c r="M709" s="103"/>
      <c r="N709" s="103"/>
      <c r="O709" s="103"/>
      <c r="P709" s="103"/>
      <c r="Q709" s="103"/>
      <c r="R709" s="103"/>
      <c r="S709" s="103"/>
      <c r="T709" s="103"/>
      <c r="U709" s="103"/>
      <c r="V709" s="103"/>
      <c r="W709" s="103"/>
      <c r="X709" s="103"/>
      <c r="Y709" s="103"/>
    </row>
    <row r="710" spans="1:27" ht="21">
      <c r="A710" s="108" t="s">
        <v>181</v>
      </c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3"/>
      <c r="O710" s="103"/>
      <c r="P710" s="103"/>
      <c r="Q710" s="103"/>
      <c r="R710" s="103"/>
      <c r="S710" s="103"/>
      <c r="T710" s="103"/>
      <c r="U710" s="103"/>
      <c r="V710" s="103"/>
      <c r="W710" s="103"/>
      <c r="X710" s="103"/>
      <c r="Y710" s="103"/>
      <c r="AA710" s="116" t="s">
        <v>250</v>
      </c>
    </row>
    <row r="711" spans="1:27">
      <c r="A711" s="108" t="s">
        <v>184</v>
      </c>
      <c r="B711" s="103"/>
      <c r="C711" s="103"/>
      <c r="D711" s="103"/>
      <c r="E711" s="103"/>
      <c r="F711" s="103"/>
      <c r="G711" s="103"/>
      <c r="H711" s="103"/>
      <c r="I711" s="103"/>
      <c r="J711" s="103"/>
      <c r="K711" s="103"/>
      <c r="L711" s="103"/>
      <c r="M711" s="103"/>
      <c r="N711" s="103"/>
      <c r="O711" s="103"/>
      <c r="P711" s="103"/>
      <c r="Q711" s="103"/>
      <c r="R711" s="103"/>
      <c r="S711" s="103"/>
      <c r="T711" s="103"/>
      <c r="U711" s="103"/>
      <c r="V711" s="103"/>
      <c r="W711" s="103"/>
      <c r="X711" s="103"/>
      <c r="Y711" s="103"/>
      <c r="AA711" s="271">
        <f>COUNTIF($B719:$Y719,"-")</f>
        <v>24</v>
      </c>
    </row>
    <row r="712" spans="1:27">
      <c r="A712" s="108" t="s">
        <v>208</v>
      </c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3"/>
      <c r="O712" s="103"/>
      <c r="P712" s="103"/>
      <c r="Q712" s="103"/>
      <c r="R712" s="103"/>
      <c r="S712" s="103"/>
      <c r="T712" s="103"/>
      <c r="U712" s="103"/>
      <c r="V712" s="103"/>
      <c r="W712" s="103"/>
      <c r="X712" s="103"/>
      <c r="Y712" s="103"/>
      <c r="AA712" s="271"/>
    </row>
    <row r="713" spans="1:27">
      <c r="A713" s="108" t="s">
        <v>209</v>
      </c>
      <c r="B713" s="103"/>
      <c r="C713" s="103"/>
      <c r="D713" s="103"/>
      <c r="E713" s="103"/>
      <c r="F713" s="103"/>
      <c r="G713" s="103"/>
      <c r="H713" s="103"/>
      <c r="I713" s="103"/>
      <c r="J713" s="103"/>
      <c r="K713" s="103"/>
      <c r="L713" s="103"/>
      <c r="M713" s="103"/>
      <c r="N713" s="103"/>
      <c r="O713" s="103"/>
      <c r="P713" s="103"/>
      <c r="Q713" s="103"/>
      <c r="R713" s="103"/>
      <c r="S713" s="103"/>
      <c r="T713" s="103"/>
      <c r="U713" s="103"/>
      <c r="V713" s="103"/>
      <c r="W713" s="103"/>
      <c r="X713" s="103"/>
      <c r="Y713" s="103"/>
    </row>
    <row r="714" spans="1:27">
      <c r="A714" s="108" t="s">
        <v>198</v>
      </c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3"/>
      <c r="O714" s="103"/>
      <c r="P714" s="103"/>
      <c r="Q714" s="103"/>
      <c r="R714" s="103"/>
      <c r="S714" s="103"/>
      <c r="T714" s="103"/>
      <c r="U714" s="103"/>
      <c r="V714" s="103"/>
      <c r="W714" s="103"/>
      <c r="X714" s="103"/>
      <c r="Y714" s="103"/>
    </row>
    <row r="715" spans="1:27">
      <c r="A715" s="108" t="s">
        <v>200</v>
      </c>
      <c r="B715" s="103"/>
      <c r="C715" s="103"/>
      <c r="D715" s="103"/>
      <c r="E715" s="103"/>
      <c r="F715" s="103"/>
      <c r="G715" s="103"/>
      <c r="H715" s="103"/>
      <c r="I715" s="103"/>
      <c r="J715" s="103"/>
      <c r="K715" s="103"/>
      <c r="L715" s="103"/>
      <c r="M715" s="103"/>
      <c r="N715" s="103"/>
      <c r="O715" s="103"/>
      <c r="P715" s="103"/>
      <c r="Q715" s="103"/>
      <c r="R715" s="103"/>
      <c r="S715" s="103"/>
      <c r="T715" s="103"/>
      <c r="U715" s="103"/>
      <c r="V715" s="103"/>
      <c r="W715" s="103"/>
      <c r="X715" s="103"/>
      <c r="Y715" s="103"/>
    </row>
    <row r="716" spans="1:27">
      <c r="A716" s="108" t="s">
        <v>201</v>
      </c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/>
      <c r="N716" s="103"/>
      <c r="O716" s="103"/>
      <c r="P716" s="103"/>
      <c r="Q716" s="103"/>
      <c r="R716" s="103"/>
      <c r="S716" s="103"/>
      <c r="T716" s="103"/>
      <c r="U716" s="103"/>
      <c r="V716" s="103"/>
      <c r="W716" s="103"/>
      <c r="X716" s="103"/>
      <c r="Y716" s="103"/>
    </row>
    <row r="717" spans="1:27">
      <c r="A717" s="108" t="s">
        <v>202</v>
      </c>
      <c r="B717" s="103"/>
      <c r="C717" s="103"/>
      <c r="D717" s="103"/>
      <c r="E717" s="103"/>
      <c r="F717" s="103"/>
      <c r="G717" s="103"/>
      <c r="H717" s="103"/>
      <c r="I717" s="103"/>
      <c r="J717" s="103"/>
      <c r="K717" s="103"/>
      <c r="L717" s="103"/>
      <c r="M717" s="103"/>
      <c r="N717" s="103"/>
      <c r="O717" s="103"/>
      <c r="P717" s="103"/>
      <c r="Q717" s="103"/>
      <c r="R717" s="103"/>
      <c r="S717" s="103"/>
      <c r="T717" s="103"/>
      <c r="U717" s="103"/>
      <c r="V717" s="103"/>
      <c r="W717" s="103"/>
      <c r="X717" s="103"/>
      <c r="Y717" s="103"/>
    </row>
    <row r="718" spans="1:27">
      <c r="A718" s="108" t="s">
        <v>203</v>
      </c>
    </row>
    <row r="719" spans="1:27">
      <c r="A719" s="110" t="s">
        <v>204</v>
      </c>
      <c r="B719" s="109" t="str">
        <f t="shared" ref="B719:Y719" si="47">IF(COUNTA(B707:B718)=0,"-",COUNTA(B707:B718)/12)</f>
        <v>-</v>
      </c>
      <c r="C719" s="109" t="str">
        <f t="shared" si="47"/>
        <v>-</v>
      </c>
      <c r="D719" s="109" t="str">
        <f t="shared" si="47"/>
        <v>-</v>
      </c>
      <c r="E719" s="109" t="str">
        <f t="shared" si="47"/>
        <v>-</v>
      </c>
      <c r="F719" s="109" t="str">
        <f t="shared" si="47"/>
        <v>-</v>
      </c>
      <c r="G719" s="109" t="str">
        <f t="shared" si="47"/>
        <v>-</v>
      </c>
      <c r="H719" s="109" t="str">
        <f t="shared" si="47"/>
        <v>-</v>
      </c>
      <c r="I719" s="109" t="str">
        <f t="shared" si="47"/>
        <v>-</v>
      </c>
      <c r="J719" s="109" t="str">
        <f t="shared" si="47"/>
        <v>-</v>
      </c>
      <c r="K719" s="109" t="str">
        <f t="shared" si="47"/>
        <v>-</v>
      </c>
      <c r="L719" s="109" t="str">
        <f t="shared" si="47"/>
        <v>-</v>
      </c>
      <c r="M719" s="109" t="str">
        <f t="shared" si="47"/>
        <v>-</v>
      </c>
      <c r="N719" s="109" t="str">
        <f t="shared" si="47"/>
        <v>-</v>
      </c>
      <c r="O719" s="109" t="str">
        <f t="shared" si="47"/>
        <v>-</v>
      </c>
      <c r="P719" s="109" t="str">
        <f t="shared" si="47"/>
        <v>-</v>
      </c>
      <c r="Q719" s="109" t="str">
        <f t="shared" si="47"/>
        <v>-</v>
      </c>
      <c r="R719" s="109" t="str">
        <f t="shared" si="47"/>
        <v>-</v>
      </c>
      <c r="S719" s="109" t="str">
        <f t="shared" si="47"/>
        <v>-</v>
      </c>
      <c r="T719" s="109" t="str">
        <f t="shared" si="47"/>
        <v>-</v>
      </c>
      <c r="U719" s="109" t="str">
        <f t="shared" si="47"/>
        <v>-</v>
      </c>
      <c r="V719" s="109" t="str">
        <f t="shared" si="47"/>
        <v>-</v>
      </c>
      <c r="W719" s="109" t="str">
        <f t="shared" si="47"/>
        <v>-</v>
      </c>
      <c r="X719" s="109" t="str">
        <f t="shared" si="47"/>
        <v>-</v>
      </c>
      <c r="Y719" s="109" t="str">
        <f t="shared" si="47"/>
        <v>-</v>
      </c>
    </row>
    <row r="721" spans="1:27">
      <c r="A721" s="120">
        <f>A706+1</f>
        <v>44768</v>
      </c>
      <c r="B721" s="118" t="s">
        <v>513</v>
      </c>
      <c r="C721" s="118" t="s">
        <v>514</v>
      </c>
      <c r="D721" s="118" t="s">
        <v>515</v>
      </c>
      <c r="E721" s="118" t="s">
        <v>516</v>
      </c>
      <c r="F721" s="118" t="s">
        <v>517</v>
      </c>
      <c r="G721" s="118" t="s">
        <v>518</v>
      </c>
      <c r="H721" s="118" t="s">
        <v>519</v>
      </c>
      <c r="I721" s="118" t="s">
        <v>520</v>
      </c>
      <c r="J721" s="118" t="s">
        <v>521</v>
      </c>
      <c r="K721" s="118" t="s">
        <v>522</v>
      </c>
      <c r="L721" s="118" t="s">
        <v>523</v>
      </c>
      <c r="M721" s="118" t="s">
        <v>524</v>
      </c>
      <c r="N721" s="118" t="s">
        <v>525</v>
      </c>
      <c r="O721" s="118" t="s">
        <v>526</v>
      </c>
      <c r="P721" s="118" t="s">
        <v>527</v>
      </c>
      <c r="Q721" s="118" t="s">
        <v>528</v>
      </c>
      <c r="R721" s="118" t="s">
        <v>529</v>
      </c>
      <c r="S721" s="118" t="s">
        <v>530</v>
      </c>
      <c r="T721" s="118" t="s">
        <v>531</v>
      </c>
      <c r="U721" s="118" t="s">
        <v>532</v>
      </c>
      <c r="V721" s="118" t="s">
        <v>533</v>
      </c>
      <c r="W721" s="118" t="s">
        <v>534</v>
      </c>
      <c r="X721" s="118" t="s">
        <v>535</v>
      </c>
      <c r="Y721" s="118" t="s">
        <v>536</v>
      </c>
    </row>
    <row r="722" spans="1:27">
      <c r="A722" s="108" t="s">
        <v>168</v>
      </c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3"/>
      <c r="O722" s="103"/>
      <c r="P722" s="103"/>
      <c r="Q722" s="103"/>
      <c r="R722" s="103"/>
      <c r="S722" s="103"/>
      <c r="T722" s="103"/>
      <c r="U722" s="103"/>
      <c r="V722" s="103"/>
      <c r="W722" s="103"/>
      <c r="X722" s="103"/>
      <c r="Y722" s="103"/>
    </row>
    <row r="723" spans="1:27">
      <c r="A723" s="108" t="s">
        <v>174</v>
      </c>
      <c r="B723" s="103"/>
      <c r="C723" s="103"/>
      <c r="D723" s="103"/>
      <c r="E723" s="103"/>
      <c r="F723" s="103"/>
      <c r="G723" s="103"/>
      <c r="H723" s="103"/>
      <c r="I723" s="103"/>
      <c r="J723" s="103"/>
      <c r="K723" s="103"/>
      <c r="L723" s="103"/>
      <c r="M723" s="103"/>
      <c r="N723" s="103"/>
      <c r="O723" s="103"/>
      <c r="P723" s="103"/>
      <c r="Q723" s="103"/>
      <c r="R723" s="103"/>
      <c r="S723" s="103"/>
      <c r="T723" s="103"/>
      <c r="U723" s="103"/>
      <c r="V723" s="103"/>
      <c r="W723" s="103"/>
      <c r="X723" s="103"/>
      <c r="Y723" s="103"/>
    </row>
    <row r="724" spans="1:27">
      <c r="A724" s="108" t="s">
        <v>176</v>
      </c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3"/>
      <c r="O724" s="103"/>
      <c r="P724" s="103"/>
      <c r="Q724" s="103"/>
      <c r="R724" s="103"/>
      <c r="S724" s="103"/>
      <c r="T724" s="103"/>
      <c r="U724" s="103"/>
      <c r="V724" s="103"/>
      <c r="W724" s="103"/>
      <c r="X724" s="103"/>
      <c r="Y724" s="103"/>
    </row>
    <row r="725" spans="1:27" ht="21">
      <c r="A725" s="108" t="s">
        <v>181</v>
      </c>
      <c r="B725" s="103"/>
      <c r="C725" s="103"/>
      <c r="D725" s="103"/>
      <c r="E725" s="103"/>
      <c r="F725" s="103"/>
      <c r="G725" s="103"/>
      <c r="H725" s="103"/>
      <c r="I725" s="103"/>
      <c r="J725" s="103"/>
      <c r="K725" s="103"/>
      <c r="L725" s="103"/>
      <c r="M725" s="103"/>
      <c r="N725" s="103"/>
      <c r="O725" s="103"/>
      <c r="P725" s="103"/>
      <c r="Q725" s="103"/>
      <c r="R725" s="103"/>
      <c r="S725" s="103"/>
      <c r="T725" s="103"/>
      <c r="U725" s="103"/>
      <c r="V725" s="103"/>
      <c r="W725" s="103"/>
      <c r="X725" s="103"/>
      <c r="Y725" s="103"/>
      <c r="AA725" s="116" t="s">
        <v>250</v>
      </c>
    </row>
    <row r="726" spans="1:27">
      <c r="A726" s="108" t="s">
        <v>184</v>
      </c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/>
      <c r="N726" s="103"/>
      <c r="O726" s="103"/>
      <c r="P726" s="103"/>
      <c r="Q726" s="103"/>
      <c r="R726" s="103"/>
      <c r="S726" s="103"/>
      <c r="T726" s="103"/>
      <c r="U726" s="103"/>
      <c r="V726" s="103"/>
      <c r="W726" s="103"/>
      <c r="X726" s="103"/>
      <c r="Y726" s="103"/>
      <c r="AA726" s="271">
        <f>COUNTIF($B734:$Y734,"-")</f>
        <v>24</v>
      </c>
    </row>
    <row r="727" spans="1:27">
      <c r="A727" s="108" t="s">
        <v>208</v>
      </c>
      <c r="B727" s="103"/>
      <c r="C727" s="103"/>
      <c r="D727" s="103"/>
      <c r="E727" s="103"/>
      <c r="F727" s="103"/>
      <c r="G727" s="103"/>
      <c r="H727" s="103"/>
      <c r="I727" s="103"/>
      <c r="J727" s="103"/>
      <c r="K727" s="103"/>
      <c r="L727" s="103"/>
      <c r="M727" s="103"/>
      <c r="N727" s="103"/>
      <c r="O727" s="103"/>
      <c r="P727" s="103"/>
      <c r="Q727" s="103"/>
      <c r="R727" s="103"/>
      <c r="S727" s="103"/>
      <c r="T727" s="103"/>
      <c r="U727" s="103"/>
      <c r="V727" s="103"/>
      <c r="W727" s="103"/>
      <c r="X727" s="103"/>
      <c r="Y727" s="103"/>
      <c r="AA727" s="271"/>
    </row>
    <row r="728" spans="1:27">
      <c r="A728" s="108" t="s">
        <v>209</v>
      </c>
      <c r="B728" s="103"/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3"/>
      <c r="O728" s="103"/>
      <c r="P728" s="103"/>
      <c r="Q728" s="103"/>
      <c r="R728" s="103"/>
      <c r="S728" s="103"/>
      <c r="T728" s="103"/>
      <c r="U728" s="103"/>
      <c r="V728" s="103"/>
      <c r="W728" s="103"/>
      <c r="X728" s="103"/>
      <c r="Y728" s="103"/>
    </row>
    <row r="729" spans="1:27">
      <c r="A729" s="108" t="s">
        <v>198</v>
      </c>
      <c r="B729" s="103"/>
      <c r="C729" s="103"/>
      <c r="D729" s="103"/>
      <c r="E729" s="103"/>
      <c r="F729" s="103"/>
      <c r="G729" s="103"/>
      <c r="H729" s="103"/>
      <c r="I729" s="103"/>
      <c r="J729" s="103"/>
      <c r="K729" s="103"/>
      <c r="L729" s="103"/>
      <c r="M729" s="103"/>
      <c r="N729" s="103"/>
      <c r="O729" s="103"/>
      <c r="P729" s="103"/>
      <c r="Q729" s="103"/>
      <c r="R729" s="103"/>
      <c r="S729" s="103"/>
      <c r="T729" s="103"/>
      <c r="U729" s="103"/>
      <c r="V729" s="103"/>
      <c r="W729" s="103"/>
      <c r="X729" s="103"/>
      <c r="Y729" s="103"/>
    </row>
    <row r="730" spans="1:27">
      <c r="A730" s="108" t="s">
        <v>200</v>
      </c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3"/>
      <c r="O730" s="103"/>
      <c r="P730" s="103"/>
      <c r="Q730" s="103"/>
      <c r="R730" s="103"/>
      <c r="S730" s="103"/>
      <c r="T730" s="103"/>
      <c r="U730" s="103"/>
      <c r="V730" s="103"/>
      <c r="W730" s="103"/>
      <c r="X730" s="103"/>
      <c r="Y730" s="103"/>
    </row>
    <row r="731" spans="1:27">
      <c r="A731" s="108" t="s">
        <v>201</v>
      </c>
      <c r="B731" s="103"/>
      <c r="C731" s="103"/>
      <c r="D731" s="103"/>
      <c r="E731" s="103"/>
      <c r="F731" s="103"/>
      <c r="G731" s="103"/>
      <c r="H731" s="103"/>
      <c r="I731" s="103"/>
      <c r="J731" s="103"/>
      <c r="K731" s="103"/>
      <c r="L731" s="103"/>
      <c r="M731" s="103"/>
      <c r="N731" s="103"/>
      <c r="O731" s="103"/>
      <c r="P731" s="103"/>
      <c r="Q731" s="103"/>
      <c r="R731" s="103"/>
      <c r="S731" s="103"/>
      <c r="T731" s="103"/>
      <c r="U731" s="103"/>
      <c r="V731" s="103"/>
      <c r="W731" s="103"/>
      <c r="X731" s="103"/>
      <c r="Y731" s="103"/>
    </row>
    <row r="732" spans="1:27">
      <c r="A732" s="108" t="s">
        <v>202</v>
      </c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3"/>
      <c r="O732" s="103"/>
      <c r="P732" s="103"/>
      <c r="Q732" s="103"/>
      <c r="R732" s="103"/>
      <c r="S732" s="103"/>
      <c r="T732" s="103"/>
      <c r="U732" s="103"/>
      <c r="V732" s="103"/>
      <c r="W732" s="103"/>
      <c r="X732" s="103"/>
      <c r="Y732" s="103"/>
    </row>
    <row r="733" spans="1:27">
      <c r="A733" s="108" t="s">
        <v>203</v>
      </c>
    </row>
    <row r="734" spans="1:27">
      <c r="A734" s="110" t="s">
        <v>204</v>
      </c>
      <c r="B734" s="109" t="str">
        <f t="shared" ref="B734:Y734" si="48">IF(COUNTA(B722:B733)=0,"-",COUNTA(B722:B733)/12)</f>
        <v>-</v>
      </c>
      <c r="C734" s="109" t="str">
        <f t="shared" si="48"/>
        <v>-</v>
      </c>
      <c r="D734" s="109" t="str">
        <f t="shared" si="48"/>
        <v>-</v>
      </c>
      <c r="E734" s="109" t="str">
        <f t="shared" si="48"/>
        <v>-</v>
      </c>
      <c r="F734" s="109" t="str">
        <f t="shared" si="48"/>
        <v>-</v>
      </c>
      <c r="G734" s="109" t="str">
        <f t="shared" si="48"/>
        <v>-</v>
      </c>
      <c r="H734" s="109" t="str">
        <f t="shared" si="48"/>
        <v>-</v>
      </c>
      <c r="I734" s="109" t="str">
        <f t="shared" si="48"/>
        <v>-</v>
      </c>
      <c r="J734" s="109" t="str">
        <f t="shared" si="48"/>
        <v>-</v>
      </c>
      <c r="K734" s="109" t="str">
        <f t="shared" si="48"/>
        <v>-</v>
      </c>
      <c r="L734" s="109" t="str">
        <f t="shared" si="48"/>
        <v>-</v>
      </c>
      <c r="M734" s="109" t="str">
        <f t="shared" si="48"/>
        <v>-</v>
      </c>
      <c r="N734" s="109" t="str">
        <f t="shared" si="48"/>
        <v>-</v>
      </c>
      <c r="O734" s="109" t="str">
        <f t="shared" si="48"/>
        <v>-</v>
      </c>
      <c r="P734" s="109" t="str">
        <f t="shared" si="48"/>
        <v>-</v>
      </c>
      <c r="Q734" s="109" t="str">
        <f t="shared" si="48"/>
        <v>-</v>
      </c>
      <c r="R734" s="109" t="str">
        <f t="shared" si="48"/>
        <v>-</v>
      </c>
      <c r="S734" s="109" t="str">
        <f t="shared" si="48"/>
        <v>-</v>
      </c>
      <c r="T734" s="109" t="str">
        <f t="shared" si="48"/>
        <v>-</v>
      </c>
      <c r="U734" s="109" t="str">
        <f t="shared" si="48"/>
        <v>-</v>
      </c>
      <c r="V734" s="109" t="str">
        <f t="shared" si="48"/>
        <v>-</v>
      </c>
      <c r="W734" s="109" t="str">
        <f t="shared" si="48"/>
        <v>-</v>
      </c>
      <c r="X734" s="109" t="str">
        <f t="shared" si="48"/>
        <v>-</v>
      </c>
      <c r="Y734" s="109" t="str">
        <f t="shared" si="48"/>
        <v>-</v>
      </c>
    </row>
    <row r="736" spans="1:27">
      <c r="A736" s="120">
        <f>A721+1</f>
        <v>44769</v>
      </c>
      <c r="B736" s="118" t="s">
        <v>513</v>
      </c>
      <c r="C736" s="118" t="s">
        <v>514</v>
      </c>
      <c r="D736" s="118" t="s">
        <v>515</v>
      </c>
      <c r="E736" s="118" t="s">
        <v>516</v>
      </c>
      <c r="F736" s="118" t="s">
        <v>517</v>
      </c>
      <c r="G736" s="118" t="s">
        <v>518</v>
      </c>
      <c r="H736" s="118" t="s">
        <v>519</v>
      </c>
      <c r="I736" s="118" t="s">
        <v>520</v>
      </c>
      <c r="J736" s="118" t="s">
        <v>521</v>
      </c>
      <c r="K736" s="118" t="s">
        <v>522</v>
      </c>
      <c r="L736" s="118" t="s">
        <v>523</v>
      </c>
      <c r="M736" s="118" t="s">
        <v>524</v>
      </c>
      <c r="N736" s="118" t="s">
        <v>525</v>
      </c>
      <c r="O736" s="118" t="s">
        <v>526</v>
      </c>
      <c r="P736" s="118" t="s">
        <v>527</v>
      </c>
      <c r="Q736" s="118" t="s">
        <v>528</v>
      </c>
      <c r="R736" s="118" t="s">
        <v>529</v>
      </c>
      <c r="S736" s="118" t="s">
        <v>530</v>
      </c>
      <c r="T736" s="118" t="s">
        <v>531</v>
      </c>
      <c r="U736" s="118" t="s">
        <v>532</v>
      </c>
      <c r="V736" s="118" t="s">
        <v>533</v>
      </c>
      <c r="W736" s="118" t="s">
        <v>534</v>
      </c>
      <c r="X736" s="118" t="s">
        <v>535</v>
      </c>
      <c r="Y736" s="118" t="s">
        <v>536</v>
      </c>
    </row>
    <row r="737" spans="1:27">
      <c r="A737" s="108" t="s">
        <v>168</v>
      </c>
      <c r="B737" s="103"/>
      <c r="C737" s="103"/>
      <c r="D737" s="103"/>
      <c r="E737" s="103"/>
      <c r="F737" s="103"/>
      <c r="G737" s="103"/>
      <c r="H737" s="103"/>
      <c r="I737" s="103"/>
      <c r="J737" s="103"/>
      <c r="K737" s="103"/>
      <c r="L737" s="103"/>
      <c r="M737" s="103"/>
      <c r="N737" s="103"/>
      <c r="O737" s="103"/>
      <c r="P737" s="103"/>
      <c r="Q737" s="103"/>
      <c r="R737" s="103"/>
      <c r="S737" s="103"/>
      <c r="T737" s="103"/>
      <c r="U737" s="103"/>
      <c r="V737" s="103"/>
      <c r="W737" s="103"/>
      <c r="X737" s="103"/>
      <c r="Y737" s="103"/>
    </row>
    <row r="738" spans="1:27">
      <c r="A738" s="108" t="s">
        <v>174</v>
      </c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3"/>
      <c r="O738" s="103"/>
      <c r="P738" s="103"/>
      <c r="Q738" s="103"/>
      <c r="R738" s="103"/>
      <c r="S738" s="103"/>
      <c r="T738" s="103"/>
      <c r="U738" s="103"/>
      <c r="V738" s="103"/>
      <c r="W738" s="103"/>
      <c r="X738" s="103"/>
      <c r="Y738" s="103"/>
    </row>
    <row r="739" spans="1:27">
      <c r="A739" s="108" t="s">
        <v>176</v>
      </c>
      <c r="B739" s="103"/>
      <c r="C739" s="103"/>
      <c r="D739" s="103"/>
      <c r="E739" s="103"/>
      <c r="F739" s="103"/>
      <c r="G739" s="103"/>
      <c r="H739" s="103"/>
      <c r="I739" s="103"/>
      <c r="J739" s="103"/>
      <c r="K739" s="103"/>
      <c r="L739" s="103"/>
      <c r="M739" s="103"/>
      <c r="N739" s="103"/>
      <c r="O739" s="103"/>
      <c r="P739" s="103"/>
      <c r="Q739" s="103"/>
      <c r="R739" s="103"/>
      <c r="S739" s="103"/>
      <c r="T739" s="103"/>
      <c r="U739" s="103"/>
      <c r="V739" s="103"/>
      <c r="W739" s="103"/>
      <c r="X739" s="103"/>
      <c r="Y739" s="103"/>
    </row>
    <row r="740" spans="1:27" ht="21">
      <c r="A740" s="108" t="s">
        <v>181</v>
      </c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/>
      <c r="N740" s="103"/>
      <c r="O740" s="103"/>
      <c r="P740" s="103"/>
      <c r="Q740" s="103"/>
      <c r="R740" s="103"/>
      <c r="S740" s="103"/>
      <c r="T740" s="103"/>
      <c r="U740" s="103"/>
      <c r="V740" s="103"/>
      <c r="W740" s="103"/>
      <c r="X740" s="103"/>
      <c r="Y740" s="103"/>
      <c r="AA740" s="116" t="s">
        <v>250</v>
      </c>
    </row>
    <row r="741" spans="1:27">
      <c r="A741" s="108" t="s">
        <v>184</v>
      </c>
      <c r="B741" s="103"/>
      <c r="C741" s="103"/>
      <c r="D741" s="103"/>
      <c r="E741" s="103"/>
      <c r="F741" s="103"/>
      <c r="G741" s="103"/>
      <c r="H741" s="103"/>
      <c r="I741" s="103"/>
      <c r="J741" s="103"/>
      <c r="K741" s="103"/>
      <c r="L741" s="103"/>
      <c r="M741" s="103"/>
      <c r="N741" s="103"/>
      <c r="O741" s="103"/>
      <c r="P741" s="103"/>
      <c r="Q741" s="103"/>
      <c r="R741" s="103"/>
      <c r="S741" s="103"/>
      <c r="T741" s="103"/>
      <c r="U741" s="103"/>
      <c r="V741" s="103"/>
      <c r="W741" s="103"/>
      <c r="X741" s="103"/>
      <c r="Y741" s="103"/>
      <c r="AA741" s="271">
        <f>COUNTIF($B749:$Y749,"-")</f>
        <v>24</v>
      </c>
    </row>
    <row r="742" spans="1:27">
      <c r="A742" s="108" t="s">
        <v>208</v>
      </c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3"/>
      <c r="O742" s="103"/>
      <c r="P742" s="103"/>
      <c r="Q742" s="103"/>
      <c r="R742" s="103"/>
      <c r="S742" s="103"/>
      <c r="T742" s="103"/>
      <c r="U742" s="103"/>
      <c r="V742" s="103"/>
      <c r="W742" s="103"/>
      <c r="X742" s="103"/>
      <c r="Y742" s="103"/>
      <c r="AA742" s="271"/>
    </row>
    <row r="743" spans="1:27">
      <c r="A743" s="108" t="s">
        <v>209</v>
      </c>
      <c r="B743" s="103"/>
      <c r="C743" s="103"/>
      <c r="D743" s="103"/>
      <c r="E743" s="103"/>
      <c r="F743" s="103"/>
      <c r="G743" s="103"/>
      <c r="H743" s="103"/>
      <c r="I743" s="103"/>
      <c r="J743" s="103"/>
      <c r="K743" s="103"/>
      <c r="L743" s="103"/>
      <c r="M743" s="103"/>
      <c r="N743" s="103"/>
      <c r="O743" s="103"/>
      <c r="P743" s="103"/>
      <c r="Q743" s="103"/>
      <c r="R743" s="103"/>
      <c r="S743" s="103"/>
      <c r="T743" s="103"/>
      <c r="U743" s="103"/>
      <c r="V743" s="103"/>
      <c r="W743" s="103"/>
      <c r="X743" s="103"/>
      <c r="Y743" s="103"/>
    </row>
    <row r="744" spans="1:27">
      <c r="A744" s="108" t="s">
        <v>198</v>
      </c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3"/>
      <c r="O744" s="103"/>
      <c r="P744" s="103"/>
      <c r="Q744" s="103"/>
      <c r="R744" s="103"/>
      <c r="S744" s="103"/>
      <c r="T744" s="103"/>
      <c r="U744" s="103"/>
      <c r="V744" s="103"/>
      <c r="W744" s="103"/>
      <c r="X744" s="103"/>
      <c r="Y744" s="103"/>
    </row>
    <row r="745" spans="1:27">
      <c r="A745" s="108" t="s">
        <v>200</v>
      </c>
      <c r="B745" s="103"/>
      <c r="C745" s="103"/>
      <c r="D745" s="103"/>
      <c r="E745" s="103"/>
      <c r="F745" s="103"/>
      <c r="G745" s="103"/>
      <c r="H745" s="103"/>
      <c r="I745" s="103"/>
      <c r="J745" s="103"/>
      <c r="K745" s="103"/>
      <c r="L745" s="103"/>
      <c r="M745" s="103"/>
      <c r="N745" s="103"/>
      <c r="O745" s="103"/>
      <c r="P745" s="103"/>
      <c r="Q745" s="103"/>
      <c r="R745" s="103"/>
      <c r="S745" s="103"/>
      <c r="T745" s="103"/>
      <c r="U745" s="103"/>
      <c r="V745" s="103"/>
      <c r="W745" s="103"/>
      <c r="X745" s="103"/>
      <c r="Y745" s="103"/>
    </row>
    <row r="746" spans="1:27">
      <c r="A746" s="108" t="s">
        <v>201</v>
      </c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/>
      <c r="N746" s="103"/>
      <c r="O746" s="103"/>
      <c r="P746" s="103"/>
      <c r="Q746" s="103"/>
      <c r="R746" s="103"/>
      <c r="S746" s="103"/>
      <c r="T746" s="103"/>
      <c r="U746" s="103"/>
      <c r="V746" s="103"/>
      <c r="W746" s="103"/>
      <c r="X746" s="103"/>
      <c r="Y746" s="103"/>
    </row>
    <row r="747" spans="1:27">
      <c r="A747" s="108" t="s">
        <v>202</v>
      </c>
      <c r="B747" s="103"/>
      <c r="C747" s="103"/>
      <c r="D747" s="103"/>
      <c r="E747" s="103"/>
      <c r="F747" s="103"/>
      <c r="G747" s="103"/>
      <c r="H747" s="103"/>
      <c r="I747" s="103"/>
      <c r="J747" s="103"/>
      <c r="K747" s="103"/>
      <c r="L747" s="103"/>
      <c r="M747" s="103"/>
      <c r="N747" s="103"/>
      <c r="O747" s="103"/>
      <c r="P747" s="103"/>
      <c r="Q747" s="103"/>
      <c r="R747" s="103"/>
      <c r="S747" s="103"/>
      <c r="T747" s="103"/>
      <c r="U747" s="103"/>
      <c r="V747" s="103"/>
      <c r="W747" s="103"/>
      <c r="X747" s="103"/>
      <c r="Y747" s="103"/>
    </row>
    <row r="748" spans="1:27">
      <c r="A748" s="108" t="s">
        <v>203</v>
      </c>
    </row>
    <row r="749" spans="1:27">
      <c r="A749" s="110" t="s">
        <v>204</v>
      </c>
      <c r="B749" s="109" t="str">
        <f t="shared" ref="B749:Y749" si="49">IF(COUNTA(B737:B748)=0,"-",COUNTA(B737:B748)/12)</f>
        <v>-</v>
      </c>
      <c r="C749" s="109" t="str">
        <f t="shared" si="49"/>
        <v>-</v>
      </c>
      <c r="D749" s="109" t="str">
        <f t="shared" si="49"/>
        <v>-</v>
      </c>
      <c r="E749" s="109" t="str">
        <f t="shared" si="49"/>
        <v>-</v>
      </c>
      <c r="F749" s="109" t="str">
        <f t="shared" si="49"/>
        <v>-</v>
      </c>
      <c r="G749" s="109" t="str">
        <f t="shared" si="49"/>
        <v>-</v>
      </c>
      <c r="H749" s="109" t="str">
        <f t="shared" si="49"/>
        <v>-</v>
      </c>
      <c r="I749" s="109" t="str">
        <f t="shared" si="49"/>
        <v>-</v>
      </c>
      <c r="J749" s="109" t="str">
        <f t="shared" si="49"/>
        <v>-</v>
      </c>
      <c r="K749" s="109" t="str">
        <f t="shared" si="49"/>
        <v>-</v>
      </c>
      <c r="L749" s="109" t="str">
        <f t="shared" si="49"/>
        <v>-</v>
      </c>
      <c r="M749" s="109" t="str">
        <f t="shared" si="49"/>
        <v>-</v>
      </c>
      <c r="N749" s="109" t="str">
        <f t="shared" si="49"/>
        <v>-</v>
      </c>
      <c r="O749" s="109" t="str">
        <f t="shared" si="49"/>
        <v>-</v>
      </c>
      <c r="P749" s="109" t="str">
        <f t="shared" si="49"/>
        <v>-</v>
      </c>
      <c r="Q749" s="109" t="str">
        <f t="shared" si="49"/>
        <v>-</v>
      </c>
      <c r="R749" s="109" t="str">
        <f t="shared" si="49"/>
        <v>-</v>
      </c>
      <c r="S749" s="109" t="str">
        <f t="shared" si="49"/>
        <v>-</v>
      </c>
      <c r="T749" s="109" t="str">
        <f t="shared" si="49"/>
        <v>-</v>
      </c>
      <c r="U749" s="109" t="str">
        <f t="shared" si="49"/>
        <v>-</v>
      </c>
      <c r="V749" s="109" t="str">
        <f t="shared" si="49"/>
        <v>-</v>
      </c>
      <c r="W749" s="109" t="str">
        <f t="shared" si="49"/>
        <v>-</v>
      </c>
      <c r="X749" s="109" t="str">
        <f t="shared" si="49"/>
        <v>-</v>
      </c>
      <c r="Y749" s="109" t="str">
        <f t="shared" si="49"/>
        <v>-</v>
      </c>
    </row>
    <row r="751" spans="1:27">
      <c r="A751" s="120">
        <f>A736+1</f>
        <v>44770</v>
      </c>
      <c r="B751" s="118" t="s">
        <v>513</v>
      </c>
      <c r="C751" s="118" t="s">
        <v>514</v>
      </c>
      <c r="D751" s="118" t="s">
        <v>515</v>
      </c>
      <c r="E751" s="118" t="s">
        <v>516</v>
      </c>
      <c r="F751" s="118" t="s">
        <v>517</v>
      </c>
      <c r="G751" s="118" t="s">
        <v>518</v>
      </c>
      <c r="H751" s="118" t="s">
        <v>519</v>
      </c>
      <c r="I751" s="118" t="s">
        <v>520</v>
      </c>
      <c r="J751" s="118" t="s">
        <v>521</v>
      </c>
      <c r="K751" s="118" t="s">
        <v>522</v>
      </c>
      <c r="L751" s="118" t="s">
        <v>523</v>
      </c>
      <c r="M751" s="118" t="s">
        <v>524</v>
      </c>
      <c r="N751" s="118" t="s">
        <v>525</v>
      </c>
      <c r="O751" s="118" t="s">
        <v>526</v>
      </c>
      <c r="P751" s="118" t="s">
        <v>527</v>
      </c>
      <c r="Q751" s="118" t="s">
        <v>528</v>
      </c>
      <c r="R751" s="118" t="s">
        <v>529</v>
      </c>
      <c r="S751" s="118" t="s">
        <v>530</v>
      </c>
      <c r="T751" s="118" t="s">
        <v>531</v>
      </c>
      <c r="U751" s="118" t="s">
        <v>532</v>
      </c>
      <c r="V751" s="118" t="s">
        <v>533</v>
      </c>
      <c r="W751" s="118" t="s">
        <v>534</v>
      </c>
      <c r="X751" s="118" t="s">
        <v>535</v>
      </c>
      <c r="Y751" s="118" t="s">
        <v>536</v>
      </c>
    </row>
    <row r="752" spans="1:27">
      <c r="A752" s="108" t="s">
        <v>168</v>
      </c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/>
      <c r="N752" s="103"/>
      <c r="O752" s="103"/>
      <c r="P752" s="103"/>
      <c r="Q752" s="103"/>
      <c r="R752" s="103"/>
      <c r="S752" s="103"/>
      <c r="T752" s="103"/>
      <c r="U752" s="103"/>
      <c r="V752" s="103"/>
      <c r="W752" s="103"/>
      <c r="X752" s="103"/>
      <c r="Y752" s="103"/>
    </row>
    <row r="753" spans="1:27">
      <c r="A753" s="108" t="s">
        <v>174</v>
      </c>
      <c r="B753" s="103"/>
      <c r="C753" s="103"/>
      <c r="D753" s="103"/>
      <c r="E753" s="103"/>
      <c r="F753" s="103"/>
      <c r="G753" s="103"/>
      <c r="H753" s="103"/>
      <c r="I753" s="103"/>
      <c r="J753" s="103"/>
      <c r="K753" s="103"/>
      <c r="L753" s="103"/>
      <c r="M753" s="103"/>
      <c r="N753" s="103"/>
      <c r="O753" s="103"/>
      <c r="P753" s="103"/>
      <c r="Q753" s="103"/>
      <c r="R753" s="103"/>
      <c r="S753" s="103"/>
      <c r="T753" s="103"/>
      <c r="U753" s="103"/>
      <c r="V753" s="103"/>
      <c r="W753" s="103"/>
      <c r="X753" s="103"/>
      <c r="Y753" s="103"/>
    </row>
    <row r="754" spans="1:27">
      <c r="A754" s="108" t="s">
        <v>176</v>
      </c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3"/>
      <c r="N754" s="103"/>
      <c r="O754" s="103"/>
      <c r="P754" s="103"/>
      <c r="Q754" s="103"/>
      <c r="R754" s="103"/>
      <c r="S754" s="103"/>
      <c r="T754" s="103"/>
      <c r="U754" s="103"/>
      <c r="V754" s="103"/>
      <c r="W754" s="103"/>
      <c r="X754" s="103"/>
      <c r="Y754" s="103"/>
    </row>
    <row r="755" spans="1:27" ht="21">
      <c r="A755" s="108" t="s">
        <v>181</v>
      </c>
      <c r="B755" s="103"/>
      <c r="C755" s="103"/>
      <c r="D755" s="103"/>
      <c r="E755" s="103"/>
      <c r="F755" s="103"/>
      <c r="G755" s="103"/>
      <c r="H755" s="103"/>
      <c r="I755" s="103"/>
      <c r="J755" s="103"/>
      <c r="K755" s="103"/>
      <c r="L755" s="103"/>
      <c r="M755" s="103"/>
      <c r="N755" s="103"/>
      <c r="O755" s="103"/>
      <c r="P755" s="103"/>
      <c r="Q755" s="103"/>
      <c r="R755" s="103"/>
      <c r="S755" s="103"/>
      <c r="T755" s="103"/>
      <c r="U755" s="103"/>
      <c r="V755" s="103"/>
      <c r="W755" s="103"/>
      <c r="X755" s="103"/>
      <c r="Y755" s="103"/>
      <c r="AA755" s="116" t="s">
        <v>250</v>
      </c>
    </row>
    <row r="756" spans="1:27">
      <c r="A756" s="108" t="s">
        <v>184</v>
      </c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3"/>
      <c r="N756" s="103"/>
      <c r="O756" s="103"/>
      <c r="P756" s="103"/>
      <c r="Q756" s="103"/>
      <c r="R756" s="103"/>
      <c r="S756" s="103"/>
      <c r="T756" s="103"/>
      <c r="U756" s="103"/>
      <c r="V756" s="103"/>
      <c r="W756" s="103"/>
      <c r="X756" s="103"/>
      <c r="Y756" s="103"/>
      <c r="AA756" s="271">
        <f>COUNTIF($B764:$Y764,"-")</f>
        <v>24</v>
      </c>
    </row>
    <row r="757" spans="1:27">
      <c r="A757" s="108" t="s">
        <v>208</v>
      </c>
      <c r="B757" s="103"/>
      <c r="C757" s="103"/>
      <c r="D757" s="103"/>
      <c r="E757" s="103"/>
      <c r="F757" s="103"/>
      <c r="G757" s="103"/>
      <c r="H757" s="103"/>
      <c r="I757" s="103"/>
      <c r="J757" s="103"/>
      <c r="K757" s="103"/>
      <c r="L757" s="103"/>
      <c r="M757" s="103"/>
      <c r="N757" s="103"/>
      <c r="O757" s="103"/>
      <c r="P757" s="103"/>
      <c r="Q757" s="103"/>
      <c r="R757" s="103"/>
      <c r="S757" s="103"/>
      <c r="T757" s="103"/>
      <c r="U757" s="103"/>
      <c r="V757" s="103"/>
      <c r="W757" s="103"/>
      <c r="X757" s="103"/>
      <c r="Y757" s="103"/>
      <c r="AA757" s="271"/>
    </row>
    <row r="758" spans="1:27">
      <c r="A758" s="108" t="s">
        <v>209</v>
      </c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3"/>
      <c r="N758" s="103"/>
      <c r="O758" s="103"/>
      <c r="P758" s="103"/>
      <c r="Q758" s="103"/>
      <c r="R758" s="103"/>
      <c r="S758" s="103"/>
      <c r="T758" s="103"/>
      <c r="U758" s="103"/>
      <c r="V758" s="103"/>
      <c r="W758" s="103"/>
      <c r="X758" s="103"/>
      <c r="Y758" s="103"/>
    </row>
    <row r="759" spans="1:27">
      <c r="A759" s="108" t="s">
        <v>198</v>
      </c>
      <c r="B759" s="103"/>
      <c r="C759" s="103"/>
      <c r="D759" s="103"/>
      <c r="E759" s="103"/>
      <c r="F759" s="103"/>
      <c r="G759" s="103"/>
      <c r="H759" s="103"/>
      <c r="I759" s="103"/>
      <c r="J759" s="103"/>
      <c r="K759" s="103"/>
      <c r="L759" s="103"/>
      <c r="M759" s="103"/>
      <c r="N759" s="103"/>
      <c r="O759" s="103"/>
      <c r="P759" s="103"/>
      <c r="Q759" s="103"/>
      <c r="R759" s="103"/>
      <c r="S759" s="103"/>
      <c r="T759" s="103"/>
      <c r="U759" s="103"/>
      <c r="V759" s="103"/>
      <c r="W759" s="103"/>
      <c r="X759" s="103"/>
      <c r="Y759" s="103"/>
    </row>
    <row r="760" spans="1:27">
      <c r="A760" s="108" t="s">
        <v>200</v>
      </c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/>
      <c r="M760" s="103"/>
      <c r="N760" s="103"/>
      <c r="O760" s="103"/>
      <c r="P760" s="103"/>
      <c r="Q760" s="103"/>
      <c r="R760" s="103"/>
      <c r="S760" s="103"/>
      <c r="T760" s="103"/>
      <c r="U760" s="103"/>
      <c r="V760" s="103"/>
      <c r="W760" s="103"/>
      <c r="X760" s="103"/>
      <c r="Y760" s="103"/>
    </row>
    <row r="761" spans="1:27">
      <c r="A761" s="108" t="s">
        <v>201</v>
      </c>
      <c r="B761" s="103"/>
      <c r="C761" s="103"/>
      <c r="D761" s="103"/>
      <c r="E761" s="103"/>
      <c r="F761" s="103"/>
      <c r="G761" s="103"/>
      <c r="H761" s="103"/>
      <c r="I761" s="103"/>
      <c r="J761" s="103"/>
      <c r="K761" s="103"/>
      <c r="L761" s="103"/>
      <c r="M761" s="103"/>
      <c r="N761" s="103"/>
      <c r="O761" s="103"/>
      <c r="P761" s="103"/>
      <c r="Q761" s="103"/>
      <c r="R761" s="103"/>
      <c r="S761" s="103"/>
      <c r="T761" s="103"/>
      <c r="U761" s="103"/>
      <c r="V761" s="103"/>
      <c r="W761" s="103"/>
      <c r="X761" s="103"/>
      <c r="Y761" s="103"/>
    </row>
    <row r="762" spans="1:27">
      <c r="A762" s="108" t="s">
        <v>202</v>
      </c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3"/>
      <c r="N762" s="103"/>
      <c r="O762" s="103"/>
      <c r="P762" s="103"/>
      <c r="Q762" s="103"/>
      <c r="R762" s="103"/>
      <c r="S762" s="103"/>
      <c r="T762" s="103"/>
      <c r="U762" s="103"/>
      <c r="V762" s="103"/>
      <c r="W762" s="103"/>
      <c r="X762" s="103"/>
      <c r="Y762" s="103"/>
    </row>
    <row r="763" spans="1:27">
      <c r="A763" s="108" t="s">
        <v>203</v>
      </c>
    </row>
    <row r="764" spans="1:27">
      <c r="A764" s="110" t="s">
        <v>204</v>
      </c>
      <c r="B764" s="109" t="str">
        <f t="shared" ref="B764:Y764" si="50">IF(COUNTA(B752:B763)=0,"-",COUNTA(B752:B763)/12)</f>
        <v>-</v>
      </c>
      <c r="C764" s="109" t="str">
        <f t="shared" si="50"/>
        <v>-</v>
      </c>
      <c r="D764" s="109" t="str">
        <f t="shared" si="50"/>
        <v>-</v>
      </c>
      <c r="E764" s="109" t="str">
        <f t="shared" si="50"/>
        <v>-</v>
      </c>
      <c r="F764" s="109" t="str">
        <f t="shared" si="50"/>
        <v>-</v>
      </c>
      <c r="G764" s="109" t="str">
        <f t="shared" si="50"/>
        <v>-</v>
      </c>
      <c r="H764" s="109" t="str">
        <f t="shared" si="50"/>
        <v>-</v>
      </c>
      <c r="I764" s="109" t="str">
        <f t="shared" si="50"/>
        <v>-</v>
      </c>
      <c r="J764" s="109" t="str">
        <f t="shared" si="50"/>
        <v>-</v>
      </c>
      <c r="K764" s="109" t="str">
        <f t="shared" si="50"/>
        <v>-</v>
      </c>
      <c r="L764" s="109" t="str">
        <f t="shared" si="50"/>
        <v>-</v>
      </c>
      <c r="M764" s="109" t="str">
        <f t="shared" si="50"/>
        <v>-</v>
      </c>
      <c r="N764" s="109" t="str">
        <f t="shared" si="50"/>
        <v>-</v>
      </c>
      <c r="O764" s="109" t="str">
        <f t="shared" si="50"/>
        <v>-</v>
      </c>
      <c r="P764" s="109" t="str">
        <f t="shared" si="50"/>
        <v>-</v>
      </c>
      <c r="Q764" s="109" t="str">
        <f t="shared" si="50"/>
        <v>-</v>
      </c>
      <c r="R764" s="109" t="str">
        <f t="shared" si="50"/>
        <v>-</v>
      </c>
      <c r="S764" s="109" t="str">
        <f t="shared" si="50"/>
        <v>-</v>
      </c>
      <c r="T764" s="109" t="str">
        <f t="shared" si="50"/>
        <v>-</v>
      </c>
      <c r="U764" s="109" t="str">
        <f t="shared" si="50"/>
        <v>-</v>
      </c>
      <c r="V764" s="109" t="str">
        <f t="shared" si="50"/>
        <v>-</v>
      </c>
      <c r="W764" s="109" t="str">
        <f t="shared" si="50"/>
        <v>-</v>
      </c>
      <c r="X764" s="109" t="str">
        <f t="shared" si="50"/>
        <v>-</v>
      </c>
      <c r="Y764" s="109" t="str">
        <f t="shared" si="50"/>
        <v>-</v>
      </c>
    </row>
    <row r="766" spans="1:27">
      <c r="A766" s="120">
        <f>A751+1</f>
        <v>44771</v>
      </c>
      <c r="B766" s="118" t="s">
        <v>513</v>
      </c>
      <c r="C766" s="118" t="s">
        <v>514</v>
      </c>
      <c r="D766" s="118" t="s">
        <v>515</v>
      </c>
      <c r="E766" s="118" t="s">
        <v>516</v>
      </c>
      <c r="F766" s="118" t="s">
        <v>517</v>
      </c>
      <c r="G766" s="118" t="s">
        <v>518</v>
      </c>
      <c r="H766" s="118" t="s">
        <v>519</v>
      </c>
      <c r="I766" s="118" t="s">
        <v>520</v>
      </c>
      <c r="J766" s="118" t="s">
        <v>521</v>
      </c>
      <c r="K766" s="118" t="s">
        <v>522</v>
      </c>
      <c r="L766" s="118" t="s">
        <v>523</v>
      </c>
      <c r="M766" s="118" t="s">
        <v>524</v>
      </c>
      <c r="N766" s="118" t="s">
        <v>525</v>
      </c>
      <c r="O766" s="118" t="s">
        <v>526</v>
      </c>
      <c r="P766" s="118" t="s">
        <v>527</v>
      </c>
      <c r="Q766" s="118" t="s">
        <v>528</v>
      </c>
      <c r="R766" s="118" t="s">
        <v>529</v>
      </c>
      <c r="S766" s="118" t="s">
        <v>530</v>
      </c>
      <c r="T766" s="118" t="s">
        <v>531</v>
      </c>
      <c r="U766" s="118" t="s">
        <v>532</v>
      </c>
      <c r="V766" s="118" t="s">
        <v>533</v>
      </c>
      <c r="W766" s="118" t="s">
        <v>534</v>
      </c>
      <c r="X766" s="118" t="s">
        <v>535</v>
      </c>
      <c r="Y766" s="118" t="s">
        <v>536</v>
      </c>
    </row>
    <row r="767" spans="1:27">
      <c r="A767" s="108" t="s">
        <v>168</v>
      </c>
      <c r="B767" s="103"/>
      <c r="C767" s="103"/>
      <c r="D767" s="103"/>
      <c r="E767" s="103"/>
      <c r="F767" s="103"/>
      <c r="G767" s="103"/>
      <c r="H767" s="103"/>
      <c r="I767" s="103"/>
      <c r="J767" s="103"/>
      <c r="K767" s="103"/>
      <c r="L767" s="103"/>
      <c r="M767" s="103"/>
      <c r="N767" s="103"/>
      <c r="O767" s="103"/>
      <c r="P767" s="103"/>
      <c r="Q767" s="103"/>
      <c r="R767" s="103"/>
      <c r="S767" s="103"/>
      <c r="T767" s="103"/>
      <c r="U767" s="103"/>
      <c r="V767" s="103"/>
      <c r="W767" s="103"/>
      <c r="X767" s="103"/>
      <c r="Y767" s="103"/>
    </row>
    <row r="768" spans="1:27">
      <c r="A768" s="108" t="s">
        <v>174</v>
      </c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/>
      <c r="N768" s="103"/>
      <c r="O768" s="103"/>
      <c r="P768" s="103"/>
      <c r="Q768" s="103"/>
      <c r="R768" s="103"/>
      <c r="S768" s="103"/>
      <c r="T768" s="103"/>
      <c r="U768" s="103"/>
      <c r="V768" s="103"/>
      <c r="W768" s="103"/>
      <c r="X768" s="103"/>
      <c r="Y768" s="103"/>
    </row>
    <row r="769" spans="1:27">
      <c r="A769" s="108" t="s">
        <v>176</v>
      </c>
      <c r="B769" s="103"/>
      <c r="C769" s="103"/>
      <c r="D769" s="103"/>
      <c r="E769" s="103"/>
      <c r="F769" s="103"/>
      <c r="G769" s="103"/>
      <c r="H769" s="103"/>
      <c r="I769" s="103"/>
      <c r="J769" s="103"/>
      <c r="K769" s="103"/>
      <c r="L769" s="103"/>
      <c r="M769" s="103"/>
      <c r="N769" s="103"/>
      <c r="O769" s="103"/>
      <c r="P769" s="103"/>
      <c r="Q769" s="103"/>
      <c r="R769" s="103"/>
      <c r="S769" s="103"/>
      <c r="T769" s="103"/>
      <c r="U769" s="103"/>
      <c r="V769" s="103"/>
      <c r="W769" s="103"/>
      <c r="X769" s="103"/>
      <c r="Y769" s="103"/>
    </row>
    <row r="770" spans="1:27" ht="21">
      <c r="A770" s="108" t="s">
        <v>181</v>
      </c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/>
      <c r="N770" s="103"/>
      <c r="O770" s="103"/>
      <c r="P770" s="103"/>
      <c r="Q770" s="103"/>
      <c r="R770" s="103"/>
      <c r="S770" s="103"/>
      <c r="T770" s="103"/>
      <c r="U770" s="103"/>
      <c r="V770" s="103"/>
      <c r="W770" s="103"/>
      <c r="X770" s="103"/>
      <c r="Y770" s="103"/>
      <c r="AA770" s="116" t="s">
        <v>250</v>
      </c>
    </row>
    <row r="771" spans="1:27">
      <c r="A771" s="108" t="s">
        <v>184</v>
      </c>
      <c r="B771" s="103"/>
      <c r="C771" s="103"/>
      <c r="D771" s="103"/>
      <c r="E771" s="103"/>
      <c r="F771" s="103"/>
      <c r="G771" s="103"/>
      <c r="H771" s="103"/>
      <c r="I771" s="103"/>
      <c r="J771" s="103"/>
      <c r="K771" s="103"/>
      <c r="L771" s="103"/>
      <c r="M771" s="103"/>
      <c r="N771" s="103"/>
      <c r="O771" s="103"/>
      <c r="P771" s="103"/>
      <c r="Q771" s="103"/>
      <c r="R771" s="103"/>
      <c r="S771" s="103"/>
      <c r="T771" s="103"/>
      <c r="U771" s="103"/>
      <c r="V771" s="103"/>
      <c r="W771" s="103"/>
      <c r="X771" s="103"/>
      <c r="Y771" s="103"/>
      <c r="AA771" s="271">
        <f>COUNTIF($B779:$Y779,"-")</f>
        <v>24</v>
      </c>
    </row>
    <row r="772" spans="1:27">
      <c r="A772" s="108" t="s">
        <v>208</v>
      </c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3"/>
      <c r="O772" s="103"/>
      <c r="P772" s="103"/>
      <c r="Q772" s="103"/>
      <c r="R772" s="103"/>
      <c r="S772" s="103"/>
      <c r="T772" s="103"/>
      <c r="U772" s="103"/>
      <c r="V772" s="103"/>
      <c r="W772" s="103"/>
      <c r="X772" s="103"/>
      <c r="Y772" s="103"/>
      <c r="AA772" s="271"/>
    </row>
    <row r="773" spans="1:27">
      <c r="A773" s="108" t="s">
        <v>209</v>
      </c>
      <c r="B773" s="103"/>
      <c r="C773" s="103"/>
      <c r="D773" s="103"/>
      <c r="E773" s="103"/>
      <c r="F773" s="103"/>
      <c r="G773" s="103"/>
      <c r="H773" s="103"/>
      <c r="I773" s="103"/>
      <c r="J773" s="103"/>
      <c r="K773" s="103"/>
      <c r="L773" s="103"/>
      <c r="M773" s="103"/>
      <c r="N773" s="103"/>
      <c r="O773" s="103"/>
      <c r="P773" s="103"/>
      <c r="Q773" s="103"/>
      <c r="R773" s="103"/>
      <c r="S773" s="103"/>
      <c r="T773" s="103"/>
      <c r="U773" s="103"/>
      <c r="V773" s="103"/>
      <c r="W773" s="103"/>
      <c r="X773" s="103"/>
      <c r="Y773" s="103"/>
    </row>
    <row r="774" spans="1:27">
      <c r="A774" s="108" t="s">
        <v>198</v>
      </c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3"/>
      <c r="O774" s="103"/>
      <c r="P774" s="103"/>
      <c r="Q774" s="103"/>
      <c r="R774" s="103"/>
      <c r="S774" s="103"/>
      <c r="T774" s="103"/>
      <c r="U774" s="103"/>
      <c r="V774" s="103"/>
      <c r="W774" s="103"/>
      <c r="X774" s="103"/>
      <c r="Y774" s="103"/>
    </row>
    <row r="775" spans="1:27">
      <c r="A775" s="108" t="s">
        <v>200</v>
      </c>
      <c r="B775" s="103"/>
      <c r="C775" s="103"/>
      <c r="D775" s="103"/>
      <c r="E775" s="103"/>
      <c r="F775" s="103"/>
      <c r="G775" s="103"/>
      <c r="H775" s="103"/>
      <c r="I775" s="103"/>
      <c r="J775" s="103"/>
      <c r="K775" s="103"/>
      <c r="L775" s="103"/>
      <c r="M775" s="103"/>
      <c r="N775" s="103"/>
      <c r="O775" s="103"/>
      <c r="P775" s="103"/>
      <c r="Q775" s="103"/>
      <c r="R775" s="103"/>
      <c r="S775" s="103"/>
      <c r="T775" s="103"/>
      <c r="U775" s="103"/>
      <c r="V775" s="103"/>
      <c r="W775" s="103"/>
      <c r="X775" s="103"/>
      <c r="Y775" s="103"/>
    </row>
    <row r="776" spans="1:27">
      <c r="A776" s="108" t="s">
        <v>201</v>
      </c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/>
      <c r="N776" s="103"/>
      <c r="O776" s="103"/>
      <c r="P776" s="103"/>
      <c r="Q776" s="103"/>
      <c r="R776" s="103"/>
      <c r="S776" s="103"/>
      <c r="T776" s="103"/>
      <c r="U776" s="103"/>
      <c r="V776" s="103"/>
      <c r="W776" s="103"/>
      <c r="X776" s="103"/>
      <c r="Y776" s="103"/>
    </row>
    <row r="777" spans="1:27">
      <c r="A777" s="108" t="s">
        <v>202</v>
      </c>
      <c r="B777" s="103"/>
      <c r="C777" s="103"/>
      <c r="D777" s="103"/>
      <c r="E777" s="103"/>
      <c r="F777" s="103"/>
      <c r="G777" s="103"/>
      <c r="H777" s="103"/>
      <c r="I777" s="103"/>
      <c r="J777" s="103"/>
      <c r="K777" s="103"/>
      <c r="L777" s="103"/>
      <c r="M777" s="103"/>
      <c r="N777" s="103"/>
      <c r="O777" s="103"/>
      <c r="P777" s="103"/>
      <c r="Q777" s="103"/>
      <c r="R777" s="103"/>
      <c r="S777" s="103"/>
      <c r="T777" s="103"/>
      <c r="U777" s="103"/>
      <c r="V777" s="103"/>
      <c r="W777" s="103"/>
      <c r="X777" s="103"/>
      <c r="Y777" s="103"/>
    </row>
    <row r="778" spans="1:27">
      <c r="A778" s="108" t="s">
        <v>203</v>
      </c>
    </row>
    <row r="779" spans="1:27">
      <c r="A779" s="110" t="s">
        <v>204</v>
      </c>
      <c r="B779" s="109" t="str">
        <f t="shared" ref="B779:Y779" si="51">IF(COUNTA(B767:B778)=0,"-",COUNTA(B767:B778)/12)</f>
        <v>-</v>
      </c>
      <c r="C779" s="109" t="str">
        <f t="shared" si="51"/>
        <v>-</v>
      </c>
      <c r="D779" s="109" t="str">
        <f t="shared" si="51"/>
        <v>-</v>
      </c>
      <c r="E779" s="109" t="str">
        <f t="shared" si="51"/>
        <v>-</v>
      </c>
      <c r="F779" s="109" t="str">
        <f t="shared" si="51"/>
        <v>-</v>
      </c>
      <c r="G779" s="109" t="str">
        <f t="shared" si="51"/>
        <v>-</v>
      </c>
      <c r="H779" s="109" t="str">
        <f t="shared" si="51"/>
        <v>-</v>
      </c>
      <c r="I779" s="109" t="str">
        <f t="shared" si="51"/>
        <v>-</v>
      </c>
      <c r="J779" s="109" t="str">
        <f t="shared" si="51"/>
        <v>-</v>
      </c>
      <c r="K779" s="109" t="str">
        <f t="shared" si="51"/>
        <v>-</v>
      </c>
      <c r="L779" s="109" t="str">
        <f t="shared" si="51"/>
        <v>-</v>
      </c>
      <c r="M779" s="109" t="str">
        <f t="shared" si="51"/>
        <v>-</v>
      </c>
      <c r="N779" s="109" t="str">
        <f t="shared" si="51"/>
        <v>-</v>
      </c>
      <c r="O779" s="109" t="str">
        <f t="shared" si="51"/>
        <v>-</v>
      </c>
      <c r="P779" s="109" t="str">
        <f t="shared" si="51"/>
        <v>-</v>
      </c>
      <c r="Q779" s="109" t="str">
        <f t="shared" si="51"/>
        <v>-</v>
      </c>
      <c r="R779" s="109" t="str">
        <f t="shared" si="51"/>
        <v>-</v>
      </c>
      <c r="S779" s="109" t="str">
        <f t="shared" si="51"/>
        <v>-</v>
      </c>
      <c r="T779" s="109" t="str">
        <f t="shared" si="51"/>
        <v>-</v>
      </c>
      <c r="U779" s="109" t="str">
        <f t="shared" si="51"/>
        <v>-</v>
      </c>
      <c r="V779" s="109" t="str">
        <f t="shared" si="51"/>
        <v>-</v>
      </c>
      <c r="W779" s="109" t="str">
        <f t="shared" si="51"/>
        <v>-</v>
      </c>
      <c r="X779" s="109" t="str">
        <f t="shared" si="51"/>
        <v>-</v>
      </c>
      <c r="Y779" s="109" t="str">
        <f t="shared" si="51"/>
        <v>-</v>
      </c>
    </row>
    <row r="781" spans="1:27">
      <c r="A781" s="120">
        <f>A766+1</f>
        <v>44772</v>
      </c>
      <c r="B781" s="118" t="s">
        <v>513</v>
      </c>
      <c r="C781" s="118" t="s">
        <v>514</v>
      </c>
      <c r="D781" s="118" t="s">
        <v>515</v>
      </c>
      <c r="E781" s="118" t="s">
        <v>516</v>
      </c>
      <c r="F781" s="118" t="s">
        <v>517</v>
      </c>
      <c r="G781" s="118" t="s">
        <v>518</v>
      </c>
      <c r="H781" s="118" t="s">
        <v>519</v>
      </c>
      <c r="I781" s="118" t="s">
        <v>520</v>
      </c>
      <c r="J781" s="118" t="s">
        <v>521</v>
      </c>
      <c r="K781" s="118" t="s">
        <v>522</v>
      </c>
      <c r="L781" s="118" t="s">
        <v>523</v>
      </c>
      <c r="M781" s="118" t="s">
        <v>524</v>
      </c>
      <c r="N781" s="118" t="s">
        <v>525</v>
      </c>
      <c r="O781" s="118" t="s">
        <v>526</v>
      </c>
      <c r="P781" s="118" t="s">
        <v>527</v>
      </c>
      <c r="Q781" s="118" t="s">
        <v>528</v>
      </c>
      <c r="R781" s="118" t="s">
        <v>529</v>
      </c>
      <c r="S781" s="118" t="s">
        <v>530</v>
      </c>
      <c r="T781" s="118" t="s">
        <v>531</v>
      </c>
      <c r="U781" s="118" t="s">
        <v>532</v>
      </c>
      <c r="V781" s="118" t="s">
        <v>533</v>
      </c>
      <c r="W781" s="118" t="s">
        <v>534</v>
      </c>
      <c r="X781" s="118" t="s">
        <v>535</v>
      </c>
      <c r="Y781" s="118" t="s">
        <v>536</v>
      </c>
    </row>
    <row r="782" spans="1:27">
      <c r="A782" s="108" t="s">
        <v>168</v>
      </c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/>
      <c r="N782" s="103"/>
      <c r="O782" s="103"/>
      <c r="P782" s="103"/>
      <c r="Q782" s="103"/>
      <c r="R782" s="103"/>
      <c r="S782" s="103"/>
      <c r="T782" s="103"/>
      <c r="U782" s="103"/>
      <c r="V782" s="103"/>
      <c r="W782" s="103"/>
      <c r="X782" s="103"/>
      <c r="Y782" s="103"/>
    </row>
    <row r="783" spans="1:27">
      <c r="A783" s="108" t="s">
        <v>174</v>
      </c>
      <c r="B783" s="103"/>
      <c r="C783" s="103"/>
      <c r="D783" s="103"/>
      <c r="E783" s="103"/>
      <c r="F783" s="103"/>
      <c r="G783" s="103"/>
      <c r="H783" s="103"/>
      <c r="I783" s="103"/>
      <c r="J783" s="103"/>
      <c r="K783" s="103"/>
      <c r="L783" s="103"/>
      <c r="M783" s="103"/>
      <c r="N783" s="103"/>
      <c r="O783" s="103"/>
      <c r="P783" s="103"/>
      <c r="Q783" s="103"/>
      <c r="R783" s="103"/>
      <c r="S783" s="103"/>
      <c r="T783" s="103"/>
      <c r="U783" s="103"/>
      <c r="V783" s="103"/>
      <c r="W783" s="103"/>
      <c r="X783" s="103"/>
      <c r="Y783" s="103"/>
    </row>
    <row r="784" spans="1:27">
      <c r="A784" s="108" t="s">
        <v>176</v>
      </c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3"/>
      <c r="N784" s="103"/>
      <c r="O784" s="103"/>
      <c r="P784" s="103"/>
      <c r="Q784" s="103"/>
      <c r="R784" s="103"/>
      <c r="S784" s="103"/>
      <c r="T784" s="103"/>
      <c r="U784" s="103"/>
      <c r="V784" s="103"/>
      <c r="W784" s="103"/>
      <c r="X784" s="103"/>
      <c r="Y784" s="103"/>
    </row>
    <row r="785" spans="1:27" ht="21">
      <c r="A785" s="108" t="s">
        <v>181</v>
      </c>
      <c r="B785" s="103"/>
      <c r="C785" s="103"/>
      <c r="D785" s="103"/>
      <c r="E785" s="103"/>
      <c r="F785" s="103"/>
      <c r="G785" s="103"/>
      <c r="H785" s="103"/>
      <c r="I785" s="103"/>
      <c r="J785" s="103"/>
      <c r="K785" s="103"/>
      <c r="L785" s="103"/>
      <c r="M785" s="103"/>
      <c r="N785" s="103"/>
      <c r="O785" s="103"/>
      <c r="P785" s="103"/>
      <c r="Q785" s="103"/>
      <c r="R785" s="103"/>
      <c r="S785" s="103"/>
      <c r="T785" s="103"/>
      <c r="U785" s="103"/>
      <c r="V785" s="103"/>
      <c r="W785" s="103"/>
      <c r="X785" s="103"/>
      <c r="Y785" s="103"/>
      <c r="AA785" s="116" t="s">
        <v>250</v>
      </c>
    </row>
    <row r="786" spans="1:27">
      <c r="A786" s="108" t="s">
        <v>184</v>
      </c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3"/>
      <c r="N786" s="103"/>
      <c r="O786" s="103"/>
      <c r="P786" s="103"/>
      <c r="Q786" s="103"/>
      <c r="R786" s="103"/>
      <c r="S786" s="103"/>
      <c r="T786" s="103"/>
      <c r="U786" s="103"/>
      <c r="V786" s="103"/>
      <c r="W786" s="103"/>
      <c r="X786" s="103"/>
      <c r="Y786" s="103"/>
      <c r="AA786" s="271">
        <f>COUNTIF($B794:$Y794,"-")</f>
        <v>24</v>
      </c>
    </row>
    <row r="787" spans="1:27">
      <c r="A787" s="108" t="s">
        <v>208</v>
      </c>
      <c r="B787" s="103"/>
      <c r="C787" s="103"/>
      <c r="D787" s="103"/>
      <c r="E787" s="103"/>
      <c r="F787" s="103"/>
      <c r="G787" s="103"/>
      <c r="H787" s="103"/>
      <c r="I787" s="103"/>
      <c r="J787" s="103"/>
      <c r="K787" s="103"/>
      <c r="L787" s="103"/>
      <c r="M787" s="103"/>
      <c r="N787" s="103"/>
      <c r="O787" s="103"/>
      <c r="P787" s="103"/>
      <c r="Q787" s="103"/>
      <c r="R787" s="103"/>
      <c r="S787" s="103"/>
      <c r="T787" s="103"/>
      <c r="U787" s="103"/>
      <c r="V787" s="103"/>
      <c r="W787" s="103"/>
      <c r="X787" s="103"/>
      <c r="Y787" s="103"/>
      <c r="AA787" s="271"/>
    </row>
    <row r="788" spans="1:27">
      <c r="A788" s="108" t="s">
        <v>209</v>
      </c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3"/>
      <c r="N788" s="103"/>
      <c r="O788" s="103"/>
      <c r="P788" s="103"/>
      <c r="Q788" s="103"/>
      <c r="R788" s="103"/>
      <c r="S788" s="103"/>
      <c r="T788" s="103"/>
      <c r="U788" s="103"/>
      <c r="V788" s="103"/>
      <c r="W788" s="103"/>
      <c r="X788" s="103"/>
      <c r="Y788" s="103"/>
    </row>
    <row r="789" spans="1:27">
      <c r="A789" s="108" t="s">
        <v>198</v>
      </c>
      <c r="B789" s="103"/>
      <c r="C789" s="103"/>
      <c r="D789" s="103"/>
      <c r="E789" s="103"/>
      <c r="F789" s="103"/>
      <c r="G789" s="103"/>
      <c r="H789" s="103"/>
      <c r="I789" s="103"/>
      <c r="J789" s="103"/>
      <c r="K789" s="103"/>
      <c r="L789" s="103"/>
      <c r="M789" s="103"/>
      <c r="N789" s="103"/>
      <c r="O789" s="103"/>
      <c r="P789" s="103"/>
      <c r="Q789" s="103"/>
      <c r="R789" s="103"/>
      <c r="S789" s="103"/>
      <c r="T789" s="103"/>
      <c r="U789" s="103"/>
      <c r="V789" s="103"/>
      <c r="W789" s="103"/>
      <c r="X789" s="103"/>
      <c r="Y789" s="103"/>
    </row>
    <row r="790" spans="1:27">
      <c r="A790" s="108" t="s">
        <v>200</v>
      </c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3"/>
      <c r="N790" s="103"/>
      <c r="O790" s="103"/>
      <c r="P790" s="103"/>
      <c r="Q790" s="103"/>
      <c r="R790" s="103"/>
      <c r="S790" s="103"/>
      <c r="T790" s="103"/>
      <c r="U790" s="103"/>
      <c r="V790" s="103"/>
      <c r="W790" s="103"/>
      <c r="X790" s="103"/>
      <c r="Y790" s="103"/>
    </row>
    <row r="791" spans="1:27">
      <c r="A791" s="108" t="s">
        <v>201</v>
      </c>
      <c r="B791" s="103"/>
      <c r="C791" s="103"/>
      <c r="D791" s="103"/>
      <c r="E791" s="103"/>
      <c r="F791" s="103"/>
      <c r="G791" s="103"/>
      <c r="H791" s="103"/>
      <c r="I791" s="103"/>
      <c r="J791" s="103"/>
      <c r="K791" s="103"/>
      <c r="L791" s="103"/>
      <c r="M791" s="103"/>
      <c r="N791" s="103"/>
      <c r="O791" s="103"/>
      <c r="P791" s="103"/>
      <c r="Q791" s="103"/>
      <c r="R791" s="103"/>
      <c r="S791" s="103"/>
      <c r="T791" s="103"/>
      <c r="U791" s="103"/>
      <c r="V791" s="103"/>
      <c r="W791" s="103"/>
      <c r="X791" s="103"/>
      <c r="Y791" s="103"/>
    </row>
    <row r="792" spans="1:27">
      <c r="A792" s="108" t="s">
        <v>202</v>
      </c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3"/>
      <c r="N792" s="103"/>
      <c r="O792" s="103"/>
      <c r="P792" s="103"/>
      <c r="Q792" s="103"/>
      <c r="R792" s="103"/>
      <c r="S792" s="103"/>
      <c r="T792" s="103"/>
      <c r="U792" s="103"/>
      <c r="V792" s="103"/>
      <c r="W792" s="103"/>
      <c r="X792" s="103"/>
      <c r="Y792" s="103"/>
    </row>
    <row r="793" spans="1:27">
      <c r="A793" s="108" t="s">
        <v>203</v>
      </c>
    </row>
    <row r="794" spans="1:27">
      <c r="A794" s="110" t="s">
        <v>204</v>
      </c>
      <c r="B794" s="109" t="str">
        <f t="shared" ref="B794:Y794" si="52">IF(COUNTA(B782:B793)=0,"-",COUNTA(B782:B793)/12)</f>
        <v>-</v>
      </c>
      <c r="C794" s="109" t="str">
        <f t="shared" si="52"/>
        <v>-</v>
      </c>
      <c r="D794" s="109" t="str">
        <f t="shared" si="52"/>
        <v>-</v>
      </c>
      <c r="E794" s="109" t="str">
        <f t="shared" si="52"/>
        <v>-</v>
      </c>
      <c r="F794" s="109" t="str">
        <f t="shared" si="52"/>
        <v>-</v>
      </c>
      <c r="G794" s="109" t="str">
        <f t="shared" si="52"/>
        <v>-</v>
      </c>
      <c r="H794" s="109" t="str">
        <f t="shared" si="52"/>
        <v>-</v>
      </c>
      <c r="I794" s="109" t="str">
        <f t="shared" si="52"/>
        <v>-</v>
      </c>
      <c r="J794" s="109" t="str">
        <f t="shared" si="52"/>
        <v>-</v>
      </c>
      <c r="K794" s="109" t="str">
        <f t="shared" si="52"/>
        <v>-</v>
      </c>
      <c r="L794" s="109" t="str">
        <f t="shared" si="52"/>
        <v>-</v>
      </c>
      <c r="M794" s="109" t="str">
        <f t="shared" si="52"/>
        <v>-</v>
      </c>
      <c r="N794" s="109" t="str">
        <f t="shared" si="52"/>
        <v>-</v>
      </c>
      <c r="O794" s="109" t="str">
        <f t="shared" si="52"/>
        <v>-</v>
      </c>
      <c r="P794" s="109" t="str">
        <f t="shared" si="52"/>
        <v>-</v>
      </c>
      <c r="Q794" s="109" t="str">
        <f t="shared" si="52"/>
        <v>-</v>
      </c>
      <c r="R794" s="109" t="str">
        <f t="shared" si="52"/>
        <v>-</v>
      </c>
      <c r="S794" s="109" t="str">
        <f t="shared" si="52"/>
        <v>-</v>
      </c>
      <c r="T794" s="109" t="str">
        <f t="shared" si="52"/>
        <v>-</v>
      </c>
      <c r="U794" s="109" t="str">
        <f t="shared" si="52"/>
        <v>-</v>
      </c>
      <c r="V794" s="109" t="str">
        <f t="shared" si="52"/>
        <v>-</v>
      </c>
      <c r="W794" s="109" t="str">
        <f t="shared" si="52"/>
        <v>-</v>
      </c>
      <c r="X794" s="109" t="str">
        <f t="shared" si="52"/>
        <v>-</v>
      </c>
      <c r="Y794" s="109" t="str">
        <f t="shared" si="52"/>
        <v>-</v>
      </c>
    </row>
    <row r="796" spans="1:27">
      <c r="A796" s="120">
        <f>A781+1</f>
        <v>44773</v>
      </c>
      <c r="B796" s="118" t="s">
        <v>513</v>
      </c>
      <c r="C796" s="118" t="s">
        <v>514</v>
      </c>
      <c r="D796" s="118" t="s">
        <v>515</v>
      </c>
      <c r="E796" s="118" t="s">
        <v>516</v>
      </c>
      <c r="F796" s="118" t="s">
        <v>517</v>
      </c>
      <c r="G796" s="118" t="s">
        <v>518</v>
      </c>
      <c r="H796" s="118" t="s">
        <v>519</v>
      </c>
      <c r="I796" s="118" t="s">
        <v>520</v>
      </c>
      <c r="J796" s="118" t="s">
        <v>521</v>
      </c>
      <c r="K796" s="118" t="s">
        <v>522</v>
      </c>
      <c r="L796" s="118" t="s">
        <v>523</v>
      </c>
      <c r="M796" s="118" t="s">
        <v>524</v>
      </c>
      <c r="N796" s="118" t="s">
        <v>525</v>
      </c>
      <c r="O796" s="118" t="s">
        <v>526</v>
      </c>
      <c r="P796" s="118" t="s">
        <v>527</v>
      </c>
      <c r="Q796" s="118" t="s">
        <v>528</v>
      </c>
      <c r="R796" s="118" t="s">
        <v>529</v>
      </c>
      <c r="S796" s="118" t="s">
        <v>530</v>
      </c>
      <c r="T796" s="118" t="s">
        <v>531</v>
      </c>
      <c r="U796" s="118" t="s">
        <v>532</v>
      </c>
      <c r="V796" s="118" t="s">
        <v>533</v>
      </c>
      <c r="W796" s="118" t="s">
        <v>534</v>
      </c>
      <c r="X796" s="118" t="s">
        <v>535</v>
      </c>
      <c r="Y796" s="118" t="s">
        <v>536</v>
      </c>
    </row>
    <row r="797" spans="1:27">
      <c r="A797" s="108" t="s">
        <v>168</v>
      </c>
      <c r="B797" s="103"/>
      <c r="C797" s="103"/>
      <c r="D797" s="103"/>
      <c r="E797" s="103"/>
      <c r="F797" s="103"/>
      <c r="G797" s="103"/>
      <c r="H797" s="103"/>
      <c r="I797" s="103"/>
      <c r="J797" s="103"/>
      <c r="K797" s="103"/>
      <c r="L797" s="103"/>
      <c r="M797" s="103"/>
      <c r="N797" s="103"/>
      <c r="O797" s="103"/>
      <c r="P797" s="103"/>
      <c r="Q797" s="103"/>
      <c r="R797" s="103"/>
      <c r="S797" s="103"/>
      <c r="T797" s="103"/>
      <c r="U797" s="103"/>
      <c r="V797" s="103"/>
      <c r="W797" s="103"/>
      <c r="X797" s="103"/>
      <c r="Y797" s="103"/>
    </row>
    <row r="798" spans="1:27">
      <c r="A798" s="108" t="s">
        <v>174</v>
      </c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3"/>
      <c r="O798" s="103"/>
      <c r="P798" s="103"/>
      <c r="Q798" s="103"/>
      <c r="R798" s="103"/>
      <c r="S798" s="103"/>
      <c r="T798" s="103"/>
      <c r="U798" s="103"/>
      <c r="V798" s="103"/>
      <c r="W798" s="103"/>
      <c r="X798" s="103"/>
      <c r="Y798" s="103"/>
    </row>
    <row r="799" spans="1:27">
      <c r="A799" s="108" t="s">
        <v>176</v>
      </c>
      <c r="B799" s="103"/>
      <c r="C799" s="103"/>
      <c r="D799" s="103"/>
      <c r="E799" s="103"/>
      <c r="F799" s="103"/>
      <c r="G799" s="103"/>
      <c r="H799" s="103"/>
      <c r="I799" s="103"/>
      <c r="J799" s="103"/>
      <c r="K799" s="103"/>
      <c r="L799" s="103"/>
      <c r="M799" s="103"/>
      <c r="N799" s="103"/>
      <c r="O799" s="103"/>
      <c r="P799" s="103"/>
      <c r="Q799" s="103"/>
      <c r="R799" s="103"/>
      <c r="S799" s="103"/>
      <c r="T799" s="103"/>
      <c r="U799" s="103"/>
      <c r="V799" s="103"/>
      <c r="W799" s="103"/>
      <c r="X799" s="103"/>
      <c r="Y799" s="103"/>
    </row>
    <row r="800" spans="1:27" ht="21">
      <c r="A800" s="108" t="s">
        <v>181</v>
      </c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3"/>
      <c r="O800" s="103"/>
      <c r="P800" s="103"/>
      <c r="Q800" s="103"/>
      <c r="R800" s="103"/>
      <c r="S800" s="103"/>
      <c r="T800" s="103"/>
      <c r="U800" s="103"/>
      <c r="V800" s="103"/>
      <c r="W800" s="103"/>
      <c r="X800" s="103"/>
      <c r="Y800" s="103"/>
      <c r="AA800" s="116" t="s">
        <v>250</v>
      </c>
    </row>
    <row r="801" spans="1:27">
      <c r="A801" s="108" t="s">
        <v>184</v>
      </c>
      <c r="B801" s="103"/>
      <c r="C801" s="103"/>
      <c r="D801" s="103"/>
      <c r="E801" s="103"/>
      <c r="F801" s="103"/>
      <c r="G801" s="103"/>
      <c r="H801" s="103"/>
      <c r="I801" s="103"/>
      <c r="J801" s="103"/>
      <c r="K801" s="103"/>
      <c r="L801" s="103"/>
      <c r="M801" s="103"/>
      <c r="N801" s="103"/>
      <c r="O801" s="103"/>
      <c r="P801" s="103"/>
      <c r="Q801" s="103"/>
      <c r="R801" s="103"/>
      <c r="S801" s="103"/>
      <c r="T801" s="103"/>
      <c r="U801" s="103"/>
      <c r="V801" s="103"/>
      <c r="W801" s="103"/>
      <c r="X801" s="103"/>
      <c r="Y801" s="103"/>
      <c r="AA801" s="271">
        <f>COUNTIF($B809:$Y809,"-")</f>
        <v>24</v>
      </c>
    </row>
    <row r="802" spans="1:27">
      <c r="A802" s="108" t="s">
        <v>208</v>
      </c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3"/>
      <c r="O802" s="103"/>
      <c r="P802" s="103"/>
      <c r="Q802" s="103"/>
      <c r="R802" s="103"/>
      <c r="S802" s="103"/>
      <c r="T802" s="103"/>
      <c r="U802" s="103"/>
      <c r="V802" s="103"/>
      <c r="W802" s="103"/>
      <c r="X802" s="103"/>
      <c r="Y802" s="103"/>
      <c r="AA802" s="271"/>
    </row>
    <row r="803" spans="1:27">
      <c r="A803" s="108" t="s">
        <v>209</v>
      </c>
      <c r="B803" s="103"/>
      <c r="C803" s="103"/>
      <c r="D803" s="103"/>
      <c r="E803" s="103"/>
      <c r="F803" s="103"/>
      <c r="G803" s="103"/>
      <c r="H803" s="103"/>
      <c r="I803" s="103"/>
      <c r="J803" s="103"/>
      <c r="K803" s="103"/>
      <c r="L803" s="103"/>
      <c r="M803" s="103"/>
      <c r="N803" s="103"/>
      <c r="O803" s="103"/>
      <c r="P803" s="103"/>
      <c r="Q803" s="103"/>
      <c r="R803" s="103"/>
      <c r="S803" s="103"/>
      <c r="T803" s="103"/>
      <c r="U803" s="103"/>
      <c r="V803" s="103"/>
      <c r="W803" s="103"/>
      <c r="X803" s="103"/>
      <c r="Y803" s="103"/>
    </row>
    <row r="804" spans="1:27">
      <c r="A804" s="108" t="s">
        <v>198</v>
      </c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/>
      <c r="N804" s="103"/>
      <c r="O804" s="103"/>
      <c r="P804" s="103"/>
      <c r="Q804" s="103"/>
      <c r="R804" s="103"/>
      <c r="S804" s="103"/>
      <c r="T804" s="103"/>
      <c r="U804" s="103"/>
      <c r="V804" s="103"/>
      <c r="W804" s="103"/>
      <c r="X804" s="103"/>
      <c r="Y804" s="103"/>
    </row>
    <row r="805" spans="1:27">
      <c r="A805" s="108" t="s">
        <v>200</v>
      </c>
      <c r="B805" s="103"/>
      <c r="C805" s="103"/>
      <c r="D805" s="103"/>
      <c r="E805" s="103"/>
      <c r="F805" s="103"/>
      <c r="G805" s="103"/>
      <c r="H805" s="103"/>
      <c r="I805" s="103"/>
      <c r="J805" s="103"/>
      <c r="K805" s="103"/>
      <c r="L805" s="103"/>
      <c r="M805" s="103"/>
      <c r="N805" s="103"/>
      <c r="O805" s="103"/>
      <c r="P805" s="103"/>
      <c r="Q805" s="103"/>
      <c r="R805" s="103"/>
      <c r="S805" s="103"/>
      <c r="T805" s="103"/>
      <c r="U805" s="103"/>
      <c r="V805" s="103"/>
      <c r="W805" s="103"/>
      <c r="X805" s="103"/>
      <c r="Y805" s="103"/>
    </row>
    <row r="806" spans="1:27">
      <c r="A806" s="108" t="s">
        <v>201</v>
      </c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/>
      <c r="N806" s="103"/>
      <c r="O806" s="103"/>
      <c r="P806" s="103"/>
      <c r="Q806" s="103"/>
      <c r="R806" s="103"/>
      <c r="S806" s="103"/>
      <c r="T806" s="103"/>
      <c r="U806" s="103"/>
      <c r="V806" s="103"/>
      <c r="W806" s="103"/>
      <c r="X806" s="103"/>
      <c r="Y806" s="103"/>
    </row>
    <row r="807" spans="1:27">
      <c r="A807" s="108" t="s">
        <v>202</v>
      </c>
      <c r="B807" s="103"/>
      <c r="C807" s="103"/>
      <c r="D807" s="103"/>
      <c r="E807" s="103"/>
      <c r="F807" s="103"/>
      <c r="G807" s="103"/>
      <c r="H807" s="103"/>
      <c r="I807" s="103"/>
      <c r="J807" s="103"/>
      <c r="K807" s="103"/>
      <c r="L807" s="103"/>
      <c r="M807" s="103"/>
      <c r="N807" s="103"/>
      <c r="O807" s="103"/>
      <c r="P807" s="103"/>
      <c r="Q807" s="103"/>
      <c r="R807" s="103"/>
      <c r="S807" s="103"/>
      <c r="T807" s="103"/>
      <c r="U807" s="103"/>
      <c r="V807" s="103"/>
      <c r="W807" s="103"/>
      <c r="X807" s="103"/>
      <c r="Y807" s="103"/>
    </row>
    <row r="808" spans="1:27">
      <c r="A808" s="108" t="s">
        <v>203</v>
      </c>
    </row>
    <row r="809" spans="1:27">
      <c r="A809" s="110" t="s">
        <v>204</v>
      </c>
      <c r="B809" s="109" t="str">
        <f t="shared" ref="B809:Y809" si="53">IF(COUNTA(B797:B808)=0,"-",COUNTA(B797:B808)/12)</f>
        <v>-</v>
      </c>
      <c r="C809" s="109" t="str">
        <f t="shared" si="53"/>
        <v>-</v>
      </c>
      <c r="D809" s="109" t="str">
        <f t="shared" si="53"/>
        <v>-</v>
      </c>
      <c r="E809" s="109" t="str">
        <f t="shared" si="53"/>
        <v>-</v>
      </c>
      <c r="F809" s="109" t="str">
        <f t="shared" si="53"/>
        <v>-</v>
      </c>
      <c r="G809" s="109" t="str">
        <f t="shared" si="53"/>
        <v>-</v>
      </c>
      <c r="H809" s="109" t="str">
        <f t="shared" si="53"/>
        <v>-</v>
      </c>
      <c r="I809" s="109" t="str">
        <f t="shared" si="53"/>
        <v>-</v>
      </c>
      <c r="J809" s="109" t="str">
        <f t="shared" si="53"/>
        <v>-</v>
      </c>
      <c r="K809" s="109" t="str">
        <f t="shared" si="53"/>
        <v>-</v>
      </c>
      <c r="L809" s="109" t="str">
        <f t="shared" si="53"/>
        <v>-</v>
      </c>
      <c r="M809" s="109" t="str">
        <f t="shared" si="53"/>
        <v>-</v>
      </c>
      <c r="N809" s="109" t="str">
        <f t="shared" si="53"/>
        <v>-</v>
      </c>
      <c r="O809" s="109" t="str">
        <f t="shared" si="53"/>
        <v>-</v>
      </c>
      <c r="P809" s="109" t="str">
        <f t="shared" si="53"/>
        <v>-</v>
      </c>
      <c r="Q809" s="109" t="str">
        <f t="shared" si="53"/>
        <v>-</v>
      </c>
      <c r="R809" s="109" t="str">
        <f t="shared" si="53"/>
        <v>-</v>
      </c>
      <c r="S809" s="109" t="str">
        <f t="shared" si="53"/>
        <v>-</v>
      </c>
      <c r="T809" s="109" t="str">
        <f t="shared" si="53"/>
        <v>-</v>
      </c>
      <c r="U809" s="109" t="str">
        <f t="shared" si="53"/>
        <v>-</v>
      </c>
      <c r="V809" s="109" t="str">
        <f t="shared" si="53"/>
        <v>-</v>
      </c>
      <c r="W809" s="109" t="str">
        <f t="shared" si="53"/>
        <v>-</v>
      </c>
      <c r="X809" s="109" t="str">
        <f t="shared" si="53"/>
        <v>-</v>
      </c>
      <c r="Y809" s="109" t="str">
        <f t="shared" si="53"/>
        <v>-</v>
      </c>
    </row>
    <row r="811" spans="1:27">
      <c r="A811" s="120">
        <f>A796+1</f>
        <v>44774</v>
      </c>
      <c r="B811" s="118" t="s">
        <v>513</v>
      </c>
      <c r="C811" s="118" t="s">
        <v>514</v>
      </c>
      <c r="D811" s="118" t="s">
        <v>515</v>
      </c>
      <c r="E811" s="118" t="s">
        <v>516</v>
      </c>
      <c r="F811" s="118" t="s">
        <v>517</v>
      </c>
      <c r="G811" s="118" t="s">
        <v>518</v>
      </c>
      <c r="H811" s="118" t="s">
        <v>519</v>
      </c>
      <c r="I811" s="118" t="s">
        <v>520</v>
      </c>
      <c r="J811" s="118" t="s">
        <v>521</v>
      </c>
      <c r="K811" s="118" t="s">
        <v>522</v>
      </c>
      <c r="L811" s="118" t="s">
        <v>523</v>
      </c>
      <c r="M811" s="118" t="s">
        <v>524</v>
      </c>
      <c r="N811" s="118" t="s">
        <v>525</v>
      </c>
      <c r="O811" s="118" t="s">
        <v>526</v>
      </c>
      <c r="P811" s="118" t="s">
        <v>527</v>
      </c>
      <c r="Q811" s="118" t="s">
        <v>528</v>
      </c>
      <c r="R811" s="118" t="s">
        <v>529</v>
      </c>
      <c r="S811" s="118" t="s">
        <v>530</v>
      </c>
      <c r="T811" s="118" t="s">
        <v>531</v>
      </c>
      <c r="U811" s="118" t="s">
        <v>532</v>
      </c>
      <c r="V811" s="118" t="s">
        <v>533</v>
      </c>
      <c r="W811" s="118" t="s">
        <v>534</v>
      </c>
      <c r="X811" s="118" t="s">
        <v>535</v>
      </c>
      <c r="Y811" s="118" t="s">
        <v>536</v>
      </c>
    </row>
    <row r="812" spans="1:27">
      <c r="A812" s="108" t="s">
        <v>168</v>
      </c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/>
      <c r="N812" s="103"/>
      <c r="O812" s="103"/>
      <c r="P812" s="103"/>
      <c r="Q812" s="103"/>
      <c r="R812" s="103"/>
      <c r="S812" s="103"/>
      <c r="T812" s="103"/>
      <c r="U812" s="103"/>
      <c r="V812" s="103"/>
      <c r="W812" s="103"/>
      <c r="X812" s="103"/>
      <c r="Y812" s="103"/>
    </row>
    <row r="813" spans="1:27">
      <c r="A813" s="108" t="s">
        <v>174</v>
      </c>
      <c r="B813" s="103"/>
      <c r="C813" s="103"/>
      <c r="D813" s="103"/>
      <c r="E813" s="103"/>
      <c r="F813" s="103"/>
      <c r="G813" s="103"/>
      <c r="H813" s="103"/>
      <c r="I813" s="103"/>
      <c r="J813" s="103"/>
      <c r="K813" s="103"/>
      <c r="L813" s="103"/>
      <c r="M813" s="103"/>
      <c r="N813" s="103"/>
      <c r="O813" s="103"/>
      <c r="P813" s="103"/>
      <c r="Q813" s="103"/>
      <c r="R813" s="103"/>
      <c r="S813" s="103"/>
      <c r="T813" s="103"/>
      <c r="U813" s="103"/>
      <c r="V813" s="103"/>
      <c r="W813" s="103"/>
      <c r="X813" s="103"/>
      <c r="Y813" s="103"/>
    </row>
    <row r="814" spans="1:27">
      <c r="A814" s="108" t="s">
        <v>176</v>
      </c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3"/>
      <c r="N814" s="103"/>
      <c r="O814" s="103"/>
      <c r="P814" s="103"/>
      <c r="Q814" s="103"/>
      <c r="R814" s="103"/>
      <c r="S814" s="103"/>
      <c r="T814" s="103"/>
      <c r="U814" s="103"/>
      <c r="V814" s="103"/>
      <c r="W814" s="103"/>
      <c r="X814" s="103"/>
      <c r="Y814" s="103"/>
    </row>
    <row r="815" spans="1:27" ht="21">
      <c r="A815" s="108" t="s">
        <v>181</v>
      </c>
      <c r="B815" s="103"/>
      <c r="C815" s="103"/>
      <c r="D815" s="103"/>
      <c r="E815" s="103"/>
      <c r="F815" s="103"/>
      <c r="G815" s="103"/>
      <c r="H815" s="103"/>
      <c r="I815" s="103"/>
      <c r="J815" s="103"/>
      <c r="K815" s="103"/>
      <c r="L815" s="103"/>
      <c r="M815" s="103"/>
      <c r="N815" s="103"/>
      <c r="O815" s="103"/>
      <c r="P815" s="103"/>
      <c r="Q815" s="103"/>
      <c r="R815" s="103"/>
      <c r="S815" s="103"/>
      <c r="T815" s="103"/>
      <c r="U815" s="103"/>
      <c r="V815" s="103"/>
      <c r="W815" s="103"/>
      <c r="X815" s="103"/>
      <c r="Y815" s="103"/>
      <c r="AA815" s="116" t="s">
        <v>250</v>
      </c>
    </row>
    <row r="816" spans="1:27">
      <c r="A816" s="108" t="s">
        <v>184</v>
      </c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3"/>
      <c r="M816" s="103"/>
      <c r="N816" s="103"/>
      <c r="O816" s="103"/>
      <c r="P816" s="103"/>
      <c r="Q816" s="103"/>
      <c r="R816" s="103"/>
      <c r="S816" s="103"/>
      <c r="T816" s="103"/>
      <c r="U816" s="103"/>
      <c r="V816" s="103"/>
      <c r="W816" s="103"/>
      <c r="X816" s="103"/>
      <c r="Y816" s="103"/>
      <c r="AA816" s="271">
        <f>COUNTIF($B824:$Y824,"-")</f>
        <v>24</v>
      </c>
    </row>
    <row r="817" spans="1:27">
      <c r="A817" s="108" t="s">
        <v>208</v>
      </c>
      <c r="B817" s="103"/>
      <c r="C817" s="103"/>
      <c r="D817" s="103"/>
      <c r="E817" s="103"/>
      <c r="F817" s="103"/>
      <c r="G817" s="103"/>
      <c r="H817" s="103"/>
      <c r="I817" s="103"/>
      <c r="J817" s="103"/>
      <c r="K817" s="103"/>
      <c r="L817" s="103"/>
      <c r="M817" s="103"/>
      <c r="N817" s="103"/>
      <c r="O817" s="103"/>
      <c r="P817" s="103"/>
      <c r="Q817" s="103"/>
      <c r="R817" s="103"/>
      <c r="S817" s="103"/>
      <c r="T817" s="103"/>
      <c r="U817" s="103"/>
      <c r="V817" s="103"/>
      <c r="W817" s="103"/>
      <c r="X817" s="103"/>
      <c r="Y817" s="103"/>
      <c r="AA817" s="271"/>
    </row>
    <row r="818" spans="1:27">
      <c r="A818" s="108" t="s">
        <v>209</v>
      </c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3"/>
      <c r="N818" s="103"/>
      <c r="O818" s="103"/>
      <c r="P818" s="103"/>
      <c r="Q818" s="103"/>
      <c r="R818" s="103"/>
      <c r="S818" s="103"/>
      <c r="T818" s="103"/>
      <c r="U818" s="103"/>
      <c r="V818" s="103"/>
      <c r="W818" s="103"/>
      <c r="X818" s="103"/>
      <c r="Y818" s="103"/>
    </row>
    <row r="819" spans="1:27">
      <c r="A819" s="108" t="s">
        <v>198</v>
      </c>
      <c r="B819" s="103"/>
      <c r="C819" s="103"/>
      <c r="D819" s="103"/>
      <c r="E819" s="103"/>
      <c r="F819" s="103"/>
      <c r="G819" s="103"/>
      <c r="H819" s="103"/>
      <c r="I819" s="103"/>
      <c r="J819" s="103"/>
      <c r="K819" s="103"/>
      <c r="L819" s="103"/>
      <c r="M819" s="103"/>
      <c r="N819" s="103"/>
      <c r="O819" s="103"/>
      <c r="P819" s="103"/>
      <c r="Q819" s="103"/>
      <c r="R819" s="103"/>
      <c r="S819" s="103"/>
      <c r="T819" s="103"/>
      <c r="U819" s="103"/>
      <c r="V819" s="103"/>
      <c r="W819" s="103"/>
      <c r="X819" s="103"/>
      <c r="Y819" s="103"/>
    </row>
    <row r="820" spans="1:27">
      <c r="A820" s="108" t="s">
        <v>200</v>
      </c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3"/>
      <c r="N820" s="103"/>
      <c r="O820" s="103"/>
      <c r="P820" s="103"/>
      <c r="Q820" s="103"/>
      <c r="R820" s="103"/>
      <c r="S820" s="103"/>
      <c r="T820" s="103"/>
      <c r="U820" s="103"/>
      <c r="V820" s="103"/>
      <c r="W820" s="103"/>
      <c r="X820" s="103"/>
      <c r="Y820" s="103"/>
    </row>
    <row r="821" spans="1:27">
      <c r="A821" s="108" t="s">
        <v>201</v>
      </c>
      <c r="B821" s="103"/>
      <c r="C821" s="103"/>
      <c r="D821" s="103"/>
      <c r="E821" s="103"/>
      <c r="F821" s="103"/>
      <c r="G821" s="103"/>
      <c r="H821" s="103"/>
      <c r="I821" s="103"/>
      <c r="J821" s="103"/>
      <c r="K821" s="103"/>
      <c r="L821" s="103"/>
      <c r="M821" s="103"/>
      <c r="N821" s="103"/>
      <c r="O821" s="103"/>
      <c r="P821" s="103"/>
      <c r="Q821" s="103"/>
      <c r="R821" s="103"/>
      <c r="S821" s="103"/>
      <c r="T821" s="103"/>
      <c r="U821" s="103"/>
      <c r="V821" s="103"/>
      <c r="W821" s="103"/>
      <c r="X821" s="103"/>
      <c r="Y821" s="103"/>
    </row>
    <row r="822" spans="1:27">
      <c r="A822" s="108" t="s">
        <v>202</v>
      </c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3"/>
      <c r="N822" s="103"/>
      <c r="O822" s="103"/>
      <c r="P822" s="103"/>
      <c r="Q822" s="103"/>
      <c r="R822" s="103"/>
      <c r="S822" s="103"/>
      <c r="T822" s="103"/>
      <c r="U822" s="103"/>
      <c r="V822" s="103"/>
      <c r="W822" s="103"/>
      <c r="X822" s="103"/>
      <c r="Y822" s="103"/>
    </row>
    <row r="823" spans="1:27">
      <c r="A823" s="108" t="s">
        <v>203</v>
      </c>
    </row>
    <row r="824" spans="1:27">
      <c r="A824" s="110" t="s">
        <v>204</v>
      </c>
      <c r="B824" s="109" t="str">
        <f t="shared" ref="B824:Y824" si="54">IF(COUNTA(B812:B823)=0,"-",COUNTA(B812:B823)/12)</f>
        <v>-</v>
      </c>
      <c r="C824" s="109" t="str">
        <f t="shared" si="54"/>
        <v>-</v>
      </c>
      <c r="D824" s="109" t="str">
        <f t="shared" si="54"/>
        <v>-</v>
      </c>
      <c r="E824" s="109" t="str">
        <f t="shared" si="54"/>
        <v>-</v>
      </c>
      <c r="F824" s="109" t="str">
        <f t="shared" si="54"/>
        <v>-</v>
      </c>
      <c r="G824" s="109" t="str">
        <f t="shared" si="54"/>
        <v>-</v>
      </c>
      <c r="H824" s="109" t="str">
        <f t="shared" si="54"/>
        <v>-</v>
      </c>
      <c r="I824" s="109" t="str">
        <f t="shared" si="54"/>
        <v>-</v>
      </c>
      <c r="J824" s="109" t="str">
        <f t="shared" si="54"/>
        <v>-</v>
      </c>
      <c r="K824" s="109" t="str">
        <f t="shared" si="54"/>
        <v>-</v>
      </c>
      <c r="L824" s="109" t="str">
        <f t="shared" si="54"/>
        <v>-</v>
      </c>
      <c r="M824" s="109" t="str">
        <f t="shared" si="54"/>
        <v>-</v>
      </c>
      <c r="N824" s="109" t="str">
        <f t="shared" si="54"/>
        <v>-</v>
      </c>
      <c r="O824" s="109" t="str">
        <f t="shared" si="54"/>
        <v>-</v>
      </c>
      <c r="P824" s="109" t="str">
        <f t="shared" si="54"/>
        <v>-</v>
      </c>
      <c r="Q824" s="109" t="str">
        <f t="shared" si="54"/>
        <v>-</v>
      </c>
      <c r="R824" s="109" t="str">
        <f t="shared" si="54"/>
        <v>-</v>
      </c>
      <c r="S824" s="109" t="str">
        <f t="shared" si="54"/>
        <v>-</v>
      </c>
      <c r="T824" s="109" t="str">
        <f t="shared" si="54"/>
        <v>-</v>
      </c>
      <c r="U824" s="109" t="str">
        <f t="shared" si="54"/>
        <v>-</v>
      </c>
      <c r="V824" s="109" t="str">
        <f t="shared" si="54"/>
        <v>-</v>
      </c>
      <c r="W824" s="109" t="str">
        <f t="shared" si="54"/>
        <v>-</v>
      </c>
      <c r="X824" s="109" t="str">
        <f t="shared" si="54"/>
        <v>-</v>
      </c>
      <c r="Y824" s="109" t="str">
        <f t="shared" si="54"/>
        <v>-</v>
      </c>
    </row>
    <row r="826" spans="1:27">
      <c r="A826" s="120">
        <f>A811+1</f>
        <v>44775</v>
      </c>
      <c r="B826" s="118" t="s">
        <v>513</v>
      </c>
      <c r="C826" s="118" t="s">
        <v>514</v>
      </c>
      <c r="D826" s="118" t="s">
        <v>515</v>
      </c>
      <c r="E826" s="118" t="s">
        <v>516</v>
      </c>
      <c r="F826" s="118" t="s">
        <v>517</v>
      </c>
      <c r="G826" s="118" t="s">
        <v>518</v>
      </c>
      <c r="H826" s="118" t="s">
        <v>519</v>
      </c>
      <c r="I826" s="118" t="s">
        <v>520</v>
      </c>
      <c r="J826" s="118" t="s">
        <v>521</v>
      </c>
      <c r="K826" s="118" t="s">
        <v>522</v>
      </c>
      <c r="L826" s="118" t="s">
        <v>523</v>
      </c>
      <c r="M826" s="118" t="s">
        <v>524</v>
      </c>
      <c r="N826" s="118" t="s">
        <v>525</v>
      </c>
      <c r="O826" s="118" t="s">
        <v>526</v>
      </c>
      <c r="P826" s="118" t="s">
        <v>527</v>
      </c>
      <c r="Q826" s="118" t="s">
        <v>528</v>
      </c>
      <c r="R826" s="118" t="s">
        <v>529</v>
      </c>
      <c r="S826" s="118" t="s">
        <v>530</v>
      </c>
      <c r="T826" s="118" t="s">
        <v>531</v>
      </c>
      <c r="U826" s="118" t="s">
        <v>532</v>
      </c>
      <c r="V826" s="118" t="s">
        <v>533</v>
      </c>
      <c r="W826" s="118" t="s">
        <v>534</v>
      </c>
      <c r="X826" s="118" t="s">
        <v>535</v>
      </c>
      <c r="Y826" s="118" t="s">
        <v>536</v>
      </c>
    </row>
    <row r="827" spans="1:27">
      <c r="A827" s="108" t="s">
        <v>168</v>
      </c>
      <c r="B827" s="103"/>
      <c r="C827" s="103"/>
      <c r="D827" s="103"/>
      <c r="E827" s="103"/>
      <c r="F827" s="103"/>
      <c r="G827" s="103"/>
      <c r="H827" s="103"/>
      <c r="I827" s="103"/>
      <c r="J827" s="103"/>
      <c r="K827" s="103"/>
      <c r="L827" s="103"/>
      <c r="M827" s="103"/>
      <c r="N827" s="103"/>
      <c r="O827" s="103"/>
      <c r="P827" s="103"/>
      <c r="Q827" s="103"/>
      <c r="R827" s="103"/>
      <c r="S827" s="103"/>
      <c r="T827" s="103"/>
      <c r="U827" s="103"/>
      <c r="V827" s="103"/>
      <c r="W827" s="103"/>
      <c r="X827" s="103"/>
      <c r="Y827" s="103"/>
    </row>
    <row r="828" spans="1:27">
      <c r="A828" s="108" t="s">
        <v>174</v>
      </c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/>
      <c r="N828" s="103"/>
      <c r="O828" s="103"/>
      <c r="P828" s="103"/>
      <c r="Q828" s="103"/>
      <c r="R828" s="103"/>
      <c r="S828" s="103"/>
      <c r="T828" s="103"/>
      <c r="U828" s="103"/>
      <c r="V828" s="103"/>
      <c r="W828" s="103"/>
      <c r="X828" s="103"/>
      <c r="Y828" s="103"/>
    </row>
    <row r="829" spans="1:27">
      <c r="A829" s="108" t="s">
        <v>176</v>
      </c>
      <c r="B829" s="103"/>
      <c r="C829" s="103"/>
      <c r="D829" s="103"/>
      <c r="E829" s="103"/>
      <c r="F829" s="103"/>
      <c r="G829" s="103"/>
      <c r="H829" s="103"/>
      <c r="I829" s="103"/>
      <c r="J829" s="103"/>
      <c r="K829" s="103"/>
      <c r="L829" s="103"/>
      <c r="M829" s="103"/>
      <c r="N829" s="103"/>
      <c r="O829" s="103"/>
      <c r="P829" s="103"/>
      <c r="Q829" s="103"/>
      <c r="R829" s="103"/>
      <c r="S829" s="103"/>
      <c r="T829" s="103"/>
      <c r="U829" s="103"/>
      <c r="V829" s="103"/>
      <c r="W829" s="103"/>
      <c r="X829" s="103"/>
      <c r="Y829" s="103"/>
    </row>
    <row r="830" spans="1:27" ht="21">
      <c r="A830" s="108" t="s">
        <v>181</v>
      </c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/>
      <c r="N830" s="103"/>
      <c r="O830" s="103"/>
      <c r="P830" s="103"/>
      <c r="Q830" s="103"/>
      <c r="R830" s="103"/>
      <c r="S830" s="103"/>
      <c r="T830" s="103"/>
      <c r="U830" s="103"/>
      <c r="V830" s="103"/>
      <c r="W830" s="103"/>
      <c r="X830" s="103"/>
      <c r="Y830" s="103"/>
      <c r="AA830" s="116" t="s">
        <v>250</v>
      </c>
    </row>
    <row r="831" spans="1:27">
      <c r="A831" s="108" t="s">
        <v>184</v>
      </c>
      <c r="B831" s="103"/>
      <c r="C831" s="103"/>
      <c r="D831" s="103"/>
      <c r="E831" s="103"/>
      <c r="F831" s="103"/>
      <c r="G831" s="103"/>
      <c r="H831" s="103"/>
      <c r="I831" s="103"/>
      <c r="J831" s="103"/>
      <c r="K831" s="103"/>
      <c r="L831" s="103"/>
      <c r="M831" s="103"/>
      <c r="N831" s="103"/>
      <c r="O831" s="103"/>
      <c r="P831" s="103"/>
      <c r="Q831" s="103"/>
      <c r="R831" s="103"/>
      <c r="S831" s="103"/>
      <c r="T831" s="103"/>
      <c r="U831" s="103"/>
      <c r="V831" s="103"/>
      <c r="W831" s="103"/>
      <c r="X831" s="103"/>
      <c r="Y831" s="103"/>
      <c r="AA831" s="271">
        <f>COUNTIF($B839:$Y839,"-")</f>
        <v>24</v>
      </c>
    </row>
    <row r="832" spans="1:27">
      <c r="A832" s="108" t="s">
        <v>208</v>
      </c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/>
      <c r="N832" s="103"/>
      <c r="O832" s="103"/>
      <c r="P832" s="103"/>
      <c r="Q832" s="103"/>
      <c r="R832" s="103"/>
      <c r="S832" s="103"/>
      <c r="T832" s="103"/>
      <c r="U832" s="103"/>
      <c r="V832" s="103"/>
      <c r="W832" s="103"/>
      <c r="X832" s="103"/>
      <c r="Y832" s="103"/>
      <c r="AA832" s="271"/>
    </row>
    <row r="833" spans="1:27">
      <c r="A833" s="108" t="s">
        <v>209</v>
      </c>
      <c r="B833" s="103"/>
      <c r="C833" s="103"/>
      <c r="D833" s="103"/>
      <c r="E833" s="103"/>
      <c r="F833" s="103"/>
      <c r="G833" s="103"/>
      <c r="H833" s="103"/>
      <c r="I833" s="103"/>
      <c r="J833" s="103"/>
      <c r="K833" s="103"/>
      <c r="L833" s="103"/>
      <c r="M833" s="103"/>
      <c r="N833" s="103"/>
      <c r="O833" s="103"/>
      <c r="P833" s="103"/>
      <c r="Q833" s="103"/>
      <c r="R833" s="103"/>
      <c r="S833" s="103"/>
      <c r="T833" s="103"/>
      <c r="U833" s="103"/>
      <c r="V833" s="103"/>
      <c r="W833" s="103"/>
      <c r="X833" s="103"/>
      <c r="Y833" s="103"/>
    </row>
    <row r="834" spans="1:27">
      <c r="A834" s="108" t="s">
        <v>198</v>
      </c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/>
      <c r="N834" s="103"/>
      <c r="O834" s="103"/>
      <c r="P834" s="103"/>
      <c r="Q834" s="103"/>
      <c r="R834" s="103"/>
      <c r="S834" s="103"/>
      <c r="T834" s="103"/>
      <c r="U834" s="103"/>
      <c r="V834" s="103"/>
      <c r="W834" s="103"/>
      <c r="X834" s="103"/>
      <c r="Y834" s="103"/>
    </row>
    <row r="835" spans="1:27">
      <c r="A835" s="108" t="s">
        <v>200</v>
      </c>
      <c r="B835" s="103"/>
      <c r="C835" s="103"/>
      <c r="D835" s="103"/>
      <c r="E835" s="103"/>
      <c r="F835" s="103"/>
      <c r="G835" s="103"/>
      <c r="H835" s="103"/>
      <c r="I835" s="103"/>
      <c r="J835" s="103"/>
      <c r="K835" s="103"/>
      <c r="L835" s="103"/>
      <c r="M835" s="103"/>
      <c r="N835" s="103"/>
      <c r="O835" s="103"/>
      <c r="P835" s="103"/>
      <c r="Q835" s="103"/>
      <c r="R835" s="103"/>
      <c r="S835" s="103"/>
      <c r="T835" s="103"/>
      <c r="U835" s="103"/>
      <c r="V835" s="103"/>
      <c r="W835" s="103"/>
      <c r="X835" s="103"/>
      <c r="Y835" s="103"/>
    </row>
    <row r="836" spans="1:27">
      <c r="A836" s="108" t="s">
        <v>201</v>
      </c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/>
      <c r="N836" s="103"/>
      <c r="O836" s="103"/>
      <c r="P836" s="103"/>
      <c r="Q836" s="103"/>
      <c r="R836" s="103"/>
      <c r="S836" s="103"/>
      <c r="T836" s="103"/>
      <c r="U836" s="103"/>
      <c r="V836" s="103"/>
      <c r="W836" s="103"/>
      <c r="X836" s="103"/>
      <c r="Y836" s="103"/>
    </row>
    <row r="837" spans="1:27">
      <c r="A837" s="108" t="s">
        <v>202</v>
      </c>
      <c r="B837" s="103"/>
      <c r="C837" s="103"/>
      <c r="D837" s="103"/>
      <c r="E837" s="103"/>
      <c r="F837" s="103"/>
      <c r="G837" s="103"/>
      <c r="H837" s="103"/>
      <c r="I837" s="103"/>
      <c r="J837" s="103"/>
      <c r="K837" s="103"/>
      <c r="L837" s="103"/>
      <c r="M837" s="103"/>
      <c r="N837" s="103"/>
      <c r="O837" s="103"/>
      <c r="P837" s="103"/>
      <c r="Q837" s="103"/>
      <c r="R837" s="103"/>
      <c r="S837" s="103"/>
      <c r="T837" s="103"/>
      <c r="U837" s="103"/>
      <c r="V837" s="103"/>
      <c r="W837" s="103"/>
      <c r="X837" s="103"/>
      <c r="Y837" s="103"/>
    </row>
    <row r="838" spans="1:27">
      <c r="A838" s="108" t="s">
        <v>203</v>
      </c>
    </row>
    <row r="839" spans="1:27">
      <c r="A839" s="110" t="s">
        <v>204</v>
      </c>
      <c r="B839" s="109" t="str">
        <f t="shared" ref="B839:Y839" si="55">IF(COUNTA(B827:B838)=0,"-",COUNTA(B827:B838)/12)</f>
        <v>-</v>
      </c>
      <c r="C839" s="109" t="str">
        <f t="shared" si="55"/>
        <v>-</v>
      </c>
      <c r="D839" s="109" t="str">
        <f t="shared" si="55"/>
        <v>-</v>
      </c>
      <c r="E839" s="109" t="str">
        <f t="shared" si="55"/>
        <v>-</v>
      </c>
      <c r="F839" s="109" t="str">
        <f t="shared" si="55"/>
        <v>-</v>
      </c>
      <c r="G839" s="109" t="str">
        <f t="shared" si="55"/>
        <v>-</v>
      </c>
      <c r="H839" s="109" t="str">
        <f t="shared" si="55"/>
        <v>-</v>
      </c>
      <c r="I839" s="109" t="str">
        <f t="shared" si="55"/>
        <v>-</v>
      </c>
      <c r="J839" s="109" t="str">
        <f t="shared" si="55"/>
        <v>-</v>
      </c>
      <c r="K839" s="109" t="str">
        <f t="shared" si="55"/>
        <v>-</v>
      </c>
      <c r="L839" s="109" t="str">
        <f t="shared" si="55"/>
        <v>-</v>
      </c>
      <c r="M839" s="109" t="str">
        <f t="shared" si="55"/>
        <v>-</v>
      </c>
      <c r="N839" s="109" t="str">
        <f t="shared" si="55"/>
        <v>-</v>
      </c>
      <c r="O839" s="109" t="str">
        <f t="shared" si="55"/>
        <v>-</v>
      </c>
      <c r="P839" s="109" t="str">
        <f t="shared" si="55"/>
        <v>-</v>
      </c>
      <c r="Q839" s="109" t="str">
        <f t="shared" si="55"/>
        <v>-</v>
      </c>
      <c r="R839" s="109" t="str">
        <f t="shared" si="55"/>
        <v>-</v>
      </c>
      <c r="S839" s="109" t="str">
        <f t="shared" si="55"/>
        <v>-</v>
      </c>
      <c r="T839" s="109" t="str">
        <f t="shared" si="55"/>
        <v>-</v>
      </c>
      <c r="U839" s="109" t="str">
        <f t="shared" si="55"/>
        <v>-</v>
      </c>
      <c r="V839" s="109" t="str">
        <f t="shared" si="55"/>
        <v>-</v>
      </c>
      <c r="W839" s="109" t="str">
        <f t="shared" si="55"/>
        <v>-</v>
      </c>
      <c r="X839" s="109" t="str">
        <f t="shared" si="55"/>
        <v>-</v>
      </c>
      <c r="Y839" s="109" t="str">
        <f t="shared" si="55"/>
        <v>-</v>
      </c>
    </row>
    <row r="841" spans="1:27">
      <c r="A841" s="120">
        <f>A826+1</f>
        <v>44776</v>
      </c>
      <c r="B841" s="118" t="s">
        <v>513</v>
      </c>
      <c r="C841" s="118" t="s">
        <v>514</v>
      </c>
      <c r="D841" s="118" t="s">
        <v>515</v>
      </c>
      <c r="E841" s="118" t="s">
        <v>516</v>
      </c>
      <c r="F841" s="118" t="s">
        <v>517</v>
      </c>
      <c r="G841" s="118" t="s">
        <v>518</v>
      </c>
      <c r="H841" s="118" t="s">
        <v>519</v>
      </c>
      <c r="I841" s="118" t="s">
        <v>520</v>
      </c>
      <c r="J841" s="118" t="s">
        <v>521</v>
      </c>
      <c r="K841" s="118" t="s">
        <v>522</v>
      </c>
      <c r="L841" s="118" t="s">
        <v>523</v>
      </c>
      <c r="M841" s="118" t="s">
        <v>524</v>
      </c>
      <c r="N841" s="118" t="s">
        <v>525</v>
      </c>
      <c r="O841" s="118" t="s">
        <v>526</v>
      </c>
      <c r="P841" s="118" t="s">
        <v>527</v>
      </c>
      <c r="Q841" s="118" t="s">
        <v>528</v>
      </c>
      <c r="R841" s="118" t="s">
        <v>529</v>
      </c>
      <c r="S841" s="118" t="s">
        <v>530</v>
      </c>
      <c r="T841" s="118" t="s">
        <v>531</v>
      </c>
      <c r="U841" s="118" t="s">
        <v>532</v>
      </c>
      <c r="V841" s="118" t="s">
        <v>533</v>
      </c>
      <c r="W841" s="118" t="s">
        <v>534</v>
      </c>
      <c r="X841" s="118" t="s">
        <v>535</v>
      </c>
      <c r="Y841" s="118" t="s">
        <v>536</v>
      </c>
    </row>
    <row r="842" spans="1:27">
      <c r="A842" s="108" t="s">
        <v>168</v>
      </c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3"/>
      <c r="M842" s="103"/>
      <c r="N842" s="103"/>
      <c r="O842" s="103"/>
      <c r="P842" s="103"/>
      <c r="Q842" s="103"/>
      <c r="R842" s="103"/>
      <c r="S842" s="103"/>
      <c r="T842" s="103"/>
      <c r="U842" s="103"/>
      <c r="V842" s="103"/>
      <c r="W842" s="103"/>
      <c r="X842" s="103"/>
      <c r="Y842" s="103"/>
    </row>
    <row r="843" spans="1:27">
      <c r="A843" s="108" t="s">
        <v>174</v>
      </c>
      <c r="B843" s="103"/>
      <c r="C843" s="103"/>
      <c r="D843" s="103"/>
      <c r="E843" s="103"/>
      <c r="F843" s="103"/>
      <c r="G843" s="103"/>
      <c r="H843" s="103"/>
      <c r="I843" s="103"/>
      <c r="J843" s="103"/>
      <c r="K843" s="103"/>
      <c r="L843" s="103"/>
      <c r="M843" s="103"/>
      <c r="N843" s="103"/>
      <c r="O843" s="103"/>
      <c r="P843" s="103"/>
      <c r="Q843" s="103"/>
      <c r="R843" s="103"/>
      <c r="S843" s="103"/>
      <c r="T843" s="103"/>
      <c r="U843" s="103"/>
      <c r="V843" s="103"/>
      <c r="W843" s="103"/>
      <c r="X843" s="103"/>
      <c r="Y843" s="103"/>
    </row>
    <row r="844" spans="1:27">
      <c r="A844" s="108" t="s">
        <v>176</v>
      </c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3"/>
      <c r="N844" s="103"/>
      <c r="O844" s="103"/>
      <c r="P844" s="103"/>
      <c r="Q844" s="103"/>
      <c r="R844" s="103"/>
      <c r="S844" s="103"/>
      <c r="T844" s="103"/>
      <c r="U844" s="103"/>
      <c r="V844" s="103"/>
      <c r="W844" s="103"/>
      <c r="X844" s="103"/>
      <c r="Y844" s="103"/>
    </row>
    <row r="845" spans="1:27" ht="21">
      <c r="A845" s="108" t="s">
        <v>181</v>
      </c>
      <c r="B845" s="103"/>
      <c r="C845" s="103"/>
      <c r="D845" s="103"/>
      <c r="E845" s="103"/>
      <c r="F845" s="103"/>
      <c r="G845" s="103"/>
      <c r="H845" s="103"/>
      <c r="I845" s="103"/>
      <c r="J845" s="103"/>
      <c r="K845" s="103"/>
      <c r="L845" s="103"/>
      <c r="M845" s="103"/>
      <c r="N845" s="103"/>
      <c r="O845" s="103"/>
      <c r="P845" s="103"/>
      <c r="Q845" s="103"/>
      <c r="R845" s="103"/>
      <c r="S845" s="103"/>
      <c r="T845" s="103"/>
      <c r="U845" s="103"/>
      <c r="V845" s="103"/>
      <c r="W845" s="103"/>
      <c r="X845" s="103"/>
      <c r="Y845" s="103"/>
      <c r="AA845" s="116" t="s">
        <v>250</v>
      </c>
    </row>
    <row r="846" spans="1:27">
      <c r="A846" s="108" t="s">
        <v>184</v>
      </c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3"/>
      <c r="N846" s="103"/>
      <c r="O846" s="103"/>
      <c r="P846" s="103"/>
      <c r="Q846" s="103"/>
      <c r="R846" s="103"/>
      <c r="S846" s="103"/>
      <c r="T846" s="103"/>
      <c r="U846" s="103"/>
      <c r="V846" s="103"/>
      <c r="W846" s="103"/>
      <c r="X846" s="103"/>
      <c r="Y846" s="103"/>
      <c r="AA846" s="271">
        <f>COUNTIF($B854:$Y854,"-")</f>
        <v>24</v>
      </c>
    </row>
    <row r="847" spans="1:27">
      <c r="A847" s="108" t="s">
        <v>208</v>
      </c>
      <c r="B847" s="103"/>
      <c r="C847" s="103"/>
      <c r="D847" s="103"/>
      <c r="E847" s="103"/>
      <c r="F847" s="103"/>
      <c r="G847" s="103"/>
      <c r="H847" s="103"/>
      <c r="I847" s="103"/>
      <c r="J847" s="103"/>
      <c r="K847" s="103"/>
      <c r="L847" s="103"/>
      <c r="M847" s="103"/>
      <c r="N847" s="103"/>
      <c r="O847" s="103"/>
      <c r="P847" s="103"/>
      <c r="Q847" s="103"/>
      <c r="R847" s="103"/>
      <c r="S847" s="103"/>
      <c r="T847" s="103"/>
      <c r="U847" s="103"/>
      <c r="V847" s="103"/>
      <c r="W847" s="103"/>
      <c r="X847" s="103"/>
      <c r="Y847" s="103"/>
      <c r="AA847" s="271"/>
    </row>
    <row r="848" spans="1:27">
      <c r="A848" s="108" t="s">
        <v>209</v>
      </c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/>
      <c r="M848" s="103"/>
      <c r="N848" s="103"/>
      <c r="O848" s="103"/>
      <c r="P848" s="103"/>
      <c r="Q848" s="103"/>
      <c r="R848" s="103"/>
      <c r="S848" s="103"/>
      <c r="T848" s="103"/>
      <c r="U848" s="103"/>
      <c r="V848" s="103"/>
      <c r="W848" s="103"/>
      <c r="X848" s="103"/>
      <c r="Y848" s="103"/>
    </row>
    <row r="849" spans="1:27">
      <c r="A849" s="108" t="s">
        <v>198</v>
      </c>
      <c r="B849" s="103"/>
      <c r="C849" s="103"/>
      <c r="D849" s="103"/>
      <c r="E849" s="103"/>
      <c r="F849" s="103"/>
      <c r="G849" s="103"/>
      <c r="H849" s="103"/>
      <c r="I849" s="103"/>
      <c r="J849" s="103"/>
      <c r="K849" s="103"/>
      <c r="L849" s="103"/>
      <c r="M849" s="103"/>
      <c r="N849" s="103"/>
      <c r="O849" s="103"/>
      <c r="P849" s="103"/>
      <c r="Q849" s="103"/>
      <c r="R849" s="103"/>
      <c r="S849" s="103"/>
      <c r="T849" s="103"/>
      <c r="U849" s="103"/>
      <c r="V849" s="103"/>
      <c r="W849" s="103"/>
      <c r="X849" s="103"/>
      <c r="Y849" s="103"/>
    </row>
    <row r="850" spans="1:27">
      <c r="A850" s="108" t="s">
        <v>200</v>
      </c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3"/>
      <c r="N850" s="103"/>
      <c r="O850" s="103"/>
      <c r="P850" s="103"/>
      <c r="Q850" s="103"/>
      <c r="R850" s="103"/>
      <c r="S850" s="103"/>
      <c r="T850" s="103"/>
      <c r="U850" s="103"/>
      <c r="V850" s="103"/>
      <c r="W850" s="103"/>
      <c r="X850" s="103"/>
      <c r="Y850" s="103"/>
    </row>
    <row r="851" spans="1:27">
      <c r="A851" s="108" t="s">
        <v>201</v>
      </c>
      <c r="B851" s="103"/>
      <c r="C851" s="103"/>
      <c r="D851" s="103"/>
      <c r="E851" s="103"/>
      <c r="F851" s="103"/>
      <c r="G851" s="103"/>
      <c r="H851" s="103"/>
      <c r="I851" s="103"/>
      <c r="J851" s="103"/>
      <c r="K851" s="103"/>
      <c r="L851" s="103"/>
      <c r="M851" s="103"/>
      <c r="N851" s="103"/>
      <c r="O851" s="103"/>
      <c r="P851" s="103"/>
      <c r="Q851" s="103"/>
      <c r="R851" s="103"/>
      <c r="S851" s="103"/>
      <c r="T851" s="103"/>
      <c r="U851" s="103"/>
      <c r="V851" s="103"/>
      <c r="W851" s="103"/>
      <c r="X851" s="103"/>
      <c r="Y851" s="103"/>
    </row>
    <row r="852" spans="1:27">
      <c r="A852" s="108" t="s">
        <v>202</v>
      </c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/>
      <c r="M852" s="103"/>
      <c r="N852" s="103"/>
      <c r="O852" s="103"/>
      <c r="P852" s="103"/>
      <c r="Q852" s="103"/>
      <c r="R852" s="103"/>
      <c r="S852" s="103"/>
      <c r="T852" s="103"/>
      <c r="U852" s="103"/>
      <c r="V852" s="103"/>
      <c r="W852" s="103"/>
      <c r="X852" s="103"/>
      <c r="Y852" s="103"/>
    </row>
    <row r="853" spans="1:27">
      <c r="A853" s="108" t="s">
        <v>203</v>
      </c>
    </row>
    <row r="854" spans="1:27">
      <c r="A854" s="110" t="s">
        <v>204</v>
      </c>
      <c r="B854" s="109" t="str">
        <f t="shared" ref="B854:Y854" si="56">IF(COUNTA(B842:B853)=0,"-",COUNTA(B842:B853)/12)</f>
        <v>-</v>
      </c>
      <c r="C854" s="109" t="str">
        <f t="shared" si="56"/>
        <v>-</v>
      </c>
      <c r="D854" s="109" t="str">
        <f t="shared" si="56"/>
        <v>-</v>
      </c>
      <c r="E854" s="109" t="str">
        <f t="shared" si="56"/>
        <v>-</v>
      </c>
      <c r="F854" s="109" t="str">
        <f t="shared" si="56"/>
        <v>-</v>
      </c>
      <c r="G854" s="109" t="str">
        <f t="shared" si="56"/>
        <v>-</v>
      </c>
      <c r="H854" s="109" t="str">
        <f t="shared" si="56"/>
        <v>-</v>
      </c>
      <c r="I854" s="109" t="str">
        <f t="shared" si="56"/>
        <v>-</v>
      </c>
      <c r="J854" s="109" t="str">
        <f t="shared" si="56"/>
        <v>-</v>
      </c>
      <c r="K854" s="109" t="str">
        <f t="shared" si="56"/>
        <v>-</v>
      </c>
      <c r="L854" s="109" t="str">
        <f t="shared" si="56"/>
        <v>-</v>
      </c>
      <c r="M854" s="109" t="str">
        <f t="shared" si="56"/>
        <v>-</v>
      </c>
      <c r="N854" s="109" t="str">
        <f t="shared" si="56"/>
        <v>-</v>
      </c>
      <c r="O854" s="109" t="str">
        <f t="shared" si="56"/>
        <v>-</v>
      </c>
      <c r="P854" s="109" t="str">
        <f t="shared" si="56"/>
        <v>-</v>
      </c>
      <c r="Q854" s="109" t="str">
        <f t="shared" si="56"/>
        <v>-</v>
      </c>
      <c r="R854" s="109" t="str">
        <f t="shared" si="56"/>
        <v>-</v>
      </c>
      <c r="S854" s="109" t="str">
        <f t="shared" si="56"/>
        <v>-</v>
      </c>
      <c r="T854" s="109" t="str">
        <f t="shared" si="56"/>
        <v>-</v>
      </c>
      <c r="U854" s="109" t="str">
        <f t="shared" si="56"/>
        <v>-</v>
      </c>
      <c r="V854" s="109" t="str">
        <f t="shared" si="56"/>
        <v>-</v>
      </c>
      <c r="W854" s="109" t="str">
        <f t="shared" si="56"/>
        <v>-</v>
      </c>
      <c r="X854" s="109" t="str">
        <f t="shared" si="56"/>
        <v>-</v>
      </c>
      <c r="Y854" s="109" t="str">
        <f t="shared" si="56"/>
        <v>-</v>
      </c>
    </row>
    <row r="856" spans="1:27">
      <c r="A856" s="120">
        <f>A841+1</f>
        <v>44777</v>
      </c>
      <c r="B856" s="118" t="s">
        <v>513</v>
      </c>
      <c r="C856" s="118" t="s">
        <v>514</v>
      </c>
      <c r="D856" s="118" t="s">
        <v>515</v>
      </c>
      <c r="E856" s="118" t="s">
        <v>516</v>
      </c>
      <c r="F856" s="118" t="s">
        <v>517</v>
      </c>
      <c r="G856" s="118" t="s">
        <v>518</v>
      </c>
      <c r="H856" s="118" t="s">
        <v>519</v>
      </c>
      <c r="I856" s="118" t="s">
        <v>520</v>
      </c>
      <c r="J856" s="118" t="s">
        <v>521</v>
      </c>
      <c r="K856" s="118" t="s">
        <v>522</v>
      </c>
      <c r="L856" s="118" t="s">
        <v>523</v>
      </c>
      <c r="M856" s="118" t="s">
        <v>524</v>
      </c>
      <c r="N856" s="118" t="s">
        <v>525</v>
      </c>
      <c r="O856" s="118" t="s">
        <v>526</v>
      </c>
      <c r="P856" s="118" t="s">
        <v>527</v>
      </c>
      <c r="Q856" s="118" t="s">
        <v>528</v>
      </c>
      <c r="R856" s="118" t="s">
        <v>529</v>
      </c>
      <c r="S856" s="118" t="s">
        <v>530</v>
      </c>
      <c r="T856" s="118" t="s">
        <v>531</v>
      </c>
      <c r="U856" s="118" t="s">
        <v>532</v>
      </c>
      <c r="V856" s="118" t="s">
        <v>533</v>
      </c>
      <c r="W856" s="118" t="s">
        <v>534</v>
      </c>
      <c r="X856" s="118" t="s">
        <v>535</v>
      </c>
      <c r="Y856" s="118" t="s">
        <v>536</v>
      </c>
    </row>
    <row r="857" spans="1:27">
      <c r="A857" s="108" t="s">
        <v>168</v>
      </c>
      <c r="B857" s="103"/>
      <c r="C857" s="103"/>
      <c r="D857" s="103"/>
      <c r="E857" s="103"/>
      <c r="F857" s="103"/>
      <c r="G857" s="103"/>
      <c r="H857" s="103"/>
      <c r="I857" s="103"/>
      <c r="J857" s="103"/>
      <c r="K857" s="103"/>
      <c r="L857" s="103"/>
      <c r="M857" s="103"/>
      <c r="N857" s="103"/>
      <c r="O857" s="103"/>
      <c r="P857" s="103"/>
      <c r="Q857" s="103"/>
      <c r="R857" s="103"/>
      <c r="S857" s="103"/>
      <c r="T857" s="103"/>
      <c r="U857" s="103"/>
      <c r="V857" s="103"/>
      <c r="W857" s="103"/>
      <c r="X857" s="103"/>
      <c r="Y857" s="103"/>
    </row>
    <row r="858" spans="1:27">
      <c r="A858" s="108" t="s">
        <v>174</v>
      </c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/>
      <c r="N858" s="103"/>
      <c r="O858" s="103"/>
      <c r="P858" s="103"/>
      <c r="Q858" s="103"/>
      <c r="R858" s="103"/>
      <c r="S858" s="103"/>
      <c r="T858" s="103"/>
      <c r="U858" s="103"/>
      <c r="V858" s="103"/>
      <c r="W858" s="103"/>
      <c r="X858" s="103"/>
      <c r="Y858" s="103"/>
    </row>
    <row r="859" spans="1:27">
      <c r="A859" s="108" t="s">
        <v>176</v>
      </c>
      <c r="B859" s="103"/>
      <c r="C859" s="103"/>
      <c r="D859" s="103"/>
      <c r="E859" s="103"/>
      <c r="F859" s="103"/>
      <c r="G859" s="103"/>
      <c r="H859" s="103"/>
      <c r="I859" s="103"/>
      <c r="J859" s="103"/>
      <c r="K859" s="103"/>
      <c r="L859" s="103"/>
      <c r="M859" s="103"/>
      <c r="N859" s="103"/>
      <c r="O859" s="103"/>
      <c r="P859" s="103"/>
      <c r="Q859" s="103"/>
      <c r="R859" s="103"/>
      <c r="S859" s="103"/>
      <c r="T859" s="103"/>
      <c r="U859" s="103"/>
      <c r="V859" s="103"/>
      <c r="W859" s="103"/>
      <c r="X859" s="103"/>
      <c r="Y859" s="103"/>
    </row>
    <row r="860" spans="1:27" ht="21">
      <c r="A860" s="108" t="s">
        <v>181</v>
      </c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/>
      <c r="N860" s="103"/>
      <c r="O860" s="103"/>
      <c r="P860" s="103"/>
      <c r="Q860" s="103"/>
      <c r="R860" s="103"/>
      <c r="S860" s="103"/>
      <c r="T860" s="103"/>
      <c r="U860" s="103"/>
      <c r="V860" s="103"/>
      <c r="W860" s="103"/>
      <c r="X860" s="103"/>
      <c r="Y860" s="103"/>
      <c r="AA860" s="116" t="s">
        <v>250</v>
      </c>
    </row>
    <row r="861" spans="1:27">
      <c r="A861" s="108" t="s">
        <v>184</v>
      </c>
      <c r="B861" s="103"/>
      <c r="C861" s="103"/>
      <c r="D861" s="103"/>
      <c r="E861" s="103"/>
      <c r="F861" s="103"/>
      <c r="G861" s="103"/>
      <c r="H861" s="103"/>
      <c r="I861" s="103"/>
      <c r="J861" s="103"/>
      <c r="K861" s="103"/>
      <c r="L861" s="103"/>
      <c r="M861" s="103"/>
      <c r="N861" s="103"/>
      <c r="O861" s="103"/>
      <c r="P861" s="103"/>
      <c r="Q861" s="103"/>
      <c r="R861" s="103"/>
      <c r="S861" s="103"/>
      <c r="T861" s="103"/>
      <c r="U861" s="103"/>
      <c r="V861" s="103"/>
      <c r="W861" s="103"/>
      <c r="X861" s="103"/>
      <c r="Y861" s="103"/>
      <c r="AA861" s="271">
        <f>COUNTIF($B869:$Y869,"-")</f>
        <v>24</v>
      </c>
    </row>
    <row r="862" spans="1:27">
      <c r="A862" s="108" t="s">
        <v>208</v>
      </c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/>
      <c r="N862" s="103"/>
      <c r="O862" s="103"/>
      <c r="P862" s="103"/>
      <c r="Q862" s="103"/>
      <c r="R862" s="103"/>
      <c r="S862" s="103"/>
      <c r="T862" s="103"/>
      <c r="U862" s="103"/>
      <c r="V862" s="103"/>
      <c r="W862" s="103"/>
      <c r="X862" s="103"/>
      <c r="Y862" s="103"/>
      <c r="AA862" s="271"/>
    </row>
    <row r="863" spans="1:27">
      <c r="A863" s="108" t="s">
        <v>209</v>
      </c>
      <c r="B863" s="103"/>
      <c r="C863" s="103"/>
      <c r="D863" s="103"/>
      <c r="E863" s="103"/>
      <c r="F863" s="103"/>
      <c r="G863" s="103"/>
      <c r="H863" s="103"/>
      <c r="I863" s="103"/>
      <c r="J863" s="103"/>
      <c r="K863" s="103"/>
      <c r="L863" s="103"/>
      <c r="M863" s="103"/>
      <c r="N863" s="103"/>
      <c r="O863" s="103"/>
      <c r="P863" s="103"/>
      <c r="Q863" s="103"/>
      <c r="R863" s="103"/>
      <c r="S863" s="103"/>
      <c r="T863" s="103"/>
      <c r="U863" s="103"/>
      <c r="V863" s="103"/>
      <c r="W863" s="103"/>
      <c r="X863" s="103"/>
      <c r="Y863" s="103"/>
    </row>
    <row r="864" spans="1:27">
      <c r="A864" s="108" t="s">
        <v>198</v>
      </c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/>
      <c r="N864" s="103"/>
      <c r="O864" s="103"/>
      <c r="P864" s="103"/>
      <c r="Q864" s="103"/>
      <c r="R864" s="103"/>
      <c r="S864" s="103"/>
      <c r="T864" s="103"/>
      <c r="U864" s="103"/>
      <c r="V864" s="103"/>
      <c r="W864" s="103"/>
      <c r="X864" s="103"/>
      <c r="Y864" s="103"/>
    </row>
    <row r="865" spans="1:27">
      <c r="A865" s="108" t="s">
        <v>200</v>
      </c>
      <c r="B865" s="103"/>
      <c r="C865" s="103"/>
      <c r="D865" s="103"/>
      <c r="E865" s="103"/>
      <c r="F865" s="103"/>
      <c r="G865" s="103"/>
      <c r="H865" s="103"/>
      <c r="I865" s="103"/>
      <c r="J865" s="103"/>
      <c r="K865" s="103"/>
      <c r="L865" s="103"/>
      <c r="M865" s="103"/>
      <c r="N865" s="103"/>
      <c r="O865" s="103"/>
      <c r="P865" s="103"/>
      <c r="Q865" s="103"/>
      <c r="R865" s="103"/>
      <c r="S865" s="103"/>
      <c r="T865" s="103"/>
      <c r="U865" s="103"/>
      <c r="V865" s="103"/>
      <c r="W865" s="103"/>
      <c r="X865" s="103"/>
      <c r="Y865" s="103"/>
    </row>
    <row r="866" spans="1:27">
      <c r="A866" s="108" t="s">
        <v>201</v>
      </c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/>
      <c r="N866" s="103"/>
      <c r="O866" s="103"/>
      <c r="P866" s="103"/>
      <c r="Q866" s="103"/>
      <c r="R866" s="103"/>
      <c r="S866" s="103"/>
      <c r="T866" s="103"/>
      <c r="U866" s="103"/>
      <c r="V866" s="103"/>
      <c r="W866" s="103"/>
      <c r="X866" s="103"/>
      <c r="Y866" s="103"/>
    </row>
    <row r="867" spans="1:27">
      <c r="A867" s="108" t="s">
        <v>202</v>
      </c>
      <c r="B867" s="103"/>
      <c r="C867" s="103"/>
      <c r="D867" s="103"/>
      <c r="E867" s="103"/>
      <c r="F867" s="103"/>
      <c r="G867" s="103"/>
      <c r="H867" s="103"/>
      <c r="I867" s="103"/>
      <c r="J867" s="103"/>
      <c r="K867" s="103"/>
      <c r="L867" s="103"/>
      <c r="M867" s="103"/>
      <c r="N867" s="103"/>
      <c r="O867" s="103"/>
      <c r="P867" s="103"/>
      <c r="Q867" s="103"/>
      <c r="R867" s="103"/>
      <c r="S867" s="103"/>
      <c r="T867" s="103"/>
      <c r="U867" s="103"/>
      <c r="V867" s="103"/>
      <c r="W867" s="103"/>
      <c r="X867" s="103"/>
      <c r="Y867" s="103"/>
    </row>
    <row r="868" spans="1:27">
      <c r="A868" s="108" t="s">
        <v>203</v>
      </c>
    </row>
    <row r="869" spans="1:27">
      <c r="A869" s="110" t="s">
        <v>204</v>
      </c>
      <c r="B869" s="109" t="str">
        <f t="shared" ref="B869:Y869" si="57">IF(COUNTA(B857:B868)=0,"-",COUNTA(B857:B868)/12)</f>
        <v>-</v>
      </c>
      <c r="C869" s="109" t="str">
        <f t="shared" si="57"/>
        <v>-</v>
      </c>
      <c r="D869" s="109" t="str">
        <f t="shared" si="57"/>
        <v>-</v>
      </c>
      <c r="E869" s="109" t="str">
        <f t="shared" si="57"/>
        <v>-</v>
      </c>
      <c r="F869" s="109" t="str">
        <f t="shared" si="57"/>
        <v>-</v>
      </c>
      <c r="G869" s="109" t="str">
        <f t="shared" si="57"/>
        <v>-</v>
      </c>
      <c r="H869" s="109" t="str">
        <f t="shared" si="57"/>
        <v>-</v>
      </c>
      <c r="I869" s="109" t="str">
        <f t="shared" si="57"/>
        <v>-</v>
      </c>
      <c r="J869" s="109" t="str">
        <f t="shared" si="57"/>
        <v>-</v>
      </c>
      <c r="K869" s="109" t="str">
        <f t="shared" si="57"/>
        <v>-</v>
      </c>
      <c r="L869" s="109" t="str">
        <f t="shared" si="57"/>
        <v>-</v>
      </c>
      <c r="M869" s="109" t="str">
        <f t="shared" si="57"/>
        <v>-</v>
      </c>
      <c r="N869" s="109" t="str">
        <f t="shared" si="57"/>
        <v>-</v>
      </c>
      <c r="O869" s="109" t="str">
        <f t="shared" si="57"/>
        <v>-</v>
      </c>
      <c r="P869" s="109" t="str">
        <f t="shared" si="57"/>
        <v>-</v>
      </c>
      <c r="Q869" s="109" t="str">
        <f t="shared" si="57"/>
        <v>-</v>
      </c>
      <c r="R869" s="109" t="str">
        <f t="shared" si="57"/>
        <v>-</v>
      </c>
      <c r="S869" s="109" t="str">
        <f t="shared" si="57"/>
        <v>-</v>
      </c>
      <c r="T869" s="109" t="str">
        <f t="shared" si="57"/>
        <v>-</v>
      </c>
      <c r="U869" s="109" t="str">
        <f t="shared" si="57"/>
        <v>-</v>
      </c>
      <c r="V869" s="109" t="str">
        <f t="shared" si="57"/>
        <v>-</v>
      </c>
      <c r="W869" s="109" t="str">
        <f t="shared" si="57"/>
        <v>-</v>
      </c>
      <c r="X869" s="109" t="str">
        <f t="shared" si="57"/>
        <v>-</v>
      </c>
      <c r="Y869" s="109" t="str">
        <f t="shared" si="57"/>
        <v>-</v>
      </c>
    </row>
    <row r="871" spans="1:27">
      <c r="A871" s="120">
        <f>A856+1</f>
        <v>44778</v>
      </c>
      <c r="B871" s="118" t="s">
        <v>513</v>
      </c>
      <c r="C871" s="118" t="s">
        <v>514</v>
      </c>
      <c r="D871" s="118" t="s">
        <v>515</v>
      </c>
      <c r="E871" s="118" t="s">
        <v>516</v>
      </c>
      <c r="F871" s="118" t="s">
        <v>517</v>
      </c>
      <c r="G871" s="118" t="s">
        <v>518</v>
      </c>
      <c r="H871" s="118" t="s">
        <v>519</v>
      </c>
      <c r="I871" s="118" t="s">
        <v>520</v>
      </c>
      <c r="J871" s="118" t="s">
        <v>521</v>
      </c>
      <c r="K871" s="118" t="s">
        <v>522</v>
      </c>
      <c r="L871" s="118" t="s">
        <v>523</v>
      </c>
      <c r="M871" s="118" t="s">
        <v>524</v>
      </c>
      <c r="N871" s="118" t="s">
        <v>525</v>
      </c>
      <c r="O871" s="118" t="s">
        <v>526</v>
      </c>
      <c r="P871" s="118" t="s">
        <v>527</v>
      </c>
      <c r="Q871" s="118" t="s">
        <v>528</v>
      </c>
      <c r="R871" s="118" t="s">
        <v>529</v>
      </c>
      <c r="S871" s="118" t="s">
        <v>530</v>
      </c>
      <c r="T871" s="118" t="s">
        <v>531</v>
      </c>
      <c r="U871" s="118" t="s">
        <v>532</v>
      </c>
      <c r="V871" s="118" t="s">
        <v>533</v>
      </c>
      <c r="W871" s="118" t="s">
        <v>534</v>
      </c>
      <c r="X871" s="118" t="s">
        <v>535</v>
      </c>
      <c r="Y871" s="118" t="s">
        <v>536</v>
      </c>
    </row>
    <row r="872" spans="1:27">
      <c r="A872" s="108" t="s">
        <v>168</v>
      </c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/>
      <c r="M872" s="103"/>
      <c r="N872" s="103"/>
      <c r="O872" s="103"/>
      <c r="P872" s="103"/>
      <c r="Q872" s="103"/>
      <c r="R872" s="103"/>
      <c r="S872" s="103"/>
      <c r="T872" s="103"/>
      <c r="U872" s="103"/>
      <c r="V872" s="103"/>
      <c r="W872" s="103"/>
      <c r="X872" s="103"/>
      <c r="Y872" s="103"/>
    </row>
    <row r="873" spans="1:27">
      <c r="A873" s="108" t="s">
        <v>174</v>
      </c>
      <c r="B873" s="103"/>
      <c r="C873" s="103"/>
      <c r="D873" s="103"/>
      <c r="E873" s="103"/>
      <c r="F873" s="103"/>
      <c r="G873" s="103"/>
      <c r="H873" s="103"/>
      <c r="I873" s="103"/>
      <c r="J873" s="103"/>
      <c r="K873" s="103"/>
      <c r="L873" s="103"/>
      <c r="M873" s="103"/>
      <c r="N873" s="103"/>
      <c r="O873" s="103"/>
      <c r="P873" s="103"/>
      <c r="Q873" s="103"/>
      <c r="R873" s="103"/>
      <c r="S873" s="103"/>
      <c r="T873" s="103"/>
      <c r="U873" s="103"/>
      <c r="V873" s="103"/>
      <c r="W873" s="103"/>
      <c r="X873" s="103"/>
      <c r="Y873" s="103"/>
    </row>
    <row r="874" spans="1:27">
      <c r="A874" s="108" t="s">
        <v>176</v>
      </c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/>
      <c r="N874" s="103"/>
      <c r="O874" s="103"/>
      <c r="P874" s="103"/>
      <c r="Q874" s="103"/>
      <c r="R874" s="103"/>
      <c r="S874" s="103"/>
      <c r="T874" s="103"/>
      <c r="U874" s="103"/>
      <c r="V874" s="103"/>
      <c r="W874" s="103"/>
      <c r="X874" s="103"/>
      <c r="Y874" s="103"/>
    </row>
    <row r="875" spans="1:27" ht="21">
      <c r="A875" s="108" t="s">
        <v>181</v>
      </c>
      <c r="B875" s="103"/>
      <c r="C875" s="103"/>
      <c r="D875" s="103"/>
      <c r="E875" s="103"/>
      <c r="F875" s="103"/>
      <c r="G875" s="103"/>
      <c r="H875" s="103"/>
      <c r="I875" s="103"/>
      <c r="J875" s="103"/>
      <c r="K875" s="103"/>
      <c r="L875" s="103"/>
      <c r="M875" s="103"/>
      <c r="N875" s="103"/>
      <c r="O875" s="103"/>
      <c r="P875" s="103"/>
      <c r="Q875" s="103"/>
      <c r="R875" s="103"/>
      <c r="S875" s="103"/>
      <c r="T875" s="103"/>
      <c r="U875" s="103"/>
      <c r="V875" s="103"/>
      <c r="W875" s="103"/>
      <c r="X875" s="103"/>
      <c r="Y875" s="103"/>
      <c r="AA875" s="116" t="s">
        <v>250</v>
      </c>
    </row>
    <row r="876" spans="1:27">
      <c r="A876" s="108" t="s">
        <v>184</v>
      </c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3"/>
      <c r="O876" s="103"/>
      <c r="P876" s="103"/>
      <c r="Q876" s="103"/>
      <c r="R876" s="103"/>
      <c r="S876" s="103"/>
      <c r="T876" s="103"/>
      <c r="U876" s="103"/>
      <c r="V876" s="103"/>
      <c r="W876" s="103"/>
      <c r="X876" s="103"/>
      <c r="Y876" s="103"/>
      <c r="AA876" s="271">
        <f>COUNTIF($B884:$Y884,"-")</f>
        <v>24</v>
      </c>
    </row>
    <row r="877" spans="1:27">
      <c r="A877" s="108" t="s">
        <v>208</v>
      </c>
      <c r="B877" s="103"/>
      <c r="C877" s="103"/>
      <c r="D877" s="103"/>
      <c r="E877" s="103"/>
      <c r="F877" s="103"/>
      <c r="G877" s="103"/>
      <c r="H877" s="103"/>
      <c r="I877" s="103"/>
      <c r="J877" s="103"/>
      <c r="K877" s="103"/>
      <c r="L877" s="103"/>
      <c r="M877" s="103"/>
      <c r="N877" s="103"/>
      <c r="O877" s="103"/>
      <c r="P877" s="103"/>
      <c r="Q877" s="103"/>
      <c r="R877" s="103"/>
      <c r="S877" s="103"/>
      <c r="T877" s="103"/>
      <c r="U877" s="103"/>
      <c r="V877" s="103"/>
      <c r="W877" s="103"/>
      <c r="X877" s="103"/>
      <c r="Y877" s="103"/>
      <c r="AA877" s="271"/>
    </row>
    <row r="878" spans="1:27">
      <c r="A878" s="108" t="s">
        <v>209</v>
      </c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/>
      <c r="N878" s="103"/>
      <c r="O878" s="103"/>
      <c r="P878" s="103"/>
      <c r="Q878" s="103"/>
      <c r="R878" s="103"/>
      <c r="S878" s="103"/>
      <c r="T878" s="103"/>
      <c r="U878" s="103"/>
      <c r="V878" s="103"/>
      <c r="W878" s="103"/>
      <c r="X878" s="103"/>
      <c r="Y878" s="103"/>
    </row>
    <row r="879" spans="1:27">
      <c r="A879" s="108" t="s">
        <v>198</v>
      </c>
      <c r="B879" s="103"/>
      <c r="C879" s="103"/>
      <c r="D879" s="103"/>
      <c r="E879" s="103"/>
      <c r="F879" s="103"/>
      <c r="G879" s="103"/>
      <c r="H879" s="103"/>
      <c r="I879" s="103"/>
      <c r="J879" s="103"/>
      <c r="K879" s="103"/>
      <c r="L879" s="103"/>
      <c r="M879" s="103"/>
      <c r="N879" s="103"/>
      <c r="O879" s="103"/>
      <c r="P879" s="103"/>
      <c r="Q879" s="103"/>
      <c r="R879" s="103"/>
      <c r="S879" s="103"/>
      <c r="T879" s="103"/>
      <c r="U879" s="103"/>
      <c r="V879" s="103"/>
      <c r="W879" s="103"/>
      <c r="X879" s="103"/>
      <c r="Y879" s="103"/>
    </row>
    <row r="880" spans="1:27">
      <c r="A880" s="108" t="s">
        <v>200</v>
      </c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3"/>
      <c r="O880" s="103"/>
      <c r="P880" s="103"/>
      <c r="Q880" s="103"/>
      <c r="R880" s="103"/>
      <c r="S880" s="103"/>
      <c r="T880" s="103"/>
      <c r="U880" s="103"/>
      <c r="V880" s="103"/>
      <c r="W880" s="103"/>
      <c r="X880" s="103"/>
      <c r="Y880" s="103"/>
    </row>
    <row r="881" spans="1:27">
      <c r="A881" s="108" t="s">
        <v>201</v>
      </c>
      <c r="B881" s="103"/>
      <c r="C881" s="103"/>
      <c r="D881" s="103"/>
      <c r="E881" s="103"/>
      <c r="F881" s="103"/>
      <c r="G881" s="103"/>
      <c r="H881" s="103"/>
      <c r="I881" s="103"/>
      <c r="J881" s="103"/>
      <c r="K881" s="103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</row>
    <row r="882" spans="1:27">
      <c r="A882" s="108" t="s">
        <v>202</v>
      </c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</row>
    <row r="883" spans="1:27">
      <c r="A883" s="108" t="s">
        <v>203</v>
      </c>
    </row>
    <row r="884" spans="1:27">
      <c r="A884" s="110" t="s">
        <v>204</v>
      </c>
      <c r="B884" s="109" t="str">
        <f t="shared" ref="B884:Y884" si="58">IF(COUNTA(B872:B883)=0,"-",COUNTA(B872:B883)/12)</f>
        <v>-</v>
      </c>
      <c r="C884" s="109" t="str">
        <f t="shared" si="58"/>
        <v>-</v>
      </c>
      <c r="D884" s="109" t="str">
        <f t="shared" si="58"/>
        <v>-</v>
      </c>
      <c r="E884" s="109" t="str">
        <f t="shared" si="58"/>
        <v>-</v>
      </c>
      <c r="F884" s="109" t="str">
        <f t="shared" si="58"/>
        <v>-</v>
      </c>
      <c r="G884" s="109" t="str">
        <f t="shared" si="58"/>
        <v>-</v>
      </c>
      <c r="H884" s="109" t="str">
        <f t="shared" si="58"/>
        <v>-</v>
      </c>
      <c r="I884" s="109" t="str">
        <f t="shared" si="58"/>
        <v>-</v>
      </c>
      <c r="J884" s="109" t="str">
        <f t="shared" si="58"/>
        <v>-</v>
      </c>
      <c r="K884" s="109" t="str">
        <f t="shared" si="58"/>
        <v>-</v>
      </c>
      <c r="L884" s="109" t="str">
        <f t="shared" si="58"/>
        <v>-</v>
      </c>
      <c r="M884" s="109" t="str">
        <f t="shared" si="58"/>
        <v>-</v>
      </c>
      <c r="N884" s="109" t="str">
        <f t="shared" si="58"/>
        <v>-</v>
      </c>
      <c r="O884" s="109" t="str">
        <f t="shared" si="58"/>
        <v>-</v>
      </c>
      <c r="P884" s="109" t="str">
        <f t="shared" si="58"/>
        <v>-</v>
      </c>
      <c r="Q884" s="109" t="str">
        <f t="shared" si="58"/>
        <v>-</v>
      </c>
      <c r="R884" s="109" t="str">
        <f t="shared" si="58"/>
        <v>-</v>
      </c>
      <c r="S884" s="109" t="str">
        <f t="shared" si="58"/>
        <v>-</v>
      </c>
      <c r="T884" s="109" t="str">
        <f t="shared" si="58"/>
        <v>-</v>
      </c>
      <c r="U884" s="109" t="str">
        <f t="shared" si="58"/>
        <v>-</v>
      </c>
      <c r="V884" s="109" t="str">
        <f t="shared" si="58"/>
        <v>-</v>
      </c>
      <c r="W884" s="109" t="str">
        <f t="shared" si="58"/>
        <v>-</v>
      </c>
      <c r="X884" s="109" t="str">
        <f t="shared" si="58"/>
        <v>-</v>
      </c>
      <c r="Y884" s="109" t="str">
        <f t="shared" si="58"/>
        <v>-</v>
      </c>
    </row>
    <row r="886" spans="1:27">
      <c r="A886" s="120">
        <f>A871+1</f>
        <v>44779</v>
      </c>
      <c r="B886" s="118" t="s">
        <v>513</v>
      </c>
      <c r="C886" s="118" t="s">
        <v>514</v>
      </c>
      <c r="D886" s="118" t="s">
        <v>515</v>
      </c>
      <c r="E886" s="118" t="s">
        <v>516</v>
      </c>
      <c r="F886" s="118" t="s">
        <v>517</v>
      </c>
      <c r="G886" s="118" t="s">
        <v>518</v>
      </c>
      <c r="H886" s="118" t="s">
        <v>519</v>
      </c>
      <c r="I886" s="118" t="s">
        <v>520</v>
      </c>
      <c r="J886" s="118" t="s">
        <v>521</v>
      </c>
      <c r="K886" s="118" t="s">
        <v>522</v>
      </c>
      <c r="L886" s="118" t="s">
        <v>523</v>
      </c>
      <c r="M886" s="118" t="s">
        <v>524</v>
      </c>
      <c r="N886" s="118" t="s">
        <v>525</v>
      </c>
      <c r="O886" s="118" t="s">
        <v>526</v>
      </c>
      <c r="P886" s="118" t="s">
        <v>527</v>
      </c>
      <c r="Q886" s="118" t="s">
        <v>528</v>
      </c>
      <c r="R886" s="118" t="s">
        <v>529</v>
      </c>
      <c r="S886" s="118" t="s">
        <v>530</v>
      </c>
      <c r="T886" s="118" t="s">
        <v>531</v>
      </c>
      <c r="U886" s="118" t="s">
        <v>532</v>
      </c>
      <c r="V886" s="118" t="s">
        <v>533</v>
      </c>
      <c r="W886" s="118" t="s">
        <v>534</v>
      </c>
      <c r="X886" s="118" t="s">
        <v>535</v>
      </c>
      <c r="Y886" s="118" t="s">
        <v>536</v>
      </c>
    </row>
    <row r="887" spans="1:27">
      <c r="A887" s="108" t="s">
        <v>168</v>
      </c>
      <c r="B887" s="103"/>
      <c r="C887" s="103"/>
      <c r="D887" s="103"/>
      <c r="E887" s="103"/>
      <c r="F887" s="103"/>
      <c r="G887" s="103"/>
      <c r="H887" s="103"/>
      <c r="I887" s="103"/>
      <c r="J887" s="103"/>
      <c r="K887" s="103"/>
      <c r="L887" s="103"/>
      <c r="M887" s="103"/>
      <c r="N887" s="103"/>
      <c r="O887" s="103"/>
      <c r="P887" s="103"/>
      <c r="Q887" s="103"/>
      <c r="R887" s="103"/>
      <c r="S887" s="103"/>
      <c r="T887" s="103"/>
      <c r="U887" s="103"/>
      <c r="V887" s="103"/>
      <c r="W887" s="103"/>
      <c r="X887" s="103"/>
      <c r="Y887" s="103"/>
    </row>
    <row r="888" spans="1:27">
      <c r="A888" s="108" t="s">
        <v>174</v>
      </c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3"/>
      <c r="O888" s="103"/>
      <c r="P888" s="103"/>
      <c r="Q888" s="103"/>
      <c r="R888" s="103"/>
      <c r="S888" s="103"/>
      <c r="T888" s="103"/>
      <c r="U888" s="103"/>
      <c r="V888" s="103"/>
      <c r="W888" s="103"/>
      <c r="X888" s="103"/>
      <c r="Y888" s="103"/>
    </row>
    <row r="889" spans="1:27">
      <c r="A889" s="108" t="s">
        <v>176</v>
      </c>
      <c r="B889" s="103"/>
      <c r="C889" s="103"/>
      <c r="D889" s="103"/>
      <c r="E889" s="103"/>
      <c r="F889" s="103"/>
      <c r="G889" s="103"/>
      <c r="H889" s="103"/>
      <c r="I889" s="103"/>
      <c r="J889" s="103"/>
      <c r="K889" s="103"/>
      <c r="L889" s="103"/>
      <c r="M889" s="103"/>
      <c r="N889" s="103"/>
      <c r="O889" s="103"/>
      <c r="P889" s="103"/>
      <c r="Q889" s="103"/>
      <c r="R889" s="103"/>
      <c r="S889" s="103"/>
      <c r="T889" s="103"/>
      <c r="U889" s="103"/>
      <c r="V889" s="103"/>
      <c r="W889" s="103"/>
      <c r="X889" s="103"/>
      <c r="Y889" s="103"/>
    </row>
    <row r="890" spans="1:27" ht="21">
      <c r="A890" s="108" t="s">
        <v>181</v>
      </c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3"/>
      <c r="O890" s="103"/>
      <c r="P890" s="103"/>
      <c r="Q890" s="103"/>
      <c r="R890" s="103"/>
      <c r="S890" s="103"/>
      <c r="T890" s="103"/>
      <c r="U890" s="103"/>
      <c r="V890" s="103"/>
      <c r="W890" s="103"/>
      <c r="X890" s="103"/>
      <c r="Y890" s="103"/>
      <c r="AA890" s="116" t="s">
        <v>250</v>
      </c>
    </row>
    <row r="891" spans="1:27">
      <c r="A891" s="108" t="s">
        <v>184</v>
      </c>
      <c r="B891" s="103"/>
      <c r="C891" s="103"/>
      <c r="D891" s="103"/>
      <c r="E891" s="103"/>
      <c r="F891" s="103"/>
      <c r="G891" s="103"/>
      <c r="H891" s="103"/>
      <c r="I891" s="103"/>
      <c r="J891" s="103"/>
      <c r="K891" s="103"/>
      <c r="L891" s="103"/>
      <c r="M891" s="103"/>
      <c r="N891" s="103"/>
      <c r="O891" s="103"/>
      <c r="P891" s="103"/>
      <c r="Q891" s="103"/>
      <c r="R891" s="103"/>
      <c r="S891" s="103"/>
      <c r="T891" s="103"/>
      <c r="U891" s="103"/>
      <c r="V891" s="103"/>
      <c r="W891" s="103"/>
      <c r="X891" s="103"/>
      <c r="Y891" s="103"/>
      <c r="AA891" s="271">
        <f>COUNTIF($B899:$Y899,"-")</f>
        <v>24</v>
      </c>
    </row>
    <row r="892" spans="1:27">
      <c r="A892" s="108" t="s">
        <v>208</v>
      </c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3"/>
      <c r="O892" s="103"/>
      <c r="P892" s="103"/>
      <c r="Q892" s="103"/>
      <c r="R892" s="103"/>
      <c r="S892" s="103"/>
      <c r="T892" s="103"/>
      <c r="U892" s="103"/>
      <c r="V892" s="103"/>
      <c r="W892" s="103"/>
      <c r="X892" s="103"/>
      <c r="Y892" s="103"/>
      <c r="AA892" s="271"/>
    </row>
    <row r="893" spans="1:27">
      <c r="A893" s="108" t="s">
        <v>209</v>
      </c>
      <c r="B893" s="103"/>
      <c r="C893" s="103"/>
      <c r="D893" s="103"/>
      <c r="E893" s="103"/>
      <c r="F893" s="103"/>
      <c r="G893" s="103"/>
      <c r="H893" s="103"/>
      <c r="I893" s="103"/>
      <c r="J893" s="103"/>
      <c r="K893" s="103"/>
      <c r="L893" s="103"/>
      <c r="M893" s="103"/>
      <c r="N893" s="103"/>
      <c r="O893" s="103"/>
      <c r="P893" s="103"/>
      <c r="Q893" s="103"/>
      <c r="R893" s="103"/>
      <c r="S893" s="103"/>
      <c r="T893" s="103"/>
      <c r="U893" s="103"/>
      <c r="V893" s="103"/>
      <c r="W893" s="103"/>
      <c r="X893" s="103"/>
      <c r="Y893" s="103"/>
    </row>
    <row r="894" spans="1:27">
      <c r="A894" s="108" t="s">
        <v>198</v>
      </c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3"/>
      <c r="O894" s="103"/>
      <c r="P894" s="103"/>
      <c r="Q894" s="103"/>
      <c r="R894" s="103"/>
      <c r="S894" s="103"/>
      <c r="T894" s="103"/>
      <c r="U894" s="103"/>
      <c r="V894" s="103"/>
      <c r="W894" s="103"/>
      <c r="X894" s="103"/>
      <c r="Y894" s="103"/>
    </row>
    <row r="895" spans="1:27">
      <c r="A895" s="108" t="s">
        <v>200</v>
      </c>
      <c r="B895" s="103"/>
      <c r="C895" s="103"/>
      <c r="D895" s="103"/>
      <c r="E895" s="103"/>
      <c r="F895" s="103"/>
      <c r="G895" s="103"/>
      <c r="H895" s="103"/>
      <c r="I895" s="103"/>
      <c r="J895" s="103"/>
      <c r="K895" s="103"/>
      <c r="L895" s="103"/>
      <c r="M895" s="103"/>
      <c r="N895" s="103"/>
      <c r="O895" s="103"/>
      <c r="P895" s="103"/>
      <c r="Q895" s="103"/>
      <c r="R895" s="103"/>
      <c r="S895" s="103"/>
      <c r="T895" s="103"/>
      <c r="U895" s="103"/>
      <c r="V895" s="103"/>
      <c r="W895" s="103"/>
      <c r="X895" s="103"/>
      <c r="Y895" s="103"/>
    </row>
    <row r="896" spans="1:27">
      <c r="A896" s="108" t="s">
        <v>201</v>
      </c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/>
      <c r="N896" s="103"/>
      <c r="O896" s="103"/>
      <c r="P896" s="103"/>
      <c r="Q896" s="103"/>
      <c r="R896" s="103"/>
      <c r="S896" s="103"/>
      <c r="T896" s="103"/>
      <c r="U896" s="103"/>
      <c r="V896" s="103"/>
      <c r="W896" s="103"/>
      <c r="X896" s="103"/>
      <c r="Y896" s="103"/>
    </row>
    <row r="897" spans="1:27">
      <c r="A897" s="108" t="s">
        <v>202</v>
      </c>
      <c r="B897" s="103"/>
      <c r="C897" s="103"/>
      <c r="D897" s="103"/>
      <c r="E897" s="103"/>
      <c r="F897" s="103"/>
      <c r="G897" s="103"/>
      <c r="H897" s="103"/>
      <c r="I897" s="103"/>
      <c r="J897" s="103"/>
      <c r="K897" s="103"/>
      <c r="L897" s="103"/>
      <c r="M897" s="103"/>
      <c r="N897" s="103"/>
      <c r="O897" s="103"/>
      <c r="P897" s="103"/>
      <c r="Q897" s="103"/>
      <c r="R897" s="103"/>
      <c r="S897" s="103"/>
      <c r="T897" s="103"/>
      <c r="U897" s="103"/>
      <c r="V897" s="103"/>
      <c r="W897" s="103"/>
      <c r="X897" s="103"/>
      <c r="Y897" s="103"/>
    </row>
    <row r="898" spans="1:27">
      <c r="A898" s="108" t="s">
        <v>203</v>
      </c>
    </row>
    <row r="899" spans="1:27">
      <c r="A899" s="110" t="s">
        <v>204</v>
      </c>
      <c r="B899" s="109" t="str">
        <f t="shared" ref="B899:Y899" si="59">IF(COUNTA(B887:B898)=0,"-",COUNTA(B887:B898)/12)</f>
        <v>-</v>
      </c>
      <c r="C899" s="109" t="str">
        <f t="shared" si="59"/>
        <v>-</v>
      </c>
      <c r="D899" s="109" t="str">
        <f t="shared" si="59"/>
        <v>-</v>
      </c>
      <c r="E899" s="109" t="str">
        <f t="shared" si="59"/>
        <v>-</v>
      </c>
      <c r="F899" s="109" t="str">
        <f t="shared" si="59"/>
        <v>-</v>
      </c>
      <c r="G899" s="109" t="str">
        <f t="shared" si="59"/>
        <v>-</v>
      </c>
      <c r="H899" s="109" t="str">
        <f t="shared" si="59"/>
        <v>-</v>
      </c>
      <c r="I899" s="109" t="str">
        <f t="shared" si="59"/>
        <v>-</v>
      </c>
      <c r="J899" s="109" t="str">
        <f t="shared" si="59"/>
        <v>-</v>
      </c>
      <c r="K899" s="109" t="str">
        <f t="shared" si="59"/>
        <v>-</v>
      </c>
      <c r="L899" s="109" t="str">
        <f t="shared" si="59"/>
        <v>-</v>
      </c>
      <c r="M899" s="109" t="str">
        <f t="shared" si="59"/>
        <v>-</v>
      </c>
      <c r="N899" s="109" t="str">
        <f t="shared" si="59"/>
        <v>-</v>
      </c>
      <c r="O899" s="109" t="str">
        <f t="shared" si="59"/>
        <v>-</v>
      </c>
      <c r="P899" s="109" t="str">
        <f t="shared" si="59"/>
        <v>-</v>
      </c>
      <c r="Q899" s="109" t="str">
        <f t="shared" si="59"/>
        <v>-</v>
      </c>
      <c r="R899" s="109" t="str">
        <f t="shared" si="59"/>
        <v>-</v>
      </c>
      <c r="S899" s="109" t="str">
        <f t="shared" si="59"/>
        <v>-</v>
      </c>
      <c r="T899" s="109" t="str">
        <f t="shared" si="59"/>
        <v>-</v>
      </c>
      <c r="U899" s="109" t="str">
        <f t="shared" si="59"/>
        <v>-</v>
      </c>
      <c r="V899" s="109" t="str">
        <f t="shared" si="59"/>
        <v>-</v>
      </c>
      <c r="W899" s="109" t="str">
        <f t="shared" si="59"/>
        <v>-</v>
      </c>
      <c r="X899" s="109" t="str">
        <f t="shared" si="59"/>
        <v>-</v>
      </c>
      <c r="Y899" s="109" t="str">
        <f t="shared" si="59"/>
        <v>-</v>
      </c>
    </row>
    <row r="901" spans="1:27">
      <c r="A901" s="120">
        <f>A886+1</f>
        <v>44780</v>
      </c>
      <c r="B901" s="118" t="s">
        <v>513</v>
      </c>
      <c r="C901" s="118" t="s">
        <v>514</v>
      </c>
      <c r="D901" s="118" t="s">
        <v>515</v>
      </c>
      <c r="E901" s="118" t="s">
        <v>516</v>
      </c>
      <c r="F901" s="118" t="s">
        <v>517</v>
      </c>
      <c r="G901" s="118" t="s">
        <v>518</v>
      </c>
      <c r="H901" s="118" t="s">
        <v>519</v>
      </c>
      <c r="I901" s="118" t="s">
        <v>520</v>
      </c>
      <c r="J901" s="118" t="s">
        <v>521</v>
      </c>
      <c r="K901" s="118" t="s">
        <v>522</v>
      </c>
      <c r="L901" s="118" t="s">
        <v>523</v>
      </c>
      <c r="M901" s="118" t="s">
        <v>524</v>
      </c>
      <c r="N901" s="118" t="s">
        <v>525</v>
      </c>
      <c r="O901" s="118" t="s">
        <v>526</v>
      </c>
      <c r="P901" s="118" t="s">
        <v>527</v>
      </c>
      <c r="Q901" s="118" t="s">
        <v>528</v>
      </c>
      <c r="R901" s="118" t="s">
        <v>529</v>
      </c>
      <c r="S901" s="118" t="s">
        <v>530</v>
      </c>
      <c r="T901" s="118" t="s">
        <v>531</v>
      </c>
      <c r="U901" s="118" t="s">
        <v>532</v>
      </c>
      <c r="V901" s="118" t="s">
        <v>533</v>
      </c>
      <c r="W901" s="118" t="s">
        <v>534</v>
      </c>
      <c r="X901" s="118" t="s">
        <v>535</v>
      </c>
      <c r="Y901" s="118" t="s">
        <v>536</v>
      </c>
    </row>
    <row r="902" spans="1:27">
      <c r="A902" s="108" t="s">
        <v>168</v>
      </c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3"/>
      <c r="O902" s="103"/>
      <c r="P902" s="103"/>
      <c r="Q902" s="103"/>
      <c r="R902" s="103"/>
      <c r="S902" s="103"/>
      <c r="T902" s="103"/>
      <c r="U902" s="103"/>
      <c r="V902" s="103"/>
      <c r="W902" s="103"/>
      <c r="X902" s="103"/>
      <c r="Y902" s="103"/>
    </row>
    <row r="903" spans="1:27">
      <c r="A903" s="108" t="s">
        <v>174</v>
      </c>
      <c r="B903" s="103"/>
      <c r="C903" s="103"/>
      <c r="D903" s="103"/>
      <c r="E903" s="103"/>
      <c r="F903" s="103"/>
      <c r="G903" s="103"/>
      <c r="H903" s="103"/>
      <c r="I903" s="103"/>
      <c r="J903" s="103"/>
      <c r="K903" s="103"/>
      <c r="L903" s="103"/>
      <c r="M903" s="103"/>
      <c r="N903" s="103"/>
      <c r="O903" s="103"/>
      <c r="P903" s="103"/>
      <c r="Q903" s="103"/>
      <c r="R903" s="103"/>
      <c r="S903" s="103"/>
      <c r="T903" s="103"/>
      <c r="U903" s="103"/>
      <c r="V903" s="103"/>
      <c r="W903" s="103"/>
      <c r="X903" s="103"/>
      <c r="Y903" s="103"/>
    </row>
    <row r="904" spans="1:27">
      <c r="A904" s="108" t="s">
        <v>176</v>
      </c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/>
      <c r="N904" s="103"/>
      <c r="O904" s="103"/>
      <c r="P904" s="103"/>
      <c r="Q904" s="103"/>
      <c r="R904" s="103"/>
      <c r="S904" s="103"/>
      <c r="T904" s="103"/>
      <c r="U904" s="103"/>
      <c r="V904" s="103"/>
      <c r="W904" s="103"/>
      <c r="X904" s="103"/>
      <c r="Y904" s="103"/>
    </row>
    <row r="905" spans="1:27" ht="21">
      <c r="A905" s="108" t="s">
        <v>181</v>
      </c>
      <c r="B905" s="103"/>
      <c r="C905" s="103"/>
      <c r="D905" s="103"/>
      <c r="E905" s="103"/>
      <c r="F905" s="103"/>
      <c r="G905" s="103"/>
      <c r="H905" s="103"/>
      <c r="I905" s="103"/>
      <c r="J905" s="103"/>
      <c r="K905" s="103"/>
      <c r="L905" s="103"/>
      <c r="M905" s="103"/>
      <c r="N905" s="103"/>
      <c r="O905" s="103"/>
      <c r="P905" s="103"/>
      <c r="Q905" s="103"/>
      <c r="R905" s="103"/>
      <c r="S905" s="103"/>
      <c r="T905" s="103"/>
      <c r="U905" s="103"/>
      <c r="V905" s="103"/>
      <c r="W905" s="103"/>
      <c r="X905" s="103"/>
      <c r="Y905" s="103"/>
      <c r="AA905" s="116" t="s">
        <v>250</v>
      </c>
    </row>
    <row r="906" spans="1:27">
      <c r="A906" s="108" t="s">
        <v>184</v>
      </c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3"/>
      <c r="O906" s="103"/>
      <c r="P906" s="103"/>
      <c r="Q906" s="103"/>
      <c r="R906" s="103"/>
      <c r="S906" s="103"/>
      <c r="T906" s="103"/>
      <c r="U906" s="103"/>
      <c r="V906" s="103"/>
      <c r="W906" s="103"/>
      <c r="X906" s="103"/>
      <c r="Y906" s="103"/>
      <c r="AA906" s="271">
        <f>COUNTIF($B914:$Y914,"-")</f>
        <v>24</v>
      </c>
    </row>
    <row r="907" spans="1:27">
      <c r="A907" s="108" t="s">
        <v>208</v>
      </c>
      <c r="B907" s="103"/>
      <c r="C907" s="103"/>
      <c r="D907" s="103"/>
      <c r="E907" s="103"/>
      <c r="F907" s="103"/>
      <c r="G907" s="103"/>
      <c r="H907" s="103"/>
      <c r="I907" s="103"/>
      <c r="J907" s="103"/>
      <c r="K907" s="103"/>
      <c r="L907" s="103"/>
      <c r="M907" s="103"/>
      <c r="N907" s="103"/>
      <c r="O907" s="103"/>
      <c r="P907" s="103"/>
      <c r="Q907" s="103"/>
      <c r="R907" s="103"/>
      <c r="S907" s="103"/>
      <c r="T907" s="103"/>
      <c r="U907" s="103"/>
      <c r="V907" s="103"/>
      <c r="W907" s="103"/>
      <c r="X907" s="103"/>
      <c r="Y907" s="103"/>
      <c r="AA907" s="271"/>
    </row>
    <row r="908" spans="1:27">
      <c r="A908" s="108" t="s">
        <v>209</v>
      </c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3"/>
      <c r="O908" s="103"/>
      <c r="P908" s="103"/>
      <c r="Q908" s="103"/>
      <c r="R908" s="103"/>
      <c r="S908" s="103"/>
      <c r="T908" s="103"/>
      <c r="U908" s="103"/>
      <c r="V908" s="103"/>
      <c r="W908" s="103"/>
      <c r="X908" s="103"/>
      <c r="Y908" s="103"/>
    </row>
    <row r="909" spans="1:27">
      <c r="A909" s="108" t="s">
        <v>198</v>
      </c>
      <c r="B909" s="103"/>
      <c r="C909" s="103"/>
      <c r="D909" s="103"/>
      <c r="E909" s="103"/>
      <c r="F909" s="103"/>
      <c r="G909" s="103"/>
      <c r="H909" s="103"/>
      <c r="I909" s="103"/>
      <c r="J909" s="103"/>
      <c r="K909" s="103"/>
      <c r="L909" s="103"/>
      <c r="M909" s="103"/>
      <c r="N909" s="103"/>
      <c r="O909" s="103"/>
      <c r="P909" s="103"/>
      <c r="Q909" s="103"/>
      <c r="R909" s="103"/>
      <c r="S909" s="103"/>
      <c r="T909" s="103"/>
      <c r="U909" s="103"/>
      <c r="V909" s="103"/>
      <c r="W909" s="103"/>
      <c r="X909" s="103"/>
      <c r="Y909" s="103"/>
    </row>
    <row r="910" spans="1:27">
      <c r="A910" s="108" t="s">
        <v>200</v>
      </c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3"/>
      <c r="O910" s="103"/>
      <c r="P910" s="103"/>
      <c r="Q910" s="103"/>
      <c r="R910" s="103"/>
      <c r="S910" s="103"/>
      <c r="T910" s="103"/>
      <c r="U910" s="103"/>
      <c r="V910" s="103"/>
      <c r="W910" s="103"/>
      <c r="X910" s="103"/>
      <c r="Y910" s="103"/>
    </row>
    <row r="911" spans="1:27">
      <c r="A911" s="108" t="s">
        <v>201</v>
      </c>
      <c r="B911" s="103"/>
      <c r="C911" s="103"/>
      <c r="D911" s="103"/>
      <c r="E911" s="103"/>
      <c r="F911" s="103"/>
      <c r="G911" s="103"/>
      <c r="H911" s="103"/>
      <c r="I911" s="103"/>
      <c r="J911" s="103"/>
      <c r="K911" s="103"/>
      <c r="L911" s="103"/>
      <c r="M911" s="103"/>
      <c r="N911" s="103"/>
      <c r="O911" s="103"/>
      <c r="P911" s="103"/>
      <c r="Q911" s="103"/>
      <c r="R911" s="103"/>
      <c r="S911" s="103"/>
      <c r="T911" s="103"/>
      <c r="U911" s="103"/>
      <c r="V911" s="103"/>
      <c r="W911" s="103"/>
      <c r="X911" s="103"/>
      <c r="Y911" s="103"/>
    </row>
    <row r="912" spans="1:27">
      <c r="A912" s="108" t="s">
        <v>202</v>
      </c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3"/>
      <c r="O912" s="103"/>
      <c r="P912" s="103"/>
      <c r="Q912" s="103"/>
      <c r="R912" s="103"/>
      <c r="S912" s="103"/>
      <c r="T912" s="103"/>
      <c r="U912" s="103"/>
      <c r="V912" s="103"/>
      <c r="W912" s="103"/>
      <c r="X912" s="103"/>
      <c r="Y912" s="103"/>
    </row>
    <row r="913" spans="1:27">
      <c r="A913" s="108" t="s">
        <v>203</v>
      </c>
    </row>
    <row r="914" spans="1:27">
      <c r="A914" s="110" t="s">
        <v>204</v>
      </c>
      <c r="B914" s="109" t="str">
        <f t="shared" ref="B914:Y914" si="60">IF(COUNTA(B902:B913)=0,"-",COUNTA(B902:B913)/12)</f>
        <v>-</v>
      </c>
      <c r="C914" s="109" t="str">
        <f t="shared" si="60"/>
        <v>-</v>
      </c>
      <c r="D914" s="109" t="str">
        <f t="shared" si="60"/>
        <v>-</v>
      </c>
      <c r="E914" s="109" t="str">
        <f t="shared" si="60"/>
        <v>-</v>
      </c>
      <c r="F914" s="109" t="str">
        <f t="shared" si="60"/>
        <v>-</v>
      </c>
      <c r="G914" s="109" t="str">
        <f t="shared" si="60"/>
        <v>-</v>
      </c>
      <c r="H914" s="109" t="str">
        <f t="shared" si="60"/>
        <v>-</v>
      </c>
      <c r="I914" s="109" t="str">
        <f t="shared" si="60"/>
        <v>-</v>
      </c>
      <c r="J914" s="109" t="str">
        <f t="shared" si="60"/>
        <v>-</v>
      </c>
      <c r="K914" s="109" t="str">
        <f t="shared" si="60"/>
        <v>-</v>
      </c>
      <c r="L914" s="109" t="str">
        <f t="shared" si="60"/>
        <v>-</v>
      </c>
      <c r="M914" s="109" t="str">
        <f t="shared" si="60"/>
        <v>-</v>
      </c>
      <c r="N914" s="109" t="str">
        <f t="shared" si="60"/>
        <v>-</v>
      </c>
      <c r="O914" s="109" t="str">
        <f t="shared" si="60"/>
        <v>-</v>
      </c>
      <c r="P914" s="109" t="str">
        <f t="shared" si="60"/>
        <v>-</v>
      </c>
      <c r="Q914" s="109" t="str">
        <f t="shared" si="60"/>
        <v>-</v>
      </c>
      <c r="R914" s="109" t="str">
        <f t="shared" si="60"/>
        <v>-</v>
      </c>
      <c r="S914" s="109" t="str">
        <f t="shared" si="60"/>
        <v>-</v>
      </c>
      <c r="T914" s="109" t="str">
        <f t="shared" si="60"/>
        <v>-</v>
      </c>
      <c r="U914" s="109" t="str">
        <f t="shared" si="60"/>
        <v>-</v>
      </c>
      <c r="V914" s="109" t="str">
        <f t="shared" si="60"/>
        <v>-</v>
      </c>
      <c r="W914" s="109" t="str">
        <f t="shared" si="60"/>
        <v>-</v>
      </c>
      <c r="X914" s="109" t="str">
        <f t="shared" si="60"/>
        <v>-</v>
      </c>
      <c r="Y914" s="109" t="str">
        <f t="shared" si="60"/>
        <v>-</v>
      </c>
    </row>
    <row r="916" spans="1:27">
      <c r="A916" s="120">
        <f>A901+1</f>
        <v>44781</v>
      </c>
      <c r="B916" s="118" t="s">
        <v>513</v>
      </c>
      <c r="C916" s="118" t="s">
        <v>514</v>
      </c>
      <c r="D916" s="118" t="s">
        <v>515</v>
      </c>
      <c r="E916" s="118" t="s">
        <v>516</v>
      </c>
      <c r="F916" s="118" t="s">
        <v>517</v>
      </c>
      <c r="G916" s="118" t="s">
        <v>518</v>
      </c>
      <c r="H916" s="118" t="s">
        <v>519</v>
      </c>
      <c r="I916" s="118" t="s">
        <v>520</v>
      </c>
      <c r="J916" s="118" t="s">
        <v>521</v>
      </c>
      <c r="K916" s="118" t="s">
        <v>522</v>
      </c>
      <c r="L916" s="118" t="s">
        <v>523</v>
      </c>
      <c r="M916" s="118" t="s">
        <v>524</v>
      </c>
      <c r="N916" s="118" t="s">
        <v>525</v>
      </c>
      <c r="O916" s="118" t="s">
        <v>526</v>
      </c>
      <c r="P916" s="118" t="s">
        <v>527</v>
      </c>
      <c r="Q916" s="118" t="s">
        <v>528</v>
      </c>
      <c r="R916" s="118" t="s">
        <v>529</v>
      </c>
      <c r="S916" s="118" t="s">
        <v>530</v>
      </c>
      <c r="T916" s="118" t="s">
        <v>531</v>
      </c>
      <c r="U916" s="118" t="s">
        <v>532</v>
      </c>
      <c r="V916" s="118" t="s">
        <v>533</v>
      </c>
      <c r="W916" s="118" t="s">
        <v>534</v>
      </c>
      <c r="X916" s="118" t="s">
        <v>535</v>
      </c>
      <c r="Y916" s="118" t="s">
        <v>536</v>
      </c>
    </row>
    <row r="917" spans="1:27">
      <c r="A917" s="108" t="s">
        <v>168</v>
      </c>
      <c r="B917" s="103"/>
      <c r="C917" s="103"/>
      <c r="D917" s="103"/>
      <c r="E917" s="103"/>
      <c r="F917" s="103"/>
      <c r="G917" s="103"/>
      <c r="H917" s="103"/>
      <c r="I917" s="103"/>
      <c r="J917" s="103"/>
      <c r="K917" s="103"/>
      <c r="L917" s="103"/>
      <c r="M917" s="103"/>
      <c r="N917" s="103"/>
      <c r="O917" s="103"/>
      <c r="P917" s="103"/>
      <c r="Q917" s="103"/>
      <c r="R917" s="103"/>
      <c r="S917" s="103"/>
      <c r="T917" s="103"/>
      <c r="U917" s="103"/>
      <c r="V917" s="103"/>
      <c r="W917" s="103"/>
      <c r="X917" s="103"/>
      <c r="Y917" s="103"/>
    </row>
    <row r="918" spans="1:27">
      <c r="A918" s="108" t="s">
        <v>174</v>
      </c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3"/>
      <c r="O918" s="103"/>
      <c r="P918" s="103"/>
      <c r="Q918" s="103"/>
      <c r="R918" s="103"/>
      <c r="S918" s="103"/>
      <c r="T918" s="103"/>
      <c r="U918" s="103"/>
      <c r="V918" s="103"/>
      <c r="W918" s="103"/>
      <c r="X918" s="103"/>
      <c r="Y918" s="103"/>
    </row>
    <row r="919" spans="1:27">
      <c r="A919" s="108" t="s">
        <v>176</v>
      </c>
      <c r="B919" s="103"/>
      <c r="C919" s="103"/>
      <c r="D919" s="103"/>
      <c r="E919" s="103"/>
      <c r="F919" s="103"/>
      <c r="G919" s="103"/>
      <c r="H919" s="103"/>
      <c r="I919" s="103"/>
      <c r="J919" s="103"/>
      <c r="K919" s="103"/>
      <c r="L919" s="103"/>
      <c r="M919" s="103"/>
      <c r="N919" s="103"/>
      <c r="O919" s="103"/>
      <c r="P919" s="103"/>
      <c r="Q919" s="103"/>
      <c r="R919" s="103"/>
      <c r="S919" s="103"/>
      <c r="T919" s="103"/>
      <c r="U919" s="103"/>
      <c r="V919" s="103"/>
      <c r="W919" s="103"/>
      <c r="X919" s="103"/>
      <c r="Y919" s="103"/>
    </row>
    <row r="920" spans="1:27" ht="21">
      <c r="A920" s="108" t="s">
        <v>181</v>
      </c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3"/>
      <c r="O920" s="103"/>
      <c r="P920" s="103"/>
      <c r="Q920" s="103"/>
      <c r="R920" s="103"/>
      <c r="S920" s="103"/>
      <c r="T920" s="103"/>
      <c r="U920" s="103"/>
      <c r="V920" s="103"/>
      <c r="W920" s="103"/>
      <c r="X920" s="103"/>
      <c r="Y920" s="103"/>
      <c r="AA920" s="116" t="s">
        <v>250</v>
      </c>
    </row>
    <row r="921" spans="1:27">
      <c r="A921" s="108" t="s">
        <v>184</v>
      </c>
      <c r="B921" s="103"/>
      <c r="C921" s="103"/>
      <c r="D921" s="103"/>
      <c r="E921" s="103"/>
      <c r="F921" s="103"/>
      <c r="G921" s="103"/>
      <c r="H921" s="103"/>
      <c r="I921" s="103"/>
      <c r="J921" s="103"/>
      <c r="K921" s="103"/>
      <c r="L921" s="103"/>
      <c r="M921" s="103"/>
      <c r="N921" s="103"/>
      <c r="O921" s="103"/>
      <c r="P921" s="103"/>
      <c r="Q921" s="103"/>
      <c r="R921" s="103"/>
      <c r="S921" s="103"/>
      <c r="T921" s="103"/>
      <c r="U921" s="103"/>
      <c r="V921" s="103"/>
      <c r="W921" s="103"/>
      <c r="X921" s="103"/>
      <c r="Y921" s="103"/>
      <c r="AA921" s="271">
        <f>COUNTIF($B929:$Y929,"-")</f>
        <v>24</v>
      </c>
    </row>
    <row r="922" spans="1:27">
      <c r="A922" s="108" t="s">
        <v>208</v>
      </c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3"/>
      <c r="O922" s="103"/>
      <c r="P922" s="103"/>
      <c r="Q922" s="103"/>
      <c r="R922" s="103"/>
      <c r="S922" s="103"/>
      <c r="T922" s="103"/>
      <c r="U922" s="103"/>
      <c r="V922" s="103"/>
      <c r="W922" s="103"/>
      <c r="X922" s="103"/>
      <c r="Y922" s="103"/>
      <c r="AA922" s="271"/>
    </row>
    <row r="923" spans="1:27">
      <c r="A923" s="108" t="s">
        <v>209</v>
      </c>
      <c r="B923" s="103"/>
      <c r="C923" s="103"/>
      <c r="D923" s="103"/>
      <c r="E923" s="103"/>
      <c r="F923" s="103"/>
      <c r="G923" s="103"/>
      <c r="H923" s="103"/>
      <c r="I923" s="103"/>
      <c r="J923" s="103"/>
      <c r="K923" s="103"/>
      <c r="L923" s="103"/>
      <c r="M923" s="103"/>
      <c r="N923" s="103"/>
      <c r="O923" s="103"/>
      <c r="P923" s="103"/>
      <c r="Q923" s="103"/>
      <c r="R923" s="103"/>
      <c r="S923" s="103"/>
      <c r="T923" s="103"/>
      <c r="U923" s="103"/>
      <c r="V923" s="103"/>
      <c r="W923" s="103"/>
      <c r="X923" s="103"/>
      <c r="Y923" s="103"/>
    </row>
    <row r="924" spans="1:27">
      <c r="A924" s="108" t="s">
        <v>198</v>
      </c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3"/>
      <c r="O924" s="103"/>
      <c r="P924" s="103"/>
      <c r="Q924" s="103"/>
      <c r="R924" s="103"/>
      <c r="S924" s="103"/>
      <c r="T924" s="103"/>
      <c r="U924" s="103"/>
      <c r="V924" s="103"/>
      <c r="W924" s="103"/>
      <c r="X924" s="103"/>
      <c r="Y924" s="103"/>
    </row>
    <row r="925" spans="1:27">
      <c r="A925" s="108" t="s">
        <v>200</v>
      </c>
      <c r="B925" s="103"/>
      <c r="C925" s="103"/>
      <c r="D925" s="103"/>
      <c r="E925" s="103"/>
      <c r="F925" s="103"/>
      <c r="G925" s="103"/>
      <c r="H925" s="103"/>
      <c r="I925" s="103"/>
      <c r="J925" s="103"/>
      <c r="K925" s="103"/>
      <c r="L925" s="103"/>
      <c r="M925" s="103"/>
      <c r="N925" s="103"/>
      <c r="O925" s="103"/>
      <c r="P925" s="103"/>
      <c r="Q925" s="103"/>
      <c r="R925" s="103"/>
      <c r="S925" s="103"/>
      <c r="T925" s="103"/>
      <c r="U925" s="103"/>
      <c r="V925" s="103"/>
      <c r="W925" s="103"/>
      <c r="X925" s="103"/>
      <c r="Y925" s="103"/>
    </row>
    <row r="926" spans="1:27">
      <c r="A926" s="108" t="s">
        <v>201</v>
      </c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3"/>
      <c r="O926" s="103"/>
      <c r="P926" s="103"/>
      <c r="Q926" s="103"/>
      <c r="R926" s="103"/>
      <c r="S926" s="103"/>
      <c r="T926" s="103"/>
      <c r="U926" s="103"/>
      <c r="V926" s="103"/>
      <c r="W926" s="103"/>
      <c r="X926" s="103"/>
      <c r="Y926" s="103"/>
    </row>
    <row r="927" spans="1:27">
      <c r="A927" s="108" t="s">
        <v>202</v>
      </c>
      <c r="B927" s="103"/>
      <c r="C927" s="103"/>
      <c r="D927" s="103"/>
      <c r="E927" s="103"/>
      <c r="F927" s="103"/>
      <c r="G927" s="103"/>
      <c r="H927" s="103"/>
      <c r="I927" s="103"/>
      <c r="J927" s="103"/>
      <c r="K927" s="103"/>
      <c r="L927" s="103"/>
      <c r="M927" s="103"/>
      <c r="N927" s="103"/>
      <c r="O927" s="103"/>
      <c r="P927" s="103"/>
      <c r="Q927" s="103"/>
      <c r="R927" s="103"/>
      <c r="S927" s="103"/>
      <c r="T927" s="103"/>
      <c r="U927" s="103"/>
      <c r="V927" s="103"/>
      <c r="W927" s="103"/>
      <c r="X927" s="103"/>
      <c r="Y927" s="103"/>
    </row>
    <row r="928" spans="1:27">
      <c r="A928" s="108" t="s">
        <v>203</v>
      </c>
    </row>
    <row r="929" spans="1:27">
      <c r="A929" s="110" t="s">
        <v>204</v>
      </c>
      <c r="B929" s="109" t="str">
        <f t="shared" ref="B929:Y929" si="61">IF(COUNTA(B917:B928)=0,"-",COUNTA(B917:B928)/12)</f>
        <v>-</v>
      </c>
      <c r="C929" s="109" t="str">
        <f t="shared" si="61"/>
        <v>-</v>
      </c>
      <c r="D929" s="109" t="str">
        <f t="shared" si="61"/>
        <v>-</v>
      </c>
      <c r="E929" s="109" t="str">
        <f t="shared" si="61"/>
        <v>-</v>
      </c>
      <c r="F929" s="109" t="str">
        <f t="shared" si="61"/>
        <v>-</v>
      </c>
      <c r="G929" s="109" t="str">
        <f t="shared" si="61"/>
        <v>-</v>
      </c>
      <c r="H929" s="109" t="str">
        <f t="shared" si="61"/>
        <v>-</v>
      </c>
      <c r="I929" s="109" t="str">
        <f t="shared" si="61"/>
        <v>-</v>
      </c>
      <c r="J929" s="109" t="str">
        <f t="shared" si="61"/>
        <v>-</v>
      </c>
      <c r="K929" s="109" t="str">
        <f t="shared" si="61"/>
        <v>-</v>
      </c>
      <c r="L929" s="109" t="str">
        <f t="shared" si="61"/>
        <v>-</v>
      </c>
      <c r="M929" s="109" t="str">
        <f t="shared" si="61"/>
        <v>-</v>
      </c>
      <c r="N929" s="109" t="str">
        <f t="shared" si="61"/>
        <v>-</v>
      </c>
      <c r="O929" s="109" t="str">
        <f t="shared" si="61"/>
        <v>-</v>
      </c>
      <c r="P929" s="109" t="str">
        <f t="shared" si="61"/>
        <v>-</v>
      </c>
      <c r="Q929" s="109" t="str">
        <f t="shared" si="61"/>
        <v>-</v>
      </c>
      <c r="R929" s="109" t="str">
        <f t="shared" si="61"/>
        <v>-</v>
      </c>
      <c r="S929" s="109" t="str">
        <f t="shared" si="61"/>
        <v>-</v>
      </c>
      <c r="T929" s="109" t="str">
        <f t="shared" si="61"/>
        <v>-</v>
      </c>
      <c r="U929" s="109" t="str">
        <f t="shared" si="61"/>
        <v>-</v>
      </c>
      <c r="V929" s="109" t="str">
        <f t="shared" si="61"/>
        <v>-</v>
      </c>
      <c r="W929" s="109" t="str">
        <f t="shared" si="61"/>
        <v>-</v>
      </c>
      <c r="X929" s="109" t="str">
        <f t="shared" si="61"/>
        <v>-</v>
      </c>
      <c r="Y929" s="109" t="str">
        <f t="shared" si="61"/>
        <v>-</v>
      </c>
    </row>
    <row r="931" spans="1:27">
      <c r="A931" s="120">
        <f>A916+1</f>
        <v>44782</v>
      </c>
      <c r="B931" s="118" t="s">
        <v>513</v>
      </c>
      <c r="C931" s="118" t="s">
        <v>514</v>
      </c>
      <c r="D931" s="118" t="s">
        <v>515</v>
      </c>
      <c r="E931" s="118" t="s">
        <v>516</v>
      </c>
      <c r="F931" s="118" t="s">
        <v>517</v>
      </c>
      <c r="G931" s="118" t="s">
        <v>518</v>
      </c>
      <c r="H931" s="118" t="s">
        <v>519</v>
      </c>
      <c r="I931" s="118" t="s">
        <v>520</v>
      </c>
      <c r="J931" s="118" t="s">
        <v>521</v>
      </c>
      <c r="K931" s="118" t="s">
        <v>522</v>
      </c>
      <c r="L931" s="118" t="s">
        <v>523</v>
      </c>
      <c r="M931" s="118" t="s">
        <v>524</v>
      </c>
      <c r="N931" s="118" t="s">
        <v>525</v>
      </c>
      <c r="O931" s="118" t="s">
        <v>526</v>
      </c>
      <c r="P931" s="118" t="s">
        <v>527</v>
      </c>
      <c r="Q931" s="118" t="s">
        <v>528</v>
      </c>
      <c r="R931" s="118" t="s">
        <v>529</v>
      </c>
      <c r="S931" s="118" t="s">
        <v>530</v>
      </c>
      <c r="T931" s="118" t="s">
        <v>531</v>
      </c>
      <c r="U931" s="118" t="s">
        <v>532</v>
      </c>
      <c r="V931" s="118" t="s">
        <v>533</v>
      </c>
      <c r="W931" s="118" t="s">
        <v>534</v>
      </c>
      <c r="X931" s="118" t="s">
        <v>535</v>
      </c>
      <c r="Y931" s="118" t="s">
        <v>536</v>
      </c>
    </row>
    <row r="932" spans="1:27">
      <c r="A932" s="108" t="s">
        <v>168</v>
      </c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3"/>
      <c r="M932" s="103"/>
      <c r="N932" s="103"/>
      <c r="O932" s="103"/>
      <c r="P932" s="103"/>
      <c r="Q932" s="103"/>
      <c r="R932" s="103"/>
      <c r="S932" s="103"/>
      <c r="T932" s="103"/>
      <c r="U932" s="103"/>
      <c r="V932" s="103"/>
      <c r="W932" s="103"/>
      <c r="X932" s="103"/>
      <c r="Y932" s="103"/>
    </row>
    <row r="933" spans="1:27">
      <c r="A933" s="108" t="s">
        <v>174</v>
      </c>
      <c r="B933" s="103"/>
      <c r="C933" s="103"/>
      <c r="D933" s="103"/>
      <c r="E933" s="103"/>
      <c r="F933" s="103"/>
      <c r="G933" s="103"/>
      <c r="H933" s="103"/>
      <c r="I933" s="103"/>
      <c r="J933" s="103"/>
      <c r="K933" s="103"/>
      <c r="L933" s="103"/>
      <c r="M933" s="103"/>
      <c r="N933" s="103"/>
      <c r="O933" s="103"/>
      <c r="P933" s="103"/>
      <c r="Q933" s="103"/>
      <c r="R933" s="103"/>
      <c r="S933" s="103"/>
      <c r="T933" s="103"/>
      <c r="U933" s="103"/>
      <c r="V933" s="103"/>
      <c r="W933" s="103"/>
      <c r="X933" s="103"/>
      <c r="Y933" s="103"/>
    </row>
    <row r="934" spans="1:27">
      <c r="A934" s="108" t="s">
        <v>176</v>
      </c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3"/>
      <c r="O934" s="103"/>
      <c r="P934" s="103"/>
      <c r="Q934" s="103"/>
      <c r="R934" s="103"/>
      <c r="S934" s="103"/>
      <c r="T934" s="103"/>
      <c r="U934" s="103"/>
      <c r="V934" s="103"/>
      <c r="W934" s="103"/>
      <c r="X934" s="103"/>
      <c r="Y934" s="103"/>
    </row>
    <row r="935" spans="1:27" ht="21">
      <c r="A935" s="108" t="s">
        <v>181</v>
      </c>
      <c r="B935" s="103"/>
      <c r="C935" s="103"/>
      <c r="D935" s="103"/>
      <c r="E935" s="103"/>
      <c r="F935" s="103"/>
      <c r="G935" s="103"/>
      <c r="H935" s="103"/>
      <c r="I935" s="103"/>
      <c r="J935" s="103"/>
      <c r="K935" s="103"/>
      <c r="L935" s="103"/>
      <c r="M935" s="103"/>
      <c r="N935" s="103"/>
      <c r="O935" s="103"/>
      <c r="P935" s="103"/>
      <c r="Q935" s="103"/>
      <c r="R935" s="103"/>
      <c r="S935" s="103"/>
      <c r="T935" s="103"/>
      <c r="U935" s="103"/>
      <c r="V935" s="103"/>
      <c r="W935" s="103"/>
      <c r="X935" s="103"/>
      <c r="Y935" s="103"/>
      <c r="AA935" s="116" t="s">
        <v>250</v>
      </c>
    </row>
    <row r="936" spans="1:27">
      <c r="A936" s="108" t="s">
        <v>184</v>
      </c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/>
      <c r="N936" s="103"/>
      <c r="O936" s="103"/>
      <c r="P936" s="103"/>
      <c r="Q936" s="103"/>
      <c r="R936" s="103"/>
      <c r="S936" s="103"/>
      <c r="T936" s="103"/>
      <c r="U936" s="103"/>
      <c r="V936" s="103"/>
      <c r="W936" s="103"/>
      <c r="X936" s="103"/>
      <c r="Y936" s="103"/>
      <c r="AA936" s="271">
        <f>COUNTIF($B944:$Y944,"-")</f>
        <v>24</v>
      </c>
    </row>
    <row r="937" spans="1:27">
      <c r="A937" s="108" t="s">
        <v>208</v>
      </c>
      <c r="B937" s="103"/>
      <c r="C937" s="103"/>
      <c r="D937" s="103"/>
      <c r="E937" s="103"/>
      <c r="F937" s="103"/>
      <c r="G937" s="103"/>
      <c r="H937" s="103"/>
      <c r="I937" s="103"/>
      <c r="J937" s="103"/>
      <c r="K937" s="103"/>
      <c r="L937" s="103"/>
      <c r="M937" s="103"/>
      <c r="N937" s="103"/>
      <c r="O937" s="103"/>
      <c r="P937" s="103"/>
      <c r="Q937" s="103"/>
      <c r="R937" s="103"/>
      <c r="S937" s="103"/>
      <c r="T937" s="103"/>
      <c r="U937" s="103"/>
      <c r="V937" s="103"/>
      <c r="W937" s="103"/>
      <c r="X937" s="103"/>
      <c r="Y937" s="103"/>
      <c r="AA937" s="271"/>
    </row>
    <row r="938" spans="1:27">
      <c r="A938" s="108" t="s">
        <v>209</v>
      </c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/>
      <c r="N938" s="103"/>
      <c r="O938" s="103"/>
      <c r="P938" s="103"/>
      <c r="Q938" s="103"/>
      <c r="R938" s="103"/>
      <c r="S938" s="103"/>
      <c r="T938" s="103"/>
      <c r="U938" s="103"/>
      <c r="V938" s="103"/>
      <c r="W938" s="103"/>
      <c r="X938" s="103"/>
      <c r="Y938" s="103"/>
    </row>
    <row r="939" spans="1:27">
      <c r="A939" s="108" t="s">
        <v>198</v>
      </c>
      <c r="B939" s="103"/>
      <c r="C939" s="103"/>
      <c r="D939" s="103"/>
      <c r="E939" s="103"/>
      <c r="F939" s="103"/>
      <c r="G939" s="103"/>
      <c r="H939" s="103"/>
      <c r="I939" s="103"/>
      <c r="J939" s="103"/>
      <c r="K939" s="103"/>
      <c r="L939" s="103"/>
      <c r="M939" s="103"/>
      <c r="N939" s="103"/>
      <c r="O939" s="103"/>
      <c r="P939" s="103"/>
      <c r="Q939" s="103"/>
      <c r="R939" s="103"/>
      <c r="S939" s="103"/>
      <c r="T939" s="103"/>
      <c r="U939" s="103"/>
      <c r="V939" s="103"/>
      <c r="W939" s="103"/>
      <c r="X939" s="103"/>
      <c r="Y939" s="103"/>
    </row>
    <row r="940" spans="1:27">
      <c r="A940" s="108" t="s">
        <v>200</v>
      </c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/>
      <c r="N940" s="103"/>
      <c r="O940" s="103"/>
      <c r="P940" s="103"/>
      <c r="Q940" s="103"/>
      <c r="R940" s="103"/>
      <c r="S940" s="103"/>
      <c r="T940" s="103"/>
      <c r="U940" s="103"/>
      <c r="V940" s="103"/>
      <c r="W940" s="103"/>
      <c r="X940" s="103"/>
      <c r="Y940" s="103"/>
    </row>
    <row r="941" spans="1:27">
      <c r="A941" s="108" t="s">
        <v>201</v>
      </c>
      <c r="B941" s="103"/>
      <c r="C941" s="103"/>
      <c r="D941" s="103"/>
      <c r="E941" s="103"/>
      <c r="F941" s="103"/>
      <c r="G941" s="103"/>
      <c r="H941" s="103"/>
      <c r="I941" s="103"/>
      <c r="J941" s="103"/>
      <c r="K941" s="103"/>
      <c r="L941" s="103"/>
      <c r="M941" s="103"/>
      <c r="N941" s="103"/>
      <c r="O941" s="103"/>
      <c r="P941" s="103"/>
      <c r="Q941" s="103"/>
      <c r="R941" s="103"/>
      <c r="S941" s="103"/>
      <c r="T941" s="103"/>
      <c r="U941" s="103"/>
      <c r="V941" s="103"/>
      <c r="W941" s="103"/>
      <c r="X941" s="103"/>
      <c r="Y941" s="103"/>
    </row>
    <row r="942" spans="1:27">
      <c r="A942" s="108" t="s">
        <v>202</v>
      </c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3"/>
      <c r="O942" s="103"/>
      <c r="P942" s="103"/>
      <c r="Q942" s="103"/>
      <c r="R942" s="103"/>
      <c r="S942" s="103"/>
      <c r="T942" s="103"/>
      <c r="U942" s="103"/>
      <c r="V942" s="103"/>
      <c r="W942" s="103"/>
      <c r="X942" s="103"/>
      <c r="Y942" s="103"/>
    </row>
    <row r="943" spans="1:27">
      <c r="A943" s="108" t="s">
        <v>203</v>
      </c>
    </row>
    <row r="944" spans="1:27">
      <c r="A944" s="110" t="s">
        <v>204</v>
      </c>
      <c r="B944" s="109" t="str">
        <f t="shared" ref="B944:Y944" si="62">IF(COUNTA(B932:B943)=0,"-",COUNTA(B932:B943)/12)</f>
        <v>-</v>
      </c>
      <c r="C944" s="109" t="str">
        <f t="shared" si="62"/>
        <v>-</v>
      </c>
      <c r="D944" s="109" t="str">
        <f t="shared" si="62"/>
        <v>-</v>
      </c>
      <c r="E944" s="109" t="str">
        <f t="shared" si="62"/>
        <v>-</v>
      </c>
      <c r="F944" s="109" t="str">
        <f t="shared" si="62"/>
        <v>-</v>
      </c>
      <c r="G944" s="109" t="str">
        <f t="shared" si="62"/>
        <v>-</v>
      </c>
      <c r="H944" s="109" t="str">
        <f t="shared" si="62"/>
        <v>-</v>
      </c>
      <c r="I944" s="109" t="str">
        <f t="shared" si="62"/>
        <v>-</v>
      </c>
      <c r="J944" s="109" t="str">
        <f t="shared" si="62"/>
        <v>-</v>
      </c>
      <c r="K944" s="109" t="str">
        <f t="shared" si="62"/>
        <v>-</v>
      </c>
      <c r="L944" s="109" t="str">
        <f t="shared" si="62"/>
        <v>-</v>
      </c>
      <c r="M944" s="109" t="str">
        <f t="shared" si="62"/>
        <v>-</v>
      </c>
      <c r="N944" s="109" t="str">
        <f t="shared" si="62"/>
        <v>-</v>
      </c>
      <c r="O944" s="109" t="str">
        <f t="shared" si="62"/>
        <v>-</v>
      </c>
      <c r="P944" s="109" t="str">
        <f t="shared" si="62"/>
        <v>-</v>
      </c>
      <c r="Q944" s="109" t="str">
        <f t="shared" si="62"/>
        <v>-</v>
      </c>
      <c r="R944" s="109" t="str">
        <f t="shared" si="62"/>
        <v>-</v>
      </c>
      <c r="S944" s="109" t="str">
        <f t="shared" si="62"/>
        <v>-</v>
      </c>
      <c r="T944" s="109" t="str">
        <f t="shared" si="62"/>
        <v>-</v>
      </c>
      <c r="U944" s="109" t="str">
        <f t="shared" si="62"/>
        <v>-</v>
      </c>
      <c r="V944" s="109" t="str">
        <f t="shared" si="62"/>
        <v>-</v>
      </c>
      <c r="W944" s="109" t="str">
        <f t="shared" si="62"/>
        <v>-</v>
      </c>
      <c r="X944" s="109" t="str">
        <f t="shared" si="62"/>
        <v>-</v>
      </c>
      <c r="Y944" s="109" t="str">
        <f t="shared" si="62"/>
        <v>-</v>
      </c>
    </row>
    <row r="946" spans="1:27">
      <c r="A946" s="120">
        <f>A931+1</f>
        <v>44783</v>
      </c>
      <c r="B946" s="118" t="s">
        <v>513</v>
      </c>
      <c r="C946" s="118" t="s">
        <v>514</v>
      </c>
      <c r="D946" s="118" t="s">
        <v>515</v>
      </c>
      <c r="E946" s="118" t="s">
        <v>516</v>
      </c>
      <c r="F946" s="118" t="s">
        <v>517</v>
      </c>
      <c r="G946" s="118" t="s">
        <v>518</v>
      </c>
      <c r="H946" s="118" t="s">
        <v>519</v>
      </c>
      <c r="I946" s="118" t="s">
        <v>520</v>
      </c>
      <c r="J946" s="118" t="s">
        <v>521</v>
      </c>
      <c r="K946" s="118" t="s">
        <v>522</v>
      </c>
      <c r="L946" s="118" t="s">
        <v>523</v>
      </c>
      <c r="M946" s="118" t="s">
        <v>524</v>
      </c>
      <c r="N946" s="118" t="s">
        <v>525</v>
      </c>
      <c r="O946" s="118" t="s">
        <v>526</v>
      </c>
      <c r="P946" s="118" t="s">
        <v>527</v>
      </c>
      <c r="Q946" s="118" t="s">
        <v>528</v>
      </c>
      <c r="R946" s="118" t="s">
        <v>529</v>
      </c>
      <c r="S946" s="118" t="s">
        <v>530</v>
      </c>
      <c r="T946" s="118" t="s">
        <v>531</v>
      </c>
      <c r="U946" s="118" t="s">
        <v>532</v>
      </c>
      <c r="V946" s="118" t="s">
        <v>533</v>
      </c>
      <c r="W946" s="118" t="s">
        <v>534</v>
      </c>
      <c r="X946" s="118" t="s">
        <v>535</v>
      </c>
      <c r="Y946" s="118" t="s">
        <v>536</v>
      </c>
    </row>
    <row r="947" spans="1:27">
      <c r="A947" s="108" t="s">
        <v>168</v>
      </c>
      <c r="B947" s="103"/>
      <c r="C947" s="103"/>
      <c r="D947" s="103"/>
      <c r="E947" s="103"/>
      <c r="F947" s="103"/>
      <c r="G947" s="103"/>
      <c r="H947" s="103"/>
      <c r="I947" s="103"/>
      <c r="J947" s="103"/>
      <c r="K947" s="103"/>
      <c r="L947" s="103"/>
      <c r="M947" s="103"/>
      <c r="N947" s="103"/>
      <c r="O947" s="103"/>
      <c r="P947" s="103"/>
      <c r="Q947" s="103"/>
      <c r="R947" s="103"/>
      <c r="S947" s="103"/>
      <c r="T947" s="103"/>
      <c r="U947" s="103"/>
      <c r="V947" s="103"/>
      <c r="W947" s="103"/>
      <c r="X947" s="103"/>
      <c r="Y947" s="103"/>
    </row>
    <row r="948" spans="1:27">
      <c r="A948" s="108" t="s">
        <v>174</v>
      </c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/>
      <c r="N948" s="103"/>
      <c r="O948" s="103"/>
      <c r="P948" s="103"/>
      <c r="Q948" s="103"/>
      <c r="R948" s="103"/>
      <c r="S948" s="103"/>
      <c r="T948" s="103"/>
      <c r="U948" s="103"/>
      <c r="V948" s="103"/>
      <c r="W948" s="103"/>
      <c r="X948" s="103"/>
      <c r="Y948" s="103"/>
    </row>
    <row r="949" spans="1:27">
      <c r="A949" s="108" t="s">
        <v>176</v>
      </c>
      <c r="B949" s="103"/>
      <c r="C949" s="103"/>
      <c r="D949" s="103"/>
      <c r="E949" s="103"/>
      <c r="F949" s="103"/>
      <c r="G949" s="103"/>
      <c r="H949" s="103"/>
      <c r="I949" s="103"/>
      <c r="J949" s="103"/>
      <c r="K949" s="103"/>
      <c r="L949" s="103"/>
      <c r="M949" s="103"/>
      <c r="N949" s="103"/>
      <c r="O949" s="103"/>
      <c r="P949" s="103"/>
      <c r="Q949" s="103"/>
      <c r="R949" s="103"/>
      <c r="S949" s="103"/>
      <c r="T949" s="103"/>
      <c r="U949" s="103"/>
      <c r="V949" s="103"/>
      <c r="W949" s="103"/>
      <c r="X949" s="103"/>
      <c r="Y949" s="103"/>
    </row>
    <row r="950" spans="1:27" ht="21">
      <c r="A950" s="108" t="s">
        <v>181</v>
      </c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3"/>
      <c r="O950" s="103"/>
      <c r="P950" s="103"/>
      <c r="Q950" s="103"/>
      <c r="R950" s="103"/>
      <c r="S950" s="103"/>
      <c r="T950" s="103"/>
      <c r="U950" s="103"/>
      <c r="V950" s="103"/>
      <c r="W950" s="103"/>
      <c r="X950" s="103"/>
      <c r="Y950" s="103"/>
      <c r="AA950" s="116" t="s">
        <v>250</v>
      </c>
    </row>
    <row r="951" spans="1:27">
      <c r="A951" s="108" t="s">
        <v>184</v>
      </c>
      <c r="B951" s="103"/>
      <c r="C951" s="103"/>
      <c r="D951" s="103"/>
      <c r="E951" s="103"/>
      <c r="F951" s="103"/>
      <c r="G951" s="103"/>
      <c r="H951" s="103"/>
      <c r="I951" s="103"/>
      <c r="J951" s="103"/>
      <c r="K951" s="103"/>
      <c r="L951" s="103"/>
      <c r="M951" s="103"/>
      <c r="N951" s="103"/>
      <c r="O951" s="103"/>
      <c r="P951" s="103"/>
      <c r="Q951" s="103"/>
      <c r="R951" s="103"/>
      <c r="S951" s="103"/>
      <c r="T951" s="103"/>
      <c r="U951" s="103"/>
      <c r="V951" s="103"/>
      <c r="W951" s="103"/>
      <c r="X951" s="103"/>
      <c r="Y951" s="103"/>
      <c r="AA951" s="271">
        <f>COUNTIF($B959:$Y959,"-")</f>
        <v>24</v>
      </c>
    </row>
    <row r="952" spans="1:27">
      <c r="A952" s="108" t="s">
        <v>208</v>
      </c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/>
      <c r="N952" s="103"/>
      <c r="O952" s="103"/>
      <c r="P952" s="103"/>
      <c r="Q952" s="103"/>
      <c r="R952" s="103"/>
      <c r="S952" s="103"/>
      <c r="T952" s="103"/>
      <c r="U952" s="103"/>
      <c r="V952" s="103"/>
      <c r="W952" s="103"/>
      <c r="X952" s="103"/>
      <c r="Y952" s="103"/>
      <c r="AA952" s="271"/>
    </row>
    <row r="953" spans="1:27">
      <c r="A953" s="108" t="s">
        <v>209</v>
      </c>
      <c r="B953" s="103"/>
      <c r="C953" s="103"/>
      <c r="D953" s="103"/>
      <c r="E953" s="103"/>
      <c r="F953" s="103"/>
      <c r="G953" s="103"/>
      <c r="H953" s="103"/>
      <c r="I953" s="103"/>
      <c r="J953" s="103"/>
      <c r="K953" s="103"/>
      <c r="L953" s="103"/>
      <c r="M953" s="103"/>
      <c r="N953" s="103"/>
      <c r="O953" s="103"/>
      <c r="P953" s="103"/>
      <c r="Q953" s="103"/>
      <c r="R953" s="103"/>
      <c r="S953" s="103"/>
      <c r="T953" s="103"/>
      <c r="U953" s="103"/>
      <c r="V953" s="103"/>
      <c r="W953" s="103"/>
      <c r="X953" s="103"/>
      <c r="Y953" s="103"/>
    </row>
    <row r="954" spans="1:27">
      <c r="A954" s="108" t="s">
        <v>198</v>
      </c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/>
      <c r="M954" s="103"/>
      <c r="N954" s="103"/>
      <c r="O954" s="103"/>
      <c r="P954" s="103"/>
      <c r="Q954" s="103"/>
      <c r="R954" s="103"/>
      <c r="S954" s="103"/>
      <c r="T954" s="103"/>
      <c r="U954" s="103"/>
      <c r="V954" s="103"/>
      <c r="W954" s="103"/>
      <c r="X954" s="103"/>
      <c r="Y954" s="103"/>
    </row>
    <row r="955" spans="1:27">
      <c r="A955" s="108" t="s">
        <v>200</v>
      </c>
      <c r="B955" s="103"/>
      <c r="C955" s="103"/>
      <c r="D955" s="103"/>
      <c r="E955" s="103"/>
      <c r="F955" s="103"/>
      <c r="G955" s="103"/>
      <c r="H955" s="103"/>
      <c r="I955" s="103"/>
      <c r="J955" s="103"/>
      <c r="K955" s="103"/>
      <c r="L955" s="103"/>
      <c r="M955" s="103"/>
      <c r="N955" s="103"/>
      <c r="O955" s="103"/>
      <c r="P955" s="103"/>
      <c r="Q955" s="103"/>
      <c r="R955" s="103"/>
      <c r="S955" s="103"/>
      <c r="T955" s="103"/>
      <c r="U955" s="103"/>
      <c r="V955" s="103"/>
      <c r="W955" s="103"/>
      <c r="X955" s="103"/>
      <c r="Y955" s="103"/>
    </row>
    <row r="956" spans="1:27">
      <c r="A956" s="108" t="s">
        <v>201</v>
      </c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3"/>
      <c r="O956" s="103"/>
      <c r="P956" s="103"/>
      <c r="Q956" s="103"/>
      <c r="R956" s="103"/>
      <c r="S956" s="103"/>
      <c r="T956" s="103"/>
      <c r="U956" s="103"/>
      <c r="V956" s="103"/>
      <c r="W956" s="103"/>
      <c r="X956" s="103"/>
      <c r="Y956" s="103"/>
    </row>
    <row r="957" spans="1:27">
      <c r="A957" s="108" t="s">
        <v>202</v>
      </c>
      <c r="B957" s="103"/>
      <c r="C957" s="103"/>
      <c r="D957" s="103"/>
      <c r="E957" s="103"/>
      <c r="F957" s="103"/>
      <c r="G957" s="103"/>
      <c r="H957" s="103"/>
      <c r="I957" s="103"/>
      <c r="J957" s="103"/>
      <c r="K957" s="103"/>
      <c r="L957" s="103"/>
      <c r="M957" s="103"/>
      <c r="N957" s="103"/>
      <c r="O957" s="103"/>
      <c r="P957" s="103"/>
      <c r="Q957" s="103"/>
      <c r="R957" s="103"/>
      <c r="S957" s="103"/>
      <c r="T957" s="103"/>
      <c r="U957" s="103"/>
      <c r="V957" s="103"/>
      <c r="W957" s="103"/>
      <c r="X957" s="103"/>
      <c r="Y957" s="103"/>
    </row>
    <row r="958" spans="1:27">
      <c r="A958" s="108" t="s">
        <v>203</v>
      </c>
    </row>
    <row r="959" spans="1:27">
      <c r="A959" s="110" t="s">
        <v>204</v>
      </c>
      <c r="B959" s="109" t="str">
        <f t="shared" ref="B959:Y959" si="63">IF(COUNTA(B947:B958)=0,"-",COUNTA(B947:B958)/12)</f>
        <v>-</v>
      </c>
      <c r="C959" s="109" t="str">
        <f t="shared" si="63"/>
        <v>-</v>
      </c>
      <c r="D959" s="109" t="str">
        <f t="shared" si="63"/>
        <v>-</v>
      </c>
      <c r="E959" s="109" t="str">
        <f t="shared" si="63"/>
        <v>-</v>
      </c>
      <c r="F959" s="109" t="str">
        <f t="shared" si="63"/>
        <v>-</v>
      </c>
      <c r="G959" s="109" t="str">
        <f t="shared" si="63"/>
        <v>-</v>
      </c>
      <c r="H959" s="109" t="str">
        <f t="shared" si="63"/>
        <v>-</v>
      </c>
      <c r="I959" s="109" t="str">
        <f t="shared" si="63"/>
        <v>-</v>
      </c>
      <c r="J959" s="109" t="str">
        <f t="shared" si="63"/>
        <v>-</v>
      </c>
      <c r="K959" s="109" t="str">
        <f t="shared" si="63"/>
        <v>-</v>
      </c>
      <c r="L959" s="109" t="str">
        <f t="shared" si="63"/>
        <v>-</v>
      </c>
      <c r="M959" s="109" t="str">
        <f t="shared" si="63"/>
        <v>-</v>
      </c>
      <c r="N959" s="109" t="str">
        <f t="shared" si="63"/>
        <v>-</v>
      </c>
      <c r="O959" s="109" t="str">
        <f t="shared" si="63"/>
        <v>-</v>
      </c>
      <c r="P959" s="109" t="str">
        <f t="shared" si="63"/>
        <v>-</v>
      </c>
      <c r="Q959" s="109" t="str">
        <f t="shared" si="63"/>
        <v>-</v>
      </c>
      <c r="R959" s="109" t="str">
        <f t="shared" si="63"/>
        <v>-</v>
      </c>
      <c r="S959" s="109" t="str">
        <f t="shared" si="63"/>
        <v>-</v>
      </c>
      <c r="T959" s="109" t="str">
        <f t="shared" si="63"/>
        <v>-</v>
      </c>
      <c r="U959" s="109" t="str">
        <f t="shared" si="63"/>
        <v>-</v>
      </c>
      <c r="V959" s="109" t="str">
        <f t="shared" si="63"/>
        <v>-</v>
      </c>
      <c r="W959" s="109" t="str">
        <f t="shared" si="63"/>
        <v>-</v>
      </c>
      <c r="X959" s="109" t="str">
        <f t="shared" si="63"/>
        <v>-</v>
      </c>
      <c r="Y959" s="109" t="str">
        <f t="shared" si="63"/>
        <v>-</v>
      </c>
    </row>
    <row r="961" spans="1:27">
      <c r="A961" s="120">
        <f>A946+1</f>
        <v>44784</v>
      </c>
      <c r="B961" s="118" t="s">
        <v>513</v>
      </c>
      <c r="C961" s="118" t="s">
        <v>514</v>
      </c>
      <c r="D961" s="118" t="s">
        <v>515</v>
      </c>
      <c r="E961" s="118" t="s">
        <v>516</v>
      </c>
      <c r="F961" s="118" t="s">
        <v>517</v>
      </c>
      <c r="G961" s="118" t="s">
        <v>518</v>
      </c>
      <c r="H961" s="118" t="s">
        <v>519</v>
      </c>
      <c r="I961" s="118" t="s">
        <v>520</v>
      </c>
      <c r="J961" s="118" t="s">
        <v>521</v>
      </c>
      <c r="K961" s="118" t="s">
        <v>522</v>
      </c>
      <c r="L961" s="118" t="s">
        <v>523</v>
      </c>
      <c r="M961" s="118" t="s">
        <v>524</v>
      </c>
      <c r="N961" s="118" t="s">
        <v>525</v>
      </c>
      <c r="O961" s="118" t="s">
        <v>526</v>
      </c>
      <c r="P961" s="118" t="s">
        <v>527</v>
      </c>
      <c r="Q961" s="118" t="s">
        <v>528</v>
      </c>
      <c r="R961" s="118" t="s">
        <v>529</v>
      </c>
      <c r="S961" s="118" t="s">
        <v>530</v>
      </c>
      <c r="T961" s="118" t="s">
        <v>531</v>
      </c>
      <c r="U961" s="118" t="s">
        <v>532</v>
      </c>
      <c r="V961" s="118" t="s">
        <v>533</v>
      </c>
      <c r="W961" s="118" t="s">
        <v>534</v>
      </c>
      <c r="X961" s="118" t="s">
        <v>535</v>
      </c>
      <c r="Y961" s="118" t="s">
        <v>536</v>
      </c>
    </row>
    <row r="962" spans="1:27">
      <c r="A962" s="108" t="s">
        <v>168</v>
      </c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3"/>
      <c r="O962" s="103"/>
      <c r="P962" s="103"/>
      <c r="Q962" s="103"/>
      <c r="R962" s="103"/>
      <c r="S962" s="103"/>
      <c r="T962" s="103"/>
      <c r="U962" s="103"/>
      <c r="V962" s="103"/>
      <c r="W962" s="103"/>
      <c r="X962" s="103"/>
      <c r="Y962" s="103"/>
    </row>
    <row r="963" spans="1:27">
      <c r="A963" s="108" t="s">
        <v>174</v>
      </c>
      <c r="B963" s="103"/>
      <c r="C963" s="103"/>
      <c r="D963" s="103"/>
      <c r="E963" s="103"/>
      <c r="F963" s="103"/>
      <c r="G963" s="103"/>
      <c r="H963" s="103"/>
      <c r="I963" s="103"/>
      <c r="J963" s="103"/>
      <c r="K963" s="103"/>
      <c r="L963" s="103"/>
      <c r="M963" s="103"/>
      <c r="N963" s="103"/>
      <c r="O963" s="103"/>
      <c r="P963" s="103"/>
      <c r="Q963" s="103"/>
      <c r="R963" s="103"/>
      <c r="S963" s="103"/>
      <c r="T963" s="103"/>
      <c r="U963" s="103"/>
      <c r="V963" s="103"/>
      <c r="W963" s="103"/>
      <c r="X963" s="103"/>
      <c r="Y963" s="103"/>
    </row>
    <row r="964" spans="1:27">
      <c r="A964" s="108" t="s">
        <v>176</v>
      </c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3"/>
      <c r="O964" s="103"/>
      <c r="P964" s="103"/>
      <c r="Q964" s="103"/>
      <c r="R964" s="103"/>
      <c r="S964" s="103"/>
      <c r="T964" s="103"/>
      <c r="U964" s="103"/>
      <c r="V964" s="103"/>
      <c r="W964" s="103"/>
      <c r="X964" s="103"/>
      <c r="Y964" s="103"/>
    </row>
    <row r="965" spans="1:27" ht="21">
      <c r="A965" s="108" t="s">
        <v>181</v>
      </c>
      <c r="B965" s="103"/>
      <c r="C965" s="103"/>
      <c r="D965" s="103"/>
      <c r="E965" s="103"/>
      <c r="F965" s="103"/>
      <c r="G965" s="103"/>
      <c r="H965" s="103"/>
      <c r="I965" s="103"/>
      <c r="J965" s="103"/>
      <c r="K965" s="103"/>
      <c r="L965" s="103"/>
      <c r="M965" s="103"/>
      <c r="N965" s="103"/>
      <c r="O965" s="103"/>
      <c r="P965" s="103"/>
      <c r="Q965" s="103"/>
      <c r="R965" s="103"/>
      <c r="S965" s="103"/>
      <c r="T965" s="103"/>
      <c r="U965" s="103"/>
      <c r="V965" s="103"/>
      <c r="W965" s="103"/>
      <c r="X965" s="103"/>
      <c r="Y965" s="103"/>
      <c r="AA965" s="116" t="s">
        <v>250</v>
      </c>
    </row>
    <row r="966" spans="1:27">
      <c r="A966" s="108" t="s">
        <v>184</v>
      </c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3"/>
      <c r="O966" s="103"/>
      <c r="P966" s="103"/>
      <c r="Q966" s="103"/>
      <c r="R966" s="103"/>
      <c r="S966" s="103"/>
      <c r="T966" s="103"/>
      <c r="U966" s="103"/>
      <c r="V966" s="103"/>
      <c r="W966" s="103"/>
      <c r="X966" s="103"/>
      <c r="Y966" s="103"/>
      <c r="AA966" s="271">
        <f>COUNTIF($B974:$Y974,"-")</f>
        <v>24</v>
      </c>
    </row>
    <row r="967" spans="1:27">
      <c r="A967" s="108" t="s">
        <v>208</v>
      </c>
      <c r="B967" s="103"/>
      <c r="C967" s="103"/>
      <c r="D967" s="103"/>
      <c r="E967" s="103"/>
      <c r="F967" s="103"/>
      <c r="G967" s="103"/>
      <c r="H967" s="103"/>
      <c r="I967" s="103"/>
      <c r="J967" s="103"/>
      <c r="K967" s="103"/>
      <c r="L967" s="103"/>
      <c r="M967" s="103"/>
      <c r="N967" s="103"/>
      <c r="O967" s="103"/>
      <c r="P967" s="103"/>
      <c r="Q967" s="103"/>
      <c r="R967" s="103"/>
      <c r="S967" s="103"/>
      <c r="T967" s="103"/>
      <c r="U967" s="103"/>
      <c r="V967" s="103"/>
      <c r="W967" s="103"/>
      <c r="X967" s="103"/>
      <c r="Y967" s="103"/>
      <c r="AA967" s="271"/>
    </row>
    <row r="968" spans="1:27">
      <c r="A968" s="108" t="s">
        <v>209</v>
      </c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3"/>
      <c r="O968" s="103"/>
      <c r="P968" s="103"/>
      <c r="Q968" s="103"/>
      <c r="R968" s="103"/>
      <c r="S968" s="103"/>
      <c r="T968" s="103"/>
      <c r="U968" s="103"/>
      <c r="V968" s="103"/>
      <c r="W968" s="103"/>
      <c r="X968" s="103"/>
      <c r="Y968" s="103"/>
    </row>
    <row r="969" spans="1:27">
      <c r="A969" s="108" t="s">
        <v>198</v>
      </c>
      <c r="B969" s="103"/>
      <c r="C969" s="103"/>
      <c r="D969" s="103"/>
      <c r="E969" s="103"/>
      <c r="F969" s="103"/>
      <c r="G969" s="103"/>
      <c r="H969" s="103"/>
      <c r="I969" s="103"/>
      <c r="J969" s="103"/>
      <c r="K969" s="103"/>
      <c r="L969" s="103"/>
      <c r="M969" s="103"/>
      <c r="N969" s="103"/>
      <c r="O969" s="103"/>
      <c r="P969" s="103"/>
      <c r="Q969" s="103"/>
      <c r="R969" s="103"/>
      <c r="S969" s="103"/>
      <c r="T969" s="103"/>
      <c r="U969" s="103"/>
      <c r="V969" s="103"/>
      <c r="W969" s="103"/>
      <c r="X969" s="103"/>
      <c r="Y969" s="103"/>
    </row>
    <row r="970" spans="1:27">
      <c r="A970" s="108" t="s">
        <v>200</v>
      </c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/>
      <c r="N970" s="103"/>
      <c r="O970" s="103"/>
      <c r="P970" s="103"/>
      <c r="Q970" s="103"/>
      <c r="R970" s="103"/>
      <c r="S970" s="103"/>
      <c r="T970" s="103"/>
      <c r="U970" s="103"/>
      <c r="V970" s="103"/>
      <c r="W970" s="103"/>
      <c r="X970" s="103"/>
      <c r="Y970" s="103"/>
    </row>
    <row r="971" spans="1:27">
      <c r="A971" s="108" t="s">
        <v>201</v>
      </c>
      <c r="B971" s="103"/>
      <c r="C971" s="103"/>
      <c r="D971" s="103"/>
      <c r="E971" s="103"/>
      <c r="F971" s="103"/>
      <c r="G971" s="103"/>
      <c r="H971" s="103"/>
      <c r="I971" s="103"/>
      <c r="J971" s="103"/>
      <c r="K971" s="103"/>
      <c r="L971" s="103"/>
      <c r="M971" s="103"/>
      <c r="N971" s="103"/>
      <c r="O971" s="103"/>
      <c r="P971" s="103"/>
      <c r="Q971" s="103"/>
      <c r="R971" s="103"/>
      <c r="S971" s="103"/>
      <c r="T971" s="103"/>
      <c r="U971" s="103"/>
      <c r="V971" s="103"/>
      <c r="W971" s="103"/>
      <c r="X971" s="103"/>
      <c r="Y971" s="103"/>
    </row>
    <row r="972" spans="1:27">
      <c r="A972" s="108" t="s">
        <v>202</v>
      </c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3"/>
      <c r="O972" s="103"/>
      <c r="P972" s="103"/>
      <c r="Q972" s="103"/>
      <c r="R972" s="103"/>
      <c r="S972" s="103"/>
      <c r="T972" s="103"/>
      <c r="U972" s="103"/>
      <c r="V972" s="103"/>
      <c r="W972" s="103"/>
      <c r="X972" s="103"/>
      <c r="Y972" s="103"/>
    </row>
    <row r="973" spans="1:27">
      <c r="A973" s="108" t="s">
        <v>203</v>
      </c>
    </row>
    <row r="974" spans="1:27">
      <c r="A974" s="110" t="s">
        <v>204</v>
      </c>
      <c r="B974" s="109" t="str">
        <f t="shared" ref="B974:Y974" si="64">IF(COUNTA(B962:B973)=0,"-",COUNTA(B962:B973)/12)</f>
        <v>-</v>
      </c>
      <c r="C974" s="109" t="str">
        <f t="shared" si="64"/>
        <v>-</v>
      </c>
      <c r="D974" s="109" t="str">
        <f t="shared" si="64"/>
        <v>-</v>
      </c>
      <c r="E974" s="109" t="str">
        <f t="shared" si="64"/>
        <v>-</v>
      </c>
      <c r="F974" s="109" t="str">
        <f t="shared" si="64"/>
        <v>-</v>
      </c>
      <c r="G974" s="109" t="str">
        <f t="shared" si="64"/>
        <v>-</v>
      </c>
      <c r="H974" s="109" t="str">
        <f t="shared" si="64"/>
        <v>-</v>
      </c>
      <c r="I974" s="109" t="str">
        <f t="shared" si="64"/>
        <v>-</v>
      </c>
      <c r="J974" s="109" t="str">
        <f t="shared" si="64"/>
        <v>-</v>
      </c>
      <c r="K974" s="109" t="str">
        <f t="shared" si="64"/>
        <v>-</v>
      </c>
      <c r="L974" s="109" t="str">
        <f t="shared" si="64"/>
        <v>-</v>
      </c>
      <c r="M974" s="109" t="str">
        <f t="shared" si="64"/>
        <v>-</v>
      </c>
      <c r="N974" s="109" t="str">
        <f t="shared" si="64"/>
        <v>-</v>
      </c>
      <c r="O974" s="109" t="str">
        <f t="shared" si="64"/>
        <v>-</v>
      </c>
      <c r="P974" s="109" t="str">
        <f t="shared" si="64"/>
        <v>-</v>
      </c>
      <c r="Q974" s="109" t="str">
        <f t="shared" si="64"/>
        <v>-</v>
      </c>
      <c r="R974" s="109" t="str">
        <f t="shared" si="64"/>
        <v>-</v>
      </c>
      <c r="S974" s="109" t="str">
        <f t="shared" si="64"/>
        <v>-</v>
      </c>
      <c r="T974" s="109" t="str">
        <f t="shared" si="64"/>
        <v>-</v>
      </c>
      <c r="U974" s="109" t="str">
        <f t="shared" si="64"/>
        <v>-</v>
      </c>
      <c r="V974" s="109" t="str">
        <f t="shared" si="64"/>
        <v>-</v>
      </c>
      <c r="W974" s="109" t="str">
        <f t="shared" si="64"/>
        <v>-</v>
      </c>
      <c r="X974" s="109" t="str">
        <f t="shared" si="64"/>
        <v>-</v>
      </c>
      <c r="Y974" s="109" t="str">
        <f t="shared" si="64"/>
        <v>-</v>
      </c>
    </row>
    <row r="976" spans="1:27">
      <c r="A976" s="120">
        <f>A961+1</f>
        <v>44785</v>
      </c>
      <c r="B976" s="118" t="s">
        <v>513</v>
      </c>
      <c r="C976" s="118" t="s">
        <v>514</v>
      </c>
      <c r="D976" s="118" t="s">
        <v>515</v>
      </c>
      <c r="E976" s="118" t="s">
        <v>516</v>
      </c>
      <c r="F976" s="118" t="s">
        <v>517</v>
      </c>
      <c r="G976" s="118" t="s">
        <v>518</v>
      </c>
      <c r="H976" s="118" t="s">
        <v>519</v>
      </c>
      <c r="I976" s="118" t="s">
        <v>520</v>
      </c>
      <c r="J976" s="118" t="s">
        <v>521</v>
      </c>
      <c r="K976" s="118" t="s">
        <v>522</v>
      </c>
      <c r="L976" s="118" t="s">
        <v>523</v>
      </c>
      <c r="M976" s="118" t="s">
        <v>524</v>
      </c>
      <c r="N976" s="118" t="s">
        <v>525</v>
      </c>
      <c r="O976" s="118" t="s">
        <v>526</v>
      </c>
      <c r="P976" s="118" t="s">
        <v>527</v>
      </c>
      <c r="Q976" s="118" t="s">
        <v>528</v>
      </c>
      <c r="R976" s="118" t="s">
        <v>529</v>
      </c>
      <c r="S976" s="118" t="s">
        <v>530</v>
      </c>
      <c r="T976" s="118" t="s">
        <v>531</v>
      </c>
      <c r="U976" s="118" t="s">
        <v>532</v>
      </c>
      <c r="V976" s="118" t="s">
        <v>533</v>
      </c>
      <c r="W976" s="118" t="s">
        <v>534</v>
      </c>
      <c r="X976" s="118" t="s">
        <v>535</v>
      </c>
      <c r="Y976" s="118" t="s">
        <v>536</v>
      </c>
    </row>
    <row r="977" spans="1:27">
      <c r="A977" s="108" t="s">
        <v>168</v>
      </c>
      <c r="B977" s="103"/>
      <c r="C977" s="103"/>
      <c r="D977" s="103"/>
      <c r="E977" s="103"/>
      <c r="F977" s="103"/>
      <c r="G977" s="103"/>
      <c r="H977" s="103"/>
      <c r="I977" s="103"/>
      <c r="J977" s="103"/>
      <c r="K977" s="103"/>
      <c r="L977" s="103"/>
      <c r="M977" s="103"/>
      <c r="N977" s="103"/>
      <c r="O977" s="103"/>
      <c r="P977" s="103"/>
      <c r="Q977" s="103"/>
      <c r="R977" s="103"/>
      <c r="S977" s="103"/>
      <c r="T977" s="103"/>
      <c r="U977" s="103"/>
      <c r="V977" s="103"/>
      <c r="W977" s="103"/>
      <c r="X977" s="103"/>
      <c r="Y977" s="103"/>
    </row>
    <row r="978" spans="1:27">
      <c r="A978" s="108" t="s">
        <v>174</v>
      </c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/>
      <c r="N978" s="103"/>
      <c r="O978" s="103"/>
      <c r="P978" s="103"/>
      <c r="Q978" s="103"/>
      <c r="R978" s="103"/>
      <c r="S978" s="103"/>
      <c r="T978" s="103"/>
      <c r="U978" s="103"/>
      <c r="V978" s="103"/>
      <c r="W978" s="103"/>
      <c r="X978" s="103"/>
      <c r="Y978" s="103"/>
    </row>
    <row r="979" spans="1:27">
      <c r="A979" s="108" t="s">
        <v>176</v>
      </c>
      <c r="B979" s="103"/>
      <c r="C979" s="103"/>
      <c r="D979" s="103"/>
      <c r="E979" s="103"/>
      <c r="F979" s="103"/>
      <c r="G979" s="103"/>
      <c r="H979" s="103"/>
      <c r="I979" s="103"/>
      <c r="J979" s="103"/>
      <c r="K979" s="103"/>
      <c r="L979" s="103"/>
      <c r="M979" s="103"/>
      <c r="N979" s="103"/>
      <c r="O979" s="103"/>
      <c r="P979" s="103"/>
      <c r="Q979" s="103"/>
      <c r="R979" s="103"/>
      <c r="S979" s="103"/>
      <c r="T979" s="103"/>
      <c r="U979" s="103"/>
      <c r="V979" s="103"/>
      <c r="W979" s="103"/>
      <c r="X979" s="103"/>
      <c r="Y979" s="103"/>
    </row>
    <row r="980" spans="1:27" ht="21">
      <c r="A980" s="108" t="s">
        <v>181</v>
      </c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3"/>
      <c r="O980" s="103"/>
      <c r="P980" s="103"/>
      <c r="Q980" s="103"/>
      <c r="R980" s="103"/>
      <c r="S980" s="103"/>
      <c r="T980" s="103"/>
      <c r="U980" s="103"/>
      <c r="V980" s="103"/>
      <c r="W980" s="103"/>
      <c r="X980" s="103"/>
      <c r="Y980" s="103"/>
      <c r="AA980" s="116" t="s">
        <v>250</v>
      </c>
    </row>
    <row r="981" spans="1:27">
      <c r="A981" s="108" t="s">
        <v>184</v>
      </c>
      <c r="B981" s="103"/>
      <c r="C981" s="103"/>
      <c r="D981" s="103"/>
      <c r="E981" s="103"/>
      <c r="F981" s="103"/>
      <c r="G981" s="103"/>
      <c r="H981" s="103"/>
      <c r="I981" s="103"/>
      <c r="J981" s="103"/>
      <c r="K981" s="103"/>
      <c r="L981" s="103"/>
      <c r="M981" s="103"/>
      <c r="N981" s="103"/>
      <c r="O981" s="103"/>
      <c r="P981" s="103"/>
      <c r="Q981" s="103"/>
      <c r="R981" s="103"/>
      <c r="S981" s="103"/>
      <c r="T981" s="103"/>
      <c r="U981" s="103"/>
      <c r="V981" s="103"/>
      <c r="W981" s="103"/>
      <c r="X981" s="103"/>
      <c r="Y981" s="103"/>
      <c r="AA981" s="271">
        <f>COUNTIF($B989:$Y989,"-")</f>
        <v>24</v>
      </c>
    </row>
    <row r="982" spans="1:27">
      <c r="A982" s="108" t="s">
        <v>208</v>
      </c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3"/>
      <c r="O982" s="103"/>
      <c r="P982" s="103"/>
      <c r="Q982" s="103"/>
      <c r="R982" s="103"/>
      <c r="S982" s="103"/>
      <c r="T982" s="103"/>
      <c r="U982" s="103"/>
      <c r="V982" s="103"/>
      <c r="W982" s="103"/>
      <c r="X982" s="103"/>
      <c r="Y982" s="103"/>
      <c r="AA982" s="271"/>
    </row>
    <row r="983" spans="1:27">
      <c r="A983" s="108" t="s">
        <v>209</v>
      </c>
      <c r="B983" s="103"/>
      <c r="C983" s="103"/>
      <c r="D983" s="103"/>
      <c r="E983" s="103"/>
      <c r="F983" s="103"/>
      <c r="G983" s="103"/>
      <c r="H983" s="103"/>
      <c r="I983" s="103"/>
      <c r="J983" s="103"/>
      <c r="K983" s="103"/>
      <c r="L983" s="103"/>
      <c r="M983" s="103"/>
      <c r="N983" s="103"/>
      <c r="O983" s="103"/>
      <c r="P983" s="103"/>
      <c r="Q983" s="103"/>
      <c r="R983" s="103"/>
      <c r="S983" s="103"/>
      <c r="T983" s="103"/>
      <c r="U983" s="103"/>
      <c r="V983" s="103"/>
      <c r="W983" s="103"/>
      <c r="X983" s="103"/>
      <c r="Y983" s="103"/>
    </row>
    <row r="984" spans="1:27">
      <c r="A984" s="108" t="s">
        <v>198</v>
      </c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/>
      <c r="N984" s="103"/>
      <c r="O984" s="103"/>
      <c r="P984" s="103"/>
      <c r="Q984" s="103"/>
      <c r="R984" s="103"/>
      <c r="S984" s="103"/>
      <c r="T984" s="103"/>
      <c r="U984" s="103"/>
      <c r="V984" s="103"/>
      <c r="W984" s="103"/>
      <c r="X984" s="103"/>
      <c r="Y984" s="103"/>
    </row>
    <row r="985" spans="1:27">
      <c r="A985" s="108" t="s">
        <v>200</v>
      </c>
      <c r="B985" s="103"/>
      <c r="C985" s="103"/>
      <c r="D985" s="103"/>
      <c r="E985" s="103"/>
      <c r="F985" s="103"/>
      <c r="G985" s="103"/>
      <c r="H985" s="103"/>
      <c r="I985" s="103"/>
      <c r="J985" s="103"/>
      <c r="K985" s="103"/>
      <c r="L985" s="103"/>
      <c r="M985" s="103"/>
      <c r="N985" s="103"/>
      <c r="O985" s="103"/>
      <c r="P985" s="103"/>
      <c r="Q985" s="103"/>
      <c r="R985" s="103"/>
      <c r="S985" s="103"/>
      <c r="T985" s="103"/>
      <c r="U985" s="103"/>
      <c r="V985" s="103"/>
      <c r="W985" s="103"/>
      <c r="X985" s="103"/>
      <c r="Y985" s="103"/>
    </row>
    <row r="986" spans="1:27">
      <c r="A986" s="108" t="s">
        <v>201</v>
      </c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/>
      <c r="N986" s="103"/>
      <c r="O986" s="103"/>
      <c r="P986" s="103"/>
      <c r="Q986" s="103"/>
      <c r="R986" s="103"/>
      <c r="S986" s="103"/>
      <c r="T986" s="103"/>
      <c r="U986" s="103"/>
      <c r="V986" s="103"/>
      <c r="W986" s="103"/>
      <c r="X986" s="103"/>
      <c r="Y986" s="103"/>
    </row>
    <row r="987" spans="1:27">
      <c r="A987" s="108" t="s">
        <v>202</v>
      </c>
      <c r="B987" s="103"/>
      <c r="C987" s="103"/>
      <c r="D987" s="103"/>
      <c r="E987" s="103"/>
      <c r="F987" s="103"/>
      <c r="G987" s="103"/>
      <c r="H987" s="103"/>
      <c r="I987" s="103"/>
      <c r="J987" s="103"/>
      <c r="K987" s="103"/>
      <c r="L987" s="103"/>
      <c r="M987" s="103"/>
      <c r="N987" s="103"/>
      <c r="O987" s="103"/>
      <c r="P987" s="103"/>
      <c r="Q987" s="103"/>
      <c r="R987" s="103"/>
      <c r="S987" s="103"/>
      <c r="T987" s="103"/>
      <c r="U987" s="103"/>
      <c r="V987" s="103"/>
      <c r="W987" s="103"/>
      <c r="X987" s="103"/>
      <c r="Y987" s="103"/>
    </row>
    <row r="988" spans="1:27">
      <c r="A988" s="108" t="s">
        <v>203</v>
      </c>
    </row>
    <row r="989" spans="1:27">
      <c r="A989" s="110" t="s">
        <v>204</v>
      </c>
      <c r="B989" s="109" t="str">
        <f t="shared" ref="B989:Y989" si="65">IF(COUNTA(B977:B988)=0,"-",COUNTA(B977:B988)/12)</f>
        <v>-</v>
      </c>
      <c r="C989" s="109" t="str">
        <f t="shared" si="65"/>
        <v>-</v>
      </c>
      <c r="D989" s="109" t="str">
        <f t="shared" si="65"/>
        <v>-</v>
      </c>
      <c r="E989" s="109" t="str">
        <f t="shared" si="65"/>
        <v>-</v>
      </c>
      <c r="F989" s="109" t="str">
        <f t="shared" si="65"/>
        <v>-</v>
      </c>
      <c r="G989" s="109" t="str">
        <f t="shared" si="65"/>
        <v>-</v>
      </c>
      <c r="H989" s="109" t="str">
        <f t="shared" si="65"/>
        <v>-</v>
      </c>
      <c r="I989" s="109" t="str">
        <f t="shared" si="65"/>
        <v>-</v>
      </c>
      <c r="J989" s="109" t="str">
        <f t="shared" si="65"/>
        <v>-</v>
      </c>
      <c r="K989" s="109" t="str">
        <f t="shared" si="65"/>
        <v>-</v>
      </c>
      <c r="L989" s="109" t="str">
        <f t="shared" si="65"/>
        <v>-</v>
      </c>
      <c r="M989" s="109" t="str">
        <f t="shared" si="65"/>
        <v>-</v>
      </c>
      <c r="N989" s="109" t="str">
        <f t="shared" si="65"/>
        <v>-</v>
      </c>
      <c r="O989" s="109" t="str">
        <f t="shared" si="65"/>
        <v>-</v>
      </c>
      <c r="P989" s="109" t="str">
        <f t="shared" si="65"/>
        <v>-</v>
      </c>
      <c r="Q989" s="109" t="str">
        <f t="shared" si="65"/>
        <v>-</v>
      </c>
      <c r="R989" s="109" t="str">
        <f t="shared" si="65"/>
        <v>-</v>
      </c>
      <c r="S989" s="109" t="str">
        <f t="shared" si="65"/>
        <v>-</v>
      </c>
      <c r="T989" s="109" t="str">
        <f t="shared" si="65"/>
        <v>-</v>
      </c>
      <c r="U989" s="109" t="str">
        <f t="shared" si="65"/>
        <v>-</v>
      </c>
      <c r="V989" s="109" t="str">
        <f t="shared" si="65"/>
        <v>-</v>
      </c>
      <c r="W989" s="109" t="str">
        <f t="shared" si="65"/>
        <v>-</v>
      </c>
      <c r="X989" s="109" t="str">
        <f t="shared" si="65"/>
        <v>-</v>
      </c>
      <c r="Y989" s="109" t="str">
        <f t="shared" si="65"/>
        <v>-</v>
      </c>
    </row>
    <row r="991" spans="1:27">
      <c r="A991" s="120">
        <f>A976+1</f>
        <v>44786</v>
      </c>
      <c r="B991" s="118" t="s">
        <v>513</v>
      </c>
      <c r="C991" s="118" t="s">
        <v>514</v>
      </c>
      <c r="D991" s="118" t="s">
        <v>515</v>
      </c>
      <c r="E991" s="118" t="s">
        <v>516</v>
      </c>
      <c r="F991" s="118" t="s">
        <v>517</v>
      </c>
      <c r="G991" s="118" t="s">
        <v>518</v>
      </c>
      <c r="H991" s="118" t="s">
        <v>519</v>
      </c>
      <c r="I991" s="118" t="s">
        <v>520</v>
      </c>
      <c r="J991" s="118" t="s">
        <v>521</v>
      </c>
      <c r="K991" s="118" t="s">
        <v>522</v>
      </c>
      <c r="L991" s="118" t="s">
        <v>523</v>
      </c>
      <c r="M991" s="118" t="s">
        <v>524</v>
      </c>
      <c r="N991" s="118" t="s">
        <v>525</v>
      </c>
      <c r="O991" s="118" t="s">
        <v>526</v>
      </c>
      <c r="P991" s="118" t="s">
        <v>527</v>
      </c>
      <c r="Q991" s="118" t="s">
        <v>528</v>
      </c>
      <c r="R991" s="118" t="s">
        <v>529</v>
      </c>
      <c r="S991" s="118" t="s">
        <v>530</v>
      </c>
      <c r="T991" s="118" t="s">
        <v>531</v>
      </c>
      <c r="U991" s="118" t="s">
        <v>532</v>
      </c>
      <c r="V991" s="118" t="s">
        <v>533</v>
      </c>
      <c r="W991" s="118" t="s">
        <v>534</v>
      </c>
      <c r="X991" s="118" t="s">
        <v>535</v>
      </c>
      <c r="Y991" s="118" t="s">
        <v>536</v>
      </c>
    </row>
    <row r="992" spans="1:27">
      <c r="A992" s="108" t="s">
        <v>168</v>
      </c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3"/>
      <c r="O992" s="103"/>
      <c r="P992" s="103"/>
      <c r="Q992" s="103"/>
      <c r="R992" s="103"/>
      <c r="S992" s="103"/>
      <c r="T992" s="103"/>
      <c r="U992" s="103"/>
      <c r="V992" s="103"/>
      <c r="W992" s="103"/>
      <c r="X992" s="103"/>
      <c r="Y992" s="103"/>
    </row>
    <row r="993" spans="1:27">
      <c r="A993" s="108" t="s">
        <v>174</v>
      </c>
      <c r="B993" s="103"/>
      <c r="C993" s="103"/>
      <c r="D993" s="103"/>
      <c r="E993" s="103"/>
      <c r="F993" s="103"/>
      <c r="G993" s="103"/>
      <c r="H993" s="103"/>
      <c r="I993" s="103"/>
      <c r="J993" s="103"/>
      <c r="K993" s="103"/>
      <c r="L993" s="103"/>
      <c r="M993" s="103"/>
      <c r="N993" s="103"/>
      <c r="O993" s="103"/>
      <c r="P993" s="103"/>
      <c r="Q993" s="103"/>
      <c r="R993" s="103"/>
      <c r="S993" s="103"/>
      <c r="T993" s="103"/>
      <c r="U993" s="103"/>
      <c r="V993" s="103"/>
      <c r="W993" s="103"/>
      <c r="X993" s="103"/>
      <c r="Y993" s="103"/>
    </row>
    <row r="994" spans="1:27">
      <c r="A994" s="108" t="s">
        <v>176</v>
      </c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3"/>
      <c r="O994" s="103"/>
      <c r="P994" s="103"/>
      <c r="Q994" s="103"/>
      <c r="R994" s="103"/>
      <c r="S994" s="103"/>
      <c r="T994" s="103"/>
      <c r="U994" s="103"/>
      <c r="V994" s="103"/>
      <c r="W994" s="103"/>
      <c r="X994" s="103"/>
      <c r="Y994" s="103"/>
    </row>
    <row r="995" spans="1:27" ht="21">
      <c r="A995" s="108" t="s">
        <v>181</v>
      </c>
      <c r="B995" s="103"/>
      <c r="C995" s="103"/>
      <c r="D995" s="103"/>
      <c r="E995" s="103"/>
      <c r="F995" s="103"/>
      <c r="G995" s="103"/>
      <c r="H995" s="103"/>
      <c r="I995" s="103"/>
      <c r="J995" s="103"/>
      <c r="K995" s="103"/>
      <c r="L995" s="103"/>
      <c r="M995" s="103"/>
      <c r="N995" s="103"/>
      <c r="O995" s="103"/>
      <c r="P995" s="103"/>
      <c r="Q995" s="103"/>
      <c r="R995" s="103"/>
      <c r="S995" s="103"/>
      <c r="T995" s="103"/>
      <c r="U995" s="103"/>
      <c r="V995" s="103"/>
      <c r="W995" s="103"/>
      <c r="X995" s="103"/>
      <c r="Y995" s="103"/>
      <c r="AA995" s="116" t="s">
        <v>250</v>
      </c>
    </row>
    <row r="996" spans="1:27">
      <c r="A996" s="108" t="s">
        <v>184</v>
      </c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/>
      <c r="N996" s="103"/>
      <c r="O996" s="103"/>
      <c r="P996" s="103"/>
      <c r="Q996" s="103"/>
      <c r="R996" s="103"/>
      <c r="S996" s="103"/>
      <c r="T996" s="103"/>
      <c r="U996" s="103"/>
      <c r="V996" s="103"/>
      <c r="W996" s="103"/>
      <c r="X996" s="103"/>
      <c r="Y996" s="103"/>
      <c r="AA996" s="271">
        <f>COUNTIF($B1004:$Y1004,"-")</f>
        <v>24</v>
      </c>
    </row>
    <row r="997" spans="1:27">
      <c r="A997" s="108" t="s">
        <v>208</v>
      </c>
      <c r="B997" s="103"/>
      <c r="C997" s="103"/>
      <c r="D997" s="103"/>
      <c r="E997" s="103"/>
      <c r="F997" s="103"/>
      <c r="G997" s="103"/>
      <c r="H997" s="103"/>
      <c r="I997" s="103"/>
      <c r="J997" s="103"/>
      <c r="K997" s="103"/>
      <c r="L997" s="103"/>
      <c r="M997" s="103"/>
      <c r="N997" s="103"/>
      <c r="O997" s="103"/>
      <c r="P997" s="103"/>
      <c r="Q997" s="103"/>
      <c r="R997" s="103"/>
      <c r="S997" s="103"/>
      <c r="T997" s="103"/>
      <c r="U997" s="103"/>
      <c r="V997" s="103"/>
      <c r="W997" s="103"/>
      <c r="X997" s="103"/>
      <c r="Y997" s="103"/>
      <c r="AA997" s="271"/>
    </row>
    <row r="998" spans="1:27">
      <c r="A998" s="108" t="s">
        <v>209</v>
      </c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/>
      <c r="N998" s="103"/>
      <c r="O998" s="103"/>
      <c r="P998" s="103"/>
      <c r="Q998" s="103"/>
      <c r="R998" s="103"/>
      <c r="S998" s="103"/>
      <c r="T998" s="103"/>
      <c r="U998" s="103"/>
      <c r="V998" s="103"/>
      <c r="W998" s="103"/>
      <c r="X998" s="103"/>
      <c r="Y998" s="103"/>
    </row>
    <row r="999" spans="1:27">
      <c r="A999" s="108" t="s">
        <v>198</v>
      </c>
      <c r="B999" s="103"/>
      <c r="C999" s="103"/>
      <c r="D999" s="103"/>
      <c r="E999" s="103"/>
      <c r="F999" s="103"/>
      <c r="G999" s="103"/>
      <c r="H999" s="103"/>
      <c r="I999" s="103"/>
      <c r="J999" s="103"/>
      <c r="K999" s="103"/>
      <c r="L999" s="103"/>
      <c r="M999" s="103"/>
      <c r="N999" s="103"/>
      <c r="O999" s="103"/>
      <c r="P999" s="103"/>
      <c r="Q999" s="103"/>
      <c r="R999" s="103"/>
      <c r="S999" s="103"/>
      <c r="T999" s="103"/>
      <c r="U999" s="103"/>
      <c r="V999" s="103"/>
      <c r="W999" s="103"/>
      <c r="X999" s="103"/>
      <c r="Y999" s="103"/>
    </row>
    <row r="1000" spans="1:27">
      <c r="A1000" s="108" t="s">
        <v>200</v>
      </c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/>
      <c r="N1000" s="103"/>
      <c r="O1000" s="103"/>
      <c r="P1000" s="103"/>
      <c r="Q1000" s="103"/>
      <c r="R1000" s="103"/>
      <c r="S1000" s="103"/>
      <c r="T1000" s="103"/>
      <c r="U1000" s="103"/>
      <c r="V1000" s="103"/>
      <c r="W1000" s="103"/>
      <c r="X1000" s="103"/>
      <c r="Y1000" s="103"/>
    </row>
    <row r="1001" spans="1:27">
      <c r="A1001" s="108" t="s">
        <v>201</v>
      </c>
      <c r="B1001" s="103"/>
      <c r="C1001" s="103"/>
      <c r="D1001" s="103"/>
      <c r="E1001" s="103"/>
      <c r="F1001" s="103"/>
      <c r="G1001" s="103"/>
      <c r="H1001" s="103"/>
      <c r="I1001" s="103"/>
      <c r="J1001" s="103"/>
      <c r="K1001" s="103"/>
      <c r="L1001" s="103"/>
      <c r="M1001" s="103"/>
      <c r="N1001" s="103"/>
      <c r="O1001" s="103"/>
      <c r="P1001" s="103"/>
      <c r="Q1001" s="103"/>
      <c r="R1001" s="103"/>
      <c r="S1001" s="103"/>
      <c r="T1001" s="103"/>
      <c r="U1001" s="103"/>
      <c r="V1001" s="103"/>
      <c r="W1001" s="103"/>
      <c r="X1001" s="103"/>
      <c r="Y1001" s="103"/>
    </row>
    <row r="1002" spans="1:27">
      <c r="A1002" s="108" t="s">
        <v>202</v>
      </c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3"/>
      <c r="M1002" s="103"/>
      <c r="N1002" s="103"/>
      <c r="O1002" s="103"/>
      <c r="P1002" s="103"/>
      <c r="Q1002" s="103"/>
      <c r="R1002" s="103"/>
      <c r="S1002" s="103"/>
      <c r="T1002" s="103"/>
      <c r="U1002" s="103"/>
      <c r="V1002" s="103"/>
      <c r="W1002" s="103"/>
      <c r="X1002" s="103"/>
      <c r="Y1002" s="103"/>
    </row>
    <row r="1003" spans="1:27">
      <c r="A1003" s="108" t="s">
        <v>203</v>
      </c>
    </row>
    <row r="1004" spans="1:27">
      <c r="A1004" s="110" t="s">
        <v>204</v>
      </c>
      <c r="B1004" s="109" t="str">
        <f t="shared" ref="B1004:Y1004" si="66">IF(COUNTA(B992:B1003)=0,"-",COUNTA(B992:B1003)/12)</f>
        <v>-</v>
      </c>
      <c r="C1004" s="109" t="str">
        <f t="shared" si="66"/>
        <v>-</v>
      </c>
      <c r="D1004" s="109" t="str">
        <f t="shared" si="66"/>
        <v>-</v>
      </c>
      <c r="E1004" s="109" t="str">
        <f t="shared" si="66"/>
        <v>-</v>
      </c>
      <c r="F1004" s="109" t="str">
        <f t="shared" si="66"/>
        <v>-</v>
      </c>
      <c r="G1004" s="109" t="str">
        <f t="shared" si="66"/>
        <v>-</v>
      </c>
      <c r="H1004" s="109" t="str">
        <f t="shared" si="66"/>
        <v>-</v>
      </c>
      <c r="I1004" s="109" t="str">
        <f t="shared" si="66"/>
        <v>-</v>
      </c>
      <c r="J1004" s="109" t="str">
        <f t="shared" si="66"/>
        <v>-</v>
      </c>
      <c r="K1004" s="109" t="str">
        <f t="shared" si="66"/>
        <v>-</v>
      </c>
      <c r="L1004" s="109" t="str">
        <f t="shared" si="66"/>
        <v>-</v>
      </c>
      <c r="M1004" s="109" t="str">
        <f t="shared" si="66"/>
        <v>-</v>
      </c>
      <c r="N1004" s="109" t="str">
        <f t="shared" si="66"/>
        <v>-</v>
      </c>
      <c r="O1004" s="109" t="str">
        <f t="shared" si="66"/>
        <v>-</v>
      </c>
      <c r="P1004" s="109" t="str">
        <f t="shared" si="66"/>
        <v>-</v>
      </c>
      <c r="Q1004" s="109" t="str">
        <f t="shared" si="66"/>
        <v>-</v>
      </c>
      <c r="R1004" s="109" t="str">
        <f t="shared" si="66"/>
        <v>-</v>
      </c>
      <c r="S1004" s="109" t="str">
        <f t="shared" si="66"/>
        <v>-</v>
      </c>
      <c r="T1004" s="109" t="str">
        <f t="shared" si="66"/>
        <v>-</v>
      </c>
      <c r="U1004" s="109" t="str">
        <f t="shared" si="66"/>
        <v>-</v>
      </c>
      <c r="V1004" s="109" t="str">
        <f t="shared" si="66"/>
        <v>-</v>
      </c>
      <c r="W1004" s="109" t="str">
        <f t="shared" si="66"/>
        <v>-</v>
      </c>
      <c r="X1004" s="109" t="str">
        <f t="shared" si="66"/>
        <v>-</v>
      </c>
      <c r="Y1004" s="109" t="str">
        <f t="shared" si="66"/>
        <v>-</v>
      </c>
    </row>
    <row r="1006" spans="1:27">
      <c r="A1006" s="120">
        <f>A991+1</f>
        <v>44787</v>
      </c>
      <c r="B1006" s="118" t="s">
        <v>513</v>
      </c>
      <c r="C1006" s="118" t="s">
        <v>514</v>
      </c>
      <c r="D1006" s="118" t="s">
        <v>515</v>
      </c>
      <c r="E1006" s="118" t="s">
        <v>516</v>
      </c>
      <c r="F1006" s="118" t="s">
        <v>517</v>
      </c>
      <c r="G1006" s="118" t="s">
        <v>518</v>
      </c>
      <c r="H1006" s="118" t="s">
        <v>519</v>
      </c>
      <c r="I1006" s="118" t="s">
        <v>520</v>
      </c>
      <c r="J1006" s="118" t="s">
        <v>521</v>
      </c>
      <c r="K1006" s="118" t="s">
        <v>522</v>
      </c>
      <c r="L1006" s="118" t="s">
        <v>523</v>
      </c>
      <c r="M1006" s="118" t="s">
        <v>524</v>
      </c>
      <c r="N1006" s="118" t="s">
        <v>525</v>
      </c>
      <c r="O1006" s="118" t="s">
        <v>526</v>
      </c>
      <c r="P1006" s="118" t="s">
        <v>527</v>
      </c>
      <c r="Q1006" s="118" t="s">
        <v>528</v>
      </c>
      <c r="R1006" s="118" t="s">
        <v>529</v>
      </c>
      <c r="S1006" s="118" t="s">
        <v>530</v>
      </c>
      <c r="T1006" s="118" t="s">
        <v>531</v>
      </c>
      <c r="U1006" s="118" t="s">
        <v>532</v>
      </c>
      <c r="V1006" s="118" t="s">
        <v>533</v>
      </c>
      <c r="W1006" s="118" t="s">
        <v>534</v>
      </c>
      <c r="X1006" s="118" t="s">
        <v>535</v>
      </c>
      <c r="Y1006" s="118" t="s">
        <v>536</v>
      </c>
    </row>
    <row r="1007" spans="1:27">
      <c r="A1007" s="108" t="s">
        <v>168</v>
      </c>
      <c r="B1007" s="103"/>
      <c r="C1007" s="103"/>
      <c r="D1007" s="103"/>
      <c r="E1007" s="103"/>
      <c r="F1007" s="103"/>
      <c r="G1007" s="103"/>
      <c r="H1007" s="103"/>
      <c r="I1007" s="103"/>
      <c r="J1007" s="103"/>
      <c r="K1007" s="103"/>
      <c r="L1007" s="103"/>
      <c r="M1007" s="103"/>
      <c r="N1007" s="103"/>
      <c r="O1007" s="103"/>
      <c r="P1007" s="103"/>
      <c r="Q1007" s="103"/>
      <c r="R1007" s="103"/>
      <c r="S1007" s="103"/>
      <c r="T1007" s="103"/>
      <c r="U1007" s="103"/>
      <c r="V1007" s="103"/>
      <c r="W1007" s="103"/>
      <c r="X1007" s="103"/>
      <c r="Y1007" s="103"/>
    </row>
    <row r="1008" spans="1:27">
      <c r="A1008" s="108" t="s">
        <v>174</v>
      </c>
      <c r="B1008" s="103"/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3"/>
      <c r="N1008" s="103"/>
      <c r="O1008" s="103"/>
      <c r="P1008" s="103"/>
      <c r="Q1008" s="103"/>
      <c r="R1008" s="103"/>
      <c r="S1008" s="103"/>
      <c r="T1008" s="103"/>
      <c r="U1008" s="103"/>
      <c r="V1008" s="103"/>
      <c r="W1008" s="103"/>
      <c r="X1008" s="103"/>
      <c r="Y1008" s="103"/>
    </row>
    <row r="1009" spans="1:27">
      <c r="A1009" s="108" t="s">
        <v>176</v>
      </c>
      <c r="B1009" s="103"/>
      <c r="C1009" s="103"/>
      <c r="D1009" s="103"/>
      <c r="E1009" s="103"/>
      <c r="F1009" s="103"/>
      <c r="G1009" s="103"/>
      <c r="H1009" s="103"/>
      <c r="I1009" s="103"/>
      <c r="J1009" s="103"/>
      <c r="K1009" s="103"/>
      <c r="L1009" s="103"/>
      <c r="M1009" s="103"/>
      <c r="N1009" s="103"/>
      <c r="O1009" s="103"/>
      <c r="P1009" s="103"/>
      <c r="Q1009" s="103"/>
      <c r="R1009" s="103"/>
      <c r="S1009" s="103"/>
      <c r="T1009" s="103"/>
      <c r="U1009" s="103"/>
      <c r="V1009" s="103"/>
      <c r="W1009" s="103"/>
      <c r="X1009" s="103"/>
      <c r="Y1009" s="103"/>
    </row>
    <row r="1010" spans="1:27" ht="21">
      <c r="A1010" s="108" t="s">
        <v>181</v>
      </c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3"/>
      <c r="O1010" s="103"/>
      <c r="P1010" s="103"/>
      <c r="Q1010" s="103"/>
      <c r="R1010" s="103"/>
      <c r="S1010" s="103"/>
      <c r="T1010" s="103"/>
      <c r="U1010" s="103"/>
      <c r="V1010" s="103"/>
      <c r="W1010" s="103"/>
      <c r="X1010" s="103"/>
      <c r="Y1010" s="103"/>
      <c r="AA1010" s="116" t="s">
        <v>250</v>
      </c>
    </row>
    <row r="1011" spans="1:27">
      <c r="A1011" s="108" t="s">
        <v>184</v>
      </c>
      <c r="B1011" s="103"/>
      <c r="C1011" s="103"/>
      <c r="D1011" s="103"/>
      <c r="E1011" s="103"/>
      <c r="F1011" s="103"/>
      <c r="G1011" s="103"/>
      <c r="H1011" s="103"/>
      <c r="I1011" s="103"/>
      <c r="J1011" s="103"/>
      <c r="K1011" s="103"/>
      <c r="L1011" s="103"/>
      <c r="M1011" s="103"/>
      <c r="N1011" s="103"/>
      <c r="O1011" s="103"/>
      <c r="P1011" s="103"/>
      <c r="Q1011" s="103"/>
      <c r="R1011" s="103"/>
      <c r="S1011" s="103"/>
      <c r="T1011" s="103"/>
      <c r="U1011" s="103"/>
      <c r="V1011" s="103"/>
      <c r="W1011" s="103"/>
      <c r="X1011" s="103"/>
      <c r="Y1011" s="103"/>
      <c r="AA1011" s="271">
        <f>COUNTIF($B1019:$Y1019,"-")</f>
        <v>24</v>
      </c>
    </row>
    <row r="1012" spans="1:27">
      <c r="A1012" s="108" t="s">
        <v>208</v>
      </c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3"/>
      <c r="N1012" s="103"/>
      <c r="O1012" s="103"/>
      <c r="P1012" s="103"/>
      <c r="Q1012" s="103"/>
      <c r="R1012" s="103"/>
      <c r="S1012" s="103"/>
      <c r="T1012" s="103"/>
      <c r="U1012" s="103"/>
      <c r="V1012" s="103"/>
      <c r="W1012" s="103"/>
      <c r="X1012" s="103"/>
      <c r="Y1012" s="103"/>
      <c r="AA1012" s="271"/>
    </row>
    <row r="1013" spans="1:27">
      <c r="A1013" s="108" t="s">
        <v>209</v>
      </c>
      <c r="B1013" s="103"/>
      <c r="C1013" s="103"/>
      <c r="D1013" s="103"/>
      <c r="E1013" s="103"/>
      <c r="F1013" s="103"/>
      <c r="G1013" s="103"/>
      <c r="H1013" s="103"/>
      <c r="I1013" s="103"/>
      <c r="J1013" s="103"/>
      <c r="K1013" s="103"/>
      <c r="L1013" s="103"/>
      <c r="M1013" s="103"/>
      <c r="N1013" s="103"/>
      <c r="O1013" s="103"/>
      <c r="P1013" s="103"/>
      <c r="Q1013" s="103"/>
      <c r="R1013" s="103"/>
      <c r="S1013" s="103"/>
      <c r="T1013" s="103"/>
      <c r="U1013" s="103"/>
      <c r="V1013" s="103"/>
      <c r="W1013" s="103"/>
      <c r="X1013" s="103"/>
      <c r="Y1013" s="103"/>
    </row>
    <row r="1014" spans="1:27">
      <c r="A1014" s="108" t="s">
        <v>198</v>
      </c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3"/>
      <c r="O1014" s="103"/>
      <c r="P1014" s="103"/>
      <c r="Q1014" s="103"/>
      <c r="R1014" s="103"/>
      <c r="S1014" s="103"/>
      <c r="T1014" s="103"/>
      <c r="U1014" s="103"/>
      <c r="V1014" s="103"/>
      <c r="W1014" s="103"/>
      <c r="X1014" s="103"/>
      <c r="Y1014" s="103"/>
    </row>
    <row r="1015" spans="1:27">
      <c r="A1015" s="108" t="s">
        <v>200</v>
      </c>
      <c r="B1015" s="103"/>
      <c r="C1015" s="103"/>
      <c r="D1015" s="103"/>
      <c r="E1015" s="103"/>
      <c r="F1015" s="103"/>
      <c r="G1015" s="103"/>
      <c r="H1015" s="103"/>
      <c r="I1015" s="103"/>
      <c r="J1015" s="103"/>
      <c r="K1015" s="103"/>
      <c r="L1015" s="103"/>
      <c r="M1015" s="103"/>
      <c r="N1015" s="103"/>
      <c r="O1015" s="103"/>
      <c r="P1015" s="103"/>
      <c r="Q1015" s="103"/>
      <c r="R1015" s="103"/>
      <c r="S1015" s="103"/>
      <c r="T1015" s="103"/>
      <c r="U1015" s="103"/>
      <c r="V1015" s="103"/>
      <c r="W1015" s="103"/>
      <c r="X1015" s="103"/>
      <c r="Y1015" s="103"/>
    </row>
    <row r="1016" spans="1:27">
      <c r="A1016" s="108" t="s">
        <v>201</v>
      </c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3"/>
      <c r="N1016" s="103"/>
      <c r="O1016" s="103"/>
      <c r="P1016" s="103"/>
      <c r="Q1016" s="103"/>
      <c r="R1016" s="103"/>
      <c r="S1016" s="103"/>
      <c r="T1016" s="103"/>
      <c r="U1016" s="103"/>
      <c r="V1016" s="103"/>
      <c r="W1016" s="103"/>
      <c r="X1016" s="103"/>
      <c r="Y1016" s="103"/>
    </row>
    <row r="1017" spans="1:27">
      <c r="A1017" s="108" t="s">
        <v>202</v>
      </c>
      <c r="B1017" s="103"/>
      <c r="C1017" s="103"/>
      <c r="D1017" s="103"/>
      <c r="E1017" s="103"/>
      <c r="F1017" s="103"/>
      <c r="G1017" s="103"/>
      <c r="H1017" s="103"/>
      <c r="I1017" s="103"/>
      <c r="J1017" s="103"/>
      <c r="K1017" s="103"/>
      <c r="L1017" s="103"/>
      <c r="M1017" s="103"/>
      <c r="N1017" s="103"/>
      <c r="O1017" s="103"/>
      <c r="P1017" s="103"/>
      <c r="Q1017" s="103"/>
      <c r="R1017" s="103"/>
      <c r="S1017" s="103"/>
      <c r="T1017" s="103"/>
      <c r="U1017" s="103"/>
      <c r="V1017" s="103"/>
      <c r="W1017" s="103"/>
      <c r="X1017" s="103"/>
      <c r="Y1017" s="103"/>
    </row>
    <row r="1018" spans="1:27">
      <c r="A1018" s="108" t="s">
        <v>203</v>
      </c>
    </row>
    <row r="1019" spans="1:27">
      <c r="A1019" s="110" t="s">
        <v>204</v>
      </c>
      <c r="B1019" s="109" t="str">
        <f t="shared" ref="B1019:Y1019" si="67">IF(COUNTA(B1007:B1018)=0,"-",COUNTA(B1007:B1018)/12)</f>
        <v>-</v>
      </c>
      <c r="C1019" s="109" t="str">
        <f t="shared" si="67"/>
        <v>-</v>
      </c>
      <c r="D1019" s="109" t="str">
        <f t="shared" si="67"/>
        <v>-</v>
      </c>
      <c r="E1019" s="109" t="str">
        <f t="shared" si="67"/>
        <v>-</v>
      </c>
      <c r="F1019" s="109" t="str">
        <f t="shared" si="67"/>
        <v>-</v>
      </c>
      <c r="G1019" s="109" t="str">
        <f t="shared" si="67"/>
        <v>-</v>
      </c>
      <c r="H1019" s="109" t="str">
        <f t="shared" si="67"/>
        <v>-</v>
      </c>
      <c r="I1019" s="109" t="str">
        <f t="shared" si="67"/>
        <v>-</v>
      </c>
      <c r="J1019" s="109" t="str">
        <f t="shared" si="67"/>
        <v>-</v>
      </c>
      <c r="K1019" s="109" t="str">
        <f t="shared" si="67"/>
        <v>-</v>
      </c>
      <c r="L1019" s="109" t="str">
        <f t="shared" si="67"/>
        <v>-</v>
      </c>
      <c r="M1019" s="109" t="str">
        <f t="shared" si="67"/>
        <v>-</v>
      </c>
      <c r="N1019" s="109" t="str">
        <f t="shared" si="67"/>
        <v>-</v>
      </c>
      <c r="O1019" s="109" t="str">
        <f t="shared" si="67"/>
        <v>-</v>
      </c>
      <c r="P1019" s="109" t="str">
        <f t="shared" si="67"/>
        <v>-</v>
      </c>
      <c r="Q1019" s="109" t="str">
        <f t="shared" si="67"/>
        <v>-</v>
      </c>
      <c r="R1019" s="109" t="str">
        <f t="shared" si="67"/>
        <v>-</v>
      </c>
      <c r="S1019" s="109" t="str">
        <f t="shared" si="67"/>
        <v>-</v>
      </c>
      <c r="T1019" s="109" t="str">
        <f t="shared" si="67"/>
        <v>-</v>
      </c>
      <c r="U1019" s="109" t="str">
        <f t="shared" si="67"/>
        <v>-</v>
      </c>
      <c r="V1019" s="109" t="str">
        <f t="shared" si="67"/>
        <v>-</v>
      </c>
      <c r="W1019" s="109" t="str">
        <f t="shared" si="67"/>
        <v>-</v>
      </c>
      <c r="X1019" s="109" t="str">
        <f t="shared" si="67"/>
        <v>-</v>
      </c>
      <c r="Y1019" s="109" t="str">
        <f t="shared" si="67"/>
        <v>-</v>
      </c>
    </row>
    <row r="1021" spans="1:27">
      <c r="A1021" s="120">
        <f>A1006+1</f>
        <v>44788</v>
      </c>
      <c r="B1021" s="118" t="s">
        <v>513</v>
      </c>
      <c r="C1021" s="118" t="s">
        <v>514</v>
      </c>
      <c r="D1021" s="118" t="s">
        <v>515</v>
      </c>
      <c r="E1021" s="118" t="s">
        <v>516</v>
      </c>
      <c r="F1021" s="118" t="s">
        <v>517</v>
      </c>
      <c r="G1021" s="118" t="s">
        <v>518</v>
      </c>
      <c r="H1021" s="118" t="s">
        <v>519</v>
      </c>
      <c r="I1021" s="118" t="s">
        <v>520</v>
      </c>
      <c r="J1021" s="118" t="s">
        <v>521</v>
      </c>
      <c r="K1021" s="118" t="s">
        <v>522</v>
      </c>
      <c r="L1021" s="118" t="s">
        <v>523</v>
      </c>
      <c r="M1021" s="118" t="s">
        <v>524</v>
      </c>
      <c r="N1021" s="118" t="s">
        <v>525</v>
      </c>
      <c r="O1021" s="118" t="s">
        <v>526</v>
      </c>
      <c r="P1021" s="118" t="s">
        <v>527</v>
      </c>
      <c r="Q1021" s="118" t="s">
        <v>528</v>
      </c>
      <c r="R1021" s="118" t="s">
        <v>529</v>
      </c>
      <c r="S1021" s="118" t="s">
        <v>530</v>
      </c>
      <c r="T1021" s="118" t="s">
        <v>531</v>
      </c>
      <c r="U1021" s="118" t="s">
        <v>532</v>
      </c>
      <c r="V1021" s="118" t="s">
        <v>533</v>
      </c>
      <c r="W1021" s="118" t="s">
        <v>534</v>
      </c>
      <c r="X1021" s="118" t="s">
        <v>535</v>
      </c>
      <c r="Y1021" s="118" t="s">
        <v>536</v>
      </c>
    </row>
    <row r="1022" spans="1:27">
      <c r="A1022" s="108" t="s">
        <v>168</v>
      </c>
      <c r="B1022" s="103"/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3"/>
      <c r="M1022" s="103"/>
      <c r="N1022" s="103"/>
      <c r="O1022" s="103"/>
      <c r="P1022" s="103"/>
      <c r="Q1022" s="103"/>
      <c r="R1022" s="103"/>
      <c r="S1022" s="103"/>
      <c r="T1022" s="103"/>
      <c r="U1022" s="103"/>
      <c r="V1022" s="103"/>
      <c r="W1022" s="103"/>
      <c r="X1022" s="103"/>
      <c r="Y1022" s="103"/>
    </row>
    <row r="1023" spans="1:27">
      <c r="A1023" s="108" t="s">
        <v>174</v>
      </c>
      <c r="B1023" s="103"/>
      <c r="C1023" s="103"/>
      <c r="D1023" s="103"/>
      <c r="E1023" s="103"/>
      <c r="F1023" s="103"/>
      <c r="G1023" s="103"/>
      <c r="H1023" s="103"/>
      <c r="I1023" s="103"/>
      <c r="J1023" s="103"/>
      <c r="K1023" s="103"/>
      <c r="L1023" s="103"/>
      <c r="M1023" s="103"/>
      <c r="N1023" s="103"/>
      <c r="O1023" s="103"/>
      <c r="P1023" s="103"/>
      <c r="Q1023" s="103"/>
      <c r="R1023" s="103"/>
      <c r="S1023" s="103"/>
      <c r="T1023" s="103"/>
      <c r="U1023" s="103"/>
      <c r="V1023" s="103"/>
      <c r="W1023" s="103"/>
      <c r="X1023" s="103"/>
      <c r="Y1023" s="103"/>
    </row>
    <row r="1024" spans="1:27">
      <c r="A1024" s="108" t="s">
        <v>176</v>
      </c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3"/>
      <c r="M1024" s="103"/>
      <c r="N1024" s="103"/>
      <c r="O1024" s="103"/>
      <c r="P1024" s="103"/>
      <c r="Q1024" s="103"/>
      <c r="R1024" s="103"/>
      <c r="S1024" s="103"/>
      <c r="T1024" s="103"/>
      <c r="U1024" s="103"/>
      <c r="V1024" s="103"/>
      <c r="W1024" s="103"/>
      <c r="X1024" s="103"/>
      <c r="Y1024" s="103"/>
    </row>
    <row r="1025" spans="1:27" ht="21">
      <c r="A1025" s="108" t="s">
        <v>181</v>
      </c>
      <c r="B1025" s="103"/>
      <c r="C1025" s="103"/>
      <c r="D1025" s="103"/>
      <c r="E1025" s="103"/>
      <c r="F1025" s="103"/>
      <c r="G1025" s="103"/>
      <c r="H1025" s="103"/>
      <c r="I1025" s="103"/>
      <c r="J1025" s="103"/>
      <c r="K1025" s="103"/>
      <c r="L1025" s="103"/>
      <c r="M1025" s="103"/>
      <c r="N1025" s="103"/>
      <c r="O1025" s="103"/>
      <c r="P1025" s="103"/>
      <c r="Q1025" s="103"/>
      <c r="R1025" s="103"/>
      <c r="S1025" s="103"/>
      <c r="T1025" s="103"/>
      <c r="U1025" s="103"/>
      <c r="V1025" s="103"/>
      <c r="W1025" s="103"/>
      <c r="X1025" s="103"/>
      <c r="Y1025" s="103"/>
      <c r="AA1025" s="116" t="s">
        <v>250</v>
      </c>
    </row>
    <row r="1026" spans="1:27">
      <c r="A1026" s="108" t="s">
        <v>184</v>
      </c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3"/>
      <c r="M1026" s="103"/>
      <c r="N1026" s="103"/>
      <c r="O1026" s="103"/>
      <c r="P1026" s="103"/>
      <c r="Q1026" s="103"/>
      <c r="R1026" s="103"/>
      <c r="S1026" s="103"/>
      <c r="T1026" s="103"/>
      <c r="U1026" s="103"/>
      <c r="V1026" s="103"/>
      <c r="W1026" s="103"/>
      <c r="X1026" s="103"/>
      <c r="Y1026" s="103"/>
      <c r="AA1026" s="271">
        <f>COUNTIF($B1034:$Y1034,"-")</f>
        <v>24</v>
      </c>
    </row>
    <row r="1027" spans="1:27">
      <c r="A1027" s="108" t="s">
        <v>208</v>
      </c>
      <c r="B1027" s="103"/>
      <c r="C1027" s="103"/>
      <c r="D1027" s="103"/>
      <c r="E1027" s="103"/>
      <c r="F1027" s="103"/>
      <c r="G1027" s="103"/>
      <c r="H1027" s="103"/>
      <c r="I1027" s="103"/>
      <c r="J1027" s="103"/>
      <c r="K1027" s="103"/>
      <c r="L1027" s="103"/>
      <c r="M1027" s="103"/>
      <c r="N1027" s="103"/>
      <c r="O1027" s="103"/>
      <c r="P1027" s="103"/>
      <c r="Q1027" s="103"/>
      <c r="R1027" s="103"/>
      <c r="S1027" s="103"/>
      <c r="T1027" s="103"/>
      <c r="U1027" s="103"/>
      <c r="V1027" s="103"/>
      <c r="W1027" s="103"/>
      <c r="X1027" s="103"/>
      <c r="Y1027" s="103"/>
      <c r="AA1027" s="271"/>
    </row>
    <row r="1028" spans="1:27">
      <c r="A1028" s="108" t="s">
        <v>209</v>
      </c>
      <c r="B1028" s="103"/>
      <c r="C1028" s="103"/>
      <c r="D1028" s="103"/>
      <c r="E1028" s="103"/>
      <c r="F1028" s="103"/>
      <c r="G1028" s="103"/>
      <c r="H1028" s="103"/>
      <c r="I1028" s="103"/>
      <c r="J1028" s="103"/>
      <c r="K1028" s="103"/>
      <c r="L1028" s="103"/>
      <c r="M1028" s="103"/>
      <c r="N1028" s="103"/>
      <c r="O1028" s="103"/>
      <c r="P1028" s="103"/>
      <c r="Q1028" s="103"/>
      <c r="R1028" s="103"/>
      <c r="S1028" s="103"/>
      <c r="T1028" s="103"/>
      <c r="U1028" s="103"/>
      <c r="V1028" s="103"/>
      <c r="W1028" s="103"/>
      <c r="X1028" s="103"/>
      <c r="Y1028" s="103"/>
    </row>
    <row r="1029" spans="1:27">
      <c r="A1029" s="108" t="s">
        <v>198</v>
      </c>
      <c r="B1029" s="103"/>
      <c r="C1029" s="103"/>
      <c r="D1029" s="103"/>
      <c r="E1029" s="103"/>
      <c r="F1029" s="103"/>
      <c r="G1029" s="103"/>
      <c r="H1029" s="103"/>
      <c r="I1029" s="103"/>
      <c r="J1029" s="103"/>
      <c r="K1029" s="103"/>
      <c r="L1029" s="103"/>
      <c r="M1029" s="103"/>
      <c r="N1029" s="103"/>
      <c r="O1029" s="103"/>
      <c r="P1029" s="103"/>
      <c r="Q1029" s="103"/>
      <c r="R1029" s="103"/>
      <c r="S1029" s="103"/>
      <c r="T1029" s="103"/>
      <c r="U1029" s="103"/>
      <c r="V1029" s="103"/>
      <c r="W1029" s="103"/>
      <c r="X1029" s="103"/>
      <c r="Y1029" s="103"/>
    </row>
    <row r="1030" spans="1:27">
      <c r="A1030" s="108" t="s">
        <v>200</v>
      </c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3"/>
      <c r="M1030" s="103"/>
      <c r="N1030" s="103"/>
      <c r="O1030" s="103"/>
      <c r="P1030" s="103"/>
      <c r="Q1030" s="103"/>
      <c r="R1030" s="103"/>
      <c r="S1030" s="103"/>
      <c r="T1030" s="103"/>
      <c r="U1030" s="103"/>
      <c r="V1030" s="103"/>
      <c r="W1030" s="103"/>
      <c r="X1030" s="103"/>
      <c r="Y1030" s="103"/>
    </row>
    <row r="1031" spans="1:27">
      <c r="A1031" s="108" t="s">
        <v>201</v>
      </c>
      <c r="B1031" s="103"/>
      <c r="C1031" s="103"/>
      <c r="D1031" s="103"/>
      <c r="E1031" s="103"/>
      <c r="F1031" s="103"/>
      <c r="G1031" s="103"/>
      <c r="H1031" s="103"/>
      <c r="I1031" s="103"/>
      <c r="J1031" s="103"/>
      <c r="K1031" s="103"/>
      <c r="L1031" s="103"/>
      <c r="M1031" s="103"/>
      <c r="N1031" s="103"/>
      <c r="O1031" s="103"/>
      <c r="P1031" s="103"/>
      <c r="Q1031" s="103"/>
      <c r="R1031" s="103"/>
      <c r="S1031" s="103"/>
      <c r="T1031" s="103"/>
      <c r="U1031" s="103"/>
      <c r="V1031" s="103"/>
      <c r="W1031" s="103"/>
      <c r="X1031" s="103"/>
      <c r="Y1031" s="103"/>
    </row>
    <row r="1032" spans="1:27">
      <c r="A1032" s="108" t="s">
        <v>202</v>
      </c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3"/>
      <c r="M1032" s="103"/>
      <c r="N1032" s="103"/>
      <c r="O1032" s="103"/>
      <c r="P1032" s="103"/>
      <c r="Q1032" s="103"/>
      <c r="R1032" s="103"/>
      <c r="S1032" s="103"/>
      <c r="T1032" s="103"/>
      <c r="U1032" s="103"/>
      <c r="V1032" s="103"/>
      <c r="W1032" s="103"/>
      <c r="X1032" s="103"/>
      <c r="Y1032" s="103"/>
    </row>
    <row r="1033" spans="1:27">
      <c r="A1033" s="108" t="s">
        <v>203</v>
      </c>
    </row>
    <row r="1034" spans="1:27">
      <c r="A1034" s="110" t="s">
        <v>204</v>
      </c>
      <c r="B1034" s="109" t="str">
        <f t="shared" ref="B1034:Y1034" si="68">IF(COUNTA(B1022:B1033)=0,"-",COUNTA(B1022:B1033)/12)</f>
        <v>-</v>
      </c>
      <c r="C1034" s="109" t="str">
        <f t="shared" si="68"/>
        <v>-</v>
      </c>
      <c r="D1034" s="109" t="str">
        <f t="shared" si="68"/>
        <v>-</v>
      </c>
      <c r="E1034" s="109" t="str">
        <f t="shared" si="68"/>
        <v>-</v>
      </c>
      <c r="F1034" s="109" t="str">
        <f t="shared" si="68"/>
        <v>-</v>
      </c>
      <c r="G1034" s="109" t="str">
        <f t="shared" si="68"/>
        <v>-</v>
      </c>
      <c r="H1034" s="109" t="str">
        <f t="shared" si="68"/>
        <v>-</v>
      </c>
      <c r="I1034" s="109" t="str">
        <f t="shared" si="68"/>
        <v>-</v>
      </c>
      <c r="J1034" s="109" t="str">
        <f t="shared" si="68"/>
        <v>-</v>
      </c>
      <c r="K1034" s="109" t="str">
        <f t="shared" si="68"/>
        <v>-</v>
      </c>
      <c r="L1034" s="109" t="str">
        <f t="shared" si="68"/>
        <v>-</v>
      </c>
      <c r="M1034" s="109" t="str">
        <f t="shared" si="68"/>
        <v>-</v>
      </c>
      <c r="N1034" s="109" t="str">
        <f t="shared" si="68"/>
        <v>-</v>
      </c>
      <c r="O1034" s="109" t="str">
        <f t="shared" si="68"/>
        <v>-</v>
      </c>
      <c r="P1034" s="109" t="str">
        <f t="shared" si="68"/>
        <v>-</v>
      </c>
      <c r="Q1034" s="109" t="str">
        <f t="shared" si="68"/>
        <v>-</v>
      </c>
      <c r="R1034" s="109" t="str">
        <f t="shared" si="68"/>
        <v>-</v>
      </c>
      <c r="S1034" s="109" t="str">
        <f t="shared" si="68"/>
        <v>-</v>
      </c>
      <c r="T1034" s="109" t="str">
        <f t="shared" si="68"/>
        <v>-</v>
      </c>
      <c r="U1034" s="109" t="str">
        <f t="shared" si="68"/>
        <v>-</v>
      </c>
      <c r="V1034" s="109" t="str">
        <f t="shared" si="68"/>
        <v>-</v>
      </c>
      <c r="W1034" s="109" t="str">
        <f t="shared" si="68"/>
        <v>-</v>
      </c>
      <c r="X1034" s="109" t="str">
        <f t="shared" si="68"/>
        <v>-</v>
      </c>
      <c r="Y1034" s="109" t="str">
        <f t="shared" si="68"/>
        <v>-</v>
      </c>
    </row>
    <row r="1036" spans="1:27">
      <c r="A1036" s="120">
        <f>A1021+1</f>
        <v>44789</v>
      </c>
      <c r="B1036" s="118" t="s">
        <v>513</v>
      </c>
      <c r="C1036" s="118" t="s">
        <v>514</v>
      </c>
      <c r="D1036" s="118" t="s">
        <v>515</v>
      </c>
      <c r="E1036" s="118" t="s">
        <v>516</v>
      </c>
      <c r="F1036" s="118" t="s">
        <v>517</v>
      </c>
      <c r="G1036" s="118" t="s">
        <v>518</v>
      </c>
      <c r="H1036" s="118" t="s">
        <v>519</v>
      </c>
      <c r="I1036" s="118" t="s">
        <v>520</v>
      </c>
      <c r="J1036" s="118" t="s">
        <v>521</v>
      </c>
      <c r="K1036" s="118" t="s">
        <v>522</v>
      </c>
      <c r="L1036" s="118" t="s">
        <v>523</v>
      </c>
      <c r="M1036" s="118" t="s">
        <v>524</v>
      </c>
      <c r="N1036" s="118" t="s">
        <v>525</v>
      </c>
      <c r="O1036" s="118" t="s">
        <v>526</v>
      </c>
      <c r="P1036" s="118" t="s">
        <v>527</v>
      </c>
      <c r="Q1036" s="118" t="s">
        <v>528</v>
      </c>
      <c r="R1036" s="118" t="s">
        <v>529</v>
      </c>
      <c r="S1036" s="118" t="s">
        <v>530</v>
      </c>
      <c r="T1036" s="118" t="s">
        <v>531</v>
      </c>
      <c r="U1036" s="118" t="s">
        <v>532</v>
      </c>
      <c r="V1036" s="118" t="s">
        <v>533</v>
      </c>
      <c r="W1036" s="118" t="s">
        <v>534</v>
      </c>
      <c r="X1036" s="118" t="s">
        <v>535</v>
      </c>
      <c r="Y1036" s="118" t="s">
        <v>536</v>
      </c>
    </row>
    <row r="1037" spans="1:27">
      <c r="A1037" s="108" t="s">
        <v>168</v>
      </c>
      <c r="B1037" s="103"/>
      <c r="C1037" s="103"/>
      <c r="D1037" s="103"/>
      <c r="E1037" s="103"/>
      <c r="F1037" s="103"/>
      <c r="G1037" s="103"/>
      <c r="H1037" s="103"/>
      <c r="I1037" s="103"/>
      <c r="J1037" s="103"/>
      <c r="K1037" s="103"/>
      <c r="L1037" s="103"/>
      <c r="M1037" s="103"/>
      <c r="N1037" s="103"/>
      <c r="O1037" s="103"/>
      <c r="P1037" s="103"/>
      <c r="Q1037" s="103"/>
      <c r="R1037" s="103"/>
      <c r="S1037" s="103"/>
      <c r="T1037" s="103"/>
      <c r="U1037" s="103"/>
      <c r="V1037" s="103"/>
      <c r="W1037" s="103"/>
      <c r="X1037" s="103"/>
      <c r="Y1037" s="103"/>
    </row>
    <row r="1038" spans="1:27">
      <c r="A1038" s="108" t="s">
        <v>174</v>
      </c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3"/>
      <c r="N1038" s="103"/>
      <c r="O1038" s="103"/>
      <c r="P1038" s="103"/>
      <c r="Q1038" s="103"/>
      <c r="R1038" s="103"/>
      <c r="S1038" s="103"/>
      <c r="T1038" s="103"/>
      <c r="U1038" s="103"/>
      <c r="V1038" s="103"/>
      <c r="W1038" s="103"/>
      <c r="X1038" s="103"/>
      <c r="Y1038" s="103"/>
    </row>
    <row r="1039" spans="1:27">
      <c r="A1039" s="108" t="s">
        <v>176</v>
      </c>
      <c r="B1039" s="103"/>
      <c r="C1039" s="103"/>
      <c r="D1039" s="103"/>
      <c r="E1039" s="103"/>
      <c r="F1039" s="103"/>
      <c r="G1039" s="103"/>
      <c r="H1039" s="103"/>
      <c r="I1039" s="103"/>
      <c r="J1039" s="103"/>
      <c r="K1039" s="103"/>
      <c r="L1039" s="103"/>
      <c r="M1039" s="103"/>
      <c r="N1039" s="103"/>
      <c r="O1039" s="103"/>
      <c r="P1039" s="103"/>
      <c r="Q1039" s="103"/>
      <c r="R1039" s="103"/>
      <c r="S1039" s="103"/>
      <c r="T1039" s="103"/>
      <c r="U1039" s="103"/>
      <c r="V1039" s="103"/>
      <c r="W1039" s="103"/>
      <c r="X1039" s="103"/>
      <c r="Y1039" s="103"/>
    </row>
    <row r="1040" spans="1:27" ht="21">
      <c r="A1040" s="108" t="s">
        <v>181</v>
      </c>
      <c r="B1040" s="103"/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3"/>
      <c r="N1040" s="103"/>
      <c r="O1040" s="103"/>
      <c r="P1040" s="103"/>
      <c r="Q1040" s="103"/>
      <c r="R1040" s="103"/>
      <c r="S1040" s="103"/>
      <c r="T1040" s="103"/>
      <c r="U1040" s="103"/>
      <c r="V1040" s="103"/>
      <c r="W1040" s="103"/>
      <c r="X1040" s="103"/>
      <c r="Y1040" s="103"/>
      <c r="AA1040" s="116" t="s">
        <v>250</v>
      </c>
    </row>
    <row r="1041" spans="1:27">
      <c r="A1041" s="108" t="s">
        <v>184</v>
      </c>
      <c r="B1041" s="103"/>
      <c r="C1041" s="103"/>
      <c r="D1041" s="103"/>
      <c r="E1041" s="103"/>
      <c r="F1041" s="103"/>
      <c r="G1041" s="103"/>
      <c r="H1041" s="103"/>
      <c r="I1041" s="103"/>
      <c r="J1041" s="103"/>
      <c r="K1041" s="103"/>
      <c r="L1041" s="103"/>
      <c r="M1041" s="103"/>
      <c r="N1041" s="103"/>
      <c r="O1041" s="103"/>
      <c r="P1041" s="103"/>
      <c r="Q1041" s="103"/>
      <c r="R1041" s="103"/>
      <c r="S1041" s="103"/>
      <c r="T1041" s="103"/>
      <c r="U1041" s="103"/>
      <c r="V1041" s="103"/>
      <c r="W1041" s="103"/>
      <c r="X1041" s="103"/>
      <c r="Y1041" s="103"/>
      <c r="AA1041" s="271">
        <f>COUNTIF($B1049:$Y1049,"-")</f>
        <v>24</v>
      </c>
    </row>
    <row r="1042" spans="1:27">
      <c r="A1042" s="108" t="s">
        <v>208</v>
      </c>
      <c r="B1042" s="103"/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3"/>
      <c r="N1042" s="103"/>
      <c r="O1042" s="103"/>
      <c r="P1042" s="103"/>
      <c r="Q1042" s="103"/>
      <c r="R1042" s="103"/>
      <c r="S1042" s="103"/>
      <c r="T1042" s="103"/>
      <c r="U1042" s="103"/>
      <c r="V1042" s="103"/>
      <c r="W1042" s="103"/>
      <c r="X1042" s="103"/>
      <c r="Y1042" s="103"/>
      <c r="AA1042" s="271"/>
    </row>
    <row r="1043" spans="1:27">
      <c r="A1043" s="108" t="s">
        <v>209</v>
      </c>
      <c r="B1043" s="103"/>
      <c r="C1043" s="103"/>
      <c r="D1043" s="103"/>
      <c r="E1043" s="103"/>
      <c r="F1043" s="103"/>
      <c r="G1043" s="103"/>
      <c r="H1043" s="103"/>
      <c r="I1043" s="103"/>
      <c r="J1043" s="103"/>
      <c r="K1043" s="103"/>
      <c r="L1043" s="103"/>
      <c r="M1043" s="103"/>
      <c r="N1043" s="103"/>
      <c r="O1043" s="103"/>
      <c r="P1043" s="103"/>
      <c r="Q1043" s="103"/>
      <c r="R1043" s="103"/>
      <c r="S1043" s="103"/>
      <c r="T1043" s="103"/>
      <c r="U1043" s="103"/>
      <c r="V1043" s="103"/>
      <c r="W1043" s="103"/>
      <c r="X1043" s="103"/>
      <c r="Y1043" s="103"/>
    </row>
    <row r="1044" spans="1:27">
      <c r="A1044" s="108" t="s">
        <v>198</v>
      </c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/>
      <c r="Q1044" s="103"/>
      <c r="R1044" s="103"/>
      <c r="S1044" s="103"/>
      <c r="T1044" s="103"/>
      <c r="U1044" s="103"/>
      <c r="V1044" s="103"/>
      <c r="W1044" s="103"/>
      <c r="X1044" s="103"/>
      <c r="Y1044" s="103"/>
    </row>
    <row r="1045" spans="1:27">
      <c r="A1045" s="108" t="s">
        <v>200</v>
      </c>
      <c r="B1045" s="103"/>
      <c r="C1045" s="103"/>
      <c r="D1045" s="103"/>
      <c r="E1045" s="103"/>
      <c r="F1045" s="103"/>
      <c r="G1045" s="103"/>
      <c r="H1045" s="103"/>
      <c r="I1045" s="103"/>
      <c r="J1045" s="103"/>
      <c r="K1045" s="103"/>
      <c r="L1045" s="103"/>
      <c r="M1045" s="103"/>
      <c r="N1045" s="103"/>
      <c r="O1045" s="103"/>
      <c r="P1045" s="103"/>
      <c r="Q1045" s="103"/>
      <c r="R1045" s="103"/>
      <c r="S1045" s="103"/>
      <c r="T1045" s="103"/>
      <c r="U1045" s="103"/>
      <c r="V1045" s="103"/>
      <c r="W1045" s="103"/>
      <c r="X1045" s="103"/>
      <c r="Y1045" s="103"/>
    </row>
    <row r="1046" spans="1:27">
      <c r="A1046" s="108" t="s">
        <v>201</v>
      </c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/>
      <c r="M1046" s="103"/>
      <c r="N1046" s="103"/>
      <c r="O1046" s="103"/>
      <c r="P1046" s="103"/>
      <c r="Q1046" s="103"/>
      <c r="R1046" s="103"/>
      <c r="S1046" s="103"/>
      <c r="T1046" s="103"/>
      <c r="U1046" s="103"/>
      <c r="V1046" s="103"/>
      <c r="W1046" s="103"/>
      <c r="X1046" s="103"/>
      <c r="Y1046" s="103"/>
    </row>
    <row r="1047" spans="1:27">
      <c r="A1047" s="108" t="s">
        <v>202</v>
      </c>
      <c r="B1047" s="103"/>
      <c r="C1047" s="103"/>
      <c r="D1047" s="103"/>
      <c r="E1047" s="103"/>
      <c r="F1047" s="103"/>
      <c r="G1047" s="103"/>
      <c r="H1047" s="103"/>
      <c r="I1047" s="103"/>
      <c r="J1047" s="103"/>
      <c r="K1047" s="103"/>
      <c r="L1047" s="103"/>
      <c r="M1047" s="103"/>
      <c r="N1047" s="103"/>
      <c r="O1047" s="103"/>
      <c r="P1047" s="103"/>
      <c r="Q1047" s="103"/>
      <c r="R1047" s="103"/>
      <c r="S1047" s="103"/>
      <c r="T1047" s="103"/>
      <c r="U1047" s="103"/>
      <c r="V1047" s="103"/>
      <c r="W1047" s="103"/>
      <c r="X1047" s="103"/>
      <c r="Y1047" s="103"/>
    </row>
    <row r="1048" spans="1:27">
      <c r="A1048" s="108" t="s">
        <v>203</v>
      </c>
    </row>
    <row r="1049" spans="1:27">
      <c r="A1049" s="110" t="s">
        <v>204</v>
      </c>
      <c r="B1049" s="109" t="str">
        <f t="shared" ref="B1049:Y1049" si="69">IF(COUNTA(B1037:B1048)=0,"-",COUNTA(B1037:B1048)/12)</f>
        <v>-</v>
      </c>
      <c r="C1049" s="109" t="str">
        <f t="shared" si="69"/>
        <v>-</v>
      </c>
      <c r="D1049" s="109" t="str">
        <f t="shared" si="69"/>
        <v>-</v>
      </c>
      <c r="E1049" s="109" t="str">
        <f t="shared" si="69"/>
        <v>-</v>
      </c>
      <c r="F1049" s="109" t="str">
        <f t="shared" si="69"/>
        <v>-</v>
      </c>
      <c r="G1049" s="109" t="str">
        <f t="shared" si="69"/>
        <v>-</v>
      </c>
      <c r="H1049" s="109" t="str">
        <f t="shared" si="69"/>
        <v>-</v>
      </c>
      <c r="I1049" s="109" t="str">
        <f t="shared" si="69"/>
        <v>-</v>
      </c>
      <c r="J1049" s="109" t="str">
        <f t="shared" si="69"/>
        <v>-</v>
      </c>
      <c r="K1049" s="109" t="str">
        <f t="shared" si="69"/>
        <v>-</v>
      </c>
      <c r="L1049" s="109" t="str">
        <f t="shared" si="69"/>
        <v>-</v>
      </c>
      <c r="M1049" s="109" t="str">
        <f t="shared" si="69"/>
        <v>-</v>
      </c>
      <c r="N1049" s="109" t="str">
        <f t="shared" si="69"/>
        <v>-</v>
      </c>
      <c r="O1049" s="109" t="str">
        <f t="shared" si="69"/>
        <v>-</v>
      </c>
      <c r="P1049" s="109" t="str">
        <f t="shared" si="69"/>
        <v>-</v>
      </c>
      <c r="Q1049" s="109" t="str">
        <f t="shared" si="69"/>
        <v>-</v>
      </c>
      <c r="R1049" s="109" t="str">
        <f t="shared" si="69"/>
        <v>-</v>
      </c>
      <c r="S1049" s="109" t="str">
        <f t="shared" si="69"/>
        <v>-</v>
      </c>
      <c r="T1049" s="109" t="str">
        <f t="shared" si="69"/>
        <v>-</v>
      </c>
      <c r="U1049" s="109" t="str">
        <f t="shared" si="69"/>
        <v>-</v>
      </c>
      <c r="V1049" s="109" t="str">
        <f t="shared" si="69"/>
        <v>-</v>
      </c>
      <c r="W1049" s="109" t="str">
        <f t="shared" si="69"/>
        <v>-</v>
      </c>
      <c r="X1049" s="109" t="str">
        <f t="shared" si="69"/>
        <v>-</v>
      </c>
      <c r="Y1049" s="109" t="str">
        <f t="shared" si="69"/>
        <v>-</v>
      </c>
    </row>
    <row r="1051" spans="1:27">
      <c r="A1051" s="120">
        <f>A1036+1</f>
        <v>44790</v>
      </c>
      <c r="B1051" s="118" t="s">
        <v>513</v>
      </c>
      <c r="C1051" s="118" t="s">
        <v>514</v>
      </c>
      <c r="D1051" s="118" t="s">
        <v>515</v>
      </c>
      <c r="E1051" s="118" t="s">
        <v>516</v>
      </c>
      <c r="F1051" s="118" t="s">
        <v>517</v>
      </c>
      <c r="G1051" s="118" t="s">
        <v>518</v>
      </c>
      <c r="H1051" s="118" t="s">
        <v>519</v>
      </c>
      <c r="I1051" s="118" t="s">
        <v>520</v>
      </c>
      <c r="J1051" s="118" t="s">
        <v>521</v>
      </c>
      <c r="K1051" s="118" t="s">
        <v>522</v>
      </c>
      <c r="L1051" s="118" t="s">
        <v>523</v>
      </c>
      <c r="M1051" s="118" t="s">
        <v>524</v>
      </c>
      <c r="N1051" s="118" t="s">
        <v>525</v>
      </c>
      <c r="O1051" s="118" t="s">
        <v>526</v>
      </c>
      <c r="P1051" s="118" t="s">
        <v>527</v>
      </c>
      <c r="Q1051" s="118" t="s">
        <v>528</v>
      </c>
      <c r="R1051" s="118" t="s">
        <v>529</v>
      </c>
      <c r="S1051" s="118" t="s">
        <v>530</v>
      </c>
      <c r="T1051" s="118" t="s">
        <v>531</v>
      </c>
      <c r="U1051" s="118" t="s">
        <v>532</v>
      </c>
      <c r="V1051" s="118" t="s">
        <v>533</v>
      </c>
      <c r="W1051" s="118" t="s">
        <v>534</v>
      </c>
      <c r="X1051" s="118" t="s">
        <v>535</v>
      </c>
      <c r="Y1051" s="118" t="s">
        <v>536</v>
      </c>
    </row>
    <row r="1052" spans="1:27">
      <c r="A1052" s="108" t="s">
        <v>168</v>
      </c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3"/>
      <c r="N1052" s="103"/>
      <c r="O1052" s="103"/>
      <c r="P1052" s="103"/>
      <c r="Q1052" s="103"/>
      <c r="R1052" s="103"/>
      <c r="S1052" s="103"/>
      <c r="T1052" s="103"/>
      <c r="U1052" s="103"/>
      <c r="V1052" s="103"/>
      <c r="W1052" s="103"/>
      <c r="X1052" s="103"/>
      <c r="Y1052" s="103"/>
    </row>
    <row r="1053" spans="1:27">
      <c r="A1053" s="108" t="s">
        <v>174</v>
      </c>
      <c r="B1053" s="103"/>
      <c r="C1053" s="103"/>
      <c r="D1053" s="103"/>
      <c r="E1053" s="103"/>
      <c r="F1053" s="103"/>
      <c r="G1053" s="103"/>
      <c r="H1053" s="103"/>
      <c r="I1053" s="103"/>
      <c r="J1053" s="103"/>
      <c r="K1053" s="103"/>
      <c r="L1053" s="103"/>
      <c r="M1053" s="103"/>
      <c r="N1053" s="103"/>
      <c r="O1053" s="103"/>
      <c r="P1053" s="103"/>
      <c r="Q1053" s="103"/>
      <c r="R1053" s="103"/>
      <c r="S1053" s="103"/>
      <c r="T1053" s="103"/>
      <c r="U1053" s="103"/>
      <c r="V1053" s="103"/>
      <c r="W1053" s="103"/>
      <c r="X1053" s="103"/>
      <c r="Y1053" s="103"/>
    </row>
    <row r="1054" spans="1:27">
      <c r="A1054" s="108" t="s">
        <v>176</v>
      </c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3"/>
      <c r="N1054" s="103"/>
      <c r="O1054" s="103"/>
      <c r="P1054" s="103"/>
      <c r="Q1054" s="103"/>
      <c r="R1054" s="103"/>
      <c r="S1054" s="103"/>
      <c r="T1054" s="103"/>
      <c r="U1054" s="103"/>
      <c r="V1054" s="103"/>
      <c r="W1054" s="103"/>
      <c r="X1054" s="103"/>
      <c r="Y1054" s="103"/>
    </row>
    <row r="1055" spans="1:27" ht="21">
      <c r="A1055" s="108" t="s">
        <v>181</v>
      </c>
      <c r="B1055" s="103"/>
      <c r="C1055" s="103"/>
      <c r="D1055" s="103"/>
      <c r="E1055" s="103"/>
      <c r="F1055" s="103"/>
      <c r="G1055" s="103"/>
      <c r="H1055" s="103"/>
      <c r="I1055" s="103"/>
      <c r="J1055" s="103"/>
      <c r="K1055" s="103"/>
      <c r="L1055" s="103"/>
      <c r="M1055" s="103"/>
      <c r="N1055" s="103"/>
      <c r="O1055" s="103"/>
      <c r="P1055" s="103"/>
      <c r="Q1055" s="103"/>
      <c r="R1055" s="103"/>
      <c r="S1055" s="103"/>
      <c r="T1055" s="103"/>
      <c r="U1055" s="103"/>
      <c r="V1055" s="103"/>
      <c r="W1055" s="103"/>
      <c r="X1055" s="103"/>
      <c r="Y1055" s="103"/>
      <c r="AA1055" s="116" t="s">
        <v>250</v>
      </c>
    </row>
    <row r="1056" spans="1:27">
      <c r="A1056" s="108" t="s">
        <v>184</v>
      </c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3"/>
      <c r="M1056" s="103"/>
      <c r="N1056" s="103"/>
      <c r="O1056" s="103"/>
      <c r="P1056" s="103"/>
      <c r="Q1056" s="103"/>
      <c r="R1056" s="103"/>
      <c r="S1056" s="103"/>
      <c r="T1056" s="103"/>
      <c r="U1056" s="103"/>
      <c r="V1056" s="103"/>
      <c r="W1056" s="103"/>
      <c r="X1056" s="103"/>
      <c r="Y1056" s="103"/>
      <c r="AA1056" s="271">
        <f>COUNTIF($B1064:$Y1064,"-")</f>
        <v>24</v>
      </c>
    </row>
    <row r="1057" spans="1:27">
      <c r="A1057" s="108" t="s">
        <v>208</v>
      </c>
      <c r="B1057" s="103"/>
      <c r="C1057" s="103"/>
      <c r="D1057" s="103"/>
      <c r="E1057" s="103"/>
      <c r="F1057" s="103"/>
      <c r="G1057" s="103"/>
      <c r="H1057" s="103"/>
      <c r="I1057" s="103"/>
      <c r="J1057" s="103"/>
      <c r="K1057" s="103"/>
      <c r="L1057" s="103"/>
      <c r="M1057" s="103"/>
      <c r="N1057" s="103"/>
      <c r="O1057" s="103"/>
      <c r="P1057" s="103"/>
      <c r="Q1057" s="103"/>
      <c r="R1057" s="103"/>
      <c r="S1057" s="103"/>
      <c r="T1057" s="103"/>
      <c r="U1057" s="103"/>
      <c r="V1057" s="103"/>
      <c r="W1057" s="103"/>
      <c r="X1057" s="103"/>
      <c r="Y1057" s="103"/>
      <c r="AA1057" s="271"/>
    </row>
    <row r="1058" spans="1:27">
      <c r="A1058" s="108" t="s">
        <v>209</v>
      </c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3"/>
      <c r="N1058" s="103"/>
      <c r="O1058" s="103"/>
      <c r="P1058" s="103"/>
      <c r="Q1058" s="103"/>
      <c r="R1058" s="103"/>
      <c r="S1058" s="103"/>
      <c r="T1058" s="103"/>
      <c r="U1058" s="103"/>
      <c r="V1058" s="103"/>
      <c r="W1058" s="103"/>
      <c r="X1058" s="103"/>
      <c r="Y1058" s="103"/>
    </row>
    <row r="1059" spans="1:27">
      <c r="A1059" s="108" t="s">
        <v>198</v>
      </c>
      <c r="B1059" s="103"/>
      <c r="C1059" s="103"/>
      <c r="D1059" s="103"/>
      <c r="E1059" s="103"/>
      <c r="F1059" s="103"/>
      <c r="G1059" s="103"/>
      <c r="H1059" s="103"/>
      <c r="I1059" s="103"/>
      <c r="J1059" s="103"/>
      <c r="K1059" s="103"/>
      <c r="L1059" s="103"/>
      <c r="M1059" s="103"/>
      <c r="N1059" s="103"/>
      <c r="O1059" s="103"/>
      <c r="P1059" s="103"/>
      <c r="Q1059" s="103"/>
      <c r="R1059" s="103"/>
      <c r="S1059" s="103"/>
      <c r="T1059" s="103"/>
      <c r="U1059" s="103"/>
      <c r="V1059" s="103"/>
      <c r="W1059" s="103"/>
      <c r="X1059" s="103"/>
      <c r="Y1059" s="103"/>
    </row>
    <row r="1060" spans="1:27">
      <c r="A1060" s="108" t="s">
        <v>200</v>
      </c>
      <c r="B1060" s="103"/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3"/>
      <c r="M1060" s="103"/>
      <c r="N1060" s="103"/>
      <c r="O1060" s="103"/>
      <c r="P1060" s="103"/>
      <c r="Q1060" s="103"/>
      <c r="R1060" s="103"/>
      <c r="S1060" s="103"/>
      <c r="T1060" s="103"/>
      <c r="U1060" s="103"/>
      <c r="V1060" s="103"/>
      <c r="W1060" s="103"/>
      <c r="X1060" s="103"/>
      <c r="Y1060" s="103"/>
    </row>
    <row r="1061" spans="1:27">
      <c r="A1061" s="108" t="s">
        <v>201</v>
      </c>
      <c r="B1061" s="103"/>
      <c r="C1061" s="103"/>
      <c r="D1061" s="103"/>
      <c r="E1061" s="103"/>
      <c r="F1061" s="103"/>
      <c r="G1061" s="103"/>
      <c r="H1061" s="103"/>
      <c r="I1061" s="103"/>
      <c r="J1061" s="103"/>
      <c r="K1061" s="103"/>
      <c r="L1061" s="103"/>
      <c r="M1061" s="103"/>
      <c r="N1061" s="103"/>
      <c r="O1061" s="103"/>
      <c r="P1061" s="103"/>
      <c r="Q1061" s="103"/>
      <c r="R1061" s="103"/>
      <c r="S1061" s="103"/>
      <c r="T1061" s="103"/>
      <c r="U1061" s="103"/>
      <c r="V1061" s="103"/>
      <c r="W1061" s="103"/>
      <c r="X1061" s="103"/>
      <c r="Y1061" s="103"/>
    </row>
    <row r="1062" spans="1:27">
      <c r="A1062" s="108" t="s">
        <v>202</v>
      </c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/>
      <c r="L1062" s="103"/>
      <c r="M1062" s="103"/>
      <c r="N1062" s="103"/>
      <c r="O1062" s="103"/>
      <c r="P1062" s="103"/>
      <c r="Q1062" s="103"/>
      <c r="R1062" s="103"/>
      <c r="S1062" s="103"/>
      <c r="T1062" s="103"/>
      <c r="U1062" s="103"/>
      <c r="V1062" s="103"/>
      <c r="W1062" s="103"/>
      <c r="X1062" s="103"/>
      <c r="Y1062" s="103"/>
    </row>
    <row r="1063" spans="1:27">
      <c r="A1063" s="108" t="s">
        <v>203</v>
      </c>
    </row>
    <row r="1064" spans="1:27">
      <c r="A1064" s="110" t="s">
        <v>204</v>
      </c>
      <c r="B1064" s="109" t="str">
        <f t="shared" ref="B1064:Y1064" si="70">IF(COUNTA(B1052:B1063)=0,"-",COUNTA(B1052:B1063)/12)</f>
        <v>-</v>
      </c>
      <c r="C1064" s="109" t="str">
        <f t="shared" si="70"/>
        <v>-</v>
      </c>
      <c r="D1064" s="109" t="str">
        <f t="shared" si="70"/>
        <v>-</v>
      </c>
      <c r="E1064" s="109" t="str">
        <f t="shared" si="70"/>
        <v>-</v>
      </c>
      <c r="F1064" s="109" t="str">
        <f t="shared" si="70"/>
        <v>-</v>
      </c>
      <c r="G1064" s="109" t="str">
        <f t="shared" si="70"/>
        <v>-</v>
      </c>
      <c r="H1064" s="109" t="str">
        <f t="shared" si="70"/>
        <v>-</v>
      </c>
      <c r="I1064" s="109" t="str">
        <f t="shared" si="70"/>
        <v>-</v>
      </c>
      <c r="J1064" s="109" t="str">
        <f t="shared" si="70"/>
        <v>-</v>
      </c>
      <c r="K1064" s="109" t="str">
        <f t="shared" si="70"/>
        <v>-</v>
      </c>
      <c r="L1064" s="109" t="str">
        <f t="shared" si="70"/>
        <v>-</v>
      </c>
      <c r="M1064" s="109" t="str">
        <f t="shared" si="70"/>
        <v>-</v>
      </c>
      <c r="N1064" s="109" t="str">
        <f t="shared" si="70"/>
        <v>-</v>
      </c>
      <c r="O1064" s="109" t="str">
        <f t="shared" si="70"/>
        <v>-</v>
      </c>
      <c r="P1064" s="109" t="str">
        <f t="shared" si="70"/>
        <v>-</v>
      </c>
      <c r="Q1064" s="109" t="str">
        <f t="shared" si="70"/>
        <v>-</v>
      </c>
      <c r="R1064" s="109" t="str">
        <f t="shared" si="70"/>
        <v>-</v>
      </c>
      <c r="S1064" s="109" t="str">
        <f t="shared" si="70"/>
        <v>-</v>
      </c>
      <c r="T1064" s="109" t="str">
        <f t="shared" si="70"/>
        <v>-</v>
      </c>
      <c r="U1064" s="109" t="str">
        <f t="shared" si="70"/>
        <v>-</v>
      </c>
      <c r="V1064" s="109" t="str">
        <f t="shared" si="70"/>
        <v>-</v>
      </c>
      <c r="W1064" s="109" t="str">
        <f t="shared" si="70"/>
        <v>-</v>
      </c>
      <c r="X1064" s="109" t="str">
        <f t="shared" si="70"/>
        <v>-</v>
      </c>
      <c r="Y1064" s="109" t="str">
        <f t="shared" si="70"/>
        <v>-</v>
      </c>
    </row>
    <row r="1066" spans="1:27">
      <c r="A1066" s="120">
        <f>A1051+1</f>
        <v>44791</v>
      </c>
      <c r="B1066" s="118" t="s">
        <v>513</v>
      </c>
      <c r="C1066" s="118" t="s">
        <v>514</v>
      </c>
      <c r="D1066" s="118" t="s">
        <v>515</v>
      </c>
      <c r="E1066" s="118" t="s">
        <v>516</v>
      </c>
      <c r="F1066" s="118" t="s">
        <v>517</v>
      </c>
      <c r="G1066" s="118" t="s">
        <v>518</v>
      </c>
      <c r="H1066" s="118" t="s">
        <v>519</v>
      </c>
      <c r="I1066" s="118" t="s">
        <v>520</v>
      </c>
      <c r="J1066" s="118" t="s">
        <v>521</v>
      </c>
      <c r="K1066" s="118" t="s">
        <v>522</v>
      </c>
      <c r="L1066" s="118" t="s">
        <v>523</v>
      </c>
      <c r="M1066" s="118" t="s">
        <v>524</v>
      </c>
      <c r="N1066" s="118" t="s">
        <v>525</v>
      </c>
      <c r="O1066" s="118" t="s">
        <v>526</v>
      </c>
      <c r="P1066" s="118" t="s">
        <v>527</v>
      </c>
      <c r="Q1066" s="118" t="s">
        <v>528</v>
      </c>
      <c r="R1066" s="118" t="s">
        <v>529</v>
      </c>
      <c r="S1066" s="118" t="s">
        <v>530</v>
      </c>
      <c r="T1066" s="118" t="s">
        <v>531</v>
      </c>
      <c r="U1066" s="118" t="s">
        <v>532</v>
      </c>
      <c r="V1066" s="118" t="s">
        <v>533</v>
      </c>
      <c r="W1066" s="118" t="s">
        <v>534</v>
      </c>
      <c r="X1066" s="118" t="s">
        <v>535</v>
      </c>
      <c r="Y1066" s="118" t="s">
        <v>536</v>
      </c>
    </row>
    <row r="1067" spans="1:27">
      <c r="A1067" s="108" t="s">
        <v>168</v>
      </c>
      <c r="B1067" s="103"/>
      <c r="C1067" s="103"/>
      <c r="D1067" s="103"/>
      <c r="E1067" s="103"/>
      <c r="F1067" s="103"/>
      <c r="G1067" s="103"/>
      <c r="H1067" s="103"/>
      <c r="I1067" s="103"/>
      <c r="J1067" s="103"/>
      <c r="K1067" s="103"/>
      <c r="L1067" s="103"/>
      <c r="M1067" s="103"/>
      <c r="N1067" s="103"/>
      <c r="O1067" s="103"/>
      <c r="P1067" s="103"/>
      <c r="Q1067" s="103"/>
      <c r="R1067" s="103"/>
      <c r="S1067" s="103"/>
      <c r="T1067" s="103"/>
      <c r="U1067" s="103"/>
      <c r="V1067" s="103"/>
      <c r="W1067" s="103"/>
      <c r="X1067" s="103"/>
      <c r="Y1067" s="103"/>
    </row>
    <row r="1068" spans="1:27">
      <c r="A1068" s="108" t="s">
        <v>174</v>
      </c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3"/>
      <c r="O1068" s="103"/>
      <c r="P1068" s="103"/>
      <c r="Q1068" s="103"/>
      <c r="R1068" s="103"/>
      <c r="S1068" s="103"/>
      <c r="T1068" s="103"/>
      <c r="U1068" s="103"/>
      <c r="V1068" s="103"/>
      <c r="W1068" s="103"/>
      <c r="X1068" s="103"/>
      <c r="Y1068" s="103"/>
    </row>
    <row r="1069" spans="1:27">
      <c r="A1069" s="108" t="s">
        <v>176</v>
      </c>
      <c r="B1069" s="103"/>
      <c r="C1069" s="103"/>
      <c r="D1069" s="103"/>
      <c r="E1069" s="103"/>
      <c r="F1069" s="103"/>
      <c r="G1069" s="103"/>
      <c r="H1069" s="103"/>
      <c r="I1069" s="103"/>
      <c r="J1069" s="103"/>
      <c r="K1069" s="103"/>
      <c r="L1069" s="103"/>
      <c r="M1069" s="103"/>
      <c r="N1069" s="103"/>
      <c r="O1069" s="103"/>
      <c r="P1069" s="103"/>
      <c r="Q1069" s="103"/>
      <c r="R1069" s="103"/>
      <c r="S1069" s="103"/>
      <c r="T1069" s="103"/>
      <c r="U1069" s="103"/>
      <c r="V1069" s="103"/>
      <c r="W1069" s="103"/>
      <c r="X1069" s="103"/>
      <c r="Y1069" s="103"/>
    </row>
    <row r="1070" spans="1:27" ht="21">
      <c r="A1070" s="108" t="s">
        <v>181</v>
      </c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3"/>
      <c r="O1070" s="103"/>
      <c r="P1070" s="103"/>
      <c r="Q1070" s="103"/>
      <c r="R1070" s="103"/>
      <c r="S1070" s="103"/>
      <c r="T1070" s="103"/>
      <c r="U1070" s="103"/>
      <c r="V1070" s="103"/>
      <c r="W1070" s="103"/>
      <c r="X1070" s="103"/>
      <c r="Y1070" s="103"/>
      <c r="AA1070" s="116" t="s">
        <v>250</v>
      </c>
    </row>
    <row r="1071" spans="1:27">
      <c r="A1071" s="108" t="s">
        <v>184</v>
      </c>
      <c r="B1071" s="103"/>
      <c r="C1071" s="103"/>
      <c r="D1071" s="103"/>
      <c r="E1071" s="103"/>
      <c r="F1071" s="103"/>
      <c r="G1071" s="103"/>
      <c r="H1071" s="103"/>
      <c r="I1071" s="103"/>
      <c r="J1071" s="103"/>
      <c r="K1071" s="103"/>
      <c r="L1071" s="103"/>
      <c r="M1071" s="103"/>
      <c r="N1071" s="103"/>
      <c r="O1071" s="103"/>
      <c r="P1071" s="103"/>
      <c r="Q1071" s="103"/>
      <c r="R1071" s="103"/>
      <c r="S1071" s="103"/>
      <c r="T1071" s="103"/>
      <c r="U1071" s="103"/>
      <c r="V1071" s="103"/>
      <c r="W1071" s="103"/>
      <c r="X1071" s="103"/>
      <c r="Y1071" s="103"/>
      <c r="AA1071" s="271">
        <f>COUNTIF($B1079:$Y1079,"-")</f>
        <v>24</v>
      </c>
    </row>
    <row r="1072" spans="1:27">
      <c r="A1072" s="108" t="s">
        <v>208</v>
      </c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3"/>
      <c r="O1072" s="103"/>
      <c r="P1072" s="103"/>
      <c r="Q1072" s="103"/>
      <c r="R1072" s="103"/>
      <c r="S1072" s="103"/>
      <c r="T1072" s="103"/>
      <c r="U1072" s="103"/>
      <c r="V1072" s="103"/>
      <c r="W1072" s="103"/>
      <c r="X1072" s="103"/>
      <c r="Y1072" s="103"/>
      <c r="AA1072" s="271"/>
    </row>
    <row r="1073" spans="1:27">
      <c r="A1073" s="108" t="s">
        <v>209</v>
      </c>
      <c r="B1073" s="103"/>
      <c r="C1073" s="103"/>
      <c r="D1073" s="103"/>
      <c r="E1073" s="103"/>
      <c r="F1073" s="103"/>
      <c r="G1073" s="103"/>
      <c r="H1073" s="103"/>
      <c r="I1073" s="103"/>
      <c r="J1073" s="103"/>
      <c r="K1073" s="103"/>
      <c r="L1073" s="103"/>
      <c r="M1073" s="103"/>
      <c r="N1073" s="103"/>
      <c r="O1073" s="103"/>
      <c r="P1073" s="103"/>
      <c r="Q1073" s="103"/>
      <c r="R1073" s="103"/>
      <c r="S1073" s="103"/>
      <c r="T1073" s="103"/>
      <c r="U1073" s="103"/>
      <c r="V1073" s="103"/>
      <c r="W1073" s="103"/>
      <c r="X1073" s="103"/>
      <c r="Y1073" s="103"/>
    </row>
    <row r="1074" spans="1:27">
      <c r="A1074" s="108" t="s">
        <v>198</v>
      </c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3"/>
      <c r="O1074" s="103"/>
      <c r="P1074" s="103"/>
      <c r="Q1074" s="103"/>
      <c r="R1074" s="103"/>
      <c r="S1074" s="103"/>
      <c r="T1074" s="103"/>
      <c r="U1074" s="103"/>
      <c r="V1074" s="103"/>
      <c r="W1074" s="103"/>
      <c r="X1074" s="103"/>
      <c r="Y1074" s="103"/>
    </row>
    <row r="1075" spans="1:27">
      <c r="A1075" s="108" t="s">
        <v>200</v>
      </c>
      <c r="B1075" s="103"/>
      <c r="C1075" s="103"/>
      <c r="D1075" s="103"/>
      <c r="E1075" s="103"/>
      <c r="F1075" s="103"/>
      <c r="G1075" s="103"/>
      <c r="H1075" s="103"/>
      <c r="I1075" s="103"/>
      <c r="J1075" s="103"/>
      <c r="K1075" s="103"/>
      <c r="L1075" s="103"/>
      <c r="M1075" s="103"/>
      <c r="N1075" s="103"/>
      <c r="O1075" s="103"/>
      <c r="P1075" s="103"/>
      <c r="Q1075" s="103"/>
      <c r="R1075" s="103"/>
      <c r="S1075" s="103"/>
      <c r="T1075" s="103"/>
      <c r="U1075" s="103"/>
      <c r="V1075" s="103"/>
      <c r="W1075" s="103"/>
      <c r="X1075" s="103"/>
      <c r="Y1075" s="103"/>
    </row>
    <row r="1076" spans="1:27">
      <c r="A1076" s="108" t="s">
        <v>201</v>
      </c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3"/>
      <c r="N1076" s="103"/>
      <c r="O1076" s="103"/>
      <c r="P1076" s="103"/>
      <c r="Q1076" s="103"/>
      <c r="R1076" s="103"/>
      <c r="S1076" s="103"/>
      <c r="T1076" s="103"/>
      <c r="U1076" s="103"/>
      <c r="V1076" s="103"/>
      <c r="W1076" s="103"/>
      <c r="X1076" s="103"/>
      <c r="Y1076" s="103"/>
    </row>
    <row r="1077" spans="1:27">
      <c r="A1077" s="108" t="s">
        <v>202</v>
      </c>
      <c r="B1077" s="103"/>
      <c r="C1077" s="103"/>
      <c r="D1077" s="103"/>
      <c r="E1077" s="103"/>
      <c r="F1077" s="103"/>
      <c r="G1077" s="103"/>
      <c r="H1077" s="103"/>
      <c r="I1077" s="103"/>
      <c r="J1077" s="103"/>
      <c r="K1077" s="103"/>
      <c r="L1077" s="103"/>
      <c r="M1077" s="103"/>
      <c r="N1077" s="103"/>
      <c r="O1077" s="103"/>
      <c r="P1077" s="103"/>
      <c r="Q1077" s="103"/>
      <c r="R1077" s="103"/>
      <c r="S1077" s="103"/>
      <c r="T1077" s="103"/>
      <c r="U1077" s="103"/>
      <c r="V1077" s="103"/>
      <c r="W1077" s="103"/>
      <c r="X1077" s="103"/>
      <c r="Y1077" s="103"/>
    </row>
    <row r="1078" spans="1:27">
      <c r="A1078" s="108" t="s">
        <v>203</v>
      </c>
    </row>
    <row r="1079" spans="1:27">
      <c r="A1079" s="110" t="s">
        <v>204</v>
      </c>
      <c r="B1079" s="109" t="str">
        <f t="shared" ref="B1079:Y1079" si="71">IF(COUNTA(B1067:B1078)=0,"-",COUNTA(B1067:B1078)/12)</f>
        <v>-</v>
      </c>
      <c r="C1079" s="109" t="str">
        <f t="shared" si="71"/>
        <v>-</v>
      </c>
      <c r="D1079" s="109" t="str">
        <f t="shared" si="71"/>
        <v>-</v>
      </c>
      <c r="E1079" s="109" t="str">
        <f t="shared" si="71"/>
        <v>-</v>
      </c>
      <c r="F1079" s="109" t="str">
        <f t="shared" si="71"/>
        <v>-</v>
      </c>
      <c r="G1079" s="109" t="str">
        <f t="shared" si="71"/>
        <v>-</v>
      </c>
      <c r="H1079" s="109" t="str">
        <f t="shared" si="71"/>
        <v>-</v>
      </c>
      <c r="I1079" s="109" t="str">
        <f t="shared" si="71"/>
        <v>-</v>
      </c>
      <c r="J1079" s="109" t="str">
        <f t="shared" si="71"/>
        <v>-</v>
      </c>
      <c r="K1079" s="109" t="str">
        <f t="shared" si="71"/>
        <v>-</v>
      </c>
      <c r="L1079" s="109" t="str">
        <f t="shared" si="71"/>
        <v>-</v>
      </c>
      <c r="M1079" s="109" t="str">
        <f t="shared" si="71"/>
        <v>-</v>
      </c>
      <c r="N1079" s="109" t="str">
        <f t="shared" si="71"/>
        <v>-</v>
      </c>
      <c r="O1079" s="109" t="str">
        <f t="shared" si="71"/>
        <v>-</v>
      </c>
      <c r="P1079" s="109" t="str">
        <f t="shared" si="71"/>
        <v>-</v>
      </c>
      <c r="Q1079" s="109" t="str">
        <f t="shared" si="71"/>
        <v>-</v>
      </c>
      <c r="R1079" s="109" t="str">
        <f t="shared" si="71"/>
        <v>-</v>
      </c>
      <c r="S1079" s="109" t="str">
        <f t="shared" si="71"/>
        <v>-</v>
      </c>
      <c r="T1079" s="109" t="str">
        <f t="shared" si="71"/>
        <v>-</v>
      </c>
      <c r="U1079" s="109" t="str">
        <f t="shared" si="71"/>
        <v>-</v>
      </c>
      <c r="V1079" s="109" t="str">
        <f t="shared" si="71"/>
        <v>-</v>
      </c>
      <c r="W1079" s="109" t="str">
        <f t="shared" si="71"/>
        <v>-</v>
      </c>
      <c r="X1079" s="109" t="str">
        <f t="shared" si="71"/>
        <v>-</v>
      </c>
      <c r="Y1079" s="109" t="str">
        <f t="shared" si="71"/>
        <v>-</v>
      </c>
    </row>
    <row r="1081" spans="1:27">
      <c r="A1081" s="120">
        <f>A1066+1</f>
        <v>44792</v>
      </c>
      <c r="B1081" s="118" t="s">
        <v>513</v>
      </c>
      <c r="C1081" s="118" t="s">
        <v>514</v>
      </c>
      <c r="D1081" s="118" t="s">
        <v>515</v>
      </c>
      <c r="E1081" s="118" t="s">
        <v>516</v>
      </c>
      <c r="F1081" s="118" t="s">
        <v>517</v>
      </c>
      <c r="G1081" s="118" t="s">
        <v>518</v>
      </c>
      <c r="H1081" s="118" t="s">
        <v>519</v>
      </c>
      <c r="I1081" s="118" t="s">
        <v>520</v>
      </c>
      <c r="J1081" s="118" t="s">
        <v>521</v>
      </c>
      <c r="K1081" s="118" t="s">
        <v>522</v>
      </c>
      <c r="L1081" s="118" t="s">
        <v>523</v>
      </c>
      <c r="M1081" s="118" t="s">
        <v>524</v>
      </c>
      <c r="N1081" s="118" t="s">
        <v>525</v>
      </c>
      <c r="O1081" s="118" t="s">
        <v>526</v>
      </c>
      <c r="P1081" s="118" t="s">
        <v>527</v>
      </c>
      <c r="Q1081" s="118" t="s">
        <v>528</v>
      </c>
      <c r="R1081" s="118" t="s">
        <v>529</v>
      </c>
      <c r="S1081" s="118" t="s">
        <v>530</v>
      </c>
      <c r="T1081" s="118" t="s">
        <v>531</v>
      </c>
      <c r="U1081" s="118" t="s">
        <v>532</v>
      </c>
      <c r="V1081" s="118" t="s">
        <v>533</v>
      </c>
      <c r="W1081" s="118" t="s">
        <v>534</v>
      </c>
      <c r="X1081" s="118" t="s">
        <v>535</v>
      </c>
      <c r="Y1081" s="118" t="s">
        <v>536</v>
      </c>
    </row>
    <row r="1082" spans="1:27">
      <c r="A1082" s="108" t="s">
        <v>168</v>
      </c>
      <c r="B1082" s="103"/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3"/>
      <c r="M1082" s="103"/>
      <c r="N1082" s="103"/>
      <c r="O1082" s="103"/>
      <c r="P1082" s="103"/>
      <c r="Q1082" s="103"/>
      <c r="R1082" s="103"/>
      <c r="S1082" s="103"/>
      <c r="T1082" s="103"/>
      <c r="U1082" s="103"/>
      <c r="V1082" s="103"/>
      <c r="W1082" s="103"/>
      <c r="X1082" s="103"/>
      <c r="Y1082" s="103"/>
    </row>
    <row r="1083" spans="1:27">
      <c r="A1083" s="108" t="s">
        <v>174</v>
      </c>
      <c r="B1083" s="103"/>
      <c r="C1083" s="103"/>
      <c r="D1083" s="103"/>
      <c r="E1083" s="103"/>
      <c r="F1083" s="103"/>
      <c r="G1083" s="103"/>
      <c r="H1083" s="103"/>
      <c r="I1083" s="103"/>
      <c r="J1083" s="103"/>
      <c r="K1083" s="103"/>
      <c r="L1083" s="103"/>
      <c r="M1083" s="103"/>
      <c r="N1083" s="103"/>
      <c r="O1083" s="103"/>
      <c r="P1083" s="103"/>
      <c r="Q1083" s="103"/>
      <c r="R1083" s="103"/>
      <c r="S1083" s="103"/>
      <c r="T1083" s="103"/>
      <c r="U1083" s="103"/>
      <c r="V1083" s="103"/>
      <c r="W1083" s="103"/>
      <c r="X1083" s="103"/>
      <c r="Y1083" s="103"/>
    </row>
    <row r="1084" spans="1:27">
      <c r="A1084" s="108" t="s">
        <v>176</v>
      </c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3"/>
      <c r="M1084" s="103"/>
      <c r="N1084" s="103"/>
      <c r="O1084" s="103"/>
      <c r="P1084" s="103"/>
      <c r="Q1084" s="103"/>
      <c r="R1084" s="103"/>
      <c r="S1084" s="103"/>
      <c r="T1084" s="103"/>
      <c r="U1084" s="103"/>
      <c r="V1084" s="103"/>
      <c r="W1084" s="103"/>
      <c r="X1084" s="103"/>
      <c r="Y1084" s="103"/>
    </row>
    <row r="1085" spans="1:27" ht="21">
      <c r="A1085" s="108" t="s">
        <v>181</v>
      </c>
      <c r="B1085" s="103"/>
      <c r="C1085" s="103"/>
      <c r="D1085" s="103"/>
      <c r="E1085" s="103"/>
      <c r="F1085" s="103"/>
      <c r="G1085" s="103"/>
      <c r="H1085" s="103"/>
      <c r="I1085" s="103"/>
      <c r="J1085" s="103"/>
      <c r="K1085" s="103"/>
      <c r="L1085" s="103"/>
      <c r="M1085" s="103"/>
      <c r="N1085" s="103"/>
      <c r="O1085" s="103"/>
      <c r="P1085" s="103"/>
      <c r="Q1085" s="103"/>
      <c r="R1085" s="103"/>
      <c r="S1085" s="103"/>
      <c r="T1085" s="103"/>
      <c r="U1085" s="103"/>
      <c r="V1085" s="103"/>
      <c r="W1085" s="103"/>
      <c r="X1085" s="103"/>
      <c r="Y1085" s="103"/>
      <c r="AA1085" s="116" t="s">
        <v>250</v>
      </c>
    </row>
    <row r="1086" spans="1:27">
      <c r="A1086" s="108" t="s">
        <v>184</v>
      </c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3"/>
      <c r="M1086" s="103"/>
      <c r="N1086" s="103"/>
      <c r="O1086" s="103"/>
      <c r="P1086" s="103"/>
      <c r="Q1086" s="103"/>
      <c r="R1086" s="103"/>
      <c r="S1086" s="103"/>
      <c r="T1086" s="103"/>
      <c r="U1086" s="103"/>
      <c r="V1086" s="103"/>
      <c r="W1086" s="103"/>
      <c r="X1086" s="103"/>
      <c r="Y1086" s="103"/>
      <c r="AA1086" s="271">
        <f>COUNTIF($B1094:$Y1094,"-")</f>
        <v>24</v>
      </c>
    </row>
    <row r="1087" spans="1:27">
      <c r="A1087" s="108" t="s">
        <v>208</v>
      </c>
      <c r="B1087" s="103"/>
      <c r="C1087" s="103"/>
      <c r="D1087" s="103"/>
      <c r="E1087" s="103"/>
      <c r="F1087" s="103"/>
      <c r="G1087" s="103"/>
      <c r="H1087" s="103"/>
      <c r="I1087" s="103"/>
      <c r="J1087" s="103"/>
      <c r="K1087" s="103"/>
      <c r="L1087" s="103"/>
      <c r="M1087" s="103"/>
      <c r="N1087" s="103"/>
      <c r="O1087" s="103"/>
      <c r="P1087" s="103"/>
      <c r="Q1087" s="103"/>
      <c r="R1087" s="103"/>
      <c r="S1087" s="103"/>
      <c r="T1087" s="103"/>
      <c r="U1087" s="103"/>
      <c r="V1087" s="103"/>
      <c r="W1087" s="103"/>
      <c r="X1087" s="103"/>
      <c r="Y1087" s="103"/>
      <c r="AA1087" s="271"/>
    </row>
    <row r="1088" spans="1:27">
      <c r="A1088" s="108" t="s">
        <v>209</v>
      </c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3"/>
      <c r="M1088" s="103"/>
      <c r="N1088" s="103"/>
      <c r="O1088" s="103"/>
      <c r="P1088" s="103"/>
      <c r="Q1088" s="103"/>
      <c r="R1088" s="103"/>
      <c r="S1088" s="103"/>
      <c r="T1088" s="103"/>
      <c r="U1088" s="103"/>
      <c r="V1088" s="103"/>
      <c r="W1088" s="103"/>
      <c r="X1088" s="103"/>
      <c r="Y1088" s="103"/>
    </row>
    <row r="1089" spans="1:27">
      <c r="A1089" s="108" t="s">
        <v>198</v>
      </c>
      <c r="B1089" s="103"/>
      <c r="C1089" s="103"/>
      <c r="D1089" s="103"/>
      <c r="E1089" s="103"/>
      <c r="F1089" s="103"/>
      <c r="G1089" s="103"/>
      <c r="H1089" s="103"/>
      <c r="I1089" s="103"/>
      <c r="J1089" s="103"/>
      <c r="K1089" s="103"/>
      <c r="L1089" s="103"/>
      <c r="M1089" s="103"/>
      <c r="N1089" s="103"/>
      <c r="O1089" s="103"/>
      <c r="P1089" s="103"/>
      <c r="Q1089" s="103"/>
      <c r="R1089" s="103"/>
      <c r="S1089" s="103"/>
      <c r="T1089" s="103"/>
      <c r="U1089" s="103"/>
      <c r="V1089" s="103"/>
      <c r="W1089" s="103"/>
      <c r="X1089" s="103"/>
      <c r="Y1089" s="103"/>
    </row>
    <row r="1090" spans="1:27">
      <c r="A1090" s="108" t="s">
        <v>200</v>
      </c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3"/>
      <c r="M1090" s="103"/>
      <c r="N1090" s="103"/>
      <c r="O1090" s="103"/>
      <c r="P1090" s="103"/>
      <c r="Q1090" s="103"/>
      <c r="R1090" s="103"/>
      <c r="S1090" s="103"/>
      <c r="T1090" s="103"/>
      <c r="U1090" s="103"/>
      <c r="V1090" s="103"/>
      <c r="W1090" s="103"/>
      <c r="X1090" s="103"/>
      <c r="Y1090" s="103"/>
    </row>
    <row r="1091" spans="1:27">
      <c r="A1091" s="108" t="s">
        <v>201</v>
      </c>
      <c r="B1091" s="103"/>
      <c r="C1091" s="103"/>
      <c r="D1091" s="103"/>
      <c r="E1091" s="103"/>
      <c r="F1091" s="103"/>
      <c r="G1091" s="103"/>
      <c r="H1091" s="103"/>
      <c r="I1091" s="103"/>
      <c r="J1091" s="103"/>
      <c r="K1091" s="103"/>
      <c r="L1091" s="103"/>
      <c r="M1091" s="103"/>
      <c r="N1091" s="103"/>
      <c r="O1091" s="103"/>
      <c r="P1091" s="103"/>
      <c r="Q1091" s="103"/>
      <c r="R1091" s="103"/>
      <c r="S1091" s="103"/>
      <c r="T1091" s="103"/>
      <c r="U1091" s="103"/>
      <c r="V1091" s="103"/>
      <c r="W1091" s="103"/>
      <c r="X1091" s="103"/>
      <c r="Y1091" s="103"/>
    </row>
    <row r="1092" spans="1:27">
      <c r="A1092" s="108" t="s">
        <v>202</v>
      </c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3"/>
      <c r="M1092" s="103"/>
      <c r="N1092" s="103"/>
      <c r="O1092" s="103"/>
      <c r="P1092" s="103"/>
      <c r="Q1092" s="103"/>
      <c r="R1092" s="103"/>
      <c r="S1092" s="103"/>
      <c r="T1092" s="103"/>
      <c r="U1092" s="103"/>
      <c r="V1092" s="103"/>
      <c r="W1092" s="103"/>
      <c r="X1092" s="103"/>
      <c r="Y1092" s="103"/>
    </row>
    <row r="1093" spans="1:27">
      <c r="A1093" s="108" t="s">
        <v>203</v>
      </c>
    </row>
    <row r="1094" spans="1:27">
      <c r="A1094" s="110" t="s">
        <v>204</v>
      </c>
      <c r="B1094" s="109" t="str">
        <f t="shared" ref="B1094:Y1094" si="72">IF(COUNTA(B1082:B1093)=0,"-",COUNTA(B1082:B1093)/12)</f>
        <v>-</v>
      </c>
      <c r="C1094" s="109" t="str">
        <f t="shared" si="72"/>
        <v>-</v>
      </c>
      <c r="D1094" s="109" t="str">
        <f t="shared" si="72"/>
        <v>-</v>
      </c>
      <c r="E1094" s="109" t="str">
        <f t="shared" si="72"/>
        <v>-</v>
      </c>
      <c r="F1094" s="109" t="str">
        <f t="shared" si="72"/>
        <v>-</v>
      </c>
      <c r="G1094" s="109" t="str">
        <f t="shared" si="72"/>
        <v>-</v>
      </c>
      <c r="H1094" s="109" t="str">
        <f t="shared" si="72"/>
        <v>-</v>
      </c>
      <c r="I1094" s="109" t="str">
        <f t="shared" si="72"/>
        <v>-</v>
      </c>
      <c r="J1094" s="109" t="str">
        <f t="shared" si="72"/>
        <v>-</v>
      </c>
      <c r="K1094" s="109" t="str">
        <f t="shared" si="72"/>
        <v>-</v>
      </c>
      <c r="L1094" s="109" t="str">
        <f t="shared" si="72"/>
        <v>-</v>
      </c>
      <c r="M1094" s="109" t="str">
        <f t="shared" si="72"/>
        <v>-</v>
      </c>
      <c r="N1094" s="109" t="str">
        <f t="shared" si="72"/>
        <v>-</v>
      </c>
      <c r="O1094" s="109" t="str">
        <f t="shared" si="72"/>
        <v>-</v>
      </c>
      <c r="P1094" s="109" t="str">
        <f t="shared" si="72"/>
        <v>-</v>
      </c>
      <c r="Q1094" s="109" t="str">
        <f t="shared" si="72"/>
        <v>-</v>
      </c>
      <c r="R1094" s="109" t="str">
        <f t="shared" si="72"/>
        <v>-</v>
      </c>
      <c r="S1094" s="109" t="str">
        <f t="shared" si="72"/>
        <v>-</v>
      </c>
      <c r="T1094" s="109" t="str">
        <f t="shared" si="72"/>
        <v>-</v>
      </c>
      <c r="U1094" s="109" t="str">
        <f t="shared" si="72"/>
        <v>-</v>
      </c>
      <c r="V1094" s="109" t="str">
        <f t="shared" si="72"/>
        <v>-</v>
      </c>
      <c r="W1094" s="109" t="str">
        <f t="shared" si="72"/>
        <v>-</v>
      </c>
      <c r="X1094" s="109" t="str">
        <f t="shared" si="72"/>
        <v>-</v>
      </c>
      <c r="Y1094" s="109" t="str">
        <f t="shared" si="72"/>
        <v>-</v>
      </c>
    </row>
    <row r="1096" spans="1:27">
      <c r="A1096" s="120">
        <f>A1081+1</f>
        <v>44793</v>
      </c>
      <c r="B1096" s="118" t="s">
        <v>513</v>
      </c>
      <c r="C1096" s="118" t="s">
        <v>514</v>
      </c>
      <c r="D1096" s="118" t="s">
        <v>515</v>
      </c>
      <c r="E1096" s="118" t="s">
        <v>516</v>
      </c>
      <c r="F1096" s="118" t="s">
        <v>517</v>
      </c>
      <c r="G1096" s="118" t="s">
        <v>518</v>
      </c>
      <c r="H1096" s="118" t="s">
        <v>519</v>
      </c>
      <c r="I1096" s="118" t="s">
        <v>520</v>
      </c>
      <c r="J1096" s="118" t="s">
        <v>521</v>
      </c>
      <c r="K1096" s="118" t="s">
        <v>522</v>
      </c>
      <c r="L1096" s="118" t="s">
        <v>523</v>
      </c>
      <c r="M1096" s="118" t="s">
        <v>524</v>
      </c>
      <c r="N1096" s="118" t="s">
        <v>525</v>
      </c>
      <c r="O1096" s="118" t="s">
        <v>526</v>
      </c>
      <c r="P1096" s="118" t="s">
        <v>527</v>
      </c>
      <c r="Q1096" s="118" t="s">
        <v>528</v>
      </c>
      <c r="R1096" s="118" t="s">
        <v>529</v>
      </c>
      <c r="S1096" s="118" t="s">
        <v>530</v>
      </c>
      <c r="T1096" s="118" t="s">
        <v>531</v>
      </c>
      <c r="U1096" s="118" t="s">
        <v>532</v>
      </c>
      <c r="V1096" s="118" t="s">
        <v>533</v>
      </c>
      <c r="W1096" s="118" t="s">
        <v>534</v>
      </c>
      <c r="X1096" s="118" t="s">
        <v>535</v>
      </c>
      <c r="Y1096" s="118" t="s">
        <v>536</v>
      </c>
    </row>
    <row r="1097" spans="1:27">
      <c r="A1097" s="108" t="s">
        <v>168</v>
      </c>
      <c r="B1097" s="103"/>
      <c r="C1097" s="103"/>
      <c r="D1097" s="103"/>
      <c r="E1097" s="103"/>
      <c r="F1097" s="103"/>
      <c r="G1097" s="103"/>
      <c r="H1097" s="103"/>
      <c r="I1097" s="103"/>
      <c r="J1097" s="103"/>
      <c r="K1097" s="103"/>
      <c r="L1097" s="103"/>
      <c r="M1097" s="103"/>
      <c r="N1097" s="103"/>
      <c r="O1097" s="103"/>
      <c r="P1097" s="103"/>
      <c r="Q1097" s="103"/>
      <c r="R1097" s="103"/>
      <c r="S1097" s="103"/>
      <c r="T1097" s="103"/>
      <c r="U1097" s="103"/>
      <c r="V1097" s="103"/>
      <c r="W1097" s="103"/>
      <c r="X1097" s="103"/>
      <c r="Y1097" s="103"/>
    </row>
    <row r="1098" spans="1:27">
      <c r="A1098" s="108" t="s">
        <v>174</v>
      </c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3"/>
      <c r="N1098" s="103"/>
      <c r="O1098" s="103"/>
      <c r="P1098" s="103"/>
      <c r="Q1098" s="103"/>
      <c r="R1098" s="103"/>
      <c r="S1098" s="103"/>
      <c r="T1098" s="103"/>
      <c r="U1098" s="103"/>
      <c r="V1098" s="103"/>
      <c r="W1098" s="103"/>
      <c r="X1098" s="103"/>
      <c r="Y1098" s="103"/>
    </row>
    <row r="1099" spans="1:27">
      <c r="A1099" s="108" t="s">
        <v>176</v>
      </c>
      <c r="B1099" s="103"/>
      <c r="C1099" s="103"/>
      <c r="D1099" s="103"/>
      <c r="E1099" s="103"/>
      <c r="F1099" s="103"/>
      <c r="G1099" s="103"/>
      <c r="H1099" s="103"/>
      <c r="I1099" s="103"/>
      <c r="J1099" s="103"/>
      <c r="K1099" s="103"/>
      <c r="L1099" s="103"/>
      <c r="M1099" s="103"/>
      <c r="N1099" s="103"/>
      <c r="O1099" s="103"/>
      <c r="P1099" s="103"/>
      <c r="Q1099" s="103"/>
      <c r="R1099" s="103"/>
      <c r="S1099" s="103"/>
      <c r="T1099" s="103"/>
      <c r="U1099" s="103"/>
      <c r="V1099" s="103"/>
      <c r="W1099" s="103"/>
      <c r="X1099" s="103"/>
      <c r="Y1099" s="103"/>
    </row>
    <row r="1100" spans="1:27" ht="21">
      <c r="A1100" s="108" t="s">
        <v>181</v>
      </c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3"/>
      <c r="O1100" s="103"/>
      <c r="P1100" s="103"/>
      <c r="Q1100" s="103"/>
      <c r="R1100" s="103"/>
      <c r="S1100" s="103"/>
      <c r="T1100" s="103"/>
      <c r="U1100" s="103"/>
      <c r="V1100" s="103"/>
      <c r="W1100" s="103"/>
      <c r="X1100" s="103"/>
      <c r="Y1100" s="103"/>
      <c r="AA1100" s="116" t="s">
        <v>250</v>
      </c>
    </row>
    <row r="1101" spans="1:27">
      <c r="A1101" s="108" t="s">
        <v>184</v>
      </c>
      <c r="B1101" s="103"/>
      <c r="C1101" s="103"/>
      <c r="D1101" s="103"/>
      <c r="E1101" s="103"/>
      <c r="F1101" s="103"/>
      <c r="G1101" s="103"/>
      <c r="H1101" s="103"/>
      <c r="I1101" s="103"/>
      <c r="J1101" s="103"/>
      <c r="K1101" s="103"/>
      <c r="L1101" s="103"/>
      <c r="M1101" s="103"/>
      <c r="N1101" s="103"/>
      <c r="O1101" s="103"/>
      <c r="P1101" s="103"/>
      <c r="Q1101" s="103"/>
      <c r="R1101" s="103"/>
      <c r="S1101" s="103"/>
      <c r="T1101" s="103"/>
      <c r="U1101" s="103"/>
      <c r="V1101" s="103"/>
      <c r="W1101" s="103"/>
      <c r="X1101" s="103"/>
      <c r="Y1101" s="103"/>
      <c r="AA1101" s="271">
        <f>COUNTIF($B1109:$Y1109,"-")</f>
        <v>24</v>
      </c>
    </row>
    <row r="1102" spans="1:27">
      <c r="A1102" s="108" t="s">
        <v>208</v>
      </c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3"/>
      <c r="N1102" s="103"/>
      <c r="O1102" s="103"/>
      <c r="P1102" s="103"/>
      <c r="Q1102" s="103"/>
      <c r="R1102" s="103"/>
      <c r="S1102" s="103"/>
      <c r="T1102" s="103"/>
      <c r="U1102" s="103"/>
      <c r="V1102" s="103"/>
      <c r="W1102" s="103"/>
      <c r="X1102" s="103"/>
      <c r="Y1102" s="103"/>
      <c r="AA1102" s="271"/>
    </row>
    <row r="1103" spans="1:27">
      <c r="A1103" s="108" t="s">
        <v>209</v>
      </c>
      <c r="B1103" s="103"/>
      <c r="C1103" s="103"/>
      <c r="D1103" s="103"/>
      <c r="E1103" s="103"/>
      <c r="F1103" s="103"/>
      <c r="G1103" s="103"/>
      <c r="H1103" s="103"/>
      <c r="I1103" s="103"/>
      <c r="J1103" s="103"/>
      <c r="K1103" s="103"/>
      <c r="L1103" s="103"/>
      <c r="M1103" s="103"/>
      <c r="N1103" s="103"/>
      <c r="O1103" s="103"/>
      <c r="P1103" s="103"/>
      <c r="Q1103" s="103"/>
      <c r="R1103" s="103"/>
      <c r="S1103" s="103"/>
      <c r="T1103" s="103"/>
      <c r="U1103" s="103"/>
      <c r="V1103" s="103"/>
      <c r="W1103" s="103"/>
      <c r="X1103" s="103"/>
      <c r="Y1103" s="103"/>
    </row>
    <row r="1104" spans="1:27">
      <c r="A1104" s="108" t="s">
        <v>198</v>
      </c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3"/>
      <c r="O1104" s="103"/>
      <c r="P1104" s="103"/>
      <c r="Q1104" s="103"/>
      <c r="R1104" s="103"/>
      <c r="S1104" s="103"/>
      <c r="T1104" s="103"/>
      <c r="U1104" s="103"/>
      <c r="V1104" s="103"/>
      <c r="W1104" s="103"/>
      <c r="X1104" s="103"/>
      <c r="Y1104" s="103"/>
    </row>
    <row r="1105" spans="1:27">
      <c r="A1105" s="108" t="s">
        <v>200</v>
      </c>
      <c r="B1105" s="103"/>
      <c r="C1105" s="103"/>
      <c r="D1105" s="103"/>
      <c r="E1105" s="103"/>
      <c r="F1105" s="103"/>
      <c r="G1105" s="103"/>
      <c r="H1105" s="103"/>
      <c r="I1105" s="103"/>
      <c r="J1105" s="103"/>
      <c r="K1105" s="103"/>
      <c r="L1105" s="103"/>
      <c r="M1105" s="103"/>
      <c r="N1105" s="103"/>
      <c r="O1105" s="103"/>
      <c r="P1105" s="103"/>
      <c r="Q1105" s="103"/>
      <c r="R1105" s="103"/>
      <c r="S1105" s="103"/>
      <c r="T1105" s="103"/>
      <c r="U1105" s="103"/>
      <c r="V1105" s="103"/>
      <c r="W1105" s="103"/>
      <c r="X1105" s="103"/>
      <c r="Y1105" s="103"/>
    </row>
    <row r="1106" spans="1:27">
      <c r="A1106" s="108" t="s">
        <v>201</v>
      </c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3"/>
      <c r="O1106" s="103"/>
      <c r="P1106" s="103"/>
      <c r="Q1106" s="103"/>
      <c r="R1106" s="103"/>
      <c r="S1106" s="103"/>
      <c r="T1106" s="103"/>
      <c r="U1106" s="103"/>
      <c r="V1106" s="103"/>
      <c r="W1106" s="103"/>
      <c r="X1106" s="103"/>
      <c r="Y1106" s="103"/>
    </row>
    <row r="1107" spans="1:27">
      <c r="A1107" s="108" t="s">
        <v>202</v>
      </c>
      <c r="B1107" s="103"/>
      <c r="C1107" s="103"/>
      <c r="D1107" s="103"/>
      <c r="E1107" s="103"/>
      <c r="F1107" s="103"/>
      <c r="G1107" s="103"/>
      <c r="H1107" s="103"/>
      <c r="I1107" s="103"/>
      <c r="J1107" s="103"/>
      <c r="K1107" s="103"/>
      <c r="L1107" s="103"/>
      <c r="M1107" s="103"/>
      <c r="N1107" s="103"/>
      <c r="O1107" s="103"/>
      <c r="P1107" s="103"/>
      <c r="Q1107" s="103"/>
      <c r="R1107" s="103"/>
      <c r="S1107" s="103"/>
      <c r="T1107" s="103"/>
      <c r="U1107" s="103"/>
      <c r="V1107" s="103"/>
      <c r="W1107" s="103"/>
      <c r="X1107" s="103"/>
      <c r="Y1107" s="103"/>
    </row>
    <row r="1108" spans="1:27">
      <c r="A1108" s="108" t="s">
        <v>203</v>
      </c>
    </row>
    <row r="1109" spans="1:27">
      <c r="A1109" s="110" t="s">
        <v>204</v>
      </c>
      <c r="B1109" s="109" t="str">
        <f t="shared" ref="B1109:Y1109" si="73">IF(COUNTA(B1097:B1108)=0,"-",COUNTA(B1097:B1108)/12)</f>
        <v>-</v>
      </c>
      <c r="C1109" s="109" t="str">
        <f t="shared" si="73"/>
        <v>-</v>
      </c>
      <c r="D1109" s="109" t="str">
        <f t="shared" si="73"/>
        <v>-</v>
      </c>
      <c r="E1109" s="109" t="str">
        <f t="shared" si="73"/>
        <v>-</v>
      </c>
      <c r="F1109" s="109" t="str">
        <f t="shared" si="73"/>
        <v>-</v>
      </c>
      <c r="G1109" s="109" t="str">
        <f t="shared" si="73"/>
        <v>-</v>
      </c>
      <c r="H1109" s="109" t="str">
        <f t="shared" si="73"/>
        <v>-</v>
      </c>
      <c r="I1109" s="109" t="str">
        <f t="shared" si="73"/>
        <v>-</v>
      </c>
      <c r="J1109" s="109" t="str">
        <f t="shared" si="73"/>
        <v>-</v>
      </c>
      <c r="K1109" s="109" t="str">
        <f t="shared" si="73"/>
        <v>-</v>
      </c>
      <c r="L1109" s="109" t="str">
        <f t="shared" si="73"/>
        <v>-</v>
      </c>
      <c r="M1109" s="109" t="str">
        <f t="shared" si="73"/>
        <v>-</v>
      </c>
      <c r="N1109" s="109" t="str">
        <f t="shared" si="73"/>
        <v>-</v>
      </c>
      <c r="O1109" s="109" t="str">
        <f t="shared" si="73"/>
        <v>-</v>
      </c>
      <c r="P1109" s="109" t="str">
        <f t="shared" si="73"/>
        <v>-</v>
      </c>
      <c r="Q1109" s="109" t="str">
        <f t="shared" si="73"/>
        <v>-</v>
      </c>
      <c r="R1109" s="109" t="str">
        <f t="shared" si="73"/>
        <v>-</v>
      </c>
      <c r="S1109" s="109" t="str">
        <f t="shared" si="73"/>
        <v>-</v>
      </c>
      <c r="T1109" s="109" t="str">
        <f t="shared" si="73"/>
        <v>-</v>
      </c>
      <c r="U1109" s="109" t="str">
        <f t="shared" si="73"/>
        <v>-</v>
      </c>
      <c r="V1109" s="109" t="str">
        <f t="shared" si="73"/>
        <v>-</v>
      </c>
      <c r="W1109" s="109" t="str">
        <f t="shared" si="73"/>
        <v>-</v>
      </c>
      <c r="X1109" s="109" t="str">
        <f t="shared" si="73"/>
        <v>-</v>
      </c>
      <c r="Y1109" s="109" t="str">
        <f t="shared" si="73"/>
        <v>-</v>
      </c>
    </row>
    <row r="1111" spans="1:27">
      <c r="A1111" s="120">
        <f>A1096+1</f>
        <v>44794</v>
      </c>
      <c r="B1111" s="118" t="s">
        <v>513</v>
      </c>
      <c r="C1111" s="118" t="s">
        <v>514</v>
      </c>
      <c r="D1111" s="118" t="s">
        <v>515</v>
      </c>
      <c r="E1111" s="118" t="s">
        <v>516</v>
      </c>
      <c r="F1111" s="118" t="s">
        <v>517</v>
      </c>
      <c r="G1111" s="118" t="s">
        <v>518</v>
      </c>
      <c r="H1111" s="118" t="s">
        <v>519</v>
      </c>
      <c r="I1111" s="118" t="s">
        <v>520</v>
      </c>
      <c r="J1111" s="118" t="s">
        <v>521</v>
      </c>
      <c r="K1111" s="118" t="s">
        <v>522</v>
      </c>
      <c r="L1111" s="118" t="s">
        <v>523</v>
      </c>
      <c r="M1111" s="118" t="s">
        <v>524</v>
      </c>
      <c r="N1111" s="118" t="s">
        <v>525</v>
      </c>
      <c r="O1111" s="118" t="s">
        <v>526</v>
      </c>
      <c r="P1111" s="118" t="s">
        <v>527</v>
      </c>
      <c r="Q1111" s="118" t="s">
        <v>528</v>
      </c>
      <c r="R1111" s="118" t="s">
        <v>529</v>
      </c>
      <c r="S1111" s="118" t="s">
        <v>530</v>
      </c>
      <c r="T1111" s="118" t="s">
        <v>531</v>
      </c>
      <c r="U1111" s="118" t="s">
        <v>532</v>
      </c>
      <c r="V1111" s="118" t="s">
        <v>533</v>
      </c>
      <c r="W1111" s="118" t="s">
        <v>534</v>
      </c>
      <c r="X1111" s="118" t="s">
        <v>535</v>
      </c>
      <c r="Y1111" s="118" t="s">
        <v>536</v>
      </c>
    </row>
    <row r="1112" spans="1:27">
      <c r="A1112" s="108" t="s">
        <v>168</v>
      </c>
      <c r="B1112" s="103"/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3"/>
      <c r="M1112" s="103"/>
      <c r="N1112" s="103"/>
      <c r="O1112" s="103"/>
      <c r="P1112" s="103"/>
      <c r="Q1112" s="103"/>
      <c r="R1112" s="103"/>
      <c r="S1112" s="103"/>
      <c r="T1112" s="103"/>
      <c r="U1112" s="103"/>
      <c r="V1112" s="103"/>
      <c r="W1112" s="103"/>
      <c r="X1112" s="103"/>
      <c r="Y1112" s="103"/>
    </row>
    <row r="1113" spans="1:27">
      <c r="A1113" s="108" t="s">
        <v>174</v>
      </c>
      <c r="B1113" s="103"/>
      <c r="C1113" s="103"/>
      <c r="D1113" s="103"/>
      <c r="E1113" s="103"/>
      <c r="F1113" s="103"/>
      <c r="G1113" s="103"/>
      <c r="H1113" s="103"/>
      <c r="I1113" s="103"/>
      <c r="J1113" s="103"/>
      <c r="K1113" s="103"/>
      <c r="L1113" s="103"/>
      <c r="M1113" s="103"/>
      <c r="N1113" s="103"/>
      <c r="O1113" s="103"/>
      <c r="P1113" s="103"/>
      <c r="Q1113" s="103"/>
      <c r="R1113" s="103"/>
      <c r="S1113" s="103"/>
      <c r="T1113" s="103"/>
      <c r="U1113" s="103"/>
      <c r="V1113" s="103"/>
      <c r="W1113" s="103"/>
      <c r="X1113" s="103"/>
      <c r="Y1113" s="103"/>
    </row>
    <row r="1114" spans="1:27">
      <c r="A1114" s="108" t="s">
        <v>176</v>
      </c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3"/>
      <c r="M1114" s="103"/>
      <c r="N1114" s="103"/>
      <c r="O1114" s="103"/>
      <c r="P1114" s="103"/>
      <c r="Q1114" s="103"/>
      <c r="R1114" s="103"/>
      <c r="S1114" s="103"/>
      <c r="T1114" s="103"/>
      <c r="U1114" s="103"/>
      <c r="V1114" s="103"/>
      <c r="W1114" s="103"/>
      <c r="X1114" s="103"/>
      <c r="Y1114" s="103"/>
    </row>
    <row r="1115" spans="1:27" ht="21">
      <c r="A1115" s="108" t="s">
        <v>181</v>
      </c>
      <c r="B1115" s="103"/>
      <c r="C1115" s="103"/>
      <c r="D1115" s="103"/>
      <c r="E1115" s="103"/>
      <c r="F1115" s="103"/>
      <c r="G1115" s="103"/>
      <c r="H1115" s="103"/>
      <c r="I1115" s="103"/>
      <c r="J1115" s="103"/>
      <c r="K1115" s="103"/>
      <c r="L1115" s="103"/>
      <c r="M1115" s="103"/>
      <c r="N1115" s="103"/>
      <c r="O1115" s="103"/>
      <c r="P1115" s="103"/>
      <c r="Q1115" s="103"/>
      <c r="R1115" s="103"/>
      <c r="S1115" s="103"/>
      <c r="T1115" s="103"/>
      <c r="U1115" s="103"/>
      <c r="V1115" s="103"/>
      <c r="W1115" s="103"/>
      <c r="X1115" s="103"/>
      <c r="Y1115" s="103"/>
      <c r="AA1115" s="116" t="s">
        <v>250</v>
      </c>
    </row>
    <row r="1116" spans="1:27">
      <c r="A1116" s="108" t="s">
        <v>184</v>
      </c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3"/>
      <c r="M1116" s="103"/>
      <c r="N1116" s="103"/>
      <c r="O1116" s="103"/>
      <c r="P1116" s="103"/>
      <c r="Q1116" s="103"/>
      <c r="R1116" s="103"/>
      <c r="S1116" s="103"/>
      <c r="T1116" s="103"/>
      <c r="U1116" s="103"/>
      <c r="V1116" s="103"/>
      <c r="W1116" s="103"/>
      <c r="X1116" s="103"/>
      <c r="Y1116" s="103"/>
      <c r="AA1116" s="271">
        <f>COUNTIF($B1124:$Y1124,"-")</f>
        <v>24</v>
      </c>
    </row>
    <row r="1117" spans="1:27">
      <c r="A1117" s="108" t="s">
        <v>208</v>
      </c>
      <c r="B1117" s="103"/>
      <c r="C1117" s="103"/>
      <c r="D1117" s="103"/>
      <c r="E1117" s="103"/>
      <c r="F1117" s="103"/>
      <c r="G1117" s="103"/>
      <c r="H1117" s="103"/>
      <c r="I1117" s="103"/>
      <c r="J1117" s="103"/>
      <c r="K1117" s="103"/>
      <c r="L1117" s="103"/>
      <c r="M1117" s="103"/>
      <c r="N1117" s="103"/>
      <c r="O1117" s="103"/>
      <c r="P1117" s="103"/>
      <c r="Q1117" s="103"/>
      <c r="R1117" s="103"/>
      <c r="S1117" s="103"/>
      <c r="T1117" s="103"/>
      <c r="U1117" s="103"/>
      <c r="V1117" s="103"/>
      <c r="W1117" s="103"/>
      <c r="X1117" s="103"/>
      <c r="Y1117" s="103"/>
      <c r="AA1117" s="271"/>
    </row>
    <row r="1118" spans="1:27">
      <c r="A1118" s="108" t="s">
        <v>209</v>
      </c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3"/>
      <c r="M1118" s="103"/>
      <c r="N1118" s="103"/>
      <c r="O1118" s="103"/>
      <c r="P1118" s="103"/>
      <c r="Q1118" s="103"/>
      <c r="R1118" s="103"/>
      <c r="S1118" s="103"/>
      <c r="T1118" s="103"/>
      <c r="U1118" s="103"/>
      <c r="V1118" s="103"/>
      <c r="W1118" s="103"/>
      <c r="X1118" s="103"/>
      <c r="Y1118" s="103"/>
    </row>
    <row r="1119" spans="1:27">
      <c r="A1119" s="108" t="s">
        <v>198</v>
      </c>
      <c r="B1119" s="103"/>
      <c r="C1119" s="103"/>
      <c r="D1119" s="103"/>
      <c r="E1119" s="103"/>
      <c r="F1119" s="103"/>
      <c r="G1119" s="103"/>
      <c r="H1119" s="103"/>
      <c r="I1119" s="103"/>
      <c r="J1119" s="103"/>
      <c r="K1119" s="103"/>
      <c r="L1119" s="103"/>
      <c r="M1119" s="103"/>
      <c r="N1119" s="103"/>
      <c r="O1119" s="103"/>
      <c r="P1119" s="103"/>
      <c r="Q1119" s="103"/>
      <c r="R1119" s="103"/>
      <c r="S1119" s="103"/>
      <c r="T1119" s="103"/>
      <c r="U1119" s="103"/>
      <c r="V1119" s="103"/>
      <c r="W1119" s="103"/>
      <c r="X1119" s="103"/>
      <c r="Y1119" s="103"/>
    </row>
    <row r="1120" spans="1:27">
      <c r="A1120" s="108" t="s">
        <v>200</v>
      </c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3"/>
      <c r="M1120" s="103"/>
      <c r="N1120" s="103"/>
      <c r="O1120" s="103"/>
      <c r="P1120" s="103"/>
      <c r="Q1120" s="103"/>
      <c r="R1120" s="103"/>
      <c r="S1120" s="103"/>
      <c r="T1120" s="103"/>
      <c r="U1120" s="103"/>
      <c r="V1120" s="103"/>
      <c r="W1120" s="103"/>
      <c r="X1120" s="103"/>
      <c r="Y1120" s="103"/>
    </row>
    <row r="1121" spans="1:27">
      <c r="A1121" s="108" t="s">
        <v>201</v>
      </c>
      <c r="B1121" s="103"/>
      <c r="C1121" s="103"/>
      <c r="D1121" s="103"/>
      <c r="E1121" s="103"/>
      <c r="F1121" s="103"/>
      <c r="G1121" s="103"/>
      <c r="H1121" s="103"/>
      <c r="I1121" s="103"/>
      <c r="J1121" s="103"/>
      <c r="K1121" s="103"/>
      <c r="L1121" s="103"/>
      <c r="M1121" s="103"/>
      <c r="N1121" s="103"/>
      <c r="O1121" s="103"/>
      <c r="P1121" s="103"/>
      <c r="Q1121" s="103"/>
      <c r="R1121" s="103"/>
      <c r="S1121" s="103"/>
      <c r="T1121" s="103"/>
      <c r="U1121" s="103"/>
      <c r="V1121" s="103"/>
      <c r="W1121" s="103"/>
      <c r="X1121" s="103"/>
      <c r="Y1121" s="103"/>
    </row>
    <row r="1122" spans="1:27">
      <c r="A1122" s="108" t="s">
        <v>202</v>
      </c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3"/>
      <c r="M1122" s="103"/>
      <c r="N1122" s="103"/>
      <c r="O1122" s="103"/>
      <c r="P1122" s="103"/>
      <c r="Q1122" s="103"/>
      <c r="R1122" s="103"/>
      <c r="S1122" s="103"/>
      <c r="T1122" s="103"/>
      <c r="U1122" s="103"/>
      <c r="V1122" s="103"/>
      <c r="W1122" s="103"/>
      <c r="X1122" s="103"/>
      <c r="Y1122" s="103"/>
    </row>
    <row r="1123" spans="1:27">
      <c r="A1123" s="108" t="s">
        <v>203</v>
      </c>
    </row>
    <row r="1124" spans="1:27">
      <c r="A1124" s="110" t="s">
        <v>204</v>
      </c>
      <c r="B1124" s="109" t="str">
        <f t="shared" ref="B1124:Y1124" si="74">IF(COUNTA(B1112:B1123)=0,"-",COUNTA(B1112:B1123)/12)</f>
        <v>-</v>
      </c>
      <c r="C1124" s="109" t="str">
        <f t="shared" si="74"/>
        <v>-</v>
      </c>
      <c r="D1124" s="109" t="str">
        <f t="shared" si="74"/>
        <v>-</v>
      </c>
      <c r="E1124" s="109" t="str">
        <f t="shared" si="74"/>
        <v>-</v>
      </c>
      <c r="F1124" s="109" t="str">
        <f t="shared" si="74"/>
        <v>-</v>
      </c>
      <c r="G1124" s="109" t="str">
        <f t="shared" si="74"/>
        <v>-</v>
      </c>
      <c r="H1124" s="109" t="str">
        <f t="shared" si="74"/>
        <v>-</v>
      </c>
      <c r="I1124" s="109" t="str">
        <f t="shared" si="74"/>
        <v>-</v>
      </c>
      <c r="J1124" s="109" t="str">
        <f t="shared" si="74"/>
        <v>-</v>
      </c>
      <c r="K1124" s="109" t="str">
        <f t="shared" si="74"/>
        <v>-</v>
      </c>
      <c r="L1124" s="109" t="str">
        <f t="shared" si="74"/>
        <v>-</v>
      </c>
      <c r="M1124" s="109" t="str">
        <f t="shared" si="74"/>
        <v>-</v>
      </c>
      <c r="N1124" s="109" t="str">
        <f t="shared" si="74"/>
        <v>-</v>
      </c>
      <c r="O1124" s="109" t="str">
        <f t="shared" si="74"/>
        <v>-</v>
      </c>
      <c r="P1124" s="109" t="str">
        <f t="shared" si="74"/>
        <v>-</v>
      </c>
      <c r="Q1124" s="109" t="str">
        <f t="shared" si="74"/>
        <v>-</v>
      </c>
      <c r="R1124" s="109" t="str">
        <f t="shared" si="74"/>
        <v>-</v>
      </c>
      <c r="S1124" s="109" t="str">
        <f t="shared" si="74"/>
        <v>-</v>
      </c>
      <c r="T1124" s="109" t="str">
        <f t="shared" si="74"/>
        <v>-</v>
      </c>
      <c r="U1124" s="109" t="str">
        <f t="shared" si="74"/>
        <v>-</v>
      </c>
      <c r="V1124" s="109" t="str">
        <f t="shared" si="74"/>
        <v>-</v>
      </c>
      <c r="W1124" s="109" t="str">
        <f t="shared" si="74"/>
        <v>-</v>
      </c>
      <c r="X1124" s="109" t="str">
        <f t="shared" si="74"/>
        <v>-</v>
      </c>
      <c r="Y1124" s="109" t="str">
        <f t="shared" si="74"/>
        <v>-</v>
      </c>
    </row>
    <row r="1126" spans="1:27">
      <c r="A1126" s="120">
        <f>A1111+1</f>
        <v>44795</v>
      </c>
      <c r="B1126" s="118" t="s">
        <v>513</v>
      </c>
      <c r="C1126" s="118" t="s">
        <v>514</v>
      </c>
      <c r="D1126" s="118" t="s">
        <v>515</v>
      </c>
      <c r="E1126" s="118" t="s">
        <v>516</v>
      </c>
      <c r="F1126" s="118" t="s">
        <v>517</v>
      </c>
      <c r="G1126" s="118" t="s">
        <v>518</v>
      </c>
      <c r="H1126" s="118" t="s">
        <v>519</v>
      </c>
      <c r="I1126" s="118" t="s">
        <v>520</v>
      </c>
      <c r="J1126" s="118" t="s">
        <v>521</v>
      </c>
      <c r="K1126" s="118" t="s">
        <v>522</v>
      </c>
      <c r="L1126" s="118" t="s">
        <v>523</v>
      </c>
      <c r="M1126" s="118" t="s">
        <v>524</v>
      </c>
      <c r="N1126" s="118" t="s">
        <v>525</v>
      </c>
      <c r="O1126" s="118" t="s">
        <v>526</v>
      </c>
      <c r="P1126" s="118" t="s">
        <v>527</v>
      </c>
      <c r="Q1126" s="118" t="s">
        <v>528</v>
      </c>
      <c r="R1126" s="118" t="s">
        <v>529</v>
      </c>
      <c r="S1126" s="118" t="s">
        <v>530</v>
      </c>
      <c r="T1126" s="118" t="s">
        <v>531</v>
      </c>
      <c r="U1126" s="118" t="s">
        <v>532</v>
      </c>
      <c r="V1126" s="118" t="s">
        <v>533</v>
      </c>
      <c r="W1126" s="118" t="s">
        <v>534</v>
      </c>
      <c r="X1126" s="118" t="s">
        <v>535</v>
      </c>
      <c r="Y1126" s="118" t="s">
        <v>536</v>
      </c>
    </row>
    <row r="1127" spans="1:27">
      <c r="A1127" s="108" t="s">
        <v>168</v>
      </c>
      <c r="B1127" s="103"/>
      <c r="C1127" s="103"/>
      <c r="D1127" s="103"/>
      <c r="E1127" s="103"/>
      <c r="F1127" s="103"/>
      <c r="G1127" s="103"/>
      <c r="H1127" s="103"/>
      <c r="I1127" s="103"/>
      <c r="J1127" s="103"/>
      <c r="K1127" s="103"/>
      <c r="L1127" s="103"/>
      <c r="M1127" s="103"/>
      <c r="N1127" s="103"/>
      <c r="O1127" s="103"/>
      <c r="P1127" s="103"/>
      <c r="Q1127" s="103"/>
      <c r="R1127" s="103"/>
      <c r="S1127" s="103"/>
      <c r="T1127" s="103"/>
      <c r="U1127" s="103"/>
      <c r="V1127" s="103"/>
      <c r="W1127" s="103"/>
      <c r="X1127" s="103"/>
      <c r="Y1127" s="103"/>
    </row>
    <row r="1128" spans="1:27">
      <c r="A1128" s="108" t="s">
        <v>174</v>
      </c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3"/>
      <c r="N1128" s="103"/>
      <c r="O1128" s="103"/>
      <c r="P1128" s="103"/>
      <c r="Q1128" s="103"/>
      <c r="R1128" s="103"/>
      <c r="S1128" s="103"/>
      <c r="T1128" s="103"/>
      <c r="U1128" s="103"/>
      <c r="V1128" s="103"/>
      <c r="W1128" s="103"/>
      <c r="X1128" s="103"/>
      <c r="Y1128" s="103"/>
    </row>
    <row r="1129" spans="1:27">
      <c r="A1129" s="108" t="s">
        <v>176</v>
      </c>
      <c r="B1129" s="103"/>
      <c r="C1129" s="103"/>
      <c r="D1129" s="103"/>
      <c r="E1129" s="103"/>
      <c r="F1129" s="103"/>
      <c r="G1129" s="103"/>
      <c r="H1129" s="103"/>
      <c r="I1129" s="103"/>
      <c r="J1129" s="103"/>
      <c r="K1129" s="103"/>
      <c r="L1129" s="103"/>
      <c r="M1129" s="103"/>
      <c r="N1129" s="103"/>
      <c r="O1129" s="103"/>
      <c r="P1129" s="103"/>
      <c r="Q1129" s="103"/>
      <c r="R1129" s="103"/>
      <c r="S1129" s="103"/>
      <c r="T1129" s="103"/>
      <c r="U1129" s="103"/>
      <c r="V1129" s="103"/>
      <c r="W1129" s="103"/>
      <c r="X1129" s="103"/>
      <c r="Y1129" s="103"/>
    </row>
    <row r="1130" spans="1:27" ht="21">
      <c r="A1130" s="108" t="s">
        <v>181</v>
      </c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3"/>
      <c r="N1130" s="103"/>
      <c r="O1130" s="103"/>
      <c r="P1130" s="103"/>
      <c r="Q1130" s="103"/>
      <c r="R1130" s="103"/>
      <c r="S1130" s="103"/>
      <c r="T1130" s="103"/>
      <c r="U1130" s="103"/>
      <c r="V1130" s="103"/>
      <c r="W1130" s="103"/>
      <c r="X1130" s="103"/>
      <c r="Y1130" s="103"/>
      <c r="AA1130" s="116" t="s">
        <v>250</v>
      </c>
    </row>
    <row r="1131" spans="1:27">
      <c r="A1131" s="108" t="s">
        <v>184</v>
      </c>
      <c r="B1131" s="103"/>
      <c r="C1131" s="103"/>
      <c r="D1131" s="103"/>
      <c r="E1131" s="103"/>
      <c r="F1131" s="103"/>
      <c r="G1131" s="103"/>
      <c r="H1131" s="103"/>
      <c r="I1131" s="103"/>
      <c r="J1131" s="103"/>
      <c r="K1131" s="103"/>
      <c r="L1131" s="103"/>
      <c r="M1131" s="103"/>
      <c r="N1131" s="103"/>
      <c r="O1131" s="103"/>
      <c r="P1131" s="103"/>
      <c r="Q1131" s="103"/>
      <c r="R1131" s="103"/>
      <c r="S1131" s="103"/>
      <c r="T1131" s="103"/>
      <c r="U1131" s="103"/>
      <c r="V1131" s="103"/>
      <c r="W1131" s="103"/>
      <c r="X1131" s="103"/>
      <c r="Y1131" s="103"/>
      <c r="AA1131" s="271">
        <f>COUNTIF($B1139:$Y1139,"-")</f>
        <v>24</v>
      </c>
    </row>
    <row r="1132" spans="1:27">
      <c r="A1132" s="108" t="s">
        <v>208</v>
      </c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3"/>
      <c r="N1132" s="103"/>
      <c r="O1132" s="103"/>
      <c r="P1132" s="103"/>
      <c r="Q1132" s="103"/>
      <c r="R1132" s="103"/>
      <c r="S1132" s="103"/>
      <c r="T1132" s="103"/>
      <c r="U1132" s="103"/>
      <c r="V1132" s="103"/>
      <c r="W1132" s="103"/>
      <c r="X1132" s="103"/>
      <c r="Y1132" s="103"/>
      <c r="AA1132" s="271"/>
    </row>
    <row r="1133" spans="1:27">
      <c r="A1133" s="108" t="s">
        <v>209</v>
      </c>
      <c r="B1133" s="103"/>
      <c r="C1133" s="103"/>
      <c r="D1133" s="103"/>
      <c r="E1133" s="103"/>
      <c r="F1133" s="103"/>
      <c r="G1133" s="103"/>
      <c r="H1133" s="103"/>
      <c r="I1133" s="103"/>
      <c r="J1133" s="103"/>
      <c r="K1133" s="103"/>
      <c r="L1133" s="103"/>
      <c r="M1133" s="103"/>
      <c r="N1133" s="103"/>
      <c r="O1133" s="103"/>
      <c r="P1133" s="103"/>
      <c r="Q1133" s="103"/>
      <c r="R1133" s="103"/>
      <c r="S1133" s="103"/>
      <c r="T1133" s="103"/>
      <c r="U1133" s="103"/>
      <c r="V1133" s="103"/>
      <c r="W1133" s="103"/>
      <c r="X1133" s="103"/>
      <c r="Y1133" s="103"/>
    </row>
    <row r="1134" spans="1:27">
      <c r="A1134" s="108" t="s">
        <v>198</v>
      </c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3"/>
      <c r="O1134" s="103"/>
      <c r="P1134" s="103"/>
      <c r="Q1134" s="103"/>
      <c r="R1134" s="103"/>
      <c r="S1134" s="103"/>
      <c r="T1134" s="103"/>
      <c r="U1134" s="103"/>
      <c r="V1134" s="103"/>
      <c r="W1134" s="103"/>
      <c r="X1134" s="103"/>
      <c r="Y1134" s="103"/>
    </row>
    <row r="1135" spans="1:27">
      <c r="A1135" s="108" t="s">
        <v>200</v>
      </c>
      <c r="B1135" s="103"/>
      <c r="C1135" s="103"/>
      <c r="D1135" s="103"/>
      <c r="E1135" s="103"/>
      <c r="F1135" s="103"/>
      <c r="G1135" s="103"/>
      <c r="H1135" s="103"/>
      <c r="I1135" s="103"/>
      <c r="J1135" s="103"/>
      <c r="K1135" s="103"/>
      <c r="L1135" s="103"/>
      <c r="M1135" s="103"/>
      <c r="N1135" s="103"/>
      <c r="O1135" s="103"/>
      <c r="P1135" s="103"/>
      <c r="Q1135" s="103"/>
      <c r="R1135" s="103"/>
      <c r="S1135" s="103"/>
      <c r="T1135" s="103"/>
      <c r="U1135" s="103"/>
      <c r="V1135" s="103"/>
      <c r="W1135" s="103"/>
      <c r="X1135" s="103"/>
      <c r="Y1135" s="103"/>
    </row>
    <row r="1136" spans="1:27">
      <c r="A1136" s="108" t="s">
        <v>201</v>
      </c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3"/>
      <c r="O1136" s="103"/>
      <c r="P1136" s="103"/>
      <c r="Q1136" s="103"/>
      <c r="R1136" s="103"/>
      <c r="S1136" s="103"/>
      <c r="T1136" s="103"/>
      <c r="U1136" s="103"/>
      <c r="V1136" s="103"/>
      <c r="W1136" s="103"/>
      <c r="X1136" s="103"/>
      <c r="Y1136" s="103"/>
    </row>
    <row r="1137" spans="1:27">
      <c r="A1137" s="108" t="s">
        <v>202</v>
      </c>
      <c r="B1137" s="103"/>
      <c r="C1137" s="103"/>
      <c r="D1137" s="103"/>
      <c r="E1137" s="103"/>
      <c r="F1137" s="103"/>
      <c r="G1137" s="103"/>
      <c r="H1137" s="103"/>
      <c r="I1137" s="103"/>
      <c r="J1137" s="103"/>
      <c r="K1137" s="103"/>
      <c r="L1137" s="103"/>
      <c r="M1137" s="103"/>
      <c r="N1137" s="103"/>
      <c r="O1137" s="103"/>
      <c r="P1137" s="103"/>
      <c r="Q1137" s="103"/>
      <c r="R1137" s="103"/>
      <c r="S1137" s="103"/>
      <c r="T1137" s="103"/>
      <c r="U1137" s="103"/>
      <c r="V1137" s="103"/>
      <c r="W1137" s="103"/>
      <c r="X1137" s="103"/>
      <c r="Y1137" s="103"/>
    </row>
    <row r="1138" spans="1:27">
      <c r="A1138" s="108" t="s">
        <v>203</v>
      </c>
    </row>
    <row r="1139" spans="1:27">
      <c r="A1139" s="110" t="s">
        <v>204</v>
      </c>
      <c r="B1139" s="109" t="str">
        <f t="shared" ref="B1139:Y1139" si="75">IF(COUNTA(B1127:B1138)=0,"-",COUNTA(B1127:B1138)/12)</f>
        <v>-</v>
      </c>
      <c r="C1139" s="109" t="str">
        <f t="shared" si="75"/>
        <v>-</v>
      </c>
      <c r="D1139" s="109" t="str">
        <f t="shared" si="75"/>
        <v>-</v>
      </c>
      <c r="E1139" s="109" t="str">
        <f t="shared" si="75"/>
        <v>-</v>
      </c>
      <c r="F1139" s="109" t="str">
        <f t="shared" si="75"/>
        <v>-</v>
      </c>
      <c r="G1139" s="109" t="str">
        <f t="shared" si="75"/>
        <v>-</v>
      </c>
      <c r="H1139" s="109" t="str">
        <f t="shared" si="75"/>
        <v>-</v>
      </c>
      <c r="I1139" s="109" t="str">
        <f t="shared" si="75"/>
        <v>-</v>
      </c>
      <c r="J1139" s="109" t="str">
        <f t="shared" si="75"/>
        <v>-</v>
      </c>
      <c r="K1139" s="109" t="str">
        <f t="shared" si="75"/>
        <v>-</v>
      </c>
      <c r="L1139" s="109" t="str">
        <f t="shared" si="75"/>
        <v>-</v>
      </c>
      <c r="M1139" s="109" t="str">
        <f t="shared" si="75"/>
        <v>-</v>
      </c>
      <c r="N1139" s="109" t="str">
        <f t="shared" si="75"/>
        <v>-</v>
      </c>
      <c r="O1139" s="109" t="str">
        <f t="shared" si="75"/>
        <v>-</v>
      </c>
      <c r="P1139" s="109" t="str">
        <f t="shared" si="75"/>
        <v>-</v>
      </c>
      <c r="Q1139" s="109" t="str">
        <f t="shared" si="75"/>
        <v>-</v>
      </c>
      <c r="R1139" s="109" t="str">
        <f t="shared" si="75"/>
        <v>-</v>
      </c>
      <c r="S1139" s="109" t="str">
        <f t="shared" si="75"/>
        <v>-</v>
      </c>
      <c r="T1139" s="109" t="str">
        <f t="shared" si="75"/>
        <v>-</v>
      </c>
      <c r="U1139" s="109" t="str">
        <f t="shared" si="75"/>
        <v>-</v>
      </c>
      <c r="V1139" s="109" t="str">
        <f t="shared" si="75"/>
        <v>-</v>
      </c>
      <c r="W1139" s="109" t="str">
        <f t="shared" si="75"/>
        <v>-</v>
      </c>
      <c r="X1139" s="109" t="str">
        <f t="shared" si="75"/>
        <v>-</v>
      </c>
      <c r="Y1139" s="109" t="str">
        <f t="shared" si="75"/>
        <v>-</v>
      </c>
    </row>
    <row r="1141" spans="1:27">
      <c r="A1141" s="120">
        <f>A1126+1</f>
        <v>44796</v>
      </c>
      <c r="B1141" s="118" t="s">
        <v>513</v>
      </c>
      <c r="C1141" s="118" t="s">
        <v>514</v>
      </c>
      <c r="D1141" s="118" t="s">
        <v>515</v>
      </c>
      <c r="E1141" s="118" t="s">
        <v>516</v>
      </c>
      <c r="F1141" s="118" t="s">
        <v>517</v>
      </c>
      <c r="G1141" s="118" t="s">
        <v>518</v>
      </c>
      <c r="H1141" s="118" t="s">
        <v>519</v>
      </c>
      <c r="I1141" s="118" t="s">
        <v>520</v>
      </c>
      <c r="J1141" s="118" t="s">
        <v>521</v>
      </c>
      <c r="K1141" s="118" t="s">
        <v>522</v>
      </c>
      <c r="L1141" s="118" t="s">
        <v>523</v>
      </c>
      <c r="M1141" s="118" t="s">
        <v>524</v>
      </c>
      <c r="N1141" s="118" t="s">
        <v>525</v>
      </c>
      <c r="O1141" s="118" t="s">
        <v>526</v>
      </c>
      <c r="P1141" s="118" t="s">
        <v>527</v>
      </c>
      <c r="Q1141" s="118" t="s">
        <v>528</v>
      </c>
      <c r="R1141" s="118" t="s">
        <v>529</v>
      </c>
      <c r="S1141" s="118" t="s">
        <v>530</v>
      </c>
      <c r="T1141" s="118" t="s">
        <v>531</v>
      </c>
      <c r="U1141" s="118" t="s">
        <v>532</v>
      </c>
      <c r="V1141" s="118" t="s">
        <v>533</v>
      </c>
      <c r="W1141" s="118" t="s">
        <v>534</v>
      </c>
      <c r="X1141" s="118" t="s">
        <v>535</v>
      </c>
      <c r="Y1141" s="118" t="s">
        <v>536</v>
      </c>
    </row>
    <row r="1142" spans="1:27">
      <c r="A1142" s="108" t="s">
        <v>168</v>
      </c>
      <c r="B1142" s="103"/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3"/>
      <c r="M1142" s="103"/>
      <c r="N1142" s="103"/>
      <c r="O1142" s="103"/>
      <c r="P1142" s="103"/>
      <c r="Q1142" s="103"/>
      <c r="R1142" s="103"/>
      <c r="S1142" s="103"/>
      <c r="T1142" s="103"/>
      <c r="U1142" s="103"/>
      <c r="V1142" s="103"/>
      <c r="W1142" s="103"/>
      <c r="X1142" s="103"/>
      <c r="Y1142" s="103"/>
    </row>
    <row r="1143" spans="1:27">
      <c r="A1143" s="108" t="s">
        <v>174</v>
      </c>
      <c r="B1143" s="103"/>
      <c r="C1143" s="103"/>
      <c r="D1143" s="103"/>
      <c r="E1143" s="103"/>
      <c r="F1143" s="103"/>
      <c r="G1143" s="103"/>
      <c r="H1143" s="103"/>
      <c r="I1143" s="103"/>
      <c r="J1143" s="103"/>
      <c r="K1143" s="103"/>
      <c r="L1143" s="103"/>
      <c r="M1143" s="103"/>
      <c r="N1143" s="103"/>
      <c r="O1143" s="103"/>
      <c r="P1143" s="103"/>
      <c r="Q1143" s="103"/>
      <c r="R1143" s="103"/>
      <c r="S1143" s="103"/>
      <c r="T1143" s="103"/>
      <c r="U1143" s="103"/>
      <c r="V1143" s="103"/>
      <c r="W1143" s="103"/>
      <c r="X1143" s="103"/>
      <c r="Y1143" s="103"/>
    </row>
    <row r="1144" spans="1:27">
      <c r="A1144" s="108" t="s">
        <v>176</v>
      </c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3"/>
      <c r="M1144" s="103"/>
      <c r="N1144" s="103"/>
      <c r="O1144" s="103"/>
      <c r="P1144" s="103"/>
      <c r="Q1144" s="103"/>
      <c r="R1144" s="103"/>
      <c r="S1144" s="103"/>
      <c r="T1144" s="103"/>
      <c r="U1144" s="103"/>
      <c r="V1144" s="103"/>
      <c r="W1144" s="103"/>
      <c r="X1144" s="103"/>
      <c r="Y1144" s="103"/>
    </row>
    <row r="1145" spans="1:27" ht="21">
      <c r="A1145" s="108" t="s">
        <v>181</v>
      </c>
      <c r="B1145" s="103"/>
      <c r="C1145" s="103"/>
      <c r="D1145" s="103"/>
      <c r="E1145" s="103"/>
      <c r="F1145" s="103"/>
      <c r="G1145" s="103"/>
      <c r="H1145" s="103"/>
      <c r="I1145" s="103"/>
      <c r="J1145" s="103"/>
      <c r="K1145" s="103"/>
      <c r="L1145" s="103"/>
      <c r="M1145" s="103"/>
      <c r="N1145" s="103"/>
      <c r="O1145" s="103"/>
      <c r="P1145" s="103"/>
      <c r="Q1145" s="103"/>
      <c r="R1145" s="103"/>
      <c r="S1145" s="103"/>
      <c r="T1145" s="103"/>
      <c r="U1145" s="103"/>
      <c r="V1145" s="103"/>
      <c r="W1145" s="103"/>
      <c r="X1145" s="103"/>
      <c r="Y1145" s="103"/>
      <c r="AA1145" s="116" t="s">
        <v>250</v>
      </c>
    </row>
    <row r="1146" spans="1:27">
      <c r="A1146" s="108" t="s">
        <v>184</v>
      </c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3"/>
      <c r="N1146" s="103"/>
      <c r="O1146" s="103"/>
      <c r="P1146" s="103"/>
      <c r="Q1146" s="103"/>
      <c r="R1146" s="103"/>
      <c r="S1146" s="103"/>
      <c r="T1146" s="103"/>
      <c r="U1146" s="103"/>
      <c r="V1146" s="103"/>
      <c r="W1146" s="103"/>
      <c r="X1146" s="103"/>
      <c r="Y1146" s="103"/>
      <c r="AA1146" s="271">
        <f>COUNTIF($B1154:$Y1154,"-")</f>
        <v>24</v>
      </c>
    </row>
    <row r="1147" spans="1:27">
      <c r="A1147" s="108" t="s">
        <v>208</v>
      </c>
      <c r="B1147" s="103"/>
      <c r="C1147" s="103"/>
      <c r="D1147" s="103"/>
      <c r="E1147" s="103"/>
      <c r="F1147" s="103"/>
      <c r="G1147" s="103"/>
      <c r="H1147" s="103"/>
      <c r="I1147" s="103"/>
      <c r="J1147" s="103"/>
      <c r="K1147" s="103"/>
      <c r="L1147" s="103"/>
      <c r="M1147" s="103"/>
      <c r="N1147" s="103"/>
      <c r="O1147" s="103"/>
      <c r="P1147" s="103"/>
      <c r="Q1147" s="103"/>
      <c r="R1147" s="103"/>
      <c r="S1147" s="103"/>
      <c r="T1147" s="103"/>
      <c r="U1147" s="103"/>
      <c r="V1147" s="103"/>
      <c r="W1147" s="103"/>
      <c r="X1147" s="103"/>
      <c r="Y1147" s="103"/>
      <c r="AA1147" s="271"/>
    </row>
    <row r="1148" spans="1:27">
      <c r="A1148" s="108" t="s">
        <v>209</v>
      </c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3"/>
      <c r="N1148" s="103"/>
      <c r="O1148" s="103"/>
      <c r="P1148" s="103"/>
      <c r="Q1148" s="103"/>
      <c r="R1148" s="103"/>
      <c r="S1148" s="103"/>
      <c r="T1148" s="103"/>
      <c r="U1148" s="103"/>
      <c r="V1148" s="103"/>
      <c r="W1148" s="103"/>
      <c r="X1148" s="103"/>
      <c r="Y1148" s="103"/>
    </row>
    <row r="1149" spans="1:27">
      <c r="A1149" s="108" t="s">
        <v>198</v>
      </c>
      <c r="B1149" s="103"/>
      <c r="C1149" s="103"/>
      <c r="D1149" s="103"/>
      <c r="E1149" s="103"/>
      <c r="F1149" s="103"/>
      <c r="G1149" s="103"/>
      <c r="H1149" s="103"/>
      <c r="I1149" s="103"/>
      <c r="J1149" s="103"/>
      <c r="K1149" s="103"/>
      <c r="L1149" s="103"/>
      <c r="M1149" s="103"/>
      <c r="N1149" s="103"/>
      <c r="O1149" s="103"/>
      <c r="P1149" s="103"/>
      <c r="Q1149" s="103"/>
      <c r="R1149" s="103"/>
      <c r="S1149" s="103"/>
      <c r="T1149" s="103"/>
      <c r="U1149" s="103"/>
      <c r="V1149" s="103"/>
      <c r="W1149" s="103"/>
      <c r="X1149" s="103"/>
      <c r="Y1149" s="103"/>
    </row>
    <row r="1150" spans="1:27">
      <c r="A1150" s="108" t="s">
        <v>200</v>
      </c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3"/>
      <c r="M1150" s="103"/>
      <c r="N1150" s="103"/>
      <c r="O1150" s="103"/>
      <c r="P1150" s="103"/>
      <c r="Q1150" s="103"/>
      <c r="R1150" s="103"/>
      <c r="S1150" s="103"/>
      <c r="T1150" s="103"/>
      <c r="U1150" s="103"/>
      <c r="V1150" s="103"/>
      <c r="W1150" s="103"/>
      <c r="X1150" s="103"/>
      <c r="Y1150" s="103"/>
    </row>
    <row r="1151" spans="1:27">
      <c r="A1151" s="108" t="s">
        <v>201</v>
      </c>
      <c r="B1151" s="103"/>
      <c r="C1151" s="103"/>
      <c r="D1151" s="103"/>
      <c r="E1151" s="103"/>
      <c r="F1151" s="103"/>
      <c r="G1151" s="103"/>
      <c r="H1151" s="103"/>
      <c r="I1151" s="103"/>
      <c r="J1151" s="103"/>
      <c r="K1151" s="103"/>
      <c r="L1151" s="103"/>
      <c r="M1151" s="103"/>
      <c r="N1151" s="103"/>
      <c r="O1151" s="103"/>
      <c r="P1151" s="103"/>
      <c r="Q1151" s="103"/>
      <c r="R1151" s="103"/>
      <c r="S1151" s="103"/>
      <c r="T1151" s="103"/>
      <c r="U1151" s="103"/>
      <c r="V1151" s="103"/>
      <c r="W1151" s="103"/>
      <c r="X1151" s="103"/>
      <c r="Y1151" s="103"/>
    </row>
    <row r="1152" spans="1:27">
      <c r="A1152" s="108" t="s">
        <v>202</v>
      </c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3"/>
      <c r="M1152" s="103"/>
      <c r="N1152" s="103"/>
      <c r="O1152" s="103"/>
      <c r="P1152" s="103"/>
      <c r="Q1152" s="103"/>
      <c r="R1152" s="103"/>
      <c r="S1152" s="103"/>
      <c r="T1152" s="103"/>
      <c r="U1152" s="103"/>
      <c r="V1152" s="103"/>
      <c r="W1152" s="103"/>
      <c r="X1152" s="103"/>
      <c r="Y1152" s="103"/>
    </row>
    <row r="1153" spans="1:27">
      <c r="A1153" s="108" t="s">
        <v>203</v>
      </c>
    </row>
    <row r="1154" spans="1:27">
      <c r="A1154" s="110" t="s">
        <v>204</v>
      </c>
      <c r="B1154" s="109" t="str">
        <f t="shared" ref="B1154:Y1154" si="76">IF(COUNTA(B1142:B1153)=0,"-",COUNTA(B1142:B1153)/12)</f>
        <v>-</v>
      </c>
      <c r="C1154" s="109" t="str">
        <f t="shared" si="76"/>
        <v>-</v>
      </c>
      <c r="D1154" s="109" t="str">
        <f t="shared" si="76"/>
        <v>-</v>
      </c>
      <c r="E1154" s="109" t="str">
        <f t="shared" si="76"/>
        <v>-</v>
      </c>
      <c r="F1154" s="109" t="str">
        <f t="shared" si="76"/>
        <v>-</v>
      </c>
      <c r="G1154" s="109" t="str">
        <f t="shared" si="76"/>
        <v>-</v>
      </c>
      <c r="H1154" s="109" t="str">
        <f t="shared" si="76"/>
        <v>-</v>
      </c>
      <c r="I1154" s="109" t="str">
        <f t="shared" si="76"/>
        <v>-</v>
      </c>
      <c r="J1154" s="109" t="str">
        <f t="shared" si="76"/>
        <v>-</v>
      </c>
      <c r="K1154" s="109" t="str">
        <f t="shared" si="76"/>
        <v>-</v>
      </c>
      <c r="L1154" s="109" t="str">
        <f t="shared" si="76"/>
        <v>-</v>
      </c>
      <c r="M1154" s="109" t="str">
        <f t="shared" si="76"/>
        <v>-</v>
      </c>
      <c r="N1154" s="109" t="str">
        <f t="shared" si="76"/>
        <v>-</v>
      </c>
      <c r="O1154" s="109" t="str">
        <f t="shared" si="76"/>
        <v>-</v>
      </c>
      <c r="P1154" s="109" t="str">
        <f t="shared" si="76"/>
        <v>-</v>
      </c>
      <c r="Q1154" s="109" t="str">
        <f t="shared" si="76"/>
        <v>-</v>
      </c>
      <c r="R1154" s="109" t="str">
        <f t="shared" si="76"/>
        <v>-</v>
      </c>
      <c r="S1154" s="109" t="str">
        <f t="shared" si="76"/>
        <v>-</v>
      </c>
      <c r="T1154" s="109" t="str">
        <f t="shared" si="76"/>
        <v>-</v>
      </c>
      <c r="U1154" s="109" t="str">
        <f t="shared" si="76"/>
        <v>-</v>
      </c>
      <c r="V1154" s="109" t="str">
        <f t="shared" si="76"/>
        <v>-</v>
      </c>
      <c r="W1154" s="109" t="str">
        <f t="shared" si="76"/>
        <v>-</v>
      </c>
      <c r="X1154" s="109" t="str">
        <f t="shared" si="76"/>
        <v>-</v>
      </c>
      <c r="Y1154" s="109" t="str">
        <f t="shared" si="76"/>
        <v>-</v>
      </c>
    </row>
    <row r="1156" spans="1:27">
      <c r="A1156" s="120">
        <f>A1141+1</f>
        <v>44797</v>
      </c>
      <c r="B1156" s="118" t="s">
        <v>513</v>
      </c>
      <c r="C1156" s="118" t="s">
        <v>514</v>
      </c>
      <c r="D1156" s="118" t="s">
        <v>515</v>
      </c>
      <c r="E1156" s="118" t="s">
        <v>516</v>
      </c>
      <c r="F1156" s="118" t="s">
        <v>517</v>
      </c>
      <c r="G1156" s="118" t="s">
        <v>518</v>
      </c>
      <c r="H1156" s="118" t="s">
        <v>519</v>
      </c>
      <c r="I1156" s="118" t="s">
        <v>520</v>
      </c>
      <c r="J1156" s="118" t="s">
        <v>521</v>
      </c>
      <c r="K1156" s="118" t="s">
        <v>522</v>
      </c>
      <c r="L1156" s="118" t="s">
        <v>523</v>
      </c>
      <c r="M1156" s="118" t="s">
        <v>524</v>
      </c>
      <c r="N1156" s="118" t="s">
        <v>525</v>
      </c>
      <c r="O1156" s="118" t="s">
        <v>526</v>
      </c>
      <c r="P1156" s="118" t="s">
        <v>527</v>
      </c>
      <c r="Q1156" s="118" t="s">
        <v>528</v>
      </c>
      <c r="R1156" s="118" t="s">
        <v>529</v>
      </c>
      <c r="S1156" s="118" t="s">
        <v>530</v>
      </c>
      <c r="T1156" s="118" t="s">
        <v>531</v>
      </c>
      <c r="U1156" s="118" t="s">
        <v>532</v>
      </c>
      <c r="V1156" s="118" t="s">
        <v>533</v>
      </c>
      <c r="W1156" s="118" t="s">
        <v>534</v>
      </c>
      <c r="X1156" s="118" t="s">
        <v>535</v>
      </c>
      <c r="Y1156" s="118" t="s">
        <v>536</v>
      </c>
    </row>
    <row r="1157" spans="1:27">
      <c r="A1157" s="108" t="s">
        <v>168</v>
      </c>
      <c r="B1157" s="103"/>
      <c r="C1157" s="103"/>
      <c r="D1157" s="103"/>
      <c r="E1157" s="103"/>
      <c r="F1157" s="103"/>
      <c r="G1157" s="103"/>
      <c r="H1157" s="103"/>
      <c r="I1157" s="103"/>
      <c r="J1157" s="103"/>
      <c r="K1157" s="103"/>
      <c r="L1157" s="103"/>
      <c r="M1157" s="103"/>
      <c r="N1157" s="103"/>
      <c r="O1157" s="103"/>
      <c r="P1157" s="103"/>
      <c r="Q1157" s="103"/>
      <c r="R1157" s="103"/>
      <c r="S1157" s="103"/>
      <c r="T1157" s="103"/>
      <c r="U1157" s="103"/>
      <c r="V1157" s="103"/>
      <c r="W1157" s="103"/>
      <c r="X1157" s="103"/>
      <c r="Y1157" s="103"/>
    </row>
    <row r="1158" spans="1:27">
      <c r="A1158" s="108" t="s">
        <v>174</v>
      </c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3"/>
      <c r="O1158" s="103"/>
      <c r="P1158" s="103"/>
      <c r="Q1158" s="103"/>
      <c r="R1158" s="103"/>
      <c r="S1158" s="103"/>
      <c r="T1158" s="103"/>
      <c r="U1158" s="103"/>
      <c r="V1158" s="103"/>
      <c r="W1158" s="103"/>
      <c r="X1158" s="103"/>
      <c r="Y1158" s="103"/>
    </row>
    <row r="1159" spans="1:27">
      <c r="A1159" s="108" t="s">
        <v>176</v>
      </c>
      <c r="B1159" s="103"/>
      <c r="C1159" s="103"/>
      <c r="D1159" s="103"/>
      <c r="E1159" s="103"/>
      <c r="F1159" s="103"/>
      <c r="G1159" s="103"/>
      <c r="H1159" s="103"/>
      <c r="I1159" s="103"/>
      <c r="J1159" s="103"/>
      <c r="K1159" s="103"/>
      <c r="L1159" s="103"/>
      <c r="M1159" s="103"/>
      <c r="N1159" s="103"/>
      <c r="O1159" s="103"/>
      <c r="P1159" s="103"/>
      <c r="Q1159" s="103"/>
      <c r="R1159" s="103"/>
      <c r="S1159" s="103"/>
      <c r="T1159" s="103"/>
      <c r="U1159" s="103"/>
      <c r="V1159" s="103"/>
      <c r="W1159" s="103"/>
      <c r="X1159" s="103"/>
      <c r="Y1159" s="103"/>
    </row>
    <row r="1160" spans="1:27" ht="21">
      <c r="A1160" s="108" t="s">
        <v>181</v>
      </c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3"/>
      <c r="O1160" s="103"/>
      <c r="P1160" s="103"/>
      <c r="Q1160" s="103"/>
      <c r="R1160" s="103"/>
      <c r="S1160" s="103"/>
      <c r="T1160" s="103"/>
      <c r="U1160" s="103"/>
      <c r="V1160" s="103"/>
      <c r="W1160" s="103"/>
      <c r="X1160" s="103"/>
      <c r="Y1160" s="103"/>
      <c r="AA1160" s="116" t="s">
        <v>250</v>
      </c>
    </row>
    <row r="1161" spans="1:27">
      <c r="A1161" s="108" t="s">
        <v>184</v>
      </c>
      <c r="B1161" s="103"/>
      <c r="C1161" s="103"/>
      <c r="D1161" s="103"/>
      <c r="E1161" s="103"/>
      <c r="F1161" s="103"/>
      <c r="G1161" s="103"/>
      <c r="H1161" s="103"/>
      <c r="I1161" s="103"/>
      <c r="J1161" s="103"/>
      <c r="K1161" s="103"/>
      <c r="L1161" s="103"/>
      <c r="M1161" s="103"/>
      <c r="N1161" s="103"/>
      <c r="O1161" s="103"/>
      <c r="P1161" s="103"/>
      <c r="Q1161" s="103"/>
      <c r="R1161" s="103"/>
      <c r="S1161" s="103"/>
      <c r="T1161" s="103"/>
      <c r="U1161" s="103"/>
      <c r="V1161" s="103"/>
      <c r="W1161" s="103"/>
      <c r="X1161" s="103"/>
      <c r="Y1161" s="103"/>
      <c r="AA1161" s="271">
        <f>COUNTIF($B1169:$Y1169,"-")</f>
        <v>24</v>
      </c>
    </row>
    <row r="1162" spans="1:27">
      <c r="A1162" s="108" t="s">
        <v>208</v>
      </c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3"/>
      <c r="O1162" s="103"/>
      <c r="P1162" s="103"/>
      <c r="Q1162" s="103"/>
      <c r="R1162" s="103"/>
      <c r="S1162" s="103"/>
      <c r="T1162" s="103"/>
      <c r="U1162" s="103"/>
      <c r="V1162" s="103"/>
      <c r="W1162" s="103"/>
      <c r="X1162" s="103"/>
      <c r="Y1162" s="103"/>
      <c r="AA1162" s="271"/>
    </row>
    <row r="1163" spans="1:27">
      <c r="A1163" s="108" t="s">
        <v>209</v>
      </c>
      <c r="B1163" s="103"/>
      <c r="C1163" s="103"/>
      <c r="D1163" s="103"/>
      <c r="E1163" s="103"/>
      <c r="F1163" s="103"/>
      <c r="G1163" s="103"/>
      <c r="H1163" s="103"/>
      <c r="I1163" s="103"/>
      <c r="J1163" s="103"/>
      <c r="K1163" s="103"/>
      <c r="L1163" s="103"/>
      <c r="M1163" s="103"/>
      <c r="N1163" s="103"/>
      <c r="O1163" s="103"/>
      <c r="P1163" s="103"/>
      <c r="Q1163" s="103"/>
      <c r="R1163" s="103"/>
      <c r="S1163" s="103"/>
      <c r="T1163" s="103"/>
      <c r="U1163" s="103"/>
      <c r="V1163" s="103"/>
      <c r="W1163" s="103"/>
      <c r="X1163" s="103"/>
      <c r="Y1163" s="103"/>
    </row>
    <row r="1164" spans="1:27">
      <c r="A1164" s="108" t="s">
        <v>198</v>
      </c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3"/>
      <c r="O1164" s="103"/>
      <c r="P1164" s="103"/>
      <c r="Q1164" s="103"/>
      <c r="R1164" s="103"/>
      <c r="S1164" s="103"/>
      <c r="T1164" s="103"/>
      <c r="U1164" s="103"/>
      <c r="V1164" s="103"/>
      <c r="W1164" s="103"/>
      <c r="X1164" s="103"/>
      <c r="Y1164" s="103"/>
    </row>
    <row r="1165" spans="1:27">
      <c r="A1165" s="108" t="s">
        <v>200</v>
      </c>
      <c r="B1165" s="103"/>
      <c r="C1165" s="103"/>
      <c r="D1165" s="103"/>
      <c r="E1165" s="103"/>
      <c r="F1165" s="103"/>
      <c r="G1165" s="103"/>
      <c r="H1165" s="103"/>
      <c r="I1165" s="103"/>
      <c r="J1165" s="103"/>
      <c r="K1165" s="103"/>
      <c r="L1165" s="103"/>
      <c r="M1165" s="103"/>
      <c r="N1165" s="103"/>
      <c r="O1165" s="103"/>
      <c r="P1165" s="103"/>
      <c r="Q1165" s="103"/>
      <c r="R1165" s="103"/>
      <c r="S1165" s="103"/>
      <c r="T1165" s="103"/>
      <c r="U1165" s="103"/>
      <c r="V1165" s="103"/>
      <c r="W1165" s="103"/>
      <c r="X1165" s="103"/>
      <c r="Y1165" s="103"/>
    </row>
    <row r="1166" spans="1:27">
      <c r="A1166" s="108" t="s">
        <v>201</v>
      </c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3"/>
      <c r="N1166" s="103"/>
      <c r="O1166" s="103"/>
      <c r="P1166" s="103"/>
      <c r="Q1166" s="103"/>
      <c r="R1166" s="103"/>
      <c r="S1166" s="103"/>
      <c r="T1166" s="103"/>
      <c r="U1166" s="103"/>
      <c r="V1166" s="103"/>
      <c r="W1166" s="103"/>
      <c r="X1166" s="103"/>
      <c r="Y1166" s="103"/>
    </row>
    <row r="1167" spans="1:27">
      <c r="A1167" s="108" t="s">
        <v>202</v>
      </c>
      <c r="B1167" s="103"/>
      <c r="C1167" s="103"/>
      <c r="D1167" s="103"/>
      <c r="E1167" s="103"/>
      <c r="F1167" s="103"/>
      <c r="G1167" s="103"/>
      <c r="H1167" s="103"/>
      <c r="I1167" s="103"/>
      <c r="J1167" s="103"/>
      <c r="K1167" s="103"/>
      <c r="L1167" s="103"/>
      <c r="M1167" s="103"/>
      <c r="N1167" s="103"/>
      <c r="O1167" s="103"/>
      <c r="P1167" s="103"/>
      <c r="Q1167" s="103"/>
      <c r="R1167" s="103"/>
      <c r="S1167" s="103"/>
      <c r="T1167" s="103"/>
      <c r="U1167" s="103"/>
      <c r="V1167" s="103"/>
      <c r="W1167" s="103"/>
      <c r="X1167" s="103"/>
      <c r="Y1167" s="103"/>
    </row>
    <row r="1168" spans="1:27">
      <c r="A1168" s="108" t="s">
        <v>203</v>
      </c>
    </row>
    <row r="1169" spans="1:27">
      <c r="A1169" s="110" t="s">
        <v>204</v>
      </c>
      <c r="B1169" s="109" t="str">
        <f t="shared" ref="B1169:Y1169" si="77">IF(COUNTA(B1157:B1168)=0,"-",COUNTA(B1157:B1168)/12)</f>
        <v>-</v>
      </c>
      <c r="C1169" s="109" t="str">
        <f t="shared" si="77"/>
        <v>-</v>
      </c>
      <c r="D1169" s="109" t="str">
        <f t="shared" si="77"/>
        <v>-</v>
      </c>
      <c r="E1169" s="109" t="str">
        <f t="shared" si="77"/>
        <v>-</v>
      </c>
      <c r="F1169" s="109" t="str">
        <f t="shared" si="77"/>
        <v>-</v>
      </c>
      <c r="G1169" s="109" t="str">
        <f t="shared" si="77"/>
        <v>-</v>
      </c>
      <c r="H1169" s="109" t="str">
        <f t="shared" si="77"/>
        <v>-</v>
      </c>
      <c r="I1169" s="109" t="str">
        <f t="shared" si="77"/>
        <v>-</v>
      </c>
      <c r="J1169" s="109" t="str">
        <f t="shared" si="77"/>
        <v>-</v>
      </c>
      <c r="K1169" s="109" t="str">
        <f t="shared" si="77"/>
        <v>-</v>
      </c>
      <c r="L1169" s="109" t="str">
        <f t="shared" si="77"/>
        <v>-</v>
      </c>
      <c r="M1169" s="109" t="str">
        <f t="shared" si="77"/>
        <v>-</v>
      </c>
      <c r="N1169" s="109" t="str">
        <f t="shared" si="77"/>
        <v>-</v>
      </c>
      <c r="O1169" s="109" t="str">
        <f t="shared" si="77"/>
        <v>-</v>
      </c>
      <c r="P1169" s="109" t="str">
        <f t="shared" si="77"/>
        <v>-</v>
      </c>
      <c r="Q1169" s="109" t="str">
        <f t="shared" si="77"/>
        <v>-</v>
      </c>
      <c r="R1169" s="109" t="str">
        <f t="shared" si="77"/>
        <v>-</v>
      </c>
      <c r="S1169" s="109" t="str">
        <f t="shared" si="77"/>
        <v>-</v>
      </c>
      <c r="T1169" s="109" t="str">
        <f t="shared" si="77"/>
        <v>-</v>
      </c>
      <c r="U1169" s="109" t="str">
        <f t="shared" si="77"/>
        <v>-</v>
      </c>
      <c r="V1169" s="109" t="str">
        <f t="shared" si="77"/>
        <v>-</v>
      </c>
      <c r="W1169" s="109" t="str">
        <f t="shared" si="77"/>
        <v>-</v>
      </c>
      <c r="X1169" s="109" t="str">
        <f t="shared" si="77"/>
        <v>-</v>
      </c>
      <c r="Y1169" s="109" t="str">
        <f t="shared" si="77"/>
        <v>-</v>
      </c>
    </row>
    <row r="1171" spans="1:27">
      <c r="A1171" s="120">
        <f>A1156+1</f>
        <v>44798</v>
      </c>
      <c r="B1171" s="118" t="s">
        <v>513</v>
      </c>
      <c r="C1171" s="118" t="s">
        <v>514</v>
      </c>
      <c r="D1171" s="118" t="s">
        <v>515</v>
      </c>
      <c r="E1171" s="118" t="s">
        <v>516</v>
      </c>
      <c r="F1171" s="118" t="s">
        <v>517</v>
      </c>
      <c r="G1171" s="118" t="s">
        <v>518</v>
      </c>
      <c r="H1171" s="118" t="s">
        <v>519</v>
      </c>
      <c r="I1171" s="118" t="s">
        <v>520</v>
      </c>
      <c r="J1171" s="118" t="s">
        <v>521</v>
      </c>
      <c r="K1171" s="118" t="s">
        <v>522</v>
      </c>
      <c r="L1171" s="118" t="s">
        <v>523</v>
      </c>
      <c r="M1171" s="118" t="s">
        <v>524</v>
      </c>
      <c r="N1171" s="118" t="s">
        <v>525</v>
      </c>
      <c r="O1171" s="118" t="s">
        <v>526</v>
      </c>
      <c r="P1171" s="118" t="s">
        <v>527</v>
      </c>
      <c r="Q1171" s="118" t="s">
        <v>528</v>
      </c>
      <c r="R1171" s="118" t="s">
        <v>529</v>
      </c>
      <c r="S1171" s="118" t="s">
        <v>530</v>
      </c>
      <c r="T1171" s="118" t="s">
        <v>531</v>
      </c>
      <c r="U1171" s="118" t="s">
        <v>532</v>
      </c>
      <c r="V1171" s="118" t="s">
        <v>533</v>
      </c>
      <c r="W1171" s="118" t="s">
        <v>534</v>
      </c>
      <c r="X1171" s="118" t="s">
        <v>535</v>
      </c>
      <c r="Y1171" s="118" t="s">
        <v>536</v>
      </c>
    </row>
    <row r="1172" spans="1:27">
      <c r="A1172" s="108" t="s">
        <v>168</v>
      </c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3"/>
      <c r="N1172" s="103"/>
      <c r="O1172" s="103"/>
      <c r="P1172" s="103"/>
      <c r="Q1172" s="103"/>
      <c r="R1172" s="103"/>
      <c r="S1172" s="103"/>
      <c r="T1172" s="103"/>
      <c r="U1172" s="103"/>
      <c r="V1172" s="103"/>
      <c r="W1172" s="103"/>
      <c r="X1172" s="103"/>
      <c r="Y1172" s="103"/>
    </row>
    <row r="1173" spans="1:27">
      <c r="A1173" s="108" t="s">
        <v>174</v>
      </c>
      <c r="B1173" s="103"/>
      <c r="C1173" s="103"/>
      <c r="D1173" s="103"/>
      <c r="E1173" s="103"/>
      <c r="F1173" s="103"/>
      <c r="G1173" s="103"/>
      <c r="H1173" s="103"/>
      <c r="I1173" s="103"/>
      <c r="J1173" s="103"/>
      <c r="K1173" s="103"/>
      <c r="L1173" s="103"/>
      <c r="M1173" s="103"/>
      <c r="N1173" s="103"/>
      <c r="O1173" s="103"/>
      <c r="P1173" s="103"/>
      <c r="Q1173" s="103"/>
      <c r="R1173" s="103"/>
      <c r="S1173" s="103"/>
      <c r="T1173" s="103"/>
      <c r="U1173" s="103"/>
      <c r="V1173" s="103"/>
      <c r="W1173" s="103"/>
      <c r="X1173" s="103"/>
      <c r="Y1173" s="103"/>
    </row>
    <row r="1174" spans="1:27">
      <c r="A1174" s="108" t="s">
        <v>176</v>
      </c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3"/>
      <c r="N1174" s="103"/>
      <c r="O1174" s="103"/>
      <c r="P1174" s="103"/>
      <c r="Q1174" s="103"/>
      <c r="R1174" s="103"/>
      <c r="S1174" s="103"/>
      <c r="T1174" s="103"/>
      <c r="U1174" s="103"/>
      <c r="V1174" s="103"/>
      <c r="W1174" s="103"/>
      <c r="X1174" s="103"/>
      <c r="Y1174" s="103"/>
    </row>
    <row r="1175" spans="1:27" ht="21">
      <c r="A1175" s="108" t="s">
        <v>181</v>
      </c>
      <c r="B1175" s="103"/>
      <c r="C1175" s="103"/>
      <c r="D1175" s="103"/>
      <c r="E1175" s="103"/>
      <c r="F1175" s="103"/>
      <c r="G1175" s="103"/>
      <c r="H1175" s="103"/>
      <c r="I1175" s="103"/>
      <c r="J1175" s="103"/>
      <c r="K1175" s="103"/>
      <c r="L1175" s="103"/>
      <c r="M1175" s="103"/>
      <c r="N1175" s="103"/>
      <c r="O1175" s="103"/>
      <c r="P1175" s="103"/>
      <c r="Q1175" s="103"/>
      <c r="R1175" s="103"/>
      <c r="S1175" s="103"/>
      <c r="T1175" s="103"/>
      <c r="U1175" s="103"/>
      <c r="V1175" s="103"/>
      <c r="W1175" s="103"/>
      <c r="X1175" s="103"/>
      <c r="Y1175" s="103"/>
      <c r="AA1175" s="116" t="s">
        <v>250</v>
      </c>
    </row>
    <row r="1176" spans="1:27">
      <c r="A1176" s="108" t="s">
        <v>184</v>
      </c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3"/>
      <c r="O1176" s="103"/>
      <c r="P1176" s="103"/>
      <c r="Q1176" s="103"/>
      <c r="R1176" s="103"/>
      <c r="S1176" s="103"/>
      <c r="T1176" s="103"/>
      <c r="U1176" s="103"/>
      <c r="V1176" s="103"/>
      <c r="W1176" s="103"/>
      <c r="X1176" s="103"/>
      <c r="Y1176" s="103"/>
      <c r="AA1176" s="271">
        <f>COUNTIF($B1184:$Y1184,"-")</f>
        <v>24</v>
      </c>
    </row>
    <row r="1177" spans="1:27">
      <c r="A1177" s="108" t="s">
        <v>208</v>
      </c>
      <c r="B1177" s="103"/>
      <c r="C1177" s="103"/>
      <c r="D1177" s="103"/>
      <c r="E1177" s="103"/>
      <c r="F1177" s="103"/>
      <c r="G1177" s="103"/>
      <c r="H1177" s="103"/>
      <c r="I1177" s="103"/>
      <c r="J1177" s="103"/>
      <c r="K1177" s="103"/>
      <c r="L1177" s="103"/>
      <c r="M1177" s="103"/>
      <c r="N1177" s="103"/>
      <c r="O1177" s="103"/>
      <c r="P1177" s="103"/>
      <c r="Q1177" s="103"/>
      <c r="R1177" s="103"/>
      <c r="S1177" s="103"/>
      <c r="T1177" s="103"/>
      <c r="U1177" s="103"/>
      <c r="V1177" s="103"/>
      <c r="W1177" s="103"/>
      <c r="X1177" s="103"/>
      <c r="Y1177" s="103"/>
      <c r="AA1177" s="271"/>
    </row>
    <row r="1178" spans="1:27">
      <c r="A1178" s="108" t="s">
        <v>209</v>
      </c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3"/>
      <c r="N1178" s="103"/>
      <c r="O1178" s="103"/>
      <c r="P1178" s="103"/>
      <c r="Q1178" s="103"/>
      <c r="R1178" s="103"/>
      <c r="S1178" s="103"/>
      <c r="T1178" s="103"/>
      <c r="U1178" s="103"/>
      <c r="V1178" s="103"/>
      <c r="W1178" s="103"/>
      <c r="X1178" s="103"/>
      <c r="Y1178" s="103"/>
    </row>
    <row r="1179" spans="1:27">
      <c r="A1179" s="108" t="s">
        <v>198</v>
      </c>
      <c r="B1179" s="103"/>
      <c r="C1179" s="103"/>
      <c r="D1179" s="103"/>
      <c r="E1179" s="103"/>
      <c r="F1179" s="103"/>
      <c r="G1179" s="103"/>
      <c r="H1179" s="103"/>
      <c r="I1179" s="103"/>
      <c r="J1179" s="103"/>
      <c r="K1179" s="103"/>
      <c r="L1179" s="103"/>
      <c r="M1179" s="103"/>
      <c r="N1179" s="103"/>
      <c r="O1179" s="103"/>
      <c r="P1179" s="103"/>
      <c r="Q1179" s="103"/>
      <c r="R1179" s="103"/>
      <c r="S1179" s="103"/>
      <c r="T1179" s="103"/>
      <c r="U1179" s="103"/>
      <c r="V1179" s="103"/>
      <c r="W1179" s="103"/>
      <c r="X1179" s="103"/>
      <c r="Y1179" s="103"/>
    </row>
    <row r="1180" spans="1:27">
      <c r="A1180" s="108" t="s">
        <v>200</v>
      </c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3"/>
      <c r="M1180" s="103"/>
      <c r="N1180" s="103"/>
      <c r="O1180" s="103"/>
      <c r="P1180" s="103"/>
      <c r="Q1180" s="103"/>
      <c r="R1180" s="103"/>
      <c r="S1180" s="103"/>
      <c r="T1180" s="103"/>
      <c r="U1180" s="103"/>
      <c r="V1180" s="103"/>
      <c r="W1180" s="103"/>
      <c r="X1180" s="103"/>
      <c r="Y1180" s="103"/>
    </row>
    <row r="1181" spans="1:27">
      <c r="A1181" s="108" t="s">
        <v>201</v>
      </c>
      <c r="B1181" s="103"/>
      <c r="C1181" s="103"/>
      <c r="D1181" s="103"/>
      <c r="E1181" s="103"/>
      <c r="F1181" s="103"/>
      <c r="G1181" s="103"/>
      <c r="H1181" s="103"/>
      <c r="I1181" s="103"/>
      <c r="J1181" s="103"/>
      <c r="K1181" s="103"/>
      <c r="L1181" s="103"/>
      <c r="M1181" s="103"/>
      <c r="N1181" s="103"/>
      <c r="O1181" s="103"/>
      <c r="P1181" s="103"/>
      <c r="Q1181" s="103"/>
      <c r="R1181" s="103"/>
      <c r="S1181" s="103"/>
      <c r="T1181" s="103"/>
      <c r="U1181" s="103"/>
      <c r="V1181" s="103"/>
      <c r="W1181" s="103"/>
      <c r="X1181" s="103"/>
      <c r="Y1181" s="103"/>
    </row>
    <row r="1182" spans="1:27">
      <c r="A1182" s="108" t="s">
        <v>202</v>
      </c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3"/>
      <c r="M1182" s="103"/>
      <c r="N1182" s="103"/>
      <c r="O1182" s="103"/>
      <c r="P1182" s="103"/>
      <c r="Q1182" s="103"/>
      <c r="R1182" s="103"/>
      <c r="S1182" s="103"/>
      <c r="T1182" s="103"/>
      <c r="U1182" s="103"/>
      <c r="V1182" s="103"/>
      <c r="W1182" s="103"/>
      <c r="X1182" s="103"/>
      <c r="Y1182" s="103"/>
    </row>
    <row r="1183" spans="1:27">
      <c r="A1183" s="108" t="s">
        <v>203</v>
      </c>
    </row>
    <row r="1184" spans="1:27">
      <c r="A1184" s="110" t="s">
        <v>204</v>
      </c>
      <c r="B1184" s="109" t="str">
        <f t="shared" ref="B1184:Y1184" si="78">IF(COUNTA(B1172:B1183)=0,"-",COUNTA(B1172:B1183)/12)</f>
        <v>-</v>
      </c>
      <c r="C1184" s="109" t="str">
        <f t="shared" si="78"/>
        <v>-</v>
      </c>
      <c r="D1184" s="109" t="str">
        <f t="shared" si="78"/>
        <v>-</v>
      </c>
      <c r="E1184" s="109" t="str">
        <f t="shared" si="78"/>
        <v>-</v>
      </c>
      <c r="F1184" s="109" t="str">
        <f t="shared" si="78"/>
        <v>-</v>
      </c>
      <c r="G1184" s="109" t="str">
        <f t="shared" si="78"/>
        <v>-</v>
      </c>
      <c r="H1184" s="109" t="str">
        <f t="shared" si="78"/>
        <v>-</v>
      </c>
      <c r="I1184" s="109" t="str">
        <f t="shared" si="78"/>
        <v>-</v>
      </c>
      <c r="J1184" s="109" t="str">
        <f t="shared" si="78"/>
        <v>-</v>
      </c>
      <c r="K1184" s="109" t="str">
        <f t="shared" si="78"/>
        <v>-</v>
      </c>
      <c r="L1184" s="109" t="str">
        <f t="shared" si="78"/>
        <v>-</v>
      </c>
      <c r="M1184" s="109" t="str">
        <f t="shared" si="78"/>
        <v>-</v>
      </c>
      <c r="N1184" s="109" t="str">
        <f t="shared" si="78"/>
        <v>-</v>
      </c>
      <c r="O1184" s="109" t="str">
        <f t="shared" si="78"/>
        <v>-</v>
      </c>
      <c r="P1184" s="109" t="str">
        <f t="shared" si="78"/>
        <v>-</v>
      </c>
      <c r="Q1184" s="109" t="str">
        <f t="shared" si="78"/>
        <v>-</v>
      </c>
      <c r="R1184" s="109" t="str">
        <f t="shared" si="78"/>
        <v>-</v>
      </c>
      <c r="S1184" s="109" t="str">
        <f t="shared" si="78"/>
        <v>-</v>
      </c>
      <c r="T1184" s="109" t="str">
        <f t="shared" si="78"/>
        <v>-</v>
      </c>
      <c r="U1184" s="109" t="str">
        <f t="shared" si="78"/>
        <v>-</v>
      </c>
      <c r="V1184" s="109" t="str">
        <f t="shared" si="78"/>
        <v>-</v>
      </c>
      <c r="W1184" s="109" t="str">
        <f t="shared" si="78"/>
        <v>-</v>
      </c>
      <c r="X1184" s="109" t="str">
        <f t="shared" si="78"/>
        <v>-</v>
      </c>
      <c r="Y1184" s="109" t="str">
        <f t="shared" si="78"/>
        <v>-</v>
      </c>
    </row>
    <row r="1186" spans="1:27">
      <c r="A1186" s="120">
        <f>A1171+1</f>
        <v>44799</v>
      </c>
      <c r="B1186" s="118" t="s">
        <v>513</v>
      </c>
      <c r="C1186" s="118" t="s">
        <v>514</v>
      </c>
      <c r="D1186" s="118" t="s">
        <v>515</v>
      </c>
      <c r="E1186" s="118" t="s">
        <v>516</v>
      </c>
      <c r="F1186" s="118" t="s">
        <v>517</v>
      </c>
      <c r="G1186" s="118" t="s">
        <v>518</v>
      </c>
      <c r="H1186" s="118" t="s">
        <v>519</v>
      </c>
      <c r="I1186" s="118" t="s">
        <v>520</v>
      </c>
      <c r="J1186" s="118" t="s">
        <v>521</v>
      </c>
      <c r="K1186" s="118" t="s">
        <v>522</v>
      </c>
      <c r="L1186" s="118" t="s">
        <v>523</v>
      </c>
      <c r="M1186" s="118" t="s">
        <v>524</v>
      </c>
      <c r="N1186" s="118" t="s">
        <v>525</v>
      </c>
      <c r="O1186" s="118" t="s">
        <v>526</v>
      </c>
      <c r="P1186" s="118" t="s">
        <v>527</v>
      </c>
      <c r="Q1186" s="118" t="s">
        <v>528</v>
      </c>
      <c r="R1186" s="118" t="s">
        <v>529</v>
      </c>
      <c r="S1186" s="118" t="s">
        <v>530</v>
      </c>
      <c r="T1186" s="118" t="s">
        <v>531</v>
      </c>
      <c r="U1186" s="118" t="s">
        <v>532</v>
      </c>
      <c r="V1186" s="118" t="s">
        <v>533</v>
      </c>
      <c r="W1186" s="118" t="s">
        <v>534</v>
      </c>
      <c r="X1186" s="118" t="s">
        <v>535</v>
      </c>
      <c r="Y1186" s="118" t="s">
        <v>536</v>
      </c>
    </row>
    <row r="1187" spans="1:27">
      <c r="A1187" s="108" t="s">
        <v>168</v>
      </c>
      <c r="B1187" s="103"/>
      <c r="C1187" s="103"/>
      <c r="D1187" s="103"/>
      <c r="E1187" s="103"/>
      <c r="F1187" s="103"/>
      <c r="G1187" s="103"/>
      <c r="H1187" s="103"/>
      <c r="I1187" s="103"/>
      <c r="J1187" s="103"/>
      <c r="K1187" s="103"/>
      <c r="L1187" s="103"/>
      <c r="M1187" s="103"/>
      <c r="N1187" s="103"/>
      <c r="O1187" s="103"/>
      <c r="P1187" s="103"/>
      <c r="Q1187" s="103"/>
      <c r="R1187" s="103"/>
      <c r="S1187" s="103"/>
      <c r="T1187" s="103"/>
      <c r="U1187" s="103"/>
      <c r="V1187" s="103"/>
      <c r="W1187" s="103"/>
      <c r="X1187" s="103"/>
      <c r="Y1187" s="103"/>
    </row>
    <row r="1188" spans="1:27">
      <c r="A1188" s="108" t="s">
        <v>174</v>
      </c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3"/>
      <c r="O1188" s="103"/>
      <c r="P1188" s="103"/>
      <c r="Q1188" s="103"/>
      <c r="R1188" s="103"/>
      <c r="S1188" s="103"/>
      <c r="T1188" s="103"/>
      <c r="U1188" s="103"/>
      <c r="V1188" s="103"/>
      <c r="W1188" s="103"/>
      <c r="X1188" s="103"/>
      <c r="Y1188" s="103"/>
    </row>
    <row r="1189" spans="1:27">
      <c r="A1189" s="108" t="s">
        <v>176</v>
      </c>
      <c r="B1189" s="103"/>
      <c r="C1189" s="103"/>
      <c r="D1189" s="103"/>
      <c r="E1189" s="103"/>
      <c r="F1189" s="103"/>
      <c r="G1189" s="103"/>
      <c r="H1189" s="103"/>
      <c r="I1189" s="103"/>
      <c r="J1189" s="103"/>
      <c r="K1189" s="103"/>
      <c r="L1189" s="103"/>
      <c r="M1189" s="103"/>
      <c r="N1189" s="103"/>
      <c r="O1189" s="103"/>
      <c r="P1189" s="103"/>
      <c r="Q1189" s="103"/>
      <c r="R1189" s="103"/>
      <c r="S1189" s="103"/>
      <c r="T1189" s="103"/>
      <c r="U1189" s="103"/>
      <c r="V1189" s="103"/>
      <c r="W1189" s="103"/>
      <c r="X1189" s="103"/>
      <c r="Y1189" s="103"/>
    </row>
    <row r="1190" spans="1:27" ht="21">
      <c r="A1190" s="108" t="s">
        <v>181</v>
      </c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3"/>
      <c r="O1190" s="103"/>
      <c r="P1190" s="103"/>
      <c r="Q1190" s="103"/>
      <c r="R1190" s="103"/>
      <c r="S1190" s="103"/>
      <c r="T1190" s="103"/>
      <c r="U1190" s="103"/>
      <c r="V1190" s="103"/>
      <c r="W1190" s="103"/>
      <c r="X1190" s="103"/>
      <c r="Y1190" s="103"/>
      <c r="AA1190" s="116" t="s">
        <v>250</v>
      </c>
    </row>
    <row r="1191" spans="1:27">
      <c r="A1191" s="108" t="s">
        <v>184</v>
      </c>
      <c r="B1191" s="103"/>
      <c r="C1191" s="103"/>
      <c r="D1191" s="103"/>
      <c r="E1191" s="103"/>
      <c r="F1191" s="103"/>
      <c r="G1191" s="103"/>
      <c r="H1191" s="103"/>
      <c r="I1191" s="103"/>
      <c r="J1191" s="103"/>
      <c r="K1191" s="103"/>
      <c r="L1191" s="103"/>
      <c r="M1191" s="103"/>
      <c r="N1191" s="103"/>
      <c r="O1191" s="103"/>
      <c r="P1191" s="103"/>
      <c r="Q1191" s="103"/>
      <c r="R1191" s="103"/>
      <c r="S1191" s="103"/>
      <c r="T1191" s="103"/>
      <c r="U1191" s="103"/>
      <c r="V1191" s="103"/>
      <c r="W1191" s="103"/>
      <c r="X1191" s="103"/>
      <c r="Y1191" s="103"/>
      <c r="AA1191" s="271">
        <f>COUNTIF($B1199:$Y1199,"-")</f>
        <v>24</v>
      </c>
    </row>
    <row r="1192" spans="1:27">
      <c r="A1192" s="108" t="s">
        <v>208</v>
      </c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3"/>
      <c r="O1192" s="103"/>
      <c r="P1192" s="103"/>
      <c r="Q1192" s="103"/>
      <c r="R1192" s="103"/>
      <c r="S1192" s="103"/>
      <c r="T1192" s="103"/>
      <c r="U1192" s="103"/>
      <c r="V1192" s="103"/>
      <c r="W1192" s="103"/>
      <c r="X1192" s="103"/>
      <c r="Y1192" s="103"/>
      <c r="AA1192" s="271"/>
    </row>
    <row r="1193" spans="1:27">
      <c r="A1193" s="108" t="s">
        <v>209</v>
      </c>
      <c r="B1193" s="103"/>
      <c r="C1193" s="103"/>
      <c r="D1193" s="103"/>
      <c r="E1193" s="103"/>
      <c r="F1193" s="103"/>
      <c r="G1193" s="103"/>
      <c r="H1193" s="103"/>
      <c r="I1193" s="103"/>
      <c r="J1193" s="103"/>
      <c r="K1193" s="103"/>
      <c r="L1193" s="103"/>
      <c r="M1193" s="103"/>
      <c r="N1193" s="103"/>
      <c r="O1193" s="103"/>
      <c r="P1193" s="103"/>
      <c r="Q1193" s="103"/>
      <c r="R1193" s="103"/>
      <c r="S1193" s="103"/>
      <c r="T1193" s="103"/>
      <c r="U1193" s="103"/>
      <c r="V1193" s="103"/>
      <c r="W1193" s="103"/>
      <c r="X1193" s="103"/>
      <c r="Y1193" s="103"/>
    </row>
    <row r="1194" spans="1:27">
      <c r="A1194" s="108" t="s">
        <v>198</v>
      </c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3"/>
      <c r="O1194" s="103"/>
      <c r="P1194" s="103"/>
      <c r="Q1194" s="103"/>
      <c r="R1194" s="103"/>
      <c r="S1194" s="103"/>
      <c r="T1194" s="103"/>
      <c r="U1194" s="103"/>
      <c r="V1194" s="103"/>
      <c r="W1194" s="103"/>
      <c r="X1194" s="103"/>
      <c r="Y1194" s="103"/>
    </row>
    <row r="1195" spans="1:27">
      <c r="A1195" s="108" t="s">
        <v>200</v>
      </c>
      <c r="B1195" s="103"/>
      <c r="C1195" s="103"/>
      <c r="D1195" s="103"/>
      <c r="E1195" s="103"/>
      <c r="F1195" s="103"/>
      <c r="G1195" s="103"/>
      <c r="H1195" s="103"/>
      <c r="I1195" s="103"/>
      <c r="J1195" s="103"/>
      <c r="K1195" s="103"/>
      <c r="L1195" s="103"/>
      <c r="M1195" s="103"/>
      <c r="N1195" s="103"/>
      <c r="O1195" s="103"/>
      <c r="P1195" s="103"/>
      <c r="Q1195" s="103"/>
      <c r="R1195" s="103"/>
      <c r="S1195" s="103"/>
      <c r="T1195" s="103"/>
      <c r="U1195" s="103"/>
      <c r="V1195" s="103"/>
      <c r="W1195" s="103"/>
      <c r="X1195" s="103"/>
      <c r="Y1195" s="103"/>
    </row>
    <row r="1196" spans="1:27">
      <c r="A1196" s="108" t="s">
        <v>201</v>
      </c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3"/>
      <c r="O1196" s="103"/>
      <c r="P1196" s="103"/>
      <c r="Q1196" s="103"/>
      <c r="R1196" s="103"/>
      <c r="S1196" s="103"/>
      <c r="T1196" s="103"/>
      <c r="U1196" s="103"/>
      <c r="V1196" s="103"/>
      <c r="W1196" s="103"/>
      <c r="X1196" s="103"/>
      <c r="Y1196" s="103"/>
    </row>
    <row r="1197" spans="1:27">
      <c r="A1197" s="108" t="s">
        <v>202</v>
      </c>
      <c r="B1197" s="103"/>
      <c r="C1197" s="103"/>
      <c r="D1197" s="103"/>
      <c r="E1197" s="103"/>
      <c r="F1197" s="103"/>
      <c r="G1197" s="103"/>
      <c r="H1197" s="103"/>
      <c r="I1197" s="103"/>
      <c r="J1197" s="103"/>
      <c r="K1197" s="103"/>
      <c r="L1197" s="103"/>
      <c r="M1197" s="103"/>
      <c r="N1197" s="103"/>
      <c r="O1197" s="103"/>
      <c r="P1197" s="103"/>
      <c r="Q1197" s="103"/>
      <c r="R1197" s="103"/>
      <c r="S1197" s="103"/>
      <c r="T1197" s="103"/>
      <c r="U1197" s="103"/>
      <c r="V1197" s="103"/>
      <c r="W1197" s="103"/>
      <c r="X1197" s="103"/>
      <c r="Y1197" s="103"/>
    </row>
    <row r="1198" spans="1:27">
      <c r="A1198" s="108" t="s">
        <v>203</v>
      </c>
    </row>
    <row r="1199" spans="1:27">
      <c r="A1199" s="110" t="s">
        <v>204</v>
      </c>
      <c r="B1199" s="109" t="str">
        <f t="shared" ref="B1199:Y1199" si="79">IF(COUNTA(B1187:B1198)=0,"-",COUNTA(B1187:B1198)/12)</f>
        <v>-</v>
      </c>
      <c r="C1199" s="109" t="str">
        <f t="shared" si="79"/>
        <v>-</v>
      </c>
      <c r="D1199" s="109" t="str">
        <f t="shared" si="79"/>
        <v>-</v>
      </c>
      <c r="E1199" s="109" t="str">
        <f t="shared" si="79"/>
        <v>-</v>
      </c>
      <c r="F1199" s="109" t="str">
        <f t="shared" si="79"/>
        <v>-</v>
      </c>
      <c r="G1199" s="109" t="str">
        <f t="shared" si="79"/>
        <v>-</v>
      </c>
      <c r="H1199" s="109" t="str">
        <f t="shared" si="79"/>
        <v>-</v>
      </c>
      <c r="I1199" s="109" t="str">
        <f t="shared" si="79"/>
        <v>-</v>
      </c>
      <c r="J1199" s="109" t="str">
        <f t="shared" si="79"/>
        <v>-</v>
      </c>
      <c r="K1199" s="109" t="str">
        <f t="shared" si="79"/>
        <v>-</v>
      </c>
      <c r="L1199" s="109" t="str">
        <f t="shared" si="79"/>
        <v>-</v>
      </c>
      <c r="M1199" s="109" t="str">
        <f t="shared" si="79"/>
        <v>-</v>
      </c>
      <c r="N1199" s="109" t="str">
        <f t="shared" si="79"/>
        <v>-</v>
      </c>
      <c r="O1199" s="109" t="str">
        <f t="shared" si="79"/>
        <v>-</v>
      </c>
      <c r="P1199" s="109" t="str">
        <f t="shared" si="79"/>
        <v>-</v>
      </c>
      <c r="Q1199" s="109" t="str">
        <f t="shared" si="79"/>
        <v>-</v>
      </c>
      <c r="R1199" s="109" t="str">
        <f t="shared" si="79"/>
        <v>-</v>
      </c>
      <c r="S1199" s="109" t="str">
        <f t="shared" si="79"/>
        <v>-</v>
      </c>
      <c r="T1199" s="109" t="str">
        <f t="shared" si="79"/>
        <v>-</v>
      </c>
      <c r="U1199" s="109" t="str">
        <f t="shared" si="79"/>
        <v>-</v>
      </c>
      <c r="V1199" s="109" t="str">
        <f t="shared" si="79"/>
        <v>-</v>
      </c>
      <c r="W1199" s="109" t="str">
        <f t="shared" si="79"/>
        <v>-</v>
      </c>
      <c r="X1199" s="109" t="str">
        <f t="shared" si="79"/>
        <v>-</v>
      </c>
      <c r="Y1199" s="109" t="str">
        <f t="shared" si="79"/>
        <v>-</v>
      </c>
    </row>
    <row r="1201" spans="1:27">
      <c r="A1201" s="120">
        <f>A1186+1</f>
        <v>44800</v>
      </c>
      <c r="B1201" s="118" t="s">
        <v>513</v>
      </c>
      <c r="C1201" s="118" t="s">
        <v>514</v>
      </c>
      <c r="D1201" s="118" t="s">
        <v>515</v>
      </c>
      <c r="E1201" s="118" t="s">
        <v>516</v>
      </c>
      <c r="F1201" s="118" t="s">
        <v>517</v>
      </c>
      <c r="G1201" s="118" t="s">
        <v>518</v>
      </c>
      <c r="H1201" s="118" t="s">
        <v>519</v>
      </c>
      <c r="I1201" s="118" t="s">
        <v>520</v>
      </c>
      <c r="J1201" s="118" t="s">
        <v>521</v>
      </c>
      <c r="K1201" s="118" t="s">
        <v>522</v>
      </c>
      <c r="L1201" s="118" t="s">
        <v>523</v>
      </c>
      <c r="M1201" s="118" t="s">
        <v>524</v>
      </c>
      <c r="N1201" s="118" t="s">
        <v>525</v>
      </c>
      <c r="O1201" s="118" t="s">
        <v>526</v>
      </c>
      <c r="P1201" s="118" t="s">
        <v>527</v>
      </c>
      <c r="Q1201" s="118" t="s">
        <v>528</v>
      </c>
      <c r="R1201" s="118" t="s">
        <v>529</v>
      </c>
      <c r="S1201" s="118" t="s">
        <v>530</v>
      </c>
      <c r="T1201" s="118" t="s">
        <v>531</v>
      </c>
      <c r="U1201" s="118" t="s">
        <v>532</v>
      </c>
      <c r="V1201" s="118" t="s">
        <v>533</v>
      </c>
      <c r="W1201" s="118" t="s">
        <v>534</v>
      </c>
      <c r="X1201" s="118" t="s">
        <v>535</v>
      </c>
      <c r="Y1201" s="118" t="s">
        <v>536</v>
      </c>
    </row>
    <row r="1202" spans="1:27">
      <c r="A1202" s="108" t="s">
        <v>168</v>
      </c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3"/>
      <c r="N1202" s="103"/>
      <c r="O1202" s="103"/>
      <c r="P1202" s="103"/>
      <c r="Q1202" s="103"/>
      <c r="R1202" s="103"/>
      <c r="S1202" s="103"/>
      <c r="T1202" s="103"/>
      <c r="U1202" s="103"/>
      <c r="V1202" s="103"/>
      <c r="W1202" s="103"/>
      <c r="X1202" s="103"/>
      <c r="Y1202" s="103"/>
    </row>
    <row r="1203" spans="1:27">
      <c r="A1203" s="108" t="s">
        <v>174</v>
      </c>
      <c r="B1203" s="103"/>
      <c r="C1203" s="103"/>
      <c r="D1203" s="103"/>
      <c r="E1203" s="103"/>
      <c r="F1203" s="103"/>
      <c r="G1203" s="103"/>
      <c r="H1203" s="103"/>
      <c r="I1203" s="103"/>
      <c r="J1203" s="103"/>
      <c r="K1203" s="103"/>
      <c r="L1203" s="103"/>
      <c r="M1203" s="103"/>
      <c r="N1203" s="103"/>
      <c r="O1203" s="103"/>
      <c r="P1203" s="103"/>
      <c r="Q1203" s="103"/>
      <c r="R1203" s="103"/>
      <c r="S1203" s="103"/>
      <c r="T1203" s="103"/>
      <c r="U1203" s="103"/>
      <c r="V1203" s="103"/>
      <c r="W1203" s="103"/>
      <c r="X1203" s="103"/>
      <c r="Y1203" s="103"/>
    </row>
    <row r="1204" spans="1:27">
      <c r="A1204" s="108" t="s">
        <v>176</v>
      </c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3"/>
      <c r="O1204" s="103"/>
      <c r="P1204" s="103"/>
      <c r="Q1204" s="103"/>
      <c r="R1204" s="103"/>
      <c r="S1204" s="103"/>
      <c r="T1204" s="103"/>
      <c r="U1204" s="103"/>
      <c r="V1204" s="103"/>
      <c r="W1204" s="103"/>
      <c r="X1204" s="103"/>
      <c r="Y1204" s="103"/>
    </row>
    <row r="1205" spans="1:27" ht="21">
      <c r="A1205" s="108" t="s">
        <v>181</v>
      </c>
      <c r="B1205" s="103"/>
      <c r="C1205" s="103"/>
      <c r="D1205" s="103"/>
      <c r="E1205" s="103"/>
      <c r="F1205" s="103"/>
      <c r="G1205" s="103"/>
      <c r="H1205" s="103"/>
      <c r="I1205" s="103"/>
      <c r="J1205" s="103"/>
      <c r="K1205" s="103"/>
      <c r="L1205" s="103"/>
      <c r="M1205" s="103"/>
      <c r="N1205" s="103"/>
      <c r="O1205" s="103"/>
      <c r="P1205" s="103"/>
      <c r="Q1205" s="103"/>
      <c r="R1205" s="103"/>
      <c r="S1205" s="103"/>
      <c r="T1205" s="103"/>
      <c r="U1205" s="103"/>
      <c r="V1205" s="103"/>
      <c r="W1205" s="103"/>
      <c r="X1205" s="103"/>
      <c r="Y1205" s="103"/>
      <c r="AA1205" s="116" t="s">
        <v>250</v>
      </c>
    </row>
    <row r="1206" spans="1:27">
      <c r="A1206" s="108" t="s">
        <v>184</v>
      </c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3"/>
      <c r="O1206" s="103"/>
      <c r="P1206" s="103"/>
      <c r="Q1206" s="103"/>
      <c r="R1206" s="103"/>
      <c r="S1206" s="103"/>
      <c r="T1206" s="103"/>
      <c r="U1206" s="103"/>
      <c r="V1206" s="103"/>
      <c r="W1206" s="103"/>
      <c r="X1206" s="103"/>
      <c r="Y1206" s="103"/>
      <c r="AA1206" s="271">
        <f>COUNTIF($B1214:$Y1214,"-")</f>
        <v>24</v>
      </c>
    </row>
    <row r="1207" spans="1:27">
      <c r="A1207" s="108" t="s">
        <v>208</v>
      </c>
      <c r="B1207" s="103"/>
      <c r="C1207" s="103"/>
      <c r="D1207" s="103"/>
      <c r="E1207" s="103"/>
      <c r="F1207" s="103"/>
      <c r="G1207" s="103"/>
      <c r="H1207" s="103"/>
      <c r="I1207" s="103"/>
      <c r="J1207" s="103"/>
      <c r="K1207" s="103"/>
      <c r="L1207" s="103"/>
      <c r="M1207" s="103"/>
      <c r="N1207" s="103"/>
      <c r="O1207" s="103"/>
      <c r="P1207" s="103"/>
      <c r="Q1207" s="103"/>
      <c r="R1207" s="103"/>
      <c r="S1207" s="103"/>
      <c r="T1207" s="103"/>
      <c r="U1207" s="103"/>
      <c r="V1207" s="103"/>
      <c r="W1207" s="103"/>
      <c r="X1207" s="103"/>
      <c r="Y1207" s="103"/>
      <c r="AA1207" s="271"/>
    </row>
    <row r="1208" spans="1:27">
      <c r="A1208" s="108" t="s">
        <v>209</v>
      </c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3"/>
      <c r="N1208" s="103"/>
      <c r="O1208" s="103"/>
      <c r="P1208" s="103"/>
      <c r="Q1208" s="103"/>
      <c r="R1208" s="103"/>
      <c r="S1208" s="103"/>
      <c r="T1208" s="103"/>
      <c r="U1208" s="103"/>
      <c r="V1208" s="103"/>
      <c r="W1208" s="103"/>
      <c r="X1208" s="103"/>
      <c r="Y1208" s="103"/>
    </row>
    <row r="1209" spans="1:27">
      <c r="A1209" s="108" t="s">
        <v>198</v>
      </c>
      <c r="B1209" s="103"/>
      <c r="C1209" s="103"/>
      <c r="D1209" s="103"/>
      <c r="E1209" s="103"/>
      <c r="F1209" s="103"/>
      <c r="G1209" s="103"/>
      <c r="H1209" s="103"/>
      <c r="I1209" s="103"/>
      <c r="J1209" s="103"/>
      <c r="K1209" s="103"/>
      <c r="L1209" s="103"/>
      <c r="M1209" s="103"/>
      <c r="N1209" s="103"/>
      <c r="O1209" s="103"/>
      <c r="P1209" s="103"/>
      <c r="Q1209" s="103"/>
      <c r="R1209" s="103"/>
      <c r="S1209" s="103"/>
      <c r="T1209" s="103"/>
      <c r="U1209" s="103"/>
      <c r="V1209" s="103"/>
      <c r="W1209" s="103"/>
      <c r="X1209" s="103"/>
      <c r="Y1209" s="103"/>
    </row>
    <row r="1210" spans="1:27">
      <c r="A1210" s="108" t="s">
        <v>200</v>
      </c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3"/>
      <c r="M1210" s="103"/>
      <c r="N1210" s="103"/>
      <c r="O1210" s="103"/>
      <c r="P1210" s="103"/>
      <c r="Q1210" s="103"/>
      <c r="R1210" s="103"/>
      <c r="S1210" s="103"/>
      <c r="T1210" s="103"/>
      <c r="U1210" s="103"/>
      <c r="V1210" s="103"/>
      <c r="W1210" s="103"/>
      <c r="X1210" s="103"/>
      <c r="Y1210" s="103"/>
    </row>
    <row r="1211" spans="1:27">
      <c r="A1211" s="108" t="s">
        <v>201</v>
      </c>
      <c r="B1211" s="103"/>
      <c r="C1211" s="103"/>
      <c r="D1211" s="103"/>
      <c r="E1211" s="103"/>
      <c r="F1211" s="103"/>
      <c r="G1211" s="103"/>
      <c r="H1211" s="103"/>
      <c r="I1211" s="103"/>
      <c r="J1211" s="103"/>
      <c r="K1211" s="103"/>
      <c r="L1211" s="103"/>
      <c r="M1211" s="103"/>
      <c r="N1211" s="103"/>
      <c r="O1211" s="103"/>
      <c r="P1211" s="103"/>
      <c r="Q1211" s="103"/>
      <c r="R1211" s="103"/>
      <c r="S1211" s="103"/>
      <c r="T1211" s="103"/>
      <c r="U1211" s="103"/>
      <c r="V1211" s="103"/>
      <c r="W1211" s="103"/>
      <c r="X1211" s="103"/>
      <c r="Y1211" s="103"/>
    </row>
    <row r="1212" spans="1:27">
      <c r="A1212" s="108" t="s">
        <v>202</v>
      </c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3"/>
      <c r="M1212" s="103"/>
      <c r="N1212" s="103"/>
      <c r="O1212" s="103"/>
      <c r="P1212" s="103"/>
      <c r="Q1212" s="103"/>
      <c r="R1212" s="103"/>
      <c r="S1212" s="103"/>
      <c r="T1212" s="103"/>
      <c r="U1212" s="103"/>
      <c r="V1212" s="103"/>
      <c r="W1212" s="103"/>
      <c r="X1212" s="103"/>
      <c r="Y1212" s="103"/>
    </row>
    <row r="1213" spans="1:27">
      <c r="A1213" s="108" t="s">
        <v>203</v>
      </c>
    </row>
    <row r="1214" spans="1:27">
      <c r="A1214" s="110" t="s">
        <v>204</v>
      </c>
      <c r="B1214" s="109" t="str">
        <f t="shared" ref="B1214:Y1214" si="80">IF(COUNTA(B1202:B1213)=0,"-",COUNTA(B1202:B1213)/12)</f>
        <v>-</v>
      </c>
      <c r="C1214" s="109" t="str">
        <f t="shared" si="80"/>
        <v>-</v>
      </c>
      <c r="D1214" s="109" t="str">
        <f t="shared" si="80"/>
        <v>-</v>
      </c>
      <c r="E1214" s="109" t="str">
        <f t="shared" si="80"/>
        <v>-</v>
      </c>
      <c r="F1214" s="109" t="str">
        <f t="shared" si="80"/>
        <v>-</v>
      </c>
      <c r="G1214" s="109" t="str">
        <f t="shared" si="80"/>
        <v>-</v>
      </c>
      <c r="H1214" s="109" t="str">
        <f t="shared" si="80"/>
        <v>-</v>
      </c>
      <c r="I1214" s="109" t="str">
        <f t="shared" si="80"/>
        <v>-</v>
      </c>
      <c r="J1214" s="109" t="str">
        <f t="shared" si="80"/>
        <v>-</v>
      </c>
      <c r="K1214" s="109" t="str">
        <f t="shared" si="80"/>
        <v>-</v>
      </c>
      <c r="L1214" s="109" t="str">
        <f t="shared" si="80"/>
        <v>-</v>
      </c>
      <c r="M1214" s="109" t="str">
        <f t="shared" si="80"/>
        <v>-</v>
      </c>
      <c r="N1214" s="109" t="str">
        <f t="shared" si="80"/>
        <v>-</v>
      </c>
      <c r="O1214" s="109" t="str">
        <f t="shared" si="80"/>
        <v>-</v>
      </c>
      <c r="P1214" s="109" t="str">
        <f t="shared" si="80"/>
        <v>-</v>
      </c>
      <c r="Q1214" s="109" t="str">
        <f t="shared" si="80"/>
        <v>-</v>
      </c>
      <c r="R1214" s="109" t="str">
        <f t="shared" si="80"/>
        <v>-</v>
      </c>
      <c r="S1214" s="109" t="str">
        <f t="shared" si="80"/>
        <v>-</v>
      </c>
      <c r="T1214" s="109" t="str">
        <f t="shared" si="80"/>
        <v>-</v>
      </c>
      <c r="U1214" s="109" t="str">
        <f t="shared" si="80"/>
        <v>-</v>
      </c>
      <c r="V1214" s="109" t="str">
        <f t="shared" si="80"/>
        <v>-</v>
      </c>
      <c r="W1214" s="109" t="str">
        <f t="shared" si="80"/>
        <v>-</v>
      </c>
      <c r="X1214" s="109" t="str">
        <f t="shared" si="80"/>
        <v>-</v>
      </c>
      <c r="Y1214" s="109" t="str">
        <f t="shared" si="80"/>
        <v>-</v>
      </c>
    </row>
    <row r="1216" spans="1:27">
      <c r="A1216" s="120">
        <f>A1201+1</f>
        <v>44801</v>
      </c>
      <c r="B1216" s="118" t="s">
        <v>513</v>
      </c>
      <c r="C1216" s="118" t="s">
        <v>514</v>
      </c>
      <c r="D1216" s="118" t="s">
        <v>515</v>
      </c>
      <c r="E1216" s="118" t="s">
        <v>516</v>
      </c>
      <c r="F1216" s="118" t="s">
        <v>517</v>
      </c>
      <c r="G1216" s="118" t="s">
        <v>518</v>
      </c>
      <c r="H1216" s="118" t="s">
        <v>519</v>
      </c>
      <c r="I1216" s="118" t="s">
        <v>520</v>
      </c>
      <c r="J1216" s="118" t="s">
        <v>521</v>
      </c>
      <c r="K1216" s="118" t="s">
        <v>522</v>
      </c>
      <c r="L1216" s="118" t="s">
        <v>523</v>
      </c>
      <c r="M1216" s="118" t="s">
        <v>524</v>
      </c>
      <c r="N1216" s="118" t="s">
        <v>525</v>
      </c>
      <c r="O1216" s="118" t="s">
        <v>526</v>
      </c>
      <c r="P1216" s="118" t="s">
        <v>527</v>
      </c>
      <c r="Q1216" s="118" t="s">
        <v>528</v>
      </c>
      <c r="R1216" s="118" t="s">
        <v>529</v>
      </c>
      <c r="S1216" s="118" t="s">
        <v>530</v>
      </c>
      <c r="T1216" s="118" t="s">
        <v>531</v>
      </c>
      <c r="U1216" s="118" t="s">
        <v>532</v>
      </c>
      <c r="V1216" s="118" t="s">
        <v>533</v>
      </c>
      <c r="W1216" s="118" t="s">
        <v>534</v>
      </c>
      <c r="X1216" s="118" t="s">
        <v>535</v>
      </c>
      <c r="Y1216" s="118" t="s">
        <v>536</v>
      </c>
    </row>
    <row r="1217" spans="1:27">
      <c r="A1217" s="108" t="s">
        <v>168</v>
      </c>
      <c r="B1217" s="103"/>
      <c r="C1217" s="103"/>
      <c r="D1217" s="103"/>
      <c r="E1217" s="103"/>
      <c r="F1217" s="103"/>
      <c r="G1217" s="103"/>
      <c r="H1217" s="103"/>
      <c r="I1217" s="103"/>
      <c r="J1217" s="103"/>
      <c r="K1217" s="103"/>
      <c r="L1217" s="103"/>
      <c r="M1217" s="103"/>
      <c r="N1217" s="103"/>
      <c r="O1217" s="103"/>
      <c r="P1217" s="103"/>
      <c r="Q1217" s="103"/>
      <c r="R1217" s="103"/>
      <c r="S1217" s="103"/>
      <c r="T1217" s="103"/>
      <c r="U1217" s="103"/>
      <c r="V1217" s="103"/>
      <c r="W1217" s="103"/>
      <c r="X1217" s="103"/>
      <c r="Y1217" s="103"/>
    </row>
    <row r="1218" spans="1:27">
      <c r="A1218" s="108" t="s">
        <v>174</v>
      </c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3"/>
      <c r="O1218" s="103"/>
      <c r="P1218" s="103"/>
      <c r="Q1218" s="103"/>
      <c r="R1218" s="103"/>
      <c r="S1218" s="103"/>
      <c r="T1218" s="103"/>
      <c r="U1218" s="103"/>
      <c r="V1218" s="103"/>
      <c r="W1218" s="103"/>
      <c r="X1218" s="103"/>
      <c r="Y1218" s="103"/>
    </row>
    <row r="1219" spans="1:27">
      <c r="A1219" s="108" t="s">
        <v>176</v>
      </c>
      <c r="B1219" s="103"/>
      <c r="C1219" s="103"/>
      <c r="D1219" s="103"/>
      <c r="E1219" s="103"/>
      <c r="F1219" s="103"/>
      <c r="G1219" s="103"/>
      <c r="H1219" s="103"/>
      <c r="I1219" s="103"/>
      <c r="J1219" s="103"/>
      <c r="K1219" s="103"/>
      <c r="L1219" s="103"/>
      <c r="M1219" s="103"/>
      <c r="N1219" s="103"/>
      <c r="O1219" s="103"/>
      <c r="P1219" s="103"/>
      <c r="Q1219" s="103"/>
      <c r="R1219" s="103"/>
      <c r="S1219" s="103"/>
      <c r="T1219" s="103"/>
      <c r="U1219" s="103"/>
      <c r="V1219" s="103"/>
      <c r="W1219" s="103"/>
      <c r="X1219" s="103"/>
      <c r="Y1219" s="103"/>
    </row>
    <row r="1220" spans="1:27" ht="21">
      <c r="A1220" s="108" t="s">
        <v>181</v>
      </c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3"/>
      <c r="O1220" s="103"/>
      <c r="P1220" s="103"/>
      <c r="Q1220" s="103"/>
      <c r="R1220" s="103"/>
      <c r="S1220" s="103"/>
      <c r="T1220" s="103"/>
      <c r="U1220" s="103"/>
      <c r="V1220" s="103"/>
      <c r="W1220" s="103"/>
      <c r="X1220" s="103"/>
      <c r="Y1220" s="103"/>
      <c r="AA1220" s="116" t="s">
        <v>250</v>
      </c>
    </row>
    <row r="1221" spans="1:27">
      <c r="A1221" s="108" t="s">
        <v>184</v>
      </c>
      <c r="B1221" s="103"/>
      <c r="C1221" s="103"/>
      <c r="D1221" s="103"/>
      <c r="E1221" s="103"/>
      <c r="F1221" s="103"/>
      <c r="G1221" s="103"/>
      <c r="H1221" s="103"/>
      <c r="I1221" s="103"/>
      <c r="J1221" s="103"/>
      <c r="K1221" s="103"/>
      <c r="L1221" s="103"/>
      <c r="M1221" s="103"/>
      <c r="N1221" s="103"/>
      <c r="O1221" s="103"/>
      <c r="P1221" s="103"/>
      <c r="Q1221" s="103"/>
      <c r="R1221" s="103"/>
      <c r="S1221" s="103"/>
      <c r="T1221" s="103"/>
      <c r="U1221" s="103"/>
      <c r="V1221" s="103"/>
      <c r="W1221" s="103"/>
      <c r="X1221" s="103"/>
      <c r="Y1221" s="103"/>
      <c r="AA1221" s="271">
        <f>COUNTIF($B1229:$Y1229,"-")</f>
        <v>24</v>
      </c>
    </row>
    <row r="1222" spans="1:27">
      <c r="A1222" s="108" t="s">
        <v>208</v>
      </c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3"/>
      <c r="O1222" s="103"/>
      <c r="P1222" s="103"/>
      <c r="Q1222" s="103"/>
      <c r="R1222" s="103"/>
      <c r="S1222" s="103"/>
      <c r="T1222" s="103"/>
      <c r="U1222" s="103"/>
      <c r="V1222" s="103"/>
      <c r="W1222" s="103"/>
      <c r="X1222" s="103"/>
      <c r="Y1222" s="103"/>
      <c r="AA1222" s="271"/>
    </row>
    <row r="1223" spans="1:27">
      <c r="A1223" s="108" t="s">
        <v>209</v>
      </c>
      <c r="B1223" s="103"/>
      <c r="C1223" s="103"/>
      <c r="D1223" s="103"/>
      <c r="E1223" s="103"/>
      <c r="F1223" s="103"/>
      <c r="G1223" s="103"/>
      <c r="H1223" s="103"/>
      <c r="I1223" s="103"/>
      <c r="J1223" s="103"/>
      <c r="K1223" s="103"/>
      <c r="L1223" s="103"/>
      <c r="M1223" s="103"/>
      <c r="N1223" s="103"/>
      <c r="O1223" s="103"/>
      <c r="P1223" s="103"/>
      <c r="Q1223" s="103"/>
      <c r="R1223" s="103"/>
      <c r="S1223" s="103"/>
      <c r="T1223" s="103"/>
      <c r="U1223" s="103"/>
      <c r="V1223" s="103"/>
      <c r="W1223" s="103"/>
      <c r="X1223" s="103"/>
      <c r="Y1223" s="103"/>
    </row>
    <row r="1224" spans="1:27">
      <c r="A1224" s="108" t="s">
        <v>198</v>
      </c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3"/>
      <c r="O1224" s="103"/>
      <c r="P1224" s="103"/>
      <c r="Q1224" s="103"/>
      <c r="R1224" s="103"/>
      <c r="S1224" s="103"/>
      <c r="T1224" s="103"/>
      <c r="U1224" s="103"/>
      <c r="V1224" s="103"/>
      <c r="W1224" s="103"/>
      <c r="X1224" s="103"/>
      <c r="Y1224" s="103"/>
    </row>
    <row r="1225" spans="1:27">
      <c r="A1225" s="108" t="s">
        <v>200</v>
      </c>
      <c r="B1225" s="103"/>
      <c r="C1225" s="103"/>
      <c r="D1225" s="103"/>
      <c r="E1225" s="103"/>
      <c r="F1225" s="103"/>
      <c r="G1225" s="103"/>
      <c r="H1225" s="103"/>
      <c r="I1225" s="103"/>
      <c r="J1225" s="103"/>
      <c r="K1225" s="103"/>
      <c r="L1225" s="103"/>
      <c r="M1225" s="103"/>
      <c r="N1225" s="103"/>
      <c r="O1225" s="103"/>
      <c r="P1225" s="103"/>
      <c r="Q1225" s="103"/>
      <c r="R1225" s="103"/>
      <c r="S1225" s="103"/>
      <c r="T1225" s="103"/>
      <c r="U1225" s="103"/>
      <c r="V1225" s="103"/>
      <c r="W1225" s="103"/>
      <c r="X1225" s="103"/>
      <c r="Y1225" s="103"/>
    </row>
    <row r="1226" spans="1:27">
      <c r="A1226" s="108" t="s">
        <v>201</v>
      </c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3"/>
      <c r="N1226" s="103"/>
      <c r="O1226" s="103"/>
      <c r="P1226" s="103"/>
      <c r="Q1226" s="103"/>
      <c r="R1226" s="103"/>
      <c r="S1226" s="103"/>
      <c r="T1226" s="103"/>
      <c r="U1226" s="103"/>
      <c r="V1226" s="103"/>
      <c r="W1226" s="103"/>
      <c r="X1226" s="103"/>
      <c r="Y1226" s="103"/>
    </row>
    <row r="1227" spans="1:27">
      <c r="A1227" s="108" t="s">
        <v>202</v>
      </c>
      <c r="B1227" s="103"/>
      <c r="C1227" s="103"/>
      <c r="D1227" s="103"/>
      <c r="E1227" s="103"/>
      <c r="F1227" s="103"/>
      <c r="G1227" s="103"/>
      <c r="H1227" s="103"/>
      <c r="I1227" s="103"/>
      <c r="J1227" s="103"/>
      <c r="K1227" s="103"/>
      <c r="L1227" s="103"/>
      <c r="M1227" s="103"/>
      <c r="N1227" s="103"/>
      <c r="O1227" s="103"/>
      <c r="P1227" s="103"/>
      <c r="Q1227" s="103"/>
      <c r="R1227" s="103"/>
      <c r="S1227" s="103"/>
      <c r="T1227" s="103"/>
      <c r="U1227" s="103"/>
      <c r="V1227" s="103"/>
      <c r="W1227" s="103"/>
      <c r="X1227" s="103"/>
      <c r="Y1227" s="103"/>
    </row>
    <row r="1228" spans="1:27">
      <c r="A1228" s="108" t="s">
        <v>203</v>
      </c>
    </row>
    <row r="1229" spans="1:27">
      <c r="A1229" s="110" t="s">
        <v>204</v>
      </c>
      <c r="B1229" s="109" t="str">
        <f t="shared" ref="B1229:Y1229" si="81">IF(COUNTA(B1217:B1228)=0,"-",COUNTA(B1217:B1228)/12)</f>
        <v>-</v>
      </c>
      <c r="C1229" s="109" t="str">
        <f t="shared" si="81"/>
        <v>-</v>
      </c>
      <c r="D1229" s="109" t="str">
        <f t="shared" si="81"/>
        <v>-</v>
      </c>
      <c r="E1229" s="109" t="str">
        <f t="shared" si="81"/>
        <v>-</v>
      </c>
      <c r="F1229" s="109" t="str">
        <f t="shared" si="81"/>
        <v>-</v>
      </c>
      <c r="G1229" s="109" t="str">
        <f t="shared" si="81"/>
        <v>-</v>
      </c>
      <c r="H1229" s="109" t="str">
        <f t="shared" si="81"/>
        <v>-</v>
      </c>
      <c r="I1229" s="109" t="str">
        <f t="shared" si="81"/>
        <v>-</v>
      </c>
      <c r="J1229" s="109" t="str">
        <f t="shared" si="81"/>
        <v>-</v>
      </c>
      <c r="K1229" s="109" t="str">
        <f t="shared" si="81"/>
        <v>-</v>
      </c>
      <c r="L1229" s="109" t="str">
        <f t="shared" si="81"/>
        <v>-</v>
      </c>
      <c r="M1229" s="109" t="str">
        <f t="shared" si="81"/>
        <v>-</v>
      </c>
      <c r="N1229" s="109" t="str">
        <f t="shared" si="81"/>
        <v>-</v>
      </c>
      <c r="O1229" s="109" t="str">
        <f t="shared" si="81"/>
        <v>-</v>
      </c>
      <c r="P1229" s="109" t="str">
        <f t="shared" si="81"/>
        <v>-</v>
      </c>
      <c r="Q1229" s="109" t="str">
        <f t="shared" si="81"/>
        <v>-</v>
      </c>
      <c r="R1229" s="109" t="str">
        <f t="shared" si="81"/>
        <v>-</v>
      </c>
      <c r="S1229" s="109" t="str">
        <f t="shared" si="81"/>
        <v>-</v>
      </c>
      <c r="T1229" s="109" t="str">
        <f t="shared" si="81"/>
        <v>-</v>
      </c>
      <c r="U1229" s="109" t="str">
        <f t="shared" si="81"/>
        <v>-</v>
      </c>
      <c r="V1229" s="109" t="str">
        <f t="shared" si="81"/>
        <v>-</v>
      </c>
      <c r="W1229" s="109" t="str">
        <f t="shared" si="81"/>
        <v>-</v>
      </c>
      <c r="X1229" s="109" t="str">
        <f t="shared" si="81"/>
        <v>-</v>
      </c>
      <c r="Y1229" s="109" t="str">
        <f t="shared" si="81"/>
        <v>-</v>
      </c>
    </row>
    <row r="1231" spans="1:27">
      <c r="A1231" s="120">
        <f>A1216+1</f>
        <v>44802</v>
      </c>
      <c r="B1231" s="118" t="s">
        <v>513</v>
      </c>
      <c r="C1231" s="118" t="s">
        <v>514</v>
      </c>
      <c r="D1231" s="118" t="s">
        <v>515</v>
      </c>
      <c r="E1231" s="118" t="s">
        <v>516</v>
      </c>
      <c r="F1231" s="118" t="s">
        <v>517</v>
      </c>
      <c r="G1231" s="118" t="s">
        <v>518</v>
      </c>
      <c r="H1231" s="118" t="s">
        <v>519</v>
      </c>
      <c r="I1231" s="118" t="s">
        <v>520</v>
      </c>
      <c r="J1231" s="118" t="s">
        <v>521</v>
      </c>
      <c r="K1231" s="118" t="s">
        <v>522</v>
      </c>
      <c r="L1231" s="118" t="s">
        <v>523</v>
      </c>
      <c r="M1231" s="118" t="s">
        <v>524</v>
      </c>
      <c r="N1231" s="118" t="s">
        <v>525</v>
      </c>
      <c r="O1231" s="118" t="s">
        <v>526</v>
      </c>
      <c r="P1231" s="118" t="s">
        <v>527</v>
      </c>
      <c r="Q1231" s="118" t="s">
        <v>528</v>
      </c>
      <c r="R1231" s="118" t="s">
        <v>529</v>
      </c>
      <c r="S1231" s="118" t="s">
        <v>530</v>
      </c>
      <c r="T1231" s="118" t="s">
        <v>531</v>
      </c>
      <c r="U1231" s="118" t="s">
        <v>532</v>
      </c>
      <c r="V1231" s="118" t="s">
        <v>533</v>
      </c>
      <c r="W1231" s="118" t="s">
        <v>534</v>
      </c>
      <c r="X1231" s="118" t="s">
        <v>535</v>
      </c>
      <c r="Y1231" s="118" t="s">
        <v>536</v>
      </c>
    </row>
    <row r="1232" spans="1:27">
      <c r="A1232" s="108" t="s">
        <v>168</v>
      </c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3"/>
      <c r="N1232" s="103"/>
      <c r="O1232" s="103"/>
      <c r="P1232" s="103"/>
      <c r="Q1232" s="103"/>
      <c r="R1232" s="103"/>
      <c r="S1232" s="103"/>
      <c r="T1232" s="103"/>
      <c r="U1232" s="103"/>
      <c r="V1232" s="103"/>
      <c r="W1232" s="103"/>
      <c r="X1232" s="103"/>
      <c r="Y1232" s="103"/>
    </row>
    <row r="1233" spans="1:27">
      <c r="A1233" s="108" t="s">
        <v>174</v>
      </c>
      <c r="B1233" s="103"/>
      <c r="C1233" s="103"/>
      <c r="D1233" s="103"/>
      <c r="E1233" s="103"/>
      <c r="F1233" s="103"/>
      <c r="G1233" s="103"/>
      <c r="H1233" s="103"/>
      <c r="I1233" s="103"/>
      <c r="J1233" s="103"/>
      <c r="K1233" s="103"/>
      <c r="L1233" s="103"/>
      <c r="M1233" s="103"/>
      <c r="N1233" s="103"/>
      <c r="O1233" s="103"/>
      <c r="P1233" s="103"/>
      <c r="Q1233" s="103"/>
      <c r="R1233" s="103"/>
      <c r="S1233" s="103"/>
      <c r="T1233" s="103"/>
      <c r="U1233" s="103"/>
      <c r="V1233" s="103"/>
      <c r="W1233" s="103"/>
      <c r="X1233" s="103"/>
      <c r="Y1233" s="103"/>
    </row>
    <row r="1234" spans="1:27">
      <c r="A1234" s="108" t="s">
        <v>176</v>
      </c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3"/>
      <c r="N1234" s="103"/>
      <c r="O1234" s="103"/>
      <c r="P1234" s="103"/>
      <c r="Q1234" s="103"/>
      <c r="R1234" s="103"/>
      <c r="S1234" s="103"/>
      <c r="T1234" s="103"/>
      <c r="U1234" s="103"/>
      <c r="V1234" s="103"/>
      <c r="W1234" s="103"/>
      <c r="X1234" s="103"/>
      <c r="Y1234" s="103"/>
    </row>
    <row r="1235" spans="1:27" ht="21">
      <c r="A1235" s="108" t="s">
        <v>181</v>
      </c>
      <c r="B1235" s="103"/>
      <c r="C1235" s="103"/>
      <c r="D1235" s="103"/>
      <c r="E1235" s="103"/>
      <c r="F1235" s="103"/>
      <c r="G1235" s="103"/>
      <c r="H1235" s="103"/>
      <c r="I1235" s="103"/>
      <c r="J1235" s="103"/>
      <c r="K1235" s="103"/>
      <c r="L1235" s="103"/>
      <c r="M1235" s="103"/>
      <c r="N1235" s="103"/>
      <c r="O1235" s="103"/>
      <c r="P1235" s="103"/>
      <c r="Q1235" s="103"/>
      <c r="R1235" s="103"/>
      <c r="S1235" s="103"/>
      <c r="T1235" s="103"/>
      <c r="U1235" s="103"/>
      <c r="V1235" s="103"/>
      <c r="W1235" s="103"/>
      <c r="X1235" s="103"/>
      <c r="Y1235" s="103"/>
      <c r="AA1235" s="116" t="s">
        <v>250</v>
      </c>
    </row>
    <row r="1236" spans="1:27">
      <c r="A1236" s="108" t="s">
        <v>184</v>
      </c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3"/>
      <c r="N1236" s="103"/>
      <c r="O1236" s="103"/>
      <c r="P1236" s="103"/>
      <c r="Q1236" s="103"/>
      <c r="R1236" s="103"/>
      <c r="S1236" s="103"/>
      <c r="T1236" s="103"/>
      <c r="U1236" s="103"/>
      <c r="V1236" s="103"/>
      <c r="W1236" s="103"/>
      <c r="X1236" s="103"/>
      <c r="Y1236" s="103"/>
      <c r="AA1236" s="271">
        <f>COUNTIF($B1244:$Y1244,"-")</f>
        <v>24</v>
      </c>
    </row>
    <row r="1237" spans="1:27">
      <c r="A1237" s="108" t="s">
        <v>208</v>
      </c>
      <c r="B1237" s="103"/>
      <c r="C1237" s="103"/>
      <c r="D1237" s="103"/>
      <c r="E1237" s="103"/>
      <c r="F1237" s="103"/>
      <c r="G1237" s="103"/>
      <c r="H1237" s="103"/>
      <c r="I1237" s="103"/>
      <c r="J1237" s="103"/>
      <c r="K1237" s="103"/>
      <c r="L1237" s="103"/>
      <c r="M1237" s="103"/>
      <c r="N1237" s="103"/>
      <c r="O1237" s="103"/>
      <c r="P1237" s="103"/>
      <c r="Q1237" s="103"/>
      <c r="R1237" s="103"/>
      <c r="S1237" s="103"/>
      <c r="T1237" s="103"/>
      <c r="U1237" s="103"/>
      <c r="V1237" s="103"/>
      <c r="W1237" s="103"/>
      <c r="X1237" s="103"/>
      <c r="Y1237" s="103"/>
      <c r="AA1237" s="271"/>
    </row>
    <row r="1238" spans="1:27">
      <c r="A1238" s="108" t="s">
        <v>209</v>
      </c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3"/>
      <c r="N1238" s="103"/>
      <c r="O1238" s="103"/>
      <c r="P1238" s="103"/>
      <c r="Q1238" s="103"/>
      <c r="R1238" s="103"/>
      <c r="S1238" s="103"/>
      <c r="T1238" s="103"/>
      <c r="U1238" s="103"/>
      <c r="V1238" s="103"/>
      <c r="W1238" s="103"/>
      <c r="X1238" s="103"/>
      <c r="Y1238" s="103"/>
    </row>
    <row r="1239" spans="1:27">
      <c r="A1239" s="108" t="s">
        <v>198</v>
      </c>
      <c r="B1239" s="103"/>
      <c r="C1239" s="103"/>
      <c r="D1239" s="103"/>
      <c r="E1239" s="103"/>
      <c r="F1239" s="103"/>
      <c r="G1239" s="103"/>
      <c r="H1239" s="103"/>
      <c r="I1239" s="103"/>
      <c r="J1239" s="103"/>
      <c r="K1239" s="103"/>
      <c r="L1239" s="103"/>
      <c r="M1239" s="103"/>
      <c r="N1239" s="103"/>
      <c r="O1239" s="103"/>
      <c r="P1239" s="103"/>
      <c r="Q1239" s="103"/>
      <c r="R1239" s="103"/>
      <c r="S1239" s="103"/>
      <c r="T1239" s="103"/>
      <c r="U1239" s="103"/>
      <c r="V1239" s="103"/>
      <c r="W1239" s="103"/>
      <c r="X1239" s="103"/>
      <c r="Y1239" s="103"/>
    </row>
    <row r="1240" spans="1:27">
      <c r="A1240" s="108" t="s">
        <v>200</v>
      </c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3"/>
      <c r="M1240" s="103"/>
      <c r="N1240" s="103"/>
      <c r="O1240" s="103"/>
      <c r="P1240" s="103"/>
      <c r="Q1240" s="103"/>
      <c r="R1240" s="103"/>
      <c r="S1240" s="103"/>
      <c r="T1240" s="103"/>
      <c r="U1240" s="103"/>
      <c r="V1240" s="103"/>
      <c r="W1240" s="103"/>
      <c r="X1240" s="103"/>
      <c r="Y1240" s="103"/>
    </row>
    <row r="1241" spans="1:27">
      <c r="A1241" s="108" t="s">
        <v>201</v>
      </c>
      <c r="B1241" s="103"/>
      <c r="C1241" s="103"/>
      <c r="D1241" s="103"/>
      <c r="E1241" s="103"/>
      <c r="F1241" s="103"/>
      <c r="G1241" s="103"/>
      <c r="H1241" s="103"/>
      <c r="I1241" s="103"/>
      <c r="J1241" s="103"/>
      <c r="K1241" s="103"/>
      <c r="L1241" s="103"/>
      <c r="M1241" s="103"/>
      <c r="N1241" s="103"/>
      <c r="O1241" s="103"/>
      <c r="P1241" s="103"/>
      <c r="Q1241" s="103"/>
      <c r="R1241" s="103"/>
      <c r="S1241" s="103"/>
      <c r="T1241" s="103"/>
      <c r="U1241" s="103"/>
      <c r="V1241" s="103"/>
      <c r="W1241" s="103"/>
      <c r="X1241" s="103"/>
      <c r="Y1241" s="103"/>
    </row>
    <row r="1242" spans="1:27">
      <c r="A1242" s="108" t="s">
        <v>202</v>
      </c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3"/>
      <c r="N1242" s="103"/>
      <c r="O1242" s="103"/>
      <c r="P1242" s="103"/>
      <c r="Q1242" s="103"/>
      <c r="R1242" s="103"/>
      <c r="S1242" s="103"/>
      <c r="T1242" s="103"/>
      <c r="U1242" s="103"/>
      <c r="V1242" s="103"/>
      <c r="W1242" s="103"/>
      <c r="X1242" s="103"/>
      <c r="Y1242" s="103"/>
    </row>
    <row r="1243" spans="1:27">
      <c r="A1243" s="108" t="s">
        <v>203</v>
      </c>
    </row>
    <row r="1244" spans="1:27">
      <c r="A1244" s="110" t="s">
        <v>204</v>
      </c>
      <c r="B1244" s="109" t="str">
        <f t="shared" ref="B1244:Y1244" si="82">IF(COUNTA(B1232:B1243)=0,"-",COUNTA(B1232:B1243)/12)</f>
        <v>-</v>
      </c>
      <c r="C1244" s="109" t="str">
        <f t="shared" si="82"/>
        <v>-</v>
      </c>
      <c r="D1244" s="109" t="str">
        <f t="shared" si="82"/>
        <v>-</v>
      </c>
      <c r="E1244" s="109" t="str">
        <f t="shared" si="82"/>
        <v>-</v>
      </c>
      <c r="F1244" s="109" t="str">
        <f t="shared" si="82"/>
        <v>-</v>
      </c>
      <c r="G1244" s="109" t="str">
        <f t="shared" si="82"/>
        <v>-</v>
      </c>
      <c r="H1244" s="109" t="str">
        <f t="shared" si="82"/>
        <v>-</v>
      </c>
      <c r="I1244" s="109" t="str">
        <f t="shared" si="82"/>
        <v>-</v>
      </c>
      <c r="J1244" s="109" t="str">
        <f t="shared" si="82"/>
        <v>-</v>
      </c>
      <c r="K1244" s="109" t="str">
        <f t="shared" si="82"/>
        <v>-</v>
      </c>
      <c r="L1244" s="109" t="str">
        <f t="shared" si="82"/>
        <v>-</v>
      </c>
      <c r="M1244" s="109" t="str">
        <f t="shared" si="82"/>
        <v>-</v>
      </c>
      <c r="N1244" s="109" t="str">
        <f t="shared" si="82"/>
        <v>-</v>
      </c>
      <c r="O1244" s="109" t="str">
        <f t="shared" si="82"/>
        <v>-</v>
      </c>
      <c r="P1244" s="109" t="str">
        <f t="shared" si="82"/>
        <v>-</v>
      </c>
      <c r="Q1244" s="109" t="str">
        <f t="shared" si="82"/>
        <v>-</v>
      </c>
      <c r="R1244" s="109" t="str">
        <f t="shared" si="82"/>
        <v>-</v>
      </c>
      <c r="S1244" s="109" t="str">
        <f t="shared" si="82"/>
        <v>-</v>
      </c>
      <c r="T1244" s="109" t="str">
        <f t="shared" si="82"/>
        <v>-</v>
      </c>
      <c r="U1244" s="109" t="str">
        <f t="shared" si="82"/>
        <v>-</v>
      </c>
      <c r="V1244" s="109" t="str">
        <f t="shared" si="82"/>
        <v>-</v>
      </c>
      <c r="W1244" s="109" t="str">
        <f t="shared" si="82"/>
        <v>-</v>
      </c>
      <c r="X1244" s="109" t="str">
        <f t="shared" si="82"/>
        <v>-</v>
      </c>
      <c r="Y1244" s="109" t="str">
        <f t="shared" si="82"/>
        <v>-</v>
      </c>
    </row>
    <row r="1246" spans="1:27">
      <c r="A1246" s="120">
        <f>A1231+1</f>
        <v>44803</v>
      </c>
      <c r="B1246" s="118" t="s">
        <v>513</v>
      </c>
      <c r="C1246" s="118" t="s">
        <v>514</v>
      </c>
      <c r="D1246" s="118" t="s">
        <v>515</v>
      </c>
      <c r="E1246" s="118" t="s">
        <v>516</v>
      </c>
      <c r="F1246" s="118" t="s">
        <v>517</v>
      </c>
      <c r="G1246" s="118" t="s">
        <v>518</v>
      </c>
      <c r="H1246" s="118" t="s">
        <v>519</v>
      </c>
      <c r="I1246" s="118" t="s">
        <v>520</v>
      </c>
      <c r="J1246" s="118" t="s">
        <v>521</v>
      </c>
      <c r="K1246" s="118" t="s">
        <v>522</v>
      </c>
      <c r="L1246" s="118" t="s">
        <v>523</v>
      </c>
      <c r="M1246" s="118" t="s">
        <v>524</v>
      </c>
      <c r="N1246" s="118" t="s">
        <v>525</v>
      </c>
      <c r="O1246" s="118" t="s">
        <v>526</v>
      </c>
      <c r="P1246" s="118" t="s">
        <v>527</v>
      </c>
      <c r="Q1246" s="118" t="s">
        <v>528</v>
      </c>
      <c r="R1246" s="118" t="s">
        <v>529</v>
      </c>
      <c r="S1246" s="118" t="s">
        <v>530</v>
      </c>
      <c r="T1246" s="118" t="s">
        <v>531</v>
      </c>
      <c r="U1246" s="118" t="s">
        <v>532</v>
      </c>
      <c r="V1246" s="118" t="s">
        <v>533</v>
      </c>
      <c r="W1246" s="118" t="s">
        <v>534</v>
      </c>
      <c r="X1246" s="118" t="s">
        <v>535</v>
      </c>
      <c r="Y1246" s="118" t="s">
        <v>536</v>
      </c>
    </row>
    <row r="1247" spans="1:27">
      <c r="A1247" s="108" t="s">
        <v>168</v>
      </c>
      <c r="B1247" s="103"/>
      <c r="C1247" s="103"/>
      <c r="D1247" s="103"/>
      <c r="E1247" s="103"/>
      <c r="F1247" s="103"/>
      <c r="G1247" s="103"/>
      <c r="H1247" s="103"/>
      <c r="I1247" s="103"/>
      <c r="J1247" s="103"/>
      <c r="K1247" s="103"/>
      <c r="L1247" s="103"/>
      <c r="M1247" s="103"/>
      <c r="N1247" s="103"/>
      <c r="O1247" s="103"/>
      <c r="P1247" s="103"/>
      <c r="Q1247" s="103"/>
      <c r="R1247" s="103"/>
      <c r="S1247" s="103"/>
      <c r="T1247" s="103"/>
      <c r="U1247" s="103"/>
      <c r="V1247" s="103"/>
      <c r="W1247" s="103"/>
      <c r="X1247" s="103"/>
      <c r="Y1247" s="103"/>
    </row>
    <row r="1248" spans="1:27">
      <c r="A1248" s="108" t="s">
        <v>174</v>
      </c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3"/>
      <c r="O1248" s="103"/>
      <c r="P1248" s="103"/>
      <c r="Q1248" s="103"/>
      <c r="R1248" s="103"/>
      <c r="S1248" s="103"/>
      <c r="T1248" s="103"/>
      <c r="U1248" s="103"/>
      <c r="V1248" s="103"/>
      <c r="W1248" s="103"/>
      <c r="X1248" s="103"/>
      <c r="Y1248" s="103"/>
    </row>
    <row r="1249" spans="1:27">
      <c r="A1249" s="108" t="s">
        <v>176</v>
      </c>
      <c r="B1249" s="103"/>
      <c r="C1249" s="103"/>
      <c r="D1249" s="103"/>
      <c r="E1249" s="103"/>
      <c r="F1249" s="103"/>
      <c r="G1249" s="103"/>
      <c r="H1249" s="103"/>
      <c r="I1249" s="103"/>
      <c r="J1249" s="103"/>
      <c r="K1249" s="103"/>
      <c r="L1249" s="103"/>
      <c r="M1249" s="103"/>
      <c r="N1249" s="103"/>
      <c r="O1249" s="103"/>
      <c r="P1249" s="103"/>
      <c r="Q1249" s="103"/>
      <c r="R1249" s="103"/>
      <c r="S1249" s="103"/>
      <c r="T1249" s="103"/>
      <c r="U1249" s="103"/>
      <c r="V1249" s="103"/>
      <c r="W1249" s="103"/>
      <c r="X1249" s="103"/>
      <c r="Y1249" s="103"/>
    </row>
    <row r="1250" spans="1:27" ht="21">
      <c r="A1250" s="108" t="s">
        <v>181</v>
      </c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3"/>
      <c r="O1250" s="103"/>
      <c r="P1250" s="103"/>
      <c r="Q1250" s="103"/>
      <c r="R1250" s="103"/>
      <c r="S1250" s="103"/>
      <c r="T1250" s="103"/>
      <c r="U1250" s="103"/>
      <c r="V1250" s="103"/>
      <c r="W1250" s="103"/>
      <c r="X1250" s="103"/>
      <c r="Y1250" s="103"/>
      <c r="AA1250" s="116" t="s">
        <v>250</v>
      </c>
    </row>
    <row r="1251" spans="1:27">
      <c r="A1251" s="108" t="s">
        <v>184</v>
      </c>
      <c r="B1251" s="103"/>
      <c r="C1251" s="103"/>
      <c r="D1251" s="103"/>
      <c r="E1251" s="103"/>
      <c r="F1251" s="103"/>
      <c r="G1251" s="103"/>
      <c r="H1251" s="103"/>
      <c r="I1251" s="103"/>
      <c r="J1251" s="103"/>
      <c r="K1251" s="103"/>
      <c r="L1251" s="103"/>
      <c r="M1251" s="103"/>
      <c r="N1251" s="103"/>
      <c r="O1251" s="103"/>
      <c r="P1251" s="103"/>
      <c r="Q1251" s="103"/>
      <c r="R1251" s="103"/>
      <c r="S1251" s="103"/>
      <c r="T1251" s="103"/>
      <c r="U1251" s="103"/>
      <c r="V1251" s="103"/>
      <c r="W1251" s="103"/>
      <c r="X1251" s="103"/>
      <c r="Y1251" s="103"/>
      <c r="AA1251" s="271">
        <f>COUNTIF($B1259:$Y1259,"-")</f>
        <v>24</v>
      </c>
    </row>
    <row r="1252" spans="1:27">
      <c r="A1252" s="108" t="s">
        <v>208</v>
      </c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3"/>
      <c r="O1252" s="103"/>
      <c r="P1252" s="103"/>
      <c r="Q1252" s="103"/>
      <c r="R1252" s="103"/>
      <c r="S1252" s="103"/>
      <c r="T1252" s="103"/>
      <c r="U1252" s="103"/>
      <c r="V1252" s="103"/>
      <c r="W1252" s="103"/>
      <c r="X1252" s="103"/>
      <c r="Y1252" s="103"/>
      <c r="AA1252" s="271"/>
    </row>
    <row r="1253" spans="1:27">
      <c r="A1253" s="108" t="s">
        <v>209</v>
      </c>
      <c r="B1253" s="103"/>
      <c r="C1253" s="103"/>
      <c r="D1253" s="103"/>
      <c r="E1253" s="103"/>
      <c r="F1253" s="103"/>
      <c r="G1253" s="103"/>
      <c r="H1253" s="103"/>
      <c r="I1253" s="103"/>
      <c r="J1253" s="103"/>
      <c r="K1253" s="103"/>
      <c r="L1253" s="103"/>
      <c r="M1253" s="103"/>
      <c r="N1253" s="103"/>
      <c r="O1253" s="103"/>
      <c r="P1253" s="103"/>
      <c r="Q1253" s="103"/>
      <c r="R1253" s="103"/>
      <c r="S1253" s="103"/>
      <c r="T1253" s="103"/>
      <c r="U1253" s="103"/>
      <c r="V1253" s="103"/>
      <c r="W1253" s="103"/>
      <c r="X1253" s="103"/>
      <c r="Y1253" s="103"/>
    </row>
    <row r="1254" spans="1:27">
      <c r="A1254" s="108" t="s">
        <v>198</v>
      </c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3"/>
      <c r="O1254" s="103"/>
      <c r="P1254" s="103"/>
      <c r="Q1254" s="103"/>
      <c r="R1254" s="103"/>
      <c r="S1254" s="103"/>
      <c r="T1254" s="103"/>
      <c r="U1254" s="103"/>
      <c r="V1254" s="103"/>
      <c r="W1254" s="103"/>
      <c r="X1254" s="103"/>
      <c r="Y1254" s="103"/>
    </row>
    <row r="1255" spans="1:27">
      <c r="A1255" s="108" t="s">
        <v>200</v>
      </c>
      <c r="B1255" s="103"/>
      <c r="C1255" s="103"/>
      <c r="D1255" s="103"/>
      <c r="E1255" s="103"/>
      <c r="F1255" s="103"/>
      <c r="G1255" s="103"/>
      <c r="H1255" s="103"/>
      <c r="I1255" s="103"/>
      <c r="J1255" s="103"/>
      <c r="K1255" s="103"/>
      <c r="L1255" s="103"/>
      <c r="M1255" s="103"/>
      <c r="N1255" s="103"/>
      <c r="O1255" s="103"/>
      <c r="P1255" s="103"/>
      <c r="Q1255" s="103"/>
      <c r="R1255" s="103"/>
      <c r="S1255" s="103"/>
      <c r="T1255" s="103"/>
      <c r="U1255" s="103"/>
      <c r="V1255" s="103"/>
      <c r="W1255" s="103"/>
      <c r="X1255" s="103"/>
      <c r="Y1255" s="103"/>
    </row>
    <row r="1256" spans="1:27">
      <c r="A1256" s="108" t="s">
        <v>201</v>
      </c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3"/>
      <c r="N1256" s="103"/>
      <c r="O1256" s="103"/>
      <c r="P1256" s="103"/>
      <c r="Q1256" s="103"/>
      <c r="R1256" s="103"/>
      <c r="S1256" s="103"/>
      <c r="T1256" s="103"/>
      <c r="U1256" s="103"/>
      <c r="V1256" s="103"/>
      <c r="W1256" s="103"/>
      <c r="X1256" s="103"/>
      <c r="Y1256" s="103"/>
    </row>
    <row r="1257" spans="1:27">
      <c r="A1257" s="108" t="s">
        <v>202</v>
      </c>
      <c r="B1257" s="103"/>
      <c r="C1257" s="103"/>
      <c r="D1257" s="103"/>
      <c r="E1257" s="103"/>
      <c r="F1257" s="103"/>
      <c r="G1257" s="103"/>
      <c r="H1257" s="103"/>
      <c r="I1257" s="103"/>
      <c r="J1257" s="103"/>
      <c r="K1257" s="103"/>
      <c r="L1257" s="103"/>
      <c r="M1257" s="103"/>
      <c r="N1257" s="103"/>
      <c r="O1257" s="103"/>
      <c r="P1257" s="103"/>
      <c r="Q1257" s="103"/>
      <c r="R1257" s="103"/>
      <c r="S1257" s="103"/>
      <c r="T1257" s="103"/>
      <c r="U1257" s="103"/>
      <c r="V1257" s="103"/>
      <c r="W1257" s="103"/>
      <c r="X1257" s="103"/>
      <c r="Y1257" s="103"/>
    </row>
    <row r="1258" spans="1:27">
      <c r="A1258" s="108" t="s">
        <v>203</v>
      </c>
    </row>
    <row r="1259" spans="1:27">
      <c r="A1259" s="110" t="s">
        <v>204</v>
      </c>
      <c r="B1259" s="109" t="str">
        <f t="shared" ref="B1259:Y1259" si="83">IF(COUNTA(B1247:B1258)=0,"-",COUNTA(B1247:B1258)/12)</f>
        <v>-</v>
      </c>
      <c r="C1259" s="109" t="str">
        <f t="shared" si="83"/>
        <v>-</v>
      </c>
      <c r="D1259" s="109" t="str">
        <f t="shared" si="83"/>
        <v>-</v>
      </c>
      <c r="E1259" s="109" t="str">
        <f t="shared" si="83"/>
        <v>-</v>
      </c>
      <c r="F1259" s="109" t="str">
        <f t="shared" si="83"/>
        <v>-</v>
      </c>
      <c r="G1259" s="109" t="str">
        <f t="shared" si="83"/>
        <v>-</v>
      </c>
      <c r="H1259" s="109" t="str">
        <f t="shared" si="83"/>
        <v>-</v>
      </c>
      <c r="I1259" s="109" t="str">
        <f t="shared" si="83"/>
        <v>-</v>
      </c>
      <c r="J1259" s="109" t="str">
        <f t="shared" si="83"/>
        <v>-</v>
      </c>
      <c r="K1259" s="109" t="str">
        <f t="shared" si="83"/>
        <v>-</v>
      </c>
      <c r="L1259" s="109" t="str">
        <f t="shared" si="83"/>
        <v>-</v>
      </c>
      <c r="M1259" s="109" t="str">
        <f t="shared" si="83"/>
        <v>-</v>
      </c>
      <c r="N1259" s="109" t="str">
        <f t="shared" si="83"/>
        <v>-</v>
      </c>
      <c r="O1259" s="109" t="str">
        <f t="shared" si="83"/>
        <v>-</v>
      </c>
      <c r="P1259" s="109" t="str">
        <f t="shared" si="83"/>
        <v>-</v>
      </c>
      <c r="Q1259" s="109" t="str">
        <f t="shared" si="83"/>
        <v>-</v>
      </c>
      <c r="R1259" s="109" t="str">
        <f t="shared" si="83"/>
        <v>-</v>
      </c>
      <c r="S1259" s="109" t="str">
        <f t="shared" si="83"/>
        <v>-</v>
      </c>
      <c r="T1259" s="109" t="str">
        <f t="shared" si="83"/>
        <v>-</v>
      </c>
      <c r="U1259" s="109" t="str">
        <f t="shared" si="83"/>
        <v>-</v>
      </c>
      <c r="V1259" s="109" t="str">
        <f t="shared" si="83"/>
        <v>-</v>
      </c>
      <c r="W1259" s="109" t="str">
        <f t="shared" si="83"/>
        <v>-</v>
      </c>
      <c r="X1259" s="109" t="str">
        <f t="shared" si="83"/>
        <v>-</v>
      </c>
      <c r="Y1259" s="109" t="str">
        <f t="shared" si="83"/>
        <v>-</v>
      </c>
    </row>
    <row r="1261" spans="1:27">
      <c r="A1261" s="120">
        <f>A1246+1</f>
        <v>44804</v>
      </c>
      <c r="B1261" s="118" t="s">
        <v>513</v>
      </c>
      <c r="C1261" s="118" t="s">
        <v>514</v>
      </c>
      <c r="D1261" s="118" t="s">
        <v>515</v>
      </c>
      <c r="E1261" s="118" t="s">
        <v>516</v>
      </c>
      <c r="F1261" s="118" t="s">
        <v>517</v>
      </c>
      <c r="G1261" s="118" t="s">
        <v>518</v>
      </c>
      <c r="H1261" s="118" t="s">
        <v>519</v>
      </c>
      <c r="I1261" s="118" t="s">
        <v>520</v>
      </c>
      <c r="J1261" s="118" t="s">
        <v>521</v>
      </c>
      <c r="K1261" s="118" t="s">
        <v>522</v>
      </c>
      <c r="L1261" s="118" t="s">
        <v>523</v>
      </c>
      <c r="M1261" s="118" t="s">
        <v>524</v>
      </c>
      <c r="N1261" s="118" t="s">
        <v>525</v>
      </c>
      <c r="O1261" s="118" t="s">
        <v>526</v>
      </c>
      <c r="P1261" s="118" t="s">
        <v>527</v>
      </c>
      <c r="Q1261" s="118" t="s">
        <v>528</v>
      </c>
      <c r="R1261" s="118" t="s">
        <v>529</v>
      </c>
      <c r="S1261" s="118" t="s">
        <v>530</v>
      </c>
      <c r="T1261" s="118" t="s">
        <v>531</v>
      </c>
      <c r="U1261" s="118" t="s">
        <v>532</v>
      </c>
      <c r="V1261" s="118" t="s">
        <v>533</v>
      </c>
      <c r="W1261" s="118" t="s">
        <v>534</v>
      </c>
      <c r="X1261" s="118" t="s">
        <v>535</v>
      </c>
      <c r="Y1261" s="118" t="s">
        <v>536</v>
      </c>
    </row>
    <row r="1262" spans="1:27">
      <c r="A1262" s="108" t="s">
        <v>168</v>
      </c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3"/>
      <c r="N1262" s="103"/>
      <c r="O1262" s="103"/>
      <c r="P1262" s="103"/>
      <c r="Q1262" s="103"/>
      <c r="R1262" s="103"/>
      <c r="S1262" s="103"/>
      <c r="T1262" s="103"/>
      <c r="U1262" s="103"/>
      <c r="V1262" s="103"/>
      <c r="W1262" s="103"/>
      <c r="X1262" s="103"/>
      <c r="Y1262" s="103"/>
    </row>
    <row r="1263" spans="1:27">
      <c r="A1263" s="108" t="s">
        <v>174</v>
      </c>
      <c r="B1263" s="103"/>
      <c r="C1263" s="103"/>
      <c r="D1263" s="103"/>
      <c r="E1263" s="103"/>
      <c r="F1263" s="103"/>
      <c r="G1263" s="103"/>
      <c r="H1263" s="103"/>
      <c r="I1263" s="103"/>
      <c r="J1263" s="103"/>
      <c r="K1263" s="103"/>
      <c r="L1263" s="103"/>
      <c r="M1263" s="103"/>
      <c r="N1263" s="103"/>
      <c r="O1263" s="103"/>
      <c r="P1263" s="103"/>
      <c r="Q1263" s="103"/>
      <c r="R1263" s="103"/>
      <c r="S1263" s="103"/>
      <c r="T1263" s="103"/>
      <c r="U1263" s="103"/>
      <c r="V1263" s="103"/>
      <c r="W1263" s="103"/>
      <c r="X1263" s="103"/>
      <c r="Y1263" s="103"/>
    </row>
    <row r="1264" spans="1:27">
      <c r="A1264" s="108" t="s">
        <v>176</v>
      </c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3"/>
      <c r="N1264" s="103"/>
      <c r="O1264" s="103"/>
      <c r="P1264" s="103"/>
      <c r="Q1264" s="103"/>
      <c r="R1264" s="103"/>
      <c r="S1264" s="103"/>
      <c r="T1264" s="103"/>
      <c r="U1264" s="103"/>
      <c r="V1264" s="103"/>
      <c r="W1264" s="103"/>
      <c r="X1264" s="103"/>
      <c r="Y1264" s="103"/>
    </row>
    <row r="1265" spans="1:27" ht="21">
      <c r="A1265" s="108" t="s">
        <v>181</v>
      </c>
      <c r="B1265" s="103"/>
      <c r="C1265" s="103"/>
      <c r="D1265" s="103"/>
      <c r="E1265" s="103"/>
      <c r="F1265" s="103"/>
      <c r="G1265" s="103"/>
      <c r="H1265" s="103"/>
      <c r="I1265" s="103"/>
      <c r="J1265" s="103"/>
      <c r="K1265" s="103"/>
      <c r="L1265" s="103"/>
      <c r="M1265" s="103"/>
      <c r="N1265" s="103"/>
      <c r="O1265" s="103"/>
      <c r="P1265" s="103"/>
      <c r="Q1265" s="103"/>
      <c r="R1265" s="103"/>
      <c r="S1265" s="103"/>
      <c r="T1265" s="103"/>
      <c r="U1265" s="103"/>
      <c r="V1265" s="103"/>
      <c r="W1265" s="103"/>
      <c r="X1265" s="103"/>
      <c r="Y1265" s="103"/>
      <c r="AA1265" s="116" t="s">
        <v>250</v>
      </c>
    </row>
    <row r="1266" spans="1:27">
      <c r="A1266" s="108" t="s">
        <v>184</v>
      </c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3"/>
      <c r="N1266" s="103"/>
      <c r="O1266" s="103"/>
      <c r="P1266" s="103"/>
      <c r="Q1266" s="103"/>
      <c r="R1266" s="103"/>
      <c r="S1266" s="103"/>
      <c r="T1266" s="103"/>
      <c r="U1266" s="103"/>
      <c r="V1266" s="103"/>
      <c r="W1266" s="103"/>
      <c r="X1266" s="103"/>
      <c r="Y1266" s="103"/>
      <c r="AA1266" s="271">
        <f>COUNTIF($B1274:$Y1274,"-")</f>
        <v>24</v>
      </c>
    </row>
    <row r="1267" spans="1:27">
      <c r="A1267" s="108" t="s">
        <v>208</v>
      </c>
      <c r="B1267" s="103"/>
      <c r="C1267" s="103"/>
      <c r="D1267" s="103"/>
      <c r="E1267" s="103"/>
      <c r="F1267" s="103"/>
      <c r="G1267" s="103"/>
      <c r="H1267" s="103"/>
      <c r="I1267" s="103"/>
      <c r="J1267" s="103"/>
      <c r="K1267" s="103"/>
      <c r="L1267" s="103"/>
      <c r="M1267" s="103"/>
      <c r="N1267" s="103"/>
      <c r="O1267" s="103"/>
      <c r="P1267" s="103"/>
      <c r="Q1267" s="103"/>
      <c r="R1267" s="103"/>
      <c r="S1267" s="103"/>
      <c r="T1267" s="103"/>
      <c r="U1267" s="103"/>
      <c r="V1267" s="103"/>
      <c r="W1267" s="103"/>
      <c r="X1267" s="103"/>
      <c r="Y1267" s="103"/>
      <c r="AA1267" s="271"/>
    </row>
    <row r="1268" spans="1:27">
      <c r="A1268" s="108" t="s">
        <v>209</v>
      </c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3"/>
      <c r="N1268" s="103"/>
      <c r="O1268" s="103"/>
      <c r="P1268" s="103"/>
      <c r="Q1268" s="103"/>
      <c r="R1268" s="103"/>
      <c r="S1268" s="103"/>
      <c r="T1268" s="103"/>
      <c r="U1268" s="103"/>
      <c r="V1268" s="103"/>
      <c r="W1268" s="103"/>
      <c r="X1268" s="103"/>
      <c r="Y1268" s="103"/>
    </row>
    <row r="1269" spans="1:27">
      <c r="A1269" s="108" t="s">
        <v>198</v>
      </c>
      <c r="B1269" s="103"/>
      <c r="C1269" s="103"/>
      <c r="D1269" s="103"/>
      <c r="E1269" s="103"/>
      <c r="F1269" s="103"/>
      <c r="G1269" s="103"/>
      <c r="H1269" s="103"/>
      <c r="I1269" s="103"/>
      <c r="J1269" s="103"/>
      <c r="K1269" s="103"/>
      <c r="L1269" s="103"/>
      <c r="M1269" s="103"/>
      <c r="N1269" s="103"/>
      <c r="O1269" s="103"/>
      <c r="P1269" s="103"/>
      <c r="Q1269" s="103"/>
      <c r="R1269" s="103"/>
      <c r="S1269" s="103"/>
      <c r="T1269" s="103"/>
      <c r="U1269" s="103"/>
      <c r="V1269" s="103"/>
      <c r="W1269" s="103"/>
      <c r="X1269" s="103"/>
      <c r="Y1269" s="103"/>
    </row>
    <row r="1270" spans="1:27">
      <c r="A1270" s="108" t="s">
        <v>200</v>
      </c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3"/>
      <c r="M1270" s="103"/>
      <c r="N1270" s="103"/>
      <c r="O1270" s="103"/>
      <c r="P1270" s="103"/>
      <c r="Q1270" s="103"/>
      <c r="R1270" s="103"/>
      <c r="S1270" s="103"/>
      <c r="T1270" s="103"/>
      <c r="U1270" s="103"/>
      <c r="V1270" s="103"/>
      <c r="W1270" s="103"/>
      <c r="X1270" s="103"/>
      <c r="Y1270" s="103"/>
    </row>
    <row r="1271" spans="1:27">
      <c r="A1271" s="108" t="s">
        <v>201</v>
      </c>
      <c r="B1271" s="103"/>
      <c r="C1271" s="103"/>
      <c r="D1271" s="103"/>
      <c r="E1271" s="103"/>
      <c r="F1271" s="103"/>
      <c r="G1271" s="103"/>
      <c r="H1271" s="103"/>
      <c r="I1271" s="103"/>
      <c r="J1271" s="103"/>
      <c r="K1271" s="103"/>
      <c r="L1271" s="103"/>
      <c r="M1271" s="103"/>
      <c r="N1271" s="103"/>
      <c r="O1271" s="103"/>
      <c r="P1271" s="103"/>
      <c r="Q1271" s="103"/>
      <c r="R1271" s="103"/>
      <c r="S1271" s="103"/>
      <c r="T1271" s="103"/>
      <c r="U1271" s="103"/>
      <c r="V1271" s="103"/>
      <c r="W1271" s="103"/>
      <c r="X1271" s="103"/>
      <c r="Y1271" s="103"/>
    </row>
    <row r="1272" spans="1:27">
      <c r="A1272" s="108" t="s">
        <v>202</v>
      </c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3"/>
      <c r="M1272" s="103"/>
      <c r="N1272" s="103"/>
      <c r="O1272" s="103"/>
      <c r="P1272" s="103"/>
      <c r="Q1272" s="103"/>
      <c r="R1272" s="103"/>
      <c r="S1272" s="103"/>
      <c r="T1272" s="103"/>
      <c r="U1272" s="103"/>
      <c r="V1272" s="103"/>
      <c r="W1272" s="103"/>
      <c r="X1272" s="103"/>
      <c r="Y1272" s="103"/>
    </row>
    <row r="1273" spans="1:27">
      <c r="A1273" s="108" t="s">
        <v>203</v>
      </c>
    </row>
    <row r="1274" spans="1:27">
      <c r="A1274" s="110" t="s">
        <v>204</v>
      </c>
      <c r="B1274" s="109" t="str">
        <f t="shared" ref="B1274:Y1274" si="84">IF(COUNTA(B1262:B1273)=0,"-",COUNTA(B1262:B1273)/12)</f>
        <v>-</v>
      </c>
      <c r="C1274" s="109" t="str">
        <f t="shared" si="84"/>
        <v>-</v>
      </c>
      <c r="D1274" s="109" t="str">
        <f t="shared" si="84"/>
        <v>-</v>
      </c>
      <c r="E1274" s="109" t="str">
        <f t="shared" si="84"/>
        <v>-</v>
      </c>
      <c r="F1274" s="109" t="str">
        <f t="shared" si="84"/>
        <v>-</v>
      </c>
      <c r="G1274" s="109" t="str">
        <f t="shared" si="84"/>
        <v>-</v>
      </c>
      <c r="H1274" s="109" t="str">
        <f t="shared" si="84"/>
        <v>-</v>
      </c>
      <c r="I1274" s="109" t="str">
        <f t="shared" si="84"/>
        <v>-</v>
      </c>
      <c r="J1274" s="109" t="str">
        <f t="shared" si="84"/>
        <v>-</v>
      </c>
      <c r="K1274" s="109" t="str">
        <f t="shared" si="84"/>
        <v>-</v>
      </c>
      <c r="L1274" s="109" t="str">
        <f t="shared" si="84"/>
        <v>-</v>
      </c>
      <c r="M1274" s="109" t="str">
        <f t="shared" si="84"/>
        <v>-</v>
      </c>
      <c r="N1274" s="109" t="str">
        <f t="shared" si="84"/>
        <v>-</v>
      </c>
      <c r="O1274" s="109" t="str">
        <f t="shared" si="84"/>
        <v>-</v>
      </c>
      <c r="P1274" s="109" t="str">
        <f t="shared" si="84"/>
        <v>-</v>
      </c>
      <c r="Q1274" s="109" t="str">
        <f t="shared" si="84"/>
        <v>-</v>
      </c>
      <c r="R1274" s="109" t="str">
        <f t="shared" si="84"/>
        <v>-</v>
      </c>
      <c r="S1274" s="109" t="str">
        <f t="shared" si="84"/>
        <v>-</v>
      </c>
      <c r="T1274" s="109" t="str">
        <f t="shared" si="84"/>
        <v>-</v>
      </c>
      <c r="U1274" s="109" t="str">
        <f t="shared" si="84"/>
        <v>-</v>
      </c>
      <c r="V1274" s="109" t="str">
        <f t="shared" si="84"/>
        <v>-</v>
      </c>
      <c r="W1274" s="109" t="str">
        <f t="shared" si="84"/>
        <v>-</v>
      </c>
      <c r="X1274" s="109" t="str">
        <f t="shared" si="84"/>
        <v>-</v>
      </c>
      <c r="Y1274" s="109" t="str">
        <f t="shared" si="84"/>
        <v>-</v>
      </c>
    </row>
    <row r="1276" spans="1:27">
      <c r="A1276" s="120">
        <f>A1261+1</f>
        <v>44805</v>
      </c>
      <c r="B1276" s="118" t="s">
        <v>513</v>
      </c>
      <c r="C1276" s="118" t="s">
        <v>514</v>
      </c>
      <c r="D1276" s="118" t="s">
        <v>515</v>
      </c>
      <c r="E1276" s="118" t="s">
        <v>516</v>
      </c>
      <c r="F1276" s="118" t="s">
        <v>517</v>
      </c>
      <c r="G1276" s="118" t="s">
        <v>518</v>
      </c>
      <c r="H1276" s="118" t="s">
        <v>519</v>
      </c>
      <c r="I1276" s="118" t="s">
        <v>520</v>
      </c>
      <c r="J1276" s="118" t="s">
        <v>521</v>
      </c>
      <c r="K1276" s="118" t="s">
        <v>522</v>
      </c>
      <c r="L1276" s="118" t="s">
        <v>523</v>
      </c>
      <c r="M1276" s="118" t="s">
        <v>524</v>
      </c>
      <c r="N1276" s="118" t="s">
        <v>525</v>
      </c>
      <c r="O1276" s="118" t="s">
        <v>526</v>
      </c>
      <c r="P1276" s="118" t="s">
        <v>527</v>
      </c>
      <c r="Q1276" s="118" t="s">
        <v>528</v>
      </c>
      <c r="R1276" s="118" t="s">
        <v>529</v>
      </c>
      <c r="S1276" s="118" t="s">
        <v>530</v>
      </c>
      <c r="T1276" s="118" t="s">
        <v>531</v>
      </c>
      <c r="U1276" s="118" t="s">
        <v>532</v>
      </c>
      <c r="V1276" s="118" t="s">
        <v>533</v>
      </c>
      <c r="W1276" s="118" t="s">
        <v>534</v>
      </c>
      <c r="X1276" s="118" t="s">
        <v>535</v>
      </c>
      <c r="Y1276" s="118" t="s">
        <v>536</v>
      </c>
    </row>
    <row r="1277" spans="1:27">
      <c r="A1277" s="108" t="s">
        <v>168</v>
      </c>
      <c r="B1277" s="103"/>
      <c r="C1277" s="103"/>
      <c r="D1277" s="103"/>
      <c r="E1277" s="103"/>
      <c r="F1277" s="103"/>
      <c r="G1277" s="103"/>
      <c r="H1277" s="103"/>
      <c r="I1277" s="103"/>
      <c r="J1277" s="103"/>
      <c r="K1277" s="103"/>
      <c r="L1277" s="103"/>
      <c r="M1277" s="103"/>
      <c r="N1277" s="103"/>
      <c r="O1277" s="103"/>
      <c r="P1277" s="103"/>
      <c r="Q1277" s="103"/>
      <c r="R1277" s="103"/>
      <c r="S1277" s="103"/>
      <c r="T1277" s="103"/>
      <c r="U1277" s="103"/>
      <c r="V1277" s="103"/>
      <c r="W1277" s="103"/>
      <c r="X1277" s="103"/>
      <c r="Y1277" s="103"/>
    </row>
    <row r="1278" spans="1:27">
      <c r="A1278" s="108" t="s">
        <v>174</v>
      </c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3"/>
      <c r="O1278" s="103"/>
      <c r="P1278" s="103"/>
      <c r="Q1278" s="103"/>
      <c r="R1278" s="103"/>
      <c r="S1278" s="103"/>
      <c r="T1278" s="103"/>
      <c r="U1278" s="103"/>
      <c r="V1278" s="103"/>
      <c r="W1278" s="103"/>
      <c r="X1278" s="103"/>
      <c r="Y1278" s="103"/>
    </row>
    <row r="1279" spans="1:27">
      <c r="A1279" s="108" t="s">
        <v>176</v>
      </c>
      <c r="B1279" s="103"/>
      <c r="C1279" s="103"/>
      <c r="D1279" s="103"/>
      <c r="E1279" s="103"/>
      <c r="F1279" s="103"/>
      <c r="G1279" s="103"/>
      <c r="H1279" s="103"/>
      <c r="I1279" s="103"/>
      <c r="J1279" s="103"/>
      <c r="K1279" s="103"/>
      <c r="L1279" s="103"/>
      <c r="M1279" s="103"/>
      <c r="N1279" s="103"/>
      <c r="O1279" s="103"/>
      <c r="P1279" s="103"/>
      <c r="Q1279" s="103"/>
      <c r="R1279" s="103"/>
      <c r="S1279" s="103"/>
      <c r="T1279" s="103"/>
      <c r="U1279" s="103"/>
      <c r="V1279" s="103"/>
      <c r="W1279" s="103"/>
      <c r="X1279" s="103"/>
      <c r="Y1279" s="103"/>
    </row>
    <row r="1280" spans="1:27" ht="21">
      <c r="A1280" s="108" t="s">
        <v>181</v>
      </c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3"/>
      <c r="O1280" s="103"/>
      <c r="P1280" s="103"/>
      <c r="Q1280" s="103"/>
      <c r="R1280" s="103"/>
      <c r="S1280" s="103"/>
      <c r="T1280" s="103"/>
      <c r="U1280" s="103"/>
      <c r="V1280" s="103"/>
      <c r="W1280" s="103"/>
      <c r="X1280" s="103"/>
      <c r="Y1280" s="103"/>
      <c r="AA1280" s="116" t="s">
        <v>250</v>
      </c>
    </row>
    <row r="1281" spans="1:27">
      <c r="A1281" s="108" t="s">
        <v>184</v>
      </c>
      <c r="B1281" s="103"/>
      <c r="C1281" s="103"/>
      <c r="D1281" s="103"/>
      <c r="E1281" s="103"/>
      <c r="F1281" s="103"/>
      <c r="G1281" s="103"/>
      <c r="H1281" s="103"/>
      <c r="I1281" s="103"/>
      <c r="J1281" s="103"/>
      <c r="K1281" s="103"/>
      <c r="L1281" s="103"/>
      <c r="M1281" s="103"/>
      <c r="N1281" s="103"/>
      <c r="O1281" s="103"/>
      <c r="P1281" s="103"/>
      <c r="Q1281" s="103"/>
      <c r="R1281" s="103"/>
      <c r="S1281" s="103"/>
      <c r="T1281" s="103"/>
      <c r="U1281" s="103"/>
      <c r="V1281" s="103"/>
      <c r="W1281" s="103"/>
      <c r="X1281" s="103"/>
      <c r="Y1281" s="103"/>
      <c r="AA1281" s="271">
        <f>COUNTIF($B1289:$Y1289,"-")</f>
        <v>24</v>
      </c>
    </row>
    <row r="1282" spans="1:27">
      <c r="A1282" s="108" t="s">
        <v>208</v>
      </c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3"/>
      <c r="O1282" s="103"/>
      <c r="P1282" s="103"/>
      <c r="Q1282" s="103"/>
      <c r="R1282" s="103"/>
      <c r="S1282" s="103"/>
      <c r="T1282" s="103"/>
      <c r="U1282" s="103"/>
      <c r="V1282" s="103"/>
      <c r="W1282" s="103"/>
      <c r="X1282" s="103"/>
      <c r="Y1282" s="103"/>
      <c r="AA1282" s="271"/>
    </row>
    <row r="1283" spans="1:27">
      <c r="A1283" s="108" t="s">
        <v>209</v>
      </c>
      <c r="B1283" s="103"/>
      <c r="C1283" s="103"/>
      <c r="D1283" s="103"/>
      <c r="E1283" s="103"/>
      <c r="F1283" s="103"/>
      <c r="G1283" s="103"/>
      <c r="H1283" s="103"/>
      <c r="I1283" s="103"/>
      <c r="J1283" s="103"/>
      <c r="K1283" s="103"/>
      <c r="L1283" s="103"/>
      <c r="M1283" s="103"/>
      <c r="N1283" s="103"/>
      <c r="O1283" s="103"/>
      <c r="P1283" s="103"/>
      <c r="Q1283" s="103"/>
      <c r="R1283" s="103"/>
      <c r="S1283" s="103"/>
      <c r="T1283" s="103"/>
      <c r="U1283" s="103"/>
      <c r="V1283" s="103"/>
      <c r="W1283" s="103"/>
      <c r="X1283" s="103"/>
      <c r="Y1283" s="103"/>
    </row>
    <row r="1284" spans="1:27">
      <c r="A1284" s="108" t="s">
        <v>198</v>
      </c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3"/>
      <c r="O1284" s="103"/>
      <c r="P1284" s="103"/>
      <c r="Q1284" s="103"/>
      <c r="R1284" s="103"/>
      <c r="S1284" s="103"/>
      <c r="T1284" s="103"/>
      <c r="U1284" s="103"/>
      <c r="V1284" s="103"/>
      <c r="W1284" s="103"/>
      <c r="X1284" s="103"/>
      <c r="Y1284" s="103"/>
    </row>
    <row r="1285" spans="1:27">
      <c r="A1285" s="108" t="s">
        <v>200</v>
      </c>
      <c r="B1285" s="103"/>
      <c r="C1285" s="103"/>
      <c r="D1285" s="103"/>
      <c r="E1285" s="103"/>
      <c r="F1285" s="103"/>
      <c r="G1285" s="103"/>
      <c r="H1285" s="103"/>
      <c r="I1285" s="103"/>
      <c r="J1285" s="103"/>
      <c r="K1285" s="103"/>
      <c r="L1285" s="103"/>
      <c r="M1285" s="103"/>
      <c r="N1285" s="103"/>
      <c r="O1285" s="103"/>
      <c r="P1285" s="103"/>
      <c r="Q1285" s="103"/>
      <c r="R1285" s="103"/>
      <c r="S1285" s="103"/>
      <c r="T1285" s="103"/>
      <c r="U1285" s="103"/>
      <c r="V1285" s="103"/>
      <c r="W1285" s="103"/>
      <c r="X1285" s="103"/>
      <c r="Y1285" s="103"/>
    </row>
    <row r="1286" spans="1:27">
      <c r="A1286" s="108" t="s">
        <v>201</v>
      </c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3"/>
      <c r="N1286" s="103"/>
      <c r="O1286" s="103"/>
      <c r="P1286" s="103"/>
      <c r="Q1286" s="103"/>
      <c r="R1286" s="103"/>
      <c r="S1286" s="103"/>
      <c r="T1286" s="103"/>
      <c r="U1286" s="103"/>
      <c r="V1286" s="103"/>
      <c r="W1286" s="103"/>
      <c r="X1286" s="103"/>
      <c r="Y1286" s="103"/>
    </row>
    <row r="1287" spans="1:27">
      <c r="A1287" s="108" t="s">
        <v>202</v>
      </c>
      <c r="B1287" s="103"/>
      <c r="C1287" s="103"/>
      <c r="D1287" s="103"/>
      <c r="E1287" s="103"/>
      <c r="F1287" s="103"/>
      <c r="G1287" s="103"/>
      <c r="H1287" s="103"/>
      <c r="I1287" s="103"/>
      <c r="J1287" s="103"/>
      <c r="K1287" s="103"/>
      <c r="L1287" s="103"/>
      <c r="M1287" s="103"/>
      <c r="N1287" s="103"/>
      <c r="O1287" s="103"/>
      <c r="P1287" s="103"/>
      <c r="Q1287" s="103"/>
      <c r="R1287" s="103"/>
      <c r="S1287" s="103"/>
      <c r="T1287" s="103"/>
      <c r="U1287" s="103"/>
      <c r="V1287" s="103"/>
      <c r="W1287" s="103"/>
      <c r="X1287" s="103"/>
      <c r="Y1287" s="103"/>
    </row>
    <row r="1288" spans="1:27">
      <c r="A1288" s="108" t="s">
        <v>203</v>
      </c>
    </row>
    <row r="1289" spans="1:27">
      <c r="A1289" s="110" t="s">
        <v>204</v>
      </c>
      <c r="B1289" s="109" t="str">
        <f t="shared" ref="B1289:Y1289" si="85">IF(COUNTA(B1277:B1288)=0,"-",COUNTA(B1277:B1288)/12)</f>
        <v>-</v>
      </c>
      <c r="C1289" s="109" t="str">
        <f t="shared" si="85"/>
        <v>-</v>
      </c>
      <c r="D1289" s="109" t="str">
        <f t="shared" si="85"/>
        <v>-</v>
      </c>
      <c r="E1289" s="109" t="str">
        <f t="shared" si="85"/>
        <v>-</v>
      </c>
      <c r="F1289" s="109" t="str">
        <f t="shared" si="85"/>
        <v>-</v>
      </c>
      <c r="G1289" s="109" t="str">
        <f t="shared" si="85"/>
        <v>-</v>
      </c>
      <c r="H1289" s="109" t="str">
        <f t="shared" si="85"/>
        <v>-</v>
      </c>
      <c r="I1289" s="109" t="str">
        <f t="shared" si="85"/>
        <v>-</v>
      </c>
      <c r="J1289" s="109" t="str">
        <f t="shared" si="85"/>
        <v>-</v>
      </c>
      <c r="K1289" s="109" t="str">
        <f t="shared" si="85"/>
        <v>-</v>
      </c>
      <c r="L1289" s="109" t="str">
        <f t="shared" si="85"/>
        <v>-</v>
      </c>
      <c r="M1289" s="109" t="str">
        <f t="shared" si="85"/>
        <v>-</v>
      </c>
      <c r="N1289" s="109" t="str">
        <f t="shared" si="85"/>
        <v>-</v>
      </c>
      <c r="O1289" s="109" t="str">
        <f t="shared" si="85"/>
        <v>-</v>
      </c>
      <c r="P1289" s="109" t="str">
        <f t="shared" si="85"/>
        <v>-</v>
      </c>
      <c r="Q1289" s="109" t="str">
        <f t="shared" si="85"/>
        <v>-</v>
      </c>
      <c r="R1289" s="109" t="str">
        <f t="shared" si="85"/>
        <v>-</v>
      </c>
      <c r="S1289" s="109" t="str">
        <f t="shared" si="85"/>
        <v>-</v>
      </c>
      <c r="T1289" s="109" t="str">
        <f t="shared" si="85"/>
        <v>-</v>
      </c>
      <c r="U1289" s="109" t="str">
        <f t="shared" si="85"/>
        <v>-</v>
      </c>
      <c r="V1289" s="109" t="str">
        <f t="shared" si="85"/>
        <v>-</v>
      </c>
      <c r="W1289" s="109" t="str">
        <f t="shared" si="85"/>
        <v>-</v>
      </c>
      <c r="X1289" s="109" t="str">
        <f t="shared" si="85"/>
        <v>-</v>
      </c>
      <c r="Y1289" s="109" t="str">
        <f t="shared" si="85"/>
        <v>-</v>
      </c>
    </row>
    <row r="1291" spans="1:27">
      <c r="A1291" s="120">
        <f>A1276+1</f>
        <v>44806</v>
      </c>
      <c r="B1291" s="118" t="s">
        <v>513</v>
      </c>
      <c r="C1291" s="118" t="s">
        <v>514</v>
      </c>
      <c r="D1291" s="118" t="s">
        <v>515</v>
      </c>
      <c r="E1291" s="118" t="s">
        <v>516</v>
      </c>
      <c r="F1291" s="118" t="s">
        <v>517</v>
      </c>
      <c r="G1291" s="118" t="s">
        <v>518</v>
      </c>
      <c r="H1291" s="118" t="s">
        <v>519</v>
      </c>
      <c r="I1291" s="118" t="s">
        <v>520</v>
      </c>
      <c r="J1291" s="118" t="s">
        <v>521</v>
      </c>
      <c r="K1291" s="118" t="s">
        <v>522</v>
      </c>
      <c r="L1291" s="118" t="s">
        <v>523</v>
      </c>
      <c r="M1291" s="118" t="s">
        <v>524</v>
      </c>
      <c r="N1291" s="118" t="s">
        <v>525</v>
      </c>
      <c r="O1291" s="118" t="s">
        <v>526</v>
      </c>
      <c r="P1291" s="118" t="s">
        <v>527</v>
      </c>
      <c r="Q1291" s="118" t="s">
        <v>528</v>
      </c>
      <c r="R1291" s="118" t="s">
        <v>529</v>
      </c>
      <c r="S1291" s="118" t="s">
        <v>530</v>
      </c>
      <c r="T1291" s="118" t="s">
        <v>531</v>
      </c>
      <c r="U1291" s="118" t="s">
        <v>532</v>
      </c>
      <c r="V1291" s="118" t="s">
        <v>533</v>
      </c>
      <c r="W1291" s="118" t="s">
        <v>534</v>
      </c>
      <c r="X1291" s="118" t="s">
        <v>535</v>
      </c>
      <c r="Y1291" s="118" t="s">
        <v>536</v>
      </c>
    </row>
    <row r="1292" spans="1:27">
      <c r="A1292" s="108" t="s">
        <v>168</v>
      </c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3"/>
      <c r="O1292" s="103"/>
      <c r="P1292" s="103"/>
      <c r="Q1292" s="103"/>
      <c r="R1292" s="103"/>
      <c r="S1292" s="103"/>
      <c r="T1292" s="103"/>
      <c r="U1292" s="103"/>
      <c r="V1292" s="103"/>
      <c r="W1292" s="103"/>
      <c r="X1292" s="103"/>
      <c r="Y1292" s="103"/>
    </row>
    <row r="1293" spans="1:27">
      <c r="A1293" s="108" t="s">
        <v>174</v>
      </c>
      <c r="B1293" s="103"/>
      <c r="C1293" s="103"/>
      <c r="D1293" s="103"/>
      <c r="E1293" s="103"/>
      <c r="F1293" s="103"/>
      <c r="G1293" s="103"/>
      <c r="H1293" s="103"/>
      <c r="I1293" s="103"/>
      <c r="J1293" s="103"/>
      <c r="K1293" s="103"/>
      <c r="L1293" s="103"/>
      <c r="M1293" s="103"/>
      <c r="N1293" s="103"/>
      <c r="O1293" s="103"/>
      <c r="P1293" s="103"/>
      <c r="Q1293" s="103"/>
      <c r="R1293" s="103"/>
      <c r="S1293" s="103"/>
      <c r="T1293" s="103"/>
      <c r="U1293" s="103"/>
      <c r="V1293" s="103"/>
      <c r="W1293" s="103"/>
      <c r="X1293" s="103"/>
      <c r="Y1293" s="103"/>
    </row>
    <row r="1294" spans="1:27">
      <c r="A1294" s="108" t="s">
        <v>176</v>
      </c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3"/>
      <c r="N1294" s="103"/>
      <c r="O1294" s="103"/>
      <c r="P1294" s="103"/>
      <c r="Q1294" s="103"/>
      <c r="R1294" s="103"/>
      <c r="S1294" s="103"/>
      <c r="T1294" s="103"/>
      <c r="U1294" s="103"/>
      <c r="V1294" s="103"/>
      <c r="W1294" s="103"/>
      <c r="X1294" s="103"/>
      <c r="Y1294" s="103"/>
    </row>
    <row r="1295" spans="1:27" ht="21">
      <c r="A1295" s="108" t="s">
        <v>181</v>
      </c>
      <c r="B1295" s="103"/>
      <c r="C1295" s="103"/>
      <c r="D1295" s="103"/>
      <c r="E1295" s="103"/>
      <c r="F1295" s="103"/>
      <c r="G1295" s="103"/>
      <c r="H1295" s="103"/>
      <c r="I1295" s="103"/>
      <c r="J1295" s="103"/>
      <c r="K1295" s="103"/>
      <c r="L1295" s="103"/>
      <c r="M1295" s="103"/>
      <c r="N1295" s="103"/>
      <c r="O1295" s="103"/>
      <c r="P1295" s="103"/>
      <c r="Q1295" s="103"/>
      <c r="R1295" s="103"/>
      <c r="S1295" s="103"/>
      <c r="T1295" s="103"/>
      <c r="U1295" s="103"/>
      <c r="V1295" s="103"/>
      <c r="W1295" s="103"/>
      <c r="X1295" s="103"/>
      <c r="Y1295" s="103"/>
      <c r="AA1295" s="116" t="s">
        <v>250</v>
      </c>
    </row>
    <row r="1296" spans="1:27">
      <c r="A1296" s="108" t="s">
        <v>184</v>
      </c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3"/>
      <c r="N1296" s="103"/>
      <c r="O1296" s="103"/>
      <c r="P1296" s="103"/>
      <c r="Q1296" s="103"/>
      <c r="R1296" s="103"/>
      <c r="S1296" s="103"/>
      <c r="T1296" s="103"/>
      <c r="U1296" s="103"/>
      <c r="V1296" s="103"/>
      <c r="W1296" s="103"/>
      <c r="X1296" s="103"/>
      <c r="Y1296" s="103"/>
      <c r="AA1296" s="271">
        <f>COUNTIF($B1304:$Y1304,"-")</f>
        <v>24</v>
      </c>
    </row>
    <row r="1297" spans="1:27">
      <c r="A1297" s="108" t="s">
        <v>208</v>
      </c>
      <c r="B1297" s="103"/>
      <c r="C1297" s="103"/>
      <c r="D1297" s="103"/>
      <c r="E1297" s="103"/>
      <c r="F1297" s="103"/>
      <c r="G1297" s="103"/>
      <c r="H1297" s="103"/>
      <c r="I1297" s="103"/>
      <c r="J1297" s="103"/>
      <c r="K1297" s="103"/>
      <c r="L1297" s="103"/>
      <c r="M1297" s="103"/>
      <c r="N1297" s="103"/>
      <c r="O1297" s="103"/>
      <c r="P1297" s="103"/>
      <c r="Q1297" s="103"/>
      <c r="R1297" s="103"/>
      <c r="S1297" s="103"/>
      <c r="T1297" s="103"/>
      <c r="U1297" s="103"/>
      <c r="V1297" s="103"/>
      <c r="W1297" s="103"/>
      <c r="X1297" s="103"/>
      <c r="Y1297" s="103"/>
      <c r="AA1297" s="271"/>
    </row>
    <row r="1298" spans="1:27">
      <c r="A1298" s="108" t="s">
        <v>209</v>
      </c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3"/>
      <c r="N1298" s="103"/>
      <c r="O1298" s="103"/>
      <c r="P1298" s="103"/>
      <c r="Q1298" s="103"/>
      <c r="R1298" s="103"/>
      <c r="S1298" s="103"/>
      <c r="T1298" s="103"/>
      <c r="U1298" s="103"/>
      <c r="V1298" s="103"/>
      <c r="W1298" s="103"/>
      <c r="X1298" s="103"/>
      <c r="Y1298" s="103"/>
    </row>
    <row r="1299" spans="1:27">
      <c r="A1299" s="108" t="s">
        <v>198</v>
      </c>
      <c r="B1299" s="103"/>
      <c r="C1299" s="103"/>
      <c r="D1299" s="103"/>
      <c r="E1299" s="103"/>
      <c r="F1299" s="103"/>
      <c r="G1299" s="103"/>
      <c r="H1299" s="103"/>
      <c r="I1299" s="103"/>
      <c r="J1299" s="103"/>
      <c r="K1299" s="103"/>
      <c r="L1299" s="103"/>
      <c r="M1299" s="103"/>
      <c r="N1299" s="103"/>
      <c r="O1299" s="103"/>
      <c r="P1299" s="103"/>
      <c r="Q1299" s="103"/>
      <c r="R1299" s="103"/>
      <c r="S1299" s="103"/>
      <c r="T1299" s="103"/>
      <c r="U1299" s="103"/>
      <c r="V1299" s="103"/>
      <c r="W1299" s="103"/>
      <c r="X1299" s="103"/>
      <c r="Y1299" s="103"/>
    </row>
    <row r="1300" spans="1:27">
      <c r="A1300" s="108" t="s">
        <v>200</v>
      </c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3"/>
      <c r="M1300" s="103"/>
      <c r="N1300" s="103"/>
      <c r="O1300" s="103"/>
      <c r="P1300" s="103"/>
      <c r="Q1300" s="103"/>
      <c r="R1300" s="103"/>
      <c r="S1300" s="103"/>
      <c r="T1300" s="103"/>
      <c r="U1300" s="103"/>
      <c r="V1300" s="103"/>
      <c r="W1300" s="103"/>
      <c r="X1300" s="103"/>
      <c r="Y1300" s="103"/>
    </row>
    <row r="1301" spans="1:27">
      <c r="A1301" s="108" t="s">
        <v>201</v>
      </c>
      <c r="B1301" s="103"/>
      <c r="C1301" s="103"/>
      <c r="D1301" s="103"/>
      <c r="E1301" s="103"/>
      <c r="F1301" s="103"/>
      <c r="G1301" s="103"/>
      <c r="H1301" s="103"/>
      <c r="I1301" s="103"/>
      <c r="J1301" s="103"/>
      <c r="K1301" s="103"/>
      <c r="L1301" s="103"/>
      <c r="M1301" s="103"/>
      <c r="N1301" s="103"/>
      <c r="O1301" s="103"/>
      <c r="P1301" s="103"/>
      <c r="Q1301" s="103"/>
      <c r="R1301" s="103"/>
      <c r="S1301" s="103"/>
      <c r="T1301" s="103"/>
      <c r="U1301" s="103"/>
      <c r="V1301" s="103"/>
      <c r="W1301" s="103"/>
      <c r="X1301" s="103"/>
      <c r="Y1301" s="103"/>
    </row>
    <row r="1302" spans="1:27">
      <c r="A1302" s="108" t="s">
        <v>202</v>
      </c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3"/>
      <c r="M1302" s="103"/>
      <c r="N1302" s="103"/>
      <c r="O1302" s="103"/>
      <c r="P1302" s="103"/>
      <c r="Q1302" s="103"/>
      <c r="R1302" s="103"/>
      <c r="S1302" s="103"/>
      <c r="T1302" s="103"/>
      <c r="U1302" s="103"/>
      <c r="V1302" s="103"/>
      <c r="W1302" s="103"/>
      <c r="X1302" s="103"/>
      <c r="Y1302" s="103"/>
    </row>
    <row r="1303" spans="1:27">
      <c r="A1303" s="108" t="s">
        <v>203</v>
      </c>
    </row>
    <row r="1304" spans="1:27">
      <c r="A1304" s="110" t="s">
        <v>204</v>
      </c>
      <c r="B1304" s="109" t="str">
        <f t="shared" ref="B1304:Y1304" si="86">IF(COUNTA(B1292:B1303)=0,"-",COUNTA(B1292:B1303)/12)</f>
        <v>-</v>
      </c>
      <c r="C1304" s="109" t="str">
        <f t="shared" si="86"/>
        <v>-</v>
      </c>
      <c r="D1304" s="109" t="str">
        <f t="shared" si="86"/>
        <v>-</v>
      </c>
      <c r="E1304" s="109" t="str">
        <f t="shared" si="86"/>
        <v>-</v>
      </c>
      <c r="F1304" s="109" t="str">
        <f t="shared" si="86"/>
        <v>-</v>
      </c>
      <c r="G1304" s="109" t="str">
        <f t="shared" si="86"/>
        <v>-</v>
      </c>
      <c r="H1304" s="109" t="str">
        <f t="shared" si="86"/>
        <v>-</v>
      </c>
      <c r="I1304" s="109" t="str">
        <f t="shared" si="86"/>
        <v>-</v>
      </c>
      <c r="J1304" s="109" t="str">
        <f t="shared" si="86"/>
        <v>-</v>
      </c>
      <c r="K1304" s="109" t="str">
        <f t="shared" si="86"/>
        <v>-</v>
      </c>
      <c r="L1304" s="109" t="str">
        <f t="shared" si="86"/>
        <v>-</v>
      </c>
      <c r="M1304" s="109" t="str">
        <f t="shared" si="86"/>
        <v>-</v>
      </c>
      <c r="N1304" s="109" t="str">
        <f t="shared" si="86"/>
        <v>-</v>
      </c>
      <c r="O1304" s="109" t="str">
        <f t="shared" si="86"/>
        <v>-</v>
      </c>
      <c r="P1304" s="109" t="str">
        <f t="shared" si="86"/>
        <v>-</v>
      </c>
      <c r="Q1304" s="109" t="str">
        <f t="shared" si="86"/>
        <v>-</v>
      </c>
      <c r="R1304" s="109" t="str">
        <f t="shared" si="86"/>
        <v>-</v>
      </c>
      <c r="S1304" s="109" t="str">
        <f t="shared" si="86"/>
        <v>-</v>
      </c>
      <c r="T1304" s="109" t="str">
        <f t="shared" si="86"/>
        <v>-</v>
      </c>
      <c r="U1304" s="109" t="str">
        <f t="shared" si="86"/>
        <v>-</v>
      </c>
      <c r="V1304" s="109" t="str">
        <f t="shared" si="86"/>
        <v>-</v>
      </c>
      <c r="W1304" s="109" t="str">
        <f t="shared" si="86"/>
        <v>-</v>
      </c>
      <c r="X1304" s="109" t="str">
        <f t="shared" si="86"/>
        <v>-</v>
      </c>
      <c r="Y1304" s="109" t="str">
        <f t="shared" si="86"/>
        <v>-</v>
      </c>
    </row>
    <row r="1306" spans="1:27">
      <c r="A1306" s="120">
        <f>A1291+1</f>
        <v>44807</v>
      </c>
      <c r="B1306" s="118" t="s">
        <v>513</v>
      </c>
      <c r="C1306" s="118" t="s">
        <v>514</v>
      </c>
      <c r="D1306" s="118" t="s">
        <v>515</v>
      </c>
      <c r="E1306" s="118" t="s">
        <v>516</v>
      </c>
      <c r="F1306" s="118" t="s">
        <v>517</v>
      </c>
      <c r="G1306" s="118" t="s">
        <v>518</v>
      </c>
      <c r="H1306" s="118" t="s">
        <v>519</v>
      </c>
      <c r="I1306" s="118" t="s">
        <v>520</v>
      </c>
      <c r="J1306" s="118" t="s">
        <v>521</v>
      </c>
      <c r="K1306" s="118" t="s">
        <v>522</v>
      </c>
      <c r="L1306" s="118" t="s">
        <v>523</v>
      </c>
      <c r="M1306" s="118" t="s">
        <v>524</v>
      </c>
      <c r="N1306" s="118" t="s">
        <v>525</v>
      </c>
      <c r="O1306" s="118" t="s">
        <v>526</v>
      </c>
      <c r="P1306" s="118" t="s">
        <v>527</v>
      </c>
      <c r="Q1306" s="118" t="s">
        <v>528</v>
      </c>
      <c r="R1306" s="118" t="s">
        <v>529</v>
      </c>
      <c r="S1306" s="118" t="s">
        <v>530</v>
      </c>
      <c r="T1306" s="118" t="s">
        <v>531</v>
      </c>
      <c r="U1306" s="118" t="s">
        <v>532</v>
      </c>
      <c r="V1306" s="118" t="s">
        <v>533</v>
      </c>
      <c r="W1306" s="118" t="s">
        <v>534</v>
      </c>
      <c r="X1306" s="118" t="s">
        <v>535</v>
      </c>
      <c r="Y1306" s="118" t="s">
        <v>536</v>
      </c>
    </row>
    <row r="1307" spans="1:27">
      <c r="A1307" s="108" t="s">
        <v>168</v>
      </c>
      <c r="B1307" s="103"/>
      <c r="C1307" s="103"/>
      <c r="D1307" s="103"/>
      <c r="E1307" s="103"/>
      <c r="F1307" s="103"/>
      <c r="G1307" s="103"/>
      <c r="H1307" s="103"/>
      <c r="I1307" s="103"/>
      <c r="J1307" s="103"/>
      <c r="K1307" s="103"/>
      <c r="L1307" s="103"/>
      <c r="M1307" s="103"/>
      <c r="N1307" s="103"/>
      <c r="O1307" s="103"/>
      <c r="P1307" s="103"/>
      <c r="Q1307" s="103"/>
      <c r="R1307" s="103"/>
      <c r="S1307" s="103"/>
      <c r="T1307" s="103"/>
      <c r="U1307" s="103"/>
      <c r="V1307" s="103"/>
      <c r="W1307" s="103"/>
      <c r="X1307" s="103"/>
      <c r="Y1307" s="103"/>
    </row>
    <row r="1308" spans="1:27">
      <c r="A1308" s="108" t="s">
        <v>174</v>
      </c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3"/>
      <c r="O1308" s="103"/>
      <c r="P1308" s="103"/>
      <c r="Q1308" s="103"/>
      <c r="R1308" s="103"/>
      <c r="S1308" s="103"/>
      <c r="T1308" s="103"/>
      <c r="U1308" s="103"/>
      <c r="V1308" s="103"/>
      <c r="W1308" s="103"/>
      <c r="X1308" s="103"/>
      <c r="Y1308" s="103"/>
    </row>
    <row r="1309" spans="1:27">
      <c r="A1309" s="108" t="s">
        <v>176</v>
      </c>
      <c r="B1309" s="103"/>
      <c r="C1309" s="103"/>
      <c r="D1309" s="103"/>
      <c r="E1309" s="103"/>
      <c r="F1309" s="103"/>
      <c r="G1309" s="103"/>
      <c r="H1309" s="103"/>
      <c r="I1309" s="103"/>
      <c r="J1309" s="103"/>
      <c r="K1309" s="103"/>
      <c r="L1309" s="103"/>
      <c r="M1309" s="103"/>
      <c r="N1309" s="103"/>
      <c r="O1309" s="103"/>
      <c r="P1309" s="103"/>
      <c r="Q1309" s="103"/>
      <c r="R1309" s="103"/>
      <c r="S1309" s="103"/>
      <c r="T1309" s="103"/>
      <c r="U1309" s="103"/>
      <c r="V1309" s="103"/>
      <c r="W1309" s="103"/>
      <c r="X1309" s="103"/>
      <c r="Y1309" s="103"/>
    </row>
    <row r="1310" spans="1:27" ht="21">
      <c r="A1310" s="108" t="s">
        <v>181</v>
      </c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3"/>
      <c r="O1310" s="103"/>
      <c r="P1310" s="103"/>
      <c r="Q1310" s="103"/>
      <c r="R1310" s="103"/>
      <c r="S1310" s="103"/>
      <c r="T1310" s="103"/>
      <c r="U1310" s="103"/>
      <c r="V1310" s="103"/>
      <c r="W1310" s="103"/>
      <c r="X1310" s="103"/>
      <c r="Y1310" s="103"/>
      <c r="AA1310" s="116" t="s">
        <v>250</v>
      </c>
    </row>
    <row r="1311" spans="1:27">
      <c r="A1311" s="108" t="s">
        <v>184</v>
      </c>
      <c r="B1311" s="103"/>
      <c r="C1311" s="103"/>
      <c r="D1311" s="103"/>
      <c r="E1311" s="103"/>
      <c r="F1311" s="103"/>
      <c r="G1311" s="103"/>
      <c r="H1311" s="103"/>
      <c r="I1311" s="103"/>
      <c r="J1311" s="103"/>
      <c r="K1311" s="103"/>
      <c r="L1311" s="103"/>
      <c r="M1311" s="103"/>
      <c r="N1311" s="103"/>
      <c r="O1311" s="103"/>
      <c r="P1311" s="103"/>
      <c r="Q1311" s="103"/>
      <c r="R1311" s="103"/>
      <c r="S1311" s="103"/>
      <c r="T1311" s="103"/>
      <c r="U1311" s="103"/>
      <c r="V1311" s="103"/>
      <c r="W1311" s="103"/>
      <c r="X1311" s="103"/>
      <c r="Y1311" s="103"/>
      <c r="AA1311" s="271">
        <f>COUNTIF($B1319:$Y1319,"-")</f>
        <v>24</v>
      </c>
    </row>
    <row r="1312" spans="1:27">
      <c r="A1312" s="108" t="s">
        <v>208</v>
      </c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3"/>
      <c r="O1312" s="103"/>
      <c r="P1312" s="103"/>
      <c r="Q1312" s="103"/>
      <c r="R1312" s="103"/>
      <c r="S1312" s="103"/>
      <c r="T1312" s="103"/>
      <c r="U1312" s="103"/>
      <c r="V1312" s="103"/>
      <c r="W1312" s="103"/>
      <c r="X1312" s="103"/>
      <c r="Y1312" s="103"/>
      <c r="AA1312" s="271"/>
    </row>
    <row r="1313" spans="1:27">
      <c r="A1313" s="108" t="s">
        <v>209</v>
      </c>
      <c r="B1313" s="103"/>
      <c r="C1313" s="103"/>
      <c r="D1313" s="103"/>
      <c r="E1313" s="103"/>
      <c r="F1313" s="103"/>
      <c r="G1313" s="103"/>
      <c r="H1313" s="103"/>
      <c r="I1313" s="103"/>
      <c r="J1313" s="103"/>
      <c r="K1313" s="103"/>
      <c r="L1313" s="103"/>
      <c r="M1313" s="103"/>
      <c r="N1313" s="103"/>
      <c r="O1313" s="103"/>
      <c r="P1313" s="103"/>
      <c r="Q1313" s="103"/>
      <c r="R1313" s="103"/>
      <c r="S1313" s="103"/>
      <c r="T1313" s="103"/>
      <c r="U1313" s="103"/>
      <c r="V1313" s="103"/>
      <c r="W1313" s="103"/>
      <c r="X1313" s="103"/>
      <c r="Y1313" s="103"/>
    </row>
    <row r="1314" spans="1:27">
      <c r="A1314" s="108" t="s">
        <v>198</v>
      </c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3"/>
      <c r="O1314" s="103"/>
      <c r="P1314" s="103"/>
      <c r="Q1314" s="103"/>
      <c r="R1314" s="103"/>
      <c r="S1314" s="103"/>
      <c r="T1314" s="103"/>
      <c r="U1314" s="103"/>
      <c r="V1314" s="103"/>
      <c r="W1314" s="103"/>
      <c r="X1314" s="103"/>
      <c r="Y1314" s="103"/>
    </row>
    <row r="1315" spans="1:27">
      <c r="A1315" s="108" t="s">
        <v>200</v>
      </c>
      <c r="B1315" s="103"/>
      <c r="C1315" s="103"/>
      <c r="D1315" s="103"/>
      <c r="E1315" s="103"/>
      <c r="F1315" s="103"/>
      <c r="G1315" s="103"/>
      <c r="H1315" s="103"/>
      <c r="I1315" s="103"/>
      <c r="J1315" s="103"/>
      <c r="K1315" s="103"/>
      <c r="L1315" s="103"/>
      <c r="M1315" s="103"/>
      <c r="N1315" s="103"/>
      <c r="O1315" s="103"/>
      <c r="P1315" s="103"/>
      <c r="Q1315" s="103"/>
      <c r="R1315" s="103"/>
      <c r="S1315" s="103"/>
      <c r="T1315" s="103"/>
      <c r="U1315" s="103"/>
      <c r="V1315" s="103"/>
      <c r="W1315" s="103"/>
      <c r="X1315" s="103"/>
      <c r="Y1315" s="103"/>
    </row>
    <row r="1316" spans="1:27">
      <c r="A1316" s="108" t="s">
        <v>201</v>
      </c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3"/>
      <c r="N1316" s="103"/>
      <c r="O1316" s="103"/>
      <c r="P1316" s="103"/>
      <c r="Q1316" s="103"/>
      <c r="R1316" s="103"/>
      <c r="S1316" s="103"/>
      <c r="T1316" s="103"/>
      <c r="U1316" s="103"/>
      <c r="V1316" s="103"/>
      <c r="W1316" s="103"/>
      <c r="X1316" s="103"/>
      <c r="Y1316" s="103"/>
    </row>
    <row r="1317" spans="1:27">
      <c r="A1317" s="108" t="s">
        <v>202</v>
      </c>
      <c r="B1317" s="103"/>
      <c r="C1317" s="103"/>
      <c r="D1317" s="103"/>
      <c r="E1317" s="103"/>
      <c r="F1317" s="103"/>
      <c r="G1317" s="103"/>
      <c r="H1317" s="103"/>
      <c r="I1317" s="103"/>
      <c r="J1317" s="103"/>
      <c r="K1317" s="103"/>
      <c r="L1317" s="103"/>
      <c r="M1317" s="103"/>
      <c r="N1317" s="103"/>
      <c r="O1317" s="103"/>
      <c r="P1317" s="103"/>
      <c r="Q1317" s="103"/>
      <c r="R1317" s="103"/>
      <c r="S1317" s="103"/>
      <c r="T1317" s="103"/>
      <c r="U1317" s="103"/>
      <c r="V1317" s="103"/>
      <c r="W1317" s="103"/>
      <c r="X1317" s="103"/>
      <c r="Y1317" s="103"/>
    </row>
    <row r="1318" spans="1:27">
      <c r="A1318" s="108" t="s">
        <v>203</v>
      </c>
    </row>
    <row r="1319" spans="1:27">
      <c r="A1319" s="110" t="s">
        <v>204</v>
      </c>
      <c r="B1319" s="109" t="str">
        <f t="shared" ref="B1319:Y1319" si="87">IF(COUNTA(B1307:B1318)=0,"-",COUNTA(B1307:B1318)/12)</f>
        <v>-</v>
      </c>
      <c r="C1319" s="109" t="str">
        <f t="shared" si="87"/>
        <v>-</v>
      </c>
      <c r="D1319" s="109" t="str">
        <f t="shared" si="87"/>
        <v>-</v>
      </c>
      <c r="E1319" s="109" t="str">
        <f t="shared" si="87"/>
        <v>-</v>
      </c>
      <c r="F1319" s="109" t="str">
        <f t="shared" si="87"/>
        <v>-</v>
      </c>
      <c r="G1319" s="109" t="str">
        <f t="shared" si="87"/>
        <v>-</v>
      </c>
      <c r="H1319" s="109" t="str">
        <f t="shared" si="87"/>
        <v>-</v>
      </c>
      <c r="I1319" s="109" t="str">
        <f t="shared" si="87"/>
        <v>-</v>
      </c>
      <c r="J1319" s="109" t="str">
        <f t="shared" si="87"/>
        <v>-</v>
      </c>
      <c r="K1319" s="109" t="str">
        <f t="shared" si="87"/>
        <v>-</v>
      </c>
      <c r="L1319" s="109" t="str">
        <f t="shared" si="87"/>
        <v>-</v>
      </c>
      <c r="M1319" s="109" t="str">
        <f t="shared" si="87"/>
        <v>-</v>
      </c>
      <c r="N1319" s="109" t="str">
        <f t="shared" si="87"/>
        <v>-</v>
      </c>
      <c r="O1319" s="109" t="str">
        <f t="shared" si="87"/>
        <v>-</v>
      </c>
      <c r="P1319" s="109" t="str">
        <f t="shared" si="87"/>
        <v>-</v>
      </c>
      <c r="Q1319" s="109" t="str">
        <f t="shared" si="87"/>
        <v>-</v>
      </c>
      <c r="R1319" s="109" t="str">
        <f t="shared" si="87"/>
        <v>-</v>
      </c>
      <c r="S1319" s="109" t="str">
        <f t="shared" si="87"/>
        <v>-</v>
      </c>
      <c r="T1319" s="109" t="str">
        <f t="shared" si="87"/>
        <v>-</v>
      </c>
      <c r="U1319" s="109" t="str">
        <f t="shared" si="87"/>
        <v>-</v>
      </c>
      <c r="V1319" s="109" t="str">
        <f t="shared" si="87"/>
        <v>-</v>
      </c>
      <c r="W1319" s="109" t="str">
        <f t="shared" si="87"/>
        <v>-</v>
      </c>
      <c r="X1319" s="109" t="str">
        <f t="shared" si="87"/>
        <v>-</v>
      </c>
      <c r="Y1319" s="109" t="str">
        <f t="shared" si="87"/>
        <v>-</v>
      </c>
    </row>
    <row r="1321" spans="1:27">
      <c r="A1321" s="120">
        <f>A1306+1</f>
        <v>44808</v>
      </c>
      <c r="B1321" s="118" t="s">
        <v>513</v>
      </c>
      <c r="C1321" s="118" t="s">
        <v>514</v>
      </c>
      <c r="D1321" s="118" t="s">
        <v>515</v>
      </c>
      <c r="E1321" s="118" t="s">
        <v>516</v>
      </c>
      <c r="F1321" s="118" t="s">
        <v>517</v>
      </c>
      <c r="G1321" s="118" t="s">
        <v>518</v>
      </c>
      <c r="H1321" s="118" t="s">
        <v>519</v>
      </c>
      <c r="I1321" s="118" t="s">
        <v>520</v>
      </c>
      <c r="J1321" s="118" t="s">
        <v>521</v>
      </c>
      <c r="K1321" s="118" t="s">
        <v>522</v>
      </c>
      <c r="L1321" s="118" t="s">
        <v>523</v>
      </c>
      <c r="M1321" s="118" t="s">
        <v>524</v>
      </c>
      <c r="N1321" s="118" t="s">
        <v>525</v>
      </c>
      <c r="O1321" s="118" t="s">
        <v>526</v>
      </c>
      <c r="P1321" s="118" t="s">
        <v>527</v>
      </c>
      <c r="Q1321" s="118" t="s">
        <v>528</v>
      </c>
      <c r="R1321" s="118" t="s">
        <v>529</v>
      </c>
      <c r="S1321" s="118" t="s">
        <v>530</v>
      </c>
      <c r="T1321" s="118" t="s">
        <v>531</v>
      </c>
      <c r="U1321" s="118" t="s">
        <v>532</v>
      </c>
      <c r="V1321" s="118" t="s">
        <v>533</v>
      </c>
      <c r="W1321" s="118" t="s">
        <v>534</v>
      </c>
      <c r="X1321" s="118" t="s">
        <v>535</v>
      </c>
      <c r="Y1321" s="118" t="s">
        <v>536</v>
      </c>
    </row>
    <row r="1322" spans="1:27">
      <c r="A1322" s="108" t="s">
        <v>168</v>
      </c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3"/>
      <c r="N1322" s="103"/>
      <c r="O1322" s="103"/>
      <c r="P1322" s="103"/>
      <c r="Q1322" s="103"/>
      <c r="R1322" s="103"/>
      <c r="S1322" s="103"/>
      <c r="T1322" s="103"/>
      <c r="U1322" s="103"/>
      <c r="V1322" s="103"/>
      <c r="W1322" s="103"/>
      <c r="X1322" s="103"/>
      <c r="Y1322" s="103"/>
    </row>
    <row r="1323" spans="1:27">
      <c r="A1323" s="108" t="s">
        <v>174</v>
      </c>
      <c r="B1323" s="103"/>
      <c r="C1323" s="103"/>
      <c r="D1323" s="103"/>
      <c r="E1323" s="103"/>
      <c r="F1323" s="103"/>
      <c r="G1323" s="103"/>
      <c r="H1323" s="103"/>
      <c r="I1323" s="103"/>
      <c r="J1323" s="103"/>
      <c r="K1323" s="103"/>
      <c r="L1323" s="103"/>
      <c r="M1323" s="103"/>
      <c r="N1323" s="103"/>
      <c r="O1323" s="103"/>
      <c r="P1323" s="103"/>
      <c r="Q1323" s="103"/>
      <c r="R1323" s="103"/>
      <c r="S1323" s="103"/>
      <c r="T1323" s="103"/>
      <c r="U1323" s="103"/>
      <c r="V1323" s="103"/>
      <c r="W1323" s="103"/>
      <c r="X1323" s="103"/>
      <c r="Y1323" s="103"/>
    </row>
    <row r="1324" spans="1:27">
      <c r="A1324" s="108" t="s">
        <v>176</v>
      </c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3"/>
      <c r="N1324" s="103"/>
      <c r="O1324" s="103"/>
      <c r="P1324" s="103"/>
      <c r="Q1324" s="103"/>
      <c r="R1324" s="103"/>
      <c r="S1324" s="103"/>
      <c r="T1324" s="103"/>
      <c r="U1324" s="103"/>
      <c r="V1324" s="103"/>
      <c r="W1324" s="103"/>
      <c r="X1324" s="103"/>
      <c r="Y1324" s="103"/>
    </row>
    <row r="1325" spans="1:27" ht="21">
      <c r="A1325" s="108" t="s">
        <v>181</v>
      </c>
      <c r="B1325" s="103"/>
      <c r="C1325" s="103"/>
      <c r="D1325" s="103"/>
      <c r="E1325" s="103"/>
      <c r="F1325" s="103"/>
      <c r="G1325" s="103"/>
      <c r="H1325" s="103"/>
      <c r="I1325" s="103"/>
      <c r="J1325" s="103"/>
      <c r="K1325" s="103"/>
      <c r="L1325" s="103"/>
      <c r="M1325" s="103"/>
      <c r="N1325" s="103"/>
      <c r="O1325" s="103"/>
      <c r="P1325" s="103"/>
      <c r="Q1325" s="103"/>
      <c r="R1325" s="103"/>
      <c r="S1325" s="103"/>
      <c r="T1325" s="103"/>
      <c r="U1325" s="103"/>
      <c r="V1325" s="103"/>
      <c r="W1325" s="103"/>
      <c r="X1325" s="103"/>
      <c r="Y1325" s="103"/>
      <c r="AA1325" s="116" t="s">
        <v>250</v>
      </c>
    </row>
    <row r="1326" spans="1:27">
      <c r="A1326" s="108" t="s">
        <v>184</v>
      </c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3"/>
      <c r="O1326" s="103"/>
      <c r="P1326" s="103"/>
      <c r="Q1326" s="103"/>
      <c r="R1326" s="103"/>
      <c r="S1326" s="103"/>
      <c r="T1326" s="103"/>
      <c r="U1326" s="103"/>
      <c r="V1326" s="103"/>
      <c r="W1326" s="103"/>
      <c r="X1326" s="103"/>
      <c r="Y1326" s="103"/>
      <c r="AA1326" s="271">
        <f>COUNTIF($B1334:$Y1334,"-")</f>
        <v>24</v>
      </c>
    </row>
    <row r="1327" spans="1:27">
      <c r="A1327" s="108" t="s">
        <v>208</v>
      </c>
      <c r="B1327" s="103"/>
      <c r="C1327" s="103"/>
      <c r="D1327" s="103"/>
      <c r="E1327" s="103"/>
      <c r="F1327" s="103"/>
      <c r="G1327" s="103"/>
      <c r="H1327" s="103"/>
      <c r="I1327" s="103"/>
      <c r="J1327" s="103"/>
      <c r="K1327" s="103"/>
      <c r="L1327" s="103"/>
      <c r="M1327" s="103"/>
      <c r="N1327" s="103"/>
      <c r="O1327" s="103"/>
      <c r="P1327" s="103"/>
      <c r="Q1327" s="103"/>
      <c r="R1327" s="103"/>
      <c r="S1327" s="103"/>
      <c r="T1327" s="103"/>
      <c r="U1327" s="103"/>
      <c r="V1327" s="103"/>
      <c r="W1327" s="103"/>
      <c r="X1327" s="103"/>
      <c r="Y1327" s="103"/>
      <c r="AA1327" s="271"/>
    </row>
    <row r="1328" spans="1:27">
      <c r="A1328" s="108" t="s">
        <v>209</v>
      </c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3"/>
      <c r="N1328" s="103"/>
      <c r="O1328" s="103"/>
      <c r="P1328" s="103"/>
      <c r="Q1328" s="103"/>
      <c r="R1328" s="103"/>
      <c r="S1328" s="103"/>
      <c r="T1328" s="103"/>
      <c r="U1328" s="103"/>
      <c r="V1328" s="103"/>
      <c r="W1328" s="103"/>
      <c r="X1328" s="103"/>
      <c r="Y1328" s="103"/>
    </row>
    <row r="1329" spans="1:27">
      <c r="A1329" s="108" t="s">
        <v>198</v>
      </c>
      <c r="B1329" s="103"/>
      <c r="C1329" s="103"/>
      <c r="D1329" s="103"/>
      <c r="E1329" s="103"/>
      <c r="F1329" s="103"/>
      <c r="G1329" s="103"/>
      <c r="H1329" s="103"/>
      <c r="I1329" s="103"/>
      <c r="J1329" s="103"/>
      <c r="K1329" s="103"/>
      <c r="L1329" s="103"/>
      <c r="M1329" s="103"/>
      <c r="N1329" s="103"/>
      <c r="O1329" s="103"/>
      <c r="P1329" s="103"/>
      <c r="Q1329" s="103"/>
      <c r="R1329" s="103"/>
      <c r="S1329" s="103"/>
      <c r="T1329" s="103"/>
      <c r="U1329" s="103"/>
      <c r="V1329" s="103"/>
      <c r="W1329" s="103"/>
      <c r="X1329" s="103"/>
      <c r="Y1329" s="103"/>
    </row>
    <row r="1330" spans="1:27">
      <c r="A1330" s="108" t="s">
        <v>200</v>
      </c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3"/>
      <c r="M1330" s="103"/>
      <c r="N1330" s="103"/>
      <c r="O1330" s="103"/>
      <c r="P1330" s="103"/>
      <c r="Q1330" s="103"/>
      <c r="R1330" s="103"/>
      <c r="S1330" s="103"/>
      <c r="T1330" s="103"/>
      <c r="U1330" s="103"/>
      <c r="V1330" s="103"/>
      <c r="W1330" s="103"/>
      <c r="X1330" s="103"/>
      <c r="Y1330" s="103"/>
    </row>
    <row r="1331" spans="1:27">
      <c r="A1331" s="108" t="s">
        <v>201</v>
      </c>
      <c r="B1331" s="103"/>
      <c r="C1331" s="103"/>
      <c r="D1331" s="103"/>
      <c r="E1331" s="103"/>
      <c r="F1331" s="103"/>
      <c r="G1331" s="103"/>
      <c r="H1331" s="103"/>
      <c r="I1331" s="103"/>
      <c r="J1331" s="103"/>
      <c r="K1331" s="103"/>
      <c r="L1331" s="103"/>
      <c r="M1331" s="103"/>
      <c r="N1331" s="103"/>
      <c r="O1331" s="103"/>
      <c r="P1331" s="103"/>
      <c r="Q1331" s="103"/>
      <c r="R1331" s="103"/>
      <c r="S1331" s="103"/>
      <c r="T1331" s="103"/>
      <c r="U1331" s="103"/>
      <c r="V1331" s="103"/>
      <c r="W1331" s="103"/>
      <c r="X1331" s="103"/>
      <c r="Y1331" s="103"/>
    </row>
    <row r="1332" spans="1:27">
      <c r="A1332" s="108" t="s">
        <v>202</v>
      </c>
      <c r="B1332" s="103"/>
      <c r="C1332" s="103"/>
      <c r="D1332" s="103"/>
      <c r="E1332" s="103"/>
      <c r="F1332" s="103"/>
      <c r="G1332" s="103"/>
      <c r="H1332" s="103"/>
      <c r="I1332" s="103"/>
      <c r="J1332" s="103"/>
      <c r="K1332" s="103"/>
      <c r="L1332" s="103"/>
      <c r="M1332" s="103"/>
      <c r="N1332" s="103"/>
      <c r="O1332" s="103"/>
      <c r="P1332" s="103"/>
      <c r="Q1332" s="103"/>
      <c r="R1332" s="103"/>
      <c r="S1332" s="103"/>
      <c r="T1332" s="103"/>
      <c r="U1332" s="103"/>
      <c r="V1332" s="103"/>
      <c r="W1332" s="103"/>
      <c r="X1332" s="103"/>
      <c r="Y1332" s="103"/>
    </row>
    <row r="1333" spans="1:27">
      <c r="A1333" s="108" t="s">
        <v>203</v>
      </c>
    </row>
    <row r="1334" spans="1:27">
      <c r="A1334" s="110" t="s">
        <v>204</v>
      </c>
      <c r="B1334" s="109" t="str">
        <f t="shared" ref="B1334:Y1334" si="88">IF(COUNTA(B1322:B1333)=0,"-",COUNTA(B1322:B1333)/12)</f>
        <v>-</v>
      </c>
      <c r="C1334" s="109" t="str">
        <f t="shared" si="88"/>
        <v>-</v>
      </c>
      <c r="D1334" s="109" t="str">
        <f t="shared" si="88"/>
        <v>-</v>
      </c>
      <c r="E1334" s="109" t="str">
        <f t="shared" si="88"/>
        <v>-</v>
      </c>
      <c r="F1334" s="109" t="str">
        <f t="shared" si="88"/>
        <v>-</v>
      </c>
      <c r="G1334" s="109" t="str">
        <f t="shared" si="88"/>
        <v>-</v>
      </c>
      <c r="H1334" s="109" t="str">
        <f t="shared" si="88"/>
        <v>-</v>
      </c>
      <c r="I1334" s="109" t="str">
        <f t="shared" si="88"/>
        <v>-</v>
      </c>
      <c r="J1334" s="109" t="str">
        <f t="shared" si="88"/>
        <v>-</v>
      </c>
      <c r="K1334" s="109" t="str">
        <f t="shared" si="88"/>
        <v>-</v>
      </c>
      <c r="L1334" s="109" t="str">
        <f t="shared" si="88"/>
        <v>-</v>
      </c>
      <c r="M1334" s="109" t="str">
        <f t="shared" si="88"/>
        <v>-</v>
      </c>
      <c r="N1334" s="109" t="str">
        <f t="shared" si="88"/>
        <v>-</v>
      </c>
      <c r="O1334" s="109" t="str">
        <f t="shared" si="88"/>
        <v>-</v>
      </c>
      <c r="P1334" s="109" t="str">
        <f t="shared" si="88"/>
        <v>-</v>
      </c>
      <c r="Q1334" s="109" t="str">
        <f t="shared" si="88"/>
        <v>-</v>
      </c>
      <c r="R1334" s="109" t="str">
        <f t="shared" si="88"/>
        <v>-</v>
      </c>
      <c r="S1334" s="109" t="str">
        <f t="shared" si="88"/>
        <v>-</v>
      </c>
      <c r="T1334" s="109" t="str">
        <f t="shared" si="88"/>
        <v>-</v>
      </c>
      <c r="U1334" s="109" t="str">
        <f t="shared" si="88"/>
        <v>-</v>
      </c>
      <c r="V1334" s="109" t="str">
        <f t="shared" si="88"/>
        <v>-</v>
      </c>
      <c r="W1334" s="109" t="str">
        <f t="shared" si="88"/>
        <v>-</v>
      </c>
      <c r="X1334" s="109" t="str">
        <f t="shared" si="88"/>
        <v>-</v>
      </c>
      <c r="Y1334" s="109" t="str">
        <f t="shared" si="88"/>
        <v>-</v>
      </c>
    </row>
    <row r="1336" spans="1:27">
      <c r="A1336" s="120">
        <f>A1321+1</f>
        <v>44809</v>
      </c>
      <c r="B1336" s="118" t="s">
        <v>513</v>
      </c>
      <c r="C1336" s="118" t="s">
        <v>514</v>
      </c>
      <c r="D1336" s="118" t="s">
        <v>515</v>
      </c>
      <c r="E1336" s="118" t="s">
        <v>516</v>
      </c>
      <c r="F1336" s="118" t="s">
        <v>517</v>
      </c>
      <c r="G1336" s="118" t="s">
        <v>518</v>
      </c>
      <c r="H1336" s="118" t="s">
        <v>519</v>
      </c>
      <c r="I1336" s="118" t="s">
        <v>520</v>
      </c>
      <c r="J1336" s="118" t="s">
        <v>521</v>
      </c>
      <c r="K1336" s="118" t="s">
        <v>522</v>
      </c>
      <c r="L1336" s="118" t="s">
        <v>523</v>
      </c>
      <c r="M1336" s="118" t="s">
        <v>524</v>
      </c>
      <c r="N1336" s="118" t="s">
        <v>525</v>
      </c>
      <c r="O1336" s="118" t="s">
        <v>526</v>
      </c>
      <c r="P1336" s="118" t="s">
        <v>527</v>
      </c>
      <c r="Q1336" s="118" t="s">
        <v>528</v>
      </c>
      <c r="R1336" s="118" t="s">
        <v>529</v>
      </c>
      <c r="S1336" s="118" t="s">
        <v>530</v>
      </c>
      <c r="T1336" s="118" t="s">
        <v>531</v>
      </c>
      <c r="U1336" s="118" t="s">
        <v>532</v>
      </c>
      <c r="V1336" s="118" t="s">
        <v>533</v>
      </c>
      <c r="W1336" s="118" t="s">
        <v>534</v>
      </c>
      <c r="X1336" s="118" t="s">
        <v>535</v>
      </c>
      <c r="Y1336" s="118" t="s">
        <v>536</v>
      </c>
    </row>
    <row r="1337" spans="1:27">
      <c r="A1337" s="108" t="s">
        <v>168</v>
      </c>
      <c r="B1337" s="103"/>
      <c r="C1337" s="103"/>
      <c r="D1337" s="103"/>
      <c r="E1337" s="103"/>
      <c r="F1337" s="103"/>
      <c r="G1337" s="103"/>
      <c r="H1337" s="103"/>
      <c r="I1337" s="103"/>
      <c r="J1337" s="103"/>
      <c r="K1337" s="103"/>
      <c r="L1337" s="103"/>
      <c r="M1337" s="103"/>
      <c r="N1337" s="103"/>
      <c r="O1337" s="103"/>
      <c r="P1337" s="103"/>
      <c r="Q1337" s="103"/>
      <c r="R1337" s="103"/>
      <c r="S1337" s="103"/>
      <c r="T1337" s="103"/>
      <c r="U1337" s="103"/>
      <c r="V1337" s="103"/>
      <c r="W1337" s="103"/>
      <c r="X1337" s="103"/>
      <c r="Y1337" s="103"/>
    </row>
    <row r="1338" spans="1:27">
      <c r="A1338" s="108" t="s">
        <v>174</v>
      </c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3"/>
      <c r="N1338" s="103"/>
      <c r="O1338" s="103"/>
      <c r="P1338" s="103"/>
      <c r="Q1338" s="103"/>
      <c r="R1338" s="103"/>
      <c r="S1338" s="103"/>
      <c r="T1338" s="103"/>
      <c r="U1338" s="103"/>
      <c r="V1338" s="103"/>
      <c r="W1338" s="103"/>
      <c r="X1338" s="103"/>
      <c r="Y1338" s="103"/>
    </row>
    <row r="1339" spans="1:27">
      <c r="A1339" s="108" t="s">
        <v>176</v>
      </c>
      <c r="B1339" s="103"/>
      <c r="C1339" s="103"/>
      <c r="D1339" s="103"/>
      <c r="E1339" s="103"/>
      <c r="F1339" s="103"/>
      <c r="G1339" s="103"/>
      <c r="H1339" s="103"/>
      <c r="I1339" s="103"/>
      <c r="J1339" s="103"/>
      <c r="K1339" s="103"/>
      <c r="L1339" s="103"/>
      <c r="M1339" s="103"/>
      <c r="N1339" s="103"/>
      <c r="O1339" s="103"/>
      <c r="P1339" s="103"/>
      <c r="Q1339" s="103"/>
      <c r="R1339" s="103"/>
      <c r="S1339" s="103"/>
      <c r="T1339" s="103"/>
      <c r="U1339" s="103"/>
      <c r="V1339" s="103"/>
      <c r="W1339" s="103"/>
      <c r="X1339" s="103"/>
      <c r="Y1339" s="103"/>
    </row>
    <row r="1340" spans="1:27" ht="21">
      <c r="A1340" s="108" t="s">
        <v>181</v>
      </c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3"/>
      <c r="O1340" s="103"/>
      <c r="P1340" s="103"/>
      <c r="Q1340" s="103"/>
      <c r="R1340" s="103"/>
      <c r="S1340" s="103"/>
      <c r="T1340" s="103"/>
      <c r="U1340" s="103"/>
      <c r="V1340" s="103"/>
      <c r="W1340" s="103"/>
      <c r="X1340" s="103"/>
      <c r="Y1340" s="103"/>
      <c r="AA1340" s="116" t="s">
        <v>250</v>
      </c>
    </row>
    <row r="1341" spans="1:27">
      <c r="A1341" s="108" t="s">
        <v>184</v>
      </c>
      <c r="B1341" s="103"/>
      <c r="C1341" s="103"/>
      <c r="D1341" s="103"/>
      <c r="E1341" s="103"/>
      <c r="F1341" s="103"/>
      <c r="G1341" s="103"/>
      <c r="H1341" s="103"/>
      <c r="I1341" s="103"/>
      <c r="J1341" s="103"/>
      <c r="K1341" s="103"/>
      <c r="L1341" s="103"/>
      <c r="M1341" s="103"/>
      <c r="N1341" s="103"/>
      <c r="O1341" s="103"/>
      <c r="P1341" s="103"/>
      <c r="Q1341" s="103"/>
      <c r="R1341" s="103"/>
      <c r="S1341" s="103"/>
      <c r="T1341" s="103"/>
      <c r="U1341" s="103"/>
      <c r="V1341" s="103"/>
      <c r="W1341" s="103"/>
      <c r="X1341" s="103"/>
      <c r="Y1341" s="103"/>
      <c r="AA1341" s="271">
        <f>COUNTIF($B1349:$Y1349,"-")</f>
        <v>24</v>
      </c>
    </row>
    <row r="1342" spans="1:27">
      <c r="A1342" s="108" t="s">
        <v>208</v>
      </c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3"/>
      <c r="N1342" s="103"/>
      <c r="O1342" s="103"/>
      <c r="P1342" s="103"/>
      <c r="Q1342" s="103"/>
      <c r="R1342" s="103"/>
      <c r="S1342" s="103"/>
      <c r="T1342" s="103"/>
      <c r="U1342" s="103"/>
      <c r="V1342" s="103"/>
      <c r="W1342" s="103"/>
      <c r="X1342" s="103"/>
      <c r="Y1342" s="103"/>
      <c r="AA1342" s="271"/>
    </row>
    <row r="1343" spans="1:27">
      <c r="A1343" s="108" t="s">
        <v>209</v>
      </c>
      <c r="B1343" s="103"/>
      <c r="C1343" s="103"/>
      <c r="D1343" s="103"/>
      <c r="E1343" s="103"/>
      <c r="F1343" s="103"/>
      <c r="G1343" s="103"/>
      <c r="H1343" s="103"/>
      <c r="I1343" s="103"/>
      <c r="J1343" s="103"/>
      <c r="K1343" s="103"/>
      <c r="L1343" s="103"/>
      <c r="M1343" s="103"/>
      <c r="N1343" s="103"/>
      <c r="O1343" s="103"/>
      <c r="P1343" s="103"/>
      <c r="Q1343" s="103"/>
      <c r="R1343" s="103"/>
      <c r="S1343" s="103"/>
      <c r="T1343" s="103"/>
      <c r="U1343" s="103"/>
      <c r="V1343" s="103"/>
      <c r="W1343" s="103"/>
      <c r="X1343" s="103"/>
      <c r="Y1343" s="103"/>
    </row>
    <row r="1344" spans="1:27">
      <c r="A1344" s="108" t="s">
        <v>198</v>
      </c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3"/>
      <c r="O1344" s="103"/>
      <c r="P1344" s="103"/>
      <c r="Q1344" s="103"/>
      <c r="R1344" s="103"/>
      <c r="S1344" s="103"/>
      <c r="T1344" s="103"/>
      <c r="U1344" s="103"/>
      <c r="V1344" s="103"/>
      <c r="W1344" s="103"/>
      <c r="X1344" s="103"/>
      <c r="Y1344" s="103"/>
    </row>
    <row r="1345" spans="1:27">
      <c r="A1345" s="108" t="s">
        <v>200</v>
      </c>
      <c r="B1345" s="103"/>
      <c r="C1345" s="103"/>
      <c r="D1345" s="103"/>
      <c r="E1345" s="103"/>
      <c r="F1345" s="103"/>
      <c r="G1345" s="103"/>
      <c r="H1345" s="103"/>
      <c r="I1345" s="103"/>
      <c r="J1345" s="103"/>
      <c r="K1345" s="103"/>
      <c r="L1345" s="103"/>
      <c r="M1345" s="103"/>
      <c r="N1345" s="103"/>
      <c r="O1345" s="103"/>
      <c r="P1345" s="103"/>
      <c r="Q1345" s="103"/>
      <c r="R1345" s="103"/>
      <c r="S1345" s="103"/>
      <c r="T1345" s="103"/>
      <c r="U1345" s="103"/>
      <c r="V1345" s="103"/>
      <c r="W1345" s="103"/>
      <c r="X1345" s="103"/>
      <c r="Y1345" s="103"/>
    </row>
    <row r="1346" spans="1:27">
      <c r="A1346" s="108" t="s">
        <v>201</v>
      </c>
      <c r="B1346" s="103"/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3"/>
      <c r="M1346" s="103"/>
      <c r="N1346" s="103"/>
      <c r="O1346" s="103"/>
      <c r="P1346" s="103"/>
      <c r="Q1346" s="103"/>
      <c r="R1346" s="103"/>
      <c r="S1346" s="103"/>
      <c r="T1346" s="103"/>
      <c r="U1346" s="103"/>
      <c r="V1346" s="103"/>
      <c r="W1346" s="103"/>
      <c r="X1346" s="103"/>
      <c r="Y1346" s="103"/>
    </row>
    <row r="1347" spans="1:27">
      <c r="A1347" s="108" t="s">
        <v>202</v>
      </c>
      <c r="B1347" s="103"/>
      <c r="C1347" s="103"/>
      <c r="D1347" s="103"/>
      <c r="E1347" s="103"/>
      <c r="F1347" s="103"/>
      <c r="G1347" s="103"/>
      <c r="H1347" s="103"/>
      <c r="I1347" s="103"/>
      <c r="J1347" s="103"/>
      <c r="K1347" s="103"/>
      <c r="L1347" s="103"/>
      <c r="M1347" s="103"/>
      <c r="N1347" s="103"/>
      <c r="O1347" s="103"/>
      <c r="P1347" s="103"/>
      <c r="Q1347" s="103"/>
      <c r="R1347" s="103"/>
      <c r="S1347" s="103"/>
      <c r="T1347" s="103"/>
      <c r="U1347" s="103"/>
      <c r="V1347" s="103"/>
      <c r="W1347" s="103"/>
      <c r="X1347" s="103"/>
      <c r="Y1347" s="103"/>
    </row>
    <row r="1348" spans="1:27">
      <c r="A1348" s="108" t="s">
        <v>203</v>
      </c>
    </row>
    <row r="1349" spans="1:27">
      <c r="A1349" s="110" t="s">
        <v>204</v>
      </c>
      <c r="B1349" s="109" t="str">
        <f t="shared" ref="B1349:Y1349" si="89">IF(COUNTA(B1337:B1348)=0,"-",COUNTA(B1337:B1348)/12)</f>
        <v>-</v>
      </c>
      <c r="C1349" s="109" t="str">
        <f t="shared" si="89"/>
        <v>-</v>
      </c>
      <c r="D1349" s="109" t="str">
        <f t="shared" si="89"/>
        <v>-</v>
      </c>
      <c r="E1349" s="109" t="str">
        <f t="shared" si="89"/>
        <v>-</v>
      </c>
      <c r="F1349" s="109" t="str">
        <f t="shared" si="89"/>
        <v>-</v>
      </c>
      <c r="G1349" s="109" t="str">
        <f t="shared" si="89"/>
        <v>-</v>
      </c>
      <c r="H1349" s="109" t="str">
        <f t="shared" si="89"/>
        <v>-</v>
      </c>
      <c r="I1349" s="109" t="str">
        <f t="shared" si="89"/>
        <v>-</v>
      </c>
      <c r="J1349" s="109" t="str">
        <f t="shared" si="89"/>
        <v>-</v>
      </c>
      <c r="K1349" s="109" t="str">
        <f t="shared" si="89"/>
        <v>-</v>
      </c>
      <c r="L1349" s="109" t="str">
        <f t="shared" si="89"/>
        <v>-</v>
      </c>
      <c r="M1349" s="109" t="str">
        <f t="shared" si="89"/>
        <v>-</v>
      </c>
      <c r="N1349" s="109" t="str">
        <f t="shared" si="89"/>
        <v>-</v>
      </c>
      <c r="O1349" s="109" t="str">
        <f t="shared" si="89"/>
        <v>-</v>
      </c>
      <c r="P1349" s="109" t="str">
        <f t="shared" si="89"/>
        <v>-</v>
      </c>
      <c r="Q1349" s="109" t="str">
        <f t="shared" si="89"/>
        <v>-</v>
      </c>
      <c r="R1349" s="109" t="str">
        <f t="shared" si="89"/>
        <v>-</v>
      </c>
      <c r="S1349" s="109" t="str">
        <f t="shared" si="89"/>
        <v>-</v>
      </c>
      <c r="T1349" s="109" t="str">
        <f t="shared" si="89"/>
        <v>-</v>
      </c>
      <c r="U1349" s="109" t="str">
        <f t="shared" si="89"/>
        <v>-</v>
      </c>
      <c r="V1349" s="109" t="str">
        <f t="shared" si="89"/>
        <v>-</v>
      </c>
      <c r="W1349" s="109" t="str">
        <f t="shared" si="89"/>
        <v>-</v>
      </c>
      <c r="X1349" s="109" t="str">
        <f t="shared" si="89"/>
        <v>-</v>
      </c>
      <c r="Y1349" s="109" t="str">
        <f t="shared" si="89"/>
        <v>-</v>
      </c>
    </row>
    <row r="1351" spans="1:27">
      <c r="A1351" s="120">
        <f>A1336+1</f>
        <v>44810</v>
      </c>
      <c r="B1351" s="118" t="s">
        <v>513</v>
      </c>
      <c r="C1351" s="118" t="s">
        <v>514</v>
      </c>
      <c r="D1351" s="118" t="s">
        <v>515</v>
      </c>
      <c r="E1351" s="118" t="s">
        <v>516</v>
      </c>
      <c r="F1351" s="118" t="s">
        <v>517</v>
      </c>
      <c r="G1351" s="118" t="s">
        <v>518</v>
      </c>
      <c r="H1351" s="118" t="s">
        <v>519</v>
      </c>
      <c r="I1351" s="118" t="s">
        <v>520</v>
      </c>
      <c r="J1351" s="118" t="s">
        <v>521</v>
      </c>
      <c r="K1351" s="118" t="s">
        <v>522</v>
      </c>
      <c r="L1351" s="118" t="s">
        <v>523</v>
      </c>
      <c r="M1351" s="118" t="s">
        <v>524</v>
      </c>
      <c r="N1351" s="118" t="s">
        <v>525</v>
      </c>
      <c r="O1351" s="118" t="s">
        <v>526</v>
      </c>
      <c r="P1351" s="118" t="s">
        <v>527</v>
      </c>
      <c r="Q1351" s="118" t="s">
        <v>528</v>
      </c>
      <c r="R1351" s="118" t="s">
        <v>529</v>
      </c>
      <c r="S1351" s="118" t="s">
        <v>530</v>
      </c>
      <c r="T1351" s="118" t="s">
        <v>531</v>
      </c>
      <c r="U1351" s="118" t="s">
        <v>532</v>
      </c>
      <c r="V1351" s="118" t="s">
        <v>533</v>
      </c>
      <c r="W1351" s="118" t="s">
        <v>534</v>
      </c>
      <c r="X1351" s="118" t="s">
        <v>535</v>
      </c>
      <c r="Y1351" s="118" t="s">
        <v>536</v>
      </c>
    </row>
    <row r="1352" spans="1:27">
      <c r="A1352" s="108" t="s">
        <v>168</v>
      </c>
      <c r="B1352" s="103"/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3"/>
      <c r="M1352" s="103"/>
      <c r="N1352" s="103"/>
      <c r="O1352" s="103"/>
      <c r="P1352" s="103"/>
      <c r="Q1352" s="103"/>
      <c r="R1352" s="103"/>
      <c r="S1352" s="103"/>
      <c r="T1352" s="103"/>
      <c r="U1352" s="103"/>
      <c r="V1352" s="103"/>
      <c r="W1352" s="103"/>
      <c r="X1352" s="103"/>
      <c r="Y1352" s="103"/>
    </row>
    <row r="1353" spans="1:27">
      <c r="A1353" s="108" t="s">
        <v>174</v>
      </c>
      <c r="B1353" s="103"/>
      <c r="C1353" s="103"/>
      <c r="D1353" s="103"/>
      <c r="E1353" s="103"/>
      <c r="F1353" s="103"/>
      <c r="G1353" s="103"/>
      <c r="H1353" s="103"/>
      <c r="I1353" s="103"/>
      <c r="J1353" s="103"/>
      <c r="K1353" s="103"/>
      <c r="L1353" s="103"/>
      <c r="M1353" s="103"/>
      <c r="N1353" s="103"/>
      <c r="O1353" s="103"/>
      <c r="P1353" s="103"/>
      <c r="Q1353" s="103"/>
      <c r="R1353" s="103"/>
      <c r="S1353" s="103"/>
      <c r="T1353" s="103"/>
      <c r="U1353" s="103"/>
      <c r="V1353" s="103"/>
      <c r="W1353" s="103"/>
      <c r="X1353" s="103"/>
      <c r="Y1353" s="103"/>
    </row>
    <row r="1354" spans="1:27">
      <c r="A1354" s="108" t="s">
        <v>176</v>
      </c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3"/>
      <c r="M1354" s="103"/>
      <c r="N1354" s="103"/>
      <c r="O1354" s="103"/>
      <c r="P1354" s="103"/>
      <c r="Q1354" s="103"/>
      <c r="R1354" s="103"/>
      <c r="S1354" s="103"/>
      <c r="T1354" s="103"/>
      <c r="U1354" s="103"/>
      <c r="V1354" s="103"/>
      <c r="W1354" s="103"/>
      <c r="X1354" s="103"/>
      <c r="Y1354" s="103"/>
    </row>
    <row r="1355" spans="1:27" ht="21">
      <c r="A1355" s="108" t="s">
        <v>181</v>
      </c>
      <c r="B1355" s="103"/>
      <c r="C1355" s="103"/>
      <c r="D1355" s="103"/>
      <c r="E1355" s="103"/>
      <c r="F1355" s="103"/>
      <c r="G1355" s="103"/>
      <c r="H1355" s="103"/>
      <c r="I1355" s="103"/>
      <c r="J1355" s="103"/>
      <c r="K1355" s="103"/>
      <c r="L1355" s="103"/>
      <c r="M1355" s="103"/>
      <c r="N1355" s="103"/>
      <c r="O1355" s="103"/>
      <c r="P1355" s="103"/>
      <c r="Q1355" s="103"/>
      <c r="R1355" s="103"/>
      <c r="S1355" s="103"/>
      <c r="T1355" s="103"/>
      <c r="U1355" s="103"/>
      <c r="V1355" s="103"/>
      <c r="W1355" s="103"/>
      <c r="X1355" s="103"/>
      <c r="Y1355" s="103"/>
      <c r="AA1355" s="116" t="s">
        <v>250</v>
      </c>
    </row>
    <row r="1356" spans="1:27">
      <c r="A1356" s="108" t="s">
        <v>184</v>
      </c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3"/>
      <c r="M1356" s="103"/>
      <c r="N1356" s="103"/>
      <c r="O1356" s="103"/>
      <c r="P1356" s="103"/>
      <c r="Q1356" s="103"/>
      <c r="R1356" s="103"/>
      <c r="S1356" s="103"/>
      <c r="T1356" s="103"/>
      <c r="U1356" s="103"/>
      <c r="V1356" s="103"/>
      <c r="W1356" s="103"/>
      <c r="X1356" s="103"/>
      <c r="Y1356" s="103"/>
      <c r="AA1356" s="271">
        <f>COUNTIF($B1364:$Y1364,"-")</f>
        <v>24</v>
      </c>
    </row>
    <row r="1357" spans="1:27">
      <c r="A1357" s="108" t="s">
        <v>208</v>
      </c>
      <c r="B1357" s="103"/>
      <c r="C1357" s="103"/>
      <c r="D1357" s="103"/>
      <c r="E1357" s="103"/>
      <c r="F1357" s="103"/>
      <c r="G1357" s="103"/>
      <c r="H1357" s="103"/>
      <c r="I1357" s="103"/>
      <c r="J1357" s="103"/>
      <c r="K1357" s="103"/>
      <c r="L1357" s="103"/>
      <c r="M1357" s="103"/>
      <c r="N1357" s="103"/>
      <c r="O1357" s="103"/>
      <c r="P1357" s="103"/>
      <c r="Q1357" s="103"/>
      <c r="R1357" s="103"/>
      <c r="S1357" s="103"/>
      <c r="T1357" s="103"/>
      <c r="U1357" s="103"/>
      <c r="V1357" s="103"/>
      <c r="W1357" s="103"/>
      <c r="X1357" s="103"/>
      <c r="Y1357" s="103"/>
      <c r="AA1357" s="271"/>
    </row>
    <row r="1358" spans="1:27">
      <c r="A1358" s="108" t="s">
        <v>209</v>
      </c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3"/>
      <c r="M1358" s="103"/>
      <c r="N1358" s="103"/>
      <c r="O1358" s="103"/>
      <c r="P1358" s="103"/>
      <c r="Q1358" s="103"/>
      <c r="R1358" s="103"/>
      <c r="S1358" s="103"/>
      <c r="T1358" s="103"/>
      <c r="U1358" s="103"/>
      <c r="V1358" s="103"/>
      <c r="W1358" s="103"/>
      <c r="X1358" s="103"/>
      <c r="Y1358" s="103"/>
    </row>
    <row r="1359" spans="1:27">
      <c r="A1359" s="108" t="s">
        <v>198</v>
      </c>
      <c r="B1359" s="103"/>
      <c r="C1359" s="103"/>
      <c r="D1359" s="103"/>
      <c r="E1359" s="103"/>
      <c r="F1359" s="103"/>
      <c r="G1359" s="103"/>
      <c r="H1359" s="103"/>
      <c r="I1359" s="103"/>
      <c r="J1359" s="103"/>
      <c r="K1359" s="103"/>
      <c r="L1359" s="103"/>
      <c r="M1359" s="103"/>
      <c r="N1359" s="103"/>
      <c r="O1359" s="103"/>
      <c r="P1359" s="103"/>
      <c r="Q1359" s="103"/>
      <c r="R1359" s="103"/>
      <c r="S1359" s="103"/>
      <c r="T1359" s="103"/>
      <c r="U1359" s="103"/>
      <c r="V1359" s="103"/>
      <c r="W1359" s="103"/>
      <c r="X1359" s="103"/>
      <c r="Y1359" s="103"/>
    </row>
    <row r="1360" spans="1:27">
      <c r="A1360" s="108" t="s">
        <v>200</v>
      </c>
      <c r="B1360" s="103"/>
      <c r="C1360" s="103"/>
      <c r="D1360" s="103"/>
      <c r="E1360" s="103"/>
      <c r="F1360" s="103"/>
      <c r="G1360" s="103"/>
      <c r="H1360" s="103"/>
      <c r="I1360" s="103"/>
      <c r="J1360" s="103"/>
      <c r="K1360" s="103"/>
      <c r="L1360" s="103"/>
      <c r="M1360" s="103"/>
      <c r="N1360" s="103"/>
      <c r="O1360" s="103"/>
      <c r="P1360" s="103"/>
      <c r="Q1360" s="103"/>
      <c r="R1360" s="103"/>
      <c r="S1360" s="103"/>
      <c r="T1360" s="103"/>
      <c r="U1360" s="103"/>
      <c r="V1360" s="103"/>
      <c r="W1360" s="103"/>
      <c r="X1360" s="103"/>
      <c r="Y1360" s="103"/>
    </row>
    <row r="1361" spans="1:27">
      <c r="A1361" s="108" t="s">
        <v>201</v>
      </c>
      <c r="B1361" s="103"/>
      <c r="C1361" s="103"/>
      <c r="D1361" s="103"/>
      <c r="E1361" s="103"/>
      <c r="F1361" s="103"/>
      <c r="G1361" s="103"/>
      <c r="H1361" s="103"/>
      <c r="I1361" s="103"/>
      <c r="J1361" s="103"/>
      <c r="K1361" s="103"/>
      <c r="L1361" s="103"/>
      <c r="M1361" s="103"/>
      <c r="N1361" s="103"/>
      <c r="O1361" s="103"/>
      <c r="P1361" s="103"/>
      <c r="Q1361" s="103"/>
      <c r="R1361" s="103"/>
      <c r="S1361" s="103"/>
      <c r="T1361" s="103"/>
      <c r="U1361" s="103"/>
      <c r="V1361" s="103"/>
      <c r="W1361" s="103"/>
      <c r="X1361" s="103"/>
      <c r="Y1361" s="103"/>
    </row>
    <row r="1362" spans="1:27">
      <c r="A1362" s="108" t="s">
        <v>202</v>
      </c>
      <c r="B1362" s="103"/>
      <c r="C1362" s="103"/>
      <c r="D1362" s="103"/>
      <c r="E1362" s="103"/>
      <c r="F1362" s="103"/>
      <c r="G1362" s="103"/>
      <c r="H1362" s="103"/>
      <c r="I1362" s="103"/>
      <c r="J1362" s="103"/>
      <c r="K1362" s="103"/>
      <c r="L1362" s="103"/>
      <c r="M1362" s="103"/>
      <c r="N1362" s="103"/>
      <c r="O1362" s="103"/>
      <c r="P1362" s="103"/>
      <c r="Q1362" s="103"/>
      <c r="R1362" s="103"/>
      <c r="S1362" s="103"/>
      <c r="T1362" s="103"/>
      <c r="U1362" s="103"/>
      <c r="V1362" s="103"/>
      <c r="W1362" s="103"/>
      <c r="X1362" s="103"/>
      <c r="Y1362" s="103"/>
    </row>
    <row r="1363" spans="1:27">
      <c r="A1363" s="108" t="s">
        <v>203</v>
      </c>
    </row>
    <row r="1364" spans="1:27">
      <c r="A1364" s="110" t="s">
        <v>204</v>
      </c>
      <c r="B1364" s="109" t="str">
        <f t="shared" ref="B1364:Y1364" si="90">IF(COUNTA(B1352:B1363)=0,"-",COUNTA(B1352:B1363)/12)</f>
        <v>-</v>
      </c>
      <c r="C1364" s="109" t="str">
        <f t="shared" si="90"/>
        <v>-</v>
      </c>
      <c r="D1364" s="109" t="str">
        <f t="shared" si="90"/>
        <v>-</v>
      </c>
      <c r="E1364" s="109" t="str">
        <f t="shared" si="90"/>
        <v>-</v>
      </c>
      <c r="F1364" s="109" t="str">
        <f t="shared" si="90"/>
        <v>-</v>
      </c>
      <c r="G1364" s="109" t="str">
        <f t="shared" si="90"/>
        <v>-</v>
      </c>
      <c r="H1364" s="109" t="str">
        <f t="shared" si="90"/>
        <v>-</v>
      </c>
      <c r="I1364" s="109" t="str">
        <f t="shared" si="90"/>
        <v>-</v>
      </c>
      <c r="J1364" s="109" t="str">
        <f t="shared" si="90"/>
        <v>-</v>
      </c>
      <c r="K1364" s="109" t="str">
        <f t="shared" si="90"/>
        <v>-</v>
      </c>
      <c r="L1364" s="109" t="str">
        <f t="shared" si="90"/>
        <v>-</v>
      </c>
      <c r="M1364" s="109" t="str">
        <f t="shared" si="90"/>
        <v>-</v>
      </c>
      <c r="N1364" s="109" t="str">
        <f t="shared" si="90"/>
        <v>-</v>
      </c>
      <c r="O1364" s="109" t="str">
        <f t="shared" si="90"/>
        <v>-</v>
      </c>
      <c r="P1364" s="109" t="str">
        <f t="shared" si="90"/>
        <v>-</v>
      </c>
      <c r="Q1364" s="109" t="str">
        <f t="shared" si="90"/>
        <v>-</v>
      </c>
      <c r="R1364" s="109" t="str">
        <f t="shared" si="90"/>
        <v>-</v>
      </c>
      <c r="S1364" s="109" t="str">
        <f t="shared" si="90"/>
        <v>-</v>
      </c>
      <c r="T1364" s="109" t="str">
        <f t="shared" si="90"/>
        <v>-</v>
      </c>
      <c r="U1364" s="109" t="str">
        <f t="shared" si="90"/>
        <v>-</v>
      </c>
      <c r="V1364" s="109" t="str">
        <f t="shared" si="90"/>
        <v>-</v>
      </c>
      <c r="W1364" s="109" t="str">
        <f t="shared" si="90"/>
        <v>-</v>
      </c>
      <c r="X1364" s="109" t="str">
        <f t="shared" si="90"/>
        <v>-</v>
      </c>
      <c r="Y1364" s="109" t="str">
        <f t="shared" si="90"/>
        <v>-</v>
      </c>
    </row>
    <row r="1366" spans="1:27">
      <c r="A1366" s="120">
        <f>A1351+1</f>
        <v>44811</v>
      </c>
      <c r="B1366" s="118" t="s">
        <v>513</v>
      </c>
      <c r="C1366" s="118" t="s">
        <v>514</v>
      </c>
      <c r="D1366" s="118" t="s">
        <v>515</v>
      </c>
      <c r="E1366" s="118" t="s">
        <v>516</v>
      </c>
      <c r="F1366" s="118" t="s">
        <v>517</v>
      </c>
      <c r="G1366" s="118" t="s">
        <v>518</v>
      </c>
      <c r="H1366" s="118" t="s">
        <v>519</v>
      </c>
      <c r="I1366" s="118" t="s">
        <v>520</v>
      </c>
      <c r="J1366" s="118" t="s">
        <v>521</v>
      </c>
      <c r="K1366" s="118" t="s">
        <v>522</v>
      </c>
      <c r="L1366" s="118" t="s">
        <v>523</v>
      </c>
      <c r="M1366" s="118" t="s">
        <v>524</v>
      </c>
      <c r="N1366" s="118" t="s">
        <v>525</v>
      </c>
      <c r="O1366" s="118" t="s">
        <v>526</v>
      </c>
      <c r="P1366" s="118" t="s">
        <v>527</v>
      </c>
      <c r="Q1366" s="118" t="s">
        <v>528</v>
      </c>
      <c r="R1366" s="118" t="s">
        <v>529</v>
      </c>
      <c r="S1366" s="118" t="s">
        <v>530</v>
      </c>
      <c r="T1366" s="118" t="s">
        <v>531</v>
      </c>
      <c r="U1366" s="118" t="s">
        <v>532</v>
      </c>
      <c r="V1366" s="118" t="s">
        <v>533</v>
      </c>
      <c r="W1366" s="118" t="s">
        <v>534</v>
      </c>
      <c r="X1366" s="118" t="s">
        <v>535</v>
      </c>
      <c r="Y1366" s="118" t="s">
        <v>536</v>
      </c>
    </row>
    <row r="1367" spans="1:27">
      <c r="A1367" s="108" t="s">
        <v>168</v>
      </c>
      <c r="B1367" s="103"/>
      <c r="C1367" s="103"/>
      <c r="D1367" s="103"/>
      <c r="E1367" s="103"/>
      <c r="F1367" s="103"/>
      <c r="G1367" s="103"/>
      <c r="H1367" s="103"/>
      <c r="I1367" s="103"/>
      <c r="J1367" s="103"/>
      <c r="K1367" s="103"/>
      <c r="L1367" s="103"/>
      <c r="M1367" s="103"/>
      <c r="N1367" s="103"/>
      <c r="O1367" s="103"/>
      <c r="P1367" s="103"/>
      <c r="Q1367" s="103"/>
      <c r="R1367" s="103"/>
      <c r="S1367" s="103"/>
      <c r="T1367" s="103"/>
      <c r="U1367" s="103"/>
      <c r="V1367" s="103"/>
      <c r="W1367" s="103"/>
      <c r="X1367" s="103"/>
      <c r="Y1367" s="103"/>
    </row>
    <row r="1368" spans="1:27">
      <c r="A1368" s="108" t="s">
        <v>174</v>
      </c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3"/>
      <c r="N1368" s="103"/>
      <c r="O1368" s="103"/>
      <c r="P1368" s="103"/>
      <c r="Q1368" s="103"/>
      <c r="R1368" s="103"/>
      <c r="S1368" s="103"/>
      <c r="T1368" s="103"/>
      <c r="U1368" s="103"/>
      <c r="V1368" s="103"/>
      <c r="W1368" s="103"/>
      <c r="X1368" s="103"/>
      <c r="Y1368" s="103"/>
    </row>
    <row r="1369" spans="1:27">
      <c r="A1369" s="108" t="s">
        <v>176</v>
      </c>
      <c r="B1369" s="103"/>
      <c r="C1369" s="103"/>
      <c r="D1369" s="103"/>
      <c r="E1369" s="103"/>
      <c r="F1369" s="103"/>
      <c r="G1369" s="103"/>
      <c r="H1369" s="103"/>
      <c r="I1369" s="103"/>
      <c r="J1369" s="103"/>
      <c r="K1369" s="103"/>
      <c r="L1369" s="103"/>
      <c r="M1369" s="103"/>
      <c r="N1369" s="103"/>
      <c r="O1369" s="103"/>
      <c r="P1369" s="103"/>
      <c r="Q1369" s="103"/>
      <c r="R1369" s="103"/>
      <c r="S1369" s="103"/>
      <c r="T1369" s="103"/>
      <c r="U1369" s="103"/>
      <c r="V1369" s="103"/>
      <c r="W1369" s="103"/>
      <c r="X1369" s="103"/>
      <c r="Y1369" s="103"/>
    </row>
    <row r="1370" spans="1:27" ht="21">
      <c r="A1370" s="108" t="s">
        <v>181</v>
      </c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3"/>
      <c r="N1370" s="103"/>
      <c r="O1370" s="103"/>
      <c r="P1370" s="103"/>
      <c r="Q1370" s="103"/>
      <c r="R1370" s="103"/>
      <c r="S1370" s="103"/>
      <c r="T1370" s="103"/>
      <c r="U1370" s="103"/>
      <c r="V1370" s="103"/>
      <c r="W1370" s="103"/>
      <c r="X1370" s="103"/>
      <c r="Y1370" s="103"/>
      <c r="AA1370" s="116" t="s">
        <v>250</v>
      </c>
    </row>
    <row r="1371" spans="1:27">
      <c r="A1371" s="108" t="s">
        <v>184</v>
      </c>
      <c r="B1371" s="103"/>
      <c r="C1371" s="103"/>
      <c r="D1371" s="103"/>
      <c r="E1371" s="103"/>
      <c r="F1371" s="103"/>
      <c r="G1371" s="103"/>
      <c r="H1371" s="103"/>
      <c r="I1371" s="103"/>
      <c r="J1371" s="103"/>
      <c r="K1371" s="103"/>
      <c r="L1371" s="103"/>
      <c r="M1371" s="103"/>
      <c r="N1371" s="103"/>
      <c r="O1371" s="103"/>
      <c r="P1371" s="103"/>
      <c r="Q1371" s="103"/>
      <c r="R1371" s="103"/>
      <c r="S1371" s="103"/>
      <c r="T1371" s="103"/>
      <c r="U1371" s="103"/>
      <c r="V1371" s="103"/>
      <c r="W1371" s="103"/>
      <c r="X1371" s="103"/>
      <c r="Y1371" s="103"/>
      <c r="AA1371" s="271">
        <f>COUNTIF($B1379:$Y1379,"-")</f>
        <v>24</v>
      </c>
    </row>
    <row r="1372" spans="1:27">
      <c r="A1372" s="108" t="s">
        <v>208</v>
      </c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3"/>
      <c r="N1372" s="103"/>
      <c r="O1372" s="103"/>
      <c r="P1372" s="103"/>
      <c r="Q1372" s="103"/>
      <c r="R1372" s="103"/>
      <c r="S1372" s="103"/>
      <c r="T1372" s="103"/>
      <c r="U1372" s="103"/>
      <c r="V1372" s="103"/>
      <c r="W1372" s="103"/>
      <c r="X1372" s="103"/>
      <c r="Y1372" s="103"/>
      <c r="AA1372" s="271"/>
    </row>
    <row r="1373" spans="1:27">
      <c r="A1373" s="108" t="s">
        <v>209</v>
      </c>
      <c r="B1373" s="103"/>
      <c r="C1373" s="103"/>
      <c r="D1373" s="103"/>
      <c r="E1373" s="103"/>
      <c r="F1373" s="103"/>
      <c r="G1373" s="103"/>
      <c r="H1373" s="103"/>
      <c r="I1373" s="103"/>
      <c r="J1373" s="103"/>
      <c r="K1373" s="103"/>
      <c r="L1373" s="103"/>
      <c r="M1373" s="103"/>
      <c r="N1373" s="103"/>
      <c r="O1373" s="103"/>
      <c r="P1373" s="103"/>
      <c r="Q1373" s="103"/>
      <c r="R1373" s="103"/>
      <c r="S1373" s="103"/>
      <c r="T1373" s="103"/>
      <c r="U1373" s="103"/>
      <c r="V1373" s="103"/>
      <c r="W1373" s="103"/>
      <c r="X1373" s="103"/>
      <c r="Y1373" s="103"/>
    </row>
    <row r="1374" spans="1:27">
      <c r="A1374" s="108" t="s">
        <v>198</v>
      </c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3"/>
      <c r="O1374" s="103"/>
      <c r="P1374" s="103"/>
      <c r="Q1374" s="103"/>
      <c r="R1374" s="103"/>
      <c r="S1374" s="103"/>
      <c r="T1374" s="103"/>
      <c r="U1374" s="103"/>
      <c r="V1374" s="103"/>
      <c r="W1374" s="103"/>
      <c r="X1374" s="103"/>
      <c r="Y1374" s="103"/>
    </row>
    <row r="1375" spans="1:27">
      <c r="A1375" s="108" t="s">
        <v>200</v>
      </c>
      <c r="B1375" s="103"/>
      <c r="C1375" s="103"/>
      <c r="D1375" s="103"/>
      <c r="E1375" s="103"/>
      <c r="F1375" s="103"/>
      <c r="G1375" s="103"/>
      <c r="H1375" s="103"/>
      <c r="I1375" s="103"/>
      <c r="J1375" s="103"/>
      <c r="K1375" s="103"/>
      <c r="L1375" s="103"/>
      <c r="M1375" s="103"/>
      <c r="N1375" s="103"/>
      <c r="O1375" s="103"/>
      <c r="P1375" s="103"/>
      <c r="Q1375" s="103"/>
      <c r="R1375" s="103"/>
      <c r="S1375" s="103"/>
      <c r="T1375" s="103"/>
      <c r="U1375" s="103"/>
      <c r="V1375" s="103"/>
      <c r="W1375" s="103"/>
      <c r="X1375" s="103"/>
      <c r="Y1375" s="103"/>
    </row>
    <row r="1376" spans="1:27">
      <c r="A1376" s="108" t="s">
        <v>201</v>
      </c>
      <c r="B1376" s="103"/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3"/>
      <c r="M1376" s="103"/>
      <c r="N1376" s="103"/>
      <c r="O1376" s="103"/>
      <c r="P1376" s="103"/>
      <c r="Q1376" s="103"/>
      <c r="R1376" s="103"/>
      <c r="S1376" s="103"/>
      <c r="T1376" s="103"/>
      <c r="U1376" s="103"/>
      <c r="V1376" s="103"/>
      <c r="W1376" s="103"/>
      <c r="X1376" s="103"/>
      <c r="Y1376" s="103"/>
    </row>
    <row r="1377" spans="1:27">
      <c r="A1377" s="108" t="s">
        <v>202</v>
      </c>
      <c r="B1377" s="103"/>
      <c r="C1377" s="103"/>
      <c r="D1377" s="103"/>
      <c r="E1377" s="103"/>
      <c r="F1377" s="103"/>
      <c r="G1377" s="103"/>
      <c r="H1377" s="103"/>
      <c r="I1377" s="103"/>
      <c r="J1377" s="103"/>
      <c r="K1377" s="103"/>
      <c r="L1377" s="103"/>
      <c r="M1377" s="103"/>
      <c r="N1377" s="103"/>
      <c r="O1377" s="103"/>
      <c r="P1377" s="103"/>
      <c r="Q1377" s="103"/>
      <c r="R1377" s="103"/>
      <c r="S1377" s="103"/>
      <c r="T1377" s="103"/>
      <c r="U1377" s="103"/>
      <c r="V1377" s="103"/>
      <c r="W1377" s="103"/>
      <c r="X1377" s="103"/>
      <c r="Y1377" s="103"/>
    </row>
    <row r="1378" spans="1:27">
      <c r="A1378" s="108" t="s">
        <v>203</v>
      </c>
    </row>
    <row r="1379" spans="1:27">
      <c r="A1379" s="110" t="s">
        <v>204</v>
      </c>
      <c r="B1379" s="109" t="str">
        <f t="shared" ref="B1379:Y1379" si="91">IF(COUNTA(B1367:B1378)=0,"-",COUNTA(B1367:B1378)/12)</f>
        <v>-</v>
      </c>
      <c r="C1379" s="109" t="str">
        <f t="shared" si="91"/>
        <v>-</v>
      </c>
      <c r="D1379" s="109" t="str">
        <f t="shared" si="91"/>
        <v>-</v>
      </c>
      <c r="E1379" s="109" t="str">
        <f t="shared" si="91"/>
        <v>-</v>
      </c>
      <c r="F1379" s="109" t="str">
        <f t="shared" si="91"/>
        <v>-</v>
      </c>
      <c r="G1379" s="109" t="str">
        <f t="shared" si="91"/>
        <v>-</v>
      </c>
      <c r="H1379" s="109" t="str">
        <f t="shared" si="91"/>
        <v>-</v>
      </c>
      <c r="I1379" s="109" t="str">
        <f t="shared" si="91"/>
        <v>-</v>
      </c>
      <c r="J1379" s="109" t="str">
        <f t="shared" si="91"/>
        <v>-</v>
      </c>
      <c r="K1379" s="109" t="str">
        <f t="shared" si="91"/>
        <v>-</v>
      </c>
      <c r="L1379" s="109" t="str">
        <f t="shared" si="91"/>
        <v>-</v>
      </c>
      <c r="M1379" s="109" t="str">
        <f t="shared" si="91"/>
        <v>-</v>
      </c>
      <c r="N1379" s="109" t="str">
        <f t="shared" si="91"/>
        <v>-</v>
      </c>
      <c r="O1379" s="109" t="str">
        <f t="shared" si="91"/>
        <v>-</v>
      </c>
      <c r="P1379" s="109" t="str">
        <f t="shared" si="91"/>
        <v>-</v>
      </c>
      <c r="Q1379" s="109" t="str">
        <f t="shared" si="91"/>
        <v>-</v>
      </c>
      <c r="R1379" s="109" t="str">
        <f t="shared" si="91"/>
        <v>-</v>
      </c>
      <c r="S1379" s="109" t="str">
        <f t="shared" si="91"/>
        <v>-</v>
      </c>
      <c r="T1379" s="109" t="str">
        <f t="shared" si="91"/>
        <v>-</v>
      </c>
      <c r="U1379" s="109" t="str">
        <f t="shared" si="91"/>
        <v>-</v>
      </c>
      <c r="V1379" s="109" t="str">
        <f t="shared" si="91"/>
        <v>-</v>
      </c>
      <c r="W1379" s="109" t="str">
        <f t="shared" si="91"/>
        <v>-</v>
      </c>
      <c r="X1379" s="109" t="str">
        <f t="shared" si="91"/>
        <v>-</v>
      </c>
      <c r="Y1379" s="109" t="str">
        <f t="shared" si="91"/>
        <v>-</v>
      </c>
    </row>
    <row r="1381" spans="1:27">
      <c r="A1381" s="120">
        <f>A1366+1</f>
        <v>44812</v>
      </c>
      <c r="B1381" s="118" t="s">
        <v>513</v>
      </c>
      <c r="C1381" s="118" t="s">
        <v>514</v>
      </c>
      <c r="D1381" s="118" t="s">
        <v>515</v>
      </c>
      <c r="E1381" s="118" t="s">
        <v>516</v>
      </c>
      <c r="F1381" s="118" t="s">
        <v>517</v>
      </c>
      <c r="G1381" s="118" t="s">
        <v>518</v>
      </c>
      <c r="H1381" s="118" t="s">
        <v>519</v>
      </c>
      <c r="I1381" s="118" t="s">
        <v>520</v>
      </c>
      <c r="J1381" s="118" t="s">
        <v>521</v>
      </c>
      <c r="K1381" s="118" t="s">
        <v>522</v>
      </c>
      <c r="L1381" s="118" t="s">
        <v>523</v>
      </c>
      <c r="M1381" s="118" t="s">
        <v>524</v>
      </c>
      <c r="N1381" s="118" t="s">
        <v>525</v>
      </c>
      <c r="O1381" s="118" t="s">
        <v>526</v>
      </c>
      <c r="P1381" s="118" t="s">
        <v>527</v>
      </c>
      <c r="Q1381" s="118" t="s">
        <v>528</v>
      </c>
      <c r="R1381" s="118" t="s">
        <v>529</v>
      </c>
      <c r="S1381" s="118" t="s">
        <v>530</v>
      </c>
      <c r="T1381" s="118" t="s">
        <v>531</v>
      </c>
      <c r="U1381" s="118" t="s">
        <v>532</v>
      </c>
      <c r="V1381" s="118" t="s">
        <v>533</v>
      </c>
      <c r="W1381" s="118" t="s">
        <v>534</v>
      </c>
      <c r="X1381" s="118" t="s">
        <v>535</v>
      </c>
      <c r="Y1381" s="118" t="s">
        <v>536</v>
      </c>
    </row>
    <row r="1382" spans="1:27">
      <c r="A1382" s="108" t="s">
        <v>168</v>
      </c>
      <c r="B1382" s="103"/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3"/>
      <c r="M1382" s="103"/>
      <c r="N1382" s="103"/>
      <c r="O1382" s="103"/>
      <c r="P1382" s="103"/>
      <c r="Q1382" s="103"/>
      <c r="R1382" s="103"/>
      <c r="S1382" s="103"/>
      <c r="T1382" s="103"/>
      <c r="U1382" s="103"/>
      <c r="V1382" s="103"/>
      <c r="W1382" s="103"/>
      <c r="X1382" s="103"/>
      <c r="Y1382" s="103"/>
    </row>
    <row r="1383" spans="1:27">
      <c r="A1383" s="108" t="s">
        <v>174</v>
      </c>
      <c r="B1383" s="103"/>
      <c r="C1383" s="103"/>
      <c r="D1383" s="103"/>
      <c r="E1383" s="103"/>
      <c r="F1383" s="103"/>
      <c r="G1383" s="103"/>
      <c r="H1383" s="103"/>
      <c r="I1383" s="103"/>
      <c r="J1383" s="103"/>
      <c r="K1383" s="103"/>
      <c r="L1383" s="103"/>
      <c r="M1383" s="103"/>
      <c r="N1383" s="103"/>
      <c r="O1383" s="103"/>
      <c r="P1383" s="103"/>
      <c r="Q1383" s="103"/>
      <c r="R1383" s="103"/>
      <c r="S1383" s="103"/>
      <c r="T1383" s="103"/>
      <c r="U1383" s="103"/>
      <c r="V1383" s="103"/>
      <c r="W1383" s="103"/>
      <c r="X1383" s="103"/>
      <c r="Y1383" s="103"/>
    </row>
    <row r="1384" spans="1:27">
      <c r="A1384" s="108" t="s">
        <v>176</v>
      </c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3"/>
      <c r="M1384" s="103"/>
      <c r="N1384" s="103"/>
      <c r="O1384" s="103"/>
      <c r="P1384" s="103"/>
      <c r="Q1384" s="103"/>
      <c r="R1384" s="103"/>
      <c r="S1384" s="103"/>
      <c r="T1384" s="103"/>
      <c r="U1384" s="103"/>
      <c r="V1384" s="103"/>
      <c r="W1384" s="103"/>
      <c r="X1384" s="103"/>
      <c r="Y1384" s="103"/>
    </row>
    <row r="1385" spans="1:27" ht="21">
      <c r="A1385" s="108" t="s">
        <v>181</v>
      </c>
      <c r="B1385" s="103"/>
      <c r="C1385" s="103"/>
      <c r="D1385" s="103"/>
      <c r="E1385" s="103"/>
      <c r="F1385" s="103"/>
      <c r="G1385" s="103"/>
      <c r="H1385" s="103"/>
      <c r="I1385" s="103"/>
      <c r="J1385" s="103"/>
      <c r="K1385" s="103"/>
      <c r="L1385" s="103"/>
      <c r="M1385" s="103"/>
      <c r="N1385" s="103"/>
      <c r="O1385" s="103"/>
      <c r="P1385" s="103"/>
      <c r="Q1385" s="103"/>
      <c r="R1385" s="103"/>
      <c r="S1385" s="103"/>
      <c r="T1385" s="103"/>
      <c r="U1385" s="103"/>
      <c r="V1385" s="103"/>
      <c r="W1385" s="103"/>
      <c r="X1385" s="103"/>
      <c r="Y1385" s="103"/>
      <c r="AA1385" s="116" t="s">
        <v>250</v>
      </c>
    </row>
    <row r="1386" spans="1:27">
      <c r="A1386" s="108" t="s">
        <v>184</v>
      </c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3"/>
      <c r="M1386" s="103"/>
      <c r="N1386" s="103"/>
      <c r="O1386" s="103"/>
      <c r="P1386" s="103"/>
      <c r="Q1386" s="103"/>
      <c r="R1386" s="103"/>
      <c r="S1386" s="103"/>
      <c r="T1386" s="103"/>
      <c r="U1386" s="103"/>
      <c r="V1386" s="103"/>
      <c r="W1386" s="103"/>
      <c r="X1386" s="103"/>
      <c r="Y1386" s="103"/>
      <c r="AA1386" s="271">
        <f>COUNTIF($B1394:$Y1394,"-")</f>
        <v>24</v>
      </c>
    </row>
    <row r="1387" spans="1:27">
      <c r="A1387" s="108" t="s">
        <v>208</v>
      </c>
      <c r="B1387" s="103"/>
      <c r="C1387" s="103"/>
      <c r="D1387" s="103"/>
      <c r="E1387" s="103"/>
      <c r="F1387" s="103"/>
      <c r="G1387" s="103"/>
      <c r="H1387" s="103"/>
      <c r="I1387" s="103"/>
      <c r="J1387" s="103"/>
      <c r="K1387" s="103"/>
      <c r="L1387" s="103"/>
      <c r="M1387" s="103"/>
      <c r="N1387" s="103"/>
      <c r="O1387" s="103"/>
      <c r="P1387" s="103"/>
      <c r="Q1387" s="103"/>
      <c r="R1387" s="103"/>
      <c r="S1387" s="103"/>
      <c r="T1387" s="103"/>
      <c r="U1387" s="103"/>
      <c r="V1387" s="103"/>
      <c r="W1387" s="103"/>
      <c r="X1387" s="103"/>
      <c r="Y1387" s="103"/>
      <c r="AA1387" s="271"/>
    </row>
    <row r="1388" spans="1:27">
      <c r="A1388" s="108" t="s">
        <v>209</v>
      </c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3"/>
      <c r="M1388" s="103"/>
      <c r="N1388" s="103"/>
      <c r="O1388" s="103"/>
      <c r="P1388" s="103"/>
      <c r="Q1388" s="103"/>
      <c r="R1388" s="103"/>
      <c r="S1388" s="103"/>
      <c r="T1388" s="103"/>
      <c r="U1388" s="103"/>
      <c r="V1388" s="103"/>
      <c r="W1388" s="103"/>
      <c r="X1388" s="103"/>
      <c r="Y1388" s="103"/>
    </row>
    <row r="1389" spans="1:27">
      <c r="A1389" s="108" t="s">
        <v>198</v>
      </c>
      <c r="B1389" s="103"/>
      <c r="C1389" s="103"/>
      <c r="D1389" s="103"/>
      <c r="E1389" s="103"/>
      <c r="F1389" s="103"/>
      <c r="G1389" s="103"/>
      <c r="H1389" s="103"/>
      <c r="I1389" s="103"/>
      <c r="J1389" s="103"/>
      <c r="K1389" s="103"/>
      <c r="L1389" s="103"/>
      <c r="M1389" s="103"/>
      <c r="N1389" s="103"/>
      <c r="O1389" s="103"/>
      <c r="P1389" s="103"/>
      <c r="Q1389" s="103"/>
      <c r="R1389" s="103"/>
      <c r="S1389" s="103"/>
      <c r="T1389" s="103"/>
      <c r="U1389" s="103"/>
      <c r="V1389" s="103"/>
      <c r="W1389" s="103"/>
      <c r="X1389" s="103"/>
      <c r="Y1389" s="103"/>
    </row>
    <row r="1390" spans="1:27">
      <c r="A1390" s="108" t="s">
        <v>200</v>
      </c>
      <c r="B1390" s="103"/>
      <c r="C1390" s="103"/>
      <c r="D1390" s="103"/>
      <c r="E1390" s="103"/>
      <c r="F1390" s="103"/>
      <c r="G1390" s="103"/>
      <c r="H1390" s="103"/>
      <c r="I1390" s="103"/>
      <c r="J1390" s="103"/>
      <c r="K1390" s="103"/>
      <c r="L1390" s="103"/>
      <c r="M1390" s="103"/>
      <c r="N1390" s="103"/>
      <c r="O1390" s="103"/>
      <c r="P1390" s="103"/>
      <c r="Q1390" s="103"/>
      <c r="R1390" s="103"/>
      <c r="S1390" s="103"/>
      <c r="T1390" s="103"/>
      <c r="U1390" s="103"/>
      <c r="V1390" s="103"/>
      <c r="W1390" s="103"/>
      <c r="X1390" s="103"/>
      <c r="Y1390" s="103"/>
    </row>
    <row r="1391" spans="1:27">
      <c r="A1391" s="108" t="s">
        <v>201</v>
      </c>
      <c r="B1391" s="103"/>
      <c r="C1391" s="103"/>
      <c r="D1391" s="103"/>
      <c r="E1391" s="103"/>
      <c r="F1391" s="103"/>
      <c r="G1391" s="103"/>
      <c r="H1391" s="103"/>
      <c r="I1391" s="103"/>
      <c r="J1391" s="103"/>
      <c r="K1391" s="103"/>
      <c r="L1391" s="103"/>
      <c r="M1391" s="103"/>
      <c r="N1391" s="103"/>
      <c r="O1391" s="103"/>
      <c r="P1391" s="103"/>
      <c r="Q1391" s="103"/>
      <c r="R1391" s="103"/>
      <c r="S1391" s="103"/>
      <c r="T1391" s="103"/>
      <c r="U1391" s="103"/>
      <c r="V1391" s="103"/>
      <c r="W1391" s="103"/>
      <c r="X1391" s="103"/>
      <c r="Y1391" s="103"/>
    </row>
    <row r="1392" spans="1:27">
      <c r="A1392" s="108" t="s">
        <v>202</v>
      </c>
      <c r="B1392" s="103"/>
      <c r="C1392" s="103"/>
      <c r="D1392" s="103"/>
      <c r="E1392" s="103"/>
      <c r="F1392" s="103"/>
      <c r="G1392" s="103"/>
      <c r="H1392" s="103"/>
      <c r="I1392" s="103"/>
      <c r="J1392" s="103"/>
      <c r="K1392" s="103"/>
      <c r="L1392" s="103"/>
      <c r="M1392" s="103"/>
      <c r="N1392" s="103"/>
      <c r="O1392" s="103"/>
      <c r="P1392" s="103"/>
      <c r="Q1392" s="103"/>
      <c r="R1392" s="103"/>
      <c r="S1392" s="103"/>
      <c r="T1392" s="103"/>
      <c r="U1392" s="103"/>
      <c r="V1392" s="103"/>
      <c r="W1392" s="103"/>
      <c r="X1392" s="103"/>
      <c r="Y1392" s="103"/>
    </row>
    <row r="1393" spans="1:27">
      <c r="A1393" s="108" t="s">
        <v>203</v>
      </c>
    </row>
    <row r="1394" spans="1:27">
      <c r="A1394" s="110" t="s">
        <v>204</v>
      </c>
      <c r="B1394" s="109" t="str">
        <f t="shared" ref="B1394:Y1394" si="92">IF(COUNTA(B1382:B1393)=0,"-",COUNTA(B1382:B1393)/12)</f>
        <v>-</v>
      </c>
      <c r="C1394" s="109" t="str">
        <f t="shared" si="92"/>
        <v>-</v>
      </c>
      <c r="D1394" s="109" t="str">
        <f t="shared" si="92"/>
        <v>-</v>
      </c>
      <c r="E1394" s="109" t="str">
        <f t="shared" si="92"/>
        <v>-</v>
      </c>
      <c r="F1394" s="109" t="str">
        <f t="shared" si="92"/>
        <v>-</v>
      </c>
      <c r="G1394" s="109" t="str">
        <f t="shared" si="92"/>
        <v>-</v>
      </c>
      <c r="H1394" s="109" t="str">
        <f t="shared" si="92"/>
        <v>-</v>
      </c>
      <c r="I1394" s="109" t="str">
        <f t="shared" si="92"/>
        <v>-</v>
      </c>
      <c r="J1394" s="109" t="str">
        <f t="shared" si="92"/>
        <v>-</v>
      </c>
      <c r="K1394" s="109" t="str">
        <f t="shared" si="92"/>
        <v>-</v>
      </c>
      <c r="L1394" s="109" t="str">
        <f t="shared" si="92"/>
        <v>-</v>
      </c>
      <c r="M1394" s="109" t="str">
        <f t="shared" si="92"/>
        <v>-</v>
      </c>
      <c r="N1394" s="109" t="str">
        <f t="shared" si="92"/>
        <v>-</v>
      </c>
      <c r="O1394" s="109" t="str">
        <f t="shared" si="92"/>
        <v>-</v>
      </c>
      <c r="P1394" s="109" t="str">
        <f t="shared" si="92"/>
        <v>-</v>
      </c>
      <c r="Q1394" s="109" t="str">
        <f t="shared" si="92"/>
        <v>-</v>
      </c>
      <c r="R1394" s="109" t="str">
        <f t="shared" si="92"/>
        <v>-</v>
      </c>
      <c r="S1394" s="109" t="str">
        <f t="shared" si="92"/>
        <v>-</v>
      </c>
      <c r="T1394" s="109" t="str">
        <f t="shared" si="92"/>
        <v>-</v>
      </c>
      <c r="U1394" s="109" t="str">
        <f t="shared" si="92"/>
        <v>-</v>
      </c>
      <c r="V1394" s="109" t="str">
        <f t="shared" si="92"/>
        <v>-</v>
      </c>
      <c r="W1394" s="109" t="str">
        <f t="shared" si="92"/>
        <v>-</v>
      </c>
      <c r="X1394" s="109" t="str">
        <f t="shared" si="92"/>
        <v>-</v>
      </c>
      <c r="Y1394" s="109" t="str">
        <f t="shared" si="92"/>
        <v>-</v>
      </c>
    </row>
    <row r="1396" spans="1:27">
      <c r="A1396" s="120">
        <f>A1381+1</f>
        <v>44813</v>
      </c>
      <c r="B1396" s="118" t="s">
        <v>513</v>
      </c>
      <c r="C1396" s="118" t="s">
        <v>514</v>
      </c>
      <c r="D1396" s="118" t="s">
        <v>515</v>
      </c>
      <c r="E1396" s="118" t="s">
        <v>516</v>
      </c>
      <c r="F1396" s="118" t="s">
        <v>517</v>
      </c>
      <c r="G1396" s="118" t="s">
        <v>518</v>
      </c>
      <c r="H1396" s="118" t="s">
        <v>519</v>
      </c>
      <c r="I1396" s="118" t="s">
        <v>520</v>
      </c>
      <c r="J1396" s="118" t="s">
        <v>521</v>
      </c>
      <c r="K1396" s="118" t="s">
        <v>522</v>
      </c>
      <c r="L1396" s="118" t="s">
        <v>523</v>
      </c>
      <c r="M1396" s="118" t="s">
        <v>524</v>
      </c>
      <c r="N1396" s="118" t="s">
        <v>525</v>
      </c>
      <c r="O1396" s="118" t="s">
        <v>526</v>
      </c>
      <c r="P1396" s="118" t="s">
        <v>527</v>
      </c>
      <c r="Q1396" s="118" t="s">
        <v>528</v>
      </c>
      <c r="R1396" s="118" t="s">
        <v>529</v>
      </c>
      <c r="S1396" s="118" t="s">
        <v>530</v>
      </c>
      <c r="T1396" s="118" t="s">
        <v>531</v>
      </c>
      <c r="U1396" s="118" t="s">
        <v>532</v>
      </c>
      <c r="V1396" s="118" t="s">
        <v>533</v>
      </c>
      <c r="W1396" s="118" t="s">
        <v>534</v>
      </c>
      <c r="X1396" s="118" t="s">
        <v>535</v>
      </c>
      <c r="Y1396" s="118" t="s">
        <v>536</v>
      </c>
    </row>
    <row r="1397" spans="1:27">
      <c r="A1397" s="108" t="s">
        <v>168</v>
      </c>
      <c r="B1397" s="103"/>
      <c r="C1397" s="103"/>
      <c r="D1397" s="103"/>
      <c r="E1397" s="103"/>
      <c r="F1397" s="103"/>
      <c r="G1397" s="103"/>
      <c r="H1397" s="103"/>
      <c r="I1397" s="103"/>
      <c r="J1397" s="103"/>
      <c r="K1397" s="103"/>
      <c r="L1397" s="103"/>
      <c r="M1397" s="103"/>
      <c r="N1397" s="103"/>
      <c r="O1397" s="103"/>
      <c r="P1397" s="103"/>
      <c r="Q1397" s="103"/>
      <c r="R1397" s="103"/>
      <c r="S1397" s="103"/>
      <c r="T1397" s="103"/>
      <c r="U1397" s="103"/>
      <c r="V1397" s="103"/>
      <c r="W1397" s="103"/>
      <c r="X1397" s="103"/>
      <c r="Y1397" s="103"/>
    </row>
    <row r="1398" spans="1:27">
      <c r="A1398" s="108" t="s">
        <v>174</v>
      </c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3"/>
      <c r="O1398" s="103"/>
      <c r="P1398" s="103"/>
      <c r="Q1398" s="103"/>
      <c r="R1398" s="103"/>
      <c r="S1398" s="103"/>
      <c r="T1398" s="103"/>
      <c r="U1398" s="103"/>
      <c r="V1398" s="103"/>
      <c r="W1398" s="103"/>
      <c r="X1398" s="103"/>
      <c r="Y1398" s="103"/>
    </row>
    <row r="1399" spans="1:27">
      <c r="A1399" s="108" t="s">
        <v>176</v>
      </c>
      <c r="B1399" s="103"/>
      <c r="C1399" s="103"/>
      <c r="D1399" s="103"/>
      <c r="E1399" s="103"/>
      <c r="F1399" s="103"/>
      <c r="G1399" s="103"/>
      <c r="H1399" s="103"/>
      <c r="I1399" s="103"/>
      <c r="J1399" s="103"/>
      <c r="K1399" s="103"/>
      <c r="L1399" s="103"/>
      <c r="M1399" s="103"/>
      <c r="N1399" s="103"/>
      <c r="O1399" s="103"/>
      <c r="P1399" s="103"/>
      <c r="Q1399" s="103"/>
      <c r="R1399" s="103"/>
      <c r="S1399" s="103"/>
      <c r="T1399" s="103"/>
      <c r="U1399" s="103"/>
      <c r="V1399" s="103"/>
      <c r="W1399" s="103"/>
      <c r="X1399" s="103"/>
      <c r="Y1399" s="103"/>
    </row>
    <row r="1400" spans="1:27" ht="21">
      <c r="A1400" s="108" t="s">
        <v>181</v>
      </c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3"/>
      <c r="N1400" s="103"/>
      <c r="O1400" s="103"/>
      <c r="P1400" s="103"/>
      <c r="Q1400" s="103"/>
      <c r="R1400" s="103"/>
      <c r="S1400" s="103"/>
      <c r="T1400" s="103"/>
      <c r="U1400" s="103"/>
      <c r="V1400" s="103"/>
      <c r="W1400" s="103"/>
      <c r="X1400" s="103"/>
      <c r="Y1400" s="103"/>
      <c r="AA1400" s="116" t="s">
        <v>250</v>
      </c>
    </row>
    <row r="1401" spans="1:27">
      <c r="A1401" s="108" t="s">
        <v>184</v>
      </c>
      <c r="B1401" s="103"/>
      <c r="C1401" s="103"/>
      <c r="D1401" s="103"/>
      <c r="E1401" s="103"/>
      <c r="F1401" s="103"/>
      <c r="G1401" s="103"/>
      <c r="H1401" s="103"/>
      <c r="I1401" s="103"/>
      <c r="J1401" s="103"/>
      <c r="K1401" s="103"/>
      <c r="L1401" s="103"/>
      <c r="M1401" s="103"/>
      <c r="N1401" s="103"/>
      <c r="O1401" s="103"/>
      <c r="P1401" s="103"/>
      <c r="Q1401" s="103"/>
      <c r="R1401" s="103"/>
      <c r="S1401" s="103"/>
      <c r="T1401" s="103"/>
      <c r="U1401" s="103"/>
      <c r="V1401" s="103"/>
      <c r="W1401" s="103"/>
      <c r="X1401" s="103"/>
      <c r="Y1401" s="103"/>
      <c r="AA1401" s="271">
        <f>COUNTIF($B1409:$Y1409,"-")</f>
        <v>24</v>
      </c>
    </row>
    <row r="1402" spans="1:27">
      <c r="A1402" s="108" t="s">
        <v>208</v>
      </c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3"/>
      <c r="N1402" s="103"/>
      <c r="O1402" s="103"/>
      <c r="P1402" s="103"/>
      <c r="Q1402" s="103"/>
      <c r="R1402" s="103"/>
      <c r="S1402" s="103"/>
      <c r="T1402" s="103"/>
      <c r="U1402" s="103"/>
      <c r="V1402" s="103"/>
      <c r="W1402" s="103"/>
      <c r="X1402" s="103"/>
      <c r="Y1402" s="103"/>
      <c r="AA1402" s="271"/>
    </row>
    <row r="1403" spans="1:27">
      <c r="A1403" s="108" t="s">
        <v>209</v>
      </c>
      <c r="B1403" s="103"/>
      <c r="C1403" s="103"/>
      <c r="D1403" s="103"/>
      <c r="E1403" s="103"/>
      <c r="F1403" s="103"/>
      <c r="G1403" s="103"/>
      <c r="H1403" s="103"/>
      <c r="I1403" s="103"/>
      <c r="J1403" s="103"/>
      <c r="K1403" s="103"/>
      <c r="L1403" s="103"/>
      <c r="M1403" s="103"/>
      <c r="N1403" s="103"/>
      <c r="O1403" s="103"/>
      <c r="P1403" s="103"/>
      <c r="Q1403" s="103"/>
      <c r="R1403" s="103"/>
      <c r="S1403" s="103"/>
      <c r="T1403" s="103"/>
      <c r="U1403" s="103"/>
      <c r="V1403" s="103"/>
      <c r="W1403" s="103"/>
      <c r="X1403" s="103"/>
      <c r="Y1403" s="103"/>
    </row>
    <row r="1404" spans="1:27">
      <c r="A1404" s="108" t="s">
        <v>198</v>
      </c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3"/>
      <c r="O1404" s="103"/>
      <c r="P1404" s="103"/>
      <c r="Q1404" s="103"/>
      <c r="R1404" s="103"/>
      <c r="S1404" s="103"/>
      <c r="T1404" s="103"/>
      <c r="U1404" s="103"/>
      <c r="V1404" s="103"/>
      <c r="W1404" s="103"/>
      <c r="X1404" s="103"/>
      <c r="Y1404" s="103"/>
    </row>
    <row r="1405" spans="1:27">
      <c r="A1405" s="108" t="s">
        <v>200</v>
      </c>
      <c r="B1405" s="103"/>
      <c r="C1405" s="103"/>
      <c r="D1405" s="103"/>
      <c r="E1405" s="103"/>
      <c r="F1405" s="103"/>
      <c r="G1405" s="103"/>
      <c r="H1405" s="103"/>
      <c r="I1405" s="103"/>
      <c r="J1405" s="103"/>
      <c r="K1405" s="103"/>
      <c r="L1405" s="103"/>
      <c r="M1405" s="103"/>
      <c r="N1405" s="103"/>
      <c r="O1405" s="103"/>
      <c r="P1405" s="103"/>
      <c r="Q1405" s="103"/>
      <c r="R1405" s="103"/>
      <c r="S1405" s="103"/>
      <c r="T1405" s="103"/>
      <c r="U1405" s="103"/>
      <c r="V1405" s="103"/>
      <c r="W1405" s="103"/>
      <c r="X1405" s="103"/>
      <c r="Y1405" s="103"/>
    </row>
    <row r="1406" spans="1:27">
      <c r="A1406" s="108" t="s">
        <v>201</v>
      </c>
      <c r="B1406" s="103"/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3"/>
      <c r="M1406" s="103"/>
      <c r="N1406" s="103"/>
      <c r="O1406" s="103"/>
      <c r="P1406" s="103"/>
      <c r="Q1406" s="103"/>
      <c r="R1406" s="103"/>
      <c r="S1406" s="103"/>
      <c r="T1406" s="103"/>
      <c r="U1406" s="103"/>
      <c r="V1406" s="103"/>
      <c r="W1406" s="103"/>
      <c r="X1406" s="103"/>
      <c r="Y1406" s="103"/>
    </row>
    <row r="1407" spans="1:27">
      <c r="A1407" s="108" t="s">
        <v>202</v>
      </c>
      <c r="B1407" s="103"/>
      <c r="C1407" s="103"/>
      <c r="D1407" s="103"/>
      <c r="E1407" s="103"/>
      <c r="F1407" s="103"/>
      <c r="G1407" s="103"/>
      <c r="H1407" s="103"/>
      <c r="I1407" s="103"/>
      <c r="J1407" s="103"/>
      <c r="K1407" s="103"/>
      <c r="L1407" s="103"/>
      <c r="M1407" s="103"/>
      <c r="N1407" s="103"/>
      <c r="O1407" s="103"/>
      <c r="P1407" s="103"/>
      <c r="Q1407" s="103"/>
      <c r="R1407" s="103"/>
      <c r="S1407" s="103"/>
      <c r="T1407" s="103"/>
      <c r="U1407" s="103"/>
      <c r="V1407" s="103"/>
      <c r="W1407" s="103"/>
      <c r="X1407" s="103"/>
      <c r="Y1407" s="103"/>
    </row>
    <row r="1408" spans="1:27">
      <c r="A1408" s="108" t="s">
        <v>203</v>
      </c>
    </row>
    <row r="1409" spans="1:27">
      <c r="A1409" s="110" t="s">
        <v>204</v>
      </c>
      <c r="B1409" s="109" t="str">
        <f t="shared" ref="B1409:Y1409" si="93">IF(COUNTA(B1397:B1408)=0,"-",COUNTA(B1397:B1408)/12)</f>
        <v>-</v>
      </c>
      <c r="C1409" s="109" t="str">
        <f t="shared" si="93"/>
        <v>-</v>
      </c>
      <c r="D1409" s="109" t="str">
        <f t="shared" si="93"/>
        <v>-</v>
      </c>
      <c r="E1409" s="109" t="str">
        <f t="shared" si="93"/>
        <v>-</v>
      </c>
      <c r="F1409" s="109" t="str">
        <f t="shared" si="93"/>
        <v>-</v>
      </c>
      <c r="G1409" s="109" t="str">
        <f t="shared" si="93"/>
        <v>-</v>
      </c>
      <c r="H1409" s="109" t="str">
        <f t="shared" si="93"/>
        <v>-</v>
      </c>
      <c r="I1409" s="109" t="str">
        <f t="shared" si="93"/>
        <v>-</v>
      </c>
      <c r="J1409" s="109" t="str">
        <f t="shared" si="93"/>
        <v>-</v>
      </c>
      <c r="K1409" s="109" t="str">
        <f t="shared" si="93"/>
        <v>-</v>
      </c>
      <c r="L1409" s="109" t="str">
        <f t="shared" si="93"/>
        <v>-</v>
      </c>
      <c r="M1409" s="109" t="str">
        <f t="shared" si="93"/>
        <v>-</v>
      </c>
      <c r="N1409" s="109" t="str">
        <f t="shared" si="93"/>
        <v>-</v>
      </c>
      <c r="O1409" s="109" t="str">
        <f t="shared" si="93"/>
        <v>-</v>
      </c>
      <c r="P1409" s="109" t="str">
        <f t="shared" si="93"/>
        <v>-</v>
      </c>
      <c r="Q1409" s="109" t="str">
        <f t="shared" si="93"/>
        <v>-</v>
      </c>
      <c r="R1409" s="109" t="str">
        <f t="shared" si="93"/>
        <v>-</v>
      </c>
      <c r="S1409" s="109" t="str">
        <f t="shared" si="93"/>
        <v>-</v>
      </c>
      <c r="T1409" s="109" t="str">
        <f t="shared" si="93"/>
        <v>-</v>
      </c>
      <c r="U1409" s="109" t="str">
        <f t="shared" si="93"/>
        <v>-</v>
      </c>
      <c r="V1409" s="109" t="str">
        <f t="shared" si="93"/>
        <v>-</v>
      </c>
      <c r="W1409" s="109" t="str">
        <f t="shared" si="93"/>
        <v>-</v>
      </c>
      <c r="X1409" s="109" t="str">
        <f t="shared" si="93"/>
        <v>-</v>
      </c>
      <c r="Y1409" s="109" t="str">
        <f t="shared" si="93"/>
        <v>-</v>
      </c>
    </row>
    <row r="1411" spans="1:27">
      <c r="A1411" s="120">
        <f>A1396+1</f>
        <v>44814</v>
      </c>
      <c r="B1411" s="118" t="s">
        <v>513</v>
      </c>
      <c r="C1411" s="118" t="s">
        <v>514</v>
      </c>
      <c r="D1411" s="118" t="s">
        <v>515</v>
      </c>
      <c r="E1411" s="118" t="s">
        <v>516</v>
      </c>
      <c r="F1411" s="118" t="s">
        <v>517</v>
      </c>
      <c r="G1411" s="118" t="s">
        <v>518</v>
      </c>
      <c r="H1411" s="118" t="s">
        <v>519</v>
      </c>
      <c r="I1411" s="118" t="s">
        <v>520</v>
      </c>
      <c r="J1411" s="118" t="s">
        <v>521</v>
      </c>
      <c r="K1411" s="118" t="s">
        <v>522</v>
      </c>
      <c r="L1411" s="118" t="s">
        <v>523</v>
      </c>
      <c r="M1411" s="118" t="s">
        <v>524</v>
      </c>
      <c r="N1411" s="118" t="s">
        <v>525</v>
      </c>
      <c r="O1411" s="118" t="s">
        <v>526</v>
      </c>
      <c r="P1411" s="118" t="s">
        <v>527</v>
      </c>
      <c r="Q1411" s="118" t="s">
        <v>528</v>
      </c>
      <c r="R1411" s="118" t="s">
        <v>529</v>
      </c>
      <c r="S1411" s="118" t="s">
        <v>530</v>
      </c>
      <c r="T1411" s="118" t="s">
        <v>531</v>
      </c>
      <c r="U1411" s="118" t="s">
        <v>532</v>
      </c>
      <c r="V1411" s="118" t="s">
        <v>533</v>
      </c>
      <c r="W1411" s="118" t="s">
        <v>534</v>
      </c>
      <c r="X1411" s="118" t="s">
        <v>535</v>
      </c>
      <c r="Y1411" s="118" t="s">
        <v>536</v>
      </c>
    </row>
    <row r="1412" spans="1:27">
      <c r="A1412" s="108" t="s">
        <v>168</v>
      </c>
      <c r="B1412" s="103"/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3"/>
      <c r="M1412" s="103"/>
      <c r="N1412" s="103"/>
      <c r="O1412" s="103"/>
      <c r="P1412" s="103"/>
      <c r="Q1412" s="103"/>
      <c r="R1412" s="103"/>
      <c r="S1412" s="103"/>
      <c r="T1412" s="103"/>
      <c r="U1412" s="103"/>
      <c r="V1412" s="103"/>
      <c r="W1412" s="103"/>
      <c r="X1412" s="103"/>
      <c r="Y1412" s="103"/>
    </row>
    <row r="1413" spans="1:27">
      <c r="A1413" s="108" t="s">
        <v>174</v>
      </c>
      <c r="B1413" s="103"/>
      <c r="C1413" s="103"/>
      <c r="D1413" s="103"/>
      <c r="E1413" s="103"/>
      <c r="F1413" s="103"/>
      <c r="G1413" s="103"/>
      <c r="H1413" s="103"/>
      <c r="I1413" s="103"/>
      <c r="J1413" s="103"/>
      <c r="K1413" s="103"/>
      <c r="L1413" s="103"/>
      <c r="M1413" s="103"/>
      <c r="N1413" s="103"/>
      <c r="O1413" s="103"/>
      <c r="P1413" s="103"/>
      <c r="Q1413" s="103"/>
      <c r="R1413" s="103"/>
      <c r="S1413" s="103"/>
      <c r="T1413" s="103"/>
      <c r="U1413" s="103"/>
      <c r="V1413" s="103"/>
      <c r="W1413" s="103"/>
      <c r="X1413" s="103"/>
      <c r="Y1413" s="103"/>
    </row>
    <row r="1414" spans="1:27">
      <c r="A1414" s="108" t="s">
        <v>176</v>
      </c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3"/>
      <c r="M1414" s="103"/>
      <c r="N1414" s="103"/>
      <c r="O1414" s="103"/>
      <c r="P1414" s="103"/>
      <c r="Q1414" s="103"/>
      <c r="R1414" s="103"/>
      <c r="S1414" s="103"/>
      <c r="T1414" s="103"/>
      <c r="U1414" s="103"/>
      <c r="V1414" s="103"/>
      <c r="W1414" s="103"/>
      <c r="X1414" s="103"/>
      <c r="Y1414" s="103"/>
    </row>
    <row r="1415" spans="1:27" ht="21">
      <c r="A1415" s="108" t="s">
        <v>181</v>
      </c>
      <c r="B1415" s="103"/>
      <c r="C1415" s="103"/>
      <c r="D1415" s="103"/>
      <c r="E1415" s="103"/>
      <c r="F1415" s="103"/>
      <c r="G1415" s="103"/>
      <c r="H1415" s="103"/>
      <c r="I1415" s="103"/>
      <c r="J1415" s="103"/>
      <c r="K1415" s="103"/>
      <c r="L1415" s="103"/>
      <c r="M1415" s="103"/>
      <c r="N1415" s="103"/>
      <c r="O1415" s="103"/>
      <c r="P1415" s="103"/>
      <c r="Q1415" s="103"/>
      <c r="R1415" s="103"/>
      <c r="S1415" s="103"/>
      <c r="T1415" s="103"/>
      <c r="U1415" s="103"/>
      <c r="V1415" s="103"/>
      <c r="W1415" s="103"/>
      <c r="X1415" s="103"/>
      <c r="Y1415" s="103"/>
      <c r="AA1415" s="116" t="s">
        <v>250</v>
      </c>
    </row>
    <row r="1416" spans="1:27">
      <c r="A1416" s="108" t="s">
        <v>184</v>
      </c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3"/>
      <c r="M1416" s="103"/>
      <c r="N1416" s="103"/>
      <c r="O1416" s="103"/>
      <c r="P1416" s="103"/>
      <c r="Q1416" s="103"/>
      <c r="R1416" s="103"/>
      <c r="S1416" s="103"/>
      <c r="T1416" s="103"/>
      <c r="U1416" s="103"/>
      <c r="V1416" s="103"/>
      <c r="W1416" s="103"/>
      <c r="X1416" s="103"/>
      <c r="Y1416" s="103"/>
      <c r="AA1416" s="271">
        <f>COUNTIF($B1424:$Y1424,"-")</f>
        <v>24</v>
      </c>
    </row>
    <row r="1417" spans="1:27">
      <c r="A1417" s="108" t="s">
        <v>208</v>
      </c>
      <c r="B1417" s="103"/>
      <c r="C1417" s="103"/>
      <c r="D1417" s="103"/>
      <c r="E1417" s="103"/>
      <c r="F1417" s="103"/>
      <c r="G1417" s="103"/>
      <c r="H1417" s="103"/>
      <c r="I1417" s="103"/>
      <c r="J1417" s="103"/>
      <c r="K1417" s="103"/>
      <c r="L1417" s="103"/>
      <c r="M1417" s="103"/>
      <c r="N1417" s="103"/>
      <c r="O1417" s="103"/>
      <c r="P1417" s="103"/>
      <c r="Q1417" s="103"/>
      <c r="R1417" s="103"/>
      <c r="S1417" s="103"/>
      <c r="T1417" s="103"/>
      <c r="U1417" s="103"/>
      <c r="V1417" s="103"/>
      <c r="W1417" s="103"/>
      <c r="X1417" s="103"/>
      <c r="Y1417" s="103"/>
      <c r="AA1417" s="271"/>
    </row>
    <row r="1418" spans="1:27">
      <c r="A1418" s="108" t="s">
        <v>209</v>
      </c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3"/>
      <c r="M1418" s="103"/>
      <c r="N1418" s="103"/>
      <c r="O1418" s="103"/>
      <c r="P1418" s="103"/>
      <c r="Q1418" s="103"/>
      <c r="R1418" s="103"/>
      <c r="S1418" s="103"/>
      <c r="T1418" s="103"/>
      <c r="U1418" s="103"/>
      <c r="V1418" s="103"/>
      <c r="W1418" s="103"/>
      <c r="X1418" s="103"/>
      <c r="Y1418" s="103"/>
    </row>
    <row r="1419" spans="1:27">
      <c r="A1419" s="108" t="s">
        <v>198</v>
      </c>
      <c r="B1419" s="103"/>
      <c r="C1419" s="103"/>
      <c r="D1419" s="103"/>
      <c r="E1419" s="103"/>
      <c r="F1419" s="103"/>
      <c r="G1419" s="103"/>
      <c r="H1419" s="103"/>
      <c r="I1419" s="103"/>
      <c r="J1419" s="103"/>
      <c r="K1419" s="103"/>
      <c r="L1419" s="103"/>
      <c r="M1419" s="103"/>
      <c r="N1419" s="103"/>
      <c r="O1419" s="103"/>
      <c r="P1419" s="103"/>
      <c r="Q1419" s="103"/>
      <c r="R1419" s="103"/>
      <c r="S1419" s="103"/>
      <c r="T1419" s="103"/>
      <c r="U1419" s="103"/>
      <c r="V1419" s="103"/>
      <c r="W1419" s="103"/>
      <c r="X1419" s="103"/>
      <c r="Y1419" s="103"/>
    </row>
    <row r="1420" spans="1:27">
      <c r="A1420" s="108" t="s">
        <v>200</v>
      </c>
      <c r="B1420" s="103"/>
      <c r="C1420" s="103"/>
      <c r="D1420" s="103"/>
      <c r="E1420" s="103"/>
      <c r="F1420" s="103"/>
      <c r="G1420" s="103"/>
      <c r="H1420" s="103"/>
      <c r="I1420" s="103"/>
      <c r="J1420" s="103"/>
      <c r="K1420" s="103"/>
      <c r="L1420" s="103"/>
      <c r="M1420" s="103"/>
      <c r="N1420" s="103"/>
      <c r="O1420" s="103"/>
      <c r="P1420" s="103"/>
      <c r="Q1420" s="103"/>
      <c r="R1420" s="103"/>
      <c r="S1420" s="103"/>
      <c r="T1420" s="103"/>
      <c r="U1420" s="103"/>
      <c r="V1420" s="103"/>
      <c r="W1420" s="103"/>
      <c r="X1420" s="103"/>
      <c r="Y1420" s="103"/>
    </row>
    <row r="1421" spans="1:27">
      <c r="A1421" s="108" t="s">
        <v>201</v>
      </c>
      <c r="B1421" s="103"/>
      <c r="C1421" s="103"/>
      <c r="D1421" s="103"/>
      <c r="E1421" s="103"/>
      <c r="F1421" s="103"/>
      <c r="G1421" s="103"/>
      <c r="H1421" s="103"/>
      <c r="I1421" s="103"/>
      <c r="J1421" s="103"/>
      <c r="K1421" s="103"/>
      <c r="L1421" s="103"/>
      <c r="M1421" s="103"/>
      <c r="N1421" s="103"/>
      <c r="O1421" s="103"/>
      <c r="P1421" s="103"/>
      <c r="Q1421" s="103"/>
      <c r="R1421" s="103"/>
      <c r="S1421" s="103"/>
      <c r="T1421" s="103"/>
      <c r="U1421" s="103"/>
      <c r="V1421" s="103"/>
      <c r="W1421" s="103"/>
      <c r="X1421" s="103"/>
      <c r="Y1421" s="103"/>
    </row>
    <row r="1422" spans="1:27">
      <c r="A1422" s="108" t="s">
        <v>202</v>
      </c>
      <c r="B1422" s="103"/>
      <c r="C1422" s="103"/>
      <c r="D1422" s="103"/>
      <c r="E1422" s="103"/>
      <c r="F1422" s="103"/>
      <c r="G1422" s="103"/>
      <c r="H1422" s="103"/>
      <c r="I1422" s="103"/>
      <c r="J1422" s="103"/>
      <c r="K1422" s="103"/>
      <c r="L1422" s="103"/>
      <c r="M1422" s="103"/>
      <c r="N1422" s="103"/>
      <c r="O1422" s="103"/>
      <c r="P1422" s="103"/>
      <c r="Q1422" s="103"/>
      <c r="R1422" s="103"/>
      <c r="S1422" s="103"/>
      <c r="T1422" s="103"/>
      <c r="U1422" s="103"/>
      <c r="V1422" s="103"/>
      <c r="W1422" s="103"/>
      <c r="X1422" s="103"/>
      <c r="Y1422" s="103"/>
    </row>
    <row r="1423" spans="1:27">
      <c r="A1423" s="108" t="s">
        <v>203</v>
      </c>
    </row>
    <row r="1424" spans="1:27">
      <c r="A1424" s="110" t="s">
        <v>204</v>
      </c>
      <c r="B1424" s="109" t="str">
        <f t="shared" ref="B1424:Y1424" si="94">IF(COUNTA(B1412:B1423)=0,"-",COUNTA(B1412:B1423)/12)</f>
        <v>-</v>
      </c>
      <c r="C1424" s="109" t="str">
        <f t="shared" si="94"/>
        <v>-</v>
      </c>
      <c r="D1424" s="109" t="str">
        <f t="shared" si="94"/>
        <v>-</v>
      </c>
      <c r="E1424" s="109" t="str">
        <f t="shared" si="94"/>
        <v>-</v>
      </c>
      <c r="F1424" s="109" t="str">
        <f t="shared" si="94"/>
        <v>-</v>
      </c>
      <c r="G1424" s="109" t="str">
        <f t="shared" si="94"/>
        <v>-</v>
      </c>
      <c r="H1424" s="109" t="str">
        <f t="shared" si="94"/>
        <v>-</v>
      </c>
      <c r="I1424" s="109" t="str">
        <f t="shared" si="94"/>
        <v>-</v>
      </c>
      <c r="J1424" s="109" t="str">
        <f t="shared" si="94"/>
        <v>-</v>
      </c>
      <c r="K1424" s="109" t="str">
        <f t="shared" si="94"/>
        <v>-</v>
      </c>
      <c r="L1424" s="109" t="str">
        <f t="shared" si="94"/>
        <v>-</v>
      </c>
      <c r="M1424" s="109" t="str">
        <f t="shared" si="94"/>
        <v>-</v>
      </c>
      <c r="N1424" s="109" t="str">
        <f t="shared" si="94"/>
        <v>-</v>
      </c>
      <c r="O1424" s="109" t="str">
        <f t="shared" si="94"/>
        <v>-</v>
      </c>
      <c r="P1424" s="109" t="str">
        <f t="shared" si="94"/>
        <v>-</v>
      </c>
      <c r="Q1424" s="109" t="str">
        <f t="shared" si="94"/>
        <v>-</v>
      </c>
      <c r="R1424" s="109" t="str">
        <f t="shared" si="94"/>
        <v>-</v>
      </c>
      <c r="S1424" s="109" t="str">
        <f t="shared" si="94"/>
        <v>-</v>
      </c>
      <c r="T1424" s="109" t="str">
        <f t="shared" si="94"/>
        <v>-</v>
      </c>
      <c r="U1424" s="109" t="str">
        <f t="shared" si="94"/>
        <v>-</v>
      </c>
      <c r="V1424" s="109" t="str">
        <f t="shared" si="94"/>
        <v>-</v>
      </c>
      <c r="W1424" s="109" t="str">
        <f t="shared" si="94"/>
        <v>-</v>
      </c>
      <c r="X1424" s="109" t="str">
        <f t="shared" si="94"/>
        <v>-</v>
      </c>
      <c r="Y1424" s="109" t="str">
        <f t="shared" si="94"/>
        <v>-</v>
      </c>
    </row>
    <row r="1426" spans="1:27">
      <c r="A1426" s="120">
        <f>A1411+1</f>
        <v>44815</v>
      </c>
      <c r="B1426" s="118" t="s">
        <v>513</v>
      </c>
      <c r="C1426" s="118" t="s">
        <v>514</v>
      </c>
      <c r="D1426" s="118" t="s">
        <v>515</v>
      </c>
      <c r="E1426" s="118" t="s">
        <v>516</v>
      </c>
      <c r="F1426" s="118" t="s">
        <v>517</v>
      </c>
      <c r="G1426" s="118" t="s">
        <v>518</v>
      </c>
      <c r="H1426" s="118" t="s">
        <v>519</v>
      </c>
      <c r="I1426" s="118" t="s">
        <v>520</v>
      </c>
      <c r="J1426" s="118" t="s">
        <v>521</v>
      </c>
      <c r="K1426" s="118" t="s">
        <v>522</v>
      </c>
      <c r="L1426" s="118" t="s">
        <v>523</v>
      </c>
      <c r="M1426" s="118" t="s">
        <v>524</v>
      </c>
      <c r="N1426" s="118" t="s">
        <v>525</v>
      </c>
      <c r="O1426" s="118" t="s">
        <v>526</v>
      </c>
      <c r="P1426" s="118" t="s">
        <v>527</v>
      </c>
      <c r="Q1426" s="118" t="s">
        <v>528</v>
      </c>
      <c r="R1426" s="118" t="s">
        <v>529</v>
      </c>
      <c r="S1426" s="118" t="s">
        <v>530</v>
      </c>
      <c r="T1426" s="118" t="s">
        <v>531</v>
      </c>
      <c r="U1426" s="118" t="s">
        <v>532</v>
      </c>
      <c r="V1426" s="118" t="s">
        <v>533</v>
      </c>
      <c r="W1426" s="118" t="s">
        <v>534</v>
      </c>
      <c r="X1426" s="118" t="s">
        <v>535</v>
      </c>
      <c r="Y1426" s="118" t="s">
        <v>536</v>
      </c>
    </row>
    <row r="1427" spans="1:27">
      <c r="A1427" s="108" t="s">
        <v>168</v>
      </c>
      <c r="B1427" s="103"/>
      <c r="C1427" s="103"/>
      <c r="D1427" s="103"/>
      <c r="E1427" s="103"/>
      <c r="F1427" s="103"/>
      <c r="G1427" s="103"/>
      <c r="H1427" s="103"/>
      <c r="I1427" s="103"/>
      <c r="J1427" s="103"/>
      <c r="K1427" s="103"/>
      <c r="L1427" s="103"/>
      <c r="M1427" s="103"/>
      <c r="N1427" s="103"/>
      <c r="O1427" s="103"/>
      <c r="P1427" s="103"/>
      <c r="Q1427" s="103"/>
      <c r="R1427" s="103"/>
      <c r="S1427" s="103"/>
      <c r="T1427" s="103"/>
      <c r="U1427" s="103"/>
      <c r="V1427" s="103"/>
      <c r="W1427" s="103"/>
      <c r="X1427" s="103"/>
      <c r="Y1427" s="103"/>
    </row>
    <row r="1428" spans="1:27">
      <c r="A1428" s="108" t="s">
        <v>174</v>
      </c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3"/>
      <c r="N1428" s="103"/>
      <c r="O1428" s="103"/>
      <c r="P1428" s="103"/>
      <c r="Q1428" s="103"/>
      <c r="R1428" s="103"/>
      <c r="S1428" s="103"/>
      <c r="T1428" s="103"/>
      <c r="U1428" s="103"/>
      <c r="V1428" s="103"/>
      <c r="W1428" s="103"/>
      <c r="X1428" s="103"/>
      <c r="Y1428" s="103"/>
    </row>
    <row r="1429" spans="1:27">
      <c r="A1429" s="108" t="s">
        <v>176</v>
      </c>
      <c r="B1429" s="103"/>
      <c r="C1429" s="103"/>
      <c r="D1429" s="103"/>
      <c r="E1429" s="103"/>
      <c r="F1429" s="103"/>
      <c r="G1429" s="103"/>
      <c r="H1429" s="103"/>
      <c r="I1429" s="103"/>
      <c r="J1429" s="103"/>
      <c r="K1429" s="103"/>
      <c r="L1429" s="103"/>
      <c r="M1429" s="103"/>
      <c r="N1429" s="103"/>
      <c r="O1429" s="103"/>
      <c r="P1429" s="103"/>
      <c r="Q1429" s="103"/>
      <c r="R1429" s="103"/>
      <c r="S1429" s="103"/>
      <c r="T1429" s="103"/>
      <c r="U1429" s="103"/>
      <c r="V1429" s="103"/>
      <c r="W1429" s="103"/>
      <c r="X1429" s="103"/>
      <c r="Y1429" s="103"/>
    </row>
    <row r="1430" spans="1:27" ht="21">
      <c r="A1430" s="108" t="s">
        <v>181</v>
      </c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3"/>
      <c r="O1430" s="103"/>
      <c r="P1430" s="103"/>
      <c r="Q1430" s="103"/>
      <c r="R1430" s="103"/>
      <c r="S1430" s="103"/>
      <c r="T1430" s="103"/>
      <c r="U1430" s="103"/>
      <c r="V1430" s="103"/>
      <c r="W1430" s="103"/>
      <c r="X1430" s="103"/>
      <c r="Y1430" s="103"/>
      <c r="AA1430" s="116" t="s">
        <v>250</v>
      </c>
    </row>
    <row r="1431" spans="1:27">
      <c r="A1431" s="108" t="s">
        <v>184</v>
      </c>
      <c r="B1431" s="103"/>
      <c r="C1431" s="103"/>
      <c r="D1431" s="103"/>
      <c r="E1431" s="103"/>
      <c r="F1431" s="103"/>
      <c r="G1431" s="103"/>
      <c r="H1431" s="103"/>
      <c r="I1431" s="103"/>
      <c r="J1431" s="103"/>
      <c r="K1431" s="103"/>
      <c r="L1431" s="103"/>
      <c r="M1431" s="103"/>
      <c r="N1431" s="103"/>
      <c r="O1431" s="103"/>
      <c r="P1431" s="103"/>
      <c r="Q1431" s="103"/>
      <c r="R1431" s="103"/>
      <c r="S1431" s="103"/>
      <c r="T1431" s="103"/>
      <c r="U1431" s="103"/>
      <c r="V1431" s="103"/>
      <c r="W1431" s="103"/>
      <c r="X1431" s="103"/>
      <c r="Y1431" s="103"/>
      <c r="AA1431" s="271">
        <f>COUNTIF($B1439:$Y1439,"-")</f>
        <v>24</v>
      </c>
    </row>
    <row r="1432" spans="1:27">
      <c r="A1432" s="108" t="s">
        <v>208</v>
      </c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3"/>
      <c r="N1432" s="103"/>
      <c r="O1432" s="103"/>
      <c r="P1432" s="103"/>
      <c r="Q1432" s="103"/>
      <c r="R1432" s="103"/>
      <c r="S1432" s="103"/>
      <c r="T1432" s="103"/>
      <c r="U1432" s="103"/>
      <c r="V1432" s="103"/>
      <c r="W1432" s="103"/>
      <c r="X1432" s="103"/>
      <c r="Y1432" s="103"/>
      <c r="AA1432" s="271"/>
    </row>
    <row r="1433" spans="1:27">
      <c r="A1433" s="108" t="s">
        <v>209</v>
      </c>
      <c r="B1433" s="103"/>
      <c r="C1433" s="103"/>
      <c r="D1433" s="103"/>
      <c r="E1433" s="103"/>
      <c r="F1433" s="103"/>
      <c r="G1433" s="103"/>
      <c r="H1433" s="103"/>
      <c r="I1433" s="103"/>
      <c r="J1433" s="103"/>
      <c r="K1433" s="103"/>
      <c r="L1433" s="103"/>
      <c r="M1433" s="103"/>
      <c r="N1433" s="103"/>
      <c r="O1433" s="103"/>
      <c r="P1433" s="103"/>
      <c r="Q1433" s="103"/>
      <c r="R1433" s="103"/>
      <c r="S1433" s="103"/>
      <c r="T1433" s="103"/>
      <c r="U1433" s="103"/>
      <c r="V1433" s="103"/>
      <c r="W1433" s="103"/>
      <c r="X1433" s="103"/>
      <c r="Y1433" s="103"/>
    </row>
    <row r="1434" spans="1:27">
      <c r="A1434" s="108" t="s">
        <v>198</v>
      </c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3"/>
      <c r="O1434" s="103"/>
      <c r="P1434" s="103"/>
      <c r="Q1434" s="103"/>
      <c r="R1434" s="103"/>
      <c r="S1434" s="103"/>
      <c r="T1434" s="103"/>
      <c r="U1434" s="103"/>
      <c r="V1434" s="103"/>
      <c r="W1434" s="103"/>
      <c r="X1434" s="103"/>
      <c r="Y1434" s="103"/>
    </row>
    <row r="1435" spans="1:27">
      <c r="A1435" s="108" t="s">
        <v>200</v>
      </c>
      <c r="B1435" s="103"/>
      <c r="C1435" s="103"/>
      <c r="D1435" s="103"/>
      <c r="E1435" s="103"/>
      <c r="F1435" s="103"/>
      <c r="G1435" s="103"/>
      <c r="H1435" s="103"/>
      <c r="I1435" s="103"/>
      <c r="J1435" s="103"/>
      <c r="K1435" s="103"/>
      <c r="L1435" s="103"/>
      <c r="M1435" s="103"/>
      <c r="N1435" s="103"/>
      <c r="O1435" s="103"/>
      <c r="P1435" s="103"/>
      <c r="Q1435" s="103"/>
      <c r="R1435" s="103"/>
      <c r="S1435" s="103"/>
      <c r="T1435" s="103"/>
      <c r="U1435" s="103"/>
      <c r="V1435" s="103"/>
      <c r="W1435" s="103"/>
      <c r="X1435" s="103"/>
      <c r="Y1435" s="103"/>
    </row>
    <row r="1436" spans="1:27">
      <c r="A1436" s="108" t="s">
        <v>201</v>
      </c>
      <c r="B1436" s="103"/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3"/>
      <c r="M1436" s="103"/>
      <c r="N1436" s="103"/>
      <c r="O1436" s="103"/>
      <c r="P1436" s="103"/>
      <c r="Q1436" s="103"/>
      <c r="R1436" s="103"/>
      <c r="S1436" s="103"/>
      <c r="T1436" s="103"/>
      <c r="U1436" s="103"/>
      <c r="V1436" s="103"/>
      <c r="W1436" s="103"/>
      <c r="X1436" s="103"/>
      <c r="Y1436" s="103"/>
    </row>
    <row r="1437" spans="1:27">
      <c r="A1437" s="108" t="s">
        <v>202</v>
      </c>
      <c r="B1437" s="103"/>
      <c r="C1437" s="103"/>
      <c r="D1437" s="103"/>
      <c r="E1437" s="103"/>
      <c r="F1437" s="103"/>
      <c r="G1437" s="103"/>
      <c r="H1437" s="103"/>
      <c r="I1437" s="103"/>
      <c r="J1437" s="103"/>
      <c r="K1437" s="103"/>
      <c r="L1437" s="103"/>
      <c r="M1437" s="103"/>
      <c r="N1437" s="103"/>
      <c r="O1437" s="103"/>
      <c r="P1437" s="103"/>
      <c r="Q1437" s="103"/>
      <c r="R1437" s="103"/>
      <c r="S1437" s="103"/>
      <c r="T1437" s="103"/>
      <c r="U1437" s="103"/>
      <c r="V1437" s="103"/>
      <c r="W1437" s="103"/>
      <c r="X1437" s="103"/>
      <c r="Y1437" s="103"/>
    </row>
    <row r="1438" spans="1:27">
      <c r="A1438" s="108" t="s">
        <v>203</v>
      </c>
    </row>
    <row r="1439" spans="1:27">
      <c r="A1439" s="110" t="s">
        <v>204</v>
      </c>
      <c r="B1439" s="109" t="str">
        <f t="shared" ref="B1439:Y1439" si="95">IF(COUNTA(B1427:B1438)=0,"-",COUNTA(B1427:B1438)/12)</f>
        <v>-</v>
      </c>
      <c r="C1439" s="109" t="str">
        <f t="shared" si="95"/>
        <v>-</v>
      </c>
      <c r="D1439" s="109" t="str">
        <f t="shared" si="95"/>
        <v>-</v>
      </c>
      <c r="E1439" s="109" t="str">
        <f t="shared" si="95"/>
        <v>-</v>
      </c>
      <c r="F1439" s="109" t="str">
        <f t="shared" si="95"/>
        <v>-</v>
      </c>
      <c r="G1439" s="109" t="str">
        <f t="shared" si="95"/>
        <v>-</v>
      </c>
      <c r="H1439" s="109" t="str">
        <f t="shared" si="95"/>
        <v>-</v>
      </c>
      <c r="I1439" s="109" t="str">
        <f t="shared" si="95"/>
        <v>-</v>
      </c>
      <c r="J1439" s="109" t="str">
        <f t="shared" si="95"/>
        <v>-</v>
      </c>
      <c r="K1439" s="109" t="str">
        <f t="shared" si="95"/>
        <v>-</v>
      </c>
      <c r="L1439" s="109" t="str">
        <f t="shared" si="95"/>
        <v>-</v>
      </c>
      <c r="M1439" s="109" t="str">
        <f t="shared" si="95"/>
        <v>-</v>
      </c>
      <c r="N1439" s="109" t="str">
        <f t="shared" si="95"/>
        <v>-</v>
      </c>
      <c r="O1439" s="109" t="str">
        <f t="shared" si="95"/>
        <v>-</v>
      </c>
      <c r="P1439" s="109" t="str">
        <f t="shared" si="95"/>
        <v>-</v>
      </c>
      <c r="Q1439" s="109" t="str">
        <f t="shared" si="95"/>
        <v>-</v>
      </c>
      <c r="R1439" s="109" t="str">
        <f t="shared" si="95"/>
        <v>-</v>
      </c>
      <c r="S1439" s="109" t="str">
        <f t="shared" si="95"/>
        <v>-</v>
      </c>
      <c r="T1439" s="109" t="str">
        <f t="shared" si="95"/>
        <v>-</v>
      </c>
      <c r="U1439" s="109" t="str">
        <f t="shared" si="95"/>
        <v>-</v>
      </c>
      <c r="V1439" s="109" t="str">
        <f t="shared" si="95"/>
        <v>-</v>
      </c>
      <c r="W1439" s="109" t="str">
        <f t="shared" si="95"/>
        <v>-</v>
      </c>
      <c r="X1439" s="109" t="str">
        <f t="shared" si="95"/>
        <v>-</v>
      </c>
      <c r="Y1439" s="109" t="str">
        <f t="shared" si="95"/>
        <v>-</v>
      </c>
    </row>
    <row r="1441" spans="1:27">
      <c r="A1441" s="120">
        <f>A1426+1</f>
        <v>44816</v>
      </c>
      <c r="B1441" s="118" t="s">
        <v>513</v>
      </c>
      <c r="C1441" s="118" t="s">
        <v>514</v>
      </c>
      <c r="D1441" s="118" t="s">
        <v>515</v>
      </c>
      <c r="E1441" s="118" t="s">
        <v>516</v>
      </c>
      <c r="F1441" s="118" t="s">
        <v>517</v>
      </c>
      <c r="G1441" s="118" t="s">
        <v>518</v>
      </c>
      <c r="H1441" s="118" t="s">
        <v>519</v>
      </c>
      <c r="I1441" s="118" t="s">
        <v>520</v>
      </c>
      <c r="J1441" s="118" t="s">
        <v>521</v>
      </c>
      <c r="K1441" s="118" t="s">
        <v>522</v>
      </c>
      <c r="L1441" s="118" t="s">
        <v>523</v>
      </c>
      <c r="M1441" s="118" t="s">
        <v>524</v>
      </c>
      <c r="N1441" s="118" t="s">
        <v>525</v>
      </c>
      <c r="O1441" s="118" t="s">
        <v>526</v>
      </c>
      <c r="P1441" s="118" t="s">
        <v>527</v>
      </c>
      <c r="Q1441" s="118" t="s">
        <v>528</v>
      </c>
      <c r="R1441" s="118" t="s">
        <v>529</v>
      </c>
      <c r="S1441" s="118" t="s">
        <v>530</v>
      </c>
      <c r="T1441" s="118" t="s">
        <v>531</v>
      </c>
      <c r="U1441" s="118" t="s">
        <v>532</v>
      </c>
      <c r="V1441" s="118" t="s">
        <v>533</v>
      </c>
      <c r="W1441" s="118" t="s">
        <v>534</v>
      </c>
      <c r="X1441" s="118" t="s">
        <v>535</v>
      </c>
      <c r="Y1441" s="118" t="s">
        <v>536</v>
      </c>
    </row>
    <row r="1442" spans="1:27">
      <c r="A1442" s="108" t="s">
        <v>168</v>
      </c>
      <c r="B1442" s="103"/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3"/>
      <c r="M1442" s="103"/>
      <c r="N1442" s="103"/>
      <c r="O1442" s="103"/>
      <c r="P1442" s="103"/>
      <c r="Q1442" s="103"/>
      <c r="R1442" s="103"/>
      <c r="S1442" s="103"/>
      <c r="T1442" s="103"/>
      <c r="U1442" s="103"/>
      <c r="V1442" s="103"/>
      <c r="W1442" s="103"/>
      <c r="X1442" s="103"/>
      <c r="Y1442" s="103"/>
    </row>
    <row r="1443" spans="1:27">
      <c r="A1443" s="108" t="s">
        <v>174</v>
      </c>
      <c r="B1443" s="103"/>
      <c r="C1443" s="103"/>
      <c r="D1443" s="103"/>
      <c r="E1443" s="103"/>
      <c r="F1443" s="103"/>
      <c r="G1443" s="103"/>
      <c r="H1443" s="103"/>
      <c r="I1443" s="103"/>
      <c r="J1443" s="103"/>
      <c r="K1443" s="103"/>
      <c r="L1443" s="103"/>
      <c r="M1443" s="103"/>
      <c r="N1443" s="103"/>
      <c r="O1443" s="103"/>
      <c r="P1443" s="103"/>
      <c r="Q1443" s="103"/>
      <c r="R1443" s="103"/>
      <c r="S1443" s="103"/>
      <c r="T1443" s="103"/>
      <c r="U1443" s="103"/>
      <c r="V1443" s="103"/>
      <c r="W1443" s="103"/>
      <c r="X1443" s="103"/>
      <c r="Y1443" s="103"/>
    </row>
    <row r="1444" spans="1:27">
      <c r="A1444" s="108" t="s">
        <v>176</v>
      </c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3"/>
      <c r="M1444" s="103"/>
      <c r="N1444" s="103"/>
      <c r="O1444" s="103"/>
      <c r="P1444" s="103"/>
      <c r="Q1444" s="103"/>
      <c r="R1444" s="103"/>
      <c r="S1444" s="103"/>
      <c r="T1444" s="103"/>
      <c r="U1444" s="103"/>
      <c r="V1444" s="103"/>
      <c r="W1444" s="103"/>
      <c r="X1444" s="103"/>
      <c r="Y1444" s="103"/>
    </row>
    <row r="1445" spans="1:27" ht="21">
      <c r="A1445" s="108" t="s">
        <v>181</v>
      </c>
      <c r="B1445" s="103"/>
      <c r="C1445" s="103"/>
      <c r="D1445" s="103"/>
      <c r="E1445" s="103"/>
      <c r="F1445" s="103"/>
      <c r="G1445" s="103"/>
      <c r="H1445" s="103"/>
      <c r="I1445" s="103"/>
      <c r="J1445" s="103"/>
      <c r="K1445" s="103"/>
      <c r="L1445" s="103"/>
      <c r="M1445" s="103"/>
      <c r="N1445" s="103"/>
      <c r="O1445" s="103"/>
      <c r="P1445" s="103"/>
      <c r="Q1445" s="103"/>
      <c r="R1445" s="103"/>
      <c r="S1445" s="103"/>
      <c r="T1445" s="103"/>
      <c r="U1445" s="103"/>
      <c r="V1445" s="103"/>
      <c r="W1445" s="103"/>
      <c r="X1445" s="103"/>
      <c r="Y1445" s="103"/>
      <c r="AA1445" s="116" t="s">
        <v>250</v>
      </c>
    </row>
    <row r="1446" spans="1:27">
      <c r="A1446" s="108" t="s">
        <v>184</v>
      </c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3"/>
      <c r="M1446" s="103"/>
      <c r="N1446" s="103"/>
      <c r="O1446" s="103"/>
      <c r="P1446" s="103"/>
      <c r="Q1446" s="103"/>
      <c r="R1446" s="103"/>
      <c r="S1446" s="103"/>
      <c r="T1446" s="103"/>
      <c r="U1446" s="103"/>
      <c r="V1446" s="103"/>
      <c r="W1446" s="103"/>
      <c r="X1446" s="103"/>
      <c r="Y1446" s="103"/>
      <c r="AA1446" s="271">
        <f>COUNTIF($B1454:$Y1454,"-")</f>
        <v>24</v>
      </c>
    </row>
    <row r="1447" spans="1:27">
      <c r="A1447" s="108" t="s">
        <v>208</v>
      </c>
      <c r="B1447" s="103"/>
      <c r="C1447" s="103"/>
      <c r="D1447" s="103"/>
      <c r="E1447" s="103"/>
      <c r="F1447" s="103"/>
      <c r="G1447" s="103"/>
      <c r="H1447" s="103"/>
      <c r="I1447" s="103"/>
      <c r="J1447" s="103"/>
      <c r="K1447" s="103"/>
      <c r="L1447" s="103"/>
      <c r="M1447" s="103"/>
      <c r="N1447" s="103"/>
      <c r="O1447" s="103"/>
      <c r="P1447" s="103"/>
      <c r="Q1447" s="103"/>
      <c r="R1447" s="103"/>
      <c r="S1447" s="103"/>
      <c r="T1447" s="103"/>
      <c r="U1447" s="103"/>
      <c r="V1447" s="103"/>
      <c r="W1447" s="103"/>
      <c r="X1447" s="103"/>
      <c r="Y1447" s="103"/>
      <c r="AA1447" s="271"/>
    </row>
    <row r="1448" spans="1:27">
      <c r="A1448" s="108" t="s">
        <v>209</v>
      </c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3"/>
      <c r="M1448" s="103"/>
      <c r="N1448" s="103"/>
      <c r="O1448" s="103"/>
      <c r="P1448" s="103"/>
      <c r="Q1448" s="103"/>
      <c r="R1448" s="103"/>
      <c r="S1448" s="103"/>
      <c r="T1448" s="103"/>
      <c r="U1448" s="103"/>
      <c r="V1448" s="103"/>
      <c r="W1448" s="103"/>
      <c r="X1448" s="103"/>
      <c r="Y1448" s="103"/>
    </row>
    <row r="1449" spans="1:27">
      <c r="A1449" s="108" t="s">
        <v>198</v>
      </c>
      <c r="B1449" s="103"/>
      <c r="C1449" s="103"/>
      <c r="D1449" s="103"/>
      <c r="E1449" s="103"/>
      <c r="F1449" s="103"/>
      <c r="G1449" s="103"/>
      <c r="H1449" s="103"/>
      <c r="I1449" s="103"/>
      <c r="J1449" s="103"/>
      <c r="K1449" s="103"/>
      <c r="L1449" s="103"/>
      <c r="M1449" s="103"/>
      <c r="N1449" s="103"/>
      <c r="O1449" s="103"/>
      <c r="P1449" s="103"/>
      <c r="Q1449" s="103"/>
      <c r="R1449" s="103"/>
      <c r="S1449" s="103"/>
      <c r="T1449" s="103"/>
      <c r="U1449" s="103"/>
      <c r="V1449" s="103"/>
      <c r="W1449" s="103"/>
      <c r="X1449" s="103"/>
      <c r="Y1449" s="103"/>
    </row>
    <row r="1450" spans="1:27">
      <c r="A1450" s="108" t="s">
        <v>200</v>
      </c>
      <c r="B1450" s="103"/>
      <c r="C1450" s="103"/>
      <c r="D1450" s="103"/>
      <c r="E1450" s="103"/>
      <c r="F1450" s="103"/>
      <c r="G1450" s="103"/>
      <c r="H1450" s="103"/>
      <c r="I1450" s="103"/>
      <c r="J1450" s="103"/>
      <c r="K1450" s="103"/>
      <c r="L1450" s="103"/>
      <c r="M1450" s="103"/>
      <c r="N1450" s="103"/>
      <c r="O1450" s="103"/>
      <c r="P1450" s="103"/>
      <c r="Q1450" s="103"/>
      <c r="R1450" s="103"/>
      <c r="S1450" s="103"/>
      <c r="T1450" s="103"/>
      <c r="U1450" s="103"/>
      <c r="V1450" s="103"/>
      <c r="W1450" s="103"/>
      <c r="X1450" s="103"/>
      <c r="Y1450" s="103"/>
    </row>
    <row r="1451" spans="1:27">
      <c r="A1451" s="108" t="s">
        <v>201</v>
      </c>
      <c r="B1451" s="103"/>
      <c r="C1451" s="103"/>
      <c r="D1451" s="103"/>
      <c r="E1451" s="103"/>
      <c r="F1451" s="103"/>
      <c r="G1451" s="103"/>
      <c r="H1451" s="103"/>
      <c r="I1451" s="103"/>
      <c r="J1451" s="103"/>
      <c r="K1451" s="103"/>
      <c r="L1451" s="103"/>
      <c r="M1451" s="103"/>
      <c r="N1451" s="103"/>
      <c r="O1451" s="103"/>
      <c r="P1451" s="103"/>
      <c r="Q1451" s="103"/>
      <c r="R1451" s="103"/>
      <c r="S1451" s="103"/>
      <c r="T1451" s="103"/>
      <c r="U1451" s="103"/>
      <c r="V1451" s="103"/>
      <c r="W1451" s="103"/>
      <c r="X1451" s="103"/>
      <c r="Y1451" s="103"/>
    </row>
    <row r="1452" spans="1:27">
      <c r="A1452" s="108" t="s">
        <v>202</v>
      </c>
      <c r="B1452" s="103"/>
      <c r="C1452" s="103"/>
      <c r="D1452" s="103"/>
      <c r="E1452" s="103"/>
      <c r="F1452" s="103"/>
      <c r="G1452" s="103"/>
      <c r="H1452" s="103"/>
      <c r="I1452" s="103"/>
      <c r="J1452" s="103"/>
      <c r="K1452" s="103"/>
      <c r="L1452" s="103"/>
      <c r="M1452" s="103"/>
      <c r="N1452" s="103"/>
      <c r="O1452" s="103"/>
      <c r="P1452" s="103"/>
      <c r="Q1452" s="103"/>
      <c r="R1452" s="103"/>
      <c r="S1452" s="103"/>
      <c r="T1452" s="103"/>
      <c r="U1452" s="103"/>
      <c r="V1452" s="103"/>
      <c r="W1452" s="103"/>
      <c r="X1452" s="103"/>
      <c r="Y1452" s="103"/>
    </row>
    <row r="1453" spans="1:27">
      <c r="A1453" s="108" t="s">
        <v>203</v>
      </c>
    </row>
    <row r="1454" spans="1:27">
      <c r="A1454" s="110" t="s">
        <v>204</v>
      </c>
      <c r="B1454" s="109" t="str">
        <f t="shared" ref="B1454:Y1454" si="96">IF(COUNTA(B1442:B1453)=0,"-",COUNTA(B1442:B1453)/12)</f>
        <v>-</v>
      </c>
      <c r="C1454" s="109" t="str">
        <f t="shared" si="96"/>
        <v>-</v>
      </c>
      <c r="D1454" s="109" t="str">
        <f t="shared" si="96"/>
        <v>-</v>
      </c>
      <c r="E1454" s="109" t="str">
        <f t="shared" si="96"/>
        <v>-</v>
      </c>
      <c r="F1454" s="109" t="str">
        <f t="shared" si="96"/>
        <v>-</v>
      </c>
      <c r="G1454" s="109" t="str">
        <f t="shared" si="96"/>
        <v>-</v>
      </c>
      <c r="H1454" s="109" t="str">
        <f t="shared" si="96"/>
        <v>-</v>
      </c>
      <c r="I1454" s="109" t="str">
        <f t="shared" si="96"/>
        <v>-</v>
      </c>
      <c r="J1454" s="109" t="str">
        <f t="shared" si="96"/>
        <v>-</v>
      </c>
      <c r="K1454" s="109" t="str">
        <f t="shared" si="96"/>
        <v>-</v>
      </c>
      <c r="L1454" s="109" t="str">
        <f t="shared" si="96"/>
        <v>-</v>
      </c>
      <c r="M1454" s="109" t="str">
        <f t="shared" si="96"/>
        <v>-</v>
      </c>
      <c r="N1454" s="109" t="str">
        <f t="shared" si="96"/>
        <v>-</v>
      </c>
      <c r="O1454" s="109" t="str">
        <f t="shared" si="96"/>
        <v>-</v>
      </c>
      <c r="P1454" s="109" t="str">
        <f t="shared" si="96"/>
        <v>-</v>
      </c>
      <c r="Q1454" s="109" t="str">
        <f t="shared" si="96"/>
        <v>-</v>
      </c>
      <c r="R1454" s="109" t="str">
        <f t="shared" si="96"/>
        <v>-</v>
      </c>
      <c r="S1454" s="109" t="str">
        <f t="shared" si="96"/>
        <v>-</v>
      </c>
      <c r="T1454" s="109" t="str">
        <f t="shared" si="96"/>
        <v>-</v>
      </c>
      <c r="U1454" s="109" t="str">
        <f t="shared" si="96"/>
        <v>-</v>
      </c>
      <c r="V1454" s="109" t="str">
        <f t="shared" si="96"/>
        <v>-</v>
      </c>
      <c r="W1454" s="109" t="str">
        <f t="shared" si="96"/>
        <v>-</v>
      </c>
      <c r="X1454" s="109" t="str">
        <f t="shared" si="96"/>
        <v>-</v>
      </c>
      <c r="Y1454" s="109" t="str">
        <f t="shared" si="96"/>
        <v>-</v>
      </c>
    </row>
    <row r="1456" spans="1:27">
      <c r="A1456" s="120">
        <f>A1441+1</f>
        <v>44817</v>
      </c>
      <c r="B1456" s="118" t="s">
        <v>513</v>
      </c>
      <c r="C1456" s="118" t="s">
        <v>514</v>
      </c>
      <c r="D1456" s="118" t="s">
        <v>515</v>
      </c>
      <c r="E1456" s="118" t="s">
        <v>516</v>
      </c>
      <c r="F1456" s="118" t="s">
        <v>517</v>
      </c>
      <c r="G1456" s="118" t="s">
        <v>518</v>
      </c>
      <c r="H1456" s="118" t="s">
        <v>519</v>
      </c>
      <c r="I1456" s="118" t="s">
        <v>520</v>
      </c>
      <c r="J1456" s="118" t="s">
        <v>521</v>
      </c>
      <c r="K1456" s="118" t="s">
        <v>522</v>
      </c>
      <c r="L1456" s="118" t="s">
        <v>523</v>
      </c>
      <c r="M1456" s="118" t="s">
        <v>524</v>
      </c>
      <c r="N1456" s="118" t="s">
        <v>525</v>
      </c>
      <c r="O1456" s="118" t="s">
        <v>526</v>
      </c>
      <c r="P1456" s="118" t="s">
        <v>527</v>
      </c>
      <c r="Q1456" s="118" t="s">
        <v>528</v>
      </c>
      <c r="R1456" s="118" t="s">
        <v>529</v>
      </c>
      <c r="S1456" s="118" t="s">
        <v>530</v>
      </c>
      <c r="T1456" s="118" t="s">
        <v>531</v>
      </c>
      <c r="U1456" s="118" t="s">
        <v>532</v>
      </c>
      <c r="V1456" s="118" t="s">
        <v>533</v>
      </c>
      <c r="W1456" s="118" t="s">
        <v>534</v>
      </c>
      <c r="X1456" s="118" t="s">
        <v>535</v>
      </c>
      <c r="Y1456" s="118" t="s">
        <v>536</v>
      </c>
    </row>
    <row r="1457" spans="1:27">
      <c r="A1457" s="108" t="s">
        <v>168</v>
      </c>
      <c r="B1457" s="103"/>
      <c r="C1457" s="103"/>
      <c r="D1457" s="103"/>
      <c r="E1457" s="103"/>
      <c r="F1457" s="103"/>
      <c r="G1457" s="103"/>
      <c r="H1457" s="103"/>
      <c r="I1457" s="103"/>
      <c r="J1457" s="103"/>
      <c r="K1457" s="103"/>
      <c r="L1457" s="103"/>
      <c r="M1457" s="103"/>
      <c r="N1457" s="103"/>
      <c r="O1457" s="103"/>
      <c r="P1457" s="103"/>
      <c r="Q1457" s="103"/>
      <c r="R1457" s="103"/>
      <c r="S1457" s="103"/>
      <c r="T1457" s="103"/>
      <c r="U1457" s="103"/>
      <c r="V1457" s="103"/>
      <c r="W1457" s="103"/>
      <c r="X1457" s="103"/>
      <c r="Y1457" s="103"/>
    </row>
    <row r="1458" spans="1:27">
      <c r="A1458" s="108" t="s">
        <v>174</v>
      </c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3"/>
      <c r="O1458" s="103"/>
      <c r="P1458" s="103"/>
      <c r="Q1458" s="103"/>
      <c r="R1458" s="103"/>
      <c r="S1458" s="103"/>
      <c r="T1458" s="103"/>
      <c r="U1458" s="103"/>
      <c r="V1458" s="103"/>
      <c r="W1458" s="103"/>
      <c r="X1458" s="103"/>
      <c r="Y1458" s="103"/>
    </row>
    <row r="1459" spans="1:27">
      <c r="A1459" s="108" t="s">
        <v>176</v>
      </c>
      <c r="B1459" s="103"/>
      <c r="C1459" s="103"/>
      <c r="D1459" s="103"/>
      <c r="E1459" s="103"/>
      <c r="F1459" s="103"/>
      <c r="G1459" s="103"/>
      <c r="H1459" s="103"/>
      <c r="I1459" s="103"/>
      <c r="J1459" s="103"/>
      <c r="K1459" s="103"/>
      <c r="L1459" s="103"/>
      <c r="M1459" s="103"/>
      <c r="N1459" s="103"/>
      <c r="O1459" s="103"/>
      <c r="P1459" s="103"/>
      <c r="Q1459" s="103"/>
      <c r="R1459" s="103"/>
      <c r="S1459" s="103"/>
      <c r="T1459" s="103"/>
      <c r="U1459" s="103"/>
      <c r="V1459" s="103"/>
      <c r="W1459" s="103"/>
      <c r="X1459" s="103"/>
      <c r="Y1459" s="103"/>
    </row>
    <row r="1460" spans="1:27" ht="21">
      <c r="A1460" s="108" t="s">
        <v>181</v>
      </c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3"/>
      <c r="N1460" s="103"/>
      <c r="O1460" s="103"/>
      <c r="P1460" s="103"/>
      <c r="Q1460" s="103"/>
      <c r="R1460" s="103"/>
      <c r="S1460" s="103"/>
      <c r="T1460" s="103"/>
      <c r="U1460" s="103"/>
      <c r="V1460" s="103"/>
      <c r="W1460" s="103"/>
      <c r="X1460" s="103"/>
      <c r="Y1460" s="103"/>
      <c r="AA1460" s="116" t="s">
        <v>250</v>
      </c>
    </row>
    <row r="1461" spans="1:27">
      <c r="A1461" s="108" t="s">
        <v>184</v>
      </c>
      <c r="B1461" s="103"/>
      <c r="C1461" s="103"/>
      <c r="D1461" s="103"/>
      <c r="E1461" s="103"/>
      <c r="F1461" s="103"/>
      <c r="G1461" s="103"/>
      <c r="H1461" s="103"/>
      <c r="I1461" s="103"/>
      <c r="J1461" s="103"/>
      <c r="K1461" s="103"/>
      <c r="L1461" s="103"/>
      <c r="M1461" s="103"/>
      <c r="N1461" s="103"/>
      <c r="O1461" s="103"/>
      <c r="P1461" s="103"/>
      <c r="Q1461" s="103"/>
      <c r="R1461" s="103"/>
      <c r="S1461" s="103"/>
      <c r="T1461" s="103"/>
      <c r="U1461" s="103"/>
      <c r="V1461" s="103"/>
      <c r="W1461" s="103"/>
      <c r="X1461" s="103"/>
      <c r="Y1461" s="103"/>
      <c r="AA1461" s="271">
        <f>COUNTIF($B1469:$Y1469,"-")</f>
        <v>24</v>
      </c>
    </row>
    <row r="1462" spans="1:27">
      <c r="A1462" s="108" t="s">
        <v>208</v>
      </c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3"/>
      <c r="N1462" s="103"/>
      <c r="O1462" s="103"/>
      <c r="P1462" s="103"/>
      <c r="Q1462" s="103"/>
      <c r="R1462" s="103"/>
      <c r="S1462" s="103"/>
      <c r="T1462" s="103"/>
      <c r="U1462" s="103"/>
      <c r="V1462" s="103"/>
      <c r="W1462" s="103"/>
      <c r="X1462" s="103"/>
      <c r="Y1462" s="103"/>
      <c r="AA1462" s="271"/>
    </row>
    <row r="1463" spans="1:27">
      <c r="A1463" s="108" t="s">
        <v>209</v>
      </c>
      <c r="B1463" s="103"/>
      <c r="C1463" s="103"/>
      <c r="D1463" s="103"/>
      <c r="E1463" s="103"/>
      <c r="F1463" s="103"/>
      <c r="G1463" s="103"/>
      <c r="H1463" s="103"/>
      <c r="I1463" s="103"/>
      <c r="J1463" s="103"/>
      <c r="K1463" s="103"/>
      <c r="L1463" s="103"/>
      <c r="M1463" s="103"/>
      <c r="N1463" s="103"/>
      <c r="O1463" s="103"/>
      <c r="P1463" s="103"/>
      <c r="Q1463" s="103"/>
      <c r="R1463" s="103"/>
      <c r="S1463" s="103"/>
      <c r="T1463" s="103"/>
      <c r="U1463" s="103"/>
      <c r="V1463" s="103"/>
      <c r="W1463" s="103"/>
      <c r="X1463" s="103"/>
      <c r="Y1463" s="103"/>
    </row>
    <row r="1464" spans="1:27">
      <c r="A1464" s="108" t="s">
        <v>198</v>
      </c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3"/>
      <c r="N1464" s="103"/>
      <c r="O1464" s="103"/>
      <c r="P1464" s="103"/>
      <c r="Q1464" s="103"/>
      <c r="R1464" s="103"/>
      <c r="S1464" s="103"/>
      <c r="T1464" s="103"/>
      <c r="U1464" s="103"/>
      <c r="V1464" s="103"/>
      <c r="W1464" s="103"/>
      <c r="X1464" s="103"/>
      <c r="Y1464" s="103"/>
    </row>
    <row r="1465" spans="1:27">
      <c r="A1465" s="108" t="s">
        <v>200</v>
      </c>
      <c r="B1465" s="103"/>
      <c r="C1465" s="103"/>
      <c r="D1465" s="103"/>
      <c r="E1465" s="103"/>
      <c r="F1465" s="103"/>
      <c r="G1465" s="103"/>
      <c r="H1465" s="103"/>
      <c r="I1465" s="103"/>
      <c r="J1465" s="103"/>
      <c r="K1465" s="103"/>
      <c r="L1465" s="103"/>
      <c r="M1465" s="103"/>
      <c r="N1465" s="103"/>
      <c r="O1465" s="103"/>
      <c r="P1465" s="103"/>
      <c r="Q1465" s="103"/>
      <c r="R1465" s="103"/>
      <c r="S1465" s="103"/>
      <c r="T1465" s="103"/>
      <c r="U1465" s="103"/>
      <c r="V1465" s="103"/>
      <c r="W1465" s="103"/>
      <c r="X1465" s="103"/>
      <c r="Y1465" s="103"/>
    </row>
    <row r="1466" spans="1:27">
      <c r="A1466" s="108" t="s">
        <v>201</v>
      </c>
      <c r="B1466" s="103"/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3"/>
      <c r="M1466" s="103"/>
      <c r="N1466" s="103"/>
      <c r="O1466" s="103"/>
      <c r="P1466" s="103"/>
      <c r="Q1466" s="103"/>
      <c r="R1466" s="103"/>
      <c r="S1466" s="103"/>
      <c r="T1466" s="103"/>
      <c r="U1466" s="103"/>
      <c r="V1466" s="103"/>
      <c r="W1466" s="103"/>
      <c r="X1466" s="103"/>
      <c r="Y1466" s="103"/>
    </row>
    <row r="1467" spans="1:27">
      <c r="A1467" s="108" t="s">
        <v>202</v>
      </c>
      <c r="B1467" s="103"/>
      <c r="C1467" s="103"/>
      <c r="D1467" s="103"/>
      <c r="E1467" s="103"/>
      <c r="F1467" s="103"/>
      <c r="G1467" s="103"/>
      <c r="H1467" s="103"/>
      <c r="I1467" s="103"/>
      <c r="J1467" s="103"/>
      <c r="K1467" s="103"/>
      <c r="L1467" s="103"/>
      <c r="M1467" s="103"/>
      <c r="N1467" s="103"/>
      <c r="O1467" s="103"/>
      <c r="P1467" s="103"/>
      <c r="Q1467" s="103"/>
      <c r="R1467" s="103"/>
      <c r="S1467" s="103"/>
      <c r="T1467" s="103"/>
      <c r="U1467" s="103"/>
      <c r="V1467" s="103"/>
      <c r="W1467" s="103"/>
      <c r="X1467" s="103"/>
      <c r="Y1467" s="103"/>
    </row>
    <row r="1468" spans="1:27">
      <c r="A1468" s="108" t="s">
        <v>203</v>
      </c>
    </row>
    <row r="1469" spans="1:27">
      <c r="A1469" s="110" t="s">
        <v>204</v>
      </c>
      <c r="B1469" s="109" t="str">
        <f t="shared" ref="B1469:Y1469" si="97">IF(COUNTA(B1457:B1468)=0,"-",COUNTA(B1457:B1468)/12)</f>
        <v>-</v>
      </c>
      <c r="C1469" s="109" t="str">
        <f t="shared" si="97"/>
        <v>-</v>
      </c>
      <c r="D1469" s="109" t="str">
        <f t="shared" si="97"/>
        <v>-</v>
      </c>
      <c r="E1469" s="109" t="str">
        <f t="shared" si="97"/>
        <v>-</v>
      </c>
      <c r="F1469" s="109" t="str">
        <f t="shared" si="97"/>
        <v>-</v>
      </c>
      <c r="G1469" s="109" t="str">
        <f t="shared" si="97"/>
        <v>-</v>
      </c>
      <c r="H1469" s="109" t="str">
        <f t="shared" si="97"/>
        <v>-</v>
      </c>
      <c r="I1469" s="109" t="str">
        <f t="shared" si="97"/>
        <v>-</v>
      </c>
      <c r="J1469" s="109" t="str">
        <f t="shared" si="97"/>
        <v>-</v>
      </c>
      <c r="K1469" s="109" t="str">
        <f t="shared" si="97"/>
        <v>-</v>
      </c>
      <c r="L1469" s="109" t="str">
        <f t="shared" si="97"/>
        <v>-</v>
      </c>
      <c r="M1469" s="109" t="str">
        <f t="shared" si="97"/>
        <v>-</v>
      </c>
      <c r="N1469" s="109" t="str">
        <f t="shared" si="97"/>
        <v>-</v>
      </c>
      <c r="O1469" s="109" t="str">
        <f t="shared" si="97"/>
        <v>-</v>
      </c>
      <c r="P1469" s="109" t="str">
        <f t="shared" si="97"/>
        <v>-</v>
      </c>
      <c r="Q1469" s="109" t="str">
        <f t="shared" si="97"/>
        <v>-</v>
      </c>
      <c r="R1469" s="109" t="str">
        <f t="shared" si="97"/>
        <v>-</v>
      </c>
      <c r="S1469" s="109" t="str">
        <f t="shared" si="97"/>
        <v>-</v>
      </c>
      <c r="T1469" s="109" t="str">
        <f t="shared" si="97"/>
        <v>-</v>
      </c>
      <c r="U1469" s="109" t="str">
        <f t="shared" si="97"/>
        <v>-</v>
      </c>
      <c r="V1469" s="109" t="str">
        <f t="shared" si="97"/>
        <v>-</v>
      </c>
      <c r="W1469" s="109" t="str">
        <f t="shared" si="97"/>
        <v>-</v>
      </c>
      <c r="X1469" s="109" t="str">
        <f t="shared" si="97"/>
        <v>-</v>
      </c>
      <c r="Y1469" s="109" t="str">
        <f t="shared" si="97"/>
        <v>-</v>
      </c>
    </row>
    <row r="1471" spans="1:27">
      <c r="A1471" s="120">
        <f>A1456+1</f>
        <v>44818</v>
      </c>
      <c r="B1471" s="118" t="s">
        <v>513</v>
      </c>
      <c r="C1471" s="118" t="s">
        <v>514</v>
      </c>
      <c r="D1471" s="118" t="s">
        <v>515</v>
      </c>
      <c r="E1471" s="118" t="s">
        <v>516</v>
      </c>
      <c r="F1471" s="118" t="s">
        <v>517</v>
      </c>
      <c r="G1471" s="118" t="s">
        <v>518</v>
      </c>
      <c r="H1471" s="118" t="s">
        <v>519</v>
      </c>
      <c r="I1471" s="118" t="s">
        <v>520</v>
      </c>
      <c r="J1471" s="118" t="s">
        <v>521</v>
      </c>
      <c r="K1471" s="118" t="s">
        <v>522</v>
      </c>
      <c r="L1471" s="118" t="s">
        <v>523</v>
      </c>
      <c r="M1471" s="118" t="s">
        <v>524</v>
      </c>
      <c r="N1471" s="118" t="s">
        <v>525</v>
      </c>
      <c r="O1471" s="118" t="s">
        <v>526</v>
      </c>
      <c r="P1471" s="118" t="s">
        <v>527</v>
      </c>
      <c r="Q1471" s="118" t="s">
        <v>528</v>
      </c>
      <c r="R1471" s="118" t="s">
        <v>529</v>
      </c>
      <c r="S1471" s="118" t="s">
        <v>530</v>
      </c>
      <c r="T1471" s="118" t="s">
        <v>531</v>
      </c>
      <c r="U1471" s="118" t="s">
        <v>532</v>
      </c>
      <c r="V1471" s="118" t="s">
        <v>533</v>
      </c>
      <c r="W1471" s="118" t="s">
        <v>534</v>
      </c>
      <c r="X1471" s="118" t="s">
        <v>535</v>
      </c>
      <c r="Y1471" s="118" t="s">
        <v>536</v>
      </c>
    </row>
    <row r="1472" spans="1:27">
      <c r="A1472" s="108" t="s">
        <v>168</v>
      </c>
      <c r="B1472" s="103"/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3"/>
      <c r="M1472" s="103"/>
      <c r="N1472" s="103"/>
      <c r="O1472" s="103"/>
      <c r="P1472" s="103"/>
      <c r="Q1472" s="103"/>
      <c r="R1472" s="103"/>
      <c r="S1472" s="103"/>
      <c r="T1472" s="103"/>
      <c r="U1472" s="103"/>
      <c r="V1472" s="103"/>
      <c r="W1472" s="103"/>
      <c r="X1472" s="103"/>
      <c r="Y1472" s="103"/>
    </row>
    <row r="1473" spans="1:27">
      <c r="A1473" s="108" t="s">
        <v>174</v>
      </c>
      <c r="B1473" s="103"/>
      <c r="C1473" s="103"/>
      <c r="D1473" s="103"/>
      <c r="E1473" s="103"/>
      <c r="F1473" s="103"/>
      <c r="G1473" s="103"/>
      <c r="H1473" s="103"/>
      <c r="I1473" s="103"/>
      <c r="J1473" s="103"/>
      <c r="K1473" s="103"/>
      <c r="L1473" s="103"/>
      <c r="M1473" s="103"/>
      <c r="N1473" s="103"/>
      <c r="O1473" s="103"/>
      <c r="P1473" s="103"/>
      <c r="Q1473" s="103"/>
      <c r="R1473" s="103"/>
      <c r="S1473" s="103"/>
      <c r="T1473" s="103"/>
      <c r="U1473" s="103"/>
      <c r="V1473" s="103"/>
      <c r="W1473" s="103"/>
      <c r="X1473" s="103"/>
      <c r="Y1473" s="103"/>
    </row>
    <row r="1474" spans="1:27">
      <c r="A1474" s="108" t="s">
        <v>176</v>
      </c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3"/>
      <c r="M1474" s="103"/>
      <c r="N1474" s="103"/>
      <c r="O1474" s="103"/>
      <c r="P1474" s="103"/>
      <c r="Q1474" s="103"/>
      <c r="R1474" s="103"/>
      <c r="S1474" s="103"/>
      <c r="T1474" s="103"/>
      <c r="U1474" s="103"/>
      <c r="V1474" s="103"/>
      <c r="W1474" s="103"/>
      <c r="X1474" s="103"/>
      <c r="Y1474" s="103"/>
    </row>
    <row r="1475" spans="1:27" ht="21">
      <c r="A1475" s="108" t="s">
        <v>181</v>
      </c>
      <c r="B1475" s="103"/>
      <c r="C1475" s="103"/>
      <c r="D1475" s="103"/>
      <c r="E1475" s="103"/>
      <c r="F1475" s="103"/>
      <c r="G1475" s="103"/>
      <c r="H1475" s="103"/>
      <c r="I1475" s="103"/>
      <c r="J1475" s="103"/>
      <c r="K1475" s="103"/>
      <c r="L1475" s="103"/>
      <c r="M1475" s="103"/>
      <c r="N1475" s="103"/>
      <c r="O1475" s="103"/>
      <c r="P1475" s="103"/>
      <c r="Q1475" s="103"/>
      <c r="R1475" s="103"/>
      <c r="S1475" s="103"/>
      <c r="T1475" s="103"/>
      <c r="U1475" s="103"/>
      <c r="V1475" s="103"/>
      <c r="W1475" s="103"/>
      <c r="X1475" s="103"/>
      <c r="Y1475" s="103"/>
      <c r="AA1475" s="116" t="s">
        <v>250</v>
      </c>
    </row>
    <row r="1476" spans="1:27">
      <c r="A1476" s="108" t="s">
        <v>184</v>
      </c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3"/>
      <c r="M1476" s="103"/>
      <c r="N1476" s="103"/>
      <c r="O1476" s="103"/>
      <c r="P1476" s="103"/>
      <c r="Q1476" s="103"/>
      <c r="R1476" s="103"/>
      <c r="S1476" s="103"/>
      <c r="T1476" s="103"/>
      <c r="U1476" s="103"/>
      <c r="V1476" s="103"/>
      <c r="W1476" s="103"/>
      <c r="X1476" s="103"/>
      <c r="Y1476" s="103"/>
      <c r="AA1476" s="271">
        <f>COUNTIF($B1484:$Y1484,"-")</f>
        <v>24</v>
      </c>
    </row>
    <row r="1477" spans="1:27">
      <c r="A1477" s="108" t="s">
        <v>208</v>
      </c>
      <c r="B1477" s="103"/>
      <c r="C1477" s="103"/>
      <c r="D1477" s="103"/>
      <c r="E1477" s="103"/>
      <c r="F1477" s="103"/>
      <c r="G1477" s="103"/>
      <c r="H1477" s="103"/>
      <c r="I1477" s="103"/>
      <c r="J1477" s="103"/>
      <c r="K1477" s="103"/>
      <c r="L1477" s="103"/>
      <c r="M1477" s="103"/>
      <c r="N1477" s="103"/>
      <c r="O1477" s="103"/>
      <c r="P1477" s="103"/>
      <c r="Q1477" s="103"/>
      <c r="R1477" s="103"/>
      <c r="S1477" s="103"/>
      <c r="T1477" s="103"/>
      <c r="U1477" s="103"/>
      <c r="V1477" s="103"/>
      <c r="W1477" s="103"/>
      <c r="X1477" s="103"/>
      <c r="Y1477" s="103"/>
      <c r="AA1477" s="271"/>
    </row>
    <row r="1478" spans="1:27">
      <c r="A1478" s="108" t="s">
        <v>209</v>
      </c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3"/>
      <c r="M1478" s="103"/>
      <c r="N1478" s="103"/>
      <c r="O1478" s="103"/>
      <c r="P1478" s="103"/>
      <c r="Q1478" s="103"/>
      <c r="R1478" s="103"/>
      <c r="S1478" s="103"/>
      <c r="T1478" s="103"/>
      <c r="U1478" s="103"/>
      <c r="V1478" s="103"/>
      <c r="W1478" s="103"/>
      <c r="X1478" s="103"/>
      <c r="Y1478" s="103"/>
    </row>
    <row r="1479" spans="1:27">
      <c r="A1479" s="108" t="s">
        <v>198</v>
      </c>
      <c r="B1479" s="103"/>
      <c r="C1479" s="103"/>
      <c r="D1479" s="103"/>
      <c r="E1479" s="103"/>
      <c r="F1479" s="103"/>
      <c r="G1479" s="103"/>
      <c r="H1479" s="103"/>
      <c r="I1479" s="103"/>
      <c r="J1479" s="103"/>
      <c r="K1479" s="103"/>
      <c r="L1479" s="103"/>
      <c r="M1479" s="103"/>
      <c r="N1479" s="103"/>
      <c r="O1479" s="103"/>
      <c r="P1479" s="103"/>
      <c r="Q1479" s="103"/>
      <c r="R1479" s="103"/>
      <c r="S1479" s="103"/>
      <c r="T1479" s="103"/>
      <c r="U1479" s="103"/>
      <c r="V1479" s="103"/>
      <c r="W1479" s="103"/>
      <c r="X1479" s="103"/>
      <c r="Y1479" s="103"/>
    </row>
    <row r="1480" spans="1:27">
      <c r="A1480" s="108" t="s">
        <v>200</v>
      </c>
      <c r="B1480" s="103"/>
      <c r="C1480" s="103"/>
      <c r="D1480" s="103"/>
      <c r="E1480" s="103"/>
      <c r="F1480" s="103"/>
      <c r="G1480" s="103"/>
      <c r="H1480" s="103"/>
      <c r="I1480" s="103"/>
      <c r="J1480" s="103"/>
      <c r="K1480" s="103"/>
      <c r="L1480" s="103"/>
      <c r="M1480" s="103"/>
      <c r="N1480" s="103"/>
      <c r="O1480" s="103"/>
      <c r="P1480" s="103"/>
      <c r="Q1480" s="103"/>
      <c r="R1480" s="103"/>
      <c r="S1480" s="103"/>
      <c r="T1480" s="103"/>
      <c r="U1480" s="103"/>
      <c r="V1480" s="103"/>
      <c r="W1480" s="103"/>
      <c r="X1480" s="103"/>
      <c r="Y1480" s="103"/>
    </row>
    <row r="1481" spans="1:27">
      <c r="A1481" s="108" t="s">
        <v>201</v>
      </c>
      <c r="B1481" s="103"/>
      <c r="C1481" s="103"/>
      <c r="D1481" s="103"/>
      <c r="E1481" s="103"/>
      <c r="F1481" s="103"/>
      <c r="G1481" s="103"/>
      <c r="H1481" s="103"/>
      <c r="I1481" s="103"/>
      <c r="J1481" s="103"/>
      <c r="K1481" s="103"/>
      <c r="L1481" s="103"/>
      <c r="M1481" s="103"/>
      <c r="N1481" s="103"/>
      <c r="O1481" s="103"/>
      <c r="P1481" s="103"/>
      <c r="Q1481" s="103"/>
      <c r="R1481" s="103"/>
      <c r="S1481" s="103"/>
      <c r="T1481" s="103"/>
      <c r="U1481" s="103"/>
      <c r="V1481" s="103"/>
      <c r="W1481" s="103"/>
      <c r="X1481" s="103"/>
      <c r="Y1481" s="103"/>
    </row>
    <row r="1482" spans="1:27">
      <c r="A1482" s="108" t="s">
        <v>202</v>
      </c>
      <c r="B1482" s="103"/>
      <c r="C1482" s="103"/>
      <c r="D1482" s="103"/>
      <c r="E1482" s="103"/>
      <c r="F1482" s="103"/>
      <c r="G1482" s="103"/>
      <c r="H1482" s="103"/>
      <c r="I1482" s="103"/>
      <c r="J1482" s="103"/>
      <c r="K1482" s="103"/>
      <c r="L1482" s="103"/>
      <c r="M1482" s="103"/>
      <c r="N1482" s="103"/>
      <c r="O1482" s="103"/>
      <c r="P1482" s="103"/>
      <c r="Q1482" s="103"/>
      <c r="R1482" s="103"/>
      <c r="S1482" s="103"/>
      <c r="T1482" s="103"/>
      <c r="U1482" s="103"/>
      <c r="V1482" s="103"/>
      <c r="W1482" s="103"/>
      <c r="X1482" s="103"/>
      <c r="Y1482" s="103"/>
    </row>
    <row r="1483" spans="1:27">
      <c r="A1483" s="108" t="s">
        <v>203</v>
      </c>
    </row>
    <row r="1484" spans="1:27">
      <c r="A1484" s="110" t="s">
        <v>204</v>
      </c>
      <c r="B1484" s="109" t="str">
        <f t="shared" ref="B1484:Y1484" si="98">IF(COUNTA(B1472:B1483)=0,"-",COUNTA(B1472:B1483)/12)</f>
        <v>-</v>
      </c>
      <c r="C1484" s="109" t="str">
        <f t="shared" si="98"/>
        <v>-</v>
      </c>
      <c r="D1484" s="109" t="str">
        <f t="shared" si="98"/>
        <v>-</v>
      </c>
      <c r="E1484" s="109" t="str">
        <f t="shared" si="98"/>
        <v>-</v>
      </c>
      <c r="F1484" s="109" t="str">
        <f t="shared" si="98"/>
        <v>-</v>
      </c>
      <c r="G1484" s="109" t="str">
        <f t="shared" si="98"/>
        <v>-</v>
      </c>
      <c r="H1484" s="109" t="str">
        <f t="shared" si="98"/>
        <v>-</v>
      </c>
      <c r="I1484" s="109" t="str">
        <f t="shared" si="98"/>
        <v>-</v>
      </c>
      <c r="J1484" s="109" t="str">
        <f t="shared" si="98"/>
        <v>-</v>
      </c>
      <c r="K1484" s="109" t="str">
        <f t="shared" si="98"/>
        <v>-</v>
      </c>
      <c r="L1484" s="109" t="str">
        <f t="shared" si="98"/>
        <v>-</v>
      </c>
      <c r="M1484" s="109" t="str">
        <f t="shared" si="98"/>
        <v>-</v>
      </c>
      <c r="N1484" s="109" t="str">
        <f t="shared" si="98"/>
        <v>-</v>
      </c>
      <c r="O1484" s="109" t="str">
        <f t="shared" si="98"/>
        <v>-</v>
      </c>
      <c r="P1484" s="109" t="str">
        <f t="shared" si="98"/>
        <v>-</v>
      </c>
      <c r="Q1484" s="109" t="str">
        <f t="shared" si="98"/>
        <v>-</v>
      </c>
      <c r="R1484" s="109" t="str">
        <f t="shared" si="98"/>
        <v>-</v>
      </c>
      <c r="S1484" s="109" t="str">
        <f t="shared" si="98"/>
        <v>-</v>
      </c>
      <c r="T1484" s="109" t="str">
        <f t="shared" si="98"/>
        <v>-</v>
      </c>
      <c r="U1484" s="109" t="str">
        <f t="shared" si="98"/>
        <v>-</v>
      </c>
      <c r="V1484" s="109" t="str">
        <f t="shared" si="98"/>
        <v>-</v>
      </c>
      <c r="W1484" s="109" t="str">
        <f t="shared" si="98"/>
        <v>-</v>
      </c>
      <c r="X1484" s="109" t="str">
        <f t="shared" si="98"/>
        <v>-</v>
      </c>
      <c r="Y1484" s="109" t="str">
        <f t="shared" si="98"/>
        <v>-</v>
      </c>
    </row>
    <row r="1486" spans="1:27">
      <c r="A1486" s="120">
        <f>A1471+1</f>
        <v>44819</v>
      </c>
      <c r="B1486" s="118" t="s">
        <v>513</v>
      </c>
      <c r="C1486" s="118" t="s">
        <v>514</v>
      </c>
      <c r="D1486" s="118" t="s">
        <v>515</v>
      </c>
      <c r="E1486" s="118" t="s">
        <v>516</v>
      </c>
      <c r="F1486" s="118" t="s">
        <v>517</v>
      </c>
      <c r="G1486" s="118" t="s">
        <v>518</v>
      </c>
      <c r="H1486" s="118" t="s">
        <v>519</v>
      </c>
      <c r="I1486" s="118" t="s">
        <v>520</v>
      </c>
      <c r="J1486" s="118" t="s">
        <v>521</v>
      </c>
      <c r="K1486" s="118" t="s">
        <v>522</v>
      </c>
      <c r="L1486" s="118" t="s">
        <v>523</v>
      </c>
      <c r="M1486" s="118" t="s">
        <v>524</v>
      </c>
      <c r="N1486" s="118" t="s">
        <v>525</v>
      </c>
      <c r="O1486" s="118" t="s">
        <v>526</v>
      </c>
      <c r="P1486" s="118" t="s">
        <v>527</v>
      </c>
      <c r="Q1486" s="118" t="s">
        <v>528</v>
      </c>
      <c r="R1486" s="118" t="s">
        <v>529</v>
      </c>
      <c r="S1486" s="118" t="s">
        <v>530</v>
      </c>
      <c r="T1486" s="118" t="s">
        <v>531</v>
      </c>
      <c r="U1486" s="118" t="s">
        <v>532</v>
      </c>
      <c r="V1486" s="118" t="s">
        <v>533</v>
      </c>
      <c r="W1486" s="118" t="s">
        <v>534</v>
      </c>
      <c r="X1486" s="118" t="s">
        <v>535</v>
      </c>
      <c r="Y1486" s="118" t="s">
        <v>536</v>
      </c>
    </row>
    <row r="1487" spans="1:27">
      <c r="A1487" s="108" t="s">
        <v>168</v>
      </c>
      <c r="B1487" s="103"/>
      <c r="C1487" s="103"/>
      <c r="D1487" s="103"/>
      <c r="E1487" s="103"/>
      <c r="F1487" s="103"/>
      <c r="G1487" s="103"/>
      <c r="H1487" s="103"/>
      <c r="I1487" s="103"/>
      <c r="J1487" s="103"/>
      <c r="K1487" s="103"/>
      <c r="L1487" s="103"/>
      <c r="M1487" s="103"/>
      <c r="N1487" s="103"/>
      <c r="O1487" s="103"/>
      <c r="P1487" s="103"/>
      <c r="Q1487" s="103"/>
      <c r="R1487" s="103"/>
      <c r="S1487" s="103"/>
      <c r="T1487" s="103"/>
      <c r="U1487" s="103"/>
      <c r="V1487" s="103"/>
      <c r="W1487" s="103"/>
      <c r="X1487" s="103"/>
      <c r="Y1487" s="103"/>
    </row>
    <row r="1488" spans="1:27">
      <c r="A1488" s="108" t="s">
        <v>174</v>
      </c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3"/>
      <c r="N1488" s="103"/>
      <c r="O1488" s="103"/>
      <c r="P1488" s="103"/>
      <c r="Q1488" s="103"/>
      <c r="R1488" s="103"/>
      <c r="S1488" s="103"/>
      <c r="T1488" s="103"/>
      <c r="U1488" s="103"/>
      <c r="V1488" s="103"/>
      <c r="W1488" s="103"/>
      <c r="X1488" s="103"/>
      <c r="Y1488" s="103"/>
    </row>
    <row r="1489" spans="1:27">
      <c r="A1489" s="108" t="s">
        <v>176</v>
      </c>
      <c r="B1489" s="103"/>
      <c r="C1489" s="103"/>
      <c r="D1489" s="103"/>
      <c r="E1489" s="103"/>
      <c r="F1489" s="103"/>
      <c r="G1489" s="103"/>
      <c r="H1489" s="103"/>
      <c r="I1489" s="103"/>
      <c r="J1489" s="103"/>
      <c r="K1489" s="103"/>
      <c r="L1489" s="103"/>
      <c r="M1489" s="103"/>
      <c r="N1489" s="103"/>
      <c r="O1489" s="103"/>
      <c r="P1489" s="103"/>
      <c r="Q1489" s="103"/>
      <c r="R1489" s="103"/>
      <c r="S1489" s="103"/>
      <c r="T1489" s="103"/>
      <c r="U1489" s="103"/>
      <c r="V1489" s="103"/>
      <c r="W1489" s="103"/>
      <c r="X1489" s="103"/>
      <c r="Y1489" s="103"/>
    </row>
    <row r="1490" spans="1:27" ht="21">
      <c r="A1490" s="108" t="s">
        <v>181</v>
      </c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3"/>
      <c r="N1490" s="103"/>
      <c r="O1490" s="103"/>
      <c r="P1490" s="103"/>
      <c r="Q1490" s="103"/>
      <c r="R1490" s="103"/>
      <c r="S1490" s="103"/>
      <c r="T1490" s="103"/>
      <c r="U1490" s="103"/>
      <c r="V1490" s="103"/>
      <c r="W1490" s="103"/>
      <c r="X1490" s="103"/>
      <c r="Y1490" s="103"/>
      <c r="AA1490" s="116" t="s">
        <v>250</v>
      </c>
    </row>
    <row r="1491" spans="1:27">
      <c r="A1491" s="108" t="s">
        <v>184</v>
      </c>
      <c r="B1491" s="103"/>
      <c r="C1491" s="103"/>
      <c r="D1491" s="103"/>
      <c r="E1491" s="103"/>
      <c r="F1491" s="103"/>
      <c r="G1491" s="103"/>
      <c r="H1491" s="103"/>
      <c r="I1491" s="103"/>
      <c r="J1491" s="103"/>
      <c r="K1491" s="103"/>
      <c r="L1491" s="103"/>
      <c r="M1491" s="103"/>
      <c r="N1491" s="103"/>
      <c r="O1491" s="103"/>
      <c r="P1491" s="103"/>
      <c r="Q1491" s="103"/>
      <c r="R1491" s="103"/>
      <c r="S1491" s="103"/>
      <c r="T1491" s="103"/>
      <c r="U1491" s="103"/>
      <c r="V1491" s="103"/>
      <c r="W1491" s="103"/>
      <c r="X1491" s="103"/>
      <c r="Y1491" s="103"/>
      <c r="AA1491" s="271">
        <f>COUNTIF($B1499:$Y1499,"-")</f>
        <v>24</v>
      </c>
    </row>
    <row r="1492" spans="1:27">
      <c r="A1492" s="108" t="s">
        <v>208</v>
      </c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3"/>
      <c r="N1492" s="103"/>
      <c r="O1492" s="103"/>
      <c r="P1492" s="103"/>
      <c r="Q1492" s="103"/>
      <c r="R1492" s="103"/>
      <c r="S1492" s="103"/>
      <c r="T1492" s="103"/>
      <c r="U1492" s="103"/>
      <c r="V1492" s="103"/>
      <c r="W1492" s="103"/>
      <c r="X1492" s="103"/>
      <c r="Y1492" s="103"/>
      <c r="AA1492" s="271"/>
    </row>
    <row r="1493" spans="1:27">
      <c r="A1493" s="108" t="s">
        <v>209</v>
      </c>
      <c r="B1493" s="103"/>
      <c r="C1493" s="103"/>
      <c r="D1493" s="103"/>
      <c r="E1493" s="103"/>
      <c r="F1493" s="103"/>
      <c r="G1493" s="103"/>
      <c r="H1493" s="103"/>
      <c r="I1493" s="103"/>
      <c r="J1493" s="103"/>
      <c r="K1493" s="103"/>
      <c r="L1493" s="103"/>
      <c r="M1493" s="103"/>
      <c r="N1493" s="103"/>
      <c r="O1493" s="103"/>
      <c r="P1493" s="103"/>
      <c r="Q1493" s="103"/>
      <c r="R1493" s="103"/>
      <c r="S1493" s="103"/>
      <c r="T1493" s="103"/>
      <c r="U1493" s="103"/>
      <c r="V1493" s="103"/>
      <c r="W1493" s="103"/>
      <c r="X1493" s="103"/>
      <c r="Y1493" s="103"/>
    </row>
    <row r="1494" spans="1:27">
      <c r="A1494" s="108" t="s">
        <v>198</v>
      </c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3"/>
      <c r="O1494" s="103"/>
      <c r="P1494" s="103"/>
      <c r="Q1494" s="103"/>
      <c r="R1494" s="103"/>
      <c r="S1494" s="103"/>
      <c r="T1494" s="103"/>
      <c r="U1494" s="103"/>
      <c r="V1494" s="103"/>
      <c r="W1494" s="103"/>
      <c r="X1494" s="103"/>
      <c r="Y1494" s="103"/>
    </row>
    <row r="1495" spans="1:27">
      <c r="A1495" s="108" t="s">
        <v>200</v>
      </c>
      <c r="B1495" s="103"/>
      <c r="C1495" s="103"/>
      <c r="D1495" s="103"/>
      <c r="E1495" s="103"/>
      <c r="F1495" s="103"/>
      <c r="G1495" s="103"/>
      <c r="H1495" s="103"/>
      <c r="I1495" s="103"/>
      <c r="J1495" s="103"/>
      <c r="K1495" s="103"/>
      <c r="L1495" s="103"/>
      <c r="M1495" s="103"/>
      <c r="N1495" s="103"/>
      <c r="O1495" s="103"/>
      <c r="P1495" s="103"/>
      <c r="Q1495" s="103"/>
      <c r="R1495" s="103"/>
      <c r="S1495" s="103"/>
      <c r="T1495" s="103"/>
      <c r="U1495" s="103"/>
      <c r="V1495" s="103"/>
      <c r="W1495" s="103"/>
      <c r="X1495" s="103"/>
      <c r="Y1495" s="103"/>
    </row>
    <row r="1496" spans="1:27">
      <c r="A1496" s="108" t="s">
        <v>201</v>
      </c>
      <c r="B1496" s="103"/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3"/>
      <c r="M1496" s="103"/>
      <c r="N1496" s="103"/>
      <c r="O1496" s="103"/>
      <c r="P1496" s="103"/>
      <c r="Q1496" s="103"/>
      <c r="R1496" s="103"/>
      <c r="S1496" s="103"/>
      <c r="T1496" s="103"/>
      <c r="U1496" s="103"/>
      <c r="V1496" s="103"/>
      <c r="W1496" s="103"/>
      <c r="X1496" s="103"/>
      <c r="Y1496" s="103"/>
    </row>
    <row r="1497" spans="1:27">
      <c r="A1497" s="108" t="s">
        <v>202</v>
      </c>
      <c r="B1497" s="103"/>
      <c r="C1497" s="103"/>
      <c r="D1497" s="103"/>
      <c r="E1497" s="103"/>
      <c r="F1497" s="103"/>
      <c r="G1497" s="103"/>
      <c r="H1497" s="103"/>
      <c r="I1497" s="103"/>
      <c r="J1497" s="103"/>
      <c r="K1497" s="103"/>
      <c r="L1497" s="103"/>
      <c r="M1497" s="103"/>
      <c r="N1497" s="103"/>
      <c r="O1497" s="103"/>
      <c r="P1497" s="103"/>
      <c r="Q1497" s="103"/>
      <c r="R1497" s="103"/>
      <c r="S1497" s="103"/>
      <c r="T1497" s="103"/>
      <c r="U1497" s="103"/>
      <c r="V1497" s="103"/>
      <c r="W1497" s="103"/>
      <c r="X1497" s="103"/>
      <c r="Y1497" s="103"/>
    </row>
    <row r="1498" spans="1:27">
      <c r="A1498" s="108" t="s">
        <v>203</v>
      </c>
    </row>
    <row r="1499" spans="1:27">
      <c r="A1499" s="110" t="s">
        <v>204</v>
      </c>
      <c r="B1499" s="109" t="str">
        <f t="shared" ref="B1499:Y1499" si="99">IF(COUNTA(B1487:B1498)=0,"-",COUNTA(B1487:B1498)/12)</f>
        <v>-</v>
      </c>
      <c r="C1499" s="109" t="str">
        <f t="shared" si="99"/>
        <v>-</v>
      </c>
      <c r="D1499" s="109" t="str">
        <f t="shared" si="99"/>
        <v>-</v>
      </c>
      <c r="E1499" s="109" t="str">
        <f t="shared" si="99"/>
        <v>-</v>
      </c>
      <c r="F1499" s="109" t="str">
        <f t="shared" si="99"/>
        <v>-</v>
      </c>
      <c r="G1499" s="109" t="str">
        <f t="shared" si="99"/>
        <v>-</v>
      </c>
      <c r="H1499" s="109" t="str">
        <f t="shared" si="99"/>
        <v>-</v>
      </c>
      <c r="I1499" s="109" t="str">
        <f t="shared" si="99"/>
        <v>-</v>
      </c>
      <c r="J1499" s="109" t="str">
        <f t="shared" si="99"/>
        <v>-</v>
      </c>
      <c r="K1499" s="109" t="str">
        <f t="shared" si="99"/>
        <v>-</v>
      </c>
      <c r="L1499" s="109" t="str">
        <f t="shared" si="99"/>
        <v>-</v>
      </c>
      <c r="M1499" s="109" t="str">
        <f t="shared" si="99"/>
        <v>-</v>
      </c>
      <c r="N1499" s="109" t="str">
        <f t="shared" si="99"/>
        <v>-</v>
      </c>
      <c r="O1499" s="109" t="str">
        <f t="shared" si="99"/>
        <v>-</v>
      </c>
      <c r="P1499" s="109" t="str">
        <f t="shared" si="99"/>
        <v>-</v>
      </c>
      <c r="Q1499" s="109" t="str">
        <f t="shared" si="99"/>
        <v>-</v>
      </c>
      <c r="R1499" s="109" t="str">
        <f t="shared" si="99"/>
        <v>-</v>
      </c>
      <c r="S1499" s="109" t="str">
        <f t="shared" si="99"/>
        <v>-</v>
      </c>
      <c r="T1499" s="109" t="str">
        <f t="shared" si="99"/>
        <v>-</v>
      </c>
      <c r="U1499" s="109" t="str">
        <f t="shared" si="99"/>
        <v>-</v>
      </c>
      <c r="V1499" s="109" t="str">
        <f t="shared" si="99"/>
        <v>-</v>
      </c>
      <c r="W1499" s="109" t="str">
        <f t="shared" si="99"/>
        <v>-</v>
      </c>
      <c r="X1499" s="109" t="str">
        <f t="shared" si="99"/>
        <v>-</v>
      </c>
      <c r="Y1499" s="109" t="str">
        <f t="shared" si="99"/>
        <v>-</v>
      </c>
    </row>
    <row r="1501" spans="1:27">
      <c r="A1501" s="120">
        <f>A1486+1</f>
        <v>44820</v>
      </c>
      <c r="B1501" s="118" t="s">
        <v>513</v>
      </c>
      <c r="C1501" s="118" t="s">
        <v>514</v>
      </c>
      <c r="D1501" s="118" t="s">
        <v>515</v>
      </c>
      <c r="E1501" s="118" t="s">
        <v>516</v>
      </c>
      <c r="F1501" s="118" t="s">
        <v>517</v>
      </c>
      <c r="G1501" s="118" t="s">
        <v>518</v>
      </c>
      <c r="H1501" s="118" t="s">
        <v>519</v>
      </c>
      <c r="I1501" s="118" t="s">
        <v>520</v>
      </c>
      <c r="J1501" s="118" t="s">
        <v>521</v>
      </c>
      <c r="K1501" s="118" t="s">
        <v>522</v>
      </c>
      <c r="L1501" s="118" t="s">
        <v>523</v>
      </c>
      <c r="M1501" s="118" t="s">
        <v>524</v>
      </c>
      <c r="N1501" s="118" t="s">
        <v>525</v>
      </c>
      <c r="O1501" s="118" t="s">
        <v>526</v>
      </c>
      <c r="P1501" s="118" t="s">
        <v>527</v>
      </c>
      <c r="Q1501" s="118" t="s">
        <v>528</v>
      </c>
      <c r="R1501" s="118" t="s">
        <v>529</v>
      </c>
      <c r="S1501" s="118" t="s">
        <v>530</v>
      </c>
      <c r="T1501" s="118" t="s">
        <v>531</v>
      </c>
      <c r="U1501" s="118" t="s">
        <v>532</v>
      </c>
      <c r="V1501" s="118" t="s">
        <v>533</v>
      </c>
      <c r="W1501" s="118" t="s">
        <v>534</v>
      </c>
      <c r="X1501" s="118" t="s">
        <v>535</v>
      </c>
      <c r="Y1501" s="118" t="s">
        <v>536</v>
      </c>
    </row>
    <row r="1502" spans="1:27">
      <c r="A1502" s="108" t="s">
        <v>168</v>
      </c>
      <c r="B1502" s="103"/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3"/>
      <c r="M1502" s="103"/>
      <c r="N1502" s="103"/>
      <c r="O1502" s="103"/>
      <c r="P1502" s="103"/>
      <c r="Q1502" s="103"/>
      <c r="R1502" s="103"/>
      <c r="S1502" s="103"/>
      <c r="T1502" s="103"/>
      <c r="U1502" s="103"/>
      <c r="V1502" s="103"/>
      <c r="W1502" s="103"/>
      <c r="X1502" s="103"/>
      <c r="Y1502" s="103"/>
    </row>
    <row r="1503" spans="1:27">
      <c r="A1503" s="108" t="s">
        <v>174</v>
      </c>
      <c r="B1503" s="103"/>
      <c r="C1503" s="103"/>
      <c r="D1503" s="103"/>
      <c r="E1503" s="103"/>
      <c r="F1503" s="103"/>
      <c r="G1503" s="103"/>
      <c r="H1503" s="103"/>
      <c r="I1503" s="103"/>
      <c r="J1503" s="103"/>
      <c r="K1503" s="103"/>
      <c r="L1503" s="103"/>
      <c r="M1503" s="103"/>
      <c r="N1503" s="103"/>
      <c r="O1503" s="103"/>
      <c r="P1503" s="103"/>
      <c r="Q1503" s="103"/>
      <c r="R1503" s="103"/>
      <c r="S1503" s="103"/>
      <c r="T1503" s="103"/>
      <c r="U1503" s="103"/>
      <c r="V1503" s="103"/>
      <c r="W1503" s="103"/>
      <c r="X1503" s="103"/>
      <c r="Y1503" s="103"/>
    </row>
    <row r="1504" spans="1:27">
      <c r="A1504" s="108" t="s">
        <v>176</v>
      </c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3"/>
      <c r="M1504" s="103"/>
      <c r="N1504" s="103"/>
      <c r="O1504" s="103"/>
      <c r="P1504" s="103"/>
      <c r="Q1504" s="103"/>
      <c r="R1504" s="103"/>
      <c r="S1504" s="103"/>
      <c r="T1504" s="103"/>
      <c r="U1504" s="103"/>
      <c r="V1504" s="103"/>
      <c r="W1504" s="103"/>
      <c r="X1504" s="103"/>
      <c r="Y1504" s="103"/>
    </row>
    <row r="1505" spans="1:27" ht="21">
      <c r="A1505" s="108" t="s">
        <v>181</v>
      </c>
      <c r="B1505" s="103"/>
      <c r="C1505" s="103"/>
      <c r="D1505" s="103"/>
      <c r="E1505" s="103"/>
      <c r="F1505" s="103"/>
      <c r="G1505" s="103"/>
      <c r="H1505" s="103"/>
      <c r="I1505" s="103"/>
      <c r="J1505" s="103"/>
      <c r="K1505" s="103"/>
      <c r="L1505" s="103"/>
      <c r="M1505" s="103"/>
      <c r="N1505" s="103"/>
      <c r="O1505" s="103"/>
      <c r="P1505" s="103"/>
      <c r="Q1505" s="103"/>
      <c r="R1505" s="103"/>
      <c r="S1505" s="103"/>
      <c r="T1505" s="103"/>
      <c r="U1505" s="103"/>
      <c r="V1505" s="103"/>
      <c r="W1505" s="103"/>
      <c r="X1505" s="103"/>
      <c r="Y1505" s="103"/>
      <c r="AA1505" s="116" t="s">
        <v>250</v>
      </c>
    </row>
    <row r="1506" spans="1:27">
      <c r="A1506" s="108" t="s">
        <v>184</v>
      </c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3"/>
      <c r="M1506" s="103"/>
      <c r="N1506" s="103"/>
      <c r="O1506" s="103"/>
      <c r="P1506" s="103"/>
      <c r="Q1506" s="103"/>
      <c r="R1506" s="103"/>
      <c r="S1506" s="103"/>
      <c r="T1506" s="103"/>
      <c r="U1506" s="103"/>
      <c r="V1506" s="103"/>
      <c r="W1506" s="103"/>
      <c r="X1506" s="103"/>
      <c r="Y1506" s="103"/>
      <c r="AA1506" s="271">
        <f>COUNTIF($B1514:$Y1514,"-")</f>
        <v>24</v>
      </c>
    </row>
    <row r="1507" spans="1:27">
      <c r="A1507" s="108" t="s">
        <v>208</v>
      </c>
      <c r="B1507" s="103"/>
      <c r="C1507" s="103"/>
      <c r="D1507" s="103"/>
      <c r="E1507" s="103"/>
      <c r="F1507" s="103"/>
      <c r="G1507" s="103"/>
      <c r="H1507" s="103"/>
      <c r="I1507" s="103"/>
      <c r="J1507" s="103"/>
      <c r="K1507" s="103"/>
      <c r="L1507" s="103"/>
      <c r="M1507" s="103"/>
      <c r="N1507" s="103"/>
      <c r="O1507" s="103"/>
      <c r="P1507" s="103"/>
      <c r="Q1507" s="103"/>
      <c r="R1507" s="103"/>
      <c r="S1507" s="103"/>
      <c r="T1507" s="103"/>
      <c r="U1507" s="103"/>
      <c r="V1507" s="103"/>
      <c r="W1507" s="103"/>
      <c r="X1507" s="103"/>
      <c r="Y1507" s="103"/>
      <c r="AA1507" s="271"/>
    </row>
    <row r="1508" spans="1:27">
      <c r="A1508" s="108" t="s">
        <v>209</v>
      </c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3"/>
      <c r="M1508" s="103"/>
      <c r="N1508" s="103"/>
      <c r="O1508" s="103"/>
      <c r="P1508" s="103"/>
      <c r="Q1508" s="103"/>
      <c r="R1508" s="103"/>
      <c r="S1508" s="103"/>
      <c r="T1508" s="103"/>
      <c r="U1508" s="103"/>
      <c r="V1508" s="103"/>
      <c r="W1508" s="103"/>
      <c r="X1508" s="103"/>
      <c r="Y1508" s="103"/>
    </row>
    <row r="1509" spans="1:27">
      <c r="A1509" s="108" t="s">
        <v>198</v>
      </c>
      <c r="B1509" s="103"/>
      <c r="C1509" s="103"/>
      <c r="D1509" s="103"/>
      <c r="E1509" s="103"/>
      <c r="F1509" s="103"/>
      <c r="G1509" s="103"/>
      <c r="H1509" s="103"/>
      <c r="I1509" s="103"/>
      <c r="J1509" s="103"/>
      <c r="K1509" s="103"/>
      <c r="L1509" s="103"/>
      <c r="M1509" s="103"/>
      <c r="N1509" s="103"/>
      <c r="O1509" s="103"/>
      <c r="P1509" s="103"/>
      <c r="Q1509" s="103"/>
      <c r="R1509" s="103"/>
      <c r="S1509" s="103"/>
      <c r="T1509" s="103"/>
      <c r="U1509" s="103"/>
      <c r="V1509" s="103"/>
      <c r="W1509" s="103"/>
      <c r="X1509" s="103"/>
      <c r="Y1509" s="103"/>
    </row>
    <row r="1510" spans="1:27">
      <c r="A1510" s="108" t="s">
        <v>200</v>
      </c>
      <c r="B1510" s="103"/>
      <c r="C1510" s="103"/>
      <c r="D1510" s="103"/>
      <c r="E1510" s="103"/>
      <c r="F1510" s="103"/>
      <c r="G1510" s="103"/>
      <c r="H1510" s="103"/>
      <c r="I1510" s="103"/>
      <c r="J1510" s="103"/>
      <c r="K1510" s="103"/>
      <c r="L1510" s="103"/>
      <c r="M1510" s="103"/>
      <c r="N1510" s="103"/>
      <c r="O1510" s="103"/>
      <c r="P1510" s="103"/>
      <c r="Q1510" s="103"/>
      <c r="R1510" s="103"/>
      <c r="S1510" s="103"/>
      <c r="T1510" s="103"/>
      <c r="U1510" s="103"/>
      <c r="V1510" s="103"/>
      <c r="W1510" s="103"/>
      <c r="X1510" s="103"/>
      <c r="Y1510" s="103"/>
    </row>
    <row r="1511" spans="1:27">
      <c r="A1511" s="108" t="s">
        <v>201</v>
      </c>
      <c r="B1511" s="103"/>
      <c r="C1511" s="103"/>
      <c r="D1511" s="103"/>
      <c r="E1511" s="103"/>
      <c r="F1511" s="103"/>
      <c r="G1511" s="103"/>
      <c r="H1511" s="103"/>
      <c r="I1511" s="103"/>
      <c r="J1511" s="103"/>
      <c r="K1511" s="103"/>
      <c r="L1511" s="103"/>
      <c r="M1511" s="103"/>
      <c r="N1511" s="103"/>
      <c r="O1511" s="103"/>
      <c r="P1511" s="103"/>
      <c r="Q1511" s="103"/>
      <c r="R1511" s="103"/>
      <c r="S1511" s="103"/>
      <c r="T1511" s="103"/>
      <c r="U1511" s="103"/>
      <c r="V1511" s="103"/>
      <c r="W1511" s="103"/>
      <c r="X1511" s="103"/>
      <c r="Y1511" s="103"/>
    </row>
    <row r="1512" spans="1:27">
      <c r="A1512" s="108" t="s">
        <v>202</v>
      </c>
      <c r="B1512" s="103"/>
      <c r="C1512" s="103"/>
      <c r="D1512" s="103"/>
      <c r="E1512" s="103"/>
      <c r="F1512" s="103"/>
      <c r="G1512" s="103"/>
      <c r="H1512" s="103"/>
      <c r="I1512" s="103"/>
      <c r="J1512" s="103"/>
      <c r="K1512" s="103"/>
      <c r="L1512" s="103"/>
      <c r="M1512" s="103"/>
      <c r="N1512" s="103"/>
      <c r="O1512" s="103"/>
      <c r="P1512" s="103"/>
      <c r="Q1512" s="103"/>
      <c r="R1512" s="103"/>
      <c r="S1512" s="103"/>
      <c r="T1512" s="103"/>
      <c r="U1512" s="103"/>
      <c r="V1512" s="103"/>
      <c r="W1512" s="103"/>
      <c r="X1512" s="103"/>
      <c r="Y1512" s="103"/>
    </row>
    <row r="1513" spans="1:27">
      <c r="A1513" s="108" t="s">
        <v>203</v>
      </c>
    </row>
    <row r="1514" spans="1:27">
      <c r="A1514" s="110" t="s">
        <v>204</v>
      </c>
      <c r="B1514" s="109" t="str">
        <f t="shared" ref="B1514:Y1514" si="100">IF(COUNTA(B1502:B1513)=0,"-",COUNTA(B1502:B1513)/12)</f>
        <v>-</v>
      </c>
      <c r="C1514" s="109" t="str">
        <f t="shared" si="100"/>
        <v>-</v>
      </c>
      <c r="D1514" s="109" t="str">
        <f t="shared" si="100"/>
        <v>-</v>
      </c>
      <c r="E1514" s="109" t="str">
        <f t="shared" si="100"/>
        <v>-</v>
      </c>
      <c r="F1514" s="109" t="str">
        <f t="shared" si="100"/>
        <v>-</v>
      </c>
      <c r="G1514" s="109" t="str">
        <f t="shared" si="100"/>
        <v>-</v>
      </c>
      <c r="H1514" s="109" t="str">
        <f t="shared" si="100"/>
        <v>-</v>
      </c>
      <c r="I1514" s="109" t="str">
        <f t="shared" si="100"/>
        <v>-</v>
      </c>
      <c r="J1514" s="109" t="str">
        <f t="shared" si="100"/>
        <v>-</v>
      </c>
      <c r="K1514" s="109" t="str">
        <f t="shared" si="100"/>
        <v>-</v>
      </c>
      <c r="L1514" s="109" t="str">
        <f t="shared" si="100"/>
        <v>-</v>
      </c>
      <c r="M1514" s="109" t="str">
        <f t="shared" si="100"/>
        <v>-</v>
      </c>
      <c r="N1514" s="109" t="str">
        <f t="shared" si="100"/>
        <v>-</v>
      </c>
      <c r="O1514" s="109" t="str">
        <f t="shared" si="100"/>
        <v>-</v>
      </c>
      <c r="P1514" s="109" t="str">
        <f t="shared" si="100"/>
        <v>-</v>
      </c>
      <c r="Q1514" s="109" t="str">
        <f t="shared" si="100"/>
        <v>-</v>
      </c>
      <c r="R1514" s="109" t="str">
        <f t="shared" si="100"/>
        <v>-</v>
      </c>
      <c r="S1514" s="109" t="str">
        <f t="shared" si="100"/>
        <v>-</v>
      </c>
      <c r="T1514" s="109" t="str">
        <f t="shared" si="100"/>
        <v>-</v>
      </c>
      <c r="U1514" s="109" t="str">
        <f t="shared" si="100"/>
        <v>-</v>
      </c>
      <c r="V1514" s="109" t="str">
        <f t="shared" si="100"/>
        <v>-</v>
      </c>
      <c r="W1514" s="109" t="str">
        <f t="shared" si="100"/>
        <v>-</v>
      </c>
      <c r="X1514" s="109" t="str">
        <f t="shared" si="100"/>
        <v>-</v>
      </c>
      <c r="Y1514" s="109" t="str">
        <f t="shared" si="100"/>
        <v>-</v>
      </c>
    </row>
    <row r="1516" spans="1:27">
      <c r="A1516" s="120">
        <f>A1501+1</f>
        <v>44821</v>
      </c>
      <c r="B1516" s="118" t="s">
        <v>513</v>
      </c>
      <c r="C1516" s="118" t="s">
        <v>514</v>
      </c>
      <c r="D1516" s="118" t="s">
        <v>515</v>
      </c>
      <c r="E1516" s="118" t="s">
        <v>516</v>
      </c>
      <c r="F1516" s="118" t="s">
        <v>517</v>
      </c>
      <c r="G1516" s="118" t="s">
        <v>518</v>
      </c>
      <c r="H1516" s="118" t="s">
        <v>519</v>
      </c>
      <c r="I1516" s="118" t="s">
        <v>520</v>
      </c>
      <c r="J1516" s="118" t="s">
        <v>521</v>
      </c>
      <c r="K1516" s="118" t="s">
        <v>522</v>
      </c>
      <c r="L1516" s="118" t="s">
        <v>523</v>
      </c>
      <c r="M1516" s="118" t="s">
        <v>524</v>
      </c>
      <c r="N1516" s="118" t="s">
        <v>525</v>
      </c>
      <c r="O1516" s="118" t="s">
        <v>526</v>
      </c>
      <c r="P1516" s="118" t="s">
        <v>527</v>
      </c>
      <c r="Q1516" s="118" t="s">
        <v>528</v>
      </c>
      <c r="R1516" s="118" t="s">
        <v>529</v>
      </c>
      <c r="S1516" s="118" t="s">
        <v>530</v>
      </c>
      <c r="T1516" s="118" t="s">
        <v>531</v>
      </c>
      <c r="U1516" s="118" t="s">
        <v>532</v>
      </c>
      <c r="V1516" s="118" t="s">
        <v>533</v>
      </c>
      <c r="W1516" s="118" t="s">
        <v>534</v>
      </c>
      <c r="X1516" s="118" t="s">
        <v>535</v>
      </c>
      <c r="Y1516" s="118" t="s">
        <v>536</v>
      </c>
    </row>
    <row r="1517" spans="1:27">
      <c r="A1517" s="108" t="s">
        <v>168</v>
      </c>
      <c r="B1517" s="103"/>
      <c r="C1517" s="103"/>
      <c r="D1517" s="103"/>
      <c r="E1517" s="103"/>
      <c r="F1517" s="103"/>
      <c r="G1517" s="103"/>
      <c r="H1517" s="103"/>
      <c r="I1517" s="103"/>
      <c r="J1517" s="103"/>
      <c r="K1517" s="103"/>
      <c r="L1517" s="103"/>
      <c r="M1517" s="103"/>
      <c r="N1517" s="103"/>
      <c r="O1517" s="103"/>
      <c r="P1517" s="103"/>
      <c r="Q1517" s="103"/>
      <c r="R1517" s="103"/>
      <c r="S1517" s="103"/>
      <c r="T1517" s="103"/>
      <c r="U1517" s="103"/>
      <c r="V1517" s="103"/>
      <c r="W1517" s="103"/>
      <c r="X1517" s="103"/>
      <c r="Y1517" s="103"/>
    </row>
    <row r="1518" spans="1:27">
      <c r="A1518" s="108" t="s">
        <v>174</v>
      </c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3"/>
      <c r="O1518" s="103"/>
      <c r="P1518" s="103"/>
      <c r="Q1518" s="103"/>
      <c r="R1518" s="103"/>
      <c r="S1518" s="103"/>
      <c r="T1518" s="103"/>
      <c r="U1518" s="103"/>
      <c r="V1518" s="103"/>
      <c r="W1518" s="103"/>
      <c r="X1518" s="103"/>
      <c r="Y1518" s="103"/>
    </row>
    <row r="1519" spans="1:27">
      <c r="A1519" s="108" t="s">
        <v>176</v>
      </c>
      <c r="B1519" s="103"/>
      <c r="C1519" s="103"/>
      <c r="D1519" s="103"/>
      <c r="E1519" s="103"/>
      <c r="F1519" s="103"/>
      <c r="G1519" s="103"/>
      <c r="H1519" s="103"/>
      <c r="I1519" s="103"/>
      <c r="J1519" s="103"/>
      <c r="K1519" s="103"/>
      <c r="L1519" s="103"/>
      <c r="M1519" s="103"/>
      <c r="N1519" s="103"/>
      <c r="O1519" s="103"/>
      <c r="P1519" s="103"/>
      <c r="Q1519" s="103"/>
      <c r="R1519" s="103"/>
      <c r="S1519" s="103"/>
      <c r="T1519" s="103"/>
      <c r="U1519" s="103"/>
      <c r="V1519" s="103"/>
      <c r="W1519" s="103"/>
      <c r="X1519" s="103"/>
      <c r="Y1519" s="103"/>
    </row>
    <row r="1520" spans="1:27" ht="21">
      <c r="A1520" s="108" t="s">
        <v>181</v>
      </c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3"/>
      <c r="N1520" s="103"/>
      <c r="O1520" s="103"/>
      <c r="P1520" s="103"/>
      <c r="Q1520" s="103"/>
      <c r="R1520" s="103"/>
      <c r="S1520" s="103"/>
      <c r="T1520" s="103"/>
      <c r="U1520" s="103"/>
      <c r="V1520" s="103"/>
      <c r="W1520" s="103"/>
      <c r="X1520" s="103"/>
      <c r="Y1520" s="103"/>
      <c r="AA1520" s="116" t="s">
        <v>250</v>
      </c>
    </row>
    <row r="1521" spans="1:27">
      <c r="A1521" s="108" t="s">
        <v>184</v>
      </c>
      <c r="B1521" s="103"/>
      <c r="C1521" s="103"/>
      <c r="D1521" s="103"/>
      <c r="E1521" s="103"/>
      <c r="F1521" s="103"/>
      <c r="G1521" s="103"/>
      <c r="H1521" s="103"/>
      <c r="I1521" s="103"/>
      <c r="J1521" s="103"/>
      <c r="K1521" s="103"/>
      <c r="L1521" s="103"/>
      <c r="M1521" s="103"/>
      <c r="N1521" s="103"/>
      <c r="O1521" s="103"/>
      <c r="P1521" s="103"/>
      <c r="Q1521" s="103"/>
      <c r="R1521" s="103"/>
      <c r="S1521" s="103"/>
      <c r="T1521" s="103"/>
      <c r="U1521" s="103"/>
      <c r="V1521" s="103"/>
      <c r="W1521" s="103"/>
      <c r="X1521" s="103"/>
      <c r="Y1521" s="103"/>
      <c r="AA1521" s="271">
        <f>COUNTIF($B1529:$Y1529,"-")</f>
        <v>24</v>
      </c>
    </row>
    <row r="1522" spans="1:27">
      <c r="A1522" s="108" t="s">
        <v>208</v>
      </c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3"/>
      <c r="N1522" s="103"/>
      <c r="O1522" s="103"/>
      <c r="P1522" s="103"/>
      <c r="Q1522" s="103"/>
      <c r="R1522" s="103"/>
      <c r="S1522" s="103"/>
      <c r="T1522" s="103"/>
      <c r="U1522" s="103"/>
      <c r="V1522" s="103"/>
      <c r="W1522" s="103"/>
      <c r="X1522" s="103"/>
      <c r="Y1522" s="103"/>
      <c r="AA1522" s="271"/>
    </row>
    <row r="1523" spans="1:27">
      <c r="A1523" s="108" t="s">
        <v>209</v>
      </c>
      <c r="B1523" s="103"/>
      <c r="C1523" s="103"/>
      <c r="D1523" s="103"/>
      <c r="E1523" s="103"/>
      <c r="F1523" s="103"/>
      <c r="G1523" s="103"/>
      <c r="H1523" s="103"/>
      <c r="I1523" s="103"/>
      <c r="J1523" s="103"/>
      <c r="K1523" s="103"/>
      <c r="L1523" s="103"/>
      <c r="M1523" s="103"/>
      <c r="N1523" s="103"/>
      <c r="O1523" s="103"/>
      <c r="P1523" s="103"/>
      <c r="Q1523" s="103"/>
      <c r="R1523" s="103"/>
      <c r="S1523" s="103"/>
      <c r="T1523" s="103"/>
      <c r="U1523" s="103"/>
      <c r="V1523" s="103"/>
      <c r="W1523" s="103"/>
      <c r="X1523" s="103"/>
      <c r="Y1523" s="103"/>
    </row>
    <row r="1524" spans="1:27">
      <c r="A1524" s="108" t="s">
        <v>198</v>
      </c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3"/>
      <c r="N1524" s="103"/>
      <c r="O1524" s="103"/>
      <c r="P1524" s="103"/>
      <c r="Q1524" s="103"/>
      <c r="R1524" s="103"/>
      <c r="S1524" s="103"/>
      <c r="T1524" s="103"/>
      <c r="U1524" s="103"/>
      <c r="V1524" s="103"/>
      <c r="W1524" s="103"/>
      <c r="X1524" s="103"/>
      <c r="Y1524" s="103"/>
    </row>
    <row r="1525" spans="1:27">
      <c r="A1525" s="108" t="s">
        <v>200</v>
      </c>
      <c r="B1525" s="103"/>
      <c r="C1525" s="103"/>
      <c r="D1525" s="103"/>
      <c r="E1525" s="103"/>
      <c r="F1525" s="103"/>
      <c r="G1525" s="103"/>
      <c r="H1525" s="103"/>
      <c r="I1525" s="103"/>
      <c r="J1525" s="103"/>
      <c r="K1525" s="103"/>
      <c r="L1525" s="103"/>
      <c r="M1525" s="103"/>
      <c r="N1525" s="103"/>
      <c r="O1525" s="103"/>
      <c r="P1525" s="103"/>
      <c r="Q1525" s="103"/>
      <c r="R1525" s="103"/>
      <c r="S1525" s="103"/>
      <c r="T1525" s="103"/>
      <c r="U1525" s="103"/>
      <c r="V1525" s="103"/>
      <c r="W1525" s="103"/>
      <c r="X1525" s="103"/>
      <c r="Y1525" s="103"/>
    </row>
    <row r="1526" spans="1:27">
      <c r="A1526" s="108" t="s">
        <v>201</v>
      </c>
      <c r="B1526" s="103"/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3"/>
      <c r="M1526" s="103"/>
      <c r="N1526" s="103"/>
      <c r="O1526" s="103"/>
      <c r="P1526" s="103"/>
      <c r="Q1526" s="103"/>
      <c r="R1526" s="103"/>
      <c r="S1526" s="103"/>
      <c r="T1526" s="103"/>
      <c r="U1526" s="103"/>
      <c r="V1526" s="103"/>
      <c r="W1526" s="103"/>
      <c r="X1526" s="103"/>
      <c r="Y1526" s="103"/>
    </row>
    <row r="1527" spans="1:27">
      <c r="A1527" s="108" t="s">
        <v>202</v>
      </c>
      <c r="B1527" s="103"/>
      <c r="C1527" s="103"/>
      <c r="D1527" s="103"/>
      <c r="E1527" s="103"/>
      <c r="F1527" s="103"/>
      <c r="G1527" s="103"/>
      <c r="H1527" s="103"/>
      <c r="I1527" s="103"/>
      <c r="J1527" s="103"/>
      <c r="K1527" s="103"/>
      <c r="L1527" s="103"/>
      <c r="M1527" s="103"/>
      <c r="N1527" s="103"/>
      <c r="O1527" s="103"/>
      <c r="P1527" s="103"/>
      <c r="Q1527" s="103"/>
      <c r="R1527" s="103"/>
      <c r="S1527" s="103"/>
      <c r="T1527" s="103"/>
      <c r="U1527" s="103"/>
      <c r="V1527" s="103"/>
      <c r="W1527" s="103"/>
      <c r="X1527" s="103"/>
      <c r="Y1527" s="103"/>
    </row>
    <row r="1528" spans="1:27">
      <c r="A1528" s="108" t="s">
        <v>203</v>
      </c>
    </row>
    <row r="1529" spans="1:27">
      <c r="A1529" s="110" t="s">
        <v>204</v>
      </c>
      <c r="B1529" s="109" t="str">
        <f t="shared" ref="B1529:Y1529" si="101">IF(COUNTA(B1517:B1528)=0,"-",COUNTA(B1517:B1528)/12)</f>
        <v>-</v>
      </c>
      <c r="C1529" s="109" t="str">
        <f t="shared" si="101"/>
        <v>-</v>
      </c>
      <c r="D1529" s="109" t="str">
        <f t="shared" si="101"/>
        <v>-</v>
      </c>
      <c r="E1529" s="109" t="str">
        <f t="shared" si="101"/>
        <v>-</v>
      </c>
      <c r="F1529" s="109" t="str">
        <f t="shared" si="101"/>
        <v>-</v>
      </c>
      <c r="G1529" s="109" t="str">
        <f t="shared" si="101"/>
        <v>-</v>
      </c>
      <c r="H1529" s="109" t="str">
        <f t="shared" si="101"/>
        <v>-</v>
      </c>
      <c r="I1529" s="109" t="str">
        <f t="shared" si="101"/>
        <v>-</v>
      </c>
      <c r="J1529" s="109" t="str">
        <f t="shared" si="101"/>
        <v>-</v>
      </c>
      <c r="K1529" s="109" t="str">
        <f t="shared" si="101"/>
        <v>-</v>
      </c>
      <c r="L1529" s="109" t="str">
        <f t="shared" si="101"/>
        <v>-</v>
      </c>
      <c r="M1529" s="109" t="str">
        <f t="shared" si="101"/>
        <v>-</v>
      </c>
      <c r="N1529" s="109" t="str">
        <f t="shared" si="101"/>
        <v>-</v>
      </c>
      <c r="O1529" s="109" t="str">
        <f t="shared" si="101"/>
        <v>-</v>
      </c>
      <c r="P1529" s="109" t="str">
        <f t="shared" si="101"/>
        <v>-</v>
      </c>
      <c r="Q1529" s="109" t="str">
        <f t="shared" si="101"/>
        <v>-</v>
      </c>
      <c r="R1529" s="109" t="str">
        <f t="shared" si="101"/>
        <v>-</v>
      </c>
      <c r="S1529" s="109" t="str">
        <f t="shared" si="101"/>
        <v>-</v>
      </c>
      <c r="T1529" s="109" t="str">
        <f t="shared" si="101"/>
        <v>-</v>
      </c>
      <c r="U1529" s="109" t="str">
        <f t="shared" si="101"/>
        <v>-</v>
      </c>
      <c r="V1529" s="109" t="str">
        <f t="shared" si="101"/>
        <v>-</v>
      </c>
      <c r="W1529" s="109" t="str">
        <f t="shared" si="101"/>
        <v>-</v>
      </c>
      <c r="X1529" s="109" t="str">
        <f t="shared" si="101"/>
        <v>-</v>
      </c>
      <c r="Y1529" s="109" t="str">
        <f t="shared" si="101"/>
        <v>-</v>
      </c>
    </row>
    <row r="1531" spans="1:27">
      <c r="A1531" s="120">
        <f>A1516+1</f>
        <v>44822</v>
      </c>
      <c r="B1531" s="118" t="s">
        <v>513</v>
      </c>
      <c r="C1531" s="118" t="s">
        <v>514</v>
      </c>
      <c r="D1531" s="118" t="s">
        <v>515</v>
      </c>
      <c r="E1531" s="118" t="s">
        <v>516</v>
      </c>
      <c r="F1531" s="118" t="s">
        <v>517</v>
      </c>
      <c r="G1531" s="118" t="s">
        <v>518</v>
      </c>
      <c r="H1531" s="118" t="s">
        <v>519</v>
      </c>
      <c r="I1531" s="118" t="s">
        <v>520</v>
      </c>
      <c r="J1531" s="118" t="s">
        <v>521</v>
      </c>
      <c r="K1531" s="118" t="s">
        <v>522</v>
      </c>
      <c r="L1531" s="118" t="s">
        <v>523</v>
      </c>
      <c r="M1531" s="118" t="s">
        <v>524</v>
      </c>
      <c r="N1531" s="118" t="s">
        <v>525</v>
      </c>
      <c r="O1531" s="118" t="s">
        <v>526</v>
      </c>
      <c r="P1531" s="118" t="s">
        <v>527</v>
      </c>
      <c r="Q1531" s="118" t="s">
        <v>528</v>
      </c>
      <c r="R1531" s="118" t="s">
        <v>529</v>
      </c>
      <c r="S1531" s="118" t="s">
        <v>530</v>
      </c>
      <c r="T1531" s="118" t="s">
        <v>531</v>
      </c>
      <c r="U1531" s="118" t="s">
        <v>532</v>
      </c>
      <c r="V1531" s="118" t="s">
        <v>533</v>
      </c>
      <c r="W1531" s="118" t="s">
        <v>534</v>
      </c>
      <c r="X1531" s="118" t="s">
        <v>535</v>
      </c>
      <c r="Y1531" s="118" t="s">
        <v>536</v>
      </c>
    </row>
    <row r="1532" spans="1:27">
      <c r="A1532" s="108" t="s">
        <v>168</v>
      </c>
      <c r="B1532" s="103"/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3"/>
      <c r="M1532" s="103"/>
      <c r="N1532" s="103"/>
      <c r="O1532" s="103"/>
      <c r="P1532" s="103"/>
      <c r="Q1532" s="103"/>
      <c r="R1532" s="103"/>
      <c r="S1532" s="103"/>
      <c r="T1532" s="103"/>
      <c r="U1532" s="103"/>
      <c r="V1532" s="103"/>
      <c r="W1532" s="103"/>
      <c r="X1532" s="103"/>
      <c r="Y1532" s="103"/>
    </row>
    <row r="1533" spans="1:27">
      <c r="A1533" s="108" t="s">
        <v>174</v>
      </c>
      <c r="B1533" s="103"/>
      <c r="C1533" s="103"/>
      <c r="D1533" s="103"/>
      <c r="E1533" s="103"/>
      <c r="F1533" s="103"/>
      <c r="G1533" s="103"/>
      <c r="H1533" s="103"/>
      <c r="I1533" s="103"/>
      <c r="J1533" s="103"/>
      <c r="K1533" s="103"/>
      <c r="L1533" s="103"/>
      <c r="M1533" s="103"/>
      <c r="N1533" s="103"/>
      <c r="O1533" s="103"/>
      <c r="P1533" s="103"/>
      <c r="Q1533" s="103"/>
      <c r="R1533" s="103"/>
      <c r="S1533" s="103"/>
      <c r="T1533" s="103"/>
      <c r="U1533" s="103"/>
      <c r="V1533" s="103"/>
      <c r="W1533" s="103"/>
      <c r="X1533" s="103"/>
      <c r="Y1533" s="103"/>
    </row>
    <row r="1534" spans="1:27">
      <c r="A1534" s="108" t="s">
        <v>176</v>
      </c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3"/>
      <c r="M1534" s="103"/>
      <c r="N1534" s="103"/>
      <c r="O1534" s="103"/>
      <c r="P1534" s="103"/>
      <c r="Q1534" s="103"/>
      <c r="R1534" s="103"/>
      <c r="S1534" s="103"/>
      <c r="T1534" s="103"/>
      <c r="U1534" s="103"/>
      <c r="V1534" s="103"/>
      <c r="W1534" s="103"/>
      <c r="X1534" s="103"/>
      <c r="Y1534" s="103"/>
    </row>
    <row r="1535" spans="1:27" ht="21">
      <c r="A1535" s="108" t="s">
        <v>181</v>
      </c>
      <c r="B1535" s="103"/>
      <c r="C1535" s="103"/>
      <c r="D1535" s="103"/>
      <c r="E1535" s="103"/>
      <c r="F1535" s="103"/>
      <c r="G1535" s="103"/>
      <c r="H1535" s="103"/>
      <c r="I1535" s="103"/>
      <c r="J1535" s="103"/>
      <c r="K1535" s="103"/>
      <c r="L1535" s="103"/>
      <c r="M1535" s="103"/>
      <c r="N1535" s="103"/>
      <c r="O1535" s="103"/>
      <c r="P1535" s="103"/>
      <c r="Q1535" s="103"/>
      <c r="R1535" s="103"/>
      <c r="S1535" s="103"/>
      <c r="T1535" s="103"/>
      <c r="U1535" s="103"/>
      <c r="V1535" s="103"/>
      <c r="W1535" s="103"/>
      <c r="X1535" s="103"/>
      <c r="Y1535" s="103"/>
      <c r="AA1535" s="116" t="s">
        <v>250</v>
      </c>
    </row>
    <row r="1536" spans="1:27">
      <c r="A1536" s="108" t="s">
        <v>184</v>
      </c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3"/>
      <c r="M1536" s="103"/>
      <c r="N1536" s="103"/>
      <c r="O1536" s="103"/>
      <c r="P1536" s="103"/>
      <c r="Q1536" s="103"/>
      <c r="R1536" s="103"/>
      <c r="S1536" s="103"/>
      <c r="T1536" s="103"/>
      <c r="U1536" s="103"/>
      <c r="V1536" s="103"/>
      <c r="W1536" s="103"/>
      <c r="X1536" s="103"/>
      <c r="Y1536" s="103"/>
      <c r="AA1536" s="271">
        <f>COUNTIF($B1544:$Y1544,"-")</f>
        <v>24</v>
      </c>
    </row>
    <row r="1537" spans="1:27">
      <c r="A1537" s="108" t="s">
        <v>208</v>
      </c>
      <c r="B1537" s="103"/>
      <c r="C1537" s="103"/>
      <c r="D1537" s="103"/>
      <c r="E1537" s="103"/>
      <c r="F1537" s="103"/>
      <c r="G1537" s="103"/>
      <c r="H1537" s="103"/>
      <c r="I1537" s="103"/>
      <c r="J1537" s="103"/>
      <c r="K1537" s="103"/>
      <c r="L1537" s="103"/>
      <c r="M1537" s="103"/>
      <c r="N1537" s="103"/>
      <c r="O1537" s="103"/>
      <c r="P1537" s="103"/>
      <c r="Q1537" s="103"/>
      <c r="R1537" s="103"/>
      <c r="S1537" s="103"/>
      <c r="T1537" s="103"/>
      <c r="U1537" s="103"/>
      <c r="V1537" s="103"/>
      <c r="W1537" s="103"/>
      <c r="X1537" s="103"/>
      <c r="Y1537" s="103"/>
      <c r="AA1537" s="271"/>
    </row>
    <row r="1538" spans="1:27">
      <c r="A1538" s="108" t="s">
        <v>209</v>
      </c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3"/>
      <c r="M1538" s="103"/>
      <c r="N1538" s="103"/>
      <c r="O1538" s="103"/>
      <c r="P1538" s="103"/>
      <c r="Q1538" s="103"/>
      <c r="R1538" s="103"/>
      <c r="S1538" s="103"/>
      <c r="T1538" s="103"/>
      <c r="U1538" s="103"/>
      <c r="V1538" s="103"/>
      <c r="W1538" s="103"/>
      <c r="X1538" s="103"/>
      <c r="Y1538" s="103"/>
    </row>
    <row r="1539" spans="1:27">
      <c r="A1539" s="108" t="s">
        <v>198</v>
      </c>
      <c r="B1539" s="103"/>
      <c r="C1539" s="103"/>
      <c r="D1539" s="103"/>
      <c r="E1539" s="103"/>
      <c r="F1539" s="103"/>
      <c r="G1539" s="103"/>
      <c r="H1539" s="103"/>
      <c r="I1539" s="103"/>
      <c r="J1539" s="103"/>
      <c r="K1539" s="103"/>
      <c r="L1539" s="103"/>
      <c r="M1539" s="103"/>
      <c r="N1539" s="103"/>
      <c r="O1539" s="103"/>
      <c r="P1539" s="103"/>
      <c r="Q1539" s="103"/>
      <c r="R1539" s="103"/>
      <c r="S1539" s="103"/>
      <c r="T1539" s="103"/>
      <c r="U1539" s="103"/>
      <c r="V1539" s="103"/>
      <c r="W1539" s="103"/>
      <c r="X1539" s="103"/>
      <c r="Y1539" s="103"/>
    </row>
    <row r="1540" spans="1:27">
      <c r="A1540" s="108" t="s">
        <v>200</v>
      </c>
      <c r="B1540" s="103"/>
      <c r="C1540" s="103"/>
      <c r="D1540" s="103"/>
      <c r="E1540" s="103"/>
      <c r="F1540" s="103"/>
      <c r="G1540" s="103"/>
      <c r="H1540" s="103"/>
      <c r="I1540" s="103"/>
      <c r="J1540" s="103"/>
      <c r="K1540" s="103"/>
      <c r="L1540" s="103"/>
      <c r="M1540" s="103"/>
      <c r="N1540" s="103"/>
      <c r="O1540" s="103"/>
      <c r="P1540" s="103"/>
      <c r="Q1540" s="103"/>
      <c r="R1540" s="103"/>
      <c r="S1540" s="103"/>
      <c r="T1540" s="103"/>
      <c r="U1540" s="103"/>
      <c r="V1540" s="103"/>
      <c r="W1540" s="103"/>
      <c r="X1540" s="103"/>
      <c r="Y1540" s="103"/>
    </row>
    <row r="1541" spans="1:27">
      <c r="A1541" s="108" t="s">
        <v>201</v>
      </c>
      <c r="B1541" s="103"/>
      <c r="C1541" s="103"/>
      <c r="D1541" s="103"/>
      <c r="E1541" s="103"/>
      <c r="F1541" s="103"/>
      <c r="G1541" s="103"/>
      <c r="H1541" s="103"/>
      <c r="I1541" s="103"/>
      <c r="J1541" s="103"/>
      <c r="K1541" s="103"/>
      <c r="L1541" s="103"/>
      <c r="M1541" s="103"/>
      <c r="N1541" s="103"/>
      <c r="O1541" s="103"/>
      <c r="P1541" s="103"/>
      <c r="Q1541" s="103"/>
      <c r="R1541" s="103"/>
      <c r="S1541" s="103"/>
      <c r="T1541" s="103"/>
      <c r="U1541" s="103"/>
      <c r="V1541" s="103"/>
      <c r="W1541" s="103"/>
      <c r="X1541" s="103"/>
      <c r="Y1541" s="103"/>
    </row>
    <row r="1542" spans="1:27">
      <c r="A1542" s="108" t="s">
        <v>202</v>
      </c>
      <c r="B1542" s="103"/>
      <c r="C1542" s="103"/>
      <c r="D1542" s="103"/>
      <c r="E1542" s="103"/>
      <c r="F1542" s="103"/>
      <c r="G1542" s="103"/>
      <c r="H1542" s="103"/>
      <c r="I1542" s="103"/>
      <c r="J1542" s="103"/>
      <c r="K1542" s="103"/>
      <c r="L1542" s="103"/>
      <c r="M1542" s="103"/>
      <c r="N1542" s="103"/>
      <c r="O1542" s="103"/>
      <c r="P1542" s="103"/>
      <c r="Q1542" s="103"/>
      <c r="R1542" s="103"/>
      <c r="S1542" s="103"/>
      <c r="T1542" s="103"/>
      <c r="U1542" s="103"/>
      <c r="V1542" s="103"/>
      <c r="W1542" s="103"/>
      <c r="X1542" s="103"/>
      <c r="Y1542" s="103"/>
    </row>
    <row r="1543" spans="1:27">
      <c r="A1543" s="108" t="s">
        <v>203</v>
      </c>
    </row>
    <row r="1544" spans="1:27">
      <c r="A1544" s="110" t="s">
        <v>204</v>
      </c>
      <c r="B1544" s="109" t="str">
        <f t="shared" ref="B1544:Y1544" si="102">IF(COUNTA(B1532:B1543)=0,"-",COUNTA(B1532:B1543)/12)</f>
        <v>-</v>
      </c>
      <c r="C1544" s="109" t="str">
        <f t="shared" si="102"/>
        <v>-</v>
      </c>
      <c r="D1544" s="109" t="str">
        <f t="shared" si="102"/>
        <v>-</v>
      </c>
      <c r="E1544" s="109" t="str">
        <f t="shared" si="102"/>
        <v>-</v>
      </c>
      <c r="F1544" s="109" t="str">
        <f t="shared" si="102"/>
        <v>-</v>
      </c>
      <c r="G1544" s="109" t="str">
        <f t="shared" si="102"/>
        <v>-</v>
      </c>
      <c r="H1544" s="109" t="str">
        <f t="shared" si="102"/>
        <v>-</v>
      </c>
      <c r="I1544" s="109" t="str">
        <f t="shared" si="102"/>
        <v>-</v>
      </c>
      <c r="J1544" s="109" t="str">
        <f t="shared" si="102"/>
        <v>-</v>
      </c>
      <c r="K1544" s="109" t="str">
        <f t="shared" si="102"/>
        <v>-</v>
      </c>
      <c r="L1544" s="109" t="str">
        <f t="shared" si="102"/>
        <v>-</v>
      </c>
      <c r="M1544" s="109" t="str">
        <f t="shared" si="102"/>
        <v>-</v>
      </c>
      <c r="N1544" s="109" t="str">
        <f t="shared" si="102"/>
        <v>-</v>
      </c>
      <c r="O1544" s="109" t="str">
        <f t="shared" si="102"/>
        <v>-</v>
      </c>
      <c r="P1544" s="109" t="str">
        <f t="shared" si="102"/>
        <v>-</v>
      </c>
      <c r="Q1544" s="109" t="str">
        <f t="shared" si="102"/>
        <v>-</v>
      </c>
      <c r="R1544" s="109" t="str">
        <f t="shared" si="102"/>
        <v>-</v>
      </c>
      <c r="S1544" s="109" t="str">
        <f t="shared" si="102"/>
        <v>-</v>
      </c>
      <c r="T1544" s="109" t="str">
        <f t="shared" si="102"/>
        <v>-</v>
      </c>
      <c r="U1544" s="109" t="str">
        <f t="shared" si="102"/>
        <v>-</v>
      </c>
      <c r="V1544" s="109" t="str">
        <f t="shared" si="102"/>
        <v>-</v>
      </c>
      <c r="W1544" s="109" t="str">
        <f t="shared" si="102"/>
        <v>-</v>
      </c>
      <c r="X1544" s="109" t="str">
        <f t="shared" si="102"/>
        <v>-</v>
      </c>
      <c r="Y1544" s="109" t="str">
        <f t="shared" si="102"/>
        <v>-</v>
      </c>
    </row>
    <row r="1546" spans="1:27">
      <c r="A1546" s="120">
        <f>A1531+1</f>
        <v>44823</v>
      </c>
      <c r="B1546" s="118" t="s">
        <v>513</v>
      </c>
      <c r="C1546" s="118" t="s">
        <v>514</v>
      </c>
      <c r="D1546" s="118" t="s">
        <v>515</v>
      </c>
      <c r="E1546" s="118" t="s">
        <v>516</v>
      </c>
      <c r="F1546" s="118" t="s">
        <v>517</v>
      </c>
      <c r="G1546" s="118" t="s">
        <v>518</v>
      </c>
      <c r="H1546" s="118" t="s">
        <v>519</v>
      </c>
      <c r="I1546" s="118" t="s">
        <v>520</v>
      </c>
      <c r="J1546" s="118" t="s">
        <v>521</v>
      </c>
      <c r="K1546" s="118" t="s">
        <v>522</v>
      </c>
      <c r="L1546" s="118" t="s">
        <v>523</v>
      </c>
      <c r="M1546" s="118" t="s">
        <v>524</v>
      </c>
      <c r="N1546" s="118" t="s">
        <v>525</v>
      </c>
      <c r="O1546" s="118" t="s">
        <v>526</v>
      </c>
      <c r="P1546" s="118" t="s">
        <v>527</v>
      </c>
      <c r="Q1546" s="118" t="s">
        <v>528</v>
      </c>
      <c r="R1546" s="118" t="s">
        <v>529</v>
      </c>
      <c r="S1546" s="118" t="s">
        <v>530</v>
      </c>
      <c r="T1546" s="118" t="s">
        <v>531</v>
      </c>
      <c r="U1546" s="118" t="s">
        <v>532</v>
      </c>
      <c r="V1546" s="118" t="s">
        <v>533</v>
      </c>
      <c r="W1546" s="118" t="s">
        <v>534</v>
      </c>
      <c r="X1546" s="118" t="s">
        <v>535</v>
      </c>
      <c r="Y1546" s="118" t="s">
        <v>536</v>
      </c>
    </row>
    <row r="1547" spans="1:27">
      <c r="A1547" s="108" t="s">
        <v>168</v>
      </c>
      <c r="B1547" s="103"/>
      <c r="C1547" s="103"/>
      <c r="D1547" s="103"/>
      <c r="E1547" s="103"/>
      <c r="F1547" s="103"/>
      <c r="G1547" s="103"/>
      <c r="H1547" s="103"/>
      <c r="I1547" s="103"/>
      <c r="J1547" s="103"/>
      <c r="K1547" s="103"/>
      <c r="L1547" s="103"/>
      <c r="M1547" s="103"/>
      <c r="N1547" s="103"/>
      <c r="O1547" s="103"/>
      <c r="P1547" s="103"/>
      <c r="Q1547" s="103"/>
      <c r="R1547" s="103"/>
      <c r="S1547" s="103"/>
      <c r="T1547" s="103"/>
      <c r="U1547" s="103"/>
      <c r="V1547" s="103"/>
      <c r="W1547" s="103"/>
      <c r="X1547" s="103"/>
      <c r="Y1547" s="103"/>
    </row>
    <row r="1548" spans="1:27">
      <c r="A1548" s="108" t="s">
        <v>174</v>
      </c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3"/>
      <c r="O1548" s="103"/>
      <c r="P1548" s="103"/>
      <c r="Q1548" s="103"/>
      <c r="R1548" s="103"/>
      <c r="S1548" s="103"/>
      <c r="T1548" s="103"/>
      <c r="U1548" s="103"/>
      <c r="V1548" s="103"/>
      <c r="W1548" s="103"/>
      <c r="X1548" s="103"/>
      <c r="Y1548" s="103"/>
    </row>
    <row r="1549" spans="1:27">
      <c r="A1549" s="108" t="s">
        <v>176</v>
      </c>
      <c r="B1549" s="103"/>
      <c r="C1549" s="103"/>
      <c r="D1549" s="103"/>
      <c r="E1549" s="103"/>
      <c r="F1549" s="103"/>
      <c r="G1549" s="103"/>
      <c r="H1549" s="103"/>
      <c r="I1549" s="103"/>
      <c r="J1549" s="103"/>
      <c r="K1549" s="103"/>
      <c r="L1549" s="103"/>
      <c r="M1549" s="103"/>
      <c r="N1549" s="103"/>
      <c r="O1549" s="103"/>
      <c r="P1549" s="103"/>
      <c r="Q1549" s="103"/>
      <c r="R1549" s="103"/>
      <c r="S1549" s="103"/>
      <c r="T1549" s="103"/>
      <c r="U1549" s="103"/>
      <c r="V1549" s="103"/>
      <c r="W1549" s="103"/>
      <c r="X1549" s="103"/>
      <c r="Y1549" s="103"/>
    </row>
    <row r="1550" spans="1:27" ht="21">
      <c r="A1550" s="108" t="s">
        <v>181</v>
      </c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3"/>
      <c r="N1550" s="103"/>
      <c r="O1550" s="103"/>
      <c r="P1550" s="103"/>
      <c r="Q1550" s="103"/>
      <c r="R1550" s="103"/>
      <c r="S1550" s="103"/>
      <c r="T1550" s="103"/>
      <c r="U1550" s="103"/>
      <c r="V1550" s="103"/>
      <c r="W1550" s="103"/>
      <c r="X1550" s="103"/>
      <c r="Y1550" s="103"/>
      <c r="AA1550" s="116" t="s">
        <v>250</v>
      </c>
    </row>
    <row r="1551" spans="1:27">
      <c r="A1551" s="108" t="s">
        <v>184</v>
      </c>
      <c r="B1551" s="103"/>
      <c r="C1551" s="103"/>
      <c r="D1551" s="103"/>
      <c r="E1551" s="103"/>
      <c r="F1551" s="103"/>
      <c r="G1551" s="103"/>
      <c r="H1551" s="103"/>
      <c r="I1551" s="103"/>
      <c r="J1551" s="103"/>
      <c r="K1551" s="103"/>
      <c r="L1551" s="103"/>
      <c r="M1551" s="103"/>
      <c r="N1551" s="103"/>
      <c r="O1551" s="103"/>
      <c r="P1551" s="103"/>
      <c r="Q1551" s="103"/>
      <c r="R1551" s="103"/>
      <c r="S1551" s="103"/>
      <c r="T1551" s="103"/>
      <c r="U1551" s="103"/>
      <c r="V1551" s="103"/>
      <c r="W1551" s="103"/>
      <c r="X1551" s="103"/>
      <c r="Y1551" s="103"/>
      <c r="AA1551" s="271">
        <f>COUNTIF($B1559:$Y1559,"-")</f>
        <v>24</v>
      </c>
    </row>
    <row r="1552" spans="1:27">
      <c r="A1552" s="108" t="s">
        <v>208</v>
      </c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3"/>
      <c r="N1552" s="103"/>
      <c r="O1552" s="103"/>
      <c r="P1552" s="103"/>
      <c r="Q1552" s="103"/>
      <c r="R1552" s="103"/>
      <c r="S1552" s="103"/>
      <c r="T1552" s="103"/>
      <c r="U1552" s="103"/>
      <c r="V1552" s="103"/>
      <c r="W1552" s="103"/>
      <c r="X1552" s="103"/>
      <c r="Y1552" s="103"/>
      <c r="AA1552" s="271"/>
    </row>
    <row r="1553" spans="1:27">
      <c r="A1553" s="108" t="s">
        <v>209</v>
      </c>
      <c r="B1553" s="103"/>
      <c r="C1553" s="103"/>
      <c r="D1553" s="103"/>
      <c r="E1553" s="103"/>
      <c r="F1553" s="103"/>
      <c r="G1553" s="103"/>
      <c r="H1553" s="103"/>
      <c r="I1553" s="103"/>
      <c r="J1553" s="103"/>
      <c r="K1553" s="103"/>
      <c r="L1553" s="103"/>
      <c r="M1553" s="103"/>
      <c r="N1553" s="103"/>
      <c r="O1553" s="103"/>
      <c r="P1553" s="103"/>
      <c r="Q1553" s="103"/>
      <c r="R1553" s="103"/>
      <c r="S1553" s="103"/>
      <c r="T1553" s="103"/>
      <c r="U1553" s="103"/>
      <c r="V1553" s="103"/>
      <c r="W1553" s="103"/>
      <c r="X1553" s="103"/>
      <c r="Y1553" s="103"/>
    </row>
    <row r="1554" spans="1:27">
      <c r="A1554" s="108" t="s">
        <v>198</v>
      </c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3"/>
      <c r="N1554" s="103"/>
      <c r="O1554" s="103"/>
      <c r="P1554" s="103"/>
      <c r="Q1554" s="103"/>
      <c r="R1554" s="103"/>
      <c r="S1554" s="103"/>
      <c r="T1554" s="103"/>
      <c r="U1554" s="103"/>
      <c r="V1554" s="103"/>
      <c r="W1554" s="103"/>
      <c r="X1554" s="103"/>
      <c r="Y1554" s="103"/>
    </row>
    <row r="1555" spans="1:27">
      <c r="A1555" s="108" t="s">
        <v>200</v>
      </c>
      <c r="B1555" s="103"/>
      <c r="C1555" s="103"/>
      <c r="D1555" s="103"/>
      <c r="E1555" s="103"/>
      <c r="F1555" s="103"/>
      <c r="G1555" s="103"/>
      <c r="H1555" s="103"/>
      <c r="I1555" s="103"/>
      <c r="J1555" s="103"/>
      <c r="K1555" s="103"/>
      <c r="L1555" s="103"/>
      <c r="M1555" s="103"/>
      <c r="N1555" s="103"/>
      <c r="O1555" s="103"/>
      <c r="P1555" s="103"/>
      <c r="Q1555" s="103"/>
      <c r="R1555" s="103"/>
      <c r="S1555" s="103"/>
      <c r="T1555" s="103"/>
      <c r="U1555" s="103"/>
      <c r="V1555" s="103"/>
      <c r="W1555" s="103"/>
      <c r="X1555" s="103"/>
      <c r="Y1555" s="103"/>
    </row>
    <row r="1556" spans="1:27">
      <c r="A1556" s="108" t="s">
        <v>201</v>
      </c>
      <c r="B1556" s="103"/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3"/>
      <c r="M1556" s="103"/>
      <c r="N1556" s="103"/>
      <c r="O1556" s="103"/>
      <c r="P1556" s="103"/>
      <c r="Q1556" s="103"/>
      <c r="R1556" s="103"/>
      <c r="S1556" s="103"/>
      <c r="T1556" s="103"/>
      <c r="U1556" s="103"/>
      <c r="V1556" s="103"/>
      <c r="W1556" s="103"/>
      <c r="X1556" s="103"/>
      <c r="Y1556" s="103"/>
    </row>
    <row r="1557" spans="1:27">
      <c r="A1557" s="108" t="s">
        <v>202</v>
      </c>
      <c r="B1557" s="103"/>
      <c r="C1557" s="103"/>
      <c r="D1557" s="103"/>
      <c r="E1557" s="103"/>
      <c r="F1557" s="103"/>
      <c r="G1557" s="103"/>
      <c r="H1557" s="103"/>
      <c r="I1557" s="103"/>
      <c r="J1557" s="103"/>
      <c r="K1557" s="103"/>
      <c r="L1557" s="103"/>
      <c r="M1557" s="103"/>
      <c r="N1557" s="103"/>
      <c r="O1557" s="103"/>
      <c r="P1557" s="103"/>
      <c r="Q1557" s="103"/>
      <c r="R1557" s="103"/>
      <c r="S1557" s="103"/>
      <c r="T1557" s="103"/>
      <c r="U1557" s="103"/>
      <c r="V1557" s="103"/>
      <c r="W1557" s="103"/>
      <c r="X1557" s="103"/>
      <c r="Y1557" s="103"/>
    </row>
    <row r="1558" spans="1:27">
      <c r="A1558" s="108" t="s">
        <v>203</v>
      </c>
    </row>
    <row r="1559" spans="1:27">
      <c r="A1559" s="110" t="s">
        <v>204</v>
      </c>
      <c r="B1559" s="109" t="str">
        <f t="shared" ref="B1559:Y1559" si="103">IF(COUNTA(B1547:B1558)=0,"-",COUNTA(B1547:B1558)/12)</f>
        <v>-</v>
      </c>
      <c r="C1559" s="109" t="str">
        <f t="shared" si="103"/>
        <v>-</v>
      </c>
      <c r="D1559" s="109" t="str">
        <f t="shared" si="103"/>
        <v>-</v>
      </c>
      <c r="E1559" s="109" t="str">
        <f t="shared" si="103"/>
        <v>-</v>
      </c>
      <c r="F1559" s="109" t="str">
        <f t="shared" si="103"/>
        <v>-</v>
      </c>
      <c r="G1559" s="109" t="str">
        <f t="shared" si="103"/>
        <v>-</v>
      </c>
      <c r="H1559" s="109" t="str">
        <f t="shared" si="103"/>
        <v>-</v>
      </c>
      <c r="I1559" s="109" t="str">
        <f t="shared" si="103"/>
        <v>-</v>
      </c>
      <c r="J1559" s="109" t="str">
        <f t="shared" si="103"/>
        <v>-</v>
      </c>
      <c r="K1559" s="109" t="str">
        <f t="shared" si="103"/>
        <v>-</v>
      </c>
      <c r="L1559" s="109" t="str">
        <f t="shared" si="103"/>
        <v>-</v>
      </c>
      <c r="M1559" s="109" t="str">
        <f t="shared" si="103"/>
        <v>-</v>
      </c>
      <c r="N1559" s="109" t="str">
        <f t="shared" si="103"/>
        <v>-</v>
      </c>
      <c r="O1559" s="109" t="str">
        <f t="shared" si="103"/>
        <v>-</v>
      </c>
      <c r="P1559" s="109" t="str">
        <f t="shared" si="103"/>
        <v>-</v>
      </c>
      <c r="Q1559" s="109" t="str">
        <f t="shared" si="103"/>
        <v>-</v>
      </c>
      <c r="R1559" s="109" t="str">
        <f t="shared" si="103"/>
        <v>-</v>
      </c>
      <c r="S1559" s="109" t="str">
        <f t="shared" si="103"/>
        <v>-</v>
      </c>
      <c r="T1559" s="109" t="str">
        <f t="shared" si="103"/>
        <v>-</v>
      </c>
      <c r="U1559" s="109" t="str">
        <f t="shared" si="103"/>
        <v>-</v>
      </c>
      <c r="V1559" s="109" t="str">
        <f t="shared" si="103"/>
        <v>-</v>
      </c>
      <c r="W1559" s="109" t="str">
        <f t="shared" si="103"/>
        <v>-</v>
      </c>
      <c r="X1559" s="109" t="str">
        <f t="shared" si="103"/>
        <v>-</v>
      </c>
      <c r="Y1559" s="109" t="str">
        <f t="shared" si="103"/>
        <v>-</v>
      </c>
    </row>
    <row r="1561" spans="1:27">
      <c r="A1561" s="120">
        <f>A1546+1</f>
        <v>44824</v>
      </c>
      <c r="B1561" s="118" t="s">
        <v>513</v>
      </c>
      <c r="C1561" s="118" t="s">
        <v>514</v>
      </c>
      <c r="D1561" s="118" t="s">
        <v>515</v>
      </c>
      <c r="E1561" s="118" t="s">
        <v>516</v>
      </c>
      <c r="F1561" s="118" t="s">
        <v>517</v>
      </c>
      <c r="G1561" s="118" t="s">
        <v>518</v>
      </c>
      <c r="H1561" s="118" t="s">
        <v>519</v>
      </c>
      <c r="I1561" s="118" t="s">
        <v>520</v>
      </c>
      <c r="J1561" s="118" t="s">
        <v>521</v>
      </c>
      <c r="K1561" s="118" t="s">
        <v>522</v>
      </c>
      <c r="L1561" s="118" t="s">
        <v>523</v>
      </c>
      <c r="M1561" s="118" t="s">
        <v>524</v>
      </c>
      <c r="N1561" s="118" t="s">
        <v>525</v>
      </c>
      <c r="O1561" s="118" t="s">
        <v>526</v>
      </c>
      <c r="P1561" s="118" t="s">
        <v>527</v>
      </c>
      <c r="Q1561" s="118" t="s">
        <v>528</v>
      </c>
      <c r="R1561" s="118" t="s">
        <v>529</v>
      </c>
      <c r="S1561" s="118" t="s">
        <v>530</v>
      </c>
      <c r="T1561" s="118" t="s">
        <v>531</v>
      </c>
      <c r="U1561" s="118" t="s">
        <v>532</v>
      </c>
      <c r="V1561" s="118" t="s">
        <v>533</v>
      </c>
      <c r="W1561" s="118" t="s">
        <v>534</v>
      </c>
      <c r="X1561" s="118" t="s">
        <v>535</v>
      </c>
      <c r="Y1561" s="118" t="s">
        <v>536</v>
      </c>
    </row>
    <row r="1562" spans="1:27">
      <c r="A1562" s="108" t="s">
        <v>168</v>
      </c>
      <c r="B1562" s="103"/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3"/>
      <c r="M1562" s="103"/>
      <c r="N1562" s="103"/>
      <c r="O1562" s="103"/>
      <c r="P1562" s="103"/>
      <c r="Q1562" s="103"/>
      <c r="R1562" s="103"/>
      <c r="S1562" s="103"/>
      <c r="T1562" s="103"/>
      <c r="U1562" s="103"/>
      <c r="V1562" s="103"/>
      <c r="W1562" s="103"/>
      <c r="X1562" s="103"/>
      <c r="Y1562" s="103"/>
    </row>
    <row r="1563" spans="1:27">
      <c r="A1563" s="108" t="s">
        <v>174</v>
      </c>
      <c r="B1563" s="103"/>
      <c r="C1563" s="103"/>
      <c r="D1563" s="103"/>
      <c r="E1563" s="103"/>
      <c r="F1563" s="103"/>
      <c r="G1563" s="103"/>
      <c r="H1563" s="103"/>
      <c r="I1563" s="103"/>
      <c r="J1563" s="103"/>
      <c r="K1563" s="103"/>
      <c r="L1563" s="103"/>
      <c r="M1563" s="103"/>
      <c r="N1563" s="103"/>
      <c r="O1563" s="103"/>
      <c r="P1563" s="103"/>
      <c r="Q1563" s="103"/>
      <c r="R1563" s="103"/>
      <c r="S1563" s="103"/>
      <c r="T1563" s="103"/>
      <c r="U1563" s="103"/>
      <c r="V1563" s="103"/>
      <c r="W1563" s="103"/>
      <c r="X1563" s="103"/>
      <c r="Y1563" s="103"/>
    </row>
    <row r="1564" spans="1:27">
      <c r="A1564" s="108" t="s">
        <v>176</v>
      </c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3"/>
      <c r="M1564" s="103"/>
      <c r="N1564" s="103"/>
      <c r="O1564" s="103"/>
      <c r="P1564" s="103"/>
      <c r="Q1564" s="103"/>
      <c r="R1564" s="103"/>
      <c r="S1564" s="103"/>
      <c r="T1564" s="103"/>
      <c r="U1564" s="103"/>
      <c r="V1564" s="103"/>
      <c r="W1564" s="103"/>
      <c r="X1564" s="103"/>
      <c r="Y1564" s="103"/>
    </row>
    <row r="1565" spans="1:27" ht="21">
      <c r="A1565" s="108" t="s">
        <v>181</v>
      </c>
      <c r="B1565" s="103"/>
      <c r="C1565" s="103"/>
      <c r="D1565" s="103"/>
      <c r="E1565" s="103"/>
      <c r="F1565" s="103"/>
      <c r="G1565" s="103"/>
      <c r="H1565" s="103"/>
      <c r="I1565" s="103"/>
      <c r="J1565" s="103"/>
      <c r="K1565" s="103"/>
      <c r="L1565" s="103"/>
      <c r="M1565" s="103"/>
      <c r="N1565" s="103"/>
      <c r="O1565" s="103"/>
      <c r="P1565" s="103"/>
      <c r="Q1565" s="103"/>
      <c r="R1565" s="103"/>
      <c r="S1565" s="103"/>
      <c r="T1565" s="103"/>
      <c r="U1565" s="103"/>
      <c r="V1565" s="103"/>
      <c r="W1565" s="103"/>
      <c r="X1565" s="103"/>
      <c r="Y1565" s="103"/>
      <c r="AA1565" s="116" t="s">
        <v>250</v>
      </c>
    </row>
    <row r="1566" spans="1:27">
      <c r="A1566" s="108" t="s">
        <v>184</v>
      </c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3"/>
      <c r="M1566" s="103"/>
      <c r="N1566" s="103"/>
      <c r="O1566" s="103"/>
      <c r="P1566" s="103"/>
      <c r="Q1566" s="103"/>
      <c r="R1566" s="103"/>
      <c r="S1566" s="103"/>
      <c r="T1566" s="103"/>
      <c r="U1566" s="103"/>
      <c r="V1566" s="103"/>
      <c r="W1566" s="103"/>
      <c r="X1566" s="103"/>
      <c r="Y1566" s="103"/>
      <c r="AA1566" s="271">
        <f>COUNTIF($B1574:$Y1574,"-")</f>
        <v>24</v>
      </c>
    </row>
    <row r="1567" spans="1:27">
      <c r="A1567" s="108" t="s">
        <v>208</v>
      </c>
      <c r="B1567" s="103"/>
      <c r="C1567" s="103"/>
      <c r="D1567" s="103"/>
      <c r="E1567" s="103"/>
      <c r="F1567" s="103"/>
      <c r="G1567" s="103"/>
      <c r="H1567" s="103"/>
      <c r="I1567" s="103"/>
      <c r="J1567" s="103"/>
      <c r="K1567" s="103"/>
      <c r="L1567" s="103"/>
      <c r="M1567" s="103"/>
      <c r="N1567" s="103"/>
      <c r="O1567" s="103"/>
      <c r="P1567" s="103"/>
      <c r="Q1567" s="103"/>
      <c r="R1567" s="103"/>
      <c r="S1567" s="103"/>
      <c r="T1567" s="103"/>
      <c r="U1567" s="103"/>
      <c r="V1567" s="103"/>
      <c r="W1567" s="103"/>
      <c r="X1567" s="103"/>
      <c r="Y1567" s="103"/>
      <c r="AA1567" s="271"/>
    </row>
    <row r="1568" spans="1:27">
      <c r="A1568" s="108" t="s">
        <v>209</v>
      </c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3"/>
      <c r="M1568" s="103"/>
      <c r="N1568" s="103"/>
      <c r="O1568" s="103"/>
      <c r="P1568" s="103"/>
      <c r="Q1568" s="103"/>
      <c r="R1568" s="103"/>
      <c r="S1568" s="103"/>
      <c r="T1568" s="103"/>
      <c r="U1568" s="103"/>
      <c r="V1568" s="103"/>
      <c r="W1568" s="103"/>
      <c r="X1568" s="103"/>
      <c r="Y1568" s="103"/>
    </row>
    <row r="1569" spans="1:27">
      <c r="A1569" s="108" t="s">
        <v>198</v>
      </c>
      <c r="B1569" s="103"/>
      <c r="C1569" s="103"/>
      <c r="D1569" s="103"/>
      <c r="E1569" s="103"/>
      <c r="F1569" s="103"/>
      <c r="G1569" s="103"/>
      <c r="H1569" s="103"/>
      <c r="I1569" s="103"/>
      <c r="J1569" s="103"/>
      <c r="K1569" s="103"/>
      <c r="L1569" s="103"/>
      <c r="M1569" s="103"/>
      <c r="N1569" s="103"/>
      <c r="O1569" s="103"/>
      <c r="P1569" s="103"/>
      <c r="Q1569" s="103"/>
      <c r="R1569" s="103"/>
      <c r="S1569" s="103"/>
      <c r="T1569" s="103"/>
      <c r="U1569" s="103"/>
      <c r="V1569" s="103"/>
      <c r="W1569" s="103"/>
      <c r="X1569" s="103"/>
      <c r="Y1569" s="103"/>
    </row>
    <row r="1570" spans="1:27">
      <c r="A1570" s="108" t="s">
        <v>200</v>
      </c>
      <c r="B1570" s="103"/>
      <c r="C1570" s="103"/>
      <c r="D1570" s="103"/>
      <c r="E1570" s="103"/>
      <c r="F1570" s="103"/>
      <c r="G1570" s="103"/>
      <c r="H1570" s="103"/>
      <c r="I1570" s="103"/>
      <c r="J1570" s="103"/>
      <c r="K1570" s="103"/>
      <c r="L1570" s="103"/>
      <c r="M1570" s="103"/>
      <c r="N1570" s="103"/>
      <c r="O1570" s="103"/>
      <c r="P1570" s="103"/>
      <c r="Q1570" s="103"/>
      <c r="R1570" s="103"/>
      <c r="S1570" s="103"/>
      <c r="T1570" s="103"/>
      <c r="U1570" s="103"/>
      <c r="V1570" s="103"/>
      <c r="W1570" s="103"/>
      <c r="X1570" s="103"/>
      <c r="Y1570" s="103"/>
    </row>
    <row r="1571" spans="1:27">
      <c r="A1571" s="108" t="s">
        <v>201</v>
      </c>
      <c r="B1571" s="103"/>
      <c r="C1571" s="103"/>
      <c r="D1571" s="103"/>
      <c r="E1571" s="103"/>
      <c r="F1571" s="103"/>
      <c r="G1571" s="103"/>
      <c r="H1571" s="103"/>
      <c r="I1571" s="103"/>
      <c r="J1571" s="103"/>
      <c r="K1571" s="103"/>
      <c r="L1571" s="103"/>
      <c r="M1571" s="103"/>
      <c r="N1571" s="103"/>
      <c r="O1571" s="103"/>
      <c r="P1571" s="103"/>
      <c r="Q1571" s="103"/>
      <c r="R1571" s="103"/>
      <c r="S1571" s="103"/>
      <c r="T1571" s="103"/>
      <c r="U1571" s="103"/>
      <c r="V1571" s="103"/>
      <c r="W1571" s="103"/>
      <c r="X1571" s="103"/>
      <c r="Y1571" s="103"/>
    </row>
    <row r="1572" spans="1:27">
      <c r="A1572" s="108" t="s">
        <v>202</v>
      </c>
      <c r="B1572" s="103"/>
      <c r="C1572" s="103"/>
      <c r="D1572" s="103"/>
      <c r="E1572" s="103"/>
      <c r="F1572" s="103"/>
      <c r="G1572" s="103"/>
      <c r="H1572" s="103"/>
      <c r="I1572" s="103"/>
      <c r="J1572" s="103"/>
      <c r="K1572" s="103"/>
      <c r="L1572" s="103"/>
      <c r="M1572" s="103"/>
      <c r="N1572" s="103"/>
      <c r="O1572" s="103"/>
      <c r="P1572" s="103"/>
      <c r="Q1572" s="103"/>
      <c r="R1572" s="103"/>
      <c r="S1572" s="103"/>
      <c r="T1572" s="103"/>
      <c r="U1572" s="103"/>
      <c r="V1572" s="103"/>
      <c r="W1572" s="103"/>
      <c r="X1572" s="103"/>
      <c r="Y1572" s="103"/>
    </row>
    <row r="1573" spans="1:27">
      <c r="A1573" s="108" t="s">
        <v>203</v>
      </c>
    </row>
    <row r="1574" spans="1:27">
      <c r="A1574" s="110" t="s">
        <v>204</v>
      </c>
      <c r="B1574" s="109" t="str">
        <f t="shared" ref="B1574:Y1574" si="104">IF(COUNTA(B1562:B1573)=0,"-",COUNTA(B1562:B1573)/12)</f>
        <v>-</v>
      </c>
      <c r="C1574" s="109" t="str">
        <f t="shared" si="104"/>
        <v>-</v>
      </c>
      <c r="D1574" s="109" t="str">
        <f t="shared" si="104"/>
        <v>-</v>
      </c>
      <c r="E1574" s="109" t="str">
        <f t="shared" si="104"/>
        <v>-</v>
      </c>
      <c r="F1574" s="109" t="str">
        <f t="shared" si="104"/>
        <v>-</v>
      </c>
      <c r="G1574" s="109" t="str">
        <f t="shared" si="104"/>
        <v>-</v>
      </c>
      <c r="H1574" s="109" t="str">
        <f t="shared" si="104"/>
        <v>-</v>
      </c>
      <c r="I1574" s="109" t="str">
        <f t="shared" si="104"/>
        <v>-</v>
      </c>
      <c r="J1574" s="109" t="str">
        <f t="shared" si="104"/>
        <v>-</v>
      </c>
      <c r="K1574" s="109" t="str">
        <f t="shared" si="104"/>
        <v>-</v>
      </c>
      <c r="L1574" s="109" t="str">
        <f t="shared" si="104"/>
        <v>-</v>
      </c>
      <c r="M1574" s="109" t="str">
        <f t="shared" si="104"/>
        <v>-</v>
      </c>
      <c r="N1574" s="109" t="str">
        <f t="shared" si="104"/>
        <v>-</v>
      </c>
      <c r="O1574" s="109" t="str">
        <f t="shared" si="104"/>
        <v>-</v>
      </c>
      <c r="P1574" s="109" t="str">
        <f t="shared" si="104"/>
        <v>-</v>
      </c>
      <c r="Q1574" s="109" t="str">
        <f t="shared" si="104"/>
        <v>-</v>
      </c>
      <c r="R1574" s="109" t="str">
        <f t="shared" si="104"/>
        <v>-</v>
      </c>
      <c r="S1574" s="109" t="str">
        <f t="shared" si="104"/>
        <v>-</v>
      </c>
      <c r="T1574" s="109" t="str">
        <f t="shared" si="104"/>
        <v>-</v>
      </c>
      <c r="U1574" s="109" t="str">
        <f t="shared" si="104"/>
        <v>-</v>
      </c>
      <c r="V1574" s="109" t="str">
        <f t="shared" si="104"/>
        <v>-</v>
      </c>
      <c r="W1574" s="109" t="str">
        <f t="shared" si="104"/>
        <v>-</v>
      </c>
      <c r="X1574" s="109" t="str">
        <f t="shared" si="104"/>
        <v>-</v>
      </c>
      <c r="Y1574" s="109" t="str">
        <f t="shared" si="104"/>
        <v>-</v>
      </c>
    </row>
    <row r="1576" spans="1:27">
      <c r="A1576" s="120">
        <f>A1561+1</f>
        <v>44825</v>
      </c>
      <c r="B1576" s="118" t="s">
        <v>513</v>
      </c>
      <c r="C1576" s="118" t="s">
        <v>514</v>
      </c>
      <c r="D1576" s="118" t="s">
        <v>515</v>
      </c>
      <c r="E1576" s="118" t="s">
        <v>516</v>
      </c>
      <c r="F1576" s="118" t="s">
        <v>517</v>
      </c>
      <c r="G1576" s="118" t="s">
        <v>518</v>
      </c>
      <c r="H1576" s="118" t="s">
        <v>519</v>
      </c>
      <c r="I1576" s="118" t="s">
        <v>520</v>
      </c>
      <c r="J1576" s="118" t="s">
        <v>521</v>
      </c>
      <c r="K1576" s="118" t="s">
        <v>522</v>
      </c>
      <c r="L1576" s="118" t="s">
        <v>523</v>
      </c>
      <c r="M1576" s="118" t="s">
        <v>524</v>
      </c>
      <c r="N1576" s="118" t="s">
        <v>525</v>
      </c>
      <c r="O1576" s="118" t="s">
        <v>526</v>
      </c>
      <c r="P1576" s="118" t="s">
        <v>527</v>
      </c>
      <c r="Q1576" s="118" t="s">
        <v>528</v>
      </c>
      <c r="R1576" s="118" t="s">
        <v>529</v>
      </c>
      <c r="S1576" s="118" t="s">
        <v>530</v>
      </c>
      <c r="T1576" s="118" t="s">
        <v>531</v>
      </c>
      <c r="U1576" s="118" t="s">
        <v>532</v>
      </c>
      <c r="V1576" s="118" t="s">
        <v>533</v>
      </c>
      <c r="W1576" s="118" t="s">
        <v>534</v>
      </c>
      <c r="X1576" s="118" t="s">
        <v>535</v>
      </c>
      <c r="Y1576" s="118" t="s">
        <v>536</v>
      </c>
    </row>
    <row r="1577" spans="1:27">
      <c r="A1577" s="108" t="s">
        <v>168</v>
      </c>
      <c r="B1577" s="103"/>
      <c r="C1577" s="103"/>
      <c r="D1577" s="103"/>
      <c r="E1577" s="103"/>
      <c r="F1577" s="103"/>
      <c r="G1577" s="103"/>
      <c r="H1577" s="103"/>
      <c r="I1577" s="103"/>
      <c r="J1577" s="103"/>
      <c r="K1577" s="103"/>
      <c r="L1577" s="103"/>
      <c r="M1577" s="103"/>
      <c r="N1577" s="103"/>
      <c r="O1577" s="103"/>
      <c r="P1577" s="103"/>
      <c r="Q1577" s="103"/>
      <c r="R1577" s="103"/>
      <c r="S1577" s="103"/>
      <c r="T1577" s="103"/>
      <c r="U1577" s="103"/>
      <c r="V1577" s="103"/>
      <c r="W1577" s="103"/>
      <c r="X1577" s="103"/>
      <c r="Y1577" s="103"/>
    </row>
    <row r="1578" spans="1:27">
      <c r="A1578" s="108" t="s">
        <v>174</v>
      </c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3"/>
      <c r="N1578" s="103"/>
      <c r="O1578" s="103"/>
      <c r="P1578" s="103"/>
      <c r="Q1578" s="103"/>
      <c r="R1578" s="103"/>
      <c r="S1578" s="103"/>
      <c r="T1578" s="103"/>
      <c r="U1578" s="103"/>
      <c r="V1578" s="103"/>
      <c r="W1578" s="103"/>
      <c r="X1578" s="103"/>
      <c r="Y1578" s="103"/>
    </row>
    <row r="1579" spans="1:27">
      <c r="A1579" s="108" t="s">
        <v>176</v>
      </c>
      <c r="B1579" s="103"/>
      <c r="C1579" s="103"/>
      <c r="D1579" s="103"/>
      <c r="E1579" s="103"/>
      <c r="F1579" s="103"/>
      <c r="G1579" s="103"/>
      <c r="H1579" s="103"/>
      <c r="I1579" s="103"/>
      <c r="J1579" s="103"/>
      <c r="K1579" s="103"/>
      <c r="L1579" s="103"/>
      <c r="M1579" s="103"/>
      <c r="N1579" s="103"/>
      <c r="O1579" s="103"/>
      <c r="P1579" s="103"/>
      <c r="Q1579" s="103"/>
      <c r="R1579" s="103"/>
      <c r="S1579" s="103"/>
      <c r="T1579" s="103"/>
      <c r="U1579" s="103"/>
      <c r="V1579" s="103"/>
      <c r="W1579" s="103"/>
      <c r="X1579" s="103"/>
      <c r="Y1579" s="103"/>
    </row>
    <row r="1580" spans="1:27" ht="21">
      <c r="A1580" s="108" t="s">
        <v>181</v>
      </c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3"/>
      <c r="N1580" s="103"/>
      <c r="O1580" s="103"/>
      <c r="P1580" s="103"/>
      <c r="Q1580" s="103"/>
      <c r="R1580" s="103"/>
      <c r="S1580" s="103"/>
      <c r="T1580" s="103"/>
      <c r="U1580" s="103"/>
      <c r="V1580" s="103"/>
      <c r="W1580" s="103"/>
      <c r="X1580" s="103"/>
      <c r="Y1580" s="103"/>
      <c r="AA1580" s="116" t="s">
        <v>250</v>
      </c>
    </row>
    <row r="1581" spans="1:27">
      <c r="A1581" s="108" t="s">
        <v>184</v>
      </c>
      <c r="B1581" s="103"/>
      <c r="C1581" s="103"/>
      <c r="D1581" s="103"/>
      <c r="E1581" s="103"/>
      <c r="F1581" s="103"/>
      <c r="G1581" s="103"/>
      <c r="H1581" s="103"/>
      <c r="I1581" s="103"/>
      <c r="J1581" s="103"/>
      <c r="K1581" s="103"/>
      <c r="L1581" s="103"/>
      <c r="M1581" s="103"/>
      <c r="N1581" s="103"/>
      <c r="O1581" s="103"/>
      <c r="P1581" s="103"/>
      <c r="Q1581" s="103"/>
      <c r="R1581" s="103"/>
      <c r="S1581" s="103"/>
      <c r="T1581" s="103"/>
      <c r="U1581" s="103"/>
      <c r="V1581" s="103"/>
      <c r="W1581" s="103"/>
      <c r="X1581" s="103"/>
      <c r="Y1581" s="103"/>
      <c r="AA1581" s="271">
        <f>COUNTIF($B1589:$Y1589,"-")</f>
        <v>24</v>
      </c>
    </row>
    <row r="1582" spans="1:27">
      <c r="A1582" s="108" t="s">
        <v>208</v>
      </c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3"/>
      <c r="N1582" s="103"/>
      <c r="O1582" s="103"/>
      <c r="P1582" s="103"/>
      <c r="Q1582" s="103"/>
      <c r="R1582" s="103"/>
      <c r="S1582" s="103"/>
      <c r="T1582" s="103"/>
      <c r="U1582" s="103"/>
      <c r="V1582" s="103"/>
      <c r="W1582" s="103"/>
      <c r="X1582" s="103"/>
      <c r="Y1582" s="103"/>
      <c r="AA1582" s="271"/>
    </row>
    <row r="1583" spans="1:27">
      <c r="A1583" s="108" t="s">
        <v>209</v>
      </c>
      <c r="B1583" s="103"/>
      <c r="C1583" s="103"/>
      <c r="D1583" s="103"/>
      <c r="E1583" s="103"/>
      <c r="F1583" s="103"/>
      <c r="G1583" s="103"/>
      <c r="H1583" s="103"/>
      <c r="I1583" s="103"/>
      <c r="J1583" s="103"/>
      <c r="K1583" s="103"/>
      <c r="L1583" s="103"/>
      <c r="M1583" s="103"/>
      <c r="N1583" s="103"/>
      <c r="O1583" s="103"/>
      <c r="P1583" s="103"/>
      <c r="Q1583" s="103"/>
      <c r="R1583" s="103"/>
      <c r="S1583" s="103"/>
      <c r="T1583" s="103"/>
      <c r="U1583" s="103"/>
      <c r="V1583" s="103"/>
      <c r="W1583" s="103"/>
      <c r="X1583" s="103"/>
      <c r="Y1583" s="103"/>
    </row>
    <row r="1584" spans="1:27">
      <c r="A1584" s="108" t="s">
        <v>198</v>
      </c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3"/>
      <c r="N1584" s="103"/>
      <c r="O1584" s="103"/>
      <c r="P1584" s="103"/>
      <c r="Q1584" s="103"/>
      <c r="R1584" s="103"/>
      <c r="S1584" s="103"/>
      <c r="T1584" s="103"/>
      <c r="U1584" s="103"/>
      <c r="V1584" s="103"/>
      <c r="W1584" s="103"/>
      <c r="X1584" s="103"/>
      <c r="Y1584" s="103"/>
    </row>
    <row r="1585" spans="1:27">
      <c r="A1585" s="108" t="s">
        <v>200</v>
      </c>
      <c r="B1585" s="103"/>
      <c r="C1585" s="103"/>
      <c r="D1585" s="103"/>
      <c r="E1585" s="103"/>
      <c r="F1585" s="103"/>
      <c r="G1585" s="103"/>
      <c r="H1585" s="103"/>
      <c r="I1585" s="103"/>
      <c r="J1585" s="103"/>
      <c r="K1585" s="103"/>
      <c r="L1585" s="103"/>
      <c r="M1585" s="103"/>
      <c r="N1585" s="103"/>
      <c r="O1585" s="103"/>
      <c r="P1585" s="103"/>
      <c r="Q1585" s="103"/>
      <c r="R1585" s="103"/>
      <c r="S1585" s="103"/>
      <c r="T1585" s="103"/>
      <c r="U1585" s="103"/>
      <c r="V1585" s="103"/>
      <c r="W1585" s="103"/>
      <c r="X1585" s="103"/>
      <c r="Y1585" s="103"/>
    </row>
    <row r="1586" spans="1:27">
      <c r="A1586" s="108" t="s">
        <v>201</v>
      </c>
      <c r="B1586" s="103"/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3"/>
      <c r="M1586" s="103"/>
      <c r="N1586" s="103"/>
      <c r="O1586" s="103"/>
      <c r="P1586" s="103"/>
      <c r="Q1586" s="103"/>
      <c r="R1586" s="103"/>
      <c r="S1586" s="103"/>
      <c r="T1586" s="103"/>
      <c r="U1586" s="103"/>
      <c r="V1586" s="103"/>
      <c r="W1586" s="103"/>
      <c r="X1586" s="103"/>
      <c r="Y1586" s="103"/>
    </row>
    <row r="1587" spans="1:27">
      <c r="A1587" s="108" t="s">
        <v>202</v>
      </c>
      <c r="B1587" s="103"/>
      <c r="C1587" s="103"/>
      <c r="D1587" s="103"/>
      <c r="E1587" s="103"/>
      <c r="F1587" s="103"/>
      <c r="G1587" s="103"/>
      <c r="H1587" s="103"/>
      <c r="I1587" s="103"/>
      <c r="J1587" s="103"/>
      <c r="K1587" s="103"/>
      <c r="L1587" s="103"/>
      <c r="M1587" s="103"/>
      <c r="N1587" s="103"/>
      <c r="O1587" s="103"/>
      <c r="P1587" s="103"/>
      <c r="Q1587" s="103"/>
      <c r="R1587" s="103"/>
      <c r="S1587" s="103"/>
      <c r="T1587" s="103"/>
      <c r="U1587" s="103"/>
      <c r="V1587" s="103"/>
      <c r="W1587" s="103"/>
      <c r="X1587" s="103"/>
      <c r="Y1587" s="103"/>
    </row>
    <row r="1588" spans="1:27">
      <c r="A1588" s="108" t="s">
        <v>203</v>
      </c>
    </row>
    <row r="1589" spans="1:27">
      <c r="A1589" s="110" t="s">
        <v>204</v>
      </c>
      <c r="B1589" s="109" t="str">
        <f t="shared" ref="B1589:Y1589" si="105">IF(COUNTA(B1577:B1588)=0,"-",COUNTA(B1577:B1588)/12)</f>
        <v>-</v>
      </c>
      <c r="C1589" s="109" t="str">
        <f t="shared" si="105"/>
        <v>-</v>
      </c>
      <c r="D1589" s="109" t="str">
        <f t="shared" si="105"/>
        <v>-</v>
      </c>
      <c r="E1589" s="109" t="str">
        <f t="shared" si="105"/>
        <v>-</v>
      </c>
      <c r="F1589" s="109" t="str">
        <f t="shared" si="105"/>
        <v>-</v>
      </c>
      <c r="G1589" s="109" t="str">
        <f t="shared" si="105"/>
        <v>-</v>
      </c>
      <c r="H1589" s="109" t="str">
        <f t="shared" si="105"/>
        <v>-</v>
      </c>
      <c r="I1589" s="109" t="str">
        <f t="shared" si="105"/>
        <v>-</v>
      </c>
      <c r="J1589" s="109" t="str">
        <f t="shared" si="105"/>
        <v>-</v>
      </c>
      <c r="K1589" s="109" t="str">
        <f t="shared" si="105"/>
        <v>-</v>
      </c>
      <c r="L1589" s="109" t="str">
        <f t="shared" si="105"/>
        <v>-</v>
      </c>
      <c r="M1589" s="109" t="str">
        <f t="shared" si="105"/>
        <v>-</v>
      </c>
      <c r="N1589" s="109" t="str">
        <f t="shared" si="105"/>
        <v>-</v>
      </c>
      <c r="O1589" s="109" t="str">
        <f t="shared" si="105"/>
        <v>-</v>
      </c>
      <c r="P1589" s="109" t="str">
        <f t="shared" si="105"/>
        <v>-</v>
      </c>
      <c r="Q1589" s="109" t="str">
        <f t="shared" si="105"/>
        <v>-</v>
      </c>
      <c r="R1589" s="109" t="str">
        <f t="shared" si="105"/>
        <v>-</v>
      </c>
      <c r="S1589" s="109" t="str">
        <f t="shared" si="105"/>
        <v>-</v>
      </c>
      <c r="T1589" s="109" t="str">
        <f t="shared" si="105"/>
        <v>-</v>
      </c>
      <c r="U1589" s="109" t="str">
        <f t="shared" si="105"/>
        <v>-</v>
      </c>
      <c r="V1589" s="109" t="str">
        <f t="shared" si="105"/>
        <v>-</v>
      </c>
      <c r="W1589" s="109" t="str">
        <f t="shared" si="105"/>
        <v>-</v>
      </c>
      <c r="X1589" s="109" t="str">
        <f t="shared" si="105"/>
        <v>-</v>
      </c>
      <c r="Y1589" s="109" t="str">
        <f t="shared" si="105"/>
        <v>-</v>
      </c>
    </row>
    <row r="1591" spans="1:27">
      <c r="A1591" s="120">
        <f>A1576+1</f>
        <v>44826</v>
      </c>
      <c r="B1591" s="118" t="s">
        <v>513</v>
      </c>
      <c r="C1591" s="118" t="s">
        <v>514</v>
      </c>
      <c r="D1591" s="118" t="s">
        <v>515</v>
      </c>
      <c r="E1591" s="118" t="s">
        <v>516</v>
      </c>
      <c r="F1591" s="118" t="s">
        <v>517</v>
      </c>
      <c r="G1591" s="118" t="s">
        <v>518</v>
      </c>
      <c r="H1591" s="118" t="s">
        <v>519</v>
      </c>
      <c r="I1591" s="118" t="s">
        <v>520</v>
      </c>
      <c r="J1591" s="118" t="s">
        <v>521</v>
      </c>
      <c r="K1591" s="118" t="s">
        <v>522</v>
      </c>
      <c r="L1591" s="118" t="s">
        <v>523</v>
      </c>
      <c r="M1591" s="118" t="s">
        <v>524</v>
      </c>
      <c r="N1591" s="118" t="s">
        <v>525</v>
      </c>
      <c r="O1591" s="118" t="s">
        <v>526</v>
      </c>
      <c r="P1591" s="118" t="s">
        <v>527</v>
      </c>
      <c r="Q1591" s="118" t="s">
        <v>528</v>
      </c>
      <c r="R1591" s="118" t="s">
        <v>529</v>
      </c>
      <c r="S1591" s="118" t="s">
        <v>530</v>
      </c>
      <c r="T1591" s="118" t="s">
        <v>531</v>
      </c>
      <c r="U1591" s="118" t="s">
        <v>532</v>
      </c>
      <c r="V1591" s="118" t="s">
        <v>533</v>
      </c>
      <c r="W1591" s="118" t="s">
        <v>534</v>
      </c>
      <c r="X1591" s="118" t="s">
        <v>535</v>
      </c>
      <c r="Y1591" s="118" t="s">
        <v>536</v>
      </c>
    </row>
    <row r="1592" spans="1:27">
      <c r="A1592" s="108" t="s">
        <v>168</v>
      </c>
      <c r="B1592" s="103"/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3"/>
      <c r="M1592" s="103"/>
      <c r="N1592" s="103"/>
      <c r="O1592" s="103"/>
      <c r="P1592" s="103"/>
      <c r="Q1592" s="103"/>
      <c r="R1592" s="103"/>
      <c r="S1592" s="103"/>
      <c r="T1592" s="103"/>
      <c r="U1592" s="103"/>
      <c r="V1592" s="103"/>
      <c r="W1592" s="103"/>
      <c r="X1592" s="103"/>
      <c r="Y1592" s="103"/>
    </row>
    <row r="1593" spans="1:27">
      <c r="A1593" s="108" t="s">
        <v>174</v>
      </c>
      <c r="B1593" s="103"/>
      <c r="C1593" s="103"/>
      <c r="D1593" s="103"/>
      <c r="E1593" s="103"/>
      <c r="F1593" s="103"/>
      <c r="G1593" s="103"/>
      <c r="H1593" s="103"/>
      <c r="I1593" s="103"/>
      <c r="J1593" s="103"/>
      <c r="K1593" s="103"/>
      <c r="L1593" s="103"/>
      <c r="M1593" s="103"/>
      <c r="N1593" s="103"/>
      <c r="O1593" s="103"/>
      <c r="P1593" s="103"/>
      <c r="Q1593" s="103"/>
      <c r="R1593" s="103"/>
      <c r="S1593" s="103"/>
      <c r="T1593" s="103"/>
      <c r="U1593" s="103"/>
      <c r="V1593" s="103"/>
      <c r="W1593" s="103"/>
      <c r="X1593" s="103"/>
      <c r="Y1593" s="103"/>
    </row>
    <row r="1594" spans="1:27">
      <c r="A1594" s="108" t="s">
        <v>176</v>
      </c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3"/>
      <c r="N1594" s="103"/>
      <c r="O1594" s="103"/>
      <c r="P1594" s="103"/>
      <c r="Q1594" s="103"/>
      <c r="R1594" s="103"/>
      <c r="S1594" s="103"/>
      <c r="T1594" s="103"/>
      <c r="U1594" s="103"/>
      <c r="V1594" s="103"/>
      <c r="W1594" s="103"/>
      <c r="X1594" s="103"/>
      <c r="Y1594" s="103"/>
    </row>
    <row r="1595" spans="1:27" ht="21">
      <c r="A1595" s="108" t="s">
        <v>181</v>
      </c>
      <c r="B1595" s="103"/>
      <c r="C1595" s="103"/>
      <c r="D1595" s="103"/>
      <c r="E1595" s="103"/>
      <c r="F1595" s="103"/>
      <c r="G1595" s="103"/>
      <c r="H1595" s="103"/>
      <c r="I1595" s="103"/>
      <c r="J1595" s="103"/>
      <c r="K1595" s="103"/>
      <c r="L1595" s="103"/>
      <c r="M1595" s="103"/>
      <c r="N1595" s="103"/>
      <c r="O1595" s="103"/>
      <c r="P1595" s="103"/>
      <c r="Q1595" s="103"/>
      <c r="R1595" s="103"/>
      <c r="S1595" s="103"/>
      <c r="T1595" s="103"/>
      <c r="U1595" s="103"/>
      <c r="V1595" s="103"/>
      <c r="W1595" s="103"/>
      <c r="X1595" s="103"/>
      <c r="Y1595" s="103"/>
      <c r="AA1595" s="116" t="s">
        <v>250</v>
      </c>
    </row>
    <row r="1596" spans="1:27">
      <c r="A1596" s="108" t="s">
        <v>184</v>
      </c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3"/>
      <c r="M1596" s="103"/>
      <c r="N1596" s="103"/>
      <c r="O1596" s="103"/>
      <c r="P1596" s="103"/>
      <c r="Q1596" s="103"/>
      <c r="R1596" s="103"/>
      <c r="S1596" s="103"/>
      <c r="T1596" s="103"/>
      <c r="U1596" s="103"/>
      <c r="V1596" s="103"/>
      <c r="W1596" s="103"/>
      <c r="X1596" s="103"/>
      <c r="Y1596" s="103"/>
      <c r="AA1596" s="271">
        <f>COUNTIF($B1604:$Y1604,"-")</f>
        <v>24</v>
      </c>
    </row>
    <row r="1597" spans="1:27">
      <c r="A1597" s="108" t="s">
        <v>208</v>
      </c>
      <c r="B1597" s="103"/>
      <c r="C1597" s="103"/>
      <c r="D1597" s="103"/>
      <c r="E1597" s="103"/>
      <c r="F1597" s="103"/>
      <c r="G1597" s="103"/>
      <c r="H1597" s="103"/>
      <c r="I1597" s="103"/>
      <c r="J1597" s="103"/>
      <c r="K1597" s="103"/>
      <c r="L1597" s="103"/>
      <c r="M1597" s="103"/>
      <c r="N1597" s="103"/>
      <c r="O1597" s="103"/>
      <c r="P1597" s="103"/>
      <c r="Q1597" s="103"/>
      <c r="R1597" s="103"/>
      <c r="S1597" s="103"/>
      <c r="T1597" s="103"/>
      <c r="U1597" s="103"/>
      <c r="V1597" s="103"/>
      <c r="W1597" s="103"/>
      <c r="X1597" s="103"/>
      <c r="Y1597" s="103"/>
      <c r="AA1597" s="271"/>
    </row>
    <row r="1598" spans="1:27">
      <c r="A1598" s="108" t="s">
        <v>209</v>
      </c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3"/>
      <c r="M1598" s="103"/>
      <c r="N1598" s="103"/>
      <c r="O1598" s="103"/>
      <c r="P1598" s="103"/>
      <c r="Q1598" s="103"/>
      <c r="R1598" s="103"/>
      <c r="S1598" s="103"/>
      <c r="T1598" s="103"/>
      <c r="U1598" s="103"/>
      <c r="V1598" s="103"/>
      <c r="W1598" s="103"/>
      <c r="X1598" s="103"/>
      <c r="Y1598" s="103"/>
    </row>
    <row r="1599" spans="1:27">
      <c r="A1599" s="108" t="s">
        <v>198</v>
      </c>
      <c r="B1599" s="103"/>
      <c r="C1599" s="103"/>
      <c r="D1599" s="103"/>
      <c r="E1599" s="103"/>
      <c r="F1599" s="103"/>
      <c r="G1599" s="103"/>
      <c r="H1599" s="103"/>
      <c r="I1599" s="103"/>
      <c r="J1599" s="103"/>
      <c r="K1599" s="103"/>
      <c r="L1599" s="103"/>
      <c r="M1599" s="103"/>
      <c r="N1599" s="103"/>
      <c r="O1599" s="103"/>
      <c r="P1599" s="103"/>
      <c r="Q1599" s="103"/>
      <c r="R1599" s="103"/>
      <c r="S1599" s="103"/>
      <c r="T1599" s="103"/>
      <c r="U1599" s="103"/>
      <c r="V1599" s="103"/>
      <c r="W1599" s="103"/>
      <c r="X1599" s="103"/>
      <c r="Y1599" s="103"/>
    </row>
    <row r="1600" spans="1:27">
      <c r="A1600" s="108" t="s">
        <v>200</v>
      </c>
      <c r="B1600" s="103"/>
      <c r="C1600" s="103"/>
      <c r="D1600" s="103"/>
      <c r="E1600" s="103"/>
      <c r="F1600" s="103"/>
      <c r="G1600" s="103"/>
      <c r="H1600" s="103"/>
      <c r="I1600" s="103"/>
      <c r="J1600" s="103"/>
      <c r="K1600" s="103"/>
      <c r="L1600" s="103"/>
      <c r="M1600" s="103"/>
      <c r="N1600" s="103"/>
      <c r="O1600" s="103"/>
      <c r="P1600" s="103"/>
      <c r="Q1600" s="103"/>
      <c r="R1600" s="103"/>
      <c r="S1600" s="103"/>
      <c r="T1600" s="103"/>
      <c r="U1600" s="103"/>
      <c r="V1600" s="103"/>
      <c r="W1600" s="103"/>
      <c r="X1600" s="103"/>
      <c r="Y1600" s="103"/>
    </row>
    <row r="1601" spans="1:27">
      <c r="A1601" s="108" t="s">
        <v>201</v>
      </c>
      <c r="B1601" s="103"/>
      <c r="C1601" s="103"/>
      <c r="D1601" s="103"/>
      <c r="E1601" s="103"/>
      <c r="F1601" s="103"/>
      <c r="G1601" s="103"/>
      <c r="H1601" s="103"/>
      <c r="I1601" s="103"/>
      <c r="J1601" s="103"/>
      <c r="K1601" s="103"/>
      <c r="L1601" s="103"/>
      <c r="M1601" s="103"/>
      <c r="N1601" s="103"/>
      <c r="O1601" s="103"/>
      <c r="P1601" s="103"/>
      <c r="Q1601" s="103"/>
      <c r="R1601" s="103"/>
      <c r="S1601" s="103"/>
      <c r="T1601" s="103"/>
      <c r="U1601" s="103"/>
      <c r="V1601" s="103"/>
      <c r="W1601" s="103"/>
      <c r="X1601" s="103"/>
      <c r="Y1601" s="103"/>
    </row>
    <row r="1602" spans="1:27">
      <c r="A1602" s="108" t="s">
        <v>202</v>
      </c>
      <c r="B1602" s="103"/>
      <c r="C1602" s="103"/>
      <c r="D1602" s="103"/>
      <c r="E1602" s="103"/>
      <c r="F1602" s="103"/>
      <c r="G1602" s="103"/>
      <c r="H1602" s="103"/>
      <c r="I1602" s="103"/>
      <c r="J1602" s="103"/>
      <c r="K1602" s="103"/>
      <c r="L1602" s="103"/>
      <c r="M1602" s="103"/>
      <c r="N1602" s="103"/>
      <c r="O1602" s="103"/>
      <c r="P1602" s="103"/>
      <c r="Q1602" s="103"/>
      <c r="R1602" s="103"/>
      <c r="S1602" s="103"/>
      <c r="T1602" s="103"/>
      <c r="U1602" s="103"/>
      <c r="V1602" s="103"/>
      <c r="W1602" s="103"/>
      <c r="X1602" s="103"/>
      <c r="Y1602" s="103"/>
    </row>
    <row r="1603" spans="1:27">
      <c r="A1603" s="108" t="s">
        <v>203</v>
      </c>
    </row>
    <row r="1604" spans="1:27">
      <c r="A1604" s="110" t="s">
        <v>204</v>
      </c>
      <c r="B1604" s="109" t="str">
        <f t="shared" ref="B1604:Y1604" si="106">IF(COUNTA(B1592:B1603)=0,"-",COUNTA(B1592:B1603)/12)</f>
        <v>-</v>
      </c>
      <c r="C1604" s="109" t="str">
        <f t="shared" si="106"/>
        <v>-</v>
      </c>
      <c r="D1604" s="109" t="str">
        <f t="shared" si="106"/>
        <v>-</v>
      </c>
      <c r="E1604" s="109" t="str">
        <f t="shared" si="106"/>
        <v>-</v>
      </c>
      <c r="F1604" s="109" t="str">
        <f t="shared" si="106"/>
        <v>-</v>
      </c>
      <c r="G1604" s="109" t="str">
        <f t="shared" si="106"/>
        <v>-</v>
      </c>
      <c r="H1604" s="109" t="str">
        <f t="shared" si="106"/>
        <v>-</v>
      </c>
      <c r="I1604" s="109" t="str">
        <f t="shared" si="106"/>
        <v>-</v>
      </c>
      <c r="J1604" s="109" t="str">
        <f t="shared" si="106"/>
        <v>-</v>
      </c>
      <c r="K1604" s="109" t="str">
        <f t="shared" si="106"/>
        <v>-</v>
      </c>
      <c r="L1604" s="109" t="str">
        <f t="shared" si="106"/>
        <v>-</v>
      </c>
      <c r="M1604" s="109" t="str">
        <f t="shared" si="106"/>
        <v>-</v>
      </c>
      <c r="N1604" s="109" t="str">
        <f t="shared" si="106"/>
        <v>-</v>
      </c>
      <c r="O1604" s="109" t="str">
        <f t="shared" si="106"/>
        <v>-</v>
      </c>
      <c r="P1604" s="109" t="str">
        <f t="shared" si="106"/>
        <v>-</v>
      </c>
      <c r="Q1604" s="109" t="str">
        <f t="shared" si="106"/>
        <v>-</v>
      </c>
      <c r="R1604" s="109" t="str">
        <f t="shared" si="106"/>
        <v>-</v>
      </c>
      <c r="S1604" s="109" t="str">
        <f t="shared" si="106"/>
        <v>-</v>
      </c>
      <c r="T1604" s="109" t="str">
        <f t="shared" si="106"/>
        <v>-</v>
      </c>
      <c r="U1604" s="109" t="str">
        <f t="shared" si="106"/>
        <v>-</v>
      </c>
      <c r="V1604" s="109" t="str">
        <f t="shared" si="106"/>
        <v>-</v>
      </c>
      <c r="W1604" s="109" t="str">
        <f t="shared" si="106"/>
        <v>-</v>
      </c>
      <c r="X1604" s="109" t="str">
        <f t="shared" si="106"/>
        <v>-</v>
      </c>
      <c r="Y1604" s="109" t="str">
        <f t="shared" si="106"/>
        <v>-</v>
      </c>
    </row>
    <row r="1606" spans="1:27">
      <c r="A1606" s="120">
        <f>A1591+1</f>
        <v>44827</v>
      </c>
      <c r="B1606" s="118" t="s">
        <v>513</v>
      </c>
      <c r="C1606" s="118" t="s">
        <v>514</v>
      </c>
      <c r="D1606" s="118" t="s">
        <v>515</v>
      </c>
      <c r="E1606" s="118" t="s">
        <v>516</v>
      </c>
      <c r="F1606" s="118" t="s">
        <v>517</v>
      </c>
      <c r="G1606" s="118" t="s">
        <v>518</v>
      </c>
      <c r="H1606" s="118" t="s">
        <v>519</v>
      </c>
      <c r="I1606" s="118" t="s">
        <v>520</v>
      </c>
      <c r="J1606" s="118" t="s">
        <v>521</v>
      </c>
      <c r="K1606" s="118" t="s">
        <v>522</v>
      </c>
      <c r="L1606" s="118" t="s">
        <v>523</v>
      </c>
      <c r="M1606" s="118" t="s">
        <v>524</v>
      </c>
      <c r="N1606" s="118" t="s">
        <v>525</v>
      </c>
      <c r="O1606" s="118" t="s">
        <v>526</v>
      </c>
      <c r="P1606" s="118" t="s">
        <v>527</v>
      </c>
      <c r="Q1606" s="118" t="s">
        <v>528</v>
      </c>
      <c r="R1606" s="118" t="s">
        <v>529</v>
      </c>
      <c r="S1606" s="118" t="s">
        <v>530</v>
      </c>
      <c r="T1606" s="118" t="s">
        <v>531</v>
      </c>
      <c r="U1606" s="118" t="s">
        <v>532</v>
      </c>
      <c r="V1606" s="118" t="s">
        <v>533</v>
      </c>
      <c r="W1606" s="118" t="s">
        <v>534</v>
      </c>
      <c r="X1606" s="118" t="s">
        <v>535</v>
      </c>
      <c r="Y1606" s="118" t="s">
        <v>536</v>
      </c>
    </row>
    <row r="1607" spans="1:27">
      <c r="A1607" s="108" t="s">
        <v>168</v>
      </c>
      <c r="B1607" s="103"/>
      <c r="C1607" s="103"/>
      <c r="D1607" s="103"/>
      <c r="E1607" s="103"/>
      <c r="F1607" s="103"/>
      <c r="G1607" s="103"/>
      <c r="H1607" s="103"/>
      <c r="I1607" s="103"/>
      <c r="J1607" s="103"/>
      <c r="K1607" s="103"/>
      <c r="L1607" s="103"/>
      <c r="M1607" s="103"/>
      <c r="N1607" s="103"/>
      <c r="O1607" s="103"/>
      <c r="P1607" s="103"/>
      <c r="Q1607" s="103"/>
      <c r="R1607" s="103"/>
      <c r="S1607" s="103"/>
      <c r="T1607" s="103"/>
      <c r="U1607" s="103"/>
      <c r="V1607" s="103"/>
      <c r="W1607" s="103"/>
      <c r="X1607" s="103"/>
      <c r="Y1607" s="103"/>
    </row>
    <row r="1608" spans="1:27">
      <c r="A1608" s="108" t="s">
        <v>174</v>
      </c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3"/>
      <c r="N1608" s="103"/>
      <c r="O1608" s="103"/>
      <c r="P1608" s="103"/>
      <c r="Q1608" s="103"/>
      <c r="R1608" s="103"/>
      <c r="S1608" s="103"/>
      <c r="T1608" s="103"/>
      <c r="U1608" s="103"/>
      <c r="V1608" s="103"/>
      <c r="W1608" s="103"/>
      <c r="X1608" s="103"/>
      <c r="Y1608" s="103"/>
    </row>
    <row r="1609" spans="1:27">
      <c r="A1609" s="108" t="s">
        <v>176</v>
      </c>
      <c r="B1609" s="103"/>
      <c r="C1609" s="103"/>
      <c r="D1609" s="103"/>
      <c r="E1609" s="103"/>
      <c r="F1609" s="103"/>
      <c r="G1609" s="103"/>
      <c r="H1609" s="103"/>
      <c r="I1609" s="103"/>
      <c r="J1609" s="103"/>
      <c r="K1609" s="103"/>
      <c r="L1609" s="103"/>
      <c r="M1609" s="103"/>
      <c r="N1609" s="103"/>
      <c r="O1609" s="103"/>
      <c r="P1609" s="103"/>
      <c r="Q1609" s="103"/>
      <c r="R1609" s="103"/>
      <c r="S1609" s="103"/>
      <c r="T1609" s="103"/>
      <c r="U1609" s="103"/>
      <c r="V1609" s="103"/>
      <c r="W1609" s="103"/>
      <c r="X1609" s="103"/>
      <c r="Y1609" s="103"/>
    </row>
    <row r="1610" spans="1:27" ht="21">
      <c r="A1610" s="108" t="s">
        <v>181</v>
      </c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3"/>
      <c r="N1610" s="103"/>
      <c r="O1610" s="103"/>
      <c r="P1610" s="103"/>
      <c r="Q1610" s="103"/>
      <c r="R1610" s="103"/>
      <c r="S1610" s="103"/>
      <c r="T1610" s="103"/>
      <c r="U1610" s="103"/>
      <c r="V1610" s="103"/>
      <c r="W1610" s="103"/>
      <c r="X1610" s="103"/>
      <c r="Y1610" s="103"/>
      <c r="AA1610" s="116" t="s">
        <v>250</v>
      </c>
    </row>
    <row r="1611" spans="1:27">
      <c r="A1611" s="108" t="s">
        <v>184</v>
      </c>
      <c r="B1611" s="103"/>
      <c r="C1611" s="103"/>
      <c r="D1611" s="103"/>
      <c r="E1611" s="103"/>
      <c r="F1611" s="103"/>
      <c r="G1611" s="103"/>
      <c r="H1611" s="103"/>
      <c r="I1611" s="103"/>
      <c r="J1611" s="103"/>
      <c r="K1611" s="103"/>
      <c r="L1611" s="103"/>
      <c r="M1611" s="103"/>
      <c r="N1611" s="103"/>
      <c r="O1611" s="103"/>
      <c r="P1611" s="103"/>
      <c r="Q1611" s="103"/>
      <c r="R1611" s="103"/>
      <c r="S1611" s="103"/>
      <c r="T1611" s="103"/>
      <c r="U1611" s="103"/>
      <c r="V1611" s="103"/>
      <c r="W1611" s="103"/>
      <c r="X1611" s="103"/>
      <c r="Y1611" s="103"/>
      <c r="AA1611" s="271">
        <f>COUNTIF($B1619:$Y1619,"-")</f>
        <v>24</v>
      </c>
    </row>
    <row r="1612" spans="1:27">
      <c r="A1612" s="108" t="s">
        <v>208</v>
      </c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3"/>
      <c r="O1612" s="103"/>
      <c r="P1612" s="103"/>
      <c r="Q1612" s="103"/>
      <c r="R1612" s="103"/>
      <c r="S1612" s="103"/>
      <c r="T1612" s="103"/>
      <c r="U1612" s="103"/>
      <c r="V1612" s="103"/>
      <c r="W1612" s="103"/>
      <c r="X1612" s="103"/>
      <c r="Y1612" s="103"/>
      <c r="AA1612" s="271"/>
    </row>
    <row r="1613" spans="1:27">
      <c r="A1613" s="108" t="s">
        <v>209</v>
      </c>
      <c r="B1613" s="103"/>
      <c r="C1613" s="103"/>
      <c r="D1613" s="103"/>
      <c r="E1613" s="103"/>
      <c r="F1613" s="103"/>
      <c r="G1613" s="103"/>
      <c r="H1613" s="103"/>
      <c r="I1613" s="103"/>
      <c r="J1613" s="103"/>
      <c r="K1613" s="103"/>
      <c r="L1613" s="103"/>
      <c r="M1613" s="103"/>
      <c r="N1613" s="103"/>
      <c r="O1613" s="103"/>
      <c r="P1613" s="103"/>
      <c r="Q1613" s="103"/>
      <c r="R1613" s="103"/>
      <c r="S1613" s="103"/>
      <c r="T1613" s="103"/>
      <c r="U1613" s="103"/>
      <c r="V1613" s="103"/>
      <c r="W1613" s="103"/>
      <c r="X1613" s="103"/>
      <c r="Y1613" s="103"/>
    </row>
    <row r="1614" spans="1:27">
      <c r="A1614" s="108" t="s">
        <v>198</v>
      </c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3"/>
      <c r="O1614" s="103"/>
      <c r="P1614" s="103"/>
      <c r="Q1614" s="103"/>
      <c r="R1614" s="103"/>
      <c r="S1614" s="103"/>
      <c r="T1614" s="103"/>
      <c r="U1614" s="103"/>
      <c r="V1614" s="103"/>
      <c r="W1614" s="103"/>
      <c r="X1614" s="103"/>
      <c r="Y1614" s="103"/>
    </row>
    <row r="1615" spans="1:27">
      <c r="A1615" s="108" t="s">
        <v>200</v>
      </c>
      <c r="B1615" s="103"/>
      <c r="C1615" s="103"/>
      <c r="D1615" s="103"/>
      <c r="E1615" s="103"/>
      <c r="F1615" s="103"/>
      <c r="G1615" s="103"/>
      <c r="H1615" s="103"/>
      <c r="I1615" s="103"/>
      <c r="J1615" s="103"/>
      <c r="K1615" s="103"/>
      <c r="L1615" s="103"/>
      <c r="M1615" s="103"/>
      <c r="N1615" s="103"/>
      <c r="O1615" s="103"/>
      <c r="P1615" s="103"/>
      <c r="Q1615" s="103"/>
      <c r="R1615" s="103"/>
      <c r="S1615" s="103"/>
      <c r="T1615" s="103"/>
      <c r="U1615" s="103"/>
      <c r="V1615" s="103"/>
      <c r="W1615" s="103"/>
      <c r="X1615" s="103"/>
      <c r="Y1615" s="103"/>
    </row>
    <row r="1616" spans="1:27">
      <c r="A1616" s="108" t="s">
        <v>201</v>
      </c>
      <c r="B1616" s="103"/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3"/>
      <c r="M1616" s="103"/>
      <c r="N1616" s="103"/>
      <c r="O1616" s="103"/>
      <c r="P1616" s="103"/>
      <c r="Q1616" s="103"/>
      <c r="R1616" s="103"/>
      <c r="S1616" s="103"/>
      <c r="T1616" s="103"/>
      <c r="U1616" s="103"/>
      <c r="V1616" s="103"/>
      <c r="W1616" s="103"/>
      <c r="X1616" s="103"/>
      <c r="Y1616" s="103"/>
    </row>
    <row r="1617" spans="1:27">
      <c r="A1617" s="108" t="s">
        <v>202</v>
      </c>
      <c r="B1617" s="103"/>
      <c r="C1617" s="103"/>
      <c r="D1617" s="103"/>
      <c r="E1617" s="103"/>
      <c r="F1617" s="103"/>
      <c r="G1617" s="103"/>
      <c r="H1617" s="103"/>
      <c r="I1617" s="103"/>
      <c r="J1617" s="103"/>
      <c r="K1617" s="103"/>
      <c r="L1617" s="103"/>
      <c r="M1617" s="103"/>
      <c r="N1617" s="103"/>
      <c r="O1617" s="103"/>
      <c r="P1617" s="103"/>
      <c r="Q1617" s="103"/>
      <c r="R1617" s="103"/>
      <c r="S1617" s="103"/>
      <c r="T1617" s="103"/>
      <c r="U1617" s="103"/>
      <c r="V1617" s="103"/>
      <c r="W1617" s="103"/>
      <c r="X1617" s="103"/>
      <c r="Y1617" s="103"/>
    </row>
    <row r="1618" spans="1:27">
      <c r="A1618" s="108" t="s">
        <v>203</v>
      </c>
    </row>
    <row r="1619" spans="1:27">
      <c r="A1619" s="110" t="s">
        <v>204</v>
      </c>
      <c r="B1619" s="109" t="str">
        <f t="shared" ref="B1619:Y1619" si="107">IF(COUNTA(B1607:B1618)=0,"-",COUNTA(B1607:B1618)/12)</f>
        <v>-</v>
      </c>
      <c r="C1619" s="109" t="str">
        <f t="shared" si="107"/>
        <v>-</v>
      </c>
      <c r="D1619" s="109" t="str">
        <f t="shared" si="107"/>
        <v>-</v>
      </c>
      <c r="E1619" s="109" t="str">
        <f t="shared" si="107"/>
        <v>-</v>
      </c>
      <c r="F1619" s="109" t="str">
        <f t="shared" si="107"/>
        <v>-</v>
      </c>
      <c r="G1619" s="109" t="str">
        <f t="shared" si="107"/>
        <v>-</v>
      </c>
      <c r="H1619" s="109" t="str">
        <f t="shared" si="107"/>
        <v>-</v>
      </c>
      <c r="I1619" s="109" t="str">
        <f t="shared" si="107"/>
        <v>-</v>
      </c>
      <c r="J1619" s="109" t="str">
        <f t="shared" si="107"/>
        <v>-</v>
      </c>
      <c r="K1619" s="109" t="str">
        <f t="shared" si="107"/>
        <v>-</v>
      </c>
      <c r="L1619" s="109" t="str">
        <f t="shared" si="107"/>
        <v>-</v>
      </c>
      <c r="M1619" s="109" t="str">
        <f t="shared" si="107"/>
        <v>-</v>
      </c>
      <c r="N1619" s="109" t="str">
        <f t="shared" si="107"/>
        <v>-</v>
      </c>
      <c r="O1619" s="109" t="str">
        <f t="shared" si="107"/>
        <v>-</v>
      </c>
      <c r="P1619" s="109" t="str">
        <f t="shared" si="107"/>
        <v>-</v>
      </c>
      <c r="Q1619" s="109" t="str">
        <f t="shared" si="107"/>
        <v>-</v>
      </c>
      <c r="R1619" s="109" t="str">
        <f t="shared" si="107"/>
        <v>-</v>
      </c>
      <c r="S1619" s="109" t="str">
        <f t="shared" si="107"/>
        <v>-</v>
      </c>
      <c r="T1619" s="109" t="str">
        <f t="shared" si="107"/>
        <v>-</v>
      </c>
      <c r="U1619" s="109" t="str">
        <f t="shared" si="107"/>
        <v>-</v>
      </c>
      <c r="V1619" s="109" t="str">
        <f t="shared" si="107"/>
        <v>-</v>
      </c>
      <c r="W1619" s="109" t="str">
        <f t="shared" si="107"/>
        <v>-</v>
      </c>
      <c r="X1619" s="109" t="str">
        <f t="shared" si="107"/>
        <v>-</v>
      </c>
      <c r="Y1619" s="109" t="str">
        <f t="shared" si="107"/>
        <v>-</v>
      </c>
    </row>
    <row r="1621" spans="1:27">
      <c r="A1621" s="120">
        <f>A1606+1</f>
        <v>44828</v>
      </c>
      <c r="B1621" s="118" t="s">
        <v>513</v>
      </c>
      <c r="C1621" s="118" t="s">
        <v>514</v>
      </c>
      <c r="D1621" s="118" t="s">
        <v>515</v>
      </c>
      <c r="E1621" s="118" t="s">
        <v>516</v>
      </c>
      <c r="F1621" s="118" t="s">
        <v>517</v>
      </c>
      <c r="G1621" s="118" t="s">
        <v>518</v>
      </c>
      <c r="H1621" s="118" t="s">
        <v>519</v>
      </c>
      <c r="I1621" s="118" t="s">
        <v>520</v>
      </c>
      <c r="J1621" s="118" t="s">
        <v>521</v>
      </c>
      <c r="K1621" s="118" t="s">
        <v>522</v>
      </c>
      <c r="L1621" s="118" t="s">
        <v>523</v>
      </c>
      <c r="M1621" s="118" t="s">
        <v>524</v>
      </c>
      <c r="N1621" s="118" t="s">
        <v>525</v>
      </c>
      <c r="O1621" s="118" t="s">
        <v>526</v>
      </c>
      <c r="P1621" s="118" t="s">
        <v>527</v>
      </c>
      <c r="Q1621" s="118" t="s">
        <v>528</v>
      </c>
      <c r="R1621" s="118" t="s">
        <v>529</v>
      </c>
      <c r="S1621" s="118" t="s">
        <v>530</v>
      </c>
      <c r="T1621" s="118" t="s">
        <v>531</v>
      </c>
      <c r="U1621" s="118" t="s">
        <v>532</v>
      </c>
      <c r="V1621" s="118" t="s">
        <v>533</v>
      </c>
      <c r="W1621" s="118" t="s">
        <v>534</v>
      </c>
      <c r="X1621" s="118" t="s">
        <v>535</v>
      </c>
      <c r="Y1621" s="118" t="s">
        <v>536</v>
      </c>
    </row>
    <row r="1622" spans="1:27">
      <c r="A1622" s="108" t="s">
        <v>168</v>
      </c>
      <c r="B1622" s="103"/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3"/>
      <c r="M1622" s="103"/>
      <c r="N1622" s="103"/>
      <c r="O1622" s="103"/>
      <c r="P1622" s="103"/>
      <c r="Q1622" s="103"/>
      <c r="R1622" s="103"/>
      <c r="S1622" s="103"/>
      <c r="T1622" s="103"/>
      <c r="U1622" s="103"/>
      <c r="V1622" s="103"/>
      <c r="W1622" s="103"/>
      <c r="X1622" s="103"/>
      <c r="Y1622" s="103"/>
    </row>
    <row r="1623" spans="1:27">
      <c r="A1623" s="108" t="s">
        <v>174</v>
      </c>
      <c r="B1623" s="103"/>
      <c r="C1623" s="103"/>
      <c r="D1623" s="103"/>
      <c r="E1623" s="103"/>
      <c r="F1623" s="103"/>
      <c r="G1623" s="103"/>
      <c r="H1623" s="103"/>
      <c r="I1623" s="103"/>
      <c r="J1623" s="103"/>
      <c r="K1623" s="103"/>
      <c r="L1623" s="103"/>
      <c r="M1623" s="103"/>
      <c r="N1623" s="103"/>
      <c r="O1623" s="103"/>
      <c r="P1623" s="103"/>
      <c r="Q1623" s="103"/>
      <c r="R1623" s="103"/>
      <c r="S1623" s="103"/>
      <c r="T1623" s="103"/>
      <c r="U1623" s="103"/>
      <c r="V1623" s="103"/>
      <c r="W1623" s="103"/>
      <c r="X1623" s="103"/>
      <c r="Y1623" s="103"/>
    </row>
    <row r="1624" spans="1:27">
      <c r="A1624" s="108" t="s">
        <v>176</v>
      </c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3"/>
      <c r="M1624" s="103"/>
      <c r="N1624" s="103"/>
      <c r="O1624" s="103"/>
      <c r="P1624" s="103"/>
      <c r="Q1624" s="103"/>
      <c r="R1624" s="103"/>
      <c r="S1624" s="103"/>
      <c r="T1624" s="103"/>
      <c r="U1624" s="103"/>
      <c r="V1624" s="103"/>
      <c r="W1624" s="103"/>
      <c r="X1624" s="103"/>
      <c r="Y1624" s="103"/>
    </row>
    <row r="1625" spans="1:27" ht="21">
      <c r="A1625" s="108" t="s">
        <v>181</v>
      </c>
      <c r="B1625" s="103"/>
      <c r="C1625" s="103"/>
      <c r="D1625" s="103"/>
      <c r="E1625" s="103"/>
      <c r="F1625" s="103"/>
      <c r="G1625" s="103"/>
      <c r="H1625" s="103"/>
      <c r="I1625" s="103"/>
      <c r="J1625" s="103"/>
      <c r="K1625" s="103"/>
      <c r="L1625" s="103"/>
      <c r="M1625" s="103"/>
      <c r="N1625" s="103"/>
      <c r="O1625" s="103"/>
      <c r="P1625" s="103"/>
      <c r="Q1625" s="103"/>
      <c r="R1625" s="103"/>
      <c r="S1625" s="103"/>
      <c r="T1625" s="103"/>
      <c r="U1625" s="103"/>
      <c r="V1625" s="103"/>
      <c r="W1625" s="103"/>
      <c r="X1625" s="103"/>
      <c r="Y1625" s="103"/>
      <c r="AA1625" s="116" t="s">
        <v>250</v>
      </c>
    </row>
    <row r="1626" spans="1:27">
      <c r="A1626" s="108" t="s">
        <v>184</v>
      </c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3"/>
      <c r="M1626" s="103"/>
      <c r="N1626" s="103"/>
      <c r="O1626" s="103"/>
      <c r="P1626" s="103"/>
      <c r="Q1626" s="103"/>
      <c r="R1626" s="103"/>
      <c r="S1626" s="103"/>
      <c r="T1626" s="103"/>
      <c r="U1626" s="103"/>
      <c r="V1626" s="103"/>
      <c r="W1626" s="103"/>
      <c r="X1626" s="103"/>
      <c r="Y1626" s="103"/>
      <c r="AA1626" s="271">
        <f>COUNTIF($B1634:$Y1634,"-")</f>
        <v>24</v>
      </c>
    </row>
    <row r="1627" spans="1:27">
      <c r="A1627" s="108" t="s">
        <v>208</v>
      </c>
      <c r="B1627" s="103"/>
      <c r="C1627" s="103"/>
      <c r="D1627" s="103"/>
      <c r="E1627" s="103"/>
      <c r="F1627" s="103"/>
      <c r="G1627" s="103"/>
      <c r="H1627" s="103"/>
      <c r="I1627" s="103"/>
      <c r="J1627" s="103"/>
      <c r="K1627" s="103"/>
      <c r="L1627" s="103"/>
      <c r="M1627" s="103"/>
      <c r="N1627" s="103"/>
      <c r="O1627" s="103"/>
      <c r="P1627" s="103"/>
      <c r="Q1627" s="103"/>
      <c r="R1627" s="103"/>
      <c r="S1627" s="103"/>
      <c r="T1627" s="103"/>
      <c r="U1627" s="103"/>
      <c r="V1627" s="103"/>
      <c r="W1627" s="103"/>
      <c r="X1627" s="103"/>
      <c r="Y1627" s="103"/>
      <c r="AA1627" s="271"/>
    </row>
    <row r="1628" spans="1:27">
      <c r="A1628" s="108" t="s">
        <v>209</v>
      </c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3"/>
      <c r="M1628" s="103"/>
      <c r="N1628" s="103"/>
      <c r="O1628" s="103"/>
      <c r="P1628" s="103"/>
      <c r="Q1628" s="103"/>
      <c r="R1628" s="103"/>
      <c r="S1628" s="103"/>
      <c r="T1628" s="103"/>
      <c r="U1628" s="103"/>
      <c r="V1628" s="103"/>
      <c r="W1628" s="103"/>
      <c r="X1628" s="103"/>
      <c r="Y1628" s="103"/>
    </row>
    <row r="1629" spans="1:27">
      <c r="A1629" s="108" t="s">
        <v>198</v>
      </c>
      <c r="B1629" s="103"/>
      <c r="C1629" s="103"/>
      <c r="D1629" s="103"/>
      <c r="E1629" s="103"/>
      <c r="F1629" s="103"/>
      <c r="G1629" s="103"/>
      <c r="H1629" s="103"/>
      <c r="I1629" s="103"/>
      <c r="J1629" s="103"/>
      <c r="K1629" s="103"/>
      <c r="L1629" s="103"/>
      <c r="M1629" s="103"/>
      <c r="N1629" s="103"/>
      <c r="O1629" s="103"/>
      <c r="P1629" s="103"/>
      <c r="Q1629" s="103"/>
      <c r="R1629" s="103"/>
      <c r="S1629" s="103"/>
      <c r="T1629" s="103"/>
      <c r="U1629" s="103"/>
      <c r="V1629" s="103"/>
      <c r="W1629" s="103"/>
      <c r="X1629" s="103"/>
      <c r="Y1629" s="103"/>
    </row>
    <row r="1630" spans="1:27">
      <c r="A1630" s="108" t="s">
        <v>200</v>
      </c>
      <c r="B1630" s="103"/>
      <c r="C1630" s="103"/>
      <c r="D1630" s="103"/>
      <c r="E1630" s="103"/>
      <c r="F1630" s="103"/>
      <c r="G1630" s="103"/>
      <c r="H1630" s="103"/>
      <c r="I1630" s="103"/>
      <c r="J1630" s="103"/>
      <c r="K1630" s="103"/>
      <c r="L1630" s="103"/>
      <c r="M1630" s="103"/>
      <c r="N1630" s="103"/>
      <c r="O1630" s="103"/>
      <c r="P1630" s="103"/>
      <c r="Q1630" s="103"/>
      <c r="R1630" s="103"/>
      <c r="S1630" s="103"/>
      <c r="T1630" s="103"/>
      <c r="U1630" s="103"/>
      <c r="V1630" s="103"/>
      <c r="W1630" s="103"/>
      <c r="X1630" s="103"/>
      <c r="Y1630" s="103"/>
    </row>
    <row r="1631" spans="1:27">
      <c r="A1631" s="108" t="s">
        <v>201</v>
      </c>
      <c r="B1631" s="103"/>
      <c r="C1631" s="103"/>
      <c r="D1631" s="103"/>
      <c r="E1631" s="103"/>
      <c r="F1631" s="103"/>
      <c r="G1631" s="103"/>
      <c r="H1631" s="103"/>
      <c r="I1631" s="103"/>
      <c r="J1631" s="103"/>
      <c r="K1631" s="103"/>
      <c r="L1631" s="103"/>
      <c r="M1631" s="103"/>
      <c r="N1631" s="103"/>
      <c r="O1631" s="103"/>
      <c r="P1631" s="103"/>
      <c r="Q1631" s="103"/>
      <c r="R1631" s="103"/>
      <c r="S1631" s="103"/>
      <c r="T1631" s="103"/>
      <c r="U1631" s="103"/>
      <c r="V1631" s="103"/>
      <c r="W1631" s="103"/>
      <c r="X1631" s="103"/>
      <c r="Y1631" s="103"/>
    </row>
    <row r="1632" spans="1:27">
      <c r="A1632" s="108" t="s">
        <v>202</v>
      </c>
      <c r="B1632" s="103"/>
      <c r="C1632" s="103"/>
      <c r="D1632" s="103"/>
      <c r="E1632" s="103"/>
      <c r="F1632" s="103"/>
      <c r="G1632" s="103"/>
      <c r="H1632" s="103"/>
      <c r="I1632" s="103"/>
      <c r="J1632" s="103"/>
      <c r="K1632" s="103"/>
      <c r="L1632" s="103"/>
      <c r="M1632" s="103"/>
      <c r="N1632" s="103"/>
      <c r="O1632" s="103"/>
      <c r="P1632" s="103"/>
      <c r="Q1632" s="103"/>
      <c r="R1632" s="103"/>
      <c r="S1632" s="103"/>
      <c r="T1632" s="103"/>
      <c r="U1632" s="103"/>
      <c r="V1632" s="103"/>
      <c r="W1632" s="103"/>
      <c r="X1632" s="103"/>
      <c r="Y1632" s="103"/>
    </row>
    <row r="1633" spans="1:27">
      <c r="A1633" s="108" t="s">
        <v>203</v>
      </c>
    </row>
    <row r="1634" spans="1:27">
      <c r="A1634" s="110" t="s">
        <v>204</v>
      </c>
      <c r="B1634" s="109" t="str">
        <f t="shared" ref="B1634:Y1634" si="108">IF(COUNTA(B1622:B1633)=0,"-",COUNTA(B1622:B1633)/12)</f>
        <v>-</v>
      </c>
      <c r="C1634" s="109" t="str">
        <f t="shared" si="108"/>
        <v>-</v>
      </c>
      <c r="D1634" s="109" t="str">
        <f t="shared" si="108"/>
        <v>-</v>
      </c>
      <c r="E1634" s="109" t="str">
        <f t="shared" si="108"/>
        <v>-</v>
      </c>
      <c r="F1634" s="109" t="str">
        <f t="shared" si="108"/>
        <v>-</v>
      </c>
      <c r="G1634" s="109" t="str">
        <f t="shared" si="108"/>
        <v>-</v>
      </c>
      <c r="H1634" s="109" t="str">
        <f t="shared" si="108"/>
        <v>-</v>
      </c>
      <c r="I1634" s="109" t="str">
        <f t="shared" si="108"/>
        <v>-</v>
      </c>
      <c r="J1634" s="109" t="str">
        <f t="shared" si="108"/>
        <v>-</v>
      </c>
      <c r="K1634" s="109" t="str">
        <f t="shared" si="108"/>
        <v>-</v>
      </c>
      <c r="L1634" s="109" t="str">
        <f t="shared" si="108"/>
        <v>-</v>
      </c>
      <c r="M1634" s="109" t="str">
        <f t="shared" si="108"/>
        <v>-</v>
      </c>
      <c r="N1634" s="109" t="str">
        <f t="shared" si="108"/>
        <v>-</v>
      </c>
      <c r="O1634" s="109" t="str">
        <f t="shared" si="108"/>
        <v>-</v>
      </c>
      <c r="P1634" s="109" t="str">
        <f t="shared" si="108"/>
        <v>-</v>
      </c>
      <c r="Q1634" s="109" t="str">
        <f t="shared" si="108"/>
        <v>-</v>
      </c>
      <c r="R1634" s="109" t="str">
        <f t="shared" si="108"/>
        <v>-</v>
      </c>
      <c r="S1634" s="109" t="str">
        <f t="shared" si="108"/>
        <v>-</v>
      </c>
      <c r="T1634" s="109" t="str">
        <f t="shared" si="108"/>
        <v>-</v>
      </c>
      <c r="U1634" s="109" t="str">
        <f t="shared" si="108"/>
        <v>-</v>
      </c>
      <c r="V1634" s="109" t="str">
        <f t="shared" si="108"/>
        <v>-</v>
      </c>
      <c r="W1634" s="109" t="str">
        <f t="shared" si="108"/>
        <v>-</v>
      </c>
      <c r="X1634" s="109" t="str">
        <f t="shared" si="108"/>
        <v>-</v>
      </c>
      <c r="Y1634" s="109" t="str">
        <f t="shared" si="108"/>
        <v>-</v>
      </c>
    </row>
    <row r="1636" spans="1:27">
      <c r="A1636" s="120">
        <f>A1621+1</f>
        <v>44829</v>
      </c>
      <c r="B1636" s="118" t="s">
        <v>513</v>
      </c>
      <c r="C1636" s="118" t="s">
        <v>514</v>
      </c>
      <c r="D1636" s="118" t="s">
        <v>515</v>
      </c>
      <c r="E1636" s="118" t="s">
        <v>516</v>
      </c>
      <c r="F1636" s="118" t="s">
        <v>517</v>
      </c>
      <c r="G1636" s="118" t="s">
        <v>518</v>
      </c>
      <c r="H1636" s="118" t="s">
        <v>519</v>
      </c>
      <c r="I1636" s="118" t="s">
        <v>520</v>
      </c>
      <c r="J1636" s="118" t="s">
        <v>521</v>
      </c>
      <c r="K1636" s="118" t="s">
        <v>522</v>
      </c>
      <c r="L1636" s="118" t="s">
        <v>523</v>
      </c>
      <c r="M1636" s="118" t="s">
        <v>524</v>
      </c>
      <c r="N1636" s="118" t="s">
        <v>525</v>
      </c>
      <c r="O1636" s="118" t="s">
        <v>526</v>
      </c>
      <c r="P1636" s="118" t="s">
        <v>527</v>
      </c>
      <c r="Q1636" s="118" t="s">
        <v>528</v>
      </c>
      <c r="R1636" s="118" t="s">
        <v>529</v>
      </c>
      <c r="S1636" s="118" t="s">
        <v>530</v>
      </c>
      <c r="T1636" s="118" t="s">
        <v>531</v>
      </c>
      <c r="U1636" s="118" t="s">
        <v>532</v>
      </c>
      <c r="V1636" s="118" t="s">
        <v>533</v>
      </c>
      <c r="W1636" s="118" t="s">
        <v>534</v>
      </c>
      <c r="X1636" s="118" t="s">
        <v>535</v>
      </c>
      <c r="Y1636" s="118" t="s">
        <v>536</v>
      </c>
    </row>
    <row r="1637" spans="1:27">
      <c r="A1637" s="108" t="s">
        <v>168</v>
      </c>
      <c r="B1637" s="103"/>
      <c r="C1637" s="103"/>
      <c r="D1637" s="103"/>
      <c r="E1637" s="103"/>
      <c r="F1637" s="103"/>
      <c r="G1637" s="103"/>
      <c r="H1637" s="103"/>
      <c r="I1637" s="103"/>
      <c r="J1637" s="103"/>
      <c r="K1637" s="103"/>
      <c r="L1637" s="103"/>
      <c r="M1637" s="103"/>
      <c r="N1637" s="103"/>
      <c r="O1637" s="103"/>
      <c r="P1637" s="103"/>
      <c r="Q1637" s="103"/>
      <c r="R1637" s="103"/>
      <c r="S1637" s="103"/>
      <c r="T1637" s="103"/>
      <c r="U1637" s="103"/>
      <c r="V1637" s="103"/>
      <c r="W1637" s="103"/>
      <c r="X1637" s="103"/>
      <c r="Y1637" s="103"/>
    </row>
    <row r="1638" spans="1:27">
      <c r="A1638" s="108" t="s">
        <v>174</v>
      </c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3"/>
      <c r="O1638" s="103"/>
      <c r="P1638" s="103"/>
      <c r="Q1638" s="103"/>
      <c r="R1638" s="103"/>
      <c r="S1638" s="103"/>
      <c r="T1638" s="103"/>
      <c r="U1638" s="103"/>
      <c r="V1638" s="103"/>
      <c r="W1638" s="103"/>
      <c r="X1638" s="103"/>
      <c r="Y1638" s="103"/>
    </row>
    <row r="1639" spans="1:27">
      <c r="A1639" s="108" t="s">
        <v>176</v>
      </c>
      <c r="B1639" s="103"/>
      <c r="C1639" s="103"/>
      <c r="D1639" s="103"/>
      <c r="E1639" s="103"/>
      <c r="F1639" s="103"/>
      <c r="G1639" s="103"/>
      <c r="H1639" s="103"/>
      <c r="I1639" s="103"/>
      <c r="J1639" s="103"/>
      <c r="K1639" s="103"/>
      <c r="L1639" s="103"/>
      <c r="M1639" s="103"/>
      <c r="N1639" s="103"/>
      <c r="O1639" s="103"/>
      <c r="P1639" s="103"/>
      <c r="Q1639" s="103"/>
      <c r="R1639" s="103"/>
      <c r="S1639" s="103"/>
      <c r="T1639" s="103"/>
      <c r="U1639" s="103"/>
      <c r="V1639" s="103"/>
      <c r="W1639" s="103"/>
      <c r="X1639" s="103"/>
      <c r="Y1639" s="103"/>
    </row>
    <row r="1640" spans="1:27" ht="21">
      <c r="A1640" s="108" t="s">
        <v>181</v>
      </c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3"/>
      <c r="N1640" s="103"/>
      <c r="O1640" s="103"/>
      <c r="P1640" s="103"/>
      <c r="Q1640" s="103"/>
      <c r="R1640" s="103"/>
      <c r="S1640" s="103"/>
      <c r="T1640" s="103"/>
      <c r="U1640" s="103"/>
      <c r="V1640" s="103"/>
      <c r="W1640" s="103"/>
      <c r="X1640" s="103"/>
      <c r="Y1640" s="103"/>
      <c r="AA1640" s="116" t="s">
        <v>250</v>
      </c>
    </row>
    <row r="1641" spans="1:27">
      <c r="A1641" s="108" t="s">
        <v>184</v>
      </c>
      <c r="B1641" s="103"/>
      <c r="C1641" s="103"/>
      <c r="D1641" s="103"/>
      <c r="E1641" s="103"/>
      <c r="F1641" s="103"/>
      <c r="G1641" s="103"/>
      <c r="H1641" s="103"/>
      <c r="I1641" s="103"/>
      <c r="J1641" s="103"/>
      <c r="K1641" s="103"/>
      <c r="L1641" s="103"/>
      <c r="M1641" s="103"/>
      <c r="N1641" s="103"/>
      <c r="O1641" s="103"/>
      <c r="P1641" s="103"/>
      <c r="Q1641" s="103"/>
      <c r="R1641" s="103"/>
      <c r="S1641" s="103"/>
      <c r="T1641" s="103"/>
      <c r="U1641" s="103"/>
      <c r="V1641" s="103"/>
      <c r="W1641" s="103"/>
      <c r="X1641" s="103"/>
      <c r="Y1641" s="103"/>
      <c r="AA1641" s="271">
        <f>COUNTIF($B1649:$Y1649,"-")</f>
        <v>24</v>
      </c>
    </row>
    <row r="1642" spans="1:27">
      <c r="A1642" s="108" t="s">
        <v>208</v>
      </c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3"/>
      <c r="N1642" s="103"/>
      <c r="O1642" s="103"/>
      <c r="P1642" s="103"/>
      <c r="Q1642" s="103"/>
      <c r="R1642" s="103"/>
      <c r="S1642" s="103"/>
      <c r="T1642" s="103"/>
      <c r="U1642" s="103"/>
      <c r="V1642" s="103"/>
      <c r="W1642" s="103"/>
      <c r="X1642" s="103"/>
      <c r="Y1642" s="103"/>
      <c r="AA1642" s="271"/>
    </row>
    <row r="1643" spans="1:27">
      <c r="A1643" s="108" t="s">
        <v>209</v>
      </c>
      <c r="B1643" s="103"/>
      <c r="C1643" s="103"/>
      <c r="D1643" s="103"/>
      <c r="E1643" s="103"/>
      <c r="F1643" s="103"/>
      <c r="G1643" s="103"/>
      <c r="H1643" s="103"/>
      <c r="I1643" s="103"/>
      <c r="J1643" s="103"/>
      <c r="K1643" s="103"/>
      <c r="L1643" s="103"/>
      <c r="M1643" s="103"/>
      <c r="N1643" s="103"/>
      <c r="O1643" s="103"/>
      <c r="P1643" s="103"/>
      <c r="Q1643" s="103"/>
      <c r="R1643" s="103"/>
      <c r="S1643" s="103"/>
      <c r="T1643" s="103"/>
      <c r="U1643" s="103"/>
      <c r="V1643" s="103"/>
      <c r="W1643" s="103"/>
      <c r="X1643" s="103"/>
      <c r="Y1643" s="103"/>
    </row>
    <row r="1644" spans="1:27">
      <c r="A1644" s="108" t="s">
        <v>198</v>
      </c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3"/>
      <c r="N1644" s="103"/>
      <c r="O1644" s="103"/>
      <c r="P1644" s="103"/>
      <c r="Q1644" s="103"/>
      <c r="R1644" s="103"/>
      <c r="S1644" s="103"/>
      <c r="T1644" s="103"/>
      <c r="U1644" s="103"/>
      <c r="V1644" s="103"/>
      <c r="W1644" s="103"/>
      <c r="X1644" s="103"/>
      <c r="Y1644" s="103"/>
    </row>
    <row r="1645" spans="1:27">
      <c r="A1645" s="108" t="s">
        <v>200</v>
      </c>
      <c r="B1645" s="103"/>
      <c r="C1645" s="103"/>
      <c r="D1645" s="103"/>
      <c r="E1645" s="103"/>
      <c r="F1645" s="103"/>
      <c r="G1645" s="103"/>
      <c r="H1645" s="103"/>
      <c r="I1645" s="103"/>
      <c r="J1645" s="103"/>
      <c r="K1645" s="103"/>
      <c r="L1645" s="103"/>
      <c r="M1645" s="103"/>
      <c r="N1645" s="103"/>
      <c r="O1645" s="103"/>
      <c r="P1645" s="103"/>
      <c r="Q1645" s="103"/>
      <c r="R1645" s="103"/>
      <c r="S1645" s="103"/>
      <c r="T1645" s="103"/>
      <c r="U1645" s="103"/>
      <c r="V1645" s="103"/>
      <c r="W1645" s="103"/>
      <c r="X1645" s="103"/>
      <c r="Y1645" s="103"/>
    </row>
    <row r="1646" spans="1:27">
      <c r="A1646" s="108" t="s">
        <v>201</v>
      </c>
      <c r="B1646" s="103"/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3"/>
      <c r="M1646" s="103"/>
      <c r="N1646" s="103"/>
      <c r="O1646" s="103"/>
      <c r="P1646" s="103"/>
      <c r="Q1646" s="103"/>
      <c r="R1646" s="103"/>
      <c r="S1646" s="103"/>
      <c r="T1646" s="103"/>
      <c r="U1646" s="103"/>
      <c r="V1646" s="103"/>
      <c r="W1646" s="103"/>
      <c r="X1646" s="103"/>
      <c r="Y1646" s="103"/>
    </row>
    <row r="1647" spans="1:27">
      <c r="A1647" s="108" t="s">
        <v>202</v>
      </c>
      <c r="B1647" s="103"/>
      <c r="C1647" s="103"/>
      <c r="D1647" s="103"/>
      <c r="E1647" s="103"/>
      <c r="F1647" s="103"/>
      <c r="G1647" s="103"/>
      <c r="H1647" s="103"/>
      <c r="I1647" s="103"/>
      <c r="J1647" s="103"/>
      <c r="K1647" s="103"/>
      <c r="L1647" s="103"/>
      <c r="M1647" s="103"/>
      <c r="N1647" s="103"/>
      <c r="O1647" s="103"/>
      <c r="P1647" s="103"/>
      <c r="Q1647" s="103"/>
      <c r="R1647" s="103"/>
      <c r="S1647" s="103"/>
      <c r="T1647" s="103"/>
      <c r="U1647" s="103"/>
      <c r="V1647" s="103"/>
      <c r="W1647" s="103"/>
      <c r="X1647" s="103"/>
      <c r="Y1647" s="103"/>
    </row>
    <row r="1648" spans="1:27">
      <c r="A1648" s="108" t="s">
        <v>203</v>
      </c>
    </row>
    <row r="1649" spans="1:27">
      <c r="A1649" s="110" t="s">
        <v>204</v>
      </c>
      <c r="B1649" s="109" t="str">
        <f t="shared" ref="B1649:Y1649" si="109">IF(COUNTA(B1637:B1648)=0,"-",COUNTA(B1637:B1648)/12)</f>
        <v>-</v>
      </c>
      <c r="C1649" s="109" t="str">
        <f t="shared" si="109"/>
        <v>-</v>
      </c>
      <c r="D1649" s="109" t="str">
        <f t="shared" si="109"/>
        <v>-</v>
      </c>
      <c r="E1649" s="109" t="str">
        <f t="shared" si="109"/>
        <v>-</v>
      </c>
      <c r="F1649" s="109" t="str">
        <f t="shared" si="109"/>
        <v>-</v>
      </c>
      <c r="G1649" s="109" t="str">
        <f t="shared" si="109"/>
        <v>-</v>
      </c>
      <c r="H1649" s="109" t="str">
        <f t="shared" si="109"/>
        <v>-</v>
      </c>
      <c r="I1649" s="109" t="str">
        <f t="shared" si="109"/>
        <v>-</v>
      </c>
      <c r="J1649" s="109" t="str">
        <f t="shared" si="109"/>
        <v>-</v>
      </c>
      <c r="K1649" s="109" t="str">
        <f t="shared" si="109"/>
        <v>-</v>
      </c>
      <c r="L1649" s="109" t="str">
        <f t="shared" si="109"/>
        <v>-</v>
      </c>
      <c r="M1649" s="109" t="str">
        <f t="shared" si="109"/>
        <v>-</v>
      </c>
      <c r="N1649" s="109" t="str">
        <f t="shared" si="109"/>
        <v>-</v>
      </c>
      <c r="O1649" s="109" t="str">
        <f t="shared" si="109"/>
        <v>-</v>
      </c>
      <c r="P1649" s="109" t="str">
        <f t="shared" si="109"/>
        <v>-</v>
      </c>
      <c r="Q1649" s="109" t="str">
        <f t="shared" si="109"/>
        <v>-</v>
      </c>
      <c r="R1649" s="109" t="str">
        <f t="shared" si="109"/>
        <v>-</v>
      </c>
      <c r="S1649" s="109" t="str">
        <f t="shared" si="109"/>
        <v>-</v>
      </c>
      <c r="T1649" s="109" t="str">
        <f t="shared" si="109"/>
        <v>-</v>
      </c>
      <c r="U1649" s="109" t="str">
        <f t="shared" si="109"/>
        <v>-</v>
      </c>
      <c r="V1649" s="109" t="str">
        <f t="shared" si="109"/>
        <v>-</v>
      </c>
      <c r="W1649" s="109" t="str">
        <f t="shared" si="109"/>
        <v>-</v>
      </c>
      <c r="X1649" s="109" t="str">
        <f t="shared" si="109"/>
        <v>-</v>
      </c>
      <c r="Y1649" s="109" t="str">
        <f t="shared" si="109"/>
        <v>-</v>
      </c>
    </row>
    <row r="1651" spans="1:27">
      <c r="A1651" s="120">
        <f>A1636+1</f>
        <v>44830</v>
      </c>
      <c r="B1651" s="118" t="s">
        <v>513</v>
      </c>
      <c r="C1651" s="118" t="s">
        <v>514</v>
      </c>
      <c r="D1651" s="118" t="s">
        <v>515</v>
      </c>
      <c r="E1651" s="118" t="s">
        <v>516</v>
      </c>
      <c r="F1651" s="118" t="s">
        <v>517</v>
      </c>
      <c r="G1651" s="118" t="s">
        <v>518</v>
      </c>
      <c r="H1651" s="118" t="s">
        <v>519</v>
      </c>
      <c r="I1651" s="118" t="s">
        <v>520</v>
      </c>
      <c r="J1651" s="118" t="s">
        <v>521</v>
      </c>
      <c r="K1651" s="118" t="s">
        <v>522</v>
      </c>
      <c r="L1651" s="118" t="s">
        <v>523</v>
      </c>
      <c r="M1651" s="118" t="s">
        <v>524</v>
      </c>
      <c r="N1651" s="118" t="s">
        <v>525</v>
      </c>
      <c r="O1651" s="118" t="s">
        <v>526</v>
      </c>
      <c r="P1651" s="118" t="s">
        <v>527</v>
      </c>
      <c r="Q1651" s="118" t="s">
        <v>528</v>
      </c>
      <c r="R1651" s="118" t="s">
        <v>529</v>
      </c>
      <c r="S1651" s="118" t="s">
        <v>530</v>
      </c>
      <c r="T1651" s="118" t="s">
        <v>531</v>
      </c>
      <c r="U1651" s="118" t="s">
        <v>532</v>
      </c>
      <c r="V1651" s="118" t="s">
        <v>533</v>
      </c>
      <c r="W1651" s="118" t="s">
        <v>534</v>
      </c>
      <c r="X1651" s="118" t="s">
        <v>535</v>
      </c>
      <c r="Y1651" s="118" t="s">
        <v>536</v>
      </c>
    </row>
    <row r="1652" spans="1:27">
      <c r="A1652" s="108" t="s">
        <v>168</v>
      </c>
      <c r="B1652" s="103"/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3"/>
      <c r="M1652" s="103"/>
      <c r="N1652" s="103"/>
      <c r="O1652" s="103"/>
      <c r="P1652" s="103"/>
      <c r="Q1652" s="103"/>
      <c r="R1652" s="103"/>
      <c r="S1652" s="103"/>
      <c r="T1652" s="103"/>
      <c r="U1652" s="103"/>
      <c r="V1652" s="103"/>
      <c r="W1652" s="103"/>
      <c r="X1652" s="103"/>
      <c r="Y1652" s="103"/>
    </row>
    <row r="1653" spans="1:27">
      <c r="A1653" s="108" t="s">
        <v>174</v>
      </c>
      <c r="B1653" s="103"/>
      <c r="C1653" s="103"/>
      <c r="D1653" s="103"/>
      <c r="E1653" s="103"/>
      <c r="F1653" s="103"/>
      <c r="G1653" s="103"/>
      <c r="H1653" s="103"/>
      <c r="I1653" s="103"/>
      <c r="J1653" s="103"/>
      <c r="K1653" s="103"/>
      <c r="L1653" s="103"/>
      <c r="M1653" s="103"/>
      <c r="N1653" s="103"/>
      <c r="O1653" s="103"/>
      <c r="P1653" s="103"/>
      <c r="Q1653" s="103"/>
      <c r="R1653" s="103"/>
      <c r="S1653" s="103"/>
      <c r="T1653" s="103"/>
      <c r="U1653" s="103"/>
      <c r="V1653" s="103"/>
      <c r="W1653" s="103"/>
      <c r="X1653" s="103"/>
      <c r="Y1653" s="103"/>
    </row>
    <row r="1654" spans="1:27">
      <c r="A1654" s="108" t="s">
        <v>176</v>
      </c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3"/>
      <c r="M1654" s="103"/>
      <c r="N1654" s="103"/>
      <c r="O1654" s="103"/>
      <c r="P1654" s="103"/>
      <c r="Q1654" s="103"/>
      <c r="R1654" s="103"/>
      <c r="S1654" s="103"/>
      <c r="T1654" s="103"/>
      <c r="U1654" s="103"/>
      <c r="V1654" s="103"/>
      <c r="W1654" s="103"/>
      <c r="X1654" s="103"/>
      <c r="Y1654" s="103"/>
    </row>
    <row r="1655" spans="1:27" ht="21">
      <c r="A1655" s="108" t="s">
        <v>181</v>
      </c>
      <c r="B1655" s="103"/>
      <c r="C1655" s="103"/>
      <c r="D1655" s="103"/>
      <c r="E1655" s="103"/>
      <c r="F1655" s="103"/>
      <c r="G1655" s="103"/>
      <c r="H1655" s="103"/>
      <c r="I1655" s="103"/>
      <c r="J1655" s="103"/>
      <c r="K1655" s="103"/>
      <c r="L1655" s="103"/>
      <c r="M1655" s="103"/>
      <c r="N1655" s="103"/>
      <c r="O1655" s="103"/>
      <c r="P1655" s="103"/>
      <c r="Q1655" s="103"/>
      <c r="R1655" s="103"/>
      <c r="S1655" s="103"/>
      <c r="T1655" s="103"/>
      <c r="U1655" s="103"/>
      <c r="V1655" s="103"/>
      <c r="W1655" s="103"/>
      <c r="X1655" s="103"/>
      <c r="Y1655" s="103"/>
      <c r="AA1655" s="116" t="s">
        <v>250</v>
      </c>
    </row>
    <row r="1656" spans="1:27">
      <c r="A1656" s="108" t="s">
        <v>184</v>
      </c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3"/>
      <c r="M1656" s="103"/>
      <c r="N1656" s="103"/>
      <c r="O1656" s="103"/>
      <c r="P1656" s="103"/>
      <c r="Q1656" s="103"/>
      <c r="R1656" s="103"/>
      <c r="S1656" s="103"/>
      <c r="T1656" s="103"/>
      <c r="U1656" s="103"/>
      <c r="V1656" s="103"/>
      <c r="W1656" s="103"/>
      <c r="X1656" s="103"/>
      <c r="Y1656" s="103"/>
      <c r="AA1656" s="271">
        <f>COUNTIF($B1664:$Y1664,"-")</f>
        <v>24</v>
      </c>
    </row>
    <row r="1657" spans="1:27">
      <c r="A1657" s="108" t="s">
        <v>208</v>
      </c>
      <c r="B1657" s="103"/>
      <c r="C1657" s="103"/>
      <c r="D1657" s="103"/>
      <c r="E1657" s="103"/>
      <c r="F1657" s="103"/>
      <c r="G1657" s="103"/>
      <c r="H1657" s="103"/>
      <c r="I1657" s="103"/>
      <c r="J1657" s="103"/>
      <c r="K1657" s="103"/>
      <c r="L1657" s="103"/>
      <c r="M1657" s="103"/>
      <c r="N1657" s="103"/>
      <c r="O1657" s="103"/>
      <c r="P1657" s="103"/>
      <c r="Q1657" s="103"/>
      <c r="R1657" s="103"/>
      <c r="S1657" s="103"/>
      <c r="T1657" s="103"/>
      <c r="U1657" s="103"/>
      <c r="V1657" s="103"/>
      <c r="W1657" s="103"/>
      <c r="X1657" s="103"/>
      <c r="Y1657" s="103"/>
      <c r="AA1657" s="271"/>
    </row>
    <row r="1658" spans="1:27">
      <c r="A1658" s="108" t="s">
        <v>209</v>
      </c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3"/>
      <c r="M1658" s="103"/>
      <c r="N1658" s="103"/>
      <c r="O1658" s="103"/>
      <c r="P1658" s="103"/>
      <c r="Q1658" s="103"/>
      <c r="R1658" s="103"/>
      <c r="S1658" s="103"/>
      <c r="T1658" s="103"/>
      <c r="U1658" s="103"/>
      <c r="V1658" s="103"/>
      <c r="W1658" s="103"/>
      <c r="X1658" s="103"/>
      <c r="Y1658" s="103"/>
    </row>
    <row r="1659" spans="1:27">
      <c r="A1659" s="108" t="s">
        <v>198</v>
      </c>
      <c r="B1659" s="103"/>
      <c r="C1659" s="103"/>
      <c r="D1659" s="103"/>
      <c r="E1659" s="103"/>
      <c r="F1659" s="103"/>
      <c r="G1659" s="103"/>
      <c r="H1659" s="103"/>
      <c r="I1659" s="103"/>
      <c r="J1659" s="103"/>
      <c r="K1659" s="103"/>
      <c r="L1659" s="103"/>
      <c r="M1659" s="103"/>
      <c r="N1659" s="103"/>
      <c r="O1659" s="103"/>
      <c r="P1659" s="103"/>
      <c r="Q1659" s="103"/>
      <c r="R1659" s="103"/>
      <c r="S1659" s="103"/>
      <c r="T1659" s="103"/>
      <c r="U1659" s="103"/>
      <c r="V1659" s="103"/>
      <c r="W1659" s="103"/>
      <c r="X1659" s="103"/>
      <c r="Y1659" s="103"/>
    </row>
    <row r="1660" spans="1:27">
      <c r="A1660" s="108" t="s">
        <v>200</v>
      </c>
      <c r="B1660" s="103"/>
      <c r="C1660" s="103"/>
      <c r="D1660" s="103"/>
      <c r="E1660" s="103"/>
      <c r="F1660" s="103"/>
      <c r="G1660" s="103"/>
      <c r="H1660" s="103"/>
      <c r="I1660" s="103"/>
      <c r="J1660" s="103"/>
      <c r="K1660" s="103"/>
      <c r="L1660" s="103"/>
      <c r="M1660" s="103"/>
      <c r="N1660" s="103"/>
      <c r="O1660" s="103"/>
      <c r="P1660" s="103"/>
      <c r="Q1660" s="103"/>
      <c r="R1660" s="103"/>
      <c r="S1660" s="103"/>
      <c r="T1660" s="103"/>
      <c r="U1660" s="103"/>
      <c r="V1660" s="103"/>
      <c r="W1660" s="103"/>
      <c r="X1660" s="103"/>
      <c r="Y1660" s="103"/>
    </row>
    <row r="1661" spans="1:27">
      <c r="A1661" s="108" t="s">
        <v>201</v>
      </c>
      <c r="B1661" s="103"/>
      <c r="C1661" s="103"/>
      <c r="D1661" s="103"/>
      <c r="E1661" s="103"/>
      <c r="F1661" s="103"/>
      <c r="G1661" s="103"/>
      <c r="H1661" s="103"/>
      <c r="I1661" s="103"/>
      <c r="J1661" s="103"/>
      <c r="K1661" s="103"/>
      <c r="L1661" s="103"/>
      <c r="M1661" s="103"/>
      <c r="N1661" s="103"/>
      <c r="O1661" s="103"/>
      <c r="P1661" s="103"/>
      <c r="Q1661" s="103"/>
      <c r="R1661" s="103"/>
      <c r="S1661" s="103"/>
      <c r="T1661" s="103"/>
      <c r="U1661" s="103"/>
      <c r="V1661" s="103"/>
      <c r="W1661" s="103"/>
      <c r="X1661" s="103"/>
      <c r="Y1661" s="103"/>
    </row>
    <row r="1662" spans="1:27">
      <c r="A1662" s="108" t="s">
        <v>202</v>
      </c>
      <c r="B1662" s="103"/>
      <c r="C1662" s="103"/>
      <c r="D1662" s="103"/>
      <c r="E1662" s="103"/>
      <c r="F1662" s="103"/>
      <c r="G1662" s="103"/>
      <c r="H1662" s="103"/>
      <c r="I1662" s="103"/>
      <c r="J1662" s="103"/>
      <c r="K1662" s="103"/>
      <c r="L1662" s="103"/>
      <c r="M1662" s="103"/>
      <c r="N1662" s="103"/>
      <c r="O1662" s="103"/>
      <c r="P1662" s="103"/>
      <c r="Q1662" s="103"/>
      <c r="R1662" s="103"/>
      <c r="S1662" s="103"/>
      <c r="T1662" s="103"/>
      <c r="U1662" s="103"/>
      <c r="V1662" s="103"/>
      <c r="W1662" s="103"/>
      <c r="X1662" s="103"/>
      <c r="Y1662" s="103"/>
    </row>
    <row r="1663" spans="1:27">
      <c r="A1663" s="108" t="s">
        <v>203</v>
      </c>
    </row>
    <row r="1664" spans="1:27">
      <c r="A1664" s="110" t="s">
        <v>204</v>
      </c>
      <c r="B1664" s="109" t="str">
        <f t="shared" ref="B1664:Y1664" si="110">IF(COUNTA(B1652:B1663)=0,"-",COUNTA(B1652:B1663)/12)</f>
        <v>-</v>
      </c>
      <c r="C1664" s="109" t="str">
        <f t="shared" si="110"/>
        <v>-</v>
      </c>
      <c r="D1664" s="109" t="str">
        <f t="shared" si="110"/>
        <v>-</v>
      </c>
      <c r="E1664" s="109" t="str">
        <f t="shared" si="110"/>
        <v>-</v>
      </c>
      <c r="F1664" s="109" t="str">
        <f t="shared" si="110"/>
        <v>-</v>
      </c>
      <c r="G1664" s="109" t="str">
        <f t="shared" si="110"/>
        <v>-</v>
      </c>
      <c r="H1664" s="109" t="str">
        <f t="shared" si="110"/>
        <v>-</v>
      </c>
      <c r="I1664" s="109" t="str">
        <f t="shared" si="110"/>
        <v>-</v>
      </c>
      <c r="J1664" s="109" t="str">
        <f t="shared" si="110"/>
        <v>-</v>
      </c>
      <c r="K1664" s="109" t="str">
        <f t="shared" si="110"/>
        <v>-</v>
      </c>
      <c r="L1664" s="109" t="str">
        <f t="shared" si="110"/>
        <v>-</v>
      </c>
      <c r="M1664" s="109" t="str">
        <f t="shared" si="110"/>
        <v>-</v>
      </c>
      <c r="N1664" s="109" t="str">
        <f t="shared" si="110"/>
        <v>-</v>
      </c>
      <c r="O1664" s="109" t="str">
        <f t="shared" si="110"/>
        <v>-</v>
      </c>
      <c r="P1664" s="109" t="str">
        <f t="shared" si="110"/>
        <v>-</v>
      </c>
      <c r="Q1664" s="109" t="str">
        <f t="shared" si="110"/>
        <v>-</v>
      </c>
      <c r="R1664" s="109" t="str">
        <f t="shared" si="110"/>
        <v>-</v>
      </c>
      <c r="S1664" s="109" t="str">
        <f t="shared" si="110"/>
        <v>-</v>
      </c>
      <c r="T1664" s="109" t="str">
        <f t="shared" si="110"/>
        <v>-</v>
      </c>
      <c r="U1664" s="109" t="str">
        <f t="shared" si="110"/>
        <v>-</v>
      </c>
      <c r="V1664" s="109" t="str">
        <f t="shared" si="110"/>
        <v>-</v>
      </c>
      <c r="W1664" s="109" t="str">
        <f t="shared" si="110"/>
        <v>-</v>
      </c>
      <c r="X1664" s="109" t="str">
        <f t="shared" si="110"/>
        <v>-</v>
      </c>
      <c r="Y1664" s="109" t="str">
        <f t="shared" si="110"/>
        <v>-</v>
      </c>
    </row>
    <row r="1666" spans="1:27">
      <c r="A1666" s="120">
        <f>A1651+1</f>
        <v>44831</v>
      </c>
      <c r="B1666" s="118" t="s">
        <v>513</v>
      </c>
      <c r="C1666" s="118" t="s">
        <v>514</v>
      </c>
      <c r="D1666" s="118" t="s">
        <v>515</v>
      </c>
      <c r="E1666" s="118" t="s">
        <v>516</v>
      </c>
      <c r="F1666" s="118" t="s">
        <v>517</v>
      </c>
      <c r="G1666" s="118" t="s">
        <v>518</v>
      </c>
      <c r="H1666" s="118" t="s">
        <v>519</v>
      </c>
      <c r="I1666" s="118" t="s">
        <v>520</v>
      </c>
      <c r="J1666" s="118" t="s">
        <v>521</v>
      </c>
      <c r="K1666" s="118" t="s">
        <v>522</v>
      </c>
      <c r="L1666" s="118" t="s">
        <v>523</v>
      </c>
      <c r="M1666" s="118" t="s">
        <v>524</v>
      </c>
      <c r="N1666" s="118" t="s">
        <v>525</v>
      </c>
      <c r="O1666" s="118" t="s">
        <v>526</v>
      </c>
      <c r="P1666" s="118" t="s">
        <v>527</v>
      </c>
      <c r="Q1666" s="118" t="s">
        <v>528</v>
      </c>
      <c r="R1666" s="118" t="s">
        <v>529</v>
      </c>
      <c r="S1666" s="118" t="s">
        <v>530</v>
      </c>
      <c r="T1666" s="118" t="s">
        <v>531</v>
      </c>
      <c r="U1666" s="118" t="s">
        <v>532</v>
      </c>
      <c r="V1666" s="118" t="s">
        <v>533</v>
      </c>
      <c r="W1666" s="118" t="s">
        <v>534</v>
      </c>
      <c r="X1666" s="118" t="s">
        <v>535</v>
      </c>
      <c r="Y1666" s="118" t="s">
        <v>536</v>
      </c>
    </row>
    <row r="1667" spans="1:27">
      <c r="A1667" s="108" t="s">
        <v>168</v>
      </c>
      <c r="B1667" s="103"/>
      <c r="C1667" s="103"/>
      <c r="D1667" s="103"/>
      <c r="E1667" s="103"/>
      <c r="F1667" s="103"/>
      <c r="G1667" s="103"/>
      <c r="H1667" s="103"/>
      <c r="I1667" s="103"/>
      <c r="J1667" s="103"/>
      <c r="K1667" s="103"/>
      <c r="L1667" s="103"/>
      <c r="M1667" s="103"/>
      <c r="N1667" s="103"/>
      <c r="O1667" s="103"/>
      <c r="P1667" s="103"/>
      <c r="Q1667" s="103"/>
      <c r="R1667" s="103"/>
      <c r="S1667" s="103"/>
      <c r="T1667" s="103"/>
      <c r="U1667" s="103"/>
      <c r="V1667" s="103"/>
      <c r="W1667" s="103"/>
      <c r="X1667" s="103"/>
      <c r="Y1667" s="103"/>
    </row>
    <row r="1668" spans="1:27">
      <c r="A1668" s="108" t="s">
        <v>174</v>
      </c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3"/>
      <c r="O1668" s="103"/>
      <c r="P1668" s="103"/>
      <c r="Q1668" s="103"/>
      <c r="R1668" s="103"/>
      <c r="S1668" s="103"/>
      <c r="T1668" s="103"/>
      <c r="U1668" s="103"/>
      <c r="V1668" s="103"/>
      <c r="W1668" s="103"/>
      <c r="X1668" s="103"/>
      <c r="Y1668" s="103"/>
    </row>
    <row r="1669" spans="1:27">
      <c r="A1669" s="108" t="s">
        <v>176</v>
      </c>
      <c r="B1669" s="103"/>
      <c r="C1669" s="103"/>
      <c r="D1669" s="103"/>
      <c r="E1669" s="103"/>
      <c r="F1669" s="103"/>
      <c r="G1669" s="103"/>
      <c r="H1669" s="103"/>
      <c r="I1669" s="103"/>
      <c r="J1669" s="103"/>
      <c r="K1669" s="103"/>
      <c r="L1669" s="103"/>
      <c r="M1669" s="103"/>
      <c r="N1669" s="103"/>
      <c r="O1669" s="103"/>
      <c r="P1669" s="103"/>
      <c r="Q1669" s="103"/>
      <c r="R1669" s="103"/>
      <c r="S1669" s="103"/>
      <c r="T1669" s="103"/>
      <c r="U1669" s="103"/>
      <c r="V1669" s="103"/>
      <c r="W1669" s="103"/>
      <c r="X1669" s="103"/>
      <c r="Y1669" s="103"/>
    </row>
    <row r="1670" spans="1:27" ht="21">
      <c r="A1670" s="108" t="s">
        <v>181</v>
      </c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3"/>
      <c r="N1670" s="103"/>
      <c r="O1670" s="103"/>
      <c r="P1670" s="103"/>
      <c r="Q1670" s="103"/>
      <c r="R1670" s="103"/>
      <c r="S1670" s="103"/>
      <c r="T1670" s="103"/>
      <c r="U1670" s="103"/>
      <c r="V1670" s="103"/>
      <c r="W1670" s="103"/>
      <c r="X1670" s="103"/>
      <c r="Y1670" s="103"/>
      <c r="AA1670" s="116" t="s">
        <v>250</v>
      </c>
    </row>
    <row r="1671" spans="1:27">
      <c r="A1671" s="108" t="s">
        <v>184</v>
      </c>
      <c r="B1671" s="103"/>
      <c r="C1671" s="103"/>
      <c r="D1671" s="103"/>
      <c r="E1671" s="103"/>
      <c r="F1671" s="103"/>
      <c r="G1671" s="103"/>
      <c r="H1671" s="103"/>
      <c r="I1671" s="103"/>
      <c r="J1671" s="103"/>
      <c r="K1671" s="103"/>
      <c r="L1671" s="103"/>
      <c r="M1671" s="103"/>
      <c r="N1671" s="103"/>
      <c r="O1671" s="103"/>
      <c r="P1671" s="103"/>
      <c r="Q1671" s="103"/>
      <c r="R1671" s="103"/>
      <c r="S1671" s="103"/>
      <c r="T1671" s="103"/>
      <c r="U1671" s="103"/>
      <c r="V1671" s="103"/>
      <c r="W1671" s="103"/>
      <c r="X1671" s="103"/>
      <c r="Y1671" s="103"/>
      <c r="AA1671" s="271">
        <f>COUNTIF($B1679:$Y1679,"-")</f>
        <v>24</v>
      </c>
    </row>
    <row r="1672" spans="1:27">
      <c r="A1672" s="108" t="s">
        <v>208</v>
      </c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3"/>
      <c r="N1672" s="103"/>
      <c r="O1672" s="103"/>
      <c r="P1672" s="103"/>
      <c r="Q1672" s="103"/>
      <c r="R1672" s="103"/>
      <c r="S1672" s="103"/>
      <c r="T1672" s="103"/>
      <c r="U1672" s="103"/>
      <c r="V1672" s="103"/>
      <c r="W1672" s="103"/>
      <c r="X1672" s="103"/>
      <c r="Y1672" s="103"/>
      <c r="AA1672" s="271"/>
    </row>
    <row r="1673" spans="1:27">
      <c r="A1673" s="108" t="s">
        <v>209</v>
      </c>
      <c r="B1673" s="103"/>
      <c r="C1673" s="103"/>
      <c r="D1673" s="103"/>
      <c r="E1673" s="103"/>
      <c r="F1673" s="103"/>
      <c r="G1673" s="103"/>
      <c r="H1673" s="103"/>
      <c r="I1673" s="103"/>
      <c r="J1673" s="103"/>
      <c r="K1673" s="103"/>
      <c r="L1673" s="103"/>
      <c r="M1673" s="103"/>
      <c r="N1673" s="103"/>
      <c r="O1673" s="103"/>
      <c r="P1673" s="103"/>
      <c r="Q1673" s="103"/>
      <c r="R1673" s="103"/>
      <c r="S1673" s="103"/>
      <c r="T1673" s="103"/>
      <c r="U1673" s="103"/>
      <c r="V1673" s="103"/>
      <c r="W1673" s="103"/>
      <c r="X1673" s="103"/>
      <c r="Y1673" s="103"/>
    </row>
    <row r="1674" spans="1:27">
      <c r="A1674" s="108" t="s">
        <v>198</v>
      </c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3"/>
      <c r="O1674" s="103"/>
      <c r="P1674" s="103"/>
      <c r="Q1674" s="103"/>
      <c r="R1674" s="103"/>
      <c r="S1674" s="103"/>
      <c r="T1674" s="103"/>
      <c r="U1674" s="103"/>
      <c r="V1674" s="103"/>
      <c r="W1674" s="103"/>
      <c r="X1674" s="103"/>
      <c r="Y1674" s="103"/>
    </row>
    <row r="1675" spans="1:27">
      <c r="A1675" s="108" t="s">
        <v>200</v>
      </c>
      <c r="B1675" s="103"/>
      <c r="C1675" s="103"/>
      <c r="D1675" s="103"/>
      <c r="E1675" s="103"/>
      <c r="F1675" s="103"/>
      <c r="G1675" s="103"/>
      <c r="H1675" s="103"/>
      <c r="I1675" s="103"/>
      <c r="J1675" s="103"/>
      <c r="K1675" s="103"/>
      <c r="L1675" s="103"/>
      <c r="M1675" s="103"/>
      <c r="N1675" s="103"/>
      <c r="O1675" s="103"/>
      <c r="P1675" s="103"/>
      <c r="Q1675" s="103"/>
      <c r="R1675" s="103"/>
      <c r="S1675" s="103"/>
      <c r="T1675" s="103"/>
      <c r="U1675" s="103"/>
      <c r="V1675" s="103"/>
      <c r="W1675" s="103"/>
      <c r="X1675" s="103"/>
      <c r="Y1675" s="103"/>
    </row>
    <row r="1676" spans="1:27">
      <c r="A1676" s="108" t="s">
        <v>201</v>
      </c>
      <c r="B1676" s="103"/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3"/>
      <c r="M1676" s="103"/>
      <c r="N1676" s="103"/>
      <c r="O1676" s="103"/>
      <c r="P1676" s="103"/>
      <c r="Q1676" s="103"/>
      <c r="R1676" s="103"/>
      <c r="S1676" s="103"/>
      <c r="T1676" s="103"/>
      <c r="U1676" s="103"/>
      <c r="V1676" s="103"/>
      <c r="W1676" s="103"/>
      <c r="X1676" s="103"/>
      <c r="Y1676" s="103"/>
    </row>
    <row r="1677" spans="1:27">
      <c r="A1677" s="108" t="s">
        <v>202</v>
      </c>
      <c r="B1677" s="103"/>
      <c r="C1677" s="103"/>
      <c r="D1677" s="103"/>
      <c r="E1677" s="103"/>
      <c r="F1677" s="103"/>
      <c r="G1677" s="103"/>
      <c r="H1677" s="103"/>
      <c r="I1677" s="103"/>
      <c r="J1677" s="103"/>
      <c r="K1677" s="103"/>
      <c r="L1677" s="103"/>
      <c r="M1677" s="103"/>
      <c r="N1677" s="103"/>
      <c r="O1677" s="103"/>
      <c r="P1677" s="103"/>
      <c r="Q1677" s="103"/>
      <c r="R1677" s="103"/>
      <c r="S1677" s="103"/>
      <c r="T1677" s="103"/>
      <c r="U1677" s="103"/>
      <c r="V1677" s="103"/>
      <c r="W1677" s="103"/>
      <c r="X1677" s="103"/>
      <c r="Y1677" s="103"/>
    </row>
    <row r="1678" spans="1:27">
      <c r="A1678" s="108" t="s">
        <v>203</v>
      </c>
    </row>
    <row r="1679" spans="1:27">
      <c r="A1679" s="110" t="s">
        <v>204</v>
      </c>
      <c r="B1679" s="109" t="str">
        <f t="shared" ref="B1679:Y1679" si="111">IF(COUNTA(B1667:B1678)=0,"-",COUNTA(B1667:B1678)/12)</f>
        <v>-</v>
      </c>
      <c r="C1679" s="109" t="str">
        <f t="shared" si="111"/>
        <v>-</v>
      </c>
      <c r="D1679" s="109" t="str">
        <f t="shared" si="111"/>
        <v>-</v>
      </c>
      <c r="E1679" s="109" t="str">
        <f t="shared" si="111"/>
        <v>-</v>
      </c>
      <c r="F1679" s="109" t="str">
        <f t="shared" si="111"/>
        <v>-</v>
      </c>
      <c r="G1679" s="109" t="str">
        <f t="shared" si="111"/>
        <v>-</v>
      </c>
      <c r="H1679" s="109" t="str">
        <f t="shared" si="111"/>
        <v>-</v>
      </c>
      <c r="I1679" s="109" t="str">
        <f t="shared" si="111"/>
        <v>-</v>
      </c>
      <c r="J1679" s="109" t="str">
        <f t="shared" si="111"/>
        <v>-</v>
      </c>
      <c r="K1679" s="109" t="str">
        <f t="shared" si="111"/>
        <v>-</v>
      </c>
      <c r="L1679" s="109" t="str">
        <f t="shared" si="111"/>
        <v>-</v>
      </c>
      <c r="M1679" s="109" t="str">
        <f t="shared" si="111"/>
        <v>-</v>
      </c>
      <c r="N1679" s="109" t="str">
        <f t="shared" si="111"/>
        <v>-</v>
      </c>
      <c r="O1679" s="109" t="str">
        <f t="shared" si="111"/>
        <v>-</v>
      </c>
      <c r="P1679" s="109" t="str">
        <f t="shared" si="111"/>
        <v>-</v>
      </c>
      <c r="Q1679" s="109" t="str">
        <f t="shared" si="111"/>
        <v>-</v>
      </c>
      <c r="R1679" s="109" t="str">
        <f t="shared" si="111"/>
        <v>-</v>
      </c>
      <c r="S1679" s="109" t="str">
        <f t="shared" si="111"/>
        <v>-</v>
      </c>
      <c r="T1679" s="109" t="str">
        <f t="shared" si="111"/>
        <v>-</v>
      </c>
      <c r="U1679" s="109" t="str">
        <f t="shared" si="111"/>
        <v>-</v>
      </c>
      <c r="V1679" s="109" t="str">
        <f t="shared" si="111"/>
        <v>-</v>
      </c>
      <c r="W1679" s="109" t="str">
        <f t="shared" si="111"/>
        <v>-</v>
      </c>
      <c r="X1679" s="109" t="str">
        <f t="shared" si="111"/>
        <v>-</v>
      </c>
      <c r="Y1679" s="109" t="str">
        <f t="shared" si="111"/>
        <v>-</v>
      </c>
    </row>
    <row r="1681" spans="1:27">
      <c r="A1681" s="120">
        <f>A1666+1</f>
        <v>44832</v>
      </c>
      <c r="B1681" s="118" t="s">
        <v>513</v>
      </c>
      <c r="C1681" s="118" t="s">
        <v>514</v>
      </c>
      <c r="D1681" s="118" t="s">
        <v>515</v>
      </c>
      <c r="E1681" s="118" t="s">
        <v>516</v>
      </c>
      <c r="F1681" s="118" t="s">
        <v>517</v>
      </c>
      <c r="G1681" s="118" t="s">
        <v>518</v>
      </c>
      <c r="H1681" s="118" t="s">
        <v>519</v>
      </c>
      <c r="I1681" s="118" t="s">
        <v>520</v>
      </c>
      <c r="J1681" s="118" t="s">
        <v>521</v>
      </c>
      <c r="K1681" s="118" t="s">
        <v>522</v>
      </c>
      <c r="L1681" s="118" t="s">
        <v>523</v>
      </c>
      <c r="M1681" s="118" t="s">
        <v>524</v>
      </c>
      <c r="N1681" s="118" t="s">
        <v>525</v>
      </c>
      <c r="O1681" s="118" t="s">
        <v>526</v>
      </c>
      <c r="P1681" s="118" t="s">
        <v>527</v>
      </c>
      <c r="Q1681" s="118" t="s">
        <v>528</v>
      </c>
      <c r="R1681" s="118" t="s">
        <v>529</v>
      </c>
      <c r="S1681" s="118" t="s">
        <v>530</v>
      </c>
      <c r="T1681" s="118" t="s">
        <v>531</v>
      </c>
      <c r="U1681" s="118" t="s">
        <v>532</v>
      </c>
      <c r="V1681" s="118" t="s">
        <v>533</v>
      </c>
      <c r="W1681" s="118" t="s">
        <v>534</v>
      </c>
      <c r="X1681" s="118" t="s">
        <v>535</v>
      </c>
      <c r="Y1681" s="118" t="s">
        <v>536</v>
      </c>
    </row>
    <row r="1682" spans="1:27">
      <c r="A1682" s="108" t="s">
        <v>168</v>
      </c>
      <c r="B1682" s="103"/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3"/>
      <c r="M1682" s="103"/>
      <c r="N1682" s="103"/>
      <c r="O1682" s="103"/>
      <c r="P1682" s="103"/>
      <c r="Q1682" s="103"/>
      <c r="R1682" s="103"/>
      <c r="S1682" s="103"/>
      <c r="T1682" s="103"/>
      <c r="U1682" s="103"/>
      <c r="V1682" s="103"/>
      <c r="W1682" s="103"/>
      <c r="X1682" s="103"/>
      <c r="Y1682" s="103"/>
    </row>
    <row r="1683" spans="1:27">
      <c r="A1683" s="108" t="s">
        <v>174</v>
      </c>
      <c r="B1683" s="103"/>
      <c r="C1683" s="103"/>
      <c r="D1683" s="103"/>
      <c r="E1683" s="103"/>
      <c r="F1683" s="103"/>
      <c r="G1683" s="103"/>
      <c r="H1683" s="103"/>
      <c r="I1683" s="103"/>
      <c r="J1683" s="103"/>
      <c r="K1683" s="103"/>
      <c r="L1683" s="103"/>
      <c r="M1683" s="103"/>
      <c r="N1683" s="103"/>
      <c r="O1683" s="103"/>
      <c r="P1683" s="103"/>
      <c r="Q1683" s="103"/>
      <c r="R1683" s="103"/>
      <c r="S1683" s="103"/>
      <c r="T1683" s="103"/>
      <c r="U1683" s="103"/>
      <c r="V1683" s="103"/>
      <c r="W1683" s="103"/>
      <c r="X1683" s="103"/>
      <c r="Y1683" s="103"/>
    </row>
    <row r="1684" spans="1:27">
      <c r="A1684" s="108" t="s">
        <v>176</v>
      </c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3"/>
      <c r="M1684" s="103"/>
      <c r="N1684" s="103"/>
      <c r="O1684" s="103"/>
      <c r="P1684" s="103"/>
      <c r="Q1684" s="103"/>
      <c r="R1684" s="103"/>
      <c r="S1684" s="103"/>
      <c r="T1684" s="103"/>
      <c r="U1684" s="103"/>
      <c r="V1684" s="103"/>
      <c r="W1684" s="103"/>
      <c r="X1684" s="103"/>
      <c r="Y1684" s="103"/>
    </row>
    <row r="1685" spans="1:27" ht="21">
      <c r="A1685" s="108" t="s">
        <v>181</v>
      </c>
      <c r="B1685" s="103"/>
      <c r="C1685" s="103"/>
      <c r="D1685" s="103"/>
      <c r="E1685" s="103"/>
      <c r="F1685" s="103"/>
      <c r="G1685" s="103"/>
      <c r="H1685" s="103"/>
      <c r="I1685" s="103"/>
      <c r="J1685" s="103"/>
      <c r="K1685" s="103"/>
      <c r="L1685" s="103"/>
      <c r="M1685" s="103"/>
      <c r="N1685" s="103"/>
      <c r="O1685" s="103"/>
      <c r="P1685" s="103"/>
      <c r="Q1685" s="103"/>
      <c r="R1685" s="103"/>
      <c r="S1685" s="103"/>
      <c r="T1685" s="103"/>
      <c r="U1685" s="103"/>
      <c r="V1685" s="103"/>
      <c r="W1685" s="103"/>
      <c r="X1685" s="103"/>
      <c r="Y1685" s="103"/>
      <c r="AA1685" s="116" t="s">
        <v>250</v>
      </c>
    </row>
    <row r="1686" spans="1:27">
      <c r="A1686" s="108" t="s">
        <v>184</v>
      </c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3"/>
      <c r="M1686" s="103"/>
      <c r="N1686" s="103"/>
      <c r="O1686" s="103"/>
      <c r="P1686" s="103"/>
      <c r="Q1686" s="103"/>
      <c r="R1686" s="103"/>
      <c r="S1686" s="103"/>
      <c r="T1686" s="103"/>
      <c r="U1686" s="103"/>
      <c r="V1686" s="103"/>
      <c r="W1686" s="103"/>
      <c r="X1686" s="103"/>
      <c r="Y1686" s="103"/>
      <c r="AA1686" s="271">
        <f>COUNTIF($B1694:$Y1694,"-")</f>
        <v>24</v>
      </c>
    </row>
    <row r="1687" spans="1:27">
      <c r="A1687" s="108" t="s">
        <v>208</v>
      </c>
      <c r="B1687" s="103"/>
      <c r="C1687" s="103"/>
      <c r="D1687" s="103"/>
      <c r="E1687" s="103"/>
      <c r="F1687" s="103"/>
      <c r="G1687" s="103"/>
      <c r="H1687" s="103"/>
      <c r="I1687" s="103"/>
      <c r="J1687" s="103"/>
      <c r="K1687" s="103"/>
      <c r="L1687" s="103"/>
      <c r="M1687" s="103"/>
      <c r="N1687" s="103"/>
      <c r="O1687" s="103"/>
      <c r="P1687" s="103"/>
      <c r="Q1687" s="103"/>
      <c r="R1687" s="103"/>
      <c r="S1687" s="103"/>
      <c r="T1687" s="103"/>
      <c r="U1687" s="103"/>
      <c r="V1687" s="103"/>
      <c r="W1687" s="103"/>
      <c r="X1687" s="103"/>
      <c r="Y1687" s="103"/>
      <c r="AA1687" s="271"/>
    </row>
    <row r="1688" spans="1:27">
      <c r="A1688" s="108" t="s">
        <v>209</v>
      </c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3"/>
      <c r="M1688" s="103"/>
      <c r="N1688" s="103"/>
      <c r="O1688" s="103"/>
      <c r="P1688" s="103"/>
      <c r="Q1688" s="103"/>
      <c r="R1688" s="103"/>
      <c r="S1688" s="103"/>
      <c r="T1688" s="103"/>
      <c r="U1688" s="103"/>
      <c r="V1688" s="103"/>
      <c r="W1688" s="103"/>
      <c r="X1688" s="103"/>
      <c r="Y1688" s="103"/>
    </row>
    <row r="1689" spans="1:27">
      <c r="A1689" s="108" t="s">
        <v>198</v>
      </c>
      <c r="B1689" s="103"/>
      <c r="C1689" s="103"/>
      <c r="D1689" s="103"/>
      <c r="E1689" s="103"/>
      <c r="F1689" s="103"/>
      <c r="G1689" s="103"/>
      <c r="H1689" s="103"/>
      <c r="I1689" s="103"/>
      <c r="J1689" s="103"/>
      <c r="K1689" s="103"/>
      <c r="L1689" s="103"/>
      <c r="M1689" s="103"/>
      <c r="N1689" s="103"/>
      <c r="O1689" s="103"/>
      <c r="P1689" s="103"/>
      <c r="Q1689" s="103"/>
      <c r="R1689" s="103"/>
      <c r="S1689" s="103"/>
      <c r="T1689" s="103"/>
      <c r="U1689" s="103"/>
      <c r="V1689" s="103"/>
      <c r="W1689" s="103"/>
      <c r="X1689" s="103"/>
      <c r="Y1689" s="103"/>
    </row>
    <row r="1690" spans="1:27">
      <c r="A1690" s="108" t="s">
        <v>200</v>
      </c>
      <c r="B1690" s="103"/>
      <c r="C1690" s="103"/>
      <c r="D1690" s="103"/>
      <c r="E1690" s="103"/>
      <c r="F1690" s="103"/>
      <c r="G1690" s="103"/>
      <c r="H1690" s="103"/>
      <c r="I1690" s="103"/>
      <c r="J1690" s="103"/>
      <c r="K1690" s="103"/>
      <c r="L1690" s="103"/>
      <c r="M1690" s="103"/>
      <c r="N1690" s="103"/>
      <c r="O1690" s="103"/>
      <c r="P1690" s="103"/>
      <c r="Q1690" s="103"/>
      <c r="R1690" s="103"/>
      <c r="S1690" s="103"/>
      <c r="T1690" s="103"/>
      <c r="U1690" s="103"/>
      <c r="V1690" s="103"/>
      <c r="W1690" s="103"/>
      <c r="X1690" s="103"/>
      <c r="Y1690" s="103"/>
    </row>
    <row r="1691" spans="1:27">
      <c r="A1691" s="108" t="s">
        <v>201</v>
      </c>
      <c r="B1691" s="103"/>
      <c r="C1691" s="103"/>
      <c r="D1691" s="103"/>
      <c r="E1691" s="103"/>
      <c r="F1691" s="103"/>
      <c r="G1691" s="103"/>
      <c r="H1691" s="103"/>
      <c r="I1691" s="103"/>
      <c r="J1691" s="103"/>
      <c r="K1691" s="103"/>
      <c r="L1691" s="103"/>
      <c r="M1691" s="103"/>
      <c r="N1691" s="103"/>
      <c r="O1691" s="103"/>
      <c r="P1691" s="103"/>
      <c r="Q1691" s="103"/>
      <c r="R1691" s="103"/>
      <c r="S1691" s="103"/>
      <c r="T1691" s="103"/>
      <c r="U1691" s="103"/>
      <c r="V1691" s="103"/>
      <c r="W1691" s="103"/>
      <c r="X1691" s="103"/>
      <c r="Y1691" s="103"/>
    </row>
    <row r="1692" spans="1:27">
      <c r="A1692" s="108" t="s">
        <v>202</v>
      </c>
      <c r="B1692" s="103"/>
      <c r="C1692" s="103"/>
      <c r="D1692" s="103"/>
      <c r="E1692" s="103"/>
      <c r="F1692" s="103"/>
      <c r="G1692" s="103"/>
      <c r="H1692" s="103"/>
      <c r="I1692" s="103"/>
      <c r="J1692" s="103"/>
      <c r="K1692" s="103"/>
      <c r="L1692" s="103"/>
      <c r="M1692" s="103"/>
      <c r="N1692" s="103"/>
      <c r="O1692" s="103"/>
      <c r="P1692" s="103"/>
      <c r="Q1692" s="103"/>
      <c r="R1692" s="103"/>
      <c r="S1692" s="103"/>
      <c r="T1692" s="103"/>
      <c r="U1692" s="103"/>
      <c r="V1692" s="103"/>
      <c r="W1692" s="103"/>
      <c r="X1692" s="103"/>
      <c r="Y1692" s="103"/>
    </row>
    <row r="1693" spans="1:27">
      <c r="A1693" s="108" t="s">
        <v>203</v>
      </c>
    </row>
    <row r="1694" spans="1:27">
      <c r="A1694" s="110" t="s">
        <v>204</v>
      </c>
      <c r="B1694" s="109" t="str">
        <f t="shared" ref="B1694:Y1694" si="112">IF(COUNTA(B1682:B1693)=0,"-",COUNTA(B1682:B1693)/12)</f>
        <v>-</v>
      </c>
      <c r="C1694" s="109" t="str">
        <f t="shared" si="112"/>
        <v>-</v>
      </c>
      <c r="D1694" s="109" t="str">
        <f t="shared" si="112"/>
        <v>-</v>
      </c>
      <c r="E1694" s="109" t="str">
        <f t="shared" si="112"/>
        <v>-</v>
      </c>
      <c r="F1694" s="109" t="str">
        <f t="shared" si="112"/>
        <v>-</v>
      </c>
      <c r="G1694" s="109" t="str">
        <f t="shared" si="112"/>
        <v>-</v>
      </c>
      <c r="H1694" s="109" t="str">
        <f t="shared" si="112"/>
        <v>-</v>
      </c>
      <c r="I1694" s="109" t="str">
        <f t="shared" si="112"/>
        <v>-</v>
      </c>
      <c r="J1694" s="109" t="str">
        <f t="shared" si="112"/>
        <v>-</v>
      </c>
      <c r="K1694" s="109" t="str">
        <f t="shared" si="112"/>
        <v>-</v>
      </c>
      <c r="L1694" s="109" t="str">
        <f t="shared" si="112"/>
        <v>-</v>
      </c>
      <c r="M1694" s="109" t="str">
        <f t="shared" si="112"/>
        <v>-</v>
      </c>
      <c r="N1694" s="109" t="str">
        <f t="shared" si="112"/>
        <v>-</v>
      </c>
      <c r="O1694" s="109" t="str">
        <f t="shared" si="112"/>
        <v>-</v>
      </c>
      <c r="P1694" s="109" t="str">
        <f t="shared" si="112"/>
        <v>-</v>
      </c>
      <c r="Q1694" s="109" t="str">
        <f t="shared" si="112"/>
        <v>-</v>
      </c>
      <c r="R1694" s="109" t="str">
        <f t="shared" si="112"/>
        <v>-</v>
      </c>
      <c r="S1694" s="109" t="str">
        <f t="shared" si="112"/>
        <v>-</v>
      </c>
      <c r="T1694" s="109" t="str">
        <f t="shared" si="112"/>
        <v>-</v>
      </c>
      <c r="U1694" s="109" t="str">
        <f t="shared" si="112"/>
        <v>-</v>
      </c>
      <c r="V1694" s="109" t="str">
        <f t="shared" si="112"/>
        <v>-</v>
      </c>
      <c r="W1694" s="109" t="str">
        <f t="shared" si="112"/>
        <v>-</v>
      </c>
      <c r="X1694" s="109" t="str">
        <f t="shared" si="112"/>
        <v>-</v>
      </c>
      <c r="Y1694" s="109" t="str">
        <f t="shared" si="112"/>
        <v>-</v>
      </c>
    </row>
    <row r="1696" spans="1:27">
      <c r="A1696" s="120">
        <f>A1681+1</f>
        <v>44833</v>
      </c>
      <c r="B1696" s="118" t="s">
        <v>513</v>
      </c>
      <c r="C1696" s="118" t="s">
        <v>514</v>
      </c>
      <c r="D1696" s="118" t="s">
        <v>515</v>
      </c>
      <c r="E1696" s="118" t="s">
        <v>516</v>
      </c>
      <c r="F1696" s="118" t="s">
        <v>517</v>
      </c>
      <c r="G1696" s="118" t="s">
        <v>518</v>
      </c>
      <c r="H1696" s="118" t="s">
        <v>519</v>
      </c>
      <c r="I1696" s="118" t="s">
        <v>520</v>
      </c>
      <c r="J1696" s="118" t="s">
        <v>521</v>
      </c>
      <c r="K1696" s="118" t="s">
        <v>522</v>
      </c>
      <c r="L1696" s="118" t="s">
        <v>523</v>
      </c>
      <c r="M1696" s="118" t="s">
        <v>524</v>
      </c>
      <c r="N1696" s="118" t="s">
        <v>525</v>
      </c>
      <c r="O1696" s="118" t="s">
        <v>526</v>
      </c>
      <c r="P1696" s="118" t="s">
        <v>527</v>
      </c>
      <c r="Q1696" s="118" t="s">
        <v>528</v>
      </c>
      <c r="R1696" s="118" t="s">
        <v>529</v>
      </c>
      <c r="S1696" s="118" t="s">
        <v>530</v>
      </c>
      <c r="T1696" s="118" t="s">
        <v>531</v>
      </c>
      <c r="U1696" s="118" t="s">
        <v>532</v>
      </c>
      <c r="V1696" s="118" t="s">
        <v>533</v>
      </c>
      <c r="W1696" s="118" t="s">
        <v>534</v>
      </c>
      <c r="X1696" s="118" t="s">
        <v>535</v>
      </c>
      <c r="Y1696" s="118" t="s">
        <v>536</v>
      </c>
    </row>
    <row r="1697" spans="1:27">
      <c r="A1697" s="108" t="s">
        <v>168</v>
      </c>
      <c r="B1697" s="103"/>
      <c r="C1697" s="103"/>
      <c r="D1697" s="103"/>
      <c r="E1697" s="103"/>
      <c r="F1697" s="103"/>
      <c r="G1697" s="103"/>
      <c r="H1697" s="103"/>
      <c r="I1697" s="103"/>
      <c r="J1697" s="103"/>
      <c r="K1697" s="103"/>
      <c r="L1697" s="103"/>
      <c r="M1697" s="103"/>
      <c r="N1697" s="103"/>
      <c r="O1697" s="103"/>
      <c r="P1697" s="103"/>
      <c r="Q1697" s="103"/>
      <c r="R1697" s="103"/>
      <c r="S1697" s="103"/>
      <c r="T1697" s="103"/>
      <c r="U1697" s="103"/>
      <c r="V1697" s="103"/>
      <c r="W1697" s="103"/>
      <c r="X1697" s="103"/>
      <c r="Y1697" s="103"/>
    </row>
    <row r="1698" spans="1:27">
      <c r="A1698" s="108" t="s">
        <v>174</v>
      </c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3"/>
      <c r="N1698" s="103"/>
      <c r="O1698" s="103"/>
      <c r="P1698" s="103"/>
      <c r="Q1698" s="103"/>
      <c r="R1698" s="103"/>
      <c r="S1698" s="103"/>
      <c r="T1698" s="103"/>
      <c r="U1698" s="103"/>
      <c r="V1698" s="103"/>
      <c r="W1698" s="103"/>
      <c r="X1698" s="103"/>
      <c r="Y1698" s="103"/>
    </row>
    <row r="1699" spans="1:27">
      <c r="A1699" s="108" t="s">
        <v>176</v>
      </c>
      <c r="B1699" s="103"/>
      <c r="C1699" s="103"/>
      <c r="D1699" s="103"/>
      <c r="E1699" s="103"/>
      <c r="F1699" s="103"/>
      <c r="G1699" s="103"/>
      <c r="H1699" s="103"/>
      <c r="I1699" s="103"/>
      <c r="J1699" s="103"/>
      <c r="K1699" s="103"/>
      <c r="L1699" s="103"/>
      <c r="M1699" s="103"/>
      <c r="N1699" s="103"/>
      <c r="O1699" s="103"/>
      <c r="P1699" s="103"/>
      <c r="Q1699" s="103"/>
      <c r="R1699" s="103"/>
      <c r="S1699" s="103"/>
      <c r="T1699" s="103"/>
      <c r="U1699" s="103"/>
      <c r="V1699" s="103"/>
      <c r="W1699" s="103"/>
      <c r="X1699" s="103"/>
      <c r="Y1699" s="103"/>
    </row>
    <row r="1700" spans="1:27" ht="21">
      <c r="A1700" s="108" t="s">
        <v>181</v>
      </c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3"/>
      <c r="N1700" s="103"/>
      <c r="O1700" s="103"/>
      <c r="P1700" s="103"/>
      <c r="Q1700" s="103"/>
      <c r="R1700" s="103"/>
      <c r="S1700" s="103"/>
      <c r="T1700" s="103"/>
      <c r="U1700" s="103"/>
      <c r="V1700" s="103"/>
      <c r="W1700" s="103"/>
      <c r="X1700" s="103"/>
      <c r="Y1700" s="103"/>
      <c r="AA1700" s="116" t="s">
        <v>250</v>
      </c>
    </row>
    <row r="1701" spans="1:27">
      <c r="A1701" s="108" t="s">
        <v>184</v>
      </c>
      <c r="B1701" s="103"/>
      <c r="C1701" s="103"/>
      <c r="D1701" s="103"/>
      <c r="E1701" s="103"/>
      <c r="F1701" s="103"/>
      <c r="G1701" s="103"/>
      <c r="H1701" s="103"/>
      <c r="I1701" s="103"/>
      <c r="J1701" s="103"/>
      <c r="K1701" s="103"/>
      <c r="L1701" s="103"/>
      <c r="M1701" s="103"/>
      <c r="N1701" s="103"/>
      <c r="O1701" s="103"/>
      <c r="P1701" s="103"/>
      <c r="Q1701" s="103"/>
      <c r="R1701" s="103"/>
      <c r="S1701" s="103"/>
      <c r="T1701" s="103"/>
      <c r="U1701" s="103"/>
      <c r="V1701" s="103"/>
      <c r="W1701" s="103"/>
      <c r="X1701" s="103"/>
      <c r="Y1701" s="103"/>
      <c r="AA1701" s="271">
        <f>COUNTIF($B1709:$Y1709,"-")</f>
        <v>24</v>
      </c>
    </row>
    <row r="1702" spans="1:27">
      <c r="A1702" s="108" t="s">
        <v>208</v>
      </c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3"/>
      <c r="N1702" s="103"/>
      <c r="O1702" s="103"/>
      <c r="P1702" s="103"/>
      <c r="Q1702" s="103"/>
      <c r="R1702" s="103"/>
      <c r="S1702" s="103"/>
      <c r="T1702" s="103"/>
      <c r="U1702" s="103"/>
      <c r="V1702" s="103"/>
      <c r="W1702" s="103"/>
      <c r="X1702" s="103"/>
      <c r="Y1702" s="103"/>
      <c r="AA1702" s="271"/>
    </row>
    <row r="1703" spans="1:27">
      <c r="A1703" s="108" t="s">
        <v>209</v>
      </c>
      <c r="B1703" s="103"/>
      <c r="C1703" s="103"/>
      <c r="D1703" s="103"/>
      <c r="E1703" s="103"/>
      <c r="F1703" s="103"/>
      <c r="G1703" s="103"/>
      <c r="H1703" s="103"/>
      <c r="I1703" s="103"/>
      <c r="J1703" s="103"/>
      <c r="K1703" s="103"/>
      <c r="L1703" s="103"/>
      <c r="M1703" s="103"/>
      <c r="N1703" s="103"/>
      <c r="O1703" s="103"/>
      <c r="P1703" s="103"/>
      <c r="Q1703" s="103"/>
      <c r="R1703" s="103"/>
      <c r="S1703" s="103"/>
      <c r="T1703" s="103"/>
      <c r="U1703" s="103"/>
      <c r="V1703" s="103"/>
      <c r="W1703" s="103"/>
      <c r="X1703" s="103"/>
      <c r="Y1703" s="103"/>
    </row>
    <row r="1704" spans="1:27">
      <c r="A1704" s="108" t="s">
        <v>198</v>
      </c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3"/>
      <c r="N1704" s="103"/>
      <c r="O1704" s="103"/>
      <c r="P1704" s="103"/>
      <c r="Q1704" s="103"/>
      <c r="R1704" s="103"/>
      <c r="S1704" s="103"/>
      <c r="T1704" s="103"/>
      <c r="U1704" s="103"/>
      <c r="V1704" s="103"/>
      <c r="W1704" s="103"/>
      <c r="X1704" s="103"/>
      <c r="Y1704" s="103"/>
    </row>
    <row r="1705" spans="1:27">
      <c r="A1705" s="108" t="s">
        <v>200</v>
      </c>
      <c r="B1705" s="103"/>
      <c r="C1705" s="103"/>
      <c r="D1705" s="103"/>
      <c r="E1705" s="103"/>
      <c r="F1705" s="103"/>
      <c r="G1705" s="103"/>
      <c r="H1705" s="103"/>
      <c r="I1705" s="103"/>
      <c r="J1705" s="103"/>
      <c r="K1705" s="103"/>
      <c r="L1705" s="103"/>
      <c r="M1705" s="103"/>
      <c r="N1705" s="103"/>
      <c r="O1705" s="103"/>
      <c r="P1705" s="103"/>
      <c r="Q1705" s="103"/>
      <c r="R1705" s="103"/>
      <c r="S1705" s="103"/>
      <c r="T1705" s="103"/>
      <c r="U1705" s="103"/>
      <c r="V1705" s="103"/>
      <c r="W1705" s="103"/>
      <c r="X1705" s="103"/>
      <c r="Y1705" s="103"/>
    </row>
    <row r="1706" spans="1:27">
      <c r="A1706" s="108" t="s">
        <v>201</v>
      </c>
      <c r="B1706" s="103"/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3"/>
      <c r="M1706" s="103"/>
      <c r="N1706" s="103"/>
      <c r="O1706" s="103"/>
      <c r="P1706" s="103"/>
      <c r="Q1706" s="103"/>
      <c r="R1706" s="103"/>
      <c r="S1706" s="103"/>
      <c r="T1706" s="103"/>
      <c r="U1706" s="103"/>
      <c r="V1706" s="103"/>
      <c r="W1706" s="103"/>
      <c r="X1706" s="103"/>
      <c r="Y1706" s="103"/>
    </row>
    <row r="1707" spans="1:27">
      <c r="A1707" s="108" t="s">
        <v>202</v>
      </c>
      <c r="B1707" s="103"/>
      <c r="C1707" s="103"/>
      <c r="D1707" s="103"/>
      <c r="E1707" s="103"/>
      <c r="F1707" s="103"/>
      <c r="G1707" s="103"/>
      <c r="H1707" s="103"/>
      <c r="I1707" s="103"/>
      <c r="J1707" s="103"/>
      <c r="K1707" s="103"/>
      <c r="L1707" s="103"/>
      <c r="M1707" s="103"/>
      <c r="N1707" s="103"/>
      <c r="O1707" s="103"/>
      <c r="P1707" s="103"/>
      <c r="Q1707" s="103"/>
      <c r="R1707" s="103"/>
      <c r="S1707" s="103"/>
      <c r="T1707" s="103"/>
      <c r="U1707" s="103"/>
      <c r="V1707" s="103"/>
      <c r="W1707" s="103"/>
      <c r="X1707" s="103"/>
      <c r="Y1707" s="103"/>
    </row>
    <row r="1708" spans="1:27">
      <c r="A1708" s="108" t="s">
        <v>203</v>
      </c>
    </row>
    <row r="1709" spans="1:27">
      <c r="A1709" s="110" t="s">
        <v>204</v>
      </c>
      <c r="B1709" s="109" t="str">
        <f t="shared" ref="B1709:Y1709" si="113">IF(COUNTA(B1697:B1708)=0,"-",COUNTA(B1697:B1708)/12)</f>
        <v>-</v>
      </c>
      <c r="C1709" s="109" t="str">
        <f t="shared" si="113"/>
        <v>-</v>
      </c>
      <c r="D1709" s="109" t="str">
        <f t="shared" si="113"/>
        <v>-</v>
      </c>
      <c r="E1709" s="109" t="str">
        <f t="shared" si="113"/>
        <v>-</v>
      </c>
      <c r="F1709" s="109" t="str">
        <f t="shared" si="113"/>
        <v>-</v>
      </c>
      <c r="G1709" s="109" t="str">
        <f t="shared" si="113"/>
        <v>-</v>
      </c>
      <c r="H1709" s="109" t="str">
        <f t="shared" si="113"/>
        <v>-</v>
      </c>
      <c r="I1709" s="109" t="str">
        <f t="shared" si="113"/>
        <v>-</v>
      </c>
      <c r="J1709" s="109" t="str">
        <f t="shared" si="113"/>
        <v>-</v>
      </c>
      <c r="K1709" s="109" t="str">
        <f t="shared" si="113"/>
        <v>-</v>
      </c>
      <c r="L1709" s="109" t="str">
        <f t="shared" si="113"/>
        <v>-</v>
      </c>
      <c r="M1709" s="109" t="str">
        <f t="shared" si="113"/>
        <v>-</v>
      </c>
      <c r="N1709" s="109" t="str">
        <f t="shared" si="113"/>
        <v>-</v>
      </c>
      <c r="O1709" s="109" t="str">
        <f t="shared" si="113"/>
        <v>-</v>
      </c>
      <c r="P1709" s="109" t="str">
        <f t="shared" si="113"/>
        <v>-</v>
      </c>
      <c r="Q1709" s="109" t="str">
        <f t="shared" si="113"/>
        <v>-</v>
      </c>
      <c r="R1709" s="109" t="str">
        <f t="shared" si="113"/>
        <v>-</v>
      </c>
      <c r="S1709" s="109" t="str">
        <f t="shared" si="113"/>
        <v>-</v>
      </c>
      <c r="T1709" s="109" t="str">
        <f t="shared" si="113"/>
        <v>-</v>
      </c>
      <c r="U1709" s="109" t="str">
        <f t="shared" si="113"/>
        <v>-</v>
      </c>
      <c r="V1709" s="109" t="str">
        <f t="shared" si="113"/>
        <v>-</v>
      </c>
      <c r="W1709" s="109" t="str">
        <f t="shared" si="113"/>
        <v>-</v>
      </c>
      <c r="X1709" s="109" t="str">
        <f t="shared" si="113"/>
        <v>-</v>
      </c>
      <c r="Y1709" s="109" t="str">
        <f t="shared" si="113"/>
        <v>-</v>
      </c>
    </row>
    <row r="1711" spans="1:27">
      <c r="A1711" s="120">
        <f>A1696+1</f>
        <v>44834</v>
      </c>
      <c r="B1711" s="118" t="s">
        <v>513</v>
      </c>
      <c r="C1711" s="118" t="s">
        <v>514</v>
      </c>
      <c r="D1711" s="118" t="s">
        <v>515</v>
      </c>
      <c r="E1711" s="118" t="s">
        <v>516</v>
      </c>
      <c r="F1711" s="118" t="s">
        <v>517</v>
      </c>
      <c r="G1711" s="118" t="s">
        <v>518</v>
      </c>
      <c r="H1711" s="118" t="s">
        <v>519</v>
      </c>
      <c r="I1711" s="118" t="s">
        <v>520</v>
      </c>
      <c r="J1711" s="118" t="s">
        <v>521</v>
      </c>
      <c r="K1711" s="118" t="s">
        <v>522</v>
      </c>
      <c r="L1711" s="118" t="s">
        <v>523</v>
      </c>
      <c r="M1711" s="118" t="s">
        <v>524</v>
      </c>
      <c r="N1711" s="118" t="s">
        <v>525</v>
      </c>
      <c r="O1711" s="118" t="s">
        <v>526</v>
      </c>
      <c r="P1711" s="118" t="s">
        <v>527</v>
      </c>
      <c r="Q1711" s="118" t="s">
        <v>528</v>
      </c>
      <c r="R1711" s="118" t="s">
        <v>529</v>
      </c>
      <c r="S1711" s="118" t="s">
        <v>530</v>
      </c>
      <c r="T1711" s="118" t="s">
        <v>531</v>
      </c>
      <c r="U1711" s="118" t="s">
        <v>532</v>
      </c>
      <c r="V1711" s="118" t="s">
        <v>533</v>
      </c>
      <c r="W1711" s="118" t="s">
        <v>534</v>
      </c>
      <c r="X1711" s="118" t="s">
        <v>535</v>
      </c>
      <c r="Y1711" s="118" t="s">
        <v>536</v>
      </c>
    </row>
    <row r="1712" spans="1:27">
      <c r="A1712" s="108" t="s">
        <v>168</v>
      </c>
      <c r="B1712" s="103"/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3"/>
      <c r="M1712" s="103"/>
      <c r="N1712" s="103"/>
      <c r="O1712" s="103"/>
      <c r="P1712" s="103"/>
      <c r="Q1712" s="103"/>
      <c r="R1712" s="103"/>
      <c r="S1712" s="103"/>
      <c r="T1712" s="103"/>
      <c r="U1712" s="103"/>
      <c r="V1712" s="103"/>
      <c r="W1712" s="103"/>
      <c r="X1712" s="103"/>
      <c r="Y1712" s="103"/>
    </row>
    <row r="1713" spans="1:27">
      <c r="A1713" s="108" t="s">
        <v>174</v>
      </c>
      <c r="B1713" s="103"/>
      <c r="C1713" s="103"/>
      <c r="D1713" s="103"/>
      <c r="E1713" s="103"/>
      <c r="F1713" s="103"/>
      <c r="G1713" s="103"/>
      <c r="H1713" s="103"/>
      <c r="I1713" s="103"/>
      <c r="J1713" s="103"/>
      <c r="K1713" s="103"/>
      <c r="L1713" s="103"/>
      <c r="M1713" s="103"/>
      <c r="N1713" s="103"/>
      <c r="O1713" s="103"/>
      <c r="P1713" s="103"/>
      <c r="Q1713" s="103"/>
      <c r="R1713" s="103"/>
      <c r="S1713" s="103"/>
      <c r="T1713" s="103"/>
      <c r="U1713" s="103"/>
      <c r="V1713" s="103"/>
      <c r="W1713" s="103"/>
      <c r="X1713" s="103"/>
      <c r="Y1713" s="103"/>
    </row>
    <row r="1714" spans="1:27">
      <c r="A1714" s="108" t="s">
        <v>176</v>
      </c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3"/>
      <c r="M1714" s="103"/>
      <c r="N1714" s="103"/>
      <c r="O1714" s="103"/>
      <c r="P1714" s="103"/>
      <c r="Q1714" s="103"/>
      <c r="R1714" s="103"/>
      <c r="S1714" s="103"/>
      <c r="T1714" s="103"/>
      <c r="U1714" s="103"/>
      <c r="V1714" s="103"/>
      <c r="W1714" s="103"/>
      <c r="X1714" s="103"/>
      <c r="Y1714" s="103"/>
    </row>
    <row r="1715" spans="1:27" ht="21">
      <c r="A1715" s="108" t="s">
        <v>181</v>
      </c>
      <c r="B1715" s="103"/>
      <c r="C1715" s="103"/>
      <c r="D1715" s="103"/>
      <c r="E1715" s="103"/>
      <c r="F1715" s="103"/>
      <c r="G1715" s="103"/>
      <c r="H1715" s="103"/>
      <c r="I1715" s="103"/>
      <c r="J1715" s="103"/>
      <c r="K1715" s="103"/>
      <c r="L1715" s="103"/>
      <c r="M1715" s="103"/>
      <c r="N1715" s="103"/>
      <c r="O1715" s="103"/>
      <c r="P1715" s="103"/>
      <c r="Q1715" s="103"/>
      <c r="R1715" s="103"/>
      <c r="S1715" s="103"/>
      <c r="T1715" s="103"/>
      <c r="U1715" s="103"/>
      <c r="V1715" s="103"/>
      <c r="W1715" s="103"/>
      <c r="X1715" s="103"/>
      <c r="Y1715" s="103"/>
      <c r="AA1715" s="116" t="s">
        <v>250</v>
      </c>
    </row>
    <row r="1716" spans="1:27">
      <c r="A1716" s="108" t="s">
        <v>184</v>
      </c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3"/>
      <c r="M1716" s="103"/>
      <c r="N1716" s="103"/>
      <c r="O1716" s="103"/>
      <c r="P1716" s="103"/>
      <c r="Q1716" s="103"/>
      <c r="R1716" s="103"/>
      <c r="S1716" s="103"/>
      <c r="T1716" s="103"/>
      <c r="U1716" s="103"/>
      <c r="V1716" s="103"/>
      <c r="W1716" s="103"/>
      <c r="X1716" s="103"/>
      <c r="Y1716" s="103"/>
      <c r="AA1716" s="271">
        <f>COUNTIF($B1724:$Y1724,"-")</f>
        <v>24</v>
      </c>
    </row>
    <row r="1717" spans="1:27">
      <c r="A1717" s="108" t="s">
        <v>208</v>
      </c>
      <c r="B1717" s="103"/>
      <c r="C1717" s="103"/>
      <c r="D1717" s="103"/>
      <c r="E1717" s="103"/>
      <c r="F1717" s="103"/>
      <c r="G1717" s="103"/>
      <c r="H1717" s="103"/>
      <c r="I1717" s="103"/>
      <c r="J1717" s="103"/>
      <c r="K1717" s="103"/>
      <c r="L1717" s="103"/>
      <c r="M1717" s="103"/>
      <c r="N1717" s="103"/>
      <c r="O1717" s="103"/>
      <c r="P1717" s="103"/>
      <c r="Q1717" s="103"/>
      <c r="R1717" s="103"/>
      <c r="S1717" s="103"/>
      <c r="T1717" s="103"/>
      <c r="U1717" s="103"/>
      <c r="V1717" s="103"/>
      <c r="W1717" s="103"/>
      <c r="X1717" s="103"/>
      <c r="Y1717" s="103"/>
      <c r="AA1717" s="271"/>
    </row>
    <row r="1718" spans="1:27">
      <c r="A1718" s="108" t="s">
        <v>209</v>
      </c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3"/>
      <c r="M1718" s="103"/>
      <c r="N1718" s="103"/>
      <c r="O1718" s="103"/>
      <c r="P1718" s="103"/>
      <c r="Q1718" s="103"/>
      <c r="R1718" s="103"/>
      <c r="S1718" s="103"/>
      <c r="T1718" s="103"/>
      <c r="U1718" s="103"/>
      <c r="V1718" s="103"/>
      <c r="W1718" s="103"/>
      <c r="X1718" s="103"/>
      <c r="Y1718" s="103"/>
    </row>
    <row r="1719" spans="1:27">
      <c r="A1719" s="108" t="s">
        <v>198</v>
      </c>
      <c r="B1719" s="103"/>
      <c r="C1719" s="103"/>
      <c r="D1719" s="103"/>
      <c r="E1719" s="103"/>
      <c r="F1719" s="103"/>
      <c r="G1719" s="103"/>
      <c r="H1719" s="103"/>
      <c r="I1719" s="103"/>
      <c r="J1719" s="103"/>
      <c r="K1719" s="103"/>
      <c r="L1719" s="103"/>
      <c r="M1719" s="103"/>
      <c r="N1719" s="103"/>
      <c r="O1719" s="103"/>
      <c r="P1719" s="103"/>
      <c r="Q1719" s="103"/>
      <c r="R1719" s="103"/>
      <c r="S1719" s="103"/>
      <c r="T1719" s="103"/>
      <c r="U1719" s="103"/>
      <c r="V1719" s="103"/>
      <c r="W1719" s="103"/>
      <c r="X1719" s="103"/>
      <c r="Y1719" s="103"/>
    </row>
    <row r="1720" spans="1:27">
      <c r="A1720" s="108" t="s">
        <v>200</v>
      </c>
      <c r="B1720" s="103"/>
      <c r="C1720" s="103"/>
      <c r="D1720" s="103"/>
      <c r="E1720" s="103"/>
      <c r="F1720" s="103"/>
      <c r="G1720" s="103"/>
      <c r="H1720" s="103"/>
      <c r="I1720" s="103"/>
      <c r="J1720" s="103"/>
      <c r="K1720" s="103"/>
      <c r="L1720" s="103"/>
      <c r="M1720" s="103"/>
      <c r="N1720" s="103"/>
      <c r="O1720" s="103"/>
      <c r="P1720" s="103"/>
      <c r="Q1720" s="103"/>
      <c r="R1720" s="103"/>
      <c r="S1720" s="103"/>
      <c r="T1720" s="103"/>
      <c r="U1720" s="103"/>
      <c r="V1720" s="103"/>
      <c r="W1720" s="103"/>
      <c r="X1720" s="103"/>
      <c r="Y1720" s="103"/>
    </row>
    <row r="1721" spans="1:27">
      <c r="A1721" s="108" t="s">
        <v>201</v>
      </c>
      <c r="B1721" s="103"/>
      <c r="C1721" s="103"/>
      <c r="D1721" s="103"/>
      <c r="E1721" s="103"/>
      <c r="F1721" s="103"/>
      <c r="G1721" s="103"/>
      <c r="H1721" s="103"/>
      <c r="I1721" s="103"/>
      <c r="J1721" s="103"/>
      <c r="K1721" s="103"/>
      <c r="L1721" s="103"/>
      <c r="M1721" s="103"/>
      <c r="N1721" s="103"/>
      <c r="O1721" s="103"/>
      <c r="P1721" s="103"/>
      <c r="Q1721" s="103"/>
      <c r="R1721" s="103"/>
      <c r="S1721" s="103"/>
      <c r="T1721" s="103"/>
      <c r="U1721" s="103"/>
      <c r="V1721" s="103"/>
      <c r="W1721" s="103"/>
      <c r="X1721" s="103"/>
      <c r="Y1721" s="103"/>
    </row>
    <row r="1722" spans="1:27">
      <c r="A1722" s="108" t="s">
        <v>202</v>
      </c>
      <c r="B1722" s="103"/>
      <c r="C1722" s="103"/>
      <c r="D1722" s="103"/>
      <c r="E1722" s="103"/>
      <c r="F1722" s="103"/>
      <c r="G1722" s="103"/>
      <c r="H1722" s="103"/>
      <c r="I1722" s="103"/>
      <c r="J1722" s="103"/>
      <c r="K1722" s="103"/>
      <c r="L1722" s="103"/>
      <c r="M1722" s="103"/>
      <c r="N1722" s="103"/>
      <c r="O1722" s="103"/>
      <c r="P1722" s="103"/>
      <c r="Q1722" s="103"/>
      <c r="R1722" s="103"/>
      <c r="S1722" s="103"/>
      <c r="T1722" s="103"/>
      <c r="U1722" s="103"/>
      <c r="V1722" s="103"/>
      <c r="W1722" s="103"/>
      <c r="X1722" s="103"/>
      <c r="Y1722" s="103"/>
    </row>
    <row r="1723" spans="1:27">
      <c r="A1723" s="108" t="s">
        <v>203</v>
      </c>
    </row>
    <row r="1724" spans="1:27">
      <c r="A1724" s="110" t="s">
        <v>204</v>
      </c>
      <c r="B1724" s="109" t="str">
        <f t="shared" ref="B1724:Y1724" si="114">IF(COUNTA(B1712:B1723)=0,"-",COUNTA(B1712:B1723)/12)</f>
        <v>-</v>
      </c>
      <c r="C1724" s="109" t="str">
        <f t="shared" si="114"/>
        <v>-</v>
      </c>
      <c r="D1724" s="109" t="str">
        <f t="shared" si="114"/>
        <v>-</v>
      </c>
      <c r="E1724" s="109" t="str">
        <f t="shared" si="114"/>
        <v>-</v>
      </c>
      <c r="F1724" s="109" t="str">
        <f t="shared" si="114"/>
        <v>-</v>
      </c>
      <c r="G1724" s="109" t="str">
        <f t="shared" si="114"/>
        <v>-</v>
      </c>
      <c r="H1724" s="109" t="str">
        <f t="shared" si="114"/>
        <v>-</v>
      </c>
      <c r="I1724" s="109" t="str">
        <f t="shared" si="114"/>
        <v>-</v>
      </c>
      <c r="J1724" s="109" t="str">
        <f t="shared" si="114"/>
        <v>-</v>
      </c>
      <c r="K1724" s="109" t="str">
        <f t="shared" si="114"/>
        <v>-</v>
      </c>
      <c r="L1724" s="109" t="str">
        <f t="shared" si="114"/>
        <v>-</v>
      </c>
      <c r="M1724" s="109" t="str">
        <f t="shared" si="114"/>
        <v>-</v>
      </c>
      <c r="N1724" s="109" t="str">
        <f t="shared" si="114"/>
        <v>-</v>
      </c>
      <c r="O1724" s="109" t="str">
        <f t="shared" si="114"/>
        <v>-</v>
      </c>
      <c r="P1724" s="109" t="str">
        <f t="shared" si="114"/>
        <v>-</v>
      </c>
      <c r="Q1724" s="109" t="str">
        <f t="shared" si="114"/>
        <v>-</v>
      </c>
      <c r="R1724" s="109" t="str">
        <f t="shared" si="114"/>
        <v>-</v>
      </c>
      <c r="S1724" s="109" t="str">
        <f t="shared" si="114"/>
        <v>-</v>
      </c>
      <c r="T1724" s="109" t="str">
        <f t="shared" si="114"/>
        <v>-</v>
      </c>
      <c r="U1724" s="109" t="str">
        <f t="shared" si="114"/>
        <v>-</v>
      </c>
      <c r="V1724" s="109" t="str">
        <f t="shared" si="114"/>
        <v>-</v>
      </c>
      <c r="W1724" s="109" t="str">
        <f t="shared" si="114"/>
        <v>-</v>
      </c>
      <c r="X1724" s="109" t="str">
        <f t="shared" si="114"/>
        <v>-</v>
      </c>
      <c r="Y1724" s="109" t="str">
        <f t="shared" si="114"/>
        <v>-</v>
      </c>
    </row>
    <row r="1726" spans="1:27">
      <c r="A1726" s="120">
        <f>A1711+1</f>
        <v>44835</v>
      </c>
      <c r="B1726" s="118" t="s">
        <v>513</v>
      </c>
      <c r="C1726" s="118" t="s">
        <v>514</v>
      </c>
      <c r="D1726" s="118" t="s">
        <v>515</v>
      </c>
      <c r="E1726" s="118" t="s">
        <v>516</v>
      </c>
      <c r="F1726" s="118" t="s">
        <v>517</v>
      </c>
      <c r="G1726" s="118" t="s">
        <v>518</v>
      </c>
      <c r="H1726" s="118" t="s">
        <v>519</v>
      </c>
      <c r="I1726" s="118" t="s">
        <v>520</v>
      </c>
      <c r="J1726" s="118" t="s">
        <v>521</v>
      </c>
      <c r="K1726" s="118" t="s">
        <v>522</v>
      </c>
      <c r="L1726" s="118" t="s">
        <v>523</v>
      </c>
      <c r="M1726" s="118" t="s">
        <v>524</v>
      </c>
      <c r="N1726" s="118" t="s">
        <v>525</v>
      </c>
      <c r="O1726" s="118" t="s">
        <v>526</v>
      </c>
      <c r="P1726" s="118" t="s">
        <v>527</v>
      </c>
      <c r="Q1726" s="118" t="s">
        <v>528</v>
      </c>
      <c r="R1726" s="118" t="s">
        <v>529</v>
      </c>
      <c r="S1726" s="118" t="s">
        <v>530</v>
      </c>
      <c r="T1726" s="118" t="s">
        <v>531</v>
      </c>
      <c r="U1726" s="118" t="s">
        <v>532</v>
      </c>
      <c r="V1726" s="118" t="s">
        <v>533</v>
      </c>
      <c r="W1726" s="118" t="s">
        <v>534</v>
      </c>
      <c r="X1726" s="118" t="s">
        <v>535</v>
      </c>
      <c r="Y1726" s="118" t="s">
        <v>536</v>
      </c>
    </row>
    <row r="1727" spans="1:27">
      <c r="A1727" s="108" t="s">
        <v>168</v>
      </c>
      <c r="B1727" s="103"/>
      <c r="C1727" s="103"/>
      <c r="D1727" s="103"/>
      <c r="E1727" s="103"/>
      <c r="F1727" s="103"/>
      <c r="G1727" s="103"/>
      <c r="H1727" s="103"/>
      <c r="I1727" s="103"/>
      <c r="J1727" s="103"/>
      <c r="K1727" s="103"/>
      <c r="L1727" s="103"/>
      <c r="M1727" s="103"/>
      <c r="N1727" s="103"/>
      <c r="O1727" s="103"/>
      <c r="P1727" s="103"/>
      <c r="Q1727" s="103"/>
      <c r="R1727" s="103"/>
      <c r="S1727" s="103"/>
      <c r="T1727" s="103"/>
      <c r="U1727" s="103"/>
      <c r="V1727" s="103"/>
      <c r="W1727" s="103"/>
      <c r="X1727" s="103"/>
      <c r="Y1727" s="103"/>
    </row>
    <row r="1728" spans="1:27">
      <c r="A1728" s="108" t="s">
        <v>174</v>
      </c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3"/>
      <c r="N1728" s="103"/>
      <c r="O1728" s="103"/>
      <c r="P1728" s="103"/>
      <c r="Q1728" s="103"/>
      <c r="R1728" s="103"/>
      <c r="S1728" s="103"/>
      <c r="T1728" s="103"/>
      <c r="U1728" s="103"/>
      <c r="V1728" s="103"/>
      <c r="W1728" s="103"/>
      <c r="X1728" s="103"/>
      <c r="Y1728" s="103"/>
    </row>
    <row r="1729" spans="1:27">
      <c r="A1729" s="108" t="s">
        <v>176</v>
      </c>
      <c r="B1729" s="103"/>
      <c r="C1729" s="103"/>
      <c r="D1729" s="103"/>
      <c r="E1729" s="103"/>
      <c r="F1729" s="103"/>
      <c r="G1729" s="103"/>
      <c r="H1729" s="103"/>
      <c r="I1729" s="103"/>
      <c r="J1729" s="103"/>
      <c r="K1729" s="103"/>
      <c r="L1729" s="103"/>
      <c r="M1729" s="103"/>
      <c r="N1729" s="103"/>
      <c r="O1729" s="103"/>
      <c r="P1729" s="103"/>
      <c r="Q1729" s="103"/>
      <c r="R1729" s="103"/>
      <c r="S1729" s="103"/>
      <c r="T1729" s="103"/>
      <c r="U1729" s="103"/>
      <c r="V1729" s="103"/>
      <c r="W1729" s="103"/>
      <c r="X1729" s="103"/>
      <c r="Y1729" s="103"/>
    </row>
    <row r="1730" spans="1:27" ht="21">
      <c r="A1730" s="108" t="s">
        <v>181</v>
      </c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3"/>
      <c r="N1730" s="103"/>
      <c r="O1730" s="103"/>
      <c r="P1730" s="103"/>
      <c r="Q1730" s="103"/>
      <c r="R1730" s="103"/>
      <c r="S1730" s="103"/>
      <c r="T1730" s="103"/>
      <c r="U1730" s="103"/>
      <c r="V1730" s="103"/>
      <c r="W1730" s="103"/>
      <c r="X1730" s="103"/>
      <c r="Y1730" s="103"/>
      <c r="AA1730" s="116" t="s">
        <v>250</v>
      </c>
    </row>
    <row r="1731" spans="1:27">
      <c r="A1731" s="108" t="s">
        <v>184</v>
      </c>
      <c r="B1731" s="103"/>
      <c r="C1731" s="103"/>
      <c r="D1731" s="103"/>
      <c r="E1731" s="103"/>
      <c r="F1731" s="103"/>
      <c r="G1731" s="103"/>
      <c r="H1731" s="103"/>
      <c r="I1731" s="103"/>
      <c r="J1731" s="103"/>
      <c r="K1731" s="103"/>
      <c r="L1731" s="103"/>
      <c r="M1731" s="103"/>
      <c r="N1731" s="103"/>
      <c r="O1731" s="103"/>
      <c r="P1731" s="103"/>
      <c r="Q1731" s="103"/>
      <c r="R1731" s="103"/>
      <c r="S1731" s="103"/>
      <c r="T1731" s="103"/>
      <c r="U1731" s="103"/>
      <c r="V1731" s="103"/>
      <c r="W1731" s="103"/>
      <c r="X1731" s="103"/>
      <c r="Y1731" s="103"/>
      <c r="AA1731" s="271">
        <f>COUNTIF($B1739:$Y1739,"-")</f>
        <v>24</v>
      </c>
    </row>
    <row r="1732" spans="1:27">
      <c r="A1732" s="108" t="s">
        <v>208</v>
      </c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3"/>
      <c r="N1732" s="103"/>
      <c r="O1732" s="103"/>
      <c r="P1732" s="103"/>
      <c r="Q1732" s="103"/>
      <c r="R1732" s="103"/>
      <c r="S1732" s="103"/>
      <c r="T1732" s="103"/>
      <c r="U1732" s="103"/>
      <c r="V1732" s="103"/>
      <c r="W1732" s="103"/>
      <c r="X1732" s="103"/>
      <c r="Y1732" s="103"/>
      <c r="AA1732" s="271"/>
    </row>
    <row r="1733" spans="1:27">
      <c r="A1733" s="108" t="s">
        <v>209</v>
      </c>
      <c r="B1733" s="103"/>
      <c r="C1733" s="103"/>
      <c r="D1733" s="103"/>
      <c r="E1733" s="103"/>
      <c r="F1733" s="103"/>
      <c r="G1733" s="103"/>
      <c r="H1733" s="103"/>
      <c r="I1733" s="103"/>
      <c r="J1733" s="103"/>
      <c r="K1733" s="103"/>
      <c r="L1733" s="103"/>
      <c r="M1733" s="103"/>
      <c r="N1733" s="103"/>
      <c r="O1733" s="103"/>
      <c r="P1733" s="103"/>
      <c r="Q1733" s="103"/>
      <c r="R1733" s="103"/>
      <c r="S1733" s="103"/>
      <c r="T1733" s="103"/>
      <c r="U1733" s="103"/>
      <c r="V1733" s="103"/>
      <c r="W1733" s="103"/>
      <c r="X1733" s="103"/>
      <c r="Y1733" s="103"/>
    </row>
    <row r="1734" spans="1:27">
      <c r="A1734" s="108" t="s">
        <v>198</v>
      </c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3"/>
      <c r="N1734" s="103"/>
      <c r="O1734" s="103"/>
      <c r="P1734" s="103"/>
      <c r="Q1734" s="103"/>
      <c r="R1734" s="103"/>
      <c r="S1734" s="103"/>
      <c r="T1734" s="103"/>
      <c r="U1734" s="103"/>
      <c r="V1734" s="103"/>
      <c r="W1734" s="103"/>
      <c r="X1734" s="103"/>
      <c r="Y1734" s="103"/>
    </row>
    <row r="1735" spans="1:27">
      <c r="A1735" s="108" t="s">
        <v>200</v>
      </c>
      <c r="B1735" s="103"/>
      <c r="C1735" s="103"/>
      <c r="D1735" s="103"/>
      <c r="E1735" s="103"/>
      <c r="F1735" s="103"/>
      <c r="G1735" s="103"/>
      <c r="H1735" s="103"/>
      <c r="I1735" s="103"/>
      <c r="J1735" s="103"/>
      <c r="K1735" s="103"/>
      <c r="L1735" s="103"/>
      <c r="M1735" s="103"/>
      <c r="N1735" s="103"/>
      <c r="O1735" s="103"/>
      <c r="P1735" s="103"/>
      <c r="Q1735" s="103"/>
      <c r="R1735" s="103"/>
      <c r="S1735" s="103"/>
      <c r="T1735" s="103"/>
      <c r="U1735" s="103"/>
      <c r="V1735" s="103"/>
      <c r="W1735" s="103"/>
      <c r="X1735" s="103"/>
      <c r="Y1735" s="103"/>
    </row>
    <row r="1736" spans="1:27">
      <c r="A1736" s="108" t="s">
        <v>201</v>
      </c>
      <c r="B1736" s="103"/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3"/>
      <c r="M1736" s="103"/>
      <c r="N1736" s="103"/>
      <c r="O1736" s="103"/>
      <c r="P1736" s="103"/>
      <c r="Q1736" s="103"/>
      <c r="R1736" s="103"/>
      <c r="S1736" s="103"/>
      <c r="T1736" s="103"/>
      <c r="U1736" s="103"/>
      <c r="V1736" s="103"/>
      <c r="W1736" s="103"/>
      <c r="X1736" s="103"/>
      <c r="Y1736" s="103"/>
    </row>
    <row r="1737" spans="1:27">
      <c r="A1737" s="108" t="s">
        <v>202</v>
      </c>
      <c r="B1737" s="103"/>
      <c r="C1737" s="103"/>
      <c r="D1737" s="103"/>
      <c r="E1737" s="103"/>
      <c r="F1737" s="103"/>
      <c r="G1737" s="103"/>
      <c r="H1737" s="103"/>
      <c r="I1737" s="103"/>
      <c r="J1737" s="103"/>
      <c r="K1737" s="103"/>
      <c r="L1737" s="103"/>
      <c r="M1737" s="103"/>
      <c r="N1737" s="103"/>
      <c r="O1737" s="103"/>
      <c r="P1737" s="103"/>
      <c r="Q1737" s="103"/>
      <c r="R1737" s="103"/>
      <c r="S1737" s="103"/>
      <c r="T1737" s="103"/>
      <c r="U1737" s="103"/>
      <c r="V1737" s="103"/>
      <c r="W1737" s="103"/>
      <c r="X1737" s="103"/>
      <c r="Y1737" s="103"/>
    </row>
    <row r="1738" spans="1:27">
      <c r="A1738" s="108" t="s">
        <v>203</v>
      </c>
    </row>
    <row r="1739" spans="1:27">
      <c r="A1739" s="110" t="s">
        <v>204</v>
      </c>
      <c r="B1739" s="109" t="str">
        <f t="shared" ref="B1739:Y1739" si="115">IF(COUNTA(B1727:B1738)=0,"-",COUNTA(B1727:B1738)/12)</f>
        <v>-</v>
      </c>
      <c r="C1739" s="109" t="str">
        <f t="shared" si="115"/>
        <v>-</v>
      </c>
      <c r="D1739" s="109" t="str">
        <f t="shared" si="115"/>
        <v>-</v>
      </c>
      <c r="E1739" s="109" t="str">
        <f t="shared" si="115"/>
        <v>-</v>
      </c>
      <c r="F1739" s="109" t="str">
        <f t="shared" si="115"/>
        <v>-</v>
      </c>
      <c r="G1739" s="109" t="str">
        <f t="shared" si="115"/>
        <v>-</v>
      </c>
      <c r="H1739" s="109" t="str">
        <f t="shared" si="115"/>
        <v>-</v>
      </c>
      <c r="I1739" s="109" t="str">
        <f t="shared" si="115"/>
        <v>-</v>
      </c>
      <c r="J1739" s="109" t="str">
        <f t="shared" si="115"/>
        <v>-</v>
      </c>
      <c r="K1739" s="109" t="str">
        <f t="shared" si="115"/>
        <v>-</v>
      </c>
      <c r="L1739" s="109" t="str">
        <f t="shared" si="115"/>
        <v>-</v>
      </c>
      <c r="M1739" s="109" t="str">
        <f t="shared" si="115"/>
        <v>-</v>
      </c>
      <c r="N1739" s="109" t="str">
        <f t="shared" si="115"/>
        <v>-</v>
      </c>
      <c r="O1739" s="109" t="str">
        <f t="shared" si="115"/>
        <v>-</v>
      </c>
      <c r="P1739" s="109" t="str">
        <f t="shared" si="115"/>
        <v>-</v>
      </c>
      <c r="Q1739" s="109" t="str">
        <f t="shared" si="115"/>
        <v>-</v>
      </c>
      <c r="R1739" s="109" t="str">
        <f t="shared" si="115"/>
        <v>-</v>
      </c>
      <c r="S1739" s="109" t="str">
        <f t="shared" si="115"/>
        <v>-</v>
      </c>
      <c r="T1739" s="109" t="str">
        <f t="shared" si="115"/>
        <v>-</v>
      </c>
      <c r="U1739" s="109" t="str">
        <f t="shared" si="115"/>
        <v>-</v>
      </c>
      <c r="V1739" s="109" t="str">
        <f t="shared" si="115"/>
        <v>-</v>
      </c>
      <c r="W1739" s="109" t="str">
        <f t="shared" si="115"/>
        <v>-</v>
      </c>
      <c r="X1739" s="109" t="str">
        <f t="shared" si="115"/>
        <v>-</v>
      </c>
      <c r="Y1739" s="109" t="str">
        <f t="shared" si="115"/>
        <v>-</v>
      </c>
    </row>
    <row r="1741" spans="1:27">
      <c r="A1741" s="120">
        <f>A1726+1</f>
        <v>44836</v>
      </c>
      <c r="B1741" s="118" t="s">
        <v>513</v>
      </c>
      <c r="C1741" s="118" t="s">
        <v>514</v>
      </c>
      <c r="D1741" s="118" t="s">
        <v>515</v>
      </c>
      <c r="E1741" s="118" t="s">
        <v>516</v>
      </c>
      <c r="F1741" s="118" t="s">
        <v>517</v>
      </c>
      <c r="G1741" s="118" t="s">
        <v>518</v>
      </c>
      <c r="H1741" s="118" t="s">
        <v>519</v>
      </c>
      <c r="I1741" s="118" t="s">
        <v>520</v>
      </c>
      <c r="J1741" s="118" t="s">
        <v>521</v>
      </c>
      <c r="K1741" s="118" t="s">
        <v>522</v>
      </c>
      <c r="L1741" s="118" t="s">
        <v>523</v>
      </c>
      <c r="M1741" s="118" t="s">
        <v>524</v>
      </c>
      <c r="N1741" s="118" t="s">
        <v>525</v>
      </c>
      <c r="O1741" s="118" t="s">
        <v>526</v>
      </c>
      <c r="P1741" s="118" t="s">
        <v>527</v>
      </c>
      <c r="Q1741" s="118" t="s">
        <v>528</v>
      </c>
      <c r="R1741" s="118" t="s">
        <v>529</v>
      </c>
      <c r="S1741" s="118" t="s">
        <v>530</v>
      </c>
      <c r="T1741" s="118" t="s">
        <v>531</v>
      </c>
      <c r="U1741" s="118" t="s">
        <v>532</v>
      </c>
      <c r="V1741" s="118" t="s">
        <v>533</v>
      </c>
      <c r="W1741" s="118" t="s">
        <v>534</v>
      </c>
      <c r="X1741" s="118" t="s">
        <v>535</v>
      </c>
      <c r="Y1741" s="118" t="s">
        <v>536</v>
      </c>
    </row>
    <row r="1742" spans="1:27">
      <c r="A1742" s="108" t="s">
        <v>168</v>
      </c>
      <c r="B1742" s="103"/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3"/>
      <c r="M1742" s="103"/>
      <c r="N1742" s="103"/>
      <c r="O1742" s="103"/>
      <c r="P1742" s="103"/>
      <c r="Q1742" s="103"/>
      <c r="R1742" s="103"/>
      <c r="S1742" s="103"/>
      <c r="T1742" s="103"/>
      <c r="U1742" s="103"/>
      <c r="V1742" s="103"/>
      <c r="W1742" s="103"/>
      <c r="X1742" s="103"/>
      <c r="Y1742" s="103"/>
    </row>
    <row r="1743" spans="1:27">
      <c r="A1743" s="108" t="s">
        <v>174</v>
      </c>
      <c r="B1743" s="103"/>
      <c r="C1743" s="103"/>
      <c r="D1743" s="103"/>
      <c r="E1743" s="103"/>
      <c r="F1743" s="103"/>
      <c r="G1743" s="103"/>
      <c r="H1743" s="103"/>
      <c r="I1743" s="103"/>
      <c r="J1743" s="103"/>
      <c r="K1743" s="103"/>
      <c r="L1743" s="103"/>
      <c r="M1743" s="103"/>
      <c r="N1743" s="103"/>
      <c r="O1743" s="103"/>
      <c r="P1743" s="103"/>
      <c r="Q1743" s="103"/>
      <c r="R1743" s="103"/>
      <c r="S1743" s="103"/>
      <c r="T1743" s="103"/>
      <c r="U1743" s="103"/>
      <c r="V1743" s="103"/>
      <c r="W1743" s="103"/>
      <c r="X1743" s="103"/>
      <c r="Y1743" s="103"/>
    </row>
    <row r="1744" spans="1:27">
      <c r="A1744" s="108" t="s">
        <v>176</v>
      </c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3"/>
      <c r="M1744" s="103"/>
      <c r="N1744" s="103"/>
      <c r="O1744" s="103"/>
      <c r="P1744" s="103"/>
      <c r="Q1744" s="103"/>
      <c r="R1744" s="103"/>
      <c r="S1744" s="103"/>
      <c r="T1744" s="103"/>
      <c r="U1744" s="103"/>
      <c r="V1744" s="103"/>
      <c r="W1744" s="103"/>
      <c r="X1744" s="103"/>
      <c r="Y1744" s="103"/>
    </row>
    <row r="1745" spans="1:27" ht="21">
      <c r="A1745" s="108" t="s">
        <v>181</v>
      </c>
      <c r="B1745" s="103"/>
      <c r="C1745" s="103"/>
      <c r="D1745" s="103"/>
      <c r="E1745" s="103"/>
      <c r="F1745" s="103"/>
      <c r="G1745" s="103"/>
      <c r="H1745" s="103"/>
      <c r="I1745" s="103"/>
      <c r="J1745" s="103"/>
      <c r="K1745" s="103"/>
      <c r="L1745" s="103"/>
      <c r="M1745" s="103"/>
      <c r="N1745" s="103"/>
      <c r="O1745" s="103"/>
      <c r="P1745" s="103"/>
      <c r="Q1745" s="103"/>
      <c r="R1745" s="103"/>
      <c r="S1745" s="103"/>
      <c r="T1745" s="103"/>
      <c r="U1745" s="103"/>
      <c r="V1745" s="103"/>
      <c r="W1745" s="103"/>
      <c r="X1745" s="103"/>
      <c r="Y1745" s="103"/>
      <c r="AA1745" s="116" t="s">
        <v>250</v>
      </c>
    </row>
    <row r="1746" spans="1:27">
      <c r="A1746" s="108" t="s">
        <v>184</v>
      </c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3"/>
      <c r="M1746" s="103"/>
      <c r="N1746" s="103"/>
      <c r="O1746" s="103"/>
      <c r="P1746" s="103"/>
      <c r="Q1746" s="103"/>
      <c r="R1746" s="103"/>
      <c r="S1746" s="103"/>
      <c r="T1746" s="103"/>
      <c r="U1746" s="103"/>
      <c r="V1746" s="103"/>
      <c r="W1746" s="103"/>
      <c r="X1746" s="103"/>
      <c r="Y1746" s="103"/>
      <c r="AA1746" s="271">
        <f>COUNTIF($B1754:$Y1754,"-")</f>
        <v>24</v>
      </c>
    </row>
    <row r="1747" spans="1:27">
      <c r="A1747" s="108" t="s">
        <v>208</v>
      </c>
      <c r="B1747" s="103"/>
      <c r="C1747" s="103"/>
      <c r="D1747" s="103"/>
      <c r="E1747" s="103"/>
      <c r="F1747" s="103"/>
      <c r="G1747" s="103"/>
      <c r="H1747" s="103"/>
      <c r="I1747" s="103"/>
      <c r="J1747" s="103"/>
      <c r="K1747" s="103"/>
      <c r="L1747" s="103"/>
      <c r="M1747" s="103"/>
      <c r="N1747" s="103"/>
      <c r="O1747" s="103"/>
      <c r="P1747" s="103"/>
      <c r="Q1747" s="103"/>
      <c r="R1747" s="103"/>
      <c r="S1747" s="103"/>
      <c r="T1747" s="103"/>
      <c r="U1747" s="103"/>
      <c r="V1747" s="103"/>
      <c r="W1747" s="103"/>
      <c r="X1747" s="103"/>
      <c r="Y1747" s="103"/>
      <c r="AA1747" s="271"/>
    </row>
    <row r="1748" spans="1:27">
      <c r="A1748" s="108" t="s">
        <v>209</v>
      </c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3"/>
      <c r="M1748" s="103"/>
      <c r="N1748" s="103"/>
      <c r="O1748" s="103"/>
      <c r="P1748" s="103"/>
      <c r="Q1748" s="103"/>
      <c r="R1748" s="103"/>
      <c r="S1748" s="103"/>
      <c r="T1748" s="103"/>
      <c r="U1748" s="103"/>
      <c r="V1748" s="103"/>
      <c r="W1748" s="103"/>
      <c r="X1748" s="103"/>
      <c r="Y1748" s="103"/>
    </row>
    <row r="1749" spans="1:27">
      <c r="A1749" s="108" t="s">
        <v>198</v>
      </c>
      <c r="B1749" s="103"/>
      <c r="C1749" s="103"/>
      <c r="D1749" s="103"/>
      <c r="E1749" s="103"/>
      <c r="F1749" s="103"/>
      <c r="G1749" s="103"/>
      <c r="H1749" s="103"/>
      <c r="I1749" s="103"/>
      <c r="J1749" s="103"/>
      <c r="K1749" s="103"/>
      <c r="L1749" s="103"/>
      <c r="M1749" s="103"/>
      <c r="N1749" s="103"/>
      <c r="O1749" s="103"/>
      <c r="P1749" s="103"/>
      <c r="Q1749" s="103"/>
      <c r="R1749" s="103"/>
      <c r="S1749" s="103"/>
      <c r="T1749" s="103"/>
      <c r="U1749" s="103"/>
      <c r="V1749" s="103"/>
      <c r="W1749" s="103"/>
      <c r="X1749" s="103"/>
      <c r="Y1749" s="103"/>
    </row>
    <row r="1750" spans="1:27">
      <c r="A1750" s="108" t="s">
        <v>200</v>
      </c>
      <c r="B1750" s="103"/>
      <c r="C1750" s="103"/>
      <c r="D1750" s="103"/>
      <c r="E1750" s="103"/>
      <c r="F1750" s="103"/>
      <c r="G1750" s="103"/>
      <c r="H1750" s="103"/>
      <c r="I1750" s="103"/>
      <c r="J1750" s="103"/>
      <c r="K1750" s="103"/>
      <c r="L1750" s="103"/>
      <c r="M1750" s="103"/>
      <c r="N1750" s="103"/>
      <c r="O1750" s="103"/>
      <c r="P1750" s="103"/>
      <c r="Q1750" s="103"/>
      <c r="R1750" s="103"/>
      <c r="S1750" s="103"/>
      <c r="T1750" s="103"/>
      <c r="U1750" s="103"/>
      <c r="V1750" s="103"/>
      <c r="W1750" s="103"/>
      <c r="X1750" s="103"/>
      <c r="Y1750" s="103"/>
    </row>
    <row r="1751" spans="1:27">
      <c r="A1751" s="108" t="s">
        <v>201</v>
      </c>
      <c r="B1751" s="103"/>
      <c r="C1751" s="103"/>
      <c r="D1751" s="103"/>
      <c r="E1751" s="103"/>
      <c r="F1751" s="103"/>
      <c r="G1751" s="103"/>
      <c r="H1751" s="103"/>
      <c r="I1751" s="103"/>
      <c r="J1751" s="103"/>
      <c r="K1751" s="103"/>
      <c r="L1751" s="103"/>
      <c r="M1751" s="103"/>
      <c r="N1751" s="103"/>
      <c r="O1751" s="103"/>
      <c r="P1751" s="103"/>
      <c r="Q1751" s="103"/>
      <c r="R1751" s="103"/>
      <c r="S1751" s="103"/>
      <c r="T1751" s="103"/>
      <c r="U1751" s="103"/>
      <c r="V1751" s="103"/>
      <c r="W1751" s="103"/>
      <c r="X1751" s="103"/>
      <c r="Y1751" s="103"/>
    </row>
    <row r="1752" spans="1:27">
      <c r="A1752" s="108" t="s">
        <v>202</v>
      </c>
      <c r="B1752" s="103"/>
      <c r="C1752" s="103"/>
      <c r="D1752" s="103"/>
      <c r="E1752" s="103"/>
      <c r="F1752" s="103"/>
      <c r="G1752" s="103"/>
      <c r="H1752" s="103"/>
      <c r="I1752" s="103"/>
      <c r="J1752" s="103"/>
      <c r="K1752" s="103"/>
      <c r="L1752" s="103"/>
      <c r="M1752" s="103"/>
      <c r="N1752" s="103"/>
      <c r="O1752" s="103"/>
      <c r="P1752" s="103"/>
      <c r="Q1752" s="103"/>
      <c r="R1752" s="103"/>
      <c r="S1752" s="103"/>
      <c r="T1752" s="103"/>
      <c r="U1752" s="103"/>
      <c r="V1752" s="103"/>
      <c r="W1752" s="103"/>
      <c r="X1752" s="103"/>
      <c r="Y1752" s="103"/>
    </row>
    <row r="1753" spans="1:27">
      <c r="A1753" s="108" t="s">
        <v>203</v>
      </c>
    </row>
    <row r="1754" spans="1:27">
      <c r="A1754" s="110" t="s">
        <v>204</v>
      </c>
      <c r="B1754" s="109" t="str">
        <f t="shared" ref="B1754:Y1754" si="116">IF(COUNTA(B1742:B1753)=0,"-",COUNTA(B1742:B1753)/12)</f>
        <v>-</v>
      </c>
      <c r="C1754" s="109" t="str">
        <f t="shared" si="116"/>
        <v>-</v>
      </c>
      <c r="D1754" s="109" t="str">
        <f t="shared" si="116"/>
        <v>-</v>
      </c>
      <c r="E1754" s="109" t="str">
        <f t="shared" si="116"/>
        <v>-</v>
      </c>
      <c r="F1754" s="109" t="str">
        <f t="shared" si="116"/>
        <v>-</v>
      </c>
      <c r="G1754" s="109" t="str">
        <f t="shared" si="116"/>
        <v>-</v>
      </c>
      <c r="H1754" s="109" t="str">
        <f t="shared" si="116"/>
        <v>-</v>
      </c>
      <c r="I1754" s="109" t="str">
        <f t="shared" si="116"/>
        <v>-</v>
      </c>
      <c r="J1754" s="109" t="str">
        <f t="shared" si="116"/>
        <v>-</v>
      </c>
      <c r="K1754" s="109" t="str">
        <f t="shared" si="116"/>
        <v>-</v>
      </c>
      <c r="L1754" s="109" t="str">
        <f t="shared" si="116"/>
        <v>-</v>
      </c>
      <c r="M1754" s="109" t="str">
        <f t="shared" si="116"/>
        <v>-</v>
      </c>
      <c r="N1754" s="109" t="str">
        <f t="shared" si="116"/>
        <v>-</v>
      </c>
      <c r="O1754" s="109" t="str">
        <f t="shared" si="116"/>
        <v>-</v>
      </c>
      <c r="P1754" s="109" t="str">
        <f t="shared" si="116"/>
        <v>-</v>
      </c>
      <c r="Q1754" s="109" t="str">
        <f t="shared" si="116"/>
        <v>-</v>
      </c>
      <c r="R1754" s="109" t="str">
        <f t="shared" si="116"/>
        <v>-</v>
      </c>
      <c r="S1754" s="109" t="str">
        <f t="shared" si="116"/>
        <v>-</v>
      </c>
      <c r="T1754" s="109" t="str">
        <f t="shared" si="116"/>
        <v>-</v>
      </c>
      <c r="U1754" s="109" t="str">
        <f t="shared" si="116"/>
        <v>-</v>
      </c>
      <c r="V1754" s="109" t="str">
        <f t="shared" si="116"/>
        <v>-</v>
      </c>
      <c r="W1754" s="109" t="str">
        <f t="shared" si="116"/>
        <v>-</v>
      </c>
      <c r="X1754" s="109" t="str">
        <f t="shared" si="116"/>
        <v>-</v>
      </c>
      <c r="Y1754" s="109" t="str">
        <f t="shared" si="116"/>
        <v>-</v>
      </c>
    </row>
    <row r="1756" spans="1:27">
      <c r="A1756" s="120">
        <f>A1741+1</f>
        <v>44837</v>
      </c>
      <c r="B1756" s="118" t="s">
        <v>513</v>
      </c>
      <c r="C1756" s="118" t="s">
        <v>514</v>
      </c>
      <c r="D1756" s="118" t="s">
        <v>515</v>
      </c>
      <c r="E1756" s="118" t="s">
        <v>516</v>
      </c>
      <c r="F1756" s="118" t="s">
        <v>517</v>
      </c>
      <c r="G1756" s="118" t="s">
        <v>518</v>
      </c>
      <c r="H1756" s="118" t="s">
        <v>519</v>
      </c>
      <c r="I1756" s="118" t="s">
        <v>520</v>
      </c>
      <c r="J1756" s="118" t="s">
        <v>521</v>
      </c>
      <c r="K1756" s="118" t="s">
        <v>522</v>
      </c>
      <c r="L1756" s="118" t="s">
        <v>523</v>
      </c>
      <c r="M1756" s="118" t="s">
        <v>524</v>
      </c>
      <c r="N1756" s="118" t="s">
        <v>525</v>
      </c>
      <c r="O1756" s="118" t="s">
        <v>526</v>
      </c>
      <c r="P1756" s="118" t="s">
        <v>527</v>
      </c>
      <c r="Q1756" s="118" t="s">
        <v>528</v>
      </c>
      <c r="R1756" s="118" t="s">
        <v>529</v>
      </c>
      <c r="S1756" s="118" t="s">
        <v>530</v>
      </c>
      <c r="T1756" s="118" t="s">
        <v>531</v>
      </c>
      <c r="U1756" s="118" t="s">
        <v>532</v>
      </c>
      <c r="V1756" s="118" t="s">
        <v>533</v>
      </c>
      <c r="W1756" s="118" t="s">
        <v>534</v>
      </c>
      <c r="X1756" s="118" t="s">
        <v>535</v>
      </c>
      <c r="Y1756" s="118" t="s">
        <v>536</v>
      </c>
    </row>
    <row r="1757" spans="1:27">
      <c r="A1757" s="108" t="s">
        <v>168</v>
      </c>
      <c r="B1757" s="103"/>
      <c r="C1757" s="103"/>
      <c r="D1757" s="103"/>
      <c r="E1757" s="103"/>
      <c r="F1757" s="103"/>
      <c r="G1757" s="103"/>
      <c r="H1757" s="103"/>
      <c r="I1757" s="103"/>
      <c r="J1757" s="103"/>
      <c r="K1757" s="103"/>
      <c r="L1757" s="103"/>
      <c r="M1757" s="103"/>
      <c r="N1757" s="103"/>
      <c r="O1757" s="103"/>
      <c r="P1757" s="103"/>
      <c r="Q1757" s="103"/>
      <c r="R1757" s="103"/>
      <c r="S1757" s="103"/>
      <c r="T1757" s="103"/>
      <c r="U1757" s="103"/>
      <c r="V1757" s="103"/>
      <c r="W1757" s="103"/>
      <c r="X1757" s="103"/>
      <c r="Y1757" s="103"/>
    </row>
    <row r="1758" spans="1:27">
      <c r="A1758" s="108" t="s">
        <v>174</v>
      </c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3"/>
      <c r="O1758" s="103"/>
      <c r="P1758" s="103"/>
      <c r="Q1758" s="103"/>
      <c r="R1758" s="103"/>
      <c r="S1758" s="103"/>
      <c r="T1758" s="103"/>
      <c r="U1758" s="103"/>
      <c r="V1758" s="103"/>
      <c r="W1758" s="103"/>
      <c r="X1758" s="103"/>
      <c r="Y1758" s="103"/>
    </row>
    <row r="1759" spans="1:27">
      <c r="A1759" s="108" t="s">
        <v>176</v>
      </c>
      <c r="B1759" s="103"/>
      <c r="C1759" s="103"/>
      <c r="D1759" s="103"/>
      <c r="E1759" s="103"/>
      <c r="F1759" s="103"/>
      <c r="G1759" s="103"/>
      <c r="H1759" s="103"/>
      <c r="I1759" s="103"/>
      <c r="J1759" s="103"/>
      <c r="K1759" s="103"/>
      <c r="L1759" s="103"/>
      <c r="M1759" s="103"/>
      <c r="N1759" s="103"/>
      <c r="O1759" s="103"/>
      <c r="P1759" s="103"/>
      <c r="Q1759" s="103"/>
      <c r="R1759" s="103"/>
      <c r="S1759" s="103"/>
      <c r="T1759" s="103"/>
      <c r="U1759" s="103"/>
      <c r="V1759" s="103"/>
      <c r="W1759" s="103"/>
      <c r="X1759" s="103"/>
      <c r="Y1759" s="103"/>
    </row>
    <row r="1760" spans="1:27" ht="21">
      <c r="A1760" s="108" t="s">
        <v>181</v>
      </c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3"/>
      <c r="N1760" s="103"/>
      <c r="O1760" s="103"/>
      <c r="P1760" s="103"/>
      <c r="Q1760" s="103"/>
      <c r="R1760" s="103"/>
      <c r="S1760" s="103"/>
      <c r="T1760" s="103"/>
      <c r="U1760" s="103"/>
      <c r="V1760" s="103"/>
      <c r="W1760" s="103"/>
      <c r="X1760" s="103"/>
      <c r="Y1760" s="103"/>
      <c r="AA1760" s="116" t="s">
        <v>250</v>
      </c>
    </row>
    <row r="1761" spans="1:27">
      <c r="A1761" s="108" t="s">
        <v>184</v>
      </c>
      <c r="B1761" s="103"/>
      <c r="C1761" s="103"/>
      <c r="D1761" s="103"/>
      <c r="E1761" s="103"/>
      <c r="F1761" s="103"/>
      <c r="G1761" s="103"/>
      <c r="H1761" s="103"/>
      <c r="I1761" s="103"/>
      <c r="J1761" s="103"/>
      <c r="K1761" s="103"/>
      <c r="L1761" s="103"/>
      <c r="M1761" s="103"/>
      <c r="N1761" s="103"/>
      <c r="O1761" s="103"/>
      <c r="P1761" s="103"/>
      <c r="Q1761" s="103"/>
      <c r="R1761" s="103"/>
      <c r="S1761" s="103"/>
      <c r="T1761" s="103"/>
      <c r="U1761" s="103"/>
      <c r="V1761" s="103"/>
      <c r="W1761" s="103"/>
      <c r="X1761" s="103"/>
      <c r="Y1761" s="103"/>
      <c r="AA1761" s="271">
        <f>COUNTIF($B1769:$Y1769,"-")</f>
        <v>24</v>
      </c>
    </row>
    <row r="1762" spans="1:27">
      <c r="A1762" s="108" t="s">
        <v>208</v>
      </c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3"/>
      <c r="N1762" s="103"/>
      <c r="O1762" s="103"/>
      <c r="P1762" s="103"/>
      <c r="Q1762" s="103"/>
      <c r="R1762" s="103"/>
      <c r="S1762" s="103"/>
      <c r="T1762" s="103"/>
      <c r="U1762" s="103"/>
      <c r="V1762" s="103"/>
      <c r="W1762" s="103"/>
      <c r="X1762" s="103"/>
      <c r="Y1762" s="103"/>
      <c r="AA1762" s="271"/>
    </row>
    <row r="1763" spans="1:27">
      <c r="A1763" s="108" t="s">
        <v>209</v>
      </c>
      <c r="B1763" s="103"/>
      <c r="C1763" s="103"/>
      <c r="D1763" s="103"/>
      <c r="E1763" s="103"/>
      <c r="F1763" s="103"/>
      <c r="G1763" s="103"/>
      <c r="H1763" s="103"/>
      <c r="I1763" s="103"/>
      <c r="J1763" s="103"/>
      <c r="K1763" s="103"/>
      <c r="L1763" s="103"/>
      <c r="M1763" s="103"/>
      <c r="N1763" s="103"/>
      <c r="O1763" s="103"/>
      <c r="P1763" s="103"/>
      <c r="Q1763" s="103"/>
      <c r="R1763" s="103"/>
      <c r="S1763" s="103"/>
      <c r="T1763" s="103"/>
      <c r="U1763" s="103"/>
      <c r="V1763" s="103"/>
      <c r="W1763" s="103"/>
      <c r="X1763" s="103"/>
      <c r="Y1763" s="103"/>
    </row>
    <row r="1764" spans="1:27">
      <c r="A1764" s="108" t="s">
        <v>198</v>
      </c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3"/>
      <c r="N1764" s="103"/>
      <c r="O1764" s="103"/>
      <c r="P1764" s="103"/>
      <c r="Q1764" s="103"/>
      <c r="R1764" s="103"/>
      <c r="S1764" s="103"/>
      <c r="T1764" s="103"/>
      <c r="U1764" s="103"/>
      <c r="V1764" s="103"/>
      <c r="W1764" s="103"/>
      <c r="X1764" s="103"/>
      <c r="Y1764" s="103"/>
    </row>
    <row r="1765" spans="1:27">
      <c r="A1765" s="108" t="s">
        <v>200</v>
      </c>
      <c r="B1765" s="103"/>
      <c r="C1765" s="103"/>
      <c r="D1765" s="103"/>
      <c r="E1765" s="103"/>
      <c r="F1765" s="103"/>
      <c r="G1765" s="103"/>
      <c r="H1765" s="103"/>
      <c r="I1765" s="103"/>
      <c r="J1765" s="103"/>
      <c r="K1765" s="103"/>
      <c r="L1765" s="103"/>
      <c r="M1765" s="103"/>
      <c r="N1765" s="103"/>
      <c r="O1765" s="103"/>
      <c r="P1765" s="103"/>
      <c r="Q1765" s="103"/>
      <c r="R1765" s="103"/>
      <c r="S1765" s="103"/>
      <c r="T1765" s="103"/>
      <c r="U1765" s="103"/>
      <c r="V1765" s="103"/>
      <c r="W1765" s="103"/>
      <c r="X1765" s="103"/>
      <c r="Y1765" s="103"/>
    </row>
    <row r="1766" spans="1:27">
      <c r="A1766" s="108" t="s">
        <v>201</v>
      </c>
      <c r="B1766" s="103"/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3"/>
      <c r="M1766" s="103"/>
      <c r="N1766" s="103"/>
      <c r="O1766" s="103"/>
      <c r="P1766" s="103"/>
      <c r="Q1766" s="103"/>
      <c r="R1766" s="103"/>
      <c r="S1766" s="103"/>
      <c r="T1766" s="103"/>
      <c r="U1766" s="103"/>
      <c r="V1766" s="103"/>
      <c r="W1766" s="103"/>
      <c r="X1766" s="103"/>
      <c r="Y1766" s="103"/>
    </row>
    <row r="1767" spans="1:27">
      <c r="A1767" s="108" t="s">
        <v>202</v>
      </c>
      <c r="B1767" s="103"/>
      <c r="C1767" s="103"/>
      <c r="D1767" s="103"/>
      <c r="E1767" s="103"/>
      <c r="F1767" s="103"/>
      <c r="G1767" s="103"/>
      <c r="H1767" s="103"/>
      <c r="I1767" s="103"/>
      <c r="J1767" s="103"/>
      <c r="K1767" s="103"/>
      <c r="L1767" s="103"/>
      <c r="M1767" s="103"/>
      <c r="N1767" s="103"/>
      <c r="O1767" s="103"/>
      <c r="P1767" s="103"/>
      <c r="Q1767" s="103"/>
      <c r="R1767" s="103"/>
      <c r="S1767" s="103"/>
      <c r="T1767" s="103"/>
      <c r="U1767" s="103"/>
      <c r="V1767" s="103"/>
      <c r="W1767" s="103"/>
      <c r="X1767" s="103"/>
      <c r="Y1767" s="103"/>
    </row>
    <row r="1768" spans="1:27">
      <c r="A1768" s="108" t="s">
        <v>203</v>
      </c>
    </row>
    <row r="1769" spans="1:27">
      <c r="A1769" s="110" t="s">
        <v>204</v>
      </c>
      <c r="B1769" s="109" t="str">
        <f t="shared" ref="B1769:Y1769" si="117">IF(COUNTA(B1757:B1768)=0,"-",COUNTA(B1757:B1768)/12)</f>
        <v>-</v>
      </c>
      <c r="C1769" s="109" t="str">
        <f t="shared" si="117"/>
        <v>-</v>
      </c>
      <c r="D1769" s="109" t="str">
        <f t="shared" si="117"/>
        <v>-</v>
      </c>
      <c r="E1769" s="109" t="str">
        <f t="shared" si="117"/>
        <v>-</v>
      </c>
      <c r="F1769" s="109" t="str">
        <f t="shared" si="117"/>
        <v>-</v>
      </c>
      <c r="G1769" s="109" t="str">
        <f t="shared" si="117"/>
        <v>-</v>
      </c>
      <c r="H1769" s="109" t="str">
        <f t="shared" si="117"/>
        <v>-</v>
      </c>
      <c r="I1769" s="109" t="str">
        <f t="shared" si="117"/>
        <v>-</v>
      </c>
      <c r="J1769" s="109" t="str">
        <f t="shared" si="117"/>
        <v>-</v>
      </c>
      <c r="K1769" s="109" t="str">
        <f t="shared" si="117"/>
        <v>-</v>
      </c>
      <c r="L1769" s="109" t="str">
        <f t="shared" si="117"/>
        <v>-</v>
      </c>
      <c r="M1769" s="109" t="str">
        <f t="shared" si="117"/>
        <v>-</v>
      </c>
      <c r="N1769" s="109" t="str">
        <f t="shared" si="117"/>
        <v>-</v>
      </c>
      <c r="O1769" s="109" t="str">
        <f t="shared" si="117"/>
        <v>-</v>
      </c>
      <c r="P1769" s="109" t="str">
        <f t="shared" si="117"/>
        <v>-</v>
      </c>
      <c r="Q1769" s="109" t="str">
        <f t="shared" si="117"/>
        <v>-</v>
      </c>
      <c r="R1769" s="109" t="str">
        <f t="shared" si="117"/>
        <v>-</v>
      </c>
      <c r="S1769" s="109" t="str">
        <f t="shared" si="117"/>
        <v>-</v>
      </c>
      <c r="T1769" s="109" t="str">
        <f t="shared" si="117"/>
        <v>-</v>
      </c>
      <c r="U1769" s="109" t="str">
        <f t="shared" si="117"/>
        <v>-</v>
      </c>
      <c r="V1769" s="109" t="str">
        <f t="shared" si="117"/>
        <v>-</v>
      </c>
      <c r="W1769" s="109" t="str">
        <f t="shared" si="117"/>
        <v>-</v>
      </c>
      <c r="X1769" s="109" t="str">
        <f t="shared" si="117"/>
        <v>-</v>
      </c>
      <c r="Y1769" s="109" t="str">
        <f t="shared" si="117"/>
        <v>-</v>
      </c>
    </row>
    <row r="1771" spans="1:27">
      <c r="A1771" s="120">
        <f>A1756+1</f>
        <v>44838</v>
      </c>
      <c r="B1771" s="118" t="s">
        <v>513</v>
      </c>
      <c r="C1771" s="118" t="s">
        <v>514</v>
      </c>
      <c r="D1771" s="118" t="s">
        <v>515</v>
      </c>
      <c r="E1771" s="118" t="s">
        <v>516</v>
      </c>
      <c r="F1771" s="118" t="s">
        <v>517</v>
      </c>
      <c r="G1771" s="118" t="s">
        <v>518</v>
      </c>
      <c r="H1771" s="118" t="s">
        <v>519</v>
      </c>
      <c r="I1771" s="118" t="s">
        <v>520</v>
      </c>
      <c r="J1771" s="118" t="s">
        <v>521</v>
      </c>
      <c r="K1771" s="118" t="s">
        <v>522</v>
      </c>
      <c r="L1771" s="118" t="s">
        <v>523</v>
      </c>
      <c r="M1771" s="118" t="s">
        <v>524</v>
      </c>
      <c r="N1771" s="118" t="s">
        <v>525</v>
      </c>
      <c r="O1771" s="118" t="s">
        <v>526</v>
      </c>
      <c r="P1771" s="118" t="s">
        <v>527</v>
      </c>
      <c r="Q1771" s="118" t="s">
        <v>528</v>
      </c>
      <c r="R1771" s="118" t="s">
        <v>529</v>
      </c>
      <c r="S1771" s="118" t="s">
        <v>530</v>
      </c>
      <c r="T1771" s="118" t="s">
        <v>531</v>
      </c>
      <c r="U1771" s="118" t="s">
        <v>532</v>
      </c>
      <c r="V1771" s="118" t="s">
        <v>533</v>
      </c>
      <c r="W1771" s="118" t="s">
        <v>534</v>
      </c>
      <c r="X1771" s="118" t="s">
        <v>535</v>
      </c>
      <c r="Y1771" s="118" t="s">
        <v>536</v>
      </c>
    </row>
    <row r="1772" spans="1:27">
      <c r="A1772" s="108" t="s">
        <v>168</v>
      </c>
      <c r="B1772" s="103"/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3"/>
      <c r="M1772" s="103"/>
      <c r="N1772" s="103"/>
      <c r="O1772" s="103"/>
      <c r="P1772" s="103"/>
      <c r="Q1772" s="103"/>
      <c r="R1772" s="103"/>
      <c r="S1772" s="103"/>
      <c r="T1772" s="103"/>
      <c r="U1772" s="103"/>
      <c r="V1772" s="103"/>
      <c r="W1772" s="103"/>
      <c r="X1772" s="103"/>
      <c r="Y1772" s="103"/>
    </row>
    <row r="1773" spans="1:27">
      <c r="A1773" s="108" t="s">
        <v>174</v>
      </c>
      <c r="B1773" s="103"/>
      <c r="C1773" s="103"/>
      <c r="D1773" s="103"/>
      <c r="E1773" s="103"/>
      <c r="F1773" s="103"/>
      <c r="G1773" s="103"/>
      <c r="H1773" s="103"/>
      <c r="I1773" s="103"/>
      <c r="J1773" s="103"/>
      <c r="K1773" s="103"/>
      <c r="L1773" s="103"/>
      <c r="M1773" s="103"/>
      <c r="N1773" s="103"/>
      <c r="O1773" s="103"/>
      <c r="P1773" s="103"/>
      <c r="Q1773" s="103"/>
      <c r="R1773" s="103"/>
      <c r="S1773" s="103"/>
      <c r="T1773" s="103"/>
      <c r="U1773" s="103"/>
      <c r="V1773" s="103"/>
      <c r="W1773" s="103"/>
      <c r="X1773" s="103"/>
      <c r="Y1773" s="103"/>
    </row>
    <row r="1774" spans="1:27">
      <c r="A1774" s="108" t="s">
        <v>176</v>
      </c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3"/>
      <c r="M1774" s="103"/>
      <c r="N1774" s="103"/>
      <c r="O1774" s="103"/>
      <c r="P1774" s="103"/>
      <c r="Q1774" s="103"/>
      <c r="R1774" s="103"/>
      <c r="S1774" s="103"/>
      <c r="T1774" s="103"/>
      <c r="U1774" s="103"/>
      <c r="V1774" s="103"/>
      <c r="W1774" s="103"/>
      <c r="X1774" s="103"/>
      <c r="Y1774" s="103"/>
    </row>
    <row r="1775" spans="1:27" ht="21">
      <c r="A1775" s="108" t="s">
        <v>181</v>
      </c>
      <c r="B1775" s="103"/>
      <c r="C1775" s="103"/>
      <c r="D1775" s="103"/>
      <c r="E1775" s="103"/>
      <c r="F1775" s="103"/>
      <c r="G1775" s="103"/>
      <c r="H1775" s="103"/>
      <c r="I1775" s="103"/>
      <c r="J1775" s="103"/>
      <c r="K1775" s="103"/>
      <c r="L1775" s="103"/>
      <c r="M1775" s="103"/>
      <c r="N1775" s="103"/>
      <c r="O1775" s="103"/>
      <c r="P1775" s="103"/>
      <c r="Q1775" s="103"/>
      <c r="R1775" s="103"/>
      <c r="S1775" s="103"/>
      <c r="T1775" s="103"/>
      <c r="U1775" s="103"/>
      <c r="V1775" s="103"/>
      <c r="W1775" s="103"/>
      <c r="X1775" s="103"/>
      <c r="Y1775" s="103"/>
      <c r="AA1775" s="116" t="s">
        <v>250</v>
      </c>
    </row>
    <row r="1776" spans="1:27">
      <c r="A1776" s="108" t="s">
        <v>184</v>
      </c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3"/>
      <c r="M1776" s="103"/>
      <c r="N1776" s="103"/>
      <c r="O1776" s="103"/>
      <c r="P1776" s="103"/>
      <c r="Q1776" s="103"/>
      <c r="R1776" s="103"/>
      <c r="S1776" s="103"/>
      <c r="T1776" s="103"/>
      <c r="U1776" s="103"/>
      <c r="V1776" s="103"/>
      <c r="W1776" s="103"/>
      <c r="X1776" s="103"/>
      <c r="Y1776" s="103"/>
      <c r="AA1776" s="271">
        <f>COUNTIF($B1784:$Y1784,"-")</f>
        <v>24</v>
      </c>
    </row>
    <row r="1777" spans="1:27">
      <c r="A1777" s="108" t="s">
        <v>208</v>
      </c>
      <c r="B1777" s="103"/>
      <c r="C1777" s="103"/>
      <c r="D1777" s="103"/>
      <c r="E1777" s="103"/>
      <c r="F1777" s="103"/>
      <c r="G1777" s="103"/>
      <c r="H1777" s="103"/>
      <c r="I1777" s="103"/>
      <c r="J1777" s="103"/>
      <c r="K1777" s="103"/>
      <c r="L1777" s="103"/>
      <c r="M1777" s="103"/>
      <c r="N1777" s="103"/>
      <c r="O1777" s="103"/>
      <c r="P1777" s="103"/>
      <c r="Q1777" s="103"/>
      <c r="R1777" s="103"/>
      <c r="S1777" s="103"/>
      <c r="T1777" s="103"/>
      <c r="U1777" s="103"/>
      <c r="V1777" s="103"/>
      <c r="W1777" s="103"/>
      <c r="X1777" s="103"/>
      <c r="Y1777" s="103"/>
      <c r="AA1777" s="271"/>
    </row>
    <row r="1778" spans="1:27">
      <c r="A1778" s="108" t="s">
        <v>209</v>
      </c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3"/>
      <c r="M1778" s="103"/>
      <c r="N1778" s="103"/>
      <c r="O1778" s="103"/>
      <c r="P1778" s="103"/>
      <c r="Q1778" s="103"/>
      <c r="R1778" s="103"/>
      <c r="S1778" s="103"/>
      <c r="T1778" s="103"/>
      <c r="U1778" s="103"/>
      <c r="V1778" s="103"/>
      <c r="W1778" s="103"/>
      <c r="X1778" s="103"/>
      <c r="Y1778" s="103"/>
    </row>
    <row r="1779" spans="1:27">
      <c r="A1779" s="108" t="s">
        <v>198</v>
      </c>
      <c r="B1779" s="103"/>
      <c r="C1779" s="103"/>
      <c r="D1779" s="103"/>
      <c r="E1779" s="103"/>
      <c r="F1779" s="103"/>
      <c r="G1779" s="103"/>
      <c r="H1779" s="103"/>
      <c r="I1779" s="103"/>
      <c r="J1779" s="103"/>
      <c r="K1779" s="103"/>
      <c r="L1779" s="103"/>
      <c r="M1779" s="103"/>
      <c r="N1779" s="103"/>
      <c r="O1779" s="103"/>
      <c r="P1779" s="103"/>
      <c r="Q1779" s="103"/>
      <c r="R1779" s="103"/>
      <c r="S1779" s="103"/>
      <c r="T1779" s="103"/>
      <c r="U1779" s="103"/>
      <c r="V1779" s="103"/>
      <c r="W1779" s="103"/>
      <c r="X1779" s="103"/>
      <c r="Y1779" s="103"/>
    </row>
    <row r="1780" spans="1:27">
      <c r="A1780" s="108" t="s">
        <v>200</v>
      </c>
      <c r="B1780" s="103"/>
      <c r="C1780" s="103"/>
      <c r="D1780" s="103"/>
      <c r="E1780" s="103"/>
      <c r="F1780" s="103"/>
      <c r="G1780" s="103"/>
      <c r="H1780" s="103"/>
      <c r="I1780" s="103"/>
      <c r="J1780" s="103"/>
      <c r="K1780" s="103"/>
      <c r="L1780" s="103"/>
      <c r="M1780" s="103"/>
      <c r="N1780" s="103"/>
      <c r="O1780" s="103"/>
      <c r="P1780" s="103"/>
      <c r="Q1780" s="103"/>
      <c r="R1780" s="103"/>
      <c r="S1780" s="103"/>
      <c r="T1780" s="103"/>
      <c r="U1780" s="103"/>
      <c r="V1780" s="103"/>
      <c r="W1780" s="103"/>
      <c r="X1780" s="103"/>
      <c r="Y1780" s="103"/>
    </row>
    <row r="1781" spans="1:27">
      <c r="A1781" s="108" t="s">
        <v>201</v>
      </c>
      <c r="B1781" s="103"/>
      <c r="C1781" s="103"/>
      <c r="D1781" s="103"/>
      <c r="E1781" s="103"/>
      <c r="F1781" s="103"/>
      <c r="G1781" s="103"/>
      <c r="H1781" s="103"/>
      <c r="I1781" s="103"/>
      <c r="J1781" s="103"/>
      <c r="K1781" s="103"/>
      <c r="L1781" s="103"/>
      <c r="M1781" s="103"/>
      <c r="N1781" s="103"/>
      <c r="O1781" s="103"/>
      <c r="P1781" s="103"/>
      <c r="Q1781" s="103"/>
      <c r="R1781" s="103"/>
      <c r="S1781" s="103"/>
      <c r="T1781" s="103"/>
      <c r="U1781" s="103"/>
      <c r="V1781" s="103"/>
      <c r="W1781" s="103"/>
      <c r="X1781" s="103"/>
      <c r="Y1781" s="103"/>
    </row>
    <row r="1782" spans="1:27">
      <c r="A1782" s="108" t="s">
        <v>202</v>
      </c>
      <c r="B1782" s="103"/>
      <c r="C1782" s="103"/>
      <c r="D1782" s="103"/>
      <c r="E1782" s="103"/>
      <c r="F1782" s="103"/>
      <c r="G1782" s="103"/>
      <c r="H1782" s="103"/>
      <c r="I1782" s="103"/>
      <c r="J1782" s="103"/>
      <c r="K1782" s="103"/>
      <c r="L1782" s="103"/>
      <c r="M1782" s="103"/>
      <c r="N1782" s="103"/>
      <c r="O1782" s="103"/>
      <c r="P1782" s="103"/>
      <c r="Q1782" s="103"/>
      <c r="R1782" s="103"/>
      <c r="S1782" s="103"/>
      <c r="T1782" s="103"/>
      <c r="U1782" s="103"/>
      <c r="V1782" s="103"/>
      <c r="W1782" s="103"/>
      <c r="X1782" s="103"/>
      <c r="Y1782" s="103"/>
    </row>
    <row r="1783" spans="1:27">
      <c r="A1783" s="108" t="s">
        <v>203</v>
      </c>
    </row>
    <row r="1784" spans="1:27">
      <c r="A1784" s="110" t="s">
        <v>204</v>
      </c>
      <c r="B1784" s="109" t="str">
        <f t="shared" ref="B1784:Y1784" si="118">IF(COUNTA(B1772:B1783)=0,"-",COUNTA(B1772:B1783)/12)</f>
        <v>-</v>
      </c>
      <c r="C1784" s="109" t="str">
        <f t="shared" si="118"/>
        <v>-</v>
      </c>
      <c r="D1784" s="109" t="str">
        <f t="shared" si="118"/>
        <v>-</v>
      </c>
      <c r="E1784" s="109" t="str">
        <f t="shared" si="118"/>
        <v>-</v>
      </c>
      <c r="F1784" s="109" t="str">
        <f t="shared" si="118"/>
        <v>-</v>
      </c>
      <c r="G1784" s="109" t="str">
        <f t="shared" si="118"/>
        <v>-</v>
      </c>
      <c r="H1784" s="109" t="str">
        <f t="shared" si="118"/>
        <v>-</v>
      </c>
      <c r="I1784" s="109" t="str">
        <f t="shared" si="118"/>
        <v>-</v>
      </c>
      <c r="J1784" s="109" t="str">
        <f t="shared" si="118"/>
        <v>-</v>
      </c>
      <c r="K1784" s="109" t="str">
        <f t="shared" si="118"/>
        <v>-</v>
      </c>
      <c r="L1784" s="109" t="str">
        <f t="shared" si="118"/>
        <v>-</v>
      </c>
      <c r="M1784" s="109" t="str">
        <f t="shared" si="118"/>
        <v>-</v>
      </c>
      <c r="N1784" s="109" t="str">
        <f t="shared" si="118"/>
        <v>-</v>
      </c>
      <c r="O1784" s="109" t="str">
        <f t="shared" si="118"/>
        <v>-</v>
      </c>
      <c r="P1784" s="109" t="str">
        <f t="shared" si="118"/>
        <v>-</v>
      </c>
      <c r="Q1784" s="109" t="str">
        <f t="shared" si="118"/>
        <v>-</v>
      </c>
      <c r="R1784" s="109" t="str">
        <f t="shared" si="118"/>
        <v>-</v>
      </c>
      <c r="S1784" s="109" t="str">
        <f t="shared" si="118"/>
        <v>-</v>
      </c>
      <c r="T1784" s="109" t="str">
        <f t="shared" si="118"/>
        <v>-</v>
      </c>
      <c r="U1784" s="109" t="str">
        <f t="shared" si="118"/>
        <v>-</v>
      </c>
      <c r="V1784" s="109" t="str">
        <f t="shared" si="118"/>
        <v>-</v>
      </c>
      <c r="W1784" s="109" t="str">
        <f t="shared" si="118"/>
        <v>-</v>
      </c>
      <c r="X1784" s="109" t="str">
        <f t="shared" si="118"/>
        <v>-</v>
      </c>
      <c r="Y1784" s="109" t="str">
        <f t="shared" si="118"/>
        <v>-</v>
      </c>
    </row>
    <row r="1786" spans="1:27">
      <c r="A1786" s="120">
        <f>A1771+1</f>
        <v>44839</v>
      </c>
      <c r="B1786" s="118" t="s">
        <v>513</v>
      </c>
      <c r="C1786" s="118" t="s">
        <v>514</v>
      </c>
      <c r="D1786" s="118" t="s">
        <v>515</v>
      </c>
      <c r="E1786" s="118" t="s">
        <v>516</v>
      </c>
      <c r="F1786" s="118" t="s">
        <v>517</v>
      </c>
      <c r="G1786" s="118" t="s">
        <v>518</v>
      </c>
      <c r="H1786" s="118" t="s">
        <v>519</v>
      </c>
      <c r="I1786" s="118" t="s">
        <v>520</v>
      </c>
      <c r="J1786" s="118" t="s">
        <v>521</v>
      </c>
      <c r="K1786" s="118" t="s">
        <v>522</v>
      </c>
      <c r="L1786" s="118" t="s">
        <v>523</v>
      </c>
      <c r="M1786" s="118" t="s">
        <v>524</v>
      </c>
      <c r="N1786" s="118" t="s">
        <v>525</v>
      </c>
      <c r="O1786" s="118" t="s">
        <v>526</v>
      </c>
      <c r="P1786" s="118" t="s">
        <v>527</v>
      </c>
      <c r="Q1786" s="118" t="s">
        <v>528</v>
      </c>
      <c r="R1786" s="118" t="s">
        <v>529</v>
      </c>
      <c r="S1786" s="118" t="s">
        <v>530</v>
      </c>
      <c r="T1786" s="118" t="s">
        <v>531</v>
      </c>
      <c r="U1786" s="118" t="s">
        <v>532</v>
      </c>
      <c r="V1786" s="118" t="s">
        <v>533</v>
      </c>
      <c r="W1786" s="118" t="s">
        <v>534</v>
      </c>
      <c r="X1786" s="118" t="s">
        <v>535</v>
      </c>
      <c r="Y1786" s="118" t="s">
        <v>536</v>
      </c>
    </row>
    <row r="1787" spans="1:27">
      <c r="A1787" s="108" t="s">
        <v>168</v>
      </c>
      <c r="B1787" s="103"/>
      <c r="C1787" s="103"/>
      <c r="D1787" s="103"/>
      <c r="E1787" s="103"/>
      <c r="F1787" s="103"/>
      <c r="G1787" s="103"/>
      <c r="H1787" s="103"/>
      <c r="I1787" s="103"/>
      <c r="J1787" s="103"/>
      <c r="K1787" s="103"/>
      <c r="L1787" s="103"/>
      <c r="M1787" s="103"/>
      <c r="N1787" s="103"/>
      <c r="O1787" s="103"/>
      <c r="P1787" s="103"/>
      <c r="Q1787" s="103"/>
      <c r="R1787" s="103"/>
      <c r="S1787" s="103"/>
      <c r="T1787" s="103"/>
      <c r="U1787" s="103"/>
      <c r="V1787" s="103"/>
      <c r="W1787" s="103"/>
      <c r="X1787" s="103"/>
      <c r="Y1787" s="103"/>
    </row>
    <row r="1788" spans="1:27">
      <c r="A1788" s="108" t="s">
        <v>174</v>
      </c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3"/>
      <c r="N1788" s="103"/>
      <c r="O1788" s="103"/>
      <c r="P1788" s="103"/>
      <c r="Q1788" s="103"/>
      <c r="R1788" s="103"/>
      <c r="S1788" s="103"/>
      <c r="T1788" s="103"/>
      <c r="U1788" s="103"/>
      <c r="V1788" s="103"/>
      <c r="W1788" s="103"/>
      <c r="X1788" s="103"/>
      <c r="Y1788" s="103"/>
    </row>
    <row r="1789" spans="1:27">
      <c r="A1789" s="108" t="s">
        <v>176</v>
      </c>
      <c r="B1789" s="103"/>
      <c r="C1789" s="103"/>
      <c r="D1789" s="103"/>
      <c r="E1789" s="103"/>
      <c r="F1789" s="103"/>
      <c r="G1789" s="103"/>
      <c r="H1789" s="103"/>
      <c r="I1789" s="103"/>
      <c r="J1789" s="103"/>
      <c r="K1789" s="103"/>
      <c r="L1789" s="103"/>
      <c r="M1789" s="103"/>
      <c r="N1789" s="103"/>
      <c r="O1789" s="103"/>
      <c r="P1789" s="103"/>
      <c r="Q1789" s="103"/>
      <c r="R1789" s="103"/>
      <c r="S1789" s="103"/>
      <c r="T1789" s="103"/>
      <c r="U1789" s="103"/>
      <c r="V1789" s="103"/>
      <c r="W1789" s="103"/>
      <c r="X1789" s="103"/>
      <c r="Y1789" s="103"/>
    </row>
    <row r="1790" spans="1:27" ht="21">
      <c r="A1790" s="108" t="s">
        <v>181</v>
      </c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3"/>
      <c r="N1790" s="103"/>
      <c r="O1790" s="103"/>
      <c r="P1790" s="103"/>
      <c r="Q1790" s="103"/>
      <c r="R1790" s="103"/>
      <c r="S1790" s="103"/>
      <c r="T1790" s="103"/>
      <c r="U1790" s="103"/>
      <c r="V1790" s="103"/>
      <c r="W1790" s="103"/>
      <c r="X1790" s="103"/>
      <c r="Y1790" s="103"/>
      <c r="AA1790" s="116" t="s">
        <v>250</v>
      </c>
    </row>
    <row r="1791" spans="1:27">
      <c r="A1791" s="108" t="s">
        <v>184</v>
      </c>
      <c r="B1791" s="103"/>
      <c r="C1791" s="103"/>
      <c r="D1791" s="103"/>
      <c r="E1791" s="103"/>
      <c r="F1791" s="103"/>
      <c r="G1791" s="103"/>
      <c r="H1791" s="103"/>
      <c r="I1791" s="103"/>
      <c r="J1791" s="103"/>
      <c r="K1791" s="103"/>
      <c r="L1791" s="103"/>
      <c r="M1791" s="103"/>
      <c r="N1791" s="103"/>
      <c r="O1791" s="103"/>
      <c r="P1791" s="103"/>
      <c r="Q1791" s="103"/>
      <c r="R1791" s="103"/>
      <c r="S1791" s="103"/>
      <c r="T1791" s="103"/>
      <c r="U1791" s="103"/>
      <c r="V1791" s="103"/>
      <c r="W1791" s="103"/>
      <c r="X1791" s="103"/>
      <c r="Y1791" s="103"/>
      <c r="AA1791" s="271">
        <f>COUNTIF($B1799:$Y1799,"-")</f>
        <v>24</v>
      </c>
    </row>
    <row r="1792" spans="1:27">
      <c r="A1792" s="108" t="s">
        <v>208</v>
      </c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3"/>
      <c r="N1792" s="103"/>
      <c r="O1792" s="103"/>
      <c r="P1792" s="103"/>
      <c r="Q1792" s="103"/>
      <c r="R1792" s="103"/>
      <c r="S1792" s="103"/>
      <c r="T1792" s="103"/>
      <c r="U1792" s="103"/>
      <c r="V1792" s="103"/>
      <c r="W1792" s="103"/>
      <c r="X1792" s="103"/>
      <c r="Y1792" s="103"/>
      <c r="AA1792" s="271"/>
    </row>
    <row r="1793" spans="1:27">
      <c r="A1793" s="108" t="s">
        <v>209</v>
      </c>
      <c r="B1793" s="103"/>
      <c r="C1793" s="103"/>
      <c r="D1793" s="103"/>
      <c r="E1793" s="103"/>
      <c r="F1793" s="103"/>
      <c r="G1793" s="103"/>
      <c r="H1793" s="103"/>
      <c r="I1793" s="103"/>
      <c r="J1793" s="103"/>
      <c r="K1793" s="103"/>
      <c r="L1793" s="103"/>
      <c r="M1793" s="103"/>
      <c r="N1793" s="103"/>
      <c r="O1793" s="103"/>
      <c r="P1793" s="103"/>
      <c r="Q1793" s="103"/>
      <c r="R1793" s="103"/>
      <c r="S1793" s="103"/>
      <c r="T1793" s="103"/>
      <c r="U1793" s="103"/>
      <c r="V1793" s="103"/>
      <c r="W1793" s="103"/>
      <c r="X1793" s="103"/>
      <c r="Y1793" s="103"/>
    </row>
    <row r="1794" spans="1:27">
      <c r="A1794" s="108" t="s">
        <v>198</v>
      </c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3"/>
      <c r="N1794" s="103"/>
      <c r="O1794" s="103"/>
      <c r="P1794" s="103"/>
      <c r="Q1794" s="103"/>
      <c r="R1794" s="103"/>
      <c r="S1794" s="103"/>
      <c r="T1794" s="103"/>
      <c r="U1794" s="103"/>
      <c r="V1794" s="103"/>
      <c r="W1794" s="103"/>
      <c r="X1794" s="103"/>
      <c r="Y1794" s="103"/>
    </row>
    <row r="1795" spans="1:27">
      <c r="A1795" s="108" t="s">
        <v>200</v>
      </c>
      <c r="B1795" s="103"/>
      <c r="C1795" s="103"/>
      <c r="D1795" s="103"/>
      <c r="E1795" s="103"/>
      <c r="F1795" s="103"/>
      <c r="G1795" s="103"/>
      <c r="H1795" s="103"/>
      <c r="I1795" s="103"/>
      <c r="J1795" s="103"/>
      <c r="K1795" s="103"/>
      <c r="L1795" s="103"/>
      <c r="M1795" s="103"/>
      <c r="N1795" s="103"/>
      <c r="O1795" s="103"/>
      <c r="P1795" s="103"/>
      <c r="Q1795" s="103"/>
      <c r="R1795" s="103"/>
      <c r="S1795" s="103"/>
      <c r="T1795" s="103"/>
      <c r="U1795" s="103"/>
      <c r="V1795" s="103"/>
      <c r="W1795" s="103"/>
      <c r="X1795" s="103"/>
      <c r="Y1795" s="103"/>
    </row>
    <row r="1796" spans="1:27">
      <c r="A1796" s="108" t="s">
        <v>201</v>
      </c>
      <c r="B1796" s="103"/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3"/>
      <c r="M1796" s="103"/>
      <c r="N1796" s="103"/>
      <c r="O1796" s="103"/>
      <c r="P1796" s="103"/>
      <c r="Q1796" s="103"/>
      <c r="R1796" s="103"/>
      <c r="S1796" s="103"/>
      <c r="T1796" s="103"/>
      <c r="U1796" s="103"/>
      <c r="V1796" s="103"/>
      <c r="W1796" s="103"/>
      <c r="X1796" s="103"/>
      <c r="Y1796" s="103"/>
    </row>
    <row r="1797" spans="1:27">
      <c r="A1797" s="108" t="s">
        <v>202</v>
      </c>
      <c r="B1797" s="103"/>
      <c r="C1797" s="103"/>
      <c r="D1797" s="103"/>
      <c r="E1797" s="103"/>
      <c r="F1797" s="103"/>
      <c r="G1797" s="103"/>
      <c r="H1797" s="103"/>
      <c r="I1797" s="103"/>
      <c r="J1797" s="103"/>
      <c r="K1797" s="103"/>
      <c r="L1797" s="103"/>
      <c r="M1797" s="103"/>
      <c r="N1797" s="103"/>
      <c r="O1797" s="103"/>
      <c r="P1797" s="103"/>
      <c r="Q1797" s="103"/>
      <c r="R1797" s="103"/>
      <c r="S1797" s="103"/>
      <c r="T1797" s="103"/>
      <c r="U1797" s="103"/>
      <c r="V1797" s="103"/>
      <c r="W1797" s="103"/>
      <c r="X1797" s="103"/>
      <c r="Y1797" s="103"/>
    </row>
    <row r="1798" spans="1:27">
      <c r="A1798" s="108" t="s">
        <v>203</v>
      </c>
    </row>
    <row r="1799" spans="1:27">
      <c r="A1799" s="110" t="s">
        <v>204</v>
      </c>
      <c r="B1799" s="109" t="str">
        <f t="shared" ref="B1799:Y1799" si="119">IF(COUNTA(B1787:B1798)=0,"-",COUNTA(B1787:B1798)/12)</f>
        <v>-</v>
      </c>
      <c r="C1799" s="109" t="str">
        <f t="shared" si="119"/>
        <v>-</v>
      </c>
      <c r="D1799" s="109" t="str">
        <f t="shared" si="119"/>
        <v>-</v>
      </c>
      <c r="E1799" s="109" t="str">
        <f t="shared" si="119"/>
        <v>-</v>
      </c>
      <c r="F1799" s="109" t="str">
        <f t="shared" si="119"/>
        <v>-</v>
      </c>
      <c r="G1799" s="109" t="str">
        <f t="shared" si="119"/>
        <v>-</v>
      </c>
      <c r="H1799" s="109" t="str">
        <f t="shared" si="119"/>
        <v>-</v>
      </c>
      <c r="I1799" s="109" t="str">
        <f t="shared" si="119"/>
        <v>-</v>
      </c>
      <c r="J1799" s="109" t="str">
        <f t="shared" si="119"/>
        <v>-</v>
      </c>
      <c r="K1799" s="109" t="str">
        <f t="shared" si="119"/>
        <v>-</v>
      </c>
      <c r="L1799" s="109" t="str">
        <f t="shared" si="119"/>
        <v>-</v>
      </c>
      <c r="M1799" s="109" t="str">
        <f t="shared" si="119"/>
        <v>-</v>
      </c>
      <c r="N1799" s="109" t="str">
        <f t="shared" si="119"/>
        <v>-</v>
      </c>
      <c r="O1799" s="109" t="str">
        <f t="shared" si="119"/>
        <v>-</v>
      </c>
      <c r="P1799" s="109" t="str">
        <f t="shared" si="119"/>
        <v>-</v>
      </c>
      <c r="Q1799" s="109" t="str">
        <f t="shared" si="119"/>
        <v>-</v>
      </c>
      <c r="R1799" s="109" t="str">
        <f t="shared" si="119"/>
        <v>-</v>
      </c>
      <c r="S1799" s="109" t="str">
        <f t="shared" si="119"/>
        <v>-</v>
      </c>
      <c r="T1799" s="109" t="str">
        <f t="shared" si="119"/>
        <v>-</v>
      </c>
      <c r="U1799" s="109" t="str">
        <f t="shared" si="119"/>
        <v>-</v>
      </c>
      <c r="V1799" s="109" t="str">
        <f t="shared" si="119"/>
        <v>-</v>
      </c>
      <c r="W1799" s="109" t="str">
        <f t="shared" si="119"/>
        <v>-</v>
      </c>
      <c r="X1799" s="109" t="str">
        <f t="shared" si="119"/>
        <v>-</v>
      </c>
      <c r="Y1799" s="109" t="str">
        <f t="shared" si="119"/>
        <v>-</v>
      </c>
    </row>
    <row r="1801" spans="1:27">
      <c r="A1801" s="120">
        <f>A1786+1</f>
        <v>44840</v>
      </c>
      <c r="B1801" s="118" t="s">
        <v>513</v>
      </c>
      <c r="C1801" s="118" t="s">
        <v>514</v>
      </c>
      <c r="D1801" s="118" t="s">
        <v>515</v>
      </c>
      <c r="E1801" s="118" t="s">
        <v>516</v>
      </c>
      <c r="F1801" s="118" t="s">
        <v>517</v>
      </c>
      <c r="G1801" s="118" t="s">
        <v>518</v>
      </c>
      <c r="H1801" s="118" t="s">
        <v>519</v>
      </c>
      <c r="I1801" s="118" t="s">
        <v>520</v>
      </c>
      <c r="J1801" s="118" t="s">
        <v>521</v>
      </c>
      <c r="K1801" s="118" t="s">
        <v>522</v>
      </c>
      <c r="L1801" s="118" t="s">
        <v>523</v>
      </c>
      <c r="M1801" s="118" t="s">
        <v>524</v>
      </c>
      <c r="N1801" s="118" t="s">
        <v>525</v>
      </c>
      <c r="O1801" s="118" t="s">
        <v>526</v>
      </c>
      <c r="P1801" s="118" t="s">
        <v>527</v>
      </c>
      <c r="Q1801" s="118" t="s">
        <v>528</v>
      </c>
      <c r="R1801" s="118" t="s">
        <v>529</v>
      </c>
      <c r="S1801" s="118" t="s">
        <v>530</v>
      </c>
      <c r="T1801" s="118" t="s">
        <v>531</v>
      </c>
      <c r="U1801" s="118" t="s">
        <v>532</v>
      </c>
      <c r="V1801" s="118" t="s">
        <v>533</v>
      </c>
      <c r="W1801" s="118" t="s">
        <v>534</v>
      </c>
      <c r="X1801" s="118" t="s">
        <v>535</v>
      </c>
      <c r="Y1801" s="118" t="s">
        <v>536</v>
      </c>
    </row>
    <row r="1802" spans="1:27">
      <c r="A1802" s="108" t="s">
        <v>168</v>
      </c>
      <c r="B1802" s="103"/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3"/>
      <c r="M1802" s="103"/>
      <c r="N1802" s="103"/>
      <c r="O1802" s="103"/>
      <c r="P1802" s="103"/>
      <c r="Q1802" s="103"/>
      <c r="R1802" s="103"/>
      <c r="S1802" s="103"/>
      <c r="T1802" s="103"/>
      <c r="U1802" s="103"/>
      <c r="V1802" s="103"/>
      <c r="W1802" s="103"/>
      <c r="X1802" s="103"/>
      <c r="Y1802" s="103"/>
    </row>
    <row r="1803" spans="1:27">
      <c r="A1803" s="108" t="s">
        <v>174</v>
      </c>
      <c r="B1803" s="103"/>
      <c r="C1803" s="103"/>
      <c r="D1803" s="103"/>
      <c r="E1803" s="103"/>
      <c r="F1803" s="103"/>
      <c r="G1803" s="103"/>
      <c r="H1803" s="103"/>
      <c r="I1803" s="103"/>
      <c r="J1803" s="103"/>
      <c r="K1803" s="103"/>
      <c r="L1803" s="103"/>
      <c r="M1803" s="103"/>
      <c r="N1803" s="103"/>
      <c r="O1803" s="103"/>
      <c r="P1803" s="103"/>
      <c r="Q1803" s="103"/>
      <c r="R1803" s="103"/>
      <c r="S1803" s="103"/>
      <c r="T1803" s="103"/>
      <c r="U1803" s="103"/>
      <c r="V1803" s="103"/>
      <c r="W1803" s="103"/>
      <c r="X1803" s="103"/>
      <c r="Y1803" s="103"/>
    </row>
    <row r="1804" spans="1:27">
      <c r="A1804" s="108" t="s">
        <v>176</v>
      </c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3"/>
      <c r="M1804" s="103"/>
      <c r="N1804" s="103"/>
      <c r="O1804" s="103"/>
      <c r="P1804" s="103"/>
      <c r="Q1804" s="103"/>
      <c r="R1804" s="103"/>
      <c r="S1804" s="103"/>
      <c r="T1804" s="103"/>
      <c r="U1804" s="103"/>
      <c r="V1804" s="103"/>
      <c r="W1804" s="103"/>
      <c r="X1804" s="103"/>
      <c r="Y1804" s="103"/>
    </row>
    <row r="1805" spans="1:27" ht="21">
      <c r="A1805" s="108" t="s">
        <v>181</v>
      </c>
      <c r="B1805" s="103"/>
      <c r="C1805" s="103"/>
      <c r="D1805" s="103"/>
      <c r="E1805" s="103"/>
      <c r="F1805" s="103"/>
      <c r="G1805" s="103"/>
      <c r="H1805" s="103"/>
      <c r="I1805" s="103"/>
      <c r="J1805" s="103"/>
      <c r="K1805" s="103"/>
      <c r="L1805" s="103"/>
      <c r="M1805" s="103"/>
      <c r="N1805" s="103"/>
      <c r="O1805" s="103"/>
      <c r="P1805" s="103"/>
      <c r="Q1805" s="103"/>
      <c r="R1805" s="103"/>
      <c r="S1805" s="103"/>
      <c r="T1805" s="103"/>
      <c r="U1805" s="103"/>
      <c r="V1805" s="103"/>
      <c r="W1805" s="103"/>
      <c r="X1805" s="103"/>
      <c r="Y1805" s="103"/>
      <c r="AA1805" s="116" t="s">
        <v>250</v>
      </c>
    </row>
    <row r="1806" spans="1:27">
      <c r="A1806" s="108" t="s">
        <v>184</v>
      </c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3"/>
      <c r="M1806" s="103"/>
      <c r="N1806" s="103"/>
      <c r="O1806" s="103"/>
      <c r="P1806" s="103"/>
      <c r="Q1806" s="103"/>
      <c r="R1806" s="103"/>
      <c r="S1806" s="103"/>
      <c r="T1806" s="103"/>
      <c r="U1806" s="103"/>
      <c r="V1806" s="103"/>
      <c r="W1806" s="103"/>
      <c r="X1806" s="103"/>
      <c r="Y1806" s="103"/>
      <c r="AA1806" s="271">
        <f>COUNTIF($B1814:$Y1814,"-")</f>
        <v>24</v>
      </c>
    </row>
    <row r="1807" spans="1:27">
      <c r="A1807" s="108" t="s">
        <v>208</v>
      </c>
      <c r="B1807" s="103"/>
      <c r="C1807" s="103"/>
      <c r="D1807" s="103"/>
      <c r="E1807" s="103"/>
      <c r="F1807" s="103"/>
      <c r="G1807" s="103"/>
      <c r="H1807" s="103"/>
      <c r="I1807" s="103"/>
      <c r="J1807" s="103"/>
      <c r="K1807" s="103"/>
      <c r="L1807" s="103"/>
      <c r="M1807" s="103"/>
      <c r="N1807" s="103"/>
      <c r="O1807" s="103"/>
      <c r="P1807" s="103"/>
      <c r="Q1807" s="103"/>
      <c r="R1807" s="103"/>
      <c r="S1807" s="103"/>
      <c r="T1807" s="103"/>
      <c r="U1807" s="103"/>
      <c r="V1807" s="103"/>
      <c r="W1807" s="103"/>
      <c r="X1807" s="103"/>
      <c r="Y1807" s="103"/>
      <c r="AA1807" s="271"/>
    </row>
    <row r="1808" spans="1:27">
      <c r="A1808" s="108" t="s">
        <v>209</v>
      </c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3"/>
      <c r="M1808" s="103"/>
      <c r="N1808" s="103"/>
      <c r="O1808" s="103"/>
      <c r="P1808" s="103"/>
      <c r="Q1808" s="103"/>
      <c r="R1808" s="103"/>
      <c r="S1808" s="103"/>
      <c r="T1808" s="103"/>
      <c r="U1808" s="103"/>
      <c r="V1808" s="103"/>
      <c r="W1808" s="103"/>
      <c r="X1808" s="103"/>
      <c r="Y1808" s="103"/>
    </row>
    <row r="1809" spans="1:27">
      <c r="A1809" s="108" t="s">
        <v>198</v>
      </c>
      <c r="B1809" s="103"/>
      <c r="C1809" s="103"/>
      <c r="D1809" s="103"/>
      <c r="E1809" s="103"/>
      <c r="F1809" s="103"/>
      <c r="G1809" s="103"/>
      <c r="H1809" s="103"/>
      <c r="I1809" s="103"/>
      <c r="J1809" s="103"/>
      <c r="K1809" s="103"/>
      <c r="L1809" s="103"/>
      <c r="M1809" s="103"/>
      <c r="N1809" s="103"/>
      <c r="O1809" s="103"/>
      <c r="P1809" s="103"/>
      <c r="Q1809" s="103"/>
      <c r="R1809" s="103"/>
      <c r="S1809" s="103"/>
      <c r="T1809" s="103"/>
      <c r="U1809" s="103"/>
      <c r="V1809" s="103"/>
      <c r="W1809" s="103"/>
      <c r="X1809" s="103"/>
      <c r="Y1809" s="103"/>
    </row>
    <row r="1810" spans="1:27">
      <c r="A1810" s="108" t="s">
        <v>200</v>
      </c>
      <c r="B1810" s="103"/>
      <c r="C1810" s="103"/>
      <c r="D1810" s="103"/>
      <c r="E1810" s="103"/>
      <c r="F1810" s="103"/>
      <c r="G1810" s="103"/>
      <c r="H1810" s="103"/>
      <c r="I1810" s="103"/>
      <c r="J1810" s="103"/>
      <c r="K1810" s="103"/>
      <c r="L1810" s="103"/>
      <c r="M1810" s="103"/>
      <c r="N1810" s="103"/>
      <c r="O1810" s="103"/>
      <c r="P1810" s="103"/>
      <c r="Q1810" s="103"/>
      <c r="R1810" s="103"/>
      <c r="S1810" s="103"/>
      <c r="T1810" s="103"/>
      <c r="U1810" s="103"/>
      <c r="V1810" s="103"/>
      <c r="W1810" s="103"/>
      <c r="X1810" s="103"/>
      <c r="Y1810" s="103"/>
    </row>
    <row r="1811" spans="1:27">
      <c r="A1811" s="108" t="s">
        <v>201</v>
      </c>
      <c r="B1811" s="103"/>
      <c r="C1811" s="103"/>
      <c r="D1811" s="103"/>
      <c r="E1811" s="103"/>
      <c r="F1811" s="103"/>
      <c r="G1811" s="103"/>
      <c r="H1811" s="103"/>
      <c r="I1811" s="103"/>
      <c r="J1811" s="103"/>
      <c r="K1811" s="103"/>
      <c r="L1811" s="103"/>
      <c r="M1811" s="103"/>
      <c r="N1811" s="103"/>
      <c r="O1811" s="103"/>
      <c r="P1811" s="103"/>
      <c r="Q1811" s="103"/>
      <c r="R1811" s="103"/>
      <c r="S1811" s="103"/>
      <c r="T1811" s="103"/>
      <c r="U1811" s="103"/>
      <c r="V1811" s="103"/>
      <c r="W1811" s="103"/>
      <c r="X1811" s="103"/>
      <c r="Y1811" s="103"/>
    </row>
    <row r="1812" spans="1:27">
      <c r="A1812" s="108" t="s">
        <v>202</v>
      </c>
      <c r="B1812" s="103"/>
      <c r="C1812" s="103"/>
      <c r="D1812" s="103"/>
      <c r="E1812" s="103"/>
      <c r="F1812" s="103"/>
      <c r="G1812" s="103"/>
      <c r="H1812" s="103"/>
      <c r="I1812" s="103"/>
      <c r="J1812" s="103"/>
      <c r="K1812" s="103"/>
      <c r="L1812" s="103"/>
      <c r="M1812" s="103"/>
      <c r="N1812" s="103"/>
      <c r="O1812" s="103"/>
      <c r="P1812" s="103"/>
      <c r="Q1812" s="103"/>
      <c r="R1812" s="103"/>
      <c r="S1812" s="103"/>
      <c r="T1812" s="103"/>
      <c r="U1812" s="103"/>
      <c r="V1812" s="103"/>
      <c r="W1812" s="103"/>
      <c r="X1812" s="103"/>
      <c r="Y1812" s="103"/>
    </row>
    <row r="1813" spans="1:27">
      <c r="A1813" s="108" t="s">
        <v>203</v>
      </c>
    </row>
    <row r="1814" spans="1:27">
      <c r="A1814" s="110" t="s">
        <v>204</v>
      </c>
      <c r="B1814" s="109" t="str">
        <f t="shared" ref="B1814:Y1814" si="120">IF(COUNTA(B1802:B1813)=0,"-",COUNTA(B1802:B1813)/12)</f>
        <v>-</v>
      </c>
      <c r="C1814" s="109" t="str">
        <f t="shared" si="120"/>
        <v>-</v>
      </c>
      <c r="D1814" s="109" t="str">
        <f t="shared" si="120"/>
        <v>-</v>
      </c>
      <c r="E1814" s="109" t="str">
        <f t="shared" si="120"/>
        <v>-</v>
      </c>
      <c r="F1814" s="109" t="str">
        <f t="shared" si="120"/>
        <v>-</v>
      </c>
      <c r="G1814" s="109" t="str">
        <f t="shared" si="120"/>
        <v>-</v>
      </c>
      <c r="H1814" s="109" t="str">
        <f t="shared" si="120"/>
        <v>-</v>
      </c>
      <c r="I1814" s="109" t="str">
        <f t="shared" si="120"/>
        <v>-</v>
      </c>
      <c r="J1814" s="109" t="str">
        <f t="shared" si="120"/>
        <v>-</v>
      </c>
      <c r="K1814" s="109" t="str">
        <f t="shared" si="120"/>
        <v>-</v>
      </c>
      <c r="L1814" s="109" t="str">
        <f t="shared" si="120"/>
        <v>-</v>
      </c>
      <c r="M1814" s="109" t="str">
        <f t="shared" si="120"/>
        <v>-</v>
      </c>
      <c r="N1814" s="109" t="str">
        <f t="shared" si="120"/>
        <v>-</v>
      </c>
      <c r="O1814" s="109" t="str">
        <f t="shared" si="120"/>
        <v>-</v>
      </c>
      <c r="P1814" s="109" t="str">
        <f t="shared" si="120"/>
        <v>-</v>
      </c>
      <c r="Q1814" s="109" t="str">
        <f t="shared" si="120"/>
        <v>-</v>
      </c>
      <c r="R1814" s="109" t="str">
        <f t="shared" si="120"/>
        <v>-</v>
      </c>
      <c r="S1814" s="109" t="str">
        <f t="shared" si="120"/>
        <v>-</v>
      </c>
      <c r="T1814" s="109" t="str">
        <f t="shared" si="120"/>
        <v>-</v>
      </c>
      <c r="U1814" s="109" t="str">
        <f t="shared" si="120"/>
        <v>-</v>
      </c>
      <c r="V1814" s="109" t="str">
        <f t="shared" si="120"/>
        <v>-</v>
      </c>
      <c r="W1814" s="109" t="str">
        <f t="shared" si="120"/>
        <v>-</v>
      </c>
      <c r="X1814" s="109" t="str">
        <f t="shared" si="120"/>
        <v>-</v>
      </c>
      <c r="Y1814" s="109" t="str">
        <f t="shared" si="120"/>
        <v>-</v>
      </c>
    </row>
    <row r="1816" spans="1:27">
      <c r="A1816" s="120">
        <f>A1801+1</f>
        <v>44841</v>
      </c>
      <c r="B1816" s="118" t="s">
        <v>513</v>
      </c>
      <c r="C1816" s="118" t="s">
        <v>514</v>
      </c>
      <c r="D1816" s="118" t="s">
        <v>515</v>
      </c>
      <c r="E1816" s="118" t="s">
        <v>516</v>
      </c>
      <c r="F1816" s="118" t="s">
        <v>517</v>
      </c>
      <c r="G1816" s="118" t="s">
        <v>518</v>
      </c>
      <c r="H1816" s="118" t="s">
        <v>519</v>
      </c>
      <c r="I1816" s="118" t="s">
        <v>520</v>
      </c>
      <c r="J1816" s="118" t="s">
        <v>521</v>
      </c>
      <c r="K1816" s="118" t="s">
        <v>522</v>
      </c>
      <c r="L1816" s="118" t="s">
        <v>523</v>
      </c>
      <c r="M1816" s="118" t="s">
        <v>524</v>
      </c>
      <c r="N1816" s="118" t="s">
        <v>525</v>
      </c>
      <c r="O1816" s="118" t="s">
        <v>526</v>
      </c>
      <c r="P1816" s="118" t="s">
        <v>527</v>
      </c>
      <c r="Q1816" s="118" t="s">
        <v>528</v>
      </c>
      <c r="R1816" s="118" t="s">
        <v>529</v>
      </c>
      <c r="S1816" s="118" t="s">
        <v>530</v>
      </c>
      <c r="T1816" s="118" t="s">
        <v>531</v>
      </c>
      <c r="U1816" s="118" t="s">
        <v>532</v>
      </c>
      <c r="V1816" s="118" t="s">
        <v>533</v>
      </c>
      <c r="W1816" s="118" t="s">
        <v>534</v>
      </c>
      <c r="X1816" s="118" t="s">
        <v>535</v>
      </c>
      <c r="Y1816" s="118" t="s">
        <v>536</v>
      </c>
    </row>
    <row r="1817" spans="1:27">
      <c r="A1817" s="108" t="s">
        <v>168</v>
      </c>
      <c r="B1817" s="103"/>
      <c r="C1817" s="103"/>
      <c r="D1817" s="103"/>
      <c r="E1817" s="103"/>
      <c r="F1817" s="103"/>
      <c r="G1817" s="103"/>
      <c r="H1817" s="103"/>
      <c r="I1817" s="103"/>
      <c r="J1817" s="103"/>
      <c r="K1817" s="103"/>
      <c r="L1817" s="103"/>
      <c r="M1817" s="103"/>
      <c r="N1817" s="103"/>
      <c r="O1817" s="103"/>
      <c r="P1817" s="103"/>
      <c r="Q1817" s="103"/>
      <c r="R1817" s="103"/>
      <c r="S1817" s="103"/>
      <c r="T1817" s="103"/>
      <c r="U1817" s="103"/>
      <c r="V1817" s="103"/>
      <c r="W1817" s="103"/>
      <c r="X1817" s="103"/>
      <c r="Y1817" s="103"/>
    </row>
    <row r="1818" spans="1:27">
      <c r="A1818" s="108" t="s">
        <v>174</v>
      </c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3"/>
      <c r="N1818" s="103"/>
      <c r="O1818" s="103"/>
      <c r="P1818" s="103"/>
      <c r="Q1818" s="103"/>
      <c r="R1818" s="103"/>
      <c r="S1818" s="103"/>
      <c r="T1818" s="103"/>
      <c r="U1818" s="103"/>
      <c r="V1818" s="103"/>
      <c r="W1818" s="103"/>
      <c r="X1818" s="103"/>
      <c r="Y1818" s="103"/>
    </row>
    <row r="1819" spans="1:27">
      <c r="A1819" s="108" t="s">
        <v>176</v>
      </c>
      <c r="B1819" s="103"/>
      <c r="C1819" s="103"/>
      <c r="D1819" s="103"/>
      <c r="E1819" s="103"/>
      <c r="F1819" s="103"/>
      <c r="G1819" s="103"/>
      <c r="H1819" s="103"/>
      <c r="I1819" s="103"/>
      <c r="J1819" s="103"/>
      <c r="K1819" s="103"/>
      <c r="L1819" s="103"/>
      <c r="M1819" s="103"/>
      <c r="N1819" s="103"/>
      <c r="O1819" s="103"/>
      <c r="P1819" s="103"/>
      <c r="Q1819" s="103"/>
      <c r="R1819" s="103"/>
      <c r="S1819" s="103"/>
      <c r="T1819" s="103"/>
      <c r="U1819" s="103"/>
      <c r="V1819" s="103"/>
      <c r="W1819" s="103"/>
      <c r="X1819" s="103"/>
      <c r="Y1819" s="103"/>
    </row>
    <row r="1820" spans="1:27" ht="21">
      <c r="A1820" s="108" t="s">
        <v>181</v>
      </c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3"/>
      <c r="N1820" s="103"/>
      <c r="O1820" s="103"/>
      <c r="P1820" s="103"/>
      <c r="Q1820" s="103"/>
      <c r="R1820" s="103"/>
      <c r="S1820" s="103"/>
      <c r="T1820" s="103"/>
      <c r="U1820" s="103"/>
      <c r="V1820" s="103"/>
      <c r="W1820" s="103"/>
      <c r="X1820" s="103"/>
      <c r="Y1820" s="103"/>
      <c r="AA1820" s="116" t="s">
        <v>250</v>
      </c>
    </row>
    <row r="1821" spans="1:27">
      <c r="A1821" s="108" t="s">
        <v>184</v>
      </c>
      <c r="B1821" s="103"/>
      <c r="C1821" s="103"/>
      <c r="D1821" s="103"/>
      <c r="E1821" s="103"/>
      <c r="F1821" s="103"/>
      <c r="G1821" s="103"/>
      <c r="H1821" s="103"/>
      <c r="I1821" s="103"/>
      <c r="J1821" s="103"/>
      <c r="K1821" s="103"/>
      <c r="L1821" s="103"/>
      <c r="M1821" s="103"/>
      <c r="N1821" s="103"/>
      <c r="O1821" s="103"/>
      <c r="P1821" s="103"/>
      <c r="Q1821" s="103"/>
      <c r="R1821" s="103"/>
      <c r="S1821" s="103"/>
      <c r="T1821" s="103"/>
      <c r="U1821" s="103"/>
      <c r="V1821" s="103"/>
      <c r="W1821" s="103"/>
      <c r="X1821" s="103"/>
      <c r="Y1821" s="103"/>
      <c r="AA1821" s="271">
        <f>COUNTIF($B1829:$Y1829,"-")</f>
        <v>24</v>
      </c>
    </row>
    <row r="1822" spans="1:27">
      <c r="A1822" s="108" t="s">
        <v>208</v>
      </c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3"/>
      <c r="N1822" s="103"/>
      <c r="O1822" s="103"/>
      <c r="P1822" s="103"/>
      <c r="Q1822" s="103"/>
      <c r="R1822" s="103"/>
      <c r="S1822" s="103"/>
      <c r="T1822" s="103"/>
      <c r="U1822" s="103"/>
      <c r="V1822" s="103"/>
      <c r="W1822" s="103"/>
      <c r="X1822" s="103"/>
      <c r="Y1822" s="103"/>
      <c r="AA1822" s="271"/>
    </row>
    <row r="1823" spans="1:27">
      <c r="A1823" s="108" t="s">
        <v>209</v>
      </c>
      <c r="B1823" s="103"/>
      <c r="C1823" s="103"/>
      <c r="D1823" s="103"/>
      <c r="E1823" s="103"/>
      <c r="F1823" s="103"/>
      <c r="G1823" s="103"/>
      <c r="H1823" s="103"/>
      <c r="I1823" s="103"/>
      <c r="J1823" s="103"/>
      <c r="K1823" s="103"/>
      <c r="L1823" s="103"/>
      <c r="M1823" s="103"/>
      <c r="N1823" s="103"/>
      <c r="O1823" s="103"/>
      <c r="P1823" s="103"/>
      <c r="Q1823" s="103"/>
      <c r="R1823" s="103"/>
      <c r="S1823" s="103"/>
      <c r="T1823" s="103"/>
      <c r="U1823" s="103"/>
      <c r="V1823" s="103"/>
      <c r="W1823" s="103"/>
      <c r="X1823" s="103"/>
      <c r="Y1823" s="103"/>
    </row>
    <row r="1824" spans="1:27">
      <c r="A1824" s="108" t="s">
        <v>198</v>
      </c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3"/>
      <c r="N1824" s="103"/>
      <c r="O1824" s="103"/>
      <c r="P1824" s="103"/>
      <c r="Q1824" s="103"/>
      <c r="R1824" s="103"/>
      <c r="S1824" s="103"/>
      <c r="T1824" s="103"/>
      <c r="U1824" s="103"/>
      <c r="V1824" s="103"/>
      <c r="W1824" s="103"/>
      <c r="X1824" s="103"/>
      <c r="Y1824" s="103"/>
    </row>
    <row r="1825" spans="1:27">
      <c r="A1825" s="108" t="s">
        <v>200</v>
      </c>
      <c r="B1825" s="103"/>
      <c r="C1825" s="103"/>
      <c r="D1825" s="103"/>
      <c r="E1825" s="103"/>
      <c r="F1825" s="103"/>
      <c r="G1825" s="103"/>
      <c r="H1825" s="103"/>
      <c r="I1825" s="103"/>
      <c r="J1825" s="103"/>
      <c r="K1825" s="103"/>
      <c r="L1825" s="103"/>
      <c r="M1825" s="103"/>
      <c r="N1825" s="103"/>
      <c r="O1825" s="103"/>
      <c r="P1825" s="103"/>
      <c r="Q1825" s="103"/>
      <c r="R1825" s="103"/>
      <c r="S1825" s="103"/>
      <c r="T1825" s="103"/>
      <c r="U1825" s="103"/>
      <c r="V1825" s="103"/>
      <c r="W1825" s="103"/>
      <c r="X1825" s="103"/>
      <c r="Y1825" s="103"/>
    </row>
    <row r="1826" spans="1:27">
      <c r="A1826" s="108" t="s">
        <v>201</v>
      </c>
      <c r="B1826" s="103"/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3"/>
      <c r="M1826" s="103"/>
      <c r="N1826" s="103"/>
      <c r="O1826" s="103"/>
      <c r="P1826" s="103"/>
      <c r="Q1826" s="103"/>
      <c r="R1826" s="103"/>
      <c r="S1826" s="103"/>
      <c r="T1826" s="103"/>
      <c r="U1826" s="103"/>
      <c r="V1826" s="103"/>
      <c r="W1826" s="103"/>
      <c r="X1826" s="103"/>
      <c r="Y1826" s="103"/>
    </row>
    <row r="1827" spans="1:27">
      <c r="A1827" s="108" t="s">
        <v>202</v>
      </c>
      <c r="B1827" s="103"/>
      <c r="C1827" s="103"/>
      <c r="D1827" s="103"/>
      <c r="E1827" s="103"/>
      <c r="F1827" s="103"/>
      <c r="G1827" s="103"/>
      <c r="H1827" s="103"/>
      <c r="I1827" s="103"/>
      <c r="J1827" s="103"/>
      <c r="K1827" s="103"/>
      <c r="L1827" s="103"/>
      <c r="M1827" s="103"/>
      <c r="N1827" s="103"/>
      <c r="O1827" s="103"/>
      <c r="P1827" s="103"/>
      <c r="Q1827" s="103"/>
      <c r="R1827" s="103"/>
      <c r="S1827" s="103"/>
      <c r="T1827" s="103"/>
      <c r="U1827" s="103"/>
      <c r="V1827" s="103"/>
      <c r="W1827" s="103"/>
      <c r="X1827" s="103"/>
      <c r="Y1827" s="103"/>
    </row>
    <row r="1828" spans="1:27">
      <c r="A1828" s="108" t="s">
        <v>203</v>
      </c>
    </row>
    <row r="1829" spans="1:27">
      <c r="A1829" s="110" t="s">
        <v>204</v>
      </c>
      <c r="B1829" s="109" t="str">
        <f t="shared" ref="B1829:Y1829" si="121">IF(COUNTA(B1817:B1828)=0,"-",COUNTA(B1817:B1828)/12)</f>
        <v>-</v>
      </c>
      <c r="C1829" s="109" t="str">
        <f t="shared" si="121"/>
        <v>-</v>
      </c>
      <c r="D1829" s="109" t="str">
        <f t="shared" si="121"/>
        <v>-</v>
      </c>
      <c r="E1829" s="109" t="str">
        <f t="shared" si="121"/>
        <v>-</v>
      </c>
      <c r="F1829" s="109" t="str">
        <f t="shared" si="121"/>
        <v>-</v>
      </c>
      <c r="G1829" s="109" t="str">
        <f t="shared" si="121"/>
        <v>-</v>
      </c>
      <c r="H1829" s="109" t="str">
        <f t="shared" si="121"/>
        <v>-</v>
      </c>
      <c r="I1829" s="109" t="str">
        <f t="shared" si="121"/>
        <v>-</v>
      </c>
      <c r="J1829" s="109" t="str">
        <f t="shared" si="121"/>
        <v>-</v>
      </c>
      <c r="K1829" s="109" t="str">
        <f t="shared" si="121"/>
        <v>-</v>
      </c>
      <c r="L1829" s="109" t="str">
        <f t="shared" si="121"/>
        <v>-</v>
      </c>
      <c r="M1829" s="109" t="str">
        <f t="shared" si="121"/>
        <v>-</v>
      </c>
      <c r="N1829" s="109" t="str">
        <f t="shared" si="121"/>
        <v>-</v>
      </c>
      <c r="O1829" s="109" t="str">
        <f t="shared" si="121"/>
        <v>-</v>
      </c>
      <c r="P1829" s="109" t="str">
        <f t="shared" si="121"/>
        <v>-</v>
      </c>
      <c r="Q1829" s="109" t="str">
        <f t="shared" si="121"/>
        <v>-</v>
      </c>
      <c r="R1829" s="109" t="str">
        <f t="shared" si="121"/>
        <v>-</v>
      </c>
      <c r="S1829" s="109" t="str">
        <f t="shared" si="121"/>
        <v>-</v>
      </c>
      <c r="T1829" s="109" t="str">
        <f t="shared" si="121"/>
        <v>-</v>
      </c>
      <c r="U1829" s="109" t="str">
        <f t="shared" si="121"/>
        <v>-</v>
      </c>
      <c r="V1829" s="109" t="str">
        <f t="shared" si="121"/>
        <v>-</v>
      </c>
      <c r="W1829" s="109" t="str">
        <f t="shared" si="121"/>
        <v>-</v>
      </c>
      <c r="X1829" s="109" t="str">
        <f t="shared" si="121"/>
        <v>-</v>
      </c>
      <c r="Y1829" s="109" t="str">
        <f t="shared" si="121"/>
        <v>-</v>
      </c>
    </row>
    <row r="1831" spans="1:27">
      <c r="A1831" s="120">
        <f>A1816+1</f>
        <v>44842</v>
      </c>
      <c r="B1831" s="118" t="s">
        <v>513</v>
      </c>
      <c r="C1831" s="118" t="s">
        <v>514</v>
      </c>
      <c r="D1831" s="118" t="s">
        <v>515</v>
      </c>
      <c r="E1831" s="118" t="s">
        <v>516</v>
      </c>
      <c r="F1831" s="118" t="s">
        <v>517</v>
      </c>
      <c r="G1831" s="118" t="s">
        <v>518</v>
      </c>
      <c r="H1831" s="118" t="s">
        <v>519</v>
      </c>
      <c r="I1831" s="118" t="s">
        <v>520</v>
      </c>
      <c r="J1831" s="118" t="s">
        <v>521</v>
      </c>
      <c r="K1831" s="118" t="s">
        <v>522</v>
      </c>
      <c r="L1831" s="118" t="s">
        <v>523</v>
      </c>
      <c r="M1831" s="118" t="s">
        <v>524</v>
      </c>
      <c r="N1831" s="118" t="s">
        <v>525</v>
      </c>
      <c r="O1831" s="118" t="s">
        <v>526</v>
      </c>
      <c r="P1831" s="118" t="s">
        <v>527</v>
      </c>
      <c r="Q1831" s="118" t="s">
        <v>528</v>
      </c>
      <c r="R1831" s="118" t="s">
        <v>529</v>
      </c>
      <c r="S1831" s="118" t="s">
        <v>530</v>
      </c>
      <c r="T1831" s="118" t="s">
        <v>531</v>
      </c>
      <c r="U1831" s="118" t="s">
        <v>532</v>
      </c>
      <c r="V1831" s="118" t="s">
        <v>533</v>
      </c>
      <c r="W1831" s="118" t="s">
        <v>534</v>
      </c>
      <c r="X1831" s="118" t="s">
        <v>535</v>
      </c>
      <c r="Y1831" s="118" t="s">
        <v>536</v>
      </c>
    </row>
    <row r="1832" spans="1:27">
      <c r="A1832" s="108" t="s">
        <v>168</v>
      </c>
      <c r="B1832" s="103"/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3"/>
      <c r="M1832" s="103"/>
      <c r="N1832" s="103"/>
      <c r="O1832" s="103"/>
      <c r="P1832" s="103"/>
      <c r="Q1832" s="103"/>
      <c r="R1832" s="103"/>
      <c r="S1832" s="103"/>
      <c r="T1832" s="103"/>
      <c r="U1832" s="103"/>
      <c r="V1832" s="103"/>
      <c r="W1832" s="103"/>
      <c r="X1832" s="103"/>
      <c r="Y1832" s="103"/>
    </row>
    <row r="1833" spans="1:27">
      <c r="A1833" s="108" t="s">
        <v>174</v>
      </c>
      <c r="B1833" s="103"/>
      <c r="C1833" s="103"/>
      <c r="D1833" s="103"/>
      <c r="E1833" s="103"/>
      <c r="F1833" s="103"/>
      <c r="G1833" s="103"/>
      <c r="H1833" s="103"/>
      <c r="I1833" s="103"/>
      <c r="J1833" s="103"/>
      <c r="K1833" s="103"/>
      <c r="L1833" s="103"/>
      <c r="M1833" s="103"/>
      <c r="N1833" s="103"/>
      <c r="O1833" s="103"/>
      <c r="P1833" s="103"/>
      <c r="Q1833" s="103"/>
      <c r="R1833" s="103"/>
      <c r="S1833" s="103"/>
      <c r="T1833" s="103"/>
      <c r="U1833" s="103"/>
      <c r="V1833" s="103"/>
      <c r="W1833" s="103"/>
      <c r="X1833" s="103"/>
      <c r="Y1833" s="103"/>
    </row>
    <row r="1834" spans="1:27">
      <c r="A1834" s="108" t="s">
        <v>176</v>
      </c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3"/>
      <c r="M1834" s="103"/>
      <c r="N1834" s="103"/>
      <c r="O1834" s="103"/>
      <c r="P1834" s="103"/>
      <c r="Q1834" s="103"/>
      <c r="R1834" s="103"/>
      <c r="S1834" s="103"/>
      <c r="T1834" s="103"/>
      <c r="U1834" s="103"/>
      <c r="V1834" s="103"/>
      <c r="W1834" s="103"/>
      <c r="X1834" s="103"/>
      <c r="Y1834" s="103"/>
    </row>
    <row r="1835" spans="1:27" ht="21">
      <c r="A1835" s="108" t="s">
        <v>181</v>
      </c>
      <c r="B1835" s="103"/>
      <c r="C1835" s="103"/>
      <c r="D1835" s="103"/>
      <c r="E1835" s="103"/>
      <c r="F1835" s="103"/>
      <c r="G1835" s="103"/>
      <c r="H1835" s="103"/>
      <c r="I1835" s="103"/>
      <c r="J1835" s="103"/>
      <c r="K1835" s="103"/>
      <c r="L1835" s="103"/>
      <c r="M1835" s="103"/>
      <c r="N1835" s="103"/>
      <c r="O1835" s="103"/>
      <c r="P1835" s="103"/>
      <c r="Q1835" s="103"/>
      <c r="R1835" s="103"/>
      <c r="S1835" s="103"/>
      <c r="T1835" s="103"/>
      <c r="U1835" s="103"/>
      <c r="V1835" s="103"/>
      <c r="W1835" s="103"/>
      <c r="X1835" s="103"/>
      <c r="Y1835" s="103"/>
      <c r="AA1835" s="116" t="s">
        <v>250</v>
      </c>
    </row>
    <row r="1836" spans="1:27">
      <c r="A1836" s="108" t="s">
        <v>184</v>
      </c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3"/>
      <c r="M1836" s="103"/>
      <c r="N1836" s="103"/>
      <c r="O1836" s="103"/>
      <c r="P1836" s="103"/>
      <c r="Q1836" s="103"/>
      <c r="R1836" s="103"/>
      <c r="S1836" s="103"/>
      <c r="T1836" s="103"/>
      <c r="U1836" s="103"/>
      <c r="V1836" s="103"/>
      <c r="W1836" s="103"/>
      <c r="X1836" s="103"/>
      <c r="Y1836" s="103"/>
      <c r="AA1836" s="271">
        <f>COUNTIF($B1844:$Y1844,"-")</f>
        <v>24</v>
      </c>
    </row>
    <row r="1837" spans="1:27">
      <c r="A1837" s="108" t="s">
        <v>208</v>
      </c>
      <c r="B1837" s="103"/>
      <c r="C1837" s="103"/>
      <c r="D1837" s="103"/>
      <c r="E1837" s="103"/>
      <c r="F1837" s="103"/>
      <c r="G1837" s="103"/>
      <c r="H1837" s="103"/>
      <c r="I1837" s="103"/>
      <c r="J1837" s="103"/>
      <c r="K1837" s="103"/>
      <c r="L1837" s="103"/>
      <c r="M1837" s="103"/>
      <c r="N1837" s="103"/>
      <c r="O1837" s="103"/>
      <c r="P1837" s="103"/>
      <c r="Q1837" s="103"/>
      <c r="R1837" s="103"/>
      <c r="S1837" s="103"/>
      <c r="T1837" s="103"/>
      <c r="U1837" s="103"/>
      <c r="V1837" s="103"/>
      <c r="W1837" s="103"/>
      <c r="X1837" s="103"/>
      <c r="Y1837" s="103"/>
      <c r="AA1837" s="271"/>
    </row>
    <row r="1838" spans="1:27">
      <c r="A1838" s="108" t="s">
        <v>209</v>
      </c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3"/>
      <c r="M1838" s="103"/>
      <c r="N1838" s="103"/>
      <c r="O1838" s="103"/>
      <c r="P1838" s="103"/>
      <c r="Q1838" s="103"/>
      <c r="R1838" s="103"/>
      <c r="S1838" s="103"/>
      <c r="T1838" s="103"/>
      <c r="U1838" s="103"/>
      <c r="V1838" s="103"/>
      <c r="W1838" s="103"/>
      <c r="X1838" s="103"/>
      <c r="Y1838" s="103"/>
    </row>
    <row r="1839" spans="1:27">
      <c r="A1839" s="108" t="s">
        <v>198</v>
      </c>
      <c r="B1839" s="103"/>
      <c r="C1839" s="103"/>
      <c r="D1839" s="103"/>
      <c r="E1839" s="103"/>
      <c r="F1839" s="103"/>
      <c r="G1839" s="103"/>
      <c r="H1839" s="103"/>
      <c r="I1839" s="103"/>
      <c r="J1839" s="103"/>
      <c r="K1839" s="103"/>
      <c r="L1839" s="103"/>
      <c r="M1839" s="103"/>
      <c r="N1839" s="103"/>
      <c r="O1839" s="103"/>
      <c r="P1839" s="103"/>
      <c r="Q1839" s="103"/>
      <c r="R1839" s="103"/>
      <c r="S1839" s="103"/>
      <c r="T1839" s="103"/>
      <c r="U1839" s="103"/>
      <c r="V1839" s="103"/>
      <c r="W1839" s="103"/>
      <c r="X1839" s="103"/>
      <c r="Y1839" s="103"/>
    </row>
    <row r="1840" spans="1:27">
      <c r="A1840" s="108" t="s">
        <v>200</v>
      </c>
      <c r="B1840" s="103"/>
      <c r="C1840" s="103"/>
      <c r="D1840" s="103"/>
      <c r="E1840" s="103"/>
      <c r="F1840" s="103"/>
      <c r="G1840" s="103"/>
      <c r="H1840" s="103"/>
      <c r="I1840" s="103"/>
      <c r="J1840" s="103"/>
      <c r="K1840" s="103"/>
      <c r="L1840" s="103"/>
      <c r="M1840" s="103"/>
      <c r="N1840" s="103"/>
      <c r="O1840" s="103"/>
      <c r="P1840" s="103"/>
      <c r="Q1840" s="103"/>
      <c r="R1840" s="103"/>
      <c r="S1840" s="103"/>
      <c r="T1840" s="103"/>
      <c r="U1840" s="103"/>
      <c r="V1840" s="103"/>
      <c r="W1840" s="103"/>
      <c r="X1840" s="103"/>
      <c r="Y1840" s="103"/>
    </row>
    <row r="1841" spans="1:27">
      <c r="A1841" s="108" t="s">
        <v>201</v>
      </c>
      <c r="B1841" s="103"/>
      <c r="C1841" s="103"/>
      <c r="D1841" s="103"/>
      <c r="E1841" s="103"/>
      <c r="F1841" s="103"/>
      <c r="G1841" s="103"/>
      <c r="H1841" s="103"/>
      <c r="I1841" s="103"/>
      <c r="J1841" s="103"/>
      <c r="K1841" s="103"/>
      <c r="L1841" s="103"/>
      <c r="M1841" s="103"/>
      <c r="N1841" s="103"/>
      <c r="O1841" s="103"/>
      <c r="P1841" s="103"/>
      <c r="Q1841" s="103"/>
      <c r="R1841" s="103"/>
      <c r="S1841" s="103"/>
      <c r="T1841" s="103"/>
      <c r="U1841" s="103"/>
      <c r="V1841" s="103"/>
      <c r="W1841" s="103"/>
      <c r="X1841" s="103"/>
      <c r="Y1841" s="103"/>
    </row>
    <row r="1842" spans="1:27">
      <c r="A1842" s="108" t="s">
        <v>202</v>
      </c>
      <c r="B1842" s="103"/>
      <c r="C1842" s="103"/>
      <c r="D1842" s="103"/>
      <c r="E1842" s="103"/>
      <c r="F1842" s="103"/>
      <c r="G1842" s="103"/>
      <c r="H1842" s="103"/>
      <c r="I1842" s="103"/>
      <c r="J1842" s="103"/>
      <c r="K1842" s="103"/>
      <c r="L1842" s="103"/>
      <c r="M1842" s="103"/>
      <c r="N1842" s="103"/>
      <c r="O1842" s="103"/>
      <c r="P1842" s="103"/>
      <c r="Q1842" s="103"/>
      <c r="R1842" s="103"/>
      <c r="S1842" s="103"/>
      <c r="T1842" s="103"/>
      <c r="U1842" s="103"/>
      <c r="V1842" s="103"/>
      <c r="W1842" s="103"/>
      <c r="X1842" s="103"/>
      <c r="Y1842" s="103"/>
    </row>
    <row r="1843" spans="1:27">
      <c r="A1843" s="108" t="s">
        <v>203</v>
      </c>
    </row>
    <row r="1844" spans="1:27">
      <c r="A1844" s="110" t="s">
        <v>204</v>
      </c>
      <c r="B1844" s="109" t="str">
        <f t="shared" ref="B1844:Y1844" si="122">IF(COUNTA(B1832:B1843)=0,"-",COUNTA(B1832:B1843)/12)</f>
        <v>-</v>
      </c>
      <c r="C1844" s="109" t="str">
        <f t="shared" si="122"/>
        <v>-</v>
      </c>
      <c r="D1844" s="109" t="str">
        <f t="shared" si="122"/>
        <v>-</v>
      </c>
      <c r="E1844" s="109" t="str">
        <f t="shared" si="122"/>
        <v>-</v>
      </c>
      <c r="F1844" s="109" t="str">
        <f t="shared" si="122"/>
        <v>-</v>
      </c>
      <c r="G1844" s="109" t="str">
        <f t="shared" si="122"/>
        <v>-</v>
      </c>
      <c r="H1844" s="109" t="str">
        <f t="shared" si="122"/>
        <v>-</v>
      </c>
      <c r="I1844" s="109" t="str">
        <f t="shared" si="122"/>
        <v>-</v>
      </c>
      <c r="J1844" s="109" t="str">
        <f t="shared" si="122"/>
        <v>-</v>
      </c>
      <c r="K1844" s="109" t="str">
        <f t="shared" si="122"/>
        <v>-</v>
      </c>
      <c r="L1844" s="109" t="str">
        <f t="shared" si="122"/>
        <v>-</v>
      </c>
      <c r="M1844" s="109" t="str">
        <f t="shared" si="122"/>
        <v>-</v>
      </c>
      <c r="N1844" s="109" t="str">
        <f t="shared" si="122"/>
        <v>-</v>
      </c>
      <c r="O1844" s="109" t="str">
        <f t="shared" si="122"/>
        <v>-</v>
      </c>
      <c r="P1844" s="109" t="str">
        <f t="shared" si="122"/>
        <v>-</v>
      </c>
      <c r="Q1844" s="109" t="str">
        <f t="shared" si="122"/>
        <v>-</v>
      </c>
      <c r="R1844" s="109" t="str">
        <f t="shared" si="122"/>
        <v>-</v>
      </c>
      <c r="S1844" s="109" t="str">
        <f t="shared" si="122"/>
        <v>-</v>
      </c>
      <c r="T1844" s="109" t="str">
        <f t="shared" si="122"/>
        <v>-</v>
      </c>
      <c r="U1844" s="109" t="str">
        <f t="shared" si="122"/>
        <v>-</v>
      </c>
      <c r="V1844" s="109" t="str">
        <f t="shared" si="122"/>
        <v>-</v>
      </c>
      <c r="W1844" s="109" t="str">
        <f t="shared" si="122"/>
        <v>-</v>
      </c>
      <c r="X1844" s="109" t="str">
        <f t="shared" si="122"/>
        <v>-</v>
      </c>
      <c r="Y1844" s="109" t="str">
        <f t="shared" si="122"/>
        <v>-</v>
      </c>
    </row>
    <row r="1846" spans="1:27">
      <c r="A1846" s="120">
        <f>A1831+1</f>
        <v>44843</v>
      </c>
      <c r="B1846" s="118" t="s">
        <v>513</v>
      </c>
      <c r="C1846" s="118" t="s">
        <v>514</v>
      </c>
      <c r="D1846" s="118" t="s">
        <v>515</v>
      </c>
      <c r="E1846" s="118" t="s">
        <v>516</v>
      </c>
      <c r="F1846" s="118" t="s">
        <v>517</v>
      </c>
      <c r="G1846" s="118" t="s">
        <v>518</v>
      </c>
      <c r="H1846" s="118" t="s">
        <v>519</v>
      </c>
      <c r="I1846" s="118" t="s">
        <v>520</v>
      </c>
      <c r="J1846" s="118" t="s">
        <v>521</v>
      </c>
      <c r="K1846" s="118" t="s">
        <v>522</v>
      </c>
      <c r="L1846" s="118" t="s">
        <v>523</v>
      </c>
      <c r="M1846" s="118" t="s">
        <v>524</v>
      </c>
      <c r="N1846" s="118" t="s">
        <v>525</v>
      </c>
      <c r="O1846" s="118" t="s">
        <v>526</v>
      </c>
      <c r="P1846" s="118" t="s">
        <v>527</v>
      </c>
      <c r="Q1846" s="118" t="s">
        <v>528</v>
      </c>
      <c r="R1846" s="118" t="s">
        <v>529</v>
      </c>
      <c r="S1846" s="118" t="s">
        <v>530</v>
      </c>
      <c r="T1846" s="118" t="s">
        <v>531</v>
      </c>
      <c r="U1846" s="118" t="s">
        <v>532</v>
      </c>
      <c r="V1846" s="118" t="s">
        <v>533</v>
      </c>
      <c r="W1846" s="118" t="s">
        <v>534</v>
      </c>
      <c r="X1846" s="118" t="s">
        <v>535</v>
      </c>
      <c r="Y1846" s="118" t="s">
        <v>536</v>
      </c>
    </row>
    <row r="1847" spans="1:27">
      <c r="A1847" s="108" t="s">
        <v>168</v>
      </c>
      <c r="B1847" s="103"/>
      <c r="C1847" s="103"/>
      <c r="D1847" s="103"/>
      <c r="E1847" s="103"/>
      <c r="F1847" s="103"/>
      <c r="G1847" s="103"/>
      <c r="H1847" s="103"/>
      <c r="I1847" s="103"/>
      <c r="J1847" s="103"/>
      <c r="K1847" s="103"/>
      <c r="L1847" s="103"/>
      <c r="M1847" s="103"/>
      <c r="N1847" s="103"/>
      <c r="O1847" s="103"/>
      <c r="P1847" s="103"/>
      <c r="Q1847" s="103"/>
      <c r="R1847" s="103"/>
      <c r="S1847" s="103"/>
      <c r="T1847" s="103"/>
      <c r="U1847" s="103"/>
      <c r="V1847" s="103"/>
      <c r="W1847" s="103"/>
      <c r="X1847" s="103"/>
      <c r="Y1847" s="103"/>
    </row>
    <row r="1848" spans="1:27">
      <c r="A1848" s="108" t="s">
        <v>174</v>
      </c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3"/>
      <c r="O1848" s="103"/>
      <c r="P1848" s="103"/>
      <c r="Q1848" s="103"/>
      <c r="R1848" s="103"/>
      <c r="S1848" s="103"/>
      <c r="T1848" s="103"/>
      <c r="U1848" s="103"/>
      <c r="V1848" s="103"/>
      <c r="W1848" s="103"/>
      <c r="X1848" s="103"/>
      <c r="Y1848" s="103"/>
    </row>
    <row r="1849" spans="1:27">
      <c r="A1849" s="108" t="s">
        <v>176</v>
      </c>
      <c r="B1849" s="103"/>
      <c r="C1849" s="103"/>
      <c r="D1849" s="103"/>
      <c r="E1849" s="103"/>
      <c r="F1849" s="103"/>
      <c r="G1849" s="103"/>
      <c r="H1849" s="103"/>
      <c r="I1849" s="103"/>
      <c r="J1849" s="103"/>
      <c r="K1849" s="103"/>
      <c r="L1849" s="103"/>
      <c r="M1849" s="103"/>
      <c r="N1849" s="103"/>
      <c r="O1849" s="103"/>
      <c r="P1849" s="103"/>
      <c r="Q1849" s="103"/>
      <c r="R1849" s="103"/>
      <c r="S1849" s="103"/>
      <c r="T1849" s="103"/>
      <c r="U1849" s="103"/>
      <c r="V1849" s="103"/>
      <c r="W1849" s="103"/>
      <c r="X1849" s="103"/>
      <c r="Y1849" s="103"/>
    </row>
    <row r="1850" spans="1:27" ht="21">
      <c r="A1850" s="108" t="s">
        <v>181</v>
      </c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3"/>
      <c r="N1850" s="103"/>
      <c r="O1850" s="103"/>
      <c r="P1850" s="103"/>
      <c r="Q1850" s="103"/>
      <c r="R1850" s="103"/>
      <c r="S1850" s="103"/>
      <c r="T1850" s="103"/>
      <c r="U1850" s="103"/>
      <c r="V1850" s="103"/>
      <c r="W1850" s="103"/>
      <c r="X1850" s="103"/>
      <c r="Y1850" s="103"/>
      <c r="AA1850" s="116" t="s">
        <v>250</v>
      </c>
    </row>
    <row r="1851" spans="1:27">
      <c r="A1851" s="108" t="s">
        <v>184</v>
      </c>
      <c r="B1851" s="103"/>
      <c r="C1851" s="103"/>
      <c r="D1851" s="103"/>
      <c r="E1851" s="103"/>
      <c r="F1851" s="103"/>
      <c r="G1851" s="103"/>
      <c r="H1851" s="103"/>
      <c r="I1851" s="103"/>
      <c r="J1851" s="103"/>
      <c r="K1851" s="103"/>
      <c r="L1851" s="103"/>
      <c r="M1851" s="103"/>
      <c r="N1851" s="103"/>
      <c r="O1851" s="103"/>
      <c r="P1851" s="103"/>
      <c r="Q1851" s="103"/>
      <c r="R1851" s="103"/>
      <c r="S1851" s="103"/>
      <c r="T1851" s="103"/>
      <c r="U1851" s="103"/>
      <c r="V1851" s="103"/>
      <c r="W1851" s="103"/>
      <c r="X1851" s="103"/>
      <c r="Y1851" s="103"/>
      <c r="AA1851" s="271">
        <f>COUNTIF($B1859:$Y1859,"-")</f>
        <v>24</v>
      </c>
    </row>
    <row r="1852" spans="1:27">
      <c r="A1852" s="108" t="s">
        <v>208</v>
      </c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3"/>
      <c r="N1852" s="103"/>
      <c r="O1852" s="103"/>
      <c r="P1852" s="103"/>
      <c r="Q1852" s="103"/>
      <c r="R1852" s="103"/>
      <c r="S1852" s="103"/>
      <c r="T1852" s="103"/>
      <c r="U1852" s="103"/>
      <c r="V1852" s="103"/>
      <c r="W1852" s="103"/>
      <c r="X1852" s="103"/>
      <c r="Y1852" s="103"/>
      <c r="AA1852" s="271"/>
    </row>
    <row r="1853" spans="1:27">
      <c r="A1853" s="108" t="s">
        <v>209</v>
      </c>
      <c r="B1853" s="103"/>
      <c r="C1853" s="103"/>
      <c r="D1853" s="103"/>
      <c r="E1853" s="103"/>
      <c r="F1853" s="103"/>
      <c r="G1853" s="103"/>
      <c r="H1853" s="103"/>
      <c r="I1853" s="103"/>
      <c r="J1853" s="103"/>
      <c r="K1853" s="103"/>
      <c r="L1853" s="103"/>
      <c r="M1853" s="103"/>
      <c r="N1853" s="103"/>
      <c r="O1853" s="103"/>
      <c r="P1853" s="103"/>
      <c r="Q1853" s="103"/>
      <c r="R1853" s="103"/>
      <c r="S1853" s="103"/>
      <c r="T1853" s="103"/>
      <c r="U1853" s="103"/>
      <c r="V1853" s="103"/>
      <c r="W1853" s="103"/>
      <c r="X1853" s="103"/>
      <c r="Y1853" s="103"/>
    </row>
    <row r="1854" spans="1:27">
      <c r="A1854" s="108" t="s">
        <v>198</v>
      </c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3"/>
      <c r="N1854" s="103"/>
      <c r="O1854" s="103"/>
      <c r="P1854" s="103"/>
      <c r="Q1854" s="103"/>
      <c r="R1854" s="103"/>
      <c r="S1854" s="103"/>
      <c r="T1854" s="103"/>
      <c r="U1854" s="103"/>
      <c r="V1854" s="103"/>
      <c r="W1854" s="103"/>
      <c r="X1854" s="103"/>
      <c r="Y1854" s="103"/>
    </row>
    <row r="1855" spans="1:27">
      <c r="A1855" s="108" t="s">
        <v>200</v>
      </c>
      <c r="B1855" s="103"/>
      <c r="C1855" s="103"/>
      <c r="D1855" s="103"/>
      <c r="E1855" s="103"/>
      <c r="F1855" s="103"/>
      <c r="G1855" s="103"/>
      <c r="H1855" s="103"/>
      <c r="I1855" s="103"/>
      <c r="J1855" s="103"/>
      <c r="K1855" s="103"/>
      <c r="L1855" s="103"/>
      <c r="M1855" s="103"/>
      <c r="N1855" s="103"/>
      <c r="O1855" s="103"/>
      <c r="P1855" s="103"/>
      <c r="Q1855" s="103"/>
      <c r="R1855" s="103"/>
      <c r="S1855" s="103"/>
      <c r="T1855" s="103"/>
      <c r="U1855" s="103"/>
      <c r="V1855" s="103"/>
      <c r="W1855" s="103"/>
      <c r="X1855" s="103"/>
      <c r="Y1855" s="103"/>
    </row>
    <row r="1856" spans="1:27">
      <c r="A1856" s="108" t="s">
        <v>201</v>
      </c>
      <c r="B1856" s="103"/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3"/>
      <c r="M1856" s="103"/>
      <c r="N1856" s="103"/>
      <c r="O1856" s="103"/>
      <c r="P1856" s="103"/>
      <c r="Q1856" s="103"/>
      <c r="R1856" s="103"/>
      <c r="S1856" s="103"/>
      <c r="T1856" s="103"/>
      <c r="U1856" s="103"/>
      <c r="V1856" s="103"/>
      <c r="W1856" s="103"/>
      <c r="X1856" s="103"/>
      <c r="Y1856" s="103"/>
    </row>
    <row r="1857" spans="1:27">
      <c r="A1857" s="108" t="s">
        <v>202</v>
      </c>
      <c r="B1857" s="103"/>
      <c r="C1857" s="103"/>
      <c r="D1857" s="103"/>
      <c r="E1857" s="103"/>
      <c r="F1857" s="103"/>
      <c r="G1857" s="103"/>
      <c r="H1857" s="103"/>
      <c r="I1857" s="103"/>
      <c r="J1857" s="103"/>
      <c r="K1857" s="103"/>
      <c r="L1857" s="103"/>
      <c r="M1857" s="103"/>
      <c r="N1857" s="103"/>
      <c r="O1857" s="103"/>
      <c r="P1857" s="103"/>
      <c r="Q1857" s="103"/>
      <c r="R1857" s="103"/>
      <c r="S1857" s="103"/>
      <c r="T1857" s="103"/>
      <c r="U1857" s="103"/>
      <c r="V1857" s="103"/>
      <c r="W1857" s="103"/>
      <c r="X1857" s="103"/>
      <c r="Y1857" s="103"/>
    </row>
    <row r="1858" spans="1:27">
      <c r="A1858" s="108" t="s">
        <v>203</v>
      </c>
    </row>
    <row r="1859" spans="1:27">
      <c r="A1859" s="110" t="s">
        <v>204</v>
      </c>
      <c r="B1859" s="109" t="str">
        <f t="shared" ref="B1859:Y1859" si="123">IF(COUNTA(B1847:B1858)=0,"-",COUNTA(B1847:B1858)/12)</f>
        <v>-</v>
      </c>
      <c r="C1859" s="109" t="str">
        <f t="shared" si="123"/>
        <v>-</v>
      </c>
      <c r="D1859" s="109" t="str">
        <f t="shared" si="123"/>
        <v>-</v>
      </c>
      <c r="E1859" s="109" t="str">
        <f t="shared" si="123"/>
        <v>-</v>
      </c>
      <c r="F1859" s="109" t="str">
        <f t="shared" si="123"/>
        <v>-</v>
      </c>
      <c r="G1859" s="109" t="str">
        <f t="shared" si="123"/>
        <v>-</v>
      </c>
      <c r="H1859" s="109" t="str">
        <f t="shared" si="123"/>
        <v>-</v>
      </c>
      <c r="I1859" s="109" t="str">
        <f t="shared" si="123"/>
        <v>-</v>
      </c>
      <c r="J1859" s="109" t="str">
        <f t="shared" si="123"/>
        <v>-</v>
      </c>
      <c r="K1859" s="109" t="str">
        <f t="shared" si="123"/>
        <v>-</v>
      </c>
      <c r="L1859" s="109" t="str">
        <f t="shared" si="123"/>
        <v>-</v>
      </c>
      <c r="M1859" s="109" t="str">
        <f t="shared" si="123"/>
        <v>-</v>
      </c>
      <c r="N1859" s="109" t="str">
        <f t="shared" si="123"/>
        <v>-</v>
      </c>
      <c r="O1859" s="109" t="str">
        <f t="shared" si="123"/>
        <v>-</v>
      </c>
      <c r="P1859" s="109" t="str">
        <f t="shared" si="123"/>
        <v>-</v>
      </c>
      <c r="Q1859" s="109" t="str">
        <f t="shared" si="123"/>
        <v>-</v>
      </c>
      <c r="R1859" s="109" t="str">
        <f t="shared" si="123"/>
        <v>-</v>
      </c>
      <c r="S1859" s="109" t="str">
        <f t="shared" si="123"/>
        <v>-</v>
      </c>
      <c r="T1859" s="109" t="str">
        <f t="shared" si="123"/>
        <v>-</v>
      </c>
      <c r="U1859" s="109" t="str">
        <f t="shared" si="123"/>
        <v>-</v>
      </c>
      <c r="V1859" s="109" t="str">
        <f t="shared" si="123"/>
        <v>-</v>
      </c>
      <c r="W1859" s="109" t="str">
        <f t="shared" si="123"/>
        <v>-</v>
      </c>
      <c r="X1859" s="109" t="str">
        <f t="shared" si="123"/>
        <v>-</v>
      </c>
      <c r="Y1859" s="109" t="str">
        <f t="shared" si="123"/>
        <v>-</v>
      </c>
    </row>
    <row r="1861" spans="1:27">
      <c r="A1861" s="120">
        <f>A1846+1</f>
        <v>44844</v>
      </c>
      <c r="B1861" s="118" t="s">
        <v>513</v>
      </c>
      <c r="C1861" s="118" t="s">
        <v>514</v>
      </c>
      <c r="D1861" s="118" t="s">
        <v>515</v>
      </c>
      <c r="E1861" s="118" t="s">
        <v>516</v>
      </c>
      <c r="F1861" s="118" t="s">
        <v>517</v>
      </c>
      <c r="G1861" s="118" t="s">
        <v>518</v>
      </c>
      <c r="H1861" s="118" t="s">
        <v>519</v>
      </c>
      <c r="I1861" s="118" t="s">
        <v>520</v>
      </c>
      <c r="J1861" s="118" t="s">
        <v>521</v>
      </c>
      <c r="K1861" s="118" t="s">
        <v>522</v>
      </c>
      <c r="L1861" s="118" t="s">
        <v>523</v>
      </c>
      <c r="M1861" s="118" t="s">
        <v>524</v>
      </c>
      <c r="N1861" s="118" t="s">
        <v>525</v>
      </c>
      <c r="O1861" s="118" t="s">
        <v>526</v>
      </c>
      <c r="P1861" s="118" t="s">
        <v>527</v>
      </c>
      <c r="Q1861" s="118" t="s">
        <v>528</v>
      </c>
      <c r="R1861" s="118" t="s">
        <v>529</v>
      </c>
      <c r="S1861" s="118" t="s">
        <v>530</v>
      </c>
      <c r="T1861" s="118" t="s">
        <v>531</v>
      </c>
      <c r="U1861" s="118" t="s">
        <v>532</v>
      </c>
      <c r="V1861" s="118" t="s">
        <v>533</v>
      </c>
      <c r="W1861" s="118" t="s">
        <v>534</v>
      </c>
      <c r="X1861" s="118" t="s">
        <v>535</v>
      </c>
      <c r="Y1861" s="118" t="s">
        <v>536</v>
      </c>
    </row>
    <row r="1862" spans="1:27">
      <c r="A1862" s="108" t="s">
        <v>168</v>
      </c>
      <c r="B1862" s="103"/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3"/>
      <c r="M1862" s="103"/>
      <c r="N1862" s="103"/>
      <c r="O1862" s="103"/>
      <c r="P1862" s="103"/>
      <c r="Q1862" s="103"/>
      <c r="R1862" s="103"/>
      <c r="S1862" s="103"/>
      <c r="T1862" s="103"/>
      <c r="U1862" s="103"/>
      <c r="V1862" s="103"/>
      <c r="W1862" s="103"/>
      <c r="X1862" s="103"/>
      <c r="Y1862" s="103"/>
    </row>
    <row r="1863" spans="1:27">
      <c r="A1863" s="108" t="s">
        <v>174</v>
      </c>
      <c r="B1863" s="103"/>
      <c r="C1863" s="103"/>
      <c r="D1863" s="103"/>
      <c r="E1863" s="103"/>
      <c r="F1863" s="103"/>
      <c r="G1863" s="103"/>
      <c r="H1863" s="103"/>
      <c r="I1863" s="103"/>
      <c r="J1863" s="103"/>
      <c r="K1863" s="103"/>
      <c r="L1863" s="103"/>
      <c r="M1863" s="103"/>
      <c r="N1863" s="103"/>
      <c r="O1863" s="103"/>
      <c r="P1863" s="103"/>
      <c r="Q1863" s="103"/>
      <c r="R1863" s="103"/>
      <c r="S1863" s="103"/>
      <c r="T1863" s="103"/>
      <c r="U1863" s="103"/>
      <c r="V1863" s="103"/>
      <c r="W1863" s="103"/>
      <c r="X1863" s="103"/>
      <c r="Y1863" s="103"/>
    </row>
    <row r="1864" spans="1:27">
      <c r="A1864" s="108" t="s">
        <v>176</v>
      </c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3"/>
      <c r="M1864" s="103"/>
      <c r="N1864" s="103"/>
      <c r="O1864" s="103"/>
      <c r="P1864" s="103"/>
      <c r="Q1864" s="103"/>
      <c r="R1864" s="103"/>
      <c r="S1864" s="103"/>
      <c r="T1864" s="103"/>
      <c r="U1864" s="103"/>
      <c r="V1864" s="103"/>
      <c r="W1864" s="103"/>
      <c r="X1864" s="103"/>
      <c r="Y1864" s="103"/>
    </row>
    <row r="1865" spans="1:27" ht="21">
      <c r="A1865" s="108" t="s">
        <v>181</v>
      </c>
      <c r="B1865" s="103"/>
      <c r="C1865" s="103"/>
      <c r="D1865" s="103"/>
      <c r="E1865" s="103"/>
      <c r="F1865" s="103"/>
      <c r="G1865" s="103"/>
      <c r="H1865" s="103"/>
      <c r="I1865" s="103"/>
      <c r="J1865" s="103"/>
      <c r="K1865" s="103"/>
      <c r="L1865" s="103"/>
      <c r="M1865" s="103"/>
      <c r="N1865" s="103"/>
      <c r="O1865" s="103"/>
      <c r="P1865" s="103"/>
      <c r="Q1865" s="103"/>
      <c r="R1865" s="103"/>
      <c r="S1865" s="103"/>
      <c r="T1865" s="103"/>
      <c r="U1865" s="103"/>
      <c r="V1865" s="103"/>
      <c r="W1865" s="103"/>
      <c r="X1865" s="103"/>
      <c r="Y1865" s="103"/>
      <c r="AA1865" s="116" t="s">
        <v>250</v>
      </c>
    </row>
    <row r="1866" spans="1:27">
      <c r="A1866" s="108" t="s">
        <v>184</v>
      </c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3"/>
      <c r="M1866" s="103"/>
      <c r="N1866" s="103"/>
      <c r="O1866" s="103"/>
      <c r="P1866" s="103"/>
      <c r="Q1866" s="103"/>
      <c r="R1866" s="103"/>
      <c r="S1866" s="103"/>
      <c r="T1866" s="103"/>
      <c r="U1866" s="103"/>
      <c r="V1866" s="103"/>
      <c r="W1866" s="103"/>
      <c r="X1866" s="103"/>
      <c r="Y1866" s="103"/>
      <c r="AA1866" s="271">
        <f>COUNTIF($B1874:$Y1874,"-")</f>
        <v>24</v>
      </c>
    </row>
    <row r="1867" spans="1:27">
      <c r="A1867" s="108" t="s">
        <v>208</v>
      </c>
      <c r="B1867" s="103"/>
      <c r="C1867" s="103"/>
      <c r="D1867" s="103"/>
      <c r="E1867" s="103"/>
      <c r="F1867" s="103"/>
      <c r="G1867" s="103"/>
      <c r="H1867" s="103"/>
      <c r="I1867" s="103"/>
      <c r="J1867" s="103"/>
      <c r="K1867" s="103"/>
      <c r="L1867" s="103"/>
      <c r="M1867" s="103"/>
      <c r="N1867" s="103"/>
      <c r="O1867" s="103"/>
      <c r="P1867" s="103"/>
      <c r="Q1867" s="103"/>
      <c r="R1867" s="103"/>
      <c r="S1867" s="103"/>
      <c r="T1867" s="103"/>
      <c r="U1867" s="103"/>
      <c r="V1867" s="103"/>
      <c r="W1867" s="103"/>
      <c r="X1867" s="103"/>
      <c r="Y1867" s="103"/>
      <c r="AA1867" s="271"/>
    </row>
    <row r="1868" spans="1:27">
      <c r="A1868" s="108" t="s">
        <v>209</v>
      </c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3"/>
      <c r="M1868" s="103"/>
      <c r="N1868" s="103"/>
      <c r="O1868" s="103"/>
      <c r="P1868" s="103"/>
      <c r="Q1868" s="103"/>
      <c r="R1868" s="103"/>
      <c r="S1868" s="103"/>
      <c r="T1868" s="103"/>
      <c r="U1868" s="103"/>
      <c r="V1868" s="103"/>
      <c r="W1868" s="103"/>
      <c r="X1868" s="103"/>
      <c r="Y1868" s="103"/>
    </row>
    <row r="1869" spans="1:27">
      <c r="A1869" s="108" t="s">
        <v>198</v>
      </c>
      <c r="B1869" s="103"/>
      <c r="C1869" s="103"/>
      <c r="D1869" s="103"/>
      <c r="E1869" s="103"/>
      <c r="F1869" s="103"/>
      <c r="G1869" s="103"/>
      <c r="H1869" s="103"/>
      <c r="I1869" s="103"/>
      <c r="J1869" s="103"/>
      <c r="K1869" s="103"/>
      <c r="L1869" s="103"/>
      <c r="M1869" s="103"/>
      <c r="N1869" s="103"/>
      <c r="O1869" s="103"/>
      <c r="P1869" s="103"/>
      <c r="Q1869" s="103"/>
      <c r="R1869" s="103"/>
      <c r="S1869" s="103"/>
      <c r="T1869" s="103"/>
      <c r="U1869" s="103"/>
      <c r="V1869" s="103"/>
      <c r="W1869" s="103"/>
      <c r="X1869" s="103"/>
      <c r="Y1869" s="103"/>
    </row>
    <row r="1870" spans="1:27">
      <c r="A1870" s="108" t="s">
        <v>200</v>
      </c>
      <c r="B1870" s="103"/>
      <c r="C1870" s="103"/>
      <c r="D1870" s="103"/>
      <c r="E1870" s="103"/>
      <c r="F1870" s="103"/>
      <c r="G1870" s="103"/>
      <c r="H1870" s="103"/>
      <c r="I1870" s="103"/>
      <c r="J1870" s="103"/>
      <c r="K1870" s="103"/>
      <c r="L1870" s="103"/>
      <c r="M1870" s="103"/>
      <c r="N1870" s="103"/>
      <c r="O1870" s="103"/>
      <c r="P1870" s="103"/>
      <c r="Q1870" s="103"/>
      <c r="R1870" s="103"/>
      <c r="S1870" s="103"/>
      <c r="T1870" s="103"/>
      <c r="U1870" s="103"/>
      <c r="V1870" s="103"/>
      <c r="W1870" s="103"/>
      <c r="X1870" s="103"/>
      <c r="Y1870" s="103"/>
    </row>
    <row r="1871" spans="1:27">
      <c r="A1871" s="108" t="s">
        <v>201</v>
      </c>
      <c r="B1871" s="103"/>
      <c r="C1871" s="103"/>
      <c r="D1871" s="103"/>
      <c r="E1871" s="103"/>
      <c r="F1871" s="103"/>
      <c r="G1871" s="103"/>
      <c r="H1871" s="103"/>
      <c r="I1871" s="103"/>
      <c r="J1871" s="103"/>
      <c r="K1871" s="103"/>
      <c r="L1871" s="103"/>
      <c r="M1871" s="103"/>
      <c r="N1871" s="103"/>
      <c r="O1871" s="103"/>
      <c r="P1871" s="103"/>
      <c r="Q1871" s="103"/>
      <c r="R1871" s="103"/>
      <c r="S1871" s="103"/>
      <c r="T1871" s="103"/>
      <c r="U1871" s="103"/>
      <c r="V1871" s="103"/>
      <c r="W1871" s="103"/>
      <c r="X1871" s="103"/>
      <c r="Y1871" s="103"/>
    </row>
    <row r="1872" spans="1:27">
      <c r="A1872" s="108" t="s">
        <v>202</v>
      </c>
      <c r="B1872" s="103"/>
      <c r="C1872" s="103"/>
      <c r="D1872" s="103"/>
      <c r="E1872" s="103"/>
      <c r="F1872" s="103"/>
      <c r="G1872" s="103"/>
      <c r="H1872" s="103"/>
      <c r="I1872" s="103"/>
      <c r="J1872" s="103"/>
      <c r="K1872" s="103"/>
      <c r="L1872" s="103"/>
      <c r="M1872" s="103"/>
      <c r="N1872" s="103"/>
      <c r="O1872" s="103"/>
      <c r="P1872" s="103"/>
      <c r="Q1872" s="103"/>
      <c r="R1872" s="103"/>
      <c r="S1872" s="103"/>
      <c r="T1872" s="103"/>
      <c r="U1872" s="103"/>
      <c r="V1872" s="103"/>
      <c r="W1872" s="103"/>
      <c r="X1872" s="103"/>
      <c r="Y1872" s="103"/>
    </row>
    <row r="1873" spans="1:27">
      <c r="A1873" s="108" t="s">
        <v>203</v>
      </c>
    </row>
    <row r="1874" spans="1:27">
      <c r="A1874" s="110" t="s">
        <v>204</v>
      </c>
      <c r="B1874" s="109" t="str">
        <f t="shared" ref="B1874:Y1874" si="124">IF(COUNTA(B1862:B1873)=0,"-",COUNTA(B1862:B1873)/12)</f>
        <v>-</v>
      </c>
      <c r="C1874" s="109" t="str">
        <f t="shared" si="124"/>
        <v>-</v>
      </c>
      <c r="D1874" s="109" t="str">
        <f t="shared" si="124"/>
        <v>-</v>
      </c>
      <c r="E1874" s="109" t="str">
        <f t="shared" si="124"/>
        <v>-</v>
      </c>
      <c r="F1874" s="109" t="str">
        <f t="shared" si="124"/>
        <v>-</v>
      </c>
      <c r="G1874" s="109" t="str">
        <f t="shared" si="124"/>
        <v>-</v>
      </c>
      <c r="H1874" s="109" t="str">
        <f t="shared" si="124"/>
        <v>-</v>
      </c>
      <c r="I1874" s="109" t="str">
        <f t="shared" si="124"/>
        <v>-</v>
      </c>
      <c r="J1874" s="109" t="str">
        <f t="shared" si="124"/>
        <v>-</v>
      </c>
      <c r="K1874" s="109" t="str">
        <f t="shared" si="124"/>
        <v>-</v>
      </c>
      <c r="L1874" s="109" t="str">
        <f t="shared" si="124"/>
        <v>-</v>
      </c>
      <c r="M1874" s="109" t="str">
        <f t="shared" si="124"/>
        <v>-</v>
      </c>
      <c r="N1874" s="109" t="str">
        <f t="shared" si="124"/>
        <v>-</v>
      </c>
      <c r="O1874" s="109" t="str">
        <f t="shared" si="124"/>
        <v>-</v>
      </c>
      <c r="P1874" s="109" t="str">
        <f t="shared" si="124"/>
        <v>-</v>
      </c>
      <c r="Q1874" s="109" t="str">
        <f t="shared" si="124"/>
        <v>-</v>
      </c>
      <c r="R1874" s="109" t="str">
        <f t="shared" si="124"/>
        <v>-</v>
      </c>
      <c r="S1874" s="109" t="str">
        <f t="shared" si="124"/>
        <v>-</v>
      </c>
      <c r="T1874" s="109" t="str">
        <f t="shared" si="124"/>
        <v>-</v>
      </c>
      <c r="U1874" s="109" t="str">
        <f t="shared" si="124"/>
        <v>-</v>
      </c>
      <c r="V1874" s="109" t="str">
        <f t="shared" si="124"/>
        <v>-</v>
      </c>
      <c r="W1874" s="109" t="str">
        <f t="shared" si="124"/>
        <v>-</v>
      </c>
      <c r="X1874" s="109" t="str">
        <f t="shared" si="124"/>
        <v>-</v>
      </c>
      <c r="Y1874" s="109" t="str">
        <f t="shared" si="124"/>
        <v>-</v>
      </c>
    </row>
    <row r="1876" spans="1:27">
      <c r="A1876" s="120">
        <f>A1861+1</f>
        <v>44845</v>
      </c>
      <c r="B1876" s="118" t="s">
        <v>513</v>
      </c>
      <c r="C1876" s="118" t="s">
        <v>514</v>
      </c>
      <c r="D1876" s="118" t="s">
        <v>515</v>
      </c>
      <c r="E1876" s="118" t="s">
        <v>516</v>
      </c>
      <c r="F1876" s="118" t="s">
        <v>517</v>
      </c>
      <c r="G1876" s="118" t="s">
        <v>518</v>
      </c>
      <c r="H1876" s="118" t="s">
        <v>519</v>
      </c>
      <c r="I1876" s="118" t="s">
        <v>520</v>
      </c>
      <c r="J1876" s="118" t="s">
        <v>521</v>
      </c>
      <c r="K1876" s="118" t="s">
        <v>522</v>
      </c>
      <c r="L1876" s="118" t="s">
        <v>523</v>
      </c>
      <c r="M1876" s="118" t="s">
        <v>524</v>
      </c>
      <c r="N1876" s="118" t="s">
        <v>525</v>
      </c>
      <c r="O1876" s="118" t="s">
        <v>526</v>
      </c>
      <c r="P1876" s="118" t="s">
        <v>527</v>
      </c>
      <c r="Q1876" s="118" t="s">
        <v>528</v>
      </c>
      <c r="R1876" s="118" t="s">
        <v>529</v>
      </c>
      <c r="S1876" s="118" t="s">
        <v>530</v>
      </c>
      <c r="T1876" s="118" t="s">
        <v>531</v>
      </c>
      <c r="U1876" s="118" t="s">
        <v>532</v>
      </c>
      <c r="V1876" s="118" t="s">
        <v>533</v>
      </c>
      <c r="W1876" s="118" t="s">
        <v>534</v>
      </c>
      <c r="X1876" s="118" t="s">
        <v>535</v>
      </c>
      <c r="Y1876" s="118" t="s">
        <v>536</v>
      </c>
    </row>
    <row r="1877" spans="1:27">
      <c r="A1877" s="108" t="s">
        <v>168</v>
      </c>
      <c r="B1877" s="103"/>
      <c r="C1877" s="103"/>
      <c r="D1877" s="103"/>
      <c r="E1877" s="103"/>
      <c r="F1877" s="103"/>
      <c r="G1877" s="103"/>
      <c r="H1877" s="103"/>
      <c r="I1877" s="103"/>
      <c r="J1877" s="103"/>
      <c r="K1877" s="103"/>
      <c r="L1877" s="103"/>
      <c r="M1877" s="103"/>
      <c r="N1877" s="103"/>
      <c r="O1877" s="103"/>
      <c r="P1877" s="103"/>
      <c r="Q1877" s="103"/>
      <c r="R1877" s="103"/>
      <c r="S1877" s="103"/>
      <c r="T1877" s="103"/>
      <c r="U1877" s="103"/>
      <c r="V1877" s="103"/>
      <c r="W1877" s="103"/>
      <c r="X1877" s="103"/>
      <c r="Y1877" s="103"/>
    </row>
    <row r="1878" spans="1:27">
      <c r="A1878" s="108" t="s">
        <v>174</v>
      </c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3"/>
      <c r="N1878" s="103"/>
      <c r="O1878" s="103"/>
      <c r="P1878" s="103"/>
      <c r="Q1878" s="103"/>
      <c r="R1878" s="103"/>
      <c r="S1878" s="103"/>
      <c r="T1878" s="103"/>
      <c r="U1878" s="103"/>
      <c r="V1878" s="103"/>
      <c r="W1878" s="103"/>
      <c r="X1878" s="103"/>
      <c r="Y1878" s="103"/>
    </row>
    <row r="1879" spans="1:27">
      <c r="A1879" s="108" t="s">
        <v>176</v>
      </c>
      <c r="B1879" s="103"/>
      <c r="C1879" s="103"/>
      <c r="D1879" s="103"/>
      <c r="E1879" s="103"/>
      <c r="F1879" s="103"/>
      <c r="G1879" s="103"/>
      <c r="H1879" s="103"/>
      <c r="I1879" s="103"/>
      <c r="J1879" s="103"/>
      <c r="K1879" s="103"/>
      <c r="L1879" s="103"/>
      <c r="M1879" s="103"/>
      <c r="N1879" s="103"/>
      <c r="O1879" s="103"/>
      <c r="P1879" s="103"/>
      <c r="Q1879" s="103"/>
      <c r="R1879" s="103"/>
      <c r="S1879" s="103"/>
      <c r="T1879" s="103"/>
      <c r="U1879" s="103"/>
      <c r="V1879" s="103"/>
      <c r="W1879" s="103"/>
      <c r="X1879" s="103"/>
      <c r="Y1879" s="103"/>
    </row>
    <row r="1880" spans="1:27" ht="21">
      <c r="A1880" s="108" t="s">
        <v>181</v>
      </c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3"/>
      <c r="N1880" s="103"/>
      <c r="O1880" s="103"/>
      <c r="P1880" s="103"/>
      <c r="Q1880" s="103"/>
      <c r="R1880" s="103"/>
      <c r="S1880" s="103"/>
      <c r="T1880" s="103"/>
      <c r="U1880" s="103"/>
      <c r="V1880" s="103"/>
      <c r="W1880" s="103"/>
      <c r="X1880" s="103"/>
      <c r="Y1880" s="103"/>
      <c r="AA1880" s="116" t="s">
        <v>250</v>
      </c>
    </row>
    <row r="1881" spans="1:27">
      <c r="A1881" s="108" t="s">
        <v>184</v>
      </c>
      <c r="B1881" s="103"/>
      <c r="C1881" s="103"/>
      <c r="D1881" s="103"/>
      <c r="E1881" s="103"/>
      <c r="F1881" s="103"/>
      <c r="G1881" s="103"/>
      <c r="H1881" s="103"/>
      <c r="I1881" s="103"/>
      <c r="J1881" s="103"/>
      <c r="K1881" s="103"/>
      <c r="L1881" s="103"/>
      <c r="M1881" s="103"/>
      <c r="N1881" s="103"/>
      <c r="O1881" s="103"/>
      <c r="P1881" s="103"/>
      <c r="Q1881" s="103"/>
      <c r="R1881" s="103"/>
      <c r="S1881" s="103"/>
      <c r="T1881" s="103"/>
      <c r="U1881" s="103"/>
      <c r="V1881" s="103"/>
      <c r="W1881" s="103"/>
      <c r="X1881" s="103"/>
      <c r="Y1881" s="103"/>
      <c r="AA1881" s="271">
        <f>COUNTIF($B1889:$Y1889,"-")</f>
        <v>24</v>
      </c>
    </row>
    <row r="1882" spans="1:27">
      <c r="A1882" s="108" t="s">
        <v>208</v>
      </c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3"/>
      <c r="N1882" s="103"/>
      <c r="O1882" s="103"/>
      <c r="P1882" s="103"/>
      <c r="Q1882" s="103"/>
      <c r="R1882" s="103"/>
      <c r="S1882" s="103"/>
      <c r="T1882" s="103"/>
      <c r="U1882" s="103"/>
      <c r="V1882" s="103"/>
      <c r="W1882" s="103"/>
      <c r="X1882" s="103"/>
      <c r="Y1882" s="103"/>
      <c r="AA1882" s="271"/>
    </row>
    <row r="1883" spans="1:27">
      <c r="A1883" s="108" t="s">
        <v>209</v>
      </c>
      <c r="B1883" s="103"/>
      <c r="C1883" s="103"/>
      <c r="D1883" s="103"/>
      <c r="E1883" s="103"/>
      <c r="F1883" s="103"/>
      <c r="G1883" s="103"/>
      <c r="H1883" s="103"/>
      <c r="I1883" s="103"/>
      <c r="J1883" s="103"/>
      <c r="K1883" s="103"/>
      <c r="L1883" s="103"/>
      <c r="M1883" s="103"/>
      <c r="N1883" s="103"/>
      <c r="O1883" s="103"/>
      <c r="P1883" s="103"/>
      <c r="Q1883" s="103"/>
      <c r="R1883" s="103"/>
      <c r="S1883" s="103"/>
      <c r="T1883" s="103"/>
      <c r="U1883" s="103"/>
      <c r="V1883" s="103"/>
      <c r="W1883" s="103"/>
      <c r="X1883" s="103"/>
      <c r="Y1883" s="103"/>
    </row>
    <row r="1884" spans="1:27">
      <c r="A1884" s="108" t="s">
        <v>198</v>
      </c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3"/>
      <c r="N1884" s="103"/>
      <c r="O1884" s="103"/>
      <c r="P1884" s="103"/>
      <c r="Q1884" s="103"/>
      <c r="R1884" s="103"/>
      <c r="S1884" s="103"/>
      <c r="T1884" s="103"/>
      <c r="U1884" s="103"/>
      <c r="V1884" s="103"/>
      <c r="W1884" s="103"/>
      <c r="X1884" s="103"/>
      <c r="Y1884" s="103"/>
    </row>
    <row r="1885" spans="1:27">
      <c r="A1885" s="108" t="s">
        <v>200</v>
      </c>
      <c r="B1885" s="103"/>
      <c r="C1885" s="103"/>
      <c r="D1885" s="103"/>
      <c r="E1885" s="103"/>
      <c r="F1885" s="103"/>
      <c r="G1885" s="103"/>
      <c r="H1885" s="103"/>
      <c r="I1885" s="103"/>
      <c r="J1885" s="103"/>
      <c r="K1885" s="103"/>
      <c r="L1885" s="103"/>
      <c r="M1885" s="103"/>
      <c r="N1885" s="103"/>
      <c r="O1885" s="103"/>
      <c r="P1885" s="103"/>
      <c r="Q1885" s="103"/>
      <c r="R1885" s="103"/>
      <c r="S1885" s="103"/>
      <c r="T1885" s="103"/>
      <c r="U1885" s="103"/>
      <c r="V1885" s="103"/>
      <c r="W1885" s="103"/>
      <c r="X1885" s="103"/>
      <c r="Y1885" s="103"/>
    </row>
    <row r="1886" spans="1:27">
      <c r="A1886" s="108" t="s">
        <v>201</v>
      </c>
      <c r="B1886" s="103"/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3"/>
      <c r="M1886" s="103"/>
      <c r="N1886" s="103"/>
      <c r="O1886" s="103"/>
      <c r="P1886" s="103"/>
      <c r="Q1886" s="103"/>
      <c r="R1886" s="103"/>
      <c r="S1886" s="103"/>
      <c r="T1886" s="103"/>
      <c r="U1886" s="103"/>
      <c r="V1886" s="103"/>
      <c r="W1886" s="103"/>
      <c r="X1886" s="103"/>
      <c r="Y1886" s="103"/>
    </row>
    <row r="1887" spans="1:27">
      <c r="A1887" s="108" t="s">
        <v>202</v>
      </c>
      <c r="B1887" s="103"/>
      <c r="C1887" s="103"/>
      <c r="D1887" s="103"/>
      <c r="E1887" s="103"/>
      <c r="F1887" s="103"/>
      <c r="G1887" s="103"/>
      <c r="H1887" s="103"/>
      <c r="I1887" s="103"/>
      <c r="J1887" s="103"/>
      <c r="K1887" s="103"/>
      <c r="L1887" s="103"/>
      <c r="M1887" s="103"/>
      <c r="N1887" s="103"/>
      <c r="O1887" s="103"/>
      <c r="P1887" s="103"/>
      <c r="Q1887" s="103"/>
      <c r="R1887" s="103"/>
      <c r="S1887" s="103"/>
      <c r="T1887" s="103"/>
      <c r="U1887" s="103"/>
      <c r="V1887" s="103"/>
      <c r="W1887" s="103"/>
      <c r="X1887" s="103"/>
      <c r="Y1887" s="103"/>
    </row>
    <row r="1888" spans="1:27">
      <c r="A1888" s="108" t="s">
        <v>203</v>
      </c>
    </row>
    <row r="1889" spans="1:27">
      <c r="A1889" s="110" t="s">
        <v>204</v>
      </c>
      <c r="B1889" s="109" t="str">
        <f t="shared" ref="B1889:Y1889" si="125">IF(COUNTA(B1877:B1888)=0,"-",COUNTA(B1877:B1888)/12)</f>
        <v>-</v>
      </c>
      <c r="C1889" s="109" t="str">
        <f t="shared" si="125"/>
        <v>-</v>
      </c>
      <c r="D1889" s="109" t="str">
        <f t="shared" si="125"/>
        <v>-</v>
      </c>
      <c r="E1889" s="109" t="str">
        <f t="shared" si="125"/>
        <v>-</v>
      </c>
      <c r="F1889" s="109" t="str">
        <f t="shared" si="125"/>
        <v>-</v>
      </c>
      <c r="G1889" s="109" t="str">
        <f t="shared" si="125"/>
        <v>-</v>
      </c>
      <c r="H1889" s="109" t="str">
        <f t="shared" si="125"/>
        <v>-</v>
      </c>
      <c r="I1889" s="109" t="str">
        <f t="shared" si="125"/>
        <v>-</v>
      </c>
      <c r="J1889" s="109" t="str">
        <f t="shared" si="125"/>
        <v>-</v>
      </c>
      <c r="K1889" s="109" t="str">
        <f t="shared" si="125"/>
        <v>-</v>
      </c>
      <c r="L1889" s="109" t="str">
        <f t="shared" si="125"/>
        <v>-</v>
      </c>
      <c r="M1889" s="109" t="str">
        <f t="shared" si="125"/>
        <v>-</v>
      </c>
      <c r="N1889" s="109" t="str">
        <f t="shared" si="125"/>
        <v>-</v>
      </c>
      <c r="O1889" s="109" t="str">
        <f t="shared" si="125"/>
        <v>-</v>
      </c>
      <c r="P1889" s="109" t="str">
        <f t="shared" si="125"/>
        <v>-</v>
      </c>
      <c r="Q1889" s="109" t="str">
        <f t="shared" si="125"/>
        <v>-</v>
      </c>
      <c r="R1889" s="109" t="str">
        <f t="shared" si="125"/>
        <v>-</v>
      </c>
      <c r="S1889" s="109" t="str">
        <f t="shared" si="125"/>
        <v>-</v>
      </c>
      <c r="T1889" s="109" t="str">
        <f t="shared" si="125"/>
        <v>-</v>
      </c>
      <c r="U1889" s="109" t="str">
        <f t="shared" si="125"/>
        <v>-</v>
      </c>
      <c r="V1889" s="109" t="str">
        <f t="shared" si="125"/>
        <v>-</v>
      </c>
      <c r="W1889" s="109" t="str">
        <f t="shared" si="125"/>
        <v>-</v>
      </c>
      <c r="X1889" s="109" t="str">
        <f t="shared" si="125"/>
        <v>-</v>
      </c>
      <c r="Y1889" s="109" t="str">
        <f t="shared" si="125"/>
        <v>-</v>
      </c>
    </row>
    <row r="1891" spans="1:27">
      <c r="A1891" s="120">
        <f>A1876+1</f>
        <v>44846</v>
      </c>
      <c r="B1891" s="118" t="s">
        <v>513</v>
      </c>
      <c r="C1891" s="118" t="s">
        <v>514</v>
      </c>
      <c r="D1891" s="118" t="s">
        <v>515</v>
      </c>
      <c r="E1891" s="118" t="s">
        <v>516</v>
      </c>
      <c r="F1891" s="118" t="s">
        <v>517</v>
      </c>
      <c r="G1891" s="118" t="s">
        <v>518</v>
      </c>
      <c r="H1891" s="118" t="s">
        <v>519</v>
      </c>
      <c r="I1891" s="118" t="s">
        <v>520</v>
      </c>
      <c r="J1891" s="118" t="s">
        <v>521</v>
      </c>
      <c r="K1891" s="118" t="s">
        <v>522</v>
      </c>
      <c r="L1891" s="118" t="s">
        <v>523</v>
      </c>
      <c r="M1891" s="118" t="s">
        <v>524</v>
      </c>
      <c r="N1891" s="118" t="s">
        <v>525</v>
      </c>
      <c r="O1891" s="118" t="s">
        <v>526</v>
      </c>
      <c r="P1891" s="118" t="s">
        <v>527</v>
      </c>
      <c r="Q1891" s="118" t="s">
        <v>528</v>
      </c>
      <c r="R1891" s="118" t="s">
        <v>529</v>
      </c>
      <c r="S1891" s="118" t="s">
        <v>530</v>
      </c>
      <c r="T1891" s="118" t="s">
        <v>531</v>
      </c>
      <c r="U1891" s="118" t="s">
        <v>532</v>
      </c>
      <c r="V1891" s="118" t="s">
        <v>533</v>
      </c>
      <c r="W1891" s="118" t="s">
        <v>534</v>
      </c>
      <c r="X1891" s="118" t="s">
        <v>535</v>
      </c>
      <c r="Y1891" s="118" t="s">
        <v>536</v>
      </c>
    </row>
    <row r="1892" spans="1:27">
      <c r="A1892" s="108" t="s">
        <v>168</v>
      </c>
      <c r="B1892" s="103"/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3"/>
      <c r="M1892" s="103"/>
      <c r="N1892" s="103"/>
      <c r="O1892" s="103"/>
      <c r="P1892" s="103"/>
      <c r="Q1892" s="103"/>
      <c r="R1892" s="103"/>
      <c r="S1892" s="103"/>
      <c r="T1892" s="103"/>
      <c r="U1892" s="103"/>
      <c r="V1892" s="103"/>
      <c r="W1892" s="103"/>
      <c r="X1892" s="103"/>
      <c r="Y1892" s="103"/>
    </row>
    <row r="1893" spans="1:27">
      <c r="A1893" s="108" t="s">
        <v>174</v>
      </c>
      <c r="B1893" s="103"/>
      <c r="C1893" s="103"/>
      <c r="D1893" s="103"/>
      <c r="E1893" s="103"/>
      <c r="F1893" s="103"/>
      <c r="G1893" s="103"/>
      <c r="H1893" s="103"/>
      <c r="I1893" s="103"/>
      <c r="J1893" s="103"/>
      <c r="K1893" s="103"/>
      <c r="L1893" s="103"/>
      <c r="M1893" s="103"/>
      <c r="N1893" s="103"/>
      <c r="O1893" s="103"/>
      <c r="P1893" s="103"/>
      <c r="Q1893" s="103"/>
      <c r="R1893" s="103"/>
      <c r="S1893" s="103"/>
      <c r="T1893" s="103"/>
      <c r="U1893" s="103"/>
      <c r="V1893" s="103"/>
      <c r="W1893" s="103"/>
      <c r="X1893" s="103"/>
      <c r="Y1893" s="103"/>
    </row>
    <row r="1894" spans="1:27">
      <c r="A1894" s="108" t="s">
        <v>176</v>
      </c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3"/>
      <c r="M1894" s="103"/>
      <c r="N1894" s="103"/>
      <c r="O1894" s="103"/>
      <c r="P1894" s="103"/>
      <c r="Q1894" s="103"/>
      <c r="R1894" s="103"/>
      <c r="S1894" s="103"/>
      <c r="T1894" s="103"/>
      <c r="U1894" s="103"/>
      <c r="V1894" s="103"/>
      <c r="W1894" s="103"/>
      <c r="X1894" s="103"/>
      <c r="Y1894" s="103"/>
    </row>
    <row r="1895" spans="1:27" ht="21">
      <c r="A1895" s="108" t="s">
        <v>181</v>
      </c>
      <c r="B1895" s="103"/>
      <c r="C1895" s="103"/>
      <c r="D1895" s="103"/>
      <c r="E1895" s="103"/>
      <c r="F1895" s="103"/>
      <c r="G1895" s="103"/>
      <c r="H1895" s="103"/>
      <c r="I1895" s="103"/>
      <c r="J1895" s="103"/>
      <c r="K1895" s="103"/>
      <c r="L1895" s="103"/>
      <c r="M1895" s="103"/>
      <c r="N1895" s="103"/>
      <c r="O1895" s="103"/>
      <c r="P1895" s="103"/>
      <c r="Q1895" s="103"/>
      <c r="R1895" s="103"/>
      <c r="S1895" s="103"/>
      <c r="T1895" s="103"/>
      <c r="U1895" s="103"/>
      <c r="V1895" s="103"/>
      <c r="W1895" s="103"/>
      <c r="X1895" s="103"/>
      <c r="Y1895" s="103"/>
      <c r="AA1895" s="116" t="s">
        <v>250</v>
      </c>
    </row>
    <row r="1896" spans="1:27">
      <c r="A1896" s="108" t="s">
        <v>184</v>
      </c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3"/>
      <c r="M1896" s="103"/>
      <c r="N1896" s="103"/>
      <c r="O1896" s="103"/>
      <c r="P1896" s="103"/>
      <c r="Q1896" s="103"/>
      <c r="R1896" s="103"/>
      <c r="S1896" s="103"/>
      <c r="T1896" s="103"/>
      <c r="U1896" s="103"/>
      <c r="V1896" s="103"/>
      <c r="W1896" s="103"/>
      <c r="X1896" s="103"/>
      <c r="Y1896" s="103"/>
      <c r="AA1896" s="271">
        <f>COUNTIF($B1904:$Y1904,"-")</f>
        <v>24</v>
      </c>
    </row>
    <row r="1897" spans="1:27">
      <c r="A1897" s="108" t="s">
        <v>208</v>
      </c>
      <c r="B1897" s="103"/>
      <c r="C1897" s="103"/>
      <c r="D1897" s="103"/>
      <c r="E1897" s="103"/>
      <c r="F1897" s="103"/>
      <c r="G1897" s="103"/>
      <c r="H1897" s="103"/>
      <c r="I1897" s="103"/>
      <c r="J1897" s="103"/>
      <c r="K1897" s="103"/>
      <c r="L1897" s="103"/>
      <c r="M1897" s="103"/>
      <c r="N1897" s="103"/>
      <c r="O1897" s="103"/>
      <c r="P1897" s="103"/>
      <c r="Q1897" s="103"/>
      <c r="R1897" s="103"/>
      <c r="S1897" s="103"/>
      <c r="T1897" s="103"/>
      <c r="U1897" s="103"/>
      <c r="V1897" s="103"/>
      <c r="W1897" s="103"/>
      <c r="X1897" s="103"/>
      <c r="Y1897" s="103"/>
      <c r="AA1897" s="271"/>
    </row>
    <row r="1898" spans="1:27">
      <c r="A1898" s="108" t="s">
        <v>209</v>
      </c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3"/>
      <c r="M1898" s="103"/>
      <c r="N1898" s="103"/>
      <c r="O1898" s="103"/>
      <c r="P1898" s="103"/>
      <c r="Q1898" s="103"/>
      <c r="R1898" s="103"/>
      <c r="S1898" s="103"/>
      <c r="T1898" s="103"/>
      <c r="U1898" s="103"/>
      <c r="V1898" s="103"/>
      <c r="W1898" s="103"/>
      <c r="X1898" s="103"/>
      <c r="Y1898" s="103"/>
    </row>
    <row r="1899" spans="1:27">
      <c r="A1899" s="108" t="s">
        <v>198</v>
      </c>
      <c r="B1899" s="103"/>
      <c r="C1899" s="103"/>
      <c r="D1899" s="103"/>
      <c r="E1899" s="103"/>
      <c r="F1899" s="103"/>
      <c r="G1899" s="103"/>
      <c r="H1899" s="103"/>
      <c r="I1899" s="103"/>
      <c r="J1899" s="103"/>
      <c r="K1899" s="103"/>
      <c r="L1899" s="103"/>
      <c r="M1899" s="103"/>
      <c r="N1899" s="103"/>
      <c r="O1899" s="103"/>
      <c r="P1899" s="103"/>
      <c r="Q1899" s="103"/>
      <c r="R1899" s="103"/>
      <c r="S1899" s="103"/>
      <c r="T1899" s="103"/>
      <c r="U1899" s="103"/>
      <c r="V1899" s="103"/>
      <c r="W1899" s="103"/>
      <c r="X1899" s="103"/>
      <c r="Y1899" s="103"/>
    </row>
    <row r="1900" spans="1:27">
      <c r="A1900" s="108" t="s">
        <v>200</v>
      </c>
      <c r="B1900" s="103"/>
      <c r="C1900" s="103"/>
      <c r="D1900" s="103"/>
      <c r="E1900" s="103"/>
      <c r="F1900" s="103"/>
      <c r="G1900" s="103"/>
      <c r="H1900" s="103"/>
      <c r="I1900" s="103"/>
      <c r="J1900" s="103"/>
      <c r="K1900" s="103"/>
      <c r="L1900" s="103"/>
      <c r="M1900" s="103"/>
      <c r="N1900" s="103"/>
      <c r="O1900" s="103"/>
      <c r="P1900" s="103"/>
      <c r="Q1900" s="103"/>
      <c r="R1900" s="103"/>
      <c r="S1900" s="103"/>
      <c r="T1900" s="103"/>
      <c r="U1900" s="103"/>
      <c r="V1900" s="103"/>
      <c r="W1900" s="103"/>
      <c r="X1900" s="103"/>
      <c r="Y1900" s="103"/>
    </row>
    <row r="1901" spans="1:27">
      <c r="A1901" s="108" t="s">
        <v>201</v>
      </c>
      <c r="B1901" s="103"/>
      <c r="C1901" s="103"/>
      <c r="D1901" s="103"/>
      <c r="E1901" s="103"/>
      <c r="F1901" s="103"/>
      <c r="G1901" s="103"/>
      <c r="H1901" s="103"/>
      <c r="I1901" s="103"/>
      <c r="J1901" s="103"/>
      <c r="K1901" s="103"/>
      <c r="L1901" s="103"/>
      <c r="M1901" s="103"/>
      <c r="N1901" s="103"/>
      <c r="O1901" s="103"/>
      <c r="P1901" s="103"/>
      <c r="Q1901" s="103"/>
      <c r="R1901" s="103"/>
      <c r="S1901" s="103"/>
      <c r="T1901" s="103"/>
      <c r="U1901" s="103"/>
      <c r="V1901" s="103"/>
      <c r="W1901" s="103"/>
      <c r="X1901" s="103"/>
      <c r="Y1901" s="103"/>
    </row>
    <row r="1902" spans="1:27">
      <c r="A1902" s="108" t="s">
        <v>202</v>
      </c>
      <c r="B1902" s="103"/>
      <c r="C1902" s="103"/>
      <c r="D1902" s="103"/>
      <c r="E1902" s="103"/>
      <c r="F1902" s="103"/>
      <c r="G1902" s="103"/>
      <c r="H1902" s="103"/>
      <c r="I1902" s="103"/>
      <c r="J1902" s="103"/>
      <c r="K1902" s="103"/>
      <c r="L1902" s="103"/>
      <c r="M1902" s="103"/>
      <c r="N1902" s="103"/>
      <c r="O1902" s="103"/>
      <c r="P1902" s="103"/>
      <c r="Q1902" s="103"/>
      <c r="R1902" s="103"/>
      <c r="S1902" s="103"/>
      <c r="T1902" s="103"/>
      <c r="U1902" s="103"/>
      <c r="V1902" s="103"/>
      <c r="W1902" s="103"/>
      <c r="X1902" s="103"/>
      <c r="Y1902" s="103"/>
    </row>
    <row r="1903" spans="1:27">
      <c r="A1903" s="108" t="s">
        <v>203</v>
      </c>
    </row>
    <row r="1904" spans="1:27">
      <c r="A1904" s="110" t="s">
        <v>204</v>
      </c>
      <c r="B1904" s="109" t="str">
        <f t="shared" ref="B1904:Y1904" si="126">IF(COUNTA(B1892:B1903)=0,"-",COUNTA(B1892:B1903)/12)</f>
        <v>-</v>
      </c>
      <c r="C1904" s="109" t="str">
        <f t="shared" si="126"/>
        <v>-</v>
      </c>
      <c r="D1904" s="109" t="str">
        <f t="shared" si="126"/>
        <v>-</v>
      </c>
      <c r="E1904" s="109" t="str">
        <f t="shared" si="126"/>
        <v>-</v>
      </c>
      <c r="F1904" s="109" t="str">
        <f t="shared" si="126"/>
        <v>-</v>
      </c>
      <c r="G1904" s="109" t="str">
        <f t="shared" si="126"/>
        <v>-</v>
      </c>
      <c r="H1904" s="109" t="str">
        <f t="shared" si="126"/>
        <v>-</v>
      </c>
      <c r="I1904" s="109" t="str">
        <f t="shared" si="126"/>
        <v>-</v>
      </c>
      <c r="J1904" s="109" t="str">
        <f t="shared" si="126"/>
        <v>-</v>
      </c>
      <c r="K1904" s="109" t="str">
        <f t="shared" si="126"/>
        <v>-</v>
      </c>
      <c r="L1904" s="109" t="str">
        <f t="shared" si="126"/>
        <v>-</v>
      </c>
      <c r="M1904" s="109" t="str">
        <f t="shared" si="126"/>
        <v>-</v>
      </c>
      <c r="N1904" s="109" t="str">
        <f t="shared" si="126"/>
        <v>-</v>
      </c>
      <c r="O1904" s="109" t="str">
        <f t="shared" si="126"/>
        <v>-</v>
      </c>
      <c r="P1904" s="109" t="str">
        <f t="shared" si="126"/>
        <v>-</v>
      </c>
      <c r="Q1904" s="109" t="str">
        <f t="shared" si="126"/>
        <v>-</v>
      </c>
      <c r="R1904" s="109" t="str">
        <f t="shared" si="126"/>
        <v>-</v>
      </c>
      <c r="S1904" s="109" t="str">
        <f t="shared" si="126"/>
        <v>-</v>
      </c>
      <c r="T1904" s="109" t="str">
        <f t="shared" si="126"/>
        <v>-</v>
      </c>
      <c r="U1904" s="109" t="str">
        <f t="shared" si="126"/>
        <v>-</v>
      </c>
      <c r="V1904" s="109" t="str">
        <f t="shared" si="126"/>
        <v>-</v>
      </c>
      <c r="W1904" s="109" t="str">
        <f t="shared" si="126"/>
        <v>-</v>
      </c>
      <c r="X1904" s="109" t="str">
        <f t="shared" si="126"/>
        <v>-</v>
      </c>
      <c r="Y1904" s="109" t="str">
        <f t="shared" si="126"/>
        <v>-</v>
      </c>
    </row>
    <row r="1906" spans="1:27">
      <c r="A1906" s="120">
        <f>A1891+1</f>
        <v>44847</v>
      </c>
      <c r="B1906" s="118" t="s">
        <v>513</v>
      </c>
      <c r="C1906" s="118" t="s">
        <v>514</v>
      </c>
      <c r="D1906" s="118" t="s">
        <v>515</v>
      </c>
      <c r="E1906" s="118" t="s">
        <v>516</v>
      </c>
      <c r="F1906" s="118" t="s">
        <v>517</v>
      </c>
      <c r="G1906" s="118" t="s">
        <v>518</v>
      </c>
      <c r="H1906" s="118" t="s">
        <v>519</v>
      </c>
      <c r="I1906" s="118" t="s">
        <v>520</v>
      </c>
      <c r="J1906" s="118" t="s">
        <v>521</v>
      </c>
      <c r="K1906" s="118" t="s">
        <v>522</v>
      </c>
      <c r="L1906" s="118" t="s">
        <v>523</v>
      </c>
      <c r="M1906" s="118" t="s">
        <v>524</v>
      </c>
      <c r="N1906" s="118" t="s">
        <v>525</v>
      </c>
      <c r="O1906" s="118" t="s">
        <v>526</v>
      </c>
      <c r="P1906" s="118" t="s">
        <v>527</v>
      </c>
      <c r="Q1906" s="118" t="s">
        <v>528</v>
      </c>
      <c r="R1906" s="118" t="s">
        <v>529</v>
      </c>
      <c r="S1906" s="118" t="s">
        <v>530</v>
      </c>
      <c r="T1906" s="118" t="s">
        <v>531</v>
      </c>
      <c r="U1906" s="118" t="s">
        <v>532</v>
      </c>
      <c r="V1906" s="118" t="s">
        <v>533</v>
      </c>
      <c r="W1906" s="118" t="s">
        <v>534</v>
      </c>
      <c r="X1906" s="118" t="s">
        <v>535</v>
      </c>
      <c r="Y1906" s="118" t="s">
        <v>536</v>
      </c>
    </row>
    <row r="1907" spans="1:27">
      <c r="A1907" s="108" t="s">
        <v>168</v>
      </c>
      <c r="B1907" s="103"/>
      <c r="C1907" s="103"/>
      <c r="D1907" s="103"/>
      <c r="E1907" s="103"/>
      <c r="F1907" s="103"/>
      <c r="G1907" s="103"/>
      <c r="H1907" s="103"/>
      <c r="I1907" s="103"/>
      <c r="J1907" s="103"/>
      <c r="K1907" s="103"/>
      <c r="L1907" s="103"/>
      <c r="M1907" s="103"/>
      <c r="N1907" s="103"/>
      <c r="O1907" s="103"/>
      <c r="P1907" s="103"/>
      <c r="Q1907" s="103"/>
      <c r="R1907" s="103"/>
      <c r="S1907" s="103"/>
      <c r="T1907" s="103"/>
      <c r="U1907" s="103"/>
      <c r="V1907" s="103"/>
      <c r="W1907" s="103"/>
      <c r="X1907" s="103"/>
      <c r="Y1907" s="103"/>
    </row>
    <row r="1908" spans="1:27">
      <c r="A1908" s="108" t="s">
        <v>174</v>
      </c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3"/>
      <c r="O1908" s="103"/>
      <c r="P1908" s="103"/>
      <c r="Q1908" s="103"/>
      <c r="R1908" s="103"/>
      <c r="S1908" s="103"/>
      <c r="T1908" s="103"/>
      <c r="U1908" s="103"/>
      <c r="V1908" s="103"/>
      <c r="W1908" s="103"/>
      <c r="X1908" s="103"/>
      <c r="Y1908" s="103"/>
    </row>
    <row r="1909" spans="1:27">
      <c r="A1909" s="108" t="s">
        <v>176</v>
      </c>
      <c r="B1909" s="103"/>
      <c r="C1909" s="103"/>
      <c r="D1909" s="103"/>
      <c r="E1909" s="103"/>
      <c r="F1909" s="103"/>
      <c r="G1909" s="103"/>
      <c r="H1909" s="103"/>
      <c r="I1909" s="103"/>
      <c r="J1909" s="103"/>
      <c r="K1909" s="103"/>
      <c r="L1909" s="103"/>
      <c r="M1909" s="103"/>
      <c r="N1909" s="103"/>
      <c r="O1909" s="103"/>
      <c r="P1909" s="103"/>
      <c r="Q1909" s="103"/>
      <c r="R1909" s="103"/>
      <c r="S1909" s="103"/>
      <c r="T1909" s="103"/>
      <c r="U1909" s="103"/>
      <c r="V1909" s="103"/>
      <c r="W1909" s="103"/>
      <c r="X1909" s="103"/>
      <c r="Y1909" s="103"/>
    </row>
    <row r="1910" spans="1:27" ht="21">
      <c r="A1910" s="108" t="s">
        <v>181</v>
      </c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3"/>
      <c r="N1910" s="103"/>
      <c r="O1910" s="103"/>
      <c r="P1910" s="103"/>
      <c r="Q1910" s="103"/>
      <c r="R1910" s="103"/>
      <c r="S1910" s="103"/>
      <c r="T1910" s="103"/>
      <c r="U1910" s="103"/>
      <c r="V1910" s="103"/>
      <c r="W1910" s="103"/>
      <c r="X1910" s="103"/>
      <c r="Y1910" s="103"/>
      <c r="AA1910" s="116" t="s">
        <v>250</v>
      </c>
    </row>
    <row r="1911" spans="1:27">
      <c r="A1911" s="108" t="s">
        <v>184</v>
      </c>
      <c r="B1911" s="103"/>
      <c r="C1911" s="103"/>
      <c r="D1911" s="103"/>
      <c r="E1911" s="103"/>
      <c r="F1911" s="103"/>
      <c r="G1911" s="103"/>
      <c r="H1911" s="103"/>
      <c r="I1911" s="103"/>
      <c r="J1911" s="103"/>
      <c r="K1911" s="103"/>
      <c r="L1911" s="103"/>
      <c r="M1911" s="103"/>
      <c r="N1911" s="103"/>
      <c r="O1911" s="103"/>
      <c r="P1911" s="103"/>
      <c r="Q1911" s="103"/>
      <c r="R1911" s="103"/>
      <c r="S1911" s="103"/>
      <c r="T1911" s="103"/>
      <c r="U1911" s="103"/>
      <c r="V1911" s="103"/>
      <c r="W1911" s="103"/>
      <c r="X1911" s="103"/>
      <c r="Y1911" s="103"/>
      <c r="AA1911" s="271">
        <f>COUNTIF($B1919:$Y1919,"-")</f>
        <v>24</v>
      </c>
    </row>
    <row r="1912" spans="1:27">
      <c r="A1912" s="108" t="s">
        <v>208</v>
      </c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3"/>
      <c r="N1912" s="103"/>
      <c r="O1912" s="103"/>
      <c r="P1912" s="103"/>
      <c r="Q1912" s="103"/>
      <c r="R1912" s="103"/>
      <c r="S1912" s="103"/>
      <c r="T1912" s="103"/>
      <c r="U1912" s="103"/>
      <c r="V1912" s="103"/>
      <c r="W1912" s="103"/>
      <c r="X1912" s="103"/>
      <c r="Y1912" s="103"/>
      <c r="AA1912" s="271"/>
    </row>
    <row r="1913" spans="1:27">
      <c r="A1913" s="108" t="s">
        <v>209</v>
      </c>
      <c r="B1913" s="103"/>
      <c r="C1913" s="103"/>
      <c r="D1913" s="103"/>
      <c r="E1913" s="103"/>
      <c r="F1913" s="103"/>
      <c r="G1913" s="103"/>
      <c r="H1913" s="103"/>
      <c r="I1913" s="103"/>
      <c r="J1913" s="103"/>
      <c r="K1913" s="103"/>
      <c r="L1913" s="103"/>
      <c r="M1913" s="103"/>
      <c r="N1913" s="103"/>
      <c r="O1913" s="103"/>
      <c r="P1913" s="103"/>
      <c r="Q1913" s="103"/>
      <c r="R1913" s="103"/>
      <c r="S1913" s="103"/>
      <c r="T1913" s="103"/>
      <c r="U1913" s="103"/>
      <c r="V1913" s="103"/>
      <c r="W1913" s="103"/>
      <c r="X1913" s="103"/>
      <c r="Y1913" s="103"/>
    </row>
    <row r="1914" spans="1:27">
      <c r="A1914" s="108" t="s">
        <v>198</v>
      </c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3"/>
      <c r="O1914" s="103"/>
      <c r="P1914" s="103"/>
      <c r="Q1914" s="103"/>
      <c r="R1914" s="103"/>
      <c r="S1914" s="103"/>
      <c r="T1914" s="103"/>
      <c r="U1914" s="103"/>
      <c r="V1914" s="103"/>
      <c r="W1914" s="103"/>
      <c r="X1914" s="103"/>
      <c r="Y1914" s="103"/>
    </row>
    <row r="1915" spans="1:27">
      <c r="A1915" s="108" t="s">
        <v>200</v>
      </c>
      <c r="B1915" s="103"/>
      <c r="C1915" s="103"/>
      <c r="D1915" s="103"/>
      <c r="E1915" s="103"/>
      <c r="F1915" s="103"/>
      <c r="G1915" s="103"/>
      <c r="H1915" s="103"/>
      <c r="I1915" s="103"/>
      <c r="J1915" s="103"/>
      <c r="K1915" s="103"/>
      <c r="L1915" s="103"/>
      <c r="M1915" s="103"/>
      <c r="N1915" s="103"/>
      <c r="O1915" s="103"/>
      <c r="P1915" s="103"/>
      <c r="Q1915" s="103"/>
      <c r="R1915" s="103"/>
      <c r="S1915" s="103"/>
      <c r="T1915" s="103"/>
      <c r="U1915" s="103"/>
      <c r="V1915" s="103"/>
      <c r="W1915" s="103"/>
      <c r="X1915" s="103"/>
      <c r="Y1915" s="103"/>
    </row>
    <row r="1916" spans="1:27">
      <c r="A1916" s="108" t="s">
        <v>201</v>
      </c>
      <c r="B1916" s="103"/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3"/>
      <c r="M1916" s="103"/>
      <c r="N1916" s="103"/>
      <c r="O1916" s="103"/>
      <c r="P1916" s="103"/>
      <c r="Q1916" s="103"/>
      <c r="R1916" s="103"/>
      <c r="S1916" s="103"/>
      <c r="T1916" s="103"/>
      <c r="U1916" s="103"/>
      <c r="V1916" s="103"/>
      <c r="W1916" s="103"/>
      <c r="X1916" s="103"/>
      <c r="Y1916" s="103"/>
    </row>
    <row r="1917" spans="1:27">
      <c r="A1917" s="108" t="s">
        <v>202</v>
      </c>
      <c r="B1917" s="103"/>
      <c r="C1917" s="103"/>
      <c r="D1917" s="103"/>
      <c r="E1917" s="103"/>
      <c r="F1917" s="103"/>
      <c r="G1917" s="103"/>
      <c r="H1917" s="103"/>
      <c r="I1917" s="103"/>
      <c r="J1917" s="103"/>
      <c r="K1917" s="103"/>
      <c r="L1917" s="103"/>
      <c r="M1917" s="103"/>
      <c r="N1917" s="103"/>
      <c r="O1917" s="103"/>
      <c r="P1917" s="103"/>
      <c r="Q1917" s="103"/>
      <c r="R1917" s="103"/>
      <c r="S1917" s="103"/>
      <c r="T1917" s="103"/>
      <c r="U1917" s="103"/>
      <c r="V1917" s="103"/>
      <c r="W1917" s="103"/>
      <c r="X1917" s="103"/>
      <c r="Y1917" s="103"/>
    </row>
    <row r="1918" spans="1:27">
      <c r="A1918" s="108" t="s">
        <v>203</v>
      </c>
    </row>
    <row r="1919" spans="1:27">
      <c r="A1919" s="110" t="s">
        <v>204</v>
      </c>
      <c r="B1919" s="109" t="str">
        <f t="shared" ref="B1919:Y1919" si="127">IF(COUNTA(B1907:B1918)=0,"-",COUNTA(B1907:B1918)/12)</f>
        <v>-</v>
      </c>
      <c r="C1919" s="109" t="str">
        <f t="shared" si="127"/>
        <v>-</v>
      </c>
      <c r="D1919" s="109" t="str">
        <f t="shared" si="127"/>
        <v>-</v>
      </c>
      <c r="E1919" s="109" t="str">
        <f t="shared" si="127"/>
        <v>-</v>
      </c>
      <c r="F1919" s="109" t="str">
        <f t="shared" si="127"/>
        <v>-</v>
      </c>
      <c r="G1919" s="109" t="str">
        <f t="shared" si="127"/>
        <v>-</v>
      </c>
      <c r="H1919" s="109" t="str">
        <f t="shared" si="127"/>
        <v>-</v>
      </c>
      <c r="I1919" s="109" t="str">
        <f t="shared" si="127"/>
        <v>-</v>
      </c>
      <c r="J1919" s="109" t="str">
        <f t="shared" si="127"/>
        <v>-</v>
      </c>
      <c r="K1919" s="109" t="str">
        <f t="shared" si="127"/>
        <v>-</v>
      </c>
      <c r="L1919" s="109" t="str">
        <f t="shared" si="127"/>
        <v>-</v>
      </c>
      <c r="M1919" s="109" t="str">
        <f t="shared" si="127"/>
        <v>-</v>
      </c>
      <c r="N1919" s="109" t="str">
        <f t="shared" si="127"/>
        <v>-</v>
      </c>
      <c r="O1919" s="109" t="str">
        <f t="shared" si="127"/>
        <v>-</v>
      </c>
      <c r="P1919" s="109" t="str">
        <f t="shared" si="127"/>
        <v>-</v>
      </c>
      <c r="Q1919" s="109" t="str">
        <f t="shared" si="127"/>
        <v>-</v>
      </c>
      <c r="R1919" s="109" t="str">
        <f t="shared" si="127"/>
        <v>-</v>
      </c>
      <c r="S1919" s="109" t="str">
        <f t="shared" si="127"/>
        <v>-</v>
      </c>
      <c r="T1919" s="109" t="str">
        <f t="shared" si="127"/>
        <v>-</v>
      </c>
      <c r="U1919" s="109" t="str">
        <f t="shared" si="127"/>
        <v>-</v>
      </c>
      <c r="V1919" s="109" t="str">
        <f t="shared" si="127"/>
        <v>-</v>
      </c>
      <c r="W1919" s="109" t="str">
        <f t="shared" si="127"/>
        <v>-</v>
      </c>
      <c r="X1919" s="109" t="str">
        <f t="shared" si="127"/>
        <v>-</v>
      </c>
      <c r="Y1919" s="109" t="str">
        <f t="shared" si="127"/>
        <v>-</v>
      </c>
    </row>
    <row r="1921" spans="1:27">
      <c r="A1921" s="120">
        <f>A1906+1</f>
        <v>44848</v>
      </c>
      <c r="B1921" s="118" t="s">
        <v>513</v>
      </c>
      <c r="C1921" s="118" t="s">
        <v>514</v>
      </c>
      <c r="D1921" s="118" t="s">
        <v>515</v>
      </c>
      <c r="E1921" s="118" t="s">
        <v>516</v>
      </c>
      <c r="F1921" s="118" t="s">
        <v>517</v>
      </c>
      <c r="G1921" s="118" t="s">
        <v>518</v>
      </c>
      <c r="H1921" s="118" t="s">
        <v>519</v>
      </c>
      <c r="I1921" s="118" t="s">
        <v>520</v>
      </c>
      <c r="J1921" s="118" t="s">
        <v>521</v>
      </c>
      <c r="K1921" s="118" t="s">
        <v>522</v>
      </c>
      <c r="L1921" s="118" t="s">
        <v>523</v>
      </c>
      <c r="M1921" s="118" t="s">
        <v>524</v>
      </c>
      <c r="N1921" s="118" t="s">
        <v>525</v>
      </c>
      <c r="O1921" s="118" t="s">
        <v>526</v>
      </c>
      <c r="P1921" s="118" t="s">
        <v>527</v>
      </c>
      <c r="Q1921" s="118" t="s">
        <v>528</v>
      </c>
      <c r="R1921" s="118" t="s">
        <v>529</v>
      </c>
      <c r="S1921" s="118" t="s">
        <v>530</v>
      </c>
      <c r="T1921" s="118" t="s">
        <v>531</v>
      </c>
      <c r="U1921" s="118" t="s">
        <v>532</v>
      </c>
      <c r="V1921" s="118" t="s">
        <v>533</v>
      </c>
      <c r="W1921" s="118" t="s">
        <v>534</v>
      </c>
      <c r="X1921" s="118" t="s">
        <v>535</v>
      </c>
      <c r="Y1921" s="118" t="s">
        <v>536</v>
      </c>
    </row>
    <row r="1922" spans="1:27">
      <c r="A1922" s="108" t="s">
        <v>168</v>
      </c>
      <c r="B1922" s="103"/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3"/>
      <c r="M1922" s="103"/>
      <c r="N1922" s="103"/>
      <c r="O1922" s="103"/>
      <c r="P1922" s="103"/>
      <c r="Q1922" s="103"/>
      <c r="R1922" s="103"/>
      <c r="S1922" s="103"/>
      <c r="T1922" s="103"/>
      <c r="U1922" s="103"/>
      <c r="V1922" s="103"/>
      <c r="W1922" s="103"/>
      <c r="X1922" s="103"/>
      <c r="Y1922" s="103"/>
    </row>
    <row r="1923" spans="1:27">
      <c r="A1923" s="108" t="s">
        <v>174</v>
      </c>
      <c r="B1923" s="103"/>
      <c r="C1923" s="103"/>
      <c r="D1923" s="103"/>
      <c r="E1923" s="103"/>
      <c r="F1923" s="103"/>
      <c r="G1923" s="103"/>
      <c r="H1923" s="103"/>
      <c r="I1923" s="103"/>
      <c r="J1923" s="103"/>
      <c r="K1923" s="103"/>
      <c r="L1923" s="103"/>
      <c r="M1923" s="103"/>
      <c r="N1923" s="103"/>
      <c r="O1923" s="103"/>
      <c r="P1923" s="103"/>
      <c r="Q1923" s="103"/>
      <c r="R1923" s="103"/>
      <c r="S1923" s="103"/>
      <c r="T1923" s="103"/>
      <c r="U1923" s="103"/>
      <c r="V1923" s="103"/>
      <c r="W1923" s="103"/>
      <c r="X1923" s="103"/>
      <c r="Y1923" s="103"/>
    </row>
    <row r="1924" spans="1:27">
      <c r="A1924" s="108" t="s">
        <v>176</v>
      </c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3"/>
      <c r="M1924" s="103"/>
      <c r="N1924" s="103"/>
      <c r="O1924" s="103"/>
      <c r="P1924" s="103"/>
      <c r="Q1924" s="103"/>
      <c r="R1924" s="103"/>
      <c r="S1924" s="103"/>
      <c r="T1924" s="103"/>
      <c r="U1924" s="103"/>
      <c r="V1924" s="103"/>
      <c r="W1924" s="103"/>
      <c r="X1924" s="103"/>
      <c r="Y1924" s="103"/>
    </row>
    <row r="1925" spans="1:27" ht="21">
      <c r="A1925" s="108" t="s">
        <v>181</v>
      </c>
      <c r="B1925" s="103"/>
      <c r="C1925" s="103"/>
      <c r="D1925" s="103"/>
      <c r="E1925" s="103"/>
      <c r="F1925" s="103"/>
      <c r="G1925" s="103"/>
      <c r="H1925" s="103"/>
      <c r="I1925" s="103"/>
      <c r="J1925" s="103"/>
      <c r="K1925" s="103"/>
      <c r="L1925" s="103"/>
      <c r="M1925" s="103"/>
      <c r="N1925" s="103"/>
      <c r="O1925" s="103"/>
      <c r="P1925" s="103"/>
      <c r="Q1925" s="103"/>
      <c r="R1925" s="103"/>
      <c r="S1925" s="103"/>
      <c r="T1925" s="103"/>
      <c r="U1925" s="103"/>
      <c r="V1925" s="103"/>
      <c r="W1925" s="103"/>
      <c r="X1925" s="103"/>
      <c r="Y1925" s="103"/>
      <c r="AA1925" s="116" t="s">
        <v>250</v>
      </c>
    </row>
    <row r="1926" spans="1:27">
      <c r="A1926" s="108" t="s">
        <v>184</v>
      </c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3"/>
      <c r="M1926" s="103"/>
      <c r="N1926" s="103"/>
      <c r="O1926" s="103"/>
      <c r="P1926" s="103"/>
      <c r="Q1926" s="103"/>
      <c r="R1926" s="103"/>
      <c r="S1926" s="103"/>
      <c r="T1926" s="103"/>
      <c r="U1926" s="103"/>
      <c r="V1926" s="103"/>
      <c r="W1926" s="103"/>
      <c r="X1926" s="103"/>
      <c r="Y1926" s="103"/>
      <c r="AA1926" s="271">
        <f>COUNTIF($B1934:$Y1934,"-")</f>
        <v>24</v>
      </c>
    </row>
    <row r="1927" spans="1:27">
      <c r="A1927" s="108" t="s">
        <v>208</v>
      </c>
      <c r="B1927" s="103"/>
      <c r="C1927" s="103"/>
      <c r="D1927" s="103"/>
      <c r="E1927" s="103"/>
      <c r="F1927" s="103"/>
      <c r="G1927" s="103"/>
      <c r="H1927" s="103"/>
      <c r="I1927" s="103"/>
      <c r="J1927" s="103"/>
      <c r="K1927" s="103"/>
      <c r="L1927" s="103"/>
      <c r="M1927" s="103"/>
      <c r="N1927" s="103"/>
      <c r="O1927" s="103"/>
      <c r="P1927" s="103"/>
      <c r="Q1927" s="103"/>
      <c r="R1927" s="103"/>
      <c r="S1927" s="103"/>
      <c r="T1927" s="103"/>
      <c r="U1927" s="103"/>
      <c r="V1927" s="103"/>
      <c r="W1927" s="103"/>
      <c r="X1927" s="103"/>
      <c r="Y1927" s="103"/>
      <c r="AA1927" s="271"/>
    </row>
    <row r="1928" spans="1:27">
      <c r="A1928" s="108" t="s">
        <v>209</v>
      </c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3"/>
      <c r="M1928" s="103"/>
      <c r="N1928" s="103"/>
      <c r="O1928" s="103"/>
      <c r="P1928" s="103"/>
      <c r="Q1928" s="103"/>
      <c r="R1928" s="103"/>
      <c r="S1928" s="103"/>
      <c r="T1928" s="103"/>
      <c r="U1928" s="103"/>
      <c r="V1928" s="103"/>
      <c r="W1928" s="103"/>
      <c r="X1928" s="103"/>
      <c r="Y1928" s="103"/>
    </row>
    <row r="1929" spans="1:27">
      <c r="A1929" s="108" t="s">
        <v>198</v>
      </c>
      <c r="B1929" s="103"/>
      <c r="C1929" s="103"/>
      <c r="D1929" s="103"/>
      <c r="E1929" s="103"/>
      <c r="F1929" s="103"/>
      <c r="G1929" s="103"/>
      <c r="H1929" s="103"/>
      <c r="I1929" s="103"/>
      <c r="J1929" s="103"/>
      <c r="K1929" s="103"/>
      <c r="L1929" s="103"/>
      <c r="M1929" s="103"/>
      <c r="N1929" s="103"/>
      <c r="O1929" s="103"/>
      <c r="P1929" s="103"/>
      <c r="Q1929" s="103"/>
      <c r="R1929" s="103"/>
      <c r="S1929" s="103"/>
      <c r="T1929" s="103"/>
      <c r="U1929" s="103"/>
      <c r="V1929" s="103"/>
      <c r="W1929" s="103"/>
      <c r="X1929" s="103"/>
      <c r="Y1929" s="103"/>
    </row>
    <row r="1930" spans="1:27">
      <c r="A1930" s="108" t="s">
        <v>200</v>
      </c>
      <c r="B1930" s="103"/>
      <c r="C1930" s="103"/>
      <c r="D1930" s="103"/>
      <c r="E1930" s="103"/>
      <c r="F1930" s="103"/>
      <c r="G1930" s="103"/>
      <c r="H1930" s="103"/>
      <c r="I1930" s="103"/>
      <c r="J1930" s="103"/>
      <c r="K1930" s="103"/>
      <c r="L1930" s="103"/>
      <c r="M1930" s="103"/>
      <c r="N1930" s="103"/>
      <c r="O1930" s="103"/>
      <c r="P1930" s="103"/>
      <c r="Q1930" s="103"/>
      <c r="R1930" s="103"/>
      <c r="S1930" s="103"/>
      <c r="T1930" s="103"/>
      <c r="U1930" s="103"/>
      <c r="V1930" s="103"/>
      <c r="W1930" s="103"/>
      <c r="X1930" s="103"/>
      <c r="Y1930" s="103"/>
    </row>
    <row r="1931" spans="1:27">
      <c r="A1931" s="108" t="s">
        <v>201</v>
      </c>
      <c r="B1931" s="103"/>
      <c r="C1931" s="103"/>
      <c r="D1931" s="103"/>
      <c r="E1931" s="103"/>
      <c r="F1931" s="103"/>
      <c r="G1931" s="103"/>
      <c r="H1931" s="103"/>
      <c r="I1931" s="103"/>
      <c r="J1931" s="103"/>
      <c r="K1931" s="103"/>
      <c r="L1931" s="103"/>
      <c r="M1931" s="103"/>
      <c r="N1931" s="103"/>
      <c r="O1931" s="103"/>
      <c r="P1931" s="103"/>
      <c r="Q1931" s="103"/>
      <c r="R1931" s="103"/>
      <c r="S1931" s="103"/>
      <c r="T1931" s="103"/>
      <c r="U1931" s="103"/>
      <c r="V1931" s="103"/>
      <c r="W1931" s="103"/>
      <c r="X1931" s="103"/>
      <c r="Y1931" s="103"/>
    </row>
    <row r="1932" spans="1:27">
      <c r="A1932" s="108" t="s">
        <v>202</v>
      </c>
      <c r="B1932" s="103"/>
      <c r="C1932" s="103"/>
      <c r="D1932" s="103"/>
      <c r="E1932" s="103"/>
      <c r="F1932" s="103"/>
      <c r="G1932" s="103"/>
      <c r="H1932" s="103"/>
      <c r="I1932" s="103"/>
      <c r="J1932" s="103"/>
      <c r="K1932" s="103"/>
      <c r="L1932" s="103"/>
      <c r="M1932" s="103"/>
      <c r="N1932" s="103"/>
      <c r="O1932" s="103"/>
      <c r="P1932" s="103"/>
      <c r="Q1932" s="103"/>
      <c r="R1932" s="103"/>
      <c r="S1932" s="103"/>
      <c r="T1932" s="103"/>
      <c r="U1932" s="103"/>
      <c r="V1932" s="103"/>
      <c r="W1932" s="103"/>
      <c r="X1932" s="103"/>
      <c r="Y1932" s="103"/>
    </row>
    <row r="1933" spans="1:27">
      <c r="A1933" s="108" t="s">
        <v>203</v>
      </c>
    </row>
    <row r="1934" spans="1:27">
      <c r="A1934" s="110" t="s">
        <v>204</v>
      </c>
      <c r="B1934" s="109" t="str">
        <f t="shared" ref="B1934:Y1934" si="128">IF(COUNTA(B1922:B1933)=0,"-",COUNTA(B1922:B1933)/12)</f>
        <v>-</v>
      </c>
      <c r="C1934" s="109" t="str">
        <f t="shared" si="128"/>
        <v>-</v>
      </c>
      <c r="D1934" s="109" t="str">
        <f t="shared" si="128"/>
        <v>-</v>
      </c>
      <c r="E1934" s="109" t="str">
        <f t="shared" si="128"/>
        <v>-</v>
      </c>
      <c r="F1934" s="109" t="str">
        <f t="shared" si="128"/>
        <v>-</v>
      </c>
      <c r="G1934" s="109" t="str">
        <f t="shared" si="128"/>
        <v>-</v>
      </c>
      <c r="H1934" s="109" t="str">
        <f t="shared" si="128"/>
        <v>-</v>
      </c>
      <c r="I1934" s="109" t="str">
        <f t="shared" si="128"/>
        <v>-</v>
      </c>
      <c r="J1934" s="109" t="str">
        <f t="shared" si="128"/>
        <v>-</v>
      </c>
      <c r="K1934" s="109" t="str">
        <f t="shared" si="128"/>
        <v>-</v>
      </c>
      <c r="L1934" s="109" t="str">
        <f t="shared" si="128"/>
        <v>-</v>
      </c>
      <c r="M1934" s="109" t="str">
        <f t="shared" si="128"/>
        <v>-</v>
      </c>
      <c r="N1934" s="109" t="str">
        <f t="shared" si="128"/>
        <v>-</v>
      </c>
      <c r="O1934" s="109" t="str">
        <f t="shared" si="128"/>
        <v>-</v>
      </c>
      <c r="P1934" s="109" t="str">
        <f t="shared" si="128"/>
        <v>-</v>
      </c>
      <c r="Q1934" s="109" t="str">
        <f t="shared" si="128"/>
        <v>-</v>
      </c>
      <c r="R1934" s="109" t="str">
        <f t="shared" si="128"/>
        <v>-</v>
      </c>
      <c r="S1934" s="109" t="str">
        <f t="shared" si="128"/>
        <v>-</v>
      </c>
      <c r="T1934" s="109" t="str">
        <f t="shared" si="128"/>
        <v>-</v>
      </c>
      <c r="U1934" s="109" t="str">
        <f t="shared" si="128"/>
        <v>-</v>
      </c>
      <c r="V1934" s="109" t="str">
        <f t="shared" si="128"/>
        <v>-</v>
      </c>
      <c r="W1934" s="109" t="str">
        <f t="shared" si="128"/>
        <v>-</v>
      </c>
      <c r="X1934" s="109" t="str">
        <f t="shared" si="128"/>
        <v>-</v>
      </c>
      <c r="Y1934" s="109" t="str">
        <f t="shared" si="128"/>
        <v>-</v>
      </c>
    </row>
    <row r="1936" spans="1:27">
      <c r="A1936" s="120">
        <f>A1921+1</f>
        <v>44849</v>
      </c>
      <c r="B1936" s="118" t="s">
        <v>513</v>
      </c>
      <c r="C1936" s="118" t="s">
        <v>514</v>
      </c>
      <c r="D1936" s="118" t="s">
        <v>515</v>
      </c>
      <c r="E1936" s="118" t="s">
        <v>516</v>
      </c>
      <c r="F1936" s="118" t="s">
        <v>517</v>
      </c>
      <c r="G1936" s="118" t="s">
        <v>518</v>
      </c>
      <c r="H1936" s="118" t="s">
        <v>519</v>
      </c>
      <c r="I1936" s="118" t="s">
        <v>520</v>
      </c>
      <c r="J1936" s="118" t="s">
        <v>521</v>
      </c>
      <c r="K1936" s="118" t="s">
        <v>522</v>
      </c>
      <c r="L1936" s="118" t="s">
        <v>523</v>
      </c>
      <c r="M1936" s="118" t="s">
        <v>524</v>
      </c>
      <c r="N1936" s="118" t="s">
        <v>525</v>
      </c>
      <c r="O1936" s="118" t="s">
        <v>526</v>
      </c>
      <c r="P1936" s="118" t="s">
        <v>527</v>
      </c>
      <c r="Q1936" s="118" t="s">
        <v>528</v>
      </c>
      <c r="R1936" s="118" t="s">
        <v>529</v>
      </c>
      <c r="S1936" s="118" t="s">
        <v>530</v>
      </c>
      <c r="T1936" s="118" t="s">
        <v>531</v>
      </c>
      <c r="U1936" s="118" t="s">
        <v>532</v>
      </c>
      <c r="V1936" s="118" t="s">
        <v>533</v>
      </c>
      <c r="W1936" s="118" t="s">
        <v>534</v>
      </c>
      <c r="X1936" s="118" t="s">
        <v>535</v>
      </c>
      <c r="Y1936" s="118" t="s">
        <v>536</v>
      </c>
    </row>
    <row r="1937" spans="1:27">
      <c r="A1937" s="108" t="s">
        <v>168</v>
      </c>
      <c r="B1937" s="103"/>
      <c r="C1937" s="103"/>
      <c r="D1937" s="103"/>
      <c r="E1937" s="103"/>
      <c r="F1937" s="103"/>
      <c r="G1937" s="103"/>
      <c r="H1937" s="103"/>
      <c r="I1937" s="103"/>
      <c r="J1937" s="103"/>
      <c r="K1937" s="103"/>
      <c r="L1937" s="103"/>
      <c r="M1937" s="103"/>
      <c r="N1937" s="103"/>
      <c r="O1937" s="103"/>
      <c r="P1937" s="103"/>
      <c r="Q1937" s="103"/>
      <c r="R1937" s="103"/>
      <c r="S1937" s="103"/>
      <c r="T1937" s="103"/>
      <c r="U1937" s="103"/>
      <c r="V1937" s="103"/>
      <c r="W1937" s="103"/>
      <c r="X1937" s="103"/>
      <c r="Y1937" s="103"/>
    </row>
    <row r="1938" spans="1:27">
      <c r="A1938" s="108" t="s">
        <v>174</v>
      </c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3"/>
      <c r="N1938" s="103"/>
      <c r="O1938" s="103"/>
      <c r="P1938" s="103"/>
      <c r="Q1938" s="103"/>
      <c r="R1938" s="103"/>
      <c r="S1938" s="103"/>
      <c r="T1938" s="103"/>
      <c r="U1938" s="103"/>
      <c r="V1938" s="103"/>
      <c r="W1938" s="103"/>
      <c r="X1938" s="103"/>
      <c r="Y1938" s="103"/>
    </row>
    <row r="1939" spans="1:27">
      <c r="A1939" s="108" t="s">
        <v>176</v>
      </c>
      <c r="B1939" s="103"/>
      <c r="C1939" s="103"/>
      <c r="D1939" s="103"/>
      <c r="E1939" s="103"/>
      <c r="F1939" s="103"/>
      <c r="G1939" s="103"/>
      <c r="H1939" s="103"/>
      <c r="I1939" s="103"/>
      <c r="J1939" s="103"/>
      <c r="K1939" s="103"/>
      <c r="L1939" s="103"/>
      <c r="M1939" s="103"/>
      <c r="N1939" s="103"/>
      <c r="O1939" s="103"/>
      <c r="P1939" s="103"/>
      <c r="Q1939" s="103"/>
      <c r="R1939" s="103"/>
      <c r="S1939" s="103"/>
      <c r="T1939" s="103"/>
      <c r="U1939" s="103"/>
      <c r="V1939" s="103"/>
      <c r="W1939" s="103"/>
      <c r="X1939" s="103"/>
      <c r="Y1939" s="103"/>
    </row>
    <row r="1940" spans="1:27" ht="21">
      <c r="A1940" s="108" t="s">
        <v>181</v>
      </c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3"/>
      <c r="N1940" s="103"/>
      <c r="O1940" s="103"/>
      <c r="P1940" s="103"/>
      <c r="Q1940" s="103"/>
      <c r="R1940" s="103"/>
      <c r="S1940" s="103"/>
      <c r="T1940" s="103"/>
      <c r="U1940" s="103"/>
      <c r="V1940" s="103"/>
      <c r="W1940" s="103"/>
      <c r="X1940" s="103"/>
      <c r="Y1940" s="103"/>
      <c r="AA1940" s="116" t="s">
        <v>250</v>
      </c>
    </row>
    <row r="1941" spans="1:27">
      <c r="A1941" s="108" t="s">
        <v>184</v>
      </c>
      <c r="B1941" s="103"/>
      <c r="C1941" s="103"/>
      <c r="D1941" s="103"/>
      <c r="E1941" s="103"/>
      <c r="F1941" s="103"/>
      <c r="G1941" s="103"/>
      <c r="H1941" s="103"/>
      <c r="I1941" s="103"/>
      <c r="J1941" s="103"/>
      <c r="K1941" s="103"/>
      <c r="L1941" s="103"/>
      <c r="M1941" s="103"/>
      <c r="N1941" s="103"/>
      <c r="O1941" s="103"/>
      <c r="P1941" s="103"/>
      <c r="Q1941" s="103"/>
      <c r="R1941" s="103"/>
      <c r="S1941" s="103"/>
      <c r="T1941" s="103"/>
      <c r="U1941" s="103"/>
      <c r="V1941" s="103"/>
      <c r="W1941" s="103"/>
      <c r="X1941" s="103"/>
      <c r="Y1941" s="103"/>
      <c r="AA1941" s="271">
        <f>COUNTIF($B1949:$Y1949,"-")</f>
        <v>24</v>
      </c>
    </row>
    <row r="1942" spans="1:27">
      <c r="A1942" s="108" t="s">
        <v>208</v>
      </c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3"/>
      <c r="N1942" s="103"/>
      <c r="O1942" s="103"/>
      <c r="P1942" s="103"/>
      <c r="Q1942" s="103"/>
      <c r="R1942" s="103"/>
      <c r="S1942" s="103"/>
      <c r="T1942" s="103"/>
      <c r="U1942" s="103"/>
      <c r="V1942" s="103"/>
      <c r="W1942" s="103"/>
      <c r="X1942" s="103"/>
      <c r="Y1942" s="103"/>
      <c r="AA1942" s="271"/>
    </row>
    <row r="1943" spans="1:27">
      <c r="A1943" s="108" t="s">
        <v>209</v>
      </c>
      <c r="B1943" s="103"/>
      <c r="C1943" s="103"/>
      <c r="D1943" s="103"/>
      <c r="E1943" s="103"/>
      <c r="F1943" s="103"/>
      <c r="G1943" s="103"/>
      <c r="H1943" s="103"/>
      <c r="I1943" s="103"/>
      <c r="J1943" s="103"/>
      <c r="K1943" s="103"/>
      <c r="L1943" s="103"/>
      <c r="M1943" s="103"/>
      <c r="N1943" s="103"/>
      <c r="O1943" s="103"/>
      <c r="P1943" s="103"/>
      <c r="Q1943" s="103"/>
      <c r="R1943" s="103"/>
      <c r="S1943" s="103"/>
      <c r="T1943" s="103"/>
      <c r="U1943" s="103"/>
      <c r="V1943" s="103"/>
      <c r="W1943" s="103"/>
      <c r="X1943" s="103"/>
      <c r="Y1943" s="103"/>
    </row>
    <row r="1944" spans="1:27">
      <c r="A1944" s="108" t="s">
        <v>198</v>
      </c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3"/>
      <c r="N1944" s="103"/>
      <c r="O1944" s="103"/>
      <c r="P1944" s="103"/>
      <c r="Q1944" s="103"/>
      <c r="R1944" s="103"/>
      <c r="S1944" s="103"/>
      <c r="T1944" s="103"/>
      <c r="U1944" s="103"/>
      <c r="V1944" s="103"/>
      <c r="W1944" s="103"/>
      <c r="X1944" s="103"/>
      <c r="Y1944" s="103"/>
    </row>
    <row r="1945" spans="1:27">
      <c r="A1945" s="108" t="s">
        <v>200</v>
      </c>
      <c r="B1945" s="103"/>
      <c r="C1945" s="103"/>
      <c r="D1945" s="103"/>
      <c r="E1945" s="103"/>
      <c r="F1945" s="103"/>
      <c r="G1945" s="103"/>
      <c r="H1945" s="103"/>
      <c r="I1945" s="103"/>
      <c r="J1945" s="103"/>
      <c r="K1945" s="103"/>
      <c r="L1945" s="103"/>
      <c r="M1945" s="103"/>
      <c r="N1945" s="103"/>
      <c r="O1945" s="103"/>
      <c r="P1945" s="103"/>
      <c r="Q1945" s="103"/>
      <c r="R1945" s="103"/>
      <c r="S1945" s="103"/>
      <c r="T1945" s="103"/>
      <c r="U1945" s="103"/>
      <c r="V1945" s="103"/>
      <c r="W1945" s="103"/>
      <c r="X1945" s="103"/>
      <c r="Y1945" s="103"/>
    </row>
    <row r="1946" spans="1:27">
      <c r="A1946" s="108" t="s">
        <v>201</v>
      </c>
      <c r="B1946" s="103"/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3"/>
      <c r="M1946" s="103"/>
      <c r="N1946" s="103"/>
      <c r="O1946" s="103"/>
      <c r="P1946" s="103"/>
      <c r="Q1946" s="103"/>
      <c r="R1946" s="103"/>
      <c r="S1946" s="103"/>
      <c r="T1946" s="103"/>
      <c r="U1946" s="103"/>
      <c r="V1946" s="103"/>
      <c r="W1946" s="103"/>
      <c r="X1946" s="103"/>
      <c r="Y1946" s="103"/>
    </row>
    <row r="1947" spans="1:27">
      <c r="A1947" s="108" t="s">
        <v>202</v>
      </c>
      <c r="B1947" s="103"/>
      <c r="C1947" s="103"/>
      <c r="D1947" s="103"/>
      <c r="E1947" s="103"/>
      <c r="F1947" s="103"/>
      <c r="G1947" s="103"/>
      <c r="H1947" s="103"/>
      <c r="I1947" s="103"/>
      <c r="J1947" s="103"/>
      <c r="K1947" s="103"/>
      <c r="L1947" s="103"/>
      <c r="M1947" s="103"/>
      <c r="N1947" s="103"/>
      <c r="O1947" s="103"/>
      <c r="P1947" s="103"/>
      <c r="Q1947" s="103"/>
      <c r="R1947" s="103"/>
      <c r="S1947" s="103"/>
      <c r="T1947" s="103"/>
      <c r="U1947" s="103"/>
      <c r="V1947" s="103"/>
      <c r="W1947" s="103"/>
      <c r="X1947" s="103"/>
      <c r="Y1947" s="103"/>
    </row>
    <row r="1948" spans="1:27">
      <c r="A1948" s="108" t="s">
        <v>203</v>
      </c>
    </row>
    <row r="1949" spans="1:27">
      <c r="A1949" s="110" t="s">
        <v>204</v>
      </c>
      <c r="B1949" s="109" t="str">
        <f t="shared" ref="B1949:Y1949" si="129">IF(COUNTA(B1937:B1948)=0,"-",COUNTA(B1937:B1948)/12)</f>
        <v>-</v>
      </c>
      <c r="C1949" s="109" t="str">
        <f t="shared" si="129"/>
        <v>-</v>
      </c>
      <c r="D1949" s="109" t="str">
        <f t="shared" si="129"/>
        <v>-</v>
      </c>
      <c r="E1949" s="109" t="str">
        <f t="shared" si="129"/>
        <v>-</v>
      </c>
      <c r="F1949" s="109" t="str">
        <f t="shared" si="129"/>
        <v>-</v>
      </c>
      <c r="G1949" s="109" t="str">
        <f t="shared" si="129"/>
        <v>-</v>
      </c>
      <c r="H1949" s="109" t="str">
        <f t="shared" si="129"/>
        <v>-</v>
      </c>
      <c r="I1949" s="109" t="str">
        <f t="shared" si="129"/>
        <v>-</v>
      </c>
      <c r="J1949" s="109" t="str">
        <f t="shared" si="129"/>
        <v>-</v>
      </c>
      <c r="K1949" s="109" t="str">
        <f t="shared" si="129"/>
        <v>-</v>
      </c>
      <c r="L1949" s="109" t="str">
        <f t="shared" si="129"/>
        <v>-</v>
      </c>
      <c r="M1949" s="109" t="str">
        <f t="shared" si="129"/>
        <v>-</v>
      </c>
      <c r="N1949" s="109" t="str">
        <f t="shared" si="129"/>
        <v>-</v>
      </c>
      <c r="O1949" s="109" t="str">
        <f t="shared" si="129"/>
        <v>-</v>
      </c>
      <c r="P1949" s="109" t="str">
        <f t="shared" si="129"/>
        <v>-</v>
      </c>
      <c r="Q1949" s="109" t="str">
        <f t="shared" si="129"/>
        <v>-</v>
      </c>
      <c r="R1949" s="109" t="str">
        <f t="shared" si="129"/>
        <v>-</v>
      </c>
      <c r="S1949" s="109" t="str">
        <f t="shared" si="129"/>
        <v>-</v>
      </c>
      <c r="T1949" s="109" t="str">
        <f t="shared" si="129"/>
        <v>-</v>
      </c>
      <c r="U1949" s="109" t="str">
        <f t="shared" si="129"/>
        <v>-</v>
      </c>
      <c r="V1949" s="109" t="str">
        <f t="shared" si="129"/>
        <v>-</v>
      </c>
      <c r="W1949" s="109" t="str">
        <f t="shared" si="129"/>
        <v>-</v>
      </c>
      <c r="X1949" s="109" t="str">
        <f t="shared" si="129"/>
        <v>-</v>
      </c>
      <c r="Y1949" s="109" t="str">
        <f t="shared" si="129"/>
        <v>-</v>
      </c>
    </row>
    <row r="1951" spans="1:27">
      <c r="A1951" s="120">
        <f>A1936+1</f>
        <v>44850</v>
      </c>
      <c r="B1951" s="118" t="s">
        <v>513</v>
      </c>
      <c r="C1951" s="118" t="s">
        <v>514</v>
      </c>
      <c r="D1951" s="118" t="s">
        <v>515</v>
      </c>
      <c r="E1951" s="118" t="s">
        <v>516</v>
      </c>
      <c r="F1951" s="118" t="s">
        <v>517</v>
      </c>
      <c r="G1951" s="118" t="s">
        <v>518</v>
      </c>
      <c r="H1951" s="118" t="s">
        <v>519</v>
      </c>
      <c r="I1951" s="118" t="s">
        <v>520</v>
      </c>
      <c r="J1951" s="118" t="s">
        <v>521</v>
      </c>
      <c r="K1951" s="118" t="s">
        <v>522</v>
      </c>
      <c r="L1951" s="118" t="s">
        <v>523</v>
      </c>
      <c r="M1951" s="118" t="s">
        <v>524</v>
      </c>
      <c r="N1951" s="118" t="s">
        <v>525</v>
      </c>
      <c r="O1951" s="118" t="s">
        <v>526</v>
      </c>
      <c r="P1951" s="118" t="s">
        <v>527</v>
      </c>
      <c r="Q1951" s="118" t="s">
        <v>528</v>
      </c>
      <c r="R1951" s="118" t="s">
        <v>529</v>
      </c>
      <c r="S1951" s="118" t="s">
        <v>530</v>
      </c>
      <c r="T1951" s="118" t="s">
        <v>531</v>
      </c>
      <c r="U1951" s="118" t="s">
        <v>532</v>
      </c>
      <c r="V1951" s="118" t="s">
        <v>533</v>
      </c>
      <c r="W1951" s="118" t="s">
        <v>534</v>
      </c>
      <c r="X1951" s="118" t="s">
        <v>535</v>
      </c>
      <c r="Y1951" s="118" t="s">
        <v>536</v>
      </c>
    </row>
    <row r="1952" spans="1:27">
      <c r="A1952" s="108" t="s">
        <v>168</v>
      </c>
      <c r="B1952" s="103"/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3"/>
      <c r="M1952" s="103"/>
      <c r="N1952" s="103"/>
      <c r="O1952" s="103"/>
      <c r="P1952" s="103"/>
      <c r="Q1952" s="103"/>
      <c r="R1952" s="103"/>
      <c r="S1952" s="103"/>
      <c r="T1952" s="103"/>
      <c r="U1952" s="103"/>
      <c r="V1952" s="103"/>
      <c r="W1952" s="103"/>
      <c r="X1952" s="103"/>
      <c r="Y1952" s="103"/>
    </row>
    <row r="1953" spans="1:27">
      <c r="A1953" s="108" t="s">
        <v>174</v>
      </c>
      <c r="B1953" s="103"/>
      <c r="C1953" s="103"/>
      <c r="D1953" s="103"/>
      <c r="E1953" s="103"/>
      <c r="F1953" s="103"/>
      <c r="G1953" s="103"/>
      <c r="H1953" s="103"/>
      <c r="I1953" s="103"/>
      <c r="J1953" s="103"/>
      <c r="K1953" s="103"/>
      <c r="L1953" s="103"/>
      <c r="M1953" s="103"/>
      <c r="N1953" s="103"/>
      <c r="O1953" s="103"/>
      <c r="P1953" s="103"/>
      <c r="Q1953" s="103"/>
      <c r="R1953" s="103"/>
      <c r="S1953" s="103"/>
      <c r="T1953" s="103"/>
      <c r="U1953" s="103"/>
      <c r="V1953" s="103"/>
      <c r="W1953" s="103"/>
      <c r="X1953" s="103"/>
      <c r="Y1953" s="103"/>
    </row>
    <row r="1954" spans="1:27">
      <c r="A1954" s="108" t="s">
        <v>176</v>
      </c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3"/>
      <c r="M1954" s="103"/>
      <c r="N1954" s="103"/>
      <c r="O1954" s="103"/>
      <c r="P1954" s="103"/>
      <c r="Q1954" s="103"/>
      <c r="R1954" s="103"/>
      <c r="S1954" s="103"/>
      <c r="T1954" s="103"/>
      <c r="U1954" s="103"/>
      <c r="V1954" s="103"/>
      <c r="W1954" s="103"/>
      <c r="X1954" s="103"/>
      <c r="Y1954" s="103"/>
    </row>
    <row r="1955" spans="1:27" ht="21">
      <c r="A1955" s="108" t="s">
        <v>181</v>
      </c>
      <c r="B1955" s="103"/>
      <c r="C1955" s="103"/>
      <c r="D1955" s="103"/>
      <c r="E1955" s="103"/>
      <c r="F1955" s="103"/>
      <c r="G1955" s="103"/>
      <c r="H1955" s="103"/>
      <c r="I1955" s="103"/>
      <c r="J1955" s="103"/>
      <c r="K1955" s="103"/>
      <c r="L1955" s="103"/>
      <c r="M1955" s="103"/>
      <c r="N1955" s="103"/>
      <c r="O1955" s="103"/>
      <c r="P1955" s="103"/>
      <c r="Q1955" s="103"/>
      <c r="R1955" s="103"/>
      <c r="S1955" s="103"/>
      <c r="T1955" s="103"/>
      <c r="U1955" s="103"/>
      <c r="V1955" s="103"/>
      <c r="W1955" s="103"/>
      <c r="X1955" s="103"/>
      <c r="Y1955" s="103"/>
      <c r="AA1955" s="116" t="s">
        <v>250</v>
      </c>
    </row>
    <row r="1956" spans="1:27">
      <c r="A1956" s="108" t="s">
        <v>184</v>
      </c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3"/>
      <c r="M1956" s="103"/>
      <c r="N1956" s="103"/>
      <c r="O1956" s="103"/>
      <c r="P1956" s="103"/>
      <c r="Q1956" s="103"/>
      <c r="R1956" s="103"/>
      <c r="S1956" s="103"/>
      <c r="T1956" s="103"/>
      <c r="U1956" s="103"/>
      <c r="V1956" s="103"/>
      <c r="W1956" s="103"/>
      <c r="X1956" s="103"/>
      <c r="Y1956" s="103"/>
      <c r="AA1956" s="271">
        <f>COUNTIF($B1964:$Y1964,"-")</f>
        <v>24</v>
      </c>
    </row>
    <row r="1957" spans="1:27">
      <c r="A1957" s="108" t="s">
        <v>208</v>
      </c>
      <c r="B1957" s="103"/>
      <c r="C1957" s="103"/>
      <c r="D1957" s="103"/>
      <c r="E1957" s="103"/>
      <c r="F1957" s="103"/>
      <c r="G1957" s="103"/>
      <c r="H1957" s="103"/>
      <c r="I1957" s="103"/>
      <c r="J1957" s="103"/>
      <c r="K1957" s="103"/>
      <c r="L1957" s="103"/>
      <c r="M1957" s="103"/>
      <c r="N1957" s="103"/>
      <c r="O1957" s="103"/>
      <c r="P1957" s="103"/>
      <c r="Q1957" s="103"/>
      <c r="R1957" s="103"/>
      <c r="S1957" s="103"/>
      <c r="T1957" s="103"/>
      <c r="U1957" s="103"/>
      <c r="V1957" s="103"/>
      <c r="W1957" s="103"/>
      <c r="X1957" s="103"/>
      <c r="Y1957" s="103"/>
      <c r="AA1957" s="271"/>
    </row>
    <row r="1958" spans="1:27">
      <c r="A1958" s="108" t="s">
        <v>209</v>
      </c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3"/>
      <c r="M1958" s="103"/>
      <c r="N1958" s="103"/>
      <c r="O1958" s="103"/>
      <c r="P1958" s="103"/>
      <c r="Q1958" s="103"/>
      <c r="R1958" s="103"/>
      <c r="S1958" s="103"/>
      <c r="T1958" s="103"/>
      <c r="U1958" s="103"/>
      <c r="V1958" s="103"/>
      <c r="W1958" s="103"/>
      <c r="X1958" s="103"/>
      <c r="Y1958" s="103"/>
    </row>
    <row r="1959" spans="1:27">
      <c r="A1959" s="108" t="s">
        <v>198</v>
      </c>
      <c r="B1959" s="103"/>
      <c r="C1959" s="103"/>
      <c r="D1959" s="103"/>
      <c r="E1959" s="103"/>
      <c r="F1959" s="103"/>
      <c r="G1959" s="103"/>
      <c r="H1959" s="103"/>
      <c r="I1959" s="103"/>
      <c r="J1959" s="103"/>
      <c r="K1959" s="103"/>
      <c r="L1959" s="103"/>
      <c r="M1959" s="103"/>
      <c r="N1959" s="103"/>
      <c r="O1959" s="103"/>
      <c r="P1959" s="103"/>
      <c r="Q1959" s="103"/>
      <c r="R1959" s="103"/>
      <c r="S1959" s="103"/>
      <c r="T1959" s="103"/>
      <c r="U1959" s="103"/>
      <c r="V1959" s="103"/>
      <c r="W1959" s="103"/>
      <c r="X1959" s="103"/>
      <c r="Y1959" s="103"/>
    </row>
    <row r="1960" spans="1:27">
      <c r="A1960" s="108" t="s">
        <v>200</v>
      </c>
      <c r="B1960" s="103"/>
      <c r="C1960" s="103"/>
      <c r="D1960" s="103"/>
      <c r="E1960" s="103"/>
      <c r="F1960" s="103"/>
      <c r="G1960" s="103"/>
      <c r="H1960" s="103"/>
      <c r="I1960" s="103"/>
      <c r="J1960" s="103"/>
      <c r="K1960" s="103"/>
      <c r="L1960" s="103"/>
      <c r="M1960" s="103"/>
      <c r="N1960" s="103"/>
      <c r="O1960" s="103"/>
      <c r="P1960" s="103"/>
      <c r="Q1960" s="103"/>
      <c r="R1960" s="103"/>
      <c r="S1960" s="103"/>
      <c r="T1960" s="103"/>
      <c r="U1960" s="103"/>
      <c r="V1960" s="103"/>
      <c r="W1960" s="103"/>
      <c r="X1960" s="103"/>
      <c r="Y1960" s="103"/>
    </row>
    <row r="1961" spans="1:27">
      <c r="A1961" s="108" t="s">
        <v>201</v>
      </c>
      <c r="B1961" s="103"/>
      <c r="C1961" s="103"/>
      <c r="D1961" s="103"/>
      <c r="E1961" s="103"/>
      <c r="F1961" s="103"/>
      <c r="G1961" s="103"/>
      <c r="H1961" s="103"/>
      <c r="I1961" s="103"/>
      <c r="J1961" s="103"/>
      <c r="K1961" s="103"/>
      <c r="L1961" s="103"/>
      <c r="M1961" s="103"/>
      <c r="N1961" s="103"/>
      <c r="O1961" s="103"/>
      <c r="P1961" s="103"/>
      <c r="Q1961" s="103"/>
      <c r="R1961" s="103"/>
      <c r="S1961" s="103"/>
      <c r="T1961" s="103"/>
      <c r="U1961" s="103"/>
      <c r="V1961" s="103"/>
      <c r="W1961" s="103"/>
      <c r="X1961" s="103"/>
      <c r="Y1961" s="103"/>
    </row>
    <row r="1962" spans="1:27">
      <c r="A1962" s="108" t="s">
        <v>202</v>
      </c>
      <c r="B1962" s="103"/>
      <c r="C1962" s="103"/>
      <c r="D1962" s="103"/>
      <c r="E1962" s="103"/>
      <c r="F1962" s="103"/>
      <c r="G1962" s="103"/>
      <c r="H1962" s="103"/>
      <c r="I1962" s="103"/>
      <c r="J1962" s="103"/>
      <c r="K1962" s="103"/>
      <c r="L1962" s="103"/>
      <c r="M1962" s="103"/>
      <c r="N1962" s="103"/>
      <c r="O1962" s="103"/>
      <c r="P1962" s="103"/>
      <c r="Q1962" s="103"/>
      <c r="R1962" s="103"/>
      <c r="S1962" s="103"/>
      <c r="T1962" s="103"/>
      <c r="U1962" s="103"/>
      <c r="V1962" s="103"/>
      <c r="W1962" s="103"/>
      <c r="X1962" s="103"/>
      <c r="Y1962" s="103"/>
    </row>
    <row r="1963" spans="1:27">
      <c r="A1963" s="108" t="s">
        <v>203</v>
      </c>
    </row>
    <row r="1964" spans="1:27">
      <c r="A1964" s="110" t="s">
        <v>204</v>
      </c>
      <c r="B1964" s="109" t="str">
        <f t="shared" ref="B1964:Y1964" si="130">IF(COUNTA(B1952:B1963)=0,"-",COUNTA(B1952:B1963)/12)</f>
        <v>-</v>
      </c>
      <c r="C1964" s="109" t="str">
        <f t="shared" si="130"/>
        <v>-</v>
      </c>
      <c r="D1964" s="109" t="str">
        <f t="shared" si="130"/>
        <v>-</v>
      </c>
      <c r="E1964" s="109" t="str">
        <f t="shared" si="130"/>
        <v>-</v>
      </c>
      <c r="F1964" s="109" t="str">
        <f t="shared" si="130"/>
        <v>-</v>
      </c>
      <c r="G1964" s="109" t="str">
        <f t="shared" si="130"/>
        <v>-</v>
      </c>
      <c r="H1964" s="109" t="str">
        <f t="shared" si="130"/>
        <v>-</v>
      </c>
      <c r="I1964" s="109" t="str">
        <f t="shared" si="130"/>
        <v>-</v>
      </c>
      <c r="J1964" s="109" t="str">
        <f t="shared" si="130"/>
        <v>-</v>
      </c>
      <c r="K1964" s="109" t="str">
        <f t="shared" si="130"/>
        <v>-</v>
      </c>
      <c r="L1964" s="109" t="str">
        <f t="shared" si="130"/>
        <v>-</v>
      </c>
      <c r="M1964" s="109" t="str">
        <f t="shared" si="130"/>
        <v>-</v>
      </c>
      <c r="N1964" s="109" t="str">
        <f t="shared" si="130"/>
        <v>-</v>
      </c>
      <c r="O1964" s="109" t="str">
        <f t="shared" si="130"/>
        <v>-</v>
      </c>
      <c r="P1964" s="109" t="str">
        <f t="shared" si="130"/>
        <v>-</v>
      </c>
      <c r="Q1964" s="109" t="str">
        <f t="shared" si="130"/>
        <v>-</v>
      </c>
      <c r="R1964" s="109" t="str">
        <f t="shared" si="130"/>
        <v>-</v>
      </c>
      <c r="S1964" s="109" t="str">
        <f t="shared" si="130"/>
        <v>-</v>
      </c>
      <c r="T1964" s="109" t="str">
        <f t="shared" si="130"/>
        <v>-</v>
      </c>
      <c r="U1964" s="109" t="str">
        <f t="shared" si="130"/>
        <v>-</v>
      </c>
      <c r="V1964" s="109" t="str">
        <f t="shared" si="130"/>
        <v>-</v>
      </c>
      <c r="W1964" s="109" t="str">
        <f t="shared" si="130"/>
        <v>-</v>
      </c>
      <c r="X1964" s="109" t="str">
        <f t="shared" si="130"/>
        <v>-</v>
      </c>
      <c r="Y1964" s="109" t="str">
        <f t="shared" si="130"/>
        <v>-</v>
      </c>
    </row>
    <row r="1966" spans="1:27">
      <c r="A1966" s="120">
        <f>A1951+1</f>
        <v>44851</v>
      </c>
      <c r="B1966" s="118" t="s">
        <v>513</v>
      </c>
      <c r="C1966" s="118" t="s">
        <v>514</v>
      </c>
      <c r="D1966" s="118" t="s">
        <v>515</v>
      </c>
      <c r="E1966" s="118" t="s">
        <v>516</v>
      </c>
      <c r="F1966" s="118" t="s">
        <v>517</v>
      </c>
      <c r="G1966" s="118" t="s">
        <v>518</v>
      </c>
      <c r="H1966" s="118" t="s">
        <v>519</v>
      </c>
      <c r="I1966" s="118" t="s">
        <v>520</v>
      </c>
      <c r="J1966" s="118" t="s">
        <v>521</v>
      </c>
      <c r="K1966" s="118" t="s">
        <v>522</v>
      </c>
      <c r="L1966" s="118" t="s">
        <v>523</v>
      </c>
      <c r="M1966" s="118" t="s">
        <v>524</v>
      </c>
      <c r="N1966" s="118" t="s">
        <v>525</v>
      </c>
      <c r="O1966" s="118" t="s">
        <v>526</v>
      </c>
      <c r="P1966" s="118" t="s">
        <v>527</v>
      </c>
      <c r="Q1966" s="118" t="s">
        <v>528</v>
      </c>
      <c r="R1966" s="118" t="s">
        <v>529</v>
      </c>
      <c r="S1966" s="118" t="s">
        <v>530</v>
      </c>
      <c r="T1966" s="118" t="s">
        <v>531</v>
      </c>
      <c r="U1966" s="118" t="s">
        <v>532</v>
      </c>
      <c r="V1966" s="118" t="s">
        <v>533</v>
      </c>
      <c r="W1966" s="118" t="s">
        <v>534</v>
      </c>
      <c r="X1966" s="118" t="s">
        <v>535</v>
      </c>
      <c r="Y1966" s="118" t="s">
        <v>536</v>
      </c>
    </row>
    <row r="1967" spans="1:27">
      <c r="A1967" s="108" t="s">
        <v>168</v>
      </c>
      <c r="B1967" s="103"/>
      <c r="C1967" s="103"/>
      <c r="D1967" s="103"/>
      <c r="E1967" s="103"/>
      <c r="F1967" s="103"/>
      <c r="G1967" s="103"/>
      <c r="H1967" s="103"/>
      <c r="I1967" s="103"/>
      <c r="J1967" s="103"/>
      <c r="K1967" s="103"/>
      <c r="L1967" s="103"/>
      <c r="M1967" s="103"/>
      <c r="N1967" s="103"/>
      <c r="O1967" s="103"/>
      <c r="P1967" s="103"/>
      <c r="Q1967" s="103"/>
      <c r="R1967" s="103"/>
      <c r="S1967" s="103"/>
      <c r="T1967" s="103"/>
      <c r="U1967" s="103"/>
      <c r="V1967" s="103"/>
      <c r="W1967" s="103"/>
      <c r="X1967" s="103"/>
      <c r="Y1967" s="103"/>
    </row>
    <row r="1968" spans="1:27">
      <c r="A1968" s="108" t="s">
        <v>174</v>
      </c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3"/>
      <c r="N1968" s="103"/>
      <c r="O1968" s="103"/>
      <c r="P1968" s="103"/>
      <c r="Q1968" s="103"/>
      <c r="R1968" s="103"/>
      <c r="S1968" s="103"/>
      <c r="T1968" s="103"/>
      <c r="U1968" s="103"/>
      <c r="V1968" s="103"/>
      <c r="W1968" s="103"/>
      <c r="X1968" s="103"/>
      <c r="Y1968" s="103"/>
    </row>
    <row r="1969" spans="1:27">
      <c r="A1969" s="108" t="s">
        <v>176</v>
      </c>
      <c r="B1969" s="103"/>
      <c r="C1969" s="103"/>
      <c r="D1969" s="103"/>
      <c r="E1969" s="103"/>
      <c r="F1969" s="103"/>
      <c r="G1969" s="103"/>
      <c r="H1969" s="103"/>
      <c r="I1969" s="103"/>
      <c r="J1969" s="103"/>
      <c r="K1969" s="103"/>
      <c r="L1969" s="103"/>
      <c r="M1969" s="103"/>
      <c r="N1969" s="103"/>
      <c r="O1969" s="103"/>
      <c r="P1969" s="103"/>
      <c r="Q1969" s="103"/>
      <c r="R1969" s="103"/>
      <c r="S1969" s="103"/>
      <c r="T1969" s="103"/>
      <c r="U1969" s="103"/>
      <c r="V1969" s="103"/>
      <c r="W1969" s="103"/>
      <c r="X1969" s="103"/>
      <c r="Y1969" s="103"/>
    </row>
    <row r="1970" spans="1:27" ht="21">
      <c r="A1970" s="108" t="s">
        <v>181</v>
      </c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3"/>
      <c r="O1970" s="103"/>
      <c r="P1970" s="103"/>
      <c r="Q1970" s="103"/>
      <c r="R1970" s="103"/>
      <c r="S1970" s="103"/>
      <c r="T1970" s="103"/>
      <c r="U1970" s="103"/>
      <c r="V1970" s="103"/>
      <c r="W1970" s="103"/>
      <c r="X1970" s="103"/>
      <c r="Y1970" s="103"/>
      <c r="AA1970" s="116" t="s">
        <v>250</v>
      </c>
    </row>
    <row r="1971" spans="1:27">
      <c r="A1971" s="108" t="s">
        <v>184</v>
      </c>
      <c r="B1971" s="103"/>
      <c r="C1971" s="103"/>
      <c r="D1971" s="103"/>
      <c r="E1971" s="103"/>
      <c r="F1971" s="103"/>
      <c r="G1971" s="103"/>
      <c r="H1971" s="103"/>
      <c r="I1971" s="103"/>
      <c r="J1971" s="103"/>
      <c r="K1971" s="103"/>
      <c r="L1971" s="103"/>
      <c r="M1971" s="103"/>
      <c r="N1971" s="103"/>
      <c r="O1971" s="103"/>
      <c r="P1971" s="103"/>
      <c r="Q1971" s="103"/>
      <c r="R1971" s="103"/>
      <c r="S1971" s="103"/>
      <c r="T1971" s="103"/>
      <c r="U1971" s="103"/>
      <c r="V1971" s="103"/>
      <c r="W1971" s="103"/>
      <c r="X1971" s="103"/>
      <c r="Y1971" s="103"/>
      <c r="AA1971" s="271">
        <f>COUNTIF($B1979:$Y1979,"-")</f>
        <v>24</v>
      </c>
    </row>
    <row r="1972" spans="1:27">
      <c r="A1972" s="108" t="s">
        <v>208</v>
      </c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3"/>
      <c r="N1972" s="103"/>
      <c r="O1972" s="103"/>
      <c r="P1972" s="103"/>
      <c r="Q1972" s="103"/>
      <c r="R1972" s="103"/>
      <c r="S1972" s="103"/>
      <c r="T1972" s="103"/>
      <c r="U1972" s="103"/>
      <c r="V1972" s="103"/>
      <c r="W1972" s="103"/>
      <c r="X1972" s="103"/>
      <c r="Y1972" s="103"/>
      <c r="AA1972" s="271"/>
    </row>
    <row r="1973" spans="1:27">
      <c r="A1973" s="108" t="s">
        <v>209</v>
      </c>
      <c r="B1973" s="103"/>
      <c r="C1973" s="103"/>
      <c r="D1973" s="103"/>
      <c r="E1973" s="103"/>
      <c r="F1973" s="103"/>
      <c r="G1973" s="103"/>
      <c r="H1973" s="103"/>
      <c r="I1973" s="103"/>
      <c r="J1973" s="103"/>
      <c r="K1973" s="103"/>
      <c r="L1973" s="103"/>
      <c r="M1973" s="103"/>
      <c r="N1973" s="103"/>
      <c r="O1973" s="103"/>
      <c r="P1973" s="103"/>
      <c r="Q1973" s="103"/>
      <c r="R1973" s="103"/>
      <c r="S1973" s="103"/>
      <c r="T1973" s="103"/>
      <c r="U1973" s="103"/>
      <c r="V1973" s="103"/>
      <c r="W1973" s="103"/>
      <c r="X1973" s="103"/>
      <c r="Y1973" s="103"/>
    </row>
    <row r="1974" spans="1:27">
      <c r="A1974" s="108" t="s">
        <v>198</v>
      </c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3"/>
      <c r="N1974" s="103"/>
      <c r="O1974" s="103"/>
      <c r="P1974" s="103"/>
      <c r="Q1974" s="103"/>
      <c r="R1974" s="103"/>
      <c r="S1974" s="103"/>
      <c r="T1974" s="103"/>
      <c r="U1974" s="103"/>
      <c r="V1974" s="103"/>
      <c r="W1974" s="103"/>
      <c r="X1974" s="103"/>
      <c r="Y1974" s="103"/>
    </row>
    <row r="1975" spans="1:27">
      <c r="A1975" s="108" t="s">
        <v>200</v>
      </c>
      <c r="B1975" s="103"/>
      <c r="C1975" s="103"/>
      <c r="D1975" s="103"/>
      <c r="E1975" s="103"/>
      <c r="F1975" s="103"/>
      <c r="G1975" s="103"/>
      <c r="H1975" s="103"/>
      <c r="I1975" s="103"/>
      <c r="J1975" s="103"/>
      <c r="K1975" s="103"/>
      <c r="L1975" s="103"/>
      <c r="M1975" s="103"/>
      <c r="N1975" s="103"/>
      <c r="O1975" s="103"/>
      <c r="P1975" s="103"/>
      <c r="Q1975" s="103"/>
      <c r="R1975" s="103"/>
      <c r="S1975" s="103"/>
      <c r="T1975" s="103"/>
      <c r="U1975" s="103"/>
      <c r="V1975" s="103"/>
      <c r="W1975" s="103"/>
      <c r="X1975" s="103"/>
      <c r="Y1975" s="103"/>
    </row>
    <row r="1976" spans="1:27">
      <c r="A1976" s="108" t="s">
        <v>201</v>
      </c>
      <c r="B1976" s="103"/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3"/>
      <c r="M1976" s="103"/>
      <c r="N1976" s="103"/>
      <c r="O1976" s="103"/>
      <c r="P1976" s="103"/>
      <c r="Q1976" s="103"/>
      <c r="R1976" s="103"/>
      <c r="S1976" s="103"/>
      <c r="T1976" s="103"/>
      <c r="U1976" s="103"/>
      <c r="V1976" s="103"/>
      <c r="W1976" s="103"/>
      <c r="X1976" s="103"/>
      <c r="Y1976" s="103"/>
    </row>
    <row r="1977" spans="1:27">
      <c r="A1977" s="108" t="s">
        <v>202</v>
      </c>
      <c r="B1977" s="103"/>
      <c r="C1977" s="103"/>
      <c r="D1977" s="103"/>
      <c r="E1977" s="103"/>
      <c r="F1977" s="103"/>
      <c r="G1977" s="103"/>
      <c r="H1977" s="103"/>
      <c r="I1977" s="103"/>
      <c r="J1977" s="103"/>
      <c r="K1977" s="103"/>
      <c r="L1977" s="103"/>
      <c r="M1977" s="103"/>
      <c r="N1977" s="103"/>
      <c r="O1977" s="103"/>
      <c r="P1977" s="103"/>
      <c r="Q1977" s="103"/>
      <c r="R1977" s="103"/>
      <c r="S1977" s="103"/>
      <c r="T1977" s="103"/>
      <c r="U1977" s="103"/>
      <c r="V1977" s="103"/>
      <c r="W1977" s="103"/>
      <c r="X1977" s="103"/>
      <c r="Y1977" s="103"/>
    </row>
    <row r="1978" spans="1:27">
      <c r="A1978" s="108" t="s">
        <v>203</v>
      </c>
    </row>
    <row r="1979" spans="1:27">
      <c r="A1979" s="110" t="s">
        <v>204</v>
      </c>
      <c r="B1979" s="109" t="str">
        <f t="shared" ref="B1979:Y1979" si="131">IF(COUNTA(B1967:B1978)=0,"-",COUNTA(B1967:B1978)/12)</f>
        <v>-</v>
      </c>
      <c r="C1979" s="109" t="str">
        <f t="shared" si="131"/>
        <v>-</v>
      </c>
      <c r="D1979" s="109" t="str">
        <f t="shared" si="131"/>
        <v>-</v>
      </c>
      <c r="E1979" s="109" t="str">
        <f t="shared" si="131"/>
        <v>-</v>
      </c>
      <c r="F1979" s="109" t="str">
        <f t="shared" si="131"/>
        <v>-</v>
      </c>
      <c r="G1979" s="109" t="str">
        <f t="shared" si="131"/>
        <v>-</v>
      </c>
      <c r="H1979" s="109" t="str">
        <f t="shared" si="131"/>
        <v>-</v>
      </c>
      <c r="I1979" s="109" t="str">
        <f t="shared" si="131"/>
        <v>-</v>
      </c>
      <c r="J1979" s="109" t="str">
        <f t="shared" si="131"/>
        <v>-</v>
      </c>
      <c r="K1979" s="109" t="str">
        <f t="shared" si="131"/>
        <v>-</v>
      </c>
      <c r="L1979" s="109" t="str">
        <f t="shared" si="131"/>
        <v>-</v>
      </c>
      <c r="M1979" s="109" t="str">
        <f t="shared" si="131"/>
        <v>-</v>
      </c>
      <c r="N1979" s="109" t="str">
        <f t="shared" si="131"/>
        <v>-</v>
      </c>
      <c r="O1979" s="109" t="str">
        <f t="shared" si="131"/>
        <v>-</v>
      </c>
      <c r="P1979" s="109" t="str">
        <f t="shared" si="131"/>
        <v>-</v>
      </c>
      <c r="Q1979" s="109" t="str">
        <f t="shared" si="131"/>
        <v>-</v>
      </c>
      <c r="R1979" s="109" t="str">
        <f t="shared" si="131"/>
        <v>-</v>
      </c>
      <c r="S1979" s="109" t="str">
        <f t="shared" si="131"/>
        <v>-</v>
      </c>
      <c r="T1979" s="109" t="str">
        <f t="shared" si="131"/>
        <v>-</v>
      </c>
      <c r="U1979" s="109" t="str">
        <f t="shared" si="131"/>
        <v>-</v>
      </c>
      <c r="V1979" s="109" t="str">
        <f t="shared" si="131"/>
        <v>-</v>
      </c>
      <c r="W1979" s="109" t="str">
        <f t="shared" si="131"/>
        <v>-</v>
      </c>
      <c r="X1979" s="109" t="str">
        <f t="shared" si="131"/>
        <v>-</v>
      </c>
      <c r="Y1979" s="109" t="str">
        <f t="shared" si="131"/>
        <v>-</v>
      </c>
    </row>
    <row r="1981" spans="1:27">
      <c r="A1981" s="120">
        <f>A1966+1</f>
        <v>44852</v>
      </c>
      <c r="B1981" s="118" t="s">
        <v>513</v>
      </c>
      <c r="C1981" s="118" t="s">
        <v>514</v>
      </c>
      <c r="D1981" s="118" t="s">
        <v>515</v>
      </c>
      <c r="E1981" s="118" t="s">
        <v>516</v>
      </c>
      <c r="F1981" s="118" t="s">
        <v>517</v>
      </c>
      <c r="G1981" s="118" t="s">
        <v>518</v>
      </c>
      <c r="H1981" s="118" t="s">
        <v>519</v>
      </c>
      <c r="I1981" s="118" t="s">
        <v>520</v>
      </c>
      <c r="J1981" s="118" t="s">
        <v>521</v>
      </c>
      <c r="K1981" s="118" t="s">
        <v>522</v>
      </c>
      <c r="L1981" s="118" t="s">
        <v>523</v>
      </c>
      <c r="M1981" s="118" t="s">
        <v>524</v>
      </c>
      <c r="N1981" s="118" t="s">
        <v>525</v>
      </c>
      <c r="O1981" s="118" t="s">
        <v>526</v>
      </c>
      <c r="P1981" s="118" t="s">
        <v>527</v>
      </c>
      <c r="Q1981" s="118" t="s">
        <v>528</v>
      </c>
      <c r="R1981" s="118" t="s">
        <v>529</v>
      </c>
      <c r="S1981" s="118" t="s">
        <v>530</v>
      </c>
      <c r="T1981" s="118" t="s">
        <v>531</v>
      </c>
      <c r="U1981" s="118" t="s">
        <v>532</v>
      </c>
      <c r="V1981" s="118" t="s">
        <v>533</v>
      </c>
      <c r="W1981" s="118" t="s">
        <v>534</v>
      </c>
      <c r="X1981" s="118" t="s">
        <v>535</v>
      </c>
      <c r="Y1981" s="118" t="s">
        <v>536</v>
      </c>
    </row>
    <row r="1982" spans="1:27">
      <c r="A1982" s="108" t="s">
        <v>168</v>
      </c>
      <c r="B1982" s="103"/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3"/>
      <c r="M1982" s="103"/>
      <c r="N1982" s="103"/>
      <c r="O1982" s="103"/>
      <c r="P1982" s="103"/>
      <c r="Q1982" s="103"/>
      <c r="R1982" s="103"/>
      <c r="S1982" s="103"/>
      <c r="T1982" s="103"/>
      <c r="U1982" s="103"/>
      <c r="V1982" s="103"/>
      <c r="W1982" s="103"/>
      <c r="X1982" s="103"/>
      <c r="Y1982" s="103"/>
    </row>
    <row r="1983" spans="1:27">
      <c r="A1983" s="108" t="s">
        <v>174</v>
      </c>
      <c r="B1983" s="103"/>
      <c r="C1983" s="103"/>
      <c r="D1983" s="103"/>
      <c r="E1983" s="103"/>
      <c r="F1983" s="103"/>
      <c r="G1983" s="103"/>
      <c r="H1983" s="103"/>
      <c r="I1983" s="103"/>
      <c r="J1983" s="103"/>
      <c r="K1983" s="103"/>
      <c r="L1983" s="103"/>
      <c r="M1983" s="103"/>
      <c r="N1983" s="103"/>
      <c r="O1983" s="103"/>
      <c r="P1983" s="103"/>
      <c r="Q1983" s="103"/>
      <c r="R1983" s="103"/>
      <c r="S1983" s="103"/>
      <c r="T1983" s="103"/>
      <c r="U1983" s="103"/>
      <c r="V1983" s="103"/>
      <c r="W1983" s="103"/>
      <c r="X1983" s="103"/>
      <c r="Y1983" s="103"/>
    </row>
    <row r="1984" spans="1:27">
      <c r="A1984" s="108" t="s">
        <v>176</v>
      </c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3"/>
      <c r="M1984" s="103"/>
      <c r="N1984" s="103"/>
      <c r="O1984" s="103"/>
      <c r="P1984" s="103"/>
      <c r="Q1984" s="103"/>
      <c r="R1984" s="103"/>
      <c r="S1984" s="103"/>
      <c r="T1984" s="103"/>
      <c r="U1984" s="103"/>
      <c r="V1984" s="103"/>
      <c r="W1984" s="103"/>
      <c r="X1984" s="103"/>
      <c r="Y1984" s="103"/>
    </row>
    <row r="1985" spans="1:27" ht="21">
      <c r="A1985" s="108" t="s">
        <v>181</v>
      </c>
      <c r="B1985" s="103"/>
      <c r="C1985" s="103"/>
      <c r="D1985" s="103"/>
      <c r="E1985" s="103"/>
      <c r="F1985" s="103"/>
      <c r="G1985" s="103"/>
      <c r="H1985" s="103"/>
      <c r="I1985" s="103"/>
      <c r="J1985" s="103"/>
      <c r="K1985" s="103"/>
      <c r="L1985" s="103"/>
      <c r="M1985" s="103"/>
      <c r="N1985" s="103"/>
      <c r="O1985" s="103"/>
      <c r="P1985" s="103"/>
      <c r="Q1985" s="103"/>
      <c r="R1985" s="103"/>
      <c r="S1985" s="103"/>
      <c r="T1985" s="103"/>
      <c r="U1985" s="103"/>
      <c r="V1985" s="103"/>
      <c r="W1985" s="103"/>
      <c r="X1985" s="103"/>
      <c r="Y1985" s="103"/>
      <c r="AA1985" s="116" t="s">
        <v>250</v>
      </c>
    </row>
    <row r="1986" spans="1:27">
      <c r="A1986" s="108" t="s">
        <v>184</v>
      </c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3"/>
      <c r="M1986" s="103"/>
      <c r="N1986" s="103"/>
      <c r="O1986" s="103"/>
      <c r="P1986" s="103"/>
      <c r="Q1986" s="103"/>
      <c r="R1986" s="103"/>
      <c r="S1986" s="103"/>
      <c r="T1986" s="103"/>
      <c r="U1986" s="103"/>
      <c r="V1986" s="103"/>
      <c r="W1986" s="103"/>
      <c r="X1986" s="103"/>
      <c r="Y1986" s="103"/>
      <c r="AA1986" s="271">
        <f>COUNTIF($B1994:$Y1994,"-")</f>
        <v>24</v>
      </c>
    </row>
    <row r="1987" spans="1:27">
      <c r="A1987" s="108" t="s">
        <v>208</v>
      </c>
      <c r="B1987" s="103"/>
      <c r="C1987" s="103"/>
      <c r="D1987" s="103"/>
      <c r="E1987" s="103"/>
      <c r="F1987" s="103"/>
      <c r="G1987" s="103"/>
      <c r="H1987" s="103"/>
      <c r="I1987" s="103"/>
      <c r="J1987" s="103"/>
      <c r="K1987" s="103"/>
      <c r="L1987" s="103"/>
      <c r="M1987" s="103"/>
      <c r="N1987" s="103"/>
      <c r="O1987" s="103"/>
      <c r="P1987" s="103"/>
      <c r="Q1987" s="103"/>
      <c r="R1987" s="103"/>
      <c r="S1987" s="103"/>
      <c r="T1987" s="103"/>
      <c r="U1987" s="103"/>
      <c r="V1987" s="103"/>
      <c r="W1987" s="103"/>
      <c r="X1987" s="103"/>
      <c r="Y1987" s="103"/>
      <c r="AA1987" s="271"/>
    </row>
    <row r="1988" spans="1:27">
      <c r="A1988" s="108" t="s">
        <v>209</v>
      </c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3"/>
      <c r="M1988" s="103"/>
      <c r="N1988" s="103"/>
      <c r="O1988" s="103"/>
      <c r="P1988" s="103"/>
      <c r="Q1988" s="103"/>
      <c r="R1988" s="103"/>
      <c r="S1988" s="103"/>
      <c r="T1988" s="103"/>
      <c r="U1988" s="103"/>
      <c r="V1988" s="103"/>
      <c r="W1988" s="103"/>
      <c r="X1988" s="103"/>
      <c r="Y1988" s="103"/>
    </row>
    <row r="1989" spans="1:27">
      <c r="A1989" s="108" t="s">
        <v>198</v>
      </c>
      <c r="B1989" s="103"/>
      <c r="C1989" s="103"/>
      <c r="D1989" s="103"/>
      <c r="E1989" s="103"/>
      <c r="F1989" s="103"/>
      <c r="G1989" s="103"/>
      <c r="H1989" s="103"/>
      <c r="I1989" s="103"/>
      <c r="J1989" s="103"/>
      <c r="K1989" s="103"/>
      <c r="L1989" s="103"/>
      <c r="M1989" s="103"/>
      <c r="N1989" s="103"/>
      <c r="O1989" s="103"/>
      <c r="P1989" s="103"/>
      <c r="Q1989" s="103"/>
      <c r="R1989" s="103"/>
      <c r="S1989" s="103"/>
      <c r="T1989" s="103"/>
      <c r="U1989" s="103"/>
      <c r="V1989" s="103"/>
      <c r="W1989" s="103"/>
      <c r="X1989" s="103"/>
      <c r="Y1989" s="103"/>
    </row>
    <row r="1990" spans="1:27">
      <c r="A1990" s="108" t="s">
        <v>200</v>
      </c>
      <c r="B1990" s="103"/>
      <c r="C1990" s="103"/>
      <c r="D1990" s="103"/>
      <c r="E1990" s="103"/>
      <c r="F1990" s="103"/>
      <c r="G1990" s="103"/>
      <c r="H1990" s="103"/>
      <c r="I1990" s="103"/>
      <c r="J1990" s="103"/>
      <c r="K1990" s="103"/>
      <c r="L1990" s="103"/>
      <c r="M1990" s="103"/>
      <c r="N1990" s="103"/>
      <c r="O1990" s="103"/>
      <c r="P1990" s="103"/>
      <c r="Q1990" s="103"/>
      <c r="R1990" s="103"/>
      <c r="S1990" s="103"/>
      <c r="T1990" s="103"/>
      <c r="U1990" s="103"/>
      <c r="V1990" s="103"/>
      <c r="W1990" s="103"/>
      <c r="X1990" s="103"/>
      <c r="Y1990" s="103"/>
    </row>
    <row r="1991" spans="1:27">
      <c r="A1991" s="108" t="s">
        <v>201</v>
      </c>
      <c r="B1991" s="103"/>
      <c r="C1991" s="103"/>
      <c r="D1991" s="103"/>
      <c r="E1991" s="103"/>
      <c r="F1991" s="103"/>
      <c r="G1991" s="103"/>
      <c r="H1991" s="103"/>
      <c r="I1991" s="103"/>
      <c r="J1991" s="103"/>
      <c r="K1991" s="103"/>
      <c r="L1991" s="103"/>
      <c r="M1991" s="103"/>
      <c r="N1991" s="103"/>
      <c r="O1991" s="103"/>
      <c r="P1991" s="103"/>
      <c r="Q1991" s="103"/>
      <c r="R1991" s="103"/>
      <c r="S1991" s="103"/>
      <c r="T1991" s="103"/>
      <c r="U1991" s="103"/>
      <c r="V1991" s="103"/>
      <c r="W1991" s="103"/>
      <c r="X1991" s="103"/>
      <c r="Y1991" s="103"/>
    </row>
    <row r="1992" spans="1:27">
      <c r="A1992" s="108" t="s">
        <v>202</v>
      </c>
      <c r="B1992" s="103"/>
      <c r="C1992" s="103"/>
      <c r="D1992" s="103"/>
      <c r="E1992" s="103"/>
      <c r="F1992" s="103"/>
      <c r="G1992" s="103"/>
      <c r="H1992" s="103"/>
      <c r="I1992" s="103"/>
      <c r="J1992" s="103"/>
      <c r="K1992" s="103"/>
      <c r="L1992" s="103"/>
      <c r="M1992" s="103"/>
      <c r="N1992" s="103"/>
      <c r="O1992" s="103"/>
      <c r="P1992" s="103"/>
      <c r="Q1992" s="103"/>
      <c r="R1992" s="103"/>
      <c r="S1992" s="103"/>
      <c r="T1992" s="103"/>
      <c r="U1992" s="103"/>
      <c r="V1992" s="103"/>
      <c r="W1992" s="103"/>
      <c r="X1992" s="103"/>
      <c r="Y1992" s="103"/>
    </row>
    <row r="1993" spans="1:27">
      <c r="A1993" s="108" t="s">
        <v>203</v>
      </c>
    </row>
    <row r="1994" spans="1:27">
      <c r="A1994" s="110" t="s">
        <v>204</v>
      </c>
      <c r="B1994" s="109" t="str">
        <f t="shared" ref="B1994:Y1994" si="132">IF(COUNTA(B1982:B1993)=0,"-",COUNTA(B1982:B1993)/12)</f>
        <v>-</v>
      </c>
      <c r="C1994" s="109" t="str">
        <f t="shared" si="132"/>
        <v>-</v>
      </c>
      <c r="D1994" s="109" t="str">
        <f t="shared" si="132"/>
        <v>-</v>
      </c>
      <c r="E1994" s="109" t="str">
        <f t="shared" si="132"/>
        <v>-</v>
      </c>
      <c r="F1994" s="109" t="str">
        <f t="shared" si="132"/>
        <v>-</v>
      </c>
      <c r="G1994" s="109" t="str">
        <f t="shared" si="132"/>
        <v>-</v>
      </c>
      <c r="H1994" s="109" t="str">
        <f t="shared" si="132"/>
        <v>-</v>
      </c>
      <c r="I1994" s="109" t="str">
        <f t="shared" si="132"/>
        <v>-</v>
      </c>
      <c r="J1994" s="109" t="str">
        <f t="shared" si="132"/>
        <v>-</v>
      </c>
      <c r="K1994" s="109" t="str">
        <f t="shared" si="132"/>
        <v>-</v>
      </c>
      <c r="L1994" s="109" t="str">
        <f t="shared" si="132"/>
        <v>-</v>
      </c>
      <c r="M1994" s="109" t="str">
        <f t="shared" si="132"/>
        <v>-</v>
      </c>
      <c r="N1994" s="109" t="str">
        <f t="shared" si="132"/>
        <v>-</v>
      </c>
      <c r="O1994" s="109" t="str">
        <f t="shared" si="132"/>
        <v>-</v>
      </c>
      <c r="P1994" s="109" t="str">
        <f t="shared" si="132"/>
        <v>-</v>
      </c>
      <c r="Q1994" s="109" t="str">
        <f t="shared" si="132"/>
        <v>-</v>
      </c>
      <c r="R1994" s="109" t="str">
        <f t="shared" si="132"/>
        <v>-</v>
      </c>
      <c r="S1994" s="109" t="str">
        <f t="shared" si="132"/>
        <v>-</v>
      </c>
      <c r="T1994" s="109" t="str">
        <f t="shared" si="132"/>
        <v>-</v>
      </c>
      <c r="U1994" s="109" t="str">
        <f t="shared" si="132"/>
        <v>-</v>
      </c>
      <c r="V1994" s="109" t="str">
        <f t="shared" si="132"/>
        <v>-</v>
      </c>
      <c r="W1994" s="109" t="str">
        <f t="shared" si="132"/>
        <v>-</v>
      </c>
      <c r="X1994" s="109" t="str">
        <f t="shared" si="132"/>
        <v>-</v>
      </c>
      <c r="Y1994" s="109" t="str">
        <f t="shared" si="132"/>
        <v>-</v>
      </c>
    </row>
    <row r="1996" spans="1:27">
      <c r="A1996" s="120">
        <f>A1981+1</f>
        <v>44853</v>
      </c>
      <c r="B1996" s="118" t="s">
        <v>513</v>
      </c>
      <c r="C1996" s="118" t="s">
        <v>514</v>
      </c>
      <c r="D1996" s="118" t="s">
        <v>515</v>
      </c>
      <c r="E1996" s="118" t="s">
        <v>516</v>
      </c>
      <c r="F1996" s="118" t="s">
        <v>517</v>
      </c>
      <c r="G1996" s="118" t="s">
        <v>518</v>
      </c>
      <c r="H1996" s="118" t="s">
        <v>519</v>
      </c>
      <c r="I1996" s="118" t="s">
        <v>520</v>
      </c>
      <c r="J1996" s="118" t="s">
        <v>521</v>
      </c>
      <c r="K1996" s="118" t="s">
        <v>522</v>
      </c>
      <c r="L1996" s="118" t="s">
        <v>523</v>
      </c>
      <c r="M1996" s="118" t="s">
        <v>524</v>
      </c>
      <c r="N1996" s="118" t="s">
        <v>525</v>
      </c>
      <c r="O1996" s="118" t="s">
        <v>526</v>
      </c>
      <c r="P1996" s="118" t="s">
        <v>527</v>
      </c>
      <c r="Q1996" s="118" t="s">
        <v>528</v>
      </c>
      <c r="R1996" s="118" t="s">
        <v>529</v>
      </c>
      <c r="S1996" s="118" t="s">
        <v>530</v>
      </c>
      <c r="T1996" s="118" t="s">
        <v>531</v>
      </c>
      <c r="U1996" s="118" t="s">
        <v>532</v>
      </c>
      <c r="V1996" s="118" t="s">
        <v>533</v>
      </c>
      <c r="W1996" s="118" t="s">
        <v>534</v>
      </c>
      <c r="X1996" s="118" t="s">
        <v>535</v>
      </c>
      <c r="Y1996" s="118" t="s">
        <v>536</v>
      </c>
    </row>
    <row r="1997" spans="1:27">
      <c r="A1997" s="108" t="s">
        <v>168</v>
      </c>
      <c r="B1997" s="103"/>
      <c r="C1997" s="103"/>
      <c r="D1997" s="103"/>
      <c r="E1997" s="103"/>
      <c r="F1997" s="103"/>
      <c r="G1997" s="103"/>
      <c r="H1997" s="103"/>
      <c r="I1997" s="103"/>
      <c r="J1997" s="103"/>
      <c r="K1997" s="103"/>
      <c r="L1997" s="103"/>
      <c r="M1997" s="103"/>
      <c r="N1997" s="103"/>
      <c r="O1997" s="103"/>
      <c r="P1997" s="103"/>
      <c r="Q1997" s="103"/>
      <c r="R1997" s="103"/>
      <c r="S1997" s="103"/>
      <c r="T1997" s="103"/>
      <c r="U1997" s="103"/>
      <c r="V1997" s="103"/>
      <c r="W1997" s="103"/>
      <c r="X1997" s="103"/>
      <c r="Y1997" s="103"/>
    </row>
    <row r="1998" spans="1:27">
      <c r="A1998" s="108" t="s">
        <v>174</v>
      </c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3"/>
      <c r="N1998" s="103"/>
      <c r="O1998" s="103"/>
      <c r="P1998" s="103"/>
      <c r="Q1998" s="103"/>
      <c r="R1998" s="103"/>
      <c r="S1998" s="103"/>
      <c r="T1998" s="103"/>
      <c r="U1998" s="103"/>
      <c r="V1998" s="103"/>
      <c r="W1998" s="103"/>
      <c r="X1998" s="103"/>
      <c r="Y1998" s="103"/>
    </row>
    <row r="1999" spans="1:27">
      <c r="A1999" s="108" t="s">
        <v>176</v>
      </c>
      <c r="B1999" s="103"/>
      <c r="C1999" s="103"/>
      <c r="D1999" s="103"/>
      <c r="E1999" s="103"/>
      <c r="F1999" s="103"/>
      <c r="G1999" s="103"/>
      <c r="H1999" s="103"/>
      <c r="I1999" s="103"/>
      <c r="J1999" s="103"/>
      <c r="K1999" s="103"/>
      <c r="L1999" s="103"/>
      <c r="M1999" s="103"/>
      <c r="N1999" s="103"/>
      <c r="O1999" s="103"/>
      <c r="P1999" s="103"/>
      <c r="Q1999" s="103"/>
      <c r="R1999" s="103"/>
      <c r="S1999" s="103"/>
      <c r="T1999" s="103"/>
      <c r="U1999" s="103"/>
      <c r="V1999" s="103"/>
      <c r="W1999" s="103"/>
      <c r="X1999" s="103"/>
      <c r="Y1999" s="103"/>
    </row>
    <row r="2000" spans="1:27" ht="21">
      <c r="A2000" s="108" t="s">
        <v>181</v>
      </c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3"/>
      <c r="N2000" s="103"/>
      <c r="O2000" s="103"/>
      <c r="P2000" s="103"/>
      <c r="Q2000" s="103"/>
      <c r="R2000" s="103"/>
      <c r="S2000" s="103"/>
      <c r="T2000" s="103"/>
      <c r="U2000" s="103"/>
      <c r="V2000" s="103"/>
      <c r="W2000" s="103"/>
      <c r="X2000" s="103"/>
      <c r="Y2000" s="103"/>
      <c r="AA2000" s="116" t="s">
        <v>250</v>
      </c>
    </row>
    <row r="2001" spans="1:27">
      <c r="A2001" s="108" t="s">
        <v>184</v>
      </c>
      <c r="B2001" s="103"/>
      <c r="C2001" s="103"/>
      <c r="D2001" s="103"/>
      <c r="E2001" s="103"/>
      <c r="F2001" s="103"/>
      <c r="G2001" s="103"/>
      <c r="H2001" s="103"/>
      <c r="I2001" s="103"/>
      <c r="J2001" s="103"/>
      <c r="K2001" s="103"/>
      <c r="L2001" s="103"/>
      <c r="M2001" s="103"/>
      <c r="N2001" s="103"/>
      <c r="O2001" s="103"/>
      <c r="P2001" s="103"/>
      <c r="Q2001" s="103"/>
      <c r="R2001" s="103"/>
      <c r="S2001" s="103"/>
      <c r="T2001" s="103"/>
      <c r="U2001" s="103"/>
      <c r="V2001" s="103"/>
      <c r="W2001" s="103"/>
      <c r="X2001" s="103"/>
      <c r="Y2001" s="103"/>
      <c r="AA2001" s="271">
        <f>COUNTIF($B2009:$Y2009,"-")</f>
        <v>24</v>
      </c>
    </row>
    <row r="2002" spans="1:27">
      <c r="A2002" s="108" t="s">
        <v>208</v>
      </c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3"/>
      <c r="O2002" s="103"/>
      <c r="P2002" s="103"/>
      <c r="Q2002" s="103"/>
      <c r="R2002" s="103"/>
      <c r="S2002" s="103"/>
      <c r="T2002" s="103"/>
      <c r="U2002" s="103"/>
      <c r="V2002" s="103"/>
      <c r="W2002" s="103"/>
      <c r="X2002" s="103"/>
      <c r="Y2002" s="103"/>
      <c r="AA2002" s="271"/>
    </row>
    <row r="2003" spans="1:27">
      <c r="A2003" s="108" t="s">
        <v>209</v>
      </c>
      <c r="B2003" s="103"/>
      <c r="C2003" s="103"/>
      <c r="D2003" s="103"/>
      <c r="E2003" s="103"/>
      <c r="F2003" s="103"/>
      <c r="G2003" s="103"/>
      <c r="H2003" s="103"/>
      <c r="I2003" s="103"/>
      <c r="J2003" s="103"/>
      <c r="K2003" s="103"/>
      <c r="L2003" s="103"/>
      <c r="M2003" s="103"/>
      <c r="N2003" s="103"/>
      <c r="O2003" s="103"/>
      <c r="P2003" s="103"/>
      <c r="Q2003" s="103"/>
      <c r="R2003" s="103"/>
      <c r="S2003" s="103"/>
      <c r="T2003" s="103"/>
      <c r="U2003" s="103"/>
      <c r="V2003" s="103"/>
      <c r="W2003" s="103"/>
      <c r="X2003" s="103"/>
      <c r="Y2003" s="103"/>
    </row>
    <row r="2004" spans="1:27">
      <c r="A2004" s="108" t="s">
        <v>198</v>
      </c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3"/>
      <c r="N2004" s="103"/>
      <c r="O2004" s="103"/>
      <c r="P2004" s="103"/>
      <c r="Q2004" s="103"/>
      <c r="R2004" s="103"/>
      <c r="S2004" s="103"/>
      <c r="T2004" s="103"/>
      <c r="U2004" s="103"/>
      <c r="V2004" s="103"/>
      <c r="W2004" s="103"/>
      <c r="X2004" s="103"/>
      <c r="Y2004" s="103"/>
    </row>
    <row r="2005" spans="1:27">
      <c r="A2005" s="108" t="s">
        <v>200</v>
      </c>
      <c r="B2005" s="103"/>
      <c r="C2005" s="103"/>
      <c r="D2005" s="103"/>
      <c r="E2005" s="103"/>
      <c r="F2005" s="103"/>
      <c r="G2005" s="103"/>
      <c r="H2005" s="103"/>
      <c r="I2005" s="103"/>
      <c r="J2005" s="103"/>
      <c r="K2005" s="103"/>
      <c r="L2005" s="103"/>
      <c r="M2005" s="103"/>
      <c r="N2005" s="103"/>
      <c r="O2005" s="103"/>
      <c r="P2005" s="103"/>
      <c r="Q2005" s="103"/>
      <c r="R2005" s="103"/>
      <c r="S2005" s="103"/>
      <c r="T2005" s="103"/>
      <c r="U2005" s="103"/>
      <c r="V2005" s="103"/>
      <c r="W2005" s="103"/>
      <c r="X2005" s="103"/>
      <c r="Y2005" s="103"/>
    </row>
    <row r="2006" spans="1:27">
      <c r="A2006" s="108" t="s">
        <v>201</v>
      </c>
      <c r="B2006" s="103"/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3"/>
      <c r="M2006" s="103"/>
      <c r="N2006" s="103"/>
      <c r="O2006" s="103"/>
      <c r="P2006" s="103"/>
      <c r="Q2006" s="103"/>
      <c r="R2006" s="103"/>
      <c r="S2006" s="103"/>
      <c r="T2006" s="103"/>
      <c r="U2006" s="103"/>
      <c r="V2006" s="103"/>
      <c r="W2006" s="103"/>
      <c r="X2006" s="103"/>
      <c r="Y2006" s="103"/>
    </row>
    <row r="2007" spans="1:27">
      <c r="A2007" s="108" t="s">
        <v>202</v>
      </c>
      <c r="B2007" s="103"/>
      <c r="C2007" s="103"/>
      <c r="D2007" s="103"/>
      <c r="E2007" s="103"/>
      <c r="F2007" s="103"/>
      <c r="G2007" s="103"/>
      <c r="H2007" s="103"/>
      <c r="I2007" s="103"/>
      <c r="J2007" s="103"/>
      <c r="K2007" s="103"/>
      <c r="L2007" s="103"/>
      <c r="M2007" s="103"/>
      <c r="N2007" s="103"/>
      <c r="O2007" s="103"/>
      <c r="P2007" s="103"/>
      <c r="Q2007" s="103"/>
      <c r="R2007" s="103"/>
      <c r="S2007" s="103"/>
      <c r="T2007" s="103"/>
      <c r="U2007" s="103"/>
      <c r="V2007" s="103"/>
      <c r="W2007" s="103"/>
      <c r="X2007" s="103"/>
      <c r="Y2007" s="103"/>
    </row>
    <row r="2008" spans="1:27">
      <c r="A2008" s="108" t="s">
        <v>203</v>
      </c>
    </row>
    <row r="2009" spans="1:27">
      <c r="A2009" s="110" t="s">
        <v>204</v>
      </c>
      <c r="B2009" s="109" t="str">
        <f t="shared" ref="B2009:Y2009" si="133">IF(COUNTA(B1997:B2008)=0,"-",COUNTA(B1997:B2008)/12)</f>
        <v>-</v>
      </c>
      <c r="C2009" s="109" t="str">
        <f t="shared" si="133"/>
        <v>-</v>
      </c>
      <c r="D2009" s="109" t="str">
        <f t="shared" si="133"/>
        <v>-</v>
      </c>
      <c r="E2009" s="109" t="str">
        <f t="shared" si="133"/>
        <v>-</v>
      </c>
      <c r="F2009" s="109" t="str">
        <f t="shared" si="133"/>
        <v>-</v>
      </c>
      <c r="G2009" s="109" t="str">
        <f t="shared" si="133"/>
        <v>-</v>
      </c>
      <c r="H2009" s="109" t="str">
        <f t="shared" si="133"/>
        <v>-</v>
      </c>
      <c r="I2009" s="109" t="str">
        <f t="shared" si="133"/>
        <v>-</v>
      </c>
      <c r="J2009" s="109" t="str">
        <f t="shared" si="133"/>
        <v>-</v>
      </c>
      <c r="K2009" s="109" t="str">
        <f t="shared" si="133"/>
        <v>-</v>
      </c>
      <c r="L2009" s="109" t="str">
        <f t="shared" si="133"/>
        <v>-</v>
      </c>
      <c r="M2009" s="109" t="str">
        <f t="shared" si="133"/>
        <v>-</v>
      </c>
      <c r="N2009" s="109" t="str">
        <f t="shared" si="133"/>
        <v>-</v>
      </c>
      <c r="O2009" s="109" t="str">
        <f t="shared" si="133"/>
        <v>-</v>
      </c>
      <c r="P2009" s="109" t="str">
        <f t="shared" si="133"/>
        <v>-</v>
      </c>
      <c r="Q2009" s="109" t="str">
        <f t="shared" si="133"/>
        <v>-</v>
      </c>
      <c r="R2009" s="109" t="str">
        <f t="shared" si="133"/>
        <v>-</v>
      </c>
      <c r="S2009" s="109" t="str">
        <f t="shared" si="133"/>
        <v>-</v>
      </c>
      <c r="T2009" s="109" t="str">
        <f t="shared" si="133"/>
        <v>-</v>
      </c>
      <c r="U2009" s="109" t="str">
        <f t="shared" si="133"/>
        <v>-</v>
      </c>
      <c r="V2009" s="109" t="str">
        <f t="shared" si="133"/>
        <v>-</v>
      </c>
      <c r="W2009" s="109" t="str">
        <f t="shared" si="133"/>
        <v>-</v>
      </c>
      <c r="X2009" s="109" t="str">
        <f t="shared" si="133"/>
        <v>-</v>
      </c>
      <c r="Y2009" s="109" t="str">
        <f t="shared" si="133"/>
        <v>-</v>
      </c>
    </row>
    <row r="2011" spans="1:27">
      <c r="A2011" s="120">
        <f>A1996+1</f>
        <v>44854</v>
      </c>
      <c r="B2011" s="118" t="s">
        <v>513</v>
      </c>
      <c r="C2011" s="118" t="s">
        <v>514</v>
      </c>
      <c r="D2011" s="118" t="s">
        <v>515</v>
      </c>
      <c r="E2011" s="118" t="s">
        <v>516</v>
      </c>
      <c r="F2011" s="118" t="s">
        <v>517</v>
      </c>
      <c r="G2011" s="118" t="s">
        <v>518</v>
      </c>
      <c r="H2011" s="118" t="s">
        <v>519</v>
      </c>
      <c r="I2011" s="118" t="s">
        <v>520</v>
      </c>
      <c r="J2011" s="118" t="s">
        <v>521</v>
      </c>
      <c r="K2011" s="118" t="s">
        <v>522</v>
      </c>
      <c r="L2011" s="118" t="s">
        <v>523</v>
      </c>
      <c r="M2011" s="118" t="s">
        <v>524</v>
      </c>
      <c r="N2011" s="118" t="s">
        <v>525</v>
      </c>
      <c r="O2011" s="118" t="s">
        <v>526</v>
      </c>
      <c r="P2011" s="118" t="s">
        <v>527</v>
      </c>
      <c r="Q2011" s="118" t="s">
        <v>528</v>
      </c>
      <c r="R2011" s="118" t="s">
        <v>529</v>
      </c>
      <c r="S2011" s="118" t="s">
        <v>530</v>
      </c>
      <c r="T2011" s="118" t="s">
        <v>531</v>
      </c>
      <c r="U2011" s="118" t="s">
        <v>532</v>
      </c>
      <c r="V2011" s="118" t="s">
        <v>533</v>
      </c>
      <c r="W2011" s="118" t="s">
        <v>534</v>
      </c>
      <c r="X2011" s="118" t="s">
        <v>535</v>
      </c>
      <c r="Y2011" s="118" t="s">
        <v>536</v>
      </c>
    </row>
    <row r="2012" spans="1:27">
      <c r="A2012" s="108" t="s">
        <v>168</v>
      </c>
      <c r="B2012" s="103"/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3"/>
      <c r="M2012" s="103"/>
      <c r="N2012" s="103"/>
      <c r="O2012" s="103"/>
      <c r="P2012" s="103"/>
      <c r="Q2012" s="103"/>
      <c r="R2012" s="103"/>
      <c r="S2012" s="103"/>
      <c r="T2012" s="103"/>
      <c r="U2012" s="103"/>
      <c r="V2012" s="103"/>
      <c r="W2012" s="103"/>
      <c r="X2012" s="103"/>
      <c r="Y2012" s="103"/>
    </row>
    <row r="2013" spans="1:27">
      <c r="A2013" s="108" t="s">
        <v>174</v>
      </c>
      <c r="B2013" s="103"/>
      <c r="C2013" s="103"/>
      <c r="D2013" s="103"/>
      <c r="E2013" s="103"/>
      <c r="F2013" s="103"/>
      <c r="G2013" s="103"/>
      <c r="H2013" s="103"/>
      <c r="I2013" s="103"/>
      <c r="J2013" s="103"/>
      <c r="K2013" s="103"/>
      <c r="L2013" s="103"/>
      <c r="M2013" s="103"/>
      <c r="N2013" s="103"/>
      <c r="O2013" s="103"/>
      <c r="P2013" s="103"/>
      <c r="Q2013" s="103"/>
      <c r="R2013" s="103"/>
      <c r="S2013" s="103"/>
      <c r="T2013" s="103"/>
      <c r="U2013" s="103"/>
      <c r="V2013" s="103"/>
      <c r="W2013" s="103"/>
      <c r="X2013" s="103"/>
      <c r="Y2013" s="103"/>
    </row>
    <row r="2014" spans="1:27">
      <c r="A2014" s="108" t="s">
        <v>176</v>
      </c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3"/>
      <c r="M2014" s="103"/>
      <c r="N2014" s="103"/>
      <c r="O2014" s="103"/>
      <c r="P2014" s="103"/>
      <c r="Q2014" s="103"/>
      <c r="R2014" s="103"/>
      <c r="S2014" s="103"/>
      <c r="T2014" s="103"/>
      <c r="U2014" s="103"/>
      <c r="V2014" s="103"/>
      <c r="W2014" s="103"/>
      <c r="X2014" s="103"/>
      <c r="Y2014" s="103"/>
    </row>
    <row r="2015" spans="1:27" ht="21">
      <c r="A2015" s="108" t="s">
        <v>181</v>
      </c>
      <c r="B2015" s="103"/>
      <c r="C2015" s="103"/>
      <c r="D2015" s="103"/>
      <c r="E2015" s="103"/>
      <c r="F2015" s="103"/>
      <c r="G2015" s="103"/>
      <c r="H2015" s="103"/>
      <c r="I2015" s="103"/>
      <c r="J2015" s="103"/>
      <c r="K2015" s="103"/>
      <c r="L2015" s="103"/>
      <c r="M2015" s="103"/>
      <c r="N2015" s="103"/>
      <c r="O2015" s="103"/>
      <c r="P2015" s="103"/>
      <c r="Q2015" s="103"/>
      <c r="R2015" s="103"/>
      <c r="S2015" s="103"/>
      <c r="T2015" s="103"/>
      <c r="U2015" s="103"/>
      <c r="V2015" s="103"/>
      <c r="W2015" s="103"/>
      <c r="X2015" s="103"/>
      <c r="Y2015" s="103"/>
      <c r="AA2015" s="116" t="s">
        <v>250</v>
      </c>
    </row>
    <row r="2016" spans="1:27">
      <c r="A2016" s="108" t="s">
        <v>184</v>
      </c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3"/>
      <c r="M2016" s="103"/>
      <c r="N2016" s="103"/>
      <c r="O2016" s="103"/>
      <c r="P2016" s="103"/>
      <c r="Q2016" s="103"/>
      <c r="R2016" s="103"/>
      <c r="S2016" s="103"/>
      <c r="T2016" s="103"/>
      <c r="U2016" s="103"/>
      <c r="V2016" s="103"/>
      <c r="W2016" s="103"/>
      <c r="X2016" s="103"/>
      <c r="Y2016" s="103"/>
      <c r="AA2016" s="271">
        <f>COUNTIF($B2024:$Y2024,"-")</f>
        <v>24</v>
      </c>
    </row>
    <row r="2017" spans="1:27">
      <c r="A2017" s="108" t="s">
        <v>208</v>
      </c>
      <c r="B2017" s="103"/>
      <c r="C2017" s="103"/>
      <c r="D2017" s="103"/>
      <c r="E2017" s="103"/>
      <c r="F2017" s="103"/>
      <c r="G2017" s="103"/>
      <c r="H2017" s="103"/>
      <c r="I2017" s="103"/>
      <c r="J2017" s="103"/>
      <c r="K2017" s="103"/>
      <c r="L2017" s="103"/>
      <c r="M2017" s="103"/>
      <c r="N2017" s="103"/>
      <c r="O2017" s="103"/>
      <c r="P2017" s="103"/>
      <c r="Q2017" s="103"/>
      <c r="R2017" s="103"/>
      <c r="S2017" s="103"/>
      <c r="T2017" s="103"/>
      <c r="U2017" s="103"/>
      <c r="V2017" s="103"/>
      <c r="W2017" s="103"/>
      <c r="X2017" s="103"/>
      <c r="Y2017" s="103"/>
      <c r="AA2017" s="271"/>
    </row>
    <row r="2018" spans="1:27">
      <c r="A2018" s="108" t="s">
        <v>209</v>
      </c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3"/>
      <c r="M2018" s="103"/>
      <c r="N2018" s="103"/>
      <c r="O2018" s="103"/>
      <c r="P2018" s="103"/>
      <c r="Q2018" s="103"/>
      <c r="R2018" s="103"/>
      <c r="S2018" s="103"/>
      <c r="T2018" s="103"/>
      <c r="U2018" s="103"/>
      <c r="V2018" s="103"/>
      <c r="W2018" s="103"/>
      <c r="X2018" s="103"/>
      <c r="Y2018" s="103"/>
    </row>
    <row r="2019" spans="1:27">
      <c r="A2019" s="108" t="s">
        <v>198</v>
      </c>
      <c r="B2019" s="103"/>
      <c r="C2019" s="103"/>
      <c r="D2019" s="103"/>
      <c r="E2019" s="103"/>
      <c r="F2019" s="103"/>
      <c r="G2019" s="103"/>
      <c r="H2019" s="103"/>
      <c r="I2019" s="103"/>
      <c r="J2019" s="103"/>
      <c r="K2019" s="103"/>
      <c r="L2019" s="103"/>
      <c r="M2019" s="103"/>
      <c r="N2019" s="103"/>
      <c r="O2019" s="103"/>
      <c r="P2019" s="103"/>
      <c r="Q2019" s="103"/>
      <c r="R2019" s="103"/>
      <c r="S2019" s="103"/>
      <c r="T2019" s="103"/>
      <c r="U2019" s="103"/>
      <c r="V2019" s="103"/>
      <c r="W2019" s="103"/>
      <c r="X2019" s="103"/>
      <c r="Y2019" s="103"/>
    </row>
    <row r="2020" spans="1:27">
      <c r="A2020" s="108" t="s">
        <v>200</v>
      </c>
      <c r="B2020" s="103"/>
      <c r="C2020" s="103"/>
      <c r="D2020" s="103"/>
      <c r="E2020" s="103"/>
      <c r="F2020" s="103"/>
      <c r="G2020" s="103"/>
      <c r="H2020" s="103"/>
      <c r="I2020" s="103"/>
      <c r="J2020" s="103"/>
      <c r="K2020" s="103"/>
      <c r="L2020" s="103"/>
      <c r="M2020" s="103"/>
      <c r="N2020" s="103"/>
      <c r="O2020" s="103"/>
      <c r="P2020" s="103"/>
      <c r="Q2020" s="103"/>
      <c r="R2020" s="103"/>
      <c r="S2020" s="103"/>
      <c r="T2020" s="103"/>
      <c r="U2020" s="103"/>
      <c r="V2020" s="103"/>
      <c r="W2020" s="103"/>
      <c r="X2020" s="103"/>
      <c r="Y2020" s="103"/>
    </row>
    <row r="2021" spans="1:27">
      <c r="A2021" s="108" t="s">
        <v>201</v>
      </c>
      <c r="B2021" s="103"/>
      <c r="C2021" s="103"/>
      <c r="D2021" s="103"/>
      <c r="E2021" s="103"/>
      <c r="F2021" s="103"/>
      <c r="G2021" s="103"/>
      <c r="H2021" s="103"/>
      <c r="I2021" s="103"/>
      <c r="J2021" s="103"/>
      <c r="K2021" s="103"/>
      <c r="L2021" s="103"/>
      <c r="M2021" s="103"/>
      <c r="N2021" s="103"/>
      <c r="O2021" s="103"/>
      <c r="P2021" s="103"/>
      <c r="Q2021" s="103"/>
      <c r="R2021" s="103"/>
      <c r="S2021" s="103"/>
      <c r="T2021" s="103"/>
      <c r="U2021" s="103"/>
      <c r="V2021" s="103"/>
      <c r="W2021" s="103"/>
      <c r="X2021" s="103"/>
      <c r="Y2021" s="103"/>
    </row>
    <row r="2022" spans="1:27">
      <c r="A2022" s="108" t="s">
        <v>202</v>
      </c>
      <c r="B2022" s="103"/>
      <c r="C2022" s="103"/>
      <c r="D2022" s="103"/>
      <c r="E2022" s="103"/>
      <c r="F2022" s="103"/>
      <c r="G2022" s="103"/>
      <c r="H2022" s="103"/>
      <c r="I2022" s="103"/>
      <c r="J2022" s="103"/>
      <c r="K2022" s="103"/>
      <c r="L2022" s="103"/>
      <c r="M2022" s="103"/>
      <c r="N2022" s="103"/>
      <c r="O2022" s="103"/>
      <c r="P2022" s="103"/>
      <c r="Q2022" s="103"/>
      <c r="R2022" s="103"/>
      <c r="S2022" s="103"/>
      <c r="T2022" s="103"/>
      <c r="U2022" s="103"/>
      <c r="V2022" s="103"/>
      <c r="W2022" s="103"/>
      <c r="X2022" s="103"/>
      <c r="Y2022" s="103"/>
    </row>
    <row r="2023" spans="1:27">
      <c r="A2023" s="108" t="s">
        <v>203</v>
      </c>
    </row>
    <row r="2024" spans="1:27">
      <c r="A2024" s="110" t="s">
        <v>204</v>
      </c>
      <c r="B2024" s="109" t="str">
        <f t="shared" ref="B2024:Y2024" si="134">IF(COUNTA(B2012:B2023)=0,"-",COUNTA(B2012:B2023)/12)</f>
        <v>-</v>
      </c>
      <c r="C2024" s="109" t="str">
        <f t="shared" si="134"/>
        <v>-</v>
      </c>
      <c r="D2024" s="109" t="str">
        <f t="shared" si="134"/>
        <v>-</v>
      </c>
      <c r="E2024" s="109" t="str">
        <f t="shared" si="134"/>
        <v>-</v>
      </c>
      <c r="F2024" s="109" t="str">
        <f t="shared" si="134"/>
        <v>-</v>
      </c>
      <c r="G2024" s="109" t="str">
        <f t="shared" si="134"/>
        <v>-</v>
      </c>
      <c r="H2024" s="109" t="str">
        <f t="shared" si="134"/>
        <v>-</v>
      </c>
      <c r="I2024" s="109" t="str">
        <f t="shared" si="134"/>
        <v>-</v>
      </c>
      <c r="J2024" s="109" t="str">
        <f t="shared" si="134"/>
        <v>-</v>
      </c>
      <c r="K2024" s="109" t="str">
        <f t="shared" si="134"/>
        <v>-</v>
      </c>
      <c r="L2024" s="109" t="str">
        <f t="shared" si="134"/>
        <v>-</v>
      </c>
      <c r="M2024" s="109" t="str">
        <f t="shared" si="134"/>
        <v>-</v>
      </c>
      <c r="N2024" s="109" t="str">
        <f t="shared" si="134"/>
        <v>-</v>
      </c>
      <c r="O2024" s="109" t="str">
        <f t="shared" si="134"/>
        <v>-</v>
      </c>
      <c r="P2024" s="109" t="str">
        <f t="shared" si="134"/>
        <v>-</v>
      </c>
      <c r="Q2024" s="109" t="str">
        <f t="shared" si="134"/>
        <v>-</v>
      </c>
      <c r="R2024" s="109" t="str">
        <f t="shared" si="134"/>
        <v>-</v>
      </c>
      <c r="S2024" s="109" t="str">
        <f t="shared" si="134"/>
        <v>-</v>
      </c>
      <c r="T2024" s="109" t="str">
        <f t="shared" si="134"/>
        <v>-</v>
      </c>
      <c r="U2024" s="109" t="str">
        <f t="shared" si="134"/>
        <v>-</v>
      </c>
      <c r="V2024" s="109" t="str">
        <f t="shared" si="134"/>
        <v>-</v>
      </c>
      <c r="W2024" s="109" t="str">
        <f t="shared" si="134"/>
        <v>-</v>
      </c>
      <c r="X2024" s="109" t="str">
        <f t="shared" si="134"/>
        <v>-</v>
      </c>
      <c r="Y2024" s="109" t="str">
        <f t="shared" si="134"/>
        <v>-</v>
      </c>
    </row>
    <row r="2026" spans="1:27">
      <c r="A2026" s="120">
        <f>A2011+1</f>
        <v>44855</v>
      </c>
      <c r="B2026" s="118" t="s">
        <v>513</v>
      </c>
      <c r="C2026" s="118" t="s">
        <v>514</v>
      </c>
      <c r="D2026" s="118" t="s">
        <v>515</v>
      </c>
      <c r="E2026" s="118" t="s">
        <v>516</v>
      </c>
      <c r="F2026" s="118" t="s">
        <v>517</v>
      </c>
      <c r="G2026" s="118" t="s">
        <v>518</v>
      </c>
      <c r="H2026" s="118" t="s">
        <v>519</v>
      </c>
      <c r="I2026" s="118" t="s">
        <v>520</v>
      </c>
      <c r="J2026" s="118" t="s">
        <v>521</v>
      </c>
      <c r="K2026" s="118" t="s">
        <v>522</v>
      </c>
      <c r="L2026" s="118" t="s">
        <v>523</v>
      </c>
      <c r="M2026" s="118" t="s">
        <v>524</v>
      </c>
      <c r="N2026" s="118" t="s">
        <v>525</v>
      </c>
      <c r="O2026" s="118" t="s">
        <v>526</v>
      </c>
      <c r="P2026" s="118" t="s">
        <v>527</v>
      </c>
      <c r="Q2026" s="118" t="s">
        <v>528</v>
      </c>
      <c r="R2026" s="118" t="s">
        <v>529</v>
      </c>
      <c r="S2026" s="118" t="s">
        <v>530</v>
      </c>
      <c r="T2026" s="118" t="s">
        <v>531</v>
      </c>
      <c r="U2026" s="118" t="s">
        <v>532</v>
      </c>
      <c r="V2026" s="118" t="s">
        <v>533</v>
      </c>
      <c r="W2026" s="118" t="s">
        <v>534</v>
      </c>
      <c r="X2026" s="118" t="s">
        <v>535</v>
      </c>
      <c r="Y2026" s="118" t="s">
        <v>536</v>
      </c>
    </row>
    <row r="2027" spans="1:27">
      <c r="A2027" s="108" t="s">
        <v>168</v>
      </c>
      <c r="B2027" s="103"/>
      <c r="C2027" s="103"/>
      <c r="D2027" s="103"/>
      <c r="E2027" s="103"/>
      <c r="F2027" s="103"/>
      <c r="G2027" s="103"/>
      <c r="H2027" s="103"/>
      <c r="I2027" s="103"/>
      <c r="J2027" s="103"/>
      <c r="K2027" s="103"/>
      <c r="L2027" s="103"/>
      <c r="M2027" s="103"/>
      <c r="N2027" s="103"/>
      <c r="O2027" s="103"/>
      <c r="P2027" s="103"/>
      <c r="Q2027" s="103"/>
      <c r="R2027" s="103"/>
      <c r="S2027" s="103"/>
      <c r="T2027" s="103"/>
      <c r="U2027" s="103"/>
      <c r="V2027" s="103"/>
      <c r="W2027" s="103"/>
      <c r="X2027" s="103"/>
      <c r="Y2027" s="103"/>
    </row>
    <row r="2028" spans="1:27">
      <c r="A2028" s="108" t="s">
        <v>174</v>
      </c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3"/>
      <c r="N2028" s="103"/>
      <c r="O2028" s="103"/>
      <c r="P2028" s="103"/>
      <c r="Q2028" s="103"/>
      <c r="R2028" s="103"/>
      <c r="S2028" s="103"/>
      <c r="T2028" s="103"/>
      <c r="U2028" s="103"/>
      <c r="V2028" s="103"/>
      <c r="W2028" s="103"/>
      <c r="X2028" s="103"/>
      <c r="Y2028" s="103"/>
    </row>
    <row r="2029" spans="1:27">
      <c r="A2029" s="108" t="s">
        <v>176</v>
      </c>
      <c r="B2029" s="103"/>
      <c r="C2029" s="103"/>
      <c r="D2029" s="103"/>
      <c r="E2029" s="103"/>
      <c r="F2029" s="103"/>
      <c r="G2029" s="103"/>
      <c r="H2029" s="103"/>
      <c r="I2029" s="103"/>
      <c r="J2029" s="103"/>
      <c r="K2029" s="103"/>
      <c r="L2029" s="103"/>
      <c r="M2029" s="103"/>
      <c r="N2029" s="103"/>
      <c r="O2029" s="103"/>
      <c r="P2029" s="103"/>
      <c r="Q2029" s="103"/>
      <c r="R2029" s="103"/>
      <c r="S2029" s="103"/>
      <c r="T2029" s="103"/>
      <c r="U2029" s="103"/>
      <c r="V2029" s="103"/>
      <c r="W2029" s="103"/>
      <c r="X2029" s="103"/>
      <c r="Y2029" s="103"/>
    </row>
    <row r="2030" spans="1:27" ht="21">
      <c r="A2030" s="108" t="s">
        <v>181</v>
      </c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3"/>
      <c r="O2030" s="103"/>
      <c r="P2030" s="103"/>
      <c r="Q2030" s="103"/>
      <c r="R2030" s="103"/>
      <c r="S2030" s="103"/>
      <c r="T2030" s="103"/>
      <c r="U2030" s="103"/>
      <c r="V2030" s="103"/>
      <c r="W2030" s="103"/>
      <c r="X2030" s="103"/>
      <c r="Y2030" s="103"/>
      <c r="AA2030" s="116" t="s">
        <v>250</v>
      </c>
    </row>
    <row r="2031" spans="1:27">
      <c r="A2031" s="108" t="s">
        <v>184</v>
      </c>
      <c r="B2031" s="103"/>
      <c r="C2031" s="103"/>
      <c r="D2031" s="103"/>
      <c r="E2031" s="103"/>
      <c r="F2031" s="103"/>
      <c r="G2031" s="103"/>
      <c r="H2031" s="103"/>
      <c r="I2031" s="103"/>
      <c r="J2031" s="103"/>
      <c r="K2031" s="103"/>
      <c r="L2031" s="103"/>
      <c r="M2031" s="103"/>
      <c r="N2031" s="103"/>
      <c r="O2031" s="103"/>
      <c r="P2031" s="103"/>
      <c r="Q2031" s="103"/>
      <c r="R2031" s="103"/>
      <c r="S2031" s="103"/>
      <c r="T2031" s="103"/>
      <c r="U2031" s="103"/>
      <c r="V2031" s="103"/>
      <c r="W2031" s="103"/>
      <c r="X2031" s="103"/>
      <c r="Y2031" s="103"/>
      <c r="AA2031" s="271">
        <f>COUNTIF($B2039:$Y2039,"-")</f>
        <v>24</v>
      </c>
    </row>
    <row r="2032" spans="1:27">
      <c r="A2032" s="108" t="s">
        <v>208</v>
      </c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3"/>
      <c r="N2032" s="103"/>
      <c r="O2032" s="103"/>
      <c r="P2032" s="103"/>
      <c r="Q2032" s="103"/>
      <c r="R2032" s="103"/>
      <c r="S2032" s="103"/>
      <c r="T2032" s="103"/>
      <c r="U2032" s="103"/>
      <c r="V2032" s="103"/>
      <c r="W2032" s="103"/>
      <c r="X2032" s="103"/>
      <c r="Y2032" s="103"/>
      <c r="AA2032" s="271"/>
    </row>
    <row r="2033" spans="1:27">
      <c r="A2033" s="108" t="s">
        <v>209</v>
      </c>
      <c r="B2033" s="103"/>
      <c r="C2033" s="103"/>
      <c r="D2033" s="103"/>
      <c r="E2033" s="103"/>
      <c r="F2033" s="103"/>
      <c r="G2033" s="103"/>
      <c r="H2033" s="103"/>
      <c r="I2033" s="103"/>
      <c r="J2033" s="103"/>
      <c r="K2033" s="103"/>
      <c r="L2033" s="103"/>
      <c r="M2033" s="103"/>
      <c r="N2033" s="103"/>
      <c r="O2033" s="103"/>
      <c r="P2033" s="103"/>
      <c r="Q2033" s="103"/>
      <c r="R2033" s="103"/>
      <c r="S2033" s="103"/>
      <c r="T2033" s="103"/>
      <c r="U2033" s="103"/>
      <c r="V2033" s="103"/>
      <c r="W2033" s="103"/>
      <c r="X2033" s="103"/>
      <c r="Y2033" s="103"/>
    </row>
    <row r="2034" spans="1:27">
      <c r="A2034" s="108" t="s">
        <v>198</v>
      </c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3"/>
      <c r="O2034" s="103"/>
      <c r="P2034" s="103"/>
      <c r="Q2034" s="103"/>
      <c r="R2034" s="103"/>
      <c r="S2034" s="103"/>
      <c r="T2034" s="103"/>
      <c r="U2034" s="103"/>
      <c r="V2034" s="103"/>
      <c r="W2034" s="103"/>
      <c r="X2034" s="103"/>
      <c r="Y2034" s="103"/>
    </row>
    <row r="2035" spans="1:27">
      <c r="A2035" s="108" t="s">
        <v>200</v>
      </c>
      <c r="B2035" s="103"/>
      <c r="C2035" s="103"/>
      <c r="D2035" s="103"/>
      <c r="E2035" s="103"/>
      <c r="F2035" s="103"/>
      <c r="G2035" s="103"/>
      <c r="H2035" s="103"/>
      <c r="I2035" s="103"/>
      <c r="J2035" s="103"/>
      <c r="K2035" s="103"/>
      <c r="L2035" s="103"/>
      <c r="M2035" s="103"/>
      <c r="N2035" s="103"/>
      <c r="O2035" s="103"/>
      <c r="P2035" s="103"/>
      <c r="Q2035" s="103"/>
      <c r="R2035" s="103"/>
      <c r="S2035" s="103"/>
      <c r="T2035" s="103"/>
      <c r="U2035" s="103"/>
      <c r="V2035" s="103"/>
      <c r="W2035" s="103"/>
      <c r="X2035" s="103"/>
      <c r="Y2035" s="103"/>
    </row>
    <row r="2036" spans="1:27">
      <c r="A2036" s="108" t="s">
        <v>201</v>
      </c>
      <c r="B2036" s="103"/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3"/>
      <c r="M2036" s="103"/>
      <c r="N2036" s="103"/>
      <c r="O2036" s="103"/>
      <c r="P2036" s="103"/>
      <c r="Q2036" s="103"/>
      <c r="R2036" s="103"/>
      <c r="S2036" s="103"/>
      <c r="T2036" s="103"/>
      <c r="U2036" s="103"/>
      <c r="V2036" s="103"/>
      <c r="W2036" s="103"/>
      <c r="X2036" s="103"/>
      <c r="Y2036" s="103"/>
    </row>
    <row r="2037" spans="1:27">
      <c r="A2037" s="108" t="s">
        <v>202</v>
      </c>
      <c r="B2037" s="103"/>
      <c r="C2037" s="103"/>
      <c r="D2037" s="103"/>
      <c r="E2037" s="103"/>
      <c r="F2037" s="103"/>
      <c r="G2037" s="103"/>
      <c r="H2037" s="103"/>
      <c r="I2037" s="103"/>
      <c r="J2037" s="103"/>
      <c r="K2037" s="103"/>
      <c r="L2037" s="103"/>
      <c r="M2037" s="103"/>
      <c r="N2037" s="103"/>
      <c r="O2037" s="103"/>
      <c r="P2037" s="103"/>
      <c r="Q2037" s="103"/>
      <c r="R2037" s="103"/>
      <c r="S2037" s="103"/>
      <c r="T2037" s="103"/>
      <c r="U2037" s="103"/>
      <c r="V2037" s="103"/>
      <c r="W2037" s="103"/>
      <c r="X2037" s="103"/>
      <c r="Y2037" s="103"/>
    </row>
    <row r="2038" spans="1:27">
      <c r="A2038" s="108" t="s">
        <v>203</v>
      </c>
    </row>
    <row r="2039" spans="1:27">
      <c r="A2039" s="110" t="s">
        <v>204</v>
      </c>
      <c r="B2039" s="109" t="str">
        <f t="shared" ref="B2039:Y2039" si="135">IF(COUNTA(B2027:B2038)=0,"-",COUNTA(B2027:B2038)/12)</f>
        <v>-</v>
      </c>
      <c r="C2039" s="109" t="str">
        <f t="shared" si="135"/>
        <v>-</v>
      </c>
      <c r="D2039" s="109" t="str">
        <f t="shared" si="135"/>
        <v>-</v>
      </c>
      <c r="E2039" s="109" t="str">
        <f t="shared" si="135"/>
        <v>-</v>
      </c>
      <c r="F2039" s="109" t="str">
        <f t="shared" si="135"/>
        <v>-</v>
      </c>
      <c r="G2039" s="109" t="str">
        <f t="shared" si="135"/>
        <v>-</v>
      </c>
      <c r="H2039" s="109" t="str">
        <f t="shared" si="135"/>
        <v>-</v>
      </c>
      <c r="I2039" s="109" t="str">
        <f t="shared" si="135"/>
        <v>-</v>
      </c>
      <c r="J2039" s="109" t="str">
        <f t="shared" si="135"/>
        <v>-</v>
      </c>
      <c r="K2039" s="109" t="str">
        <f t="shared" si="135"/>
        <v>-</v>
      </c>
      <c r="L2039" s="109" t="str">
        <f t="shared" si="135"/>
        <v>-</v>
      </c>
      <c r="M2039" s="109" t="str">
        <f t="shared" si="135"/>
        <v>-</v>
      </c>
      <c r="N2039" s="109" t="str">
        <f t="shared" si="135"/>
        <v>-</v>
      </c>
      <c r="O2039" s="109" t="str">
        <f t="shared" si="135"/>
        <v>-</v>
      </c>
      <c r="P2039" s="109" t="str">
        <f t="shared" si="135"/>
        <v>-</v>
      </c>
      <c r="Q2039" s="109" t="str">
        <f t="shared" si="135"/>
        <v>-</v>
      </c>
      <c r="R2039" s="109" t="str">
        <f t="shared" si="135"/>
        <v>-</v>
      </c>
      <c r="S2039" s="109" t="str">
        <f t="shared" si="135"/>
        <v>-</v>
      </c>
      <c r="T2039" s="109" t="str">
        <f t="shared" si="135"/>
        <v>-</v>
      </c>
      <c r="U2039" s="109" t="str">
        <f t="shared" si="135"/>
        <v>-</v>
      </c>
      <c r="V2039" s="109" t="str">
        <f t="shared" si="135"/>
        <v>-</v>
      </c>
      <c r="W2039" s="109" t="str">
        <f t="shared" si="135"/>
        <v>-</v>
      </c>
      <c r="X2039" s="109" t="str">
        <f t="shared" si="135"/>
        <v>-</v>
      </c>
      <c r="Y2039" s="109" t="str">
        <f t="shared" si="135"/>
        <v>-</v>
      </c>
    </row>
    <row r="2041" spans="1:27">
      <c r="A2041" s="120">
        <f>A2026+1</f>
        <v>44856</v>
      </c>
      <c r="B2041" s="118" t="s">
        <v>513</v>
      </c>
      <c r="C2041" s="118" t="s">
        <v>514</v>
      </c>
      <c r="D2041" s="118" t="s">
        <v>515</v>
      </c>
      <c r="E2041" s="118" t="s">
        <v>516</v>
      </c>
      <c r="F2041" s="118" t="s">
        <v>517</v>
      </c>
      <c r="G2041" s="118" t="s">
        <v>518</v>
      </c>
      <c r="H2041" s="118" t="s">
        <v>519</v>
      </c>
      <c r="I2041" s="118" t="s">
        <v>520</v>
      </c>
      <c r="J2041" s="118" t="s">
        <v>521</v>
      </c>
      <c r="K2041" s="118" t="s">
        <v>522</v>
      </c>
      <c r="L2041" s="118" t="s">
        <v>523</v>
      </c>
      <c r="M2041" s="118" t="s">
        <v>524</v>
      </c>
      <c r="N2041" s="118" t="s">
        <v>525</v>
      </c>
      <c r="O2041" s="118" t="s">
        <v>526</v>
      </c>
      <c r="P2041" s="118" t="s">
        <v>527</v>
      </c>
      <c r="Q2041" s="118" t="s">
        <v>528</v>
      </c>
      <c r="R2041" s="118" t="s">
        <v>529</v>
      </c>
      <c r="S2041" s="118" t="s">
        <v>530</v>
      </c>
      <c r="T2041" s="118" t="s">
        <v>531</v>
      </c>
      <c r="U2041" s="118" t="s">
        <v>532</v>
      </c>
      <c r="V2041" s="118" t="s">
        <v>533</v>
      </c>
      <c r="W2041" s="118" t="s">
        <v>534</v>
      </c>
      <c r="X2041" s="118" t="s">
        <v>535</v>
      </c>
      <c r="Y2041" s="118" t="s">
        <v>536</v>
      </c>
    </row>
    <row r="2042" spans="1:27">
      <c r="A2042" s="108" t="s">
        <v>168</v>
      </c>
      <c r="B2042" s="103"/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3"/>
      <c r="M2042" s="103"/>
      <c r="N2042" s="103"/>
      <c r="O2042" s="103"/>
      <c r="P2042" s="103"/>
      <c r="Q2042" s="103"/>
      <c r="R2042" s="103"/>
      <c r="S2042" s="103"/>
      <c r="T2042" s="103"/>
      <c r="U2042" s="103"/>
      <c r="V2042" s="103"/>
      <c r="W2042" s="103"/>
      <c r="X2042" s="103"/>
      <c r="Y2042" s="103"/>
    </row>
    <row r="2043" spans="1:27">
      <c r="A2043" s="108" t="s">
        <v>174</v>
      </c>
      <c r="B2043" s="103"/>
      <c r="C2043" s="103"/>
      <c r="D2043" s="103"/>
      <c r="E2043" s="103"/>
      <c r="F2043" s="103"/>
      <c r="G2043" s="103"/>
      <c r="H2043" s="103"/>
      <c r="I2043" s="103"/>
      <c r="J2043" s="103"/>
      <c r="K2043" s="103"/>
      <c r="L2043" s="103"/>
      <c r="M2043" s="103"/>
      <c r="N2043" s="103"/>
      <c r="O2043" s="103"/>
      <c r="P2043" s="103"/>
      <c r="Q2043" s="103"/>
      <c r="R2043" s="103"/>
      <c r="S2043" s="103"/>
      <c r="T2043" s="103"/>
      <c r="U2043" s="103"/>
      <c r="V2043" s="103"/>
      <c r="W2043" s="103"/>
      <c r="X2043" s="103"/>
      <c r="Y2043" s="103"/>
    </row>
    <row r="2044" spans="1:27">
      <c r="A2044" s="108" t="s">
        <v>176</v>
      </c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3"/>
      <c r="M2044" s="103"/>
      <c r="N2044" s="103"/>
      <c r="O2044" s="103"/>
      <c r="P2044" s="103"/>
      <c r="Q2044" s="103"/>
      <c r="R2044" s="103"/>
      <c r="S2044" s="103"/>
      <c r="T2044" s="103"/>
      <c r="U2044" s="103"/>
      <c r="V2044" s="103"/>
      <c r="W2044" s="103"/>
      <c r="X2044" s="103"/>
      <c r="Y2044" s="103"/>
    </row>
    <row r="2045" spans="1:27" ht="21">
      <c r="A2045" s="108" t="s">
        <v>181</v>
      </c>
      <c r="B2045" s="103"/>
      <c r="C2045" s="103"/>
      <c r="D2045" s="103"/>
      <c r="E2045" s="103"/>
      <c r="F2045" s="103"/>
      <c r="G2045" s="103"/>
      <c r="H2045" s="103"/>
      <c r="I2045" s="103"/>
      <c r="J2045" s="103"/>
      <c r="K2045" s="103"/>
      <c r="L2045" s="103"/>
      <c r="M2045" s="103"/>
      <c r="N2045" s="103"/>
      <c r="O2045" s="103"/>
      <c r="P2045" s="103"/>
      <c r="Q2045" s="103"/>
      <c r="R2045" s="103"/>
      <c r="S2045" s="103"/>
      <c r="T2045" s="103"/>
      <c r="U2045" s="103"/>
      <c r="V2045" s="103"/>
      <c r="W2045" s="103"/>
      <c r="X2045" s="103"/>
      <c r="Y2045" s="103"/>
      <c r="AA2045" s="116" t="s">
        <v>250</v>
      </c>
    </row>
    <row r="2046" spans="1:27">
      <c r="A2046" s="108" t="s">
        <v>184</v>
      </c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3"/>
      <c r="M2046" s="103"/>
      <c r="N2046" s="103"/>
      <c r="O2046" s="103"/>
      <c r="P2046" s="103"/>
      <c r="Q2046" s="103"/>
      <c r="R2046" s="103"/>
      <c r="S2046" s="103"/>
      <c r="T2046" s="103"/>
      <c r="U2046" s="103"/>
      <c r="V2046" s="103"/>
      <c r="W2046" s="103"/>
      <c r="X2046" s="103"/>
      <c r="Y2046" s="103"/>
      <c r="AA2046" s="271">
        <f>COUNTIF($B2054:$Y2054,"-")</f>
        <v>24</v>
      </c>
    </row>
    <row r="2047" spans="1:27">
      <c r="A2047" s="108" t="s">
        <v>208</v>
      </c>
      <c r="B2047" s="103"/>
      <c r="C2047" s="103"/>
      <c r="D2047" s="103"/>
      <c r="E2047" s="103"/>
      <c r="F2047" s="103"/>
      <c r="G2047" s="103"/>
      <c r="H2047" s="103"/>
      <c r="I2047" s="103"/>
      <c r="J2047" s="103"/>
      <c r="K2047" s="103"/>
      <c r="L2047" s="103"/>
      <c r="M2047" s="103"/>
      <c r="N2047" s="103"/>
      <c r="O2047" s="103"/>
      <c r="P2047" s="103"/>
      <c r="Q2047" s="103"/>
      <c r="R2047" s="103"/>
      <c r="S2047" s="103"/>
      <c r="T2047" s="103"/>
      <c r="U2047" s="103"/>
      <c r="V2047" s="103"/>
      <c r="W2047" s="103"/>
      <c r="X2047" s="103"/>
      <c r="Y2047" s="103"/>
      <c r="AA2047" s="271"/>
    </row>
    <row r="2048" spans="1:27">
      <c r="A2048" s="108" t="s">
        <v>209</v>
      </c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3"/>
      <c r="M2048" s="103"/>
      <c r="N2048" s="103"/>
      <c r="O2048" s="103"/>
      <c r="P2048" s="103"/>
      <c r="Q2048" s="103"/>
      <c r="R2048" s="103"/>
      <c r="S2048" s="103"/>
      <c r="T2048" s="103"/>
      <c r="U2048" s="103"/>
      <c r="V2048" s="103"/>
      <c r="W2048" s="103"/>
      <c r="X2048" s="103"/>
      <c r="Y2048" s="103"/>
    </row>
    <row r="2049" spans="1:27">
      <c r="A2049" s="108" t="s">
        <v>198</v>
      </c>
      <c r="B2049" s="103"/>
      <c r="C2049" s="103"/>
      <c r="D2049" s="103"/>
      <c r="E2049" s="103"/>
      <c r="F2049" s="103"/>
      <c r="G2049" s="103"/>
      <c r="H2049" s="103"/>
      <c r="I2049" s="103"/>
      <c r="J2049" s="103"/>
      <c r="K2049" s="103"/>
      <c r="L2049" s="103"/>
      <c r="M2049" s="103"/>
      <c r="N2049" s="103"/>
      <c r="O2049" s="103"/>
      <c r="P2049" s="103"/>
      <c r="Q2049" s="103"/>
      <c r="R2049" s="103"/>
      <c r="S2049" s="103"/>
      <c r="T2049" s="103"/>
      <c r="U2049" s="103"/>
      <c r="V2049" s="103"/>
      <c r="W2049" s="103"/>
      <c r="X2049" s="103"/>
      <c r="Y2049" s="103"/>
    </row>
    <row r="2050" spans="1:27">
      <c r="A2050" s="108" t="s">
        <v>200</v>
      </c>
      <c r="B2050" s="103"/>
      <c r="C2050" s="103"/>
      <c r="D2050" s="103"/>
      <c r="E2050" s="103"/>
      <c r="F2050" s="103"/>
      <c r="G2050" s="103"/>
      <c r="H2050" s="103"/>
      <c r="I2050" s="103"/>
      <c r="J2050" s="103"/>
      <c r="K2050" s="103"/>
      <c r="L2050" s="103"/>
      <c r="M2050" s="103"/>
      <c r="N2050" s="103"/>
      <c r="O2050" s="103"/>
      <c r="P2050" s="103"/>
      <c r="Q2050" s="103"/>
      <c r="R2050" s="103"/>
      <c r="S2050" s="103"/>
      <c r="T2050" s="103"/>
      <c r="U2050" s="103"/>
      <c r="V2050" s="103"/>
      <c r="W2050" s="103"/>
      <c r="X2050" s="103"/>
      <c r="Y2050" s="103"/>
    </row>
    <row r="2051" spans="1:27">
      <c r="A2051" s="108" t="s">
        <v>201</v>
      </c>
      <c r="B2051" s="103"/>
      <c r="C2051" s="103"/>
      <c r="D2051" s="103"/>
      <c r="E2051" s="103"/>
      <c r="F2051" s="103"/>
      <c r="G2051" s="103"/>
      <c r="H2051" s="103"/>
      <c r="I2051" s="103"/>
      <c r="J2051" s="103"/>
      <c r="K2051" s="103"/>
      <c r="L2051" s="103"/>
      <c r="M2051" s="103"/>
      <c r="N2051" s="103"/>
      <c r="O2051" s="103"/>
      <c r="P2051" s="103"/>
      <c r="Q2051" s="103"/>
      <c r="R2051" s="103"/>
      <c r="S2051" s="103"/>
      <c r="T2051" s="103"/>
      <c r="U2051" s="103"/>
      <c r="V2051" s="103"/>
      <c r="W2051" s="103"/>
      <c r="X2051" s="103"/>
      <c r="Y2051" s="103"/>
    </row>
    <row r="2052" spans="1:27">
      <c r="A2052" s="108" t="s">
        <v>202</v>
      </c>
      <c r="B2052" s="103"/>
      <c r="C2052" s="103"/>
      <c r="D2052" s="103"/>
      <c r="E2052" s="103"/>
      <c r="F2052" s="103"/>
      <c r="G2052" s="103"/>
      <c r="H2052" s="103"/>
      <c r="I2052" s="103"/>
      <c r="J2052" s="103"/>
      <c r="K2052" s="103"/>
      <c r="L2052" s="103"/>
      <c r="M2052" s="103"/>
      <c r="N2052" s="103"/>
      <c r="O2052" s="103"/>
      <c r="P2052" s="103"/>
      <c r="Q2052" s="103"/>
      <c r="R2052" s="103"/>
      <c r="S2052" s="103"/>
      <c r="T2052" s="103"/>
      <c r="U2052" s="103"/>
      <c r="V2052" s="103"/>
      <c r="W2052" s="103"/>
      <c r="X2052" s="103"/>
      <c r="Y2052" s="103"/>
    </row>
    <row r="2053" spans="1:27">
      <c r="A2053" s="108" t="s">
        <v>203</v>
      </c>
    </row>
    <row r="2054" spans="1:27">
      <c r="A2054" s="110" t="s">
        <v>204</v>
      </c>
      <c r="B2054" s="109" t="str">
        <f t="shared" ref="B2054:Y2054" si="136">IF(COUNTA(B2042:B2053)=0,"-",COUNTA(B2042:B2053)/12)</f>
        <v>-</v>
      </c>
      <c r="C2054" s="109" t="str">
        <f t="shared" si="136"/>
        <v>-</v>
      </c>
      <c r="D2054" s="109" t="str">
        <f t="shared" si="136"/>
        <v>-</v>
      </c>
      <c r="E2054" s="109" t="str">
        <f t="shared" si="136"/>
        <v>-</v>
      </c>
      <c r="F2054" s="109" t="str">
        <f t="shared" si="136"/>
        <v>-</v>
      </c>
      <c r="G2054" s="109" t="str">
        <f t="shared" si="136"/>
        <v>-</v>
      </c>
      <c r="H2054" s="109" t="str">
        <f t="shared" si="136"/>
        <v>-</v>
      </c>
      <c r="I2054" s="109" t="str">
        <f t="shared" si="136"/>
        <v>-</v>
      </c>
      <c r="J2054" s="109" t="str">
        <f t="shared" si="136"/>
        <v>-</v>
      </c>
      <c r="K2054" s="109" t="str">
        <f t="shared" si="136"/>
        <v>-</v>
      </c>
      <c r="L2054" s="109" t="str">
        <f t="shared" si="136"/>
        <v>-</v>
      </c>
      <c r="M2054" s="109" t="str">
        <f t="shared" si="136"/>
        <v>-</v>
      </c>
      <c r="N2054" s="109" t="str">
        <f t="shared" si="136"/>
        <v>-</v>
      </c>
      <c r="O2054" s="109" t="str">
        <f t="shared" si="136"/>
        <v>-</v>
      </c>
      <c r="P2054" s="109" t="str">
        <f t="shared" si="136"/>
        <v>-</v>
      </c>
      <c r="Q2054" s="109" t="str">
        <f t="shared" si="136"/>
        <v>-</v>
      </c>
      <c r="R2054" s="109" t="str">
        <f t="shared" si="136"/>
        <v>-</v>
      </c>
      <c r="S2054" s="109" t="str">
        <f t="shared" si="136"/>
        <v>-</v>
      </c>
      <c r="T2054" s="109" t="str">
        <f t="shared" si="136"/>
        <v>-</v>
      </c>
      <c r="U2054" s="109" t="str">
        <f t="shared" si="136"/>
        <v>-</v>
      </c>
      <c r="V2054" s="109" t="str">
        <f t="shared" si="136"/>
        <v>-</v>
      </c>
      <c r="W2054" s="109" t="str">
        <f t="shared" si="136"/>
        <v>-</v>
      </c>
      <c r="X2054" s="109" t="str">
        <f t="shared" si="136"/>
        <v>-</v>
      </c>
      <c r="Y2054" s="109" t="str">
        <f t="shared" si="136"/>
        <v>-</v>
      </c>
    </row>
    <row r="2056" spans="1:27">
      <c r="A2056" s="120">
        <f>A2041+1</f>
        <v>44857</v>
      </c>
      <c r="B2056" s="118" t="s">
        <v>513</v>
      </c>
      <c r="C2056" s="118" t="s">
        <v>514</v>
      </c>
      <c r="D2056" s="118" t="s">
        <v>515</v>
      </c>
      <c r="E2056" s="118" t="s">
        <v>516</v>
      </c>
      <c r="F2056" s="118" t="s">
        <v>517</v>
      </c>
      <c r="G2056" s="118" t="s">
        <v>518</v>
      </c>
      <c r="H2056" s="118" t="s">
        <v>519</v>
      </c>
      <c r="I2056" s="118" t="s">
        <v>520</v>
      </c>
      <c r="J2056" s="118" t="s">
        <v>521</v>
      </c>
      <c r="K2056" s="118" t="s">
        <v>522</v>
      </c>
      <c r="L2056" s="118" t="s">
        <v>523</v>
      </c>
      <c r="M2056" s="118" t="s">
        <v>524</v>
      </c>
      <c r="N2056" s="118" t="s">
        <v>525</v>
      </c>
      <c r="O2056" s="118" t="s">
        <v>526</v>
      </c>
      <c r="P2056" s="118" t="s">
        <v>527</v>
      </c>
      <c r="Q2056" s="118" t="s">
        <v>528</v>
      </c>
      <c r="R2056" s="118" t="s">
        <v>529</v>
      </c>
      <c r="S2056" s="118" t="s">
        <v>530</v>
      </c>
      <c r="T2056" s="118" t="s">
        <v>531</v>
      </c>
      <c r="U2056" s="118" t="s">
        <v>532</v>
      </c>
      <c r="V2056" s="118" t="s">
        <v>533</v>
      </c>
      <c r="W2056" s="118" t="s">
        <v>534</v>
      </c>
      <c r="X2056" s="118" t="s">
        <v>535</v>
      </c>
      <c r="Y2056" s="118" t="s">
        <v>536</v>
      </c>
    </row>
    <row r="2057" spans="1:27">
      <c r="A2057" s="108" t="s">
        <v>168</v>
      </c>
      <c r="B2057" s="103"/>
      <c r="C2057" s="103"/>
      <c r="D2057" s="103"/>
      <c r="E2057" s="103"/>
      <c r="F2057" s="103"/>
      <c r="G2057" s="103"/>
      <c r="H2057" s="103"/>
      <c r="I2057" s="103"/>
      <c r="J2057" s="103"/>
      <c r="K2057" s="103"/>
      <c r="L2057" s="103"/>
      <c r="M2057" s="103"/>
      <c r="N2057" s="103"/>
      <c r="O2057" s="103"/>
      <c r="P2057" s="103"/>
      <c r="Q2057" s="103"/>
      <c r="R2057" s="103"/>
      <c r="S2057" s="103"/>
      <c r="T2057" s="103"/>
      <c r="U2057" s="103"/>
      <c r="V2057" s="103"/>
      <c r="W2057" s="103"/>
      <c r="X2057" s="103"/>
      <c r="Y2057" s="103"/>
    </row>
    <row r="2058" spans="1:27">
      <c r="A2058" s="108" t="s">
        <v>174</v>
      </c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3"/>
      <c r="O2058" s="103"/>
      <c r="P2058" s="103"/>
      <c r="Q2058" s="103"/>
      <c r="R2058" s="103"/>
      <c r="S2058" s="103"/>
      <c r="T2058" s="103"/>
      <c r="U2058" s="103"/>
      <c r="V2058" s="103"/>
      <c r="W2058" s="103"/>
      <c r="X2058" s="103"/>
      <c r="Y2058" s="103"/>
    </row>
    <row r="2059" spans="1:27">
      <c r="A2059" s="108" t="s">
        <v>176</v>
      </c>
      <c r="B2059" s="103"/>
      <c r="C2059" s="103"/>
      <c r="D2059" s="103"/>
      <c r="E2059" s="103"/>
      <c r="F2059" s="103"/>
      <c r="G2059" s="103"/>
      <c r="H2059" s="103"/>
      <c r="I2059" s="103"/>
      <c r="J2059" s="103"/>
      <c r="K2059" s="103"/>
      <c r="L2059" s="103"/>
      <c r="M2059" s="103"/>
      <c r="N2059" s="103"/>
      <c r="O2059" s="103"/>
      <c r="P2059" s="103"/>
      <c r="Q2059" s="103"/>
      <c r="R2059" s="103"/>
      <c r="S2059" s="103"/>
      <c r="T2059" s="103"/>
      <c r="U2059" s="103"/>
      <c r="V2059" s="103"/>
      <c r="W2059" s="103"/>
      <c r="X2059" s="103"/>
      <c r="Y2059" s="103"/>
    </row>
    <row r="2060" spans="1:27" ht="21">
      <c r="A2060" s="108" t="s">
        <v>181</v>
      </c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3"/>
      <c r="N2060" s="103"/>
      <c r="O2060" s="103"/>
      <c r="P2060" s="103"/>
      <c r="Q2060" s="103"/>
      <c r="R2060" s="103"/>
      <c r="S2060" s="103"/>
      <c r="T2060" s="103"/>
      <c r="U2060" s="103"/>
      <c r="V2060" s="103"/>
      <c r="W2060" s="103"/>
      <c r="X2060" s="103"/>
      <c r="Y2060" s="103"/>
      <c r="AA2060" s="116" t="s">
        <v>250</v>
      </c>
    </row>
    <row r="2061" spans="1:27">
      <c r="A2061" s="108" t="s">
        <v>184</v>
      </c>
      <c r="B2061" s="103"/>
      <c r="C2061" s="103"/>
      <c r="D2061" s="103"/>
      <c r="E2061" s="103"/>
      <c r="F2061" s="103"/>
      <c r="G2061" s="103"/>
      <c r="H2061" s="103"/>
      <c r="I2061" s="103"/>
      <c r="J2061" s="103"/>
      <c r="K2061" s="103"/>
      <c r="L2061" s="103"/>
      <c r="M2061" s="103"/>
      <c r="N2061" s="103"/>
      <c r="O2061" s="103"/>
      <c r="P2061" s="103"/>
      <c r="Q2061" s="103"/>
      <c r="R2061" s="103"/>
      <c r="S2061" s="103"/>
      <c r="T2061" s="103"/>
      <c r="U2061" s="103"/>
      <c r="V2061" s="103"/>
      <c r="W2061" s="103"/>
      <c r="X2061" s="103"/>
      <c r="Y2061" s="103"/>
      <c r="AA2061" s="271">
        <f>COUNTIF($B2069:$Y2069,"-")</f>
        <v>24</v>
      </c>
    </row>
    <row r="2062" spans="1:27">
      <c r="A2062" s="108" t="s">
        <v>208</v>
      </c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3"/>
      <c r="O2062" s="103"/>
      <c r="P2062" s="103"/>
      <c r="Q2062" s="103"/>
      <c r="R2062" s="103"/>
      <c r="S2062" s="103"/>
      <c r="T2062" s="103"/>
      <c r="U2062" s="103"/>
      <c r="V2062" s="103"/>
      <c r="W2062" s="103"/>
      <c r="X2062" s="103"/>
      <c r="Y2062" s="103"/>
      <c r="AA2062" s="271"/>
    </row>
    <row r="2063" spans="1:27">
      <c r="A2063" s="108" t="s">
        <v>209</v>
      </c>
      <c r="B2063" s="103"/>
      <c r="C2063" s="103"/>
      <c r="D2063" s="103"/>
      <c r="E2063" s="103"/>
      <c r="F2063" s="103"/>
      <c r="G2063" s="103"/>
      <c r="H2063" s="103"/>
      <c r="I2063" s="103"/>
      <c r="J2063" s="103"/>
      <c r="K2063" s="103"/>
      <c r="L2063" s="103"/>
      <c r="M2063" s="103"/>
      <c r="N2063" s="103"/>
      <c r="O2063" s="103"/>
      <c r="P2063" s="103"/>
      <c r="Q2063" s="103"/>
      <c r="R2063" s="103"/>
      <c r="S2063" s="103"/>
      <c r="T2063" s="103"/>
      <c r="U2063" s="103"/>
      <c r="V2063" s="103"/>
      <c r="W2063" s="103"/>
      <c r="X2063" s="103"/>
      <c r="Y2063" s="103"/>
    </row>
    <row r="2064" spans="1:27">
      <c r="A2064" s="108" t="s">
        <v>198</v>
      </c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3"/>
      <c r="N2064" s="103"/>
      <c r="O2064" s="103"/>
      <c r="P2064" s="103"/>
      <c r="Q2064" s="103"/>
      <c r="R2064" s="103"/>
      <c r="S2064" s="103"/>
      <c r="T2064" s="103"/>
      <c r="U2064" s="103"/>
      <c r="V2064" s="103"/>
      <c r="W2064" s="103"/>
      <c r="X2064" s="103"/>
      <c r="Y2064" s="103"/>
    </row>
    <row r="2065" spans="1:27">
      <c r="A2065" s="108" t="s">
        <v>200</v>
      </c>
      <c r="B2065" s="103"/>
      <c r="C2065" s="103"/>
      <c r="D2065" s="103"/>
      <c r="E2065" s="103"/>
      <c r="F2065" s="103"/>
      <c r="G2065" s="103"/>
      <c r="H2065" s="103"/>
      <c r="I2065" s="103"/>
      <c r="J2065" s="103"/>
      <c r="K2065" s="103"/>
      <c r="L2065" s="103"/>
      <c r="M2065" s="103"/>
      <c r="N2065" s="103"/>
      <c r="O2065" s="103"/>
      <c r="P2065" s="103"/>
      <c r="Q2065" s="103"/>
      <c r="R2065" s="103"/>
      <c r="S2065" s="103"/>
      <c r="T2065" s="103"/>
      <c r="U2065" s="103"/>
      <c r="V2065" s="103"/>
      <c r="W2065" s="103"/>
      <c r="X2065" s="103"/>
      <c r="Y2065" s="103"/>
    </row>
    <row r="2066" spans="1:27">
      <c r="A2066" s="108" t="s">
        <v>201</v>
      </c>
      <c r="B2066" s="103"/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3"/>
      <c r="M2066" s="103"/>
      <c r="N2066" s="103"/>
      <c r="O2066" s="103"/>
      <c r="P2066" s="103"/>
      <c r="Q2066" s="103"/>
      <c r="R2066" s="103"/>
      <c r="S2066" s="103"/>
      <c r="T2066" s="103"/>
      <c r="U2066" s="103"/>
      <c r="V2066" s="103"/>
      <c r="W2066" s="103"/>
      <c r="X2066" s="103"/>
      <c r="Y2066" s="103"/>
    </row>
    <row r="2067" spans="1:27">
      <c r="A2067" s="108" t="s">
        <v>202</v>
      </c>
      <c r="B2067" s="103"/>
      <c r="C2067" s="103"/>
      <c r="D2067" s="103"/>
      <c r="E2067" s="103"/>
      <c r="F2067" s="103"/>
      <c r="G2067" s="103"/>
      <c r="H2067" s="103"/>
      <c r="I2067" s="103"/>
      <c r="J2067" s="103"/>
      <c r="K2067" s="103"/>
      <c r="L2067" s="103"/>
      <c r="M2067" s="103"/>
      <c r="N2067" s="103"/>
      <c r="O2067" s="103"/>
      <c r="P2067" s="103"/>
      <c r="Q2067" s="103"/>
      <c r="R2067" s="103"/>
      <c r="S2067" s="103"/>
      <c r="T2067" s="103"/>
      <c r="U2067" s="103"/>
      <c r="V2067" s="103"/>
      <c r="W2067" s="103"/>
      <c r="X2067" s="103"/>
      <c r="Y2067" s="103"/>
    </row>
    <row r="2068" spans="1:27">
      <c r="A2068" s="108" t="s">
        <v>203</v>
      </c>
    </row>
    <row r="2069" spans="1:27">
      <c r="A2069" s="110" t="s">
        <v>204</v>
      </c>
      <c r="B2069" s="109" t="str">
        <f t="shared" ref="B2069:Y2069" si="137">IF(COUNTA(B2057:B2068)=0,"-",COUNTA(B2057:B2068)/12)</f>
        <v>-</v>
      </c>
      <c r="C2069" s="109" t="str">
        <f t="shared" si="137"/>
        <v>-</v>
      </c>
      <c r="D2069" s="109" t="str">
        <f t="shared" si="137"/>
        <v>-</v>
      </c>
      <c r="E2069" s="109" t="str">
        <f t="shared" si="137"/>
        <v>-</v>
      </c>
      <c r="F2069" s="109" t="str">
        <f t="shared" si="137"/>
        <v>-</v>
      </c>
      <c r="G2069" s="109" t="str">
        <f t="shared" si="137"/>
        <v>-</v>
      </c>
      <c r="H2069" s="109" t="str">
        <f t="shared" si="137"/>
        <v>-</v>
      </c>
      <c r="I2069" s="109" t="str">
        <f t="shared" si="137"/>
        <v>-</v>
      </c>
      <c r="J2069" s="109" t="str">
        <f t="shared" si="137"/>
        <v>-</v>
      </c>
      <c r="K2069" s="109" t="str">
        <f t="shared" si="137"/>
        <v>-</v>
      </c>
      <c r="L2069" s="109" t="str">
        <f t="shared" si="137"/>
        <v>-</v>
      </c>
      <c r="M2069" s="109" t="str">
        <f t="shared" si="137"/>
        <v>-</v>
      </c>
      <c r="N2069" s="109" t="str">
        <f t="shared" si="137"/>
        <v>-</v>
      </c>
      <c r="O2069" s="109" t="str">
        <f t="shared" si="137"/>
        <v>-</v>
      </c>
      <c r="P2069" s="109" t="str">
        <f t="shared" si="137"/>
        <v>-</v>
      </c>
      <c r="Q2069" s="109" t="str">
        <f t="shared" si="137"/>
        <v>-</v>
      </c>
      <c r="R2069" s="109" t="str">
        <f t="shared" si="137"/>
        <v>-</v>
      </c>
      <c r="S2069" s="109" t="str">
        <f t="shared" si="137"/>
        <v>-</v>
      </c>
      <c r="T2069" s="109" t="str">
        <f t="shared" si="137"/>
        <v>-</v>
      </c>
      <c r="U2069" s="109" t="str">
        <f t="shared" si="137"/>
        <v>-</v>
      </c>
      <c r="V2069" s="109" t="str">
        <f t="shared" si="137"/>
        <v>-</v>
      </c>
      <c r="W2069" s="109" t="str">
        <f t="shared" si="137"/>
        <v>-</v>
      </c>
      <c r="X2069" s="109" t="str">
        <f t="shared" si="137"/>
        <v>-</v>
      </c>
      <c r="Y2069" s="109" t="str">
        <f t="shared" si="137"/>
        <v>-</v>
      </c>
    </row>
    <row r="2071" spans="1:27">
      <c r="A2071" s="120">
        <f>A2056+1</f>
        <v>44858</v>
      </c>
      <c r="B2071" s="118" t="s">
        <v>513</v>
      </c>
      <c r="C2071" s="118" t="s">
        <v>514</v>
      </c>
      <c r="D2071" s="118" t="s">
        <v>515</v>
      </c>
      <c r="E2071" s="118" t="s">
        <v>516</v>
      </c>
      <c r="F2071" s="118" t="s">
        <v>517</v>
      </c>
      <c r="G2071" s="118" t="s">
        <v>518</v>
      </c>
      <c r="H2071" s="118" t="s">
        <v>519</v>
      </c>
      <c r="I2071" s="118" t="s">
        <v>520</v>
      </c>
      <c r="J2071" s="118" t="s">
        <v>521</v>
      </c>
      <c r="K2071" s="118" t="s">
        <v>522</v>
      </c>
      <c r="L2071" s="118" t="s">
        <v>523</v>
      </c>
      <c r="M2071" s="118" t="s">
        <v>524</v>
      </c>
      <c r="N2071" s="118" t="s">
        <v>525</v>
      </c>
      <c r="O2071" s="118" t="s">
        <v>526</v>
      </c>
      <c r="P2071" s="118" t="s">
        <v>527</v>
      </c>
      <c r="Q2071" s="118" t="s">
        <v>528</v>
      </c>
      <c r="R2071" s="118" t="s">
        <v>529</v>
      </c>
      <c r="S2071" s="118" t="s">
        <v>530</v>
      </c>
      <c r="T2071" s="118" t="s">
        <v>531</v>
      </c>
      <c r="U2071" s="118" t="s">
        <v>532</v>
      </c>
      <c r="V2071" s="118" t="s">
        <v>533</v>
      </c>
      <c r="W2071" s="118" t="s">
        <v>534</v>
      </c>
      <c r="X2071" s="118" t="s">
        <v>535</v>
      </c>
      <c r="Y2071" s="118" t="s">
        <v>536</v>
      </c>
    </row>
    <row r="2072" spans="1:27">
      <c r="A2072" s="108" t="s">
        <v>168</v>
      </c>
      <c r="B2072" s="103"/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3"/>
      <c r="M2072" s="103"/>
      <c r="N2072" s="103"/>
      <c r="O2072" s="103"/>
      <c r="P2072" s="103"/>
      <c r="Q2072" s="103"/>
      <c r="R2072" s="103"/>
      <c r="S2072" s="103"/>
      <c r="T2072" s="103"/>
      <c r="U2072" s="103"/>
      <c r="V2072" s="103"/>
      <c r="W2072" s="103"/>
      <c r="X2072" s="103"/>
      <c r="Y2072" s="103"/>
    </row>
    <row r="2073" spans="1:27">
      <c r="A2073" s="108" t="s">
        <v>174</v>
      </c>
      <c r="B2073" s="103"/>
      <c r="C2073" s="103"/>
      <c r="D2073" s="103"/>
      <c r="E2073" s="103"/>
      <c r="F2073" s="103"/>
      <c r="G2073" s="103"/>
      <c r="H2073" s="103"/>
      <c r="I2073" s="103"/>
      <c r="J2073" s="103"/>
      <c r="K2073" s="103"/>
      <c r="L2073" s="103"/>
      <c r="M2073" s="103"/>
      <c r="N2073" s="103"/>
      <c r="O2073" s="103"/>
      <c r="P2073" s="103"/>
      <c r="Q2073" s="103"/>
      <c r="R2073" s="103"/>
      <c r="S2073" s="103"/>
      <c r="T2073" s="103"/>
      <c r="U2073" s="103"/>
      <c r="V2073" s="103"/>
      <c r="W2073" s="103"/>
      <c r="X2073" s="103"/>
      <c r="Y2073" s="103"/>
    </row>
    <row r="2074" spans="1:27">
      <c r="A2074" s="108" t="s">
        <v>176</v>
      </c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3"/>
      <c r="M2074" s="103"/>
      <c r="N2074" s="103"/>
      <c r="O2074" s="103"/>
      <c r="P2074" s="103"/>
      <c r="Q2074" s="103"/>
      <c r="R2074" s="103"/>
      <c r="S2074" s="103"/>
      <c r="T2074" s="103"/>
      <c r="U2074" s="103"/>
      <c r="V2074" s="103"/>
      <c r="W2074" s="103"/>
      <c r="X2074" s="103"/>
      <c r="Y2074" s="103"/>
    </row>
    <row r="2075" spans="1:27" ht="21">
      <c r="A2075" s="108" t="s">
        <v>181</v>
      </c>
      <c r="B2075" s="103"/>
      <c r="C2075" s="103"/>
      <c r="D2075" s="103"/>
      <c r="E2075" s="103"/>
      <c r="F2075" s="103"/>
      <c r="G2075" s="103"/>
      <c r="H2075" s="103"/>
      <c r="I2075" s="103"/>
      <c r="J2075" s="103"/>
      <c r="K2075" s="103"/>
      <c r="L2075" s="103"/>
      <c r="M2075" s="103"/>
      <c r="N2075" s="103"/>
      <c r="O2075" s="103"/>
      <c r="P2075" s="103"/>
      <c r="Q2075" s="103"/>
      <c r="R2075" s="103"/>
      <c r="S2075" s="103"/>
      <c r="T2075" s="103"/>
      <c r="U2075" s="103"/>
      <c r="V2075" s="103"/>
      <c r="W2075" s="103"/>
      <c r="X2075" s="103"/>
      <c r="Y2075" s="103"/>
      <c r="AA2075" s="116" t="s">
        <v>250</v>
      </c>
    </row>
    <row r="2076" spans="1:27">
      <c r="A2076" s="108" t="s">
        <v>184</v>
      </c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3"/>
      <c r="M2076" s="103"/>
      <c r="N2076" s="103"/>
      <c r="O2076" s="103"/>
      <c r="P2076" s="103"/>
      <c r="Q2076" s="103"/>
      <c r="R2076" s="103"/>
      <c r="S2076" s="103"/>
      <c r="T2076" s="103"/>
      <c r="U2076" s="103"/>
      <c r="V2076" s="103"/>
      <c r="W2076" s="103"/>
      <c r="X2076" s="103"/>
      <c r="Y2076" s="103"/>
      <c r="AA2076" s="271">
        <f>COUNTIF($B2084:$Y2084,"-")</f>
        <v>24</v>
      </c>
    </row>
    <row r="2077" spans="1:27">
      <c r="A2077" s="108" t="s">
        <v>208</v>
      </c>
      <c r="B2077" s="103"/>
      <c r="C2077" s="103"/>
      <c r="D2077" s="103"/>
      <c r="E2077" s="103"/>
      <c r="F2077" s="103"/>
      <c r="G2077" s="103"/>
      <c r="H2077" s="103"/>
      <c r="I2077" s="103"/>
      <c r="J2077" s="103"/>
      <c r="K2077" s="103"/>
      <c r="L2077" s="103"/>
      <c r="M2077" s="103"/>
      <c r="N2077" s="103"/>
      <c r="O2077" s="103"/>
      <c r="P2077" s="103"/>
      <c r="Q2077" s="103"/>
      <c r="R2077" s="103"/>
      <c r="S2077" s="103"/>
      <c r="T2077" s="103"/>
      <c r="U2077" s="103"/>
      <c r="V2077" s="103"/>
      <c r="W2077" s="103"/>
      <c r="X2077" s="103"/>
      <c r="Y2077" s="103"/>
      <c r="AA2077" s="271"/>
    </row>
    <row r="2078" spans="1:27">
      <c r="A2078" s="108" t="s">
        <v>209</v>
      </c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3"/>
      <c r="M2078" s="103"/>
      <c r="N2078" s="103"/>
      <c r="O2078" s="103"/>
      <c r="P2078" s="103"/>
      <c r="Q2078" s="103"/>
      <c r="R2078" s="103"/>
      <c r="S2078" s="103"/>
      <c r="T2078" s="103"/>
      <c r="U2078" s="103"/>
      <c r="V2078" s="103"/>
      <c r="W2078" s="103"/>
      <c r="X2078" s="103"/>
      <c r="Y2078" s="103"/>
    </row>
    <row r="2079" spans="1:27">
      <c r="A2079" s="108" t="s">
        <v>198</v>
      </c>
      <c r="B2079" s="103"/>
      <c r="C2079" s="103"/>
      <c r="D2079" s="103"/>
      <c r="E2079" s="103"/>
      <c r="F2079" s="103"/>
      <c r="G2079" s="103"/>
      <c r="H2079" s="103"/>
      <c r="I2079" s="103"/>
      <c r="J2079" s="103"/>
      <c r="K2079" s="103"/>
      <c r="L2079" s="103"/>
      <c r="M2079" s="103"/>
      <c r="N2079" s="103"/>
      <c r="O2079" s="103"/>
      <c r="P2079" s="103"/>
      <c r="Q2079" s="103"/>
      <c r="R2079" s="103"/>
      <c r="S2079" s="103"/>
      <c r="T2079" s="103"/>
      <c r="U2079" s="103"/>
      <c r="V2079" s="103"/>
      <c r="W2079" s="103"/>
      <c r="X2079" s="103"/>
      <c r="Y2079" s="103"/>
    </row>
    <row r="2080" spans="1:27">
      <c r="A2080" s="108" t="s">
        <v>200</v>
      </c>
      <c r="B2080" s="103"/>
      <c r="C2080" s="103"/>
      <c r="D2080" s="103"/>
      <c r="E2080" s="103"/>
      <c r="F2080" s="103"/>
      <c r="G2080" s="103"/>
      <c r="H2080" s="103"/>
      <c r="I2080" s="103"/>
      <c r="J2080" s="103"/>
      <c r="K2080" s="103"/>
      <c r="L2080" s="103"/>
      <c r="M2080" s="103"/>
      <c r="N2080" s="103"/>
      <c r="O2080" s="103"/>
      <c r="P2080" s="103"/>
      <c r="Q2080" s="103"/>
      <c r="R2080" s="103"/>
      <c r="S2080" s="103"/>
      <c r="T2080" s="103"/>
      <c r="U2080" s="103"/>
      <c r="V2080" s="103"/>
      <c r="W2080" s="103"/>
      <c r="X2080" s="103"/>
      <c r="Y2080" s="103"/>
    </row>
    <row r="2081" spans="1:27">
      <c r="A2081" s="108" t="s">
        <v>201</v>
      </c>
      <c r="B2081" s="103"/>
      <c r="C2081" s="103"/>
      <c r="D2081" s="103"/>
      <c r="E2081" s="103"/>
      <c r="F2081" s="103"/>
      <c r="G2081" s="103"/>
      <c r="H2081" s="103"/>
      <c r="I2081" s="103"/>
      <c r="J2081" s="103"/>
      <c r="K2081" s="103"/>
      <c r="L2081" s="103"/>
      <c r="M2081" s="103"/>
      <c r="N2081" s="103"/>
      <c r="O2081" s="103"/>
      <c r="P2081" s="103"/>
      <c r="Q2081" s="103"/>
      <c r="R2081" s="103"/>
      <c r="S2081" s="103"/>
      <c r="T2081" s="103"/>
      <c r="U2081" s="103"/>
      <c r="V2081" s="103"/>
      <c r="W2081" s="103"/>
      <c r="X2081" s="103"/>
      <c r="Y2081" s="103"/>
    </row>
    <row r="2082" spans="1:27">
      <c r="A2082" s="108" t="s">
        <v>202</v>
      </c>
      <c r="B2082" s="103"/>
      <c r="C2082" s="103"/>
      <c r="D2082" s="103"/>
      <c r="E2082" s="103"/>
      <c r="F2082" s="103"/>
      <c r="G2082" s="103"/>
      <c r="H2082" s="103"/>
      <c r="I2082" s="103"/>
      <c r="J2082" s="103"/>
      <c r="K2082" s="103"/>
      <c r="L2082" s="103"/>
      <c r="M2082" s="103"/>
      <c r="N2082" s="103"/>
      <c r="O2082" s="103"/>
      <c r="P2082" s="103"/>
      <c r="Q2082" s="103"/>
      <c r="R2082" s="103"/>
      <c r="S2082" s="103"/>
      <c r="T2082" s="103"/>
      <c r="U2082" s="103"/>
      <c r="V2082" s="103"/>
      <c r="W2082" s="103"/>
      <c r="X2082" s="103"/>
      <c r="Y2082" s="103"/>
    </row>
    <row r="2083" spans="1:27">
      <c r="A2083" s="108" t="s">
        <v>203</v>
      </c>
    </row>
    <row r="2084" spans="1:27">
      <c r="A2084" s="110" t="s">
        <v>204</v>
      </c>
      <c r="B2084" s="109" t="str">
        <f t="shared" ref="B2084:Y2084" si="138">IF(COUNTA(B2072:B2083)=0,"-",COUNTA(B2072:B2083)/12)</f>
        <v>-</v>
      </c>
      <c r="C2084" s="109" t="str">
        <f t="shared" si="138"/>
        <v>-</v>
      </c>
      <c r="D2084" s="109" t="str">
        <f t="shared" si="138"/>
        <v>-</v>
      </c>
      <c r="E2084" s="109" t="str">
        <f t="shared" si="138"/>
        <v>-</v>
      </c>
      <c r="F2084" s="109" t="str">
        <f t="shared" si="138"/>
        <v>-</v>
      </c>
      <c r="G2084" s="109" t="str">
        <f t="shared" si="138"/>
        <v>-</v>
      </c>
      <c r="H2084" s="109" t="str">
        <f t="shared" si="138"/>
        <v>-</v>
      </c>
      <c r="I2084" s="109" t="str">
        <f t="shared" si="138"/>
        <v>-</v>
      </c>
      <c r="J2084" s="109" t="str">
        <f t="shared" si="138"/>
        <v>-</v>
      </c>
      <c r="K2084" s="109" t="str">
        <f t="shared" si="138"/>
        <v>-</v>
      </c>
      <c r="L2084" s="109" t="str">
        <f t="shared" si="138"/>
        <v>-</v>
      </c>
      <c r="M2084" s="109" t="str">
        <f t="shared" si="138"/>
        <v>-</v>
      </c>
      <c r="N2084" s="109" t="str">
        <f t="shared" si="138"/>
        <v>-</v>
      </c>
      <c r="O2084" s="109" t="str">
        <f t="shared" si="138"/>
        <v>-</v>
      </c>
      <c r="P2084" s="109" t="str">
        <f t="shared" si="138"/>
        <v>-</v>
      </c>
      <c r="Q2084" s="109" t="str">
        <f t="shared" si="138"/>
        <v>-</v>
      </c>
      <c r="R2084" s="109" t="str">
        <f t="shared" si="138"/>
        <v>-</v>
      </c>
      <c r="S2084" s="109" t="str">
        <f t="shared" si="138"/>
        <v>-</v>
      </c>
      <c r="T2084" s="109" t="str">
        <f t="shared" si="138"/>
        <v>-</v>
      </c>
      <c r="U2084" s="109" t="str">
        <f t="shared" si="138"/>
        <v>-</v>
      </c>
      <c r="V2084" s="109" t="str">
        <f t="shared" si="138"/>
        <v>-</v>
      </c>
      <c r="W2084" s="109" t="str">
        <f t="shared" si="138"/>
        <v>-</v>
      </c>
      <c r="X2084" s="109" t="str">
        <f t="shared" si="138"/>
        <v>-</v>
      </c>
      <c r="Y2084" s="109" t="str">
        <f t="shared" si="138"/>
        <v>-</v>
      </c>
    </row>
    <row r="2086" spans="1:27">
      <c r="A2086" s="120">
        <f>A2071+1</f>
        <v>44859</v>
      </c>
      <c r="B2086" s="118" t="s">
        <v>513</v>
      </c>
      <c r="C2086" s="118" t="s">
        <v>514</v>
      </c>
      <c r="D2086" s="118" t="s">
        <v>515</v>
      </c>
      <c r="E2086" s="118" t="s">
        <v>516</v>
      </c>
      <c r="F2086" s="118" t="s">
        <v>517</v>
      </c>
      <c r="G2086" s="118" t="s">
        <v>518</v>
      </c>
      <c r="H2086" s="118" t="s">
        <v>519</v>
      </c>
      <c r="I2086" s="118" t="s">
        <v>520</v>
      </c>
      <c r="J2086" s="118" t="s">
        <v>521</v>
      </c>
      <c r="K2086" s="118" t="s">
        <v>522</v>
      </c>
      <c r="L2086" s="118" t="s">
        <v>523</v>
      </c>
      <c r="M2086" s="118" t="s">
        <v>524</v>
      </c>
      <c r="N2086" s="118" t="s">
        <v>525</v>
      </c>
      <c r="O2086" s="118" t="s">
        <v>526</v>
      </c>
      <c r="P2086" s="118" t="s">
        <v>527</v>
      </c>
      <c r="Q2086" s="118" t="s">
        <v>528</v>
      </c>
      <c r="R2086" s="118" t="s">
        <v>529</v>
      </c>
      <c r="S2086" s="118" t="s">
        <v>530</v>
      </c>
      <c r="T2086" s="118" t="s">
        <v>531</v>
      </c>
      <c r="U2086" s="118" t="s">
        <v>532</v>
      </c>
      <c r="V2086" s="118" t="s">
        <v>533</v>
      </c>
      <c r="W2086" s="118" t="s">
        <v>534</v>
      </c>
      <c r="X2086" s="118" t="s">
        <v>535</v>
      </c>
      <c r="Y2086" s="118" t="s">
        <v>536</v>
      </c>
    </row>
    <row r="2087" spans="1:27">
      <c r="A2087" s="108" t="s">
        <v>168</v>
      </c>
      <c r="B2087" s="103"/>
      <c r="C2087" s="103"/>
      <c r="D2087" s="103"/>
      <c r="E2087" s="103"/>
      <c r="F2087" s="103"/>
      <c r="G2087" s="103"/>
      <c r="H2087" s="103"/>
      <c r="I2087" s="103"/>
      <c r="J2087" s="103"/>
      <c r="K2087" s="103"/>
      <c r="L2087" s="103"/>
      <c r="M2087" s="103"/>
      <c r="N2087" s="103"/>
      <c r="O2087" s="103"/>
      <c r="P2087" s="103"/>
      <c r="Q2087" s="103"/>
      <c r="R2087" s="103"/>
      <c r="S2087" s="103"/>
      <c r="T2087" s="103"/>
      <c r="U2087" s="103"/>
      <c r="V2087" s="103"/>
      <c r="W2087" s="103"/>
      <c r="X2087" s="103"/>
      <c r="Y2087" s="103"/>
    </row>
    <row r="2088" spans="1:27">
      <c r="A2088" s="108" t="s">
        <v>174</v>
      </c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3"/>
      <c r="N2088" s="103"/>
      <c r="O2088" s="103"/>
      <c r="P2088" s="103"/>
      <c r="Q2088" s="103"/>
      <c r="R2088" s="103"/>
      <c r="S2088" s="103"/>
      <c r="T2088" s="103"/>
      <c r="U2088" s="103"/>
      <c r="V2088" s="103"/>
      <c r="W2088" s="103"/>
      <c r="X2088" s="103"/>
      <c r="Y2088" s="103"/>
    </row>
    <row r="2089" spans="1:27">
      <c r="A2089" s="108" t="s">
        <v>176</v>
      </c>
      <c r="B2089" s="103"/>
      <c r="C2089" s="103"/>
      <c r="D2089" s="103"/>
      <c r="E2089" s="103"/>
      <c r="F2089" s="103"/>
      <c r="G2089" s="103"/>
      <c r="H2089" s="103"/>
      <c r="I2089" s="103"/>
      <c r="J2089" s="103"/>
      <c r="K2089" s="103"/>
      <c r="L2089" s="103"/>
      <c r="M2089" s="103"/>
      <c r="N2089" s="103"/>
      <c r="O2089" s="103"/>
      <c r="P2089" s="103"/>
      <c r="Q2089" s="103"/>
      <c r="R2089" s="103"/>
      <c r="S2089" s="103"/>
      <c r="T2089" s="103"/>
      <c r="U2089" s="103"/>
      <c r="V2089" s="103"/>
      <c r="W2089" s="103"/>
      <c r="X2089" s="103"/>
      <c r="Y2089" s="103"/>
    </row>
    <row r="2090" spans="1:27" ht="21">
      <c r="A2090" s="108" t="s">
        <v>181</v>
      </c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3"/>
      <c r="O2090" s="103"/>
      <c r="P2090" s="103"/>
      <c r="Q2090" s="103"/>
      <c r="R2090" s="103"/>
      <c r="S2090" s="103"/>
      <c r="T2090" s="103"/>
      <c r="U2090" s="103"/>
      <c r="V2090" s="103"/>
      <c r="W2090" s="103"/>
      <c r="X2090" s="103"/>
      <c r="Y2090" s="103"/>
      <c r="AA2090" s="116" t="s">
        <v>250</v>
      </c>
    </row>
    <row r="2091" spans="1:27">
      <c r="A2091" s="108" t="s">
        <v>184</v>
      </c>
      <c r="B2091" s="103"/>
      <c r="C2091" s="103"/>
      <c r="D2091" s="103"/>
      <c r="E2091" s="103"/>
      <c r="F2091" s="103"/>
      <c r="G2091" s="103"/>
      <c r="H2091" s="103"/>
      <c r="I2091" s="103"/>
      <c r="J2091" s="103"/>
      <c r="K2091" s="103"/>
      <c r="L2091" s="103"/>
      <c r="M2091" s="103"/>
      <c r="N2091" s="103"/>
      <c r="O2091" s="103"/>
      <c r="P2091" s="103"/>
      <c r="Q2091" s="103"/>
      <c r="R2091" s="103"/>
      <c r="S2091" s="103"/>
      <c r="T2091" s="103"/>
      <c r="U2091" s="103"/>
      <c r="V2091" s="103"/>
      <c r="W2091" s="103"/>
      <c r="X2091" s="103"/>
      <c r="Y2091" s="103"/>
      <c r="AA2091" s="271">
        <f>COUNTIF($B2099:$Y2099,"-")</f>
        <v>24</v>
      </c>
    </row>
    <row r="2092" spans="1:27">
      <c r="A2092" s="108" t="s">
        <v>208</v>
      </c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3"/>
      <c r="N2092" s="103"/>
      <c r="O2092" s="103"/>
      <c r="P2092" s="103"/>
      <c r="Q2092" s="103"/>
      <c r="R2092" s="103"/>
      <c r="S2092" s="103"/>
      <c r="T2092" s="103"/>
      <c r="U2092" s="103"/>
      <c r="V2092" s="103"/>
      <c r="W2092" s="103"/>
      <c r="X2092" s="103"/>
      <c r="Y2092" s="103"/>
      <c r="AA2092" s="271"/>
    </row>
    <row r="2093" spans="1:27">
      <c r="A2093" s="108" t="s">
        <v>209</v>
      </c>
      <c r="B2093" s="103"/>
      <c r="C2093" s="103"/>
      <c r="D2093" s="103"/>
      <c r="E2093" s="103"/>
      <c r="F2093" s="103"/>
      <c r="G2093" s="103"/>
      <c r="H2093" s="103"/>
      <c r="I2093" s="103"/>
      <c r="J2093" s="103"/>
      <c r="K2093" s="103"/>
      <c r="L2093" s="103"/>
      <c r="M2093" s="103"/>
      <c r="N2093" s="103"/>
      <c r="O2093" s="103"/>
      <c r="P2093" s="103"/>
      <c r="Q2093" s="103"/>
      <c r="R2093" s="103"/>
      <c r="S2093" s="103"/>
      <c r="T2093" s="103"/>
      <c r="U2093" s="103"/>
      <c r="V2093" s="103"/>
      <c r="W2093" s="103"/>
      <c r="X2093" s="103"/>
      <c r="Y2093" s="103"/>
    </row>
    <row r="2094" spans="1:27">
      <c r="A2094" s="108" t="s">
        <v>198</v>
      </c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3"/>
      <c r="N2094" s="103"/>
      <c r="O2094" s="103"/>
      <c r="P2094" s="103"/>
      <c r="Q2094" s="103"/>
      <c r="R2094" s="103"/>
      <c r="S2094" s="103"/>
      <c r="T2094" s="103"/>
      <c r="U2094" s="103"/>
      <c r="V2094" s="103"/>
      <c r="W2094" s="103"/>
      <c r="X2094" s="103"/>
      <c r="Y2094" s="103"/>
    </row>
    <row r="2095" spans="1:27">
      <c r="A2095" s="108" t="s">
        <v>200</v>
      </c>
      <c r="B2095" s="103"/>
      <c r="C2095" s="103"/>
      <c r="D2095" s="103"/>
      <c r="E2095" s="103"/>
      <c r="F2095" s="103"/>
      <c r="G2095" s="103"/>
      <c r="H2095" s="103"/>
      <c r="I2095" s="103"/>
      <c r="J2095" s="103"/>
      <c r="K2095" s="103"/>
      <c r="L2095" s="103"/>
      <c r="M2095" s="103"/>
      <c r="N2095" s="103"/>
      <c r="O2095" s="103"/>
      <c r="P2095" s="103"/>
      <c r="Q2095" s="103"/>
      <c r="R2095" s="103"/>
      <c r="S2095" s="103"/>
      <c r="T2095" s="103"/>
      <c r="U2095" s="103"/>
      <c r="V2095" s="103"/>
      <c r="W2095" s="103"/>
      <c r="X2095" s="103"/>
      <c r="Y2095" s="103"/>
    </row>
    <row r="2096" spans="1:27">
      <c r="A2096" s="108" t="s">
        <v>201</v>
      </c>
      <c r="B2096" s="103"/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3"/>
      <c r="M2096" s="103"/>
      <c r="N2096" s="103"/>
      <c r="O2096" s="103"/>
      <c r="P2096" s="103"/>
      <c r="Q2096" s="103"/>
      <c r="R2096" s="103"/>
      <c r="S2096" s="103"/>
      <c r="T2096" s="103"/>
      <c r="U2096" s="103"/>
      <c r="V2096" s="103"/>
      <c r="W2096" s="103"/>
      <c r="X2096" s="103"/>
      <c r="Y2096" s="103"/>
    </row>
    <row r="2097" spans="1:27">
      <c r="A2097" s="108" t="s">
        <v>202</v>
      </c>
      <c r="B2097" s="103"/>
      <c r="C2097" s="103"/>
      <c r="D2097" s="103"/>
      <c r="E2097" s="103"/>
      <c r="F2097" s="103"/>
      <c r="G2097" s="103"/>
      <c r="H2097" s="103"/>
      <c r="I2097" s="103"/>
      <c r="J2097" s="103"/>
      <c r="K2097" s="103"/>
      <c r="L2097" s="103"/>
      <c r="M2097" s="103"/>
      <c r="N2097" s="103"/>
      <c r="O2097" s="103"/>
      <c r="P2097" s="103"/>
      <c r="Q2097" s="103"/>
      <c r="R2097" s="103"/>
      <c r="S2097" s="103"/>
      <c r="T2097" s="103"/>
      <c r="U2097" s="103"/>
      <c r="V2097" s="103"/>
      <c r="W2097" s="103"/>
      <c r="X2097" s="103"/>
      <c r="Y2097" s="103"/>
    </row>
    <row r="2098" spans="1:27">
      <c r="A2098" s="108" t="s">
        <v>203</v>
      </c>
    </row>
    <row r="2099" spans="1:27">
      <c r="A2099" s="110" t="s">
        <v>204</v>
      </c>
      <c r="B2099" s="109" t="str">
        <f t="shared" ref="B2099:Y2099" si="139">IF(COUNTA(B2087:B2098)=0,"-",COUNTA(B2087:B2098)/12)</f>
        <v>-</v>
      </c>
      <c r="C2099" s="109" t="str">
        <f t="shared" si="139"/>
        <v>-</v>
      </c>
      <c r="D2099" s="109" t="str">
        <f t="shared" si="139"/>
        <v>-</v>
      </c>
      <c r="E2099" s="109" t="str">
        <f t="shared" si="139"/>
        <v>-</v>
      </c>
      <c r="F2099" s="109" t="str">
        <f t="shared" si="139"/>
        <v>-</v>
      </c>
      <c r="G2099" s="109" t="str">
        <f t="shared" si="139"/>
        <v>-</v>
      </c>
      <c r="H2099" s="109" t="str">
        <f t="shared" si="139"/>
        <v>-</v>
      </c>
      <c r="I2099" s="109" t="str">
        <f t="shared" si="139"/>
        <v>-</v>
      </c>
      <c r="J2099" s="109" t="str">
        <f t="shared" si="139"/>
        <v>-</v>
      </c>
      <c r="K2099" s="109" t="str">
        <f t="shared" si="139"/>
        <v>-</v>
      </c>
      <c r="L2099" s="109" t="str">
        <f t="shared" si="139"/>
        <v>-</v>
      </c>
      <c r="M2099" s="109" t="str">
        <f t="shared" si="139"/>
        <v>-</v>
      </c>
      <c r="N2099" s="109" t="str">
        <f t="shared" si="139"/>
        <v>-</v>
      </c>
      <c r="O2099" s="109" t="str">
        <f t="shared" si="139"/>
        <v>-</v>
      </c>
      <c r="P2099" s="109" t="str">
        <f t="shared" si="139"/>
        <v>-</v>
      </c>
      <c r="Q2099" s="109" t="str">
        <f t="shared" si="139"/>
        <v>-</v>
      </c>
      <c r="R2099" s="109" t="str">
        <f t="shared" si="139"/>
        <v>-</v>
      </c>
      <c r="S2099" s="109" t="str">
        <f t="shared" si="139"/>
        <v>-</v>
      </c>
      <c r="T2099" s="109" t="str">
        <f t="shared" si="139"/>
        <v>-</v>
      </c>
      <c r="U2099" s="109" t="str">
        <f t="shared" si="139"/>
        <v>-</v>
      </c>
      <c r="V2099" s="109" t="str">
        <f t="shared" si="139"/>
        <v>-</v>
      </c>
      <c r="W2099" s="109" t="str">
        <f t="shared" si="139"/>
        <v>-</v>
      </c>
      <c r="X2099" s="109" t="str">
        <f t="shared" si="139"/>
        <v>-</v>
      </c>
      <c r="Y2099" s="109" t="str">
        <f t="shared" si="139"/>
        <v>-</v>
      </c>
    </row>
    <row r="2101" spans="1:27">
      <c r="A2101" s="120">
        <f>A2086+1</f>
        <v>44860</v>
      </c>
      <c r="B2101" s="118" t="s">
        <v>513</v>
      </c>
      <c r="C2101" s="118" t="s">
        <v>514</v>
      </c>
      <c r="D2101" s="118" t="s">
        <v>515</v>
      </c>
      <c r="E2101" s="118" t="s">
        <v>516</v>
      </c>
      <c r="F2101" s="118" t="s">
        <v>517</v>
      </c>
      <c r="G2101" s="118" t="s">
        <v>518</v>
      </c>
      <c r="H2101" s="118" t="s">
        <v>519</v>
      </c>
      <c r="I2101" s="118" t="s">
        <v>520</v>
      </c>
      <c r="J2101" s="118" t="s">
        <v>521</v>
      </c>
      <c r="K2101" s="118" t="s">
        <v>522</v>
      </c>
      <c r="L2101" s="118" t="s">
        <v>523</v>
      </c>
      <c r="M2101" s="118" t="s">
        <v>524</v>
      </c>
      <c r="N2101" s="118" t="s">
        <v>525</v>
      </c>
      <c r="O2101" s="118" t="s">
        <v>526</v>
      </c>
      <c r="P2101" s="118" t="s">
        <v>527</v>
      </c>
      <c r="Q2101" s="118" t="s">
        <v>528</v>
      </c>
      <c r="R2101" s="118" t="s">
        <v>529</v>
      </c>
      <c r="S2101" s="118" t="s">
        <v>530</v>
      </c>
      <c r="T2101" s="118" t="s">
        <v>531</v>
      </c>
      <c r="U2101" s="118" t="s">
        <v>532</v>
      </c>
      <c r="V2101" s="118" t="s">
        <v>533</v>
      </c>
      <c r="W2101" s="118" t="s">
        <v>534</v>
      </c>
      <c r="X2101" s="118" t="s">
        <v>535</v>
      </c>
      <c r="Y2101" s="118" t="s">
        <v>536</v>
      </c>
    </row>
    <row r="2102" spans="1:27">
      <c r="A2102" s="108" t="s">
        <v>168</v>
      </c>
      <c r="B2102" s="103"/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3"/>
      <c r="M2102" s="103"/>
      <c r="N2102" s="103"/>
      <c r="O2102" s="103"/>
      <c r="P2102" s="103"/>
      <c r="Q2102" s="103"/>
      <c r="R2102" s="103"/>
      <c r="S2102" s="103"/>
      <c r="T2102" s="103"/>
      <c r="U2102" s="103"/>
      <c r="V2102" s="103"/>
      <c r="W2102" s="103"/>
      <c r="X2102" s="103"/>
      <c r="Y2102" s="103"/>
    </row>
    <row r="2103" spans="1:27">
      <c r="A2103" s="108" t="s">
        <v>174</v>
      </c>
      <c r="B2103" s="103"/>
      <c r="C2103" s="103"/>
      <c r="D2103" s="103"/>
      <c r="E2103" s="103"/>
      <c r="F2103" s="103"/>
      <c r="G2103" s="103"/>
      <c r="H2103" s="103"/>
      <c r="I2103" s="103"/>
      <c r="J2103" s="103"/>
      <c r="K2103" s="103"/>
      <c r="L2103" s="103"/>
      <c r="M2103" s="103"/>
      <c r="N2103" s="103"/>
      <c r="O2103" s="103"/>
      <c r="P2103" s="103"/>
      <c r="Q2103" s="103"/>
      <c r="R2103" s="103"/>
      <c r="S2103" s="103"/>
      <c r="T2103" s="103"/>
      <c r="U2103" s="103"/>
      <c r="V2103" s="103"/>
      <c r="W2103" s="103"/>
      <c r="X2103" s="103"/>
      <c r="Y2103" s="103"/>
    </row>
    <row r="2104" spans="1:27">
      <c r="A2104" s="108" t="s">
        <v>176</v>
      </c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3"/>
      <c r="M2104" s="103"/>
      <c r="N2104" s="103"/>
      <c r="O2104" s="103"/>
      <c r="P2104" s="103"/>
      <c r="Q2104" s="103"/>
      <c r="R2104" s="103"/>
      <c r="S2104" s="103"/>
      <c r="T2104" s="103"/>
      <c r="U2104" s="103"/>
      <c r="V2104" s="103"/>
      <c r="W2104" s="103"/>
      <c r="X2104" s="103"/>
      <c r="Y2104" s="103"/>
    </row>
    <row r="2105" spans="1:27" ht="21">
      <c r="A2105" s="108" t="s">
        <v>181</v>
      </c>
      <c r="B2105" s="103"/>
      <c r="C2105" s="103"/>
      <c r="D2105" s="103"/>
      <c r="E2105" s="103"/>
      <c r="F2105" s="103"/>
      <c r="G2105" s="103"/>
      <c r="H2105" s="103"/>
      <c r="I2105" s="103"/>
      <c r="J2105" s="103"/>
      <c r="K2105" s="103"/>
      <c r="L2105" s="103"/>
      <c r="M2105" s="103"/>
      <c r="N2105" s="103"/>
      <c r="O2105" s="103"/>
      <c r="P2105" s="103"/>
      <c r="Q2105" s="103"/>
      <c r="R2105" s="103"/>
      <c r="S2105" s="103"/>
      <c r="T2105" s="103"/>
      <c r="U2105" s="103"/>
      <c r="V2105" s="103"/>
      <c r="W2105" s="103"/>
      <c r="X2105" s="103"/>
      <c r="Y2105" s="103"/>
      <c r="AA2105" s="116" t="s">
        <v>250</v>
      </c>
    </row>
    <row r="2106" spans="1:27">
      <c r="A2106" s="108" t="s">
        <v>184</v>
      </c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3"/>
      <c r="M2106" s="103"/>
      <c r="N2106" s="103"/>
      <c r="O2106" s="103"/>
      <c r="P2106" s="103"/>
      <c r="Q2106" s="103"/>
      <c r="R2106" s="103"/>
      <c r="S2106" s="103"/>
      <c r="T2106" s="103"/>
      <c r="U2106" s="103"/>
      <c r="V2106" s="103"/>
      <c r="W2106" s="103"/>
      <c r="X2106" s="103"/>
      <c r="Y2106" s="103"/>
      <c r="AA2106" s="271">
        <f>COUNTIF($B2114:$Y2114,"-")</f>
        <v>24</v>
      </c>
    </row>
    <row r="2107" spans="1:27">
      <c r="A2107" s="108" t="s">
        <v>208</v>
      </c>
      <c r="B2107" s="103"/>
      <c r="C2107" s="103"/>
      <c r="D2107" s="103"/>
      <c r="E2107" s="103"/>
      <c r="F2107" s="103"/>
      <c r="G2107" s="103"/>
      <c r="H2107" s="103"/>
      <c r="I2107" s="103"/>
      <c r="J2107" s="103"/>
      <c r="K2107" s="103"/>
      <c r="L2107" s="103"/>
      <c r="M2107" s="103"/>
      <c r="N2107" s="103"/>
      <c r="O2107" s="103"/>
      <c r="P2107" s="103"/>
      <c r="Q2107" s="103"/>
      <c r="R2107" s="103"/>
      <c r="S2107" s="103"/>
      <c r="T2107" s="103"/>
      <c r="U2107" s="103"/>
      <c r="V2107" s="103"/>
      <c r="W2107" s="103"/>
      <c r="X2107" s="103"/>
      <c r="Y2107" s="103"/>
      <c r="AA2107" s="271"/>
    </row>
    <row r="2108" spans="1:27">
      <c r="A2108" s="108" t="s">
        <v>209</v>
      </c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3"/>
      <c r="M2108" s="103"/>
      <c r="N2108" s="103"/>
      <c r="O2108" s="103"/>
      <c r="P2108" s="103"/>
      <c r="Q2108" s="103"/>
      <c r="R2108" s="103"/>
      <c r="S2108" s="103"/>
      <c r="T2108" s="103"/>
      <c r="U2108" s="103"/>
      <c r="V2108" s="103"/>
      <c r="W2108" s="103"/>
      <c r="X2108" s="103"/>
      <c r="Y2108" s="103"/>
    </row>
    <row r="2109" spans="1:27">
      <c r="A2109" s="108" t="s">
        <v>198</v>
      </c>
      <c r="B2109" s="103"/>
      <c r="C2109" s="103"/>
      <c r="D2109" s="103"/>
      <c r="E2109" s="103"/>
      <c r="F2109" s="103"/>
      <c r="G2109" s="103"/>
      <c r="H2109" s="103"/>
      <c r="I2109" s="103"/>
      <c r="J2109" s="103"/>
      <c r="K2109" s="103"/>
      <c r="L2109" s="103"/>
      <c r="M2109" s="103"/>
      <c r="N2109" s="103"/>
      <c r="O2109" s="103"/>
      <c r="P2109" s="103"/>
      <c r="Q2109" s="103"/>
      <c r="R2109" s="103"/>
      <c r="S2109" s="103"/>
      <c r="T2109" s="103"/>
      <c r="U2109" s="103"/>
      <c r="V2109" s="103"/>
      <c r="W2109" s="103"/>
      <c r="X2109" s="103"/>
      <c r="Y2109" s="103"/>
    </row>
    <row r="2110" spans="1:27">
      <c r="A2110" s="108" t="s">
        <v>200</v>
      </c>
      <c r="B2110" s="103"/>
      <c r="C2110" s="103"/>
      <c r="D2110" s="103"/>
      <c r="E2110" s="103"/>
      <c r="F2110" s="103"/>
      <c r="G2110" s="103"/>
      <c r="H2110" s="103"/>
      <c r="I2110" s="103"/>
      <c r="J2110" s="103"/>
      <c r="K2110" s="103"/>
      <c r="L2110" s="103"/>
      <c r="M2110" s="103"/>
      <c r="N2110" s="103"/>
      <c r="O2110" s="103"/>
      <c r="P2110" s="103"/>
      <c r="Q2110" s="103"/>
      <c r="R2110" s="103"/>
      <c r="S2110" s="103"/>
      <c r="T2110" s="103"/>
      <c r="U2110" s="103"/>
      <c r="V2110" s="103"/>
      <c r="W2110" s="103"/>
      <c r="X2110" s="103"/>
      <c r="Y2110" s="103"/>
    </row>
    <row r="2111" spans="1:27">
      <c r="A2111" s="108" t="s">
        <v>201</v>
      </c>
      <c r="B2111" s="103"/>
      <c r="C2111" s="103"/>
      <c r="D2111" s="103"/>
      <c r="E2111" s="103"/>
      <c r="F2111" s="103"/>
      <c r="G2111" s="103"/>
      <c r="H2111" s="103"/>
      <c r="I2111" s="103"/>
      <c r="J2111" s="103"/>
      <c r="K2111" s="103"/>
      <c r="L2111" s="103"/>
      <c r="M2111" s="103"/>
      <c r="N2111" s="103"/>
      <c r="O2111" s="103"/>
      <c r="P2111" s="103"/>
      <c r="Q2111" s="103"/>
      <c r="R2111" s="103"/>
      <c r="S2111" s="103"/>
      <c r="T2111" s="103"/>
      <c r="U2111" s="103"/>
      <c r="V2111" s="103"/>
      <c r="W2111" s="103"/>
      <c r="X2111" s="103"/>
      <c r="Y2111" s="103"/>
    </row>
    <row r="2112" spans="1:27">
      <c r="A2112" s="108" t="s">
        <v>202</v>
      </c>
      <c r="B2112" s="103"/>
      <c r="C2112" s="103"/>
      <c r="D2112" s="103"/>
      <c r="E2112" s="103"/>
      <c r="F2112" s="103"/>
      <c r="G2112" s="103"/>
      <c r="H2112" s="103"/>
      <c r="I2112" s="103"/>
      <c r="J2112" s="103"/>
      <c r="K2112" s="103"/>
      <c r="L2112" s="103"/>
      <c r="M2112" s="103"/>
      <c r="N2112" s="103"/>
      <c r="O2112" s="103"/>
      <c r="P2112" s="103"/>
      <c r="Q2112" s="103"/>
      <c r="R2112" s="103"/>
      <c r="S2112" s="103"/>
      <c r="T2112" s="103"/>
      <c r="U2112" s="103"/>
      <c r="V2112" s="103"/>
      <c r="W2112" s="103"/>
      <c r="X2112" s="103"/>
      <c r="Y2112" s="103"/>
    </row>
    <row r="2113" spans="1:27">
      <c r="A2113" s="108" t="s">
        <v>203</v>
      </c>
    </row>
    <row r="2114" spans="1:27">
      <c r="A2114" s="110" t="s">
        <v>204</v>
      </c>
      <c r="B2114" s="109" t="str">
        <f t="shared" ref="B2114:Y2114" si="140">IF(COUNTA(B2102:B2113)=0,"-",COUNTA(B2102:B2113)/12)</f>
        <v>-</v>
      </c>
      <c r="C2114" s="109" t="str">
        <f t="shared" si="140"/>
        <v>-</v>
      </c>
      <c r="D2114" s="109" t="str">
        <f t="shared" si="140"/>
        <v>-</v>
      </c>
      <c r="E2114" s="109" t="str">
        <f t="shared" si="140"/>
        <v>-</v>
      </c>
      <c r="F2114" s="109" t="str">
        <f t="shared" si="140"/>
        <v>-</v>
      </c>
      <c r="G2114" s="109" t="str">
        <f t="shared" si="140"/>
        <v>-</v>
      </c>
      <c r="H2114" s="109" t="str">
        <f t="shared" si="140"/>
        <v>-</v>
      </c>
      <c r="I2114" s="109" t="str">
        <f t="shared" si="140"/>
        <v>-</v>
      </c>
      <c r="J2114" s="109" t="str">
        <f t="shared" si="140"/>
        <v>-</v>
      </c>
      <c r="K2114" s="109" t="str">
        <f t="shared" si="140"/>
        <v>-</v>
      </c>
      <c r="L2114" s="109" t="str">
        <f t="shared" si="140"/>
        <v>-</v>
      </c>
      <c r="M2114" s="109" t="str">
        <f t="shared" si="140"/>
        <v>-</v>
      </c>
      <c r="N2114" s="109" t="str">
        <f t="shared" si="140"/>
        <v>-</v>
      </c>
      <c r="O2114" s="109" t="str">
        <f t="shared" si="140"/>
        <v>-</v>
      </c>
      <c r="P2114" s="109" t="str">
        <f t="shared" si="140"/>
        <v>-</v>
      </c>
      <c r="Q2114" s="109" t="str">
        <f t="shared" si="140"/>
        <v>-</v>
      </c>
      <c r="R2114" s="109" t="str">
        <f t="shared" si="140"/>
        <v>-</v>
      </c>
      <c r="S2114" s="109" t="str">
        <f t="shared" si="140"/>
        <v>-</v>
      </c>
      <c r="T2114" s="109" t="str">
        <f t="shared" si="140"/>
        <v>-</v>
      </c>
      <c r="U2114" s="109" t="str">
        <f t="shared" si="140"/>
        <v>-</v>
      </c>
      <c r="V2114" s="109" t="str">
        <f t="shared" si="140"/>
        <v>-</v>
      </c>
      <c r="W2114" s="109" t="str">
        <f t="shared" si="140"/>
        <v>-</v>
      </c>
      <c r="X2114" s="109" t="str">
        <f t="shared" si="140"/>
        <v>-</v>
      </c>
      <c r="Y2114" s="109" t="str">
        <f t="shared" si="140"/>
        <v>-</v>
      </c>
    </row>
    <row r="2116" spans="1:27">
      <c r="A2116" s="120">
        <f>A2101+1</f>
        <v>44861</v>
      </c>
      <c r="B2116" s="118" t="s">
        <v>513</v>
      </c>
      <c r="C2116" s="118" t="s">
        <v>514</v>
      </c>
      <c r="D2116" s="118" t="s">
        <v>515</v>
      </c>
      <c r="E2116" s="118" t="s">
        <v>516</v>
      </c>
      <c r="F2116" s="118" t="s">
        <v>517</v>
      </c>
      <c r="G2116" s="118" t="s">
        <v>518</v>
      </c>
      <c r="H2116" s="118" t="s">
        <v>519</v>
      </c>
      <c r="I2116" s="118" t="s">
        <v>520</v>
      </c>
      <c r="J2116" s="118" t="s">
        <v>521</v>
      </c>
      <c r="K2116" s="118" t="s">
        <v>522</v>
      </c>
      <c r="L2116" s="118" t="s">
        <v>523</v>
      </c>
      <c r="M2116" s="118" t="s">
        <v>524</v>
      </c>
      <c r="N2116" s="118" t="s">
        <v>525</v>
      </c>
      <c r="O2116" s="118" t="s">
        <v>526</v>
      </c>
      <c r="P2116" s="118" t="s">
        <v>527</v>
      </c>
      <c r="Q2116" s="118" t="s">
        <v>528</v>
      </c>
      <c r="R2116" s="118" t="s">
        <v>529</v>
      </c>
      <c r="S2116" s="118" t="s">
        <v>530</v>
      </c>
      <c r="T2116" s="118" t="s">
        <v>531</v>
      </c>
      <c r="U2116" s="118" t="s">
        <v>532</v>
      </c>
      <c r="V2116" s="118" t="s">
        <v>533</v>
      </c>
      <c r="W2116" s="118" t="s">
        <v>534</v>
      </c>
      <c r="X2116" s="118" t="s">
        <v>535</v>
      </c>
      <c r="Y2116" s="118" t="s">
        <v>536</v>
      </c>
    </row>
    <row r="2117" spans="1:27">
      <c r="A2117" s="108" t="s">
        <v>168</v>
      </c>
      <c r="B2117" s="103"/>
      <c r="C2117" s="103"/>
      <c r="D2117" s="103"/>
      <c r="E2117" s="103"/>
      <c r="F2117" s="103"/>
      <c r="G2117" s="103"/>
      <c r="H2117" s="103"/>
      <c r="I2117" s="103"/>
      <c r="J2117" s="103"/>
      <c r="K2117" s="103"/>
      <c r="L2117" s="103"/>
      <c r="M2117" s="103"/>
      <c r="N2117" s="103"/>
      <c r="O2117" s="103"/>
      <c r="P2117" s="103"/>
      <c r="Q2117" s="103"/>
      <c r="R2117" s="103"/>
      <c r="S2117" s="103"/>
      <c r="T2117" s="103"/>
      <c r="U2117" s="103"/>
      <c r="V2117" s="103"/>
      <c r="W2117" s="103"/>
      <c r="X2117" s="103"/>
      <c r="Y2117" s="103"/>
    </row>
    <row r="2118" spans="1:27">
      <c r="A2118" s="108" t="s">
        <v>174</v>
      </c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3"/>
      <c r="N2118" s="103"/>
      <c r="O2118" s="103"/>
      <c r="P2118" s="103"/>
      <c r="Q2118" s="103"/>
      <c r="R2118" s="103"/>
      <c r="S2118" s="103"/>
      <c r="T2118" s="103"/>
      <c r="U2118" s="103"/>
      <c r="V2118" s="103"/>
      <c r="W2118" s="103"/>
      <c r="X2118" s="103"/>
      <c r="Y2118" s="103"/>
    </row>
    <row r="2119" spans="1:27">
      <c r="A2119" s="108" t="s">
        <v>176</v>
      </c>
      <c r="B2119" s="103"/>
      <c r="C2119" s="103"/>
      <c r="D2119" s="103"/>
      <c r="E2119" s="103"/>
      <c r="F2119" s="103"/>
      <c r="G2119" s="103"/>
      <c r="H2119" s="103"/>
      <c r="I2119" s="103"/>
      <c r="J2119" s="103"/>
      <c r="K2119" s="103"/>
      <c r="L2119" s="103"/>
      <c r="M2119" s="103"/>
      <c r="N2119" s="103"/>
      <c r="O2119" s="103"/>
      <c r="P2119" s="103"/>
      <c r="Q2119" s="103"/>
      <c r="R2119" s="103"/>
      <c r="S2119" s="103"/>
      <c r="T2119" s="103"/>
      <c r="U2119" s="103"/>
      <c r="V2119" s="103"/>
      <c r="W2119" s="103"/>
      <c r="X2119" s="103"/>
      <c r="Y2119" s="103"/>
    </row>
    <row r="2120" spans="1:27" ht="21">
      <c r="A2120" s="108" t="s">
        <v>181</v>
      </c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3"/>
      <c r="N2120" s="103"/>
      <c r="O2120" s="103"/>
      <c r="P2120" s="103"/>
      <c r="Q2120" s="103"/>
      <c r="R2120" s="103"/>
      <c r="S2120" s="103"/>
      <c r="T2120" s="103"/>
      <c r="U2120" s="103"/>
      <c r="V2120" s="103"/>
      <c r="W2120" s="103"/>
      <c r="X2120" s="103"/>
      <c r="Y2120" s="103"/>
      <c r="AA2120" s="116" t="s">
        <v>250</v>
      </c>
    </row>
    <row r="2121" spans="1:27">
      <c r="A2121" s="108" t="s">
        <v>184</v>
      </c>
      <c r="B2121" s="103"/>
      <c r="C2121" s="103"/>
      <c r="D2121" s="103"/>
      <c r="E2121" s="103"/>
      <c r="F2121" s="103"/>
      <c r="G2121" s="103"/>
      <c r="H2121" s="103"/>
      <c r="I2121" s="103"/>
      <c r="J2121" s="103"/>
      <c r="K2121" s="103"/>
      <c r="L2121" s="103"/>
      <c r="M2121" s="103"/>
      <c r="N2121" s="103"/>
      <c r="O2121" s="103"/>
      <c r="P2121" s="103"/>
      <c r="Q2121" s="103"/>
      <c r="R2121" s="103"/>
      <c r="S2121" s="103"/>
      <c r="T2121" s="103"/>
      <c r="U2121" s="103"/>
      <c r="V2121" s="103"/>
      <c r="W2121" s="103"/>
      <c r="X2121" s="103"/>
      <c r="Y2121" s="103"/>
      <c r="AA2121" s="271">
        <f>COUNTIF($B2129:$Y2129,"-")</f>
        <v>24</v>
      </c>
    </row>
    <row r="2122" spans="1:27">
      <c r="A2122" s="108" t="s">
        <v>208</v>
      </c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3"/>
      <c r="O2122" s="103"/>
      <c r="P2122" s="103"/>
      <c r="Q2122" s="103"/>
      <c r="R2122" s="103"/>
      <c r="S2122" s="103"/>
      <c r="T2122" s="103"/>
      <c r="U2122" s="103"/>
      <c r="V2122" s="103"/>
      <c r="W2122" s="103"/>
      <c r="X2122" s="103"/>
      <c r="Y2122" s="103"/>
      <c r="AA2122" s="271"/>
    </row>
    <row r="2123" spans="1:27">
      <c r="A2123" s="108" t="s">
        <v>209</v>
      </c>
      <c r="B2123" s="103"/>
      <c r="C2123" s="103"/>
      <c r="D2123" s="103"/>
      <c r="E2123" s="103"/>
      <c r="F2123" s="103"/>
      <c r="G2123" s="103"/>
      <c r="H2123" s="103"/>
      <c r="I2123" s="103"/>
      <c r="J2123" s="103"/>
      <c r="K2123" s="103"/>
      <c r="L2123" s="103"/>
      <c r="M2123" s="103"/>
      <c r="N2123" s="103"/>
      <c r="O2123" s="103"/>
      <c r="P2123" s="103"/>
      <c r="Q2123" s="103"/>
      <c r="R2123" s="103"/>
      <c r="S2123" s="103"/>
      <c r="T2123" s="103"/>
      <c r="U2123" s="103"/>
      <c r="V2123" s="103"/>
      <c r="W2123" s="103"/>
      <c r="X2123" s="103"/>
      <c r="Y2123" s="103"/>
    </row>
    <row r="2124" spans="1:27">
      <c r="A2124" s="108" t="s">
        <v>198</v>
      </c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3"/>
      <c r="N2124" s="103"/>
      <c r="O2124" s="103"/>
      <c r="P2124" s="103"/>
      <c r="Q2124" s="103"/>
      <c r="R2124" s="103"/>
      <c r="S2124" s="103"/>
      <c r="T2124" s="103"/>
      <c r="U2124" s="103"/>
      <c r="V2124" s="103"/>
      <c r="W2124" s="103"/>
      <c r="X2124" s="103"/>
      <c r="Y2124" s="103"/>
    </row>
    <row r="2125" spans="1:27">
      <c r="A2125" s="108" t="s">
        <v>200</v>
      </c>
      <c r="B2125" s="103"/>
      <c r="C2125" s="103"/>
      <c r="D2125" s="103"/>
      <c r="E2125" s="103"/>
      <c r="F2125" s="103"/>
      <c r="G2125" s="103"/>
      <c r="H2125" s="103"/>
      <c r="I2125" s="103"/>
      <c r="J2125" s="103"/>
      <c r="K2125" s="103"/>
      <c r="L2125" s="103"/>
      <c r="M2125" s="103"/>
      <c r="N2125" s="103"/>
      <c r="O2125" s="103"/>
      <c r="P2125" s="103"/>
      <c r="Q2125" s="103"/>
      <c r="R2125" s="103"/>
      <c r="S2125" s="103"/>
      <c r="T2125" s="103"/>
      <c r="U2125" s="103"/>
      <c r="V2125" s="103"/>
      <c r="W2125" s="103"/>
      <c r="X2125" s="103"/>
      <c r="Y2125" s="103"/>
    </row>
    <row r="2126" spans="1:27">
      <c r="A2126" s="108" t="s">
        <v>201</v>
      </c>
      <c r="B2126" s="103"/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3"/>
      <c r="M2126" s="103"/>
      <c r="N2126" s="103"/>
      <c r="O2126" s="103"/>
      <c r="P2126" s="103"/>
      <c r="Q2126" s="103"/>
      <c r="R2126" s="103"/>
      <c r="S2126" s="103"/>
      <c r="T2126" s="103"/>
      <c r="U2126" s="103"/>
      <c r="V2126" s="103"/>
      <c r="W2126" s="103"/>
      <c r="X2126" s="103"/>
      <c r="Y2126" s="103"/>
    </row>
    <row r="2127" spans="1:27">
      <c r="A2127" s="108" t="s">
        <v>202</v>
      </c>
      <c r="B2127" s="103"/>
      <c r="C2127" s="103"/>
      <c r="D2127" s="103"/>
      <c r="E2127" s="103"/>
      <c r="F2127" s="103"/>
      <c r="G2127" s="103"/>
      <c r="H2127" s="103"/>
      <c r="I2127" s="103"/>
      <c r="J2127" s="103"/>
      <c r="K2127" s="103"/>
      <c r="L2127" s="103"/>
      <c r="M2127" s="103"/>
      <c r="N2127" s="103"/>
      <c r="O2127" s="103"/>
      <c r="P2127" s="103"/>
      <c r="Q2127" s="103"/>
      <c r="R2127" s="103"/>
      <c r="S2127" s="103"/>
      <c r="T2127" s="103"/>
      <c r="U2127" s="103"/>
      <c r="V2127" s="103"/>
      <c r="W2127" s="103"/>
      <c r="X2127" s="103"/>
      <c r="Y2127" s="103"/>
    </row>
    <row r="2128" spans="1:27">
      <c r="A2128" s="108" t="s">
        <v>203</v>
      </c>
    </row>
    <row r="2129" spans="1:27">
      <c r="A2129" s="110" t="s">
        <v>204</v>
      </c>
      <c r="B2129" s="109" t="str">
        <f t="shared" ref="B2129:Y2129" si="141">IF(COUNTA(B2117:B2128)=0,"-",COUNTA(B2117:B2128)/12)</f>
        <v>-</v>
      </c>
      <c r="C2129" s="109" t="str">
        <f t="shared" si="141"/>
        <v>-</v>
      </c>
      <c r="D2129" s="109" t="str">
        <f t="shared" si="141"/>
        <v>-</v>
      </c>
      <c r="E2129" s="109" t="str">
        <f t="shared" si="141"/>
        <v>-</v>
      </c>
      <c r="F2129" s="109" t="str">
        <f t="shared" si="141"/>
        <v>-</v>
      </c>
      <c r="G2129" s="109" t="str">
        <f t="shared" si="141"/>
        <v>-</v>
      </c>
      <c r="H2129" s="109" t="str">
        <f t="shared" si="141"/>
        <v>-</v>
      </c>
      <c r="I2129" s="109" t="str">
        <f t="shared" si="141"/>
        <v>-</v>
      </c>
      <c r="J2129" s="109" t="str">
        <f t="shared" si="141"/>
        <v>-</v>
      </c>
      <c r="K2129" s="109" t="str">
        <f t="shared" si="141"/>
        <v>-</v>
      </c>
      <c r="L2129" s="109" t="str">
        <f t="shared" si="141"/>
        <v>-</v>
      </c>
      <c r="M2129" s="109" t="str">
        <f t="shared" si="141"/>
        <v>-</v>
      </c>
      <c r="N2129" s="109" t="str">
        <f t="shared" si="141"/>
        <v>-</v>
      </c>
      <c r="O2129" s="109" t="str">
        <f t="shared" si="141"/>
        <v>-</v>
      </c>
      <c r="P2129" s="109" t="str">
        <f t="shared" si="141"/>
        <v>-</v>
      </c>
      <c r="Q2129" s="109" t="str">
        <f t="shared" si="141"/>
        <v>-</v>
      </c>
      <c r="R2129" s="109" t="str">
        <f t="shared" si="141"/>
        <v>-</v>
      </c>
      <c r="S2129" s="109" t="str">
        <f t="shared" si="141"/>
        <v>-</v>
      </c>
      <c r="T2129" s="109" t="str">
        <f t="shared" si="141"/>
        <v>-</v>
      </c>
      <c r="U2129" s="109" t="str">
        <f t="shared" si="141"/>
        <v>-</v>
      </c>
      <c r="V2129" s="109" t="str">
        <f t="shared" si="141"/>
        <v>-</v>
      </c>
      <c r="W2129" s="109" t="str">
        <f t="shared" si="141"/>
        <v>-</v>
      </c>
      <c r="X2129" s="109" t="str">
        <f t="shared" si="141"/>
        <v>-</v>
      </c>
      <c r="Y2129" s="109" t="str">
        <f t="shared" si="141"/>
        <v>-</v>
      </c>
    </row>
    <row r="2131" spans="1:27">
      <c r="A2131" s="120">
        <f>A2116+1</f>
        <v>44862</v>
      </c>
      <c r="B2131" s="118" t="s">
        <v>513</v>
      </c>
      <c r="C2131" s="118" t="s">
        <v>514</v>
      </c>
      <c r="D2131" s="118" t="s">
        <v>515</v>
      </c>
      <c r="E2131" s="118" t="s">
        <v>516</v>
      </c>
      <c r="F2131" s="118" t="s">
        <v>517</v>
      </c>
      <c r="G2131" s="118" t="s">
        <v>518</v>
      </c>
      <c r="H2131" s="118" t="s">
        <v>519</v>
      </c>
      <c r="I2131" s="118" t="s">
        <v>520</v>
      </c>
      <c r="J2131" s="118" t="s">
        <v>521</v>
      </c>
      <c r="K2131" s="118" t="s">
        <v>522</v>
      </c>
      <c r="L2131" s="118" t="s">
        <v>523</v>
      </c>
      <c r="M2131" s="118" t="s">
        <v>524</v>
      </c>
      <c r="N2131" s="118" t="s">
        <v>525</v>
      </c>
      <c r="O2131" s="118" t="s">
        <v>526</v>
      </c>
      <c r="P2131" s="118" t="s">
        <v>527</v>
      </c>
      <c r="Q2131" s="118" t="s">
        <v>528</v>
      </c>
      <c r="R2131" s="118" t="s">
        <v>529</v>
      </c>
      <c r="S2131" s="118" t="s">
        <v>530</v>
      </c>
      <c r="T2131" s="118" t="s">
        <v>531</v>
      </c>
      <c r="U2131" s="118" t="s">
        <v>532</v>
      </c>
      <c r="V2131" s="118" t="s">
        <v>533</v>
      </c>
      <c r="W2131" s="118" t="s">
        <v>534</v>
      </c>
      <c r="X2131" s="118" t="s">
        <v>535</v>
      </c>
      <c r="Y2131" s="118" t="s">
        <v>536</v>
      </c>
    </row>
    <row r="2132" spans="1:27">
      <c r="A2132" s="108" t="s">
        <v>168</v>
      </c>
      <c r="B2132" s="103"/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3"/>
      <c r="M2132" s="103"/>
      <c r="N2132" s="103"/>
      <c r="O2132" s="103"/>
      <c r="P2132" s="103"/>
      <c r="Q2132" s="103"/>
      <c r="R2132" s="103"/>
      <c r="S2132" s="103"/>
      <c r="T2132" s="103"/>
      <c r="U2132" s="103"/>
      <c r="V2132" s="103"/>
      <c r="W2132" s="103"/>
      <c r="X2132" s="103"/>
      <c r="Y2132" s="103"/>
    </row>
    <row r="2133" spans="1:27">
      <c r="A2133" s="108" t="s">
        <v>174</v>
      </c>
      <c r="B2133" s="103"/>
      <c r="C2133" s="103"/>
      <c r="D2133" s="103"/>
      <c r="E2133" s="103"/>
      <c r="F2133" s="103"/>
      <c r="G2133" s="103"/>
      <c r="H2133" s="103"/>
      <c r="I2133" s="103"/>
      <c r="J2133" s="103"/>
      <c r="K2133" s="103"/>
      <c r="L2133" s="103"/>
      <c r="M2133" s="103"/>
      <c r="N2133" s="103"/>
      <c r="O2133" s="103"/>
      <c r="P2133" s="103"/>
      <c r="Q2133" s="103"/>
      <c r="R2133" s="103"/>
      <c r="S2133" s="103"/>
      <c r="T2133" s="103"/>
      <c r="U2133" s="103"/>
      <c r="V2133" s="103"/>
      <c r="W2133" s="103"/>
      <c r="X2133" s="103"/>
      <c r="Y2133" s="103"/>
    </row>
    <row r="2134" spans="1:27">
      <c r="A2134" s="108" t="s">
        <v>176</v>
      </c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3"/>
      <c r="M2134" s="103"/>
      <c r="N2134" s="103"/>
      <c r="O2134" s="103"/>
      <c r="P2134" s="103"/>
      <c r="Q2134" s="103"/>
      <c r="R2134" s="103"/>
      <c r="S2134" s="103"/>
      <c r="T2134" s="103"/>
      <c r="U2134" s="103"/>
      <c r="V2134" s="103"/>
      <c r="W2134" s="103"/>
      <c r="X2134" s="103"/>
      <c r="Y2134" s="103"/>
    </row>
    <row r="2135" spans="1:27" ht="21">
      <c r="A2135" s="108" t="s">
        <v>181</v>
      </c>
      <c r="B2135" s="103"/>
      <c r="C2135" s="103"/>
      <c r="D2135" s="103"/>
      <c r="E2135" s="103"/>
      <c r="F2135" s="103"/>
      <c r="G2135" s="103"/>
      <c r="H2135" s="103"/>
      <c r="I2135" s="103"/>
      <c r="J2135" s="103"/>
      <c r="K2135" s="103"/>
      <c r="L2135" s="103"/>
      <c r="M2135" s="103"/>
      <c r="N2135" s="103"/>
      <c r="O2135" s="103"/>
      <c r="P2135" s="103"/>
      <c r="Q2135" s="103"/>
      <c r="R2135" s="103"/>
      <c r="S2135" s="103"/>
      <c r="T2135" s="103"/>
      <c r="U2135" s="103"/>
      <c r="V2135" s="103"/>
      <c r="W2135" s="103"/>
      <c r="X2135" s="103"/>
      <c r="Y2135" s="103"/>
      <c r="AA2135" s="116" t="s">
        <v>250</v>
      </c>
    </row>
    <row r="2136" spans="1:27">
      <c r="A2136" s="108" t="s">
        <v>184</v>
      </c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3"/>
      <c r="M2136" s="103"/>
      <c r="N2136" s="103"/>
      <c r="O2136" s="103"/>
      <c r="P2136" s="103"/>
      <c r="Q2136" s="103"/>
      <c r="R2136" s="103"/>
      <c r="S2136" s="103"/>
      <c r="T2136" s="103"/>
      <c r="U2136" s="103"/>
      <c r="V2136" s="103"/>
      <c r="W2136" s="103"/>
      <c r="X2136" s="103"/>
      <c r="Y2136" s="103"/>
      <c r="AA2136" s="271">
        <f>COUNTIF($B2144:$Y2144,"-")</f>
        <v>24</v>
      </c>
    </row>
    <row r="2137" spans="1:27">
      <c r="A2137" s="108" t="s">
        <v>208</v>
      </c>
      <c r="B2137" s="103"/>
      <c r="C2137" s="103"/>
      <c r="D2137" s="103"/>
      <c r="E2137" s="103"/>
      <c r="F2137" s="103"/>
      <c r="G2137" s="103"/>
      <c r="H2137" s="103"/>
      <c r="I2137" s="103"/>
      <c r="J2137" s="103"/>
      <c r="K2137" s="103"/>
      <c r="L2137" s="103"/>
      <c r="M2137" s="103"/>
      <c r="N2137" s="103"/>
      <c r="O2137" s="103"/>
      <c r="P2137" s="103"/>
      <c r="Q2137" s="103"/>
      <c r="R2137" s="103"/>
      <c r="S2137" s="103"/>
      <c r="T2137" s="103"/>
      <c r="U2137" s="103"/>
      <c r="V2137" s="103"/>
      <c r="W2137" s="103"/>
      <c r="X2137" s="103"/>
      <c r="Y2137" s="103"/>
      <c r="AA2137" s="271"/>
    </row>
    <row r="2138" spans="1:27">
      <c r="A2138" s="108" t="s">
        <v>209</v>
      </c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3"/>
      <c r="M2138" s="103"/>
      <c r="N2138" s="103"/>
      <c r="O2138" s="103"/>
      <c r="P2138" s="103"/>
      <c r="Q2138" s="103"/>
      <c r="R2138" s="103"/>
      <c r="S2138" s="103"/>
      <c r="T2138" s="103"/>
      <c r="U2138" s="103"/>
      <c r="V2138" s="103"/>
      <c r="W2138" s="103"/>
      <c r="X2138" s="103"/>
      <c r="Y2138" s="103"/>
    </row>
    <row r="2139" spans="1:27">
      <c r="A2139" s="108" t="s">
        <v>198</v>
      </c>
      <c r="B2139" s="103"/>
      <c r="C2139" s="103"/>
      <c r="D2139" s="103"/>
      <c r="E2139" s="103"/>
      <c r="F2139" s="103"/>
      <c r="G2139" s="103"/>
      <c r="H2139" s="103"/>
      <c r="I2139" s="103"/>
      <c r="J2139" s="103"/>
      <c r="K2139" s="103"/>
      <c r="L2139" s="103"/>
      <c r="M2139" s="103"/>
      <c r="N2139" s="103"/>
      <c r="O2139" s="103"/>
      <c r="P2139" s="103"/>
      <c r="Q2139" s="103"/>
      <c r="R2139" s="103"/>
      <c r="S2139" s="103"/>
      <c r="T2139" s="103"/>
      <c r="U2139" s="103"/>
      <c r="V2139" s="103"/>
      <c r="W2139" s="103"/>
      <c r="X2139" s="103"/>
      <c r="Y2139" s="103"/>
    </row>
    <row r="2140" spans="1:27">
      <c r="A2140" s="108" t="s">
        <v>200</v>
      </c>
      <c r="B2140" s="103"/>
      <c r="C2140" s="103"/>
      <c r="D2140" s="103"/>
      <c r="E2140" s="103"/>
      <c r="F2140" s="103"/>
      <c r="G2140" s="103"/>
      <c r="H2140" s="103"/>
      <c r="I2140" s="103"/>
      <c r="J2140" s="103"/>
      <c r="K2140" s="103"/>
      <c r="L2140" s="103"/>
      <c r="M2140" s="103"/>
      <c r="N2140" s="103"/>
      <c r="O2140" s="103"/>
      <c r="P2140" s="103"/>
      <c r="Q2140" s="103"/>
      <c r="R2140" s="103"/>
      <c r="S2140" s="103"/>
      <c r="T2140" s="103"/>
      <c r="U2140" s="103"/>
      <c r="V2140" s="103"/>
      <c r="W2140" s="103"/>
      <c r="X2140" s="103"/>
      <c r="Y2140" s="103"/>
    </row>
    <row r="2141" spans="1:27">
      <c r="A2141" s="108" t="s">
        <v>201</v>
      </c>
      <c r="B2141" s="103"/>
      <c r="C2141" s="103"/>
      <c r="D2141" s="103"/>
      <c r="E2141" s="103"/>
      <c r="F2141" s="103"/>
      <c r="G2141" s="103"/>
      <c r="H2141" s="103"/>
      <c r="I2141" s="103"/>
      <c r="J2141" s="103"/>
      <c r="K2141" s="103"/>
      <c r="L2141" s="103"/>
      <c r="M2141" s="103"/>
      <c r="N2141" s="103"/>
      <c r="O2141" s="103"/>
      <c r="P2141" s="103"/>
      <c r="Q2141" s="103"/>
      <c r="R2141" s="103"/>
      <c r="S2141" s="103"/>
      <c r="T2141" s="103"/>
      <c r="U2141" s="103"/>
      <c r="V2141" s="103"/>
      <c r="W2141" s="103"/>
      <c r="X2141" s="103"/>
      <c r="Y2141" s="103"/>
    </row>
    <row r="2142" spans="1:27">
      <c r="A2142" s="108" t="s">
        <v>202</v>
      </c>
      <c r="B2142" s="103"/>
      <c r="C2142" s="103"/>
      <c r="D2142" s="103"/>
      <c r="E2142" s="103"/>
      <c r="F2142" s="103"/>
      <c r="G2142" s="103"/>
      <c r="H2142" s="103"/>
      <c r="I2142" s="103"/>
      <c r="J2142" s="103"/>
      <c r="K2142" s="103"/>
      <c r="L2142" s="103"/>
      <c r="M2142" s="103"/>
      <c r="N2142" s="103"/>
      <c r="O2142" s="103"/>
      <c r="P2142" s="103"/>
      <c r="Q2142" s="103"/>
      <c r="R2142" s="103"/>
      <c r="S2142" s="103"/>
      <c r="T2142" s="103"/>
      <c r="U2142" s="103"/>
      <c r="V2142" s="103"/>
      <c r="W2142" s="103"/>
      <c r="X2142" s="103"/>
      <c r="Y2142" s="103"/>
    </row>
    <row r="2143" spans="1:27">
      <c r="A2143" s="108" t="s">
        <v>203</v>
      </c>
    </row>
    <row r="2144" spans="1:27">
      <c r="A2144" s="110" t="s">
        <v>204</v>
      </c>
      <c r="B2144" s="109" t="str">
        <f t="shared" ref="B2144:Y2144" si="142">IF(COUNTA(B2132:B2143)=0,"-",COUNTA(B2132:B2143)/12)</f>
        <v>-</v>
      </c>
      <c r="C2144" s="109" t="str">
        <f t="shared" si="142"/>
        <v>-</v>
      </c>
      <c r="D2144" s="109" t="str">
        <f t="shared" si="142"/>
        <v>-</v>
      </c>
      <c r="E2144" s="109" t="str">
        <f t="shared" si="142"/>
        <v>-</v>
      </c>
      <c r="F2144" s="109" t="str">
        <f t="shared" si="142"/>
        <v>-</v>
      </c>
      <c r="G2144" s="109" t="str">
        <f t="shared" si="142"/>
        <v>-</v>
      </c>
      <c r="H2144" s="109" t="str">
        <f t="shared" si="142"/>
        <v>-</v>
      </c>
      <c r="I2144" s="109" t="str">
        <f t="shared" si="142"/>
        <v>-</v>
      </c>
      <c r="J2144" s="109" t="str">
        <f t="shared" si="142"/>
        <v>-</v>
      </c>
      <c r="K2144" s="109" t="str">
        <f t="shared" si="142"/>
        <v>-</v>
      </c>
      <c r="L2144" s="109" t="str">
        <f t="shared" si="142"/>
        <v>-</v>
      </c>
      <c r="M2144" s="109" t="str">
        <f t="shared" si="142"/>
        <v>-</v>
      </c>
      <c r="N2144" s="109" t="str">
        <f t="shared" si="142"/>
        <v>-</v>
      </c>
      <c r="O2144" s="109" t="str">
        <f t="shared" si="142"/>
        <v>-</v>
      </c>
      <c r="P2144" s="109" t="str">
        <f t="shared" si="142"/>
        <v>-</v>
      </c>
      <c r="Q2144" s="109" t="str">
        <f t="shared" si="142"/>
        <v>-</v>
      </c>
      <c r="R2144" s="109" t="str">
        <f t="shared" si="142"/>
        <v>-</v>
      </c>
      <c r="S2144" s="109" t="str">
        <f t="shared" si="142"/>
        <v>-</v>
      </c>
      <c r="T2144" s="109" t="str">
        <f t="shared" si="142"/>
        <v>-</v>
      </c>
      <c r="U2144" s="109" t="str">
        <f t="shared" si="142"/>
        <v>-</v>
      </c>
      <c r="V2144" s="109" t="str">
        <f t="shared" si="142"/>
        <v>-</v>
      </c>
      <c r="W2144" s="109" t="str">
        <f t="shared" si="142"/>
        <v>-</v>
      </c>
      <c r="X2144" s="109" t="str">
        <f t="shared" si="142"/>
        <v>-</v>
      </c>
      <c r="Y2144" s="109" t="str">
        <f t="shared" si="142"/>
        <v>-</v>
      </c>
    </row>
    <row r="2146" spans="1:27">
      <c r="A2146" s="120">
        <f>A2131+1</f>
        <v>44863</v>
      </c>
      <c r="B2146" s="118" t="s">
        <v>513</v>
      </c>
      <c r="C2146" s="118" t="s">
        <v>514</v>
      </c>
      <c r="D2146" s="118" t="s">
        <v>515</v>
      </c>
      <c r="E2146" s="118" t="s">
        <v>516</v>
      </c>
      <c r="F2146" s="118" t="s">
        <v>517</v>
      </c>
      <c r="G2146" s="118" t="s">
        <v>518</v>
      </c>
      <c r="H2146" s="118" t="s">
        <v>519</v>
      </c>
      <c r="I2146" s="118" t="s">
        <v>520</v>
      </c>
      <c r="J2146" s="118" t="s">
        <v>521</v>
      </c>
      <c r="K2146" s="118" t="s">
        <v>522</v>
      </c>
      <c r="L2146" s="118" t="s">
        <v>523</v>
      </c>
      <c r="M2146" s="118" t="s">
        <v>524</v>
      </c>
      <c r="N2146" s="118" t="s">
        <v>525</v>
      </c>
      <c r="O2146" s="118" t="s">
        <v>526</v>
      </c>
      <c r="P2146" s="118" t="s">
        <v>527</v>
      </c>
      <c r="Q2146" s="118" t="s">
        <v>528</v>
      </c>
      <c r="R2146" s="118" t="s">
        <v>529</v>
      </c>
      <c r="S2146" s="118" t="s">
        <v>530</v>
      </c>
      <c r="T2146" s="118" t="s">
        <v>531</v>
      </c>
      <c r="U2146" s="118" t="s">
        <v>532</v>
      </c>
      <c r="V2146" s="118" t="s">
        <v>533</v>
      </c>
      <c r="W2146" s="118" t="s">
        <v>534</v>
      </c>
      <c r="X2146" s="118" t="s">
        <v>535</v>
      </c>
      <c r="Y2146" s="118" t="s">
        <v>536</v>
      </c>
    </row>
    <row r="2147" spans="1:27">
      <c r="A2147" s="108" t="s">
        <v>168</v>
      </c>
      <c r="B2147" s="103"/>
      <c r="C2147" s="103"/>
      <c r="D2147" s="103"/>
      <c r="E2147" s="103"/>
      <c r="F2147" s="103"/>
      <c r="G2147" s="103"/>
      <c r="H2147" s="103"/>
      <c r="I2147" s="103"/>
      <c r="J2147" s="103"/>
      <c r="K2147" s="103"/>
      <c r="L2147" s="103"/>
      <c r="M2147" s="103"/>
      <c r="N2147" s="103"/>
      <c r="O2147" s="103"/>
      <c r="P2147" s="103"/>
      <c r="Q2147" s="103"/>
      <c r="R2147" s="103"/>
      <c r="S2147" s="103"/>
      <c r="T2147" s="103"/>
      <c r="U2147" s="103"/>
      <c r="V2147" s="103"/>
      <c r="W2147" s="103"/>
      <c r="X2147" s="103"/>
      <c r="Y2147" s="103"/>
    </row>
    <row r="2148" spans="1:27">
      <c r="A2148" s="108" t="s">
        <v>174</v>
      </c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3"/>
      <c r="N2148" s="103"/>
      <c r="O2148" s="103"/>
      <c r="P2148" s="103"/>
      <c r="Q2148" s="103"/>
      <c r="R2148" s="103"/>
      <c r="S2148" s="103"/>
      <c r="T2148" s="103"/>
      <c r="U2148" s="103"/>
      <c r="V2148" s="103"/>
      <c r="W2148" s="103"/>
      <c r="X2148" s="103"/>
      <c r="Y2148" s="103"/>
    </row>
    <row r="2149" spans="1:27">
      <c r="A2149" s="108" t="s">
        <v>176</v>
      </c>
      <c r="B2149" s="103"/>
      <c r="C2149" s="103"/>
      <c r="D2149" s="103"/>
      <c r="E2149" s="103"/>
      <c r="F2149" s="103"/>
      <c r="G2149" s="103"/>
      <c r="H2149" s="103"/>
      <c r="I2149" s="103"/>
      <c r="J2149" s="103"/>
      <c r="K2149" s="103"/>
      <c r="L2149" s="103"/>
      <c r="M2149" s="103"/>
      <c r="N2149" s="103"/>
      <c r="O2149" s="103"/>
      <c r="P2149" s="103"/>
      <c r="Q2149" s="103"/>
      <c r="R2149" s="103"/>
      <c r="S2149" s="103"/>
      <c r="T2149" s="103"/>
      <c r="U2149" s="103"/>
      <c r="V2149" s="103"/>
      <c r="W2149" s="103"/>
      <c r="X2149" s="103"/>
      <c r="Y2149" s="103"/>
    </row>
    <row r="2150" spans="1:27" ht="21">
      <c r="A2150" s="108" t="s">
        <v>181</v>
      </c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3"/>
      <c r="N2150" s="103"/>
      <c r="O2150" s="103"/>
      <c r="P2150" s="103"/>
      <c r="Q2150" s="103"/>
      <c r="R2150" s="103"/>
      <c r="S2150" s="103"/>
      <c r="T2150" s="103"/>
      <c r="U2150" s="103"/>
      <c r="V2150" s="103"/>
      <c r="W2150" s="103"/>
      <c r="X2150" s="103"/>
      <c r="Y2150" s="103"/>
      <c r="AA2150" s="116" t="s">
        <v>250</v>
      </c>
    </row>
    <row r="2151" spans="1:27">
      <c r="A2151" s="108" t="s">
        <v>184</v>
      </c>
      <c r="B2151" s="103"/>
      <c r="C2151" s="103"/>
      <c r="D2151" s="103"/>
      <c r="E2151" s="103"/>
      <c r="F2151" s="103"/>
      <c r="G2151" s="103"/>
      <c r="H2151" s="103"/>
      <c r="I2151" s="103"/>
      <c r="J2151" s="103"/>
      <c r="K2151" s="103"/>
      <c r="L2151" s="103"/>
      <c r="M2151" s="103"/>
      <c r="N2151" s="103"/>
      <c r="O2151" s="103"/>
      <c r="P2151" s="103"/>
      <c r="Q2151" s="103"/>
      <c r="R2151" s="103"/>
      <c r="S2151" s="103"/>
      <c r="T2151" s="103"/>
      <c r="U2151" s="103"/>
      <c r="V2151" s="103"/>
      <c r="W2151" s="103"/>
      <c r="X2151" s="103"/>
      <c r="Y2151" s="103"/>
      <c r="AA2151" s="271">
        <f>COUNTIF($B2159:$Y2159,"-")</f>
        <v>24</v>
      </c>
    </row>
    <row r="2152" spans="1:27">
      <c r="A2152" s="108" t="s">
        <v>208</v>
      </c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3"/>
      <c r="N2152" s="103"/>
      <c r="O2152" s="103"/>
      <c r="P2152" s="103"/>
      <c r="Q2152" s="103"/>
      <c r="R2152" s="103"/>
      <c r="S2152" s="103"/>
      <c r="T2152" s="103"/>
      <c r="U2152" s="103"/>
      <c r="V2152" s="103"/>
      <c r="W2152" s="103"/>
      <c r="X2152" s="103"/>
      <c r="Y2152" s="103"/>
      <c r="AA2152" s="271"/>
    </row>
    <row r="2153" spans="1:27">
      <c r="A2153" s="108" t="s">
        <v>209</v>
      </c>
      <c r="B2153" s="103"/>
      <c r="C2153" s="103"/>
      <c r="D2153" s="103"/>
      <c r="E2153" s="103"/>
      <c r="F2153" s="103"/>
      <c r="G2153" s="103"/>
      <c r="H2153" s="103"/>
      <c r="I2153" s="103"/>
      <c r="J2153" s="103"/>
      <c r="K2153" s="103"/>
      <c r="L2153" s="103"/>
      <c r="M2153" s="103"/>
      <c r="N2153" s="103"/>
      <c r="O2153" s="103"/>
      <c r="P2153" s="103"/>
      <c r="Q2153" s="103"/>
      <c r="R2153" s="103"/>
      <c r="S2153" s="103"/>
      <c r="T2153" s="103"/>
      <c r="U2153" s="103"/>
      <c r="V2153" s="103"/>
      <c r="W2153" s="103"/>
      <c r="X2153" s="103"/>
      <c r="Y2153" s="103"/>
    </row>
    <row r="2154" spans="1:27">
      <c r="A2154" s="108" t="s">
        <v>198</v>
      </c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3"/>
      <c r="N2154" s="103"/>
      <c r="O2154" s="103"/>
      <c r="P2154" s="103"/>
      <c r="Q2154" s="103"/>
      <c r="R2154" s="103"/>
      <c r="S2154" s="103"/>
      <c r="T2154" s="103"/>
      <c r="U2154" s="103"/>
      <c r="V2154" s="103"/>
      <c r="W2154" s="103"/>
      <c r="X2154" s="103"/>
      <c r="Y2154" s="103"/>
    </row>
    <row r="2155" spans="1:27">
      <c r="A2155" s="108" t="s">
        <v>200</v>
      </c>
      <c r="B2155" s="103"/>
      <c r="C2155" s="103"/>
      <c r="D2155" s="103"/>
      <c r="E2155" s="103"/>
      <c r="F2155" s="103"/>
      <c r="G2155" s="103"/>
      <c r="H2155" s="103"/>
      <c r="I2155" s="103"/>
      <c r="J2155" s="103"/>
      <c r="K2155" s="103"/>
      <c r="L2155" s="103"/>
      <c r="M2155" s="103"/>
      <c r="N2155" s="103"/>
      <c r="O2155" s="103"/>
      <c r="P2155" s="103"/>
      <c r="Q2155" s="103"/>
      <c r="R2155" s="103"/>
      <c r="S2155" s="103"/>
      <c r="T2155" s="103"/>
      <c r="U2155" s="103"/>
      <c r="V2155" s="103"/>
      <c r="W2155" s="103"/>
      <c r="X2155" s="103"/>
      <c r="Y2155" s="103"/>
    </row>
    <row r="2156" spans="1:27">
      <c r="A2156" s="108" t="s">
        <v>201</v>
      </c>
      <c r="B2156" s="103"/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3"/>
      <c r="M2156" s="103"/>
      <c r="N2156" s="103"/>
      <c r="O2156" s="103"/>
      <c r="P2156" s="103"/>
      <c r="Q2156" s="103"/>
      <c r="R2156" s="103"/>
      <c r="S2156" s="103"/>
      <c r="T2156" s="103"/>
      <c r="U2156" s="103"/>
      <c r="V2156" s="103"/>
      <c r="W2156" s="103"/>
      <c r="X2156" s="103"/>
      <c r="Y2156" s="103"/>
    </row>
    <row r="2157" spans="1:27">
      <c r="A2157" s="108" t="s">
        <v>202</v>
      </c>
      <c r="B2157" s="103"/>
      <c r="C2157" s="103"/>
      <c r="D2157" s="103"/>
      <c r="E2157" s="103"/>
      <c r="F2157" s="103"/>
      <c r="G2157" s="103"/>
      <c r="H2157" s="103"/>
      <c r="I2157" s="103"/>
      <c r="J2157" s="103"/>
      <c r="K2157" s="103"/>
      <c r="L2157" s="103"/>
      <c r="M2157" s="103"/>
      <c r="N2157" s="103"/>
      <c r="O2157" s="103"/>
      <c r="P2157" s="103"/>
      <c r="Q2157" s="103"/>
      <c r="R2157" s="103"/>
      <c r="S2157" s="103"/>
      <c r="T2157" s="103"/>
      <c r="U2157" s="103"/>
      <c r="V2157" s="103"/>
      <c r="W2157" s="103"/>
      <c r="X2157" s="103"/>
      <c r="Y2157" s="103"/>
    </row>
    <row r="2158" spans="1:27">
      <c r="A2158" s="108" t="s">
        <v>203</v>
      </c>
    </row>
    <row r="2159" spans="1:27">
      <c r="A2159" s="110" t="s">
        <v>204</v>
      </c>
      <c r="B2159" s="109" t="str">
        <f t="shared" ref="B2159:Y2159" si="143">IF(COUNTA(B2147:B2158)=0,"-",COUNTA(B2147:B2158)/12)</f>
        <v>-</v>
      </c>
      <c r="C2159" s="109" t="str">
        <f t="shared" si="143"/>
        <v>-</v>
      </c>
      <c r="D2159" s="109" t="str">
        <f t="shared" si="143"/>
        <v>-</v>
      </c>
      <c r="E2159" s="109" t="str">
        <f t="shared" si="143"/>
        <v>-</v>
      </c>
      <c r="F2159" s="109" t="str">
        <f t="shared" si="143"/>
        <v>-</v>
      </c>
      <c r="G2159" s="109" t="str">
        <f t="shared" si="143"/>
        <v>-</v>
      </c>
      <c r="H2159" s="109" t="str">
        <f t="shared" si="143"/>
        <v>-</v>
      </c>
      <c r="I2159" s="109" t="str">
        <f t="shared" si="143"/>
        <v>-</v>
      </c>
      <c r="J2159" s="109" t="str">
        <f t="shared" si="143"/>
        <v>-</v>
      </c>
      <c r="K2159" s="109" t="str">
        <f t="shared" si="143"/>
        <v>-</v>
      </c>
      <c r="L2159" s="109" t="str">
        <f t="shared" si="143"/>
        <v>-</v>
      </c>
      <c r="M2159" s="109" t="str">
        <f t="shared" si="143"/>
        <v>-</v>
      </c>
      <c r="N2159" s="109" t="str">
        <f t="shared" si="143"/>
        <v>-</v>
      </c>
      <c r="O2159" s="109" t="str">
        <f t="shared" si="143"/>
        <v>-</v>
      </c>
      <c r="P2159" s="109" t="str">
        <f t="shared" si="143"/>
        <v>-</v>
      </c>
      <c r="Q2159" s="109" t="str">
        <f t="shared" si="143"/>
        <v>-</v>
      </c>
      <c r="R2159" s="109" t="str">
        <f t="shared" si="143"/>
        <v>-</v>
      </c>
      <c r="S2159" s="109" t="str">
        <f t="shared" si="143"/>
        <v>-</v>
      </c>
      <c r="T2159" s="109" t="str">
        <f t="shared" si="143"/>
        <v>-</v>
      </c>
      <c r="U2159" s="109" t="str">
        <f t="shared" si="143"/>
        <v>-</v>
      </c>
      <c r="V2159" s="109" t="str">
        <f t="shared" si="143"/>
        <v>-</v>
      </c>
      <c r="W2159" s="109" t="str">
        <f t="shared" si="143"/>
        <v>-</v>
      </c>
      <c r="X2159" s="109" t="str">
        <f t="shared" si="143"/>
        <v>-</v>
      </c>
      <c r="Y2159" s="109" t="str">
        <f t="shared" si="143"/>
        <v>-</v>
      </c>
    </row>
    <row r="2161" spans="1:27">
      <c r="A2161" s="120">
        <f>A2146+1</f>
        <v>44864</v>
      </c>
      <c r="B2161" s="118" t="s">
        <v>513</v>
      </c>
      <c r="C2161" s="118" t="s">
        <v>514</v>
      </c>
      <c r="D2161" s="118" t="s">
        <v>515</v>
      </c>
      <c r="E2161" s="118" t="s">
        <v>516</v>
      </c>
      <c r="F2161" s="118" t="s">
        <v>517</v>
      </c>
      <c r="G2161" s="118" t="s">
        <v>518</v>
      </c>
      <c r="H2161" s="118" t="s">
        <v>519</v>
      </c>
      <c r="I2161" s="118" t="s">
        <v>520</v>
      </c>
      <c r="J2161" s="118" t="s">
        <v>521</v>
      </c>
      <c r="K2161" s="118" t="s">
        <v>522</v>
      </c>
      <c r="L2161" s="118" t="s">
        <v>523</v>
      </c>
      <c r="M2161" s="118" t="s">
        <v>524</v>
      </c>
      <c r="N2161" s="118" t="s">
        <v>525</v>
      </c>
      <c r="O2161" s="118" t="s">
        <v>526</v>
      </c>
      <c r="P2161" s="118" t="s">
        <v>527</v>
      </c>
      <c r="Q2161" s="118" t="s">
        <v>528</v>
      </c>
      <c r="R2161" s="118" t="s">
        <v>529</v>
      </c>
      <c r="S2161" s="118" t="s">
        <v>530</v>
      </c>
      <c r="T2161" s="118" t="s">
        <v>531</v>
      </c>
      <c r="U2161" s="118" t="s">
        <v>532</v>
      </c>
      <c r="V2161" s="118" t="s">
        <v>533</v>
      </c>
      <c r="W2161" s="118" t="s">
        <v>534</v>
      </c>
      <c r="X2161" s="118" t="s">
        <v>535</v>
      </c>
      <c r="Y2161" s="118" t="s">
        <v>536</v>
      </c>
    </row>
    <row r="2162" spans="1:27">
      <c r="A2162" s="108" t="s">
        <v>168</v>
      </c>
      <c r="B2162" s="103"/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3"/>
      <c r="M2162" s="103"/>
      <c r="N2162" s="103"/>
      <c r="O2162" s="103"/>
      <c r="P2162" s="103"/>
      <c r="Q2162" s="103"/>
      <c r="R2162" s="103"/>
      <c r="S2162" s="103"/>
      <c r="T2162" s="103"/>
      <c r="U2162" s="103"/>
      <c r="V2162" s="103"/>
      <c r="W2162" s="103"/>
      <c r="X2162" s="103"/>
      <c r="Y2162" s="103"/>
    </row>
    <row r="2163" spans="1:27">
      <c r="A2163" s="108" t="s">
        <v>174</v>
      </c>
      <c r="B2163" s="103"/>
      <c r="C2163" s="103"/>
      <c r="D2163" s="103"/>
      <c r="E2163" s="103"/>
      <c r="F2163" s="103"/>
      <c r="G2163" s="103"/>
      <c r="H2163" s="103"/>
      <c r="I2163" s="103"/>
      <c r="J2163" s="103"/>
      <c r="K2163" s="103"/>
      <c r="L2163" s="103"/>
      <c r="M2163" s="103"/>
      <c r="N2163" s="103"/>
      <c r="O2163" s="103"/>
      <c r="P2163" s="103"/>
      <c r="Q2163" s="103"/>
      <c r="R2163" s="103"/>
      <c r="S2163" s="103"/>
      <c r="T2163" s="103"/>
      <c r="U2163" s="103"/>
      <c r="V2163" s="103"/>
      <c r="W2163" s="103"/>
      <c r="X2163" s="103"/>
      <c r="Y2163" s="103"/>
    </row>
    <row r="2164" spans="1:27">
      <c r="A2164" s="108" t="s">
        <v>176</v>
      </c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3"/>
      <c r="M2164" s="103"/>
      <c r="N2164" s="103"/>
      <c r="O2164" s="103"/>
      <c r="P2164" s="103"/>
      <c r="Q2164" s="103"/>
      <c r="R2164" s="103"/>
      <c r="S2164" s="103"/>
      <c r="T2164" s="103"/>
      <c r="U2164" s="103"/>
      <c r="V2164" s="103"/>
      <c r="W2164" s="103"/>
      <c r="X2164" s="103"/>
      <c r="Y2164" s="103"/>
    </row>
    <row r="2165" spans="1:27" ht="21">
      <c r="A2165" s="108" t="s">
        <v>181</v>
      </c>
      <c r="B2165" s="103"/>
      <c r="C2165" s="103"/>
      <c r="D2165" s="103"/>
      <c r="E2165" s="103"/>
      <c r="F2165" s="103"/>
      <c r="G2165" s="103"/>
      <c r="H2165" s="103"/>
      <c r="I2165" s="103"/>
      <c r="J2165" s="103"/>
      <c r="K2165" s="103"/>
      <c r="L2165" s="103"/>
      <c r="M2165" s="103"/>
      <c r="N2165" s="103"/>
      <c r="O2165" s="103"/>
      <c r="P2165" s="103"/>
      <c r="Q2165" s="103"/>
      <c r="R2165" s="103"/>
      <c r="S2165" s="103"/>
      <c r="T2165" s="103"/>
      <c r="U2165" s="103"/>
      <c r="V2165" s="103"/>
      <c r="W2165" s="103"/>
      <c r="X2165" s="103"/>
      <c r="Y2165" s="103"/>
      <c r="AA2165" s="116" t="s">
        <v>250</v>
      </c>
    </row>
    <row r="2166" spans="1:27">
      <c r="A2166" s="108" t="s">
        <v>184</v>
      </c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3"/>
      <c r="M2166" s="103"/>
      <c r="N2166" s="103"/>
      <c r="O2166" s="103"/>
      <c r="P2166" s="103"/>
      <c r="Q2166" s="103"/>
      <c r="R2166" s="103"/>
      <c r="S2166" s="103"/>
      <c r="T2166" s="103"/>
      <c r="U2166" s="103"/>
      <c r="V2166" s="103"/>
      <c r="W2166" s="103"/>
      <c r="X2166" s="103"/>
      <c r="Y2166" s="103"/>
      <c r="AA2166" s="271">
        <f>COUNTIF($B2174:$Y2174,"-")</f>
        <v>24</v>
      </c>
    </row>
    <row r="2167" spans="1:27">
      <c r="A2167" s="108" t="s">
        <v>208</v>
      </c>
      <c r="B2167" s="103"/>
      <c r="C2167" s="103"/>
      <c r="D2167" s="103"/>
      <c r="E2167" s="103"/>
      <c r="F2167" s="103"/>
      <c r="G2167" s="103"/>
      <c r="H2167" s="103"/>
      <c r="I2167" s="103"/>
      <c r="J2167" s="103"/>
      <c r="K2167" s="103"/>
      <c r="L2167" s="103"/>
      <c r="M2167" s="103"/>
      <c r="N2167" s="103"/>
      <c r="O2167" s="103"/>
      <c r="P2167" s="103"/>
      <c r="Q2167" s="103"/>
      <c r="R2167" s="103"/>
      <c r="S2167" s="103"/>
      <c r="T2167" s="103"/>
      <c r="U2167" s="103"/>
      <c r="V2167" s="103"/>
      <c r="W2167" s="103"/>
      <c r="X2167" s="103"/>
      <c r="Y2167" s="103"/>
      <c r="AA2167" s="271"/>
    </row>
    <row r="2168" spans="1:27">
      <c r="A2168" s="108" t="s">
        <v>209</v>
      </c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3"/>
      <c r="M2168" s="103"/>
      <c r="N2168" s="103"/>
      <c r="O2168" s="103"/>
      <c r="P2168" s="103"/>
      <c r="Q2168" s="103"/>
      <c r="R2168" s="103"/>
      <c r="S2168" s="103"/>
      <c r="T2168" s="103"/>
      <c r="U2168" s="103"/>
      <c r="V2168" s="103"/>
      <c r="W2168" s="103"/>
      <c r="X2168" s="103"/>
      <c r="Y2168" s="103"/>
    </row>
    <row r="2169" spans="1:27">
      <c r="A2169" s="108" t="s">
        <v>198</v>
      </c>
      <c r="B2169" s="103"/>
      <c r="C2169" s="103"/>
      <c r="D2169" s="103"/>
      <c r="E2169" s="103"/>
      <c r="F2169" s="103"/>
      <c r="G2169" s="103"/>
      <c r="H2169" s="103"/>
      <c r="I2169" s="103"/>
      <c r="J2169" s="103"/>
      <c r="K2169" s="103"/>
      <c r="L2169" s="103"/>
      <c r="M2169" s="103"/>
      <c r="N2169" s="103"/>
      <c r="O2169" s="103"/>
      <c r="P2169" s="103"/>
      <c r="Q2169" s="103"/>
      <c r="R2169" s="103"/>
      <c r="S2169" s="103"/>
      <c r="T2169" s="103"/>
      <c r="U2169" s="103"/>
      <c r="V2169" s="103"/>
      <c r="W2169" s="103"/>
      <c r="X2169" s="103"/>
      <c r="Y2169" s="103"/>
    </row>
    <row r="2170" spans="1:27">
      <c r="A2170" s="108" t="s">
        <v>200</v>
      </c>
      <c r="B2170" s="103"/>
      <c r="C2170" s="103"/>
      <c r="D2170" s="103"/>
      <c r="E2170" s="103"/>
      <c r="F2170" s="103"/>
      <c r="G2170" s="103"/>
      <c r="H2170" s="103"/>
      <c r="I2170" s="103"/>
      <c r="J2170" s="103"/>
      <c r="K2170" s="103"/>
      <c r="L2170" s="103"/>
      <c r="M2170" s="103"/>
      <c r="N2170" s="103"/>
      <c r="O2170" s="103"/>
      <c r="P2170" s="103"/>
      <c r="Q2170" s="103"/>
      <c r="R2170" s="103"/>
      <c r="S2170" s="103"/>
      <c r="T2170" s="103"/>
      <c r="U2170" s="103"/>
      <c r="V2170" s="103"/>
      <c r="W2170" s="103"/>
      <c r="X2170" s="103"/>
      <c r="Y2170" s="103"/>
    </row>
    <row r="2171" spans="1:27">
      <c r="A2171" s="108" t="s">
        <v>201</v>
      </c>
      <c r="B2171" s="103"/>
      <c r="C2171" s="103"/>
      <c r="D2171" s="103"/>
      <c r="E2171" s="103"/>
      <c r="F2171" s="103"/>
      <c r="G2171" s="103"/>
      <c r="H2171" s="103"/>
      <c r="I2171" s="103"/>
      <c r="J2171" s="103"/>
      <c r="K2171" s="103"/>
      <c r="L2171" s="103"/>
      <c r="M2171" s="103"/>
      <c r="N2171" s="103"/>
      <c r="O2171" s="103"/>
      <c r="P2171" s="103"/>
      <c r="Q2171" s="103"/>
      <c r="R2171" s="103"/>
      <c r="S2171" s="103"/>
      <c r="T2171" s="103"/>
      <c r="U2171" s="103"/>
      <c r="V2171" s="103"/>
      <c r="W2171" s="103"/>
      <c r="X2171" s="103"/>
      <c r="Y2171" s="103"/>
    </row>
    <row r="2172" spans="1:27">
      <c r="A2172" s="108" t="s">
        <v>202</v>
      </c>
      <c r="B2172" s="103"/>
      <c r="C2172" s="103"/>
      <c r="D2172" s="103"/>
      <c r="E2172" s="103"/>
      <c r="F2172" s="103"/>
      <c r="G2172" s="103"/>
      <c r="H2172" s="103"/>
      <c r="I2172" s="103"/>
      <c r="J2172" s="103"/>
      <c r="K2172" s="103"/>
      <c r="L2172" s="103"/>
      <c r="M2172" s="103"/>
      <c r="N2172" s="103"/>
      <c r="O2172" s="103"/>
      <c r="P2172" s="103"/>
      <c r="Q2172" s="103"/>
      <c r="R2172" s="103"/>
      <c r="S2172" s="103"/>
      <c r="T2172" s="103"/>
      <c r="U2172" s="103"/>
      <c r="V2172" s="103"/>
      <c r="W2172" s="103"/>
      <c r="X2172" s="103"/>
      <c r="Y2172" s="103"/>
    </row>
    <row r="2173" spans="1:27">
      <c r="A2173" s="108" t="s">
        <v>203</v>
      </c>
    </row>
    <row r="2174" spans="1:27">
      <c r="A2174" s="110" t="s">
        <v>204</v>
      </c>
      <c r="B2174" s="109" t="str">
        <f t="shared" ref="B2174:Y2174" si="144">IF(COUNTA(B2162:B2173)=0,"-",COUNTA(B2162:B2173)/12)</f>
        <v>-</v>
      </c>
      <c r="C2174" s="109" t="str">
        <f t="shared" si="144"/>
        <v>-</v>
      </c>
      <c r="D2174" s="109" t="str">
        <f t="shared" si="144"/>
        <v>-</v>
      </c>
      <c r="E2174" s="109" t="str">
        <f t="shared" si="144"/>
        <v>-</v>
      </c>
      <c r="F2174" s="109" t="str">
        <f t="shared" si="144"/>
        <v>-</v>
      </c>
      <c r="G2174" s="109" t="str">
        <f t="shared" si="144"/>
        <v>-</v>
      </c>
      <c r="H2174" s="109" t="str">
        <f t="shared" si="144"/>
        <v>-</v>
      </c>
      <c r="I2174" s="109" t="str">
        <f t="shared" si="144"/>
        <v>-</v>
      </c>
      <c r="J2174" s="109" t="str">
        <f t="shared" si="144"/>
        <v>-</v>
      </c>
      <c r="K2174" s="109" t="str">
        <f t="shared" si="144"/>
        <v>-</v>
      </c>
      <c r="L2174" s="109" t="str">
        <f t="shared" si="144"/>
        <v>-</v>
      </c>
      <c r="M2174" s="109" t="str">
        <f t="shared" si="144"/>
        <v>-</v>
      </c>
      <c r="N2174" s="109" t="str">
        <f t="shared" si="144"/>
        <v>-</v>
      </c>
      <c r="O2174" s="109" t="str">
        <f t="shared" si="144"/>
        <v>-</v>
      </c>
      <c r="P2174" s="109" t="str">
        <f t="shared" si="144"/>
        <v>-</v>
      </c>
      <c r="Q2174" s="109" t="str">
        <f t="shared" si="144"/>
        <v>-</v>
      </c>
      <c r="R2174" s="109" t="str">
        <f t="shared" si="144"/>
        <v>-</v>
      </c>
      <c r="S2174" s="109" t="str">
        <f t="shared" si="144"/>
        <v>-</v>
      </c>
      <c r="T2174" s="109" t="str">
        <f t="shared" si="144"/>
        <v>-</v>
      </c>
      <c r="U2174" s="109" t="str">
        <f t="shared" si="144"/>
        <v>-</v>
      </c>
      <c r="V2174" s="109" t="str">
        <f t="shared" si="144"/>
        <v>-</v>
      </c>
      <c r="W2174" s="109" t="str">
        <f t="shared" si="144"/>
        <v>-</v>
      </c>
      <c r="X2174" s="109" t="str">
        <f t="shared" si="144"/>
        <v>-</v>
      </c>
      <c r="Y2174" s="109" t="str">
        <f t="shared" si="144"/>
        <v>-</v>
      </c>
    </row>
    <row r="2176" spans="1:27">
      <c r="A2176" s="120">
        <f>A2161+1</f>
        <v>44865</v>
      </c>
      <c r="B2176" s="118" t="s">
        <v>513</v>
      </c>
      <c r="C2176" s="118" t="s">
        <v>514</v>
      </c>
      <c r="D2176" s="118" t="s">
        <v>515</v>
      </c>
      <c r="E2176" s="118" t="s">
        <v>516</v>
      </c>
      <c r="F2176" s="118" t="s">
        <v>517</v>
      </c>
      <c r="G2176" s="118" t="s">
        <v>518</v>
      </c>
      <c r="H2176" s="118" t="s">
        <v>519</v>
      </c>
      <c r="I2176" s="118" t="s">
        <v>520</v>
      </c>
      <c r="J2176" s="118" t="s">
        <v>521</v>
      </c>
      <c r="K2176" s="118" t="s">
        <v>522</v>
      </c>
      <c r="L2176" s="118" t="s">
        <v>523</v>
      </c>
      <c r="M2176" s="118" t="s">
        <v>524</v>
      </c>
      <c r="N2176" s="118" t="s">
        <v>525</v>
      </c>
      <c r="O2176" s="118" t="s">
        <v>526</v>
      </c>
      <c r="P2176" s="118" t="s">
        <v>527</v>
      </c>
      <c r="Q2176" s="118" t="s">
        <v>528</v>
      </c>
      <c r="R2176" s="118" t="s">
        <v>529</v>
      </c>
      <c r="S2176" s="118" t="s">
        <v>530</v>
      </c>
      <c r="T2176" s="118" t="s">
        <v>531</v>
      </c>
      <c r="U2176" s="118" t="s">
        <v>532</v>
      </c>
      <c r="V2176" s="118" t="s">
        <v>533</v>
      </c>
      <c r="W2176" s="118" t="s">
        <v>534</v>
      </c>
      <c r="X2176" s="118" t="s">
        <v>535</v>
      </c>
      <c r="Y2176" s="118" t="s">
        <v>536</v>
      </c>
    </row>
    <row r="2177" spans="1:27">
      <c r="A2177" s="108" t="s">
        <v>168</v>
      </c>
      <c r="B2177" s="103"/>
      <c r="C2177" s="103"/>
      <c r="D2177" s="103"/>
      <c r="E2177" s="103"/>
      <c r="F2177" s="103"/>
      <c r="G2177" s="103"/>
      <c r="H2177" s="103"/>
      <c r="I2177" s="103"/>
      <c r="J2177" s="103"/>
      <c r="K2177" s="103"/>
      <c r="L2177" s="103"/>
      <c r="M2177" s="103"/>
      <c r="N2177" s="103"/>
      <c r="O2177" s="103"/>
      <c r="P2177" s="103"/>
      <c r="Q2177" s="103"/>
      <c r="R2177" s="103"/>
      <c r="S2177" s="103"/>
      <c r="T2177" s="103"/>
      <c r="U2177" s="103"/>
      <c r="V2177" s="103"/>
      <c r="W2177" s="103"/>
      <c r="X2177" s="103"/>
      <c r="Y2177" s="103"/>
    </row>
    <row r="2178" spans="1:27">
      <c r="A2178" s="108" t="s">
        <v>174</v>
      </c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3"/>
      <c r="O2178" s="103"/>
      <c r="P2178" s="103"/>
      <c r="Q2178" s="103"/>
      <c r="R2178" s="103"/>
      <c r="S2178" s="103"/>
      <c r="T2178" s="103"/>
      <c r="U2178" s="103"/>
      <c r="V2178" s="103"/>
      <c r="W2178" s="103"/>
      <c r="X2178" s="103"/>
      <c r="Y2178" s="103"/>
    </row>
    <row r="2179" spans="1:27">
      <c r="A2179" s="108" t="s">
        <v>176</v>
      </c>
      <c r="B2179" s="103"/>
      <c r="C2179" s="103"/>
      <c r="D2179" s="103"/>
      <c r="E2179" s="103"/>
      <c r="F2179" s="103"/>
      <c r="G2179" s="103"/>
      <c r="H2179" s="103"/>
      <c r="I2179" s="103"/>
      <c r="J2179" s="103"/>
      <c r="K2179" s="103"/>
      <c r="L2179" s="103"/>
      <c r="M2179" s="103"/>
      <c r="N2179" s="103"/>
      <c r="O2179" s="103"/>
      <c r="P2179" s="103"/>
      <c r="Q2179" s="103"/>
      <c r="R2179" s="103"/>
      <c r="S2179" s="103"/>
      <c r="T2179" s="103"/>
      <c r="U2179" s="103"/>
      <c r="V2179" s="103"/>
      <c r="W2179" s="103"/>
      <c r="X2179" s="103"/>
      <c r="Y2179" s="103"/>
    </row>
    <row r="2180" spans="1:27" ht="21">
      <c r="A2180" s="108" t="s">
        <v>181</v>
      </c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3"/>
      <c r="N2180" s="103"/>
      <c r="O2180" s="103"/>
      <c r="P2180" s="103"/>
      <c r="Q2180" s="103"/>
      <c r="R2180" s="103"/>
      <c r="S2180" s="103"/>
      <c r="T2180" s="103"/>
      <c r="U2180" s="103"/>
      <c r="V2180" s="103"/>
      <c r="W2180" s="103"/>
      <c r="X2180" s="103"/>
      <c r="Y2180" s="103"/>
      <c r="AA2180" s="116" t="s">
        <v>250</v>
      </c>
    </row>
    <row r="2181" spans="1:27">
      <c r="A2181" s="108" t="s">
        <v>184</v>
      </c>
      <c r="B2181" s="103"/>
      <c r="C2181" s="103"/>
      <c r="D2181" s="103"/>
      <c r="E2181" s="103"/>
      <c r="F2181" s="103"/>
      <c r="G2181" s="103"/>
      <c r="H2181" s="103"/>
      <c r="I2181" s="103"/>
      <c r="J2181" s="103"/>
      <c r="K2181" s="103"/>
      <c r="L2181" s="103"/>
      <c r="M2181" s="103"/>
      <c r="N2181" s="103"/>
      <c r="O2181" s="103"/>
      <c r="P2181" s="103"/>
      <c r="Q2181" s="103"/>
      <c r="R2181" s="103"/>
      <c r="S2181" s="103"/>
      <c r="T2181" s="103"/>
      <c r="U2181" s="103"/>
      <c r="V2181" s="103"/>
      <c r="W2181" s="103"/>
      <c r="X2181" s="103"/>
      <c r="Y2181" s="103"/>
      <c r="AA2181" s="271">
        <f>COUNTIF($B2189:$Y2189,"-")</f>
        <v>24</v>
      </c>
    </row>
    <row r="2182" spans="1:27">
      <c r="A2182" s="108" t="s">
        <v>208</v>
      </c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3"/>
      <c r="N2182" s="103"/>
      <c r="O2182" s="103"/>
      <c r="P2182" s="103"/>
      <c r="Q2182" s="103"/>
      <c r="R2182" s="103"/>
      <c r="S2182" s="103"/>
      <c r="T2182" s="103"/>
      <c r="U2182" s="103"/>
      <c r="V2182" s="103"/>
      <c r="W2182" s="103"/>
      <c r="X2182" s="103"/>
      <c r="Y2182" s="103"/>
      <c r="AA2182" s="271"/>
    </row>
    <row r="2183" spans="1:27">
      <c r="A2183" s="108" t="s">
        <v>209</v>
      </c>
      <c r="B2183" s="103"/>
      <c r="C2183" s="103"/>
      <c r="D2183" s="103"/>
      <c r="E2183" s="103"/>
      <c r="F2183" s="103"/>
      <c r="G2183" s="103"/>
      <c r="H2183" s="103"/>
      <c r="I2183" s="103"/>
      <c r="J2183" s="103"/>
      <c r="K2183" s="103"/>
      <c r="L2183" s="103"/>
      <c r="M2183" s="103"/>
      <c r="N2183" s="103"/>
      <c r="O2183" s="103"/>
      <c r="P2183" s="103"/>
      <c r="Q2183" s="103"/>
      <c r="R2183" s="103"/>
      <c r="S2183" s="103"/>
      <c r="T2183" s="103"/>
      <c r="U2183" s="103"/>
      <c r="V2183" s="103"/>
      <c r="W2183" s="103"/>
      <c r="X2183" s="103"/>
      <c r="Y2183" s="103"/>
    </row>
    <row r="2184" spans="1:27">
      <c r="A2184" s="108" t="s">
        <v>198</v>
      </c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3"/>
      <c r="O2184" s="103"/>
      <c r="P2184" s="103"/>
      <c r="Q2184" s="103"/>
      <c r="R2184" s="103"/>
      <c r="S2184" s="103"/>
      <c r="T2184" s="103"/>
      <c r="U2184" s="103"/>
      <c r="V2184" s="103"/>
      <c r="W2184" s="103"/>
      <c r="X2184" s="103"/>
      <c r="Y2184" s="103"/>
    </row>
    <row r="2185" spans="1:27">
      <c r="A2185" s="108" t="s">
        <v>200</v>
      </c>
      <c r="B2185" s="103"/>
      <c r="C2185" s="103"/>
      <c r="D2185" s="103"/>
      <c r="E2185" s="103"/>
      <c r="F2185" s="103"/>
      <c r="G2185" s="103"/>
      <c r="H2185" s="103"/>
      <c r="I2185" s="103"/>
      <c r="J2185" s="103"/>
      <c r="K2185" s="103"/>
      <c r="L2185" s="103"/>
      <c r="M2185" s="103"/>
      <c r="N2185" s="103"/>
      <c r="O2185" s="103"/>
      <c r="P2185" s="103"/>
      <c r="Q2185" s="103"/>
      <c r="R2185" s="103"/>
      <c r="S2185" s="103"/>
      <c r="T2185" s="103"/>
      <c r="U2185" s="103"/>
      <c r="V2185" s="103"/>
      <c r="W2185" s="103"/>
      <c r="X2185" s="103"/>
      <c r="Y2185" s="103"/>
    </row>
    <row r="2186" spans="1:27">
      <c r="A2186" s="108" t="s">
        <v>201</v>
      </c>
      <c r="B2186" s="103"/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3"/>
      <c r="M2186" s="103"/>
      <c r="N2186" s="103"/>
      <c r="O2186" s="103"/>
      <c r="P2186" s="103"/>
      <c r="Q2186" s="103"/>
      <c r="R2186" s="103"/>
      <c r="S2186" s="103"/>
      <c r="T2186" s="103"/>
      <c r="U2186" s="103"/>
      <c r="V2186" s="103"/>
      <c r="W2186" s="103"/>
      <c r="X2186" s="103"/>
      <c r="Y2186" s="103"/>
    </row>
    <row r="2187" spans="1:27">
      <c r="A2187" s="108" t="s">
        <v>202</v>
      </c>
      <c r="B2187" s="103"/>
      <c r="C2187" s="103"/>
      <c r="D2187" s="103"/>
      <c r="E2187" s="103"/>
      <c r="F2187" s="103"/>
      <c r="G2187" s="103"/>
      <c r="H2187" s="103"/>
      <c r="I2187" s="103"/>
      <c r="J2187" s="103"/>
      <c r="K2187" s="103"/>
      <c r="L2187" s="103"/>
      <c r="M2187" s="103"/>
      <c r="N2187" s="103"/>
      <c r="O2187" s="103"/>
      <c r="P2187" s="103"/>
      <c r="Q2187" s="103"/>
      <c r="R2187" s="103"/>
      <c r="S2187" s="103"/>
      <c r="T2187" s="103"/>
      <c r="U2187" s="103"/>
      <c r="V2187" s="103"/>
      <c r="W2187" s="103"/>
      <c r="X2187" s="103"/>
      <c r="Y2187" s="103"/>
    </row>
    <row r="2188" spans="1:27">
      <c r="A2188" s="108" t="s">
        <v>203</v>
      </c>
    </row>
    <row r="2189" spans="1:27">
      <c r="A2189" s="110" t="s">
        <v>204</v>
      </c>
      <c r="B2189" s="109" t="str">
        <f t="shared" ref="B2189:Y2189" si="145">IF(COUNTA(B2177:B2188)=0,"-",COUNTA(B2177:B2188)/12)</f>
        <v>-</v>
      </c>
      <c r="C2189" s="109" t="str">
        <f t="shared" si="145"/>
        <v>-</v>
      </c>
      <c r="D2189" s="109" t="str">
        <f t="shared" si="145"/>
        <v>-</v>
      </c>
      <c r="E2189" s="109" t="str">
        <f t="shared" si="145"/>
        <v>-</v>
      </c>
      <c r="F2189" s="109" t="str">
        <f t="shared" si="145"/>
        <v>-</v>
      </c>
      <c r="G2189" s="109" t="str">
        <f t="shared" si="145"/>
        <v>-</v>
      </c>
      <c r="H2189" s="109" t="str">
        <f t="shared" si="145"/>
        <v>-</v>
      </c>
      <c r="I2189" s="109" t="str">
        <f t="shared" si="145"/>
        <v>-</v>
      </c>
      <c r="J2189" s="109" t="str">
        <f t="shared" si="145"/>
        <v>-</v>
      </c>
      <c r="K2189" s="109" t="str">
        <f t="shared" si="145"/>
        <v>-</v>
      </c>
      <c r="L2189" s="109" t="str">
        <f t="shared" si="145"/>
        <v>-</v>
      </c>
      <c r="M2189" s="109" t="str">
        <f t="shared" si="145"/>
        <v>-</v>
      </c>
      <c r="N2189" s="109" t="str">
        <f t="shared" si="145"/>
        <v>-</v>
      </c>
      <c r="O2189" s="109" t="str">
        <f t="shared" si="145"/>
        <v>-</v>
      </c>
      <c r="P2189" s="109" t="str">
        <f t="shared" si="145"/>
        <v>-</v>
      </c>
      <c r="Q2189" s="109" t="str">
        <f t="shared" si="145"/>
        <v>-</v>
      </c>
      <c r="R2189" s="109" t="str">
        <f t="shared" si="145"/>
        <v>-</v>
      </c>
      <c r="S2189" s="109" t="str">
        <f t="shared" si="145"/>
        <v>-</v>
      </c>
      <c r="T2189" s="109" t="str">
        <f t="shared" si="145"/>
        <v>-</v>
      </c>
      <c r="U2189" s="109" t="str">
        <f t="shared" si="145"/>
        <v>-</v>
      </c>
      <c r="V2189" s="109" t="str">
        <f t="shared" si="145"/>
        <v>-</v>
      </c>
      <c r="W2189" s="109" t="str">
        <f t="shared" si="145"/>
        <v>-</v>
      </c>
      <c r="X2189" s="109" t="str">
        <f t="shared" si="145"/>
        <v>-</v>
      </c>
      <c r="Y2189" s="109" t="str">
        <f t="shared" si="145"/>
        <v>-</v>
      </c>
    </row>
    <row r="2191" spans="1:27">
      <c r="A2191" s="120">
        <f>A2176+1</f>
        <v>44866</v>
      </c>
      <c r="B2191" s="118" t="s">
        <v>513</v>
      </c>
      <c r="C2191" s="118" t="s">
        <v>514</v>
      </c>
      <c r="D2191" s="118" t="s">
        <v>515</v>
      </c>
      <c r="E2191" s="118" t="s">
        <v>516</v>
      </c>
      <c r="F2191" s="118" t="s">
        <v>517</v>
      </c>
      <c r="G2191" s="118" t="s">
        <v>518</v>
      </c>
      <c r="H2191" s="118" t="s">
        <v>519</v>
      </c>
      <c r="I2191" s="118" t="s">
        <v>520</v>
      </c>
      <c r="J2191" s="118" t="s">
        <v>521</v>
      </c>
      <c r="K2191" s="118" t="s">
        <v>522</v>
      </c>
      <c r="L2191" s="118" t="s">
        <v>523</v>
      </c>
      <c r="M2191" s="118" t="s">
        <v>524</v>
      </c>
      <c r="N2191" s="118" t="s">
        <v>525</v>
      </c>
      <c r="O2191" s="118" t="s">
        <v>526</v>
      </c>
      <c r="P2191" s="118" t="s">
        <v>527</v>
      </c>
      <c r="Q2191" s="118" t="s">
        <v>528</v>
      </c>
      <c r="R2191" s="118" t="s">
        <v>529</v>
      </c>
      <c r="S2191" s="118" t="s">
        <v>530</v>
      </c>
      <c r="T2191" s="118" t="s">
        <v>531</v>
      </c>
      <c r="U2191" s="118" t="s">
        <v>532</v>
      </c>
      <c r="V2191" s="118" t="s">
        <v>533</v>
      </c>
      <c r="W2191" s="118" t="s">
        <v>534</v>
      </c>
      <c r="X2191" s="118" t="s">
        <v>535</v>
      </c>
      <c r="Y2191" s="118" t="s">
        <v>536</v>
      </c>
    </row>
    <row r="2192" spans="1:27">
      <c r="A2192" s="108" t="s">
        <v>168</v>
      </c>
      <c r="B2192" s="103"/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3"/>
      <c r="M2192" s="103"/>
      <c r="N2192" s="103"/>
      <c r="O2192" s="103"/>
      <c r="P2192" s="103"/>
      <c r="Q2192" s="103"/>
      <c r="R2192" s="103"/>
      <c r="S2192" s="103"/>
      <c r="T2192" s="103"/>
      <c r="U2192" s="103"/>
      <c r="V2192" s="103"/>
      <c r="W2192" s="103"/>
      <c r="X2192" s="103"/>
      <c r="Y2192" s="103"/>
    </row>
    <row r="2193" spans="1:27">
      <c r="A2193" s="108" t="s">
        <v>174</v>
      </c>
      <c r="B2193" s="103"/>
      <c r="C2193" s="103"/>
      <c r="D2193" s="103"/>
      <c r="E2193" s="103"/>
      <c r="F2193" s="103"/>
      <c r="G2193" s="103"/>
      <c r="H2193" s="103"/>
      <c r="I2193" s="103"/>
      <c r="J2193" s="103"/>
      <c r="K2193" s="103"/>
      <c r="L2193" s="103"/>
      <c r="M2193" s="103"/>
      <c r="N2193" s="103"/>
      <c r="O2193" s="103"/>
      <c r="P2193" s="103"/>
      <c r="Q2193" s="103"/>
      <c r="R2193" s="103"/>
      <c r="S2193" s="103"/>
      <c r="T2193" s="103"/>
      <c r="U2193" s="103"/>
      <c r="V2193" s="103"/>
      <c r="W2193" s="103"/>
      <c r="X2193" s="103"/>
      <c r="Y2193" s="103"/>
    </row>
    <row r="2194" spans="1:27">
      <c r="A2194" s="108" t="s">
        <v>176</v>
      </c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3"/>
      <c r="M2194" s="103"/>
      <c r="N2194" s="103"/>
      <c r="O2194" s="103"/>
      <c r="P2194" s="103"/>
      <c r="Q2194" s="103"/>
      <c r="R2194" s="103"/>
      <c r="S2194" s="103"/>
      <c r="T2194" s="103"/>
      <c r="U2194" s="103"/>
      <c r="V2194" s="103"/>
      <c r="W2194" s="103"/>
      <c r="X2194" s="103"/>
      <c r="Y2194" s="103"/>
    </row>
    <row r="2195" spans="1:27" ht="21">
      <c r="A2195" s="108" t="s">
        <v>181</v>
      </c>
      <c r="B2195" s="103"/>
      <c r="C2195" s="103"/>
      <c r="D2195" s="103"/>
      <c r="E2195" s="103"/>
      <c r="F2195" s="103"/>
      <c r="G2195" s="103"/>
      <c r="H2195" s="103"/>
      <c r="I2195" s="103"/>
      <c r="J2195" s="103"/>
      <c r="K2195" s="103"/>
      <c r="L2195" s="103"/>
      <c r="M2195" s="103"/>
      <c r="N2195" s="103"/>
      <c r="O2195" s="103"/>
      <c r="P2195" s="103"/>
      <c r="Q2195" s="103"/>
      <c r="R2195" s="103"/>
      <c r="S2195" s="103"/>
      <c r="T2195" s="103"/>
      <c r="U2195" s="103"/>
      <c r="V2195" s="103"/>
      <c r="W2195" s="103"/>
      <c r="X2195" s="103"/>
      <c r="Y2195" s="103"/>
      <c r="AA2195" s="116" t="s">
        <v>250</v>
      </c>
    </row>
    <row r="2196" spans="1:27">
      <c r="A2196" s="108" t="s">
        <v>184</v>
      </c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3"/>
      <c r="M2196" s="103"/>
      <c r="N2196" s="103"/>
      <c r="O2196" s="103"/>
      <c r="P2196" s="103"/>
      <c r="Q2196" s="103"/>
      <c r="R2196" s="103"/>
      <c r="S2196" s="103"/>
      <c r="T2196" s="103"/>
      <c r="U2196" s="103"/>
      <c r="V2196" s="103"/>
      <c r="W2196" s="103"/>
      <c r="X2196" s="103"/>
      <c r="Y2196" s="103"/>
      <c r="AA2196" s="271">
        <f>COUNTIF($B2204:$Y2204,"-")</f>
        <v>24</v>
      </c>
    </row>
    <row r="2197" spans="1:27">
      <c r="A2197" s="108" t="s">
        <v>208</v>
      </c>
      <c r="B2197" s="103"/>
      <c r="C2197" s="103"/>
      <c r="D2197" s="103"/>
      <c r="E2197" s="103"/>
      <c r="F2197" s="103"/>
      <c r="G2197" s="103"/>
      <c r="H2197" s="103"/>
      <c r="I2197" s="103"/>
      <c r="J2197" s="103"/>
      <c r="K2197" s="103"/>
      <c r="L2197" s="103"/>
      <c r="M2197" s="103"/>
      <c r="N2197" s="103"/>
      <c r="O2197" s="103"/>
      <c r="P2197" s="103"/>
      <c r="Q2197" s="103"/>
      <c r="R2197" s="103"/>
      <c r="S2197" s="103"/>
      <c r="T2197" s="103"/>
      <c r="U2197" s="103"/>
      <c r="V2197" s="103"/>
      <c r="W2197" s="103"/>
      <c r="X2197" s="103"/>
      <c r="Y2197" s="103"/>
      <c r="AA2197" s="271"/>
    </row>
    <row r="2198" spans="1:27">
      <c r="A2198" s="108" t="s">
        <v>209</v>
      </c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3"/>
      <c r="M2198" s="103"/>
      <c r="N2198" s="103"/>
      <c r="O2198" s="103"/>
      <c r="P2198" s="103"/>
      <c r="Q2198" s="103"/>
      <c r="R2198" s="103"/>
      <c r="S2198" s="103"/>
      <c r="T2198" s="103"/>
      <c r="U2198" s="103"/>
      <c r="V2198" s="103"/>
      <c r="W2198" s="103"/>
      <c r="X2198" s="103"/>
      <c r="Y2198" s="103"/>
    </row>
    <row r="2199" spans="1:27">
      <c r="A2199" s="108" t="s">
        <v>198</v>
      </c>
      <c r="B2199" s="103"/>
      <c r="C2199" s="103"/>
      <c r="D2199" s="103"/>
      <c r="E2199" s="103"/>
      <c r="F2199" s="103"/>
      <c r="G2199" s="103"/>
      <c r="H2199" s="103"/>
      <c r="I2199" s="103"/>
      <c r="J2199" s="103"/>
      <c r="K2199" s="103"/>
      <c r="L2199" s="103"/>
      <c r="M2199" s="103"/>
      <c r="N2199" s="103"/>
      <c r="O2199" s="103"/>
      <c r="P2199" s="103"/>
      <c r="Q2199" s="103"/>
      <c r="R2199" s="103"/>
      <c r="S2199" s="103"/>
      <c r="T2199" s="103"/>
      <c r="U2199" s="103"/>
      <c r="V2199" s="103"/>
      <c r="W2199" s="103"/>
      <c r="X2199" s="103"/>
      <c r="Y2199" s="103"/>
    </row>
    <row r="2200" spans="1:27">
      <c r="A2200" s="108" t="s">
        <v>200</v>
      </c>
      <c r="B2200" s="103"/>
      <c r="C2200" s="103"/>
      <c r="D2200" s="103"/>
      <c r="E2200" s="103"/>
      <c r="F2200" s="103"/>
      <c r="G2200" s="103"/>
      <c r="H2200" s="103"/>
      <c r="I2200" s="103"/>
      <c r="J2200" s="103"/>
      <c r="K2200" s="103"/>
      <c r="L2200" s="103"/>
      <c r="M2200" s="103"/>
      <c r="N2200" s="103"/>
      <c r="O2200" s="103"/>
      <c r="P2200" s="103"/>
      <c r="Q2200" s="103"/>
      <c r="R2200" s="103"/>
      <c r="S2200" s="103"/>
      <c r="T2200" s="103"/>
      <c r="U2200" s="103"/>
      <c r="V2200" s="103"/>
      <c r="W2200" s="103"/>
      <c r="X2200" s="103"/>
      <c r="Y2200" s="103"/>
    </row>
    <row r="2201" spans="1:27">
      <c r="A2201" s="108" t="s">
        <v>201</v>
      </c>
      <c r="B2201" s="103"/>
      <c r="C2201" s="103"/>
      <c r="D2201" s="103"/>
      <c r="E2201" s="103"/>
      <c r="F2201" s="103"/>
      <c r="G2201" s="103"/>
      <c r="H2201" s="103"/>
      <c r="I2201" s="103"/>
      <c r="J2201" s="103"/>
      <c r="K2201" s="103"/>
      <c r="L2201" s="103"/>
      <c r="M2201" s="103"/>
      <c r="N2201" s="103"/>
      <c r="O2201" s="103"/>
      <c r="P2201" s="103"/>
      <c r="Q2201" s="103"/>
      <c r="R2201" s="103"/>
      <c r="S2201" s="103"/>
      <c r="T2201" s="103"/>
      <c r="U2201" s="103"/>
      <c r="V2201" s="103"/>
      <c r="W2201" s="103"/>
      <c r="X2201" s="103"/>
      <c r="Y2201" s="103"/>
    </row>
    <row r="2202" spans="1:27">
      <c r="A2202" s="108" t="s">
        <v>202</v>
      </c>
      <c r="B2202" s="103"/>
      <c r="C2202" s="103"/>
      <c r="D2202" s="103"/>
      <c r="E2202" s="103"/>
      <c r="F2202" s="103"/>
      <c r="G2202" s="103"/>
      <c r="H2202" s="103"/>
      <c r="I2202" s="103"/>
      <c r="J2202" s="103"/>
      <c r="K2202" s="103"/>
      <c r="L2202" s="103"/>
      <c r="M2202" s="103"/>
      <c r="N2202" s="103"/>
      <c r="O2202" s="103"/>
      <c r="P2202" s="103"/>
      <c r="Q2202" s="103"/>
      <c r="R2202" s="103"/>
      <c r="S2202" s="103"/>
      <c r="T2202" s="103"/>
      <c r="U2202" s="103"/>
      <c r="V2202" s="103"/>
      <c r="W2202" s="103"/>
      <c r="X2202" s="103"/>
      <c r="Y2202" s="103"/>
    </row>
    <row r="2203" spans="1:27">
      <c r="A2203" s="108" t="s">
        <v>203</v>
      </c>
    </row>
    <row r="2204" spans="1:27">
      <c r="A2204" s="110" t="s">
        <v>204</v>
      </c>
      <c r="B2204" s="109" t="str">
        <f t="shared" ref="B2204:Y2204" si="146">IF(COUNTA(B2192:B2203)=0,"-",COUNTA(B2192:B2203)/12)</f>
        <v>-</v>
      </c>
      <c r="C2204" s="109" t="str">
        <f t="shared" si="146"/>
        <v>-</v>
      </c>
      <c r="D2204" s="109" t="str">
        <f t="shared" si="146"/>
        <v>-</v>
      </c>
      <c r="E2204" s="109" t="str">
        <f t="shared" si="146"/>
        <v>-</v>
      </c>
      <c r="F2204" s="109" t="str">
        <f t="shared" si="146"/>
        <v>-</v>
      </c>
      <c r="G2204" s="109" t="str">
        <f t="shared" si="146"/>
        <v>-</v>
      </c>
      <c r="H2204" s="109" t="str">
        <f t="shared" si="146"/>
        <v>-</v>
      </c>
      <c r="I2204" s="109" t="str">
        <f t="shared" si="146"/>
        <v>-</v>
      </c>
      <c r="J2204" s="109" t="str">
        <f t="shared" si="146"/>
        <v>-</v>
      </c>
      <c r="K2204" s="109" t="str">
        <f t="shared" si="146"/>
        <v>-</v>
      </c>
      <c r="L2204" s="109" t="str">
        <f t="shared" si="146"/>
        <v>-</v>
      </c>
      <c r="M2204" s="109" t="str">
        <f t="shared" si="146"/>
        <v>-</v>
      </c>
      <c r="N2204" s="109" t="str">
        <f t="shared" si="146"/>
        <v>-</v>
      </c>
      <c r="O2204" s="109" t="str">
        <f t="shared" si="146"/>
        <v>-</v>
      </c>
      <c r="P2204" s="109" t="str">
        <f t="shared" si="146"/>
        <v>-</v>
      </c>
      <c r="Q2204" s="109" t="str">
        <f t="shared" si="146"/>
        <v>-</v>
      </c>
      <c r="R2204" s="109" t="str">
        <f t="shared" si="146"/>
        <v>-</v>
      </c>
      <c r="S2204" s="109" t="str">
        <f t="shared" si="146"/>
        <v>-</v>
      </c>
      <c r="T2204" s="109" t="str">
        <f t="shared" si="146"/>
        <v>-</v>
      </c>
      <c r="U2204" s="109" t="str">
        <f t="shared" si="146"/>
        <v>-</v>
      </c>
      <c r="V2204" s="109" t="str">
        <f t="shared" si="146"/>
        <v>-</v>
      </c>
      <c r="W2204" s="109" t="str">
        <f t="shared" si="146"/>
        <v>-</v>
      </c>
      <c r="X2204" s="109" t="str">
        <f t="shared" si="146"/>
        <v>-</v>
      </c>
      <c r="Y2204" s="109" t="str">
        <f t="shared" si="146"/>
        <v>-</v>
      </c>
    </row>
    <row r="2206" spans="1:27">
      <c r="A2206" s="120">
        <f>A2191+1</f>
        <v>44867</v>
      </c>
      <c r="B2206" s="118" t="s">
        <v>513</v>
      </c>
      <c r="C2206" s="118" t="s">
        <v>514</v>
      </c>
      <c r="D2206" s="118" t="s">
        <v>515</v>
      </c>
      <c r="E2206" s="118" t="s">
        <v>516</v>
      </c>
      <c r="F2206" s="118" t="s">
        <v>517</v>
      </c>
      <c r="G2206" s="118" t="s">
        <v>518</v>
      </c>
      <c r="H2206" s="118" t="s">
        <v>519</v>
      </c>
      <c r="I2206" s="118" t="s">
        <v>520</v>
      </c>
      <c r="J2206" s="118" t="s">
        <v>521</v>
      </c>
      <c r="K2206" s="118" t="s">
        <v>522</v>
      </c>
      <c r="L2206" s="118" t="s">
        <v>523</v>
      </c>
      <c r="M2206" s="118" t="s">
        <v>524</v>
      </c>
      <c r="N2206" s="118" t="s">
        <v>525</v>
      </c>
      <c r="O2206" s="118" t="s">
        <v>526</v>
      </c>
      <c r="P2206" s="118" t="s">
        <v>527</v>
      </c>
      <c r="Q2206" s="118" t="s">
        <v>528</v>
      </c>
      <c r="R2206" s="118" t="s">
        <v>529</v>
      </c>
      <c r="S2206" s="118" t="s">
        <v>530</v>
      </c>
      <c r="T2206" s="118" t="s">
        <v>531</v>
      </c>
      <c r="U2206" s="118" t="s">
        <v>532</v>
      </c>
      <c r="V2206" s="118" t="s">
        <v>533</v>
      </c>
      <c r="W2206" s="118" t="s">
        <v>534</v>
      </c>
      <c r="X2206" s="118" t="s">
        <v>535</v>
      </c>
      <c r="Y2206" s="118" t="s">
        <v>536</v>
      </c>
    </row>
    <row r="2207" spans="1:27">
      <c r="A2207" s="108" t="s">
        <v>168</v>
      </c>
      <c r="B2207" s="103"/>
      <c r="C2207" s="103"/>
      <c r="D2207" s="103"/>
      <c r="E2207" s="103"/>
      <c r="F2207" s="103"/>
      <c r="G2207" s="103"/>
      <c r="H2207" s="103"/>
      <c r="I2207" s="103"/>
      <c r="J2207" s="103"/>
      <c r="K2207" s="103"/>
      <c r="L2207" s="103"/>
      <c r="M2207" s="103"/>
      <c r="N2207" s="103"/>
      <c r="O2207" s="103"/>
      <c r="P2207" s="103"/>
      <c r="Q2207" s="103"/>
      <c r="R2207" s="103"/>
      <c r="S2207" s="103"/>
      <c r="T2207" s="103"/>
      <c r="U2207" s="103"/>
      <c r="V2207" s="103"/>
      <c r="W2207" s="103"/>
      <c r="X2207" s="103"/>
      <c r="Y2207" s="103"/>
    </row>
    <row r="2208" spans="1:27">
      <c r="A2208" s="108" t="s">
        <v>174</v>
      </c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3"/>
      <c r="O2208" s="103"/>
      <c r="P2208" s="103"/>
      <c r="Q2208" s="103"/>
      <c r="R2208" s="103"/>
      <c r="S2208" s="103"/>
      <c r="T2208" s="103"/>
      <c r="U2208" s="103"/>
      <c r="V2208" s="103"/>
      <c r="W2208" s="103"/>
      <c r="X2208" s="103"/>
      <c r="Y2208" s="103"/>
    </row>
    <row r="2209" spans="1:27">
      <c r="A2209" s="108" t="s">
        <v>176</v>
      </c>
      <c r="B2209" s="103"/>
      <c r="C2209" s="103"/>
      <c r="D2209" s="103"/>
      <c r="E2209" s="103"/>
      <c r="F2209" s="103"/>
      <c r="G2209" s="103"/>
      <c r="H2209" s="103"/>
      <c r="I2209" s="103"/>
      <c r="J2209" s="103"/>
      <c r="K2209" s="103"/>
      <c r="L2209" s="103"/>
      <c r="M2209" s="103"/>
      <c r="N2209" s="103"/>
      <c r="O2209" s="103"/>
      <c r="P2209" s="103"/>
      <c r="Q2209" s="103"/>
      <c r="R2209" s="103"/>
      <c r="S2209" s="103"/>
      <c r="T2209" s="103"/>
      <c r="U2209" s="103"/>
      <c r="V2209" s="103"/>
      <c r="W2209" s="103"/>
      <c r="X2209" s="103"/>
      <c r="Y2209" s="103"/>
    </row>
    <row r="2210" spans="1:27" ht="21">
      <c r="A2210" s="108" t="s">
        <v>181</v>
      </c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3"/>
      <c r="N2210" s="103"/>
      <c r="O2210" s="103"/>
      <c r="P2210" s="103"/>
      <c r="Q2210" s="103"/>
      <c r="R2210" s="103"/>
      <c r="S2210" s="103"/>
      <c r="T2210" s="103"/>
      <c r="U2210" s="103"/>
      <c r="V2210" s="103"/>
      <c r="W2210" s="103"/>
      <c r="X2210" s="103"/>
      <c r="Y2210" s="103"/>
      <c r="AA2210" s="116" t="s">
        <v>250</v>
      </c>
    </row>
    <row r="2211" spans="1:27">
      <c r="A2211" s="108" t="s">
        <v>184</v>
      </c>
      <c r="B2211" s="103"/>
      <c r="C2211" s="103"/>
      <c r="D2211" s="103"/>
      <c r="E2211" s="103"/>
      <c r="F2211" s="103"/>
      <c r="G2211" s="103"/>
      <c r="H2211" s="103"/>
      <c r="I2211" s="103"/>
      <c r="J2211" s="103"/>
      <c r="K2211" s="103"/>
      <c r="L2211" s="103"/>
      <c r="M2211" s="103"/>
      <c r="N2211" s="103"/>
      <c r="O2211" s="103"/>
      <c r="P2211" s="103"/>
      <c r="Q2211" s="103"/>
      <c r="R2211" s="103"/>
      <c r="S2211" s="103"/>
      <c r="T2211" s="103"/>
      <c r="U2211" s="103"/>
      <c r="V2211" s="103"/>
      <c r="W2211" s="103"/>
      <c r="X2211" s="103"/>
      <c r="Y2211" s="103"/>
      <c r="AA2211" s="271">
        <f>COUNTIF($B2219:$Y2219,"-")</f>
        <v>24</v>
      </c>
    </row>
    <row r="2212" spans="1:27">
      <c r="A2212" s="108" t="s">
        <v>208</v>
      </c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3"/>
      <c r="N2212" s="103"/>
      <c r="O2212" s="103"/>
      <c r="P2212" s="103"/>
      <c r="Q2212" s="103"/>
      <c r="R2212" s="103"/>
      <c r="S2212" s="103"/>
      <c r="T2212" s="103"/>
      <c r="U2212" s="103"/>
      <c r="V2212" s="103"/>
      <c r="W2212" s="103"/>
      <c r="X2212" s="103"/>
      <c r="Y2212" s="103"/>
      <c r="AA2212" s="271"/>
    </row>
    <row r="2213" spans="1:27">
      <c r="A2213" s="108" t="s">
        <v>209</v>
      </c>
      <c r="B2213" s="103"/>
      <c r="C2213" s="103"/>
      <c r="D2213" s="103"/>
      <c r="E2213" s="103"/>
      <c r="F2213" s="103"/>
      <c r="G2213" s="103"/>
      <c r="H2213" s="103"/>
      <c r="I2213" s="103"/>
      <c r="J2213" s="103"/>
      <c r="K2213" s="103"/>
      <c r="L2213" s="103"/>
      <c r="M2213" s="103"/>
      <c r="N2213" s="103"/>
      <c r="O2213" s="103"/>
      <c r="P2213" s="103"/>
      <c r="Q2213" s="103"/>
      <c r="R2213" s="103"/>
      <c r="S2213" s="103"/>
      <c r="T2213" s="103"/>
      <c r="U2213" s="103"/>
      <c r="V2213" s="103"/>
      <c r="W2213" s="103"/>
      <c r="X2213" s="103"/>
      <c r="Y2213" s="103"/>
    </row>
    <row r="2214" spans="1:27">
      <c r="A2214" s="108" t="s">
        <v>198</v>
      </c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3"/>
      <c r="O2214" s="103"/>
      <c r="P2214" s="103"/>
      <c r="Q2214" s="103"/>
      <c r="R2214" s="103"/>
      <c r="S2214" s="103"/>
      <c r="T2214" s="103"/>
      <c r="U2214" s="103"/>
      <c r="V2214" s="103"/>
      <c r="W2214" s="103"/>
      <c r="X2214" s="103"/>
      <c r="Y2214" s="103"/>
    </row>
    <row r="2215" spans="1:27">
      <c r="A2215" s="108" t="s">
        <v>200</v>
      </c>
      <c r="B2215" s="103"/>
      <c r="C2215" s="103"/>
      <c r="D2215" s="103"/>
      <c r="E2215" s="103"/>
      <c r="F2215" s="103"/>
      <c r="G2215" s="103"/>
      <c r="H2215" s="103"/>
      <c r="I2215" s="103"/>
      <c r="J2215" s="103"/>
      <c r="K2215" s="103"/>
      <c r="L2215" s="103"/>
      <c r="M2215" s="103"/>
      <c r="N2215" s="103"/>
      <c r="O2215" s="103"/>
      <c r="P2215" s="103"/>
      <c r="Q2215" s="103"/>
      <c r="R2215" s="103"/>
      <c r="S2215" s="103"/>
      <c r="T2215" s="103"/>
      <c r="U2215" s="103"/>
      <c r="V2215" s="103"/>
      <c r="W2215" s="103"/>
      <c r="X2215" s="103"/>
      <c r="Y2215" s="103"/>
    </row>
    <row r="2216" spans="1:27">
      <c r="A2216" s="108" t="s">
        <v>201</v>
      </c>
      <c r="B2216" s="103"/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3"/>
      <c r="M2216" s="103"/>
      <c r="N2216" s="103"/>
      <c r="O2216" s="103"/>
      <c r="P2216" s="103"/>
      <c r="Q2216" s="103"/>
      <c r="R2216" s="103"/>
      <c r="S2216" s="103"/>
      <c r="T2216" s="103"/>
      <c r="U2216" s="103"/>
      <c r="V2216" s="103"/>
      <c r="W2216" s="103"/>
      <c r="X2216" s="103"/>
      <c r="Y2216" s="103"/>
    </row>
    <row r="2217" spans="1:27">
      <c r="A2217" s="108" t="s">
        <v>202</v>
      </c>
      <c r="B2217" s="103"/>
      <c r="C2217" s="103"/>
      <c r="D2217" s="103"/>
      <c r="E2217" s="103"/>
      <c r="F2217" s="103"/>
      <c r="G2217" s="103"/>
      <c r="H2217" s="103"/>
      <c r="I2217" s="103"/>
      <c r="J2217" s="103"/>
      <c r="K2217" s="103"/>
      <c r="L2217" s="103"/>
      <c r="M2217" s="103"/>
      <c r="N2217" s="103"/>
      <c r="O2217" s="103"/>
      <c r="P2217" s="103"/>
      <c r="Q2217" s="103"/>
      <c r="R2217" s="103"/>
      <c r="S2217" s="103"/>
      <c r="T2217" s="103"/>
      <c r="U2217" s="103"/>
      <c r="V2217" s="103"/>
      <c r="W2217" s="103"/>
      <c r="X2217" s="103"/>
      <c r="Y2217" s="103"/>
    </row>
    <row r="2218" spans="1:27">
      <c r="A2218" s="108" t="s">
        <v>203</v>
      </c>
    </row>
    <row r="2219" spans="1:27">
      <c r="A2219" s="110" t="s">
        <v>204</v>
      </c>
      <c r="B2219" s="109" t="str">
        <f t="shared" ref="B2219:Y2219" si="147">IF(COUNTA(B2207:B2218)=0,"-",COUNTA(B2207:B2218)/12)</f>
        <v>-</v>
      </c>
      <c r="C2219" s="109" t="str">
        <f t="shared" si="147"/>
        <v>-</v>
      </c>
      <c r="D2219" s="109" t="str">
        <f t="shared" si="147"/>
        <v>-</v>
      </c>
      <c r="E2219" s="109" t="str">
        <f t="shared" si="147"/>
        <v>-</v>
      </c>
      <c r="F2219" s="109" t="str">
        <f t="shared" si="147"/>
        <v>-</v>
      </c>
      <c r="G2219" s="109" t="str">
        <f t="shared" si="147"/>
        <v>-</v>
      </c>
      <c r="H2219" s="109" t="str">
        <f t="shared" si="147"/>
        <v>-</v>
      </c>
      <c r="I2219" s="109" t="str">
        <f t="shared" si="147"/>
        <v>-</v>
      </c>
      <c r="J2219" s="109" t="str">
        <f t="shared" si="147"/>
        <v>-</v>
      </c>
      <c r="K2219" s="109" t="str">
        <f t="shared" si="147"/>
        <v>-</v>
      </c>
      <c r="L2219" s="109" t="str">
        <f t="shared" si="147"/>
        <v>-</v>
      </c>
      <c r="M2219" s="109" t="str">
        <f t="shared" si="147"/>
        <v>-</v>
      </c>
      <c r="N2219" s="109" t="str">
        <f t="shared" si="147"/>
        <v>-</v>
      </c>
      <c r="O2219" s="109" t="str">
        <f t="shared" si="147"/>
        <v>-</v>
      </c>
      <c r="P2219" s="109" t="str">
        <f t="shared" si="147"/>
        <v>-</v>
      </c>
      <c r="Q2219" s="109" t="str">
        <f t="shared" si="147"/>
        <v>-</v>
      </c>
      <c r="R2219" s="109" t="str">
        <f t="shared" si="147"/>
        <v>-</v>
      </c>
      <c r="S2219" s="109" t="str">
        <f t="shared" si="147"/>
        <v>-</v>
      </c>
      <c r="T2219" s="109" t="str">
        <f t="shared" si="147"/>
        <v>-</v>
      </c>
      <c r="U2219" s="109" t="str">
        <f t="shared" si="147"/>
        <v>-</v>
      </c>
      <c r="V2219" s="109" t="str">
        <f t="shared" si="147"/>
        <v>-</v>
      </c>
      <c r="W2219" s="109" t="str">
        <f t="shared" si="147"/>
        <v>-</v>
      </c>
      <c r="X2219" s="109" t="str">
        <f t="shared" si="147"/>
        <v>-</v>
      </c>
      <c r="Y2219" s="109" t="str">
        <f t="shared" si="147"/>
        <v>-</v>
      </c>
    </row>
    <row r="2221" spans="1:27">
      <c r="A2221" s="120">
        <f>A2206+1</f>
        <v>44868</v>
      </c>
      <c r="B2221" s="118" t="s">
        <v>513</v>
      </c>
      <c r="C2221" s="118" t="s">
        <v>514</v>
      </c>
      <c r="D2221" s="118" t="s">
        <v>515</v>
      </c>
      <c r="E2221" s="118" t="s">
        <v>516</v>
      </c>
      <c r="F2221" s="118" t="s">
        <v>517</v>
      </c>
      <c r="G2221" s="118" t="s">
        <v>518</v>
      </c>
      <c r="H2221" s="118" t="s">
        <v>519</v>
      </c>
      <c r="I2221" s="118" t="s">
        <v>520</v>
      </c>
      <c r="J2221" s="118" t="s">
        <v>521</v>
      </c>
      <c r="K2221" s="118" t="s">
        <v>522</v>
      </c>
      <c r="L2221" s="118" t="s">
        <v>523</v>
      </c>
      <c r="M2221" s="118" t="s">
        <v>524</v>
      </c>
      <c r="N2221" s="118" t="s">
        <v>525</v>
      </c>
      <c r="O2221" s="118" t="s">
        <v>526</v>
      </c>
      <c r="P2221" s="118" t="s">
        <v>527</v>
      </c>
      <c r="Q2221" s="118" t="s">
        <v>528</v>
      </c>
      <c r="R2221" s="118" t="s">
        <v>529</v>
      </c>
      <c r="S2221" s="118" t="s">
        <v>530</v>
      </c>
      <c r="T2221" s="118" t="s">
        <v>531</v>
      </c>
      <c r="U2221" s="118" t="s">
        <v>532</v>
      </c>
      <c r="V2221" s="118" t="s">
        <v>533</v>
      </c>
      <c r="W2221" s="118" t="s">
        <v>534</v>
      </c>
      <c r="X2221" s="118" t="s">
        <v>535</v>
      </c>
      <c r="Y2221" s="118" t="s">
        <v>536</v>
      </c>
    </row>
    <row r="2222" spans="1:27">
      <c r="A2222" s="108" t="s">
        <v>168</v>
      </c>
      <c r="B2222" s="103"/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3"/>
      <c r="M2222" s="103"/>
      <c r="N2222" s="103"/>
      <c r="O2222" s="103"/>
      <c r="P2222" s="103"/>
      <c r="Q2222" s="103"/>
      <c r="R2222" s="103"/>
      <c r="S2222" s="103"/>
      <c r="T2222" s="103"/>
      <c r="U2222" s="103"/>
      <c r="V2222" s="103"/>
      <c r="W2222" s="103"/>
      <c r="X2222" s="103"/>
      <c r="Y2222" s="103"/>
    </row>
    <row r="2223" spans="1:27">
      <c r="A2223" s="108" t="s">
        <v>174</v>
      </c>
      <c r="B2223" s="103"/>
      <c r="C2223" s="103"/>
      <c r="D2223" s="103"/>
      <c r="E2223" s="103"/>
      <c r="F2223" s="103"/>
      <c r="G2223" s="103"/>
      <c r="H2223" s="103"/>
      <c r="I2223" s="103"/>
      <c r="J2223" s="103"/>
      <c r="K2223" s="103"/>
      <c r="L2223" s="103"/>
      <c r="M2223" s="103"/>
      <c r="N2223" s="103"/>
      <c r="O2223" s="103"/>
      <c r="P2223" s="103"/>
      <c r="Q2223" s="103"/>
      <c r="R2223" s="103"/>
      <c r="S2223" s="103"/>
      <c r="T2223" s="103"/>
      <c r="U2223" s="103"/>
      <c r="V2223" s="103"/>
      <c r="W2223" s="103"/>
      <c r="X2223" s="103"/>
      <c r="Y2223" s="103"/>
    </row>
    <row r="2224" spans="1:27">
      <c r="A2224" s="108" t="s">
        <v>176</v>
      </c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3"/>
      <c r="M2224" s="103"/>
      <c r="N2224" s="103"/>
      <c r="O2224" s="103"/>
      <c r="P2224" s="103"/>
      <c r="Q2224" s="103"/>
      <c r="R2224" s="103"/>
      <c r="S2224" s="103"/>
      <c r="T2224" s="103"/>
      <c r="U2224" s="103"/>
      <c r="V2224" s="103"/>
      <c r="W2224" s="103"/>
      <c r="X2224" s="103"/>
      <c r="Y2224" s="103"/>
    </row>
    <row r="2225" spans="1:27" ht="21">
      <c r="A2225" s="108" t="s">
        <v>181</v>
      </c>
      <c r="B2225" s="103"/>
      <c r="C2225" s="103"/>
      <c r="D2225" s="103"/>
      <c r="E2225" s="103"/>
      <c r="F2225" s="103"/>
      <c r="G2225" s="103"/>
      <c r="H2225" s="103"/>
      <c r="I2225" s="103"/>
      <c r="J2225" s="103"/>
      <c r="K2225" s="103"/>
      <c r="L2225" s="103"/>
      <c r="M2225" s="103"/>
      <c r="N2225" s="103"/>
      <c r="O2225" s="103"/>
      <c r="P2225" s="103"/>
      <c r="Q2225" s="103"/>
      <c r="R2225" s="103"/>
      <c r="S2225" s="103"/>
      <c r="T2225" s="103"/>
      <c r="U2225" s="103"/>
      <c r="V2225" s="103"/>
      <c r="W2225" s="103"/>
      <c r="X2225" s="103"/>
      <c r="Y2225" s="103"/>
      <c r="AA2225" s="116" t="s">
        <v>250</v>
      </c>
    </row>
    <row r="2226" spans="1:27">
      <c r="A2226" s="108" t="s">
        <v>184</v>
      </c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3"/>
      <c r="M2226" s="103"/>
      <c r="N2226" s="103"/>
      <c r="O2226" s="103"/>
      <c r="P2226" s="103"/>
      <c r="Q2226" s="103"/>
      <c r="R2226" s="103"/>
      <c r="S2226" s="103"/>
      <c r="T2226" s="103"/>
      <c r="U2226" s="103"/>
      <c r="V2226" s="103"/>
      <c r="W2226" s="103"/>
      <c r="X2226" s="103"/>
      <c r="Y2226" s="103"/>
      <c r="AA2226" s="271">
        <f>COUNTIF($B2234:$Y2234,"-")</f>
        <v>24</v>
      </c>
    </row>
    <row r="2227" spans="1:27">
      <c r="A2227" s="108" t="s">
        <v>208</v>
      </c>
      <c r="B2227" s="103"/>
      <c r="C2227" s="103"/>
      <c r="D2227" s="103"/>
      <c r="E2227" s="103"/>
      <c r="F2227" s="103"/>
      <c r="G2227" s="103"/>
      <c r="H2227" s="103"/>
      <c r="I2227" s="103"/>
      <c r="J2227" s="103"/>
      <c r="K2227" s="103"/>
      <c r="L2227" s="103"/>
      <c r="M2227" s="103"/>
      <c r="N2227" s="103"/>
      <c r="O2227" s="103"/>
      <c r="P2227" s="103"/>
      <c r="Q2227" s="103"/>
      <c r="R2227" s="103"/>
      <c r="S2227" s="103"/>
      <c r="T2227" s="103"/>
      <c r="U2227" s="103"/>
      <c r="V2227" s="103"/>
      <c r="W2227" s="103"/>
      <c r="X2227" s="103"/>
      <c r="Y2227" s="103"/>
      <c r="AA2227" s="271"/>
    </row>
    <row r="2228" spans="1:27">
      <c r="A2228" s="108" t="s">
        <v>209</v>
      </c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3"/>
      <c r="M2228" s="103"/>
      <c r="N2228" s="103"/>
      <c r="O2228" s="103"/>
      <c r="P2228" s="103"/>
      <c r="Q2228" s="103"/>
      <c r="R2228" s="103"/>
      <c r="S2228" s="103"/>
      <c r="T2228" s="103"/>
      <c r="U2228" s="103"/>
      <c r="V2228" s="103"/>
      <c r="W2228" s="103"/>
      <c r="X2228" s="103"/>
      <c r="Y2228" s="103"/>
    </row>
    <row r="2229" spans="1:27">
      <c r="A2229" s="108" t="s">
        <v>198</v>
      </c>
      <c r="B2229" s="103"/>
      <c r="C2229" s="103"/>
      <c r="D2229" s="103"/>
      <c r="E2229" s="103"/>
      <c r="F2229" s="103"/>
      <c r="G2229" s="103"/>
      <c r="H2229" s="103"/>
      <c r="I2229" s="103"/>
      <c r="J2229" s="103"/>
      <c r="K2229" s="103"/>
      <c r="L2229" s="103"/>
      <c r="M2229" s="103"/>
      <c r="N2229" s="103"/>
      <c r="O2229" s="103"/>
      <c r="P2229" s="103"/>
      <c r="Q2229" s="103"/>
      <c r="R2229" s="103"/>
      <c r="S2229" s="103"/>
      <c r="T2229" s="103"/>
      <c r="U2229" s="103"/>
      <c r="V2229" s="103"/>
      <c r="W2229" s="103"/>
      <c r="X2229" s="103"/>
      <c r="Y2229" s="103"/>
    </row>
    <row r="2230" spans="1:27">
      <c r="A2230" s="108" t="s">
        <v>200</v>
      </c>
      <c r="B2230" s="103"/>
      <c r="C2230" s="103"/>
      <c r="D2230" s="103"/>
      <c r="E2230" s="103"/>
      <c r="F2230" s="103"/>
      <c r="G2230" s="103"/>
      <c r="H2230" s="103"/>
      <c r="I2230" s="103"/>
      <c r="J2230" s="103"/>
      <c r="K2230" s="103"/>
      <c r="L2230" s="103"/>
      <c r="M2230" s="103"/>
      <c r="N2230" s="103"/>
      <c r="O2230" s="103"/>
      <c r="P2230" s="103"/>
      <c r="Q2230" s="103"/>
      <c r="R2230" s="103"/>
      <c r="S2230" s="103"/>
      <c r="T2230" s="103"/>
      <c r="U2230" s="103"/>
      <c r="V2230" s="103"/>
      <c r="W2230" s="103"/>
      <c r="X2230" s="103"/>
      <c r="Y2230" s="103"/>
    </row>
    <row r="2231" spans="1:27">
      <c r="A2231" s="108" t="s">
        <v>201</v>
      </c>
      <c r="B2231" s="103"/>
      <c r="C2231" s="103"/>
      <c r="D2231" s="103"/>
      <c r="E2231" s="103"/>
      <c r="F2231" s="103"/>
      <c r="G2231" s="103"/>
      <c r="H2231" s="103"/>
      <c r="I2231" s="103"/>
      <c r="J2231" s="103"/>
      <c r="K2231" s="103"/>
      <c r="L2231" s="103"/>
      <c r="M2231" s="103"/>
      <c r="N2231" s="103"/>
      <c r="O2231" s="103"/>
      <c r="P2231" s="103"/>
      <c r="Q2231" s="103"/>
      <c r="R2231" s="103"/>
      <c r="S2231" s="103"/>
      <c r="T2231" s="103"/>
      <c r="U2231" s="103"/>
      <c r="V2231" s="103"/>
      <c r="W2231" s="103"/>
      <c r="X2231" s="103"/>
      <c r="Y2231" s="103"/>
    </row>
    <row r="2232" spans="1:27">
      <c r="A2232" s="108" t="s">
        <v>202</v>
      </c>
      <c r="B2232" s="103"/>
      <c r="C2232" s="103"/>
      <c r="D2232" s="103"/>
      <c r="E2232" s="103"/>
      <c r="F2232" s="103"/>
      <c r="G2232" s="103"/>
      <c r="H2232" s="103"/>
      <c r="I2232" s="103"/>
      <c r="J2232" s="103"/>
      <c r="K2232" s="103"/>
      <c r="L2232" s="103"/>
      <c r="M2232" s="103"/>
      <c r="N2232" s="103"/>
      <c r="O2232" s="103"/>
      <c r="P2232" s="103"/>
      <c r="Q2232" s="103"/>
      <c r="R2232" s="103"/>
      <c r="S2232" s="103"/>
      <c r="T2232" s="103"/>
      <c r="U2232" s="103"/>
      <c r="V2232" s="103"/>
      <c r="W2232" s="103"/>
      <c r="X2232" s="103"/>
      <c r="Y2232" s="103"/>
    </row>
    <row r="2233" spans="1:27">
      <c r="A2233" s="108" t="s">
        <v>203</v>
      </c>
    </row>
    <row r="2234" spans="1:27">
      <c r="A2234" s="110" t="s">
        <v>204</v>
      </c>
      <c r="B2234" s="109" t="str">
        <f t="shared" ref="B2234:Y2234" si="148">IF(COUNTA(B2222:B2233)=0,"-",COUNTA(B2222:B2233)/12)</f>
        <v>-</v>
      </c>
      <c r="C2234" s="109" t="str">
        <f t="shared" si="148"/>
        <v>-</v>
      </c>
      <c r="D2234" s="109" t="str">
        <f t="shared" si="148"/>
        <v>-</v>
      </c>
      <c r="E2234" s="109" t="str">
        <f t="shared" si="148"/>
        <v>-</v>
      </c>
      <c r="F2234" s="109" t="str">
        <f t="shared" si="148"/>
        <v>-</v>
      </c>
      <c r="G2234" s="109" t="str">
        <f t="shared" si="148"/>
        <v>-</v>
      </c>
      <c r="H2234" s="109" t="str">
        <f t="shared" si="148"/>
        <v>-</v>
      </c>
      <c r="I2234" s="109" t="str">
        <f t="shared" si="148"/>
        <v>-</v>
      </c>
      <c r="J2234" s="109" t="str">
        <f t="shared" si="148"/>
        <v>-</v>
      </c>
      <c r="K2234" s="109" t="str">
        <f t="shared" si="148"/>
        <v>-</v>
      </c>
      <c r="L2234" s="109" t="str">
        <f t="shared" si="148"/>
        <v>-</v>
      </c>
      <c r="M2234" s="109" t="str">
        <f t="shared" si="148"/>
        <v>-</v>
      </c>
      <c r="N2234" s="109" t="str">
        <f t="shared" si="148"/>
        <v>-</v>
      </c>
      <c r="O2234" s="109" t="str">
        <f t="shared" si="148"/>
        <v>-</v>
      </c>
      <c r="P2234" s="109" t="str">
        <f t="shared" si="148"/>
        <v>-</v>
      </c>
      <c r="Q2234" s="109" t="str">
        <f t="shared" si="148"/>
        <v>-</v>
      </c>
      <c r="R2234" s="109" t="str">
        <f t="shared" si="148"/>
        <v>-</v>
      </c>
      <c r="S2234" s="109" t="str">
        <f t="shared" si="148"/>
        <v>-</v>
      </c>
      <c r="T2234" s="109" t="str">
        <f t="shared" si="148"/>
        <v>-</v>
      </c>
      <c r="U2234" s="109" t="str">
        <f t="shared" si="148"/>
        <v>-</v>
      </c>
      <c r="V2234" s="109" t="str">
        <f t="shared" si="148"/>
        <v>-</v>
      </c>
      <c r="W2234" s="109" t="str">
        <f t="shared" si="148"/>
        <v>-</v>
      </c>
      <c r="X2234" s="109" t="str">
        <f t="shared" si="148"/>
        <v>-</v>
      </c>
      <c r="Y2234" s="109" t="str">
        <f t="shared" si="148"/>
        <v>-</v>
      </c>
    </row>
    <row r="2236" spans="1:27">
      <c r="A2236" s="120">
        <f>A2221+1</f>
        <v>44869</v>
      </c>
      <c r="B2236" s="118" t="s">
        <v>513</v>
      </c>
      <c r="C2236" s="118" t="s">
        <v>514</v>
      </c>
      <c r="D2236" s="118" t="s">
        <v>515</v>
      </c>
      <c r="E2236" s="118" t="s">
        <v>516</v>
      </c>
      <c r="F2236" s="118" t="s">
        <v>517</v>
      </c>
      <c r="G2236" s="118" t="s">
        <v>518</v>
      </c>
      <c r="H2236" s="118" t="s">
        <v>519</v>
      </c>
      <c r="I2236" s="118" t="s">
        <v>520</v>
      </c>
      <c r="J2236" s="118" t="s">
        <v>521</v>
      </c>
      <c r="K2236" s="118" t="s">
        <v>522</v>
      </c>
      <c r="L2236" s="118" t="s">
        <v>523</v>
      </c>
      <c r="M2236" s="118" t="s">
        <v>524</v>
      </c>
      <c r="N2236" s="118" t="s">
        <v>525</v>
      </c>
      <c r="O2236" s="118" t="s">
        <v>526</v>
      </c>
      <c r="P2236" s="118" t="s">
        <v>527</v>
      </c>
      <c r="Q2236" s="118" t="s">
        <v>528</v>
      </c>
      <c r="R2236" s="118" t="s">
        <v>529</v>
      </c>
      <c r="S2236" s="118" t="s">
        <v>530</v>
      </c>
      <c r="T2236" s="118" t="s">
        <v>531</v>
      </c>
      <c r="U2236" s="118" t="s">
        <v>532</v>
      </c>
      <c r="V2236" s="118" t="s">
        <v>533</v>
      </c>
      <c r="W2236" s="118" t="s">
        <v>534</v>
      </c>
      <c r="X2236" s="118" t="s">
        <v>535</v>
      </c>
      <c r="Y2236" s="118" t="s">
        <v>536</v>
      </c>
    </row>
    <row r="2237" spans="1:27">
      <c r="A2237" s="108" t="s">
        <v>168</v>
      </c>
      <c r="B2237" s="103"/>
      <c r="C2237" s="103"/>
      <c r="D2237" s="103"/>
      <c r="E2237" s="103"/>
      <c r="F2237" s="103"/>
      <c r="G2237" s="103"/>
      <c r="H2237" s="103"/>
      <c r="I2237" s="103"/>
      <c r="J2237" s="103"/>
      <c r="K2237" s="103"/>
      <c r="L2237" s="103"/>
      <c r="M2237" s="103"/>
      <c r="N2237" s="103"/>
      <c r="O2237" s="103"/>
      <c r="P2237" s="103"/>
      <c r="Q2237" s="103"/>
      <c r="R2237" s="103"/>
      <c r="S2237" s="103"/>
      <c r="T2237" s="103"/>
      <c r="U2237" s="103"/>
      <c r="V2237" s="103"/>
      <c r="W2237" s="103"/>
      <c r="X2237" s="103"/>
      <c r="Y2237" s="103"/>
    </row>
    <row r="2238" spans="1:27">
      <c r="A2238" s="108" t="s">
        <v>174</v>
      </c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3"/>
      <c r="O2238" s="103"/>
      <c r="P2238" s="103"/>
      <c r="Q2238" s="103"/>
      <c r="R2238" s="103"/>
      <c r="S2238" s="103"/>
      <c r="T2238" s="103"/>
      <c r="U2238" s="103"/>
      <c r="V2238" s="103"/>
      <c r="W2238" s="103"/>
      <c r="X2238" s="103"/>
      <c r="Y2238" s="103"/>
    </row>
    <row r="2239" spans="1:27">
      <c r="A2239" s="108" t="s">
        <v>176</v>
      </c>
      <c r="B2239" s="103"/>
      <c r="C2239" s="103"/>
      <c r="D2239" s="103"/>
      <c r="E2239" s="103"/>
      <c r="F2239" s="103"/>
      <c r="G2239" s="103"/>
      <c r="H2239" s="103"/>
      <c r="I2239" s="103"/>
      <c r="J2239" s="103"/>
      <c r="K2239" s="103"/>
      <c r="L2239" s="103"/>
      <c r="M2239" s="103"/>
      <c r="N2239" s="103"/>
      <c r="O2239" s="103"/>
      <c r="P2239" s="103"/>
      <c r="Q2239" s="103"/>
      <c r="R2239" s="103"/>
      <c r="S2239" s="103"/>
      <c r="T2239" s="103"/>
      <c r="U2239" s="103"/>
      <c r="V2239" s="103"/>
      <c r="W2239" s="103"/>
      <c r="X2239" s="103"/>
      <c r="Y2239" s="103"/>
    </row>
    <row r="2240" spans="1:27" ht="21">
      <c r="A2240" s="108" t="s">
        <v>181</v>
      </c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3"/>
      <c r="N2240" s="103"/>
      <c r="O2240" s="103"/>
      <c r="P2240" s="103"/>
      <c r="Q2240" s="103"/>
      <c r="R2240" s="103"/>
      <c r="S2240" s="103"/>
      <c r="T2240" s="103"/>
      <c r="U2240" s="103"/>
      <c r="V2240" s="103"/>
      <c r="W2240" s="103"/>
      <c r="X2240" s="103"/>
      <c r="Y2240" s="103"/>
      <c r="AA2240" s="116" t="s">
        <v>250</v>
      </c>
    </row>
    <row r="2241" spans="1:27">
      <c r="A2241" s="108" t="s">
        <v>184</v>
      </c>
      <c r="B2241" s="103"/>
      <c r="C2241" s="103"/>
      <c r="D2241" s="103"/>
      <c r="E2241" s="103"/>
      <c r="F2241" s="103"/>
      <c r="G2241" s="103"/>
      <c r="H2241" s="103"/>
      <c r="I2241" s="103"/>
      <c r="J2241" s="103"/>
      <c r="K2241" s="103"/>
      <c r="L2241" s="103"/>
      <c r="M2241" s="103"/>
      <c r="N2241" s="103"/>
      <c r="O2241" s="103"/>
      <c r="P2241" s="103"/>
      <c r="Q2241" s="103"/>
      <c r="R2241" s="103"/>
      <c r="S2241" s="103"/>
      <c r="T2241" s="103"/>
      <c r="U2241" s="103"/>
      <c r="V2241" s="103"/>
      <c r="W2241" s="103"/>
      <c r="X2241" s="103"/>
      <c r="Y2241" s="103"/>
      <c r="AA2241" s="271">
        <f>COUNTIF($B2249:$Y2249,"-")</f>
        <v>24</v>
      </c>
    </row>
    <row r="2242" spans="1:27">
      <c r="A2242" s="108" t="s">
        <v>208</v>
      </c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3"/>
      <c r="N2242" s="103"/>
      <c r="O2242" s="103"/>
      <c r="P2242" s="103"/>
      <c r="Q2242" s="103"/>
      <c r="R2242" s="103"/>
      <c r="S2242" s="103"/>
      <c r="T2242" s="103"/>
      <c r="U2242" s="103"/>
      <c r="V2242" s="103"/>
      <c r="W2242" s="103"/>
      <c r="X2242" s="103"/>
      <c r="Y2242" s="103"/>
      <c r="AA2242" s="271"/>
    </row>
    <row r="2243" spans="1:27">
      <c r="A2243" s="108" t="s">
        <v>209</v>
      </c>
      <c r="B2243" s="103"/>
      <c r="C2243" s="103"/>
      <c r="D2243" s="103"/>
      <c r="E2243" s="103"/>
      <c r="F2243" s="103"/>
      <c r="G2243" s="103"/>
      <c r="H2243" s="103"/>
      <c r="I2243" s="103"/>
      <c r="J2243" s="103"/>
      <c r="K2243" s="103"/>
      <c r="L2243" s="103"/>
      <c r="M2243" s="103"/>
      <c r="N2243" s="103"/>
      <c r="O2243" s="103"/>
      <c r="P2243" s="103"/>
      <c r="Q2243" s="103"/>
      <c r="R2243" s="103"/>
      <c r="S2243" s="103"/>
      <c r="T2243" s="103"/>
      <c r="U2243" s="103"/>
      <c r="V2243" s="103"/>
      <c r="W2243" s="103"/>
      <c r="X2243" s="103"/>
      <c r="Y2243" s="103"/>
    </row>
    <row r="2244" spans="1:27">
      <c r="A2244" s="108" t="s">
        <v>198</v>
      </c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3"/>
      <c r="O2244" s="103"/>
      <c r="P2244" s="103"/>
      <c r="Q2244" s="103"/>
      <c r="R2244" s="103"/>
      <c r="S2244" s="103"/>
      <c r="T2244" s="103"/>
      <c r="U2244" s="103"/>
      <c r="V2244" s="103"/>
      <c r="W2244" s="103"/>
      <c r="X2244" s="103"/>
      <c r="Y2244" s="103"/>
    </row>
    <row r="2245" spans="1:27">
      <c r="A2245" s="108" t="s">
        <v>200</v>
      </c>
      <c r="B2245" s="103"/>
      <c r="C2245" s="103"/>
      <c r="D2245" s="103"/>
      <c r="E2245" s="103"/>
      <c r="F2245" s="103"/>
      <c r="G2245" s="103"/>
      <c r="H2245" s="103"/>
      <c r="I2245" s="103"/>
      <c r="J2245" s="103"/>
      <c r="K2245" s="103"/>
      <c r="L2245" s="103"/>
      <c r="M2245" s="103"/>
      <c r="N2245" s="103"/>
      <c r="O2245" s="103"/>
      <c r="P2245" s="103"/>
      <c r="Q2245" s="103"/>
      <c r="R2245" s="103"/>
      <c r="S2245" s="103"/>
      <c r="T2245" s="103"/>
      <c r="U2245" s="103"/>
      <c r="V2245" s="103"/>
      <c r="W2245" s="103"/>
      <c r="X2245" s="103"/>
      <c r="Y2245" s="103"/>
    </row>
    <row r="2246" spans="1:27">
      <c r="A2246" s="108" t="s">
        <v>201</v>
      </c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3"/>
      <c r="N2246" s="103"/>
      <c r="O2246" s="103"/>
      <c r="P2246" s="103"/>
      <c r="Q2246" s="103"/>
      <c r="R2246" s="103"/>
      <c r="S2246" s="103"/>
      <c r="T2246" s="103"/>
      <c r="U2246" s="103"/>
      <c r="V2246" s="103"/>
      <c r="W2246" s="103"/>
      <c r="X2246" s="103"/>
      <c r="Y2246" s="103"/>
    </row>
    <row r="2247" spans="1:27">
      <c r="A2247" s="108" t="s">
        <v>202</v>
      </c>
      <c r="B2247" s="103"/>
      <c r="C2247" s="103"/>
      <c r="D2247" s="103"/>
      <c r="E2247" s="103"/>
      <c r="F2247" s="103"/>
      <c r="G2247" s="103"/>
      <c r="H2247" s="103"/>
      <c r="I2247" s="103"/>
      <c r="J2247" s="103"/>
      <c r="K2247" s="103"/>
      <c r="L2247" s="103"/>
      <c r="M2247" s="103"/>
      <c r="N2247" s="103"/>
      <c r="O2247" s="103"/>
      <c r="P2247" s="103"/>
      <c r="Q2247" s="103"/>
      <c r="R2247" s="103"/>
      <c r="S2247" s="103"/>
      <c r="T2247" s="103"/>
      <c r="U2247" s="103"/>
      <c r="V2247" s="103"/>
      <c r="W2247" s="103"/>
      <c r="X2247" s="103"/>
      <c r="Y2247" s="103"/>
    </row>
    <row r="2248" spans="1:27">
      <c r="A2248" s="108" t="s">
        <v>203</v>
      </c>
    </row>
    <row r="2249" spans="1:27">
      <c r="A2249" s="110" t="s">
        <v>204</v>
      </c>
      <c r="B2249" s="109" t="str">
        <f t="shared" ref="B2249:Y2249" si="149">IF(COUNTA(B2237:B2248)=0,"-",COUNTA(B2237:B2248)/12)</f>
        <v>-</v>
      </c>
      <c r="C2249" s="109" t="str">
        <f t="shared" si="149"/>
        <v>-</v>
      </c>
      <c r="D2249" s="109" t="str">
        <f t="shared" si="149"/>
        <v>-</v>
      </c>
      <c r="E2249" s="109" t="str">
        <f t="shared" si="149"/>
        <v>-</v>
      </c>
      <c r="F2249" s="109" t="str">
        <f t="shared" si="149"/>
        <v>-</v>
      </c>
      <c r="G2249" s="109" t="str">
        <f t="shared" si="149"/>
        <v>-</v>
      </c>
      <c r="H2249" s="109" t="str">
        <f t="shared" si="149"/>
        <v>-</v>
      </c>
      <c r="I2249" s="109" t="str">
        <f t="shared" si="149"/>
        <v>-</v>
      </c>
      <c r="J2249" s="109" t="str">
        <f t="shared" si="149"/>
        <v>-</v>
      </c>
      <c r="K2249" s="109" t="str">
        <f t="shared" si="149"/>
        <v>-</v>
      </c>
      <c r="L2249" s="109" t="str">
        <f t="shared" si="149"/>
        <v>-</v>
      </c>
      <c r="M2249" s="109" t="str">
        <f t="shared" si="149"/>
        <v>-</v>
      </c>
      <c r="N2249" s="109" t="str">
        <f t="shared" si="149"/>
        <v>-</v>
      </c>
      <c r="O2249" s="109" t="str">
        <f t="shared" si="149"/>
        <v>-</v>
      </c>
      <c r="P2249" s="109" t="str">
        <f t="shared" si="149"/>
        <v>-</v>
      </c>
      <c r="Q2249" s="109" t="str">
        <f t="shared" si="149"/>
        <v>-</v>
      </c>
      <c r="R2249" s="109" t="str">
        <f t="shared" si="149"/>
        <v>-</v>
      </c>
      <c r="S2249" s="109" t="str">
        <f t="shared" si="149"/>
        <v>-</v>
      </c>
      <c r="T2249" s="109" t="str">
        <f t="shared" si="149"/>
        <v>-</v>
      </c>
      <c r="U2249" s="109" t="str">
        <f t="shared" si="149"/>
        <v>-</v>
      </c>
      <c r="V2249" s="109" t="str">
        <f t="shared" si="149"/>
        <v>-</v>
      </c>
      <c r="W2249" s="109" t="str">
        <f t="shared" si="149"/>
        <v>-</v>
      </c>
      <c r="X2249" s="109" t="str">
        <f t="shared" si="149"/>
        <v>-</v>
      </c>
      <c r="Y2249" s="109" t="str">
        <f t="shared" si="149"/>
        <v>-</v>
      </c>
    </row>
    <row r="2251" spans="1:27">
      <c r="A2251" s="120">
        <f>A2236+1</f>
        <v>44870</v>
      </c>
      <c r="B2251" s="118" t="s">
        <v>513</v>
      </c>
      <c r="C2251" s="118" t="s">
        <v>514</v>
      </c>
      <c r="D2251" s="118" t="s">
        <v>515</v>
      </c>
      <c r="E2251" s="118" t="s">
        <v>516</v>
      </c>
      <c r="F2251" s="118" t="s">
        <v>517</v>
      </c>
      <c r="G2251" s="118" t="s">
        <v>518</v>
      </c>
      <c r="H2251" s="118" t="s">
        <v>519</v>
      </c>
      <c r="I2251" s="118" t="s">
        <v>520</v>
      </c>
      <c r="J2251" s="118" t="s">
        <v>521</v>
      </c>
      <c r="K2251" s="118" t="s">
        <v>522</v>
      </c>
      <c r="L2251" s="118" t="s">
        <v>523</v>
      </c>
      <c r="M2251" s="118" t="s">
        <v>524</v>
      </c>
      <c r="N2251" s="118" t="s">
        <v>525</v>
      </c>
      <c r="O2251" s="118" t="s">
        <v>526</v>
      </c>
      <c r="P2251" s="118" t="s">
        <v>527</v>
      </c>
      <c r="Q2251" s="118" t="s">
        <v>528</v>
      </c>
      <c r="R2251" s="118" t="s">
        <v>529</v>
      </c>
      <c r="S2251" s="118" t="s">
        <v>530</v>
      </c>
      <c r="T2251" s="118" t="s">
        <v>531</v>
      </c>
      <c r="U2251" s="118" t="s">
        <v>532</v>
      </c>
      <c r="V2251" s="118" t="s">
        <v>533</v>
      </c>
      <c r="W2251" s="118" t="s">
        <v>534</v>
      </c>
      <c r="X2251" s="118" t="s">
        <v>535</v>
      </c>
      <c r="Y2251" s="118" t="s">
        <v>536</v>
      </c>
    </row>
    <row r="2252" spans="1:27">
      <c r="A2252" s="108" t="s">
        <v>168</v>
      </c>
      <c r="B2252" s="103"/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3"/>
      <c r="M2252" s="103"/>
      <c r="N2252" s="103"/>
      <c r="O2252" s="103"/>
      <c r="P2252" s="103"/>
      <c r="Q2252" s="103"/>
      <c r="R2252" s="103"/>
      <c r="S2252" s="103"/>
      <c r="T2252" s="103"/>
      <c r="U2252" s="103"/>
      <c r="V2252" s="103"/>
      <c r="W2252" s="103"/>
      <c r="X2252" s="103"/>
      <c r="Y2252" s="103"/>
    </row>
    <row r="2253" spans="1:27">
      <c r="A2253" s="108" t="s">
        <v>174</v>
      </c>
      <c r="B2253" s="103"/>
      <c r="C2253" s="103"/>
      <c r="D2253" s="103"/>
      <c r="E2253" s="103"/>
      <c r="F2253" s="103"/>
      <c r="G2253" s="103"/>
      <c r="H2253" s="103"/>
      <c r="I2253" s="103"/>
      <c r="J2253" s="103"/>
      <c r="K2253" s="103"/>
      <c r="L2253" s="103"/>
      <c r="M2253" s="103"/>
      <c r="N2253" s="103"/>
      <c r="O2253" s="103"/>
      <c r="P2253" s="103"/>
      <c r="Q2253" s="103"/>
      <c r="R2253" s="103"/>
      <c r="S2253" s="103"/>
      <c r="T2253" s="103"/>
      <c r="U2253" s="103"/>
      <c r="V2253" s="103"/>
      <c r="W2253" s="103"/>
      <c r="X2253" s="103"/>
      <c r="Y2253" s="103"/>
    </row>
    <row r="2254" spans="1:27">
      <c r="A2254" s="108" t="s">
        <v>176</v>
      </c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3"/>
      <c r="M2254" s="103"/>
      <c r="N2254" s="103"/>
      <c r="O2254" s="103"/>
      <c r="P2254" s="103"/>
      <c r="Q2254" s="103"/>
      <c r="R2254" s="103"/>
      <c r="S2254" s="103"/>
      <c r="T2254" s="103"/>
      <c r="U2254" s="103"/>
      <c r="V2254" s="103"/>
      <c r="W2254" s="103"/>
      <c r="X2254" s="103"/>
      <c r="Y2254" s="103"/>
    </row>
    <row r="2255" spans="1:27" ht="21">
      <c r="A2255" s="108" t="s">
        <v>181</v>
      </c>
      <c r="B2255" s="103"/>
      <c r="C2255" s="103"/>
      <c r="D2255" s="103"/>
      <c r="E2255" s="103"/>
      <c r="F2255" s="103"/>
      <c r="G2255" s="103"/>
      <c r="H2255" s="103"/>
      <c r="I2255" s="103"/>
      <c r="J2255" s="103"/>
      <c r="K2255" s="103"/>
      <c r="L2255" s="103"/>
      <c r="M2255" s="103"/>
      <c r="N2255" s="103"/>
      <c r="O2255" s="103"/>
      <c r="P2255" s="103"/>
      <c r="Q2255" s="103"/>
      <c r="R2255" s="103"/>
      <c r="S2255" s="103"/>
      <c r="T2255" s="103"/>
      <c r="U2255" s="103"/>
      <c r="V2255" s="103"/>
      <c r="W2255" s="103"/>
      <c r="X2255" s="103"/>
      <c r="Y2255" s="103"/>
      <c r="AA2255" s="116" t="s">
        <v>250</v>
      </c>
    </row>
    <row r="2256" spans="1:27">
      <c r="A2256" s="108" t="s">
        <v>184</v>
      </c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3"/>
      <c r="M2256" s="103"/>
      <c r="N2256" s="103"/>
      <c r="O2256" s="103"/>
      <c r="P2256" s="103"/>
      <c r="Q2256" s="103"/>
      <c r="R2256" s="103"/>
      <c r="S2256" s="103"/>
      <c r="T2256" s="103"/>
      <c r="U2256" s="103"/>
      <c r="V2256" s="103"/>
      <c r="W2256" s="103"/>
      <c r="X2256" s="103"/>
      <c r="Y2256" s="103"/>
      <c r="AA2256" s="271">
        <f>COUNTIF($B2264:$Y2264,"-")</f>
        <v>24</v>
      </c>
    </row>
    <row r="2257" spans="1:27">
      <c r="A2257" s="108" t="s">
        <v>208</v>
      </c>
      <c r="B2257" s="103"/>
      <c r="C2257" s="103"/>
      <c r="D2257" s="103"/>
      <c r="E2257" s="103"/>
      <c r="F2257" s="103"/>
      <c r="G2257" s="103"/>
      <c r="H2257" s="103"/>
      <c r="I2257" s="103"/>
      <c r="J2257" s="103"/>
      <c r="K2257" s="103"/>
      <c r="L2257" s="103"/>
      <c r="M2257" s="103"/>
      <c r="N2257" s="103"/>
      <c r="O2257" s="103"/>
      <c r="P2257" s="103"/>
      <c r="Q2257" s="103"/>
      <c r="R2257" s="103"/>
      <c r="S2257" s="103"/>
      <c r="T2257" s="103"/>
      <c r="U2257" s="103"/>
      <c r="V2257" s="103"/>
      <c r="W2257" s="103"/>
      <c r="X2257" s="103"/>
      <c r="Y2257" s="103"/>
      <c r="AA2257" s="271"/>
    </row>
    <row r="2258" spans="1:27">
      <c r="A2258" s="108" t="s">
        <v>209</v>
      </c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3"/>
      <c r="M2258" s="103"/>
      <c r="N2258" s="103"/>
      <c r="O2258" s="103"/>
      <c r="P2258" s="103"/>
      <c r="Q2258" s="103"/>
      <c r="R2258" s="103"/>
      <c r="S2258" s="103"/>
      <c r="T2258" s="103"/>
      <c r="U2258" s="103"/>
      <c r="V2258" s="103"/>
      <c r="W2258" s="103"/>
      <c r="X2258" s="103"/>
      <c r="Y2258" s="103"/>
    </row>
    <row r="2259" spans="1:27">
      <c r="A2259" s="108" t="s">
        <v>198</v>
      </c>
      <c r="B2259" s="103"/>
      <c r="C2259" s="103"/>
      <c r="D2259" s="103"/>
      <c r="E2259" s="103"/>
      <c r="F2259" s="103"/>
      <c r="G2259" s="103"/>
      <c r="H2259" s="103"/>
      <c r="I2259" s="103"/>
      <c r="J2259" s="103"/>
      <c r="K2259" s="103"/>
      <c r="L2259" s="103"/>
      <c r="M2259" s="103"/>
      <c r="N2259" s="103"/>
      <c r="O2259" s="103"/>
      <c r="P2259" s="103"/>
      <c r="Q2259" s="103"/>
      <c r="R2259" s="103"/>
      <c r="S2259" s="103"/>
      <c r="T2259" s="103"/>
      <c r="U2259" s="103"/>
      <c r="V2259" s="103"/>
      <c r="W2259" s="103"/>
      <c r="X2259" s="103"/>
      <c r="Y2259" s="103"/>
    </row>
    <row r="2260" spans="1:27">
      <c r="A2260" s="108" t="s">
        <v>200</v>
      </c>
      <c r="B2260" s="103"/>
      <c r="C2260" s="103"/>
      <c r="D2260" s="103"/>
      <c r="E2260" s="103"/>
      <c r="F2260" s="103"/>
      <c r="G2260" s="103"/>
      <c r="H2260" s="103"/>
      <c r="I2260" s="103"/>
      <c r="J2260" s="103"/>
      <c r="K2260" s="103"/>
      <c r="L2260" s="103"/>
      <c r="M2260" s="103"/>
      <c r="N2260" s="103"/>
      <c r="O2260" s="103"/>
      <c r="P2260" s="103"/>
      <c r="Q2260" s="103"/>
      <c r="R2260" s="103"/>
      <c r="S2260" s="103"/>
      <c r="T2260" s="103"/>
      <c r="U2260" s="103"/>
      <c r="V2260" s="103"/>
      <c r="W2260" s="103"/>
      <c r="X2260" s="103"/>
      <c r="Y2260" s="103"/>
    </row>
    <row r="2261" spans="1:27">
      <c r="A2261" s="108" t="s">
        <v>201</v>
      </c>
      <c r="B2261" s="103"/>
      <c r="C2261" s="103"/>
      <c r="D2261" s="103"/>
      <c r="E2261" s="103"/>
      <c r="F2261" s="103"/>
      <c r="G2261" s="103"/>
      <c r="H2261" s="103"/>
      <c r="I2261" s="103"/>
      <c r="J2261" s="103"/>
      <c r="K2261" s="103"/>
      <c r="L2261" s="103"/>
      <c r="M2261" s="103"/>
      <c r="N2261" s="103"/>
      <c r="O2261" s="103"/>
      <c r="P2261" s="103"/>
      <c r="Q2261" s="103"/>
      <c r="R2261" s="103"/>
      <c r="S2261" s="103"/>
      <c r="T2261" s="103"/>
      <c r="U2261" s="103"/>
      <c r="V2261" s="103"/>
      <c r="W2261" s="103"/>
      <c r="X2261" s="103"/>
      <c r="Y2261" s="103"/>
    </row>
    <row r="2262" spans="1:27">
      <c r="A2262" s="108" t="s">
        <v>202</v>
      </c>
      <c r="B2262" s="103"/>
      <c r="C2262" s="103"/>
      <c r="D2262" s="103"/>
      <c r="E2262" s="103"/>
      <c r="F2262" s="103"/>
      <c r="G2262" s="103"/>
      <c r="H2262" s="103"/>
      <c r="I2262" s="103"/>
      <c r="J2262" s="103"/>
      <c r="K2262" s="103"/>
      <c r="L2262" s="103"/>
      <c r="M2262" s="103"/>
      <c r="N2262" s="103"/>
      <c r="O2262" s="103"/>
      <c r="P2262" s="103"/>
      <c r="Q2262" s="103"/>
      <c r="R2262" s="103"/>
      <c r="S2262" s="103"/>
      <c r="T2262" s="103"/>
      <c r="U2262" s="103"/>
      <c r="V2262" s="103"/>
      <c r="W2262" s="103"/>
      <c r="X2262" s="103"/>
      <c r="Y2262" s="103"/>
    </row>
    <row r="2263" spans="1:27">
      <c r="A2263" s="108" t="s">
        <v>203</v>
      </c>
    </row>
    <row r="2264" spans="1:27">
      <c r="A2264" s="110" t="s">
        <v>204</v>
      </c>
      <c r="B2264" s="109" t="str">
        <f t="shared" ref="B2264:Y2264" si="150">IF(COUNTA(B2252:B2263)=0,"-",COUNTA(B2252:B2263)/12)</f>
        <v>-</v>
      </c>
      <c r="C2264" s="109" t="str">
        <f t="shared" si="150"/>
        <v>-</v>
      </c>
      <c r="D2264" s="109" t="str">
        <f t="shared" si="150"/>
        <v>-</v>
      </c>
      <c r="E2264" s="109" t="str">
        <f t="shared" si="150"/>
        <v>-</v>
      </c>
      <c r="F2264" s="109" t="str">
        <f t="shared" si="150"/>
        <v>-</v>
      </c>
      <c r="G2264" s="109" t="str">
        <f t="shared" si="150"/>
        <v>-</v>
      </c>
      <c r="H2264" s="109" t="str">
        <f t="shared" si="150"/>
        <v>-</v>
      </c>
      <c r="I2264" s="109" t="str">
        <f t="shared" si="150"/>
        <v>-</v>
      </c>
      <c r="J2264" s="109" t="str">
        <f t="shared" si="150"/>
        <v>-</v>
      </c>
      <c r="K2264" s="109" t="str">
        <f t="shared" si="150"/>
        <v>-</v>
      </c>
      <c r="L2264" s="109" t="str">
        <f t="shared" si="150"/>
        <v>-</v>
      </c>
      <c r="M2264" s="109" t="str">
        <f t="shared" si="150"/>
        <v>-</v>
      </c>
      <c r="N2264" s="109" t="str">
        <f t="shared" si="150"/>
        <v>-</v>
      </c>
      <c r="O2264" s="109" t="str">
        <f t="shared" si="150"/>
        <v>-</v>
      </c>
      <c r="P2264" s="109" t="str">
        <f t="shared" si="150"/>
        <v>-</v>
      </c>
      <c r="Q2264" s="109" t="str">
        <f t="shared" si="150"/>
        <v>-</v>
      </c>
      <c r="R2264" s="109" t="str">
        <f t="shared" si="150"/>
        <v>-</v>
      </c>
      <c r="S2264" s="109" t="str">
        <f t="shared" si="150"/>
        <v>-</v>
      </c>
      <c r="T2264" s="109" t="str">
        <f t="shared" si="150"/>
        <v>-</v>
      </c>
      <c r="U2264" s="109" t="str">
        <f t="shared" si="150"/>
        <v>-</v>
      </c>
      <c r="V2264" s="109" t="str">
        <f t="shared" si="150"/>
        <v>-</v>
      </c>
      <c r="W2264" s="109" t="str">
        <f t="shared" si="150"/>
        <v>-</v>
      </c>
      <c r="X2264" s="109" t="str">
        <f t="shared" si="150"/>
        <v>-</v>
      </c>
      <c r="Y2264" s="109" t="str">
        <f t="shared" si="150"/>
        <v>-</v>
      </c>
    </row>
    <row r="2266" spans="1:27">
      <c r="A2266" s="120">
        <f>A2251+1</f>
        <v>44871</v>
      </c>
      <c r="B2266" s="118" t="s">
        <v>513</v>
      </c>
      <c r="C2266" s="118" t="s">
        <v>514</v>
      </c>
      <c r="D2266" s="118" t="s">
        <v>515</v>
      </c>
      <c r="E2266" s="118" t="s">
        <v>516</v>
      </c>
      <c r="F2266" s="118" t="s">
        <v>517</v>
      </c>
      <c r="G2266" s="118" t="s">
        <v>518</v>
      </c>
      <c r="H2266" s="118" t="s">
        <v>519</v>
      </c>
      <c r="I2266" s="118" t="s">
        <v>520</v>
      </c>
      <c r="J2266" s="118" t="s">
        <v>521</v>
      </c>
      <c r="K2266" s="118" t="s">
        <v>522</v>
      </c>
      <c r="L2266" s="118" t="s">
        <v>523</v>
      </c>
      <c r="M2266" s="118" t="s">
        <v>524</v>
      </c>
      <c r="N2266" s="118" t="s">
        <v>525</v>
      </c>
      <c r="O2266" s="118" t="s">
        <v>526</v>
      </c>
      <c r="P2266" s="118" t="s">
        <v>527</v>
      </c>
      <c r="Q2266" s="118" t="s">
        <v>528</v>
      </c>
      <c r="R2266" s="118" t="s">
        <v>529</v>
      </c>
      <c r="S2266" s="118" t="s">
        <v>530</v>
      </c>
      <c r="T2266" s="118" t="s">
        <v>531</v>
      </c>
      <c r="U2266" s="118" t="s">
        <v>532</v>
      </c>
      <c r="V2266" s="118" t="s">
        <v>533</v>
      </c>
      <c r="W2266" s="118" t="s">
        <v>534</v>
      </c>
      <c r="X2266" s="118" t="s">
        <v>535</v>
      </c>
      <c r="Y2266" s="118" t="s">
        <v>536</v>
      </c>
    </row>
    <row r="2267" spans="1:27">
      <c r="A2267" s="108" t="s">
        <v>168</v>
      </c>
      <c r="B2267" s="103"/>
      <c r="C2267" s="103"/>
      <c r="D2267" s="103"/>
      <c r="E2267" s="103"/>
      <c r="F2267" s="103"/>
      <c r="G2267" s="103"/>
      <c r="H2267" s="103"/>
      <c r="I2267" s="103"/>
      <c r="J2267" s="103"/>
      <c r="K2267" s="103"/>
      <c r="L2267" s="103"/>
      <c r="M2267" s="103"/>
      <c r="N2267" s="103"/>
      <c r="O2267" s="103"/>
      <c r="P2267" s="103"/>
      <c r="Q2267" s="103"/>
      <c r="R2267" s="103"/>
      <c r="S2267" s="103"/>
      <c r="T2267" s="103"/>
      <c r="U2267" s="103"/>
      <c r="V2267" s="103"/>
      <c r="W2267" s="103"/>
      <c r="X2267" s="103"/>
      <c r="Y2267" s="103"/>
    </row>
    <row r="2268" spans="1:27">
      <c r="A2268" s="108" t="s">
        <v>174</v>
      </c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3"/>
      <c r="O2268" s="103"/>
      <c r="P2268" s="103"/>
      <c r="Q2268" s="103"/>
      <c r="R2268" s="103"/>
      <c r="S2268" s="103"/>
      <c r="T2268" s="103"/>
      <c r="U2268" s="103"/>
      <c r="V2268" s="103"/>
      <c r="W2268" s="103"/>
      <c r="X2268" s="103"/>
      <c r="Y2268" s="103"/>
    </row>
    <row r="2269" spans="1:27">
      <c r="A2269" s="108" t="s">
        <v>176</v>
      </c>
      <c r="B2269" s="103"/>
      <c r="C2269" s="103"/>
      <c r="D2269" s="103"/>
      <c r="E2269" s="103"/>
      <c r="F2269" s="103"/>
      <c r="G2269" s="103"/>
      <c r="H2269" s="103"/>
      <c r="I2269" s="103"/>
      <c r="J2269" s="103"/>
      <c r="K2269" s="103"/>
      <c r="L2269" s="103"/>
      <c r="M2269" s="103"/>
      <c r="N2269" s="103"/>
      <c r="O2269" s="103"/>
      <c r="P2269" s="103"/>
      <c r="Q2269" s="103"/>
      <c r="R2269" s="103"/>
      <c r="S2269" s="103"/>
      <c r="T2269" s="103"/>
      <c r="U2269" s="103"/>
      <c r="V2269" s="103"/>
      <c r="W2269" s="103"/>
      <c r="X2269" s="103"/>
      <c r="Y2269" s="103"/>
    </row>
    <row r="2270" spans="1:27" ht="21">
      <c r="A2270" s="108" t="s">
        <v>181</v>
      </c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3"/>
      <c r="N2270" s="103"/>
      <c r="O2270" s="103"/>
      <c r="P2270" s="103"/>
      <c r="Q2270" s="103"/>
      <c r="R2270" s="103"/>
      <c r="S2270" s="103"/>
      <c r="T2270" s="103"/>
      <c r="U2270" s="103"/>
      <c r="V2270" s="103"/>
      <c r="W2270" s="103"/>
      <c r="X2270" s="103"/>
      <c r="Y2270" s="103"/>
      <c r="AA2270" s="116" t="s">
        <v>250</v>
      </c>
    </row>
    <row r="2271" spans="1:27">
      <c r="A2271" s="108" t="s">
        <v>184</v>
      </c>
      <c r="B2271" s="103"/>
      <c r="C2271" s="103"/>
      <c r="D2271" s="103"/>
      <c r="E2271" s="103"/>
      <c r="F2271" s="103"/>
      <c r="G2271" s="103"/>
      <c r="H2271" s="103"/>
      <c r="I2271" s="103"/>
      <c r="J2271" s="103"/>
      <c r="K2271" s="103"/>
      <c r="L2271" s="103"/>
      <c r="M2271" s="103"/>
      <c r="N2271" s="103"/>
      <c r="O2271" s="103"/>
      <c r="P2271" s="103"/>
      <c r="Q2271" s="103"/>
      <c r="R2271" s="103"/>
      <c r="S2271" s="103"/>
      <c r="T2271" s="103"/>
      <c r="U2271" s="103"/>
      <c r="V2271" s="103"/>
      <c r="W2271" s="103"/>
      <c r="X2271" s="103"/>
      <c r="Y2271" s="103"/>
      <c r="AA2271" s="271">
        <f>COUNTIF($B2279:$Y2279,"-")</f>
        <v>24</v>
      </c>
    </row>
    <row r="2272" spans="1:27">
      <c r="A2272" s="108" t="s">
        <v>208</v>
      </c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3"/>
      <c r="N2272" s="103"/>
      <c r="O2272" s="103"/>
      <c r="P2272" s="103"/>
      <c r="Q2272" s="103"/>
      <c r="R2272" s="103"/>
      <c r="S2272" s="103"/>
      <c r="T2272" s="103"/>
      <c r="U2272" s="103"/>
      <c r="V2272" s="103"/>
      <c r="W2272" s="103"/>
      <c r="X2272" s="103"/>
      <c r="Y2272" s="103"/>
      <c r="AA2272" s="271"/>
    </row>
    <row r="2273" spans="1:27">
      <c r="A2273" s="108" t="s">
        <v>209</v>
      </c>
      <c r="B2273" s="103"/>
      <c r="C2273" s="103"/>
      <c r="D2273" s="103"/>
      <c r="E2273" s="103"/>
      <c r="F2273" s="103"/>
      <c r="G2273" s="103"/>
      <c r="H2273" s="103"/>
      <c r="I2273" s="103"/>
      <c r="J2273" s="103"/>
      <c r="K2273" s="103"/>
      <c r="L2273" s="103"/>
      <c r="M2273" s="103"/>
      <c r="N2273" s="103"/>
      <c r="O2273" s="103"/>
      <c r="P2273" s="103"/>
      <c r="Q2273" s="103"/>
      <c r="R2273" s="103"/>
      <c r="S2273" s="103"/>
      <c r="T2273" s="103"/>
      <c r="U2273" s="103"/>
      <c r="V2273" s="103"/>
      <c r="W2273" s="103"/>
      <c r="X2273" s="103"/>
      <c r="Y2273" s="103"/>
    </row>
    <row r="2274" spans="1:27">
      <c r="A2274" s="108" t="s">
        <v>198</v>
      </c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3"/>
      <c r="N2274" s="103"/>
      <c r="O2274" s="103"/>
      <c r="P2274" s="103"/>
      <c r="Q2274" s="103"/>
      <c r="R2274" s="103"/>
      <c r="S2274" s="103"/>
      <c r="T2274" s="103"/>
      <c r="U2274" s="103"/>
      <c r="V2274" s="103"/>
      <c r="W2274" s="103"/>
      <c r="X2274" s="103"/>
      <c r="Y2274" s="103"/>
    </row>
    <row r="2275" spans="1:27">
      <c r="A2275" s="108" t="s">
        <v>200</v>
      </c>
      <c r="B2275" s="103"/>
      <c r="C2275" s="103"/>
      <c r="D2275" s="103"/>
      <c r="E2275" s="103"/>
      <c r="F2275" s="103"/>
      <c r="G2275" s="103"/>
      <c r="H2275" s="103"/>
      <c r="I2275" s="103"/>
      <c r="J2275" s="103"/>
      <c r="K2275" s="103"/>
      <c r="L2275" s="103"/>
      <c r="M2275" s="103"/>
      <c r="N2275" s="103"/>
      <c r="O2275" s="103"/>
      <c r="P2275" s="103"/>
      <c r="Q2275" s="103"/>
      <c r="R2275" s="103"/>
      <c r="S2275" s="103"/>
      <c r="T2275" s="103"/>
      <c r="U2275" s="103"/>
      <c r="V2275" s="103"/>
      <c r="W2275" s="103"/>
      <c r="X2275" s="103"/>
      <c r="Y2275" s="103"/>
    </row>
    <row r="2276" spans="1:27">
      <c r="A2276" s="108" t="s">
        <v>201</v>
      </c>
      <c r="B2276" s="103"/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3"/>
      <c r="M2276" s="103"/>
      <c r="N2276" s="103"/>
      <c r="O2276" s="103"/>
      <c r="P2276" s="103"/>
      <c r="Q2276" s="103"/>
      <c r="R2276" s="103"/>
      <c r="S2276" s="103"/>
      <c r="T2276" s="103"/>
      <c r="U2276" s="103"/>
      <c r="V2276" s="103"/>
      <c r="W2276" s="103"/>
      <c r="X2276" s="103"/>
      <c r="Y2276" s="103"/>
    </row>
    <row r="2277" spans="1:27">
      <c r="A2277" s="108" t="s">
        <v>202</v>
      </c>
      <c r="B2277" s="103"/>
      <c r="C2277" s="103"/>
      <c r="D2277" s="103"/>
      <c r="E2277" s="103"/>
      <c r="F2277" s="103"/>
      <c r="G2277" s="103"/>
      <c r="H2277" s="103"/>
      <c r="I2277" s="103"/>
      <c r="J2277" s="103"/>
      <c r="K2277" s="103"/>
      <c r="L2277" s="103"/>
      <c r="M2277" s="103"/>
      <c r="N2277" s="103"/>
      <c r="O2277" s="103"/>
      <c r="P2277" s="103"/>
      <c r="Q2277" s="103"/>
      <c r="R2277" s="103"/>
      <c r="S2277" s="103"/>
      <c r="T2277" s="103"/>
      <c r="U2277" s="103"/>
      <c r="V2277" s="103"/>
      <c r="W2277" s="103"/>
      <c r="X2277" s="103"/>
      <c r="Y2277" s="103"/>
    </row>
    <row r="2278" spans="1:27">
      <c r="A2278" s="108" t="s">
        <v>203</v>
      </c>
    </row>
    <row r="2279" spans="1:27">
      <c r="A2279" s="110" t="s">
        <v>204</v>
      </c>
      <c r="B2279" s="109" t="str">
        <f t="shared" ref="B2279:Y2279" si="151">IF(COUNTA(B2267:B2278)=0,"-",COUNTA(B2267:B2278)/12)</f>
        <v>-</v>
      </c>
      <c r="C2279" s="109" t="str">
        <f t="shared" si="151"/>
        <v>-</v>
      </c>
      <c r="D2279" s="109" t="str">
        <f t="shared" si="151"/>
        <v>-</v>
      </c>
      <c r="E2279" s="109" t="str">
        <f t="shared" si="151"/>
        <v>-</v>
      </c>
      <c r="F2279" s="109" t="str">
        <f t="shared" si="151"/>
        <v>-</v>
      </c>
      <c r="G2279" s="109" t="str">
        <f t="shared" si="151"/>
        <v>-</v>
      </c>
      <c r="H2279" s="109" t="str">
        <f t="shared" si="151"/>
        <v>-</v>
      </c>
      <c r="I2279" s="109" t="str">
        <f t="shared" si="151"/>
        <v>-</v>
      </c>
      <c r="J2279" s="109" t="str">
        <f t="shared" si="151"/>
        <v>-</v>
      </c>
      <c r="K2279" s="109" t="str">
        <f t="shared" si="151"/>
        <v>-</v>
      </c>
      <c r="L2279" s="109" t="str">
        <f t="shared" si="151"/>
        <v>-</v>
      </c>
      <c r="M2279" s="109" t="str">
        <f t="shared" si="151"/>
        <v>-</v>
      </c>
      <c r="N2279" s="109" t="str">
        <f t="shared" si="151"/>
        <v>-</v>
      </c>
      <c r="O2279" s="109" t="str">
        <f t="shared" si="151"/>
        <v>-</v>
      </c>
      <c r="P2279" s="109" t="str">
        <f t="shared" si="151"/>
        <v>-</v>
      </c>
      <c r="Q2279" s="109" t="str">
        <f t="shared" si="151"/>
        <v>-</v>
      </c>
      <c r="R2279" s="109" t="str">
        <f t="shared" si="151"/>
        <v>-</v>
      </c>
      <c r="S2279" s="109" t="str">
        <f t="shared" si="151"/>
        <v>-</v>
      </c>
      <c r="T2279" s="109" t="str">
        <f t="shared" si="151"/>
        <v>-</v>
      </c>
      <c r="U2279" s="109" t="str">
        <f t="shared" si="151"/>
        <v>-</v>
      </c>
      <c r="V2279" s="109" t="str">
        <f t="shared" si="151"/>
        <v>-</v>
      </c>
      <c r="W2279" s="109" t="str">
        <f t="shared" si="151"/>
        <v>-</v>
      </c>
      <c r="X2279" s="109" t="str">
        <f t="shared" si="151"/>
        <v>-</v>
      </c>
      <c r="Y2279" s="109" t="str">
        <f t="shared" si="151"/>
        <v>-</v>
      </c>
    </row>
    <row r="2281" spans="1:27">
      <c r="A2281" s="120">
        <f>A2266+1</f>
        <v>44872</v>
      </c>
      <c r="B2281" s="118" t="s">
        <v>513</v>
      </c>
      <c r="C2281" s="118" t="s">
        <v>514</v>
      </c>
      <c r="D2281" s="118" t="s">
        <v>515</v>
      </c>
      <c r="E2281" s="118" t="s">
        <v>516</v>
      </c>
      <c r="F2281" s="118" t="s">
        <v>517</v>
      </c>
      <c r="G2281" s="118" t="s">
        <v>518</v>
      </c>
      <c r="H2281" s="118" t="s">
        <v>519</v>
      </c>
      <c r="I2281" s="118" t="s">
        <v>520</v>
      </c>
      <c r="J2281" s="118" t="s">
        <v>521</v>
      </c>
      <c r="K2281" s="118" t="s">
        <v>522</v>
      </c>
      <c r="L2281" s="118" t="s">
        <v>523</v>
      </c>
      <c r="M2281" s="118" t="s">
        <v>524</v>
      </c>
      <c r="N2281" s="118" t="s">
        <v>525</v>
      </c>
      <c r="O2281" s="118" t="s">
        <v>526</v>
      </c>
      <c r="P2281" s="118" t="s">
        <v>527</v>
      </c>
      <c r="Q2281" s="118" t="s">
        <v>528</v>
      </c>
      <c r="R2281" s="118" t="s">
        <v>529</v>
      </c>
      <c r="S2281" s="118" t="s">
        <v>530</v>
      </c>
      <c r="T2281" s="118" t="s">
        <v>531</v>
      </c>
      <c r="U2281" s="118" t="s">
        <v>532</v>
      </c>
      <c r="V2281" s="118" t="s">
        <v>533</v>
      </c>
      <c r="W2281" s="118" t="s">
        <v>534</v>
      </c>
      <c r="X2281" s="118" t="s">
        <v>535</v>
      </c>
      <c r="Y2281" s="118" t="s">
        <v>536</v>
      </c>
    </row>
    <row r="2282" spans="1:27">
      <c r="A2282" s="108" t="s">
        <v>168</v>
      </c>
      <c r="B2282" s="103"/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3"/>
      <c r="M2282" s="103"/>
      <c r="N2282" s="103"/>
      <c r="O2282" s="103"/>
      <c r="P2282" s="103"/>
      <c r="Q2282" s="103"/>
      <c r="R2282" s="103"/>
      <c r="S2282" s="103"/>
      <c r="T2282" s="103"/>
      <c r="U2282" s="103"/>
      <c r="V2282" s="103"/>
      <c r="W2282" s="103"/>
      <c r="X2282" s="103"/>
      <c r="Y2282" s="103"/>
    </row>
    <row r="2283" spans="1:27">
      <c r="A2283" s="108" t="s">
        <v>174</v>
      </c>
      <c r="B2283" s="103"/>
      <c r="C2283" s="103"/>
      <c r="D2283" s="103"/>
      <c r="E2283" s="103"/>
      <c r="F2283" s="103"/>
      <c r="G2283" s="103"/>
      <c r="H2283" s="103"/>
      <c r="I2283" s="103"/>
      <c r="J2283" s="103"/>
      <c r="K2283" s="103"/>
      <c r="L2283" s="103"/>
      <c r="M2283" s="103"/>
      <c r="N2283" s="103"/>
      <c r="O2283" s="103"/>
      <c r="P2283" s="103"/>
      <c r="Q2283" s="103"/>
      <c r="R2283" s="103"/>
      <c r="S2283" s="103"/>
      <c r="T2283" s="103"/>
      <c r="U2283" s="103"/>
      <c r="V2283" s="103"/>
      <c r="W2283" s="103"/>
      <c r="X2283" s="103"/>
      <c r="Y2283" s="103"/>
    </row>
    <row r="2284" spans="1:27">
      <c r="A2284" s="108" t="s">
        <v>176</v>
      </c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3"/>
      <c r="M2284" s="103"/>
      <c r="N2284" s="103"/>
      <c r="O2284" s="103"/>
      <c r="P2284" s="103"/>
      <c r="Q2284" s="103"/>
      <c r="R2284" s="103"/>
      <c r="S2284" s="103"/>
      <c r="T2284" s="103"/>
      <c r="U2284" s="103"/>
      <c r="V2284" s="103"/>
      <c r="W2284" s="103"/>
      <c r="X2284" s="103"/>
      <c r="Y2284" s="103"/>
    </row>
    <row r="2285" spans="1:27" ht="21">
      <c r="A2285" s="108" t="s">
        <v>181</v>
      </c>
      <c r="B2285" s="103"/>
      <c r="C2285" s="103"/>
      <c r="D2285" s="103"/>
      <c r="E2285" s="103"/>
      <c r="F2285" s="103"/>
      <c r="G2285" s="103"/>
      <c r="H2285" s="103"/>
      <c r="I2285" s="103"/>
      <c r="J2285" s="103"/>
      <c r="K2285" s="103"/>
      <c r="L2285" s="103"/>
      <c r="M2285" s="103"/>
      <c r="N2285" s="103"/>
      <c r="O2285" s="103"/>
      <c r="P2285" s="103"/>
      <c r="Q2285" s="103"/>
      <c r="R2285" s="103"/>
      <c r="S2285" s="103"/>
      <c r="T2285" s="103"/>
      <c r="U2285" s="103"/>
      <c r="V2285" s="103"/>
      <c r="W2285" s="103"/>
      <c r="X2285" s="103"/>
      <c r="Y2285" s="103"/>
      <c r="AA2285" s="116" t="s">
        <v>250</v>
      </c>
    </row>
    <row r="2286" spans="1:27">
      <c r="A2286" s="108" t="s">
        <v>184</v>
      </c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3"/>
      <c r="M2286" s="103"/>
      <c r="N2286" s="103"/>
      <c r="O2286" s="103"/>
      <c r="P2286" s="103"/>
      <c r="Q2286" s="103"/>
      <c r="R2286" s="103"/>
      <c r="S2286" s="103"/>
      <c r="T2286" s="103"/>
      <c r="U2286" s="103"/>
      <c r="V2286" s="103"/>
      <c r="W2286" s="103"/>
      <c r="X2286" s="103"/>
      <c r="Y2286" s="103"/>
      <c r="AA2286" s="271">
        <f>COUNTIF($B2294:$Y2294,"-")</f>
        <v>24</v>
      </c>
    </row>
    <row r="2287" spans="1:27">
      <c r="A2287" s="108" t="s">
        <v>208</v>
      </c>
      <c r="B2287" s="103"/>
      <c r="C2287" s="103"/>
      <c r="D2287" s="103"/>
      <c r="E2287" s="103"/>
      <c r="F2287" s="103"/>
      <c r="G2287" s="103"/>
      <c r="H2287" s="103"/>
      <c r="I2287" s="103"/>
      <c r="J2287" s="103"/>
      <c r="K2287" s="103"/>
      <c r="L2287" s="103"/>
      <c r="M2287" s="103"/>
      <c r="N2287" s="103"/>
      <c r="O2287" s="103"/>
      <c r="P2287" s="103"/>
      <c r="Q2287" s="103"/>
      <c r="R2287" s="103"/>
      <c r="S2287" s="103"/>
      <c r="T2287" s="103"/>
      <c r="U2287" s="103"/>
      <c r="V2287" s="103"/>
      <c r="W2287" s="103"/>
      <c r="X2287" s="103"/>
      <c r="Y2287" s="103"/>
      <c r="AA2287" s="271"/>
    </row>
    <row r="2288" spans="1:27">
      <c r="A2288" s="108" t="s">
        <v>209</v>
      </c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3"/>
      <c r="M2288" s="103"/>
      <c r="N2288" s="103"/>
      <c r="O2288" s="103"/>
      <c r="P2288" s="103"/>
      <c r="Q2288" s="103"/>
      <c r="R2288" s="103"/>
      <c r="S2288" s="103"/>
      <c r="T2288" s="103"/>
      <c r="U2288" s="103"/>
      <c r="V2288" s="103"/>
      <c r="W2288" s="103"/>
      <c r="X2288" s="103"/>
      <c r="Y2288" s="103"/>
    </row>
    <row r="2289" spans="1:27">
      <c r="A2289" s="108" t="s">
        <v>198</v>
      </c>
      <c r="B2289" s="103"/>
      <c r="C2289" s="103"/>
      <c r="D2289" s="103"/>
      <c r="E2289" s="103"/>
      <c r="F2289" s="103"/>
      <c r="G2289" s="103"/>
      <c r="H2289" s="103"/>
      <c r="I2289" s="103"/>
      <c r="J2289" s="103"/>
      <c r="K2289" s="103"/>
      <c r="L2289" s="103"/>
      <c r="M2289" s="103"/>
      <c r="N2289" s="103"/>
      <c r="O2289" s="103"/>
      <c r="P2289" s="103"/>
      <c r="Q2289" s="103"/>
      <c r="R2289" s="103"/>
      <c r="S2289" s="103"/>
      <c r="T2289" s="103"/>
      <c r="U2289" s="103"/>
      <c r="V2289" s="103"/>
      <c r="W2289" s="103"/>
      <c r="X2289" s="103"/>
      <c r="Y2289" s="103"/>
    </row>
    <row r="2290" spans="1:27">
      <c r="A2290" s="108" t="s">
        <v>200</v>
      </c>
      <c r="B2290" s="103"/>
      <c r="C2290" s="103"/>
      <c r="D2290" s="103"/>
      <c r="E2290" s="103"/>
      <c r="F2290" s="103"/>
      <c r="G2290" s="103"/>
      <c r="H2290" s="103"/>
      <c r="I2290" s="103"/>
      <c r="J2290" s="103"/>
      <c r="K2290" s="103"/>
      <c r="L2290" s="103"/>
      <c r="M2290" s="103"/>
      <c r="N2290" s="103"/>
      <c r="O2290" s="103"/>
      <c r="P2290" s="103"/>
      <c r="Q2290" s="103"/>
      <c r="R2290" s="103"/>
      <c r="S2290" s="103"/>
      <c r="T2290" s="103"/>
      <c r="U2290" s="103"/>
      <c r="V2290" s="103"/>
      <c r="W2290" s="103"/>
      <c r="X2290" s="103"/>
      <c r="Y2290" s="103"/>
    </row>
    <row r="2291" spans="1:27">
      <c r="A2291" s="108" t="s">
        <v>201</v>
      </c>
      <c r="B2291" s="103"/>
      <c r="C2291" s="103"/>
      <c r="D2291" s="103"/>
      <c r="E2291" s="103"/>
      <c r="F2291" s="103"/>
      <c r="G2291" s="103"/>
      <c r="H2291" s="103"/>
      <c r="I2291" s="103"/>
      <c r="J2291" s="103"/>
      <c r="K2291" s="103"/>
      <c r="L2291" s="103"/>
      <c r="M2291" s="103"/>
      <c r="N2291" s="103"/>
      <c r="O2291" s="103"/>
      <c r="P2291" s="103"/>
      <c r="Q2291" s="103"/>
      <c r="R2291" s="103"/>
      <c r="S2291" s="103"/>
      <c r="T2291" s="103"/>
      <c r="U2291" s="103"/>
      <c r="V2291" s="103"/>
      <c r="W2291" s="103"/>
      <c r="X2291" s="103"/>
      <c r="Y2291" s="103"/>
    </row>
    <row r="2292" spans="1:27">
      <c r="A2292" s="108" t="s">
        <v>202</v>
      </c>
      <c r="B2292" s="103"/>
      <c r="C2292" s="103"/>
      <c r="D2292" s="103"/>
      <c r="E2292" s="103"/>
      <c r="F2292" s="103"/>
      <c r="G2292" s="103"/>
      <c r="H2292" s="103"/>
      <c r="I2292" s="103"/>
      <c r="J2292" s="103"/>
      <c r="K2292" s="103"/>
      <c r="L2292" s="103"/>
      <c r="M2292" s="103"/>
      <c r="N2292" s="103"/>
      <c r="O2292" s="103"/>
      <c r="P2292" s="103"/>
      <c r="Q2292" s="103"/>
      <c r="R2292" s="103"/>
      <c r="S2292" s="103"/>
      <c r="T2292" s="103"/>
      <c r="U2292" s="103"/>
      <c r="V2292" s="103"/>
      <c r="W2292" s="103"/>
      <c r="X2292" s="103"/>
      <c r="Y2292" s="103"/>
    </row>
    <row r="2293" spans="1:27">
      <c r="A2293" s="108" t="s">
        <v>203</v>
      </c>
    </row>
    <row r="2294" spans="1:27">
      <c r="A2294" s="110" t="s">
        <v>204</v>
      </c>
      <c r="B2294" s="109" t="str">
        <f t="shared" ref="B2294:Y2294" si="152">IF(COUNTA(B2282:B2293)=0,"-",COUNTA(B2282:B2293)/12)</f>
        <v>-</v>
      </c>
      <c r="C2294" s="109" t="str">
        <f t="shared" si="152"/>
        <v>-</v>
      </c>
      <c r="D2294" s="109" t="str">
        <f t="shared" si="152"/>
        <v>-</v>
      </c>
      <c r="E2294" s="109" t="str">
        <f t="shared" si="152"/>
        <v>-</v>
      </c>
      <c r="F2294" s="109" t="str">
        <f t="shared" si="152"/>
        <v>-</v>
      </c>
      <c r="G2294" s="109" t="str">
        <f t="shared" si="152"/>
        <v>-</v>
      </c>
      <c r="H2294" s="109" t="str">
        <f t="shared" si="152"/>
        <v>-</v>
      </c>
      <c r="I2294" s="109" t="str">
        <f t="shared" si="152"/>
        <v>-</v>
      </c>
      <c r="J2294" s="109" t="str">
        <f t="shared" si="152"/>
        <v>-</v>
      </c>
      <c r="K2294" s="109" t="str">
        <f t="shared" si="152"/>
        <v>-</v>
      </c>
      <c r="L2294" s="109" t="str">
        <f t="shared" si="152"/>
        <v>-</v>
      </c>
      <c r="M2294" s="109" t="str">
        <f t="shared" si="152"/>
        <v>-</v>
      </c>
      <c r="N2294" s="109" t="str">
        <f t="shared" si="152"/>
        <v>-</v>
      </c>
      <c r="O2294" s="109" t="str">
        <f t="shared" si="152"/>
        <v>-</v>
      </c>
      <c r="P2294" s="109" t="str">
        <f t="shared" si="152"/>
        <v>-</v>
      </c>
      <c r="Q2294" s="109" t="str">
        <f t="shared" si="152"/>
        <v>-</v>
      </c>
      <c r="R2294" s="109" t="str">
        <f t="shared" si="152"/>
        <v>-</v>
      </c>
      <c r="S2294" s="109" t="str">
        <f t="shared" si="152"/>
        <v>-</v>
      </c>
      <c r="T2294" s="109" t="str">
        <f t="shared" si="152"/>
        <v>-</v>
      </c>
      <c r="U2294" s="109" t="str">
        <f t="shared" si="152"/>
        <v>-</v>
      </c>
      <c r="V2294" s="109" t="str">
        <f t="shared" si="152"/>
        <v>-</v>
      </c>
      <c r="W2294" s="109" t="str">
        <f t="shared" si="152"/>
        <v>-</v>
      </c>
      <c r="X2294" s="109" t="str">
        <f t="shared" si="152"/>
        <v>-</v>
      </c>
      <c r="Y2294" s="109" t="str">
        <f t="shared" si="152"/>
        <v>-</v>
      </c>
    </row>
    <row r="2296" spans="1:27">
      <c r="A2296" s="120">
        <f>A2281+1</f>
        <v>44873</v>
      </c>
      <c r="B2296" s="118" t="s">
        <v>513</v>
      </c>
      <c r="C2296" s="118" t="s">
        <v>514</v>
      </c>
      <c r="D2296" s="118" t="s">
        <v>515</v>
      </c>
      <c r="E2296" s="118" t="s">
        <v>516</v>
      </c>
      <c r="F2296" s="118" t="s">
        <v>517</v>
      </c>
      <c r="G2296" s="118" t="s">
        <v>518</v>
      </c>
      <c r="H2296" s="118" t="s">
        <v>519</v>
      </c>
      <c r="I2296" s="118" t="s">
        <v>520</v>
      </c>
      <c r="J2296" s="118" t="s">
        <v>521</v>
      </c>
      <c r="K2296" s="118" t="s">
        <v>522</v>
      </c>
      <c r="L2296" s="118" t="s">
        <v>523</v>
      </c>
      <c r="M2296" s="118" t="s">
        <v>524</v>
      </c>
      <c r="N2296" s="118" t="s">
        <v>525</v>
      </c>
      <c r="O2296" s="118" t="s">
        <v>526</v>
      </c>
      <c r="P2296" s="118" t="s">
        <v>527</v>
      </c>
      <c r="Q2296" s="118" t="s">
        <v>528</v>
      </c>
      <c r="R2296" s="118" t="s">
        <v>529</v>
      </c>
      <c r="S2296" s="118" t="s">
        <v>530</v>
      </c>
      <c r="T2296" s="118" t="s">
        <v>531</v>
      </c>
      <c r="U2296" s="118" t="s">
        <v>532</v>
      </c>
      <c r="V2296" s="118" t="s">
        <v>533</v>
      </c>
      <c r="W2296" s="118" t="s">
        <v>534</v>
      </c>
      <c r="X2296" s="118" t="s">
        <v>535</v>
      </c>
      <c r="Y2296" s="118" t="s">
        <v>536</v>
      </c>
    </row>
    <row r="2297" spans="1:27">
      <c r="A2297" s="108" t="s">
        <v>168</v>
      </c>
      <c r="B2297" s="103"/>
      <c r="C2297" s="103"/>
      <c r="D2297" s="103"/>
      <c r="E2297" s="103"/>
      <c r="F2297" s="103"/>
      <c r="G2297" s="103"/>
      <c r="H2297" s="103"/>
      <c r="I2297" s="103"/>
      <c r="J2297" s="103"/>
      <c r="K2297" s="103"/>
      <c r="L2297" s="103"/>
      <c r="M2297" s="103"/>
      <c r="N2297" s="103"/>
      <c r="O2297" s="103"/>
      <c r="P2297" s="103"/>
      <c r="Q2297" s="103"/>
      <c r="R2297" s="103"/>
      <c r="S2297" s="103"/>
      <c r="T2297" s="103"/>
      <c r="U2297" s="103"/>
      <c r="V2297" s="103"/>
      <c r="W2297" s="103"/>
      <c r="X2297" s="103"/>
      <c r="Y2297" s="103"/>
    </row>
    <row r="2298" spans="1:27">
      <c r="A2298" s="108" t="s">
        <v>174</v>
      </c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3"/>
      <c r="N2298" s="103"/>
      <c r="O2298" s="103"/>
      <c r="P2298" s="103"/>
      <c r="Q2298" s="103"/>
      <c r="R2298" s="103"/>
      <c r="S2298" s="103"/>
      <c r="T2298" s="103"/>
      <c r="U2298" s="103"/>
      <c r="V2298" s="103"/>
      <c r="W2298" s="103"/>
      <c r="X2298" s="103"/>
      <c r="Y2298" s="103"/>
    </row>
    <row r="2299" spans="1:27">
      <c r="A2299" s="108" t="s">
        <v>176</v>
      </c>
      <c r="B2299" s="103"/>
      <c r="C2299" s="103"/>
      <c r="D2299" s="103"/>
      <c r="E2299" s="103"/>
      <c r="F2299" s="103"/>
      <c r="G2299" s="103"/>
      <c r="H2299" s="103"/>
      <c r="I2299" s="103"/>
      <c r="J2299" s="103"/>
      <c r="K2299" s="103"/>
      <c r="L2299" s="103"/>
      <c r="M2299" s="103"/>
      <c r="N2299" s="103"/>
      <c r="O2299" s="103"/>
      <c r="P2299" s="103"/>
      <c r="Q2299" s="103"/>
      <c r="R2299" s="103"/>
      <c r="S2299" s="103"/>
      <c r="T2299" s="103"/>
      <c r="U2299" s="103"/>
      <c r="V2299" s="103"/>
      <c r="W2299" s="103"/>
      <c r="X2299" s="103"/>
      <c r="Y2299" s="103"/>
    </row>
    <row r="2300" spans="1:27" ht="21">
      <c r="A2300" s="108" t="s">
        <v>181</v>
      </c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3"/>
      <c r="O2300" s="103"/>
      <c r="P2300" s="103"/>
      <c r="Q2300" s="103"/>
      <c r="R2300" s="103"/>
      <c r="S2300" s="103"/>
      <c r="T2300" s="103"/>
      <c r="U2300" s="103"/>
      <c r="V2300" s="103"/>
      <c r="W2300" s="103"/>
      <c r="X2300" s="103"/>
      <c r="Y2300" s="103"/>
      <c r="AA2300" s="116" t="s">
        <v>250</v>
      </c>
    </row>
    <row r="2301" spans="1:27">
      <c r="A2301" s="108" t="s">
        <v>184</v>
      </c>
      <c r="B2301" s="103"/>
      <c r="C2301" s="103"/>
      <c r="D2301" s="103"/>
      <c r="E2301" s="103"/>
      <c r="F2301" s="103"/>
      <c r="G2301" s="103"/>
      <c r="H2301" s="103"/>
      <c r="I2301" s="103"/>
      <c r="J2301" s="103"/>
      <c r="K2301" s="103"/>
      <c r="L2301" s="103"/>
      <c r="M2301" s="103"/>
      <c r="N2301" s="103"/>
      <c r="O2301" s="103"/>
      <c r="P2301" s="103"/>
      <c r="Q2301" s="103"/>
      <c r="R2301" s="103"/>
      <c r="S2301" s="103"/>
      <c r="T2301" s="103"/>
      <c r="U2301" s="103"/>
      <c r="V2301" s="103"/>
      <c r="W2301" s="103"/>
      <c r="X2301" s="103"/>
      <c r="Y2301" s="103"/>
      <c r="AA2301" s="271">
        <f>COUNTIF($B2309:$Y2309,"-")</f>
        <v>24</v>
      </c>
    </row>
    <row r="2302" spans="1:27">
      <c r="A2302" s="108" t="s">
        <v>208</v>
      </c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3"/>
      <c r="N2302" s="103"/>
      <c r="O2302" s="103"/>
      <c r="P2302" s="103"/>
      <c r="Q2302" s="103"/>
      <c r="R2302" s="103"/>
      <c r="S2302" s="103"/>
      <c r="T2302" s="103"/>
      <c r="U2302" s="103"/>
      <c r="V2302" s="103"/>
      <c r="W2302" s="103"/>
      <c r="X2302" s="103"/>
      <c r="Y2302" s="103"/>
      <c r="AA2302" s="271"/>
    </row>
    <row r="2303" spans="1:27">
      <c r="A2303" s="108" t="s">
        <v>209</v>
      </c>
      <c r="B2303" s="103"/>
      <c r="C2303" s="103"/>
      <c r="D2303" s="103"/>
      <c r="E2303" s="103"/>
      <c r="F2303" s="103"/>
      <c r="G2303" s="103"/>
      <c r="H2303" s="103"/>
      <c r="I2303" s="103"/>
      <c r="J2303" s="103"/>
      <c r="K2303" s="103"/>
      <c r="L2303" s="103"/>
      <c r="M2303" s="103"/>
      <c r="N2303" s="103"/>
      <c r="O2303" s="103"/>
      <c r="P2303" s="103"/>
      <c r="Q2303" s="103"/>
      <c r="R2303" s="103"/>
      <c r="S2303" s="103"/>
      <c r="T2303" s="103"/>
      <c r="U2303" s="103"/>
      <c r="V2303" s="103"/>
      <c r="W2303" s="103"/>
      <c r="X2303" s="103"/>
      <c r="Y2303" s="103"/>
    </row>
    <row r="2304" spans="1:27">
      <c r="A2304" s="108" t="s">
        <v>198</v>
      </c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3"/>
      <c r="N2304" s="103"/>
      <c r="O2304" s="103"/>
      <c r="P2304" s="103"/>
      <c r="Q2304" s="103"/>
      <c r="R2304" s="103"/>
      <c r="S2304" s="103"/>
      <c r="T2304" s="103"/>
      <c r="U2304" s="103"/>
      <c r="V2304" s="103"/>
      <c r="W2304" s="103"/>
      <c r="X2304" s="103"/>
      <c r="Y2304" s="103"/>
    </row>
    <row r="2305" spans="1:27">
      <c r="A2305" s="108" t="s">
        <v>200</v>
      </c>
      <c r="B2305" s="103"/>
      <c r="C2305" s="103"/>
      <c r="D2305" s="103"/>
      <c r="E2305" s="103"/>
      <c r="F2305" s="103"/>
      <c r="G2305" s="103"/>
      <c r="H2305" s="103"/>
      <c r="I2305" s="103"/>
      <c r="J2305" s="103"/>
      <c r="K2305" s="103"/>
      <c r="L2305" s="103"/>
      <c r="M2305" s="103"/>
      <c r="N2305" s="103"/>
      <c r="O2305" s="103"/>
      <c r="P2305" s="103"/>
      <c r="Q2305" s="103"/>
      <c r="R2305" s="103"/>
      <c r="S2305" s="103"/>
      <c r="T2305" s="103"/>
      <c r="U2305" s="103"/>
      <c r="V2305" s="103"/>
      <c r="W2305" s="103"/>
      <c r="X2305" s="103"/>
      <c r="Y2305" s="103"/>
    </row>
    <row r="2306" spans="1:27">
      <c r="A2306" s="108" t="s">
        <v>201</v>
      </c>
      <c r="B2306" s="103"/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3"/>
      <c r="M2306" s="103"/>
      <c r="N2306" s="103"/>
      <c r="O2306" s="103"/>
      <c r="P2306" s="103"/>
      <c r="Q2306" s="103"/>
      <c r="R2306" s="103"/>
      <c r="S2306" s="103"/>
      <c r="T2306" s="103"/>
      <c r="U2306" s="103"/>
      <c r="V2306" s="103"/>
      <c r="W2306" s="103"/>
      <c r="X2306" s="103"/>
      <c r="Y2306" s="103"/>
    </row>
    <row r="2307" spans="1:27">
      <c r="A2307" s="108" t="s">
        <v>202</v>
      </c>
      <c r="B2307" s="103"/>
      <c r="C2307" s="103"/>
      <c r="D2307" s="103"/>
      <c r="E2307" s="103"/>
      <c r="F2307" s="103"/>
      <c r="G2307" s="103"/>
      <c r="H2307" s="103"/>
      <c r="I2307" s="103"/>
      <c r="J2307" s="103"/>
      <c r="K2307" s="103"/>
      <c r="L2307" s="103"/>
      <c r="M2307" s="103"/>
      <c r="N2307" s="103"/>
      <c r="O2307" s="103"/>
      <c r="P2307" s="103"/>
      <c r="Q2307" s="103"/>
      <c r="R2307" s="103"/>
      <c r="S2307" s="103"/>
      <c r="T2307" s="103"/>
      <c r="U2307" s="103"/>
      <c r="V2307" s="103"/>
      <c r="W2307" s="103"/>
      <c r="X2307" s="103"/>
      <c r="Y2307" s="103"/>
    </row>
    <row r="2308" spans="1:27">
      <c r="A2308" s="108" t="s">
        <v>203</v>
      </c>
    </row>
    <row r="2309" spans="1:27">
      <c r="A2309" s="110" t="s">
        <v>204</v>
      </c>
      <c r="B2309" s="109" t="str">
        <f t="shared" ref="B2309:Y2309" si="153">IF(COUNTA(B2297:B2308)=0,"-",COUNTA(B2297:B2308)/12)</f>
        <v>-</v>
      </c>
      <c r="C2309" s="109" t="str">
        <f t="shared" si="153"/>
        <v>-</v>
      </c>
      <c r="D2309" s="109" t="str">
        <f t="shared" si="153"/>
        <v>-</v>
      </c>
      <c r="E2309" s="109" t="str">
        <f t="shared" si="153"/>
        <v>-</v>
      </c>
      <c r="F2309" s="109" t="str">
        <f t="shared" si="153"/>
        <v>-</v>
      </c>
      <c r="G2309" s="109" t="str">
        <f t="shared" si="153"/>
        <v>-</v>
      </c>
      <c r="H2309" s="109" t="str">
        <f t="shared" si="153"/>
        <v>-</v>
      </c>
      <c r="I2309" s="109" t="str">
        <f t="shared" si="153"/>
        <v>-</v>
      </c>
      <c r="J2309" s="109" t="str">
        <f t="shared" si="153"/>
        <v>-</v>
      </c>
      <c r="K2309" s="109" t="str">
        <f t="shared" si="153"/>
        <v>-</v>
      </c>
      <c r="L2309" s="109" t="str">
        <f t="shared" si="153"/>
        <v>-</v>
      </c>
      <c r="M2309" s="109" t="str">
        <f t="shared" si="153"/>
        <v>-</v>
      </c>
      <c r="N2309" s="109" t="str">
        <f t="shared" si="153"/>
        <v>-</v>
      </c>
      <c r="O2309" s="109" t="str">
        <f t="shared" si="153"/>
        <v>-</v>
      </c>
      <c r="P2309" s="109" t="str">
        <f t="shared" si="153"/>
        <v>-</v>
      </c>
      <c r="Q2309" s="109" t="str">
        <f t="shared" si="153"/>
        <v>-</v>
      </c>
      <c r="R2309" s="109" t="str">
        <f t="shared" si="153"/>
        <v>-</v>
      </c>
      <c r="S2309" s="109" t="str">
        <f t="shared" si="153"/>
        <v>-</v>
      </c>
      <c r="T2309" s="109" t="str">
        <f t="shared" si="153"/>
        <v>-</v>
      </c>
      <c r="U2309" s="109" t="str">
        <f t="shared" si="153"/>
        <v>-</v>
      </c>
      <c r="V2309" s="109" t="str">
        <f t="shared" si="153"/>
        <v>-</v>
      </c>
      <c r="W2309" s="109" t="str">
        <f t="shared" si="153"/>
        <v>-</v>
      </c>
      <c r="X2309" s="109" t="str">
        <f t="shared" si="153"/>
        <v>-</v>
      </c>
      <c r="Y2309" s="109" t="str">
        <f t="shared" si="153"/>
        <v>-</v>
      </c>
    </row>
    <row r="2311" spans="1:27">
      <c r="A2311" s="120">
        <f>A2296+1</f>
        <v>44874</v>
      </c>
      <c r="B2311" s="118" t="s">
        <v>513</v>
      </c>
      <c r="C2311" s="118" t="s">
        <v>514</v>
      </c>
      <c r="D2311" s="118" t="s">
        <v>515</v>
      </c>
      <c r="E2311" s="118" t="s">
        <v>516</v>
      </c>
      <c r="F2311" s="118" t="s">
        <v>517</v>
      </c>
      <c r="G2311" s="118" t="s">
        <v>518</v>
      </c>
      <c r="H2311" s="118" t="s">
        <v>519</v>
      </c>
      <c r="I2311" s="118" t="s">
        <v>520</v>
      </c>
      <c r="J2311" s="118" t="s">
        <v>521</v>
      </c>
      <c r="K2311" s="118" t="s">
        <v>522</v>
      </c>
      <c r="L2311" s="118" t="s">
        <v>523</v>
      </c>
      <c r="M2311" s="118" t="s">
        <v>524</v>
      </c>
      <c r="N2311" s="118" t="s">
        <v>525</v>
      </c>
      <c r="O2311" s="118" t="s">
        <v>526</v>
      </c>
      <c r="P2311" s="118" t="s">
        <v>527</v>
      </c>
      <c r="Q2311" s="118" t="s">
        <v>528</v>
      </c>
      <c r="R2311" s="118" t="s">
        <v>529</v>
      </c>
      <c r="S2311" s="118" t="s">
        <v>530</v>
      </c>
      <c r="T2311" s="118" t="s">
        <v>531</v>
      </c>
      <c r="U2311" s="118" t="s">
        <v>532</v>
      </c>
      <c r="V2311" s="118" t="s">
        <v>533</v>
      </c>
      <c r="W2311" s="118" t="s">
        <v>534</v>
      </c>
      <c r="X2311" s="118" t="s">
        <v>535</v>
      </c>
      <c r="Y2311" s="118" t="s">
        <v>536</v>
      </c>
    </row>
    <row r="2312" spans="1:27">
      <c r="A2312" s="108" t="s">
        <v>168</v>
      </c>
      <c r="B2312" s="103"/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3"/>
      <c r="M2312" s="103"/>
      <c r="N2312" s="103"/>
      <c r="O2312" s="103"/>
      <c r="P2312" s="103"/>
      <c r="Q2312" s="103"/>
      <c r="R2312" s="103"/>
      <c r="S2312" s="103"/>
      <c r="T2312" s="103"/>
      <c r="U2312" s="103"/>
      <c r="V2312" s="103"/>
      <c r="W2312" s="103"/>
      <c r="X2312" s="103"/>
      <c r="Y2312" s="103"/>
    </row>
    <row r="2313" spans="1:27">
      <c r="A2313" s="108" t="s">
        <v>174</v>
      </c>
      <c r="B2313" s="103"/>
      <c r="C2313" s="103"/>
      <c r="D2313" s="103"/>
      <c r="E2313" s="103"/>
      <c r="F2313" s="103"/>
      <c r="G2313" s="103"/>
      <c r="H2313" s="103"/>
      <c r="I2313" s="103"/>
      <c r="J2313" s="103"/>
      <c r="K2313" s="103"/>
      <c r="L2313" s="103"/>
      <c r="M2313" s="103"/>
      <c r="N2313" s="103"/>
      <c r="O2313" s="103"/>
      <c r="P2313" s="103"/>
      <c r="Q2313" s="103"/>
      <c r="R2313" s="103"/>
      <c r="S2313" s="103"/>
      <c r="T2313" s="103"/>
      <c r="U2313" s="103"/>
      <c r="V2313" s="103"/>
      <c r="W2313" s="103"/>
      <c r="X2313" s="103"/>
      <c r="Y2313" s="103"/>
    </row>
    <row r="2314" spans="1:27">
      <c r="A2314" s="108" t="s">
        <v>176</v>
      </c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3"/>
      <c r="M2314" s="103"/>
      <c r="N2314" s="103"/>
      <c r="O2314" s="103"/>
      <c r="P2314" s="103"/>
      <c r="Q2314" s="103"/>
      <c r="R2314" s="103"/>
      <c r="S2314" s="103"/>
      <c r="T2314" s="103"/>
      <c r="U2314" s="103"/>
      <c r="V2314" s="103"/>
      <c r="W2314" s="103"/>
      <c r="X2314" s="103"/>
      <c r="Y2314" s="103"/>
    </row>
    <row r="2315" spans="1:27" ht="21">
      <c r="A2315" s="108" t="s">
        <v>181</v>
      </c>
      <c r="B2315" s="103"/>
      <c r="C2315" s="103"/>
      <c r="D2315" s="103"/>
      <c r="E2315" s="103"/>
      <c r="F2315" s="103"/>
      <c r="G2315" s="103"/>
      <c r="H2315" s="103"/>
      <c r="I2315" s="103"/>
      <c r="J2315" s="103"/>
      <c r="K2315" s="103"/>
      <c r="L2315" s="103"/>
      <c r="M2315" s="103"/>
      <c r="N2315" s="103"/>
      <c r="O2315" s="103"/>
      <c r="P2315" s="103"/>
      <c r="Q2315" s="103"/>
      <c r="R2315" s="103"/>
      <c r="S2315" s="103"/>
      <c r="T2315" s="103"/>
      <c r="U2315" s="103"/>
      <c r="V2315" s="103"/>
      <c r="W2315" s="103"/>
      <c r="X2315" s="103"/>
      <c r="Y2315" s="103"/>
      <c r="AA2315" s="116" t="s">
        <v>250</v>
      </c>
    </row>
    <row r="2316" spans="1:27">
      <c r="A2316" s="108" t="s">
        <v>184</v>
      </c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3"/>
      <c r="M2316" s="103"/>
      <c r="N2316" s="103"/>
      <c r="O2316" s="103"/>
      <c r="P2316" s="103"/>
      <c r="Q2316" s="103"/>
      <c r="R2316" s="103"/>
      <c r="S2316" s="103"/>
      <c r="T2316" s="103"/>
      <c r="U2316" s="103"/>
      <c r="V2316" s="103"/>
      <c r="W2316" s="103"/>
      <c r="X2316" s="103"/>
      <c r="Y2316" s="103"/>
      <c r="AA2316" s="271">
        <f>COUNTIF($B2324:$Y2324,"-")</f>
        <v>24</v>
      </c>
    </row>
    <row r="2317" spans="1:27">
      <c r="A2317" s="108" t="s">
        <v>208</v>
      </c>
      <c r="B2317" s="103"/>
      <c r="C2317" s="103"/>
      <c r="D2317" s="103"/>
      <c r="E2317" s="103"/>
      <c r="F2317" s="103"/>
      <c r="G2317" s="103"/>
      <c r="H2317" s="103"/>
      <c r="I2317" s="103"/>
      <c r="J2317" s="103"/>
      <c r="K2317" s="103"/>
      <c r="L2317" s="103"/>
      <c r="M2317" s="103"/>
      <c r="N2317" s="103"/>
      <c r="O2317" s="103"/>
      <c r="P2317" s="103"/>
      <c r="Q2317" s="103"/>
      <c r="R2317" s="103"/>
      <c r="S2317" s="103"/>
      <c r="T2317" s="103"/>
      <c r="U2317" s="103"/>
      <c r="V2317" s="103"/>
      <c r="W2317" s="103"/>
      <c r="X2317" s="103"/>
      <c r="Y2317" s="103"/>
      <c r="AA2317" s="271"/>
    </row>
    <row r="2318" spans="1:27">
      <c r="A2318" s="108" t="s">
        <v>209</v>
      </c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3"/>
      <c r="M2318" s="103"/>
      <c r="N2318" s="103"/>
      <c r="O2318" s="103"/>
      <c r="P2318" s="103"/>
      <c r="Q2318" s="103"/>
      <c r="R2318" s="103"/>
      <c r="S2318" s="103"/>
      <c r="T2318" s="103"/>
      <c r="U2318" s="103"/>
      <c r="V2318" s="103"/>
      <c r="W2318" s="103"/>
      <c r="X2318" s="103"/>
      <c r="Y2318" s="103"/>
    </row>
    <row r="2319" spans="1:27">
      <c r="A2319" s="108" t="s">
        <v>198</v>
      </c>
      <c r="B2319" s="103"/>
      <c r="C2319" s="103"/>
      <c r="D2319" s="103"/>
      <c r="E2319" s="103"/>
      <c r="F2319" s="103"/>
      <c r="G2319" s="103"/>
      <c r="H2319" s="103"/>
      <c r="I2319" s="103"/>
      <c r="J2319" s="103"/>
      <c r="K2319" s="103"/>
      <c r="L2319" s="103"/>
      <c r="M2319" s="103"/>
      <c r="N2319" s="103"/>
      <c r="O2319" s="103"/>
      <c r="P2319" s="103"/>
      <c r="Q2319" s="103"/>
      <c r="R2319" s="103"/>
      <c r="S2319" s="103"/>
      <c r="T2319" s="103"/>
      <c r="U2319" s="103"/>
      <c r="V2319" s="103"/>
      <c r="W2319" s="103"/>
      <c r="X2319" s="103"/>
      <c r="Y2319" s="103"/>
    </row>
    <row r="2320" spans="1:27">
      <c r="A2320" s="108" t="s">
        <v>200</v>
      </c>
      <c r="B2320" s="103"/>
      <c r="C2320" s="103"/>
      <c r="D2320" s="103"/>
      <c r="E2320" s="103"/>
      <c r="F2320" s="103"/>
      <c r="G2320" s="103"/>
      <c r="H2320" s="103"/>
      <c r="I2320" s="103"/>
      <c r="J2320" s="103"/>
      <c r="K2320" s="103"/>
      <c r="L2320" s="103"/>
      <c r="M2320" s="103"/>
      <c r="N2320" s="103"/>
      <c r="O2320" s="103"/>
      <c r="P2320" s="103"/>
      <c r="Q2320" s="103"/>
      <c r="R2320" s="103"/>
      <c r="S2320" s="103"/>
      <c r="T2320" s="103"/>
      <c r="U2320" s="103"/>
      <c r="V2320" s="103"/>
      <c r="W2320" s="103"/>
      <c r="X2320" s="103"/>
      <c r="Y2320" s="103"/>
    </row>
    <row r="2321" spans="1:27">
      <c r="A2321" s="108" t="s">
        <v>201</v>
      </c>
      <c r="B2321" s="103"/>
      <c r="C2321" s="103"/>
      <c r="D2321" s="103"/>
      <c r="E2321" s="103"/>
      <c r="F2321" s="103"/>
      <c r="G2321" s="103"/>
      <c r="H2321" s="103"/>
      <c r="I2321" s="103"/>
      <c r="J2321" s="103"/>
      <c r="K2321" s="103"/>
      <c r="L2321" s="103"/>
      <c r="M2321" s="103"/>
      <c r="N2321" s="103"/>
      <c r="O2321" s="103"/>
      <c r="P2321" s="103"/>
      <c r="Q2321" s="103"/>
      <c r="R2321" s="103"/>
      <c r="S2321" s="103"/>
      <c r="T2321" s="103"/>
      <c r="U2321" s="103"/>
      <c r="V2321" s="103"/>
      <c r="W2321" s="103"/>
      <c r="X2321" s="103"/>
      <c r="Y2321" s="103"/>
    </row>
    <row r="2322" spans="1:27">
      <c r="A2322" s="108" t="s">
        <v>202</v>
      </c>
      <c r="B2322" s="103"/>
      <c r="C2322" s="103"/>
      <c r="D2322" s="103"/>
      <c r="E2322" s="103"/>
      <c r="F2322" s="103"/>
      <c r="G2322" s="103"/>
      <c r="H2322" s="103"/>
      <c r="I2322" s="103"/>
      <c r="J2322" s="103"/>
      <c r="K2322" s="103"/>
      <c r="L2322" s="103"/>
      <c r="M2322" s="103"/>
      <c r="N2322" s="103"/>
      <c r="O2322" s="103"/>
      <c r="P2322" s="103"/>
      <c r="Q2322" s="103"/>
      <c r="R2322" s="103"/>
      <c r="S2322" s="103"/>
      <c r="T2322" s="103"/>
      <c r="U2322" s="103"/>
      <c r="V2322" s="103"/>
      <c r="W2322" s="103"/>
      <c r="X2322" s="103"/>
      <c r="Y2322" s="103"/>
    </row>
    <row r="2323" spans="1:27">
      <c r="A2323" s="108" t="s">
        <v>203</v>
      </c>
    </row>
    <row r="2324" spans="1:27">
      <c r="A2324" s="110" t="s">
        <v>204</v>
      </c>
      <c r="B2324" s="109" t="str">
        <f t="shared" ref="B2324:Y2324" si="154">IF(COUNTA(B2312:B2323)=0,"-",COUNTA(B2312:B2323)/12)</f>
        <v>-</v>
      </c>
      <c r="C2324" s="109" t="str">
        <f t="shared" si="154"/>
        <v>-</v>
      </c>
      <c r="D2324" s="109" t="str">
        <f t="shared" si="154"/>
        <v>-</v>
      </c>
      <c r="E2324" s="109" t="str">
        <f t="shared" si="154"/>
        <v>-</v>
      </c>
      <c r="F2324" s="109" t="str">
        <f t="shared" si="154"/>
        <v>-</v>
      </c>
      <c r="G2324" s="109" t="str">
        <f t="shared" si="154"/>
        <v>-</v>
      </c>
      <c r="H2324" s="109" t="str">
        <f t="shared" si="154"/>
        <v>-</v>
      </c>
      <c r="I2324" s="109" t="str">
        <f t="shared" si="154"/>
        <v>-</v>
      </c>
      <c r="J2324" s="109" t="str">
        <f t="shared" si="154"/>
        <v>-</v>
      </c>
      <c r="K2324" s="109" t="str">
        <f t="shared" si="154"/>
        <v>-</v>
      </c>
      <c r="L2324" s="109" t="str">
        <f t="shared" si="154"/>
        <v>-</v>
      </c>
      <c r="M2324" s="109" t="str">
        <f t="shared" si="154"/>
        <v>-</v>
      </c>
      <c r="N2324" s="109" t="str">
        <f t="shared" si="154"/>
        <v>-</v>
      </c>
      <c r="O2324" s="109" t="str">
        <f t="shared" si="154"/>
        <v>-</v>
      </c>
      <c r="P2324" s="109" t="str">
        <f t="shared" si="154"/>
        <v>-</v>
      </c>
      <c r="Q2324" s="109" t="str">
        <f t="shared" si="154"/>
        <v>-</v>
      </c>
      <c r="R2324" s="109" t="str">
        <f t="shared" si="154"/>
        <v>-</v>
      </c>
      <c r="S2324" s="109" t="str">
        <f t="shared" si="154"/>
        <v>-</v>
      </c>
      <c r="T2324" s="109" t="str">
        <f t="shared" si="154"/>
        <v>-</v>
      </c>
      <c r="U2324" s="109" t="str">
        <f t="shared" si="154"/>
        <v>-</v>
      </c>
      <c r="V2324" s="109" t="str">
        <f t="shared" si="154"/>
        <v>-</v>
      </c>
      <c r="W2324" s="109" t="str">
        <f t="shared" si="154"/>
        <v>-</v>
      </c>
      <c r="X2324" s="109" t="str">
        <f t="shared" si="154"/>
        <v>-</v>
      </c>
      <c r="Y2324" s="109" t="str">
        <f t="shared" si="154"/>
        <v>-</v>
      </c>
    </row>
    <row r="2326" spans="1:27">
      <c r="A2326" s="120">
        <f>A2311+1</f>
        <v>44875</v>
      </c>
      <c r="B2326" s="118" t="s">
        <v>513</v>
      </c>
      <c r="C2326" s="118" t="s">
        <v>514</v>
      </c>
      <c r="D2326" s="118" t="s">
        <v>515</v>
      </c>
      <c r="E2326" s="118" t="s">
        <v>516</v>
      </c>
      <c r="F2326" s="118" t="s">
        <v>517</v>
      </c>
      <c r="G2326" s="118" t="s">
        <v>518</v>
      </c>
      <c r="H2326" s="118" t="s">
        <v>519</v>
      </c>
      <c r="I2326" s="118" t="s">
        <v>520</v>
      </c>
      <c r="J2326" s="118" t="s">
        <v>521</v>
      </c>
      <c r="K2326" s="118" t="s">
        <v>522</v>
      </c>
      <c r="L2326" s="118" t="s">
        <v>523</v>
      </c>
      <c r="M2326" s="118" t="s">
        <v>524</v>
      </c>
      <c r="N2326" s="118" t="s">
        <v>525</v>
      </c>
      <c r="O2326" s="118" t="s">
        <v>526</v>
      </c>
      <c r="P2326" s="118" t="s">
        <v>527</v>
      </c>
      <c r="Q2326" s="118" t="s">
        <v>528</v>
      </c>
      <c r="R2326" s="118" t="s">
        <v>529</v>
      </c>
      <c r="S2326" s="118" t="s">
        <v>530</v>
      </c>
      <c r="T2326" s="118" t="s">
        <v>531</v>
      </c>
      <c r="U2326" s="118" t="s">
        <v>532</v>
      </c>
      <c r="V2326" s="118" t="s">
        <v>533</v>
      </c>
      <c r="W2326" s="118" t="s">
        <v>534</v>
      </c>
      <c r="X2326" s="118" t="s">
        <v>535</v>
      </c>
      <c r="Y2326" s="118" t="s">
        <v>536</v>
      </c>
    </row>
    <row r="2327" spans="1:27">
      <c r="A2327" s="108" t="s">
        <v>168</v>
      </c>
      <c r="B2327" s="103"/>
      <c r="C2327" s="103"/>
      <c r="D2327" s="103"/>
      <c r="E2327" s="103"/>
      <c r="F2327" s="103"/>
      <c r="G2327" s="103"/>
      <c r="H2327" s="103"/>
      <c r="I2327" s="103"/>
      <c r="J2327" s="103"/>
      <c r="K2327" s="103"/>
      <c r="L2327" s="103"/>
      <c r="M2327" s="103"/>
      <c r="N2327" s="103"/>
      <c r="O2327" s="103"/>
      <c r="P2327" s="103"/>
      <c r="Q2327" s="103"/>
      <c r="R2327" s="103"/>
      <c r="S2327" s="103"/>
      <c r="T2327" s="103"/>
      <c r="U2327" s="103"/>
      <c r="V2327" s="103"/>
      <c r="W2327" s="103"/>
      <c r="X2327" s="103"/>
      <c r="Y2327" s="103"/>
    </row>
    <row r="2328" spans="1:27">
      <c r="A2328" s="108" t="s">
        <v>174</v>
      </c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3"/>
      <c r="N2328" s="103"/>
      <c r="O2328" s="103"/>
      <c r="P2328" s="103"/>
      <c r="Q2328" s="103"/>
      <c r="R2328" s="103"/>
      <c r="S2328" s="103"/>
      <c r="T2328" s="103"/>
      <c r="U2328" s="103"/>
      <c r="V2328" s="103"/>
      <c r="W2328" s="103"/>
      <c r="X2328" s="103"/>
      <c r="Y2328" s="103"/>
    </row>
    <row r="2329" spans="1:27">
      <c r="A2329" s="108" t="s">
        <v>176</v>
      </c>
      <c r="B2329" s="103"/>
      <c r="C2329" s="103"/>
      <c r="D2329" s="103"/>
      <c r="E2329" s="103"/>
      <c r="F2329" s="103"/>
      <c r="G2329" s="103"/>
      <c r="H2329" s="103"/>
      <c r="I2329" s="103"/>
      <c r="J2329" s="103"/>
      <c r="K2329" s="103"/>
      <c r="L2329" s="103"/>
      <c r="M2329" s="103"/>
      <c r="N2329" s="103"/>
      <c r="O2329" s="103"/>
      <c r="P2329" s="103"/>
      <c r="Q2329" s="103"/>
      <c r="R2329" s="103"/>
      <c r="S2329" s="103"/>
      <c r="T2329" s="103"/>
      <c r="U2329" s="103"/>
      <c r="V2329" s="103"/>
      <c r="W2329" s="103"/>
      <c r="X2329" s="103"/>
      <c r="Y2329" s="103"/>
    </row>
    <row r="2330" spans="1:27" ht="21">
      <c r="A2330" s="108" t="s">
        <v>181</v>
      </c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3"/>
      <c r="N2330" s="103"/>
      <c r="O2330" s="103"/>
      <c r="P2330" s="103"/>
      <c r="Q2330" s="103"/>
      <c r="R2330" s="103"/>
      <c r="S2330" s="103"/>
      <c r="T2330" s="103"/>
      <c r="U2330" s="103"/>
      <c r="V2330" s="103"/>
      <c r="W2330" s="103"/>
      <c r="X2330" s="103"/>
      <c r="Y2330" s="103"/>
      <c r="AA2330" s="116" t="s">
        <v>250</v>
      </c>
    </row>
    <row r="2331" spans="1:27">
      <c r="A2331" s="108" t="s">
        <v>184</v>
      </c>
      <c r="B2331" s="103"/>
      <c r="C2331" s="103"/>
      <c r="D2331" s="103"/>
      <c r="E2331" s="103"/>
      <c r="F2331" s="103"/>
      <c r="G2331" s="103"/>
      <c r="H2331" s="103"/>
      <c r="I2331" s="103"/>
      <c r="J2331" s="103"/>
      <c r="K2331" s="103"/>
      <c r="L2331" s="103"/>
      <c r="M2331" s="103"/>
      <c r="N2331" s="103"/>
      <c r="O2331" s="103"/>
      <c r="P2331" s="103"/>
      <c r="Q2331" s="103"/>
      <c r="R2331" s="103"/>
      <c r="S2331" s="103"/>
      <c r="T2331" s="103"/>
      <c r="U2331" s="103"/>
      <c r="V2331" s="103"/>
      <c r="W2331" s="103"/>
      <c r="X2331" s="103"/>
      <c r="Y2331" s="103"/>
      <c r="AA2331" s="271">
        <f>COUNTIF($B2339:$Y2339,"-")</f>
        <v>24</v>
      </c>
    </row>
    <row r="2332" spans="1:27">
      <c r="A2332" s="108" t="s">
        <v>208</v>
      </c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3"/>
      <c r="O2332" s="103"/>
      <c r="P2332" s="103"/>
      <c r="Q2332" s="103"/>
      <c r="R2332" s="103"/>
      <c r="S2332" s="103"/>
      <c r="T2332" s="103"/>
      <c r="U2332" s="103"/>
      <c r="V2332" s="103"/>
      <c r="W2332" s="103"/>
      <c r="X2332" s="103"/>
      <c r="Y2332" s="103"/>
      <c r="AA2332" s="271"/>
    </row>
    <row r="2333" spans="1:27">
      <c r="A2333" s="108" t="s">
        <v>209</v>
      </c>
      <c r="B2333" s="103"/>
      <c r="C2333" s="103"/>
      <c r="D2333" s="103"/>
      <c r="E2333" s="103"/>
      <c r="F2333" s="103"/>
      <c r="G2333" s="103"/>
      <c r="H2333" s="103"/>
      <c r="I2333" s="103"/>
      <c r="J2333" s="103"/>
      <c r="K2333" s="103"/>
      <c r="L2333" s="103"/>
      <c r="M2333" s="103"/>
      <c r="N2333" s="103"/>
      <c r="O2333" s="103"/>
      <c r="P2333" s="103"/>
      <c r="Q2333" s="103"/>
      <c r="R2333" s="103"/>
      <c r="S2333" s="103"/>
      <c r="T2333" s="103"/>
      <c r="U2333" s="103"/>
      <c r="V2333" s="103"/>
      <c r="W2333" s="103"/>
      <c r="X2333" s="103"/>
      <c r="Y2333" s="103"/>
    </row>
    <row r="2334" spans="1:27">
      <c r="A2334" s="108" t="s">
        <v>198</v>
      </c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3"/>
      <c r="N2334" s="103"/>
      <c r="O2334" s="103"/>
      <c r="P2334" s="103"/>
      <c r="Q2334" s="103"/>
      <c r="R2334" s="103"/>
      <c r="S2334" s="103"/>
      <c r="T2334" s="103"/>
      <c r="U2334" s="103"/>
      <c r="V2334" s="103"/>
      <c r="W2334" s="103"/>
      <c r="X2334" s="103"/>
      <c r="Y2334" s="103"/>
    </row>
    <row r="2335" spans="1:27">
      <c r="A2335" s="108" t="s">
        <v>200</v>
      </c>
      <c r="B2335" s="103"/>
      <c r="C2335" s="103"/>
      <c r="D2335" s="103"/>
      <c r="E2335" s="103"/>
      <c r="F2335" s="103"/>
      <c r="G2335" s="103"/>
      <c r="H2335" s="103"/>
      <c r="I2335" s="103"/>
      <c r="J2335" s="103"/>
      <c r="K2335" s="103"/>
      <c r="L2335" s="103"/>
      <c r="M2335" s="103"/>
      <c r="N2335" s="103"/>
      <c r="O2335" s="103"/>
      <c r="P2335" s="103"/>
      <c r="Q2335" s="103"/>
      <c r="R2335" s="103"/>
      <c r="S2335" s="103"/>
      <c r="T2335" s="103"/>
      <c r="U2335" s="103"/>
      <c r="V2335" s="103"/>
      <c r="W2335" s="103"/>
      <c r="X2335" s="103"/>
      <c r="Y2335" s="103"/>
    </row>
    <row r="2336" spans="1:27">
      <c r="A2336" s="108" t="s">
        <v>201</v>
      </c>
      <c r="B2336" s="103"/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3"/>
      <c r="M2336" s="103"/>
      <c r="N2336" s="103"/>
      <c r="O2336" s="103"/>
      <c r="P2336" s="103"/>
      <c r="Q2336" s="103"/>
      <c r="R2336" s="103"/>
      <c r="S2336" s="103"/>
      <c r="T2336" s="103"/>
      <c r="U2336" s="103"/>
      <c r="V2336" s="103"/>
      <c r="W2336" s="103"/>
      <c r="X2336" s="103"/>
      <c r="Y2336" s="103"/>
    </row>
    <row r="2337" spans="1:27">
      <c r="A2337" s="108" t="s">
        <v>202</v>
      </c>
      <c r="B2337" s="103"/>
      <c r="C2337" s="103"/>
      <c r="D2337" s="103"/>
      <c r="E2337" s="103"/>
      <c r="F2337" s="103"/>
      <c r="G2337" s="103"/>
      <c r="H2337" s="103"/>
      <c r="I2337" s="103"/>
      <c r="J2337" s="103"/>
      <c r="K2337" s="103"/>
      <c r="L2337" s="103"/>
      <c r="M2337" s="103"/>
      <c r="N2337" s="103"/>
      <c r="O2337" s="103"/>
      <c r="P2337" s="103"/>
      <c r="Q2337" s="103"/>
      <c r="R2337" s="103"/>
      <c r="S2337" s="103"/>
      <c r="T2337" s="103"/>
      <c r="U2337" s="103"/>
      <c r="V2337" s="103"/>
      <c r="W2337" s="103"/>
      <c r="X2337" s="103"/>
      <c r="Y2337" s="103"/>
    </row>
    <row r="2338" spans="1:27">
      <c r="A2338" s="108" t="s">
        <v>203</v>
      </c>
    </row>
    <row r="2339" spans="1:27">
      <c r="A2339" s="110" t="s">
        <v>204</v>
      </c>
      <c r="B2339" s="109" t="str">
        <f t="shared" ref="B2339:Y2339" si="155">IF(COUNTA(B2327:B2338)=0,"-",COUNTA(B2327:B2338)/12)</f>
        <v>-</v>
      </c>
      <c r="C2339" s="109" t="str">
        <f t="shared" si="155"/>
        <v>-</v>
      </c>
      <c r="D2339" s="109" t="str">
        <f t="shared" si="155"/>
        <v>-</v>
      </c>
      <c r="E2339" s="109" t="str">
        <f t="shared" si="155"/>
        <v>-</v>
      </c>
      <c r="F2339" s="109" t="str">
        <f t="shared" si="155"/>
        <v>-</v>
      </c>
      <c r="G2339" s="109" t="str">
        <f t="shared" si="155"/>
        <v>-</v>
      </c>
      <c r="H2339" s="109" t="str">
        <f t="shared" si="155"/>
        <v>-</v>
      </c>
      <c r="I2339" s="109" t="str">
        <f t="shared" si="155"/>
        <v>-</v>
      </c>
      <c r="J2339" s="109" t="str">
        <f t="shared" si="155"/>
        <v>-</v>
      </c>
      <c r="K2339" s="109" t="str">
        <f t="shared" si="155"/>
        <v>-</v>
      </c>
      <c r="L2339" s="109" t="str">
        <f t="shared" si="155"/>
        <v>-</v>
      </c>
      <c r="M2339" s="109" t="str">
        <f t="shared" si="155"/>
        <v>-</v>
      </c>
      <c r="N2339" s="109" t="str">
        <f t="shared" si="155"/>
        <v>-</v>
      </c>
      <c r="O2339" s="109" t="str">
        <f t="shared" si="155"/>
        <v>-</v>
      </c>
      <c r="P2339" s="109" t="str">
        <f t="shared" si="155"/>
        <v>-</v>
      </c>
      <c r="Q2339" s="109" t="str">
        <f t="shared" si="155"/>
        <v>-</v>
      </c>
      <c r="R2339" s="109" t="str">
        <f t="shared" si="155"/>
        <v>-</v>
      </c>
      <c r="S2339" s="109" t="str">
        <f t="shared" si="155"/>
        <v>-</v>
      </c>
      <c r="T2339" s="109" t="str">
        <f t="shared" si="155"/>
        <v>-</v>
      </c>
      <c r="U2339" s="109" t="str">
        <f t="shared" si="155"/>
        <v>-</v>
      </c>
      <c r="V2339" s="109" t="str">
        <f t="shared" si="155"/>
        <v>-</v>
      </c>
      <c r="W2339" s="109" t="str">
        <f t="shared" si="155"/>
        <v>-</v>
      </c>
      <c r="X2339" s="109" t="str">
        <f t="shared" si="155"/>
        <v>-</v>
      </c>
      <c r="Y2339" s="109" t="str">
        <f t="shared" si="155"/>
        <v>-</v>
      </c>
    </row>
    <row r="2341" spans="1:27">
      <c r="A2341" s="120">
        <f>A2326+1</f>
        <v>44876</v>
      </c>
      <c r="B2341" s="118" t="s">
        <v>513</v>
      </c>
      <c r="C2341" s="118" t="s">
        <v>514</v>
      </c>
      <c r="D2341" s="118" t="s">
        <v>515</v>
      </c>
      <c r="E2341" s="118" t="s">
        <v>516</v>
      </c>
      <c r="F2341" s="118" t="s">
        <v>517</v>
      </c>
      <c r="G2341" s="118" t="s">
        <v>518</v>
      </c>
      <c r="H2341" s="118" t="s">
        <v>519</v>
      </c>
      <c r="I2341" s="118" t="s">
        <v>520</v>
      </c>
      <c r="J2341" s="118" t="s">
        <v>521</v>
      </c>
      <c r="K2341" s="118" t="s">
        <v>522</v>
      </c>
      <c r="L2341" s="118" t="s">
        <v>523</v>
      </c>
      <c r="M2341" s="118" t="s">
        <v>524</v>
      </c>
      <c r="N2341" s="118" t="s">
        <v>525</v>
      </c>
      <c r="O2341" s="118" t="s">
        <v>526</v>
      </c>
      <c r="P2341" s="118" t="s">
        <v>527</v>
      </c>
      <c r="Q2341" s="118" t="s">
        <v>528</v>
      </c>
      <c r="R2341" s="118" t="s">
        <v>529</v>
      </c>
      <c r="S2341" s="118" t="s">
        <v>530</v>
      </c>
      <c r="T2341" s="118" t="s">
        <v>531</v>
      </c>
      <c r="U2341" s="118" t="s">
        <v>532</v>
      </c>
      <c r="V2341" s="118" t="s">
        <v>533</v>
      </c>
      <c r="W2341" s="118" t="s">
        <v>534</v>
      </c>
      <c r="X2341" s="118" t="s">
        <v>535</v>
      </c>
      <c r="Y2341" s="118" t="s">
        <v>536</v>
      </c>
    </row>
    <row r="2342" spans="1:27">
      <c r="A2342" s="108" t="s">
        <v>168</v>
      </c>
      <c r="B2342" s="103"/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3"/>
      <c r="M2342" s="103"/>
      <c r="N2342" s="103"/>
      <c r="O2342" s="103"/>
      <c r="P2342" s="103"/>
      <c r="Q2342" s="103"/>
      <c r="R2342" s="103"/>
      <c r="S2342" s="103"/>
      <c r="T2342" s="103"/>
      <c r="U2342" s="103"/>
      <c r="V2342" s="103"/>
      <c r="W2342" s="103"/>
      <c r="X2342" s="103"/>
      <c r="Y2342" s="103"/>
    </row>
    <row r="2343" spans="1:27">
      <c r="A2343" s="108" t="s">
        <v>174</v>
      </c>
      <c r="B2343" s="103"/>
      <c r="C2343" s="103"/>
      <c r="D2343" s="103"/>
      <c r="E2343" s="103"/>
      <c r="F2343" s="103"/>
      <c r="G2343" s="103"/>
      <c r="H2343" s="103"/>
      <c r="I2343" s="103"/>
      <c r="J2343" s="103"/>
      <c r="K2343" s="103"/>
      <c r="L2343" s="103"/>
      <c r="M2343" s="103"/>
      <c r="N2343" s="103"/>
      <c r="O2343" s="103"/>
      <c r="P2343" s="103"/>
      <c r="Q2343" s="103"/>
      <c r="R2343" s="103"/>
      <c r="S2343" s="103"/>
      <c r="T2343" s="103"/>
      <c r="U2343" s="103"/>
      <c r="V2343" s="103"/>
      <c r="W2343" s="103"/>
      <c r="X2343" s="103"/>
      <c r="Y2343" s="103"/>
    </row>
    <row r="2344" spans="1:27">
      <c r="A2344" s="108" t="s">
        <v>176</v>
      </c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3"/>
      <c r="M2344" s="103"/>
      <c r="N2344" s="103"/>
      <c r="O2344" s="103"/>
      <c r="P2344" s="103"/>
      <c r="Q2344" s="103"/>
      <c r="R2344" s="103"/>
      <c r="S2344" s="103"/>
      <c r="T2344" s="103"/>
      <c r="U2344" s="103"/>
      <c r="V2344" s="103"/>
      <c r="W2344" s="103"/>
      <c r="X2344" s="103"/>
      <c r="Y2344" s="103"/>
    </row>
    <row r="2345" spans="1:27" ht="21">
      <c r="A2345" s="108" t="s">
        <v>181</v>
      </c>
      <c r="B2345" s="103"/>
      <c r="C2345" s="103"/>
      <c r="D2345" s="103"/>
      <c r="E2345" s="103"/>
      <c r="F2345" s="103"/>
      <c r="G2345" s="103"/>
      <c r="H2345" s="103"/>
      <c r="I2345" s="103"/>
      <c r="J2345" s="103"/>
      <c r="K2345" s="103"/>
      <c r="L2345" s="103"/>
      <c r="M2345" s="103"/>
      <c r="N2345" s="103"/>
      <c r="O2345" s="103"/>
      <c r="P2345" s="103"/>
      <c r="Q2345" s="103"/>
      <c r="R2345" s="103"/>
      <c r="S2345" s="103"/>
      <c r="T2345" s="103"/>
      <c r="U2345" s="103"/>
      <c r="V2345" s="103"/>
      <c r="W2345" s="103"/>
      <c r="X2345" s="103"/>
      <c r="Y2345" s="103"/>
      <c r="AA2345" s="116" t="s">
        <v>250</v>
      </c>
    </row>
    <row r="2346" spans="1:27">
      <c r="A2346" s="108" t="s">
        <v>184</v>
      </c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3"/>
      <c r="M2346" s="103"/>
      <c r="N2346" s="103"/>
      <c r="O2346" s="103"/>
      <c r="P2346" s="103"/>
      <c r="Q2346" s="103"/>
      <c r="R2346" s="103"/>
      <c r="S2346" s="103"/>
      <c r="T2346" s="103"/>
      <c r="U2346" s="103"/>
      <c r="V2346" s="103"/>
      <c r="W2346" s="103"/>
      <c r="X2346" s="103"/>
      <c r="Y2346" s="103"/>
      <c r="AA2346" s="271">
        <f>COUNTIF($B2354:$Y2354,"-")</f>
        <v>24</v>
      </c>
    </row>
    <row r="2347" spans="1:27">
      <c r="A2347" s="108" t="s">
        <v>208</v>
      </c>
      <c r="B2347" s="103"/>
      <c r="C2347" s="103"/>
      <c r="D2347" s="103"/>
      <c r="E2347" s="103"/>
      <c r="F2347" s="103"/>
      <c r="G2347" s="103"/>
      <c r="H2347" s="103"/>
      <c r="I2347" s="103"/>
      <c r="J2347" s="103"/>
      <c r="K2347" s="103"/>
      <c r="L2347" s="103"/>
      <c r="M2347" s="103"/>
      <c r="N2347" s="103"/>
      <c r="O2347" s="103"/>
      <c r="P2347" s="103"/>
      <c r="Q2347" s="103"/>
      <c r="R2347" s="103"/>
      <c r="S2347" s="103"/>
      <c r="T2347" s="103"/>
      <c r="U2347" s="103"/>
      <c r="V2347" s="103"/>
      <c r="W2347" s="103"/>
      <c r="X2347" s="103"/>
      <c r="Y2347" s="103"/>
      <c r="AA2347" s="271"/>
    </row>
    <row r="2348" spans="1:27">
      <c r="A2348" s="108" t="s">
        <v>209</v>
      </c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3"/>
      <c r="M2348" s="103"/>
      <c r="N2348" s="103"/>
      <c r="O2348" s="103"/>
      <c r="P2348" s="103"/>
      <c r="Q2348" s="103"/>
      <c r="R2348" s="103"/>
      <c r="S2348" s="103"/>
      <c r="T2348" s="103"/>
      <c r="U2348" s="103"/>
      <c r="V2348" s="103"/>
      <c r="W2348" s="103"/>
      <c r="X2348" s="103"/>
      <c r="Y2348" s="103"/>
    </row>
    <row r="2349" spans="1:27">
      <c r="A2349" s="108" t="s">
        <v>198</v>
      </c>
      <c r="B2349" s="103"/>
      <c r="C2349" s="103"/>
      <c r="D2349" s="103"/>
      <c r="E2349" s="103"/>
      <c r="F2349" s="103"/>
      <c r="G2349" s="103"/>
      <c r="H2349" s="103"/>
      <c r="I2349" s="103"/>
      <c r="J2349" s="103"/>
      <c r="K2349" s="103"/>
      <c r="L2349" s="103"/>
      <c r="M2349" s="103"/>
      <c r="N2349" s="103"/>
      <c r="O2349" s="103"/>
      <c r="P2349" s="103"/>
      <c r="Q2349" s="103"/>
      <c r="R2349" s="103"/>
      <c r="S2349" s="103"/>
      <c r="T2349" s="103"/>
      <c r="U2349" s="103"/>
      <c r="V2349" s="103"/>
      <c r="W2349" s="103"/>
      <c r="X2349" s="103"/>
      <c r="Y2349" s="103"/>
    </row>
    <row r="2350" spans="1:27">
      <c r="A2350" s="108" t="s">
        <v>200</v>
      </c>
      <c r="B2350" s="103"/>
      <c r="C2350" s="103"/>
      <c r="D2350" s="103"/>
      <c r="E2350" s="103"/>
      <c r="F2350" s="103"/>
      <c r="G2350" s="103"/>
      <c r="H2350" s="103"/>
      <c r="I2350" s="103"/>
      <c r="J2350" s="103"/>
      <c r="K2350" s="103"/>
      <c r="L2350" s="103"/>
      <c r="M2350" s="103"/>
      <c r="N2350" s="103"/>
      <c r="O2350" s="103"/>
      <c r="P2350" s="103"/>
      <c r="Q2350" s="103"/>
      <c r="R2350" s="103"/>
      <c r="S2350" s="103"/>
      <c r="T2350" s="103"/>
      <c r="U2350" s="103"/>
      <c r="V2350" s="103"/>
      <c r="W2350" s="103"/>
      <c r="X2350" s="103"/>
      <c r="Y2350" s="103"/>
    </row>
    <row r="2351" spans="1:27">
      <c r="A2351" s="108" t="s">
        <v>201</v>
      </c>
      <c r="B2351" s="103"/>
      <c r="C2351" s="103"/>
      <c r="D2351" s="103"/>
      <c r="E2351" s="103"/>
      <c r="F2351" s="103"/>
      <c r="G2351" s="103"/>
      <c r="H2351" s="103"/>
      <c r="I2351" s="103"/>
      <c r="J2351" s="103"/>
      <c r="K2351" s="103"/>
      <c r="L2351" s="103"/>
      <c r="M2351" s="103"/>
      <c r="N2351" s="103"/>
      <c r="O2351" s="103"/>
      <c r="P2351" s="103"/>
      <c r="Q2351" s="103"/>
      <c r="R2351" s="103"/>
      <c r="S2351" s="103"/>
      <c r="T2351" s="103"/>
      <c r="U2351" s="103"/>
      <c r="V2351" s="103"/>
      <c r="W2351" s="103"/>
      <c r="X2351" s="103"/>
      <c r="Y2351" s="103"/>
    </row>
    <row r="2352" spans="1:27">
      <c r="A2352" s="108" t="s">
        <v>202</v>
      </c>
      <c r="B2352" s="103"/>
      <c r="C2352" s="103"/>
      <c r="D2352" s="103"/>
      <c r="E2352" s="103"/>
      <c r="F2352" s="103"/>
      <c r="G2352" s="103"/>
      <c r="H2352" s="103"/>
      <c r="I2352" s="103"/>
      <c r="J2352" s="103"/>
      <c r="K2352" s="103"/>
      <c r="L2352" s="103"/>
      <c r="M2352" s="103"/>
      <c r="N2352" s="103"/>
      <c r="O2352" s="103"/>
      <c r="P2352" s="103"/>
      <c r="Q2352" s="103"/>
      <c r="R2352" s="103"/>
      <c r="S2352" s="103"/>
      <c r="T2352" s="103"/>
      <c r="U2352" s="103"/>
      <c r="V2352" s="103"/>
      <c r="W2352" s="103"/>
      <c r="X2352" s="103"/>
      <c r="Y2352" s="103"/>
    </row>
    <row r="2353" spans="1:27">
      <c r="A2353" s="108" t="s">
        <v>203</v>
      </c>
    </row>
    <row r="2354" spans="1:27">
      <c r="A2354" s="110" t="s">
        <v>204</v>
      </c>
      <c r="B2354" s="109" t="str">
        <f t="shared" ref="B2354:Y2354" si="156">IF(COUNTA(B2342:B2353)=0,"-",COUNTA(B2342:B2353)/12)</f>
        <v>-</v>
      </c>
      <c r="C2354" s="109" t="str">
        <f t="shared" si="156"/>
        <v>-</v>
      </c>
      <c r="D2354" s="109" t="str">
        <f t="shared" si="156"/>
        <v>-</v>
      </c>
      <c r="E2354" s="109" t="str">
        <f t="shared" si="156"/>
        <v>-</v>
      </c>
      <c r="F2354" s="109" t="str">
        <f t="shared" si="156"/>
        <v>-</v>
      </c>
      <c r="G2354" s="109" t="str">
        <f t="shared" si="156"/>
        <v>-</v>
      </c>
      <c r="H2354" s="109" t="str">
        <f t="shared" si="156"/>
        <v>-</v>
      </c>
      <c r="I2354" s="109" t="str">
        <f t="shared" si="156"/>
        <v>-</v>
      </c>
      <c r="J2354" s="109" t="str">
        <f t="shared" si="156"/>
        <v>-</v>
      </c>
      <c r="K2354" s="109" t="str">
        <f t="shared" si="156"/>
        <v>-</v>
      </c>
      <c r="L2354" s="109" t="str">
        <f t="shared" si="156"/>
        <v>-</v>
      </c>
      <c r="M2354" s="109" t="str">
        <f t="shared" si="156"/>
        <v>-</v>
      </c>
      <c r="N2354" s="109" t="str">
        <f t="shared" si="156"/>
        <v>-</v>
      </c>
      <c r="O2354" s="109" t="str">
        <f t="shared" si="156"/>
        <v>-</v>
      </c>
      <c r="P2354" s="109" t="str">
        <f t="shared" si="156"/>
        <v>-</v>
      </c>
      <c r="Q2354" s="109" t="str">
        <f t="shared" si="156"/>
        <v>-</v>
      </c>
      <c r="R2354" s="109" t="str">
        <f t="shared" si="156"/>
        <v>-</v>
      </c>
      <c r="S2354" s="109" t="str">
        <f t="shared" si="156"/>
        <v>-</v>
      </c>
      <c r="T2354" s="109" t="str">
        <f t="shared" si="156"/>
        <v>-</v>
      </c>
      <c r="U2354" s="109" t="str">
        <f t="shared" si="156"/>
        <v>-</v>
      </c>
      <c r="V2354" s="109" t="str">
        <f t="shared" si="156"/>
        <v>-</v>
      </c>
      <c r="W2354" s="109" t="str">
        <f t="shared" si="156"/>
        <v>-</v>
      </c>
      <c r="X2354" s="109" t="str">
        <f t="shared" si="156"/>
        <v>-</v>
      </c>
      <c r="Y2354" s="109" t="str">
        <f t="shared" si="156"/>
        <v>-</v>
      </c>
    </row>
    <row r="2356" spans="1:27">
      <c r="A2356" s="120">
        <f>A2341+1</f>
        <v>44877</v>
      </c>
      <c r="B2356" s="118" t="s">
        <v>513</v>
      </c>
      <c r="C2356" s="118" t="s">
        <v>514</v>
      </c>
      <c r="D2356" s="118" t="s">
        <v>515</v>
      </c>
      <c r="E2356" s="118" t="s">
        <v>516</v>
      </c>
      <c r="F2356" s="118" t="s">
        <v>517</v>
      </c>
      <c r="G2356" s="118" t="s">
        <v>518</v>
      </c>
      <c r="H2356" s="118" t="s">
        <v>519</v>
      </c>
      <c r="I2356" s="118" t="s">
        <v>520</v>
      </c>
      <c r="J2356" s="118" t="s">
        <v>521</v>
      </c>
      <c r="K2356" s="118" t="s">
        <v>522</v>
      </c>
      <c r="L2356" s="118" t="s">
        <v>523</v>
      </c>
      <c r="M2356" s="118" t="s">
        <v>524</v>
      </c>
      <c r="N2356" s="118" t="s">
        <v>525</v>
      </c>
      <c r="O2356" s="118" t="s">
        <v>526</v>
      </c>
      <c r="P2356" s="118" t="s">
        <v>527</v>
      </c>
      <c r="Q2356" s="118" t="s">
        <v>528</v>
      </c>
      <c r="R2356" s="118" t="s">
        <v>529</v>
      </c>
      <c r="S2356" s="118" t="s">
        <v>530</v>
      </c>
      <c r="T2356" s="118" t="s">
        <v>531</v>
      </c>
      <c r="U2356" s="118" t="s">
        <v>532</v>
      </c>
      <c r="V2356" s="118" t="s">
        <v>533</v>
      </c>
      <c r="W2356" s="118" t="s">
        <v>534</v>
      </c>
      <c r="X2356" s="118" t="s">
        <v>535</v>
      </c>
      <c r="Y2356" s="118" t="s">
        <v>536</v>
      </c>
    </row>
    <row r="2357" spans="1:27">
      <c r="A2357" s="108" t="s">
        <v>168</v>
      </c>
      <c r="B2357" s="103"/>
      <c r="C2357" s="103"/>
      <c r="D2357" s="103"/>
      <c r="E2357" s="103"/>
      <c r="F2357" s="103"/>
      <c r="G2357" s="103"/>
      <c r="H2357" s="103"/>
      <c r="I2357" s="103"/>
      <c r="J2357" s="103"/>
      <c r="K2357" s="103"/>
      <c r="L2357" s="103"/>
      <c r="M2357" s="103"/>
      <c r="N2357" s="103"/>
      <c r="O2357" s="103"/>
      <c r="P2357" s="103"/>
      <c r="Q2357" s="103"/>
      <c r="R2357" s="103"/>
      <c r="S2357" s="103"/>
      <c r="T2357" s="103"/>
      <c r="U2357" s="103"/>
      <c r="V2357" s="103"/>
      <c r="W2357" s="103"/>
      <c r="X2357" s="103"/>
      <c r="Y2357" s="103"/>
    </row>
    <row r="2358" spans="1:27">
      <c r="A2358" s="108" t="s">
        <v>174</v>
      </c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3"/>
      <c r="N2358" s="103"/>
      <c r="O2358" s="103"/>
      <c r="P2358" s="103"/>
      <c r="Q2358" s="103"/>
      <c r="R2358" s="103"/>
      <c r="S2358" s="103"/>
      <c r="T2358" s="103"/>
      <c r="U2358" s="103"/>
      <c r="V2358" s="103"/>
      <c r="W2358" s="103"/>
      <c r="X2358" s="103"/>
      <c r="Y2358" s="103"/>
    </row>
    <row r="2359" spans="1:27">
      <c r="A2359" s="108" t="s">
        <v>176</v>
      </c>
      <c r="B2359" s="103"/>
      <c r="C2359" s="103"/>
      <c r="D2359" s="103"/>
      <c r="E2359" s="103"/>
      <c r="F2359" s="103"/>
      <c r="G2359" s="103"/>
      <c r="H2359" s="103"/>
      <c r="I2359" s="103"/>
      <c r="J2359" s="103"/>
      <c r="K2359" s="103"/>
      <c r="L2359" s="103"/>
      <c r="M2359" s="103"/>
      <c r="N2359" s="103"/>
      <c r="O2359" s="103"/>
      <c r="P2359" s="103"/>
      <c r="Q2359" s="103"/>
      <c r="R2359" s="103"/>
      <c r="S2359" s="103"/>
      <c r="T2359" s="103"/>
      <c r="U2359" s="103"/>
      <c r="V2359" s="103"/>
      <c r="W2359" s="103"/>
      <c r="X2359" s="103"/>
      <c r="Y2359" s="103"/>
    </row>
    <row r="2360" spans="1:27" ht="21">
      <c r="A2360" s="108" t="s">
        <v>181</v>
      </c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3"/>
      <c r="N2360" s="103"/>
      <c r="O2360" s="103"/>
      <c r="P2360" s="103"/>
      <c r="Q2360" s="103"/>
      <c r="R2360" s="103"/>
      <c r="S2360" s="103"/>
      <c r="T2360" s="103"/>
      <c r="U2360" s="103"/>
      <c r="V2360" s="103"/>
      <c r="W2360" s="103"/>
      <c r="X2360" s="103"/>
      <c r="Y2360" s="103"/>
      <c r="AA2360" s="116" t="s">
        <v>250</v>
      </c>
    </row>
    <row r="2361" spans="1:27">
      <c r="A2361" s="108" t="s">
        <v>184</v>
      </c>
      <c r="B2361" s="103"/>
      <c r="C2361" s="103"/>
      <c r="D2361" s="103"/>
      <c r="E2361" s="103"/>
      <c r="F2361" s="103"/>
      <c r="G2361" s="103"/>
      <c r="H2361" s="103"/>
      <c r="I2361" s="103"/>
      <c r="J2361" s="103"/>
      <c r="K2361" s="103"/>
      <c r="L2361" s="103"/>
      <c r="M2361" s="103"/>
      <c r="N2361" s="103"/>
      <c r="O2361" s="103"/>
      <c r="P2361" s="103"/>
      <c r="Q2361" s="103"/>
      <c r="R2361" s="103"/>
      <c r="S2361" s="103"/>
      <c r="T2361" s="103"/>
      <c r="U2361" s="103"/>
      <c r="V2361" s="103"/>
      <c r="W2361" s="103"/>
      <c r="X2361" s="103"/>
      <c r="Y2361" s="103"/>
      <c r="AA2361" s="271">
        <f>COUNTIF($B2369:$Y2369,"-")</f>
        <v>24</v>
      </c>
    </row>
    <row r="2362" spans="1:27">
      <c r="A2362" s="108" t="s">
        <v>208</v>
      </c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3"/>
      <c r="N2362" s="103"/>
      <c r="O2362" s="103"/>
      <c r="P2362" s="103"/>
      <c r="Q2362" s="103"/>
      <c r="R2362" s="103"/>
      <c r="S2362" s="103"/>
      <c r="T2362" s="103"/>
      <c r="U2362" s="103"/>
      <c r="V2362" s="103"/>
      <c r="W2362" s="103"/>
      <c r="X2362" s="103"/>
      <c r="Y2362" s="103"/>
      <c r="AA2362" s="271"/>
    </row>
    <row r="2363" spans="1:27">
      <c r="A2363" s="108" t="s">
        <v>209</v>
      </c>
      <c r="B2363" s="103"/>
      <c r="C2363" s="103"/>
      <c r="D2363" s="103"/>
      <c r="E2363" s="103"/>
      <c r="F2363" s="103"/>
      <c r="G2363" s="103"/>
      <c r="H2363" s="103"/>
      <c r="I2363" s="103"/>
      <c r="J2363" s="103"/>
      <c r="K2363" s="103"/>
      <c r="L2363" s="103"/>
      <c r="M2363" s="103"/>
      <c r="N2363" s="103"/>
      <c r="O2363" s="103"/>
      <c r="P2363" s="103"/>
      <c r="Q2363" s="103"/>
      <c r="R2363" s="103"/>
      <c r="S2363" s="103"/>
      <c r="T2363" s="103"/>
      <c r="U2363" s="103"/>
      <c r="V2363" s="103"/>
      <c r="W2363" s="103"/>
      <c r="X2363" s="103"/>
      <c r="Y2363" s="103"/>
    </row>
    <row r="2364" spans="1:27">
      <c r="A2364" s="108" t="s">
        <v>198</v>
      </c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3"/>
      <c r="N2364" s="103"/>
      <c r="O2364" s="103"/>
      <c r="P2364" s="103"/>
      <c r="Q2364" s="103"/>
      <c r="R2364" s="103"/>
      <c r="S2364" s="103"/>
      <c r="T2364" s="103"/>
      <c r="U2364" s="103"/>
      <c r="V2364" s="103"/>
      <c r="W2364" s="103"/>
      <c r="X2364" s="103"/>
      <c r="Y2364" s="103"/>
    </row>
    <row r="2365" spans="1:27">
      <c r="A2365" s="108" t="s">
        <v>200</v>
      </c>
      <c r="B2365" s="103"/>
      <c r="C2365" s="103"/>
      <c r="D2365" s="103"/>
      <c r="E2365" s="103"/>
      <c r="F2365" s="103"/>
      <c r="G2365" s="103"/>
      <c r="H2365" s="103"/>
      <c r="I2365" s="103"/>
      <c r="J2365" s="103"/>
      <c r="K2365" s="103"/>
      <c r="L2365" s="103"/>
      <c r="M2365" s="103"/>
      <c r="N2365" s="103"/>
      <c r="O2365" s="103"/>
      <c r="P2365" s="103"/>
      <c r="Q2365" s="103"/>
      <c r="R2365" s="103"/>
      <c r="S2365" s="103"/>
      <c r="T2365" s="103"/>
      <c r="U2365" s="103"/>
      <c r="V2365" s="103"/>
      <c r="W2365" s="103"/>
      <c r="X2365" s="103"/>
      <c r="Y2365" s="103"/>
    </row>
    <row r="2366" spans="1:27">
      <c r="A2366" s="108" t="s">
        <v>201</v>
      </c>
      <c r="B2366" s="103"/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3"/>
      <c r="M2366" s="103"/>
      <c r="N2366" s="103"/>
      <c r="O2366" s="103"/>
      <c r="P2366" s="103"/>
      <c r="Q2366" s="103"/>
      <c r="R2366" s="103"/>
      <c r="S2366" s="103"/>
      <c r="T2366" s="103"/>
      <c r="U2366" s="103"/>
      <c r="V2366" s="103"/>
      <c r="W2366" s="103"/>
      <c r="X2366" s="103"/>
      <c r="Y2366" s="103"/>
    </row>
    <row r="2367" spans="1:27">
      <c r="A2367" s="108" t="s">
        <v>202</v>
      </c>
      <c r="B2367" s="103"/>
      <c r="C2367" s="103"/>
      <c r="D2367" s="103"/>
      <c r="E2367" s="103"/>
      <c r="F2367" s="103"/>
      <c r="G2367" s="103"/>
      <c r="H2367" s="103"/>
      <c r="I2367" s="103"/>
      <c r="J2367" s="103"/>
      <c r="K2367" s="103"/>
      <c r="L2367" s="103"/>
      <c r="M2367" s="103"/>
      <c r="N2367" s="103"/>
      <c r="O2367" s="103"/>
      <c r="P2367" s="103"/>
      <c r="Q2367" s="103"/>
      <c r="R2367" s="103"/>
      <c r="S2367" s="103"/>
      <c r="T2367" s="103"/>
      <c r="U2367" s="103"/>
      <c r="V2367" s="103"/>
      <c r="W2367" s="103"/>
      <c r="X2367" s="103"/>
      <c r="Y2367" s="103"/>
    </row>
    <row r="2368" spans="1:27">
      <c r="A2368" s="108" t="s">
        <v>203</v>
      </c>
    </row>
    <row r="2369" spans="1:27">
      <c r="A2369" s="110" t="s">
        <v>204</v>
      </c>
      <c r="B2369" s="109" t="str">
        <f t="shared" ref="B2369:Y2369" si="157">IF(COUNTA(B2357:B2368)=0,"-",COUNTA(B2357:B2368)/12)</f>
        <v>-</v>
      </c>
      <c r="C2369" s="109" t="str">
        <f t="shared" si="157"/>
        <v>-</v>
      </c>
      <c r="D2369" s="109" t="str">
        <f t="shared" si="157"/>
        <v>-</v>
      </c>
      <c r="E2369" s="109" t="str">
        <f t="shared" si="157"/>
        <v>-</v>
      </c>
      <c r="F2369" s="109" t="str">
        <f t="shared" si="157"/>
        <v>-</v>
      </c>
      <c r="G2369" s="109" t="str">
        <f t="shared" si="157"/>
        <v>-</v>
      </c>
      <c r="H2369" s="109" t="str">
        <f t="shared" si="157"/>
        <v>-</v>
      </c>
      <c r="I2369" s="109" t="str">
        <f t="shared" si="157"/>
        <v>-</v>
      </c>
      <c r="J2369" s="109" t="str">
        <f t="shared" si="157"/>
        <v>-</v>
      </c>
      <c r="K2369" s="109" t="str">
        <f t="shared" si="157"/>
        <v>-</v>
      </c>
      <c r="L2369" s="109" t="str">
        <f t="shared" si="157"/>
        <v>-</v>
      </c>
      <c r="M2369" s="109" t="str">
        <f t="shared" si="157"/>
        <v>-</v>
      </c>
      <c r="N2369" s="109" t="str">
        <f t="shared" si="157"/>
        <v>-</v>
      </c>
      <c r="O2369" s="109" t="str">
        <f t="shared" si="157"/>
        <v>-</v>
      </c>
      <c r="P2369" s="109" t="str">
        <f t="shared" si="157"/>
        <v>-</v>
      </c>
      <c r="Q2369" s="109" t="str">
        <f t="shared" si="157"/>
        <v>-</v>
      </c>
      <c r="R2369" s="109" t="str">
        <f t="shared" si="157"/>
        <v>-</v>
      </c>
      <c r="S2369" s="109" t="str">
        <f t="shared" si="157"/>
        <v>-</v>
      </c>
      <c r="T2369" s="109" t="str">
        <f t="shared" si="157"/>
        <v>-</v>
      </c>
      <c r="U2369" s="109" t="str">
        <f t="shared" si="157"/>
        <v>-</v>
      </c>
      <c r="V2369" s="109" t="str">
        <f t="shared" si="157"/>
        <v>-</v>
      </c>
      <c r="W2369" s="109" t="str">
        <f t="shared" si="157"/>
        <v>-</v>
      </c>
      <c r="X2369" s="109" t="str">
        <f t="shared" si="157"/>
        <v>-</v>
      </c>
      <c r="Y2369" s="109" t="str">
        <f t="shared" si="157"/>
        <v>-</v>
      </c>
    </row>
    <row r="2371" spans="1:27">
      <c r="A2371" s="120">
        <f>A2356+1</f>
        <v>44878</v>
      </c>
      <c r="B2371" s="118" t="s">
        <v>513</v>
      </c>
      <c r="C2371" s="118" t="s">
        <v>514</v>
      </c>
      <c r="D2371" s="118" t="s">
        <v>515</v>
      </c>
      <c r="E2371" s="118" t="s">
        <v>516</v>
      </c>
      <c r="F2371" s="118" t="s">
        <v>517</v>
      </c>
      <c r="G2371" s="118" t="s">
        <v>518</v>
      </c>
      <c r="H2371" s="118" t="s">
        <v>519</v>
      </c>
      <c r="I2371" s="118" t="s">
        <v>520</v>
      </c>
      <c r="J2371" s="118" t="s">
        <v>521</v>
      </c>
      <c r="K2371" s="118" t="s">
        <v>522</v>
      </c>
      <c r="L2371" s="118" t="s">
        <v>523</v>
      </c>
      <c r="M2371" s="118" t="s">
        <v>524</v>
      </c>
      <c r="N2371" s="118" t="s">
        <v>525</v>
      </c>
      <c r="O2371" s="118" t="s">
        <v>526</v>
      </c>
      <c r="P2371" s="118" t="s">
        <v>527</v>
      </c>
      <c r="Q2371" s="118" t="s">
        <v>528</v>
      </c>
      <c r="R2371" s="118" t="s">
        <v>529</v>
      </c>
      <c r="S2371" s="118" t="s">
        <v>530</v>
      </c>
      <c r="T2371" s="118" t="s">
        <v>531</v>
      </c>
      <c r="U2371" s="118" t="s">
        <v>532</v>
      </c>
      <c r="V2371" s="118" t="s">
        <v>533</v>
      </c>
      <c r="W2371" s="118" t="s">
        <v>534</v>
      </c>
      <c r="X2371" s="118" t="s">
        <v>535</v>
      </c>
      <c r="Y2371" s="118" t="s">
        <v>536</v>
      </c>
    </row>
    <row r="2372" spans="1:27">
      <c r="A2372" s="108" t="s">
        <v>168</v>
      </c>
      <c r="B2372" s="103"/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3"/>
      <c r="M2372" s="103"/>
      <c r="N2372" s="103"/>
      <c r="O2372" s="103"/>
      <c r="P2372" s="103"/>
      <c r="Q2372" s="103"/>
      <c r="R2372" s="103"/>
      <c r="S2372" s="103"/>
      <c r="T2372" s="103"/>
      <c r="U2372" s="103"/>
      <c r="V2372" s="103"/>
      <c r="W2372" s="103"/>
      <c r="X2372" s="103"/>
      <c r="Y2372" s="103"/>
    </row>
    <row r="2373" spans="1:27">
      <c r="A2373" s="108" t="s">
        <v>174</v>
      </c>
      <c r="B2373" s="103"/>
      <c r="C2373" s="103"/>
      <c r="D2373" s="103"/>
      <c r="E2373" s="103"/>
      <c r="F2373" s="103"/>
      <c r="G2373" s="103"/>
      <c r="H2373" s="103"/>
      <c r="I2373" s="103"/>
      <c r="J2373" s="103"/>
      <c r="K2373" s="103"/>
      <c r="L2373" s="103"/>
      <c r="M2373" s="103"/>
      <c r="N2373" s="103"/>
      <c r="O2373" s="103"/>
      <c r="P2373" s="103"/>
      <c r="Q2373" s="103"/>
      <c r="R2373" s="103"/>
      <c r="S2373" s="103"/>
      <c r="T2373" s="103"/>
      <c r="U2373" s="103"/>
      <c r="V2373" s="103"/>
      <c r="W2373" s="103"/>
      <c r="X2373" s="103"/>
      <c r="Y2373" s="103"/>
    </row>
    <row r="2374" spans="1:27">
      <c r="A2374" s="108" t="s">
        <v>176</v>
      </c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3"/>
      <c r="M2374" s="103"/>
      <c r="N2374" s="103"/>
      <c r="O2374" s="103"/>
      <c r="P2374" s="103"/>
      <c r="Q2374" s="103"/>
      <c r="R2374" s="103"/>
      <c r="S2374" s="103"/>
      <c r="T2374" s="103"/>
      <c r="U2374" s="103"/>
      <c r="V2374" s="103"/>
      <c r="W2374" s="103"/>
      <c r="X2374" s="103"/>
      <c r="Y2374" s="103"/>
    </row>
    <row r="2375" spans="1:27" ht="21">
      <c r="A2375" s="108" t="s">
        <v>181</v>
      </c>
      <c r="B2375" s="103"/>
      <c r="C2375" s="103"/>
      <c r="D2375" s="103"/>
      <c r="E2375" s="103"/>
      <c r="F2375" s="103"/>
      <c r="G2375" s="103"/>
      <c r="H2375" s="103"/>
      <c r="I2375" s="103"/>
      <c r="J2375" s="103"/>
      <c r="K2375" s="103"/>
      <c r="L2375" s="103"/>
      <c r="M2375" s="103"/>
      <c r="N2375" s="103"/>
      <c r="O2375" s="103"/>
      <c r="P2375" s="103"/>
      <c r="Q2375" s="103"/>
      <c r="R2375" s="103"/>
      <c r="S2375" s="103"/>
      <c r="T2375" s="103"/>
      <c r="U2375" s="103"/>
      <c r="V2375" s="103"/>
      <c r="W2375" s="103"/>
      <c r="X2375" s="103"/>
      <c r="Y2375" s="103"/>
      <c r="AA2375" s="116" t="s">
        <v>250</v>
      </c>
    </row>
    <row r="2376" spans="1:27">
      <c r="A2376" s="108" t="s">
        <v>184</v>
      </c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3"/>
      <c r="M2376" s="103"/>
      <c r="N2376" s="103"/>
      <c r="O2376" s="103"/>
      <c r="P2376" s="103"/>
      <c r="Q2376" s="103"/>
      <c r="R2376" s="103"/>
      <c r="S2376" s="103"/>
      <c r="T2376" s="103"/>
      <c r="U2376" s="103"/>
      <c r="V2376" s="103"/>
      <c r="W2376" s="103"/>
      <c r="X2376" s="103"/>
      <c r="Y2376" s="103"/>
      <c r="AA2376" s="271">
        <f>COUNTIF($B2384:$Y2384,"-")</f>
        <v>24</v>
      </c>
    </row>
    <row r="2377" spans="1:27">
      <c r="A2377" s="108" t="s">
        <v>208</v>
      </c>
      <c r="B2377" s="103"/>
      <c r="C2377" s="103"/>
      <c r="D2377" s="103"/>
      <c r="E2377" s="103"/>
      <c r="F2377" s="103"/>
      <c r="G2377" s="103"/>
      <c r="H2377" s="103"/>
      <c r="I2377" s="103"/>
      <c r="J2377" s="103"/>
      <c r="K2377" s="103"/>
      <c r="L2377" s="103"/>
      <c r="M2377" s="103"/>
      <c r="N2377" s="103"/>
      <c r="O2377" s="103"/>
      <c r="P2377" s="103"/>
      <c r="Q2377" s="103"/>
      <c r="R2377" s="103"/>
      <c r="S2377" s="103"/>
      <c r="T2377" s="103"/>
      <c r="U2377" s="103"/>
      <c r="V2377" s="103"/>
      <c r="W2377" s="103"/>
      <c r="X2377" s="103"/>
      <c r="Y2377" s="103"/>
      <c r="AA2377" s="271"/>
    </row>
    <row r="2378" spans="1:27">
      <c r="A2378" s="108" t="s">
        <v>209</v>
      </c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3"/>
      <c r="M2378" s="103"/>
      <c r="N2378" s="103"/>
      <c r="O2378" s="103"/>
      <c r="P2378" s="103"/>
      <c r="Q2378" s="103"/>
      <c r="R2378" s="103"/>
      <c r="S2378" s="103"/>
      <c r="T2378" s="103"/>
      <c r="U2378" s="103"/>
      <c r="V2378" s="103"/>
      <c r="W2378" s="103"/>
      <c r="X2378" s="103"/>
      <c r="Y2378" s="103"/>
    </row>
    <row r="2379" spans="1:27">
      <c r="A2379" s="108" t="s">
        <v>198</v>
      </c>
      <c r="B2379" s="103"/>
      <c r="C2379" s="103"/>
      <c r="D2379" s="103"/>
      <c r="E2379" s="103"/>
      <c r="F2379" s="103"/>
      <c r="G2379" s="103"/>
      <c r="H2379" s="103"/>
      <c r="I2379" s="103"/>
      <c r="J2379" s="103"/>
      <c r="K2379" s="103"/>
      <c r="L2379" s="103"/>
      <c r="M2379" s="103"/>
      <c r="N2379" s="103"/>
      <c r="O2379" s="103"/>
      <c r="P2379" s="103"/>
      <c r="Q2379" s="103"/>
      <c r="R2379" s="103"/>
      <c r="S2379" s="103"/>
      <c r="T2379" s="103"/>
      <c r="U2379" s="103"/>
      <c r="V2379" s="103"/>
      <c r="W2379" s="103"/>
      <c r="X2379" s="103"/>
      <c r="Y2379" s="103"/>
    </row>
    <row r="2380" spans="1:27">
      <c r="A2380" s="108" t="s">
        <v>200</v>
      </c>
      <c r="B2380" s="103"/>
      <c r="C2380" s="103"/>
      <c r="D2380" s="103"/>
      <c r="E2380" s="103"/>
      <c r="F2380" s="103"/>
      <c r="G2380" s="103"/>
      <c r="H2380" s="103"/>
      <c r="I2380" s="103"/>
      <c r="J2380" s="103"/>
      <c r="K2380" s="103"/>
      <c r="L2380" s="103"/>
      <c r="M2380" s="103"/>
      <c r="N2380" s="103"/>
      <c r="O2380" s="103"/>
      <c r="P2380" s="103"/>
      <c r="Q2380" s="103"/>
      <c r="R2380" s="103"/>
      <c r="S2380" s="103"/>
      <c r="T2380" s="103"/>
      <c r="U2380" s="103"/>
      <c r="V2380" s="103"/>
      <c r="W2380" s="103"/>
      <c r="X2380" s="103"/>
      <c r="Y2380" s="103"/>
    </row>
    <row r="2381" spans="1:27">
      <c r="A2381" s="108" t="s">
        <v>201</v>
      </c>
      <c r="B2381" s="103"/>
      <c r="C2381" s="103"/>
      <c r="D2381" s="103"/>
      <c r="E2381" s="103"/>
      <c r="F2381" s="103"/>
      <c r="G2381" s="103"/>
      <c r="H2381" s="103"/>
      <c r="I2381" s="103"/>
      <c r="J2381" s="103"/>
      <c r="K2381" s="103"/>
      <c r="L2381" s="103"/>
      <c r="M2381" s="103"/>
      <c r="N2381" s="103"/>
      <c r="O2381" s="103"/>
      <c r="P2381" s="103"/>
      <c r="Q2381" s="103"/>
      <c r="R2381" s="103"/>
      <c r="S2381" s="103"/>
      <c r="T2381" s="103"/>
      <c r="U2381" s="103"/>
      <c r="V2381" s="103"/>
      <c r="W2381" s="103"/>
      <c r="X2381" s="103"/>
      <c r="Y2381" s="103"/>
    </row>
    <row r="2382" spans="1:27">
      <c r="A2382" s="108" t="s">
        <v>202</v>
      </c>
      <c r="B2382" s="103"/>
      <c r="C2382" s="103"/>
      <c r="D2382" s="103"/>
      <c r="E2382" s="103"/>
      <c r="F2382" s="103"/>
      <c r="G2382" s="103"/>
      <c r="H2382" s="103"/>
      <c r="I2382" s="103"/>
      <c r="J2382" s="103"/>
      <c r="K2382" s="103"/>
      <c r="L2382" s="103"/>
      <c r="M2382" s="103"/>
      <c r="N2382" s="103"/>
      <c r="O2382" s="103"/>
      <c r="P2382" s="103"/>
      <c r="Q2382" s="103"/>
      <c r="R2382" s="103"/>
      <c r="S2382" s="103"/>
      <c r="T2382" s="103"/>
      <c r="U2382" s="103"/>
      <c r="V2382" s="103"/>
      <c r="W2382" s="103"/>
      <c r="X2382" s="103"/>
      <c r="Y2382" s="103"/>
    </row>
    <row r="2383" spans="1:27">
      <c r="A2383" s="108" t="s">
        <v>203</v>
      </c>
    </row>
    <row r="2384" spans="1:27">
      <c r="A2384" s="110" t="s">
        <v>204</v>
      </c>
      <c r="B2384" s="109" t="str">
        <f t="shared" ref="B2384:Y2384" si="158">IF(COUNTA(B2372:B2383)=0,"-",COUNTA(B2372:B2383)/12)</f>
        <v>-</v>
      </c>
      <c r="C2384" s="109" t="str">
        <f t="shared" si="158"/>
        <v>-</v>
      </c>
      <c r="D2384" s="109" t="str">
        <f t="shared" si="158"/>
        <v>-</v>
      </c>
      <c r="E2384" s="109" t="str">
        <f t="shared" si="158"/>
        <v>-</v>
      </c>
      <c r="F2384" s="109" t="str">
        <f t="shared" si="158"/>
        <v>-</v>
      </c>
      <c r="G2384" s="109" t="str">
        <f t="shared" si="158"/>
        <v>-</v>
      </c>
      <c r="H2384" s="109" t="str">
        <f t="shared" si="158"/>
        <v>-</v>
      </c>
      <c r="I2384" s="109" t="str">
        <f t="shared" si="158"/>
        <v>-</v>
      </c>
      <c r="J2384" s="109" t="str">
        <f t="shared" si="158"/>
        <v>-</v>
      </c>
      <c r="K2384" s="109" t="str">
        <f t="shared" si="158"/>
        <v>-</v>
      </c>
      <c r="L2384" s="109" t="str">
        <f t="shared" si="158"/>
        <v>-</v>
      </c>
      <c r="M2384" s="109" t="str">
        <f t="shared" si="158"/>
        <v>-</v>
      </c>
      <c r="N2384" s="109" t="str">
        <f t="shared" si="158"/>
        <v>-</v>
      </c>
      <c r="O2384" s="109" t="str">
        <f t="shared" si="158"/>
        <v>-</v>
      </c>
      <c r="P2384" s="109" t="str">
        <f t="shared" si="158"/>
        <v>-</v>
      </c>
      <c r="Q2384" s="109" t="str">
        <f t="shared" si="158"/>
        <v>-</v>
      </c>
      <c r="R2384" s="109" t="str">
        <f t="shared" si="158"/>
        <v>-</v>
      </c>
      <c r="S2384" s="109" t="str">
        <f t="shared" si="158"/>
        <v>-</v>
      </c>
      <c r="T2384" s="109" t="str">
        <f t="shared" si="158"/>
        <v>-</v>
      </c>
      <c r="U2384" s="109" t="str">
        <f t="shared" si="158"/>
        <v>-</v>
      </c>
      <c r="V2384" s="109" t="str">
        <f t="shared" si="158"/>
        <v>-</v>
      </c>
      <c r="W2384" s="109" t="str">
        <f t="shared" si="158"/>
        <v>-</v>
      </c>
      <c r="X2384" s="109" t="str">
        <f t="shared" si="158"/>
        <v>-</v>
      </c>
      <c r="Y2384" s="109" t="str">
        <f t="shared" si="158"/>
        <v>-</v>
      </c>
    </row>
    <row r="2386" spans="1:27">
      <c r="A2386" s="120">
        <f>A2371+1</f>
        <v>44879</v>
      </c>
      <c r="B2386" s="118" t="s">
        <v>513</v>
      </c>
      <c r="C2386" s="118" t="s">
        <v>514</v>
      </c>
      <c r="D2386" s="118" t="s">
        <v>515</v>
      </c>
      <c r="E2386" s="118" t="s">
        <v>516</v>
      </c>
      <c r="F2386" s="118" t="s">
        <v>517</v>
      </c>
      <c r="G2386" s="118" t="s">
        <v>518</v>
      </c>
      <c r="H2386" s="118" t="s">
        <v>519</v>
      </c>
      <c r="I2386" s="118" t="s">
        <v>520</v>
      </c>
      <c r="J2386" s="118" t="s">
        <v>521</v>
      </c>
      <c r="K2386" s="118" t="s">
        <v>522</v>
      </c>
      <c r="L2386" s="118" t="s">
        <v>523</v>
      </c>
      <c r="M2386" s="118" t="s">
        <v>524</v>
      </c>
      <c r="N2386" s="118" t="s">
        <v>525</v>
      </c>
      <c r="O2386" s="118" t="s">
        <v>526</v>
      </c>
      <c r="P2386" s="118" t="s">
        <v>527</v>
      </c>
      <c r="Q2386" s="118" t="s">
        <v>528</v>
      </c>
      <c r="R2386" s="118" t="s">
        <v>529</v>
      </c>
      <c r="S2386" s="118" t="s">
        <v>530</v>
      </c>
      <c r="T2386" s="118" t="s">
        <v>531</v>
      </c>
      <c r="U2386" s="118" t="s">
        <v>532</v>
      </c>
      <c r="V2386" s="118" t="s">
        <v>533</v>
      </c>
      <c r="W2386" s="118" t="s">
        <v>534</v>
      </c>
      <c r="X2386" s="118" t="s">
        <v>535</v>
      </c>
      <c r="Y2386" s="118" t="s">
        <v>536</v>
      </c>
    </row>
    <row r="2387" spans="1:27">
      <c r="A2387" s="108" t="s">
        <v>168</v>
      </c>
      <c r="B2387" s="103"/>
      <c r="C2387" s="103"/>
      <c r="D2387" s="103"/>
      <c r="E2387" s="103"/>
      <c r="F2387" s="103"/>
      <c r="G2387" s="103"/>
      <c r="H2387" s="103"/>
      <c r="I2387" s="103"/>
      <c r="J2387" s="103"/>
      <c r="K2387" s="103"/>
      <c r="L2387" s="103"/>
      <c r="M2387" s="103"/>
      <c r="N2387" s="103"/>
      <c r="O2387" s="103"/>
      <c r="P2387" s="103"/>
      <c r="Q2387" s="103"/>
      <c r="R2387" s="103"/>
      <c r="S2387" s="103"/>
      <c r="T2387" s="103"/>
      <c r="U2387" s="103"/>
      <c r="V2387" s="103"/>
      <c r="W2387" s="103"/>
      <c r="X2387" s="103"/>
      <c r="Y2387" s="103"/>
    </row>
    <row r="2388" spans="1:27">
      <c r="A2388" s="108" t="s">
        <v>174</v>
      </c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3"/>
      <c r="N2388" s="103"/>
      <c r="O2388" s="103"/>
      <c r="P2388" s="103"/>
      <c r="Q2388" s="103"/>
      <c r="R2388" s="103"/>
      <c r="S2388" s="103"/>
      <c r="T2388" s="103"/>
      <c r="U2388" s="103"/>
      <c r="V2388" s="103"/>
      <c r="W2388" s="103"/>
      <c r="X2388" s="103"/>
      <c r="Y2388" s="103"/>
    </row>
    <row r="2389" spans="1:27">
      <c r="A2389" s="108" t="s">
        <v>176</v>
      </c>
      <c r="B2389" s="103"/>
      <c r="C2389" s="103"/>
      <c r="D2389" s="103"/>
      <c r="E2389" s="103"/>
      <c r="F2389" s="103"/>
      <c r="G2389" s="103"/>
      <c r="H2389" s="103"/>
      <c r="I2389" s="103"/>
      <c r="J2389" s="103"/>
      <c r="K2389" s="103"/>
      <c r="L2389" s="103"/>
      <c r="M2389" s="103"/>
      <c r="N2389" s="103"/>
      <c r="O2389" s="103"/>
      <c r="P2389" s="103"/>
      <c r="Q2389" s="103"/>
      <c r="R2389" s="103"/>
      <c r="S2389" s="103"/>
      <c r="T2389" s="103"/>
      <c r="U2389" s="103"/>
      <c r="V2389" s="103"/>
      <c r="W2389" s="103"/>
      <c r="X2389" s="103"/>
      <c r="Y2389" s="103"/>
    </row>
    <row r="2390" spans="1:27" ht="21">
      <c r="A2390" s="108" t="s">
        <v>181</v>
      </c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3"/>
      <c r="N2390" s="103"/>
      <c r="O2390" s="103"/>
      <c r="P2390" s="103"/>
      <c r="Q2390" s="103"/>
      <c r="R2390" s="103"/>
      <c r="S2390" s="103"/>
      <c r="T2390" s="103"/>
      <c r="U2390" s="103"/>
      <c r="V2390" s="103"/>
      <c r="W2390" s="103"/>
      <c r="X2390" s="103"/>
      <c r="Y2390" s="103"/>
      <c r="AA2390" s="116" t="s">
        <v>250</v>
      </c>
    </row>
    <row r="2391" spans="1:27">
      <c r="A2391" s="108" t="s">
        <v>184</v>
      </c>
      <c r="B2391" s="103"/>
      <c r="C2391" s="103"/>
      <c r="D2391" s="103"/>
      <c r="E2391" s="103"/>
      <c r="F2391" s="103"/>
      <c r="G2391" s="103"/>
      <c r="H2391" s="103"/>
      <c r="I2391" s="103"/>
      <c r="J2391" s="103"/>
      <c r="K2391" s="103"/>
      <c r="L2391" s="103"/>
      <c r="M2391" s="103"/>
      <c r="N2391" s="103"/>
      <c r="O2391" s="103"/>
      <c r="P2391" s="103"/>
      <c r="Q2391" s="103"/>
      <c r="R2391" s="103"/>
      <c r="S2391" s="103"/>
      <c r="T2391" s="103"/>
      <c r="U2391" s="103"/>
      <c r="V2391" s="103"/>
      <c r="W2391" s="103"/>
      <c r="X2391" s="103"/>
      <c r="Y2391" s="103"/>
      <c r="AA2391" s="271">
        <f>COUNTIF($B2399:$Y2399,"-")</f>
        <v>24</v>
      </c>
    </row>
    <row r="2392" spans="1:27">
      <c r="A2392" s="108" t="s">
        <v>208</v>
      </c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3"/>
      <c r="N2392" s="103"/>
      <c r="O2392" s="103"/>
      <c r="P2392" s="103"/>
      <c r="Q2392" s="103"/>
      <c r="R2392" s="103"/>
      <c r="S2392" s="103"/>
      <c r="T2392" s="103"/>
      <c r="U2392" s="103"/>
      <c r="V2392" s="103"/>
      <c r="W2392" s="103"/>
      <c r="X2392" s="103"/>
      <c r="Y2392" s="103"/>
      <c r="AA2392" s="271"/>
    </row>
    <row r="2393" spans="1:27">
      <c r="A2393" s="108" t="s">
        <v>209</v>
      </c>
      <c r="B2393" s="103"/>
      <c r="C2393" s="103"/>
      <c r="D2393" s="103"/>
      <c r="E2393" s="103"/>
      <c r="F2393" s="103"/>
      <c r="G2393" s="103"/>
      <c r="H2393" s="103"/>
      <c r="I2393" s="103"/>
      <c r="J2393" s="103"/>
      <c r="K2393" s="103"/>
      <c r="L2393" s="103"/>
      <c r="M2393" s="103"/>
      <c r="N2393" s="103"/>
      <c r="O2393" s="103"/>
      <c r="P2393" s="103"/>
      <c r="Q2393" s="103"/>
      <c r="R2393" s="103"/>
      <c r="S2393" s="103"/>
      <c r="T2393" s="103"/>
      <c r="U2393" s="103"/>
      <c r="V2393" s="103"/>
      <c r="W2393" s="103"/>
      <c r="X2393" s="103"/>
      <c r="Y2393" s="103"/>
    </row>
    <row r="2394" spans="1:27">
      <c r="A2394" s="108" t="s">
        <v>198</v>
      </c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3"/>
      <c r="N2394" s="103"/>
      <c r="O2394" s="103"/>
      <c r="P2394" s="103"/>
      <c r="Q2394" s="103"/>
      <c r="R2394" s="103"/>
      <c r="S2394" s="103"/>
      <c r="T2394" s="103"/>
      <c r="U2394" s="103"/>
      <c r="V2394" s="103"/>
      <c r="W2394" s="103"/>
      <c r="X2394" s="103"/>
      <c r="Y2394" s="103"/>
    </row>
    <row r="2395" spans="1:27">
      <c r="A2395" s="108" t="s">
        <v>200</v>
      </c>
      <c r="B2395" s="103"/>
      <c r="C2395" s="103"/>
      <c r="D2395" s="103"/>
      <c r="E2395" s="103"/>
      <c r="F2395" s="103"/>
      <c r="G2395" s="103"/>
      <c r="H2395" s="103"/>
      <c r="I2395" s="103"/>
      <c r="J2395" s="103"/>
      <c r="K2395" s="103"/>
      <c r="L2395" s="103"/>
      <c r="M2395" s="103"/>
      <c r="N2395" s="103"/>
      <c r="O2395" s="103"/>
      <c r="P2395" s="103"/>
      <c r="Q2395" s="103"/>
      <c r="R2395" s="103"/>
      <c r="S2395" s="103"/>
      <c r="T2395" s="103"/>
      <c r="U2395" s="103"/>
      <c r="V2395" s="103"/>
      <c r="W2395" s="103"/>
      <c r="X2395" s="103"/>
      <c r="Y2395" s="103"/>
    </row>
    <row r="2396" spans="1:27">
      <c r="A2396" s="108" t="s">
        <v>201</v>
      </c>
      <c r="B2396" s="103"/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3"/>
      <c r="M2396" s="103"/>
      <c r="N2396" s="103"/>
      <c r="O2396" s="103"/>
      <c r="P2396" s="103"/>
      <c r="Q2396" s="103"/>
      <c r="R2396" s="103"/>
      <c r="S2396" s="103"/>
      <c r="T2396" s="103"/>
      <c r="U2396" s="103"/>
      <c r="V2396" s="103"/>
      <c r="W2396" s="103"/>
      <c r="X2396" s="103"/>
      <c r="Y2396" s="103"/>
    </row>
    <row r="2397" spans="1:27">
      <c r="A2397" s="108" t="s">
        <v>202</v>
      </c>
      <c r="B2397" s="103"/>
      <c r="C2397" s="103"/>
      <c r="D2397" s="103"/>
      <c r="E2397" s="103"/>
      <c r="F2397" s="103"/>
      <c r="G2397" s="103"/>
      <c r="H2397" s="103"/>
      <c r="I2397" s="103"/>
      <c r="J2397" s="103"/>
      <c r="K2397" s="103"/>
      <c r="L2397" s="103"/>
      <c r="M2397" s="103"/>
      <c r="N2397" s="103"/>
      <c r="O2397" s="103"/>
      <c r="P2397" s="103"/>
      <c r="Q2397" s="103"/>
      <c r="R2397" s="103"/>
      <c r="S2397" s="103"/>
      <c r="T2397" s="103"/>
      <c r="U2397" s="103"/>
      <c r="V2397" s="103"/>
      <c r="W2397" s="103"/>
      <c r="X2397" s="103"/>
      <c r="Y2397" s="103"/>
    </row>
    <row r="2398" spans="1:27">
      <c r="A2398" s="108" t="s">
        <v>203</v>
      </c>
    </row>
    <row r="2399" spans="1:27">
      <c r="A2399" s="110" t="s">
        <v>204</v>
      </c>
      <c r="B2399" s="109" t="str">
        <f t="shared" ref="B2399:Y2399" si="159">IF(COUNTA(B2387:B2398)=0,"-",COUNTA(B2387:B2398)/12)</f>
        <v>-</v>
      </c>
      <c r="C2399" s="109" t="str">
        <f t="shared" si="159"/>
        <v>-</v>
      </c>
      <c r="D2399" s="109" t="str">
        <f t="shared" si="159"/>
        <v>-</v>
      </c>
      <c r="E2399" s="109" t="str">
        <f t="shared" si="159"/>
        <v>-</v>
      </c>
      <c r="F2399" s="109" t="str">
        <f t="shared" si="159"/>
        <v>-</v>
      </c>
      <c r="G2399" s="109" t="str">
        <f t="shared" si="159"/>
        <v>-</v>
      </c>
      <c r="H2399" s="109" t="str">
        <f t="shared" si="159"/>
        <v>-</v>
      </c>
      <c r="I2399" s="109" t="str">
        <f t="shared" si="159"/>
        <v>-</v>
      </c>
      <c r="J2399" s="109" t="str">
        <f t="shared" si="159"/>
        <v>-</v>
      </c>
      <c r="K2399" s="109" t="str">
        <f t="shared" si="159"/>
        <v>-</v>
      </c>
      <c r="L2399" s="109" t="str">
        <f t="shared" si="159"/>
        <v>-</v>
      </c>
      <c r="M2399" s="109" t="str">
        <f t="shared" si="159"/>
        <v>-</v>
      </c>
      <c r="N2399" s="109" t="str">
        <f t="shared" si="159"/>
        <v>-</v>
      </c>
      <c r="O2399" s="109" t="str">
        <f t="shared" si="159"/>
        <v>-</v>
      </c>
      <c r="P2399" s="109" t="str">
        <f t="shared" si="159"/>
        <v>-</v>
      </c>
      <c r="Q2399" s="109" t="str">
        <f t="shared" si="159"/>
        <v>-</v>
      </c>
      <c r="R2399" s="109" t="str">
        <f t="shared" si="159"/>
        <v>-</v>
      </c>
      <c r="S2399" s="109" t="str">
        <f t="shared" si="159"/>
        <v>-</v>
      </c>
      <c r="T2399" s="109" t="str">
        <f t="shared" si="159"/>
        <v>-</v>
      </c>
      <c r="U2399" s="109" t="str">
        <f t="shared" si="159"/>
        <v>-</v>
      </c>
      <c r="V2399" s="109" t="str">
        <f t="shared" si="159"/>
        <v>-</v>
      </c>
      <c r="W2399" s="109" t="str">
        <f t="shared" si="159"/>
        <v>-</v>
      </c>
      <c r="X2399" s="109" t="str">
        <f t="shared" si="159"/>
        <v>-</v>
      </c>
      <c r="Y2399" s="109" t="str">
        <f t="shared" si="159"/>
        <v>-</v>
      </c>
    </row>
    <row r="2401" spans="1:27">
      <c r="A2401" s="120">
        <f>A2386+1</f>
        <v>44880</v>
      </c>
      <c r="B2401" s="118" t="s">
        <v>513</v>
      </c>
      <c r="C2401" s="118" t="s">
        <v>514</v>
      </c>
      <c r="D2401" s="118" t="s">
        <v>515</v>
      </c>
      <c r="E2401" s="118" t="s">
        <v>516</v>
      </c>
      <c r="F2401" s="118" t="s">
        <v>517</v>
      </c>
      <c r="G2401" s="118" t="s">
        <v>518</v>
      </c>
      <c r="H2401" s="118" t="s">
        <v>519</v>
      </c>
      <c r="I2401" s="118" t="s">
        <v>520</v>
      </c>
      <c r="J2401" s="118" t="s">
        <v>521</v>
      </c>
      <c r="K2401" s="118" t="s">
        <v>522</v>
      </c>
      <c r="L2401" s="118" t="s">
        <v>523</v>
      </c>
      <c r="M2401" s="118" t="s">
        <v>524</v>
      </c>
      <c r="N2401" s="118" t="s">
        <v>525</v>
      </c>
      <c r="O2401" s="118" t="s">
        <v>526</v>
      </c>
      <c r="P2401" s="118" t="s">
        <v>527</v>
      </c>
      <c r="Q2401" s="118" t="s">
        <v>528</v>
      </c>
      <c r="R2401" s="118" t="s">
        <v>529</v>
      </c>
      <c r="S2401" s="118" t="s">
        <v>530</v>
      </c>
      <c r="T2401" s="118" t="s">
        <v>531</v>
      </c>
      <c r="U2401" s="118" t="s">
        <v>532</v>
      </c>
      <c r="V2401" s="118" t="s">
        <v>533</v>
      </c>
      <c r="W2401" s="118" t="s">
        <v>534</v>
      </c>
      <c r="X2401" s="118" t="s">
        <v>535</v>
      </c>
      <c r="Y2401" s="118" t="s">
        <v>536</v>
      </c>
    </row>
    <row r="2402" spans="1:27">
      <c r="A2402" s="108" t="s">
        <v>168</v>
      </c>
      <c r="B2402" s="103"/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3"/>
      <c r="M2402" s="103"/>
      <c r="N2402" s="103"/>
      <c r="O2402" s="103"/>
      <c r="P2402" s="103"/>
      <c r="Q2402" s="103"/>
      <c r="R2402" s="103"/>
      <c r="S2402" s="103"/>
      <c r="T2402" s="103"/>
      <c r="U2402" s="103"/>
      <c r="V2402" s="103"/>
      <c r="W2402" s="103"/>
      <c r="X2402" s="103"/>
      <c r="Y2402" s="103"/>
    </row>
    <row r="2403" spans="1:27">
      <c r="A2403" s="108" t="s">
        <v>174</v>
      </c>
      <c r="B2403" s="103"/>
      <c r="C2403" s="103"/>
      <c r="D2403" s="103"/>
      <c r="E2403" s="103"/>
      <c r="F2403" s="103"/>
      <c r="G2403" s="103"/>
      <c r="H2403" s="103"/>
      <c r="I2403" s="103"/>
      <c r="J2403" s="103"/>
      <c r="K2403" s="103"/>
      <c r="L2403" s="103"/>
      <c r="M2403" s="103"/>
      <c r="N2403" s="103"/>
      <c r="O2403" s="103"/>
      <c r="P2403" s="103"/>
      <c r="Q2403" s="103"/>
      <c r="R2403" s="103"/>
      <c r="S2403" s="103"/>
      <c r="T2403" s="103"/>
      <c r="U2403" s="103"/>
      <c r="V2403" s="103"/>
      <c r="W2403" s="103"/>
      <c r="X2403" s="103"/>
      <c r="Y2403" s="103"/>
    </row>
    <row r="2404" spans="1:27">
      <c r="A2404" s="108" t="s">
        <v>176</v>
      </c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3"/>
      <c r="M2404" s="103"/>
      <c r="N2404" s="103"/>
      <c r="O2404" s="103"/>
      <c r="P2404" s="103"/>
      <c r="Q2404" s="103"/>
      <c r="R2404" s="103"/>
      <c r="S2404" s="103"/>
      <c r="T2404" s="103"/>
      <c r="U2404" s="103"/>
      <c r="V2404" s="103"/>
      <c r="W2404" s="103"/>
      <c r="X2404" s="103"/>
      <c r="Y2404" s="103"/>
    </row>
    <row r="2405" spans="1:27" ht="21">
      <c r="A2405" s="108" t="s">
        <v>181</v>
      </c>
      <c r="B2405" s="103"/>
      <c r="C2405" s="103"/>
      <c r="D2405" s="103"/>
      <c r="E2405" s="103"/>
      <c r="F2405" s="103"/>
      <c r="G2405" s="103"/>
      <c r="H2405" s="103"/>
      <c r="I2405" s="103"/>
      <c r="J2405" s="103"/>
      <c r="K2405" s="103"/>
      <c r="L2405" s="103"/>
      <c r="M2405" s="103"/>
      <c r="N2405" s="103"/>
      <c r="O2405" s="103"/>
      <c r="P2405" s="103"/>
      <c r="Q2405" s="103"/>
      <c r="R2405" s="103"/>
      <c r="S2405" s="103"/>
      <c r="T2405" s="103"/>
      <c r="U2405" s="103"/>
      <c r="V2405" s="103"/>
      <c r="W2405" s="103"/>
      <c r="X2405" s="103"/>
      <c r="Y2405" s="103"/>
      <c r="AA2405" s="116" t="s">
        <v>250</v>
      </c>
    </row>
    <row r="2406" spans="1:27">
      <c r="A2406" s="108" t="s">
        <v>184</v>
      </c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3"/>
      <c r="M2406" s="103"/>
      <c r="N2406" s="103"/>
      <c r="O2406" s="103"/>
      <c r="P2406" s="103"/>
      <c r="Q2406" s="103"/>
      <c r="R2406" s="103"/>
      <c r="S2406" s="103"/>
      <c r="T2406" s="103"/>
      <c r="U2406" s="103"/>
      <c r="V2406" s="103"/>
      <c r="W2406" s="103"/>
      <c r="X2406" s="103"/>
      <c r="Y2406" s="103"/>
      <c r="AA2406" s="271">
        <f>COUNTIF($B2414:$Y2414,"-")</f>
        <v>24</v>
      </c>
    </row>
    <row r="2407" spans="1:27">
      <c r="A2407" s="108" t="s">
        <v>208</v>
      </c>
      <c r="B2407" s="103"/>
      <c r="C2407" s="103"/>
      <c r="D2407" s="103"/>
      <c r="E2407" s="103"/>
      <c r="F2407" s="103"/>
      <c r="G2407" s="103"/>
      <c r="H2407" s="103"/>
      <c r="I2407" s="103"/>
      <c r="J2407" s="103"/>
      <c r="K2407" s="103"/>
      <c r="L2407" s="103"/>
      <c r="M2407" s="103"/>
      <c r="N2407" s="103"/>
      <c r="O2407" s="103"/>
      <c r="P2407" s="103"/>
      <c r="Q2407" s="103"/>
      <c r="R2407" s="103"/>
      <c r="S2407" s="103"/>
      <c r="T2407" s="103"/>
      <c r="U2407" s="103"/>
      <c r="V2407" s="103"/>
      <c r="W2407" s="103"/>
      <c r="X2407" s="103"/>
      <c r="Y2407" s="103"/>
      <c r="AA2407" s="271"/>
    </row>
    <row r="2408" spans="1:27">
      <c r="A2408" s="108" t="s">
        <v>209</v>
      </c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3"/>
      <c r="M2408" s="103"/>
      <c r="N2408" s="103"/>
      <c r="O2408" s="103"/>
      <c r="P2408" s="103"/>
      <c r="Q2408" s="103"/>
      <c r="R2408" s="103"/>
      <c r="S2408" s="103"/>
      <c r="T2408" s="103"/>
      <c r="U2408" s="103"/>
      <c r="V2408" s="103"/>
      <c r="W2408" s="103"/>
      <c r="X2408" s="103"/>
      <c r="Y2408" s="103"/>
    </row>
    <row r="2409" spans="1:27">
      <c r="A2409" s="108" t="s">
        <v>198</v>
      </c>
      <c r="B2409" s="103"/>
      <c r="C2409" s="103"/>
      <c r="D2409" s="103"/>
      <c r="E2409" s="103"/>
      <c r="F2409" s="103"/>
      <c r="G2409" s="103"/>
      <c r="H2409" s="103"/>
      <c r="I2409" s="103"/>
      <c r="J2409" s="103"/>
      <c r="K2409" s="103"/>
      <c r="L2409" s="103"/>
      <c r="M2409" s="103"/>
      <c r="N2409" s="103"/>
      <c r="O2409" s="103"/>
      <c r="P2409" s="103"/>
      <c r="Q2409" s="103"/>
      <c r="R2409" s="103"/>
      <c r="S2409" s="103"/>
      <c r="T2409" s="103"/>
      <c r="U2409" s="103"/>
      <c r="V2409" s="103"/>
      <c r="W2409" s="103"/>
      <c r="X2409" s="103"/>
      <c r="Y2409" s="103"/>
    </row>
    <row r="2410" spans="1:27">
      <c r="A2410" s="108" t="s">
        <v>200</v>
      </c>
      <c r="B2410" s="103"/>
      <c r="C2410" s="103"/>
      <c r="D2410" s="103"/>
      <c r="E2410" s="103"/>
      <c r="F2410" s="103"/>
      <c r="G2410" s="103"/>
      <c r="H2410" s="103"/>
      <c r="I2410" s="103"/>
      <c r="J2410" s="103"/>
      <c r="K2410" s="103"/>
      <c r="L2410" s="103"/>
      <c r="M2410" s="103"/>
      <c r="N2410" s="103"/>
      <c r="O2410" s="103"/>
      <c r="P2410" s="103"/>
      <c r="Q2410" s="103"/>
      <c r="R2410" s="103"/>
      <c r="S2410" s="103"/>
      <c r="T2410" s="103"/>
      <c r="U2410" s="103"/>
      <c r="V2410" s="103"/>
      <c r="W2410" s="103"/>
      <c r="X2410" s="103"/>
      <c r="Y2410" s="103"/>
    </row>
    <row r="2411" spans="1:27">
      <c r="A2411" s="108" t="s">
        <v>201</v>
      </c>
      <c r="B2411" s="103"/>
      <c r="C2411" s="103"/>
      <c r="D2411" s="103"/>
      <c r="E2411" s="103"/>
      <c r="F2411" s="103"/>
      <c r="G2411" s="103"/>
      <c r="H2411" s="103"/>
      <c r="I2411" s="103"/>
      <c r="J2411" s="103"/>
      <c r="K2411" s="103"/>
      <c r="L2411" s="103"/>
      <c r="M2411" s="103"/>
      <c r="N2411" s="103"/>
      <c r="O2411" s="103"/>
      <c r="P2411" s="103"/>
      <c r="Q2411" s="103"/>
      <c r="R2411" s="103"/>
      <c r="S2411" s="103"/>
      <c r="T2411" s="103"/>
      <c r="U2411" s="103"/>
      <c r="V2411" s="103"/>
      <c r="W2411" s="103"/>
      <c r="X2411" s="103"/>
      <c r="Y2411" s="103"/>
    </row>
    <row r="2412" spans="1:27">
      <c r="A2412" s="108" t="s">
        <v>202</v>
      </c>
      <c r="B2412" s="103"/>
      <c r="C2412" s="103"/>
      <c r="D2412" s="103"/>
      <c r="E2412" s="103"/>
      <c r="F2412" s="103"/>
      <c r="G2412" s="103"/>
      <c r="H2412" s="103"/>
      <c r="I2412" s="103"/>
      <c r="J2412" s="103"/>
      <c r="K2412" s="103"/>
      <c r="L2412" s="103"/>
      <c r="M2412" s="103"/>
      <c r="N2412" s="103"/>
      <c r="O2412" s="103"/>
      <c r="P2412" s="103"/>
      <c r="Q2412" s="103"/>
      <c r="R2412" s="103"/>
      <c r="S2412" s="103"/>
      <c r="T2412" s="103"/>
      <c r="U2412" s="103"/>
      <c r="V2412" s="103"/>
      <c r="W2412" s="103"/>
      <c r="X2412" s="103"/>
      <c r="Y2412" s="103"/>
    </row>
    <row r="2413" spans="1:27">
      <c r="A2413" s="108" t="s">
        <v>203</v>
      </c>
    </row>
    <row r="2414" spans="1:27">
      <c r="A2414" s="110" t="s">
        <v>204</v>
      </c>
      <c r="B2414" s="109" t="str">
        <f t="shared" ref="B2414:Y2414" si="160">IF(COUNTA(B2402:B2413)=0,"-",COUNTA(B2402:B2413)/12)</f>
        <v>-</v>
      </c>
      <c r="C2414" s="109" t="str">
        <f t="shared" si="160"/>
        <v>-</v>
      </c>
      <c r="D2414" s="109" t="str">
        <f t="shared" si="160"/>
        <v>-</v>
      </c>
      <c r="E2414" s="109" t="str">
        <f t="shared" si="160"/>
        <v>-</v>
      </c>
      <c r="F2414" s="109" t="str">
        <f t="shared" si="160"/>
        <v>-</v>
      </c>
      <c r="G2414" s="109" t="str">
        <f t="shared" si="160"/>
        <v>-</v>
      </c>
      <c r="H2414" s="109" t="str">
        <f t="shared" si="160"/>
        <v>-</v>
      </c>
      <c r="I2414" s="109" t="str">
        <f t="shared" si="160"/>
        <v>-</v>
      </c>
      <c r="J2414" s="109" t="str">
        <f t="shared" si="160"/>
        <v>-</v>
      </c>
      <c r="K2414" s="109" t="str">
        <f t="shared" si="160"/>
        <v>-</v>
      </c>
      <c r="L2414" s="109" t="str">
        <f t="shared" si="160"/>
        <v>-</v>
      </c>
      <c r="M2414" s="109" t="str">
        <f t="shared" si="160"/>
        <v>-</v>
      </c>
      <c r="N2414" s="109" t="str">
        <f t="shared" si="160"/>
        <v>-</v>
      </c>
      <c r="O2414" s="109" t="str">
        <f t="shared" si="160"/>
        <v>-</v>
      </c>
      <c r="P2414" s="109" t="str">
        <f t="shared" si="160"/>
        <v>-</v>
      </c>
      <c r="Q2414" s="109" t="str">
        <f t="shared" si="160"/>
        <v>-</v>
      </c>
      <c r="R2414" s="109" t="str">
        <f t="shared" si="160"/>
        <v>-</v>
      </c>
      <c r="S2414" s="109" t="str">
        <f t="shared" si="160"/>
        <v>-</v>
      </c>
      <c r="T2414" s="109" t="str">
        <f t="shared" si="160"/>
        <v>-</v>
      </c>
      <c r="U2414" s="109" t="str">
        <f t="shared" si="160"/>
        <v>-</v>
      </c>
      <c r="V2414" s="109" t="str">
        <f t="shared" si="160"/>
        <v>-</v>
      </c>
      <c r="W2414" s="109" t="str">
        <f t="shared" si="160"/>
        <v>-</v>
      </c>
      <c r="X2414" s="109" t="str">
        <f t="shared" si="160"/>
        <v>-</v>
      </c>
      <c r="Y2414" s="109" t="str">
        <f t="shared" si="160"/>
        <v>-</v>
      </c>
    </row>
    <row r="2416" spans="1:27">
      <c r="A2416" s="120">
        <f>A2401+1</f>
        <v>44881</v>
      </c>
      <c r="B2416" s="118" t="s">
        <v>513</v>
      </c>
      <c r="C2416" s="118" t="s">
        <v>514</v>
      </c>
      <c r="D2416" s="118" t="s">
        <v>515</v>
      </c>
      <c r="E2416" s="118" t="s">
        <v>516</v>
      </c>
      <c r="F2416" s="118" t="s">
        <v>517</v>
      </c>
      <c r="G2416" s="118" t="s">
        <v>518</v>
      </c>
      <c r="H2416" s="118" t="s">
        <v>519</v>
      </c>
      <c r="I2416" s="118" t="s">
        <v>520</v>
      </c>
      <c r="J2416" s="118" t="s">
        <v>521</v>
      </c>
      <c r="K2416" s="118" t="s">
        <v>522</v>
      </c>
      <c r="L2416" s="118" t="s">
        <v>523</v>
      </c>
      <c r="M2416" s="118" t="s">
        <v>524</v>
      </c>
      <c r="N2416" s="118" t="s">
        <v>525</v>
      </c>
      <c r="O2416" s="118" t="s">
        <v>526</v>
      </c>
      <c r="P2416" s="118" t="s">
        <v>527</v>
      </c>
      <c r="Q2416" s="118" t="s">
        <v>528</v>
      </c>
      <c r="R2416" s="118" t="s">
        <v>529</v>
      </c>
      <c r="S2416" s="118" t="s">
        <v>530</v>
      </c>
      <c r="T2416" s="118" t="s">
        <v>531</v>
      </c>
      <c r="U2416" s="118" t="s">
        <v>532</v>
      </c>
      <c r="V2416" s="118" t="s">
        <v>533</v>
      </c>
      <c r="W2416" s="118" t="s">
        <v>534</v>
      </c>
      <c r="X2416" s="118" t="s">
        <v>535</v>
      </c>
      <c r="Y2416" s="118" t="s">
        <v>536</v>
      </c>
    </row>
    <row r="2417" spans="1:27">
      <c r="A2417" s="108" t="s">
        <v>168</v>
      </c>
      <c r="B2417" s="103"/>
      <c r="C2417" s="103"/>
      <c r="D2417" s="103"/>
      <c r="E2417" s="103"/>
      <c r="F2417" s="103"/>
      <c r="G2417" s="103"/>
      <c r="H2417" s="103"/>
      <c r="I2417" s="103"/>
      <c r="J2417" s="103"/>
      <c r="K2417" s="103"/>
      <c r="L2417" s="103"/>
      <c r="M2417" s="103"/>
      <c r="N2417" s="103"/>
      <c r="O2417" s="103"/>
      <c r="P2417" s="103"/>
      <c r="Q2417" s="103"/>
      <c r="R2417" s="103"/>
      <c r="S2417" s="103"/>
      <c r="T2417" s="103"/>
      <c r="U2417" s="103"/>
      <c r="V2417" s="103"/>
      <c r="W2417" s="103"/>
      <c r="X2417" s="103"/>
      <c r="Y2417" s="103"/>
    </row>
    <row r="2418" spans="1:27">
      <c r="A2418" s="108" t="s">
        <v>174</v>
      </c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3"/>
      <c r="N2418" s="103"/>
      <c r="O2418" s="103"/>
      <c r="P2418" s="103"/>
      <c r="Q2418" s="103"/>
      <c r="R2418" s="103"/>
      <c r="S2418" s="103"/>
      <c r="T2418" s="103"/>
      <c r="U2418" s="103"/>
      <c r="V2418" s="103"/>
      <c r="W2418" s="103"/>
      <c r="X2418" s="103"/>
      <c r="Y2418" s="103"/>
    </row>
    <row r="2419" spans="1:27">
      <c r="A2419" s="108" t="s">
        <v>176</v>
      </c>
      <c r="B2419" s="103"/>
      <c r="C2419" s="103"/>
      <c r="D2419" s="103"/>
      <c r="E2419" s="103"/>
      <c r="F2419" s="103"/>
      <c r="G2419" s="103"/>
      <c r="H2419" s="103"/>
      <c r="I2419" s="103"/>
      <c r="J2419" s="103"/>
      <c r="K2419" s="103"/>
      <c r="L2419" s="103"/>
      <c r="M2419" s="103"/>
      <c r="N2419" s="103"/>
      <c r="O2419" s="103"/>
      <c r="P2419" s="103"/>
      <c r="Q2419" s="103"/>
      <c r="R2419" s="103"/>
      <c r="S2419" s="103"/>
      <c r="T2419" s="103"/>
      <c r="U2419" s="103"/>
      <c r="V2419" s="103"/>
      <c r="W2419" s="103"/>
      <c r="X2419" s="103"/>
      <c r="Y2419" s="103"/>
    </row>
    <row r="2420" spans="1:27" ht="21">
      <c r="A2420" s="108" t="s">
        <v>181</v>
      </c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3"/>
      <c r="O2420" s="103"/>
      <c r="P2420" s="103"/>
      <c r="Q2420" s="103"/>
      <c r="R2420" s="103"/>
      <c r="S2420" s="103"/>
      <c r="T2420" s="103"/>
      <c r="U2420" s="103"/>
      <c r="V2420" s="103"/>
      <c r="W2420" s="103"/>
      <c r="X2420" s="103"/>
      <c r="Y2420" s="103"/>
      <c r="AA2420" s="116" t="s">
        <v>250</v>
      </c>
    </row>
    <row r="2421" spans="1:27">
      <c r="A2421" s="108" t="s">
        <v>184</v>
      </c>
      <c r="B2421" s="103"/>
      <c r="C2421" s="103"/>
      <c r="D2421" s="103"/>
      <c r="E2421" s="103"/>
      <c r="F2421" s="103"/>
      <c r="G2421" s="103"/>
      <c r="H2421" s="103"/>
      <c r="I2421" s="103"/>
      <c r="J2421" s="103"/>
      <c r="K2421" s="103"/>
      <c r="L2421" s="103"/>
      <c r="M2421" s="103"/>
      <c r="N2421" s="103"/>
      <c r="O2421" s="103"/>
      <c r="P2421" s="103"/>
      <c r="Q2421" s="103"/>
      <c r="R2421" s="103"/>
      <c r="S2421" s="103"/>
      <c r="T2421" s="103"/>
      <c r="U2421" s="103"/>
      <c r="V2421" s="103"/>
      <c r="W2421" s="103"/>
      <c r="X2421" s="103"/>
      <c r="Y2421" s="103"/>
      <c r="AA2421" s="271">
        <f>COUNTIF($B2429:$Y2429,"-")</f>
        <v>24</v>
      </c>
    </row>
    <row r="2422" spans="1:27">
      <c r="A2422" s="108" t="s">
        <v>208</v>
      </c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3"/>
      <c r="N2422" s="103"/>
      <c r="O2422" s="103"/>
      <c r="P2422" s="103"/>
      <c r="Q2422" s="103"/>
      <c r="R2422" s="103"/>
      <c r="S2422" s="103"/>
      <c r="T2422" s="103"/>
      <c r="U2422" s="103"/>
      <c r="V2422" s="103"/>
      <c r="W2422" s="103"/>
      <c r="X2422" s="103"/>
      <c r="Y2422" s="103"/>
      <c r="AA2422" s="271"/>
    </row>
    <row r="2423" spans="1:27">
      <c r="A2423" s="108" t="s">
        <v>209</v>
      </c>
      <c r="B2423" s="103"/>
      <c r="C2423" s="103"/>
      <c r="D2423" s="103"/>
      <c r="E2423" s="103"/>
      <c r="F2423" s="103"/>
      <c r="G2423" s="103"/>
      <c r="H2423" s="103"/>
      <c r="I2423" s="103"/>
      <c r="J2423" s="103"/>
      <c r="K2423" s="103"/>
      <c r="L2423" s="103"/>
      <c r="M2423" s="103"/>
      <c r="N2423" s="103"/>
      <c r="O2423" s="103"/>
      <c r="P2423" s="103"/>
      <c r="Q2423" s="103"/>
      <c r="R2423" s="103"/>
      <c r="S2423" s="103"/>
      <c r="T2423" s="103"/>
      <c r="U2423" s="103"/>
      <c r="V2423" s="103"/>
      <c r="W2423" s="103"/>
      <c r="X2423" s="103"/>
      <c r="Y2423" s="103"/>
    </row>
    <row r="2424" spans="1:27">
      <c r="A2424" s="108" t="s">
        <v>198</v>
      </c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3"/>
      <c r="N2424" s="103"/>
      <c r="O2424" s="103"/>
      <c r="P2424" s="103"/>
      <c r="Q2424" s="103"/>
      <c r="R2424" s="103"/>
      <c r="S2424" s="103"/>
      <c r="T2424" s="103"/>
      <c r="U2424" s="103"/>
      <c r="V2424" s="103"/>
      <c r="W2424" s="103"/>
      <c r="X2424" s="103"/>
      <c r="Y2424" s="103"/>
    </row>
    <row r="2425" spans="1:27">
      <c r="A2425" s="108" t="s">
        <v>200</v>
      </c>
      <c r="B2425" s="103"/>
      <c r="C2425" s="103"/>
      <c r="D2425" s="103"/>
      <c r="E2425" s="103"/>
      <c r="F2425" s="103"/>
      <c r="G2425" s="103"/>
      <c r="H2425" s="103"/>
      <c r="I2425" s="103"/>
      <c r="J2425" s="103"/>
      <c r="K2425" s="103"/>
      <c r="L2425" s="103"/>
      <c r="M2425" s="103"/>
      <c r="N2425" s="103"/>
      <c r="O2425" s="103"/>
      <c r="P2425" s="103"/>
      <c r="Q2425" s="103"/>
      <c r="R2425" s="103"/>
      <c r="S2425" s="103"/>
      <c r="T2425" s="103"/>
      <c r="U2425" s="103"/>
      <c r="V2425" s="103"/>
      <c r="W2425" s="103"/>
      <c r="X2425" s="103"/>
      <c r="Y2425" s="103"/>
    </row>
    <row r="2426" spans="1:27">
      <c r="A2426" s="108" t="s">
        <v>201</v>
      </c>
      <c r="B2426" s="103"/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3"/>
      <c r="M2426" s="103"/>
      <c r="N2426" s="103"/>
      <c r="O2426" s="103"/>
      <c r="P2426" s="103"/>
      <c r="Q2426" s="103"/>
      <c r="R2426" s="103"/>
      <c r="S2426" s="103"/>
      <c r="T2426" s="103"/>
      <c r="U2426" s="103"/>
      <c r="V2426" s="103"/>
      <c r="W2426" s="103"/>
      <c r="X2426" s="103"/>
      <c r="Y2426" s="103"/>
    </row>
    <row r="2427" spans="1:27">
      <c r="A2427" s="108" t="s">
        <v>202</v>
      </c>
      <c r="B2427" s="103"/>
      <c r="C2427" s="103"/>
      <c r="D2427" s="103"/>
      <c r="E2427" s="103"/>
      <c r="F2427" s="103"/>
      <c r="G2427" s="103"/>
      <c r="H2427" s="103"/>
      <c r="I2427" s="103"/>
      <c r="J2427" s="103"/>
      <c r="K2427" s="103"/>
      <c r="L2427" s="103"/>
      <c r="M2427" s="103"/>
      <c r="N2427" s="103"/>
      <c r="O2427" s="103"/>
      <c r="P2427" s="103"/>
      <c r="Q2427" s="103"/>
      <c r="R2427" s="103"/>
      <c r="S2427" s="103"/>
      <c r="T2427" s="103"/>
      <c r="U2427" s="103"/>
      <c r="V2427" s="103"/>
      <c r="W2427" s="103"/>
      <c r="X2427" s="103"/>
      <c r="Y2427" s="103"/>
    </row>
    <row r="2428" spans="1:27">
      <c r="A2428" s="108" t="s">
        <v>203</v>
      </c>
    </row>
    <row r="2429" spans="1:27">
      <c r="A2429" s="110" t="s">
        <v>204</v>
      </c>
      <c r="B2429" s="109" t="str">
        <f t="shared" ref="B2429:Y2429" si="161">IF(COUNTA(B2417:B2428)=0,"-",COUNTA(B2417:B2428)/12)</f>
        <v>-</v>
      </c>
      <c r="C2429" s="109" t="str">
        <f t="shared" si="161"/>
        <v>-</v>
      </c>
      <c r="D2429" s="109" t="str">
        <f t="shared" si="161"/>
        <v>-</v>
      </c>
      <c r="E2429" s="109" t="str">
        <f t="shared" si="161"/>
        <v>-</v>
      </c>
      <c r="F2429" s="109" t="str">
        <f t="shared" si="161"/>
        <v>-</v>
      </c>
      <c r="G2429" s="109" t="str">
        <f t="shared" si="161"/>
        <v>-</v>
      </c>
      <c r="H2429" s="109" t="str">
        <f t="shared" si="161"/>
        <v>-</v>
      </c>
      <c r="I2429" s="109" t="str">
        <f t="shared" si="161"/>
        <v>-</v>
      </c>
      <c r="J2429" s="109" t="str">
        <f t="shared" si="161"/>
        <v>-</v>
      </c>
      <c r="K2429" s="109" t="str">
        <f t="shared" si="161"/>
        <v>-</v>
      </c>
      <c r="L2429" s="109" t="str">
        <f t="shared" si="161"/>
        <v>-</v>
      </c>
      <c r="M2429" s="109" t="str">
        <f t="shared" si="161"/>
        <v>-</v>
      </c>
      <c r="N2429" s="109" t="str">
        <f t="shared" si="161"/>
        <v>-</v>
      </c>
      <c r="O2429" s="109" t="str">
        <f t="shared" si="161"/>
        <v>-</v>
      </c>
      <c r="P2429" s="109" t="str">
        <f t="shared" si="161"/>
        <v>-</v>
      </c>
      <c r="Q2429" s="109" t="str">
        <f t="shared" si="161"/>
        <v>-</v>
      </c>
      <c r="R2429" s="109" t="str">
        <f t="shared" si="161"/>
        <v>-</v>
      </c>
      <c r="S2429" s="109" t="str">
        <f t="shared" si="161"/>
        <v>-</v>
      </c>
      <c r="T2429" s="109" t="str">
        <f t="shared" si="161"/>
        <v>-</v>
      </c>
      <c r="U2429" s="109" t="str">
        <f t="shared" si="161"/>
        <v>-</v>
      </c>
      <c r="V2429" s="109" t="str">
        <f t="shared" si="161"/>
        <v>-</v>
      </c>
      <c r="W2429" s="109" t="str">
        <f t="shared" si="161"/>
        <v>-</v>
      </c>
      <c r="X2429" s="109" t="str">
        <f t="shared" si="161"/>
        <v>-</v>
      </c>
      <c r="Y2429" s="109" t="str">
        <f t="shared" si="161"/>
        <v>-</v>
      </c>
    </row>
    <row r="2431" spans="1:27">
      <c r="A2431" s="120">
        <f>A2416+1</f>
        <v>44882</v>
      </c>
      <c r="B2431" s="118" t="s">
        <v>513</v>
      </c>
      <c r="C2431" s="118" t="s">
        <v>514</v>
      </c>
      <c r="D2431" s="118" t="s">
        <v>515</v>
      </c>
      <c r="E2431" s="118" t="s">
        <v>516</v>
      </c>
      <c r="F2431" s="118" t="s">
        <v>517</v>
      </c>
      <c r="G2431" s="118" t="s">
        <v>518</v>
      </c>
      <c r="H2431" s="118" t="s">
        <v>519</v>
      </c>
      <c r="I2431" s="118" t="s">
        <v>520</v>
      </c>
      <c r="J2431" s="118" t="s">
        <v>521</v>
      </c>
      <c r="K2431" s="118" t="s">
        <v>522</v>
      </c>
      <c r="L2431" s="118" t="s">
        <v>523</v>
      </c>
      <c r="M2431" s="118" t="s">
        <v>524</v>
      </c>
      <c r="N2431" s="118" t="s">
        <v>525</v>
      </c>
      <c r="O2431" s="118" t="s">
        <v>526</v>
      </c>
      <c r="P2431" s="118" t="s">
        <v>527</v>
      </c>
      <c r="Q2431" s="118" t="s">
        <v>528</v>
      </c>
      <c r="R2431" s="118" t="s">
        <v>529</v>
      </c>
      <c r="S2431" s="118" t="s">
        <v>530</v>
      </c>
      <c r="T2431" s="118" t="s">
        <v>531</v>
      </c>
      <c r="U2431" s="118" t="s">
        <v>532</v>
      </c>
      <c r="V2431" s="118" t="s">
        <v>533</v>
      </c>
      <c r="W2431" s="118" t="s">
        <v>534</v>
      </c>
      <c r="X2431" s="118" t="s">
        <v>535</v>
      </c>
      <c r="Y2431" s="118" t="s">
        <v>536</v>
      </c>
    </row>
    <row r="2432" spans="1:27">
      <c r="A2432" s="108" t="s">
        <v>168</v>
      </c>
      <c r="B2432" s="103"/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3"/>
      <c r="M2432" s="103"/>
      <c r="N2432" s="103"/>
      <c r="O2432" s="103"/>
      <c r="P2432" s="103"/>
      <c r="Q2432" s="103"/>
      <c r="R2432" s="103"/>
      <c r="S2432" s="103"/>
      <c r="T2432" s="103"/>
      <c r="U2432" s="103"/>
      <c r="V2432" s="103"/>
      <c r="W2432" s="103"/>
      <c r="X2432" s="103"/>
      <c r="Y2432" s="103"/>
    </row>
    <row r="2433" spans="1:27">
      <c r="A2433" s="108" t="s">
        <v>174</v>
      </c>
      <c r="B2433" s="103"/>
      <c r="C2433" s="103"/>
      <c r="D2433" s="103"/>
      <c r="E2433" s="103"/>
      <c r="F2433" s="103"/>
      <c r="G2433" s="103"/>
      <c r="H2433" s="103"/>
      <c r="I2433" s="103"/>
      <c r="J2433" s="103"/>
      <c r="K2433" s="103"/>
      <c r="L2433" s="103"/>
      <c r="M2433" s="103"/>
      <c r="N2433" s="103"/>
      <c r="O2433" s="103"/>
      <c r="P2433" s="103"/>
      <c r="Q2433" s="103"/>
      <c r="R2433" s="103"/>
      <c r="S2433" s="103"/>
      <c r="T2433" s="103"/>
      <c r="U2433" s="103"/>
      <c r="V2433" s="103"/>
      <c r="W2433" s="103"/>
      <c r="X2433" s="103"/>
      <c r="Y2433" s="103"/>
    </row>
    <row r="2434" spans="1:27">
      <c r="A2434" s="108" t="s">
        <v>176</v>
      </c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3"/>
      <c r="M2434" s="103"/>
      <c r="N2434" s="103"/>
      <c r="O2434" s="103"/>
      <c r="P2434" s="103"/>
      <c r="Q2434" s="103"/>
      <c r="R2434" s="103"/>
      <c r="S2434" s="103"/>
      <c r="T2434" s="103"/>
      <c r="U2434" s="103"/>
      <c r="V2434" s="103"/>
      <c r="W2434" s="103"/>
      <c r="X2434" s="103"/>
      <c r="Y2434" s="103"/>
    </row>
    <row r="2435" spans="1:27" ht="21">
      <c r="A2435" s="108" t="s">
        <v>181</v>
      </c>
      <c r="B2435" s="103"/>
      <c r="C2435" s="103"/>
      <c r="D2435" s="103"/>
      <c r="E2435" s="103"/>
      <c r="F2435" s="103"/>
      <c r="G2435" s="103"/>
      <c r="H2435" s="103"/>
      <c r="I2435" s="103"/>
      <c r="J2435" s="103"/>
      <c r="K2435" s="103"/>
      <c r="L2435" s="103"/>
      <c r="M2435" s="103"/>
      <c r="N2435" s="103"/>
      <c r="O2435" s="103"/>
      <c r="P2435" s="103"/>
      <c r="Q2435" s="103"/>
      <c r="R2435" s="103"/>
      <c r="S2435" s="103"/>
      <c r="T2435" s="103"/>
      <c r="U2435" s="103"/>
      <c r="V2435" s="103"/>
      <c r="W2435" s="103"/>
      <c r="X2435" s="103"/>
      <c r="Y2435" s="103"/>
      <c r="AA2435" s="116" t="s">
        <v>250</v>
      </c>
    </row>
    <row r="2436" spans="1:27">
      <c r="A2436" s="108" t="s">
        <v>184</v>
      </c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3"/>
      <c r="M2436" s="103"/>
      <c r="N2436" s="103"/>
      <c r="O2436" s="103"/>
      <c r="P2436" s="103"/>
      <c r="Q2436" s="103"/>
      <c r="R2436" s="103"/>
      <c r="S2436" s="103"/>
      <c r="T2436" s="103"/>
      <c r="U2436" s="103"/>
      <c r="V2436" s="103"/>
      <c r="W2436" s="103"/>
      <c r="X2436" s="103"/>
      <c r="Y2436" s="103"/>
      <c r="AA2436" s="271">
        <f>COUNTIF($B2444:$Y2444,"-")</f>
        <v>24</v>
      </c>
    </row>
    <row r="2437" spans="1:27">
      <c r="A2437" s="108" t="s">
        <v>208</v>
      </c>
      <c r="B2437" s="103"/>
      <c r="C2437" s="103"/>
      <c r="D2437" s="103"/>
      <c r="E2437" s="103"/>
      <c r="F2437" s="103"/>
      <c r="G2437" s="103"/>
      <c r="H2437" s="103"/>
      <c r="I2437" s="103"/>
      <c r="J2437" s="103"/>
      <c r="K2437" s="103"/>
      <c r="L2437" s="103"/>
      <c r="M2437" s="103"/>
      <c r="N2437" s="103"/>
      <c r="O2437" s="103"/>
      <c r="P2437" s="103"/>
      <c r="Q2437" s="103"/>
      <c r="R2437" s="103"/>
      <c r="S2437" s="103"/>
      <c r="T2437" s="103"/>
      <c r="U2437" s="103"/>
      <c r="V2437" s="103"/>
      <c r="W2437" s="103"/>
      <c r="X2437" s="103"/>
      <c r="Y2437" s="103"/>
      <c r="AA2437" s="271"/>
    </row>
    <row r="2438" spans="1:27">
      <c r="A2438" s="108" t="s">
        <v>209</v>
      </c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3"/>
      <c r="M2438" s="103"/>
      <c r="N2438" s="103"/>
      <c r="O2438" s="103"/>
      <c r="P2438" s="103"/>
      <c r="Q2438" s="103"/>
      <c r="R2438" s="103"/>
      <c r="S2438" s="103"/>
      <c r="T2438" s="103"/>
      <c r="U2438" s="103"/>
      <c r="V2438" s="103"/>
      <c r="W2438" s="103"/>
      <c r="X2438" s="103"/>
      <c r="Y2438" s="103"/>
    </row>
    <row r="2439" spans="1:27">
      <c r="A2439" s="108" t="s">
        <v>198</v>
      </c>
      <c r="B2439" s="103"/>
      <c r="C2439" s="103"/>
      <c r="D2439" s="103"/>
      <c r="E2439" s="103"/>
      <c r="F2439" s="103"/>
      <c r="G2439" s="103"/>
      <c r="H2439" s="103"/>
      <c r="I2439" s="103"/>
      <c r="J2439" s="103"/>
      <c r="K2439" s="103"/>
      <c r="L2439" s="103"/>
      <c r="M2439" s="103"/>
      <c r="N2439" s="103"/>
      <c r="O2439" s="103"/>
      <c r="P2439" s="103"/>
      <c r="Q2439" s="103"/>
      <c r="R2439" s="103"/>
      <c r="S2439" s="103"/>
      <c r="T2439" s="103"/>
      <c r="U2439" s="103"/>
      <c r="V2439" s="103"/>
      <c r="W2439" s="103"/>
      <c r="X2439" s="103"/>
      <c r="Y2439" s="103"/>
    </row>
    <row r="2440" spans="1:27">
      <c r="A2440" s="108" t="s">
        <v>200</v>
      </c>
      <c r="B2440" s="103"/>
      <c r="C2440" s="103"/>
      <c r="D2440" s="103"/>
      <c r="E2440" s="103"/>
      <c r="F2440" s="103"/>
      <c r="G2440" s="103"/>
      <c r="H2440" s="103"/>
      <c r="I2440" s="103"/>
      <c r="J2440" s="103"/>
      <c r="K2440" s="103"/>
      <c r="L2440" s="103"/>
      <c r="M2440" s="103"/>
      <c r="N2440" s="103"/>
      <c r="O2440" s="103"/>
      <c r="P2440" s="103"/>
      <c r="Q2440" s="103"/>
      <c r="R2440" s="103"/>
      <c r="S2440" s="103"/>
      <c r="T2440" s="103"/>
      <c r="U2440" s="103"/>
      <c r="V2440" s="103"/>
      <c r="W2440" s="103"/>
      <c r="X2440" s="103"/>
      <c r="Y2440" s="103"/>
    </row>
    <row r="2441" spans="1:27">
      <c r="A2441" s="108" t="s">
        <v>201</v>
      </c>
      <c r="B2441" s="103"/>
      <c r="C2441" s="103"/>
      <c r="D2441" s="103"/>
      <c r="E2441" s="103"/>
      <c r="F2441" s="103"/>
      <c r="G2441" s="103"/>
      <c r="H2441" s="103"/>
      <c r="I2441" s="103"/>
      <c r="J2441" s="103"/>
      <c r="K2441" s="103"/>
      <c r="L2441" s="103"/>
      <c r="M2441" s="103"/>
      <c r="N2441" s="103"/>
      <c r="O2441" s="103"/>
      <c r="P2441" s="103"/>
      <c r="Q2441" s="103"/>
      <c r="R2441" s="103"/>
      <c r="S2441" s="103"/>
      <c r="T2441" s="103"/>
      <c r="U2441" s="103"/>
      <c r="V2441" s="103"/>
      <c r="W2441" s="103"/>
      <c r="X2441" s="103"/>
      <c r="Y2441" s="103"/>
    </row>
    <row r="2442" spans="1:27">
      <c r="A2442" s="108" t="s">
        <v>202</v>
      </c>
      <c r="B2442" s="103"/>
      <c r="C2442" s="103"/>
      <c r="D2442" s="103"/>
      <c r="E2442" s="103"/>
      <c r="F2442" s="103"/>
      <c r="G2442" s="103"/>
      <c r="H2442" s="103"/>
      <c r="I2442" s="103"/>
      <c r="J2442" s="103"/>
      <c r="K2442" s="103"/>
      <c r="L2442" s="103"/>
      <c r="M2442" s="103"/>
      <c r="N2442" s="103"/>
      <c r="O2442" s="103"/>
      <c r="P2442" s="103"/>
      <c r="Q2442" s="103"/>
      <c r="R2442" s="103"/>
      <c r="S2442" s="103"/>
      <c r="T2442" s="103"/>
      <c r="U2442" s="103"/>
      <c r="V2442" s="103"/>
      <c r="W2442" s="103"/>
      <c r="X2442" s="103"/>
      <c r="Y2442" s="103"/>
    </row>
    <row r="2443" spans="1:27">
      <c r="A2443" s="108" t="s">
        <v>203</v>
      </c>
    </row>
    <row r="2444" spans="1:27">
      <c r="A2444" s="110" t="s">
        <v>204</v>
      </c>
      <c r="B2444" s="109" t="str">
        <f t="shared" ref="B2444:Y2444" si="162">IF(COUNTA(B2432:B2443)=0,"-",COUNTA(B2432:B2443)/12)</f>
        <v>-</v>
      </c>
      <c r="C2444" s="109" t="str">
        <f t="shared" si="162"/>
        <v>-</v>
      </c>
      <c r="D2444" s="109" t="str">
        <f t="shared" si="162"/>
        <v>-</v>
      </c>
      <c r="E2444" s="109" t="str">
        <f t="shared" si="162"/>
        <v>-</v>
      </c>
      <c r="F2444" s="109" t="str">
        <f t="shared" si="162"/>
        <v>-</v>
      </c>
      <c r="G2444" s="109" t="str">
        <f t="shared" si="162"/>
        <v>-</v>
      </c>
      <c r="H2444" s="109" t="str">
        <f t="shared" si="162"/>
        <v>-</v>
      </c>
      <c r="I2444" s="109" t="str">
        <f t="shared" si="162"/>
        <v>-</v>
      </c>
      <c r="J2444" s="109" t="str">
        <f t="shared" si="162"/>
        <v>-</v>
      </c>
      <c r="K2444" s="109" t="str">
        <f t="shared" si="162"/>
        <v>-</v>
      </c>
      <c r="L2444" s="109" t="str">
        <f t="shared" si="162"/>
        <v>-</v>
      </c>
      <c r="M2444" s="109" t="str">
        <f t="shared" si="162"/>
        <v>-</v>
      </c>
      <c r="N2444" s="109" t="str">
        <f t="shared" si="162"/>
        <v>-</v>
      </c>
      <c r="O2444" s="109" t="str">
        <f t="shared" si="162"/>
        <v>-</v>
      </c>
      <c r="P2444" s="109" t="str">
        <f t="shared" si="162"/>
        <v>-</v>
      </c>
      <c r="Q2444" s="109" t="str">
        <f t="shared" si="162"/>
        <v>-</v>
      </c>
      <c r="R2444" s="109" t="str">
        <f t="shared" si="162"/>
        <v>-</v>
      </c>
      <c r="S2444" s="109" t="str">
        <f t="shared" si="162"/>
        <v>-</v>
      </c>
      <c r="T2444" s="109" t="str">
        <f t="shared" si="162"/>
        <v>-</v>
      </c>
      <c r="U2444" s="109" t="str">
        <f t="shared" si="162"/>
        <v>-</v>
      </c>
      <c r="V2444" s="109" t="str">
        <f t="shared" si="162"/>
        <v>-</v>
      </c>
      <c r="W2444" s="109" t="str">
        <f t="shared" si="162"/>
        <v>-</v>
      </c>
      <c r="X2444" s="109" t="str">
        <f t="shared" si="162"/>
        <v>-</v>
      </c>
      <c r="Y2444" s="109" t="str">
        <f t="shared" si="162"/>
        <v>-</v>
      </c>
    </row>
    <row r="2446" spans="1:27">
      <c r="A2446" s="120">
        <f>A2431+1</f>
        <v>44883</v>
      </c>
      <c r="B2446" s="118" t="s">
        <v>513</v>
      </c>
      <c r="C2446" s="118" t="s">
        <v>514</v>
      </c>
      <c r="D2446" s="118" t="s">
        <v>515</v>
      </c>
      <c r="E2446" s="118" t="s">
        <v>516</v>
      </c>
      <c r="F2446" s="118" t="s">
        <v>517</v>
      </c>
      <c r="G2446" s="118" t="s">
        <v>518</v>
      </c>
      <c r="H2446" s="118" t="s">
        <v>519</v>
      </c>
      <c r="I2446" s="118" t="s">
        <v>520</v>
      </c>
      <c r="J2446" s="118" t="s">
        <v>521</v>
      </c>
      <c r="K2446" s="118" t="s">
        <v>522</v>
      </c>
      <c r="L2446" s="118" t="s">
        <v>523</v>
      </c>
      <c r="M2446" s="118" t="s">
        <v>524</v>
      </c>
      <c r="N2446" s="118" t="s">
        <v>525</v>
      </c>
      <c r="O2446" s="118" t="s">
        <v>526</v>
      </c>
      <c r="P2446" s="118" t="s">
        <v>527</v>
      </c>
      <c r="Q2446" s="118" t="s">
        <v>528</v>
      </c>
      <c r="R2446" s="118" t="s">
        <v>529</v>
      </c>
      <c r="S2446" s="118" t="s">
        <v>530</v>
      </c>
      <c r="T2446" s="118" t="s">
        <v>531</v>
      </c>
      <c r="U2446" s="118" t="s">
        <v>532</v>
      </c>
      <c r="V2446" s="118" t="s">
        <v>533</v>
      </c>
      <c r="W2446" s="118" t="s">
        <v>534</v>
      </c>
      <c r="X2446" s="118" t="s">
        <v>535</v>
      </c>
      <c r="Y2446" s="118" t="s">
        <v>536</v>
      </c>
    </row>
    <row r="2447" spans="1:27">
      <c r="A2447" s="108" t="s">
        <v>168</v>
      </c>
      <c r="B2447" s="103"/>
      <c r="C2447" s="103"/>
      <c r="D2447" s="103"/>
      <c r="E2447" s="103"/>
      <c r="F2447" s="103"/>
      <c r="G2447" s="103"/>
      <c r="H2447" s="103"/>
      <c r="I2447" s="103"/>
      <c r="J2447" s="103"/>
      <c r="K2447" s="103"/>
      <c r="L2447" s="103"/>
      <c r="M2447" s="103"/>
      <c r="N2447" s="103"/>
      <c r="O2447" s="103"/>
      <c r="P2447" s="103"/>
      <c r="Q2447" s="103"/>
      <c r="R2447" s="103"/>
      <c r="S2447" s="103"/>
      <c r="T2447" s="103"/>
      <c r="U2447" s="103"/>
      <c r="V2447" s="103"/>
      <c r="W2447" s="103"/>
      <c r="X2447" s="103"/>
      <c r="Y2447" s="103"/>
    </row>
    <row r="2448" spans="1:27">
      <c r="A2448" s="108" t="s">
        <v>174</v>
      </c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3"/>
      <c r="N2448" s="103"/>
      <c r="O2448" s="103"/>
      <c r="P2448" s="103"/>
      <c r="Q2448" s="103"/>
      <c r="R2448" s="103"/>
      <c r="S2448" s="103"/>
      <c r="T2448" s="103"/>
      <c r="U2448" s="103"/>
      <c r="V2448" s="103"/>
      <c r="W2448" s="103"/>
      <c r="X2448" s="103"/>
      <c r="Y2448" s="103"/>
    </row>
    <row r="2449" spans="1:27">
      <c r="A2449" s="108" t="s">
        <v>176</v>
      </c>
      <c r="B2449" s="103"/>
      <c r="C2449" s="103"/>
      <c r="D2449" s="103"/>
      <c r="E2449" s="103"/>
      <c r="F2449" s="103"/>
      <c r="G2449" s="103"/>
      <c r="H2449" s="103"/>
      <c r="I2449" s="103"/>
      <c r="J2449" s="103"/>
      <c r="K2449" s="103"/>
      <c r="L2449" s="103"/>
      <c r="M2449" s="103"/>
      <c r="N2449" s="103"/>
      <c r="O2449" s="103"/>
      <c r="P2449" s="103"/>
      <c r="Q2449" s="103"/>
      <c r="R2449" s="103"/>
      <c r="S2449" s="103"/>
      <c r="T2449" s="103"/>
      <c r="U2449" s="103"/>
      <c r="V2449" s="103"/>
      <c r="W2449" s="103"/>
      <c r="X2449" s="103"/>
      <c r="Y2449" s="103"/>
    </row>
    <row r="2450" spans="1:27" ht="21">
      <c r="A2450" s="108" t="s">
        <v>181</v>
      </c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3"/>
      <c r="N2450" s="103"/>
      <c r="O2450" s="103"/>
      <c r="P2450" s="103"/>
      <c r="Q2450" s="103"/>
      <c r="R2450" s="103"/>
      <c r="S2450" s="103"/>
      <c r="T2450" s="103"/>
      <c r="U2450" s="103"/>
      <c r="V2450" s="103"/>
      <c r="W2450" s="103"/>
      <c r="X2450" s="103"/>
      <c r="Y2450" s="103"/>
      <c r="AA2450" s="116" t="s">
        <v>250</v>
      </c>
    </row>
    <row r="2451" spans="1:27">
      <c r="A2451" s="108" t="s">
        <v>184</v>
      </c>
      <c r="B2451" s="103"/>
      <c r="C2451" s="103"/>
      <c r="D2451" s="103"/>
      <c r="E2451" s="103"/>
      <c r="F2451" s="103"/>
      <c r="G2451" s="103"/>
      <c r="H2451" s="103"/>
      <c r="I2451" s="103"/>
      <c r="J2451" s="103"/>
      <c r="K2451" s="103"/>
      <c r="L2451" s="103"/>
      <c r="M2451" s="103"/>
      <c r="N2451" s="103"/>
      <c r="O2451" s="103"/>
      <c r="P2451" s="103"/>
      <c r="Q2451" s="103"/>
      <c r="R2451" s="103"/>
      <c r="S2451" s="103"/>
      <c r="T2451" s="103"/>
      <c r="U2451" s="103"/>
      <c r="V2451" s="103"/>
      <c r="W2451" s="103"/>
      <c r="X2451" s="103"/>
      <c r="Y2451" s="103"/>
      <c r="AA2451" s="271">
        <f>COUNTIF($B2459:$Y2459,"-")</f>
        <v>24</v>
      </c>
    </row>
    <row r="2452" spans="1:27">
      <c r="A2452" s="108" t="s">
        <v>208</v>
      </c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3"/>
      <c r="N2452" s="103"/>
      <c r="O2452" s="103"/>
      <c r="P2452" s="103"/>
      <c r="Q2452" s="103"/>
      <c r="R2452" s="103"/>
      <c r="S2452" s="103"/>
      <c r="T2452" s="103"/>
      <c r="U2452" s="103"/>
      <c r="V2452" s="103"/>
      <c r="W2452" s="103"/>
      <c r="X2452" s="103"/>
      <c r="Y2452" s="103"/>
      <c r="AA2452" s="271"/>
    </row>
    <row r="2453" spans="1:27">
      <c r="A2453" s="108" t="s">
        <v>209</v>
      </c>
      <c r="B2453" s="103"/>
      <c r="C2453" s="103"/>
      <c r="D2453" s="103"/>
      <c r="E2453" s="103"/>
      <c r="F2453" s="103"/>
      <c r="G2453" s="103"/>
      <c r="H2453" s="103"/>
      <c r="I2453" s="103"/>
      <c r="J2453" s="103"/>
      <c r="K2453" s="103"/>
      <c r="L2453" s="103"/>
      <c r="M2453" s="103"/>
      <c r="N2453" s="103"/>
      <c r="O2453" s="103"/>
      <c r="P2453" s="103"/>
      <c r="Q2453" s="103"/>
      <c r="R2453" s="103"/>
      <c r="S2453" s="103"/>
      <c r="T2453" s="103"/>
      <c r="U2453" s="103"/>
      <c r="V2453" s="103"/>
      <c r="W2453" s="103"/>
      <c r="X2453" s="103"/>
      <c r="Y2453" s="103"/>
    </row>
    <row r="2454" spans="1:27">
      <c r="A2454" s="108" t="s">
        <v>198</v>
      </c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3"/>
      <c r="O2454" s="103"/>
      <c r="P2454" s="103"/>
      <c r="Q2454" s="103"/>
      <c r="R2454" s="103"/>
      <c r="S2454" s="103"/>
      <c r="T2454" s="103"/>
      <c r="U2454" s="103"/>
      <c r="V2454" s="103"/>
      <c r="W2454" s="103"/>
      <c r="X2454" s="103"/>
      <c r="Y2454" s="103"/>
    </row>
    <row r="2455" spans="1:27">
      <c r="A2455" s="108" t="s">
        <v>200</v>
      </c>
      <c r="B2455" s="103"/>
      <c r="C2455" s="103"/>
      <c r="D2455" s="103"/>
      <c r="E2455" s="103"/>
      <c r="F2455" s="103"/>
      <c r="G2455" s="103"/>
      <c r="H2455" s="103"/>
      <c r="I2455" s="103"/>
      <c r="J2455" s="103"/>
      <c r="K2455" s="103"/>
      <c r="L2455" s="103"/>
      <c r="M2455" s="103"/>
      <c r="N2455" s="103"/>
      <c r="O2455" s="103"/>
      <c r="P2455" s="103"/>
      <c r="Q2455" s="103"/>
      <c r="R2455" s="103"/>
      <c r="S2455" s="103"/>
      <c r="T2455" s="103"/>
      <c r="U2455" s="103"/>
      <c r="V2455" s="103"/>
      <c r="W2455" s="103"/>
      <c r="X2455" s="103"/>
      <c r="Y2455" s="103"/>
    </row>
    <row r="2456" spans="1:27">
      <c r="A2456" s="108" t="s">
        <v>201</v>
      </c>
      <c r="B2456" s="103"/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3"/>
      <c r="M2456" s="103"/>
      <c r="N2456" s="103"/>
      <c r="O2456" s="103"/>
      <c r="P2456" s="103"/>
      <c r="Q2456" s="103"/>
      <c r="R2456" s="103"/>
      <c r="S2456" s="103"/>
      <c r="T2456" s="103"/>
      <c r="U2456" s="103"/>
      <c r="V2456" s="103"/>
      <c r="W2456" s="103"/>
      <c r="X2456" s="103"/>
      <c r="Y2456" s="103"/>
    </row>
    <row r="2457" spans="1:27">
      <c r="A2457" s="108" t="s">
        <v>202</v>
      </c>
      <c r="B2457" s="103"/>
      <c r="C2457" s="103"/>
      <c r="D2457" s="103"/>
      <c r="E2457" s="103"/>
      <c r="F2457" s="103"/>
      <c r="G2457" s="103"/>
      <c r="H2457" s="103"/>
      <c r="I2457" s="103"/>
      <c r="J2457" s="103"/>
      <c r="K2457" s="103"/>
      <c r="L2457" s="103"/>
      <c r="M2457" s="103"/>
      <c r="N2457" s="103"/>
      <c r="O2457" s="103"/>
      <c r="P2457" s="103"/>
      <c r="Q2457" s="103"/>
      <c r="R2457" s="103"/>
      <c r="S2457" s="103"/>
      <c r="T2457" s="103"/>
      <c r="U2457" s="103"/>
      <c r="V2457" s="103"/>
      <c r="W2457" s="103"/>
      <c r="X2457" s="103"/>
      <c r="Y2457" s="103"/>
    </row>
    <row r="2458" spans="1:27">
      <c r="A2458" s="108" t="s">
        <v>203</v>
      </c>
    </row>
    <row r="2459" spans="1:27">
      <c r="A2459" s="110" t="s">
        <v>204</v>
      </c>
      <c r="B2459" s="109" t="str">
        <f t="shared" ref="B2459:Y2459" si="163">IF(COUNTA(B2447:B2458)=0,"-",COUNTA(B2447:B2458)/12)</f>
        <v>-</v>
      </c>
      <c r="C2459" s="109" t="str">
        <f t="shared" si="163"/>
        <v>-</v>
      </c>
      <c r="D2459" s="109" t="str">
        <f t="shared" si="163"/>
        <v>-</v>
      </c>
      <c r="E2459" s="109" t="str">
        <f t="shared" si="163"/>
        <v>-</v>
      </c>
      <c r="F2459" s="109" t="str">
        <f t="shared" si="163"/>
        <v>-</v>
      </c>
      <c r="G2459" s="109" t="str">
        <f t="shared" si="163"/>
        <v>-</v>
      </c>
      <c r="H2459" s="109" t="str">
        <f t="shared" si="163"/>
        <v>-</v>
      </c>
      <c r="I2459" s="109" t="str">
        <f t="shared" si="163"/>
        <v>-</v>
      </c>
      <c r="J2459" s="109" t="str">
        <f t="shared" si="163"/>
        <v>-</v>
      </c>
      <c r="K2459" s="109" t="str">
        <f t="shared" si="163"/>
        <v>-</v>
      </c>
      <c r="L2459" s="109" t="str">
        <f t="shared" si="163"/>
        <v>-</v>
      </c>
      <c r="M2459" s="109" t="str">
        <f t="shared" si="163"/>
        <v>-</v>
      </c>
      <c r="N2459" s="109" t="str">
        <f t="shared" si="163"/>
        <v>-</v>
      </c>
      <c r="O2459" s="109" t="str">
        <f t="shared" si="163"/>
        <v>-</v>
      </c>
      <c r="P2459" s="109" t="str">
        <f t="shared" si="163"/>
        <v>-</v>
      </c>
      <c r="Q2459" s="109" t="str">
        <f t="shared" si="163"/>
        <v>-</v>
      </c>
      <c r="R2459" s="109" t="str">
        <f t="shared" si="163"/>
        <v>-</v>
      </c>
      <c r="S2459" s="109" t="str">
        <f t="shared" si="163"/>
        <v>-</v>
      </c>
      <c r="T2459" s="109" t="str">
        <f t="shared" si="163"/>
        <v>-</v>
      </c>
      <c r="U2459" s="109" t="str">
        <f t="shared" si="163"/>
        <v>-</v>
      </c>
      <c r="V2459" s="109" t="str">
        <f t="shared" si="163"/>
        <v>-</v>
      </c>
      <c r="W2459" s="109" t="str">
        <f t="shared" si="163"/>
        <v>-</v>
      </c>
      <c r="X2459" s="109" t="str">
        <f t="shared" si="163"/>
        <v>-</v>
      </c>
      <c r="Y2459" s="109" t="str">
        <f t="shared" si="163"/>
        <v>-</v>
      </c>
    </row>
    <row r="2461" spans="1:27">
      <c r="A2461" s="120">
        <f>A2446+1</f>
        <v>44884</v>
      </c>
      <c r="B2461" s="118" t="s">
        <v>513</v>
      </c>
      <c r="C2461" s="118" t="s">
        <v>514</v>
      </c>
      <c r="D2461" s="118" t="s">
        <v>515</v>
      </c>
      <c r="E2461" s="118" t="s">
        <v>516</v>
      </c>
      <c r="F2461" s="118" t="s">
        <v>517</v>
      </c>
      <c r="G2461" s="118" t="s">
        <v>518</v>
      </c>
      <c r="H2461" s="118" t="s">
        <v>519</v>
      </c>
      <c r="I2461" s="118" t="s">
        <v>520</v>
      </c>
      <c r="J2461" s="118" t="s">
        <v>521</v>
      </c>
      <c r="K2461" s="118" t="s">
        <v>522</v>
      </c>
      <c r="L2461" s="118" t="s">
        <v>523</v>
      </c>
      <c r="M2461" s="118" t="s">
        <v>524</v>
      </c>
      <c r="N2461" s="118" t="s">
        <v>525</v>
      </c>
      <c r="O2461" s="118" t="s">
        <v>526</v>
      </c>
      <c r="P2461" s="118" t="s">
        <v>527</v>
      </c>
      <c r="Q2461" s="118" t="s">
        <v>528</v>
      </c>
      <c r="R2461" s="118" t="s">
        <v>529</v>
      </c>
      <c r="S2461" s="118" t="s">
        <v>530</v>
      </c>
      <c r="T2461" s="118" t="s">
        <v>531</v>
      </c>
      <c r="U2461" s="118" t="s">
        <v>532</v>
      </c>
      <c r="V2461" s="118" t="s">
        <v>533</v>
      </c>
      <c r="W2461" s="118" t="s">
        <v>534</v>
      </c>
      <c r="X2461" s="118" t="s">
        <v>535</v>
      </c>
      <c r="Y2461" s="118" t="s">
        <v>536</v>
      </c>
    </row>
    <row r="2462" spans="1:27">
      <c r="A2462" s="108" t="s">
        <v>168</v>
      </c>
      <c r="B2462" s="103"/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3"/>
      <c r="M2462" s="103"/>
      <c r="N2462" s="103"/>
      <c r="O2462" s="103"/>
      <c r="P2462" s="103"/>
      <c r="Q2462" s="103"/>
      <c r="R2462" s="103"/>
      <c r="S2462" s="103"/>
      <c r="T2462" s="103"/>
      <c r="U2462" s="103"/>
      <c r="V2462" s="103"/>
      <c r="W2462" s="103"/>
      <c r="X2462" s="103"/>
      <c r="Y2462" s="103"/>
    </row>
    <row r="2463" spans="1:27">
      <c r="A2463" s="108" t="s">
        <v>174</v>
      </c>
      <c r="B2463" s="103"/>
      <c r="C2463" s="103"/>
      <c r="D2463" s="103"/>
      <c r="E2463" s="103"/>
      <c r="F2463" s="103"/>
      <c r="G2463" s="103"/>
      <c r="H2463" s="103"/>
      <c r="I2463" s="103"/>
      <c r="J2463" s="103"/>
      <c r="K2463" s="103"/>
      <c r="L2463" s="103"/>
      <c r="M2463" s="103"/>
      <c r="N2463" s="103"/>
      <c r="O2463" s="103"/>
      <c r="P2463" s="103"/>
      <c r="Q2463" s="103"/>
      <c r="R2463" s="103"/>
      <c r="S2463" s="103"/>
      <c r="T2463" s="103"/>
      <c r="U2463" s="103"/>
      <c r="V2463" s="103"/>
      <c r="W2463" s="103"/>
      <c r="X2463" s="103"/>
      <c r="Y2463" s="103"/>
    </row>
    <row r="2464" spans="1:27">
      <c r="A2464" s="108" t="s">
        <v>176</v>
      </c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3"/>
      <c r="M2464" s="103"/>
      <c r="N2464" s="103"/>
      <c r="O2464" s="103"/>
      <c r="P2464" s="103"/>
      <c r="Q2464" s="103"/>
      <c r="R2464" s="103"/>
      <c r="S2464" s="103"/>
      <c r="T2464" s="103"/>
      <c r="U2464" s="103"/>
      <c r="V2464" s="103"/>
      <c r="W2464" s="103"/>
      <c r="X2464" s="103"/>
      <c r="Y2464" s="103"/>
    </row>
    <row r="2465" spans="1:27" ht="21">
      <c r="A2465" s="108" t="s">
        <v>181</v>
      </c>
      <c r="B2465" s="103"/>
      <c r="C2465" s="103"/>
      <c r="D2465" s="103"/>
      <c r="E2465" s="103"/>
      <c r="F2465" s="103"/>
      <c r="G2465" s="103"/>
      <c r="H2465" s="103"/>
      <c r="I2465" s="103"/>
      <c r="J2465" s="103"/>
      <c r="K2465" s="103"/>
      <c r="L2465" s="103"/>
      <c r="M2465" s="103"/>
      <c r="N2465" s="103"/>
      <c r="O2465" s="103"/>
      <c r="P2465" s="103"/>
      <c r="Q2465" s="103"/>
      <c r="R2465" s="103"/>
      <c r="S2465" s="103"/>
      <c r="T2465" s="103"/>
      <c r="U2465" s="103"/>
      <c r="V2465" s="103"/>
      <c r="W2465" s="103"/>
      <c r="X2465" s="103"/>
      <c r="Y2465" s="103"/>
      <c r="AA2465" s="116" t="s">
        <v>250</v>
      </c>
    </row>
    <row r="2466" spans="1:27">
      <c r="A2466" s="108" t="s">
        <v>184</v>
      </c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3"/>
      <c r="M2466" s="103"/>
      <c r="N2466" s="103"/>
      <c r="O2466" s="103"/>
      <c r="P2466" s="103"/>
      <c r="Q2466" s="103"/>
      <c r="R2466" s="103"/>
      <c r="S2466" s="103"/>
      <c r="T2466" s="103"/>
      <c r="U2466" s="103"/>
      <c r="V2466" s="103"/>
      <c r="W2466" s="103"/>
      <c r="X2466" s="103"/>
      <c r="Y2466" s="103"/>
      <c r="AA2466" s="271">
        <f>COUNTIF($B2474:$Y2474,"-")</f>
        <v>24</v>
      </c>
    </row>
    <row r="2467" spans="1:27">
      <c r="A2467" s="108" t="s">
        <v>208</v>
      </c>
      <c r="B2467" s="103"/>
      <c r="C2467" s="103"/>
      <c r="D2467" s="103"/>
      <c r="E2467" s="103"/>
      <c r="F2467" s="103"/>
      <c r="G2467" s="103"/>
      <c r="H2467" s="103"/>
      <c r="I2467" s="103"/>
      <c r="J2467" s="103"/>
      <c r="K2467" s="103"/>
      <c r="L2467" s="103"/>
      <c r="M2467" s="103"/>
      <c r="N2467" s="103"/>
      <c r="O2467" s="103"/>
      <c r="P2467" s="103"/>
      <c r="Q2467" s="103"/>
      <c r="R2467" s="103"/>
      <c r="S2467" s="103"/>
      <c r="T2467" s="103"/>
      <c r="U2467" s="103"/>
      <c r="V2467" s="103"/>
      <c r="W2467" s="103"/>
      <c r="X2467" s="103"/>
      <c r="Y2467" s="103"/>
      <c r="AA2467" s="271"/>
    </row>
    <row r="2468" spans="1:27">
      <c r="A2468" s="108" t="s">
        <v>209</v>
      </c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3"/>
      <c r="M2468" s="103"/>
      <c r="N2468" s="103"/>
      <c r="O2468" s="103"/>
      <c r="P2468" s="103"/>
      <c r="Q2468" s="103"/>
      <c r="R2468" s="103"/>
      <c r="S2468" s="103"/>
      <c r="T2468" s="103"/>
      <c r="U2468" s="103"/>
      <c r="V2468" s="103"/>
      <c r="W2468" s="103"/>
      <c r="X2468" s="103"/>
      <c r="Y2468" s="103"/>
    </row>
    <row r="2469" spans="1:27">
      <c r="A2469" s="108" t="s">
        <v>198</v>
      </c>
      <c r="B2469" s="103"/>
      <c r="C2469" s="103"/>
      <c r="D2469" s="103"/>
      <c r="E2469" s="103"/>
      <c r="F2469" s="103"/>
      <c r="G2469" s="103"/>
      <c r="H2469" s="103"/>
      <c r="I2469" s="103"/>
      <c r="J2469" s="103"/>
      <c r="K2469" s="103"/>
      <c r="L2469" s="103"/>
      <c r="M2469" s="103"/>
      <c r="N2469" s="103"/>
      <c r="O2469" s="103"/>
      <c r="P2469" s="103"/>
      <c r="Q2469" s="103"/>
      <c r="R2469" s="103"/>
      <c r="S2469" s="103"/>
      <c r="T2469" s="103"/>
      <c r="U2469" s="103"/>
      <c r="V2469" s="103"/>
      <c r="W2469" s="103"/>
      <c r="X2469" s="103"/>
      <c r="Y2469" s="103"/>
    </row>
    <row r="2470" spans="1:27">
      <c r="A2470" s="108" t="s">
        <v>200</v>
      </c>
      <c r="B2470" s="103"/>
      <c r="C2470" s="103"/>
      <c r="D2470" s="103"/>
      <c r="E2470" s="103"/>
      <c r="F2470" s="103"/>
      <c r="G2470" s="103"/>
      <c r="H2470" s="103"/>
      <c r="I2470" s="103"/>
      <c r="J2470" s="103"/>
      <c r="K2470" s="103"/>
      <c r="L2470" s="103"/>
      <c r="M2470" s="103"/>
      <c r="N2470" s="103"/>
      <c r="O2470" s="103"/>
      <c r="P2470" s="103"/>
      <c r="Q2470" s="103"/>
      <c r="R2470" s="103"/>
      <c r="S2470" s="103"/>
      <c r="T2470" s="103"/>
      <c r="U2470" s="103"/>
      <c r="V2470" s="103"/>
      <c r="W2470" s="103"/>
      <c r="X2470" s="103"/>
      <c r="Y2470" s="103"/>
    </row>
    <row r="2471" spans="1:27">
      <c r="A2471" s="108" t="s">
        <v>201</v>
      </c>
      <c r="B2471" s="103"/>
      <c r="C2471" s="103"/>
      <c r="D2471" s="103"/>
      <c r="E2471" s="103"/>
      <c r="F2471" s="103"/>
      <c r="G2471" s="103"/>
      <c r="H2471" s="103"/>
      <c r="I2471" s="103"/>
      <c r="J2471" s="103"/>
      <c r="K2471" s="103"/>
      <c r="L2471" s="103"/>
      <c r="M2471" s="103"/>
      <c r="N2471" s="103"/>
      <c r="O2471" s="103"/>
      <c r="P2471" s="103"/>
      <c r="Q2471" s="103"/>
      <c r="R2471" s="103"/>
      <c r="S2471" s="103"/>
      <c r="T2471" s="103"/>
      <c r="U2471" s="103"/>
      <c r="V2471" s="103"/>
      <c r="W2471" s="103"/>
      <c r="X2471" s="103"/>
      <c r="Y2471" s="103"/>
    </row>
    <row r="2472" spans="1:27">
      <c r="A2472" s="108" t="s">
        <v>202</v>
      </c>
      <c r="B2472" s="103"/>
      <c r="C2472" s="103"/>
      <c r="D2472" s="103"/>
      <c r="E2472" s="103"/>
      <c r="F2472" s="103"/>
      <c r="G2472" s="103"/>
      <c r="H2472" s="103"/>
      <c r="I2472" s="103"/>
      <c r="J2472" s="103"/>
      <c r="K2472" s="103"/>
      <c r="L2472" s="103"/>
      <c r="M2472" s="103"/>
      <c r="N2472" s="103"/>
      <c r="O2472" s="103"/>
      <c r="P2472" s="103"/>
      <c r="Q2472" s="103"/>
      <c r="R2472" s="103"/>
      <c r="S2472" s="103"/>
      <c r="T2472" s="103"/>
      <c r="U2472" s="103"/>
      <c r="V2472" s="103"/>
      <c r="W2472" s="103"/>
      <c r="X2472" s="103"/>
      <c r="Y2472" s="103"/>
    </row>
    <row r="2473" spans="1:27">
      <c r="A2473" s="108" t="s">
        <v>203</v>
      </c>
    </row>
    <row r="2474" spans="1:27">
      <c r="A2474" s="110" t="s">
        <v>204</v>
      </c>
      <c r="B2474" s="109" t="str">
        <f t="shared" ref="B2474:Y2474" si="164">IF(COUNTA(B2462:B2473)=0,"-",COUNTA(B2462:B2473)/12)</f>
        <v>-</v>
      </c>
      <c r="C2474" s="109" t="str">
        <f t="shared" si="164"/>
        <v>-</v>
      </c>
      <c r="D2474" s="109" t="str">
        <f t="shared" si="164"/>
        <v>-</v>
      </c>
      <c r="E2474" s="109" t="str">
        <f t="shared" si="164"/>
        <v>-</v>
      </c>
      <c r="F2474" s="109" t="str">
        <f t="shared" si="164"/>
        <v>-</v>
      </c>
      <c r="G2474" s="109" t="str">
        <f t="shared" si="164"/>
        <v>-</v>
      </c>
      <c r="H2474" s="109" t="str">
        <f t="shared" si="164"/>
        <v>-</v>
      </c>
      <c r="I2474" s="109" t="str">
        <f t="shared" si="164"/>
        <v>-</v>
      </c>
      <c r="J2474" s="109" t="str">
        <f t="shared" si="164"/>
        <v>-</v>
      </c>
      <c r="K2474" s="109" t="str">
        <f t="shared" si="164"/>
        <v>-</v>
      </c>
      <c r="L2474" s="109" t="str">
        <f t="shared" si="164"/>
        <v>-</v>
      </c>
      <c r="M2474" s="109" t="str">
        <f t="shared" si="164"/>
        <v>-</v>
      </c>
      <c r="N2474" s="109" t="str">
        <f t="shared" si="164"/>
        <v>-</v>
      </c>
      <c r="O2474" s="109" t="str">
        <f t="shared" si="164"/>
        <v>-</v>
      </c>
      <c r="P2474" s="109" t="str">
        <f t="shared" si="164"/>
        <v>-</v>
      </c>
      <c r="Q2474" s="109" t="str">
        <f t="shared" si="164"/>
        <v>-</v>
      </c>
      <c r="R2474" s="109" t="str">
        <f t="shared" si="164"/>
        <v>-</v>
      </c>
      <c r="S2474" s="109" t="str">
        <f t="shared" si="164"/>
        <v>-</v>
      </c>
      <c r="T2474" s="109" t="str">
        <f t="shared" si="164"/>
        <v>-</v>
      </c>
      <c r="U2474" s="109" t="str">
        <f t="shared" si="164"/>
        <v>-</v>
      </c>
      <c r="V2474" s="109" t="str">
        <f t="shared" si="164"/>
        <v>-</v>
      </c>
      <c r="W2474" s="109" t="str">
        <f t="shared" si="164"/>
        <v>-</v>
      </c>
      <c r="X2474" s="109" t="str">
        <f t="shared" si="164"/>
        <v>-</v>
      </c>
      <c r="Y2474" s="109" t="str">
        <f t="shared" si="164"/>
        <v>-</v>
      </c>
    </row>
    <row r="2476" spans="1:27">
      <c r="A2476" s="120">
        <f>A2461+1</f>
        <v>44885</v>
      </c>
      <c r="B2476" s="118" t="s">
        <v>513</v>
      </c>
      <c r="C2476" s="118" t="s">
        <v>514</v>
      </c>
      <c r="D2476" s="118" t="s">
        <v>515</v>
      </c>
      <c r="E2476" s="118" t="s">
        <v>516</v>
      </c>
      <c r="F2476" s="118" t="s">
        <v>517</v>
      </c>
      <c r="G2476" s="118" t="s">
        <v>518</v>
      </c>
      <c r="H2476" s="118" t="s">
        <v>519</v>
      </c>
      <c r="I2476" s="118" t="s">
        <v>520</v>
      </c>
      <c r="J2476" s="118" t="s">
        <v>521</v>
      </c>
      <c r="K2476" s="118" t="s">
        <v>522</v>
      </c>
      <c r="L2476" s="118" t="s">
        <v>523</v>
      </c>
      <c r="M2476" s="118" t="s">
        <v>524</v>
      </c>
      <c r="N2476" s="118" t="s">
        <v>525</v>
      </c>
      <c r="O2476" s="118" t="s">
        <v>526</v>
      </c>
      <c r="P2476" s="118" t="s">
        <v>527</v>
      </c>
      <c r="Q2476" s="118" t="s">
        <v>528</v>
      </c>
      <c r="R2476" s="118" t="s">
        <v>529</v>
      </c>
      <c r="S2476" s="118" t="s">
        <v>530</v>
      </c>
      <c r="T2476" s="118" t="s">
        <v>531</v>
      </c>
      <c r="U2476" s="118" t="s">
        <v>532</v>
      </c>
      <c r="V2476" s="118" t="s">
        <v>533</v>
      </c>
      <c r="W2476" s="118" t="s">
        <v>534</v>
      </c>
      <c r="X2476" s="118" t="s">
        <v>535</v>
      </c>
      <c r="Y2476" s="118" t="s">
        <v>536</v>
      </c>
    </row>
    <row r="2477" spans="1:27">
      <c r="A2477" s="108" t="s">
        <v>168</v>
      </c>
      <c r="B2477" s="103"/>
      <c r="C2477" s="103"/>
      <c r="D2477" s="103"/>
      <c r="E2477" s="103"/>
      <c r="F2477" s="103"/>
      <c r="G2477" s="103"/>
      <c r="H2477" s="103"/>
      <c r="I2477" s="103"/>
      <c r="J2477" s="103"/>
      <c r="K2477" s="103"/>
      <c r="L2477" s="103"/>
      <c r="M2477" s="103"/>
      <c r="N2477" s="103"/>
      <c r="O2477" s="103"/>
      <c r="P2477" s="103"/>
      <c r="Q2477" s="103"/>
      <c r="R2477" s="103"/>
      <c r="S2477" s="103"/>
      <c r="T2477" s="103"/>
      <c r="U2477" s="103"/>
      <c r="V2477" s="103"/>
      <c r="W2477" s="103"/>
      <c r="X2477" s="103"/>
      <c r="Y2477" s="103"/>
    </row>
    <row r="2478" spans="1:27">
      <c r="A2478" s="108" t="s">
        <v>174</v>
      </c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3"/>
      <c r="N2478" s="103"/>
      <c r="O2478" s="103"/>
      <c r="P2478" s="103"/>
      <c r="Q2478" s="103"/>
      <c r="R2478" s="103"/>
      <c r="S2478" s="103"/>
      <c r="T2478" s="103"/>
      <c r="U2478" s="103"/>
      <c r="V2478" s="103"/>
      <c r="W2478" s="103"/>
      <c r="X2478" s="103"/>
      <c r="Y2478" s="103"/>
    </row>
    <row r="2479" spans="1:27">
      <c r="A2479" s="108" t="s">
        <v>176</v>
      </c>
      <c r="B2479" s="103"/>
      <c r="C2479" s="103"/>
      <c r="D2479" s="103"/>
      <c r="E2479" s="103"/>
      <c r="F2479" s="103"/>
      <c r="G2479" s="103"/>
      <c r="H2479" s="103"/>
      <c r="I2479" s="103"/>
      <c r="J2479" s="103"/>
      <c r="K2479" s="103"/>
      <c r="L2479" s="103"/>
      <c r="M2479" s="103"/>
      <c r="N2479" s="103"/>
      <c r="O2479" s="103"/>
      <c r="P2479" s="103"/>
      <c r="Q2479" s="103"/>
      <c r="R2479" s="103"/>
      <c r="S2479" s="103"/>
      <c r="T2479" s="103"/>
      <c r="U2479" s="103"/>
      <c r="V2479" s="103"/>
      <c r="W2479" s="103"/>
      <c r="X2479" s="103"/>
      <c r="Y2479" s="103"/>
    </row>
    <row r="2480" spans="1:27" ht="21">
      <c r="A2480" s="108" t="s">
        <v>181</v>
      </c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3"/>
      <c r="O2480" s="103"/>
      <c r="P2480" s="103"/>
      <c r="Q2480" s="103"/>
      <c r="R2480" s="103"/>
      <c r="S2480" s="103"/>
      <c r="T2480" s="103"/>
      <c r="U2480" s="103"/>
      <c r="V2480" s="103"/>
      <c r="W2480" s="103"/>
      <c r="X2480" s="103"/>
      <c r="Y2480" s="103"/>
      <c r="AA2480" s="116" t="s">
        <v>250</v>
      </c>
    </row>
    <row r="2481" spans="1:27">
      <c r="A2481" s="108" t="s">
        <v>184</v>
      </c>
      <c r="B2481" s="103"/>
      <c r="C2481" s="103"/>
      <c r="D2481" s="103"/>
      <c r="E2481" s="103"/>
      <c r="F2481" s="103"/>
      <c r="G2481" s="103"/>
      <c r="H2481" s="103"/>
      <c r="I2481" s="103"/>
      <c r="J2481" s="103"/>
      <c r="K2481" s="103"/>
      <c r="L2481" s="103"/>
      <c r="M2481" s="103"/>
      <c r="N2481" s="103"/>
      <c r="O2481" s="103"/>
      <c r="P2481" s="103"/>
      <c r="Q2481" s="103"/>
      <c r="R2481" s="103"/>
      <c r="S2481" s="103"/>
      <c r="T2481" s="103"/>
      <c r="U2481" s="103"/>
      <c r="V2481" s="103"/>
      <c r="W2481" s="103"/>
      <c r="X2481" s="103"/>
      <c r="Y2481" s="103"/>
      <c r="AA2481" s="271">
        <f>COUNTIF($B2489:$Y2489,"-")</f>
        <v>24</v>
      </c>
    </row>
    <row r="2482" spans="1:27">
      <c r="A2482" s="108" t="s">
        <v>208</v>
      </c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3"/>
      <c r="N2482" s="103"/>
      <c r="O2482" s="103"/>
      <c r="P2482" s="103"/>
      <c r="Q2482" s="103"/>
      <c r="R2482" s="103"/>
      <c r="S2482" s="103"/>
      <c r="T2482" s="103"/>
      <c r="U2482" s="103"/>
      <c r="V2482" s="103"/>
      <c r="W2482" s="103"/>
      <c r="X2482" s="103"/>
      <c r="Y2482" s="103"/>
      <c r="AA2482" s="271"/>
    </row>
    <row r="2483" spans="1:27">
      <c r="A2483" s="108" t="s">
        <v>209</v>
      </c>
      <c r="B2483" s="103"/>
      <c r="C2483" s="103"/>
      <c r="D2483" s="103"/>
      <c r="E2483" s="103"/>
      <c r="F2483" s="103"/>
      <c r="G2483" s="103"/>
      <c r="H2483" s="103"/>
      <c r="I2483" s="103"/>
      <c r="J2483" s="103"/>
      <c r="K2483" s="103"/>
      <c r="L2483" s="103"/>
      <c r="M2483" s="103"/>
      <c r="N2483" s="103"/>
      <c r="O2483" s="103"/>
      <c r="P2483" s="103"/>
      <c r="Q2483" s="103"/>
      <c r="R2483" s="103"/>
      <c r="S2483" s="103"/>
      <c r="T2483" s="103"/>
      <c r="U2483" s="103"/>
      <c r="V2483" s="103"/>
      <c r="W2483" s="103"/>
      <c r="X2483" s="103"/>
      <c r="Y2483" s="103"/>
    </row>
    <row r="2484" spans="1:27">
      <c r="A2484" s="108" t="s">
        <v>198</v>
      </c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3"/>
      <c r="N2484" s="103"/>
      <c r="O2484" s="103"/>
      <c r="P2484" s="103"/>
      <c r="Q2484" s="103"/>
      <c r="R2484" s="103"/>
      <c r="S2484" s="103"/>
      <c r="T2484" s="103"/>
      <c r="U2484" s="103"/>
      <c r="V2484" s="103"/>
      <c r="W2484" s="103"/>
      <c r="X2484" s="103"/>
      <c r="Y2484" s="103"/>
    </row>
    <row r="2485" spans="1:27">
      <c r="A2485" s="108" t="s">
        <v>200</v>
      </c>
      <c r="B2485" s="103"/>
      <c r="C2485" s="103"/>
      <c r="D2485" s="103"/>
      <c r="E2485" s="103"/>
      <c r="F2485" s="103"/>
      <c r="G2485" s="103"/>
      <c r="H2485" s="103"/>
      <c r="I2485" s="103"/>
      <c r="J2485" s="103"/>
      <c r="K2485" s="103"/>
      <c r="L2485" s="103"/>
      <c r="M2485" s="103"/>
      <c r="N2485" s="103"/>
      <c r="O2485" s="103"/>
      <c r="P2485" s="103"/>
      <c r="Q2485" s="103"/>
      <c r="R2485" s="103"/>
      <c r="S2485" s="103"/>
      <c r="T2485" s="103"/>
      <c r="U2485" s="103"/>
      <c r="V2485" s="103"/>
      <c r="W2485" s="103"/>
      <c r="X2485" s="103"/>
      <c r="Y2485" s="103"/>
    </row>
    <row r="2486" spans="1:27">
      <c r="A2486" s="108" t="s">
        <v>201</v>
      </c>
      <c r="B2486" s="103"/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3"/>
      <c r="M2486" s="103"/>
      <c r="N2486" s="103"/>
      <c r="O2486" s="103"/>
      <c r="P2486" s="103"/>
      <c r="Q2486" s="103"/>
      <c r="R2486" s="103"/>
      <c r="S2486" s="103"/>
      <c r="T2486" s="103"/>
      <c r="U2486" s="103"/>
      <c r="V2486" s="103"/>
      <c r="W2486" s="103"/>
      <c r="X2486" s="103"/>
      <c r="Y2486" s="103"/>
    </row>
    <row r="2487" spans="1:27">
      <c r="A2487" s="108" t="s">
        <v>202</v>
      </c>
      <c r="B2487" s="103"/>
      <c r="C2487" s="103"/>
      <c r="D2487" s="103"/>
      <c r="E2487" s="103"/>
      <c r="F2487" s="103"/>
      <c r="G2487" s="103"/>
      <c r="H2487" s="103"/>
      <c r="I2487" s="103"/>
      <c r="J2487" s="103"/>
      <c r="K2487" s="103"/>
      <c r="L2487" s="103"/>
      <c r="M2487" s="103"/>
      <c r="N2487" s="103"/>
      <c r="O2487" s="103"/>
      <c r="P2487" s="103"/>
      <c r="Q2487" s="103"/>
      <c r="R2487" s="103"/>
      <c r="S2487" s="103"/>
      <c r="T2487" s="103"/>
      <c r="U2487" s="103"/>
      <c r="V2487" s="103"/>
      <c r="W2487" s="103"/>
      <c r="X2487" s="103"/>
      <c r="Y2487" s="103"/>
    </row>
    <row r="2488" spans="1:27">
      <c r="A2488" s="108" t="s">
        <v>203</v>
      </c>
    </row>
    <row r="2489" spans="1:27">
      <c r="A2489" s="110" t="s">
        <v>204</v>
      </c>
      <c r="B2489" s="109" t="str">
        <f t="shared" ref="B2489:Y2489" si="165">IF(COUNTA(B2477:B2488)=0,"-",COUNTA(B2477:B2488)/12)</f>
        <v>-</v>
      </c>
      <c r="C2489" s="109" t="str">
        <f t="shared" si="165"/>
        <v>-</v>
      </c>
      <c r="D2489" s="109" t="str">
        <f t="shared" si="165"/>
        <v>-</v>
      </c>
      <c r="E2489" s="109" t="str">
        <f t="shared" si="165"/>
        <v>-</v>
      </c>
      <c r="F2489" s="109" t="str">
        <f t="shared" si="165"/>
        <v>-</v>
      </c>
      <c r="G2489" s="109" t="str">
        <f t="shared" si="165"/>
        <v>-</v>
      </c>
      <c r="H2489" s="109" t="str">
        <f t="shared" si="165"/>
        <v>-</v>
      </c>
      <c r="I2489" s="109" t="str">
        <f t="shared" si="165"/>
        <v>-</v>
      </c>
      <c r="J2489" s="109" t="str">
        <f t="shared" si="165"/>
        <v>-</v>
      </c>
      <c r="K2489" s="109" t="str">
        <f t="shared" si="165"/>
        <v>-</v>
      </c>
      <c r="L2489" s="109" t="str">
        <f t="shared" si="165"/>
        <v>-</v>
      </c>
      <c r="M2489" s="109" t="str">
        <f t="shared" si="165"/>
        <v>-</v>
      </c>
      <c r="N2489" s="109" t="str">
        <f t="shared" si="165"/>
        <v>-</v>
      </c>
      <c r="O2489" s="109" t="str">
        <f t="shared" si="165"/>
        <v>-</v>
      </c>
      <c r="P2489" s="109" t="str">
        <f t="shared" si="165"/>
        <v>-</v>
      </c>
      <c r="Q2489" s="109" t="str">
        <f t="shared" si="165"/>
        <v>-</v>
      </c>
      <c r="R2489" s="109" t="str">
        <f t="shared" si="165"/>
        <v>-</v>
      </c>
      <c r="S2489" s="109" t="str">
        <f t="shared" si="165"/>
        <v>-</v>
      </c>
      <c r="T2489" s="109" t="str">
        <f t="shared" si="165"/>
        <v>-</v>
      </c>
      <c r="U2489" s="109" t="str">
        <f t="shared" si="165"/>
        <v>-</v>
      </c>
      <c r="V2489" s="109" t="str">
        <f t="shared" si="165"/>
        <v>-</v>
      </c>
      <c r="W2489" s="109" t="str">
        <f t="shared" si="165"/>
        <v>-</v>
      </c>
      <c r="X2489" s="109" t="str">
        <f t="shared" si="165"/>
        <v>-</v>
      </c>
      <c r="Y2489" s="109" t="str">
        <f t="shared" si="165"/>
        <v>-</v>
      </c>
    </row>
    <row r="2491" spans="1:27">
      <c r="A2491" s="120">
        <f>A2476+1</f>
        <v>44886</v>
      </c>
      <c r="B2491" s="118" t="s">
        <v>513</v>
      </c>
      <c r="C2491" s="118" t="s">
        <v>514</v>
      </c>
      <c r="D2491" s="118" t="s">
        <v>515</v>
      </c>
      <c r="E2491" s="118" t="s">
        <v>516</v>
      </c>
      <c r="F2491" s="118" t="s">
        <v>517</v>
      </c>
      <c r="G2491" s="118" t="s">
        <v>518</v>
      </c>
      <c r="H2491" s="118" t="s">
        <v>519</v>
      </c>
      <c r="I2491" s="118" t="s">
        <v>520</v>
      </c>
      <c r="J2491" s="118" t="s">
        <v>521</v>
      </c>
      <c r="K2491" s="118" t="s">
        <v>522</v>
      </c>
      <c r="L2491" s="118" t="s">
        <v>523</v>
      </c>
      <c r="M2491" s="118" t="s">
        <v>524</v>
      </c>
      <c r="N2491" s="118" t="s">
        <v>525</v>
      </c>
      <c r="O2491" s="118" t="s">
        <v>526</v>
      </c>
      <c r="P2491" s="118" t="s">
        <v>527</v>
      </c>
      <c r="Q2491" s="118" t="s">
        <v>528</v>
      </c>
      <c r="R2491" s="118" t="s">
        <v>529</v>
      </c>
      <c r="S2491" s="118" t="s">
        <v>530</v>
      </c>
      <c r="T2491" s="118" t="s">
        <v>531</v>
      </c>
      <c r="U2491" s="118" t="s">
        <v>532</v>
      </c>
      <c r="V2491" s="118" t="s">
        <v>533</v>
      </c>
      <c r="W2491" s="118" t="s">
        <v>534</v>
      </c>
      <c r="X2491" s="118" t="s">
        <v>535</v>
      </c>
      <c r="Y2491" s="118" t="s">
        <v>536</v>
      </c>
    </row>
    <row r="2492" spans="1:27">
      <c r="A2492" s="108" t="s">
        <v>168</v>
      </c>
      <c r="B2492" s="103"/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3"/>
      <c r="M2492" s="103"/>
      <c r="N2492" s="103"/>
      <c r="O2492" s="103"/>
      <c r="P2492" s="103"/>
      <c r="Q2492" s="103"/>
      <c r="R2492" s="103"/>
      <c r="S2492" s="103"/>
      <c r="T2492" s="103"/>
      <c r="U2492" s="103"/>
      <c r="V2492" s="103"/>
      <c r="W2492" s="103"/>
      <c r="X2492" s="103"/>
      <c r="Y2492" s="103"/>
    </row>
    <row r="2493" spans="1:27">
      <c r="A2493" s="108" t="s">
        <v>174</v>
      </c>
      <c r="B2493" s="103"/>
      <c r="C2493" s="103"/>
      <c r="D2493" s="103"/>
      <c r="E2493" s="103"/>
      <c r="F2493" s="103"/>
      <c r="G2493" s="103"/>
      <c r="H2493" s="103"/>
      <c r="I2493" s="103"/>
      <c r="J2493" s="103"/>
      <c r="K2493" s="103"/>
      <c r="L2493" s="103"/>
      <c r="M2493" s="103"/>
      <c r="N2493" s="103"/>
      <c r="O2493" s="103"/>
      <c r="P2493" s="103"/>
      <c r="Q2493" s="103"/>
      <c r="R2493" s="103"/>
      <c r="S2493" s="103"/>
      <c r="T2493" s="103"/>
      <c r="U2493" s="103"/>
      <c r="V2493" s="103"/>
      <c r="W2493" s="103"/>
      <c r="X2493" s="103"/>
      <c r="Y2493" s="103"/>
    </row>
    <row r="2494" spans="1:27">
      <c r="A2494" s="108" t="s">
        <v>176</v>
      </c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3"/>
      <c r="M2494" s="103"/>
      <c r="N2494" s="103"/>
      <c r="O2494" s="103"/>
      <c r="P2494" s="103"/>
      <c r="Q2494" s="103"/>
      <c r="R2494" s="103"/>
      <c r="S2494" s="103"/>
      <c r="T2494" s="103"/>
      <c r="U2494" s="103"/>
      <c r="V2494" s="103"/>
      <c r="W2494" s="103"/>
      <c r="X2494" s="103"/>
      <c r="Y2494" s="103"/>
    </row>
    <row r="2495" spans="1:27" ht="21">
      <c r="A2495" s="108" t="s">
        <v>181</v>
      </c>
      <c r="B2495" s="103"/>
      <c r="C2495" s="103"/>
      <c r="D2495" s="103"/>
      <c r="E2495" s="103"/>
      <c r="F2495" s="103"/>
      <c r="G2495" s="103"/>
      <c r="H2495" s="103"/>
      <c r="I2495" s="103"/>
      <c r="J2495" s="103"/>
      <c r="K2495" s="103"/>
      <c r="L2495" s="103"/>
      <c r="M2495" s="103"/>
      <c r="N2495" s="103"/>
      <c r="O2495" s="103"/>
      <c r="P2495" s="103"/>
      <c r="Q2495" s="103"/>
      <c r="R2495" s="103"/>
      <c r="S2495" s="103"/>
      <c r="T2495" s="103"/>
      <c r="U2495" s="103"/>
      <c r="V2495" s="103"/>
      <c r="W2495" s="103"/>
      <c r="X2495" s="103"/>
      <c r="Y2495" s="103"/>
      <c r="AA2495" s="116" t="s">
        <v>250</v>
      </c>
    </row>
    <row r="2496" spans="1:27">
      <c r="A2496" s="108" t="s">
        <v>184</v>
      </c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3"/>
      <c r="M2496" s="103"/>
      <c r="N2496" s="103"/>
      <c r="O2496" s="103"/>
      <c r="P2496" s="103"/>
      <c r="Q2496" s="103"/>
      <c r="R2496" s="103"/>
      <c r="S2496" s="103"/>
      <c r="T2496" s="103"/>
      <c r="U2496" s="103"/>
      <c r="V2496" s="103"/>
      <c r="W2496" s="103"/>
      <c r="X2496" s="103"/>
      <c r="Y2496" s="103"/>
      <c r="AA2496" s="271">
        <f>COUNTIF($B2504:$Y2504,"-")</f>
        <v>24</v>
      </c>
    </row>
    <row r="2497" spans="1:27">
      <c r="A2497" s="108" t="s">
        <v>208</v>
      </c>
      <c r="B2497" s="103"/>
      <c r="C2497" s="103"/>
      <c r="D2497" s="103"/>
      <c r="E2497" s="103"/>
      <c r="F2497" s="103"/>
      <c r="G2497" s="103"/>
      <c r="H2497" s="103"/>
      <c r="I2497" s="103"/>
      <c r="J2497" s="103"/>
      <c r="K2497" s="103"/>
      <c r="L2497" s="103"/>
      <c r="M2497" s="103"/>
      <c r="N2497" s="103"/>
      <c r="O2497" s="103"/>
      <c r="P2497" s="103"/>
      <c r="Q2497" s="103"/>
      <c r="R2497" s="103"/>
      <c r="S2497" s="103"/>
      <c r="T2497" s="103"/>
      <c r="U2497" s="103"/>
      <c r="V2497" s="103"/>
      <c r="W2497" s="103"/>
      <c r="X2497" s="103"/>
      <c r="Y2497" s="103"/>
      <c r="AA2497" s="271"/>
    </row>
    <row r="2498" spans="1:27">
      <c r="A2498" s="108" t="s">
        <v>209</v>
      </c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3"/>
      <c r="M2498" s="103"/>
      <c r="N2498" s="103"/>
      <c r="O2498" s="103"/>
      <c r="P2498" s="103"/>
      <c r="Q2498" s="103"/>
      <c r="R2498" s="103"/>
      <c r="S2498" s="103"/>
      <c r="T2498" s="103"/>
      <c r="U2498" s="103"/>
      <c r="V2498" s="103"/>
      <c r="W2498" s="103"/>
      <c r="X2498" s="103"/>
      <c r="Y2498" s="103"/>
    </row>
    <row r="2499" spans="1:27">
      <c r="A2499" s="108" t="s">
        <v>198</v>
      </c>
      <c r="B2499" s="103"/>
      <c r="C2499" s="103"/>
      <c r="D2499" s="103"/>
      <c r="E2499" s="103"/>
      <c r="F2499" s="103"/>
      <c r="G2499" s="103"/>
      <c r="H2499" s="103"/>
      <c r="I2499" s="103"/>
      <c r="J2499" s="103"/>
      <c r="K2499" s="103"/>
      <c r="L2499" s="103"/>
      <c r="M2499" s="103"/>
      <c r="N2499" s="103"/>
      <c r="O2499" s="103"/>
      <c r="P2499" s="103"/>
      <c r="Q2499" s="103"/>
      <c r="R2499" s="103"/>
      <c r="S2499" s="103"/>
      <c r="T2499" s="103"/>
      <c r="U2499" s="103"/>
      <c r="V2499" s="103"/>
      <c r="W2499" s="103"/>
      <c r="X2499" s="103"/>
      <c r="Y2499" s="103"/>
    </row>
    <row r="2500" spans="1:27">
      <c r="A2500" s="108" t="s">
        <v>200</v>
      </c>
      <c r="B2500" s="103"/>
      <c r="C2500" s="103"/>
      <c r="D2500" s="103"/>
      <c r="E2500" s="103"/>
      <c r="F2500" s="103"/>
      <c r="G2500" s="103"/>
      <c r="H2500" s="103"/>
      <c r="I2500" s="103"/>
      <c r="J2500" s="103"/>
      <c r="K2500" s="103"/>
      <c r="L2500" s="103"/>
      <c r="M2500" s="103"/>
      <c r="N2500" s="103"/>
      <c r="O2500" s="103"/>
      <c r="P2500" s="103"/>
      <c r="Q2500" s="103"/>
      <c r="R2500" s="103"/>
      <c r="S2500" s="103"/>
      <c r="T2500" s="103"/>
      <c r="U2500" s="103"/>
      <c r="V2500" s="103"/>
      <c r="W2500" s="103"/>
      <c r="X2500" s="103"/>
      <c r="Y2500" s="103"/>
    </row>
    <row r="2501" spans="1:27">
      <c r="A2501" s="108" t="s">
        <v>201</v>
      </c>
      <c r="B2501" s="103"/>
      <c r="C2501" s="103"/>
      <c r="D2501" s="103"/>
      <c r="E2501" s="103"/>
      <c r="F2501" s="103"/>
      <c r="G2501" s="103"/>
      <c r="H2501" s="103"/>
      <c r="I2501" s="103"/>
      <c r="J2501" s="103"/>
      <c r="K2501" s="103"/>
      <c r="L2501" s="103"/>
      <c r="M2501" s="103"/>
      <c r="N2501" s="103"/>
      <c r="O2501" s="103"/>
      <c r="P2501" s="103"/>
      <c r="Q2501" s="103"/>
      <c r="R2501" s="103"/>
      <c r="S2501" s="103"/>
      <c r="T2501" s="103"/>
      <c r="U2501" s="103"/>
      <c r="V2501" s="103"/>
      <c r="W2501" s="103"/>
      <c r="X2501" s="103"/>
      <c r="Y2501" s="103"/>
    </row>
    <row r="2502" spans="1:27">
      <c r="A2502" s="108" t="s">
        <v>202</v>
      </c>
      <c r="B2502" s="103"/>
      <c r="C2502" s="103"/>
      <c r="D2502" s="103"/>
      <c r="E2502" s="103"/>
      <c r="F2502" s="103"/>
      <c r="G2502" s="103"/>
      <c r="H2502" s="103"/>
      <c r="I2502" s="103"/>
      <c r="J2502" s="103"/>
      <c r="K2502" s="103"/>
      <c r="L2502" s="103"/>
      <c r="M2502" s="103"/>
      <c r="N2502" s="103"/>
      <c r="O2502" s="103"/>
      <c r="P2502" s="103"/>
      <c r="Q2502" s="103"/>
      <c r="R2502" s="103"/>
      <c r="S2502" s="103"/>
      <c r="T2502" s="103"/>
      <c r="U2502" s="103"/>
      <c r="V2502" s="103"/>
      <c r="W2502" s="103"/>
      <c r="X2502" s="103"/>
      <c r="Y2502" s="103"/>
    </row>
    <row r="2503" spans="1:27">
      <c r="A2503" s="108" t="s">
        <v>203</v>
      </c>
    </row>
    <row r="2504" spans="1:27">
      <c r="A2504" s="110" t="s">
        <v>204</v>
      </c>
      <c r="B2504" s="109" t="str">
        <f t="shared" ref="B2504:Y2504" si="166">IF(COUNTA(B2492:B2503)=0,"-",COUNTA(B2492:B2503)/12)</f>
        <v>-</v>
      </c>
      <c r="C2504" s="109" t="str">
        <f t="shared" si="166"/>
        <v>-</v>
      </c>
      <c r="D2504" s="109" t="str">
        <f t="shared" si="166"/>
        <v>-</v>
      </c>
      <c r="E2504" s="109" t="str">
        <f t="shared" si="166"/>
        <v>-</v>
      </c>
      <c r="F2504" s="109" t="str">
        <f t="shared" si="166"/>
        <v>-</v>
      </c>
      <c r="G2504" s="109" t="str">
        <f t="shared" si="166"/>
        <v>-</v>
      </c>
      <c r="H2504" s="109" t="str">
        <f t="shared" si="166"/>
        <v>-</v>
      </c>
      <c r="I2504" s="109" t="str">
        <f t="shared" si="166"/>
        <v>-</v>
      </c>
      <c r="J2504" s="109" t="str">
        <f t="shared" si="166"/>
        <v>-</v>
      </c>
      <c r="K2504" s="109" t="str">
        <f t="shared" si="166"/>
        <v>-</v>
      </c>
      <c r="L2504" s="109" t="str">
        <f t="shared" si="166"/>
        <v>-</v>
      </c>
      <c r="M2504" s="109" t="str">
        <f t="shared" si="166"/>
        <v>-</v>
      </c>
      <c r="N2504" s="109" t="str">
        <f t="shared" si="166"/>
        <v>-</v>
      </c>
      <c r="O2504" s="109" t="str">
        <f t="shared" si="166"/>
        <v>-</v>
      </c>
      <c r="P2504" s="109" t="str">
        <f t="shared" si="166"/>
        <v>-</v>
      </c>
      <c r="Q2504" s="109" t="str">
        <f t="shared" si="166"/>
        <v>-</v>
      </c>
      <c r="R2504" s="109" t="str">
        <f t="shared" si="166"/>
        <v>-</v>
      </c>
      <c r="S2504" s="109" t="str">
        <f t="shared" si="166"/>
        <v>-</v>
      </c>
      <c r="T2504" s="109" t="str">
        <f t="shared" si="166"/>
        <v>-</v>
      </c>
      <c r="U2504" s="109" t="str">
        <f t="shared" si="166"/>
        <v>-</v>
      </c>
      <c r="V2504" s="109" t="str">
        <f t="shared" si="166"/>
        <v>-</v>
      </c>
      <c r="W2504" s="109" t="str">
        <f t="shared" si="166"/>
        <v>-</v>
      </c>
      <c r="X2504" s="109" t="str">
        <f t="shared" si="166"/>
        <v>-</v>
      </c>
      <c r="Y2504" s="109" t="str">
        <f t="shared" si="166"/>
        <v>-</v>
      </c>
    </row>
    <row r="2506" spans="1:27">
      <c r="A2506" s="120">
        <f>A2491+1</f>
        <v>44887</v>
      </c>
      <c r="B2506" s="118" t="s">
        <v>513</v>
      </c>
      <c r="C2506" s="118" t="s">
        <v>514</v>
      </c>
      <c r="D2506" s="118" t="s">
        <v>515</v>
      </c>
      <c r="E2506" s="118" t="s">
        <v>516</v>
      </c>
      <c r="F2506" s="118" t="s">
        <v>517</v>
      </c>
      <c r="G2506" s="118" t="s">
        <v>518</v>
      </c>
      <c r="H2506" s="118" t="s">
        <v>519</v>
      </c>
      <c r="I2506" s="118" t="s">
        <v>520</v>
      </c>
      <c r="J2506" s="118" t="s">
        <v>521</v>
      </c>
      <c r="K2506" s="118" t="s">
        <v>522</v>
      </c>
      <c r="L2506" s="118" t="s">
        <v>523</v>
      </c>
      <c r="M2506" s="118" t="s">
        <v>524</v>
      </c>
      <c r="N2506" s="118" t="s">
        <v>525</v>
      </c>
      <c r="O2506" s="118" t="s">
        <v>526</v>
      </c>
      <c r="P2506" s="118" t="s">
        <v>527</v>
      </c>
      <c r="Q2506" s="118" t="s">
        <v>528</v>
      </c>
      <c r="R2506" s="118" t="s">
        <v>529</v>
      </c>
      <c r="S2506" s="118" t="s">
        <v>530</v>
      </c>
      <c r="T2506" s="118" t="s">
        <v>531</v>
      </c>
      <c r="U2506" s="118" t="s">
        <v>532</v>
      </c>
      <c r="V2506" s="118" t="s">
        <v>533</v>
      </c>
      <c r="W2506" s="118" t="s">
        <v>534</v>
      </c>
      <c r="X2506" s="118" t="s">
        <v>535</v>
      </c>
      <c r="Y2506" s="118" t="s">
        <v>536</v>
      </c>
    </row>
    <row r="2507" spans="1:27">
      <c r="A2507" s="108" t="s">
        <v>168</v>
      </c>
      <c r="B2507" s="103"/>
      <c r="C2507" s="103"/>
      <c r="D2507" s="103"/>
      <c r="E2507" s="103"/>
      <c r="F2507" s="103"/>
      <c r="G2507" s="103"/>
      <c r="H2507" s="103"/>
      <c r="I2507" s="103"/>
      <c r="J2507" s="103"/>
      <c r="K2507" s="103"/>
      <c r="L2507" s="103"/>
      <c r="M2507" s="103"/>
      <c r="N2507" s="103"/>
      <c r="O2507" s="103"/>
      <c r="P2507" s="103"/>
      <c r="Q2507" s="103"/>
      <c r="R2507" s="103"/>
      <c r="S2507" s="103"/>
      <c r="T2507" s="103"/>
      <c r="U2507" s="103"/>
      <c r="V2507" s="103"/>
      <c r="W2507" s="103"/>
      <c r="X2507" s="103"/>
      <c r="Y2507" s="103"/>
    </row>
    <row r="2508" spans="1:27">
      <c r="A2508" s="108" t="s">
        <v>174</v>
      </c>
      <c r="B2508" s="103"/>
      <c r="C2508" s="103"/>
      <c r="D2508" s="103"/>
      <c r="E2508" s="103"/>
      <c r="F2508" s="103"/>
      <c r="G2508" s="103"/>
      <c r="H2508" s="103"/>
      <c r="I2508" s="103"/>
      <c r="J2508" s="103"/>
      <c r="K2508" s="103"/>
      <c r="L2508" s="103"/>
      <c r="M2508" s="103"/>
      <c r="N2508" s="103"/>
      <c r="O2508" s="103"/>
      <c r="P2508" s="103"/>
      <c r="Q2508" s="103"/>
      <c r="R2508" s="103"/>
      <c r="S2508" s="103"/>
      <c r="T2508" s="103"/>
      <c r="U2508" s="103"/>
      <c r="V2508" s="103"/>
      <c r="W2508" s="103"/>
      <c r="X2508" s="103"/>
      <c r="Y2508" s="103"/>
    </row>
    <row r="2509" spans="1:27">
      <c r="A2509" s="108" t="s">
        <v>176</v>
      </c>
      <c r="B2509" s="103"/>
      <c r="C2509" s="103"/>
      <c r="D2509" s="103"/>
      <c r="E2509" s="103"/>
      <c r="F2509" s="103"/>
      <c r="G2509" s="103"/>
      <c r="H2509" s="103"/>
      <c r="I2509" s="103"/>
      <c r="J2509" s="103"/>
      <c r="K2509" s="103"/>
      <c r="L2509" s="103"/>
      <c r="M2509" s="103"/>
      <c r="N2509" s="103"/>
      <c r="O2509" s="103"/>
      <c r="P2509" s="103"/>
      <c r="Q2509" s="103"/>
      <c r="R2509" s="103"/>
      <c r="S2509" s="103"/>
      <c r="T2509" s="103"/>
      <c r="U2509" s="103"/>
      <c r="V2509" s="103"/>
      <c r="W2509" s="103"/>
      <c r="X2509" s="103"/>
      <c r="Y2509" s="103"/>
    </row>
    <row r="2510" spans="1:27" ht="21">
      <c r="A2510" s="108" t="s">
        <v>181</v>
      </c>
      <c r="B2510" s="103"/>
      <c r="C2510" s="103"/>
      <c r="D2510" s="103"/>
      <c r="E2510" s="103"/>
      <c r="F2510" s="103"/>
      <c r="G2510" s="103"/>
      <c r="H2510" s="103"/>
      <c r="I2510" s="103"/>
      <c r="J2510" s="103"/>
      <c r="K2510" s="103"/>
      <c r="L2510" s="103"/>
      <c r="M2510" s="103"/>
      <c r="N2510" s="103"/>
      <c r="O2510" s="103"/>
      <c r="P2510" s="103"/>
      <c r="Q2510" s="103"/>
      <c r="R2510" s="103"/>
      <c r="S2510" s="103"/>
      <c r="T2510" s="103"/>
      <c r="U2510" s="103"/>
      <c r="V2510" s="103"/>
      <c r="W2510" s="103"/>
      <c r="X2510" s="103"/>
      <c r="Y2510" s="103"/>
      <c r="AA2510" s="116" t="s">
        <v>250</v>
      </c>
    </row>
    <row r="2511" spans="1:27">
      <c r="A2511" s="108" t="s">
        <v>184</v>
      </c>
      <c r="B2511" s="103"/>
      <c r="C2511" s="103"/>
      <c r="D2511" s="103"/>
      <c r="E2511" s="103"/>
      <c r="F2511" s="103"/>
      <c r="G2511" s="103"/>
      <c r="H2511" s="103"/>
      <c r="I2511" s="103"/>
      <c r="J2511" s="103"/>
      <c r="K2511" s="103"/>
      <c r="L2511" s="103"/>
      <c r="M2511" s="103"/>
      <c r="N2511" s="103"/>
      <c r="O2511" s="103"/>
      <c r="P2511" s="103"/>
      <c r="Q2511" s="103"/>
      <c r="R2511" s="103"/>
      <c r="S2511" s="103"/>
      <c r="T2511" s="103"/>
      <c r="U2511" s="103"/>
      <c r="V2511" s="103"/>
      <c r="W2511" s="103"/>
      <c r="X2511" s="103"/>
      <c r="Y2511" s="103"/>
      <c r="AA2511" s="271">
        <f>COUNTIF($B2519:$Y2519,"-")</f>
        <v>24</v>
      </c>
    </row>
    <row r="2512" spans="1:27">
      <c r="A2512" s="108" t="s">
        <v>208</v>
      </c>
      <c r="B2512" s="103"/>
      <c r="C2512" s="103"/>
      <c r="D2512" s="103"/>
      <c r="E2512" s="103"/>
      <c r="F2512" s="103"/>
      <c r="G2512" s="103"/>
      <c r="H2512" s="103"/>
      <c r="I2512" s="103"/>
      <c r="J2512" s="103"/>
      <c r="K2512" s="103"/>
      <c r="L2512" s="103"/>
      <c r="M2512" s="103"/>
      <c r="N2512" s="103"/>
      <c r="O2512" s="103"/>
      <c r="P2512" s="103"/>
      <c r="Q2512" s="103"/>
      <c r="R2512" s="103"/>
      <c r="S2512" s="103"/>
      <c r="T2512" s="103"/>
      <c r="U2512" s="103"/>
      <c r="V2512" s="103"/>
      <c r="W2512" s="103"/>
      <c r="X2512" s="103"/>
      <c r="Y2512" s="103"/>
      <c r="AA2512" s="271"/>
    </row>
    <row r="2513" spans="1:27">
      <c r="A2513" s="108" t="s">
        <v>209</v>
      </c>
      <c r="B2513" s="103"/>
      <c r="C2513" s="103"/>
      <c r="D2513" s="103"/>
      <c r="E2513" s="103"/>
      <c r="F2513" s="103"/>
      <c r="G2513" s="103"/>
      <c r="H2513" s="103"/>
      <c r="I2513" s="103"/>
      <c r="J2513" s="103"/>
      <c r="K2513" s="103"/>
      <c r="L2513" s="103"/>
      <c r="M2513" s="103"/>
      <c r="N2513" s="103"/>
      <c r="O2513" s="103"/>
      <c r="P2513" s="103"/>
      <c r="Q2513" s="103"/>
      <c r="R2513" s="103"/>
      <c r="S2513" s="103"/>
      <c r="T2513" s="103"/>
      <c r="U2513" s="103"/>
      <c r="V2513" s="103"/>
      <c r="W2513" s="103"/>
      <c r="X2513" s="103"/>
      <c r="Y2513" s="103"/>
    </row>
    <row r="2514" spans="1:27">
      <c r="A2514" s="108" t="s">
        <v>198</v>
      </c>
      <c r="B2514" s="103"/>
      <c r="C2514" s="103"/>
      <c r="D2514" s="103"/>
      <c r="E2514" s="103"/>
      <c r="F2514" s="103"/>
      <c r="G2514" s="103"/>
      <c r="H2514" s="103"/>
      <c r="I2514" s="103"/>
      <c r="J2514" s="103"/>
      <c r="K2514" s="103"/>
      <c r="L2514" s="103"/>
      <c r="M2514" s="103"/>
      <c r="N2514" s="103"/>
      <c r="O2514" s="103"/>
      <c r="P2514" s="103"/>
      <c r="Q2514" s="103"/>
      <c r="R2514" s="103"/>
      <c r="S2514" s="103"/>
      <c r="T2514" s="103"/>
      <c r="U2514" s="103"/>
      <c r="V2514" s="103"/>
      <c r="W2514" s="103"/>
      <c r="X2514" s="103"/>
      <c r="Y2514" s="103"/>
    </row>
    <row r="2515" spans="1:27">
      <c r="A2515" s="108" t="s">
        <v>200</v>
      </c>
      <c r="B2515" s="103"/>
      <c r="C2515" s="103"/>
      <c r="D2515" s="103"/>
      <c r="E2515" s="103"/>
      <c r="F2515" s="103"/>
      <c r="G2515" s="103"/>
      <c r="H2515" s="103"/>
      <c r="I2515" s="103"/>
      <c r="J2515" s="103"/>
      <c r="K2515" s="103"/>
      <c r="L2515" s="103"/>
      <c r="M2515" s="103"/>
      <c r="N2515" s="103"/>
      <c r="O2515" s="103"/>
      <c r="P2515" s="103"/>
      <c r="Q2515" s="103"/>
      <c r="R2515" s="103"/>
      <c r="S2515" s="103"/>
      <c r="T2515" s="103"/>
      <c r="U2515" s="103"/>
      <c r="V2515" s="103"/>
      <c r="W2515" s="103"/>
      <c r="X2515" s="103"/>
      <c r="Y2515" s="103"/>
    </row>
    <row r="2516" spans="1:27">
      <c r="A2516" s="108" t="s">
        <v>201</v>
      </c>
      <c r="B2516" s="103"/>
      <c r="C2516" s="103"/>
      <c r="D2516" s="103"/>
      <c r="E2516" s="103"/>
      <c r="F2516" s="103"/>
      <c r="G2516" s="103"/>
      <c r="H2516" s="103"/>
      <c r="I2516" s="103"/>
      <c r="J2516" s="103"/>
      <c r="K2516" s="103"/>
      <c r="L2516" s="103"/>
      <c r="M2516" s="103"/>
      <c r="N2516" s="103"/>
      <c r="O2516" s="103"/>
      <c r="P2516" s="103"/>
      <c r="Q2516" s="103"/>
      <c r="R2516" s="103"/>
      <c r="S2516" s="103"/>
      <c r="T2516" s="103"/>
      <c r="U2516" s="103"/>
      <c r="V2516" s="103"/>
      <c r="W2516" s="103"/>
      <c r="X2516" s="103"/>
      <c r="Y2516" s="103"/>
    </row>
    <row r="2517" spans="1:27">
      <c r="A2517" s="108" t="s">
        <v>202</v>
      </c>
      <c r="B2517" s="103"/>
      <c r="C2517" s="103"/>
      <c r="D2517" s="103"/>
      <c r="E2517" s="103"/>
      <c r="F2517" s="103"/>
      <c r="G2517" s="103"/>
      <c r="H2517" s="103"/>
      <c r="I2517" s="103"/>
      <c r="J2517" s="103"/>
      <c r="K2517" s="103"/>
      <c r="L2517" s="103"/>
      <c r="M2517" s="103"/>
      <c r="N2517" s="103"/>
      <c r="O2517" s="103"/>
      <c r="P2517" s="103"/>
      <c r="Q2517" s="103"/>
      <c r="R2517" s="103"/>
      <c r="S2517" s="103"/>
      <c r="T2517" s="103"/>
      <c r="U2517" s="103"/>
      <c r="V2517" s="103"/>
      <c r="W2517" s="103"/>
      <c r="X2517" s="103"/>
      <c r="Y2517" s="103"/>
    </row>
    <row r="2518" spans="1:27">
      <c r="A2518" s="108" t="s">
        <v>203</v>
      </c>
    </row>
    <row r="2519" spans="1:27">
      <c r="A2519" s="110" t="s">
        <v>204</v>
      </c>
      <c r="B2519" s="109" t="str">
        <f t="shared" ref="B2519:Y2519" si="167">IF(COUNTA(B2507:B2518)=0,"-",COUNTA(B2507:B2518)/12)</f>
        <v>-</v>
      </c>
      <c r="C2519" s="109" t="str">
        <f t="shared" si="167"/>
        <v>-</v>
      </c>
      <c r="D2519" s="109" t="str">
        <f t="shared" si="167"/>
        <v>-</v>
      </c>
      <c r="E2519" s="109" t="str">
        <f t="shared" si="167"/>
        <v>-</v>
      </c>
      <c r="F2519" s="109" t="str">
        <f t="shared" si="167"/>
        <v>-</v>
      </c>
      <c r="G2519" s="109" t="str">
        <f t="shared" si="167"/>
        <v>-</v>
      </c>
      <c r="H2519" s="109" t="str">
        <f t="shared" si="167"/>
        <v>-</v>
      </c>
      <c r="I2519" s="109" t="str">
        <f t="shared" si="167"/>
        <v>-</v>
      </c>
      <c r="J2519" s="109" t="str">
        <f t="shared" si="167"/>
        <v>-</v>
      </c>
      <c r="K2519" s="109" t="str">
        <f t="shared" si="167"/>
        <v>-</v>
      </c>
      <c r="L2519" s="109" t="str">
        <f t="shared" si="167"/>
        <v>-</v>
      </c>
      <c r="M2519" s="109" t="str">
        <f t="shared" si="167"/>
        <v>-</v>
      </c>
      <c r="N2519" s="109" t="str">
        <f t="shared" si="167"/>
        <v>-</v>
      </c>
      <c r="O2519" s="109" t="str">
        <f t="shared" si="167"/>
        <v>-</v>
      </c>
      <c r="P2519" s="109" t="str">
        <f t="shared" si="167"/>
        <v>-</v>
      </c>
      <c r="Q2519" s="109" t="str">
        <f t="shared" si="167"/>
        <v>-</v>
      </c>
      <c r="R2519" s="109" t="str">
        <f t="shared" si="167"/>
        <v>-</v>
      </c>
      <c r="S2519" s="109" t="str">
        <f t="shared" si="167"/>
        <v>-</v>
      </c>
      <c r="T2519" s="109" t="str">
        <f t="shared" si="167"/>
        <v>-</v>
      </c>
      <c r="U2519" s="109" t="str">
        <f t="shared" si="167"/>
        <v>-</v>
      </c>
      <c r="V2519" s="109" t="str">
        <f t="shared" si="167"/>
        <v>-</v>
      </c>
      <c r="W2519" s="109" t="str">
        <f t="shared" si="167"/>
        <v>-</v>
      </c>
      <c r="X2519" s="109" t="str">
        <f t="shared" si="167"/>
        <v>-</v>
      </c>
      <c r="Y2519" s="109" t="str">
        <f t="shared" si="167"/>
        <v>-</v>
      </c>
    </row>
    <row r="2521" spans="1:27">
      <c r="A2521" s="120">
        <f>A2506+1</f>
        <v>44888</v>
      </c>
      <c r="B2521" s="118" t="s">
        <v>513</v>
      </c>
      <c r="C2521" s="118" t="s">
        <v>514</v>
      </c>
      <c r="D2521" s="118" t="s">
        <v>515</v>
      </c>
      <c r="E2521" s="118" t="s">
        <v>516</v>
      </c>
      <c r="F2521" s="118" t="s">
        <v>517</v>
      </c>
      <c r="G2521" s="118" t="s">
        <v>518</v>
      </c>
      <c r="H2521" s="118" t="s">
        <v>519</v>
      </c>
      <c r="I2521" s="118" t="s">
        <v>520</v>
      </c>
      <c r="J2521" s="118" t="s">
        <v>521</v>
      </c>
      <c r="K2521" s="118" t="s">
        <v>522</v>
      </c>
      <c r="L2521" s="118" t="s">
        <v>523</v>
      </c>
      <c r="M2521" s="118" t="s">
        <v>524</v>
      </c>
      <c r="N2521" s="118" t="s">
        <v>525</v>
      </c>
      <c r="O2521" s="118" t="s">
        <v>526</v>
      </c>
      <c r="P2521" s="118" t="s">
        <v>527</v>
      </c>
      <c r="Q2521" s="118" t="s">
        <v>528</v>
      </c>
      <c r="R2521" s="118" t="s">
        <v>529</v>
      </c>
      <c r="S2521" s="118" t="s">
        <v>530</v>
      </c>
      <c r="T2521" s="118" t="s">
        <v>531</v>
      </c>
      <c r="U2521" s="118" t="s">
        <v>532</v>
      </c>
      <c r="V2521" s="118" t="s">
        <v>533</v>
      </c>
      <c r="W2521" s="118" t="s">
        <v>534</v>
      </c>
      <c r="X2521" s="118" t="s">
        <v>535</v>
      </c>
      <c r="Y2521" s="118" t="s">
        <v>536</v>
      </c>
    </row>
    <row r="2522" spans="1:27">
      <c r="A2522" s="108" t="s">
        <v>168</v>
      </c>
      <c r="B2522" s="103"/>
      <c r="C2522" s="103"/>
      <c r="D2522" s="103"/>
      <c r="E2522" s="103"/>
      <c r="F2522" s="103"/>
      <c r="G2522" s="103"/>
      <c r="H2522" s="103"/>
      <c r="I2522" s="103"/>
      <c r="J2522" s="103"/>
      <c r="K2522" s="103"/>
      <c r="L2522" s="103"/>
      <c r="M2522" s="103"/>
      <c r="N2522" s="103"/>
      <c r="O2522" s="103"/>
      <c r="P2522" s="103"/>
      <c r="Q2522" s="103"/>
      <c r="R2522" s="103"/>
      <c r="S2522" s="103"/>
      <c r="T2522" s="103"/>
      <c r="U2522" s="103"/>
      <c r="V2522" s="103"/>
      <c r="W2522" s="103"/>
      <c r="X2522" s="103"/>
      <c r="Y2522" s="103"/>
    </row>
    <row r="2523" spans="1:27">
      <c r="A2523" s="108" t="s">
        <v>174</v>
      </c>
      <c r="B2523" s="103"/>
      <c r="C2523" s="103"/>
      <c r="D2523" s="103"/>
      <c r="E2523" s="103"/>
      <c r="F2523" s="103"/>
      <c r="G2523" s="103"/>
      <c r="H2523" s="103"/>
      <c r="I2523" s="103"/>
      <c r="J2523" s="103"/>
      <c r="K2523" s="103"/>
      <c r="L2523" s="103"/>
      <c r="M2523" s="103"/>
      <c r="N2523" s="103"/>
      <c r="O2523" s="103"/>
      <c r="P2523" s="103"/>
      <c r="Q2523" s="103"/>
      <c r="R2523" s="103"/>
      <c r="S2523" s="103"/>
      <c r="T2523" s="103"/>
      <c r="U2523" s="103"/>
      <c r="V2523" s="103"/>
      <c r="W2523" s="103"/>
      <c r="X2523" s="103"/>
      <c r="Y2523" s="103"/>
    </row>
    <row r="2524" spans="1:27">
      <c r="A2524" s="108" t="s">
        <v>176</v>
      </c>
      <c r="B2524" s="103"/>
      <c r="C2524" s="103"/>
      <c r="D2524" s="103"/>
      <c r="E2524" s="103"/>
      <c r="F2524" s="103"/>
      <c r="G2524" s="103"/>
      <c r="H2524" s="103"/>
      <c r="I2524" s="103"/>
      <c r="J2524" s="103"/>
      <c r="K2524" s="103"/>
      <c r="L2524" s="103"/>
      <c r="M2524" s="103"/>
      <c r="N2524" s="103"/>
      <c r="O2524" s="103"/>
      <c r="P2524" s="103"/>
      <c r="Q2524" s="103"/>
      <c r="R2524" s="103"/>
      <c r="S2524" s="103"/>
      <c r="T2524" s="103"/>
      <c r="U2524" s="103"/>
      <c r="V2524" s="103"/>
      <c r="W2524" s="103"/>
      <c r="X2524" s="103"/>
      <c r="Y2524" s="103"/>
    </row>
    <row r="2525" spans="1:27" ht="21">
      <c r="A2525" s="108" t="s">
        <v>181</v>
      </c>
      <c r="B2525" s="103"/>
      <c r="C2525" s="103"/>
      <c r="D2525" s="103"/>
      <c r="E2525" s="103"/>
      <c r="F2525" s="103"/>
      <c r="G2525" s="103"/>
      <c r="H2525" s="103"/>
      <c r="I2525" s="103"/>
      <c r="J2525" s="103"/>
      <c r="K2525" s="103"/>
      <c r="L2525" s="103"/>
      <c r="M2525" s="103"/>
      <c r="N2525" s="103"/>
      <c r="O2525" s="103"/>
      <c r="P2525" s="103"/>
      <c r="Q2525" s="103"/>
      <c r="R2525" s="103"/>
      <c r="S2525" s="103"/>
      <c r="T2525" s="103"/>
      <c r="U2525" s="103"/>
      <c r="V2525" s="103"/>
      <c r="W2525" s="103"/>
      <c r="X2525" s="103"/>
      <c r="Y2525" s="103"/>
      <c r="AA2525" s="116" t="s">
        <v>250</v>
      </c>
    </row>
    <row r="2526" spans="1:27">
      <c r="A2526" s="108" t="s">
        <v>184</v>
      </c>
      <c r="B2526" s="103"/>
      <c r="C2526" s="103"/>
      <c r="D2526" s="103"/>
      <c r="E2526" s="103"/>
      <c r="F2526" s="103"/>
      <c r="G2526" s="103"/>
      <c r="H2526" s="103"/>
      <c r="I2526" s="103"/>
      <c r="J2526" s="103"/>
      <c r="K2526" s="103"/>
      <c r="L2526" s="103"/>
      <c r="M2526" s="103"/>
      <c r="N2526" s="103"/>
      <c r="O2526" s="103"/>
      <c r="P2526" s="103"/>
      <c r="Q2526" s="103"/>
      <c r="R2526" s="103"/>
      <c r="S2526" s="103"/>
      <c r="T2526" s="103"/>
      <c r="U2526" s="103"/>
      <c r="V2526" s="103"/>
      <c r="W2526" s="103"/>
      <c r="X2526" s="103"/>
      <c r="Y2526" s="103"/>
      <c r="AA2526" s="271">
        <f>COUNTIF($B2534:$Y2534,"-")</f>
        <v>24</v>
      </c>
    </row>
    <row r="2527" spans="1:27">
      <c r="A2527" s="108" t="s">
        <v>208</v>
      </c>
      <c r="B2527" s="103"/>
      <c r="C2527" s="103"/>
      <c r="D2527" s="103"/>
      <c r="E2527" s="103"/>
      <c r="F2527" s="103"/>
      <c r="G2527" s="103"/>
      <c r="H2527" s="103"/>
      <c r="I2527" s="103"/>
      <c r="J2527" s="103"/>
      <c r="K2527" s="103"/>
      <c r="L2527" s="103"/>
      <c r="M2527" s="103"/>
      <c r="N2527" s="103"/>
      <c r="O2527" s="103"/>
      <c r="P2527" s="103"/>
      <c r="Q2527" s="103"/>
      <c r="R2527" s="103"/>
      <c r="S2527" s="103"/>
      <c r="T2527" s="103"/>
      <c r="U2527" s="103"/>
      <c r="V2527" s="103"/>
      <c r="W2527" s="103"/>
      <c r="X2527" s="103"/>
      <c r="Y2527" s="103"/>
      <c r="AA2527" s="271"/>
    </row>
    <row r="2528" spans="1:27">
      <c r="A2528" s="108" t="s">
        <v>209</v>
      </c>
      <c r="B2528" s="103"/>
      <c r="C2528" s="103"/>
      <c r="D2528" s="103"/>
      <c r="E2528" s="103"/>
      <c r="F2528" s="103"/>
      <c r="G2528" s="103"/>
      <c r="H2528" s="103"/>
      <c r="I2528" s="103"/>
      <c r="J2528" s="103"/>
      <c r="K2528" s="103"/>
      <c r="L2528" s="103"/>
      <c r="M2528" s="103"/>
      <c r="N2528" s="103"/>
      <c r="O2528" s="103"/>
      <c r="P2528" s="103"/>
      <c r="Q2528" s="103"/>
      <c r="R2528" s="103"/>
      <c r="S2528" s="103"/>
      <c r="T2528" s="103"/>
      <c r="U2528" s="103"/>
      <c r="V2528" s="103"/>
      <c r="W2528" s="103"/>
      <c r="X2528" s="103"/>
      <c r="Y2528" s="103"/>
    </row>
    <row r="2529" spans="1:27">
      <c r="A2529" s="108" t="s">
        <v>198</v>
      </c>
      <c r="B2529" s="103"/>
      <c r="C2529" s="103"/>
      <c r="D2529" s="103"/>
      <c r="E2529" s="103"/>
      <c r="F2529" s="103"/>
      <c r="G2529" s="103"/>
      <c r="H2529" s="103"/>
      <c r="I2529" s="103"/>
      <c r="J2529" s="103"/>
      <c r="K2529" s="103"/>
      <c r="L2529" s="103"/>
      <c r="M2529" s="103"/>
      <c r="N2529" s="103"/>
      <c r="O2529" s="103"/>
      <c r="P2529" s="103"/>
      <c r="Q2529" s="103"/>
      <c r="R2529" s="103"/>
      <c r="S2529" s="103"/>
      <c r="T2529" s="103"/>
      <c r="U2529" s="103"/>
      <c r="V2529" s="103"/>
      <c r="W2529" s="103"/>
      <c r="X2529" s="103"/>
      <c r="Y2529" s="103"/>
    </row>
    <row r="2530" spans="1:27">
      <c r="A2530" s="108" t="s">
        <v>200</v>
      </c>
      <c r="B2530" s="103"/>
      <c r="C2530" s="103"/>
      <c r="D2530" s="103"/>
      <c r="E2530" s="103"/>
      <c r="F2530" s="103"/>
      <c r="G2530" s="103"/>
      <c r="H2530" s="103"/>
      <c r="I2530" s="103"/>
      <c r="J2530" s="103"/>
      <c r="K2530" s="103"/>
      <c r="L2530" s="103"/>
      <c r="M2530" s="103"/>
      <c r="N2530" s="103"/>
      <c r="O2530" s="103"/>
      <c r="P2530" s="103"/>
      <c r="Q2530" s="103"/>
      <c r="R2530" s="103"/>
      <c r="S2530" s="103"/>
      <c r="T2530" s="103"/>
      <c r="U2530" s="103"/>
      <c r="V2530" s="103"/>
      <c r="W2530" s="103"/>
      <c r="X2530" s="103"/>
      <c r="Y2530" s="103"/>
    </row>
    <row r="2531" spans="1:27">
      <c r="A2531" s="108" t="s">
        <v>201</v>
      </c>
      <c r="B2531" s="103"/>
      <c r="C2531" s="103"/>
      <c r="D2531" s="103"/>
      <c r="E2531" s="103"/>
      <c r="F2531" s="103"/>
      <c r="G2531" s="103"/>
      <c r="H2531" s="103"/>
      <c r="I2531" s="103"/>
      <c r="J2531" s="103"/>
      <c r="K2531" s="103"/>
      <c r="L2531" s="103"/>
      <c r="M2531" s="103"/>
      <c r="N2531" s="103"/>
      <c r="O2531" s="103"/>
      <c r="P2531" s="103"/>
      <c r="Q2531" s="103"/>
      <c r="R2531" s="103"/>
      <c r="S2531" s="103"/>
      <c r="T2531" s="103"/>
      <c r="U2531" s="103"/>
      <c r="V2531" s="103"/>
      <c r="W2531" s="103"/>
      <c r="X2531" s="103"/>
      <c r="Y2531" s="103"/>
    </row>
    <row r="2532" spans="1:27">
      <c r="A2532" s="108" t="s">
        <v>202</v>
      </c>
      <c r="B2532" s="103"/>
      <c r="C2532" s="103"/>
      <c r="D2532" s="103"/>
      <c r="E2532" s="103"/>
      <c r="F2532" s="103"/>
      <c r="G2532" s="103"/>
      <c r="H2532" s="103"/>
      <c r="I2532" s="103"/>
      <c r="J2532" s="103"/>
      <c r="K2532" s="103"/>
      <c r="L2532" s="103"/>
      <c r="M2532" s="103"/>
      <c r="N2532" s="103"/>
      <c r="O2532" s="103"/>
      <c r="P2532" s="103"/>
      <c r="Q2532" s="103"/>
      <c r="R2532" s="103"/>
      <c r="S2532" s="103"/>
      <c r="T2532" s="103"/>
      <c r="U2532" s="103"/>
      <c r="V2532" s="103"/>
      <c r="W2532" s="103"/>
      <c r="X2532" s="103"/>
      <c r="Y2532" s="103"/>
    </row>
    <row r="2533" spans="1:27">
      <c r="A2533" s="108" t="s">
        <v>203</v>
      </c>
    </row>
    <row r="2534" spans="1:27">
      <c r="A2534" s="110" t="s">
        <v>204</v>
      </c>
      <c r="B2534" s="109" t="str">
        <f t="shared" ref="B2534:Y2534" si="168">IF(COUNTA(B2522:B2533)=0,"-",COUNTA(B2522:B2533)/12)</f>
        <v>-</v>
      </c>
      <c r="C2534" s="109" t="str">
        <f t="shared" si="168"/>
        <v>-</v>
      </c>
      <c r="D2534" s="109" t="str">
        <f t="shared" si="168"/>
        <v>-</v>
      </c>
      <c r="E2534" s="109" t="str">
        <f t="shared" si="168"/>
        <v>-</v>
      </c>
      <c r="F2534" s="109" t="str">
        <f t="shared" si="168"/>
        <v>-</v>
      </c>
      <c r="G2534" s="109" t="str">
        <f t="shared" si="168"/>
        <v>-</v>
      </c>
      <c r="H2534" s="109" t="str">
        <f t="shared" si="168"/>
        <v>-</v>
      </c>
      <c r="I2534" s="109" t="str">
        <f t="shared" si="168"/>
        <v>-</v>
      </c>
      <c r="J2534" s="109" t="str">
        <f t="shared" si="168"/>
        <v>-</v>
      </c>
      <c r="K2534" s="109" t="str">
        <f t="shared" si="168"/>
        <v>-</v>
      </c>
      <c r="L2534" s="109" t="str">
        <f t="shared" si="168"/>
        <v>-</v>
      </c>
      <c r="M2534" s="109" t="str">
        <f t="shared" si="168"/>
        <v>-</v>
      </c>
      <c r="N2534" s="109" t="str">
        <f t="shared" si="168"/>
        <v>-</v>
      </c>
      <c r="O2534" s="109" t="str">
        <f t="shared" si="168"/>
        <v>-</v>
      </c>
      <c r="P2534" s="109" t="str">
        <f t="shared" si="168"/>
        <v>-</v>
      </c>
      <c r="Q2534" s="109" t="str">
        <f t="shared" si="168"/>
        <v>-</v>
      </c>
      <c r="R2534" s="109" t="str">
        <f t="shared" si="168"/>
        <v>-</v>
      </c>
      <c r="S2534" s="109" t="str">
        <f t="shared" si="168"/>
        <v>-</v>
      </c>
      <c r="T2534" s="109" t="str">
        <f t="shared" si="168"/>
        <v>-</v>
      </c>
      <c r="U2534" s="109" t="str">
        <f t="shared" si="168"/>
        <v>-</v>
      </c>
      <c r="V2534" s="109" t="str">
        <f t="shared" si="168"/>
        <v>-</v>
      </c>
      <c r="W2534" s="109" t="str">
        <f t="shared" si="168"/>
        <v>-</v>
      </c>
      <c r="X2534" s="109" t="str">
        <f t="shared" si="168"/>
        <v>-</v>
      </c>
      <c r="Y2534" s="109" t="str">
        <f t="shared" si="168"/>
        <v>-</v>
      </c>
    </row>
    <row r="2536" spans="1:27">
      <c r="A2536" s="120">
        <f>A2521+1</f>
        <v>44889</v>
      </c>
      <c r="B2536" s="118" t="s">
        <v>513</v>
      </c>
      <c r="C2536" s="118" t="s">
        <v>514</v>
      </c>
      <c r="D2536" s="118" t="s">
        <v>515</v>
      </c>
      <c r="E2536" s="118" t="s">
        <v>516</v>
      </c>
      <c r="F2536" s="118" t="s">
        <v>517</v>
      </c>
      <c r="G2536" s="118" t="s">
        <v>518</v>
      </c>
      <c r="H2536" s="118" t="s">
        <v>519</v>
      </c>
      <c r="I2536" s="118" t="s">
        <v>520</v>
      </c>
      <c r="J2536" s="118" t="s">
        <v>521</v>
      </c>
      <c r="K2536" s="118" t="s">
        <v>522</v>
      </c>
      <c r="L2536" s="118" t="s">
        <v>523</v>
      </c>
      <c r="M2536" s="118" t="s">
        <v>524</v>
      </c>
      <c r="N2536" s="118" t="s">
        <v>525</v>
      </c>
      <c r="O2536" s="118" t="s">
        <v>526</v>
      </c>
      <c r="P2536" s="118" t="s">
        <v>527</v>
      </c>
      <c r="Q2536" s="118" t="s">
        <v>528</v>
      </c>
      <c r="R2536" s="118" t="s">
        <v>529</v>
      </c>
      <c r="S2536" s="118" t="s">
        <v>530</v>
      </c>
      <c r="T2536" s="118" t="s">
        <v>531</v>
      </c>
      <c r="U2536" s="118" t="s">
        <v>532</v>
      </c>
      <c r="V2536" s="118" t="s">
        <v>533</v>
      </c>
      <c r="W2536" s="118" t="s">
        <v>534</v>
      </c>
      <c r="X2536" s="118" t="s">
        <v>535</v>
      </c>
      <c r="Y2536" s="118" t="s">
        <v>536</v>
      </c>
    </row>
    <row r="2537" spans="1:27">
      <c r="A2537" s="108" t="s">
        <v>168</v>
      </c>
      <c r="B2537" s="103"/>
      <c r="C2537" s="103"/>
      <c r="D2537" s="103"/>
      <c r="E2537" s="103"/>
      <c r="F2537" s="103"/>
      <c r="G2537" s="103"/>
      <c r="H2537" s="103"/>
      <c r="I2537" s="103"/>
      <c r="J2537" s="103"/>
      <c r="K2537" s="103"/>
      <c r="L2537" s="103"/>
      <c r="M2537" s="103"/>
      <c r="N2537" s="103"/>
      <c r="O2537" s="103"/>
      <c r="P2537" s="103"/>
      <c r="Q2537" s="103"/>
      <c r="R2537" s="103"/>
      <c r="S2537" s="103"/>
      <c r="T2537" s="103"/>
      <c r="U2537" s="103"/>
      <c r="V2537" s="103"/>
      <c r="W2537" s="103"/>
      <c r="X2537" s="103"/>
      <c r="Y2537" s="103"/>
    </row>
    <row r="2538" spans="1:27">
      <c r="A2538" s="108" t="s">
        <v>174</v>
      </c>
      <c r="B2538" s="103"/>
      <c r="C2538" s="103"/>
      <c r="D2538" s="103"/>
      <c r="E2538" s="103"/>
      <c r="F2538" s="103"/>
      <c r="G2538" s="103"/>
      <c r="H2538" s="103"/>
      <c r="I2538" s="103"/>
      <c r="J2538" s="103"/>
      <c r="K2538" s="103"/>
      <c r="L2538" s="103"/>
      <c r="M2538" s="103"/>
      <c r="N2538" s="103"/>
      <c r="O2538" s="103"/>
      <c r="P2538" s="103"/>
      <c r="Q2538" s="103"/>
      <c r="R2538" s="103"/>
      <c r="S2538" s="103"/>
      <c r="T2538" s="103"/>
      <c r="U2538" s="103"/>
      <c r="V2538" s="103"/>
      <c r="W2538" s="103"/>
      <c r="X2538" s="103"/>
      <c r="Y2538" s="103"/>
    </row>
    <row r="2539" spans="1:27">
      <c r="A2539" s="108" t="s">
        <v>176</v>
      </c>
      <c r="B2539" s="103"/>
      <c r="C2539" s="103"/>
      <c r="D2539" s="103"/>
      <c r="E2539" s="103"/>
      <c r="F2539" s="103"/>
      <c r="G2539" s="103"/>
      <c r="H2539" s="103"/>
      <c r="I2539" s="103"/>
      <c r="J2539" s="103"/>
      <c r="K2539" s="103"/>
      <c r="L2539" s="103"/>
      <c r="M2539" s="103"/>
      <c r="N2539" s="103"/>
      <c r="O2539" s="103"/>
      <c r="P2539" s="103"/>
      <c r="Q2539" s="103"/>
      <c r="R2539" s="103"/>
      <c r="S2539" s="103"/>
      <c r="T2539" s="103"/>
      <c r="U2539" s="103"/>
      <c r="V2539" s="103"/>
      <c r="W2539" s="103"/>
      <c r="X2539" s="103"/>
      <c r="Y2539" s="103"/>
    </row>
    <row r="2540" spans="1:27" ht="21">
      <c r="A2540" s="108" t="s">
        <v>181</v>
      </c>
      <c r="B2540" s="103"/>
      <c r="C2540" s="103"/>
      <c r="D2540" s="103"/>
      <c r="E2540" s="103"/>
      <c r="F2540" s="103"/>
      <c r="G2540" s="103"/>
      <c r="H2540" s="103"/>
      <c r="I2540" s="103"/>
      <c r="J2540" s="103"/>
      <c r="K2540" s="103"/>
      <c r="L2540" s="103"/>
      <c r="M2540" s="103"/>
      <c r="N2540" s="103"/>
      <c r="O2540" s="103"/>
      <c r="P2540" s="103"/>
      <c r="Q2540" s="103"/>
      <c r="R2540" s="103"/>
      <c r="S2540" s="103"/>
      <c r="T2540" s="103"/>
      <c r="U2540" s="103"/>
      <c r="V2540" s="103"/>
      <c r="W2540" s="103"/>
      <c r="X2540" s="103"/>
      <c r="Y2540" s="103"/>
      <c r="AA2540" s="116" t="s">
        <v>250</v>
      </c>
    </row>
    <row r="2541" spans="1:27">
      <c r="A2541" s="108" t="s">
        <v>184</v>
      </c>
      <c r="B2541" s="103"/>
      <c r="C2541" s="103"/>
      <c r="D2541" s="103"/>
      <c r="E2541" s="103"/>
      <c r="F2541" s="103"/>
      <c r="G2541" s="103"/>
      <c r="H2541" s="103"/>
      <c r="I2541" s="103"/>
      <c r="J2541" s="103"/>
      <c r="K2541" s="103"/>
      <c r="L2541" s="103"/>
      <c r="M2541" s="103"/>
      <c r="N2541" s="103"/>
      <c r="O2541" s="103"/>
      <c r="P2541" s="103"/>
      <c r="Q2541" s="103"/>
      <c r="R2541" s="103"/>
      <c r="S2541" s="103"/>
      <c r="T2541" s="103"/>
      <c r="U2541" s="103"/>
      <c r="V2541" s="103"/>
      <c r="W2541" s="103"/>
      <c r="X2541" s="103"/>
      <c r="Y2541" s="103"/>
      <c r="AA2541" s="271">
        <f>COUNTIF($B2549:$Y2549,"-")</f>
        <v>24</v>
      </c>
    </row>
    <row r="2542" spans="1:27">
      <c r="A2542" s="108" t="s">
        <v>208</v>
      </c>
      <c r="B2542" s="103"/>
      <c r="C2542" s="103"/>
      <c r="D2542" s="103"/>
      <c r="E2542" s="103"/>
      <c r="F2542" s="103"/>
      <c r="G2542" s="103"/>
      <c r="H2542" s="103"/>
      <c r="I2542" s="103"/>
      <c r="J2542" s="103"/>
      <c r="K2542" s="103"/>
      <c r="L2542" s="103"/>
      <c r="M2542" s="103"/>
      <c r="N2542" s="103"/>
      <c r="O2542" s="103"/>
      <c r="P2542" s="103"/>
      <c r="Q2542" s="103"/>
      <c r="R2542" s="103"/>
      <c r="S2542" s="103"/>
      <c r="T2542" s="103"/>
      <c r="U2542" s="103"/>
      <c r="V2542" s="103"/>
      <c r="W2542" s="103"/>
      <c r="X2542" s="103"/>
      <c r="Y2542" s="103"/>
      <c r="AA2542" s="271"/>
    </row>
    <row r="2543" spans="1:27">
      <c r="A2543" s="108" t="s">
        <v>209</v>
      </c>
      <c r="B2543" s="103"/>
      <c r="C2543" s="103"/>
      <c r="D2543" s="103"/>
      <c r="E2543" s="103"/>
      <c r="F2543" s="103"/>
      <c r="G2543" s="103"/>
      <c r="H2543" s="103"/>
      <c r="I2543" s="103"/>
      <c r="J2543" s="103"/>
      <c r="K2543" s="103"/>
      <c r="L2543" s="103"/>
      <c r="M2543" s="103"/>
      <c r="N2543" s="103"/>
      <c r="O2543" s="103"/>
      <c r="P2543" s="103"/>
      <c r="Q2543" s="103"/>
      <c r="R2543" s="103"/>
      <c r="S2543" s="103"/>
      <c r="T2543" s="103"/>
      <c r="U2543" s="103"/>
      <c r="V2543" s="103"/>
      <c r="W2543" s="103"/>
      <c r="X2543" s="103"/>
      <c r="Y2543" s="103"/>
    </row>
    <row r="2544" spans="1:27">
      <c r="A2544" s="108" t="s">
        <v>198</v>
      </c>
      <c r="B2544" s="103"/>
      <c r="C2544" s="103"/>
      <c r="D2544" s="103"/>
      <c r="E2544" s="103"/>
      <c r="F2544" s="103"/>
      <c r="G2544" s="103"/>
      <c r="H2544" s="103"/>
      <c r="I2544" s="103"/>
      <c r="J2544" s="103"/>
      <c r="K2544" s="103"/>
      <c r="L2544" s="103"/>
      <c r="M2544" s="103"/>
      <c r="N2544" s="103"/>
      <c r="O2544" s="103"/>
      <c r="P2544" s="103"/>
      <c r="Q2544" s="103"/>
      <c r="R2544" s="103"/>
      <c r="S2544" s="103"/>
      <c r="T2544" s="103"/>
      <c r="U2544" s="103"/>
      <c r="V2544" s="103"/>
      <c r="W2544" s="103"/>
      <c r="X2544" s="103"/>
      <c r="Y2544" s="103"/>
    </row>
    <row r="2545" spans="1:27">
      <c r="A2545" s="108" t="s">
        <v>200</v>
      </c>
      <c r="B2545" s="103"/>
      <c r="C2545" s="103"/>
      <c r="D2545" s="103"/>
      <c r="E2545" s="103"/>
      <c r="F2545" s="103"/>
      <c r="G2545" s="103"/>
      <c r="H2545" s="103"/>
      <c r="I2545" s="103"/>
      <c r="J2545" s="103"/>
      <c r="K2545" s="103"/>
      <c r="L2545" s="103"/>
      <c r="M2545" s="103"/>
      <c r="N2545" s="103"/>
      <c r="O2545" s="103"/>
      <c r="P2545" s="103"/>
      <c r="Q2545" s="103"/>
      <c r="R2545" s="103"/>
      <c r="S2545" s="103"/>
      <c r="T2545" s="103"/>
      <c r="U2545" s="103"/>
      <c r="V2545" s="103"/>
      <c r="W2545" s="103"/>
      <c r="X2545" s="103"/>
      <c r="Y2545" s="103"/>
    </row>
    <row r="2546" spans="1:27">
      <c r="A2546" s="108" t="s">
        <v>201</v>
      </c>
      <c r="B2546" s="103"/>
      <c r="C2546" s="103"/>
      <c r="D2546" s="103"/>
      <c r="E2546" s="103"/>
      <c r="F2546" s="103"/>
      <c r="G2546" s="103"/>
      <c r="H2546" s="103"/>
      <c r="I2546" s="103"/>
      <c r="J2546" s="103"/>
      <c r="K2546" s="103"/>
      <c r="L2546" s="103"/>
      <c r="M2546" s="103"/>
      <c r="N2546" s="103"/>
      <c r="O2546" s="103"/>
      <c r="P2546" s="103"/>
      <c r="Q2546" s="103"/>
      <c r="R2546" s="103"/>
      <c r="S2546" s="103"/>
      <c r="T2546" s="103"/>
      <c r="U2546" s="103"/>
      <c r="V2546" s="103"/>
      <c r="W2546" s="103"/>
      <c r="X2546" s="103"/>
      <c r="Y2546" s="103"/>
    </row>
    <row r="2547" spans="1:27">
      <c r="A2547" s="108" t="s">
        <v>202</v>
      </c>
      <c r="B2547" s="103"/>
      <c r="C2547" s="103"/>
      <c r="D2547" s="103"/>
      <c r="E2547" s="103"/>
      <c r="F2547" s="103"/>
      <c r="G2547" s="103"/>
      <c r="H2547" s="103"/>
      <c r="I2547" s="103"/>
      <c r="J2547" s="103"/>
      <c r="K2547" s="103"/>
      <c r="L2547" s="103"/>
      <c r="M2547" s="103"/>
      <c r="N2547" s="103"/>
      <c r="O2547" s="103"/>
      <c r="P2547" s="103"/>
      <c r="Q2547" s="103"/>
      <c r="R2547" s="103"/>
      <c r="S2547" s="103"/>
      <c r="T2547" s="103"/>
      <c r="U2547" s="103"/>
      <c r="V2547" s="103"/>
      <c r="W2547" s="103"/>
      <c r="X2547" s="103"/>
      <c r="Y2547" s="103"/>
    </row>
    <row r="2548" spans="1:27">
      <c r="A2548" s="108" t="s">
        <v>203</v>
      </c>
    </row>
    <row r="2549" spans="1:27">
      <c r="A2549" s="110" t="s">
        <v>204</v>
      </c>
      <c r="B2549" s="109" t="str">
        <f t="shared" ref="B2549:Y2549" si="169">IF(COUNTA(B2537:B2548)=0,"-",COUNTA(B2537:B2548)/12)</f>
        <v>-</v>
      </c>
      <c r="C2549" s="109" t="str">
        <f t="shared" si="169"/>
        <v>-</v>
      </c>
      <c r="D2549" s="109" t="str">
        <f t="shared" si="169"/>
        <v>-</v>
      </c>
      <c r="E2549" s="109" t="str">
        <f t="shared" si="169"/>
        <v>-</v>
      </c>
      <c r="F2549" s="109" t="str">
        <f t="shared" si="169"/>
        <v>-</v>
      </c>
      <c r="G2549" s="109" t="str">
        <f t="shared" si="169"/>
        <v>-</v>
      </c>
      <c r="H2549" s="109" t="str">
        <f t="shared" si="169"/>
        <v>-</v>
      </c>
      <c r="I2549" s="109" t="str">
        <f t="shared" si="169"/>
        <v>-</v>
      </c>
      <c r="J2549" s="109" t="str">
        <f t="shared" si="169"/>
        <v>-</v>
      </c>
      <c r="K2549" s="109" t="str">
        <f t="shared" si="169"/>
        <v>-</v>
      </c>
      <c r="L2549" s="109" t="str">
        <f t="shared" si="169"/>
        <v>-</v>
      </c>
      <c r="M2549" s="109" t="str">
        <f t="shared" si="169"/>
        <v>-</v>
      </c>
      <c r="N2549" s="109" t="str">
        <f t="shared" si="169"/>
        <v>-</v>
      </c>
      <c r="O2549" s="109" t="str">
        <f t="shared" si="169"/>
        <v>-</v>
      </c>
      <c r="P2549" s="109" t="str">
        <f t="shared" si="169"/>
        <v>-</v>
      </c>
      <c r="Q2549" s="109" t="str">
        <f t="shared" si="169"/>
        <v>-</v>
      </c>
      <c r="R2549" s="109" t="str">
        <f t="shared" si="169"/>
        <v>-</v>
      </c>
      <c r="S2549" s="109" t="str">
        <f t="shared" si="169"/>
        <v>-</v>
      </c>
      <c r="T2549" s="109" t="str">
        <f t="shared" si="169"/>
        <v>-</v>
      </c>
      <c r="U2549" s="109" t="str">
        <f t="shared" si="169"/>
        <v>-</v>
      </c>
      <c r="V2549" s="109" t="str">
        <f t="shared" si="169"/>
        <v>-</v>
      </c>
      <c r="W2549" s="109" t="str">
        <f t="shared" si="169"/>
        <v>-</v>
      </c>
      <c r="X2549" s="109" t="str">
        <f t="shared" si="169"/>
        <v>-</v>
      </c>
      <c r="Y2549" s="109" t="str">
        <f t="shared" si="169"/>
        <v>-</v>
      </c>
    </row>
    <row r="2551" spans="1:27">
      <c r="A2551" s="120">
        <f>A2536+1</f>
        <v>44890</v>
      </c>
      <c r="B2551" s="118" t="s">
        <v>513</v>
      </c>
      <c r="C2551" s="118" t="s">
        <v>514</v>
      </c>
      <c r="D2551" s="118" t="s">
        <v>515</v>
      </c>
      <c r="E2551" s="118" t="s">
        <v>516</v>
      </c>
      <c r="F2551" s="118" t="s">
        <v>517</v>
      </c>
      <c r="G2551" s="118" t="s">
        <v>518</v>
      </c>
      <c r="H2551" s="118" t="s">
        <v>519</v>
      </c>
      <c r="I2551" s="118" t="s">
        <v>520</v>
      </c>
      <c r="J2551" s="118" t="s">
        <v>521</v>
      </c>
      <c r="K2551" s="118" t="s">
        <v>522</v>
      </c>
      <c r="L2551" s="118" t="s">
        <v>523</v>
      </c>
      <c r="M2551" s="118" t="s">
        <v>524</v>
      </c>
      <c r="N2551" s="118" t="s">
        <v>525</v>
      </c>
      <c r="O2551" s="118" t="s">
        <v>526</v>
      </c>
      <c r="P2551" s="118" t="s">
        <v>527</v>
      </c>
      <c r="Q2551" s="118" t="s">
        <v>528</v>
      </c>
      <c r="R2551" s="118" t="s">
        <v>529</v>
      </c>
      <c r="S2551" s="118" t="s">
        <v>530</v>
      </c>
      <c r="T2551" s="118" t="s">
        <v>531</v>
      </c>
      <c r="U2551" s="118" t="s">
        <v>532</v>
      </c>
      <c r="V2551" s="118" t="s">
        <v>533</v>
      </c>
      <c r="W2551" s="118" t="s">
        <v>534</v>
      </c>
      <c r="X2551" s="118" t="s">
        <v>535</v>
      </c>
      <c r="Y2551" s="118" t="s">
        <v>536</v>
      </c>
    </row>
    <row r="2552" spans="1:27">
      <c r="A2552" s="108" t="s">
        <v>168</v>
      </c>
      <c r="B2552" s="103"/>
      <c r="C2552" s="103"/>
      <c r="D2552" s="103"/>
      <c r="E2552" s="103"/>
      <c r="F2552" s="103"/>
      <c r="G2552" s="103"/>
      <c r="H2552" s="103"/>
      <c r="I2552" s="103"/>
      <c r="J2552" s="103"/>
      <c r="K2552" s="103"/>
      <c r="L2552" s="103"/>
      <c r="M2552" s="103"/>
      <c r="N2552" s="103"/>
      <c r="O2552" s="103"/>
      <c r="P2552" s="103"/>
      <c r="Q2552" s="103"/>
      <c r="R2552" s="103"/>
      <c r="S2552" s="103"/>
      <c r="T2552" s="103"/>
      <c r="U2552" s="103"/>
      <c r="V2552" s="103"/>
      <c r="W2552" s="103"/>
      <c r="X2552" s="103"/>
      <c r="Y2552" s="103"/>
    </row>
    <row r="2553" spans="1:27">
      <c r="A2553" s="108" t="s">
        <v>174</v>
      </c>
      <c r="B2553" s="103"/>
      <c r="C2553" s="103"/>
      <c r="D2553" s="103"/>
      <c r="E2553" s="103"/>
      <c r="F2553" s="103"/>
      <c r="G2553" s="103"/>
      <c r="H2553" s="103"/>
      <c r="I2553" s="103"/>
      <c r="J2553" s="103"/>
      <c r="K2553" s="103"/>
      <c r="L2553" s="103"/>
      <c r="M2553" s="103"/>
      <c r="N2553" s="103"/>
      <c r="O2553" s="103"/>
      <c r="P2553" s="103"/>
      <c r="Q2553" s="103"/>
      <c r="R2553" s="103"/>
      <c r="S2553" s="103"/>
      <c r="T2553" s="103"/>
      <c r="U2553" s="103"/>
      <c r="V2553" s="103"/>
      <c r="W2553" s="103"/>
      <c r="X2553" s="103"/>
      <c r="Y2553" s="103"/>
    </row>
    <row r="2554" spans="1:27">
      <c r="A2554" s="108" t="s">
        <v>176</v>
      </c>
      <c r="B2554" s="103"/>
      <c r="C2554" s="103"/>
      <c r="D2554" s="103"/>
      <c r="E2554" s="103"/>
      <c r="F2554" s="103"/>
      <c r="G2554" s="103"/>
      <c r="H2554" s="103"/>
      <c r="I2554" s="103"/>
      <c r="J2554" s="103"/>
      <c r="K2554" s="103"/>
      <c r="L2554" s="103"/>
      <c r="M2554" s="103"/>
      <c r="N2554" s="103"/>
      <c r="O2554" s="103"/>
      <c r="P2554" s="103"/>
      <c r="Q2554" s="103"/>
      <c r="R2554" s="103"/>
      <c r="S2554" s="103"/>
      <c r="T2554" s="103"/>
      <c r="U2554" s="103"/>
      <c r="V2554" s="103"/>
      <c r="W2554" s="103"/>
      <c r="X2554" s="103"/>
      <c r="Y2554" s="103"/>
    </row>
    <row r="2555" spans="1:27" ht="21">
      <c r="A2555" s="108" t="s">
        <v>181</v>
      </c>
      <c r="B2555" s="103"/>
      <c r="C2555" s="103"/>
      <c r="D2555" s="103"/>
      <c r="E2555" s="103"/>
      <c r="F2555" s="103"/>
      <c r="G2555" s="103"/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AA2555" s="116" t="s">
        <v>250</v>
      </c>
    </row>
    <row r="2556" spans="1:27">
      <c r="A2556" s="108" t="s">
        <v>184</v>
      </c>
      <c r="B2556" s="103"/>
      <c r="C2556" s="103"/>
      <c r="D2556" s="103"/>
      <c r="E2556" s="103"/>
      <c r="F2556" s="103"/>
      <c r="G2556" s="103"/>
      <c r="H2556" s="103"/>
      <c r="I2556" s="103"/>
      <c r="J2556" s="103"/>
      <c r="K2556" s="103"/>
      <c r="L2556" s="103"/>
      <c r="M2556" s="103"/>
      <c r="N2556" s="103"/>
      <c r="O2556" s="103"/>
      <c r="P2556" s="103"/>
      <c r="Q2556" s="103"/>
      <c r="R2556" s="103"/>
      <c r="S2556" s="103"/>
      <c r="T2556" s="103"/>
      <c r="U2556" s="103"/>
      <c r="V2556" s="103"/>
      <c r="W2556" s="103"/>
      <c r="X2556" s="103"/>
      <c r="Y2556" s="103"/>
      <c r="AA2556" s="271">
        <f>COUNTIF($B2564:$Y2564,"-")</f>
        <v>24</v>
      </c>
    </row>
    <row r="2557" spans="1:27">
      <c r="A2557" s="108" t="s">
        <v>208</v>
      </c>
      <c r="B2557" s="103"/>
      <c r="C2557" s="103"/>
      <c r="D2557" s="103"/>
      <c r="E2557" s="103"/>
      <c r="F2557" s="103"/>
      <c r="G2557" s="103"/>
      <c r="H2557" s="103"/>
      <c r="I2557" s="103"/>
      <c r="J2557" s="103"/>
      <c r="K2557" s="103"/>
      <c r="L2557" s="103"/>
      <c r="M2557" s="103"/>
      <c r="N2557" s="103"/>
      <c r="O2557" s="103"/>
      <c r="P2557" s="103"/>
      <c r="Q2557" s="103"/>
      <c r="R2557" s="103"/>
      <c r="S2557" s="103"/>
      <c r="T2557" s="103"/>
      <c r="U2557" s="103"/>
      <c r="V2557" s="103"/>
      <c r="W2557" s="103"/>
      <c r="X2557" s="103"/>
      <c r="Y2557" s="103"/>
      <c r="AA2557" s="271"/>
    </row>
    <row r="2558" spans="1:27">
      <c r="A2558" s="108" t="s">
        <v>209</v>
      </c>
      <c r="B2558" s="103"/>
      <c r="C2558" s="103"/>
      <c r="D2558" s="103"/>
      <c r="E2558" s="103"/>
      <c r="F2558" s="103"/>
      <c r="G2558" s="103"/>
      <c r="H2558" s="103"/>
      <c r="I2558" s="103"/>
      <c r="J2558" s="103"/>
      <c r="K2558" s="103"/>
      <c r="L2558" s="103"/>
      <c r="M2558" s="103"/>
      <c r="N2558" s="103"/>
      <c r="O2558" s="103"/>
      <c r="P2558" s="103"/>
      <c r="Q2558" s="103"/>
      <c r="R2558" s="103"/>
      <c r="S2558" s="103"/>
      <c r="T2558" s="103"/>
      <c r="U2558" s="103"/>
      <c r="V2558" s="103"/>
      <c r="W2558" s="103"/>
      <c r="X2558" s="103"/>
      <c r="Y2558" s="103"/>
    </row>
    <row r="2559" spans="1:27">
      <c r="A2559" s="108" t="s">
        <v>198</v>
      </c>
      <c r="B2559" s="103"/>
      <c r="C2559" s="103"/>
      <c r="D2559" s="103"/>
      <c r="E2559" s="103"/>
      <c r="F2559" s="103"/>
      <c r="G2559" s="103"/>
      <c r="H2559" s="103"/>
      <c r="I2559" s="103"/>
      <c r="J2559" s="103"/>
      <c r="K2559" s="103"/>
      <c r="L2559" s="103"/>
      <c r="M2559" s="103"/>
      <c r="N2559" s="103"/>
      <c r="O2559" s="103"/>
      <c r="P2559" s="103"/>
      <c r="Q2559" s="103"/>
      <c r="R2559" s="103"/>
      <c r="S2559" s="103"/>
      <c r="T2559" s="103"/>
      <c r="U2559" s="103"/>
      <c r="V2559" s="103"/>
      <c r="W2559" s="103"/>
      <c r="X2559" s="103"/>
      <c r="Y2559" s="103"/>
    </row>
    <row r="2560" spans="1:27">
      <c r="A2560" s="108" t="s">
        <v>200</v>
      </c>
      <c r="B2560" s="103"/>
      <c r="C2560" s="103"/>
      <c r="D2560" s="103"/>
      <c r="E2560" s="103"/>
      <c r="F2560" s="103"/>
      <c r="G2560" s="103"/>
      <c r="H2560" s="103"/>
      <c r="I2560" s="103"/>
      <c r="J2560" s="103"/>
      <c r="K2560" s="103"/>
      <c r="L2560" s="103"/>
      <c r="M2560" s="103"/>
      <c r="N2560" s="103"/>
      <c r="O2560" s="103"/>
      <c r="P2560" s="103"/>
      <c r="Q2560" s="103"/>
      <c r="R2560" s="103"/>
      <c r="S2560" s="103"/>
      <c r="T2560" s="103"/>
      <c r="U2560" s="103"/>
      <c r="V2560" s="103"/>
      <c r="W2560" s="103"/>
      <c r="X2560" s="103"/>
      <c r="Y2560" s="103"/>
    </row>
    <row r="2561" spans="1:27">
      <c r="A2561" s="108" t="s">
        <v>201</v>
      </c>
      <c r="B2561" s="103"/>
      <c r="C2561" s="103"/>
      <c r="D2561" s="103"/>
      <c r="E2561" s="103"/>
      <c r="F2561" s="103"/>
      <c r="G2561" s="103"/>
      <c r="H2561" s="103"/>
      <c r="I2561" s="103"/>
      <c r="J2561" s="103"/>
      <c r="K2561" s="103"/>
      <c r="L2561" s="103"/>
      <c r="M2561" s="103"/>
      <c r="N2561" s="103"/>
      <c r="O2561" s="103"/>
      <c r="P2561" s="103"/>
      <c r="Q2561" s="103"/>
      <c r="R2561" s="103"/>
      <c r="S2561" s="103"/>
      <c r="T2561" s="103"/>
      <c r="U2561" s="103"/>
      <c r="V2561" s="103"/>
      <c r="W2561" s="103"/>
      <c r="X2561" s="103"/>
      <c r="Y2561" s="103"/>
    </row>
    <row r="2562" spans="1:27">
      <c r="A2562" s="108" t="s">
        <v>202</v>
      </c>
      <c r="B2562" s="103"/>
      <c r="C2562" s="103"/>
      <c r="D2562" s="103"/>
      <c r="E2562" s="103"/>
      <c r="F2562" s="103"/>
      <c r="G2562" s="103"/>
      <c r="H2562" s="103"/>
      <c r="I2562" s="103"/>
      <c r="J2562" s="103"/>
      <c r="K2562" s="103"/>
      <c r="L2562" s="103"/>
      <c r="M2562" s="103"/>
      <c r="N2562" s="103"/>
      <c r="O2562" s="103"/>
      <c r="P2562" s="103"/>
      <c r="Q2562" s="103"/>
      <c r="R2562" s="103"/>
      <c r="S2562" s="103"/>
      <c r="T2562" s="103"/>
      <c r="U2562" s="103"/>
      <c r="V2562" s="103"/>
      <c r="W2562" s="103"/>
      <c r="X2562" s="103"/>
      <c r="Y2562" s="103"/>
    </row>
    <row r="2563" spans="1:27">
      <c r="A2563" s="108" t="s">
        <v>203</v>
      </c>
    </row>
    <row r="2564" spans="1:27">
      <c r="A2564" s="110" t="s">
        <v>204</v>
      </c>
      <c r="B2564" s="109" t="str">
        <f t="shared" ref="B2564:Y2564" si="170">IF(COUNTA(B2552:B2563)=0,"-",COUNTA(B2552:B2563)/12)</f>
        <v>-</v>
      </c>
      <c r="C2564" s="109" t="str">
        <f t="shared" si="170"/>
        <v>-</v>
      </c>
      <c r="D2564" s="109" t="str">
        <f t="shared" si="170"/>
        <v>-</v>
      </c>
      <c r="E2564" s="109" t="str">
        <f t="shared" si="170"/>
        <v>-</v>
      </c>
      <c r="F2564" s="109" t="str">
        <f t="shared" si="170"/>
        <v>-</v>
      </c>
      <c r="G2564" s="109" t="str">
        <f t="shared" si="170"/>
        <v>-</v>
      </c>
      <c r="H2564" s="109" t="str">
        <f t="shared" si="170"/>
        <v>-</v>
      </c>
      <c r="I2564" s="109" t="str">
        <f t="shared" si="170"/>
        <v>-</v>
      </c>
      <c r="J2564" s="109" t="str">
        <f t="shared" si="170"/>
        <v>-</v>
      </c>
      <c r="K2564" s="109" t="str">
        <f t="shared" si="170"/>
        <v>-</v>
      </c>
      <c r="L2564" s="109" t="str">
        <f t="shared" si="170"/>
        <v>-</v>
      </c>
      <c r="M2564" s="109" t="str">
        <f t="shared" si="170"/>
        <v>-</v>
      </c>
      <c r="N2564" s="109" t="str">
        <f t="shared" si="170"/>
        <v>-</v>
      </c>
      <c r="O2564" s="109" t="str">
        <f t="shared" si="170"/>
        <v>-</v>
      </c>
      <c r="P2564" s="109" t="str">
        <f t="shared" si="170"/>
        <v>-</v>
      </c>
      <c r="Q2564" s="109" t="str">
        <f t="shared" si="170"/>
        <v>-</v>
      </c>
      <c r="R2564" s="109" t="str">
        <f t="shared" si="170"/>
        <v>-</v>
      </c>
      <c r="S2564" s="109" t="str">
        <f t="shared" si="170"/>
        <v>-</v>
      </c>
      <c r="T2564" s="109" t="str">
        <f t="shared" si="170"/>
        <v>-</v>
      </c>
      <c r="U2564" s="109" t="str">
        <f t="shared" si="170"/>
        <v>-</v>
      </c>
      <c r="V2564" s="109" t="str">
        <f t="shared" si="170"/>
        <v>-</v>
      </c>
      <c r="W2564" s="109" t="str">
        <f t="shared" si="170"/>
        <v>-</v>
      </c>
      <c r="X2564" s="109" t="str">
        <f t="shared" si="170"/>
        <v>-</v>
      </c>
      <c r="Y2564" s="109" t="str">
        <f t="shared" si="170"/>
        <v>-</v>
      </c>
    </row>
    <row r="2566" spans="1:27">
      <c r="A2566" s="120">
        <f>A2551+1</f>
        <v>44891</v>
      </c>
      <c r="B2566" s="118" t="s">
        <v>513</v>
      </c>
      <c r="C2566" s="118" t="s">
        <v>514</v>
      </c>
      <c r="D2566" s="118" t="s">
        <v>515</v>
      </c>
      <c r="E2566" s="118" t="s">
        <v>516</v>
      </c>
      <c r="F2566" s="118" t="s">
        <v>517</v>
      </c>
      <c r="G2566" s="118" t="s">
        <v>518</v>
      </c>
      <c r="H2566" s="118" t="s">
        <v>519</v>
      </c>
      <c r="I2566" s="118" t="s">
        <v>520</v>
      </c>
      <c r="J2566" s="118" t="s">
        <v>521</v>
      </c>
      <c r="K2566" s="118" t="s">
        <v>522</v>
      </c>
      <c r="L2566" s="118" t="s">
        <v>523</v>
      </c>
      <c r="M2566" s="118" t="s">
        <v>524</v>
      </c>
      <c r="N2566" s="118" t="s">
        <v>525</v>
      </c>
      <c r="O2566" s="118" t="s">
        <v>526</v>
      </c>
      <c r="P2566" s="118" t="s">
        <v>527</v>
      </c>
      <c r="Q2566" s="118" t="s">
        <v>528</v>
      </c>
      <c r="R2566" s="118" t="s">
        <v>529</v>
      </c>
      <c r="S2566" s="118" t="s">
        <v>530</v>
      </c>
      <c r="T2566" s="118" t="s">
        <v>531</v>
      </c>
      <c r="U2566" s="118" t="s">
        <v>532</v>
      </c>
      <c r="V2566" s="118" t="s">
        <v>533</v>
      </c>
      <c r="W2566" s="118" t="s">
        <v>534</v>
      </c>
      <c r="X2566" s="118" t="s">
        <v>535</v>
      </c>
      <c r="Y2566" s="118" t="s">
        <v>536</v>
      </c>
    </row>
    <row r="2567" spans="1:27">
      <c r="A2567" s="108" t="s">
        <v>168</v>
      </c>
      <c r="B2567" s="103"/>
      <c r="C2567" s="103"/>
      <c r="D2567" s="103"/>
      <c r="E2567" s="103"/>
      <c r="F2567" s="103"/>
      <c r="G2567" s="103"/>
      <c r="H2567" s="103"/>
      <c r="I2567" s="103"/>
      <c r="J2567" s="103"/>
      <c r="K2567" s="103"/>
      <c r="L2567" s="103"/>
      <c r="M2567" s="103"/>
      <c r="N2567" s="103"/>
      <c r="O2567" s="103"/>
      <c r="P2567" s="103"/>
      <c r="Q2567" s="103"/>
      <c r="R2567" s="103"/>
      <c r="S2567" s="103"/>
      <c r="T2567" s="103"/>
      <c r="U2567" s="103"/>
      <c r="V2567" s="103"/>
      <c r="W2567" s="103"/>
      <c r="X2567" s="103"/>
      <c r="Y2567" s="103"/>
    </row>
    <row r="2568" spans="1:27">
      <c r="A2568" s="108" t="s">
        <v>174</v>
      </c>
      <c r="B2568" s="103"/>
      <c r="C2568" s="103"/>
      <c r="D2568" s="103"/>
      <c r="E2568" s="103"/>
      <c r="F2568" s="103"/>
      <c r="G2568" s="103"/>
      <c r="H2568" s="103"/>
      <c r="I2568" s="103"/>
      <c r="J2568" s="103"/>
      <c r="K2568" s="103"/>
      <c r="L2568" s="103"/>
      <c r="M2568" s="103"/>
      <c r="N2568" s="103"/>
      <c r="O2568" s="103"/>
      <c r="P2568" s="103"/>
      <c r="Q2568" s="103"/>
      <c r="R2568" s="103"/>
      <c r="S2568" s="103"/>
      <c r="T2568" s="103"/>
      <c r="U2568" s="103"/>
      <c r="V2568" s="103"/>
      <c r="W2568" s="103"/>
      <c r="X2568" s="103"/>
      <c r="Y2568" s="103"/>
    </row>
    <row r="2569" spans="1:27">
      <c r="A2569" s="108" t="s">
        <v>176</v>
      </c>
      <c r="B2569" s="103"/>
      <c r="C2569" s="103"/>
      <c r="D2569" s="103"/>
      <c r="E2569" s="103"/>
      <c r="F2569" s="103"/>
      <c r="G2569" s="103"/>
      <c r="H2569" s="103"/>
      <c r="I2569" s="103"/>
      <c r="J2569" s="103"/>
      <c r="K2569" s="103"/>
      <c r="L2569" s="103"/>
      <c r="M2569" s="103"/>
      <c r="N2569" s="103"/>
      <c r="O2569" s="103"/>
      <c r="P2569" s="103"/>
      <c r="Q2569" s="103"/>
      <c r="R2569" s="103"/>
      <c r="S2569" s="103"/>
      <c r="T2569" s="103"/>
      <c r="U2569" s="103"/>
      <c r="V2569" s="103"/>
      <c r="W2569" s="103"/>
      <c r="X2569" s="103"/>
      <c r="Y2569" s="103"/>
    </row>
    <row r="2570" spans="1:27" ht="21">
      <c r="A2570" s="108" t="s">
        <v>181</v>
      </c>
      <c r="B2570" s="103"/>
      <c r="C2570" s="103"/>
      <c r="D2570" s="103"/>
      <c r="E2570" s="103"/>
      <c r="F2570" s="103"/>
      <c r="G2570" s="103"/>
      <c r="H2570" s="103"/>
      <c r="I2570" s="103"/>
      <c r="J2570" s="103"/>
      <c r="K2570" s="103"/>
      <c r="L2570" s="103"/>
      <c r="M2570" s="103"/>
      <c r="N2570" s="103"/>
      <c r="O2570" s="103"/>
      <c r="P2570" s="103"/>
      <c r="Q2570" s="103"/>
      <c r="R2570" s="103"/>
      <c r="S2570" s="103"/>
      <c r="T2570" s="103"/>
      <c r="U2570" s="103"/>
      <c r="V2570" s="103"/>
      <c r="W2570" s="103"/>
      <c r="X2570" s="103"/>
      <c r="Y2570" s="103"/>
      <c r="AA2570" s="116" t="s">
        <v>250</v>
      </c>
    </row>
    <row r="2571" spans="1:27">
      <c r="A2571" s="108" t="s">
        <v>184</v>
      </c>
      <c r="B2571" s="103"/>
      <c r="C2571" s="103"/>
      <c r="D2571" s="103"/>
      <c r="E2571" s="103"/>
      <c r="F2571" s="103"/>
      <c r="G2571" s="103"/>
      <c r="H2571" s="103"/>
      <c r="I2571" s="103"/>
      <c r="J2571" s="103"/>
      <c r="K2571" s="103"/>
      <c r="L2571" s="103"/>
      <c r="M2571" s="103"/>
      <c r="N2571" s="103"/>
      <c r="O2571" s="103"/>
      <c r="P2571" s="103"/>
      <c r="Q2571" s="103"/>
      <c r="R2571" s="103"/>
      <c r="S2571" s="103"/>
      <c r="T2571" s="103"/>
      <c r="U2571" s="103"/>
      <c r="V2571" s="103"/>
      <c r="W2571" s="103"/>
      <c r="X2571" s="103"/>
      <c r="Y2571" s="103"/>
      <c r="AA2571" s="271">
        <f>COUNTIF($B2579:$Y2579,"-")</f>
        <v>24</v>
      </c>
    </row>
    <row r="2572" spans="1:27">
      <c r="A2572" s="108" t="s">
        <v>208</v>
      </c>
      <c r="B2572" s="103"/>
      <c r="C2572" s="103"/>
      <c r="D2572" s="103"/>
      <c r="E2572" s="103"/>
      <c r="F2572" s="103"/>
      <c r="G2572" s="103"/>
      <c r="H2572" s="103"/>
      <c r="I2572" s="103"/>
      <c r="J2572" s="103"/>
      <c r="K2572" s="103"/>
      <c r="L2572" s="103"/>
      <c r="M2572" s="103"/>
      <c r="N2572" s="103"/>
      <c r="O2572" s="103"/>
      <c r="P2572" s="103"/>
      <c r="Q2572" s="103"/>
      <c r="R2572" s="103"/>
      <c r="S2572" s="103"/>
      <c r="T2572" s="103"/>
      <c r="U2572" s="103"/>
      <c r="V2572" s="103"/>
      <c r="W2572" s="103"/>
      <c r="X2572" s="103"/>
      <c r="Y2572" s="103"/>
      <c r="AA2572" s="271"/>
    </row>
    <row r="2573" spans="1:27">
      <c r="A2573" s="108" t="s">
        <v>209</v>
      </c>
      <c r="B2573" s="103"/>
      <c r="C2573" s="103"/>
      <c r="D2573" s="103"/>
      <c r="E2573" s="103"/>
      <c r="F2573" s="103"/>
      <c r="G2573" s="103"/>
      <c r="H2573" s="103"/>
      <c r="I2573" s="103"/>
      <c r="J2573" s="103"/>
      <c r="K2573" s="103"/>
      <c r="L2573" s="103"/>
      <c r="M2573" s="103"/>
      <c r="N2573" s="103"/>
      <c r="O2573" s="103"/>
      <c r="P2573" s="103"/>
      <c r="Q2573" s="103"/>
      <c r="R2573" s="103"/>
      <c r="S2573" s="103"/>
      <c r="T2573" s="103"/>
      <c r="U2573" s="103"/>
      <c r="V2573" s="103"/>
      <c r="W2573" s="103"/>
      <c r="X2573" s="103"/>
      <c r="Y2573" s="103"/>
    </row>
    <row r="2574" spans="1:27">
      <c r="A2574" s="108" t="s">
        <v>198</v>
      </c>
      <c r="B2574" s="103"/>
      <c r="C2574" s="103"/>
      <c r="D2574" s="103"/>
      <c r="E2574" s="103"/>
      <c r="F2574" s="103"/>
      <c r="G2574" s="103"/>
      <c r="H2574" s="103"/>
      <c r="I2574" s="103"/>
      <c r="J2574" s="103"/>
      <c r="K2574" s="103"/>
      <c r="L2574" s="103"/>
      <c r="M2574" s="103"/>
      <c r="N2574" s="103"/>
      <c r="O2574" s="103"/>
      <c r="P2574" s="103"/>
      <c r="Q2574" s="103"/>
      <c r="R2574" s="103"/>
      <c r="S2574" s="103"/>
      <c r="T2574" s="103"/>
      <c r="U2574" s="103"/>
      <c r="V2574" s="103"/>
      <c r="W2574" s="103"/>
      <c r="X2574" s="103"/>
      <c r="Y2574" s="103"/>
    </row>
    <row r="2575" spans="1:27">
      <c r="A2575" s="108" t="s">
        <v>200</v>
      </c>
      <c r="B2575" s="103"/>
      <c r="C2575" s="103"/>
      <c r="D2575" s="103"/>
      <c r="E2575" s="103"/>
      <c r="F2575" s="103"/>
      <c r="G2575" s="103"/>
      <c r="H2575" s="103"/>
      <c r="I2575" s="103"/>
      <c r="J2575" s="103"/>
      <c r="K2575" s="103"/>
      <c r="L2575" s="103"/>
      <c r="M2575" s="103"/>
      <c r="N2575" s="103"/>
      <c r="O2575" s="103"/>
      <c r="P2575" s="103"/>
      <c r="Q2575" s="103"/>
      <c r="R2575" s="103"/>
      <c r="S2575" s="103"/>
      <c r="T2575" s="103"/>
      <c r="U2575" s="103"/>
      <c r="V2575" s="103"/>
      <c r="W2575" s="103"/>
      <c r="X2575" s="103"/>
      <c r="Y2575" s="103"/>
    </row>
    <row r="2576" spans="1:27">
      <c r="A2576" s="108" t="s">
        <v>201</v>
      </c>
      <c r="B2576" s="103"/>
      <c r="C2576" s="103"/>
      <c r="D2576" s="103"/>
      <c r="E2576" s="103"/>
      <c r="F2576" s="103"/>
      <c r="G2576" s="103"/>
      <c r="H2576" s="103"/>
      <c r="I2576" s="103"/>
      <c r="J2576" s="103"/>
      <c r="K2576" s="103"/>
      <c r="L2576" s="103"/>
      <c r="M2576" s="103"/>
      <c r="N2576" s="103"/>
      <c r="O2576" s="103"/>
      <c r="P2576" s="103"/>
      <c r="Q2576" s="103"/>
      <c r="R2576" s="103"/>
      <c r="S2576" s="103"/>
      <c r="T2576" s="103"/>
      <c r="U2576" s="103"/>
      <c r="V2576" s="103"/>
      <c r="W2576" s="103"/>
      <c r="X2576" s="103"/>
      <c r="Y2576" s="103"/>
    </row>
    <row r="2577" spans="1:27">
      <c r="A2577" s="108" t="s">
        <v>202</v>
      </c>
      <c r="B2577" s="103"/>
      <c r="C2577" s="103"/>
      <c r="D2577" s="103"/>
      <c r="E2577" s="103"/>
      <c r="F2577" s="103"/>
      <c r="G2577" s="103"/>
      <c r="H2577" s="103"/>
      <c r="I2577" s="103"/>
      <c r="J2577" s="103"/>
      <c r="K2577" s="103"/>
      <c r="L2577" s="103"/>
      <c r="M2577" s="103"/>
      <c r="N2577" s="103"/>
      <c r="O2577" s="103"/>
      <c r="P2577" s="103"/>
      <c r="Q2577" s="103"/>
      <c r="R2577" s="103"/>
      <c r="S2577" s="103"/>
      <c r="T2577" s="103"/>
      <c r="U2577" s="103"/>
      <c r="V2577" s="103"/>
      <c r="W2577" s="103"/>
      <c r="X2577" s="103"/>
      <c r="Y2577" s="103"/>
    </row>
    <row r="2578" spans="1:27">
      <c r="A2578" s="108" t="s">
        <v>203</v>
      </c>
    </row>
    <row r="2579" spans="1:27">
      <c r="A2579" s="110" t="s">
        <v>204</v>
      </c>
      <c r="B2579" s="109" t="str">
        <f t="shared" ref="B2579:Y2579" si="171">IF(COUNTA(B2567:B2578)=0,"-",COUNTA(B2567:B2578)/12)</f>
        <v>-</v>
      </c>
      <c r="C2579" s="109" t="str">
        <f t="shared" si="171"/>
        <v>-</v>
      </c>
      <c r="D2579" s="109" t="str">
        <f t="shared" si="171"/>
        <v>-</v>
      </c>
      <c r="E2579" s="109" t="str">
        <f t="shared" si="171"/>
        <v>-</v>
      </c>
      <c r="F2579" s="109" t="str">
        <f t="shared" si="171"/>
        <v>-</v>
      </c>
      <c r="G2579" s="109" t="str">
        <f t="shared" si="171"/>
        <v>-</v>
      </c>
      <c r="H2579" s="109" t="str">
        <f t="shared" si="171"/>
        <v>-</v>
      </c>
      <c r="I2579" s="109" t="str">
        <f t="shared" si="171"/>
        <v>-</v>
      </c>
      <c r="J2579" s="109" t="str">
        <f t="shared" si="171"/>
        <v>-</v>
      </c>
      <c r="K2579" s="109" t="str">
        <f t="shared" si="171"/>
        <v>-</v>
      </c>
      <c r="L2579" s="109" t="str">
        <f t="shared" si="171"/>
        <v>-</v>
      </c>
      <c r="M2579" s="109" t="str">
        <f t="shared" si="171"/>
        <v>-</v>
      </c>
      <c r="N2579" s="109" t="str">
        <f t="shared" si="171"/>
        <v>-</v>
      </c>
      <c r="O2579" s="109" t="str">
        <f t="shared" si="171"/>
        <v>-</v>
      </c>
      <c r="P2579" s="109" t="str">
        <f t="shared" si="171"/>
        <v>-</v>
      </c>
      <c r="Q2579" s="109" t="str">
        <f t="shared" si="171"/>
        <v>-</v>
      </c>
      <c r="R2579" s="109" t="str">
        <f t="shared" si="171"/>
        <v>-</v>
      </c>
      <c r="S2579" s="109" t="str">
        <f t="shared" si="171"/>
        <v>-</v>
      </c>
      <c r="T2579" s="109" t="str">
        <f t="shared" si="171"/>
        <v>-</v>
      </c>
      <c r="U2579" s="109" t="str">
        <f t="shared" si="171"/>
        <v>-</v>
      </c>
      <c r="V2579" s="109" t="str">
        <f t="shared" si="171"/>
        <v>-</v>
      </c>
      <c r="W2579" s="109" t="str">
        <f t="shared" si="171"/>
        <v>-</v>
      </c>
      <c r="X2579" s="109" t="str">
        <f t="shared" si="171"/>
        <v>-</v>
      </c>
      <c r="Y2579" s="109" t="str">
        <f t="shared" si="171"/>
        <v>-</v>
      </c>
    </row>
    <row r="2581" spans="1:27">
      <c r="A2581" s="120">
        <f>A2566+1</f>
        <v>44892</v>
      </c>
      <c r="B2581" s="118" t="s">
        <v>513</v>
      </c>
      <c r="C2581" s="118" t="s">
        <v>514</v>
      </c>
      <c r="D2581" s="118" t="s">
        <v>515</v>
      </c>
      <c r="E2581" s="118" t="s">
        <v>516</v>
      </c>
      <c r="F2581" s="118" t="s">
        <v>517</v>
      </c>
      <c r="G2581" s="118" t="s">
        <v>518</v>
      </c>
      <c r="H2581" s="118" t="s">
        <v>519</v>
      </c>
      <c r="I2581" s="118" t="s">
        <v>520</v>
      </c>
      <c r="J2581" s="118" t="s">
        <v>521</v>
      </c>
      <c r="K2581" s="118" t="s">
        <v>522</v>
      </c>
      <c r="L2581" s="118" t="s">
        <v>523</v>
      </c>
      <c r="M2581" s="118" t="s">
        <v>524</v>
      </c>
      <c r="N2581" s="118" t="s">
        <v>525</v>
      </c>
      <c r="O2581" s="118" t="s">
        <v>526</v>
      </c>
      <c r="P2581" s="118" t="s">
        <v>527</v>
      </c>
      <c r="Q2581" s="118" t="s">
        <v>528</v>
      </c>
      <c r="R2581" s="118" t="s">
        <v>529</v>
      </c>
      <c r="S2581" s="118" t="s">
        <v>530</v>
      </c>
      <c r="T2581" s="118" t="s">
        <v>531</v>
      </c>
      <c r="U2581" s="118" t="s">
        <v>532</v>
      </c>
      <c r="V2581" s="118" t="s">
        <v>533</v>
      </c>
      <c r="W2581" s="118" t="s">
        <v>534</v>
      </c>
      <c r="X2581" s="118" t="s">
        <v>535</v>
      </c>
      <c r="Y2581" s="118" t="s">
        <v>536</v>
      </c>
    </row>
    <row r="2582" spans="1:27">
      <c r="A2582" s="108" t="s">
        <v>168</v>
      </c>
      <c r="B2582" s="103"/>
      <c r="C2582" s="103"/>
      <c r="D2582" s="103"/>
      <c r="E2582" s="103"/>
      <c r="F2582" s="103"/>
      <c r="G2582" s="103"/>
      <c r="H2582" s="103"/>
      <c r="I2582" s="103"/>
      <c r="J2582" s="103"/>
      <c r="K2582" s="103"/>
      <c r="L2582" s="103"/>
      <c r="M2582" s="103"/>
      <c r="N2582" s="103"/>
      <c r="O2582" s="103"/>
      <c r="P2582" s="103"/>
      <c r="Q2582" s="103"/>
      <c r="R2582" s="103"/>
      <c r="S2582" s="103"/>
      <c r="T2582" s="103"/>
      <c r="U2582" s="103"/>
      <c r="V2582" s="103"/>
      <c r="W2582" s="103"/>
      <c r="X2582" s="103"/>
      <c r="Y2582" s="103"/>
    </row>
    <row r="2583" spans="1:27">
      <c r="A2583" s="108" t="s">
        <v>174</v>
      </c>
      <c r="B2583" s="103"/>
      <c r="C2583" s="103"/>
      <c r="D2583" s="103"/>
      <c r="E2583" s="103"/>
      <c r="F2583" s="103"/>
      <c r="G2583" s="103"/>
      <c r="H2583" s="103"/>
      <c r="I2583" s="103"/>
      <c r="J2583" s="103"/>
      <c r="K2583" s="103"/>
      <c r="L2583" s="103"/>
      <c r="M2583" s="103"/>
      <c r="N2583" s="103"/>
      <c r="O2583" s="103"/>
      <c r="P2583" s="103"/>
      <c r="Q2583" s="103"/>
      <c r="R2583" s="103"/>
      <c r="S2583" s="103"/>
      <c r="T2583" s="103"/>
      <c r="U2583" s="103"/>
      <c r="V2583" s="103"/>
      <c r="W2583" s="103"/>
      <c r="X2583" s="103"/>
      <c r="Y2583" s="103"/>
    </row>
    <row r="2584" spans="1:27">
      <c r="A2584" s="108" t="s">
        <v>176</v>
      </c>
      <c r="B2584" s="103"/>
      <c r="C2584" s="103"/>
      <c r="D2584" s="103"/>
      <c r="E2584" s="103"/>
      <c r="F2584" s="103"/>
      <c r="G2584" s="103"/>
      <c r="H2584" s="103"/>
      <c r="I2584" s="103"/>
      <c r="J2584" s="103"/>
      <c r="K2584" s="103"/>
      <c r="L2584" s="103"/>
      <c r="M2584" s="103"/>
      <c r="N2584" s="103"/>
      <c r="O2584" s="103"/>
      <c r="P2584" s="103"/>
      <c r="Q2584" s="103"/>
      <c r="R2584" s="103"/>
      <c r="S2584" s="103"/>
      <c r="T2584" s="103"/>
      <c r="U2584" s="103"/>
      <c r="V2584" s="103"/>
      <c r="W2584" s="103"/>
      <c r="X2584" s="103"/>
      <c r="Y2584" s="103"/>
    </row>
    <row r="2585" spans="1:27" ht="21">
      <c r="A2585" s="108" t="s">
        <v>181</v>
      </c>
      <c r="B2585" s="103"/>
      <c r="C2585" s="103"/>
      <c r="D2585" s="103"/>
      <c r="E2585" s="103"/>
      <c r="F2585" s="103"/>
      <c r="G2585" s="103"/>
      <c r="H2585" s="103"/>
      <c r="I2585" s="103"/>
      <c r="J2585" s="103"/>
      <c r="K2585" s="103"/>
      <c r="L2585" s="103"/>
      <c r="M2585" s="103"/>
      <c r="N2585" s="103"/>
      <c r="O2585" s="103"/>
      <c r="P2585" s="103"/>
      <c r="Q2585" s="103"/>
      <c r="R2585" s="103"/>
      <c r="S2585" s="103"/>
      <c r="T2585" s="103"/>
      <c r="U2585" s="103"/>
      <c r="V2585" s="103"/>
      <c r="W2585" s="103"/>
      <c r="X2585" s="103"/>
      <c r="Y2585" s="103"/>
      <c r="AA2585" s="116" t="s">
        <v>250</v>
      </c>
    </row>
    <row r="2586" spans="1:27">
      <c r="A2586" s="108" t="s">
        <v>184</v>
      </c>
      <c r="B2586" s="103"/>
      <c r="C2586" s="103"/>
      <c r="D2586" s="103"/>
      <c r="E2586" s="103"/>
      <c r="F2586" s="103"/>
      <c r="G2586" s="103"/>
      <c r="H2586" s="103"/>
      <c r="I2586" s="103"/>
      <c r="J2586" s="103"/>
      <c r="K2586" s="103"/>
      <c r="L2586" s="103"/>
      <c r="M2586" s="103"/>
      <c r="N2586" s="103"/>
      <c r="O2586" s="103"/>
      <c r="P2586" s="103"/>
      <c r="Q2586" s="103"/>
      <c r="R2586" s="103"/>
      <c r="S2586" s="103"/>
      <c r="T2586" s="103"/>
      <c r="U2586" s="103"/>
      <c r="V2586" s="103"/>
      <c r="W2586" s="103"/>
      <c r="X2586" s="103"/>
      <c r="Y2586" s="103"/>
      <c r="AA2586" s="271">
        <f>COUNTIF($B2594:$Y2594,"-")</f>
        <v>24</v>
      </c>
    </row>
    <row r="2587" spans="1:27">
      <c r="A2587" s="108" t="s">
        <v>208</v>
      </c>
      <c r="B2587" s="103"/>
      <c r="C2587" s="103"/>
      <c r="D2587" s="103"/>
      <c r="E2587" s="103"/>
      <c r="F2587" s="103"/>
      <c r="G2587" s="103"/>
      <c r="H2587" s="103"/>
      <c r="I2587" s="103"/>
      <c r="J2587" s="103"/>
      <c r="K2587" s="103"/>
      <c r="L2587" s="103"/>
      <c r="M2587" s="103"/>
      <c r="N2587" s="103"/>
      <c r="O2587" s="103"/>
      <c r="P2587" s="103"/>
      <c r="Q2587" s="103"/>
      <c r="R2587" s="103"/>
      <c r="S2587" s="103"/>
      <c r="T2587" s="103"/>
      <c r="U2587" s="103"/>
      <c r="V2587" s="103"/>
      <c r="W2587" s="103"/>
      <c r="X2587" s="103"/>
      <c r="Y2587" s="103"/>
      <c r="AA2587" s="271"/>
    </row>
    <row r="2588" spans="1:27">
      <c r="A2588" s="108" t="s">
        <v>209</v>
      </c>
      <c r="B2588" s="103"/>
      <c r="C2588" s="103"/>
      <c r="D2588" s="103"/>
      <c r="E2588" s="103"/>
      <c r="F2588" s="103"/>
      <c r="G2588" s="103"/>
      <c r="H2588" s="103"/>
      <c r="I2588" s="103"/>
      <c r="J2588" s="103"/>
      <c r="K2588" s="103"/>
      <c r="L2588" s="103"/>
      <c r="M2588" s="103"/>
      <c r="N2588" s="103"/>
      <c r="O2588" s="103"/>
      <c r="P2588" s="103"/>
      <c r="Q2588" s="103"/>
      <c r="R2588" s="103"/>
      <c r="S2588" s="103"/>
      <c r="T2588" s="103"/>
      <c r="U2588" s="103"/>
      <c r="V2588" s="103"/>
      <c r="W2588" s="103"/>
      <c r="X2588" s="103"/>
      <c r="Y2588" s="103"/>
    </row>
    <row r="2589" spans="1:27">
      <c r="A2589" s="108" t="s">
        <v>198</v>
      </c>
      <c r="B2589" s="103"/>
      <c r="C2589" s="103"/>
      <c r="D2589" s="103"/>
      <c r="E2589" s="103"/>
      <c r="F2589" s="103"/>
      <c r="G2589" s="103"/>
      <c r="H2589" s="103"/>
      <c r="I2589" s="103"/>
      <c r="J2589" s="103"/>
      <c r="K2589" s="103"/>
      <c r="L2589" s="103"/>
      <c r="M2589" s="103"/>
      <c r="N2589" s="103"/>
      <c r="O2589" s="103"/>
      <c r="P2589" s="103"/>
      <c r="Q2589" s="103"/>
      <c r="R2589" s="103"/>
      <c r="S2589" s="103"/>
      <c r="T2589" s="103"/>
      <c r="U2589" s="103"/>
      <c r="V2589" s="103"/>
      <c r="W2589" s="103"/>
      <c r="X2589" s="103"/>
      <c r="Y2589" s="103"/>
    </row>
    <row r="2590" spans="1:27">
      <c r="A2590" s="108" t="s">
        <v>200</v>
      </c>
      <c r="B2590" s="103"/>
      <c r="C2590" s="103"/>
      <c r="D2590" s="103"/>
      <c r="E2590" s="103"/>
      <c r="F2590" s="103"/>
      <c r="G2590" s="103"/>
      <c r="H2590" s="103"/>
      <c r="I2590" s="103"/>
      <c r="J2590" s="103"/>
      <c r="K2590" s="103"/>
      <c r="L2590" s="103"/>
      <c r="M2590" s="103"/>
      <c r="N2590" s="103"/>
      <c r="O2590" s="103"/>
      <c r="P2590" s="103"/>
      <c r="Q2590" s="103"/>
      <c r="R2590" s="103"/>
      <c r="S2590" s="103"/>
      <c r="T2590" s="103"/>
      <c r="U2590" s="103"/>
      <c r="V2590" s="103"/>
      <c r="W2590" s="103"/>
      <c r="X2590" s="103"/>
      <c r="Y2590" s="103"/>
    </row>
    <row r="2591" spans="1:27">
      <c r="A2591" s="108" t="s">
        <v>201</v>
      </c>
      <c r="B2591" s="103"/>
      <c r="C2591" s="103"/>
      <c r="D2591" s="103"/>
      <c r="E2591" s="103"/>
      <c r="F2591" s="103"/>
      <c r="G2591" s="103"/>
      <c r="H2591" s="103"/>
      <c r="I2591" s="103"/>
      <c r="J2591" s="103"/>
      <c r="K2591" s="103"/>
      <c r="L2591" s="103"/>
      <c r="M2591" s="103"/>
      <c r="N2591" s="103"/>
      <c r="O2591" s="103"/>
      <c r="P2591" s="103"/>
      <c r="Q2591" s="103"/>
      <c r="R2591" s="103"/>
      <c r="S2591" s="103"/>
      <c r="T2591" s="103"/>
      <c r="U2591" s="103"/>
      <c r="V2591" s="103"/>
      <c r="W2591" s="103"/>
      <c r="X2591" s="103"/>
      <c r="Y2591" s="103"/>
    </row>
    <row r="2592" spans="1:27">
      <c r="A2592" s="108" t="s">
        <v>202</v>
      </c>
      <c r="B2592" s="103"/>
      <c r="C2592" s="103"/>
      <c r="D2592" s="103"/>
      <c r="E2592" s="103"/>
      <c r="F2592" s="103"/>
      <c r="G2592" s="103"/>
      <c r="H2592" s="103"/>
      <c r="I2592" s="103"/>
      <c r="J2592" s="103"/>
      <c r="K2592" s="103"/>
      <c r="L2592" s="103"/>
      <c r="M2592" s="103"/>
      <c r="N2592" s="103"/>
      <c r="O2592" s="103"/>
      <c r="P2592" s="103"/>
      <c r="Q2592" s="103"/>
      <c r="R2592" s="103"/>
      <c r="S2592" s="103"/>
      <c r="T2592" s="103"/>
      <c r="U2592" s="103"/>
      <c r="V2592" s="103"/>
      <c r="W2592" s="103"/>
      <c r="X2592" s="103"/>
      <c r="Y2592" s="103"/>
    </row>
    <row r="2593" spans="1:27">
      <c r="A2593" s="108" t="s">
        <v>203</v>
      </c>
    </row>
    <row r="2594" spans="1:27">
      <c r="A2594" s="110" t="s">
        <v>204</v>
      </c>
      <c r="B2594" s="109" t="str">
        <f t="shared" ref="B2594:Y2594" si="172">IF(COUNTA(B2582:B2593)=0,"-",COUNTA(B2582:B2593)/12)</f>
        <v>-</v>
      </c>
      <c r="C2594" s="109" t="str">
        <f t="shared" si="172"/>
        <v>-</v>
      </c>
      <c r="D2594" s="109" t="str">
        <f t="shared" si="172"/>
        <v>-</v>
      </c>
      <c r="E2594" s="109" t="str">
        <f t="shared" si="172"/>
        <v>-</v>
      </c>
      <c r="F2594" s="109" t="str">
        <f t="shared" si="172"/>
        <v>-</v>
      </c>
      <c r="G2594" s="109" t="str">
        <f t="shared" si="172"/>
        <v>-</v>
      </c>
      <c r="H2594" s="109" t="str">
        <f t="shared" si="172"/>
        <v>-</v>
      </c>
      <c r="I2594" s="109" t="str">
        <f t="shared" si="172"/>
        <v>-</v>
      </c>
      <c r="J2594" s="109" t="str">
        <f t="shared" si="172"/>
        <v>-</v>
      </c>
      <c r="K2594" s="109" t="str">
        <f t="shared" si="172"/>
        <v>-</v>
      </c>
      <c r="L2594" s="109" t="str">
        <f t="shared" si="172"/>
        <v>-</v>
      </c>
      <c r="M2594" s="109" t="str">
        <f t="shared" si="172"/>
        <v>-</v>
      </c>
      <c r="N2594" s="109" t="str">
        <f t="shared" si="172"/>
        <v>-</v>
      </c>
      <c r="O2594" s="109" t="str">
        <f t="shared" si="172"/>
        <v>-</v>
      </c>
      <c r="P2594" s="109" t="str">
        <f t="shared" si="172"/>
        <v>-</v>
      </c>
      <c r="Q2594" s="109" t="str">
        <f t="shared" si="172"/>
        <v>-</v>
      </c>
      <c r="R2594" s="109" t="str">
        <f t="shared" si="172"/>
        <v>-</v>
      </c>
      <c r="S2594" s="109" t="str">
        <f t="shared" si="172"/>
        <v>-</v>
      </c>
      <c r="T2594" s="109" t="str">
        <f t="shared" si="172"/>
        <v>-</v>
      </c>
      <c r="U2594" s="109" t="str">
        <f t="shared" si="172"/>
        <v>-</v>
      </c>
      <c r="V2594" s="109" t="str">
        <f t="shared" si="172"/>
        <v>-</v>
      </c>
      <c r="W2594" s="109" t="str">
        <f t="shared" si="172"/>
        <v>-</v>
      </c>
      <c r="X2594" s="109" t="str">
        <f t="shared" si="172"/>
        <v>-</v>
      </c>
      <c r="Y2594" s="109" t="str">
        <f t="shared" si="172"/>
        <v>-</v>
      </c>
    </row>
    <row r="2596" spans="1:27">
      <c r="A2596" s="120">
        <f>A2581+1</f>
        <v>44893</v>
      </c>
      <c r="B2596" s="118" t="s">
        <v>513</v>
      </c>
      <c r="C2596" s="118" t="s">
        <v>514</v>
      </c>
      <c r="D2596" s="118" t="s">
        <v>515</v>
      </c>
      <c r="E2596" s="118" t="s">
        <v>516</v>
      </c>
      <c r="F2596" s="118" t="s">
        <v>517</v>
      </c>
      <c r="G2596" s="118" t="s">
        <v>518</v>
      </c>
      <c r="H2596" s="118" t="s">
        <v>519</v>
      </c>
      <c r="I2596" s="118" t="s">
        <v>520</v>
      </c>
      <c r="J2596" s="118" t="s">
        <v>521</v>
      </c>
      <c r="K2596" s="118" t="s">
        <v>522</v>
      </c>
      <c r="L2596" s="118" t="s">
        <v>523</v>
      </c>
      <c r="M2596" s="118" t="s">
        <v>524</v>
      </c>
      <c r="N2596" s="118" t="s">
        <v>525</v>
      </c>
      <c r="O2596" s="118" t="s">
        <v>526</v>
      </c>
      <c r="P2596" s="118" t="s">
        <v>527</v>
      </c>
      <c r="Q2596" s="118" t="s">
        <v>528</v>
      </c>
      <c r="R2596" s="118" t="s">
        <v>529</v>
      </c>
      <c r="S2596" s="118" t="s">
        <v>530</v>
      </c>
      <c r="T2596" s="118" t="s">
        <v>531</v>
      </c>
      <c r="U2596" s="118" t="s">
        <v>532</v>
      </c>
      <c r="V2596" s="118" t="s">
        <v>533</v>
      </c>
      <c r="W2596" s="118" t="s">
        <v>534</v>
      </c>
      <c r="X2596" s="118" t="s">
        <v>535</v>
      </c>
      <c r="Y2596" s="118" t="s">
        <v>536</v>
      </c>
    </row>
    <row r="2597" spans="1:27">
      <c r="A2597" s="108" t="s">
        <v>168</v>
      </c>
      <c r="B2597" s="103"/>
      <c r="C2597" s="103"/>
      <c r="D2597" s="103"/>
      <c r="E2597" s="103"/>
      <c r="F2597" s="103"/>
      <c r="G2597" s="103"/>
      <c r="H2597" s="103"/>
      <c r="I2597" s="103"/>
      <c r="J2597" s="103"/>
      <c r="K2597" s="103"/>
      <c r="L2597" s="103"/>
      <c r="M2597" s="103"/>
      <c r="N2597" s="103"/>
      <c r="O2597" s="103"/>
      <c r="P2597" s="103"/>
      <c r="Q2597" s="103"/>
      <c r="R2597" s="103"/>
      <c r="S2597" s="103"/>
      <c r="T2597" s="103"/>
      <c r="U2597" s="103"/>
      <c r="V2597" s="103"/>
      <c r="W2597" s="103"/>
      <c r="X2597" s="103"/>
      <c r="Y2597" s="103"/>
    </row>
    <row r="2598" spans="1:27">
      <c r="A2598" s="108" t="s">
        <v>174</v>
      </c>
      <c r="B2598" s="103"/>
      <c r="C2598" s="103"/>
      <c r="D2598" s="103"/>
      <c r="E2598" s="103"/>
      <c r="F2598" s="103"/>
      <c r="G2598" s="103"/>
      <c r="H2598" s="103"/>
      <c r="I2598" s="103"/>
      <c r="J2598" s="103"/>
      <c r="K2598" s="103"/>
      <c r="L2598" s="103"/>
      <c r="M2598" s="103"/>
      <c r="N2598" s="103"/>
      <c r="O2598" s="103"/>
      <c r="P2598" s="103"/>
      <c r="Q2598" s="103"/>
      <c r="R2598" s="103"/>
      <c r="S2598" s="103"/>
      <c r="T2598" s="103"/>
      <c r="U2598" s="103"/>
      <c r="V2598" s="103"/>
      <c r="W2598" s="103"/>
      <c r="X2598" s="103"/>
      <c r="Y2598" s="103"/>
    </row>
    <row r="2599" spans="1:27">
      <c r="A2599" s="108" t="s">
        <v>176</v>
      </c>
      <c r="B2599" s="103"/>
      <c r="C2599" s="103"/>
      <c r="D2599" s="103"/>
      <c r="E2599" s="103"/>
      <c r="F2599" s="103"/>
      <c r="G2599" s="103"/>
      <c r="H2599" s="103"/>
      <c r="I2599" s="103"/>
      <c r="J2599" s="103"/>
      <c r="K2599" s="103"/>
      <c r="L2599" s="103"/>
      <c r="M2599" s="103"/>
      <c r="N2599" s="103"/>
      <c r="O2599" s="103"/>
      <c r="P2599" s="103"/>
      <c r="Q2599" s="103"/>
      <c r="R2599" s="103"/>
      <c r="S2599" s="103"/>
      <c r="T2599" s="103"/>
      <c r="U2599" s="103"/>
      <c r="V2599" s="103"/>
      <c r="W2599" s="103"/>
      <c r="X2599" s="103"/>
      <c r="Y2599" s="103"/>
    </row>
    <row r="2600" spans="1:27" ht="21">
      <c r="A2600" s="108" t="s">
        <v>181</v>
      </c>
      <c r="B2600" s="103"/>
      <c r="C2600" s="103"/>
      <c r="D2600" s="103"/>
      <c r="E2600" s="103"/>
      <c r="F2600" s="103"/>
      <c r="G2600" s="103"/>
      <c r="H2600" s="103"/>
      <c r="I2600" s="103"/>
      <c r="J2600" s="103"/>
      <c r="K2600" s="103"/>
      <c r="L2600" s="103"/>
      <c r="M2600" s="103"/>
      <c r="N2600" s="103"/>
      <c r="O2600" s="103"/>
      <c r="P2600" s="103"/>
      <c r="Q2600" s="103"/>
      <c r="R2600" s="103"/>
      <c r="S2600" s="103"/>
      <c r="T2600" s="103"/>
      <c r="U2600" s="103"/>
      <c r="V2600" s="103"/>
      <c r="W2600" s="103"/>
      <c r="X2600" s="103"/>
      <c r="Y2600" s="103"/>
      <c r="AA2600" s="116" t="s">
        <v>250</v>
      </c>
    </row>
    <row r="2601" spans="1:27">
      <c r="A2601" s="108" t="s">
        <v>184</v>
      </c>
      <c r="B2601" s="103"/>
      <c r="C2601" s="103"/>
      <c r="D2601" s="103"/>
      <c r="E2601" s="103"/>
      <c r="F2601" s="103"/>
      <c r="G2601" s="103"/>
      <c r="H2601" s="103"/>
      <c r="I2601" s="103"/>
      <c r="J2601" s="103"/>
      <c r="K2601" s="103"/>
      <c r="L2601" s="103"/>
      <c r="M2601" s="103"/>
      <c r="N2601" s="103"/>
      <c r="O2601" s="103"/>
      <c r="P2601" s="103"/>
      <c r="Q2601" s="103"/>
      <c r="R2601" s="103"/>
      <c r="S2601" s="103"/>
      <c r="T2601" s="103"/>
      <c r="U2601" s="103"/>
      <c r="V2601" s="103"/>
      <c r="W2601" s="103"/>
      <c r="X2601" s="103"/>
      <c r="Y2601" s="103"/>
      <c r="AA2601" s="271">
        <f>COUNTIF($B2609:$Y2609,"-")</f>
        <v>24</v>
      </c>
    </row>
    <row r="2602" spans="1:27">
      <c r="A2602" s="108" t="s">
        <v>208</v>
      </c>
      <c r="B2602" s="103"/>
      <c r="C2602" s="103"/>
      <c r="D2602" s="103"/>
      <c r="E2602" s="103"/>
      <c r="F2602" s="103"/>
      <c r="G2602" s="103"/>
      <c r="H2602" s="103"/>
      <c r="I2602" s="103"/>
      <c r="J2602" s="103"/>
      <c r="K2602" s="103"/>
      <c r="L2602" s="103"/>
      <c r="M2602" s="103"/>
      <c r="N2602" s="103"/>
      <c r="O2602" s="103"/>
      <c r="P2602" s="103"/>
      <c r="Q2602" s="103"/>
      <c r="R2602" s="103"/>
      <c r="S2602" s="103"/>
      <c r="T2602" s="103"/>
      <c r="U2602" s="103"/>
      <c r="V2602" s="103"/>
      <c r="W2602" s="103"/>
      <c r="X2602" s="103"/>
      <c r="Y2602" s="103"/>
      <c r="AA2602" s="271"/>
    </row>
    <row r="2603" spans="1:27">
      <c r="A2603" s="108" t="s">
        <v>209</v>
      </c>
      <c r="B2603" s="103"/>
      <c r="C2603" s="103"/>
      <c r="D2603" s="103"/>
      <c r="E2603" s="103"/>
      <c r="F2603" s="103"/>
      <c r="G2603" s="103"/>
      <c r="H2603" s="103"/>
      <c r="I2603" s="103"/>
      <c r="J2603" s="103"/>
      <c r="K2603" s="103"/>
      <c r="L2603" s="103"/>
      <c r="M2603" s="103"/>
      <c r="N2603" s="103"/>
      <c r="O2603" s="103"/>
      <c r="P2603" s="103"/>
      <c r="Q2603" s="103"/>
      <c r="R2603" s="103"/>
      <c r="S2603" s="103"/>
      <c r="T2603" s="103"/>
      <c r="U2603" s="103"/>
      <c r="V2603" s="103"/>
      <c r="W2603" s="103"/>
      <c r="X2603" s="103"/>
      <c r="Y2603" s="103"/>
    </row>
    <row r="2604" spans="1:27">
      <c r="A2604" s="108" t="s">
        <v>198</v>
      </c>
      <c r="B2604" s="103"/>
      <c r="C2604" s="103"/>
      <c r="D2604" s="103"/>
      <c r="E2604" s="103"/>
      <c r="F2604" s="103"/>
      <c r="G2604" s="103"/>
      <c r="H2604" s="103"/>
      <c r="I2604" s="103"/>
      <c r="J2604" s="103"/>
      <c r="K2604" s="103"/>
      <c r="L2604" s="103"/>
      <c r="M2604" s="103"/>
      <c r="N2604" s="103"/>
      <c r="O2604" s="103"/>
      <c r="P2604" s="103"/>
      <c r="Q2604" s="103"/>
      <c r="R2604" s="103"/>
      <c r="S2604" s="103"/>
      <c r="T2604" s="103"/>
      <c r="U2604" s="103"/>
      <c r="V2604" s="103"/>
      <c r="W2604" s="103"/>
      <c r="X2604" s="103"/>
      <c r="Y2604" s="103"/>
    </row>
    <row r="2605" spans="1:27">
      <c r="A2605" s="108" t="s">
        <v>200</v>
      </c>
      <c r="B2605" s="103"/>
      <c r="C2605" s="103"/>
      <c r="D2605" s="103"/>
      <c r="E2605" s="103"/>
      <c r="F2605" s="103"/>
      <c r="G2605" s="103"/>
      <c r="H2605" s="103"/>
      <c r="I2605" s="103"/>
      <c r="J2605" s="103"/>
      <c r="K2605" s="103"/>
      <c r="L2605" s="103"/>
      <c r="M2605" s="103"/>
      <c r="N2605" s="103"/>
      <c r="O2605" s="103"/>
      <c r="P2605" s="103"/>
      <c r="Q2605" s="103"/>
      <c r="R2605" s="103"/>
      <c r="S2605" s="103"/>
      <c r="T2605" s="103"/>
      <c r="U2605" s="103"/>
      <c r="V2605" s="103"/>
      <c r="W2605" s="103"/>
      <c r="X2605" s="103"/>
      <c r="Y2605" s="103"/>
    </row>
    <row r="2606" spans="1:27">
      <c r="A2606" s="108" t="s">
        <v>201</v>
      </c>
      <c r="B2606" s="103"/>
      <c r="C2606" s="103"/>
      <c r="D2606" s="103"/>
      <c r="E2606" s="103"/>
      <c r="F2606" s="103"/>
      <c r="G2606" s="103"/>
      <c r="H2606" s="103"/>
      <c r="I2606" s="103"/>
      <c r="J2606" s="103"/>
      <c r="K2606" s="103"/>
      <c r="L2606" s="103"/>
      <c r="M2606" s="103"/>
      <c r="N2606" s="103"/>
      <c r="O2606" s="103"/>
      <c r="P2606" s="103"/>
      <c r="Q2606" s="103"/>
      <c r="R2606" s="103"/>
      <c r="S2606" s="103"/>
      <c r="T2606" s="103"/>
      <c r="U2606" s="103"/>
      <c r="V2606" s="103"/>
      <c r="W2606" s="103"/>
      <c r="X2606" s="103"/>
      <c r="Y2606" s="103"/>
    </row>
    <row r="2607" spans="1:27">
      <c r="A2607" s="108" t="s">
        <v>202</v>
      </c>
      <c r="B2607" s="103"/>
      <c r="C2607" s="103"/>
      <c r="D2607" s="103"/>
      <c r="E2607" s="103"/>
      <c r="F2607" s="103"/>
      <c r="G2607" s="103"/>
      <c r="H2607" s="103"/>
      <c r="I2607" s="103"/>
      <c r="J2607" s="103"/>
      <c r="K2607" s="103"/>
      <c r="L2607" s="103"/>
      <c r="M2607" s="103"/>
      <c r="N2607" s="103"/>
      <c r="O2607" s="103"/>
      <c r="P2607" s="103"/>
      <c r="Q2607" s="103"/>
      <c r="R2607" s="103"/>
      <c r="S2607" s="103"/>
      <c r="T2607" s="103"/>
      <c r="U2607" s="103"/>
      <c r="V2607" s="103"/>
      <c r="W2607" s="103"/>
      <c r="X2607" s="103"/>
      <c r="Y2607" s="103"/>
    </row>
    <row r="2608" spans="1:27">
      <c r="A2608" s="108" t="s">
        <v>203</v>
      </c>
    </row>
    <row r="2609" spans="1:27">
      <c r="A2609" s="110" t="s">
        <v>204</v>
      </c>
      <c r="B2609" s="109" t="str">
        <f t="shared" ref="B2609:Y2609" si="173">IF(COUNTA(B2597:B2608)=0,"-",COUNTA(B2597:B2608)/12)</f>
        <v>-</v>
      </c>
      <c r="C2609" s="109" t="str">
        <f t="shared" si="173"/>
        <v>-</v>
      </c>
      <c r="D2609" s="109" t="str">
        <f t="shared" si="173"/>
        <v>-</v>
      </c>
      <c r="E2609" s="109" t="str">
        <f t="shared" si="173"/>
        <v>-</v>
      </c>
      <c r="F2609" s="109" t="str">
        <f t="shared" si="173"/>
        <v>-</v>
      </c>
      <c r="G2609" s="109" t="str">
        <f t="shared" si="173"/>
        <v>-</v>
      </c>
      <c r="H2609" s="109" t="str">
        <f t="shared" si="173"/>
        <v>-</v>
      </c>
      <c r="I2609" s="109" t="str">
        <f t="shared" si="173"/>
        <v>-</v>
      </c>
      <c r="J2609" s="109" t="str">
        <f t="shared" si="173"/>
        <v>-</v>
      </c>
      <c r="K2609" s="109" t="str">
        <f t="shared" si="173"/>
        <v>-</v>
      </c>
      <c r="L2609" s="109" t="str">
        <f t="shared" si="173"/>
        <v>-</v>
      </c>
      <c r="M2609" s="109" t="str">
        <f t="shared" si="173"/>
        <v>-</v>
      </c>
      <c r="N2609" s="109" t="str">
        <f t="shared" si="173"/>
        <v>-</v>
      </c>
      <c r="O2609" s="109" t="str">
        <f t="shared" si="173"/>
        <v>-</v>
      </c>
      <c r="P2609" s="109" t="str">
        <f t="shared" si="173"/>
        <v>-</v>
      </c>
      <c r="Q2609" s="109" t="str">
        <f t="shared" si="173"/>
        <v>-</v>
      </c>
      <c r="R2609" s="109" t="str">
        <f t="shared" si="173"/>
        <v>-</v>
      </c>
      <c r="S2609" s="109" t="str">
        <f t="shared" si="173"/>
        <v>-</v>
      </c>
      <c r="T2609" s="109" t="str">
        <f t="shared" si="173"/>
        <v>-</v>
      </c>
      <c r="U2609" s="109" t="str">
        <f t="shared" si="173"/>
        <v>-</v>
      </c>
      <c r="V2609" s="109" t="str">
        <f t="shared" si="173"/>
        <v>-</v>
      </c>
      <c r="W2609" s="109" t="str">
        <f t="shared" si="173"/>
        <v>-</v>
      </c>
      <c r="X2609" s="109" t="str">
        <f t="shared" si="173"/>
        <v>-</v>
      </c>
      <c r="Y2609" s="109" t="str">
        <f t="shared" si="173"/>
        <v>-</v>
      </c>
    </row>
    <row r="2611" spans="1:27">
      <c r="A2611" s="120">
        <f>A2596+1</f>
        <v>44894</v>
      </c>
      <c r="B2611" s="118" t="s">
        <v>513</v>
      </c>
      <c r="C2611" s="118" t="s">
        <v>514</v>
      </c>
      <c r="D2611" s="118" t="s">
        <v>515</v>
      </c>
      <c r="E2611" s="118" t="s">
        <v>516</v>
      </c>
      <c r="F2611" s="118" t="s">
        <v>517</v>
      </c>
      <c r="G2611" s="118" t="s">
        <v>518</v>
      </c>
      <c r="H2611" s="118" t="s">
        <v>519</v>
      </c>
      <c r="I2611" s="118" t="s">
        <v>520</v>
      </c>
      <c r="J2611" s="118" t="s">
        <v>521</v>
      </c>
      <c r="K2611" s="118" t="s">
        <v>522</v>
      </c>
      <c r="L2611" s="118" t="s">
        <v>523</v>
      </c>
      <c r="M2611" s="118" t="s">
        <v>524</v>
      </c>
      <c r="N2611" s="118" t="s">
        <v>525</v>
      </c>
      <c r="O2611" s="118" t="s">
        <v>526</v>
      </c>
      <c r="P2611" s="118" t="s">
        <v>527</v>
      </c>
      <c r="Q2611" s="118" t="s">
        <v>528</v>
      </c>
      <c r="R2611" s="118" t="s">
        <v>529</v>
      </c>
      <c r="S2611" s="118" t="s">
        <v>530</v>
      </c>
      <c r="T2611" s="118" t="s">
        <v>531</v>
      </c>
      <c r="U2611" s="118" t="s">
        <v>532</v>
      </c>
      <c r="V2611" s="118" t="s">
        <v>533</v>
      </c>
      <c r="W2611" s="118" t="s">
        <v>534</v>
      </c>
      <c r="X2611" s="118" t="s">
        <v>535</v>
      </c>
      <c r="Y2611" s="118" t="s">
        <v>536</v>
      </c>
    </row>
    <row r="2612" spans="1:27">
      <c r="A2612" s="108" t="s">
        <v>168</v>
      </c>
      <c r="B2612" s="103"/>
      <c r="C2612" s="103"/>
      <c r="D2612" s="103"/>
      <c r="E2612" s="103"/>
      <c r="F2612" s="103"/>
      <c r="G2612" s="103"/>
      <c r="H2612" s="103"/>
      <c r="I2612" s="103"/>
      <c r="J2612" s="103"/>
      <c r="K2612" s="103"/>
      <c r="L2612" s="103"/>
      <c r="M2612" s="103"/>
      <c r="N2612" s="103"/>
      <c r="O2612" s="103"/>
      <c r="P2612" s="103"/>
      <c r="Q2612" s="103"/>
      <c r="R2612" s="103"/>
      <c r="S2612" s="103"/>
      <c r="T2612" s="103"/>
      <c r="U2612" s="103"/>
      <c r="V2612" s="103"/>
      <c r="W2612" s="103"/>
      <c r="X2612" s="103"/>
      <c r="Y2612" s="103"/>
    </row>
    <row r="2613" spans="1:27">
      <c r="A2613" s="108" t="s">
        <v>174</v>
      </c>
      <c r="B2613" s="103"/>
      <c r="C2613" s="103"/>
      <c r="D2613" s="103"/>
      <c r="E2613" s="103"/>
      <c r="F2613" s="103"/>
      <c r="G2613" s="103"/>
      <c r="H2613" s="103"/>
      <c r="I2613" s="103"/>
      <c r="J2613" s="103"/>
      <c r="K2613" s="103"/>
      <c r="L2613" s="103"/>
      <c r="M2613" s="103"/>
      <c r="N2613" s="103"/>
      <c r="O2613" s="103"/>
      <c r="P2613" s="103"/>
      <c r="Q2613" s="103"/>
      <c r="R2613" s="103"/>
      <c r="S2613" s="103"/>
      <c r="T2613" s="103"/>
      <c r="U2613" s="103"/>
      <c r="V2613" s="103"/>
      <c r="W2613" s="103"/>
      <c r="X2613" s="103"/>
      <c r="Y2613" s="103"/>
    </row>
    <row r="2614" spans="1:27">
      <c r="A2614" s="108" t="s">
        <v>176</v>
      </c>
      <c r="B2614" s="103"/>
      <c r="C2614" s="103"/>
      <c r="D2614" s="103"/>
      <c r="E2614" s="103"/>
      <c r="F2614" s="103"/>
      <c r="G2614" s="103"/>
      <c r="H2614" s="103"/>
      <c r="I2614" s="103"/>
      <c r="J2614" s="103"/>
      <c r="K2614" s="103"/>
      <c r="L2614" s="103"/>
      <c r="M2614" s="103"/>
      <c r="N2614" s="103"/>
      <c r="O2614" s="103"/>
      <c r="P2614" s="103"/>
      <c r="Q2614" s="103"/>
      <c r="R2614" s="103"/>
      <c r="S2614" s="103"/>
      <c r="T2614" s="103"/>
      <c r="U2614" s="103"/>
      <c r="V2614" s="103"/>
      <c r="W2614" s="103"/>
      <c r="X2614" s="103"/>
      <c r="Y2614" s="103"/>
    </row>
    <row r="2615" spans="1:27" ht="21">
      <c r="A2615" s="108" t="s">
        <v>181</v>
      </c>
      <c r="B2615" s="103"/>
      <c r="C2615" s="103"/>
      <c r="D2615" s="103"/>
      <c r="E2615" s="103"/>
      <c r="F2615" s="103"/>
      <c r="G2615" s="103"/>
      <c r="H2615" s="103"/>
      <c r="I2615" s="103"/>
      <c r="J2615" s="103"/>
      <c r="K2615" s="103"/>
      <c r="L2615" s="103"/>
      <c r="M2615" s="103"/>
      <c r="N2615" s="103"/>
      <c r="O2615" s="103"/>
      <c r="P2615" s="103"/>
      <c r="Q2615" s="103"/>
      <c r="R2615" s="103"/>
      <c r="S2615" s="103"/>
      <c r="T2615" s="103"/>
      <c r="U2615" s="103"/>
      <c r="V2615" s="103"/>
      <c r="W2615" s="103"/>
      <c r="X2615" s="103"/>
      <c r="Y2615" s="103"/>
      <c r="AA2615" s="116" t="s">
        <v>250</v>
      </c>
    </row>
    <row r="2616" spans="1:27">
      <c r="A2616" s="108" t="s">
        <v>184</v>
      </c>
      <c r="B2616" s="103"/>
      <c r="C2616" s="103"/>
      <c r="D2616" s="103"/>
      <c r="E2616" s="103"/>
      <c r="F2616" s="103"/>
      <c r="G2616" s="103"/>
      <c r="H2616" s="103"/>
      <c r="I2616" s="103"/>
      <c r="J2616" s="103"/>
      <c r="K2616" s="103"/>
      <c r="L2616" s="103"/>
      <c r="M2616" s="103"/>
      <c r="N2616" s="103"/>
      <c r="O2616" s="103"/>
      <c r="P2616" s="103"/>
      <c r="Q2616" s="103"/>
      <c r="R2616" s="103"/>
      <c r="S2616" s="103"/>
      <c r="T2616" s="103"/>
      <c r="U2616" s="103"/>
      <c r="V2616" s="103"/>
      <c r="W2616" s="103"/>
      <c r="X2616" s="103"/>
      <c r="Y2616" s="103"/>
      <c r="AA2616" s="271">
        <f>COUNTIF($B2624:$Y2624,"-")</f>
        <v>24</v>
      </c>
    </row>
    <row r="2617" spans="1:27">
      <c r="A2617" s="108" t="s">
        <v>208</v>
      </c>
      <c r="B2617" s="103"/>
      <c r="C2617" s="103"/>
      <c r="D2617" s="103"/>
      <c r="E2617" s="103"/>
      <c r="F2617" s="103"/>
      <c r="G2617" s="103"/>
      <c r="H2617" s="103"/>
      <c r="I2617" s="103"/>
      <c r="J2617" s="103"/>
      <c r="K2617" s="103"/>
      <c r="L2617" s="103"/>
      <c r="M2617" s="103"/>
      <c r="N2617" s="103"/>
      <c r="O2617" s="103"/>
      <c r="P2617" s="103"/>
      <c r="Q2617" s="103"/>
      <c r="R2617" s="103"/>
      <c r="S2617" s="103"/>
      <c r="T2617" s="103"/>
      <c r="U2617" s="103"/>
      <c r="V2617" s="103"/>
      <c r="W2617" s="103"/>
      <c r="X2617" s="103"/>
      <c r="Y2617" s="103"/>
      <c r="AA2617" s="271"/>
    </row>
    <row r="2618" spans="1:27">
      <c r="A2618" s="108" t="s">
        <v>209</v>
      </c>
      <c r="B2618" s="103"/>
      <c r="C2618" s="103"/>
      <c r="D2618" s="103"/>
      <c r="E2618" s="103"/>
      <c r="F2618" s="103"/>
      <c r="G2618" s="103"/>
      <c r="H2618" s="103"/>
      <c r="I2618" s="103"/>
      <c r="J2618" s="103"/>
      <c r="K2618" s="103"/>
      <c r="L2618" s="103"/>
      <c r="M2618" s="103"/>
      <c r="N2618" s="103"/>
      <c r="O2618" s="103"/>
      <c r="P2618" s="103"/>
      <c r="Q2618" s="103"/>
      <c r="R2618" s="103"/>
      <c r="S2618" s="103"/>
      <c r="T2618" s="103"/>
      <c r="U2618" s="103"/>
      <c r="V2618" s="103"/>
      <c r="W2618" s="103"/>
      <c r="X2618" s="103"/>
      <c r="Y2618" s="103"/>
    </row>
    <row r="2619" spans="1:27">
      <c r="A2619" s="108" t="s">
        <v>198</v>
      </c>
      <c r="B2619" s="103"/>
      <c r="C2619" s="103"/>
      <c r="D2619" s="103"/>
      <c r="E2619" s="103"/>
      <c r="F2619" s="103"/>
      <c r="G2619" s="103"/>
      <c r="H2619" s="103"/>
      <c r="I2619" s="103"/>
      <c r="J2619" s="103"/>
      <c r="K2619" s="103"/>
      <c r="L2619" s="103"/>
      <c r="M2619" s="103"/>
      <c r="N2619" s="103"/>
      <c r="O2619" s="103"/>
      <c r="P2619" s="103"/>
      <c r="Q2619" s="103"/>
      <c r="R2619" s="103"/>
      <c r="S2619" s="103"/>
      <c r="T2619" s="103"/>
      <c r="U2619" s="103"/>
      <c r="V2619" s="103"/>
      <c r="W2619" s="103"/>
      <c r="X2619" s="103"/>
      <c r="Y2619" s="103"/>
    </row>
    <row r="2620" spans="1:27">
      <c r="A2620" s="108" t="s">
        <v>200</v>
      </c>
      <c r="B2620" s="103"/>
      <c r="C2620" s="103"/>
      <c r="D2620" s="103"/>
      <c r="E2620" s="103"/>
      <c r="F2620" s="103"/>
      <c r="G2620" s="103"/>
      <c r="H2620" s="103"/>
      <c r="I2620" s="103"/>
      <c r="J2620" s="103"/>
      <c r="K2620" s="103"/>
      <c r="L2620" s="103"/>
      <c r="M2620" s="103"/>
      <c r="N2620" s="103"/>
      <c r="O2620" s="103"/>
      <c r="P2620" s="103"/>
      <c r="Q2620" s="103"/>
      <c r="R2620" s="103"/>
      <c r="S2620" s="103"/>
      <c r="T2620" s="103"/>
      <c r="U2620" s="103"/>
      <c r="V2620" s="103"/>
      <c r="W2620" s="103"/>
      <c r="X2620" s="103"/>
      <c r="Y2620" s="103"/>
    </row>
    <row r="2621" spans="1:27">
      <c r="A2621" s="108" t="s">
        <v>201</v>
      </c>
      <c r="B2621" s="103"/>
      <c r="C2621" s="103"/>
      <c r="D2621" s="103"/>
      <c r="E2621" s="103"/>
      <c r="F2621" s="103"/>
      <c r="G2621" s="103"/>
      <c r="H2621" s="103"/>
      <c r="I2621" s="103"/>
      <c r="J2621" s="103"/>
      <c r="K2621" s="103"/>
      <c r="L2621" s="103"/>
      <c r="M2621" s="103"/>
      <c r="N2621" s="103"/>
      <c r="O2621" s="103"/>
      <c r="P2621" s="103"/>
      <c r="Q2621" s="103"/>
      <c r="R2621" s="103"/>
      <c r="S2621" s="103"/>
      <c r="T2621" s="103"/>
      <c r="U2621" s="103"/>
      <c r="V2621" s="103"/>
      <c r="W2621" s="103"/>
      <c r="X2621" s="103"/>
      <c r="Y2621" s="103"/>
    </row>
    <row r="2622" spans="1:27">
      <c r="A2622" s="108" t="s">
        <v>202</v>
      </c>
      <c r="B2622" s="103"/>
      <c r="C2622" s="103"/>
      <c r="D2622" s="103"/>
      <c r="E2622" s="103"/>
      <c r="F2622" s="103"/>
      <c r="G2622" s="103"/>
      <c r="H2622" s="103"/>
      <c r="I2622" s="103"/>
      <c r="J2622" s="103"/>
      <c r="K2622" s="103"/>
      <c r="L2622" s="103"/>
      <c r="M2622" s="103"/>
      <c r="N2622" s="103"/>
      <c r="O2622" s="103"/>
      <c r="P2622" s="103"/>
      <c r="Q2622" s="103"/>
      <c r="R2622" s="103"/>
      <c r="S2622" s="103"/>
      <c r="T2622" s="103"/>
      <c r="U2622" s="103"/>
      <c r="V2622" s="103"/>
      <c r="W2622" s="103"/>
      <c r="X2622" s="103"/>
      <c r="Y2622" s="103"/>
    </row>
    <row r="2623" spans="1:27">
      <c r="A2623" s="108" t="s">
        <v>203</v>
      </c>
    </row>
    <row r="2624" spans="1:27">
      <c r="A2624" s="110" t="s">
        <v>204</v>
      </c>
      <c r="B2624" s="109" t="str">
        <f t="shared" ref="B2624:Y2624" si="174">IF(COUNTA(B2612:B2623)=0,"-",COUNTA(B2612:B2623)/12)</f>
        <v>-</v>
      </c>
      <c r="C2624" s="109" t="str">
        <f t="shared" si="174"/>
        <v>-</v>
      </c>
      <c r="D2624" s="109" t="str">
        <f t="shared" si="174"/>
        <v>-</v>
      </c>
      <c r="E2624" s="109" t="str">
        <f t="shared" si="174"/>
        <v>-</v>
      </c>
      <c r="F2624" s="109" t="str">
        <f t="shared" si="174"/>
        <v>-</v>
      </c>
      <c r="G2624" s="109" t="str">
        <f t="shared" si="174"/>
        <v>-</v>
      </c>
      <c r="H2624" s="109" t="str">
        <f t="shared" si="174"/>
        <v>-</v>
      </c>
      <c r="I2624" s="109" t="str">
        <f t="shared" si="174"/>
        <v>-</v>
      </c>
      <c r="J2624" s="109" t="str">
        <f t="shared" si="174"/>
        <v>-</v>
      </c>
      <c r="K2624" s="109" t="str">
        <f t="shared" si="174"/>
        <v>-</v>
      </c>
      <c r="L2624" s="109" t="str">
        <f t="shared" si="174"/>
        <v>-</v>
      </c>
      <c r="M2624" s="109" t="str">
        <f t="shared" si="174"/>
        <v>-</v>
      </c>
      <c r="N2624" s="109" t="str">
        <f t="shared" si="174"/>
        <v>-</v>
      </c>
      <c r="O2624" s="109" t="str">
        <f t="shared" si="174"/>
        <v>-</v>
      </c>
      <c r="P2624" s="109" t="str">
        <f t="shared" si="174"/>
        <v>-</v>
      </c>
      <c r="Q2624" s="109" t="str">
        <f t="shared" si="174"/>
        <v>-</v>
      </c>
      <c r="R2624" s="109" t="str">
        <f t="shared" si="174"/>
        <v>-</v>
      </c>
      <c r="S2624" s="109" t="str">
        <f t="shared" si="174"/>
        <v>-</v>
      </c>
      <c r="T2624" s="109" t="str">
        <f t="shared" si="174"/>
        <v>-</v>
      </c>
      <c r="U2624" s="109" t="str">
        <f t="shared" si="174"/>
        <v>-</v>
      </c>
      <c r="V2624" s="109" t="str">
        <f t="shared" si="174"/>
        <v>-</v>
      </c>
      <c r="W2624" s="109" t="str">
        <f t="shared" si="174"/>
        <v>-</v>
      </c>
      <c r="X2624" s="109" t="str">
        <f t="shared" si="174"/>
        <v>-</v>
      </c>
      <c r="Y2624" s="109" t="str">
        <f t="shared" si="174"/>
        <v>-</v>
      </c>
    </row>
    <row r="2626" spans="1:27">
      <c r="A2626" s="120">
        <f>A2611+1</f>
        <v>44895</v>
      </c>
      <c r="B2626" s="118" t="s">
        <v>513</v>
      </c>
      <c r="C2626" s="118" t="s">
        <v>514</v>
      </c>
      <c r="D2626" s="118" t="s">
        <v>515</v>
      </c>
      <c r="E2626" s="118" t="s">
        <v>516</v>
      </c>
      <c r="F2626" s="118" t="s">
        <v>517</v>
      </c>
      <c r="G2626" s="118" t="s">
        <v>518</v>
      </c>
      <c r="H2626" s="118" t="s">
        <v>519</v>
      </c>
      <c r="I2626" s="118" t="s">
        <v>520</v>
      </c>
      <c r="J2626" s="118" t="s">
        <v>521</v>
      </c>
      <c r="K2626" s="118" t="s">
        <v>522</v>
      </c>
      <c r="L2626" s="118" t="s">
        <v>523</v>
      </c>
      <c r="M2626" s="118" t="s">
        <v>524</v>
      </c>
      <c r="N2626" s="118" t="s">
        <v>525</v>
      </c>
      <c r="O2626" s="118" t="s">
        <v>526</v>
      </c>
      <c r="P2626" s="118" t="s">
        <v>527</v>
      </c>
      <c r="Q2626" s="118" t="s">
        <v>528</v>
      </c>
      <c r="R2626" s="118" t="s">
        <v>529</v>
      </c>
      <c r="S2626" s="118" t="s">
        <v>530</v>
      </c>
      <c r="T2626" s="118" t="s">
        <v>531</v>
      </c>
      <c r="U2626" s="118" t="s">
        <v>532</v>
      </c>
      <c r="V2626" s="118" t="s">
        <v>533</v>
      </c>
      <c r="W2626" s="118" t="s">
        <v>534</v>
      </c>
      <c r="X2626" s="118" t="s">
        <v>535</v>
      </c>
      <c r="Y2626" s="118" t="s">
        <v>536</v>
      </c>
    </row>
    <row r="2627" spans="1:27">
      <c r="A2627" s="108" t="s">
        <v>168</v>
      </c>
      <c r="B2627" s="103"/>
      <c r="C2627" s="103"/>
      <c r="D2627" s="103"/>
      <c r="E2627" s="103"/>
      <c r="F2627" s="103"/>
      <c r="G2627" s="103"/>
      <c r="H2627" s="103"/>
      <c r="I2627" s="103"/>
      <c r="J2627" s="103"/>
      <c r="K2627" s="103"/>
      <c r="L2627" s="103"/>
      <c r="M2627" s="103"/>
      <c r="N2627" s="103"/>
      <c r="O2627" s="103"/>
      <c r="P2627" s="103"/>
      <c r="Q2627" s="103"/>
      <c r="R2627" s="103"/>
      <c r="S2627" s="103"/>
      <c r="T2627" s="103"/>
      <c r="U2627" s="103"/>
      <c r="V2627" s="103"/>
      <c r="W2627" s="103"/>
      <c r="X2627" s="103"/>
      <c r="Y2627" s="103"/>
    </row>
    <row r="2628" spans="1:27">
      <c r="A2628" s="108" t="s">
        <v>174</v>
      </c>
      <c r="B2628" s="103"/>
      <c r="C2628" s="103"/>
      <c r="D2628" s="103"/>
      <c r="E2628" s="103"/>
      <c r="F2628" s="103"/>
      <c r="G2628" s="103"/>
      <c r="H2628" s="103"/>
      <c r="I2628" s="103"/>
      <c r="J2628" s="103"/>
      <c r="K2628" s="103"/>
      <c r="L2628" s="103"/>
      <c r="M2628" s="103"/>
      <c r="N2628" s="103"/>
      <c r="O2628" s="103"/>
      <c r="P2628" s="103"/>
      <c r="Q2628" s="103"/>
      <c r="R2628" s="103"/>
      <c r="S2628" s="103"/>
      <c r="T2628" s="103"/>
      <c r="U2628" s="103"/>
      <c r="V2628" s="103"/>
      <c r="W2628" s="103"/>
      <c r="X2628" s="103"/>
      <c r="Y2628" s="103"/>
    </row>
    <row r="2629" spans="1:27">
      <c r="A2629" s="108" t="s">
        <v>176</v>
      </c>
      <c r="B2629" s="103"/>
      <c r="C2629" s="103"/>
      <c r="D2629" s="103"/>
      <c r="E2629" s="103"/>
      <c r="F2629" s="103"/>
      <c r="G2629" s="103"/>
      <c r="H2629" s="103"/>
      <c r="I2629" s="103"/>
      <c r="J2629" s="103"/>
      <c r="K2629" s="103"/>
      <c r="L2629" s="103"/>
      <c r="M2629" s="103"/>
      <c r="N2629" s="103"/>
      <c r="O2629" s="103"/>
      <c r="P2629" s="103"/>
      <c r="Q2629" s="103"/>
      <c r="R2629" s="103"/>
      <c r="S2629" s="103"/>
      <c r="T2629" s="103"/>
      <c r="U2629" s="103"/>
      <c r="V2629" s="103"/>
      <c r="W2629" s="103"/>
      <c r="X2629" s="103"/>
      <c r="Y2629" s="103"/>
    </row>
    <row r="2630" spans="1:27" ht="21">
      <c r="A2630" s="108" t="s">
        <v>181</v>
      </c>
      <c r="B2630" s="103"/>
      <c r="C2630" s="103"/>
      <c r="D2630" s="103"/>
      <c r="E2630" s="103"/>
      <c r="F2630" s="103"/>
      <c r="G2630" s="103"/>
      <c r="H2630" s="103"/>
      <c r="I2630" s="103"/>
      <c r="J2630" s="103"/>
      <c r="K2630" s="103"/>
      <c r="L2630" s="103"/>
      <c r="M2630" s="103"/>
      <c r="N2630" s="103"/>
      <c r="O2630" s="103"/>
      <c r="P2630" s="103"/>
      <c r="Q2630" s="103"/>
      <c r="R2630" s="103"/>
      <c r="S2630" s="103"/>
      <c r="T2630" s="103"/>
      <c r="U2630" s="103"/>
      <c r="V2630" s="103"/>
      <c r="W2630" s="103"/>
      <c r="X2630" s="103"/>
      <c r="Y2630" s="103"/>
      <c r="AA2630" s="116" t="s">
        <v>250</v>
      </c>
    </row>
    <row r="2631" spans="1:27">
      <c r="A2631" s="108" t="s">
        <v>184</v>
      </c>
      <c r="B2631" s="103"/>
      <c r="C2631" s="103"/>
      <c r="D2631" s="103"/>
      <c r="E2631" s="103"/>
      <c r="F2631" s="103"/>
      <c r="G2631" s="103"/>
      <c r="H2631" s="103"/>
      <c r="I2631" s="103"/>
      <c r="J2631" s="103"/>
      <c r="K2631" s="103"/>
      <c r="L2631" s="103"/>
      <c r="M2631" s="103"/>
      <c r="N2631" s="103"/>
      <c r="O2631" s="103"/>
      <c r="P2631" s="103"/>
      <c r="Q2631" s="103"/>
      <c r="R2631" s="103"/>
      <c r="S2631" s="103"/>
      <c r="T2631" s="103"/>
      <c r="U2631" s="103"/>
      <c r="V2631" s="103"/>
      <c r="W2631" s="103"/>
      <c r="X2631" s="103"/>
      <c r="Y2631" s="103"/>
      <c r="AA2631" s="271">
        <f>COUNTIF($B2639:$Y2639,"-")</f>
        <v>24</v>
      </c>
    </row>
    <row r="2632" spans="1:27">
      <c r="A2632" s="108" t="s">
        <v>208</v>
      </c>
      <c r="B2632" s="103"/>
      <c r="C2632" s="103"/>
      <c r="D2632" s="103"/>
      <c r="E2632" s="103"/>
      <c r="F2632" s="103"/>
      <c r="G2632" s="103"/>
      <c r="H2632" s="103"/>
      <c r="I2632" s="103"/>
      <c r="J2632" s="103"/>
      <c r="K2632" s="103"/>
      <c r="L2632" s="103"/>
      <c r="M2632" s="103"/>
      <c r="N2632" s="103"/>
      <c r="O2632" s="103"/>
      <c r="P2632" s="103"/>
      <c r="Q2632" s="103"/>
      <c r="R2632" s="103"/>
      <c r="S2632" s="103"/>
      <c r="T2632" s="103"/>
      <c r="U2632" s="103"/>
      <c r="V2632" s="103"/>
      <c r="W2632" s="103"/>
      <c r="X2632" s="103"/>
      <c r="Y2632" s="103"/>
      <c r="AA2632" s="271"/>
    </row>
    <row r="2633" spans="1:27">
      <c r="A2633" s="108" t="s">
        <v>209</v>
      </c>
      <c r="B2633" s="103"/>
      <c r="C2633" s="103"/>
      <c r="D2633" s="103"/>
      <c r="E2633" s="103"/>
      <c r="F2633" s="103"/>
      <c r="G2633" s="103"/>
      <c r="H2633" s="103"/>
      <c r="I2633" s="103"/>
      <c r="J2633" s="103"/>
      <c r="K2633" s="103"/>
      <c r="L2633" s="103"/>
      <c r="M2633" s="103"/>
      <c r="N2633" s="103"/>
      <c r="O2633" s="103"/>
      <c r="P2633" s="103"/>
      <c r="Q2633" s="103"/>
      <c r="R2633" s="103"/>
      <c r="S2633" s="103"/>
      <c r="T2633" s="103"/>
      <c r="U2633" s="103"/>
      <c r="V2633" s="103"/>
      <c r="W2633" s="103"/>
      <c r="X2633" s="103"/>
      <c r="Y2633" s="103"/>
    </row>
    <row r="2634" spans="1:27">
      <c r="A2634" s="108" t="s">
        <v>198</v>
      </c>
      <c r="B2634" s="103"/>
      <c r="C2634" s="103"/>
      <c r="D2634" s="103"/>
      <c r="E2634" s="103"/>
      <c r="F2634" s="103"/>
      <c r="G2634" s="103"/>
      <c r="H2634" s="103"/>
      <c r="I2634" s="103"/>
      <c r="J2634" s="103"/>
      <c r="K2634" s="103"/>
      <c r="L2634" s="103"/>
      <c r="M2634" s="103"/>
      <c r="N2634" s="103"/>
      <c r="O2634" s="103"/>
      <c r="P2634" s="103"/>
      <c r="Q2634" s="103"/>
      <c r="R2634" s="103"/>
      <c r="S2634" s="103"/>
      <c r="T2634" s="103"/>
      <c r="U2634" s="103"/>
      <c r="V2634" s="103"/>
      <c r="W2634" s="103"/>
      <c r="X2634" s="103"/>
      <c r="Y2634" s="103"/>
    </row>
    <row r="2635" spans="1:27">
      <c r="A2635" s="108" t="s">
        <v>200</v>
      </c>
      <c r="B2635" s="103"/>
      <c r="C2635" s="103"/>
      <c r="D2635" s="103"/>
      <c r="E2635" s="103"/>
      <c r="F2635" s="103"/>
      <c r="G2635" s="103"/>
      <c r="H2635" s="103"/>
      <c r="I2635" s="103"/>
      <c r="J2635" s="103"/>
      <c r="K2635" s="103"/>
      <c r="L2635" s="103"/>
      <c r="M2635" s="103"/>
      <c r="N2635" s="103"/>
      <c r="O2635" s="103"/>
      <c r="P2635" s="103"/>
      <c r="Q2635" s="103"/>
      <c r="R2635" s="103"/>
      <c r="S2635" s="103"/>
      <c r="T2635" s="103"/>
      <c r="U2635" s="103"/>
      <c r="V2635" s="103"/>
      <c r="W2635" s="103"/>
      <c r="X2635" s="103"/>
      <c r="Y2635" s="103"/>
    </row>
    <row r="2636" spans="1:27">
      <c r="A2636" s="108" t="s">
        <v>201</v>
      </c>
      <c r="B2636" s="103"/>
      <c r="C2636" s="103"/>
      <c r="D2636" s="103"/>
      <c r="E2636" s="103"/>
      <c r="F2636" s="103"/>
      <c r="G2636" s="103"/>
      <c r="H2636" s="103"/>
      <c r="I2636" s="103"/>
      <c r="J2636" s="103"/>
      <c r="K2636" s="103"/>
      <c r="L2636" s="103"/>
      <c r="M2636" s="103"/>
      <c r="N2636" s="103"/>
      <c r="O2636" s="103"/>
      <c r="P2636" s="103"/>
      <c r="Q2636" s="103"/>
      <c r="R2636" s="103"/>
      <c r="S2636" s="103"/>
      <c r="T2636" s="103"/>
      <c r="U2636" s="103"/>
      <c r="V2636" s="103"/>
      <c r="W2636" s="103"/>
      <c r="X2636" s="103"/>
      <c r="Y2636" s="103"/>
    </row>
    <row r="2637" spans="1:27">
      <c r="A2637" s="108" t="s">
        <v>202</v>
      </c>
      <c r="B2637" s="103"/>
      <c r="C2637" s="103"/>
      <c r="D2637" s="103"/>
      <c r="E2637" s="103"/>
      <c r="F2637" s="103"/>
      <c r="G2637" s="103"/>
      <c r="H2637" s="103"/>
      <c r="I2637" s="103"/>
      <c r="J2637" s="103"/>
      <c r="K2637" s="103"/>
      <c r="L2637" s="103"/>
      <c r="M2637" s="103"/>
      <c r="N2637" s="103"/>
      <c r="O2637" s="103"/>
      <c r="P2637" s="103"/>
      <c r="Q2637" s="103"/>
      <c r="R2637" s="103"/>
      <c r="S2637" s="103"/>
      <c r="T2637" s="103"/>
      <c r="U2637" s="103"/>
      <c r="V2637" s="103"/>
      <c r="W2637" s="103"/>
      <c r="X2637" s="103"/>
      <c r="Y2637" s="103"/>
    </row>
    <row r="2638" spans="1:27">
      <c r="A2638" s="108" t="s">
        <v>203</v>
      </c>
    </row>
    <row r="2639" spans="1:27">
      <c r="A2639" s="110" t="s">
        <v>204</v>
      </c>
      <c r="B2639" s="109" t="str">
        <f t="shared" ref="B2639:Y2639" si="175">IF(COUNTA(B2627:B2638)=0,"-",COUNTA(B2627:B2638)/12)</f>
        <v>-</v>
      </c>
      <c r="C2639" s="109" t="str">
        <f t="shared" si="175"/>
        <v>-</v>
      </c>
      <c r="D2639" s="109" t="str">
        <f t="shared" si="175"/>
        <v>-</v>
      </c>
      <c r="E2639" s="109" t="str">
        <f t="shared" si="175"/>
        <v>-</v>
      </c>
      <c r="F2639" s="109" t="str">
        <f t="shared" si="175"/>
        <v>-</v>
      </c>
      <c r="G2639" s="109" t="str">
        <f t="shared" si="175"/>
        <v>-</v>
      </c>
      <c r="H2639" s="109" t="str">
        <f t="shared" si="175"/>
        <v>-</v>
      </c>
      <c r="I2639" s="109" t="str">
        <f t="shared" si="175"/>
        <v>-</v>
      </c>
      <c r="J2639" s="109" t="str">
        <f t="shared" si="175"/>
        <v>-</v>
      </c>
      <c r="K2639" s="109" t="str">
        <f t="shared" si="175"/>
        <v>-</v>
      </c>
      <c r="L2639" s="109" t="str">
        <f t="shared" si="175"/>
        <v>-</v>
      </c>
      <c r="M2639" s="109" t="str">
        <f t="shared" si="175"/>
        <v>-</v>
      </c>
      <c r="N2639" s="109" t="str">
        <f t="shared" si="175"/>
        <v>-</v>
      </c>
      <c r="O2639" s="109" t="str">
        <f t="shared" si="175"/>
        <v>-</v>
      </c>
      <c r="P2639" s="109" t="str">
        <f t="shared" si="175"/>
        <v>-</v>
      </c>
      <c r="Q2639" s="109" t="str">
        <f t="shared" si="175"/>
        <v>-</v>
      </c>
      <c r="R2639" s="109" t="str">
        <f t="shared" si="175"/>
        <v>-</v>
      </c>
      <c r="S2639" s="109" t="str">
        <f t="shared" si="175"/>
        <v>-</v>
      </c>
      <c r="T2639" s="109" t="str">
        <f t="shared" si="175"/>
        <v>-</v>
      </c>
      <c r="U2639" s="109" t="str">
        <f t="shared" si="175"/>
        <v>-</v>
      </c>
      <c r="V2639" s="109" t="str">
        <f t="shared" si="175"/>
        <v>-</v>
      </c>
      <c r="W2639" s="109" t="str">
        <f t="shared" si="175"/>
        <v>-</v>
      </c>
      <c r="X2639" s="109" t="str">
        <f t="shared" si="175"/>
        <v>-</v>
      </c>
      <c r="Y2639" s="109" t="str">
        <f t="shared" si="175"/>
        <v>-</v>
      </c>
    </row>
    <row r="2641" spans="1:27">
      <c r="A2641" s="120">
        <f>A2626+1</f>
        <v>44896</v>
      </c>
      <c r="B2641" s="118" t="s">
        <v>513</v>
      </c>
      <c r="C2641" s="118" t="s">
        <v>514</v>
      </c>
      <c r="D2641" s="118" t="s">
        <v>515</v>
      </c>
      <c r="E2641" s="118" t="s">
        <v>516</v>
      </c>
      <c r="F2641" s="118" t="s">
        <v>517</v>
      </c>
      <c r="G2641" s="118" t="s">
        <v>518</v>
      </c>
      <c r="H2641" s="118" t="s">
        <v>519</v>
      </c>
      <c r="I2641" s="118" t="s">
        <v>520</v>
      </c>
      <c r="J2641" s="118" t="s">
        <v>521</v>
      </c>
      <c r="K2641" s="118" t="s">
        <v>522</v>
      </c>
      <c r="L2641" s="118" t="s">
        <v>523</v>
      </c>
      <c r="M2641" s="118" t="s">
        <v>524</v>
      </c>
      <c r="N2641" s="118" t="s">
        <v>525</v>
      </c>
      <c r="O2641" s="118" t="s">
        <v>526</v>
      </c>
      <c r="P2641" s="118" t="s">
        <v>527</v>
      </c>
      <c r="Q2641" s="118" t="s">
        <v>528</v>
      </c>
      <c r="R2641" s="118" t="s">
        <v>529</v>
      </c>
      <c r="S2641" s="118" t="s">
        <v>530</v>
      </c>
      <c r="T2641" s="118" t="s">
        <v>531</v>
      </c>
      <c r="U2641" s="118" t="s">
        <v>532</v>
      </c>
      <c r="V2641" s="118" t="s">
        <v>533</v>
      </c>
      <c r="W2641" s="118" t="s">
        <v>534</v>
      </c>
      <c r="X2641" s="118" t="s">
        <v>535</v>
      </c>
      <c r="Y2641" s="118" t="s">
        <v>536</v>
      </c>
    </row>
    <row r="2642" spans="1:27">
      <c r="A2642" s="108" t="s">
        <v>168</v>
      </c>
      <c r="B2642" s="103"/>
      <c r="C2642" s="103"/>
      <c r="D2642" s="103"/>
      <c r="E2642" s="103"/>
      <c r="F2642" s="103"/>
      <c r="G2642" s="103"/>
      <c r="H2642" s="103"/>
      <c r="I2642" s="103"/>
      <c r="J2642" s="103"/>
      <c r="K2642" s="103"/>
      <c r="L2642" s="103"/>
      <c r="M2642" s="103"/>
      <c r="N2642" s="103"/>
      <c r="O2642" s="103"/>
      <c r="P2642" s="103"/>
      <c r="Q2642" s="103"/>
      <c r="R2642" s="103"/>
      <c r="S2642" s="103"/>
      <c r="T2642" s="103"/>
      <c r="U2642" s="103"/>
      <c r="V2642" s="103"/>
      <c r="W2642" s="103"/>
      <c r="X2642" s="103"/>
      <c r="Y2642" s="103"/>
    </row>
    <row r="2643" spans="1:27">
      <c r="A2643" s="108" t="s">
        <v>174</v>
      </c>
      <c r="B2643" s="103"/>
      <c r="C2643" s="103"/>
      <c r="D2643" s="103"/>
      <c r="E2643" s="103"/>
      <c r="F2643" s="103"/>
      <c r="G2643" s="103"/>
      <c r="H2643" s="103"/>
      <c r="I2643" s="103"/>
      <c r="J2643" s="103"/>
      <c r="K2643" s="103"/>
      <c r="L2643" s="103"/>
      <c r="M2643" s="103"/>
      <c r="N2643" s="103"/>
      <c r="O2643" s="103"/>
      <c r="P2643" s="103"/>
      <c r="Q2643" s="103"/>
      <c r="R2643" s="103"/>
      <c r="S2643" s="103"/>
      <c r="T2643" s="103"/>
      <c r="U2643" s="103"/>
      <c r="V2643" s="103"/>
      <c r="W2643" s="103"/>
      <c r="X2643" s="103"/>
      <c r="Y2643" s="103"/>
    </row>
    <row r="2644" spans="1:27">
      <c r="A2644" s="108" t="s">
        <v>176</v>
      </c>
      <c r="B2644" s="103"/>
      <c r="C2644" s="103"/>
      <c r="D2644" s="103"/>
      <c r="E2644" s="103"/>
      <c r="F2644" s="103"/>
      <c r="G2644" s="103"/>
      <c r="H2644" s="103"/>
      <c r="I2644" s="103"/>
      <c r="J2644" s="103"/>
      <c r="K2644" s="103"/>
      <c r="L2644" s="103"/>
      <c r="M2644" s="103"/>
      <c r="N2644" s="103"/>
      <c r="O2644" s="103"/>
      <c r="P2644" s="103"/>
      <c r="Q2644" s="103"/>
      <c r="R2644" s="103"/>
      <c r="S2644" s="103"/>
      <c r="T2644" s="103"/>
      <c r="U2644" s="103"/>
      <c r="V2644" s="103"/>
      <c r="W2644" s="103"/>
      <c r="X2644" s="103"/>
      <c r="Y2644" s="103"/>
    </row>
    <row r="2645" spans="1:27" ht="21">
      <c r="A2645" s="108" t="s">
        <v>181</v>
      </c>
      <c r="B2645" s="103"/>
      <c r="C2645" s="103"/>
      <c r="D2645" s="103"/>
      <c r="E2645" s="103"/>
      <c r="F2645" s="103"/>
      <c r="G2645" s="103"/>
      <c r="H2645" s="103"/>
      <c r="I2645" s="103"/>
      <c r="J2645" s="103"/>
      <c r="K2645" s="103"/>
      <c r="L2645" s="103"/>
      <c r="M2645" s="103"/>
      <c r="N2645" s="103"/>
      <c r="O2645" s="103"/>
      <c r="P2645" s="103"/>
      <c r="Q2645" s="103"/>
      <c r="R2645" s="103"/>
      <c r="S2645" s="103"/>
      <c r="T2645" s="103"/>
      <c r="U2645" s="103"/>
      <c r="V2645" s="103"/>
      <c r="W2645" s="103"/>
      <c r="X2645" s="103"/>
      <c r="Y2645" s="103"/>
      <c r="AA2645" s="116" t="s">
        <v>250</v>
      </c>
    </row>
    <row r="2646" spans="1:27">
      <c r="A2646" s="108" t="s">
        <v>184</v>
      </c>
      <c r="B2646" s="103"/>
      <c r="C2646" s="103"/>
      <c r="D2646" s="103"/>
      <c r="E2646" s="103"/>
      <c r="F2646" s="103"/>
      <c r="G2646" s="103"/>
      <c r="H2646" s="103"/>
      <c r="I2646" s="103"/>
      <c r="J2646" s="103"/>
      <c r="K2646" s="103"/>
      <c r="L2646" s="103"/>
      <c r="M2646" s="103"/>
      <c r="N2646" s="103"/>
      <c r="O2646" s="103"/>
      <c r="P2646" s="103"/>
      <c r="Q2646" s="103"/>
      <c r="R2646" s="103"/>
      <c r="S2646" s="103"/>
      <c r="T2646" s="103"/>
      <c r="U2646" s="103"/>
      <c r="V2646" s="103"/>
      <c r="W2646" s="103"/>
      <c r="X2646" s="103"/>
      <c r="Y2646" s="103"/>
      <c r="AA2646" s="271">
        <f>COUNTIF($B2654:$Y2654,"-")</f>
        <v>24</v>
      </c>
    </row>
    <row r="2647" spans="1:27">
      <c r="A2647" s="108" t="s">
        <v>208</v>
      </c>
      <c r="B2647" s="103"/>
      <c r="C2647" s="103"/>
      <c r="D2647" s="103"/>
      <c r="E2647" s="103"/>
      <c r="F2647" s="103"/>
      <c r="G2647" s="103"/>
      <c r="H2647" s="103"/>
      <c r="I2647" s="103"/>
      <c r="J2647" s="103"/>
      <c r="K2647" s="103"/>
      <c r="L2647" s="103"/>
      <c r="M2647" s="103"/>
      <c r="N2647" s="103"/>
      <c r="O2647" s="103"/>
      <c r="P2647" s="103"/>
      <c r="Q2647" s="103"/>
      <c r="R2647" s="103"/>
      <c r="S2647" s="103"/>
      <c r="T2647" s="103"/>
      <c r="U2647" s="103"/>
      <c r="V2647" s="103"/>
      <c r="W2647" s="103"/>
      <c r="X2647" s="103"/>
      <c r="Y2647" s="103"/>
      <c r="AA2647" s="271"/>
    </row>
    <row r="2648" spans="1:27">
      <c r="A2648" s="108" t="s">
        <v>209</v>
      </c>
      <c r="B2648" s="103"/>
      <c r="C2648" s="103"/>
      <c r="D2648" s="103"/>
      <c r="E2648" s="103"/>
      <c r="F2648" s="103"/>
      <c r="G2648" s="103"/>
      <c r="H2648" s="103"/>
      <c r="I2648" s="103"/>
      <c r="J2648" s="103"/>
      <c r="K2648" s="103"/>
      <c r="L2648" s="103"/>
      <c r="M2648" s="103"/>
      <c r="N2648" s="103"/>
      <c r="O2648" s="103"/>
      <c r="P2648" s="103"/>
      <c r="Q2648" s="103"/>
      <c r="R2648" s="103"/>
      <c r="S2648" s="103"/>
      <c r="T2648" s="103"/>
      <c r="U2648" s="103"/>
      <c r="V2648" s="103"/>
      <c r="W2648" s="103"/>
      <c r="X2648" s="103"/>
      <c r="Y2648" s="103"/>
    </row>
    <row r="2649" spans="1:27">
      <c r="A2649" s="108" t="s">
        <v>198</v>
      </c>
      <c r="B2649" s="103"/>
      <c r="C2649" s="103"/>
      <c r="D2649" s="103"/>
      <c r="E2649" s="103"/>
      <c r="F2649" s="103"/>
      <c r="G2649" s="103"/>
      <c r="H2649" s="103"/>
      <c r="I2649" s="103"/>
      <c r="J2649" s="103"/>
      <c r="K2649" s="103"/>
      <c r="L2649" s="103"/>
      <c r="M2649" s="103"/>
      <c r="N2649" s="103"/>
      <c r="O2649" s="103"/>
      <c r="P2649" s="103"/>
      <c r="Q2649" s="103"/>
      <c r="R2649" s="103"/>
      <c r="S2649" s="103"/>
      <c r="T2649" s="103"/>
      <c r="U2649" s="103"/>
      <c r="V2649" s="103"/>
      <c r="W2649" s="103"/>
      <c r="X2649" s="103"/>
      <c r="Y2649" s="103"/>
    </row>
    <row r="2650" spans="1:27">
      <c r="A2650" s="108" t="s">
        <v>200</v>
      </c>
      <c r="B2650" s="103"/>
      <c r="C2650" s="103"/>
      <c r="D2650" s="103"/>
      <c r="E2650" s="103"/>
      <c r="F2650" s="103"/>
      <c r="G2650" s="103"/>
      <c r="H2650" s="103"/>
      <c r="I2650" s="103"/>
      <c r="J2650" s="103"/>
      <c r="K2650" s="103"/>
      <c r="L2650" s="103"/>
      <c r="M2650" s="103"/>
      <c r="N2650" s="103"/>
      <c r="O2650" s="103"/>
      <c r="P2650" s="103"/>
      <c r="Q2650" s="103"/>
      <c r="R2650" s="103"/>
      <c r="S2650" s="103"/>
      <c r="T2650" s="103"/>
      <c r="U2650" s="103"/>
      <c r="V2650" s="103"/>
      <c r="W2650" s="103"/>
      <c r="X2650" s="103"/>
      <c r="Y2650" s="103"/>
    </row>
    <row r="2651" spans="1:27">
      <c r="A2651" s="108" t="s">
        <v>201</v>
      </c>
      <c r="B2651" s="103"/>
      <c r="C2651" s="103"/>
      <c r="D2651" s="103"/>
      <c r="E2651" s="103"/>
      <c r="F2651" s="103"/>
      <c r="G2651" s="103"/>
      <c r="H2651" s="103"/>
      <c r="I2651" s="103"/>
      <c r="J2651" s="103"/>
      <c r="K2651" s="103"/>
      <c r="L2651" s="103"/>
      <c r="M2651" s="103"/>
      <c r="N2651" s="103"/>
      <c r="O2651" s="103"/>
      <c r="P2651" s="103"/>
      <c r="Q2651" s="103"/>
      <c r="R2651" s="103"/>
      <c r="S2651" s="103"/>
      <c r="T2651" s="103"/>
      <c r="U2651" s="103"/>
      <c r="V2651" s="103"/>
      <c r="W2651" s="103"/>
      <c r="X2651" s="103"/>
      <c r="Y2651" s="103"/>
    </row>
    <row r="2652" spans="1:27">
      <c r="A2652" s="108" t="s">
        <v>202</v>
      </c>
      <c r="B2652" s="103"/>
      <c r="C2652" s="103"/>
      <c r="D2652" s="103"/>
      <c r="E2652" s="103"/>
      <c r="F2652" s="103"/>
      <c r="G2652" s="103"/>
      <c r="H2652" s="103"/>
      <c r="I2652" s="103"/>
      <c r="J2652" s="103"/>
      <c r="K2652" s="103"/>
      <c r="L2652" s="103"/>
      <c r="M2652" s="103"/>
      <c r="N2652" s="103"/>
      <c r="O2652" s="103"/>
      <c r="P2652" s="103"/>
      <c r="Q2652" s="103"/>
      <c r="R2652" s="103"/>
      <c r="S2652" s="103"/>
      <c r="T2652" s="103"/>
      <c r="U2652" s="103"/>
      <c r="V2652" s="103"/>
      <c r="W2652" s="103"/>
      <c r="X2652" s="103"/>
      <c r="Y2652" s="103"/>
    </row>
    <row r="2653" spans="1:27">
      <c r="A2653" s="108" t="s">
        <v>203</v>
      </c>
    </row>
    <row r="2654" spans="1:27">
      <c r="A2654" s="110" t="s">
        <v>204</v>
      </c>
      <c r="B2654" s="109" t="str">
        <f t="shared" ref="B2654:Y2654" si="176">IF(COUNTA(B2642:B2653)=0,"-",COUNTA(B2642:B2653)/12)</f>
        <v>-</v>
      </c>
      <c r="C2654" s="109" t="str">
        <f t="shared" si="176"/>
        <v>-</v>
      </c>
      <c r="D2654" s="109" t="str">
        <f t="shared" si="176"/>
        <v>-</v>
      </c>
      <c r="E2654" s="109" t="str">
        <f t="shared" si="176"/>
        <v>-</v>
      </c>
      <c r="F2654" s="109" t="str">
        <f t="shared" si="176"/>
        <v>-</v>
      </c>
      <c r="G2654" s="109" t="str">
        <f t="shared" si="176"/>
        <v>-</v>
      </c>
      <c r="H2654" s="109" t="str">
        <f t="shared" si="176"/>
        <v>-</v>
      </c>
      <c r="I2654" s="109" t="str">
        <f t="shared" si="176"/>
        <v>-</v>
      </c>
      <c r="J2654" s="109" t="str">
        <f t="shared" si="176"/>
        <v>-</v>
      </c>
      <c r="K2654" s="109" t="str">
        <f t="shared" si="176"/>
        <v>-</v>
      </c>
      <c r="L2654" s="109" t="str">
        <f t="shared" si="176"/>
        <v>-</v>
      </c>
      <c r="M2654" s="109" t="str">
        <f t="shared" si="176"/>
        <v>-</v>
      </c>
      <c r="N2654" s="109" t="str">
        <f t="shared" si="176"/>
        <v>-</v>
      </c>
      <c r="O2654" s="109" t="str">
        <f t="shared" si="176"/>
        <v>-</v>
      </c>
      <c r="P2654" s="109" t="str">
        <f t="shared" si="176"/>
        <v>-</v>
      </c>
      <c r="Q2654" s="109" t="str">
        <f t="shared" si="176"/>
        <v>-</v>
      </c>
      <c r="R2654" s="109" t="str">
        <f t="shared" si="176"/>
        <v>-</v>
      </c>
      <c r="S2654" s="109" t="str">
        <f t="shared" si="176"/>
        <v>-</v>
      </c>
      <c r="T2654" s="109" t="str">
        <f t="shared" si="176"/>
        <v>-</v>
      </c>
      <c r="U2654" s="109" t="str">
        <f t="shared" si="176"/>
        <v>-</v>
      </c>
      <c r="V2654" s="109" t="str">
        <f t="shared" si="176"/>
        <v>-</v>
      </c>
      <c r="W2654" s="109" t="str">
        <f t="shared" si="176"/>
        <v>-</v>
      </c>
      <c r="X2654" s="109" t="str">
        <f t="shared" si="176"/>
        <v>-</v>
      </c>
      <c r="Y2654" s="109" t="str">
        <f t="shared" si="176"/>
        <v>-</v>
      </c>
    </row>
    <row r="2656" spans="1:27">
      <c r="A2656" s="120">
        <f>A2641+1</f>
        <v>44897</v>
      </c>
      <c r="B2656" s="118" t="s">
        <v>513</v>
      </c>
      <c r="C2656" s="118" t="s">
        <v>514</v>
      </c>
      <c r="D2656" s="118" t="s">
        <v>515</v>
      </c>
      <c r="E2656" s="118" t="s">
        <v>516</v>
      </c>
      <c r="F2656" s="118" t="s">
        <v>517</v>
      </c>
      <c r="G2656" s="118" t="s">
        <v>518</v>
      </c>
      <c r="H2656" s="118" t="s">
        <v>519</v>
      </c>
      <c r="I2656" s="118" t="s">
        <v>520</v>
      </c>
      <c r="J2656" s="118" t="s">
        <v>521</v>
      </c>
      <c r="K2656" s="118" t="s">
        <v>522</v>
      </c>
      <c r="L2656" s="118" t="s">
        <v>523</v>
      </c>
      <c r="M2656" s="118" t="s">
        <v>524</v>
      </c>
      <c r="N2656" s="118" t="s">
        <v>525</v>
      </c>
      <c r="O2656" s="118" t="s">
        <v>526</v>
      </c>
      <c r="P2656" s="118" t="s">
        <v>527</v>
      </c>
      <c r="Q2656" s="118" t="s">
        <v>528</v>
      </c>
      <c r="R2656" s="118" t="s">
        <v>529</v>
      </c>
      <c r="S2656" s="118" t="s">
        <v>530</v>
      </c>
      <c r="T2656" s="118" t="s">
        <v>531</v>
      </c>
      <c r="U2656" s="118" t="s">
        <v>532</v>
      </c>
      <c r="V2656" s="118" t="s">
        <v>533</v>
      </c>
      <c r="W2656" s="118" t="s">
        <v>534</v>
      </c>
      <c r="X2656" s="118" t="s">
        <v>535</v>
      </c>
      <c r="Y2656" s="118" t="s">
        <v>536</v>
      </c>
    </row>
    <row r="2657" spans="1:27">
      <c r="A2657" s="108" t="s">
        <v>168</v>
      </c>
      <c r="B2657" s="103"/>
      <c r="C2657" s="103"/>
      <c r="D2657" s="103"/>
      <c r="E2657" s="103"/>
      <c r="F2657" s="103"/>
      <c r="G2657" s="103"/>
      <c r="H2657" s="103"/>
      <c r="I2657" s="103"/>
      <c r="J2657" s="103"/>
      <c r="K2657" s="103"/>
      <c r="L2657" s="103"/>
      <c r="M2657" s="103"/>
      <c r="N2657" s="103"/>
      <c r="O2657" s="103"/>
      <c r="P2657" s="103"/>
      <c r="Q2657" s="103"/>
      <c r="R2657" s="103"/>
      <c r="S2657" s="103"/>
      <c r="T2657" s="103"/>
      <c r="U2657" s="103"/>
      <c r="V2657" s="103"/>
      <c r="W2657" s="103"/>
      <c r="X2657" s="103"/>
      <c r="Y2657" s="103"/>
    </row>
    <row r="2658" spans="1:27">
      <c r="A2658" s="108" t="s">
        <v>174</v>
      </c>
      <c r="B2658" s="103"/>
      <c r="C2658" s="103"/>
      <c r="D2658" s="103"/>
      <c r="E2658" s="103"/>
      <c r="F2658" s="103"/>
      <c r="G2658" s="103"/>
      <c r="H2658" s="103"/>
      <c r="I2658" s="103"/>
      <c r="J2658" s="103"/>
      <c r="K2658" s="103"/>
      <c r="L2658" s="103"/>
      <c r="M2658" s="103"/>
      <c r="N2658" s="103"/>
      <c r="O2658" s="103"/>
      <c r="P2658" s="103"/>
      <c r="Q2658" s="103"/>
      <c r="R2658" s="103"/>
      <c r="S2658" s="103"/>
      <c r="T2658" s="103"/>
      <c r="U2658" s="103"/>
      <c r="V2658" s="103"/>
      <c r="W2658" s="103"/>
      <c r="X2658" s="103"/>
      <c r="Y2658" s="103"/>
    </row>
    <row r="2659" spans="1:27">
      <c r="A2659" s="108" t="s">
        <v>176</v>
      </c>
      <c r="B2659" s="103"/>
      <c r="C2659" s="103"/>
      <c r="D2659" s="103"/>
      <c r="E2659" s="103"/>
      <c r="F2659" s="103"/>
      <c r="G2659" s="103"/>
      <c r="H2659" s="103"/>
      <c r="I2659" s="103"/>
      <c r="J2659" s="103"/>
      <c r="K2659" s="103"/>
      <c r="L2659" s="103"/>
      <c r="M2659" s="103"/>
      <c r="N2659" s="103"/>
      <c r="O2659" s="103"/>
      <c r="P2659" s="103"/>
      <c r="Q2659" s="103"/>
      <c r="R2659" s="103"/>
      <c r="S2659" s="103"/>
      <c r="T2659" s="103"/>
      <c r="U2659" s="103"/>
      <c r="V2659" s="103"/>
      <c r="W2659" s="103"/>
      <c r="X2659" s="103"/>
      <c r="Y2659" s="103"/>
    </row>
    <row r="2660" spans="1:27" ht="21">
      <c r="A2660" s="108" t="s">
        <v>181</v>
      </c>
      <c r="B2660" s="103"/>
      <c r="C2660" s="103"/>
      <c r="D2660" s="103"/>
      <c r="E2660" s="103"/>
      <c r="F2660" s="103"/>
      <c r="G2660" s="103"/>
      <c r="H2660" s="103"/>
      <c r="I2660" s="103"/>
      <c r="J2660" s="103"/>
      <c r="K2660" s="103"/>
      <c r="L2660" s="103"/>
      <c r="M2660" s="103"/>
      <c r="N2660" s="103"/>
      <c r="O2660" s="103"/>
      <c r="P2660" s="103"/>
      <c r="Q2660" s="103"/>
      <c r="R2660" s="103"/>
      <c r="S2660" s="103"/>
      <c r="T2660" s="103"/>
      <c r="U2660" s="103"/>
      <c r="V2660" s="103"/>
      <c r="W2660" s="103"/>
      <c r="X2660" s="103"/>
      <c r="Y2660" s="103"/>
      <c r="AA2660" s="116" t="s">
        <v>250</v>
      </c>
    </row>
    <row r="2661" spans="1:27">
      <c r="A2661" s="108" t="s">
        <v>184</v>
      </c>
      <c r="B2661" s="103"/>
      <c r="C2661" s="103"/>
      <c r="D2661" s="103"/>
      <c r="E2661" s="103"/>
      <c r="F2661" s="103"/>
      <c r="G2661" s="103"/>
      <c r="H2661" s="103"/>
      <c r="I2661" s="103"/>
      <c r="J2661" s="103"/>
      <c r="K2661" s="103"/>
      <c r="L2661" s="103"/>
      <c r="M2661" s="103"/>
      <c r="N2661" s="103"/>
      <c r="O2661" s="103"/>
      <c r="P2661" s="103"/>
      <c r="Q2661" s="103"/>
      <c r="R2661" s="103"/>
      <c r="S2661" s="103"/>
      <c r="T2661" s="103"/>
      <c r="U2661" s="103"/>
      <c r="V2661" s="103"/>
      <c r="W2661" s="103"/>
      <c r="X2661" s="103"/>
      <c r="Y2661" s="103"/>
      <c r="AA2661" s="271">
        <f>COUNTIF($B2669:$Y2669,"-")</f>
        <v>24</v>
      </c>
    </row>
    <row r="2662" spans="1:27">
      <c r="A2662" s="108" t="s">
        <v>208</v>
      </c>
      <c r="B2662" s="103"/>
      <c r="C2662" s="103"/>
      <c r="D2662" s="103"/>
      <c r="E2662" s="103"/>
      <c r="F2662" s="103"/>
      <c r="G2662" s="103"/>
      <c r="H2662" s="103"/>
      <c r="I2662" s="103"/>
      <c r="J2662" s="103"/>
      <c r="K2662" s="103"/>
      <c r="L2662" s="103"/>
      <c r="M2662" s="103"/>
      <c r="N2662" s="103"/>
      <c r="O2662" s="103"/>
      <c r="P2662" s="103"/>
      <c r="Q2662" s="103"/>
      <c r="R2662" s="103"/>
      <c r="S2662" s="103"/>
      <c r="T2662" s="103"/>
      <c r="U2662" s="103"/>
      <c r="V2662" s="103"/>
      <c r="W2662" s="103"/>
      <c r="X2662" s="103"/>
      <c r="Y2662" s="103"/>
      <c r="AA2662" s="271"/>
    </row>
    <row r="2663" spans="1:27">
      <c r="A2663" s="108" t="s">
        <v>209</v>
      </c>
      <c r="B2663" s="103"/>
      <c r="C2663" s="103"/>
      <c r="D2663" s="103"/>
      <c r="E2663" s="103"/>
      <c r="F2663" s="103"/>
      <c r="G2663" s="103"/>
      <c r="H2663" s="103"/>
      <c r="I2663" s="103"/>
      <c r="J2663" s="103"/>
      <c r="K2663" s="103"/>
      <c r="L2663" s="103"/>
      <c r="M2663" s="103"/>
      <c r="N2663" s="103"/>
      <c r="O2663" s="103"/>
      <c r="P2663" s="103"/>
      <c r="Q2663" s="103"/>
      <c r="R2663" s="103"/>
      <c r="S2663" s="103"/>
      <c r="T2663" s="103"/>
      <c r="U2663" s="103"/>
      <c r="V2663" s="103"/>
      <c r="W2663" s="103"/>
      <c r="X2663" s="103"/>
      <c r="Y2663" s="103"/>
    </row>
    <row r="2664" spans="1:27">
      <c r="A2664" s="108" t="s">
        <v>198</v>
      </c>
      <c r="B2664" s="103"/>
      <c r="C2664" s="103"/>
      <c r="D2664" s="103"/>
      <c r="E2664" s="103"/>
      <c r="F2664" s="103"/>
      <c r="G2664" s="103"/>
      <c r="H2664" s="103"/>
      <c r="I2664" s="103"/>
      <c r="J2664" s="103"/>
      <c r="K2664" s="103"/>
      <c r="L2664" s="103"/>
      <c r="M2664" s="103"/>
      <c r="N2664" s="103"/>
      <c r="O2664" s="103"/>
      <c r="P2664" s="103"/>
      <c r="Q2664" s="103"/>
      <c r="R2664" s="103"/>
      <c r="S2664" s="103"/>
      <c r="T2664" s="103"/>
      <c r="U2664" s="103"/>
      <c r="V2664" s="103"/>
      <c r="W2664" s="103"/>
      <c r="X2664" s="103"/>
      <c r="Y2664" s="103"/>
    </row>
    <row r="2665" spans="1:27">
      <c r="A2665" s="108" t="s">
        <v>200</v>
      </c>
      <c r="B2665" s="103"/>
      <c r="C2665" s="103"/>
      <c r="D2665" s="103"/>
      <c r="E2665" s="103"/>
      <c r="F2665" s="103"/>
      <c r="G2665" s="103"/>
      <c r="H2665" s="103"/>
      <c r="I2665" s="103"/>
      <c r="J2665" s="103"/>
      <c r="K2665" s="103"/>
      <c r="L2665" s="103"/>
      <c r="M2665" s="103"/>
      <c r="N2665" s="103"/>
      <c r="O2665" s="103"/>
      <c r="P2665" s="103"/>
      <c r="Q2665" s="103"/>
      <c r="R2665" s="103"/>
      <c r="S2665" s="103"/>
      <c r="T2665" s="103"/>
      <c r="U2665" s="103"/>
      <c r="V2665" s="103"/>
      <c r="W2665" s="103"/>
      <c r="X2665" s="103"/>
      <c r="Y2665" s="103"/>
    </row>
    <row r="2666" spans="1:27">
      <c r="A2666" s="108" t="s">
        <v>201</v>
      </c>
      <c r="B2666" s="103"/>
      <c r="C2666" s="103"/>
      <c r="D2666" s="103"/>
      <c r="E2666" s="103"/>
      <c r="F2666" s="103"/>
      <c r="G2666" s="103"/>
      <c r="H2666" s="103"/>
      <c r="I2666" s="103"/>
      <c r="J2666" s="103"/>
      <c r="K2666" s="103"/>
      <c r="L2666" s="103"/>
      <c r="M2666" s="103"/>
      <c r="N2666" s="103"/>
      <c r="O2666" s="103"/>
      <c r="P2666" s="103"/>
      <c r="Q2666" s="103"/>
      <c r="R2666" s="103"/>
      <c r="S2666" s="103"/>
      <c r="T2666" s="103"/>
      <c r="U2666" s="103"/>
      <c r="V2666" s="103"/>
      <c r="W2666" s="103"/>
      <c r="X2666" s="103"/>
      <c r="Y2666" s="103"/>
    </row>
    <row r="2667" spans="1:27">
      <c r="A2667" s="108" t="s">
        <v>202</v>
      </c>
      <c r="B2667" s="103"/>
      <c r="C2667" s="103"/>
      <c r="D2667" s="103"/>
      <c r="E2667" s="103"/>
      <c r="F2667" s="103"/>
      <c r="G2667" s="103"/>
      <c r="H2667" s="103"/>
      <c r="I2667" s="103"/>
      <c r="J2667" s="103"/>
      <c r="K2667" s="103"/>
      <c r="L2667" s="103"/>
      <c r="M2667" s="103"/>
      <c r="N2667" s="103"/>
      <c r="O2667" s="103"/>
      <c r="P2667" s="103"/>
      <c r="Q2667" s="103"/>
      <c r="R2667" s="103"/>
      <c r="S2667" s="103"/>
      <c r="T2667" s="103"/>
      <c r="U2667" s="103"/>
      <c r="V2667" s="103"/>
      <c r="W2667" s="103"/>
      <c r="X2667" s="103"/>
      <c r="Y2667" s="103"/>
    </row>
    <row r="2668" spans="1:27">
      <c r="A2668" s="108" t="s">
        <v>203</v>
      </c>
    </row>
    <row r="2669" spans="1:27">
      <c r="A2669" s="110" t="s">
        <v>204</v>
      </c>
      <c r="B2669" s="109" t="str">
        <f t="shared" ref="B2669:Y2669" si="177">IF(COUNTA(B2657:B2668)=0,"-",COUNTA(B2657:B2668)/12)</f>
        <v>-</v>
      </c>
      <c r="C2669" s="109" t="str">
        <f t="shared" si="177"/>
        <v>-</v>
      </c>
      <c r="D2669" s="109" t="str">
        <f t="shared" si="177"/>
        <v>-</v>
      </c>
      <c r="E2669" s="109" t="str">
        <f t="shared" si="177"/>
        <v>-</v>
      </c>
      <c r="F2669" s="109" t="str">
        <f t="shared" si="177"/>
        <v>-</v>
      </c>
      <c r="G2669" s="109" t="str">
        <f t="shared" si="177"/>
        <v>-</v>
      </c>
      <c r="H2669" s="109" t="str">
        <f t="shared" si="177"/>
        <v>-</v>
      </c>
      <c r="I2669" s="109" t="str">
        <f t="shared" si="177"/>
        <v>-</v>
      </c>
      <c r="J2669" s="109" t="str">
        <f t="shared" si="177"/>
        <v>-</v>
      </c>
      <c r="K2669" s="109" t="str">
        <f t="shared" si="177"/>
        <v>-</v>
      </c>
      <c r="L2669" s="109" t="str">
        <f t="shared" si="177"/>
        <v>-</v>
      </c>
      <c r="M2669" s="109" t="str">
        <f t="shared" si="177"/>
        <v>-</v>
      </c>
      <c r="N2669" s="109" t="str">
        <f t="shared" si="177"/>
        <v>-</v>
      </c>
      <c r="O2669" s="109" t="str">
        <f t="shared" si="177"/>
        <v>-</v>
      </c>
      <c r="P2669" s="109" t="str">
        <f t="shared" si="177"/>
        <v>-</v>
      </c>
      <c r="Q2669" s="109" t="str">
        <f t="shared" si="177"/>
        <v>-</v>
      </c>
      <c r="R2669" s="109" t="str">
        <f t="shared" si="177"/>
        <v>-</v>
      </c>
      <c r="S2669" s="109" t="str">
        <f t="shared" si="177"/>
        <v>-</v>
      </c>
      <c r="T2669" s="109" t="str">
        <f t="shared" si="177"/>
        <v>-</v>
      </c>
      <c r="U2669" s="109" t="str">
        <f t="shared" si="177"/>
        <v>-</v>
      </c>
      <c r="V2669" s="109" t="str">
        <f t="shared" si="177"/>
        <v>-</v>
      </c>
      <c r="W2669" s="109" t="str">
        <f t="shared" si="177"/>
        <v>-</v>
      </c>
      <c r="X2669" s="109" t="str">
        <f t="shared" si="177"/>
        <v>-</v>
      </c>
      <c r="Y2669" s="109" t="str">
        <f t="shared" si="177"/>
        <v>-</v>
      </c>
    </row>
    <row r="2671" spans="1:27">
      <c r="A2671" s="120">
        <f>A2656+1</f>
        <v>44898</v>
      </c>
      <c r="B2671" s="118" t="s">
        <v>513</v>
      </c>
      <c r="C2671" s="118" t="s">
        <v>514</v>
      </c>
      <c r="D2671" s="118" t="s">
        <v>515</v>
      </c>
      <c r="E2671" s="118" t="s">
        <v>516</v>
      </c>
      <c r="F2671" s="118" t="s">
        <v>517</v>
      </c>
      <c r="G2671" s="118" t="s">
        <v>518</v>
      </c>
      <c r="H2671" s="118" t="s">
        <v>519</v>
      </c>
      <c r="I2671" s="118" t="s">
        <v>520</v>
      </c>
      <c r="J2671" s="118" t="s">
        <v>521</v>
      </c>
      <c r="K2671" s="118" t="s">
        <v>522</v>
      </c>
      <c r="L2671" s="118" t="s">
        <v>523</v>
      </c>
      <c r="M2671" s="118" t="s">
        <v>524</v>
      </c>
      <c r="N2671" s="118" t="s">
        <v>525</v>
      </c>
      <c r="O2671" s="118" t="s">
        <v>526</v>
      </c>
      <c r="P2671" s="118" t="s">
        <v>527</v>
      </c>
      <c r="Q2671" s="118" t="s">
        <v>528</v>
      </c>
      <c r="R2671" s="118" t="s">
        <v>529</v>
      </c>
      <c r="S2671" s="118" t="s">
        <v>530</v>
      </c>
      <c r="T2671" s="118" t="s">
        <v>531</v>
      </c>
      <c r="U2671" s="118" t="s">
        <v>532</v>
      </c>
      <c r="V2671" s="118" t="s">
        <v>533</v>
      </c>
      <c r="W2671" s="118" t="s">
        <v>534</v>
      </c>
      <c r="X2671" s="118" t="s">
        <v>535</v>
      </c>
      <c r="Y2671" s="118" t="s">
        <v>536</v>
      </c>
    </row>
    <row r="2672" spans="1:27">
      <c r="A2672" s="108" t="s">
        <v>168</v>
      </c>
      <c r="B2672" s="103"/>
      <c r="C2672" s="103"/>
      <c r="D2672" s="103"/>
      <c r="E2672" s="103"/>
      <c r="F2672" s="103"/>
      <c r="G2672" s="103"/>
      <c r="H2672" s="103"/>
      <c r="I2672" s="103"/>
      <c r="J2672" s="103"/>
      <c r="K2672" s="103"/>
      <c r="L2672" s="103"/>
      <c r="M2672" s="103"/>
      <c r="N2672" s="103"/>
      <c r="O2672" s="103"/>
      <c r="P2672" s="103"/>
      <c r="Q2672" s="103"/>
      <c r="R2672" s="103"/>
      <c r="S2672" s="103"/>
      <c r="T2672" s="103"/>
      <c r="U2672" s="103"/>
      <c r="V2672" s="103"/>
      <c r="W2672" s="103"/>
      <c r="X2672" s="103"/>
      <c r="Y2672" s="103"/>
    </row>
    <row r="2673" spans="1:27">
      <c r="A2673" s="108" t="s">
        <v>174</v>
      </c>
      <c r="B2673" s="103"/>
      <c r="C2673" s="103"/>
      <c r="D2673" s="103"/>
      <c r="E2673" s="103"/>
      <c r="F2673" s="103"/>
      <c r="G2673" s="103"/>
      <c r="H2673" s="103"/>
      <c r="I2673" s="103"/>
      <c r="J2673" s="103"/>
      <c r="K2673" s="103"/>
      <c r="L2673" s="103"/>
      <c r="M2673" s="103"/>
      <c r="N2673" s="103"/>
      <c r="O2673" s="103"/>
      <c r="P2673" s="103"/>
      <c r="Q2673" s="103"/>
      <c r="R2673" s="103"/>
      <c r="S2673" s="103"/>
      <c r="T2673" s="103"/>
      <c r="U2673" s="103"/>
      <c r="V2673" s="103"/>
      <c r="W2673" s="103"/>
      <c r="X2673" s="103"/>
      <c r="Y2673" s="103"/>
    </row>
    <row r="2674" spans="1:27">
      <c r="A2674" s="108" t="s">
        <v>176</v>
      </c>
      <c r="B2674" s="103"/>
      <c r="C2674" s="103"/>
      <c r="D2674" s="103"/>
      <c r="E2674" s="103"/>
      <c r="F2674" s="103"/>
      <c r="G2674" s="103"/>
      <c r="H2674" s="103"/>
      <c r="I2674" s="103"/>
      <c r="J2674" s="103"/>
      <c r="K2674" s="103"/>
      <c r="L2674" s="103"/>
      <c r="M2674" s="103"/>
      <c r="N2674" s="103"/>
      <c r="O2674" s="103"/>
      <c r="P2674" s="103"/>
      <c r="Q2674" s="103"/>
      <c r="R2674" s="103"/>
      <c r="S2674" s="103"/>
      <c r="T2674" s="103"/>
      <c r="U2674" s="103"/>
      <c r="V2674" s="103"/>
      <c r="W2674" s="103"/>
      <c r="X2674" s="103"/>
      <c r="Y2674" s="103"/>
    </row>
    <row r="2675" spans="1:27" ht="21">
      <c r="A2675" s="108" t="s">
        <v>181</v>
      </c>
      <c r="B2675" s="103"/>
      <c r="C2675" s="103"/>
      <c r="D2675" s="103"/>
      <c r="E2675" s="103"/>
      <c r="F2675" s="103"/>
      <c r="G2675" s="103"/>
      <c r="H2675" s="103"/>
      <c r="I2675" s="103"/>
      <c r="J2675" s="103"/>
      <c r="K2675" s="103"/>
      <c r="L2675" s="103"/>
      <c r="M2675" s="103"/>
      <c r="N2675" s="103"/>
      <c r="O2675" s="103"/>
      <c r="P2675" s="103"/>
      <c r="Q2675" s="103"/>
      <c r="R2675" s="103"/>
      <c r="S2675" s="103"/>
      <c r="T2675" s="103"/>
      <c r="U2675" s="103"/>
      <c r="V2675" s="103"/>
      <c r="W2675" s="103"/>
      <c r="X2675" s="103"/>
      <c r="Y2675" s="103"/>
      <c r="AA2675" s="116" t="s">
        <v>250</v>
      </c>
    </row>
    <row r="2676" spans="1:27">
      <c r="A2676" s="108" t="s">
        <v>184</v>
      </c>
      <c r="B2676" s="103"/>
      <c r="C2676" s="103"/>
      <c r="D2676" s="103"/>
      <c r="E2676" s="103"/>
      <c r="F2676" s="103"/>
      <c r="G2676" s="103"/>
      <c r="H2676" s="103"/>
      <c r="I2676" s="103"/>
      <c r="J2676" s="103"/>
      <c r="K2676" s="103"/>
      <c r="L2676" s="103"/>
      <c r="M2676" s="103"/>
      <c r="N2676" s="103"/>
      <c r="O2676" s="103"/>
      <c r="P2676" s="103"/>
      <c r="Q2676" s="103"/>
      <c r="R2676" s="103"/>
      <c r="S2676" s="103"/>
      <c r="T2676" s="103"/>
      <c r="U2676" s="103"/>
      <c r="V2676" s="103"/>
      <c r="W2676" s="103"/>
      <c r="X2676" s="103"/>
      <c r="Y2676" s="103"/>
      <c r="AA2676" s="271">
        <f>COUNTIF($B2684:$Y2684,"-")</f>
        <v>24</v>
      </c>
    </row>
    <row r="2677" spans="1:27">
      <c r="A2677" s="108" t="s">
        <v>208</v>
      </c>
      <c r="B2677" s="103"/>
      <c r="C2677" s="103"/>
      <c r="D2677" s="103"/>
      <c r="E2677" s="103"/>
      <c r="F2677" s="103"/>
      <c r="G2677" s="103"/>
      <c r="H2677" s="103"/>
      <c r="I2677" s="103"/>
      <c r="J2677" s="103"/>
      <c r="K2677" s="103"/>
      <c r="L2677" s="103"/>
      <c r="M2677" s="103"/>
      <c r="N2677" s="103"/>
      <c r="O2677" s="103"/>
      <c r="P2677" s="103"/>
      <c r="Q2677" s="103"/>
      <c r="R2677" s="103"/>
      <c r="S2677" s="103"/>
      <c r="T2677" s="103"/>
      <c r="U2677" s="103"/>
      <c r="V2677" s="103"/>
      <c r="W2677" s="103"/>
      <c r="X2677" s="103"/>
      <c r="Y2677" s="103"/>
      <c r="AA2677" s="271"/>
    </row>
    <row r="2678" spans="1:27">
      <c r="A2678" s="108" t="s">
        <v>209</v>
      </c>
      <c r="B2678" s="103"/>
      <c r="C2678" s="103"/>
      <c r="D2678" s="103"/>
      <c r="E2678" s="103"/>
      <c r="F2678" s="103"/>
      <c r="G2678" s="103"/>
      <c r="H2678" s="103"/>
      <c r="I2678" s="103"/>
      <c r="J2678" s="103"/>
      <c r="K2678" s="103"/>
      <c r="L2678" s="103"/>
      <c r="M2678" s="103"/>
      <c r="N2678" s="103"/>
      <c r="O2678" s="103"/>
      <c r="P2678" s="103"/>
      <c r="Q2678" s="103"/>
      <c r="R2678" s="103"/>
      <c r="S2678" s="103"/>
      <c r="T2678" s="103"/>
      <c r="U2678" s="103"/>
      <c r="V2678" s="103"/>
      <c r="W2678" s="103"/>
      <c r="X2678" s="103"/>
      <c r="Y2678" s="103"/>
    </row>
    <row r="2679" spans="1:27">
      <c r="A2679" s="108" t="s">
        <v>198</v>
      </c>
      <c r="B2679" s="103"/>
      <c r="C2679" s="103"/>
      <c r="D2679" s="103"/>
      <c r="E2679" s="103"/>
      <c r="F2679" s="103"/>
      <c r="G2679" s="103"/>
      <c r="H2679" s="103"/>
      <c r="I2679" s="103"/>
      <c r="J2679" s="103"/>
      <c r="K2679" s="103"/>
      <c r="L2679" s="103"/>
      <c r="M2679" s="103"/>
      <c r="N2679" s="103"/>
      <c r="O2679" s="103"/>
      <c r="P2679" s="103"/>
      <c r="Q2679" s="103"/>
      <c r="R2679" s="103"/>
      <c r="S2679" s="103"/>
      <c r="T2679" s="103"/>
      <c r="U2679" s="103"/>
      <c r="V2679" s="103"/>
      <c r="W2679" s="103"/>
      <c r="X2679" s="103"/>
      <c r="Y2679" s="103"/>
    </row>
    <row r="2680" spans="1:27">
      <c r="A2680" s="108" t="s">
        <v>200</v>
      </c>
      <c r="B2680" s="103"/>
      <c r="C2680" s="103"/>
      <c r="D2680" s="103"/>
      <c r="E2680" s="103"/>
      <c r="F2680" s="103"/>
      <c r="G2680" s="103"/>
      <c r="H2680" s="103"/>
      <c r="I2680" s="103"/>
      <c r="J2680" s="103"/>
      <c r="K2680" s="103"/>
      <c r="L2680" s="103"/>
      <c r="M2680" s="103"/>
      <c r="N2680" s="103"/>
      <c r="O2680" s="103"/>
      <c r="P2680" s="103"/>
      <c r="Q2680" s="103"/>
      <c r="R2680" s="103"/>
      <c r="S2680" s="103"/>
      <c r="T2680" s="103"/>
      <c r="U2680" s="103"/>
      <c r="V2680" s="103"/>
      <c r="W2680" s="103"/>
      <c r="X2680" s="103"/>
      <c r="Y2680" s="103"/>
    </row>
    <row r="2681" spans="1:27">
      <c r="A2681" s="108" t="s">
        <v>201</v>
      </c>
      <c r="B2681" s="103"/>
      <c r="C2681" s="103"/>
      <c r="D2681" s="103"/>
      <c r="E2681" s="103"/>
      <c r="F2681" s="103"/>
      <c r="G2681" s="103"/>
      <c r="H2681" s="103"/>
      <c r="I2681" s="103"/>
      <c r="J2681" s="103"/>
      <c r="K2681" s="103"/>
      <c r="L2681" s="103"/>
      <c r="M2681" s="103"/>
      <c r="N2681" s="103"/>
      <c r="O2681" s="103"/>
      <c r="P2681" s="103"/>
      <c r="Q2681" s="103"/>
      <c r="R2681" s="103"/>
      <c r="S2681" s="103"/>
      <c r="T2681" s="103"/>
      <c r="U2681" s="103"/>
      <c r="V2681" s="103"/>
      <c r="W2681" s="103"/>
      <c r="X2681" s="103"/>
      <c r="Y2681" s="103"/>
    </row>
    <row r="2682" spans="1:27">
      <c r="A2682" s="108" t="s">
        <v>202</v>
      </c>
      <c r="B2682" s="103"/>
      <c r="C2682" s="103"/>
      <c r="D2682" s="103"/>
      <c r="E2682" s="103"/>
      <c r="F2682" s="103"/>
      <c r="G2682" s="103"/>
      <c r="H2682" s="103"/>
      <c r="I2682" s="103"/>
      <c r="J2682" s="103"/>
      <c r="K2682" s="103"/>
      <c r="L2682" s="103"/>
      <c r="M2682" s="103"/>
      <c r="N2682" s="103"/>
      <c r="O2682" s="103"/>
      <c r="P2682" s="103"/>
      <c r="Q2682" s="103"/>
      <c r="R2682" s="103"/>
      <c r="S2682" s="103"/>
      <c r="T2682" s="103"/>
      <c r="U2682" s="103"/>
      <c r="V2682" s="103"/>
      <c r="W2682" s="103"/>
      <c r="X2682" s="103"/>
      <c r="Y2682" s="103"/>
    </row>
    <row r="2683" spans="1:27">
      <c r="A2683" s="108" t="s">
        <v>203</v>
      </c>
    </row>
    <row r="2684" spans="1:27">
      <c r="A2684" s="110" t="s">
        <v>204</v>
      </c>
      <c r="B2684" s="109" t="str">
        <f t="shared" ref="B2684:Y2684" si="178">IF(COUNTA(B2672:B2683)=0,"-",COUNTA(B2672:B2683)/12)</f>
        <v>-</v>
      </c>
      <c r="C2684" s="109" t="str">
        <f t="shared" si="178"/>
        <v>-</v>
      </c>
      <c r="D2684" s="109" t="str">
        <f t="shared" si="178"/>
        <v>-</v>
      </c>
      <c r="E2684" s="109" t="str">
        <f t="shared" si="178"/>
        <v>-</v>
      </c>
      <c r="F2684" s="109" t="str">
        <f t="shared" si="178"/>
        <v>-</v>
      </c>
      <c r="G2684" s="109" t="str">
        <f t="shared" si="178"/>
        <v>-</v>
      </c>
      <c r="H2684" s="109" t="str">
        <f t="shared" si="178"/>
        <v>-</v>
      </c>
      <c r="I2684" s="109" t="str">
        <f t="shared" si="178"/>
        <v>-</v>
      </c>
      <c r="J2684" s="109" t="str">
        <f t="shared" si="178"/>
        <v>-</v>
      </c>
      <c r="K2684" s="109" t="str">
        <f t="shared" si="178"/>
        <v>-</v>
      </c>
      <c r="L2684" s="109" t="str">
        <f t="shared" si="178"/>
        <v>-</v>
      </c>
      <c r="M2684" s="109" t="str">
        <f t="shared" si="178"/>
        <v>-</v>
      </c>
      <c r="N2684" s="109" t="str">
        <f t="shared" si="178"/>
        <v>-</v>
      </c>
      <c r="O2684" s="109" t="str">
        <f t="shared" si="178"/>
        <v>-</v>
      </c>
      <c r="P2684" s="109" t="str">
        <f t="shared" si="178"/>
        <v>-</v>
      </c>
      <c r="Q2684" s="109" t="str">
        <f t="shared" si="178"/>
        <v>-</v>
      </c>
      <c r="R2684" s="109" t="str">
        <f t="shared" si="178"/>
        <v>-</v>
      </c>
      <c r="S2684" s="109" t="str">
        <f t="shared" si="178"/>
        <v>-</v>
      </c>
      <c r="T2684" s="109" t="str">
        <f t="shared" si="178"/>
        <v>-</v>
      </c>
      <c r="U2684" s="109" t="str">
        <f t="shared" si="178"/>
        <v>-</v>
      </c>
      <c r="V2684" s="109" t="str">
        <f t="shared" si="178"/>
        <v>-</v>
      </c>
      <c r="W2684" s="109" t="str">
        <f t="shared" si="178"/>
        <v>-</v>
      </c>
      <c r="X2684" s="109" t="str">
        <f t="shared" si="178"/>
        <v>-</v>
      </c>
      <c r="Y2684" s="109" t="str">
        <f t="shared" si="178"/>
        <v>-</v>
      </c>
    </row>
    <row r="2686" spans="1:27">
      <c r="A2686" s="120">
        <f>A2671+1</f>
        <v>44899</v>
      </c>
      <c r="B2686" s="118" t="s">
        <v>513</v>
      </c>
      <c r="C2686" s="118" t="s">
        <v>514</v>
      </c>
      <c r="D2686" s="118" t="s">
        <v>515</v>
      </c>
      <c r="E2686" s="118" t="s">
        <v>516</v>
      </c>
      <c r="F2686" s="118" t="s">
        <v>517</v>
      </c>
      <c r="G2686" s="118" t="s">
        <v>518</v>
      </c>
      <c r="H2686" s="118" t="s">
        <v>519</v>
      </c>
      <c r="I2686" s="118" t="s">
        <v>520</v>
      </c>
      <c r="J2686" s="118" t="s">
        <v>521</v>
      </c>
      <c r="K2686" s="118" t="s">
        <v>522</v>
      </c>
      <c r="L2686" s="118" t="s">
        <v>523</v>
      </c>
      <c r="M2686" s="118" t="s">
        <v>524</v>
      </c>
      <c r="N2686" s="118" t="s">
        <v>525</v>
      </c>
      <c r="O2686" s="118" t="s">
        <v>526</v>
      </c>
      <c r="P2686" s="118" t="s">
        <v>527</v>
      </c>
      <c r="Q2686" s="118" t="s">
        <v>528</v>
      </c>
      <c r="R2686" s="118" t="s">
        <v>529</v>
      </c>
      <c r="S2686" s="118" t="s">
        <v>530</v>
      </c>
      <c r="T2686" s="118" t="s">
        <v>531</v>
      </c>
      <c r="U2686" s="118" t="s">
        <v>532</v>
      </c>
      <c r="V2686" s="118" t="s">
        <v>533</v>
      </c>
      <c r="W2686" s="118" t="s">
        <v>534</v>
      </c>
      <c r="X2686" s="118" t="s">
        <v>535</v>
      </c>
      <c r="Y2686" s="118" t="s">
        <v>536</v>
      </c>
    </row>
    <row r="2687" spans="1:27">
      <c r="A2687" s="108" t="s">
        <v>168</v>
      </c>
      <c r="B2687" s="103"/>
      <c r="C2687" s="103"/>
      <c r="D2687" s="103"/>
      <c r="E2687" s="103"/>
      <c r="F2687" s="103"/>
      <c r="G2687" s="103"/>
      <c r="H2687" s="103"/>
      <c r="I2687" s="103"/>
      <c r="J2687" s="103"/>
      <c r="K2687" s="103"/>
      <c r="L2687" s="103"/>
      <c r="M2687" s="103"/>
      <c r="N2687" s="103"/>
      <c r="O2687" s="103"/>
      <c r="P2687" s="103"/>
      <c r="Q2687" s="103"/>
      <c r="R2687" s="103"/>
      <c r="S2687" s="103"/>
      <c r="T2687" s="103"/>
      <c r="U2687" s="103"/>
      <c r="V2687" s="103"/>
      <c r="W2687" s="103"/>
      <c r="X2687" s="103"/>
      <c r="Y2687" s="103"/>
    </row>
    <row r="2688" spans="1:27">
      <c r="A2688" s="108" t="s">
        <v>174</v>
      </c>
      <c r="B2688" s="103"/>
      <c r="C2688" s="103"/>
      <c r="D2688" s="103"/>
      <c r="E2688" s="103"/>
      <c r="F2688" s="103"/>
      <c r="G2688" s="103"/>
      <c r="H2688" s="103"/>
      <c r="I2688" s="103"/>
      <c r="J2688" s="103"/>
      <c r="K2688" s="103"/>
      <c r="L2688" s="103"/>
      <c r="M2688" s="103"/>
      <c r="N2688" s="103"/>
      <c r="O2688" s="103"/>
      <c r="P2688" s="103"/>
      <c r="Q2688" s="103"/>
      <c r="R2688" s="103"/>
      <c r="S2688" s="103"/>
      <c r="T2688" s="103"/>
      <c r="U2688" s="103"/>
      <c r="V2688" s="103"/>
      <c r="W2688" s="103"/>
      <c r="X2688" s="103"/>
      <c r="Y2688" s="103"/>
    </row>
    <row r="2689" spans="1:27">
      <c r="A2689" s="108" t="s">
        <v>176</v>
      </c>
      <c r="B2689" s="103"/>
      <c r="C2689" s="103"/>
      <c r="D2689" s="103"/>
      <c r="E2689" s="103"/>
      <c r="F2689" s="103"/>
      <c r="G2689" s="103"/>
      <c r="H2689" s="103"/>
      <c r="I2689" s="103"/>
      <c r="J2689" s="103"/>
      <c r="K2689" s="103"/>
      <c r="L2689" s="103"/>
      <c r="M2689" s="103"/>
      <c r="N2689" s="103"/>
      <c r="O2689" s="103"/>
      <c r="P2689" s="103"/>
      <c r="Q2689" s="103"/>
      <c r="R2689" s="103"/>
      <c r="S2689" s="103"/>
      <c r="T2689" s="103"/>
      <c r="U2689" s="103"/>
      <c r="V2689" s="103"/>
      <c r="W2689" s="103"/>
      <c r="X2689" s="103"/>
      <c r="Y2689" s="103"/>
    </row>
    <row r="2690" spans="1:27" ht="21">
      <c r="A2690" s="108" t="s">
        <v>181</v>
      </c>
      <c r="B2690" s="103"/>
      <c r="C2690" s="103"/>
      <c r="D2690" s="103"/>
      <c r="E2690" s="103"/>
      <c r="F2690" s="103"/>
      <c r="G2690" s="103"/>
      <c r="H2690" s="103"/>
      <c r="I2690" s="103"/>
      <c r="J2690" s="103"/>
      <c r="K2690" s="103"/>
      <c r="L2690" s="103"/>
      <c r="M2690" s="103"/>
      <c r="N2690" s="103"/>
      <c r="O2690" s="103"/>
      <c r="P2690" s="103"/>
      <c r="Q2690" s="103"/>
      <c r="R2690" s="103"/>
      <c r="S2690" s="103"/>
      <c r="T2690" s="103"/>
      <c r="U2690" s="103"/>
      <c r="V2690" s="103"/>
      <c r="W2690" s="103"/>
      <c r="X2690" s="103"/>
      <c r="Y2690" s="103"/>
      <c r="AA2690" s="116" t="s">
        <v>250</v>
      </c>
    </row>
    <row r="2691" spans="1:27">
      <c r="A2691" s="108" t="s">
        <v>184</v>
      </c>
      <c r="B2691" s="103"/>
      <c r="C2691" s="103"/>
      <c r="D2691" s="103"/>
      <c r="E2691" s="103"/>
      <c r="F2691" s="103"/>
      <c r="G2691" s="103"/>
      <c r="H2691" s="103"/>
      <c r="I2691" s="103"/>
      <c r="J2691" s="103"/>
      <c r="K2691" s="103"/>
      <c r="L2691" s="103"/>
      <c r="M2691" s="103"/>
      <c r="N2691" s="103"/>
      <c r="O2691" s="103"/>
      <c r="P2691" s="103"/>
      <c r="Q2691" s="103"/>
      <c r="R2691" s="103"/>
      <c r="S2691" s="103"/>
      <c r="T2691" s="103"/>
      <c r="U2691" s="103"/>
      <c r="V2691" s="103"/>
      <c r="W2691" s="103"/>
      <c r="X2691" s="103"/>
      <c r="Y2691" s="103"/>
      <c r="AA2691" s="271">
        <f>COUNTIF($B2699:$Y2699,"-")</f>
        <v>24</v>
      </c>
    </row>
    <row r="2692" spans="1:27">
      <c r="A2692" s="108" t="s">
        <v>208</v>
      </c>
      <c r="B2692" s="103"/>
      <c r="C2692" s="103"/>
      <c r="D2692" s="103"/>
      <c r="E2692" s="103"/>
      <c r="F2692" s="103"/>
      <c r="G2692" s="103"/>
      <c r="H2692" s="103"/>
      <c r="I2692" s="103"/>
      <c r="J2692" s="103"/>
      <c r="K2692" s="103"/>
      <c r="L2692" s="103"/>
      <c r="M2692" s="103"/>
      <c r="N2692" s="103"/>
      <c r="O2692" s="103"/>
      <c r="P2692" s="103"/>
      <c r="Q2692" s="103"/>
      <c r="R2692" s="103"/>
      <c r="S2692" s="103"/>
      <c r="T2692" s="103"/>
      <c r="U2692" s="103"/>
      <c r="V2692" s="103"/>
      <c r="W2692" s="103"/>
      <c r="X2692" s="103"/>
      <c r="Y2692" s="103"/>
      <c r="AA2692" s="271"/>
    </row>
    <row r="2693" spans="1:27">
      <c r="A2693" s="108" t="s">
        <v>209</v>
      </c>
      <c r="B2693" s="103"/>
      <c r="C2693" s="103"/>
      <c r="D2693" s="103"/>
      <c r="E2693" s="103"/>
      <c r="F2693" s="103"/>
      <c r="G2693" s="103"/>
      <c r="H2693" s="103"/>
      <c r="I2693" s="103"/>
      <c r="J2693" s="103"/>
      <c r="K2693" s="103"/>
      <c r="L2693" s="103"/>
      <c r="M2693" s="103"/>
      <c r="N2693" s="103"/>
      <c r="O2693" s="103"/>
      <c r="P2693" s="103"/>
      <c r="Q2693" s="103"/>
      <c r="R2693" s="103"/>
      <c r="S2693" s="103"/>
      <c r="T2693" s="103"/>
      <c r="U2693" s="103"/>
      <c r="V2693" s="103"/>
      <c r="W2693" s="103"/>
      <c r="X2693" s="103"/>
      <c r="Y2693" s="103"/>
    </row>
    <row r="2694" spans="1:27">
      <c r="A2694" s="108" t="s">
        <v>198</v>
      </c>
      <c r="B2694" s="103"/>
      <c r="C2694" s="103"/>
      <c r="D2694" s="103"/>
      <c r="E2694" s="103"/>
      <c r="F2694" s="103"/>
      <c r="G2694" s="103"/>
      <c r="H2694" s="103"/>
      <c r="I2694" s="103"/>
      <c r="J2694" s="103"/>
      <c r="K2694" s="103"/>
      <c r="L2694" s="103"/>
      <c r="M2694" s="103"/>
      <c r="N2694" s="103"/>
      <c r="O2694" s="103"/>
      <c r="P2694" s="103"/>
      <c r="Q2694" s="103"/>
      <c r="R2694" s="103"/>
      <c r="S2694" s="103"/>
      <c r="T2694" s="103"/>
      <c r="U2694" s="103"/>
      <c r="V2694" s="103"/>
      <c r="W2694" s="103"/>
      <c r="X2694" s="103"/>
      <c r="Y2694" s="103"/>
    </row>
    <row r="2695" spans="1:27">
      <c r="A2695" s="108" t="s">
        <v>200</v>
      </c>
      <c r="B2695" s="103"/>
      <c r="C2695" s="103"/>
      <c r="D2695" s="103"/>
      <c r="E2695" s="103"/>
      <c r="F2695" s="103"/>
      <c r="G2695" s="103"/>
      <c r="H2695" s="103"/>
      <c r="I2695" s="103"/>
      <c r="J2695" s="103"/>
      <c r="K2695" s="103"/>
      <c r="L2695" s="103"/>
      <c r="M2695" s="103"/>
      <c r="N2695" s="103"/>
      <c r="O2695" s="103"/>
      <c r="P2695" s="103"/>
      <c r="Q2695" s="103"/>
      <c r="R2695" s="103"/>
      <c r="S2695" s="103"/>
      <c r="T2695" s="103"/>
      <c r="U2695" s="103"/>
      <c r="V2695" s="103"/>
      <c r="W2695" s="103"/>
      <c r="X2695" s="103"/>
      <c r="Y2695" s="103"/>
    </row>
    <row r="2696" spans="1:27">
      <c r="A2696" s="108" t="s">
        <v>201</v>
      </c>
      <c r="B2696" s="103"/>
      <c r="C2696" s="103"/>
      <c r="D2696" s="103"/>
      <c r="E2696" s="103"/>
      <c r="F2696" s="103"/>
      <c r="G2696" s="103"/>
      <c r="H2696" s="103"/>
      <c r="I2696" s="103"/>
      <c r="J2696" s="103"/>
      <c r="K2696" s="103"/>
      <c r="L2696" s="103"/>
      <c r="M2696" s="103"/>
      <c r="N2696" s="103"/>
      <c r="O2696" s="103"/>
      <c r="P2696" s="103"/>
      <c r="Q2696" s="103"/>
      <c r="R2696" s="103"/>
      <c r="S2696" s="103"/>
      <c r="T2696" s="103"/>
      <c r="U2696" s="103"/>
      <c r="V2696" s="103"/>
      <c r="W2696" s="103"/>
      <c r="X2696" s="103"/>
      <c r="Y2696" s="103"/>
    </row>
    <row r="2697" spans="1:27">
      <c r="A2697" s="108" t="s">
        <v>202</v>
      </c>
      <c r="B2697" s="103"/>
      <c r="C2697" s="103"/>
      <c r="D2697" s="103"/>
      <c r="E2697" s="103"/>
      <c r="F2697" s="103"/>
      <c r="G2697" s="103"/>
      <c r="H2697" s="103"/>
      <c r="I2697" s="103"/>
      <c r="J2697" s="103"/>
      <c r="K2697" s="103"/>
      <c r="L2697" s="103"/>
      <c r="M2697" s="103"/>
      <c r="N2697" s="103"/>
      <c r="O2697" s="103"/>
      <c r="P2697" s="103"/>
      <c r="Q2697" s="103"/>
      <c r="R2697" s="103"/>
      <c r="S2697" s="103"/>
      <c r="T2697" s="103"/>
      <c r="U2697" s="103"/>
      <c r="V2697" s="103"/>
      <c r="W2697" s="103"/>
      <c r="X2697" s="103"/>
      <c r="Y2697" s="103"/>
    </row>
    <row r="2698" spans="1:27">
      <c r="A2698" s="108" t="s">
        <v>203</v>
      </c>
    </row>
    <row r="2699" spans="1:27">
      <c r="A2699" s="110" t="s">
        <v>204</v>
      </c>
      <c r="B2699" s="109" t="str">
        <f t="shared" ref="B2699:Y2699" si="179">IF(COUNTA(B2687:B2698)=0,"-",COUNTA(B2687:B2698)/12)</f>
        <v>-</v>
      </c>
      <c r="C2699" s="109" t="str">
        <f t="shared" si="179"/>
        <v>-</v>
      </c>
      <c r="D2699" s="109" t="str">
        <f t="shared" si="179"/>
        <v>-</v>
      </c>
      <c r="E2699" s="109" t="str">
        <f t="shared" si="179"/>
        <v>-</v>
      </c>
      <c r="F2699" s="109" t="str">
        <f t="shared" si="179"/>
        <v>-</v>
      </c>
      <c r="G2699" s="109" t="str">
        <f t="shared" si="179"/>
        <v>-</v>
      </c>
      <c r="H2699" s="109" t="str">
        <f t="shared" si="179"/>
        <v>-</v>
      </c>
      <c r="I2699" s="109" t="str">
        <f t="shared" si="179"/>
        <v>-</v>
      </c>
      <c r="J2699" s="109" t="str">
        <f t="shared" si="179"/>
        <v>-</v>
      </c>
      <c r="K2699" s="109" t="str">
        <f t="shared" si="179"/>
        <v>-</v>
      </c>
      <c r="L2699" s="109" t="str">
        <f t="shared" si="179"/>
        <v>-</v>
      </c>
      <c r="M2699" s="109" t="str">
        <f t="shared" si="179"/>
        <v>-</v>
      </c>
      <c r="N2699" s="109" t="str">
        <f t="shared" si="179"/>
        <v>-</v>
      </c>
      <c r="O2699" s="109" t="str">
        <f t="shared" si="179"/>
        <v>-</v>
      </c>
      <c r="P2699" s="109" t="str">
        <f t="shared" si="179"/>
        <v>-</v>
      </c>
      <c r="Q2699" s="109" t="str">
        <f t="shared" si="179"/>
        <v>-</v>
      </c>
      <c r="R2699" s="109" t="str">
        <f t="shared" si="179"/>
        <v>-</v>
      </c>
      <c r="S2699" s="109" t="str">
        <f t="shared" si="179"/>
        <v>-</v>
      </c>
      <c r="T2699" s="109" t="str">
        <f t="shared" si="179"/>
        <v>-</v>
      </c>
      <c r="U2699" s="109" t="str">
        <f t="shared" si="179"/>
        <v>-</v>
      </c>
      <c r="V2699" s="109" t="str">
        <f t="shared" si="179"/>
        <v>-</v>
      </c>
      <c r="W2699" s="109" t="str">
        <f t="shared" si="179"/>
        <v>-</v>
      </c>
      <c r="X2699" s="109" t="str">
        <f t="shared" si="179"/>
        <v>-</v>
      </c>
      <c r="Y2699" s="109" t="str">
        <f t="shared" si="179"/>
        <v>-</v>
      </c>
    </row>
    <row r="2701" spans="1:27">
      <c r="A2701" s="120">
        <f>A2686+1</f>
        <v>44900</v>
      </c>
      <c r="B2701" s="118" t="s">
        <v>513</v>
      </c>
      <c r="C2701" s="118" t="s">
        <v>514</v>
      </c>
      <c r="D2701" s="118" t="s">
        <v>515</v>
      </c>
      <c r="E2701" s="118" t="s">
        <v>516</v>
      </c>
      <c r="F2701" s="118" t="s">
        <v>517</v>
      </c>
      <c r="G2701" s="118" t="s">
        <v>518</v>
      </c>
      <c r="H2701" s="118" t="s">
        <v>519</v>
      </c>
      <c r="I2701" s="118" t="s">
        <v>520</v>
      </c>
      <c r="J2701" s="118" t="s">
        <v>521</v>
      </c>
      <c r="K2701" s="118" t="s">
        <v>522</v>
      </c>
      <c r="L2701" s="118" t="s">
        <v>523</v>
      </c>
      <c r="M2701" s="118" t="s">
        <v>524</v>
      </c>
      <c r="N2701" s="118" t="s">
        <v>525</v>
      </c>
      <c r="O2701" s="118" t="s">
        <v>526</v>
      </c>
      <c r="P2701" s="118" t="s">
        <v>527</v>
      </c>
      <c r="Q2701" s="118" t="s">
        <v>528</v>
      </c>
      <c r="R2701" s="118" t="s">
        <v>529</v>
      </c>
      <c r="S2701" s="118" t="s">
        <v>530</v>
      </c>
      <c r="T2701" s="118" t="s">
        <v>531</v>
      </c>
      <c r="U2701" s="118" t="s">
        <v>532</v>
      </c>
      <c r="V2701" s="118" t="s">
        <v>533</v>
      </c>
      <c r="W2701" s="118" t="s">
        <v>534</v>
      </c>
      <c r="X2701" s="118" t="s">
        <v>535</v>
      </c>
      <c r="Y2701" s="118" t="s">
        <v>536</v>
      </c>
    </row>
    <row r="2702" spans="1:27">
      <c r="A2702" s="108" t="s">
        <v>168</v>
      </c>
      <c r="B2702" s="103"/>
      <c r="C2702" s="103"/>
      <c r="D2702" s="103"/>
      <c r="E2702" s="103"/>
      <c r="F2702" s="103"/>
      <c r="G2702" s="103"/>
      <c r="H2702" s="103"/>
      <c r="I2702" s="103"/>
      <c r="J2702" s="103"/>
      <c r="K2702" s="103"/>
      <c r="L2702" s="103"/>
      <c r="M2702" s="103"/>
      <c r="N2702" s="103"/>
      <c r="O2702" s="103"/>
      <c r="P2702" s="103"/>
      <c r="Q2702" s="103"/>
      <c r="R2702" s="103"/>
      <c r="S2702" s="103"/>
      <c r="T2702" s="103"/>
      <c r="U2702" s="103"/>
      <c r="V2702" s="103"/>
      <c r="W2702" s="103"/>
      <c r="X2702" s="103"/>
      <c r="Y2702" s="103"/>
    </row>
    <row r="2703" spans="1:27">
      <c r="A2703" s="108" t="s">
        <v>174</v>
      </c>
      <c r="B2703" s="103"/>
      <c r="C2703" s="103"/>
      <c r="D2703" s="103"/>
      <c r="E2703" s="103"/>
      <c r="F2703" s="103"/>
      <c r="G2703" s="103"/>
      <c r="H2703" s="103"/>
      <c r="I2703" s="103"/>
      <c r="J2703" s="103"/>
      <c r="K2703" s="103"/>
      <c r="L2703" s="103"/>
      <c r="M2703" s="103"/>
      <c r="N2703" s="103"/>
      <c r="O2703" s="103"/>
      <c r="P2703" s="103"/>
      <c r="Q2703" s="103"/>
      <c r="R2703" s="103"/>
      <c r="S2703" s="103"/>
      <c r="T2703" s="103"/>
      <c r="U2703" s="103"/>
      <c r="V2703" s="103"/>
      <c r="W2703" s="103"/>
      <c r="X2703" s="103"/>
      <c r="Y2703" s="103"/>
    </row>
    <row r="2704" spans="1:27">
      <c r="A2704" s="108" t="s">
        <v>176</v>
      </c>
      <c r="B2704" s="103"/>
      <c r="C2704" s="103"/>
      <c r="D2704" s="103"/>
      <c r="E2704" s="103"/>
      <c r="F2704" s="103"/>
      <c r="G2704" s="103"/>
      <c r="H2704" s="103"/>
      <c r="I2704" s="103"/>
      <c r="J2704" s="103"/>
      <c r="K2704" s="103"/>
      <c r="L2704" s="103"/>
      <c r="M2704" s="103"/>
      <c r="N2704" s="103"/>
      <c r="O2704" s="103"/>
      <c r="P2704" s="103"/>
      <c r="Q2704" s="103"/>
      <c r="R2704" s="103"/>
      <c r="S2704" s="103"/>
      <c r="T2704" s="103"/>
      <c r="U2704" s="103"/>
      <c r="V2704" s="103"/>
      <c r="W2704" s="103"/>
      <c r="X2704" s="103"/>
      <c r="Y2704" s="103"/>
    </row>
    <row r="2705" spans="1:27" ht="21">
      <c r="A2705" s="108" t="s">
        <v>181</v>
      </c>
      <c r="B2705" s="103"/>
      <c r="C2705" s="103"/>
      <c r="D2705" s="103"/>
      <c r="E2705" s="103"/>
      <c r="F2705" s="103"/>
      <c r="G2705" s="103"/>
      <c r="H2705" s="103"/>
      <c r="I2705" s="103"/>
      <c r="J2705" s="103"/>
      <c r="K2705" s="103"/>
      <c r="L2705" s="103"/>
      <c r="M2705" s="103"/>
      <c r="N2705" s="103"/>
      <c r="O2705" s="103"/>
      <c r="P2705" s="103"/>
      <c r="Q2705" s="103"/>
      <c r="R2705" s="103"/>
      <c r="S2705" s="103"/>
      <c r="T2705" s="103"/>
      <c r="U2705" s="103"/>
      <c r="V2705" s="103"/>
      <c r="W2705" s="103"/>
      <c r="X2705" s="103"/>
      <c r="Y2705" s="103"/>
      <c r="AA2705" s="116" t="s">
        <v>250</v>
      </c>
    </row>
    <row r="2706" spans="1:27">
      <c r="A2706" s="108" t="s">
        <v>184</v>
      </c>
      <c r="B2706" s="103"/>
      <c r="C2706" s="103"/>
      <c r="D2706" s="103"/>
      <c r="E2706" s="103"/>
      <c r="F2706" s="103"/>
      <c r="G2706" s="103"/>
      <c r="H2706" s="103"/>
      <c r="I2706" s="103"/>
      <c r="J2706" s="103"/>
      <c r="K2706" s="103"/>
      <c r="L2706" s="103"/>
      <c r="M2706" s="103"/>
      <c r="N2706" s="103"/>
      <c r="O2706" s="103"/>
      <c r="P2706" s="103"/>
      <c r="Q2706" s="103"/>
      <c r="R2706" s="103"/>
      <c r="S2706" s="103"/>
      <c r="T2706" s="103"/>
      <c r="U2706" s="103"/>
      <c r="V2706" s="103"/>
      <c r="W2706" s="103"/>
      <c r="X2706" s="103"/>
      <c r="Y2706" s="103"/>
      <c r="AA2706" s="271">
        <f>COUNTIF($B2714:$Y2714,"-")</f>
        <v>24</v>
      </c>
    </row>
    <row r="2707" spans="1:27">
      <c r="A2707" s="108" t="s">
        <v>208</v>
      </c>
      <c r="B2707" s="103"/>
      <c r="C2707" s="103"/>
      <c r="D2707" s="103"/>
      <c r="E2707" s="103"/>
      <c r="F2707" s="103"/>
      <c r="G2707" s="103"/>
      <c r="H2707" s="103"/>
      <c r="I2707" s="103"/>
      <c r="J2707" s="103"/>
      <c r="K2707" s="103"/>
      <c r="L2707" s="103"/>
      <c r="M2707" s="103"/>
      <c r="N2707" s="103"/>
      <c r="O2707" s="103"/>
      <c r="P2707" s="103"/>
      <c r="Q2707" s="103"/>
      <c r="R2707" s="103"/>
      <c r="S2707" s="103"/>
      <c r="T2707" s="103"/>
      <c r="U2707" s="103"/>
      <c r="V2707" s="103"/>
      <c r="W2707" s="103"/>
      <c r="X2707" s="103"/>
      <c r="Y2707" s="103"/>
      <c r="AA2707" s="271"/>
    </row>
    <row r="2708" spans="1:27">
      <c r="A2708" s="108" t="s">
        <v>209</v>
      </c>
      <c r="B2708" s="103"/>
      <c r="C2708" s="103"/>
      <c r="D2708" s="103"/>
      <c r="E2708" s="103"/>
      <c r="F2708" s="103"/>
      <c r="G2708" s="103"/>
      <c r="H2708" s="103"/>
      <c r="I2708" s="103"/>
      <c r="J2708" s="103"/>
      <c r="K2708" s="103"/>
      <c r="L2708" s="103"/>
      <c r="M2708" s="103"/>
      <c r="N2708" s="103"/>
      <c r="O2708" s="103"/>
      <c r="P2708" s="103"/>
      <c r="Q2708" s="103"/>
      <c r="R2708" s="103"/>
      <c r="S2708" s="103"/>
      <c r="T2708" s="103"/>
      <c r="U2708" s="103"/>
      <c r="V2708" s="103"/>
      <c r="W2708" s="103"/>
      <c r="X2708" s="103"/>
      <c r="Y2708" s="103"/>
    </row>
    <row r="2709" spans="1:27">
      <c r="A2709" s="108" t="s">
        <v>198</v>
      </c>
      <c r="B2709" s="103"/>
      <c r="C2709" s="103"/>
      <c r="D2709" s="103"/>
      <c r="E2709" s="103"/>
      <c r="F2709" s="103"/>
      <c r="G2709" s="103"/>
      <c r="H2709" s="103"/>
      <c r="I2709" s="103"/>
      <c r="J2709" s="103"/>
      <c r="K2709" s="103"/>
      <c r="L2709" s="103"/>
      <c r="M2709" s="103"/>
      <c r="N2709" s="103"/>
      <c r="O2709" s="103"/>
      <c r="P2709" s="103"/>
      <c r="Q2709" s="103"/>
      <c r="R2709" s="103"/>
      <c r="S2709" s="103"/>
      <c r="T2709" s="103"/>
      <c r="U2709" s="103"/>
      <c r="V2709" s="103"/>
      <c r="W2709" s="103"/>
      <c r="X2709" s="103"/>
      <c r="Y2709" s="103"/>
    </row>
    <row r="2710" spans="1:27">
      <c r="A2710" s="108" t="s">
        <v>200</v>
      </c>
      <c r="B2710" s="103"/>
      <c r="C2710" s="103"/>
      <c r="D2710" s="103"/>
      <c r="E2710" s="103"/>
      <c r="F2710" s="103"/>
      <c r="G2710" s="103"/>
      <c r="H2710" s="103"/>
      <c r="I2710" s="103"/>
      <c r="J2710" s="103"/>
      <c r="K2710" s="103"/>
      <c r="L2710" s="103"/>
      <c r="M2710" s="103"/>
      <c r="N2710" s="103"/>
      <c r="O2710" s="103"/>
      <c r="P2710" s="103"/>
      <c r="Q2710" s="103"/>
      <c r="R2710" s="103"/>
      <c r="S2710" s="103"/>
      <c r="T2710" s="103"/>
      <c r="U2710" s="103"/>
      <c r="V2710" s="103"/>
      <c r="W2710" s="103"/>
      <c r="X2710" s="103"/>
      <c r="Y2710" s="103"/>
    </row>
    <row r="2711" spans="1:27">
      <c r="A2711" s="108" t="s">
        <v>201</v>
      </c>
      <c r="B2711" s="103"/>
      <c r="C2711" s="103"/>
      <c r="D2711" s="103"/>
      <c r="E2711" s="103"/>
      <c r="F2711" s="103"/>
      <c r="G2711" s="103"/>
      <c r="H2711" s="103"/>
      <c r="I2711" s="103"/>
      <c r="J2711" s="103"/>
      <c r="K2711" s="103"/>
      <c r="L2711" s="103"/>
      <c r="M2711" s="103"/>
      <c r="N2711" s="103"/>
      <c r="O2711" s="103"/>
      <c r="P2711" s="103"/>
      <c r="Q2711" s="103"/>
      <c r="R2711" s="103"/>
      <c r="S2711" s="103"/>
      <c r="T2711" s="103"/>
      <c r="U2711" s="103"/>
      <c r="V2711" s="103"/>
      <c r="W2711" s="103"/>
      <c r="X2711" s="103"/>
      <c r="Y2711" s="103"/>
    </row>
    <row r="2712" spans="1:27">
      <c r="A2712" s="108" t="s">
        <v>202</v>
      </c>
      <c r="B2712" s="103"/>
      <c r="C2712" s="103"/>
      <c r="D2712" s="103"/>
      <c r="E2712" s="103"/>
      <c r="F2712" s="103"/>
      <c r="G2712" s="103"/>
      <c r="H2712" s="103"/>
      <c r="I2712" s="103"/>
      <c r="J2712" s="103"/>
      <c r="K2712" s="103"/>
      <c r="L2712" s="103"/>
      <c r="M2712" s="103"/>
      <c r="N2712" s="103"/>
      <c r="O2712" s="103"/>
      <c r="P2712" s="103"/>
      <c r="Q2712" s="103"/>
      <c r="R2712" s="103"/>
      <c r="S2712" s="103"/>
      <c r="T2712" s="103"/>
      <c r="U2712" s="103"/>
      <c r="V2712" s="103"/>
      <c r="W2712" s="103"/>
      <c r="X2712" s="103"/>
      <c r="Y2712" s="103"/>
    </row>
    <row r="2713" spans="1:27">
      <c r="A2713" s="108" t="s">
        <v>203</v>
      </c>
    </row>
    <row r="2714" spans="1:27">
      <c r="A2714" s="110" t="s">
        <v>204</v>
      </c>
      <c r="B2714" s="109" t="str">
        <f t="shared" ref="B2714:Y2714" si="180">IF(COUNTA(B2702:B2713)=0,"-",COUNTA(B2702:B2713)/12)</f>
        <v>-</v>
      </c>
      <c r="C2714" s="109" t="str">
        <f t="shared" si="180"/>
        <v>-</v>
      </c>
      <c r="D2714" s="109" t="str">
        <f t="shared" si="180"/>
        <v>-</v>
      </c>
      <c r="E2714" s="109" t="str">
        <f t="shared" si="180"/>
        <v>-</v>
      </c>
      <c r="F2714" s="109" t="str">
        <f t="shared" si="180"/>
        <v>-</v>
      </c>
      <c r="G2714" s="109" t="str">
        <f t="shared" si="180"/>
        <v>-</v>
      </c>
      <c r="H2714" s="109" t="str">
        <f t="shared" si="180"/>
        <v>-</v>
      </c>
      <c r="I2714" s="109" t="str">
        <f t="shared" si="180"/>
        <v>-</v>
      </c>
      <c r="J2714" s="109" t="str">
        <f t="shared" si="180"/>
        <v>-</v>
      </c>
      <c r="K2714" s="109" t="str">
        <f t="shared" si="180"/>
        <v>-</v>
      </c>
      <c r="L2714" s="109" t="str">
        <f t="shared" si="180"/>
        <v>-</v>
      </c>
      <c r="M2714" s="109" t="str">
        <f t="shared" si="180"/>
        <v>-</v>
      </c>
      <c r="N2714" s="109" t="str">
        <f t="shared" si="180"/>
        <v>-</v>
      </c>
      <c r="O2714" s="109" t="str">
        <f t="shared" si="180"/>
        <v>-</v>
      </c>
      <c r="P2714" s="109" t="str">
        <f t="shared" si="180"/>
        <v>-</v>
      </c>
      <c r="Q2714" s="109" t="str">
        <f t="shared" si="180"/>
        <v>-</v>
      </c>
      <c r="R2714" s="109" t="str">
        <f t="shared" si="180"/>
        <v>-</v>
      </c>
      <c r="S2714" s="109" t="str">
        <f t="shared" si="180"/>
        <v>-</v>
      </c>
      <c r="T2714" s="109" t="str">
        <f t="shared" si="180"/>
        <v>-</v>
      </c>
      <c r="U2714" s="109" t="str">
        <f t="shared" si="180"/>
        <v>-</v>
      </c>
      <c r="V2714" s="109" t="str">
        <f t="shared" si="180"/>
        <v>-</v>
      </c>
      <c r="W2714" s="109" t="str">
        <f t="shared" si="180"/>
        <v>-</v>
      </c>
      <c r="X2714" s="109" t="str">
        <f t="shared" si="180"/>
        <v>-</v>
      </c>
      <c r="Y2714" s="109" t="str">
        <f t="shared" si="180"/>
        <v>-</v>
      </c>
    </row>
    <row r="2716" spans="1:27">
      <c r="A2716" s="120">
        <f>A2701+1</f>
        <v>44901</v>
      </c>
      <c r="B2716" s="118" t="s">
        <v>513</v>
      </c>
      <c r="C2716" s="118" t="s">
        <v>514</v>
      </c>
      <c r="D2716" s="118" t="s">
        <v>515</v>
      </c>
      <c r="E2716" s="118" t="s">
        <v>516</v>
      </c>
      <c r="F2716" s="118" t="s">
        <v>517</v>
      </c>
      <c r="G2716" s="118" t="s">
        <v>518</v>
      </c>
      <c r="H2716" s="118" t="s">
        <v>519</v>
      </c>
      <c r="I2716" s="118" t="s">
        <v>520</v>
      </c>
      <c r="J2716" s="118" t="s">
        <v>521</v>
      </c>
      <c r="K2716" s="118" t="s">
        <v>522</v>
      </c>
      <c r="L2716" s="118" t="s">
        <v>523</v>
      </c>
      <c r="M2716" s="118" t="s">
        <v>524</v>
      </c>
      <c r="N2716" s="118" t="s">
        <v>525</v>
      </c>
      <c r="O2716" s="118" t="s">
        <v>526</v>
      </c>
      <c r="P2716" s="118" t="s">
        <v>527</v>
      </c>
      <c r="Q2716" s="118" t="s">
        <v>528</v>
      </c>
      <c r="R2716" s="118" t="s">
        <v>529</v>
      </c>
      <c r="S2716" s="118" t="s">
        <v>530</v>
      </c>
      <c r="T2716" s="118" t="s">
        <v>531</v>
      </c>
      <c r="U2716" s="118" t="s">
        <v>532</v>
      </c>
      <c r="V2716" s="118" t="s">
        <v>533</v>
      </c>
      <c r="W2716" s="118" t="s">
        <v>534</v>
      </c>
      <c r="X2716" s="118" t="s">
        <v>535</v>
      </c>
      <c r="Y2716" s="118" t="s">
        <v>536</v>
      </c>
    </row>
    <row r="2717" spans="1:27">
      <c r="A2717" s="108" t="s">
        <v>168</v>
      </c>
      <c r="B2717" s="103"/>
      <c r="C2717" s="103"/>
      <c r="D2717" s="103"/>
      <c r="E2717" s="103"/>
      <c r="F2717" s="103"/>
      <c r="G2717" s="103"/>
      <c r="H2717" s="103"/>
      <c r="I2717" s="103"/>
      <c r="J2717" s="103"/>
      <c r="K2717" s="103"/>
      <c r="L2717" s="103"/>
      <c r="M2717" s="103"/>
      <c r="N2717" s="103"/>
      <c r="O2717" s="103"/>
      <c r="P2717" s="103"/>
      <c r="Q2717" s="103"/>
      <c r="R2717" s="103"/>
      <c r="S2717" s="103"/>
      <c r="T2717" s="103"/>
      <c r="U2717" s="103"/>
      <c r="V2717" s="103"/>
      <c r="W2717" s="103"/>
      <c r="X2717" s="103"/>
      <c r="Y2717" s="103"/>
    </row>
    <row r="2718" spans="1:27">
      <c r="A2718" s="108" t="s">
        <v>174</v>
      </c>
      <c r="B2718" s="103"/>
      <c r="C2718" s="103"/>
      <c r="D2718" s="103"/>
      <c r="E2718" s="103"/>
      <c r="F2718" s="103"/>
      <c r="G2718" s="103"/>
      <c r="H2718" s="103"/>
      <c r="I2718" s="103"/>
      <c r="J2718" s="103"/>
      <c r="K2718" s="103"/>
      <c r="L2718" s="103"/>
      <c r="M2718" s="103"/>
      <c r="N2718" s="103"/>
      <c r="O2718" s="103"/>
      <c r="P2718" s="103"/>
      <c r="Q2718" s="103"/>
      <c r="R2718" s="103"/>
      <c r="S2718" s="103"/>
      <c r="T2718" s="103"/>
      <c r="U2718" s="103"/>
      <c r="V2718" s="103"/>
      <c r="W2718" s="103"/>
      <c r="X2718" s="103"/>
      <c r="Y2718" s="103"/>
    </row>
    <row r="2719" spans="1:27">
      <c r="A2719" s="108" t="s">
        <v>176</v>
      </c>
      <c r="B2719" s="103"/>
      <c r="C2719" s="103"/>
      <c r="D2719" s="103"/>
      <c r="E2719" s="103"/>
      <c r="F2719" s="103"/>
      <c r="G2719" s="103"/>
      <c r="H2719" s="103"/>
      <c r="I2719" s="103"/>
      <c r="J2719" s="103"/>
      <c r="K2719" s="103"/>
      <c r="L2719" s="103"/>
      <c r="M2719" s="103"/>
      <c r="N2719" s="103"/>
      <c r="O2719" s="103"/>
      <c r="P2719" s="103"/>
      <c r="Q2719" s="103"/>
      <c r="R2719" s="103"/>
      <c r="S2719" s="103"/>
      <c r="T2719" s="103"/>
      <c r="U2719" s="103"/>
      <c r="V2719" s="103"/>
      <c r="W2719" s="103"/>
      <c r="X2719" s="103"/>
      <c r="Y2719" s="103"/>
    </row>
    <row r="2720" spans="1:27" ht="21">
      <c r="A2720" s="108" t="s">
        <v>181</v>
      </c>
      <c r="B2720" s="103"/>
      <c r="C2720" s="103"/>
      <c r="D2720" s="103"/>
      <c r="E2720" s="103"/>
      <c r="F2720" s="103"/>
      <c r="G2720" s="103"/>
      <c r="H2720" s="103"/>
      <c r="I2720" s="103"/>
      <c r="J2720" s="103"/>
      <c r="K2720" s="103"/>
      <c r="L2720" s="103"/>
      <c r="M2720" s="103"/>
      <c r="N2720" s="103"/>
      <c r="O2720" s="103"/>
      <c r="P2720" s="103"/>
      <c r="Q2720" s="103"/>
      <c r="R2720" s="103"/>
      <c r="S2720" s="103"/>
      <c r="T2720" s="103"/>
      <c r="U2720" s="103"/>
      <c r="V2720" s="103"/>
      <c r="W2720" s="103"/>
      <c r="X2720" s="103"/>
      <c r="Y2720" s="103"/>
      <c r="AA2720" s="116" t="s">
        <v>250</v>
      </c>
    </row>
    <row r="2721" spans="1:27">
      <c r="A2721" s="108" t="s">
        <v>184</v>
      </c>
      <c r="B2721" s="103"/>
      <c r="C2721" s="103"/>
      <c r="D2721" s="103"/>
      <c r="E2721" s="103"/>
      <c r="F2721" s="103"/>
      <c r="G2721" s="103"/>
      <c r="H2721" s="103"/>
      <c r="I2721" s="103"/>
      <c r="J2721" s="103"/>
      <c r="K2721" s="103"/>
      <c r="L2721" s="103"/>
      <c r="M2721" s="103"/>
      <c r="N2721" s="103"/>
      <c r="O2721" s="103"/>
      <c r="P2721" s="103"/>
      <c r="Q2721" s="103"/>
      <c r="R2721" s="103"/>
      <c r="S2721" s="103"/>
      <c r="T2721" s="103"/>
      <c r="U2721" s="103"/>
      <c r="V2721" s="103"/>
      <c r="W2721" s="103"/>
      <c r="X2721" s="103"/>
      <c r="Y2721" s="103"/>
      <c r="AA2721" s="271">
        <f>COUNTIF($B2729:$Y2729,"-")</f>
        <v>24</v>
      </c>
    </row>
    <row r="2722" spans="1:27">
      <c r="A2722" s="108" t="s">
        <v>208</v>
      </c>
      <c r="B2722" s="103"/>
      <c r="C2722" s="103"/>
      <c r="D2722" s="103"/>
      <c r="E2722" s="103"/>
      <c r="F2722" s="103"/>
      <c r="G2722" s="103"/>
      <c r="H2722" s="103"/>
      <c r="I2722" s="103"/>
      <c r="J2722" s="103"/>
      <c r="K2722" s="103"/>
      <c r="L2722" s="103"/>
      <c r="M2722" s="103"/>
      <c r="N2722" s="103"/>
      <c r="O2722" s="103"/>
      <c r="P2722" s="103"/>
      <c r="Q2722" s="103"/>
      <c r="R2722" s="103"/>
      <c r="S2722" s="103"/>
      <c r="T2722" s="103"/>
      <c r="U2722" s="103"/>
      <c r="V2722" s="103"/>
      <c r="W2722" s="103"/>
      <c r="X2722" s="103"/>
      <c r="Y2722" s="103"/>
      <c r="AA2722" s="271"/>
    </row>
    <row r="2723" spans="1:27">
      <c r="A2723" s="108" t="s">
        <v>209</v>
      </c>
      <c r="B2723" s="103"/>
      <c r="C2723" s="103"/>
      <c r="D2723" s="103"/>
      <c r="E2723" s="103"/>
      <c r="F2723" s="103"/>
      <c r="G2723" s="103"/>
      <c r="H2723" s="103"/>
      <c r="I2723" s="103"/>
      <c r="J2723" s="103"/>
      <c r="K2723" s="103"/>
      <c r="L2723" s="103"/>
      <c r="M2723" s="103"/>
      <c r="N2723" s="103"/>
      <c r="O2723" s="103"/>
      <c r="P2723" s="103"/>
      <c r="Q2723" s="103"/>
      <c r="R2723" s="103"/>
      <c r="S2723" s="103"/>
      <c r="T2723" s="103"/>
      <c r="U2723" s="103"/>
      <c r="V2723" s="103"/>
      <c r="W2723" s="103"/>
      <c r="X2723" s="103"/>
      <c r="Y2723" s="103"/>
    </row>
    <row r="2724" spans="1:27">
      <c r="A2724" s="108" t="s">
        <v>198</v>
      </c>
      <c r="B2724" s="103"/>
      <c r="C2724" s="103"/>
      <c r="D2724" s="103"/>
      <c r="E2724" s="103"/>
      <c r="F2724" s="103"/>
      <c r="G2724" s="103"/>
      <c r="H2724" s="103"/>
      <c r="I2724" s="103"/>
      <c r="J2724" s="103"/>
      <c r="K2724" s="103"/>
      <c r="L2724" s="103"/>
      <c r="M2724" s="103"/>
      <c r="N2724" s="103"/>
      <c r="O2724" s="103"/>
      <c r="P2724" s="103"/>
      <c r="Q2724" s="103"/>
      <c r="R2724" s="103"/>
      <c r="S2724" s="103"/>
      <c r="T2724" s="103"/>
      <c r="U2724" s="103"/>
      <c r="V2724" s="103"/>
      <c r="W2724" s="103"/>
      <c r="X2724" s="103"/>
      <c r="Y2724" s="103"/>
    </row>
    <row r="2725" spans="1:27">
      <c r="A2725" s="108" t="s">
        <v>200</v>
      </c>
      <c r="B2725" s="103"/>
      <c r="C2725" s="103"/>
      <c r="D2725" s="103"/>
      <c r="E2725" s="103"/>
      <c r="F2725" s="103"/>
      <c r="G2725" s="103"/>
      <c r="H2725" s="103"/>
      <c r="I2725" s="103"/>
      <c r="J2725" s="103"/>
      <c r="K2725" s="103"/>
      <c r="L2725" s="103"/>
      <c r="M2725" s="103"/>
      <c r="N2725" s="103"/>
      <c r="O2725" s="103"/>
      <c r="P2725" s="103"/>
      <c r="Q2725" s="103"/>
      <c r="R2725" s="103"/>
      <c r="S2725" s="103"/>
      <c r="T2725" s="103"/>
      <c r="U2725" s="103"/>
      <c r="V2725" s="103"/>
      <c r="W2725" s="103"/>
      <c r="X2725" s="103"/>
      <c r="Y2725" s="103"/>
    </row>
    <row r="2726" spans="1:27">
      <c r="A2726" s="108" t="s">
        <v>201</v>
      </c>
      <c r="B2726" s="103"/>
      <c r="C2726" s="103"/>
      <c r="D2726" s="103"/>
      <c r="E2726" s="103"/>
      <c r="F2726" s="103"/>
      <c r="G2726" s="103"/>
      <c r="H2726" s="103"/>
      <c r="I2726" s="103"/>
      <c r="J2726" s="103"/>
      <c r="K2726" s="103"/>
      <c r="L2726" s="103"/>
      <c r="M2726" s="103"/>
      <c r="N2726" s="103"/>
      <c r="O2726" s="103"/>
      <c r="P2726" s="103"/>
      <c r="Q2726" s="103"/>
      <c r="R2726" s="103"/>
      <c r="S2726" s="103"/>
      <c r="T2726" s="103"/>
      <c r="U2726" s="103"/>
      <c r="V2726" s="103"/>
      <c r="W2726" s="103"/>
      <c r="X2726" s="103"/>
      <c r="Y2726" s="103"/>
    </row>
    <row r="2727" spans="1:27">
      <c r="A2727" s="108" t="s">
        <v>202</v>
      </c>
      <c r="B2727" s="103"/>
      <c r="C2727" s="103"/>
      <c r="D2727" s="103"/>
      <c r="E2727" s="103"/>
      <c r="F2727" s="103"/>
      <c r="G2727" s="103"/>
      <c r="H2727" s="103"/>
      <c r="I2727" s="103"/>
      <c r="J2727" s="103"/>
      <c r="K2727" s="103"/>
      <c r="L2727" s="103"/>
      <c r="M2727" s="103"/>
      <c r="N2727" s="103"/>
      <c r="O2727" s="103"/>
      <c r="P2727" s="103"/>
      <c r="Q2727" s="103"/>
      <c r="R2727" s="103"/>
      <c r="S2727" s="103"/>
      <c r="T2727" s="103"/>
      <c r="U2727" s="103"/>
      <c r="V2727" s="103"/>
      <c r="W2727" s="103"/>
      <c r="X2727" s="103"/>
      <c r="Y2727" s="103"/>
    </row>
    <row r="2728" spans="1:27">
      <c r="A2728" s="108" t="s">
        <v>203</v>
      </c>
    </row>
    <row r="2729" spans="1:27">
      <c r="A2729" s="110" t="s">
        <v>204</v>
      </c>
      <c r="B2729" s="109" t="str">
        <f t="shared" ref="B2729:Y2729" si="181">IF(COUNTA(B2717:B2728)=0,"-",COUNTA(B2717:B2728)/12)</f>
        <v>-</v>
      </c>
      <c r="C2729" s="109" t="str">
        <f t="shared" si="181"/>
        <v>-</v>
      </c>
      <c r="D2729" s="109" t="str">
        <f t="shared" si="181"/>
        <v>-</v>
      </c>
      <c r="E2729" s="109" t="str">
        <f t="shared" si="181"/>
        <v>-</v>
      </c>
      <c r="F2729" s="109" t="str">
        <f t="shared" si="181"/>
        <v>-</v>
      </c>
      <c r="G2729" s="109" t="str">
        <f t="shared" si="181"/>
        <v>-</v>
      </c>
      <c r="H2729" s="109" t="str">
        <f t="shared" si="181"/>
        <v>-</v>
      </c>
      <c r="I2729" s="109" t="str">
        <f t="shared" si="181"/>
        <v>-</v>
      </c>
      <c r="J2729" s="109" t="str">
        <f t="shared" si="181"/>
        <v>-</v>
      </c>
      <c r="K2729" s="109" t="str">
        <f t="shared" si="181"/>
        <v>-</v>
      </c>
      <c r="L2729" s="109" t="str">
        <f t="shared" si="181"/>
        <v>-</v>
      </c>
      <c r="M2729" s="109" t="str">
        <f t="shared" si="181"/>
        <v>-</v>
      </c>
      <c r="N2729" s="109" t="str">
        <f t="shared" si="181"/>
        <v>-</v>
      </c>
      <c r="O2729" s="109" t="str">
        <f t="shared" si="181"/>
        <v>-</v>
      </c>
      <c r="P2729" s="109" t="str">
        <f t="shared" si="181"/>
        <v>-</v>
      </c>
      <c r="Q2729" s="109" t="str">
        <f t="shared" si="181"/>
        <v>-</v>
      </c>
      <c r="R2729" s="109" t="str">
        <f t="shared" si="181"/>
        <v>-</v>
      </c>
      <c r="S2729" s="109" t="str">
        <f t="shared" si="181"/>
        <v>-</v>
      </c>
      <c r="T2729" s="109" t="str">
        <f t="shared" si="181"/>
        <v>-</v>
      </c>
      <c r="U2729" s="109" t="str">
        <f t="shared" si="181"/>
        <v>-</v>
      </c>
      <c r="V2729" s="109" t="str">
        <f t="shared" si="181"/>
        <v>-</v>
      </c>
      <c r="W2729" s="109" t="str">
        <f t="shared" si="181"/>
        <v>-</v>
      </c>
      <c r="X2729" s="109" t="str">
        <f t="shared" si="181"/>
        <v>-</v>
      </c>
      <c r="Y2729" s="109" t="str">
        <f t="shared" si="181"/>
        <v>-</v>
      </c>
    </row>
    <row r="2731" spans="1:27">
      <c r="A2731" s="120">
        <f>A2716+1</f>
        <v>44902</v>
      </c>
      <c r="B2731" s="118" t="s">
        <v>513</v>
      </c>
      <c r="C2731" s="118" t="s">
        <v>514</v>
      </c>
      <c r="D2731" s="118" t="s">
        <v>515</v>
      </c>
      <c r="E2731" s="118" t="s">
        <v>516</v>
      </c>
      <c r="F2731" s="118" t="s">
        <v>517</v>
      </c>
      <c r="G2731" s="118" t="s">
        <v>518</v>
      </c>
      <c r="H2731" s="118" t="s">
        <v>519</v>
      </c>
      <c r="I2731" s="118" t="s">
        <v>520</v>
      </c>
      <c r="J2731" s="118" t="s">
        <v>521</v>
      </c>
      <c r="K2731" s="118" t="s">
        <v>522</v>
      </c>
      <c r="L2731" s="118" t="s">
        <v>523</v>
      </c>
      <c r="M2731" s="118" t="s">
        <v>524</v>
      </c>
      <c r="N2731" s="118" t="s">
        <v>525</v>
      </c>
      <c r="O2731" s="118" t="s">
        <v>526</v>
      </c>
      <c r="P2731" s="118" t="s">
        <v>527</v>
      </c>
      <c r="Q2731" s="118" t="s">
        <v>528</v>
      </c>
      <c r="R2731" s="118" t="s">
        <v>529</v>
      </c>
      <c r="S2731" s="118" t="s">
        <v>530</v>
      </c>
      <c r="T2731" s="118" t="s">
        <v>531</v>
      </c>
      <c r="U2731" s="118" t="s">
        <v>532</v>
      </c>
      <c r="V2731" s="118" t="s">
        <v>533</v>
      </c>
      <c r="W2731" s="118" t="s">
        <v>534</v>
      </c>
      <c r="X2731" s="118" t="s">
        <v>535</v>
      </c>
      <c r="Y2731" s="118" t="s">
        <v>536</v>
      </c>
    </row>
    <row r="2732" spans="1:27">
      <c r="A2732" s="108" t="s">
        <v>168</v>
      </c>
      <c r="B2732" s="103"/>
      <c r="C2732" s="103"/>
      <c r="D2732" s="103"/>
      <c r="E2732" s="103"/>
      <c r="F2732" s="103"/>
      <c r="G2732" s="103"/>
      <c r="H2732" s="103"/>
      <c r="I2732" s="103"/>
      <c r="J2732" s="103"/>
      <c r="K2732" s="103"/>
      <c r="L2732" s="103"/>
      <c r="M2732" s="103"/>
      <c r="N2732" s="103"/>
      <c r="O2732" s="103"/>
      <c r="P2732" s="103"/>
      <c r="Q2732" s="103"/>
      <c r="R2732" s="103"/>
      <c r="S2732" s="103"/>
      <c r="T2732" s="103"/>
      <c r="U2732" s="103"/>
      <c r="V2732" s="103"/>
      <c r="W2732" s="103"/>
      <c r="X2732" s="103"/>
      <c r="Y2732" s="103"/>
    </row>
    <row r="2733" spans="1:27">
      <c r="A2733" s="108" t="s">
        <v>174</v>
      </c>
      <c r="B2733" s="103"/>
      <c r="C2733" s="103"/>
      <c r="D2733" s="103"/>
      <c r="E2733" s="103"/>
      <c r="F2733" s="103"/>
      <c r="G2733" s="103"/>
      <c r="H2733" s="103"/>
      <c r="I2733" s="103"/>
      <c r="J2733" s="103"/>
      <c r="K2733" s="103"/>
      <c r="L2733" s="103"/>
      <c r="M2733" s="103"/>
      <c r="N2733" s="103"/>
      <c r="O2733" s="103"/>
      <c r="P2733" s="103"/>
      <c r="Q2733" s="103"/>
      <c r="R2733" s="103"/>
      <c r="S2733" s="103"/>
      <c r="T2733" s="103"/>
      <c r="U2733" s="103"/>
      <c r="V2733" s="103"/>
      <c r="W2733" s="103"/>
      <c r="X2733" s="103"/>
      <c r="Y2733" s="103"/>
    </row>
    <row r="2734" spans="1:27">
      <c r="A2734" s="108" t="s">
        <v>176</v>
      </c>
      <c r="B2734" s="103"/>
      <c r="C2734" s="103"/>
      <c r="D2734" s="103"/>
      <c r="E2734" s="103"/>
      <c r="F2734" s="103"/>
      <c r="G2734" s="103"/>
      <c r="H2734" s="103"/>
      <c r="I2734" s="103"/>
      <c r="J2734" s="103"/>
      <c r="K2734" s="103"/>
      <c r="L2734" s="103"/>
      <c r="M2734" s="103"/>
      <c r="N2734" s="103"/>
      <c r="O2734" s="103"/>
      <c r="P2734" s="103"/>
      <c r="Q2734" s="103"/>
      <c r="R2734" s="103"/>
      <c r="S2734" s="103"/>
      <c r="T2734" s="103"/>
      <c r="U2734" s="103"/>
      <c r="V2734" s="103"/>
      <c r="W2734" s="103"/>
      <c r="X2734" s="103"/>
      <c r="Y2734" s="103"/>
    </row>
    <row r="2735" spans="1:27" ht="21">
      <c r="A2735" s="108" t="s">
        <v>181</v>
      </c>
      <c r="B2735" s="103"/>
      <c r="C2735" s="103"/>
      <c r="D2735" s="103"/>
      <c r="E2735" s="103"/>
      <c r="F2735" s="103"/>
      <c r="G2735" s="103"/>
      <c r="H2735" s="103"/>
      <c r="I2735" s="103"/>
      <c r="J2735" s="103"/>
      <c r="K2735" s="103"/>
      <c r="L2735" s="103"/>
      <c r="M2735" s="103"/>
      <c r="N2735" s="103"/>
      <c r="O2735" s="103"/>
      <c r="P2735" s="103"/>
      <c r="Q2735" s="103"/>
      <c r="R2735" s="103"/>
      <c r="S2735" s="103"/>
      <c r="T2735" s="103"/>
      <c r="U2735" s="103"/>
      <c r="V2735" s="103"/>
      <c r="W2735" s="103"/>
      <c r="X2735" s="103"/>
      <c r="Y2735" s="103"/>
      <c r="AA2735" s="116" t="s">
        <v>250</v>
      </c>
    </row>
    <row r="2736" spans="1:27">
      <c r="A2736" s="108" t="s">
        <v>184</v>
      </c>
      <c r="B2736" s="103"/>
      <c r="C2736" s="103"/>
      <c r="D2736" s="103"/>
      <c r="E2736" s="103"/>
      <c r="F2736" s="103"/>
      <c r="G2736" s="103"/>
      <c r="H2736" s="103"/>
      <c r="I2736" s="103"/>
      <c r="J2736" s="103"/>
      <c r="K2736" s="103"/>
      <c r="L2736" s="103"/>
      <c r="M2736" s="103"/>
      <c r="N2736" s="103"/>
      <c r="O2736" s="103"/>
      <c r="P2736" s="103"/>
      <c r="Q2736" s="103"/>
      <c r="R2736" s="103"/>
      <c r="S2736" s="103"/>
      <c r="T2736" s="103"/>
      <c r="U2736" s="103"/>
      <c r="V2736" s="103"/>
      <c r="W2736" s="103"/>
      <c r="X2736" s="103"/>
      <c r="Y2736" s="103"/>
      <c r="AA2736" s="271">
        <f>COUNTIF($B2744:$Y2744,"-")</f>
        <v>24</v>
      </c>
    </row>
    <row r="2737" spans="1:27">
      <c r="A2737" s="108" t="s">
        <v>208</v>
      </c>
      <c r="B2737" s="103"/>
      <c r="C2737" s="103"/>
      <c r="D2737" s="103"/>
      <c r="E2737" s="103"/>
      <c r="F2737" s="103"/>
      <c r="G2737" s="103"/>
      <c r="H2737" s="103"/>
      <c r="I2737" s="103"/>
      <c r="J2737" s="103"/>
      <c r="K2737" s="103"/>
      <c r="L2737" s="103"/>
      <c r="M2737" s="103"/>
      <c r="N2737" s="103"/>
      <c r="O2737" s="103"/>
      <c r="P2737" s="103"/>
      <c r="Q2737" s="103"/>
      <c r="R2737" s="103"/>
      <c r="S2737" s="103"/>
      <c r="T2737" s="103"/>
      <c r="U2737" s="103"/>
      <c r="V2737" s="103"/>
      <c r="W2737" s="103"/>
      <c r="X2737" s="103"/>
      <c r="Y2737" s="103"/>
      <c r="AA2737" s="271"/>
    </row>
    <row r="2738" spans="1:27">
      <c r="A2738" s="108" t="s">
        <v>209</v>
      </c>
      <c r="B2738" s="103"/>
      <c r="C2738" s="103"/>
      <c r="D2738" s="103"/>
      <c r="E2738" s="103"/>
      <c r="F2738" s="103"/>
      <c r="G2738" s="103"/>
      <c r="H2738" s="103"/>
      <c r="I2738" s="103"/>
      <c r="J2738" s="103"/>
      <c r="K2738" s="103"/>
      <c r="L2738" s="103"/>
      <c r="M2738" s="103"/>
      <c r="N2738" s="103"/>
      <c r="O2738" s="103"/>
      <c r="P2738" s="103"/>
      <c r="Q2738" s="103"/>
      <c r="R2738" s="103"/>
      <c r="S2738" s="103"/>
      <c r="T2738" s="103"/>
      <c r="U2738" s="103"/>
      <c r="V2738" s="103"/>
      <c r="W2738" s="103"/>
      <c r="X2738" s="103"/>
      <c r="Y2738" s="103"/>
    </row>
    <row r="2739" spans="1:27">
      <c r="A2739" s="108" t="s">
        <v>198</v>
      </c>
      <c r="B2739" s="103"/>
      <c r="C2739" s="103"/>
      <c r="D2739" s="103"/>
      <c r="E2739" s="103"/>
      <c r="F2739" s="103"/>
      <c r="G2739" s="103"/>
      <c r="H2739" s="103"/>
      <c r="I2739" s="103"/>
      <c r="J2739" s="103"/>
      <c r="K2739" s="103"/>
      <c r="L2739" s="103"/>
      <c r="M2739" s="103"/>
      <c r="N2739" s="103"/>
      <c r="O2739" s="103"/>
      <c r="P2739" s="103"/>
      <c r="Q2739" s="103"/>
      <c r="R2739" s="103"/>
      <c r="S2739" s="103"/>
      <c r="T2739" s="103"/>
      <c r="U2739" s="103"/>
      <c r="V2739" s="103"/>
      <c r="W2739" s="103"/>
      <c r="X2739" s="103"/>
      <c r="Y2739" s="103"/>
    </row>
    <row r="2740" spans="1:27">
      <c r="A2740" s="108" t="s">
        <v>200</v>
      </c>
      <c r="B2740" s="103"/>
      <c r="C2740" s="103"/>
      <c r="D2740" s="103"/>
      <c r="E2740" s="103"/>
      <c r="F2740" s="103"/>
      <c r="G2740" s="103"/>
      <c r="H2740" s="103"/>
      <c r="I2740" s="103"/>
      <c r="J2740" s="103"/>
      <c r="K2740" s="103"/>
      <c r="L2740" s="103"/>
      <c r="M2740" s="103"/>
      <c r="N2740" s="103"/>
      <c r="O2740" s="103"/>
      <c r="P2740" s="103"/>
      <c r="Q2740" s="103"/>
      <c r="R2740" s="103"/>
      <c r="S2740" s="103"/>
      <c r="T2740" s="103"/>
      <c r="U2740" s="103"/>
      <c r="V2740" s="103"/>
      <c r="W2740" s="103"/>
      <c r="X2740" s="103"/>
      <c r="Y2740" s="103"/>
    </row>
    <row r="2741" spans="1:27">
      <c r="A2741" s="108" t="s">
        <v>201</v>
      </c>
      <c r="B2741" s="103"/>
      <c r="C2741" s="103"/>
      <c r="D2741" s="103"/>
      <c r="E2741" s="103"/>
      <c r="F2741" s="103"/>
      <c r="G2741" s="103"/>
      <c r="H2741" s="103"/>
      <c r="I2741" s="103"/>
      <c r="J2741" s="103"/>
      <c r="K2741" s="103"/>
      <c r="L2741" s="103"/>
      <c r="M2741" s="103"/>
      <c r="N2741" s="103"/>
      <c r="O2741" s="103"/>
      <c r="P2741" s="103"/>
      <c r="Q2741" s="103"/>
      <c r="R2741" s="103"/>
      <c r="S2741" s="103"/>
      <c r="T2741" s="103"/>
      <c r="U2741" s="103"/>
      <c r="V2741" s="103"/>
      <c r="W2741" s="103"/>
      <c r="X2741" s="103"/>
      <c r="Y2741" s="103"/>
    </row>
    <row r="2742" spans="1:27">
      <c r="A2742" s="108" t="s">
        <v>202</v>
      </c>
      <c r="B2742" s="103"/>
      <c r="C2742" s="103"/>
      <c r="D2742" s="103"/>
      <c r="E2742" s="103"/>
      <c r="F2742" s="103"/>
      <c r="G2742" s="103"/>
      <c r="H2742" s="103"/>
      <c r="I2742" s="103"/>
      <c r="J2742" s="103"/>
      <c r="K2742" s="103"/>
      <c r="L2742" s="103"/>
      <c r="M2742" s="103"/>
      <c r="N2742" s="103"/>
      <c r="O2742" s="103"/>
      <c r="P2742" s="103"/>
      <c r="Q2742" s="103"/>
      <c r="R2742" s="103"/>
      <c r="S2742" s="103"/>
      <c r="T2742" s="103"/>
      <c r="U2742" s="103"/>
      <c r="V2742" s="103"/>
      <c r="W2742" s="103"/>
      <c r="X2742" s="103"/>
      <c r="Y2742" s="103"/>
    </row>
    <row r="2743" spans="1:27">
      <c r="A2743" s="108" t="s">
        <v>203</v>
      </c>
    </row>
    <row r="2744" spans="1:27">
      <c r="A2744" s="110" t="s">
        <v>204</v>
      </c>
      <c r="B2744" s="109" t="str">
        <f t="shared" ref="B2744:Y2744" si="182">IF(COUNTA(B2732:B2743)=0,"-",COUNTA(B2732:B2743)/12)</f>
        <v>-</v>
      </c>
      <c r="C2744" s="109" t="str">
        <f t="shared" si="182"/>
        <v>-</v>
      </c>
      <c r="D2744" s="109" t="str">
        <f t="shared" si="182"/>
        <v>-</v>
      </c>
      <c r="E2744" s="109" t="str">
        <f t="shared" si="182"/>
        <v>-</v>
      </c>
      <c r="F2744" s="109" t="str">
        <f t="shared" si="182"/>
        <v>-</v>
      </c>
      <c r="G2744" s="109" t="str">
        <f t="shared" si="182"/>
        <v>-</v>
      </c>
      <c r="H2744" s="109" t="str">
        <f t="shared" si="182"/>
        <v>-</v>
      </c>
      <c r="I2744" s="109" t="str">
        <f t="shared" si="182"/>
        <v>-</v>
      </c>
      <c r="J2744" s="109" t="str">
        <f t="shared" si="182"/>
        <v>-</v>
      </c>
      <c r="K2744" s="109" t="str">
        <f t="shared" si="182"/>
        <v>-</v>
      </c>
      <c r="L2744" s="109" t="str">
        <f t="shared" si="182"/>
        <v>-</v>
      </c>
      <c r="M2744" s="109" t="str">
        <f t="shared" si="182"/>
        <v>-</v>
      </c>
      <c r="N2744" s="109" t="str">
        <f t="shared" si="182"/>
        <v>-</v>
      </c>
      <c r="O2744" s="109" t="str">
        <f t="shared" si="182"/>
        <v>-</v>
      </c>
      <c r="P2744" s="109" t="str">
        <f t="shared" si="182"/>
        <v>-</v>
      </c>
      <c r="Q2744" s="109" t="str">
        <f t="shared" si="182"/>
        <v>-</v>
      </c>
      <c r="R2744" s="109" t="str">
        <f t="shared" si="182"/>
        <v>-</v>
      </c>
      <c r="S2744" s="109" t="str">
        <f t="shared" si="182"/>
        <v>-</v>
      </c>
      <c r="T2744" s="109" t="str">
        <f t="shared" si="182"/>
        <v>-</v>
      </c>
      <c r="U2744" s="109" t="str">
        <f t="shared" si="182"/>
        <v>-</v>
      </c>
      <c r="V2744" s="109" t="str">
        <f t="shared" si="182"/>
        <v>-</v>
      </c>
      <c r="W2744" s="109" t="str">
        <f t="shared" si="182"/>
        <v>-</v>
      </c>
      <c r="X2744" s="109" t="str">
        <f t="shared" si="182"/>
        <v>-</v>
      </c>
      <c r="Y2744" s="109" t="str">
        <f t="shared" si="182"/>
        <v>-</v>
      </c>
    </row>
    <row r="2746" spans="1:27">
      <c r="A2746" s="120">
        <f>A2731+1</f>
        <v>44903</v>
      </c>
      <c r="B2746" s="118" t="s">
        <v>513</v>
      </c>
      <c r="C2746" s="118" t="s">
        <v>514</v>
      </c>
      <c r="D2746" s="118" t="s">
        <v>515</v>
      </c>
      <c r="E2746" s="118" t="s">
        <v>516</v>
      </c>
      <c r="F2746" s="118" t="s">
        <v>517</v>
      </c>
      <c r="G2746" s="118" t="s">
        <v>518</v>
      </c>
      <c r="H2746" s="118" t="s">
        <v>519</v>
      </c>
      <c r="I2746" s="118" t="s">
        <v>520</v>
      </c>
      <c r="J2746" s="118" t="s">
        <v>521</v>
      </c>
      <c r="K2746" s="118" t="s">
        <v>522</v>
      </c>
      <c r="L2746" s="118" t="s">
        <v>523</v>
      </c>
      <c r="M2746" s="118" t="s">
        <v>524</v>
      </c>
      <c r="N2746" s="118" t="s">
        <v>525</v>
      </c>
      <c r="O2746" s="118" t="s">
        <v>526</v>
      </c>
      <c r="P2746" s="118" t="s">
        <v>527</v>
      </c>
      <c r="Q2746" s="118" t="s">
        <v>528</v>
      </c>
      <c r="R2746" s="118" t="s">
        <v>529</v>
      </c>
      <c r="S2746" s="118" t="s">
        <v>530</v>
      </c>
      <c r="T2746" s="118" t="s">
        <v>531</v>
      </c>
      <c r="U2746" s="118" t="s">
        <v>532</v>
      </c>
      <c r="V2746" s="118" t="s">
        <v>533</v>
      </c>
      <c r="W2746" s="118" t="s">
        <v>534</v>
      </c>
      <c r="X2746" s="118" t="s">
        <v>535</v>
      </c>
      <c r="Y2746" s="118" t="s">
        <v>536</v>
      </c>
    </row>
    <row r="2747" spans="1:27">
      <c r="A2747" s="108" t="s">
        <v>168</v>
      </c>
      <c r="B2747" s="103"/>
      <c r="C2747" s="103"/>
      <c r="D2747" s="103"/>
      <c r="E2747" s="103"/>
      <c r="F2747" s="103"/>
      <c r="G2747" s="103"/>
      <c r="H2747" s="103"/>
      <c r="I2747" s="103"/>
      <c r="J2747" s="103"/>
      <c r="K2747" s="103"/>
      <c r="L2747" s="103"/>
      <c r="M2747" s="103"/>
      <c r="N2747" s="103"/>
      <c r="O2747" s="103"/>
      <c r="P2747" s="103"/>
      <c r="Q2747" s="103"/>
      <c r="R2747" s="103"/>
      <c r="S2747" s="103"/>
      <c r="T2747" s="103"/>
      <c r="U2747" s="103"/>
      <c r="V2747" s="103"/>
      <c r="W2747" s="103"/>
      <c r="X2747" s="103"/>
      <c r="Y2747" s="103"/>
    </row>
    <row r="2748" spans="1:27">
      <c r="A2748" s="108" t="s">
        <v>174</v>
      </c>
      <c r="B2748" s="103"/>
      <c r="C2748" s="103"/>
      <c r="D2748" s="103"/>
      <c r="E2748" s="103"/>
      <c r="F2748" s="103"/>
      <c r="G2748" s="103"/>
      <c r="H2748" s="103"/>
      <c r="I2748" s="103"/>
      <c r="J2748" s="103"/>
      <c r="K2748" s="103"/>
      <c r="L2748" s="103"/>
      <c r="M2748" s="103"/>
      <c r="N2748" s="103"/>
      <c r="O2748" s="103"/>
      <c r="P2748" s="103"/>
      <c r="Q2748" s="103"/>
      <c r="R2748" s="103"/>
      <c r="S2748" s="103"/>
      <c r="T2748" s="103"/>
      <c r="U2748" s="103"/>
      <c r="V2748" s="103"/>
      <c r="W2748" s="103"/>
      <c r="X2748" s="103"/>
      <c r="Y2748" s="103"/>
    </row>
    <row r="2749" spans="1:27">
      <c r="A2749" s="108" t="s">
        <v>176</v>
      </c>
      <c r="B2749" s="103"/>
      <c r="C2749" s="103"/>
      <c r="D2749" s="103"/>
      <c r="E2749" s="103"/>
      <c r="F2749" s="103"/>
      <c r="G2749" s="103"/>
      <c r="H2749" s="103"/>
      <c r="I2749" s="103"/>
      <c r="J2749" s="103"/>
      <c r="K2749" s="103"/>
      <c r="L2749" s="103"/>
      <c r="M2749" s="103"/>
      <c r="N2749" s="103"/>
      <c r="O2749" s="103"/>
      <c r="P2749" s="103"/>
      <c r="Q2749" s="103"/>
      <c r="R2749" s="103"/>
      <c r="S2749" s="103"/>
      <c r="T2749" s="103"/>
      <c r="U2749" s="103"/>
      <c r="V2749" s="103"/>
      <c r="W2749" s="103"/>
      <c r="X2749" s="103"/>
      <c r="Y2749" s="103"/>
    </row>
    <row r="2750" spans="1:27" ht="21">
      <c r="A2750" s="108" t="s">
        <v>181</v>
      </c>
      <c r="B2750" s="103"/>
      <c r="C2750" s="103"/>
      <c r="D2750" s="103"/>
      <c r="E2750" s="103"/>
      <c r="F2750" s="103"/>
      <c r="G2750" s="103"/>
      <c r="H2750" s="103"/>
      <c r="I2750" s="103"/>
      <c r="J2750" s="103"/>
      <c r="K2750" s="103"/>
      <c r="L2750" s="103"/>
      <c r="M2750" s="103"/>
      <c r="N2750" s="103"/>
      <c r="O2750" s="103"/>
      <c r="P2750" s="103"/>
      <c r="Q2750" s="103"/>
      <c r="R2750" s="103"/>
      <c r="S2750" s="103"/>
      <c r="T2750" s="103"/>
      <c r="U2750" s="103"/>
      <c r="V2750" s="103"/>
      <c r="W2750" s="103"/>
      <c r="X2750" s="103"/>
      <c r="Y2750" s="103"/>
      <c r="AA2750" s="116" t="s">
        <v>250</v>
      </c>
    </row>
    <row r="2751" spans="1:27">
      <c r="A2751" s="108" t="s">
        <v>184</v>
      </c>
      <c r="B2751" s="103"/>
      <c r="C2751" s="103"/>
      <c r="D2751" s="103"/>
      <c r="E2751" s="103"/>
      <c r="F2751" s="103"/>
      <c r="G2751" s="103"/>
      <c r="H2751" s="103"/>
      <c r="I2751" s="103"/>
      <c r="J2751" s="103"/>
      <c r="K2751" s="103"/>
      <c r="L2751" s="103"/>
      <c r="M2751" s="103"/>
      <c r="N2751" s="103"/>
      <c r="O2751" s="103"/>
      <c r="P2751" s="103"/>
      <c r="Q2751" s="103"/>
      <c r="R2751" s="103"/>
      <c r="S2751" s="103"/>
      <c r="T2751" s="103"/>
      <c r="U2751" s="103"/>
      <c r="V2751" s="103"/>
      <c r="W2751" s="103"/>
      <c r="X2751" s="103"/>
      <c r="Y2751" s="103"/>
      <c r="AA2751" s="271">
        <f>COUNTIF($B2759:$Y2759,"-")</f>
        <v>24</v>
      </c>
    </row>
    <row r="2752" spans="1:27">
      <c r="A2752" s="108" t="s">
        <v>208</v>
      </c>
      <c r="B2752" s="103"/>
      <c r="C2752" s="103"/>
      <c r="D2752" s="103"/>
      <c r="E2752" s="103"/>
      <c r="F2752" s="103"/>
      <c r="G2752" s="103"/>
      <c r="H2752" s="103"/>
      <c r="I2752" s="103"/>
      <c r="J2752" s="103"/>
      <c r="K2752" s="103"/>
      <c r="L2752" s="103"/>
      <c r="M2752" s="103"/>
      <c r="N2752" s="103"/>
      <c r="O2752" s="103"/>
      <c r="P2752" s="103"/>
      <c r="Q2752" s="103"/>
      <c r="R2752" s="103"/>
      <c r="S2752" s="103"/>
      <c r="T2752" s="103"/>
      <c r="U2752" s="103"/>
      <c r="V2752" s="103"/>
      <c r="W2752" s="103"/>
      <c r="X2752" s="103"/>
      <c r="Y2752" s="103"/>
      <c r="AA2752" s="271"/>
    </row>
    <row r="2753" spans="1:27">
      <c r="A2753" s="108" t="s">
        <v>209</v>
      </c>
      <c r="B2753" s="103"/>
      <c r="C2753" s="103"/>
      <c r="D2753" s="103"/>
      <c r="E2753" s="103"/>
      <c r="F2753" s="103"/>
      <c r="G2753" s="103"/>
      <c r="H2753" s="103"/>
      <c r="I2753" s="103"/>
      <c r="J2753" s="103"/>
      <c r="K2753" s="103"/>
      <c r="L2753" s="103"/>
      <c r="M2753" s="103"/>
      <c r="N2753" s="103"/>
      <c r="O2753" s="103"/>
      <c r="P2753" s="103"/>
      <c r="Q2753" s="103"/>
      <c r="R2753" s="103"/>
      <c r="S2753" s="103"/>
      <c r="T2753" s="103"/>
      <c r="U2753" s="103"/>
      <c r="V2753" s="103"/>
      <c r="W2753" s="103"/>
      <c r="X2753" s="103"/>
      <c r="Y2753" s="103"/>
    </row>
    <row r="2754" spans="1:27">
      <c r="A2754" s="108" t="s">
        <v>198</v>
      </c>
      <c r="B2754" s="103"/>
      <c r="C2754" s="103"/>
      <c r="D2754" s="103"/>
      <c r="E2754" s="103"/>
      <c r="F2754" s="103"/>
      <c r="G2754" s="103"/>
      <c r="H2754" s="103"/>
      <c r="I2754" s="103"/>
      <c r="J2754" s="103"/>
      <c r="K2754" s="103"/>
      <c r="L2754" s="103"/>
      <c r="M2754" s="103"/>
      <c r="N2754" s="103"/>
      <c r="O2754" s="103"/>
      <c r="P2754" s="103"/>
      <c r="Q2754" s="103"/>
      <c r="R2754" s="103"/>
      <c r="S2754" s="103"/>
      <c r="T2754" s="103"/>
      <c r="U2754" s="103"/>
      <c r="V2754" s="103"/>
      <c r="W2754" s="103"/>
      <c r="X2754" s="103"/>
      <c r="Y2754" s="103"/>
    </row>
    <row r="2755" spans="1:27">
      <c r="A2755" s="108" t="s">
        <v>200</v>
      </c>
      <c r="B2755" s="103"/>
      <c r="C2755" s="103"/>
      <c r="D2755" s="103"/>
      <c r="E2755" s="103"/>
      <c r="F2755" s="103"/>
      <c r="G2755" s="103"/>
      <c r="H2755" s="103"/>
      <c r="I2755" s="103"/>
      <c r="J2755" s="103"/>
      <c r="K2755" s="103"/>
      <c r="L2755" s="103"/>
      <c r="M2755" s="103"/>
      <c r="N2755" s="103"/>
      <c r="O2755" s="103"/>
      <c r="P2755" s="103"/>
      <c r="Q2755" s="103"/>
      <c r="R2755" s="103"/>
      <c r="S2755" s="103"/>
      <c r="T2755" s="103"/>
      <c r="U2755" s="103"/>
      <c r="V2755" s="103"/>
      <c r="W2755" s="103"/>
      <c r="X2755" s="103"/>
      <c r="Y2755" s="103"/>
    </row>
    <row r="2756" spans="1:27">
      <c r="A2756" s="108" t="s">
        <v>201</v>
      </c>
      <c r="B2756" s="103"/>
      <c r="C2756" s="103"/>
      <c r="D2756" s="103"/>
      <c r="E2756" s="103"/>
      <c r="F2756" s="103"/>
      <c r="G2756" s="103"/>
      <c r="H2756" s="103"/>
      <c r="I2756" s="103"/>
      <c r="J2756" s="103"/>
      <c r="K2756" s="103"/>
      <c r="L2756" s="103"/>
      <c r="M2756" s="103"/>
      <c r="N2756" s="103"/>
      <c r="O2756" s="103"/>
      <c r="P2756" s="103"/>
      <c r="Q2756" s="103"/>
      <c r="R2756" s="103"/>
      <c r="S2756" s="103"/>
      <c r="T2756" s="103"/>
      <c r="U2756" s="103"/>
      <c r="V2756" s="103"/>
      <c r="W2756" s="103"/>
      <c r="X2756" s="103"/>
      <c r="Y2756" s="103"/>
    </row>
    <row r="2757" spans="1:27">
      <c r="A2757" s="108" t="s">
        <v>202</v>
      </c>
      <c r="B2757" s="103"/>
      <c r="C2757" s="103"/>
      <c r="D2757" s="103"/>
      <c r="E2757" s="103"/>
      <c r="F2757" s="103"/>
      <c r="G2757" s="103"/>
      <c r="H2757" s="103"/>
      <c r="I2757" s="103"/>
      <c r="J2757" s="103"/>
      <c r="K2757" s="103"/>
      <c r="L2757" s="103"/>
      <c r="M2757" s="103"/>
      <c r="N2757" s="103"/>
      <c r="O2757" s="103"/>
      <c r="P2757" s="103"/>
      <c r="Q2757" s="103"/>
      <c r="R2757" s="103"/>
      <c r="S2757" s="103"/>
      <c r="T2757" s="103"/>
      <c r="U2757" s="103"/>
      <c r="V2757" s="103"/>
      <c r="W2757" s="103"/>
      <c r="X2757" s="103"/>
      <c r="Y2757" s="103"/>
    </row>
    <row r="2758" spans="1:27">
      <c r="A2758" s="108" t="s">
        <v>203</v>
      </c>
    </row>
    <row r="2759" spans="1:27">
      <c r="A2759" s="110" t="s">
        <v>204</v>
      </c>
      <c r="B2759" s="109" t="str">
        <f t="shared" ref="B2759:Y2759" si="183">IF(COUNTA(B2747:B2758)=0,"-",COUNTA(B2747:B2758)/12)</f>
        <v>-</v>
      </c>
      <c r="C2759" s="109" t="str">
        <f t="shared" si="183"/>
        <v>-</v>
      </c>
      <c r="D2759" s="109" t="str">
        <f t="shared" si="183"/>
        <v>-</v>
      </c>
      <c r="E2759" s="109" t="str">
        <f t="shared" si="183"/>
        <v>-</v>
      </c>
      <c r="F2759" s="109" t="str">
        <f t="shared" si="183"/>
        <v>-</v>
      </c>
      <c r="G2759" s="109" t="str">
        <f t="shared" si="183"/>
        <v>-</v>
      </c>
      <c r="H2759" s="109" t="str">
        <f t="shared" si="183"/>
        <v>-</v>
      </c>
      <c r="I2759" s="109" t="str">
        <f t="shared" si="183"/>
        <v>-</v>
      </c>
      <c r="J2759" s="109" t="str">
        <f t="shared" si="183"/>
        <v>-</v>
      </c>
      <c r="K2759" s="109" t="str">
        <f t="shared" si="183"/>
        <v>-</v>
      </c>
      <c r="L2759" s="109" t="str">
        <f t="shared" si="183"/>
        <v>-</v>
      </c>
      <c r="M2759" s="109" t="str">
        <f t="shared" si="183"/>
        <v>-</v>
      </c>
      <c r="N2759" s="109" t="str">
        <f t="shared" si="183"/>
        <v>-</v>
      </c>
      <c r="O2759" s="109" t="str">
        <f t="shared" si="183"/>
        <v>-</v>
      </c>
      <c r="P2759" s="109" t="str">
        <f t="shared" si="183"/>
        <v>-</v>
      </c>
      <c r="Q2759" s="109" t="str">
        <f t="shared" si="183"/>
        <v>-</v>
      </c>
      <c r="R2759" s="109" t="str">
        <f t="shared" si="183"/>
        <v>-</v>
      </c>
      <c r="S2759" s="109" t="str">
        <f t="shared" si="183"/>
        <v>-</v>
      </c>
      <c r="T2759" s="109" t="str">
        <f t="shared" si="183"/>
        <v>-</v>
      </c>
      <c r="U2759" s="109" t="str">
        <f t="shared" si="183"/>
        <v>-</v>
      </c>
      <c r="V2759" s="109" t="str">
        <f t="shared" si="183"/>
        <v>-</v>
      </c>
      <c r="W2759" s="109" t="str">
        <f t="shared" si="183"/>
        <v>-</v>
      </c>
      <c r="X2759" s="109" t="str">
        <f t="shared" si="183"/>
        <v>-</v>
      </c>
      <c r="Y2759" s="109" t="str">
        <f t="shared" si="183"/>
        <v>-</v>
      </c>
    </row>
    <row r="2761" spans="1:27">
      <c r="A2761" s="120">
        <f>A2746+1</f>
        <v>44904</v>
      </c>
      <c r="B2761" s="118" t="s">
        <v>513</v>
      </c>
      <c r="C2761" s="118" t="s">
        <v>514</v>
      </c>
      <c r="D2761" s="118" t="s">
        <v>515</v>
      </c>
      <c r="E2761" s="118" t="s">
        <v>516</v>
      </c>
      <c r="F2761" s="118" t="s">
        <v>517</v>
      </c>
      <c r="G2761" s="118" t="s">
        <v>518</v>
      </c>
      <c r="H2761" s="118" t="s">
        <v>519</v>
      </c>
      <c r="I2761" s="118" t="s">
        <v>520</v>
      </c>
      <c r="J2761" s="118" t="s">
        <v>521</v>
      </c>
      <c r="K2761" s="118" t="s">
        <v>522</v>
      </c>
      <c r="L2761" s="118" t="s">
        <v>523</v>
      </c>
      <c r="M2761" s="118" t="s">
        <v>524</v>
      </c>
      <c r="N2761" s="118" t="s">
        <v>525</v>
      </c>
      <c r="O2761" s="118" t="s">
        <v>526</v>
      </c>
      <c r="P2761" s="118" t="s">
        <v>527</v>
      </c>
      <c r="Q2761" s="118" t="s">
        <v>528</v>
      </c>
      <c r="R2761" s="118" t="s">
        <v>529</v>
      </c>
      <c r="S2761" s="118" t="s">
        <v>530</v>
      </c>
      <c r="T2761" s="118" t="s">
        <v>531</v>
      </c>
      <c r="U2761" s="118" t="s">
        <v>532</v>
      </c>
      <c r="V2761" s="118" t="s">
        <v>533</v>
      </c>
      <c r="W2761" s="118" t="s">
        <v>534</v>
      </c>
      <c r="X2761" s="118" t="s">
        <v>535</v>
      </c>
      <c r="Y2761" s="118" t="s">
        <v>536</v>
      </c>
    </row>
    <row r="2762" spans="1:27">
      <c r="A2762" s="108" t="s">
        <v>168</v>
      </c>
      <c r="B2762" s="103"/>
      <c r="C2762" s="103"/>
      <c r="D2762" s="103"/>
      <c r="E2762" s="103"/>
      <c r="F2762" s="103"/>
      <c r="G2762" s="103"/>
      <c r="H2762" s="103"/>
      <c r="I2762" s="103"/>
      <c r="J2762" s="103"/>
      <c r="K2762" s="103"/>
      <c r="L2762" s="103"/>
      <c r="M2762" s="103"/>
      <c r="N2762" s="103"/>
      <c r="O2762" s="103"/>
      <c r="P2762" s="103"/>
      <c r="Q2762" s="103"/>
      <c r="R2762" s="103"/>
      <c r="S2762" s="103"/>
      <c r="T2762" s="103"/>
      <c r="U2762" s="103"/>
      <c r="V2762" s="103"/>
      <c r="W2762" s="103"/>
      <c r="X2762" s="103"/>
      <c r="Y2762" s="103"/>
    </row>
    <row r="2763" spans="1:27">
      <c r="A2763" s="108" t="s">
        <v>174</v>
      </c>
      <c r="B2763" s="103"/>
      <c r="C2763" s="103"/>
      <c r="D2763" s="103"/>
      <c r="E2763" s="103"/>
      <c r="F2763" s="103"/>
      <c r="G2763" s="103"/>
      <c r="H2763" s="103"/>
      <c r="I2763" s="103"/>
      <c r="J2763" s="103"/>
      <c r="K2763" s="103"/>
      <c r="L2763" s="103"/>
      <c r="M2763" s="103"/>
      <c r="N2763" s="103"/>
      <c r="O2763" s="103"/>
      <c r="P2763" s="103"/>
      <c r="Q2763" s="103"/>
      <c r="R2763" s="103"/>
      <c r="S2763" s="103"/>
      <c r="T2763" s="103"/>
      <c r="U2763" s="103"/>
      <c r="V2763" s="103"/>
      <c r="W2763" s="103"/>
      <c r="X2763" s="103"/>
      <c r="Y2763" s="103"/>
    </row>
    <row r="2764" spans="1:27">
      <c r="A2764" s="108" t="s">
        <v>176</v>
      </c>
      <c r="B2764" s="103"/>
      <c r="C2764" s="103"/>
      <c r="D2764" s="103"/>
      <c r="E2764" s="103"/>
      <c r="F2764" s="103"/>
      <c r="G2764" s="103"/>
      <c r="H2764" s="103"/>
      <c r="I2764" s="103"/>
      <c r="J2764" s="103"/>
      <c r="K2764" s="103"/>
      <c r="L2764" s="103"/>
      <c r="M2764" s="103"/>
      <c r="N2764" s="103"/>
      <c r="O2764" s="103"/>
      <c r="P2764" s="103"/>
      <c r="Q2764" s="103"/>
      <c r="R2764" s="103"/>
      <c r="S2764" s="103"/>
      <c r="T2764" s="103"/>
      <c r="U2764" s="103"/>
      <c r="V2764" s="103"/>
      <c r="W2764" s="103"/>
      <c r="X2764" s="103"/>
      <c r="Y2764" s="103"/>
    </row>
    <row r="2765" spans="1:27" ht="21">
      <c r="A2765" s="108" t="s">
        <v>181</v>
      </c>
      <c r="B2765" s="103"/>
      <c r="C2765" s="103"/>
      <c r="D2765" s="103"/>
      <c r="E2765" s="103"/>
      <c r="F2765" s="103"/>
      <c r="G2765" s="103"/>
      <c r="H2765" s="103"/>
      <c r="I2765" s="103"/>
      <c r="J2765" s="103"/>
      <c r="K2765" s="103"/>
      <c r="L2765" s="103"/>
      <c r="M2765" s="103"/>
      <c r="N2765" s="103"/>
      <c r="O2765" s="103"/>
      <c r="P2765" s="103"/>
      <c r="Q2765" s="103"/>
      <c r="R2765" s="103"/>
      <c r="S2765" s="103"/>
      <c r="T2765" s="103"/>
      <c r="U2765" s="103"/>
      <c r="V2765" s="103"/>
      <c r="W2765" s="103"/>
      <c r="X2765" s="103"/>
      <c r="Y2765" s="103"/>
      <c r="AA2765" s="116" t="s">
        <v>250</v>
      </c>
    </row>
    <row r="2766" spans="1:27">
      <c r="A2766" s="108" t="s">
        <v>184</v>
      </c>
      <c r="B2766" s="103"/>
      <c r="C2766" s="103"/>
      <c r="D2766" s="103"/>
      <c r="E2766" s="103"/>
      <c r="F2766" s="103"/>
      <c r="G2766" s="103"/>
      <c r="H2766" s="103"/>
      <c r="I2766" s="103"/>
      <c r="J2766" s="103"/>
      <c r="K2766" s="103"/>
      <c r="L2766" s="103"/>
      <c r="M2766" s="103"/>
      <c r="N2766" s="103"/>
      <c r="O2766" s="103"/>
      <c r="P2766" s="103"/>
      <c r="Q2766" s="103"/>
      <c r="R2766" s="103"/>
      <c r="S2766" s="103"/>
      <c r="T2766" s="103"/>
      <c r="U2766" s="103"/>
      <c r="V2766" s="103"/>
      <c r="W2766" s="103"/>
      <c r="X2766" s="103"/>
      <c r="Y2766" s="103"/>
      <c r="AA2766" s="271">
        <f>COUNTIF($B2774:$Y2774,"-")</f>
        <v>24</v>
      </c>
    </row>
    <row r="2767" spans="1:27">
      <c r="A2767" s="108" t="s">
        <v>208</v>
      </c>
      <c r="B2767" s="103"/>
      <c r="C2767" s="103"/>
      <c r="D2767" s="103"/>
      <c r="E2767" s="103"/>
      <c r="F2767" s="103"/>
      <c r="G2767" s="103"/>
      <c r="H2767" s="103"/>
      <c r="I2767" s="103"/>
      <c r="J2767" s="103"/>
      <c r="K2767" s="103"/>
      <c r="L2767" s="103"/>
      <c r="M2767" s="103"/>
      <c r="N2767" s="103"/>
      <c r="O2767" s="103"/>
      <c r="P2767" s="103"/>
      <c r="Q2767" s="103"/>
      <c r="R2767" s="103"/>
      <c r="S2767" s="103"/>
      <c r="T2767" s="103"/>
      <c r="U2767" s="103"/>
      <c r="V2767" s="103"/>
      <c r="W2767" s="103"/>
      <c r="X2767" s="103"/>
      <c r="Y2767" s="103"/>
      <c r="AA2767" s="271"/>
    </row>
    <row r="2768" spans="1:27">
      <c r="A2768" s="108" t="s">
        <v>209</v>
      </c>
      <c r="B2768" s="103"/>
      <c r="C2768" s="103"/>
      <c r="D2768" s="103"/>
      <c r="E2768" s="103"/>
      <c r="F2768" s="103"/>
      <c r="G2768" s="103"/>
      <c r="H2768" s="103"/>
      <c r="I2768" s="103"/>
      <c r="J2768" s="103"/>
      <c r="K2768" s="103"/>
      <c r="L2768" s="103"/>
      <c r="M2768" s="103"/>
      <c r="N2768" s="103"/>
      <c r="O2768" s="103"/>
      <c r="P2768" s="103"/>
      <c r="Q2768" s="103"/>
      <c r="R2768" s="103"/>
      <c r="S2768" s="103"/>
      <c r="T2768" s="103"/>
      <c r="U2768" s="103"/>
      <c r="V2768" s="103"/>
      <c r="W2768" s="103"/>
      <c r="X2768" s="103"/>
      <c r="Y2768" s="103"/>
    </row>
    <row r="2769" spans="1:27">
      <c r="A2769" s="108" t="s">
        <v>198</v>
      </c>
      <c r="B2769" s="103"/>
      <c r="C2769" s="103"/>
      <c r="D2769" s="103"/>
      <c r="E2769" s="103"/>
      <c r="F2769" s="103"/>
      <c r="G2769" s="103"/>
      <c r="H2769" s="103"/>
      <c r="I2769" s="103"/>
      <c r="J2769" s="103"/>
      <c r="K2769" s="103"/>
      <c r="L2769" s="103"/>
      <c r="M2769" s="103"/>
      <c r="N2769" s="103"/>
      <c r="O2769" s="103"/>
      <c r="P2769" s="103"/>
      <c r="Q2769" s="103"/>
      <c r="R2769" s="103"/>
      <c r="S2769" s="103"/>
      <c r="T2769" s="103"/>
      <c r="U2769" s="103"/>
      <c r="V2769" s="103"/>
      <c r="W2769" s="103"/>
      <c r="X2769" s="103"/>
      <c r="Y2769" s="103"/>
    </row>
    <row r="2770" spans="1:27">
      <c r="A2770" s="108" t="s">
        <v>200</v>
      </c>
      <c r="B2770" s="103"/>
      <c r="C2770" s="103"/>
      <c r="D2770" s="103"/>
      <c r="E2770" s="103"/>
      <c r="F2770" s="103"/>
      <c r="G2770" s="103"/>
      <c r="H2770" s="103"/>
      <c r="I2770" s="103"/>
      <c r="J2770" s="103"/>
      <c r="K2770" s="103"/>
      <c r="L2770" s="103"/>
      <c r="M2770" s="103"/>
      <c r="N2770" s="103"/>
      <c r="O2770" s="103"/>
      <c r="P2770" s="103"/>
      <c r="Q2770" s="103"/>
      <c r="R2770" s="103"/>
      <c r="S2770" s="103"/>
      <c r="T2770" s="103"/>
      <c r="U2770" s="103"/>
      <c r="V2770" s="103"/>
      <c r="W2770" s="103"/>
      <c r="X2770" s="103"/>
      <c r="Y2770" s="103"/>
    </row>
    <row r="2771" spans="1:27">
      <c r="A2771" s="108" t="s">
        <v>201</v>
      </c>
      <c r="B2771" s="103"/>
      <c r="C2771" s="103"/>
      <c r="D2771" s="103"/>
      <c r="E2771" s="103"/>
      <c r="F2771" s="103"/>
      <c r="G2771" s="103"/>
      <c r="H2771" s="103"/>
      <c r="I2771" s="103"/>
      <c r="J2771" s="103"/>
      <c r="K2771" s="103"/>
      <c r="L2771" s="103"/>
      <c r="M2771" s="103"/>
      <c r="N2771" s="103"/>
      <c r="O2771" s="103"/>
      <c r="P2771" s="103"/>
      <c r="Q2771" s="103"/>
      <c r="R2771" s="103"/>
      <c r="S2771" s="103"/>
      <c r="T2771" s="103"/>
      <c r="U2771" s="103"/>
      <c r="V2771" s="103"/>
      <c r="W2771" s="103"/>
      <c r="X2771" s="103"/>
      <c r="Y2771" s="103"/>
    </row>
    <row r="2772" spans="1:27">
      <c r="A2772" s="108" t="s">
        <v>202</v>
      </c>
      <c r="B2772" s="103"/>
      <c r="C2772" s="103"/>
      <c r="D2772" s="103"/>
      <c r="E2772" s="103"/>
      <c r="F2772" s="103"/>
      <c r="G2772" s="103"/>
      <c r="H2772" s="103"/>
      <c r="I2772" s="103"/>
      <c r="J2772" s="103"/>
      <c r="K2772" s="103"/>
      <c r="L2772" s="103"/>
      <c r="M2772" s="103"/>
      <c r="N2772" s="103"/>
      <c r="O2772" s="103"/>
      <c r="P2772" s="103"/>
      <c r="Q2772" s="103"/>
      <c r="R2772" s="103"/>
      <c r="S2772" s="103"/>
      <c r="T2772" s="103"/>
      <c r="U2772" s="103"/>
      <c r="V2772" s="103"/>
      <c r="W2772" s="103"/>
      <c r="X2772" s="103"/>
      <c r="Y2772" s="103"/>
    </row>
    <row r="2773" spans="1:27">
      <c r="A2773" s="108" t="s">
        <v>203</v>
      </c>
    </row>
    <row r="2774" spans="1:27">
      <c r="A2774" s="110" t="s">
        <v>204</v>
      </c>
      <c r="B2774" s="109" t="str">
        <f t="shared" ref="B2774:Y2774" si="184">IF(COUNTA(B2762:B2773)=0,"-",COUNTA(B2762:B2773)/12)</f>
        <v>-</v>
      </c>
      <c r="C2774" s="109" t="str">
        <f t="shared" si="184"/>
        <v>-</v>
      </c>
      <c r="D2774" s="109" t="str">
        <f t="shared" si="184"/>
        <v>-</v>
      </c>
      <c r="E2774" s="109" t="str">
        <f t="shared" si="184"/>
        <v>-</v>
      </c>
      <c r="F2774" s="109" t="str">
        <f t="shared" si="184"/>
        <v>-</v>
      </c>
      <c r="G2774" s="109" t="str">
        <f t="shared" si="184"/>
        <v>-</v>
      </c>
      <c r="H2774" s="109" t="str">
        <f t="shared" si="184"/>
        <v>-</v>
      </c>
      <c r="I2774" s="109" t="str">
        <f t="shared" si="184"/>
        <v>-</v>
      </c>
      <c r="J2774" s="109" t="str">
        <f t="shared" si="184"/>
        <v>-</v>
      </c>
      <c r="K2774" s="109" t="str">
        <f t="shared" si="184"/>
        <v>-</v>
      </c>
      <c r="L2774" s="109" t="str">
        <f t="shared" si="184"/>
        <v>-</v>
      </c>
      <c r="M2774" s="109" t="str">
        <f t="shared" si="184"/>
        <v>-</v>
      </c>
      <c r="N2774" s="109" t="str">
        <f t="shared" si="184"/>
        <v>-</v>
      </c>
      <c r="O2774" s="109" t="str">
        <f t="shared" si="184"/>
        <v>-</v>
      </c>
      <c r="P2774" s="109" t="str">
        <f t="shared" si="184"/>
        <v>-</v>
      </c>
      <c r="Q2774" s="109" t="str">
        <f t="shared" si="184"/>
        <v>-</v>
      </c>
      <c r="R2774" s="109" t="str">
        <f t="shared" si="184"/>
        <v>-</v>
      </c>
      <c r="S2774" s="109" t="str">
        <f t="shared" si="184"/>
        <v>-</v>
      </c>
      <c r="T2774" s="109" t="str">
        <f t="shared" si="184"/>
        <v>-</v>
      </c>
      <c r="U2774" s="109" t="str">
        <f t="shared" si="184"/>
        <v>-</v>
      </c>
      <c r="V2774" s="109" t="str">
        <f t="shared" si="184"/>
        <v>-</v>
      </c>
      <c r="W2774" s="109" t="str">
        <f t="shared" si="184"/>
        <v>-</v>
      </c>
      <c r="X2774" s="109" t="str">
        <f t="shared" si="184"/>
        <v>-</v>
      </c>
      <c r="Y2774" s="109" t="str">
        <f t="shared" si="184"/>
        <v>-</v>
      </c>
    </row>
    <row r="2776" spans="1:27">
      <c r="A2776" s="120">
        <f>A2761+1</f>
        <v>44905</v>
      </c>
      <c r="B2776" s="118" t="s">
        <v>513</v>
      </c>
      <c r="C2776" s="118" t="s">
        <v>514</v>
      </c>
      <c r="D2776" s="118" t="s">
        <v>515</v>
      </c>
      <c r="E2776" s="118" t="s">
        <v>516</v>
      </c>
      <c r="F2776" s="118" t="s">
        <v>517</v>
      </c>
      <c r="G2776" s="118" t="s">
        <v>518</v>
      </c>
      <c r="H2776" s="118" t="s">
        <v>519</v>
      </c>
      <c r="I2776" s="118" t="s">
        <v>520</v>
      </c>
      <c r="J2776" s="118" t="s">
        <v>521</v>
      </c>
      <c r="K2776" s="118" t="s">
        <v>522</v>
      </c>
      <c r="L2776" s="118" t="s">
        <v>523</v>
      </c>
      <c r="M2776" s="118" t="s">
        <v>524</v>
      </c>
      <c r="N2776" s="118" t="s">
        <v>525</v>
      </c>
      <c r="O2776" s="118" t="s">
        <v>526</v>
      </c>
      <c r="P2776" s="118" t="s">
        <v>527</v>
      </c>
      <c r="Q2776" s="118" t="s">
        <v>528</v>
      </c>
      <c r="R2776" s="118" t="s">
        <v>529</v>
      </c>
      <c r="S2776" s="118" t="s">
        <v>530</v>
      </c>
      <c r="T2776" s="118" t="s">
        <v>531</v>
      </c>
      <c r="U2776" s="118" t="s">
        <v>532</v>
      </c>
      <c r="V2776" s="118" t="s">
        <v>533</v>
      </c>
      <c r="W2776" s="118" t="s">
        <v>534</v>
      </c>
      <c r="X2776" s="118" t="s">
        <v>535</v>
      </c>
      <c r="Y2776" s="118" t="s">
        <v>536</v>
      </c>
    </row>
    <row r="2777" spans="1:27">
      <c r="A2777" s="108" t="s">
        <v>168</v>
      </c>
      <c r="B2777" s="103"/>
      <c r="C2777" s="103"/>
      <c r="D2777" s="103"/>
      <c r="E2777" s="103"/>
      <c r="F2777" s="103"/>
      <c r="G2777" s="103"/>
      <c r="H2777" s="103"/>
      <c r="I2777" s="103"/>
      <c r="J2777" s="103"/>
      <c r="K2777" s="103"/>
      <c r="L2777" s="103"/>
      <c r="M2777" s="103"/>
      <c r="N2777" s="103"/>
      <c r="O2777" s="103"/>
      <c r="P2777" s="103"/>
      <c r="Q2777" s="103"/>
      <c r="R2777" s="103"/>
      <c r="S2777" s="103"/>
      <c r="T2777" s="103"/>
      <c r="U2777" s="103"/>
      <c r="V2777" s="103"/>
      <c r="W2777" s="103"/>
      <c r="X2777" s="103"/>
      <c r="Y2777" s="103"/>
    </row>
    <row r="2778" spans="1:27">
      <c r="A2778" s="108" t="s">
        <v>174</v>
      </c>
      <c r="B2778" s="103"/>
      <c r="C2778" s="103"/>
      <c r="D2778" s="103"/>
      <c r="E2778" s="103"/>
      <c r="F2778" s="103"/>
      <c r="G2778" s="103"/>
      <c r="H2778" s="103"/>
      <c r="I2778" s="103"/>
      <c r="J2778" s="103"/>
      <c r="K2778" s="103"/>
      <c r="L2778" s="103"/>
      <c r="M2778" s="103"/>
      <c r="N2778" s="103"/>
      <c r="O2778" s="103"/>
      <c r="P2778" s="103"/>
      <c r="Q2778" s="103"/>
      <c r="R2778" s="103"/>
      <c r="S2778" s="103"/>
      <c r="T2778" s="103"/>
      <c r="U2778" s="103"/>
      <c r="V2778" s="103"/>
      <c r="W2778" s="103"/>
      <c r="X2778" s="103"/>
      <c r="Y2778" s="103"/>
    </row>
    <row r="2779" spans="1:27">
      <c r="A2779" s="108" t="s">
        <v>176</v>
      </c>
      <c r="B2779" s="103"/>
      <c r="C2779" s="103"/>
      <c r="D2779" s="103"/>
      <c r="E2779" s="103"/>
      <c r="F2779" s="103"/>
      <c r="G2779" s="103"/>
      <c r="H2779" s="103"/>
      <c r="I2779" s="103"/>
      <c r="J2779" s="103"/>
      <c r="K2779" s="103"/>
      <c r="L2779" s="103"/>
      <c r="M2779" s="103"/>
      <c r="N2779" s="103"/>
      <c r="O2779" s="103"/>
      <c r="P2779" s="103"/>
      <c r="Q2779" s="103"/>
      <c r="R2779" s="103"/>
      <c r="S2779" s="103"/>
      <c r="T2779" s="103"/>
      <c r="U2779" s="103"/>
      <c r="V2779" s="103"/>
      <c r="W2779" s="103"/>
      <c r="X2779" s="103"/>
      <c r="Y2779" s="103"/>
    </row>
    <row r="2780" spans="1:27" ht="21">
      <c r="A2780" s="108" t="s">
        <v>181</v>
      </c>
      <c r="B2780" s="103"/>
      <c r="C2780" s="103"/>
      <c r="D2780" s="103"/>
      <c r="E2780" s="103"/>
      <c r="F2780" s="103"/>
      <c r="G2780" s="103"/>
      <c r="H2780" s="103"/>
      <c r="I2780" s="103"/>
      <c r="J2780" s="103"/>
      <c r="K2780" s="103"/>
      <c r="L2780" s="103"/>
      <c r="M2780" s="103"/>
      <c r="N2780" s="103"/>
      <c r="O2780" s="103"/>
      <c r="P2780" s="103"/>
      <c r="Q2780" s="103"/>
      <c r="R2780" s="103"/>
      <c r="S2780" s="103"/>
      <c r="T2780" s="103"/>
      <c r="U2780" s="103"/>
      <c r="V2780" s="103"/>
      <c r="W2780" s="103"/>
      <c r="X2780" s="103"/>
      <c r="Y2780" s="103"/>
      <c r="AA2780" s="116" t="s">
        <v>250</v>
      </c>
    </row>
    <row r="2781" spans="1:27">
      <c r="A2781" s="108" t="s">
        <v>184</v>
      </c>
      <c r="B2781" s="103"/>
      <c r="C2781" s="103"/>
      <c r="D2781" s="103"/>
      <c r="E2781" s="103"/>
      <c r="F2781" s="103"/>
      <c r="G2781" s="103"/>
      <c r="H2781" s="103"/>
      <c r="I2781" s="103"/>
      <c r="J2781" s="103"/>
      <c r="K2781" s="103"/>
      <c r="L2781" s="103"/>
      <c r="M2781" s="103"/>
      <c r="N2781" s="103"/>
      <c r="O2781" s="103"/>
      <c r="P2781" s="103"/>
      <c r="Q2781" s="103"/>
      <c r="R2781" s="103"/>
      <c r="S2781" s="103"/>
      <c r="T2781" s="103"/>
      <c r="U2781" s="103"/>
      <c r="V2781" s="103"/>
      <c r="W2781" s="103"/>
      <c r="X2781" s="103"/>
      <c r="Y2781" s="103"/>
      <c r="AA2781" s="271">
        <f>COUNTIF($B2789:$Y2789,"-")</f>
        <v>24</v>
      </c>
    </row>
    <row r="2782" spans="1:27">
      <c r="A2782" s="108" t="s">
        <v>208</v>
      </c>
      <c r="B2782" s="103"/>
      <c r="C2782" s="103"/>
      <c r="D2782" s="103"/>
      <c r="E2782" s="103"/>
      <c r="F2782" s="103"/>
      <c r="G2782" s="103"/>
      <c r="H2782" s="103"/>
      <c r="I2782" s="103"/>
      <c r="J2782" s="103"/>
      <c r="K2782" s="103"/>
      <c r="L2782" s="103"/>
      <c r="M2782" s="103"/>
      <c r="N2782" s="103"/>
      <c r="O2782" s="103"/>
      <c r="P2782" s="103"/>
      <c r="Q2782" s="103"/>
      <c r="R2782" s="103"/>
      <c r="S2782" s="103"/>
      <c r="T2782" s="103"/>
      <c r="U2782" s="103"/>
      <c r="V2782" s="103"/>
      <c r="W2782" s="103"/>
      <c r="X2782" s="103"/>
      <c r="Y2782" s="103"/>
      <c r="AA2782" s="271"/>
    </row>
    <row r="2783" spans="1:27">
      <c r="A2783" s="108" t="s">
        <v>209</v>
      </c>
      <c r="B2783" s="103"/>
      <c r="C2783" s="103"/>
      <c r="D2783" s="103"/>
      <c r="E2783" s="103"/>
      <c r="F2783" s="103"/>
      <c r="G2783" s="103"/>
      <c r="H2783" s="103"/>
      <c r="I2783" s="103"/>
      <c r="J2783" s="103"/>
      <c r="K2783" s="103"/>
      <c r="L2783" s="103"/>
      <c r="M2783" s="103"/>
      <c r="N2783" s="103"/>
      <c r="O2783" s="103"/>
      <c r="P2783" s="103"/>
      <c r="Q2783" s="103"/>
      <c r="R2783" s="103"/>
      <c r="S2783" s="103"/>
      <c r="T2783" s="103"/>
      <c r="U2783" s="103"/>
      <c r="V2783" s="103"/>
      <c r="W2783" s="103"/>
      <c r="X2783" s="103"/>
      <c r="Y2783" s="103"/>
    </row>
    <row r="2784" spans="1:27">
      <c r="A2784" s="108" t="s">
        <v>198</v>
      </c>
      <c r="B2784" s="103"/>
      <c r="C2784" s="103"/>
      <c r="D2784" s="103"/>
      <c r="E2784" s="103"/>
      <c r="F2784" s="103"/>
      <c r="G2784" s="103"/>
      <c r="H2784" s="103"/>
      <c r="I2784" s="103"/>
      <c r="J2784" s="103"/>
      <c r="K2784" s="103"/>
      <c r="L2784" s="103"/>
      <c r="M2784" s="103"/>
      <c r="N2784" s="103"/>
      <c r="O2784" s="103"/>
      <c r="P2784" s="103"/>
      <c r="Q2784" s="103"/>
      <c r="R2784" s="103"/>
      <c r="S2784" s="103"/>
      <c r="T2784" s="103"/>
      <c r="U2784" s="103"/>
      <c r="V2784" s="103"/>
      <c r="W2784" s="103"/>
      <c r="X2784" s="103"/>
      <c r="Y2784" s="103"/>
    </row>
    <row r="2785" spans="1:27">
      <c r="A2785" s="108" t="s">
        <v>200</v>
      </c>
      <c r="B2785" s="103"/>
      <c r="C2785" s="103"/>
      <c r="D2785" s="103"/>
      <c r="E2785" s="103"/>
      <c r="F2785" s="103"/>
      <c r="G2785" s="103"/>
      <c r="H2785" s="103"/>
      <c r="I2785" s="103"/>
      <c r="J2785" s="103"/>
      <c r="K2785" s="103"/>
      <c r="L2785" s="103"/>
      <c r="M2785" s="103"/>
      <c r="N2785" s="103"/>
      <c r="O2785" s="103"/>
      <c r="P2785" s="103"/>
      <c r="Q2785" s="103"/>
      <c r="R2785" s="103"/>
      <c r="S2785" s="103"/>
      <c r="T2785" s="103"/>
      <c r="U2785" s="103"/>
      <c r="V2785" s="103"/>
      <c r="W2785" s="103"/>
      <c r="X2785" s="103"/>
      <c r="Y2785" s="103"/>
    </row>
    <row r="2786" spans="1:27">
      <c r="A2786" s="108" t="s">
        <v>201</v>
      </c>
      <c r="B2786" s="103"/>
      <c r="C2786" s="103"/>
      <c r="D2786" s="103"/>
      <c r="E2786" s="103"/>
      <c r="F2786" s="103"/>
      <c r="G2786" s="103"/>
      <c r="H2786" s="103"/>
      <c r="I2786" s="103"/>
      <c r="J2786" s="103"/>
      <c r="K2786" s="103"/>
      <c r="L2786" s="103"/>
      <c r="M2786" s="103"/>
      <c r="N2786" s="103"/>
      <c r="O2786" s="103"/>
      <c r="P2786" s="103"/>
      <c r="Q2786" s="103"/>
      <c r="R2786" s="103"/>
      <c r="S2786" s="103"/>
      <c r="T2786" s="103"/>
      <c r="U2786" s="103"/>
      <c r="V2786" s="103"/>
      <c r="W2786" s="103"/>
      <c r="X2786" s="103"/>
      <c r="Y2786" s="103"/>
    </row>
    <row r="2787" spans="1:27">
      <c r="A2787" s="108" t="s">
        <v>202</v>
      </c>
      <c r="B2787" s="103"/>
      <c r="C2787" s="103"/>
      <c r="D2787" s="103"/>
      <c r="E2787" s="103"/>
      <c r="F2787" s="103"/>
      <c r="G2787" s="103"/>
      <c r="H2787" s="103"/>
      <c r="I2787" s="103"/>
      <c r="J2787" s="103"/>
      <c r="K2787" s="103"/>
      <c r="L2787" s="103"/>
      <c r="M2787" s="103"/>
      <c r="N2787" s="103"/>
      <c r="O2787" s="103"/>
      <c r="P2787" s="103"/>
      <c r="Q2787" s="103"/>
      <c r="R2787" s="103"/>
      <c r="S2787" s="103"/>
      <c r="T2787" s="103"/>
      <c r="U2787" s="103"/>
      <c r="V2787" s="103"/>
      <c r="W2787" s="103"/>
      <c r="X2787" s="103"/>
      <c r="Y2787" s="103"/>
    </row>
    <row r="2788" spans="1:27">
      <c r="A2788" s="108" t="s">
        <v>203</v>
      </c>
    </row>
    <row r="2789" spans="1:27">
      <c r="A2789" s="110" t="s">
        <v>204</v>
      </c>
      <c r="B2789" s="109" t="str">
        <f t="shared" ref="B2789:Y2789" si="185">IF(COUNTA(B2777:B2788)=0,"-",COUNTA(B2777:B2788)/12)</f>
        <v>-</v>
      </c>
      <c r="C2789" s="109" t="str">
        <f t="shared" si="185"/>
        <v>-</v>
      </c>
      <c r="D2789" s="109" t="str">
        <f t="shared" si="185"/>
        <v>-</v>
      </c>
      <c r="E2789" s="109" t="str">
        <f t="shared" si="185"/>
        <v>-</v>
      </c>
      <c r="F2789" s="109" t="str">
        <f t="shared" si="185"/>
        <v>-</v>
      </c>
      <c r="G2789" s="109" t="str">
        <f t="shared" si="185"/>
        <v>-</v>
      </c>
      <c r="H2789" s="109" t="str">
        <f t="shared" si="185"/>
        <v>-</v>
      </c>
      <c r="I2789" s="109" t="str">
        <f t="shared" si="185"/>
        <v>-</v>
      </c>
      <c r="J2789" s="109" t="str">
        <f t="shared" si="185"/>
        <v>-</v>
      </c>
      <c r="K2789" s="109" t="str">
        <f t="shared" si="185"/>
        <v>-</v>
      </c>
      <c r="L2789" s="109" t="str">
        <f t="shared" si="185"/>
        <v>-</v>
      </c>
      <c r="M2789" s="109" t="str">
        <f t="shared" si="185"/>
        <v>-</v>
      </c>
      <c r="N2789" s="109" t="str">
        <f t="shared" si="185"/>
        <v>-</v>
      </c>
      <c r="O2789" s="109" t="str">
        <f t="shared" si="185"/>
        <v>-</v>
      </c>
      <c r="P2789" s="109" t="str">
        <f t="shared" si="185"/>
        <v>-</v>
      </c>
      <c r="Q2789" s="109" t="str">
        <f t="shared" si="185"/>
        <v>-</v>
      </c>
      <c r="R2789" s="109" t="str">
        <f t="shared" si="185"/>
        <v>-</v>
      </c>
      <c r="S2789" s="109" t="str">
        <f t="shared" si="185"/>
        <v>-</v>
      </c>
      <c r="T2789" s="109" t="str">
        <f t="shared" si="185"/>
        <v>-</v>
      </c>
      <c r="U2789" s="109" t="str">
        <f t="shared" si="185"/>
        <v>-</v>
      </c>
      <c r="V2789" s="109" t="str">
        <f t="shared" si="185"/>
        <v>-</v>
      </c>
      <c r="W2789" s="109" t="str">
        <f t="shared" si="185"/>
        <v>-</v>
      </c>
      <c r="X2789" s="109" t="str">
        <f t="shared" si="185"/>
        <v>-</v>
      </c>
      <c r="Y2789" s="109" t="str">
        <f t="shared" si="185"/>
        <v>-</v>
      </c>
    </row>
    <row r="2791" spans="1:27">
      <c r="A2791" s="120">
        <f>A2776+1</f>
        <v>44906</v>
      </c>
      <c r="B2791" s="118" t="s">
        <v>513</v>
      </c>
      <c r="C2791" s="118" t="s">
        <v>514</v>
      </c>
      <c r="D2791" s="118" t="s">
        <v>515</v>
      </c>
      <c r="E2791" s="118" t="s">
        <v>516</v>
      </c>
      <c r="F2791" s="118" t="s">
        <v>517</v>
      </c>
      <c r="G2791" s="118" t="s">
        <v>518</v>
      </c>
      <c r="H2791" s="118" t="s">
        <v>519</v>
      </c>
      <c r="I2791" s="118" t="s">
        <v>520</v>
      </c>
      <c r="J2791" s="118" t="s">
        <v>521</v>
      </c>
      <c r="K2791" s="118" t="s">
        <v>522</v>
      </c>
      <c r="L2791" s="118" t="s">
        <v>523</v>
      </c>
      <c r="M2791" s="118" t="s">
        <v>524</v>
      </c>
      <c r="N2791" s="118" t="s">
        <v>525</v>
      </c>
      <c r="O2791" s="118" t="s">
        <v>526</v>
      </c>
      <c r="P2791" s="118" t="s">
        <v>527</v>
      </c>
      <c r="Q2791" s="118" t="s">
        <v>528</v>
      </c>
      <c r="R2791" s="118" t="s">
        <v>529</v>
      </c>
      <c r="S2791" s="118" t="s">
        <v>530</v>
      </c>
      <c r="T2791" s="118" t="s">
        <v>531</v>
      </c>
      <c r="U2791" s="118" t="s">
        <v>532</v>
      </c>
      <c r="V2791" s="118" t="s">
        <v>533</v>
      </c>
      <c r="W2791" s="118" t="s">
        <v>534</v>
      </c>
      <c r="X2791" s="118" t="s">
        <v>535</v>
      </c>
      <c r="Y2791" s="118" t="s">
        <v>536</v>
      </c>
    </row>
    <row r="2792" spans="1:27">
      <c r="A2792" s="108" t="s">
        <v>168</v>
      </c>
      <c r="B2792" s="103"/>
      <c r="C2792" s="103"/>
      <c r="D2792" s="103"/>
      <c r="E2792" s="103"/>
      <c r="F2792" s="103"/>
      <c r="G2792" s="103"/>
      <c r="H2792" s="103"/>
      <c r="I2792" s="103"/>
      <c r="J2792" s="103"/>
      <c r="K2792" s="103"/>
      <c r="L2792" s="103"/>
      <c r="M2792" s="103"/>
      <c r="N2792" s="103"/>
      <c r="O2792" s="103"/>
      <c r="P2792" s="103"/>
      <c r="Q2792" s="103"/>
      <c r="R2792" s="103"/>
      <c r="S2792" s="103"/>
      <c r="T2792" s="103"/>
      <c r="U2792" s="103"/>
      <c r="V2792" s="103"/>
      <c r="W2792" s="103"/>
      <c r="X2792" s="103"/>
      <c r="Y2792" s="103"/>
    </row>
    <row r="2793" spans="1:27">
      <c r="A2793" s="108" t="s">
        <v>174</v>
      </c>
      <c r="B2793" s="103"/>
      <c r="C2793" s="103"/>
      <c r="D2793" s="103"/>
      <c r="E2793" s="103"/>
      <c r="F2793" s="103"/>
      <c r="G2793" s="103"/>
      <c r="H2793" s="103"/>
      <c r="I2793" s="103"/>
      <c r="J2793" s="103"/>
      <c r="K2793" s="103"/>
      <c r="L2793" s="103"/>
      <c r="M2793" s="103"/>
      <c r="N2793" s="103"/>
      <c r="O2793" s="103"/>
      <c r="P2793" s="103"/>
      <c r="Q2793" s="103"/>
      <c r="R2793" s="103"/>
      <c r="S2793" s="103"/>
      <c r="T2793" s="103"/>
      <c r="U2793" s="103"/>
      <c r="V2793" s="103"/>
      <c r="W2793" s="103"/>
      <c r="X2793" s="103"/>
      <c r="Y2793" s="103"/>
    </row>
    <row r="2794" spans="1:27">
      <c r="A2794" s="108" t="s">
        <v>176</v>
      </c>
      <c r="B2794" s="103"/>
      <c r="C2794" s="103"/>
      <c r="D2794" s="103"/>
      <c r="E2794" s="103"/>
      <c r="F2794" s="103"/>
      <c r="G2794" s="103"/>
      <c r="H2794" s="103"/>
      <c r="I2794" s="103"/>
      <c r="J2794" s="103"/>
      <c r="K2794" s="103"/>
      <c r="L2794" s="103"/>
      <c r="M2794" s="103"/>
      <c r="N2794" s="103"/>
      <c r="O2794" s="103"/>
      <c r="P2794" s="103"/>
      <c r="Q2794" s="103"/>
      <c r="R2794" s="103"/>
      <c r="S2794" s="103"/>
      <c r="T2794" s="103"/>
      <c r="U2794" s="103"/>
      <c r="V2794" s="103"/>
      <c r="W2794" s="103"/>
      <c r="X2794" s="103"/>
      <c r="Y2794" s="103"/>
    </row>
    <row r="2795" spans="1:27" ht="21">
      <c r="A2795" s="108" t="s">
        <v>181</v>
      </c>
      <c r="B2795" s="103"/>
      <c r="C2795" s="103"/>
      <c r="D2795" s="103"/>
      <c r="E2795" s="103"/>
      <c r="F2795" s="103"/>
      <c r="G2795" s="103"/>
      <c r="H2795" s="103"/>
      <c r="I2795" s="103"/>
      <c r="J2795" s="103"/>
      <c r="K2795" s="103"/>
      <c r="L2795" s="103"/>
      <c r="M2795" s="103"/>
      <c r="N2795" s="103"/>
      <c r="O2795" s="103"/>
      <c r="P2795" s="103"/>
      <c r="Q2795" s="103"/>
      <c r="R2795" s="103"/>
      <c r="S2795" s="103"/>
      <c r="T2795" s="103"/>
      <c r="U2795" s="103"/>
      <c r="V2795" s="103"/>
      <c r="W2795" s="103"/>
      <c r="X2795" s="103"/>
      <c r="Y2795" s="103"/>
      <c r="AA2795" s="116" t="s">
        <v>250</v>
      </c>
    </row>
    <row r="2796" spans="1:27">
      <c r="A2796" s="108" t="s">
        <v>184</v>
      </c>
      <c r="B2796" s="103"/>
      <c r="C2796" s="103"/>
      <c r="D2796" s="103"/>
      <c r="E2796" s="103"/>
      <c r="F2796" s="103"/>
      <c r="G2796" s="103"/>
      <c r="H2796" s="103"/>
      <c r="I2796" s="103"/>
      <c r="J2796" s="103"/>
      <c r="K2796" s="103"/>
      <c r="L2796" s="103"/>
      <c r="M2796" s="103"/>
      <c r="N2796" s="103"/>
      <c r="O2796" s="103"/>
      <c r="P2796" s="103"/>
      <c r="Q2796" s="103"/>
      <c r="R2796" s="103"/>
      <c r="S2796" s="103"/>
      <c r="T2796" s="103"/>
      <c r="U2796" s="103"/>
      <c r="V2796" s="103"/>
      <c r="W2796" s="103"/>
      <c r="X2796" s="103"/>
      <c r="Y2796" s="103"/>
      <c r="AA2796" s="271">
        <f>COUNTIF($B2804:$Y2804,"-")</f>
        <v>24</v>
      </c>
    </row>
    <row r="2797" spans="1:27">
      <c r="A2797" s="108" t="s">
        <v>208</v>
      </c>
      <c r="B2797" s="103"/>
      <c r="C2797" s="103"/>
      <c r="D2797" s="103"/>
      <c r="E2797" s="103"/>
      <c r="F2797" s="103"/>
      <c r="G2797" s="103"/>
      <c r="H2797" s="103"/>
      <c r="I2797" s="103"/>
      <c r="J2797" s="103"/>
      <c r="K2797" s="103"/>
      <c r="L2797" s="103"/>
      <c r="M2797" s="103"/>
      <c r="N2797" s="103"/>
      <c r="O2797" s="103"/>
      <c r="P2797" s="103"/>
      <c r="Q2797" s="103"/>
      <c r="R2797" s="103"/>
      <c r="S2797" s="103"/>
      <c r="T2797" s="103"/>
      <c r="U2797" s="103"/>
      <c r="V2797" s="103"/>
      <c r="W2797" s="103"/>
      <c r="X2797" s="103"/>
      <c r="Y2797" s="103"/>
      <c r="AA2797" s="271"/>
    </row>
    <row r="2798" spans="1:27">
      <c r="A2798" s="108" t="s">
        <v>209</v>
      </c>
      <c r="B2798" s="103"/>
      <c r="C2798" s="103"/>
      <c r="D2798" s="103"/>
      <c r="E2798" s="103"/>
      <c r="F2798" s="103"/>
      <c r="G2798" s="103"/>
      <c r="H2798" s="103"/>
      <c r="I2798" s="103"/>
      <c r="J2798" s="103"/>
      <c r="K2798" s="103"/>
      <c r="L2798" s="103"/>
      <c r="M2798" s="103"/>
      <c r="N2798" s="103"/>
      <c r="O2798" s="103"/>
      <c r="P2798" s="103"/>
      <c r="Q2798" s="103"/>
      <c r="R2798" s="103"/>
      <c r="S2798" s="103"/>
      <c r="T2798" s="103"/>
      <c r="U2798" s="103"/>
      <c r="V2798" s="103"/>
      <c r="W2798" s="103"/>
      <c r="X2798" s="103"/>
      <c r="Y2798" s="103"/>
    </row>
    <row r="2799" spans="1:27">
      <c r="A2799" s="108" t="s">
        <v>198</v>
      </c>
      <c r="B2799" s="103"/>
      <c r="C2799" s="103"/>
      <c r="D2799" s="103"/>
      <c r="E2799" s="103"/>
      <c r="F2799" s="103"/>
      <c r="G2799" s="103"/>
      <c r="H2799" s="103"/>
      <c r="I2799" s="103"/>
      <c r="J2799" s="103"/>
      <c r="K2799" s="103"/>
      <c r="L2799" s="103"/>
      <c r="M2799" s="103"/>
      <c r="N2799" s="103"/>
      <c r="O2799" s="103"/>
      <c r="P2799" s="103"/>
      <c r="Q2799" s="103"/>
      <c r="R2799" s="103"/>
      <c r="S2799" s="103"/>
      <c r="T2799" s="103"/>
      <c r="U2799" s="103"/>
      <c r="V2799" s="103"/>
      <c r="W2799" s="103"/>
      <c r="X2799" s="103"/>
      <c r="Y2799" s="103"/>
    </row>
    <row r="2800" spans="1:27">
      <c r="A2800" s="108" t="s">
        <v>200</v>
      </c>
      <c r="B2800" s="103"/>
      <c r="C2800" s="103"/>
      <c r="D2800" s="103"/>
      <c r="E2800" s="103"/>
      <c r="F2800" s="103"/>
      <c r="G2800" s="103"/>
      <c r="H2800" s="103"/>
      <c r="I2800" s="103"/>
      <c r="J2800" s="103"/>
      <c r="K2800" s="103"/>
      <c r="L2800" s="103"/>
      <c r="M2800" s="103"/>
      <c r="N2800" s="103"/>
      <c r="O2800" s="103"/>
      <c r="P2800" s="103"/>
      <c r="Q2800" s="103"/>
      <c r="R2800" s="103"/>
      <c r="S2800" s="103"/>
      <c r="T2800" s="103"/>
      <c r="U2800" s="103"/>
      <c r="V2800" s="103"/>
      <c r="W2800" s="103"/>
      <c r="X2800" s="103"/>
      <c r="Y2800" s="103"/>
    </row>
    <row r="2801" spans="1:27">
      <c r="A2801" s="108" t="s">
        <v>201</v>
      </c>
      <c r="B2801" s="103"/>
      <c r="C2801" s="103"/>
      <c r="D2801" s="103"/>
      <c r="E2801" s="103"/>
      <c r="F2801" s="103"/>
      <c r="G2801" s="103"/>
      <c r="H2801" s="103"/>
      <c r="I2801" s="103"/>
      <c r="J2801" s="103"/>
      <c r="K2801" s="103"/>
      <c r="L2801" s="103"/>
      <c r="M2801" s="103"/>
      <c r="N2801" s="103"/>
      <c r="O2801" s="103"/>
      <c r="P2801" s="103"/>
      <c r="Q2801" s="103"/>
      <c r="R2801" s="103"/>
      <c r="S2801" s="103"/>
      <c r="T2801" s="103"/>
      <c r="U2801" s="103"/>
      <c r="V2801" s="103"/>
      <c r="W2801" s="103"/>
      <c r="X2801" s="103"/>
      <c r="Y2801" s="103"/>
    </row>
    <row r="2802" spans="1:27">
      <c r="A2802" s="108" t="s">
        <v>202</v>
      </c>
      <c r="B2802" s="103"/>
      <c r="C2802" s="103"/>
      <c r="D2802" s="103"/>
      <c r="E2802" s="103"/>
      <c r="F2802" s="103"/>
      <c r="G2802" s="103"/>
      <c r="H2802" s="103"/>
      <c r="I2802" s="103"/>
      <c r="J2802" s="103"/>
      <c r="K2802" s="103"/>
      <c r="L2802" s="103"/>
      <c r="M2802" s="103"/>
      <c r="N2802" s="103"/>
      <c r="O2802" s="103"/>
      <c r="P2802" s="103"/>
      <c r="Q2802" s="103"/>
      <c r="R2802" s="103"/>
      <c r="S2802" s="103"/>
      <c r="T2802" s="103"/>
      <c r="U2802" s="103"/>
      <c r="V2802" s="103"/>
      <c r="W2802" s="103"/>
      <c r="X2802" s="103"/>
      <c r="Y2802" s="103"/>
    </row>
    <row r="2803" spans="1:27">
      <c r="A2803" s="108" t="s">
        <v>203</v>
      </c>
    </row>
    <row r="2804" spans="1:27">
      <c r="A2804" s="110" t="s">
        <v>204</v>
      </c>
      <c r="B2804" s="109" t="str">
        <f t="shared" ref="B2804:Y2804" si="186">IF(COUNTA(B2792:B2803)=0,"-",COUNTA(B2792:B2803)/12)</f>
        <v>-</v>
      </c>
      <c r="C2804" s="109" t="str">
        <f t="shared" si="186"/>
        <v>-</v>
      </c>
      <c r="D2804" s="109" t="str">
        <f t="shared" si="186"/>
        <v>-</v>
      </c>
      <c r="E2804" s="109" t="str">
        <f t="shared" si="186"/>
        <v>-</v>
      </c>
      <c r="F2804" s="109" t="str">
        <f t="shared" si="186"/>
        <v>-</v>
      </c>
      <c r="G2804" s="109" t="str">
        <f t="shared" si="186"/>
        <v>-</v>
      </c>
      <c r="H2804" s="109" t="str">
        <f t="shared" si="186"/>
        <v>-</v>
      </c>
      <c r="I2804" s="109" t="str">
        <f t="shared" si="186"/>
        <v>-</v>
      </c>
      <c r="J2804" s="109" t="str">
        <f t="shared" si="186"/>
        <v>-</v>
      </c>
      <c r="K2804" s="109" t="str">
        <f t="shared" si="186"/>
        <v>-</v>
      </c>
      <c r="L2804" s="109" t="str">
        <f t="shared" si="186"/>
        <v>-</v>
      </c>
      <c r="M2804" s="109" t="str">
        <f t="shared" si="186"/>
        <v>-</v>
      </c>
      <c r="N2804" s="109" t="str">
        <f t="shared" si="186"/>
        <v>-</v>
      </c>
      <c r="O2804" s="109" t="str">
        <f t="shared" si="186"/>
        <v>-</v>
      </c>
      <c r="P2804" s="109" t="str">
        <f t="shared" si="186"/>
        <v>-</v>
      </c>
      <c r="Q2804" s="109" t="str">
        <f t="shared" si="186"/>
        <v>-</v>
      </c>
      <c r="R2804" s="109" t="str">
        <f t="shared" si="186"/>
        <v>-</v>
      </c>
      <c r="S2804" s="109" t="str">
        <f t="shared" si="186"/>
        <v>-</v>
      </c>
      <c r="T2804" s="109" t="str">
        <f t="shared" si="186"/>
        <v>-</v>
      </c>
      <c r="U2804" s="109" t="str">
        <f t="shared" si="186"/>
        <v>-</v>
      </c>
      <c r="V2804" s="109" t="str">
        <f t="shared" si="186"/>
        <v>-</v>
      </c>
      <c r="W2804" s="109" t="str">
        <f t="shared" si="186"/>
        <v>-</v>
      </c>
      <c r="X2804" s="109" t="str">
        <f t="shared" si="186"/>
        <v>-</v>
      </c>
      <c r="Y2804" s="109" t="str">
        <f t="shared" si="186"/>
        <v>-</v>
      </c>
    </row>
    <row r="2806" spans="1:27">
      <c r="A2806" s="120">
        <f>A2791+1</f>
        <v>44907</v>
      </c>
      <c r="B2806" s="118" t="s">
        <v>513</v>
      </c>
      <c r="C2806" s="118" t="s">
        <v>514</v>
      </c>
      <c r="D2806" s="118" t="s">
        <v>515</v>
      </c>
      <c r="E2806" s="118" t="s">
        <v>516</v>
      </c>
      <c r="F2806" s="118" t="s">
        <v>517</v>
      </c>
      <c r="G2806" s="118" t="s">
        <v>518</v>
      </c>
      <c r="H2806" s="118" t="s">
        <v>519</v>
      </c>
      <c r="I2806" s="118" t="s">
        <v>520</v>
      </c>
      <c r="J2806" s="118" t="s">
        <v>521</v>
      </c>
      <c r="K2806" s="118" t="s">
        <v>522</v>
      </c>
      <c r="L2806" s="118" t="s">
        <v>523</v>
      </c>
      <c r="M2806" s="118" t="s">
        <v>524</v>
      </c>
      <c r="N2806" s="118" t="s">
        <v>525</v>
      </c>
      <c r="O2806" s="118" t="s">
        <v>526</v>
      </c>
      <c r="P2806" s="118" t="s">
        <v>527</v>
      </c>
      <c r="Q2806" s="118" t="s">
        <v>528</v>
      </c>
      <c r="R2806" s="118" t="s">
        <v>529</v>
      </c>
      <c r="S2806" s="118" t="s">
        <v>530</v>
      </c>
      <c r="T2806" s="118" t="s">
        <v>531</v>
      </c>
      <c r="U2806" s="118" t="s">
        <v>532</v>
      </c>
      <c r="V2806" s="118" t="s">
        <v>533</v>
      </c>
      <c r="W2806" s="118" t="s">
        <v>534</v>
      </c>
      <c r="X2806" s="118" t="s">
        <v>535</v>
      </c>
      <c r="Y2806" s="118" t="s">
        <v>536</v>
      </c>
    </row>
    <row r="2807" spans="1:27">
      <c r="A2807" s="108" t="s">
        <v>168</v>
      </c>
      <c r="B2807" s="103"/>
      <c r="C2807" s="103"/>
      <c r="D2807" s="103"/>
      <c r="E2807" s="103"/>
      <c r="F2807" s="103"/>
      <c r="G2807" s="103"/>
      <c r="H2807" s="103"/>
      <c r="I2807" s="103"/>
      <c r="J2807" s="103"/>
      <c r="K2807" s="103"/>
      <c r="L2807" s="103"/>
      <c r="M2807" s="103"/>
      <c r="N2807" s="103"/>
      <c r="O2807" s="103"/>
      <c r="P2807" s="103"/>
      <c r="Q2807" s="103"/>
      <c r="R2807" s="103"/>
      <c r="S2807" s="103"/>
      <c r="T2807" s="103"/>
      <c r="U2807" s="103"/>
      <c r="V2807" s="103"/>
      <c r="W2807" s="103"/>
      <c r="X2807" s="103"/>
      <c r="Y2807" s="103"/>
    </row>
    <row r="2808" spans="1:27">
      <c r="A2808" s="108" t="s">
        <v>174</v>
      </c>
      <c r="B2808" s="103"/>
      <c r="C2808" s="103"/>
      <c r="D2808" s="103"/>
      <c r="E2808" s="103"/>
      <c r="F2808" s="103"/>
      <c r="G2808" s="103"/>
      <c r="H2808" s="103"/>
      <c r="I2808" s="103"/>
      <c r="J2808" s="103"/>
      <c r="K2808" s="103"/>
      <c r="L2808" s="103"/>
      <c r="M2808" s="103"/>
      <c r="N2808" s="103"/>
      <c r="O2808" s="103"/>
      <c r="P2808" s="103"/>
      <c r="Q2808" s="103"/>
      <c r="R2808" s="103"/>
      <c r="S2808" s="103"/>
      <c r="T2808" s="103"/>
      <c r="U2808" s="103"/>
      <c r="V2808" s="103"/>
      <c r="W2808" s="103"/>
      <c r="X2808" s="103"/>
      <c r="Y2808" s="103"/>
    </row>
    <row r="2809" spans="1:27">
      <c r="A2809" s="108" t="s">
        <v>176</v>
      </c>
      <c r="B2809" s="103"/>
      <c r="C2809" s="103"/>
      <c r="D2809" s="103"/>
      <c r="E2809" s="103"/>
      <c r="F2809" s="103"/>
      <c r="G2809" s="103"/>
      <c r="H2809" s="103"/>
      <c r="I2809" s="103"/>
      <c r="J2809" s="103"/>
      <c r="K2809" s="103"/>
      <c r="L2809" s="103"/>
      <c r="M2809" s="103"/>
      <c r="N2809" s="103"/>
      <c r="O2809" s="103"/>
      <c r="P2809" s="103"/>
      <c r="Q2809" s="103"/>
      <c r="R2809" s="103"/>
      <c r="S2809" s="103"/>
      <c r="T2809" s="103"/>
      <c r="U2809" s="103"/>
      <c r="V2809" s="103"/>
      <c r="W2809" s="103"/>
      <c r="X2809" s="103"/>
      <c r="Y2809" s="103"/>
    </row>
    <row r="2810" spans="1:27" ht="21">
      <c r="A2810" s="108" t="s">
        <v>181</v>
      </c>
      <c r="B2810" s="103"/>
      <c r="C2810" s="103"/>
      <c r="D2810" s="103"/>
      <c r="E2810" s="103"/>
      <c r="F2810" s="103"/>
      <c r="G2810" s="103"/>
      <c r="H2810" s="103"/>
      <c r="I2810" s="103"/>
      <c r="J2810" s="103"/>
      <c r="K2810" s="103"/>
      <c r="L2810" s="103"/>
      <c r="M2810" s="103"/>
      <c r="N2810" s="103"/>
      <c r="O2810" s="103"/>
      <c r="P2810" s="103"/>
      <c r="Q2810" s="103"/>
      <c r="R2810" s="103"/>
      <c r="S2810" s="103"/>
      <c r="T2810" s="103"/>
      <c r="U2810" s="103"/>
      <c r="V2810" s="103"/>
      <c r="W2810" s="103"/>
      <c r="X2810" s="103"/>
      <c r="Y2810" s="103"/>
      <c r="AA2810" s="116" t="s">
        <v>250</v>
      </c>
    </row>
    <row r="2811" spans="1:27">
      <c r="A2811" s="108" t="s">
        <v>184</v>
      </c>
      <c r="B2811" s="103"/>
      <c r="C2811" s="103"/>
      <c r="D2811" s="103"/>
      <c r="E2811" s="103"/>
      <c r="F2811" s="103"/>
      <c r="G2811" s="103"/>
      <c r="H2811" s="103"/>
      <c r="I2811" s="103"/>
      <c r="J2811" s="103"/>
      <c r="K2811" s="103"/>
      <c r="L2811" s="103"/>
      <c r="M2811" s="103"/>
      <c r="N2811" s="103"/>
      <c r="O2811" s="103"/>
      <c r="P2811" s="103"/>
      <c r="Q2811" s="103"/>
      <c r="R2811" s="103"/>
      <c r="S2811" s="103"/>
      <c r="T2811" s="103"/>
      <c r="U2811" s="103"/>
      <c r="V2811" s="103"/>
      <c r="W2811" s="103"/>
      <c r="X2811" s="103"/>
      <c r="Y2811" s="103"/>
      <c r="AA2811" s="271">
        <f>COUNTIF($B2819:$Y2819,"-")</f>
        <v>24</v>
      </c>
    </row>
    <row r="2812" spans="1:27">
      <c r="A2812" s="108" t="s">
        <v>208</v>
      </c>
      <c r="B2812" s="103"/>
      <c r="C2812" s="103"/>
      <c r="D2812" s="103"/>
      <c r="E2812" s="103"/>
      <c r="F2812" s="103"/>
      <c r="G2812" s="103"/>
      <c r="H2812" s="103"/>
      <c r="I2812" s="103"/>
      <c r="J2812" s="103"/>
      <c r="K2812" s="103"/>
      <c r="L2812" s="103"/>
      <c r="M2812" s="103"/>
      <c r="N2812" s="103"/>
      <c r="O2812" s="103"/>
      <c r="P2812" s="103"/>
      <c r="Q2812" s="103"/>
      <c r="R2812" s="103"/>
      <c r="S2812" s="103"/>
      <c r="T2812" s="103"/>
      <c r="U2812" s="103"/>
      <c r="V2812" s="103"/>
      <c r="W2812" s="103"/>
      <c r="X2812" s="103"/>
      <c r="Y2812" s="103"/>
      <c r="AA2812" s="271"/>
    </row>
    <row r="2813" spans="1:27">
      <c r="A2813" s="108" t="s">
        <v>209</v>
      </c>
      <c r="B2813" s="103"/>
      <c r="C2813" s="103"/>
      <c r="D2813" s="103"/>
      <c r="E2813" s="103"/>
      <c r="F2813" s="103"/>
      <c r="G2813" s="103"/>
      <c r="H2813" s="103"/>
      <c r="I2813" s="103"/>
      <c r="J2813" s="103"/>
      <c r="K2813" s="103"/>
      <c r="L2813" s="103"/>
      <c r="M2813" s="103"/>
      <c r="N2813" s="103"/>
      <c r="O2813" s="103"/>
      <c r="P2813" s="103"/>
      <c r="Q2813" s="103"/>
      <c r="R2813" s="103"/>
      <c r="S2813" s="103"/>
      <c r="T2813" s="103"/>
      <c r="U2813" s="103"/>
      <c r="V2813" s="103"/>
      <c r="W2813" s="103"/>
      <c r="X2813" s="103"/>
      <c r="Y2813" s="103"/>
    </row>
    <row r="2814" spans="1:27">
      <c r="A2814" s="108" t="s">
        <v>198</v>
      </c>
      <c r="B2814" s="103"/>
      <c r="C2814" s="103"/>
      <c r="D2814" s="103"/>
      <c r="E2814" s="103"/>
      <c r="F2814" s="103"/>
      <c r="G2814" s="103"/>
      <c r="H2814" s="103"/>
      <c r="I2814" s="103"/>
      <c r="J2814" s="103"/>
      <c r="K2814" s="103"/>
      <c r="L2814" s="103"/>
      <c r="M2814" s="103"/>
      <c r="N2814" s="103"/>
      <c r="O2814" s="103"/>
      <c r="P2814" s="103"/>
      <c r="Q2814" s="103"/>
      <c r="R2814" s="103"/>
      <c r="S2814" s="103"/>
      <c r="T2814" s="103"/>
      <c r="U2814" s="103"/>
      <c r="V2814" s="103"/>
      <c r="W2814" s="103"/>
      <c r="X2814" s="103"/>
      <c r="Y2814" s="103"/>
    </row>
    <row r="2815" spans="1:27">
      <c r="A2815" s="108" t="s">
        <v>200</v>
      </c>
      <c r="B2815" s="103"/>
      <c r="C2815" s="103"/>
      <c r="D2815" s="103"/>
      <c r="E2815" s="103"/>
      <c r="F2815" s="103"/>
      <c r="G2815" s="103"/>
      <c r="H2815" s="103"/>
      <c r="I2815" s="103"/>
      <c r="J2815" s="103"/>
      <c r="K2815" s="103"/>
      <c r="L2815" s="103"/>
      <c r="M2815" s="103"/>
      <c r="N2815" s="103"/>
      <c r="O2815" s="103"/>
      <c r="P2815" s="103"/>
      <c r="Q2815" s="103"/>
      <c r="R2815" s="103"/>
      <c r="S2815" s="103"/>
      <c r="T2815" s="103"/>
      <c r="U2815" s="103"/>
      <c r="V2815" s="103"/>
      <c r="W2815" s="103"/>
      <c r="X2815" s="103"/>
      <c r="Y2815" s="103"/>
    </row>
    <row r="2816" spans="1:27">
      <c r="A2816" s="108" t="s">
        <v>201</v>
      </c>
      <c r="B2816" s="103"/>
      <c r="C2816" s="103"/>
      <c r="D2816" s="103"/>
      <c r="E2816" s="103"/>
      <c r="F2816" s="103"/>
      <c r="G2816" s="103"/>
      <c r="H2816" s="103"/>
      <c r="I2816" s="103"/>
      <c r="J2816" s="103"/>
      <c r="K2816" s="103"/>
      <c r="L2816" s="103"/>
      <c r="M2816" s="103"/>
      <c r="N2816" s="103"/>
      <c r="O2816" s="103"/>
      <c r="P2816" s="103"/>
      <c r="Q2816" s="103"/>
      <c r="R2816" s="103"/>
      <c r="S2816" s="103"/>
      <c r="T2816" s="103"/>
      <c r="U2816" s="103"/>
      <c r="V2816" s="103"/>
      <c r="W2816" s="103"/>
      <c r="X2816" s="103"/>
      <c r="Y2816" s="103"/>
    </row>
    <row r="2817" spans="1:27">
      <c r="A2817" s="108" t="s">
        <v>202</v>
      </c>
      <c r="B2817" s="103"/>
      <c r="C2817" s="103"/>
      <c r="D2817" s="103"/>
      <c r="E2817" s="103"/>
      <c r="F2817" s="103"/>
      <c r="G2817" s="103"/>
      <c r="H2817" s="103"/>
      <c r="I2817" s="103"/>
      <c r="J2817" s="103"/>
      <c r="K2817" s="103"/>
      <c r="L2817" s="103"/>
      <c r="M2817" s="103"/>
      <c r="N2817" s="103"/>
      <c r="O2817" s="103"/>
      <c r="P2817" s="103"/>
      <c r="Q2817" s="103"/>
      <c r="R2817" s="103"/>
      <c r="S2817" s="103"/>
      <c r="T2817" s="103"/>
      <c r="U2817" s="103"/>
      <c r="V2817" s="103"/>
      <c r="W2817" s="103"/>
      <c r="X2817" s="103"/>
      <c r="Y2817" s="103"/>
    </row>
    <row r="2818" spans="1:27">
      <c r="A2818" s="108" t="s">
        <v>203</v>
      </c>
    </row>
    <row r="2819" spans="1:27">
      <c r="A2819" s="110" t="s">
        <v>204</v>
      </c>
      <c r="B2819" s="109" t="str">
        <f t="shared" ref="B2819:Y2819" si="187">IF(COUNTA(B2807:B2818)=0,"-",COUNTA(B2807:B2818)/12)</f>
        <v>-</v>
      </c>
      <c r="C2819" s="109" t="str">
        <f t="shared" si="187"/>
        <v>-</v>
      </c>
      <c r="D2819" s="109" t="str">
        <f t="shared" si="187"/>
        <v>-</v>
      </c>
      <c r="E2819" s="109" t="str">
        <f t="shared" si="187"/>
        <v>-</v>
      </c>
      <c r="F2819" s="109" t="str">
        <f t="shared" si="187"/>
        <v>-</v>
      </c>
      <c r="G2819" s="109" t="str">
        <f t="shared" si="187"/>
        <v>-</v>
      </c>
      <c r="H2819" s="109" t="str">
        <f t="shared" si="187"/>
        <v>-</v>
      </c>
      <c r="I2819" s="109" t="str">
        <f t="shared" si="187"/>
        <v>-</v>
      </c>
      <c r="J2819" s="109" t="str">
        <f t="shared" si="187"/>
        <v>-</v>
      </c>
      <c r="K2819" s="109" t="str">
        <f t="shared" si="187"/>
        <v>-</v>
      </c>
      <c r="L2819" s="109" t="str">
        <f t="shared" si="187"/>
        <v>-</v>
      </c>
      <c r="M2819" s="109" t="str">
        <f t="shared" si="187"/>
        <v>-</v>
      </c>
      <c r="N2819" s="109" t="str">
        <f t="shared" si="187"/>
        <v>-</v>
      </c>
      <c r="O2819" s="109" t="str">
        <f t="shared" si="187"/>
        <v>-</v>
      </c>
      <c r="P2819" s="109" t="str">
        <f t="shared" si="187"/>
        <v>-</v>
      </c>
      <c r="Q2819" s="109" t="str">
        <f t="shared" si="187"/>
        <v>-</v>
      </c>
      <c r="R2819" s="109" t="str">
        <f t="shared" si="187"/>
        <v>-</v>
      </c>
      <c r="S2819" s="109" t="str">
        <f t="shared" si="187"/>
        <v>-</v>
      </c>
      <c r="T2819" s="109" t="str">
        <f t="shared" si="187"/>
        <v>-</v>
      </c>
      <c r="U2819" s="109" t="str">
        <f t="shared" si="187"/>
        <v>-</v>
      </c>
      <c r="V2819" s="109" t="str">
        <f t="shared" si="187"/>
        <v>-</v>
      </c>
      <c r="W2819" s="109" t="str">
        <f t="shared" si="187"/>
        <v>-</v>
      </c>
      <c r="X2819" s="109" t="str">
        <f t="shared" si="187"/>
        <v>-</v>
      </c>
      <c r="Y2819" s="109" t="str">
        <f t="shared" si="187"/>
        <v>-</v>
      </c>
    </row>
    <row r="2821" spans="1:27">
      <c r="A2821" s="120">
        <f>A2806+1</f>
        <v>44908</v>
      </c>
      <c r="B2821" s="118" t="s">
        <v>513</v>
      </c>
      <c r="C2821" s="118" t="s">
        <v>514</v>
      </c>
      <c r="D2821" s="118" t="s">
        <v>515</v>
      </c>
      <c r="E2821" s="118" t="s">
        <v>516</v>
      </c>
      <c r="F2821" s="118" t="s">
        <v>517</v>
      </c>
      <c r="G2821" s="118" t="s">
        <v>518</v>
      </c>
      <c r="H2821" s="118" t="s">
        <v>519</v>
      </c>
      <c r="I2821" s="118" t="s">
        <v>520</v>
      </c>
      <c r="J2821" s="118" t="s">
        <v>521</v>
      </c>
      <c r="K2821" s="118" t="s">
        <v>522</v>
      </c>
      <c r="L2821" s="118" t="s">
        <v>523</v>
      </c>
      <c r="M2821" s="118" t="s">
        <v>524</v>
      </c>
      <c r="N2821" s="118" t="s">
        <v>525</v>
      </c>
      <c r="O2821" s="118" t="s">
        <v>526</v>
      </c>
      <c r="P2821" s="118" t="s">
        <v>527</v>
      </c>
      <c r="Q2821" s="118" t="s">
        <v>528</v>
      </c>
      <c r="R2821" s="118" t="s">
        <v>529</v>
      </c>
      <c r="S2821" s="118" t="s">
        <v>530</v>
      </c>
      <c r="T2821" s="118" t="s">
        <v>531</v>
      </c>
      <c r="U2821" s="118" t="s">
        <v>532</v>
      </c>
      <c r="V2821" s="118" t="s">
        <v>533</v>
      </c>
      <c r="W2821" s="118" t="s">
        <v>534</v>
      </c>
      <c r="X2821" s="118" t="s">
        <v>535</v>
      </c>
      <c r="Y2821" s="118" t="s">
        <v>536</v>
      </c>
    </row>
    <row r="2822" spans="1:27">
      <c r="A2822" s="108" t="s">
        <v>168</v>
      </c>
      <c r="B2822" s="103"/>
      <c r="C2822" s="103"/>
      <c r="D2822" s="103"/>
      <c r="E2822" s="103"/>
      <c r="F2822" s="103"/>
      <c r="G2822" s="103"/>
      <c r="H2822" s="103"/>
      <c r="I2822" s="103"/>
      <c r="J2822" s="103"/>
      <c r="K2822" s="103"/>
      <c r="L2822" s="103"/>
      <c r="M2822" s="103"/>
      <c r="N2822" s="103"/>
      <c r="O2822" s="103"/>
      <c r="P2822" s="103"/>
      <c r="Q2822" s="103"/>
      <c r="R2822" s="103"/>
      <c r="S2822" s="103"/>
      <c r="T2822" s="103"/>
      <c r="U2822" s="103"/>
      <c r="V2822" s="103"/>
      <c r="W2822" s="103"/>
      <c r="X2822" s="103"/>
      <c r="Y2822" s="103"/>
    </row>
    <row r="2823" spans="1:27">
      <c r="A2823" s="108" t="s">
        <v>174</v>
      </c>
      <c r="B2823" s="103"/>
      <c r="C2823" s="103"/>
      <c r="D2823" s="103"/>
      <c r="E2823" s="103"/>
      <c r="F2823" s="103"/>
      <c r="G2823" s="103"/>
      <c r="H2823" s="103"/>
      <c r="I2823" s="103"/>
      <c r="J2823" s="103"/>
      <c r="K2823" s="103"/>
      <c r="L2823" s="103"/>
      <c r="M2823" s="103"/>
      <c r="N2823" s="103"/>
      <c r="O2823" s="103"/>
      <c r="P2823" s="103"/>
      <c r="Q2823" s="103"/>
      <c r="R2823" s="103"/>
      <c r="S2823" s="103"/>
      <c r="T2823" s="103"/>
      <c r="U2823" s="103"/>
      <c r="V2823" s="103"/>
      <c r="W2823" s="103"/>
      <c r="X2823" s="103"/>
      <c r="Y2823" s="103"/>
    </row>
    <row r="2824" spans="1:27">
      <c r="A2824" s="108" t="s">
        <v>176</v>
      </c>
      <c r="B2824" s="103"/>
      <c r="C2824" s="103"/>
      <c r="D2824" s="103"/>
      <c r="E2824" s="103"/>
      <c r="F2824" s="103"/>
      <c r="G2824" s="103"/>
      <c r="H2824" s="103"/>
      <c r="I2824" s="103"/>
      <c r="J2824" s="103"/>
      <c r="K2824" s="103"/>
      <c r="L2824" s="103"/>
      <c r="M2824" s="103"/>
      <c r="N2824" s="103"/>
      <c r="O2824" s="103"/>
      <c r="P2824" s="103"/>
      <c r="Q2824" s="103"/>
      <c r="R2824" s="103"/>
      <c r="S2824" s="103"/>
      <c r="T2824" s="103"/>
      <c r="U2824" s="103"/>
      <c r="V2824" s="103"/>
      <c r="W2824" s="103"/>
      <c r="X2824" s="103"/>
      <c r="Y2824" s="103"/>
    </row>
    <row r="2825" spans="1:27" ht="21">
      <c r="A2825" s="108" t="s">
        <v>181</v>
      </c>
      <c r="B2825" s="103"/>
      <c r="C2825" s="103"/>
      <c r="D2825" s="103"/>
      <c r="E2825" s="103"/>
      <c r="F2825" s="103"/>
      <c r="G2825" s="103"/>
      <c r="H2825" s="103"/>
      <c r="I2825" s="103"/>
      <c r="J2825" s="103"/>
      <c r="K2825" s="103"/>
      <c r="L2825" s="103"/>
      <c r="M2825" s="103"/>
      <c r="N2825" s="103"/>
      <c r="O2825" s="103"/>
      <c r="P2825" s="103"/>
      <c r="Q2825" s="103"/>
      <c r="R2825" s="103"/>
      <c r="S2825" s="103"/>
      <c r="T2825" s="103"/>
      <c r="U2825" s="103"/>
      <c r="V2825" s="103"/>
      <c r="W2825" s="103"/>
      <c r="X2825" s="103"/>
      <c r="Y2825" s="103"/>
      <c r="AA2825" s="116" t="s">
        <v>250</v>
      </c>
    </row>
    <row r="2826" spans="1:27">
      <c r="A2826" s="108" t="s">
        <v>184</v>
      </c>
      <c r="B2826" s="103"/>
      <c r="C2826" s="103"/>
      <c r="D2826" s="103"/>
      <c r="E2826" s="103"/>
      <c r="F2826" s="103"/>
      <c r="G2826" s="103"/>
      <c r="H2826" s="103"/>
      <c r="I2826" s="103"/>
      <c r="J2826" s="103"/>
      <c r="K2826" s="103"/>
      <c r="L2826" s="103"/>
      <c r="M2826" s="103"/>
      <c r="N2826" s="103"/>
      <c r="O2826" s="103"/>
      <c r="P2826" s="103"/>
      <c r="Q2826" s="103"/>
      <c r="R2826" s="103"/>
      <c r="S2826" s="103"/>
      <c r="T2826" s="103"/>
      <c r="U2826" s="103"/>
      <c r="V2826" s="103"/>
      <c r="W2826" s="103"/>
      <c r="X2826" s="103"/>
      <c r="Y2826" s="103"/>
      <c r="AA2826" s="271">
        <f>COUNTIF($B2834:$Y2834,"-")</f>
        <v>24</v>
      </c>
    </row>
    <row r="2827" spans="1:27">
      <c r="A2827" s="108" t="s">
        <v>208</v>
      </c>
      <c r="B2827" s="103"/>
      <c r="C2827" s="103"/>
      <c r="D2827" s="103"/>
      <c r="E2827" s="103"/>
      <c r="F2827" s="103"/>
      <c r="G2827" s="103"/>
      <c r="H2827" s="103"/>
      <c r="I2827" s="103"/>
      <c r="J2827" s="103"/>
      <c r="K2827" s="103"/>
      <c r="L2827" s="103"/>
      <c r="M2827" s="103"/>
      <c r="N2827" s="103"/>
      <c r="O2827" s="103"/>
      <c r="P2827" s="103"/>
      <c r="Q2827" s="103"/>
      <c r="R2827" s="103"/>
      <c r="S2827" s="103"/>
      <c r="T2827" s="103"/>
      <c r="U2827" s="103"/>
      <c r="V2827" s="103"/>
      <c r="W2827" s="103"/>
      <c r="X2827" s="103"/>
      <c r="Y2827" s="103"/>
      <c r="AA2827" s="271"/>
    </row>
    <row r="2828" spans="1:27">
      <c r="A2828" s="108" t="s">
        <v>209</v>
      </c>
      <c r="B2828" s="103"/>
      <c r="C2828" s="103"/>
      <c r="D2828" s="103"/>
      <c r="E2828" s="103"/>
      <c r="F2828" s="103"/>
      <c r="G2828" s="103"/>
      <c r="H2828" s="103"/>
      <c r="I2828" s="103"/>
      <c r="J2828" s="103"/>
      <c r="K2828" s="103"/>
      <c r="L2828" s="103"/>
      <c r="M2828" s="103"/>
      <c r="N2828" s="103"/>
      <c r="O2828" s="103"/>
      <c r="P2828" s="103"/>
      <c r="Q2828" s="103"/>
      <c r="R2828" s="103"/>
      <c r="S2828" s="103"/>
      <c r="T2828" s="103"/>
      <c r="U2828" s="103"/>
      <c r="V2828" s="103"/>
      <c r="W2828" s="103"/>
      <c r="X2828" s="103"/>
      <c r="Y2828" s="103"/>
    </row>
    <row r="2829" spans="1:27">
      <c r="A2829" s="108" t="s">
        <v>198</v>
      </c>
      <c r="B2829" s="103"/>
      <c r="C2829" s="103"/>
      <c r="D2829" s="103"/>
      <c r="E2829" s="103"/>
      <c r="F2829" s="103"/>
      <c r="G2829" s="103"/>
      <c r="H2829" s="103"/>
      <c r="I2829" s="103"/>
      <c r="J2829" s="103"/>
      <c r="K2829" s="103"/>
      <c r="L2829" s="103"/>
      <c r="M2829" s="103"/>
      <c r="N2829" s="103"/>
      <c r="O2829" s="103"/>
      <c r="P2829" s="103"/>
      <c r="Q2829" s="103"/>
      <c r="R2829" s="103"/>
      <c r="S2829" s="103"/>
      <c r="T2829" s="103"/>
      <c r="U2829" s="103"/>
      <c r="V2829" s="103"/>
      <c r="W2829" s="103"/>
      <c r="X2829" s="103"/>
      <c r="Y2829" s="103"/>
    </row>
    <row r="2830" spans="1:27">
      <c r="A2830" s="108" t="s">
        <v>200</v>
      </c>
      <c r="B2830" s="103"/>
      <c r="C2830" s="103"/>
      <c r="D2830" s="103"/>
      <c r="E2830" s="103"/>
      <c r="F2830" s="103"/>
      <c r="G2830" s="103"/>
      <c r="H2830" s="103"/>
      <c r="I2830" s="103"/>
      <c r="J2830" s="103"/>
      <c r="K2830" s="103"/>
      <c r="L2830" s="103"/>
      <c r="M2830" s="103"/>
      <c r="N2830" s="103"/>
      <c r="O2830" s="103"/>
      <c r="P2830" s="103"/>
      <c r="Q2830" s="103"/>
      <c r="R2830" s="103"/>
      <c r="S2830" s="103"/>
      <c r="T2830" s="103"/>
      <c r="U2830" s="103"/>
      <c r="V2830" s="103"/>
      <c r="W2830" s="103"/>
      <c r="X2830" s="103"/>
      <c r="Y2830" s="103"/>
    </row>
    <row r="2831" spans="1:27">
      <c r="A2831" s="108" t="s">
        <v>201</v>
      </c>
      <c r="B2831" s="103"/>
      <c r="C2831" s="103"/>
      <c r="D2831" s="103"/>
      <c r="E2831" s="103"/>
      <c r="F2831" s="103"/>
      <c r="G2831" s="103"/>
      <c r="H2831" s="103"/>
      <c r="I2831" s="103"/>
      <c r="J2831" s="103"/>
      <c r="K2831" s="103"/>
      <c r="L2831" s="103"/>
      <c r="M2831" s="103"/>
      <c r="N2831" s="103"/>
      <c r="O2831" s="103"/>
      <c r="P2831" s="103"/>
      <c r="Q2831" s="103"/>
      <c r="R2831" s="103"/>
      <c r="S2831" s="103"/>
      <c r="T2831" s="103"/>
      <c r="U2831" s="103"/>
      <c r="V2831" s="103"/>
      <c r="W2831" s="103"/>
      <c r="X2831" s="103"/>
      <c r="Y2831" s="103"/>
    </row>
    <row r="2832" spans="1:27">
      <c r="A2832" s="108" t="s">
        <v>202</v>
      </c>
      <c r="B2832" s="103"/>
      <c r="C2832" s="103"/>
      <c r="D2832" s="103"/>
      <c r="E2832" s="103"/>
      <c r="F2832" s="103"/>
      <c r="G2832" s="103"/>
      <c r="H2832" s="103"/>
      <c r="I2832" s="103"/>
      <c r="J2832" s="103"/>
      <c r="K2832" s="103"/>
      <c r="L2832" s="103"/>
      <c r="M2832" s="103"/>
      <c r="N2832" s="103"/>
      <c r="O2832" s="103"/>
      <c r="P2832" s="103"/>
      <c r="Q2832" s="103"/>
      <c r="R2832" s="103"/>
      <c r="S2832" s="103"/>
      <c r="T2832" s="103"/>
      <c r="U2832" s="103"/>
      <c r="V2832" s="103"/>
      <c r="W2832" s="103"/>
      <c r="X2832" s="103"/>
      <c r="Y2832" s="103"/>
    </row>
    <row r="2833" spans="1:27">
      <c r="A2833" s="108" t="s">
        <v>203</v>
      </c>
    </row>
    <row r="2834" spans="1:27">
      <c r="A2834" s="110" t="s">
        <v>204</v>
      </c>
      <c r="B2834" s="109" t="str">
        <f t="shared" ref="B2834:Y2834" si="188">IF(COUNTA(B2822:B2833)=0,"-",COUNTA(B2822:B2833)/12)</f>
        <v>-</v>
      </c>
      <c r="C2834" s="109" t="str">
        <f t="shared" si="188"/>
        <v>-</v>
      </c>
      <c r="D2834" s="109" t="str">
        <f t="shared" si="188"/>
        <v>-</v>
      </c>
      <c r="E2834" s="109" t="str">
        <f t="shared" si="188"/>
        <v>-</v>
      </c>
      <c r="F2834" s="109" t="str">
        <f t="shared" si="188"/>
        <v>-</v>
      </c>
      <c r="G2834" s="109" t="str">
        <f t="shared" si="188"/>
        <v>-</v>
      </c>
      <c r="H2834" s="109" t="str">
        <f t="shared" si="188"/>
        <v>-</v>
      </c>
      <c r="I2834" s="109" t="str">
        <f t="shared" si="188"/>
        <v>-</v>
      </c>
      <c r="J2834" s="109" t="str">
        <f t="shared" si="188"/>
        <v>-</v>
      </c>
      <c r="K2834" s="109" t="str">
        <f t="shared" si="188"/>
        <v>-</v>
      </c>
      <c r="L2834" s="109" t="str">
        <f t="shared" si="188"/>
        <v>-</v>
      </c>
      <c r="M2834" s="109" t="str">
        <f t="shared" si="188"/>
        <v>-</v>
      </c>
      <c r="N2834" s="109" t="str">
        <f t="shared" si="188"/>
        <v>-</v>
      </c>
      <c r="O2834" s="109" t="str">
        <f t="shared" si="188"/>
        <v>-</v>
      </c>
      <c r="P2834" s="109" t="str">
        <f t="shared" si="188"/>
        <v>-</v>
      </c>
      <c r="Q2834" s="109" t="str">
        <f t="shared" si="188"/>
        <v>-</v>
      </c>
      <c r="R2834" s="109" t="str">
        <f t="shared" si="188"/>
        <v>-</v>
      </c>
      <c r="S2834" s="109" t="str">
        <f t="shared" si="188"/>
        <v>-</v>
      </c>
      <c r="T2834" s="109" t="str">
        <f t="shared" si="188"/>
        <v>-</v>
      </c>
      <c r="U2834" s="109" t="str">
        <f t="shared" si="188"/>
        <v>-</v>
      </c>
      <c r="V2834" s="109" t="str">
        <f t="shared" si="188"/>
        <v>-</v>
      </c>
      <c r="W2834" s="109" t="str">
        <f t="shared" si="188"/>
        <v>-</v>
      </c>
      <c r="X2834" s="109" t="str">
        <f t="shared" si="188"/>
        <v>-</v>
      </c>
      <c r="Y2834" s="109" t="str">
        <f t="shared" si="188"/>
        <v>-</v>
      </c>
    </row>
    <row r="2836" spans="1:27">
      <c r="A2836" s="120">
        <f>A2821+1</f>
        <v>44909</v>
      </c>
      <c r="B2836" s="118" t="s">
        <v>513</v>
      </c>
      <c r="C2836" s="118" t="s">
        <v>514</v>
      </c>
      <c r="D2836" s="118" t="s">
        <v>515</v>
      </c>
      <c r="E2836" s="118" t="s">
        <v>516</v>
      </c>
      <c r="F2836" s="118" t="s">
        <v>517</v>
      </c>
      <c r="G2836" s="118" t="s">
        <v>518</v>
      </c>
      <c r="H2836" s="118" t="s">
        <v>519</v>
      </c>
      <c r="I2836" s="118" t="s">
        <v>520</v>
      </c>
      <c r="J2836" s="118" t="s">
        <v>521</v>
      </c>
      <c r="K2836" s="118" t="s">
        <v>522</v>
      </c>
      <c r="L2836" s="118" t="s">
        <v>523</v>
      </c>
      <c r="M2836" s="118" t="s">
        <v>524</v>
      </c>
      <c r="N2836" s="118" t="s">
        <v>525</v>
      </c>
      <c r="O2836" s="118" t="s">
        <v>526</v>
      </c>
      <c r="P2836" s="118" t="s">
        <v>527</v>
      </c>
      <c r="Q2836" s="118" t="s">
        <v>528</v>
      </c>
      <c r="R2836" s="118" t="s">
        <v>529</v>
      </c>
      <c r="S2836" s="118" t="s">
        <v>530</v>
      </c>
      <c r="T2836" s="118" t="s">
        <v>531</v>
      </c>
      <c r="U2836" s="118" t="s">
        <v>532</v>
      </c>
      <c r="V2836" s="118" t="s">
        <v>533</v>
      </c>
      <c r="W2836" s="118" t="s">
        <v>534</v>
      </c>
      <c r="X2836" s="118" t="s">
        <v>535</v>
      </c>
      <c r="Y2836" s="118" t="s">
        <v>536</v>
      </c>
    </row>
    <row r="2837" spans="1:27">
      <c r="A2837" s="108" t="s">
        <v>168</v>
      </c>
      <c r="B2837" s="103"/>
      <c r="C2837" s="103"/>
      <c r="D2837" s="103"/>
      <c r="E2837" s="103"/>
      <c r="F2837" s="103"/>
      <c r="G2837" s="103"/>
      <c r="H2837" s="103"/>
      <c r="I2837" s="103"/>
      <c r="J2837" s="103"/>
      <c r="K2837" s="103"/>
      <c r="L2837" s="103"/>
      <c r="M2837" s="103"/>
      <c r="N2837" s="103"/>
      <c r="O2837" s="103"/>
      <c r="P2837" s="103"/>
      <c r="Q2837" s="103"/>
      <c r="R2837" s="103"/>
      <c r="S2837" s="103"/>
      <c r="T2837" s="103"/>
      <c r="U2837" s="103"/>
      <c r="V2837" s="103"/>
      <c r="W2837" s="103"/>
      <c r="X2837" s="103"/>
      <c r="Y2837" s="103"/>
    </row>
    <row r="2838" spans="1:27">
      <c r="A2838" s="108" t="s">
        <v>174</v>
      </c>
      <c r="B2838" s="103"/>
      <c r="C2838" s="103"/>
      <c r="D2838" s="103"/>
      <c r="E2838" s="103"/>
      <c r="F2838" s="103"/>
      <c r="G2838" s="103"/>
      <c r="H2838" s="103"/>
      <c r="I2838" s="103"/>
      <c r="J2838" s="103"/>
      <c r="K2838" s="103"/>
      <c r="L2838" s="103"/>
      <c r="M2838" s="103"/>
      <c r="N2838" s="103"/>
      <c r="O2838" s="103"/>
      <c r="P2838" s="103"/>
      <c r="Q2838" s="103"/>
      <c r="R2838" s="103"/>
      <c r="S2838" s="103"/>
      <c r="T2838" s="103"/>
      <c r="U2838" s="103"/>
      <c r="V2838" s="103"/>
      <c r="W2838" s="103"/>
      <c r="X2838" s="103"/>
      <c r="Y2838" s="103"/>
    </row>
    <row r="2839" spans="1:27">
      <c r="A2839" s="108" t="s">
        <v>176</v>
      </c>
      <c r="B2839" s="103"/>
      <c r="C2839" s="103"/>
      <c r="D2839" s="103"/>
      <c r="E2839" s="103"/>
      <c r="F2839" s="103"/>
      <c r="G2839" s="103"/>
      <c r="H2839" s="103"/>
      <c r="I2839" s="103"/>
      <c r="J2839" s="103"/>
      <c r="K2839" s="103"/>
      <c r="L2839" s="103"/>
      <c r="M2839" s="103"/>
      <c r="N2839" s="103"/>
      <c r="O2839" s="103"/>
      <c r="P2839" s="103"/>
      <c r="Q2839" s="103"/>
      <c r="R2839" s="103"/>
      <c r="S2839" s="103"/>
      <c r="T2839" s="103"/>
      <c r="U2839" s="103"/>
      <c r="V2839" s="103"/>
      <c r="W2839" s="103"/>
      <c r="X2839" s="103"/>
      <c r="Y2839" s="103"/>
    </row>
    <row r="2840" spans="1:27" ht="21">
      <c r="A2840" s="108" t="s">
        <v>181</v>
      </c>
      <c r="B2840" s="103"/>
      <c r="C2840" s="103"/>
      <c r="D2840" s="103"/>
      <c r="E2840" s="103"/>
      <c r="F2840" s="103"/>
      <c r="G2840" s="103"/>
      <c r="H2840" s="103"/>
      <c r="I2840" s="103"/>
      <c r="J2840" s="103"/>
      <c r="K2840" s="103"/>
      <c r="L2840" s="103"/>
      <c r="M2840" s="103"/>
      <c r="N2840" s="103"/>
      <c r="O2840" s="103"/>
      <c r="P2840" s="103"/>
      <c r="Q2840" s="103"/>
      <c r="R2840" s="103"/>
      <c r="S2840" s="103"/>
      <c r="T2840" s="103"/>
      <c r="U2840" s="103"/>
      <c r="V2840" s="103"/>
      <c r="W2840" s="103"/>
      <c r="X2840" s="103"/>
      <c r="Y2840" s="103"/>
      <c r="AA2840" s="116" t="s">
        <v>250</v>
      </c>
    </row>
    <row r="2841" spans="1:27">
      <c r="A2841" s="108" t="s">
        <v>184</v>
      </c>
      <c r="B2841" s="103"/>
      <c r="C2841" s="103"/>
      <c r="D2841" s="103"/>
      <c r="E2841" s="103"/>
      <c r="F2841" s="103"/>
      <c r="G2841" s="103"/>
      <c r="H2841" s="103"/>
      <c r="I2841" s="103"/>
      <c r="J2841" s="103"/>
      <c r="K2841" s="103"/>
      <c r="L2841" s="103"/>
      <c r="M2841" s="103"/>
      <c r="N2841" s="103"/>
      <c r="O2841" s="103"/>
      <c r="P2841" s="103"/>
      <c r="Q2841" s="103"/>
      <c r="R2841" s="103"/>
      <c r="S2841" s="103"/>
      <c r="T2841" s="103"/>
      <c r="U2841" s="103"/>
      <c r="V2841" s="103"/>
      <c r="W2841" s="103"/>
      <c r="X2841" s="103"/>
      <c r="Y2841" s="103"/>
      <c r="AA2841" s="271">
        <f>COUNTIF($B2849:$Y2849,"-")</f>
        <v>24</v>
      </c>
    </row>
    <row r="2842" spans="1:27">
      <c r="A2842" s="108" t="s">
        <v>208</v>
      </c>
      <c r="B2842" s="103"/>
      <c r="C2842" s="103"/>
      <c r="D2842" s="103"/>
      <c r="E2842" s="103"/>
      <c r="F2842" s="103"/>
      <c r="G2842" s="103"/>
      <c r="H2842" s="103"/>
      <c r="I2842" s="103"/>
      <c r="J2842" s="103"/>
      <c r="K2842" s="103"/>
      <c r="L2842" s="103"/>
      <c r="M2842" s="103"/>
      <c r="N2842" s="103"/>
      <c r="O2842" s="103"/>
      <c r="P2842" s="103"/>
      <c r="Q2842" s="103"/>
      <c r="R2842" s="103"/>
      <c r="S2842" s="103"/>
      <c r="T2842" s="103"/>
      <c r="U2842" s="103"/>
      <c r="V2842" s="103"/>
      <c r="W2842" s="103"/>
      <c r="X2842" s="103"/>
      <c r="Y2842" s="103"/>
      <c r="AA2842" s="271"/>
    </row>
    <row r="2843" spans="1:27">
      <c r="A2843" s="108" t="s">
        <v>209</v>
      </c>
      <c r="B2843" s="103"/>
      <c r="C2843" s="103"/>
      <c r="D2843" s="103"/>
      <c r="E2843" s="103"/>
      <c r="F2843" s="103"/>
      <c r="G2843" s="103"/>
      <c r="H2843" s="103"/>
      <c r="I2843" s="103"/>
      <c r="J2843" s="103"/>
      <c r="K2843" s="103"/>
      <c r="L2843" s="103"/>
      <c r="M2843" s="103"/>
      <c r="N2843" s="103"/>
      <c r="O2843" s="103"/>
      <c r="P2843" s="103"/>
      <c r="Q2843" s="103"/>
      <c r="R2843" s="103"/>
      <c r="S2843" s="103"/>
      <c r="T2843" s="103"/>
      <c r="U2843" s="103"/>
      <c r="V2843" s="103"/>
      <c r="W2843" s="103"/>
      <c r="X2843" s="103"/>
      <c r="Y2843" s="103"/>
    </row>
    <row r="2844" spans="1:27">
      <c r="A2844" s="108" t="s">
        <v>198</v>
      </c>
      <c r="B2844" s="103"/>
      <c r="C2844" s="103"/>
      <c r="D2844" s="103"/>
      <c r="E2844" s="103"/>
      <c r="F2844" s="103"/>
      <c r="G2844" s="103"/>
      <c r="H2844" s="103"/>
      <c r="I2844" s="103"/>
      <c r="J2844" s="103"/>
      <c r="K2844" s="103"/>
      <c r="L2844" s="103"/>
      <c r="M2844" s="103"/>
      <c r="N2844" s="103"/>
      <c r="O2844" s="103"/>
      <c r="P2844" s="103"/>
      <c r="Q2844" s="103"/>
      <c r="R2844" s="103"/>
      <c r="S2844" s="103"/>
      <c r="T2844" s="103"/>
      <c r="U2844" s="103"/>
      <c r="V2844" s="103"/>
      <c r="W2844" s="103"/>
      <c r="X2844" s="103"/>
      <c r="Y2844" s="103"/>
    </row>
    <row r="2845" spans="1:27">
      <c r="A2845" s="108" t="s">
        <v>200</v>
      </c>
      <c r="B2845" s="103"/>
      <c r="C2845" s="103"/>
      <c r="D2845" s="103"/>
      <c r="E2845" s="103"/>
      <c r="F2845" s="103"/>
      <c r="G2845" s="103"/>
      <c r="H2845" s="103"/>
      <c r="I2845" s="103"/>
      <c r="J2845" s="103"/>
      <c r="K2845" s="103"/>
      <c r="L2845" s="103"/>
      <c r="M2845" s="103"/>
      <c r="N2845" s="103"/>
      <c r="O2845" s="103"/>
      <c r="P2845" s="103"/>
      <c r="Q2845" s="103"/>
      <c r="R2845" s="103"/>
      <c r="S2845" s="103"/>
      <c r="T2845" s="103"/>
      <c r="U2845" s="103"/>
      <c r="V2845" s="103"/>
      <c r="W2845" s="103"/>
      <c r="X2845" s="103"/>
      <c r="Y2845" s="103"/>
    </row>
    <row r="2846" spans="1:27">
      <c r="A2846" s="108" t="s">
        <v>201</v>
      </c>
      <c r="B2846" s="103"/>
      <c r="C2846" s="103"/>
      <c r="D2846" s="103"/>
      <c r="E2846" s="103"/>
      <c r="F2846" s="103"/>
      <c r="G2846" s="103"/>
      <c r="H2846" s="103"/>
      <c r="I2846" s="103"/>
      <c r="J2846" s="103"/>
      <c r="K2846" s="103"/>
      <c r="L2846" s="103"/>
      <c r="M2846" s="103"/>
      <c r="N2846" s="103"/>
      <c r="O2846" s="103"/>
      <c r="P2846" s="103"/>
      <c r="Q2846" s="103"/>
      <c r="R2846" s="103"/>
      <c r="S2846" s="103"/>
      <c r="T2846" s="103"/>
      <c r="U2846" s="103"/>
      <c r="V2846" s="103"/>
      <c r="W2846" s="103"/>
      <c r="X2846" s="103"/>
      <c r="Y2846" s="103"/>
    </row>
    <row r="2847" spans="1:27">
      <c r="A2847" s="108" t="s">
        <v>202</v>
      </c>
      <c r="B2847" s="103"/>
      <c r="C2847" s="103"/>
      <c r="D2847" s="103"/>
      <c r="E2847" s="103"/>
      <c r="F2847" s="103"/>
      <c r="G2847" s="103"/>
      <c r="H2847" s="103"/>
      <c r="I2847" s="103"/>
      <c r="J2847" s="103"/>
      <c r="K2847" s="103"/>
      <c r="L2847" s="103"/>
      <c r="M2847" s="103"/>
      <c r="N2847" s="103"/>
      <c r="O2847" s="103"/>
      <c r="P2847" s="103"/>
      <c r="Q2847" s="103"/>
      <c r="R2847" s="103"/>
      <c r="S2847" s="103"/>
      <c r="T2847" s="103"/>
      <c r="U2847" s="103"/>
      <c r="V2847" s="103"/>
      <c r="W2847" s="103"/>
      <c r="X2847" s="103"/>
      <c r="Y2847" s="103"/>
    </row>
    <row r="2848" spans="1:27">
      <c r="A2848" s="108" t="s">
        <v>203</v>
      </c>
    </row>
    <row r="2849" spans="1:27">
      <c r="A2849" s="110" t="s">
        <v>204</v>
      </c>
      <c r="B2849" s="109" t="str">
        <f t="shared" ref="B2849:Y2849" si="189">IF(COUNTA(B2837:B2848)=0,"-",COUNTA(B2837:B2848)/12)</f>
        <v>-</v>
      </c>
      <c r="C2849" s="109" t="str">
        <f t="shared" si="189"/>
        <v>-</v>
      </c>
      <c r="D2849" s="109" t="str">
        <f t="shared" si="189"/>
        <v>-</v>
      </c>
      <c r="E2849" s="109" t="str">
        <f t="shared" si="189"/>
        <v>-</v>
      </c>
      <c r="F2849" s="109" t="str">
        <f t="shared" si="189"/>
        <v>-</v>
      </c>
      <c r="G2849" s="109" t="str">
        <f t="shared" si="189"/>
        <v>-</v>
      </c>
      <c r="H2849" s="109" t="str">
        <f t="shared" si="189"/>
        <v>-</v>
      </c>
      <c r="I2849" s="109" t="str">
        <f t="shared" si="189"/>
        <v>-</v>
      </c>
      <c r="J2849" s="109" t="str">
        <f t="shared" si="189"/>
        <v>-</v>
      </c>
      <c r="K2849" s="109" t="str">
        <f t="shared" si="189"/>
        <v>-</v>
      </c>
      <c r="L2849" s="109" t="str">
        <f t="shared" si="189"/>
        <v>-</v>
      </c>
      <c r="M2849" s="109" t="str">
        <f t="shared" si="189"/>
        <v>-</v>
      </c>
      <c r="N2849" s="109" t="str">
        <f t="shared" si="189"/>
        <v>-</v>
      </c>
      <c r="O2849" s="109" t="str">
        <f t="shared" si="189"/>
        <v>-</v>
      </c>
      <c r="P2849" s="109" t="str">
        <f t="shared" si="189"/>
        <v>-</v>
      </c>
      <c r="Q2849" s="109" t="str">
        <f t="shared" si="189"/>
        <v>-</v>
      </c>
      <c r="R2849" s="109" t="str">
        <f t="shared" si="189"/>
        <v>-</v>
      </c>
      <c r="S2849" s="109" t="str">
        <f t="shared" si="189"/>
        <v>-</v>
      </c>
      <c r="T2849" s="109" t="str">
        <f t="shared" si="189"/>
        <v>-</v>
      </c>
      <c r="U2849" s="109" t="str">
        <f t="shared" si="189"/>
        <v>-</v>
      </c>
      <c r="V2849" s="109" t="str">
        <f t="shared" si="189"/>
        <v>-</v>
      </c>
      <c r="W2849" s="109" t="str">
        <f t="shared" si="189"/>
        <v>-</v>
      </c>
      <c r="X2849" s="109" t="str">
        <f t="shared" si="189"/>
        <v>-</v>
      </c>
      <c r="Y2849" s="109" t="str">
        <f t="shared" si="189"/>
        <v>-</v>
      </c>
    </row>
    <row r="2851" spans="1:27">
      <c r="A2851" s="120">
        <f>A2836+1</f>
        <v>44910</v>
      </c>
      <c r="B2851" s="118" t="s">
        <v>513</v>
      </c>
      <c r="C2851" s="118" t="s">
        <v>514</v>
      </c>
      <c r="D2851" s="118" t="s">
        <v>515</v>
      </c>
      <c r="E2851" s="118" t="s">
        <v>516</v>
      </c>
      <c r="F2851" s="118" t="s">
        <v>517</v>
      </c>
      <c r="G2851" s="118" t="s">
        <v>518</v>
      </c>
      <c r="H2851" s="118" t="s">
        <v>519</v>
      </c>
      <c r="I2851" s="118" t="s">
        <v>520</v>
      </c>
      <c r="J2851" s="118" t="s">
        <v>521</v>
      </c>
      <c r="K2851" s="118" t="s">
        <v>522</v>
      </c>
      <c r="L2851" s="118" t="s">
        <v>523</v>
      </c>
      <c r="M2851" s="118" t="s">
        <v>524</v>
      </c>
      <c r="N2851" s="118" t="s">
        <v>525</v>
      </c>
      <c r="O2851" s="118" t="s">
        <v>526</v>
      </c>
      <c r="P2851" s="118" t="s">
        <v>527</v>
      </c>
      <c r="Q2851" s="118" t="s">
        <v>528</v>
      </c>
      <c r="R2851" s="118" t="s">
        <v>529</v>
      </c>
      <c r="S2851" s="118" t="s">
        <v>530</v>
      </c>
      <c r="T2851" s="118" t="s">
        <v>531</v>
      </c>
      <c r="U2851" s="118" t="s">
        <v>532</v>
      </c>
      <c r="V2851" s="118" t="s">
        <v>533</v>
      </c>
      <c r="W2851" s="118" t="s">
        <v>534</v>
      </c>
      <c r="X2851" s="118" t="s">
        <v>535</v>
      </c>
      <c r="Y2851" s="118" t="s">
        <v>536</v>
      </c>
    </row>
    <row r="2852" spans="1:27">
      <c r="A2852" s="108" t="s">
        <v>168</v>
      </c>
      <c r="B2852" s="103"/>
      <c r="C2852" s="103"/>
      <c r="D2852" s="103"/>
      <c r="E2852" s="103"/>
      <c r="F2852" s="103"/>
      <c r="G2852" s="103"/>
      <c r="H2852" s="103"/>
      <c r="I2852" s="103"/>
      <c r="J2852" s="103"/>
      <c r="K2852" s="103"/>
      <c r="L2852" s="103"/>
      <c r="M2852" s="103"/>
      <c r="N2852" s="103"/>
      <c r="O2852" s="103"/>
      <c r="P2852" s="103"/>
      <c r="Q2852" s="103"/>
      <c r="R2852" s="103"/>
      <c r="S2852" s="103"/>
      <c r="T2852" s="103"/>
      <c r="U2852" s="103"/>
      <c r="V2852" s="103"/>
      <c r="W2852" s="103"/>
      <c r="X2852" s="103"/>
      <c r="Y2852" s="103"/>
    </row>
    <row r="2853" spans="1:27">
      <c r="A2853" s="108" t="s">
        <v>174</v>
      </c>
      <c r="B2853" s="103"/>
      <c r="C2853" s="103"/>
      <c r="D2853" s="103"/>
      <c r="E2853" s="103"/>
      <c r="F2853" s="103"/>
      <c r="G2853" s="103"/>
      <c r="H2853" s="103"/>
      <c r="I2853" s="103"/>
      <c r="J2853" s="103"/>
      <c r="K2853" s="103"/>
      <c r="L2853" s="103"/>
      <c r="M2853" s="103"/>
      <c r="N2853" s="103"/>
      <c r="O2853" s="103"/>
      <c r="P2853" s="103"/>
      <c r="Q2853" s="103"/>
      <c r="R2853" s="103"/>
      <c r="S2853" s="103"/>
      <c r="T2853" s="103"/>
      <c r="U2853" s="103"/>
      <c r="V2853" s="103"/>
      <c r="W2853" s="103"/>
      <c r="X2853" s="103"/>
      <c r="Y2853" s="103"/>
    </row>
    <row r="2854" spans="1:27">
      <c r="A2854" s="108" t="s">
        <v>176</v>
      </c>
      <c r="B2854" s="103"/>
      <c r="C2854" s="103"/>
      <c r="D2854" s="103"/>
      <c r="E2854" s="103"/>
      <c r="F2854" s="103"/>
      <c r="G2854" s="103"/>
      <c r="H2854" s="103"/>
      <c r="I2854" s="103"/>
      <c r="J2854" s="103"/>
      <c r="K2854" s="103"/>
      <c r="L2854" s="103"/>
      <c r="M2854" s="103"/>
      <c r="N2854" s="103"/>
      <c r="O2854" s="103"/>
      <c r="P2854" s="103"/>
      <c r="Q2854" s="103"/>
      <c r="R2854" s="103"/>
      <c r="S2854" s="103"/>
      <c r="T2854" s="103"/>
      <c r="U2854" s="103"/>
      <c r="V2854" s="103"/>
      <c r="W2854" s="103"/>
      <c r="X2854" s="103"/>
      <c r="Y2854" s="103"/>
    </row>
    <row r="2855" spans="1:27" ht="21">
      <c r="A2855" s="108" t="s">
        <v>181</v>
      </c>
      <c r="B2855" s="103"/>
      <c r="C2855" s="103"/>
      <c r="D2855" s="103"/>
      <c r="E2855" s="103"/>
      <c r="F2855" s="103"/>
      <c r="G2855" s="103"/>
      <c r="H2855" s="103"/>
      <c r="I2855" s="103"/>
      <c r="J2855" s="103"/>
      <c r="K2855" s="103"/>
      <c r="L2855" s="103"/>
      <c r="M2855" s="103"/>
      <c r="N2855" s="103"/>
      <c r="O2855" s="103"/>
      <c r="P2855" s="103"/>
      <c r="Q2855" s="103"/>
      <c r="R2855" s="103"/>
      <c r="S2855" s="103"/>
      <c r="T2855" s="103"/>
      <c r="U2855" s="103"/>
      <c r="V2855" s="103"/>
      <c r="W2855" s="103"/>
      <c r="X2855" s="103"/>
      <c r="Y2855" s="103"/>
      <c r="AA2855" s="116" t="s">
        <v>250</v>
      </c>
    </row>
    <row r="2856" spans="1:27">
      <c r="A2856" s="108" t="s">
        <v>184</v>
      </c>
      <c r="B2856" s="103"/>
      <c r="C2856" s="103"/>
      <c r="D2856" s="103"/>
      <c r="E2856" s="103"/>
      <c r="F2856" s="103"/>
      <c r="G2856" s="103"/>
      <c r="H2856" s="103"/>
      <c r="I2856" s="103"/>
      <c r="J2856" s="103"/>
      <c r="K2856" s="103"/>
      <c r="L2856" s="103"/>
      <c r="M2856" s="103"/>
      <c r="N2856" s="103"/>
      <c r="O2856" s="103"/>
      <c r="P2856" s="103"/>
      <c r="Q2856" s="103"/>
      <c r="R2856" s="103"/>
      <c r="S2856" s="103"/>
      <c r="T2856" s="103"/>
      <c r="U2856" s="103"/>
      <c r="V2856" s="103"/>
      <c r="W2856" s="103"/>
      <c r="X2856" s="103"/>
      <c r="Y2856" s="103"/>
      <c r="AA2856" s="271">
        <f>COUNTIF($B2864:$Y2864,"-")</f>
        <v>24</v>
      </c>
    </row>
    <row r="2857" spans="1:27">
      <c r="A2857" s="108" t="s">
        <v>208</v>
      </c>
      <c r="B2857" s="103"/>
      <c r="C2857" s="103"/>
      <c r="D2857" s="103"/>
      <c r="E2857" s="103"/>
      <c r="F2857" s="103"/>
      <c r="G2857" s="103"/>
      <c r="H2857" s="103"/>
      <c r="I2857" s="103"/>
      <c r="J2857" s="103"/>
      <c r="K2857" s="103"/>
      <c r="L2857" s="103"/>
      <c r="M2857" s="103"/>
      <c r="N2857" s="103"/>
      <c r="O2857" s="103"/>
      <c r="P2857" s="103"/>
      <c r="Q2857" s="103"/>
      <c r="R2857" s="103"/>
      <c r="S2857" s="103"/>
      <c r="T2857" s="103"/>
      <c r="U2857" s="103"/>
      <c r="V2857" s="103"/>
      <c r="W2857" s="103"/>
      <c r="X2857" s="103"/>
      <c r="Y2857" s="103"/>
      <c r="AA2857" s="271"/>
    </row>
    <row r="2858" spans="1:27">
      <c r="A2858" s="108" t="s">
        <v>209</v>
      </c>
      <c r="B2858" s="103"/>
      <c r="C2858" s="103"/>
      <c r="D2858" s="103"/>
      <c r="E2858" s="103"/>
      <c r="F2858" s="103"/>
      <c r="G2858" s="103"/>
      <c r="H2858" s="103"/>
      <c r="I2858" s="103"/>
      <c r="J2858" s="103"/>
      <c r="K2858" s="103"/>
      <c r="L2858" s="103"/>
      <c r="M2858" s="103"/>
      <c r="N2858" s="103"/>
      <c r="O2858" s="103"/>
      <c r="P2858" s="103"/>
      <c r="Q2858" s="103"/>
      <c r="R2858" s="103"/>
      <c r="S2858" s="103"/>
      <c r="T2858" s="103"/>
      <c r="U2858" s="103"/>
      <c r="V2858" s="103"/>
      <c r="W2858" s="103"/>
      <c r="X2858" s="103"/>
      <c r="Y2858" s="103"/>
    </row>
    <row r="2859" spans="1:27">
      <c r="A2859" s="108" t="s">
        <v>198</v>
      </c>
      <c r="B2859" s="103"/>
      <c r="C2859" s="103"/>
      <c r="D2859" s="103"/>
      <c r="E2859" s="103"/>
      <c r="F2859" s="103"/>
      <c r="G2859" s="103"/>
      <c r="H2859" s="103"/>
      <c r="I2859" s="103"/>
      <c r="J2859" s="103"/>
      <c r="K2859" s="103"/>
      <c r="L2859" s="103"/>
      <c r="M2859" s="103"/>
      <c r="N2859" s="103"/>
      <c r="O2859" s="103"/>
      <c r="P2859" s="103"/>
      <c r="Q2859" s="103"/>
      <c r="R2859" s="103"/>
      <c r="S2859" s="103"/>
      <c r="T2859" s="103"/>
      <c r="U2859" s="103"/>
      <c r="V2859" s="103"/>
      <c r="W2859" s="103"/>
      <c r="X2859" s="103"/>
      <c r="Y2859" s="103"/>
    </row>
    <row r="2860" spans="1:27">
      <c r="A2860" s="108" t="s">
        <v>200</v>
      </c>
      <c r="B2860" s="103"/>
      <c r="C2860" s="103"/>
      <c r="D2860" s="103"/>
      <c r="E2860" s="103"/>
      <c r="F2860" s="103"/>
      <c r="G2860" s="103"/>
      <c r="H2860" s="103"/>
      <c r="I2860" s="103"/>
      <c r="J2860" s="103"/>
      <c r="K2860" s="103"/>
      <c r="L2860" s="103"/>
      <c r="M2860" s="103"/>
      <c r="N2860" s="103"/>
      <c r="O2860" s="103"/>
      <c r="P2860" s="103"/>
      <c r="Q2860" s="103"/>
      <c r="R2860" s="103"/>
      <c r="S2860" s="103"/>
      <c r="T2860" s="103"/>
      <c r="U2860" s="103"/>
      <c r="V2860" s="103"/>
      <c r="W2860" s="103"/>
      <c r="X2860" s="103"/>
      <c r="Y2860" s="103"/>
    </row>
    <row r="2861" spans="1:27">
      <c r="A2861" s="108" t="s">
        <v>201</v>
      </c>
      <c r="B2861" s="103"/>
      <c r="C2861" s="103"/>
      <c r="D2861" s="103"/>
      <c r="E2861" s="103"/>
      <c r="F2861" s="103"/>
      <c r="G2861" s="103"/>
      <c r="H2861" s="103"/>
      <c r="I2861" s="103"/>
      <c r="J2861" s="103"/>
      <c r="K2861" s="103"/>
      <c r="L2861" s="103"/>
      <c r="M2861" s="103"/>
      <c r="N2861" s="103"/>
      <c r="O2861" s="103"/>
      <c r="P2861" s="103"/>
      <c r="Q2861" s="103"/>
      <c r="R2861" s="103"/>
      <c r="S2861" s="103"/>
      <c r="T2861" s="103"/>
      <c r="U2861" s="103"/>
      <c r="V2861" s="103"/>
      <c r="W2861" s="103"/>
      <c r="X2861" s="103"/>
      <c r="Y2861" s="103"/>
    </row>
    <row r="2862" spans="1:27">
      <c r="A2862" s="108" t="s">
        <v>202</v>
      </c>
      <c r="B2862" s="103"/>
      <c r="C2862" s="103"/>
      <c r="D2862" s="103"/>
      <c r="E2862" s="103"/>
      <c r="F2862" s="103"/>
      <c r="G2862" s="103"/>
      <c r="H2862" s="103"/>
      <c r="I2862" s="103"/>
      <c r="J2862" s="103"/>
      <c r="K2862" s="103"/>
      <c r="L2862" s="103"/>
      <c r="M2862" s="103"/>
      <c r="N2862" s="103"/>
      <c r="O2862" s="103"/>
      <c r="P2862" s="103"/>
      <c r="Q2862" s="103"/>
      <c r="R2862" s="103"/>
      <c r="S2862" s="103"/>
      <c r="T2862" s="103"/>
      <c r="U2862" s="103"/>
      <c r="V2862" s="103"/>
      <c r="W2862" s="103"/>
      <c r="X2862" s="103"/>
      <c r="Y2862" s="103"/>
    </row>
    <row r="2863" spans="1:27">
      <c r="A2863" s="108" t="s">
        <v>203</v>
      </c>
    </row>
    <row r="2864" spans="1:27">
      <c r="A2864" s="110" t="s">
        <v>204</v>
      </c>
      <c r="B2864" s="109" t="str">
        <f t="shared" ref="B2864:Y2864" si="190">IF(COUNTA(B2852:B2863)=0,"-",COUNTA(B2852:B2863)/12)</f>
        <v>-</v>
      </c>
      <c r="C2864" s="109" t="str">
        <f t="shared" si="190"/>
        <v>-</v>
      </c>
      <c r="D2864" s="109" t="str">
        <f t="shared" si="190"/>
        <v>-</v>
      </c>
      <c r="E2864" s="109" t="str">
        <f t="shared" si="190"/>
        <v>-</v>
      </c>
      <c r="F2864" s="109" t="str">
        <f t="shared" si="190"/>
        <v>-</v>
      </c>
      <c r="G2864" s="109" t="str">
        <f t="shared" si="190"/>
        <v>-</v>
      </c>
      <c r="H2864" s="109" t="str">
        <f t="shared" si="190"/>
        <v>-</v>
      </c>
      <c r="I2864" s="109" t="str">
        <f t="shared" si="190"/>
        <v>-</v>
      </c>
      <c r="J2864" s="109" t="str">
        <f t="shared" si="190"/>
        <v>-</v>
      </c>
      <c r="K2864" s="109" t="str">
        <f t="shared" si="190"/>
        <v>-</v>
      </c>
      <c r="L2864" s="109" t="str">
        <f t="shared" si="190"/>
        <v>-</v>
      </c>
      <c r="M2864" s="109" t="str">
        <f t="shared" si="190"/>
        <v>-</v>
      </c>
      <c r="N2864" s="109" t="str">
        <f t="shared" si="190"/>
        <v>-</v>
      </c>
      <c r="O2864" s="109" t="str">
        <f t="shared" si="190"/>
        <v>-</v>
      </c>
      <c r="P2864" s="109" t="str">
        <f t="shared" si="190"/>
        <v>-</v>
      </c>
      <c r="Q2864" s="109" t="str">
        <f t="shared" si="190"/>
        <v>-</v>
      </c>
      <c r="R2864" s="109" t="str">
        <f t="shared" si="190"/>
        <v>-</v>
      </c>
      <c r="S2864" s="109" t="str">
        <f t="shared" si="190"/>
        <v>-</v>
      </c>
      <c r="T2864" s="109" t="str">
        <f t="shared" si="190"/>
        <v>-</v>
      </c>
      <c r="U2864" s="109" t="str">
        <f t="shared" si="190"/>
        <v>-</v>
      </c>
      <c r="V2864" s="109" t="str">
        <f t="shared" si="190"/>
        <v>-</v>
      </c>
      <c r="W2864" s="109" t="str">
        <f t="shared" si="190"/>
        <v>-</v>
      </c>
      <c r="X2864" s="109" t="str">
        <f t="shared" si="190"/>
        <v>-</v>
      </c>
      <c r="Y2864" s="109" t="str">
        <f t="shared" si="190"/>
        <v>-</v>
      </c>
    </row>
    <row r="2866" spans="1:27">
      <c r="A2866" s="120">
        <f>A2851+1</f>
        <v>44911</v>
      </c>
      <c r="B2866" s="118" t="s">
        <v>513</v>
      </c>
      <c r="C2866" s="118" t="s">
        <v>514</v>
      </c>
      <c r="D2866" s="118" t="s">
        <v>515</v>
      </c>
      <c r="E2866" s="118" t="s">
        <v>516</v>
      </c>
      <c r="F2866" s="118" t="s">
        <v>517</v>
      </c>
      <c r="G2866" s="118" t="s">
        <v>518</v>
      </c>
      <c r="H2866" s="118" t="s">
        <v>519</v>
      </c>
      <c r="I2866" s="118" t="s">
        <v>520</v>
      </c>
      <c r="J2866" s="118" t="s">
        <v>521</v>
      </c>
      <c r="K2866" s="118" t="s">
        <v>522</v>
      </c>
      <c r="L2866" s="118" t="s">
        <v>523</v>
      </c>
      <c r="M2866" s="118" t="s">
        <v>524</v>
      </c>
      <c r="N2866" s="118" t="s">
        <v>525</v>
      </c>
      <c r="O2866" s="118" t="s">
        <v>526</v>
      </c>
      <c r="P2866" s="118" t="s">
        <v>527</v>
      </c>
      <c r="Q2866" s="118" t="s">
        <v>528</v>
      </c>
      <c r="R2866" s="118" t="s">
        <v>529</v>
      </c>
      <c r="S2866" s="118" t="s">
        <v>530</v>
      </c>
      <c r="T2866" s="118" t="s">
        <v>531</v>
      </c>
      <c r="U2866" s="118" t="s">
        <v>532</v>
      </c>
      <c r="V2866" s="118" t="s">
        <v>533</v>
      </c>
      <c r="W2866" s="118" t="s">
        <v>534</v>
      </c>
      <c r="X2866" s="118" t="s">
        <v>535</v>
      </c>
      <c r="Y2866" s="118" t="s">
        <v>536</v>
      </c>
    </row>
    <row r="2867" spans="1:27">
      <c r="A2867" s="108" t="s">
        <v>168</v>
      </c>
      <c r="B2867" s="103"/>
      <c r="C2867" s="103"/>
      <c r="D2867" s="103"/>
      <c r="E2867" s="103"/>
      <c r="F2867" s="103"/>
      <c r="G2867" s="103"/>
      <c r="H2867" s="103"/>
      <c r="I2867" s="103"/>
      <c r="J2867" s="103"/>
      <c r="K2867" s="103"/>
      <c r="L2867" s="103"/>
      <c r="M2867" s="103"/>
      <c r="N2867" s="103"/>
      <c r="O2867" s="103"/>
      <c r="P2867" s="103"/>
      <c r="Q2867" s="103"/>
      <c r="R2867" s="103"/>
      <c r="S2867" s="103"/>
      <c r="T2867" s="103"/>
      <c r="U2867" s="103"/>
      <c r="V2867" s="103"/>
      <c r="W2867" s="103"/>
      <c r="X2867" s="103"/>
      <c r="Y2867" s="103"/>
    </row>
    <row r="2868" spans="1:27">
      <c r="A2868" s="108" t="s">
        <v>174</v>
      </c>
      <c r="B2868" s="103"/>
      <c r="C2868" s="103"/>
      <c r="D2868" s="103"/>
      <c r="E2868" s="103"/>
      <c r="F2868" s="103"/>
      <c r="G2868" s="103"/>
      <c r="H2868" s="103"/>
      <c r="I2868" s="103"/>
      <c r="J2868" s="103"/>
      <c r="K2868" s="103"/>
      <c r="L2868" s="103"/>
      <c r="M2868" s="103"/>
      <c r="N2868" s="103"/>
      <c r="O2868" s="103"/>
      <c r="P2868" s="103"/>
      <c r="Q2868" s="103"/>
      <c r="R2868" s="103"/>
      <c r="S2868" s="103"/>
      <c r="T2868" s="103"/>
      <c r="U2868" s="103"/>
      <c r="V2868" s="103"/>
      <c r="W2868" s="103"/>
      <c r="X2868" s="103"/>
      <c r="Y2868" s="103"/>
    </row>
    <row r="2869" spans="1:27">
      <c r="A2869" s="108" t="s">
        <v>176</v>
      </c>
      <c r="B2869" s="103"/>
      <c r="C2869" s="103"/>
      <c r="D2869" s="103"/>
      <c r="E2869" s="103"/>
      <c r="F2869" s="103"/>
      <c r="G2869" s="103"/>
      <c r="H2869" s="103"/>
      <c r="I2869" s="103"/>
      <c r="J2869" s="103"/>
      <c r="K2869" s="103"/>
      <c r="L2869" s="103"/>
      <c r="M2869" s="103"/>
      <c r="N2869" s="103"/>
      <c r="O2869" s="103"/>
      <c r="P2869" s="103"/>
      <c r="Q2869" s="103"/>
      <c r="R2869" s="103"/>
      <c r="S2869" s="103"/>
      <c r="T2869" s="103"/>
      <c r="U2869" s="103"/>
      <c r="V2869" s="103"/>
      <c r="W2869" s="103"/>
      <c r="X2869" s="103"/>
      <c r="Y2869" s="103"/>
    </row>
    <row r="2870" spans="1:27" ht="21">
      <c r="A2870" s="108" t="s">
        <v>181</v>
      </c>
      <c r="B2870" s="103"/>
      <c r="C2870" s="103"/>
      <c r="D2870" s="103"/>
      <c r="E2870" s="103"/>
      <c r="F2870" s="103"/>
      <c r="G2870" s="103"/>
      <c r="H2870" s="103"/>
      <c r="I2870" s="103"/>
      <c r="J2870" s="103"/>
      <c r="K2870" s="103"/>
      <c r="L2870" s="103"/>
      <c r="M2870" s="103"/>
      <c r="N2870" s="103"/>
      <c r="O2870" s="103"/>
      <c r="P2870" s="103"/>
      <c r="Q2870" s="103"/>
      <c r="R2870" s="103"/>
      <c r="S2870" s="103"/>
      <c r="T2870" s="103"/>
      <c r="U2870" s="103"/>
      <c r="V2870" s="103"/>
      <c r="W2870" s="103"/>
      <c r="X2870" s="103"/>
      <c r="Y2870" s="103"/>
      <c r="AA2870" s="116" t="s">
        <v>250</v>
      </c>
    </row>
    <row r="2871" spans="1:27">
      <c r="A2871" s="108" t="s">
        <v>184</v>
      </c>
      <c r="B2871" s="103"/>
      <c r="C2871" s="103"/>
      <c r="D2871" s="103"/>
      <c r="E2871" s="103"/>
      <c r="F2871" s="103"/>
      <c r="G2871" s="103"/>
      <c r="H2871" s="103"/>
      <c r="I2871" s="103"/>
      <c r="J2871" s="103"/>
      <c r="K2871" s="103"/>
      <c r="L2871" s="103"/>
      <c r="M2871" s="103"/>
      <c r="N2871" s="103"/>
      <c r="O2871" s="103"/>
      <c r="P2871" s="103"/>
      <c r="Q2871" s="103"/>
      <c r="R2871" s="103"/>
      <c r="S2871" s="103"/>
      <c r="T2871" s="103"/>
      <c r="U2871" s="103"/>
      <c r="V2871" s="103"/>
      <c r="W2871" s="103"/>
      <c r="X2871" s="103"/>
      <c r="Y2871" s="103"/>
      <c r="AA2871" s="271">
        <f>COUNTIF($B2879:$Y2879,"-")</f>
        <v>24</v>
      </c>
    </row>
    <row r="2872" spans="1:27">
      <c r="A2872" s="108" t="s">
        <v>208</v>
      </c>
      <c r="B2872" s="103"/>
      <c r="C2872" s="103"/>
      <c r="D2872" s="103"/>
      <c r="E2872" s="103"/>
      <c r="F2872" s="103"/>
      <c r="G2872" s="103"/>
      <c r="H2872" s="103"/>
      <c r="I2872" s="103"/>
      <c r="J2872" s="103"/>
      <c r="K2872" s="103"/>
      <c r="L2872" s="103"/>
      <c r="M2872" s="103"/>
      <c r="N2872" s="103"/>
      <c r="O2872" s="103"/>
      <c r="P2872" s="103"/>
      <c r="Q2872" s="103"/>
      <c r="R2872" s="103"/>
      <c r="S2872" s="103"/>
      <c r="T2872" s="103"/>
      <c r="U2872" s="103"/>
      <c r="V2872" s="103"/>
      <c r="W2872" s="103"/>
      <c r="X2872" s="103"/>
      <c r="Y2872" s="103"/>
      <c r="AA2872" s="271"/>
    </row>
    <row r="2873" spans="1:27">
      <c r="A2873" s="108" t="s">
        <v>209</v>
      </c>
      <c r="B2873" s="103"/>
      <c r="C2873" s="103"/>
      <c r="D2873" s="103"/>
      <c r="E2873" s="103"/>
      <c r="F2873" s="103"/>
      <c r="G2873" s="103"/>
      <c r="H2873" s="103"/>
      <c r="I2873" s="103"/>
      <c r="J2873" s="103"/>
      <c r="K2873" s="103"/>
      <c r="L2873" s="103"/>
      <c r="M2873" s="103"/>
      <c r="N2873" s="103"/>
      <c r="O2873" s="103"/>
      <c r="P2873" s="103"/>
      <c r="Q2873" s="103"/>
      <c r="R2873" s="103"/>
      <c r="S2873" s="103"/>
      <c r="T2873" s="103"/>
      <c r="U2873" s="103"/>
      <c r="V2873" s="103"/>
      <c r="W2873" s="103"/>
      <c r="X2873" s="103"/>
      <c r="Y2873" s="103"/>
    </row>
    <row r="2874" spans="1:27">
      <c r="A2874" s="108" t="s">
        <v>198</v>
      </c>
      <c r="B2874" s="103"/>
      <c r="C2874" s="103"/>
      <c r="D2874" s="103"/>
      <c r="E2874" s="103"/>
      <c r="F2874" s="103"/>
      <c r="G2874" s="103"/>
      <c r="H2874" s="103"/>
      <c r="I2874" s="103"/>
      <c r="J2874" s="103"/>
      <c r="K2874" s="103"/>
      <c r="L2874" s="103"/>
      <c r="M2874" s="103"/>
      <c r="N2874" s="103"/>
      <c r="O2874" s="103"/>
      <c r="P2874" s="103"/>
      <c r="Q2874" s="103"/>
      <c r="R2874" s="103"/>
      <c r="S2874" s="103"/>
      <c r="T2874" s="103"/>
      <c r="U2874" s="103"/>
      <c r="V2874" s="103"/>
      <c r="W2874" s="103"/>
      <c r="X2874" s="103"/>
      <c r="Y2874" s="103"/>
    </row>
    <row r="2875" spans="1:27">
      <c r="A2875" s="108" t="s">
        <v>200</v>
      </c>
      <c r="B2875" s="103"/>
      <c r="C2875" s="103"/>
      <c r="D2875" s="103"/>
      <c r="E2875" s="103"/>
      <c r="F2875" s="103"/>
      <c r="G2875" s="103"/>
      <c r="H2875" s="103"/>
      <c r="I2875" s="103"/>
      <c r="J2875" s="103"/>
      <c r="K2875" s="103"/>
      <c r="L2875" s="103"/>
      <c r="M2875" s="103"/>
      <c r="N2875" s="103"/>
      <c r="O2875" s="103"/>
      <c r="P2875" s="103"/>
      <c r="Q2875" s="103"/>
      <c r="R2875" s="103"/>
      <c r="S2875" s="103"/>
      <c r="T2875" s="103"/>
      <c r="U2875" s="103"/>
      <c r="V2875" s="103"/>
      <c r="W2875" s="103"/>
      <c r="X2875" s="103"/>
      <c r="Y2875" s="103"/>
    </row>
    <row r="2876" spans="1:27">
      <c r="A2876" s="108" t="s">
        <v>201</v>
      </c>
      <c r="B2876" s="103"/>
      <c r="C2876" s="103"/>
      <c r="D2876" s="103"/>
      <c r="E2876" s="103"/>
      <c r="F2876" s="103"/>
      <c r="G2876" s="103"/>
      <c r="H2876" s="103"/>
      <c r="I2876" s="103"/>
      <c r="J2876" s="103"/>
      <c r="K2876" s="103"/>
      <c r="L2876" s="103"/>
      <c r="M2876" s="103"/>
      <c r="N2876" s="103"/>
      <c r="O2876" s="103"/>
      <c r="P2876" s="103"/>
      <c r="Q2876" s="103"/>
      <c r="R2876" s="103"/>
      <c r="S2876" s="103"/>
      <c r="T2876" s="103"/>
      <c r="U2876" s="103"/>
      <c r="V2876" s="103"/>
      <c r="W2876" s="103"/>
      <c r="X2876" s="103"/>
      <c r="Y2876" s="103"/>
    </row>
    <row r="2877" spans="1:27">
      <c r="A2877" s="108" t="s">
        <v>202</v>
      </c>
      <c r="B2877" s="103"/>
      <c r="C2877" s="103"/>
      <c r="D2877" s="103"/>
      <c r="E2877" s="103"/>
      <c r="F2877" s="103"/>
      <c r="G2877" s="103"/>
      <c r="H2877" s="103"/>
      <c r="I2877" s="103"/>
      <c r="J2877" s="103"/>
      <c r="K2877" s="103"/>
      <c r="L2877" s="103"/>
      <c r="M2877" s="103"/>
      <c r="N2877" s="103"/>
      <c r="O2877" s="103"/>
      <c r="P2877" s="103"/>
      <c r="Q2877" s="103"/>
      <c r="R2877" s="103"/>
      <c r="S2877" s="103"/>
      <c r="T2877" s="103"/>
      <c r="U2877" s="103"/>
      <c r="V2877" s="103"/>
      <c r="W2877" s="103"/>
      <c r="X2877" s="103"/>
      <c r="Y2877" s="103"/>
    </row>
    <row r="2878" spans="1:27">
      <c r="A2878" s="108" t="s">
        <v>203</v>
      </c>
    </row>
    <row r="2879" spans="1:27">
      <c r="A2879" s="110" t="s">
        <v>204</v>
      </c>
      <c r="B2879" s="109" t="str">
        <f t="shared" ref="B2879:Y2879" si="191">IF(COUNTA(B2867:B2878)=0,"-",COUNTA(B2867:B2878)/12)</f>
        <v>-</v>
      </c>
      <c r="C2879" s="109" t="str">
        <f t="shared" si="191"/>
        <v>-</v>
      </c>
      <c r="D2879" s="109" t="str">
        <f t="shared" si="191"/>
        <v>-</v>
      </c>
      <c r="E2879" s="109" t="str">
        <f t="shared" si="191"/>
        <v>-</v>
      </c>
      <c r="F2879" s="109" t="str">
        <f t="shared" si="191"/>
        <v>-</v>
      </c>
      <c r="G2879" s="109" t="str">
        <f t="shared" si="191"/>
        <v>-</v>
      </c>
      <c r="H2879" s="109" t="str">
        <f t="shared" si="191"/>
        <v>-</v>
      </c>
      <c r="I2879" s="109" t="str">
        <f t="shared" si="191"/>
        <v>-</v>
      </c>
      <c r="J2879" s="109" t="str">
        <f t="shared" si="191"/>
        <v>-</v>
      </c>
      <c r="K2879" s="109" t="str">
        <f t="shared" si="191"/>
        <v>-</v>
      </c>
      <c r="L2879" s="109" t="str">
        <f t="shared" si="191"/>
        <v>-</v>
      </c>
      <c r="M2879" s="109" t="str">
        <f t="shared" si="191"/>
        <v>-</v>
      </c>
      <c r="N2879" s="109" t="str">
        <f t="shared" si="191"/>
        <v>-</v>
      </c>
      <c r="O2879" s="109" t="str">
        <f t="shared" si="191"/>
        <v>-</v>
      </c>
      <c r="P2879" s="109" t="str">
        <f t="shared" si="191"/>
        <v>-</v>
      </c>
      <c r="Q2879" s="109" t="str">
        <f t="shared" si="191"/>
        <v>-</v>
      </c>
      <c r="R2879" s="109" t="str">
        <f t="shared" si="191"/>
        <v>-</v>
      </c>
      <c r="S2879" s="109" t="str">
        <f t="shared" si="191"/>
        <v>-</v>
      </c>
      <c r="T2879" s="109" t="str">
        <f t="shared" si="191"/>
        <v>-</v>
      </c>
      <c r="U2879" s="109" t="str">
        <f t="shared" si="191"/>
        <v>-</v>
      </c>
      <c r="V2879" s="109" t="str">
        <f t="shared" si="191"/>
        <v>-</v>
      </c>
      <c r="W2879" s="109" t="str">
        <f t="shared" si="191"/>
        <v>-</v>
      </c>
      <c r="X2879" s="109" t="str">
        <f t="shared" si="191"/>
        <v>-</v>
      </c>
      <c r="Y2879" s="109" t="str">
        <f t="shared" si="191"/>
        <v>-</v>
      </c>
    </row>
    <row r="2881" spans="1:27">
      <c r="A2881" s="120">
        <f>A2866+1</f>
        <v>44912</v>
      </c>
      <c r="B2881" s="118" t="s">
        <v>513</v>
      </c>
      <c r="C2881" s="118" t="s">
        <v>514</v>
      </c>
      <c r="D2881" s="118" t="s">
        <v>515</v>
      </c>
      <c r="E2881" s="118" t="s">
        <v>516</v>
      </c>
      <c r="F2881" s="118" t="s">
        <v>517</v>
      </c>
      <c r="G2881" s="118" t="s">
        <v>518</v>
      </c>
      <c r="H2881" s="118" t="s">
        <v>519</v>
      </c>
      <c r="I2881" s="118" t="s">
        <v>520</v>
      </c>
      <c r="J2881" s="118" t="s">
        <v>521</v>
      </c>
      <c r="K2881" s="118" t="s">
        <v>522</v>
      </c>
      <c r="L2881" s="118" t="s">
        <v>523</v>
      </c>
      <c r="M2881" s="118" t="s">
        <v>524</v>
      </c>
      <c r="N2881" s="118" t="s">
        <v>525</v>
      </c>
      <c r="O2881" s="118" t="s">
        <v>526</v>
      </c>
      <c r="P2881" s="118" t="s">
        <v>527</v>
      </c>
      <c r="Q2881" s="118" t="s">
        <v>528</v>
      </c>
      <c r="R2881" s="118" t="s">
        <v>529</v>
      </c>
      <c r="S2881" s="118" t="s">
        <v>530</v>
      </c>
      <c r="T2881" s="118" t="s">
        <v>531</v>
      </c>
      <c r="U2881" s="118" t="s">
        <v>532</v>
      </c>
      <c r="V2881" s="118" t="s">
        <v>533</v>
      </c>
      <c r="W2881" s="118" t="s">
        <v>534</v>
      </c>
      <c r="X2881" s="118" t="s">
        <v>535</v>
      </c>
      <c r="Y2881" s="118" t="s">
        <v>536</v>
      </c>
    </row>
    <row r="2882" spans="1:27">
      <c r="A2882" s="108" t="s">
        <v>168</v>
      </c>
      <c r="B2882" s="103"/>
      <c r="C2882" s="103"/>
      <c r="D2882" s="103"/>
      <c r="E2882" s="103"/>
      <c r="F2882" s="103"/>
      <c r="G2882" s="103"/>
      <c r="H2882" s="103"/>
      <c r="I2882" s="103"/>
      <c r="J2882" s="103"/>
      <c r="K2882" s="103"/>
      <c r="L2882" s="103"/>
      <c r="M2882" s="103"/>
      <c r="N2882" s="103"/>
      <c r="O2882" s="103"/>
      <c r="P2882" s="103"/>
      <c r="Q2882" s="103"/>
      <c r="R2882" s="103"/>
      <c r="S2882" s="103"/>
      <c r="T2882" s="103"/>
      <c r="U2882" s="103"/>
      <c r="V2882" s="103"/>
      <c r="W2882" s="103"/>
      <c r="X2882" s="103"/>
      <c r="Y2882" s="103"/>
    </row>
    <row r="2883" spans="1:27">
      <c r="A2883" s="108" t="s">
        <v>174</v>
      </c>
      <c r="B2883" s="103"/>
      <c r="C2883" s="103"/>
      <c r="D2883" s="103"/>
      <c r="E2883" s="103"/>
      <c r="F2883" s="103"/>
      <c r="G2883" s="103"/>
      <c r="H2883" s="103"/>
      <c r="I2883" s="103"/>
      <c r="J2883" s="103"/>
      <c r="K2883" s="103"/>
      <c r="L2883" s="103"/>
      <c r="M2883" s="103"/>
      <c r="N2883" s="103"/>
      <c r="O2883" s="103"/>
      <c r="P2883" s="103"/>
      <c r="Q2883" s="103"/>
      <c r="R2883" s="103"/>
      <c r="S2883" s="103"/>
      <c r="T2883" s="103"/>
      <c r="U2883" s="103"/>
      <c r="V2883" s="103"/>
      <c r="W2883" s="103"/>
      <c r="X2883" s="103"/>
      <c r="Y2883" s="103"/>
    </row>
    <row r="2884" spans="1:27">
      <c r="A2884" s="108" t="s">
        <v>176</v>
      </c>
      <c r="B2884" s="103"/>
      <c r="C2884" s="103"/>
      <c r="D2884" s="103"/>
      <c r="E2884" s="103"/>
      <c r="F2884" s="103"/>
      <c r="G2884" s="103"/>
      <c r="H2884" s="103"/>
      <c r="I2884" s="103"/>
      <c r="J2884" s="103"/>
      <c r="K2884" s="103"/>
      <c r="L2884" s="103"/>
      <c r="M2884" s="103"/>
      <c r="N2884" s="103"/>
      <c r="O2884" s="103"/>
      <c r="P2884" s="103"/>
      <c r="Q2884" s="103"/>
      <c r="R2884" s="103"/>
      <c r="S2884" s="103"/>
      <c r="T2884" s="103"/>
      <c r="U2884" s="103"/>
      <c r="V2884" s="103"/>
      <c r="W2884" s="103"/>
      <c r="X2884" s="103"/>
      <c r="Y2884" s="103"/>
    </row>
    <row r="2885" spans="1:27" ht="21">
      <c r="A2885" s="108" t="s">
        <v>181</v>
      </c>
      <c r="B2885" s="103"/>
      <c r="C2885" s="103"/>
      <c r="D2885" s="103"/>
      <c r="E2885" s="103"/>
      <c r="F2885" s="103"/>
      <c r="G2885" s="103"/>
      <c r="H2885" s="103"/>
      <c r="I2885" s="103"/>
      <c r="J2885" s="103"/>
      <c r="K2885" s="103"/>
      <c r="L2885" s="103"/>
      <c r="M2885" s="103"/>
      <c r="N2885" s="103"/>
      <c r="O2885" s="103"/>
      <c r="P2885" s="103"/>
      <c r="Q2885" s="103"/>
      <c r="R2885" s="103"/>
      <c r="S2885" s="103"/>
      <c r="T2885" s="103"/>
      <c r="U2885" s="103"/>
      <c r="V2885" s="103"/>
      <c r="W2885" s="103"/>
      <c r="X2885" s="103"/>
      <c r="Y2885" s="103"/>
      <c r="AA2885" s="116" t="s">
        <v>250</v>
      </c>
    </row>
    <row r="2886" spans="1:27">
      <c r="A2886" s="108" t="s">
        <v>184</v>
      </c>
      <c r="B2886" s="103"/>
      <c r="C2886" s="103"/>
      <c r="D2886" s="103"/>
      <c r="E2886" s="103"/>
      <c r="F2886" s="103"/>
      <c r="G2886" s="103"/>
      <c r="H2886" s="103"/>
      <c r="I2886" s="103"/>
      <c r="J2886" s="103"/>
      <c r="K2886" s="103"/>
      <c r="L2886" s="103"/>
      <c r="M2886" s="103"/>
      <c r="N2886" s="103"/>
      <c r="O2886" s="103"/>
      <c r="P2886" s="103"/>
      <c r="Q2886" s="103"/>
      <c r="R2886" s="103"/>
      <c r="S2886" s="103"/>
      <c r="T2886" s="103"/>
      <c r="U2886" s="103"/>
      <c r="V2886" s="103"/>
      <c r="W2886" s="103"/>
      <c r="X2886" s="103"/>
      <c r="Y2886" s="103"/>
      <c r="AA2886" s="271">
        <f>COUNTIF($B2894:$Y2894,"-")</f>
        <v>24</v>
      </c>
    </row>
    <row r="2887" spans="1:27">
      <c r="A2887" s="108" t="s">
        <v>208</v>
      </c>
      <c r="B2887" s="103"/>
      <c r="C2887" s="103"/>
      <c r="D2887" s="103"/>
      <c r="E2887" s="103"/>
      <c r="F2887" s="103"/>
      <c r="G2887" s="103"/>
      <c r="H2887" s="103"/>
      <c r="I2887" s="103"/>
      <c r="J2887" s="103"/>
      <c r="K2887" s="103"/>
      <c r="L2887" s="103"/>
      <c r="M2887" s="103"/>
      <c r="N2887" s="103"/>
      <c r="O2887" s="103"/>
      <c r="P2887" s="103"/>
      <c r="Q2887" s="103"/>
      <c r="R2887" s="103"/>
      <c r="S2887" s="103"/>
      <c r="T2887" s="103"/>
      <c r="U2887" s="103"/>
      <c r="V2887" s="103"/>
      <c r="W2887" s="103"/>
      <c r="X2887" s="103"/>
      <c r="Y2887" s="103"/>
      <c r="AA2887" s="271"/>
    </row>
    <row r="2888" spans="1:27">
      <c r="A2888" s="108" t="s">
        <v>209</v>
      </c>
      <c r="B2888" s="103"/>
      <c r="C2888" s="103"/>
      <c r="D2888" s="103"/>
      <c r="E2888" s="103"/>
      <c r="F2888" s="103"/>
      <c r="G2888" s="103"/>
      <c r="H2888" s="103"/>
      <c r="I2888" s="103"/>
      <c r="J2888" s="103"/>
      <c r="K2888" s="103"/>
      <c r="L2888" s="103"/>
      <c r="M2888" s="103"/>
      <c r="N2888" s="103"/>
      <c r="O2888" s="103"/>
      <c r="P2888" s="103"/>
      <c r="Q2888" s="103"/>
      <c r="R2888" s="103"/>
      <c r="S2888" s="103"/>
      <c r="T2888" s="103"/>
      <c r="U2888" s="103"/>
      <c r="V2888" s="103"/>
      <c r="W2888" s="103"/>
      <c r="X2888" s="103"/>
      <c r="Y2888" s="103"/>
    </row>
    <row r="2889" spans="1:27">
      <c r="A2889" s="108" t="s">
        <v>198</v>
      </c>
      <c r="B2889" s="103"/>
      <c r="C2889" s="103"/>
      <c r="D2889" s="103"/>
      <c r="E2889" s="103"/>
      <c r="F2889" s="103"/>
      <c r="G2889" s="103"/>
      <c r="H2889" s="103"/>
      <c r="I2889" s="103"/>
      <c r="J2889" s="103"/>
      <c r="K2889" s="103"/>
      <c r="L2889" s="103"/>
      <c r="M2889" s="103"/>
      <c r="N2889" s="103"/>
      <c r="O2889" s="103"/>
      <c r="P2889" s="103"/>
      <c r="Q2889" s="103"/>
      <c r="R2889" s="103"/>
      <c r="S2889" s="103"/>
      <c r="T2889" s="103"/>
      <c r="U2889" s="103"/>
      <c r="V2889" s="103"/>
      <c r="W2889" s="103"/>
      <c r="X2889" s="103"/>
      <c r="Y2889" s="103"/>
    </row>
    <row r="2890" spans="1:27">
      <c r="A2890" s="108" t="s">
        <v>200</v>
      </c>
      <c r="B2890" s="103"/>
      <c r="C2890" s="103"/>
      <c r="D2890" s="103"/>
      <c r="E2890" s="103"/>
      <c r="F2890" s="103"/>
      <c r="G2890" s="103"/>
      <c r="H2890" s="103"/>
      <c r="I2890" s="103"/>
      <c r="J2890" s="103"/>
      <c r="K2890" s="103"/>
      <c r="L2890" s="103"/>
      <c r="M2890" s="103"/>
      <c r="N2890" s="103"/>
      <c r="O2890" s="103"/>
      <c r="P2890" s="103"/>
      <c r="Q2890" s="103"/>
      <c r="R2890" s="103"/>
      <c r="S2890" s="103"/>
      <c r="T2890" s="103"/>
      <c r="U2890" s="103"/>
      <c r="V2890" s="103"/>
      <c r="W2890" s="103"/>
      <c r="X2890" s="103"/>
      <c r="Y2890" s="103"/>
    </row>
    <row r="2891" spans="1:27">
      <c r="A2891" s="108" t="s">
        <v>201</v>
      </c>
      <c r="B2891" s="103"/>
      <c r="C2891" s="103"/>
      <c r="D2891" s="103"/>
      <c r="E2891" s="103"/>
      <c r="F2891" s="103"/>
      <c r="G2891" s="103"/>
      <c r="H2891" s="103"/>
      <c r="I2891" s="103"/>
      <c r="J2891" s="103"/>
      <c r="K2891" s="103"/>
      <c r="L2891" s="103"/>
      <c r="M2891" s="103"/>
      <c r="N2891" s="103"/>
      <c r="O2891" s="103"/>
      <c r="P2891" s="103"/>
      <c r="Q2891" s="103"/>
      <c r="R2891" s="103"/>
      <c r="S2891" s="103"/>
      <c r="T2891" s="103"/>
      <c r="U2891" s="103"/>
      <c r="V2891" s="103"/>
      <c r="W2891" s="103"/>
      <c r="X2891" s="103"/>
      <c r="Y2891" s="103"/>
    </row>
    <row r="2892" spans="1:27">
      <c r="A2892" s="108" t="s">
        <v>202</v>
      </c>
      <c r="B2892" s="103"/>
      <c r="C2892" s="103"/>
      <c r="D2892" s="103"/>
      <c r="E2892" s="103"/>
      <c r="F2892" s="103"/>
      <c r="G2892" s="103"/>
      <c r="H2892" s="103"/>
      <c r="I2892" s="103"/>
      <c r="J2892" s="103"/>
      <c r="K2892" s="103"/>
      <c r="L2892" s="103"/>
      <c r="M2892" s="103"/>
      <c r="N2892" s="103"/>
      <c r="O2892" s="103"/>
      <c r="P2892" s="103"/>
      <c r="Q2892" s="103"/>
      <c r="R2892" s="103"/>
      <c r="S2892" s="103"/>
      <c r="T2892" s="103"/>
      <c r="U2892" s="103"/>
      <c r="V2892" s="103"/>
      <c r="W2892" s="103"/>
      <c r="X2892" s="103"/>
      <c r="Y2892" s="103"/>
    </row>
    <row r="2893" spans="1:27">
      <c r="A2893" s="108" t="s">
        <v>203</v>
      </c>
    </row>
    <row r="2894" spans="1:27">
      <c r="A2894" s="110" t="s">
        <v>204</v>
      </c>
      <c r="B2894" s="109" t="str">
        <f t="shared" ref="B2894:Y2894" si="192">IF(COUNTA(B2882:B2893)=0,"-",COUNTA(B2882:B2893)/12)</f>
        <v>-</v>
      </c>
      <c r="C2894" s="109" t="str">
        <f t="shared" si="192"/>
        <v>-</v>
      </c>
      <c r="D2894" s="109" t="str">
        <f t="shared" si="192"/>
        <v>-</v>
      </c>
      <c r="E2894" s="109" t="str">
        <f t="shared" si="192"/>
        <v>-</v>
      </c>
      <c r="F2894" s="109" t="str">
        <f t="shared" si="192"/>
        <v>-</v>
      </c>
      <c r="G2894" s="109" t="str">
        <f t="shared" si="192"/>
        <v>-</v>
      </c>
      <c r="H2894" s="109" t="str">
        <f t="shared" si="192"/>
        <v>-</v>
      </c>
      <c r="I2894" s="109" t="str">
        <f t="shared" si="192"/>
        <v>-</v>
      </c>
      <c r="J2894" s="109" t="str">
        <f t="shared" si="192"/>
        <v>-</v>
      </c>
      <c r="K2894" s="109" t="str">
        <f t="shared" si="192"/>
        <v>-</v>
      </c>
      <c r="L2894" s="109" t="str">
        <f t="shared" si="192"/>
        <v>-</v>
      </c>
      <c r="M2894" s="109" t="str">
        <f t="shared" si="192"/>
        <v>-</v>
      </c>
      <c r="N2894" s="109" t="str">
        <f t="shared" si="192"/>
        <v>-</v>
      </c>
      <c r="O2894" s="109" t="str">
        <f t="shared" si="192"/>
        <v>-</v>
      </c>
      <c r="P2894" s="109" t="str">
        <f t="shared" si="192"/>
        <v>-</v>
      </c>
      <c r="Q2894" s="109" t="str">
        <f t="shared" si="192"/>
        <v>-</v>
      </c>
      <c r="R2894" s="109" t="str">
        <f t="shared" si="192"/>
        <v>-</v>
      </c>
      <c r="S2894" s="109" t="str">
        <f t="shared" si="192"/>
        <v>-</v>
      </c>
      <c r="T2894" s="109" t="str">
        <f t="shared" si="192"/>
        <v>-</v>
      </c>
      <c r="U2894" s="109" t="str">
        <f t="shared" si="192"/>
        <v>-</v>
      </c>
      <c r="V2894" s="109" t="str">
        <f t="shared" si="192"/>
        <v>-</v>
      </c>
      <c r="W2894" s="109" t="str">
        <f t="shared" si="192"/>
        <v>-</v>
      </c>
      <c r="X2894" s="109" t="str">
        <f t="shared" si="192"/>
        <v>-</v>
      </c>
      <c r="Y2894" s="109" t="str">
        <f t="shared" si="192"/>
        <v>-</v>
      </c>
    </row>
    <row r="2896" spans="1:27">
      <c r="A2896" s="120">
        <f>A2881+1</f>
        <v>44913</v>
      </c>
      <c r="B2896" s="118" t="s">
        <v>513</v>
      </c>
      <c r="C2896" s="118" t="s">
        <v>514</v>
      </c>
      <c r="D2896" s="118" t="s">
        <v>515</v>
      </c>
      <c r="E2896" s="118" t="s">
        <v>516</v>
      </c>
      <c r="F2896" s="118" t="s">
        <v>517</v>
      </c>
      <c r="G2896" s="118" t="s">
        <v>518</v>
      </c>
      <c r="H2896" s="118" t="s">
        <v>519</v>
      </c>
      <c r="I2896" s="118" t="s">
        <v>520</v>
      </c>
      <c r="J2896" s="118" t="s">
        <v>521</v>
      </c>
      <c r="K2896" s="118" t="s">
        <v>522</v>
      </c>
      <c r="L2896" s="118" t="s">
        <v>523</v>
      </c>
      <c r="M2896" s="118" t="s">
        <v>524</v>
      </c>
      <c r="N2896" s="118" t="s">
        <v>525</v>
      </c>
      <c r="O2896" s="118" t="s">
        <v>526</v>
      </c>
      <c r="P2896" s="118" t="s">
        <v>527</v>
      </c>
      <c r="Q2896" s="118" t="s">
        <v>528</v>
      </c>
      <c r="R2896" s="118" t="s">
        <v>529</v>
      </c>
      <c r="S2896" s="118" t="s">
        <v>530</v>
      </c>
      <c r="T2896" s="118" t="s">
        <v>531</v>
      </c>
      <c r="U2896" s="118" t="s">
        <v>532</v>
      </c>
      <c r="V2896" s="118" t="s">
        <v>533</v>
      </c>
      <c r="W2896" s="118" t="s">
        <v>534</v>
      </c>
      <c r="X2896" s="118" t="s">
        <v>535</v>
      </c>
      <c r="Y2896" s="118" t="s">
        <v>536</v>
      </c>
    </row>
    <row r="2897" spans="1:27">
      <c r="A2897" s="108" t="s">
        <v>168</v>
      </c>
      <c r="B2897" s="103"/>
      <c r="C2897" s="103"/>
      <c r="D2897" s="103"/>
      <c r="E2897" s="103"/>
      <c r="F2897" s="103"/>
      <c r="G2897" s="103"/>
      <c r="H2897" s="103"/>
      <c r="I2897" s="103"/>
      <c r="J2897" s="103"/>
      <c r="K2897" s="103"/>
      <c r="L2897" s="103"/>
      <c r="M2897" s="103"/>
      <c r="N2897" s="103"/>
      <c r="O2897" s="103"/>
      <c r="P2897" s="103"/>
      <c r="Q2897" s="103"/>
      <c r="R2897" s="103"/>
      <c r="S2897" s="103"/>
      <c r="T2897" s="103"/>
      <c r="U2897" s="103"/>
      <c r="V2897" s="103"/>
      <c r="W2897" s="103"/>
      <c r="X2897" s="103"/>
      <c r="Y2897" s="103"/>
    </row>
    <row r="2898" spans="1:27">
      <c r="A2898" s="108" t="s">
        <v>174</v>
      </c>
      <c r="B2898" s="103"/>
      <c r="C2898" s="103"/>
      <c r="D2898" s="103"/>
      <c r="E2898" s="103"/>
      <c r="F2898" s="103"/>
      <c r="G2898" s="103"/>
      <c r="H2898" s="103"/>
      <c r="I2898" s="103"/>
      <c r="J2898" s="103"/>
      <c r="K2898" s="103"/>
      <c r="L2898" s="103"/>
      <c r="M2898" s="103"/>
      <c r="N2898" s="103"/>
      <c r="O2898" s="103"/>
      <c r="P2898" s="103"/>
      <c r="Q2898" s="103"/>
      <c r="R2898" s="103"/>
      <c r="S2898" s="103"/>
      <c r="T2898" s="103"/>
      <c r="U2898" s="103"/>
      <c r="V2898" s="103"/>
      <c r="W2898" s="103"/>
      <c r="X2898" s="103"/>
      <c r="Y2898" s="103"/>
    </row>
    <row r="2899" spans="1:27">
      <c r="A2899" s="108" t="s">
        <v>176</v>
      </c>
      <c r="B2899" s="103"/>
      <c r="C2899" s="103"/>
      <c r="D2899" s="103"/>
      <c r="E2899" s="103"/>
      <c r="F2899" s="103"/>
      <c r="G2899" s="103"/>
      <c r="H2899" s="103"/>
      <c r="I2899" s="103"/>
      <c r="J2899" s="103"/>
      <c r="K2899" s="103"/>
      <c r="L2899" s="103"/>
      <c r="M2899" s="103"/>
      <c r="N2899" s="103"/>
      <c r="O2899" s="103"/>
      <c r="P2899" s="103"/>
      <c r="Q2899" s="103"/>
      <c r="R2899" s="103"/>
      <c r="S2899" s="103"/>
      <c r="T2899" s="103"/>
      <c r="U2899" s="103"/>
      <c r="V2899" s="103"/>
      <c r="W2899" s="103"/>
      <c r="X2899" s="103"/>
      <c r="Y2899" s="103"/>
    </row>
    <row r="2900" spans="1:27" ht="21">
      <c r="A2900" s="108" t="s">
        <v>181</v>
      </c>
      <c r="B2900" s="103"/>
      <c r="C2900" s="103"/>
      <c r="D2900" s="103"/>
      <c r="E2900" s="103"/>
      <c r="F2900" s="103"/>
      <c r="G2900" s="103"/>
      <c r="H2900" s="103"/>
      <c r="I2900" s="103"/>
      <c r="J2900" s="103"/>
      <c r="K2900" s="103"/>
      <c r="L2900" s="103"/>
      <c r="M2900" s="103"/>
      <c r="N2900" s="103"/>
      <c r="O2900" s="103"/>
      <c r="P2900" s="103"/>
      <c r="Q2900" s="103"/>
      <c r="R2900" s="103"/>
      <c r="S2900" s="103"/>
      <c r="T2900" s="103"/>
      <c r="U2900" s="103"/>
      <c r="V2900" s="103"/>
      <c r="W2900" s="103"/>
      <c r="X2900" s="103"/>
      <c r="Y2900" s="103"/>
      <c r="AA2900" s="116" t="s">
        <v>250</v>
      </c>
    </row>
    <row r="2901" spans="1:27">
      <c r="A2901" s="108" t="s">
        <v>184</v>
      </c>
      <c r="B2901" s="103"/>
      <c r="C2901" s="103"/>
      <c r="D2901" s="103"/>
      <c r="E2901" s="103"/>
      <c r="F2901" s="103"/>
      <c r="G2901" s="103"/>
      <c r="H2901" s="103"/>
      <c r="I2901" s="103"/>
      <c r="J2901" s="103"/>
      <c r="K2901" s="103"/>
      <c r="L2901" s="103"/>
      <c r="M2901" s="103"/>
      <c r="N2901" s="103"/>
      <c r="O2901" s="103"/>
      <c r="P2901" s="103"/>
      <c r="Q2901" s="103"/>
      <c r="R2901" s="103"/>
      <c r="S2901" s="103"/>
      <c r="T2901" s="103"/>
      <c r="U2901" s="103"/>
      <c r="V2901" s="103"/>
      <c r="W2901" s="103"/>
      <c r="X2901" s="103"/>
      <c r="Y2901" s="103"/>
      <c r="AA2901" s="271">
        <f>COUNTIF($B2909:$Y2909,"-")</f>
        <v>24</v>
      </c>
    </row>
    <row r="2902" spans="1:27">
      <c r="A2902" s="108" t="s">
        <v>208</v>
      </c>
      <c r="B2902" s="103"/>
      <c r="C2902" s="103"/>
      <c r="D2902" s="103"/>
      <c r="E2902" s="103"/>
      <c r="F2902" s="103"/>
      <c r="G2902" s="103"/>
      <c r="H2902" s="103"/>
      <c r="I2902" s="103"/>
      <c r="J2902" s="103"/>
      <c r="K2902" s="103"/>
      <c r="L2902" s="103"/>
      <c r="M2902" s="103"/>
      <c r="N2902" s="103"/>
      <c r="O2902" s="103"/>
      <c r="P2902" s="103"/>
      <c r="Q2902" s="103"/>
      <c r="R2902" s="103"/>
      <c r="S2902" s="103"/>
      <c r="T2902" s="103"/>
      <c r="U2902" s="103"/>
      <c r="V2902" s="103"/>
      <c r="W2902" s="103"/>
      <c r="X2902" s="103"/>
      <c r="Y2902" s="103"/>
      <c r="AA2902" s="271"/>
    </row>
    <row r="2903" spans="1:27">
      <c r="A2903" s="108" t="s">
        <v>209</v>
      </c>
      <c r="B2903" s="103"/>
      <c r="C2903" s="103"/>
      <c r="D2903" s="103"/>
      <c r="E2903" s="103"/>
      <c r="F2903" s="103"/>
      <c r="G2903" s="103"/>
      <c r="H2903" s="103"/>
      <c r="I2903" s="103"/>
      <c r="J2903" s="103"/>
      <c r="K2903" s="103"/>
      <c r="L2903" s="103"/>
      <c r="M2903" s="103"/>
      <c r="N2903" s="103"/>
      <c r="O2903" s="103"/>
      <c r="P2903" s="103"/>
      <c r="Q2903" s="103"/>
      <c r="R2903" s="103"/>
      <c r="S2903" s="103"/>
      <c r="T2903" s="103"/>
      <c r="U2903" s="103"/>
      <c r="V2903" s="103"/>
      <c r="W2903" s="103"/>
      <c r="X2903" s="103"/>
      <c r="Y2903" s="103"/>
    </row>
    <row r="2904" spans="1:27">
      <c r="A2904" s="108" t="s">
        <v>198</v>
      </c>
      <c r="B2904" s="103"/>
      <c r="C2904" s="103"/>
      <c r="D2904" s="103"/>
      <c r="E2904" s="103"/>
      <c r="F2904" s="103"/>
      <c r="G2904" s="103"/>
      <c r="H2904" s="103"/>
      <c r="I2904" s="103"/>
      <c r="J2904" s="103"/>
      <c r="K2904" s="103"/>
      <c r="L2904" s="103"/>
      <c r="M2904" s="103"/>
      <c r="N2904" s="103"/>
      <c r="O2904" s="103"/>
      <c r="P2904" s="103"/>
      <c r="Q2904" s="103"/>
      <c r="R2904" s="103"/>
      <c r="S2904" s="103"/>
      <c r="T2904" s="103"/>
      <c r="U2904" s="103"/>
      <c r="V2904" s="103"/>
      <c r="W2904" s="103"/>
      <c r="X2904" s="103"/>
      <c r="Y2904" s="103"/>
    </row>
    <row r="2905" spans="1:27">
      <c r="A2905" s="108" t="s">
        <v>200</v>
      </c>
      <c r="B2905" s="103"/>
      <c r="C2905" s="103"/>
      <c r="D2905" s="103"/>
      <c r="E2905" s="103"/>
      <c r="F2905" s="103"/>
      <c r="G2905" s="103"/>
      <c r="H2905" s="103"/>
      <c r="I2905" s="103"/>
      <c r="J2905" s="103"/>
      <c r="K2905" s="103"/>
      <c r="L2905" s="103"/>
      <c r="M2905" s="103"/>
      <c r="N2905" s="103"/>
      <c r="O2905" s="103"/>
      <c r="P2905" s="103"/>
      <c r="Q2905" s="103"/>
      <c r="R2905" s="103"/>
      <c r="S2905" s="103"/>
      <c r="T2905" s="103"/>
      <c r="U2905" s="103"/>
      <c r="V2905" s="103"/>
      <c r="W2905" s="103"/>
      <c r="X2905" s="103"/>
      <c r="Y2905" s="103"/>
    </row>
    <row r="2906" spans="1:27">
      <c r="A2906" s="108" t="s">
        <v>201</v>
      </c>
      <c r="B2906" s="103"/>
      <c r="C2906" s="103"/>
      <c r="D2906" s="103"/>
      <c r="E2906" s="103"/>
      <c r="F2906" s="103"/>
      <c r="G2906" s="103"/>
      <c r="H2906" s="103"/>
      <c r="I2906" s="103"/>
      <c r="J2906" s="103"/>
      <c r="K2906" s="103"/>
      <c r="L2906" s="103"/>
      <c r="M2906" s="103"/>
      <c r="N2906" s="103"/>
      <c r="O2906" s="103"/>
      <c r="P2906" s="103"/>
      <c r="Q2906" s="103"/>
      <c r="R2906" s="103"/>
      <c r="S2906" s="103"/>
      <c r="T2906" s="103"/>
      <c r="U2906" s="103"/>
      <c r="V2906" s="103"/>
      <c r="W2906" s="103"/>
      <c r="X2906" s="103"/>
      <c r="Y2906" s="103"/>
    </row>
    <row r="2907" spans="1:27">
      <c r="A2907" s="108" t="s">
        <v>202</v>
      </c>
      <c r="B2907" s="103"/>
      <c r="C2907" s="103"/>
      <c r="D2907" s="103"/>
      <c r="E2907" s="103"/>
      <c r="F2907" s="103"/>
      <c r="G2907" s="103"/>
      <c r="H2907" s="103"/>
      <c r="I2907" s="103"/>
      <c r="J2907" s="103"/>
      <c r="K2907" s="103"/>
      <c r="L2907" s="103"/>
      <c r="M2907" s="103"/>
      <c r="N2907" s="103"/>
      <c r="O2907" s="103"/>
      <c r="P2907" s="103"/>
      <c r="Q2907" s="103"/>
      <c r="R2907" s="103"/>
      <c r="S2907" s="103"/>
      <c r="T2907" s="103"/>
      <c r="U2907" s="103"/>
      <c r="V2907" s="103"/>
      <c r="W2907" s="103"/>
      <c r="X2907" s="103"/>
      <c r="Y2907" s="103"/>
    </row>
    <row r="2908" spans="1:27">
      <c r="A2908" s="108" t="s">
        <v>203</v>
      </c>
    </row>
    <row r="2909" spans="1:27">
      <c r="A2909" s="110" t="s">
        <v>204</v>
      </c>
      <c r="B2909" s="109" t="str">
        <f t="shared" ref="B2909:Y2909" si="193">IF(COUNTA(B2897:B2908)=0,"-",COUNTA(B2897:B2908)/12)</f>
        <v>-</v>
      </c>
      <c r="C2909" s="109" t="str">
        <f t="shared" si="193"/>
        <v>-</v>
      </c>
      <c r="D2909" s="109" t="str">
        <f t="shared" si="193"/>
        <v>-</v>
      </c>
      <c r="E2909" s="109" t="str">
        <f t="shared" si="193"/>
        <v>-</v>
      </c>
      <c r="F2909" s="109" t="str">
        <f t="shared" si="193"/>
        <v>-</v>
      </c>
      <c r="G2909" s="109" t="str">
        <f t="shared" si="193"/>
        <v>-</v>
      </c>
      <c r="H2909" s="109" t="str">
        <f t="shared" si="193"/>
        <v>-</v>
      </c>
      <c r="I2909" s="109" t="str">
        <f t="shared" si="193"/>
        <v>-</v>
      </c>
      <c r="J2909" s="109" t="str">
        <f t="shared" si="193"/>
        <v>-</v>
      </c>
      <c r="K2909" s="109" t="str">
        <f t="shared" si="193"/>
        <v>-</v>
      </c>
      <c r="L2909" s="109" t="str">
        <f t="shared" si="193"/>
        <v>-</v>
      </c>
      <c r="M2909" s="109" t="str">
        <f t="shared" si="193"/>
        <v>-</v>
      </c>
      <c r="N2909" s="109" t="str">
        <f t="shared" si="193"/>
        <v>-</v>
      </c>
      <c r="O2909" s="109" t="str">
        <f t="shared" si="193"/>
        <v>-</v>
      </c>
      <c r="P2909" s="109" t="str">
        <f t="shared" si="193"/>
        <v>-</v>
      </c>
      <c r="Q2909" s="109" t="str">
        <f t="shared" si="193"/>
        <v>-</v>
      </c>
      <c r="R2909" s="109" t="str">
        <f t="shared" si="193"/>
        <v>-</v>
      </c>
      <c r="S2909" s="109" t="str">
        <f t="shared" si="193"/>
        <v>-</v>
      </c>
      <c r="T2909" s="109" t="str">
        <f t="shared" si="193"/>
        <v>-</v>
      </c>
      <c r="U2909" s="109" t="str">
        <f t="shared" si="193"/>
        <v>-</v>
      </c>
      <c r="V2909" s="109" t="str">
        <f t="shared" si="193"/>
        <v>-</v>
      </c>
      <c r="W2909" s="109" t="str">
        <f t="shared" si="193"/>
        <v>-</v>
      </c>
      <c r="X2909" s="109" t="str">
        <f t="shared" si="193"/>
        <v>-</v>
      </c>
      <c r="Y2909" s="109" t="str">
        <f t="shared" si="193"/>
        <v>-</v>
      </c>
    </row>
    <row r="2911" spans="1:27">
      <c r="A2911" s="120">
        <f>A2896+1</f>
        <v>44914</v>
      </c>
      <c r="B2911" s="118" t="s">
        <v>513</v>
      </c>
      <c r="C2911" s="118" t="s">
        <v>514</v>
      </c>
      <c r="D2911" s="118" t="s">
        <v>515</v>
      </c>
      <c r="E2911" s="118" t="s">
        <v>516</v>
      </c>
      <c r="F2911" s="118" t="s">
        <v>517</v>
      </c>
      <c r="G2911" s="118" t="s">
        <v>518</v>
      </c>
      <c r="H2911" s="118" t="s">
        <v>519</v>
      </c>
      <c r="I2911" s="118" t="s">
        <v>520</v>
      </c>
      <c r="J2911" s="118" t="s">
        <v>521</v>
      </c>
      <c r="K2911" s="118" t="s">
        <v>522</v>
      </c>
      <c r="L2911" s="118" t="s">
        <v>523</v>
      </c>
      <c r="M2911" s="118" t="s">
        <v>524</v>
      </c>
      <c r="N2911" s="118" t="s">
        <v>525</v>
      </c>
      <c r="O2911" s="118" t="s">
        <v>526</v>
      </c>
      <c r="P2911" s="118" t="s">
        <v>527</v>
      </c>
      <c r="Q2911" s="118" t="s">
        <v>528</v>
      </c>
      <c r="R2911" s="118" t="s">
        <v>529</v>
      </c>
      <c r="S2911" s="118" t="s">
        <v>530</v>
      </c>
      <c r="T2911" s="118" t="s">
        <v>531</v>
      </c>
      <c r="U2911" s="118" t="s">
        <v>532</v>
      </c>
      <c r="V2911" s="118" t="s">
        <v>533</v>
      </c>
      <c r="W2911" s="118" t="s">
        <v>534</v>
      </c>
      <c r="X2911" s="118" t="s">
        <v>535</v>
      </c>
      <c r="Y2911" s="118" t="s">
        <v>536</v>
      </c>
    </row>
    <row r="2912" spans="1:27">
      <c r="A2912" s="108" t="s">
        <v>168</v>
      </c>
      <c r="B2912" s="103"/>
      <c r="C2912" s="103"/>
      <c r="D2912" s="103"/>
      <c r="E2912" s="103"/>
      <c r="F2912" s="103"/>
      <c r="G2912" s="103"/>
      <c r="H2912" s="103"/>
      <c r="I2912" s="103"/>
      <c r="J2912" s="103"/>
      <c r="K2912" s="103"/>
      <c r="L2912" s="103"/>
      <c r="M2912" s="103"/>
      <c r="N2912" s="103"/>
      <c r="O2912" s="103"/>
      <c r="P2912" s="103"/>
      <c r="Q2912" s="103"/>
      <c r="R2912" s="103"/>
      <c r="S2912" s="103"/>
      <c r="T2912" s="103"/>
      <c r="U2912" s="103"/>
      <c r="V2912" s="103"/>
      <c r="W2912" s="103"/>
      <c r="X2912" s="103"/>
      <c r="Y2912" s="103"/>
    </row>
    <row r="2913" spans="1:27">
      <c r="A2913" s="108" t="s">
        <v>174</v>
      </c>
      <c r="B2913" s="103"/>
      <c r="C2913" s="103"/>
      <c r="D2913" s="103"/>
      <c r="E2913" s="103"/>
      <c r="F2913" s="103"/>
      <c r="G2913" s="103"/>
      <c r="H2913" s="103"/>
      <c r="I2913" s="103"/>
      <c r="J2913" s="103"/>
      <c r="K2913" s="103"/>
      <c r="L2913" s="103"/>
      <c r="M2913" s="103"/>
      <c r="N2913" s="103"/>
      <c r="O2913" s="103"/>
      <c r="P2913" s="103"/>
      <c r="Q2913" s="103"/>
      <c r="R2913" s="103"/>
      <c r="S2913" s="103"/>
      <c r="T2913" s="103"/>
      <c r="U2913" s="103"/>
      <c r="V2913" s="103"/>
      <c r="W2913" s="103"/>
      <c r="X2913" s="103"/>
      <c r="Y2913" s="103"/>
    </row>
    <row r="2914" spans="1:27">
      <c r="A2914" s="108" t="s">
        <v>176</v>
      </c>
      <c r="B2914" s="103"/>
      <c r="C2914" s="103"/>
      <c r="D2914" s="103"/>
      <c r="E2914" s="103"/>
      <c r="F2914" s="103"/>
      <c r="G2914" s="103"/>
      <c r="H2914" s="103"/>
      <c r="I2914" s="103"/>
      <c r="J2914" s="103"/>
      <c r="K2914" s="103"/>
      <c r="L2914" s="103"/>
      <c r="M2914" s="103"/>
      <c r="N2914" s="103"/>
      <c r="O2914" s="103"/>
      <c r="P2914" s="103"/>
      <c r="Q2914" s="103"/>
      <c r="R2914" s="103"/>
      <c r="S2914" s="103"/>
      <c r="T2914" s="103"/>
      <c r="U2914" s="103"/>
      <c r="V2914" s="103"/>
      <c r="W2914" s="103"/>
      <c r="X2914" s="103"/>
      <c r="Y2914" s="103"/>
    </row>
    <row r="2915" spans="1:27" ht="21">
      <c r="A2915" s="108" t="s">
        <v>181</v>
      </c>
      <c r="B2915" s="103"/>
      <c r="C2915" s="103"/>
      <c r="D2915" s="103"/>
      <c r="E2915" s="103"/>
      <c r="F2915" s="103"/>
      <c r="G2915" s="103"/>
      <c r="H2915" s="103"/>
      <c r="I2915" s="103"/>
      <c r="J2915" s="103"/>
      <c r="K2915" s="103"/>
      <c r="L2915" s="103"/>
      <c r="M2915" s="103"/>
      <c r="N2915" s="103"/>
      <c r="O2915" s="103"/>
      <c r="P2915" s="103"/>
      <c r="Q2915" s="103"/>
      <c r="R2915" s="103"/>
      <c r="S2915" s="103"/>
      <c r="T2915" s="103"/>
      <c r="U2915" s="103"/>
      <c r="V2915" s="103"/>
      <c r="W2915" s="103"/>
      <c r="X2915" s="103"/>
      <c r="Y2915" s="103"/>
      <c r="AA2915" s="116" t="s">
        <v>250</v>
      </c>
    </row>
    <row r="2916" spans="1:27">
      <c r="A2916" s="108" t="s">
        <v>184</v>
      </c>
      <c r="B2916" s="103"/>
      <c r="C2916" s="103"/>
      <c r="D2916" s="103"/>
      <c r="E2916" s="103"/>
      <c r="F2916" s="103"/>
      <c r="G2916" s="103"/>
      <c r="H2916" s="103"/>
      <c r="I2916" s="103"/>
      <c r="J2916" s="103"/>
      <c r="K2916" s="103"/>
      <c r="L2916" s="103"/>
      <c r="M2916" s="103"/>
      <c r="N2916" s="103"/>
      <c r="O2916" s="103"/>
      <c r="P2916" s="103"/>
      <c r="Q2916" s="103"/>
      <c r="R2916" s="103"/>
      <c r="S2916" s="103"/>
      <c r="T2916" s="103"/>
      <c r="U2916" s="103"/>
      <c r="V2916" s="103"/>
      <c r="W2916" s="103"/>
      <c r="X2916" s="103"/>
      <c r="Y2916" s="103"/>
      <c r="AA2916" s="271">
        <f>COUNTIF($B2924:$Y2924,"-")</f>
        <v>24</v>
      </c>
    </row>
    <row r="2917" spans="1:27">
      <c r="A2917" s="108" t="s">
        <v>208</v>
      </c>
      <c r="B2917" s="103"/>
      <c r="C2917" s="103"/>
      <c r="D2917" s="103"/>
      <c r="E2917" s="103"/>
      <c r="F2917" s="103"/>
      <c r="G2917" s="103"/>
      <c r="H2917" s="103"/>
      <c r="I2917" s="103"/>
      <c r="J2917" s="103"/>
      <c r="K2917" s="103"/>
      <c r="L2917" s="103"/>
      <c r="M2917" s="103"/>
      <c r="N2917" s="103"/>
      <c r="O2917" s="103"/>
      <c r="P2917" s="103"/>
      <c r="Q2917" s="103"/>
      <c r="R2917" s="103"/>
      <c r="S2917" s="103"/>
      <c r="T2917" s="103"/>
      <c r="U2917" s="103"/>
      <c r="V2917" s="103"/>
      <c r="W2917" s="103"/>
      <c r="X2917" s="103"/>
      <c r="Y2917" s="103"/>
      <c r="AA2917" s="271"/>
    </row>
    <row r="2918" spans="1:27">
      <c r="A2918" s="108" t="s">
        <v>209</v>
      </c>
      <c r="B2918" s="103"/>
      <c r="C2918" s="103"/>
      <c r="D2918" s="103"/>
      <c r="E2918" s="103"/>
      <c r="F2918" s="103"/>
      <c r="G2918" s="103"/>
      <c r="H2918" s="103"/>
      <c r="I2918" s="103"/>
      <c r="J2918" s="103"/>
      <c r="K2918" s="103"/>
      <c r="L2918" s="103"/>
      <c r="M2918" s="103"/>
      <c r="N2918" s="103"/>
      <c r="O2918" s="103"/>
      <c r="P2918" s="103"/>
      <c r="Q2918" s="103"/>
      <c r="R2918" s="103"/>
      <c r="S2918" s="103"/>
      <c r="T2918" s="103"/>
      <c r="U2918" s="103"/>
      <c r="V2918" s="103"/>
      <c r="W2918" s="103"/>
      <c r="X2918" s="103"/>
      <c r="Y2918" s="103"/>
    </row>
    <row r="2919" spans="1:27">
      <c r="A2919" s="108" t="s">
        <v>198</v>
      </c>
      <c r="B2919" s="103"/>
      <c r="C2919" s="103"/>
      <c r="D2919" s="103"/>
      <c r="E2919" s="103"/>
      <c r="F2919" s="103"/>
      <c r="G2919" s="103"/>
      <c r="H2919" s="103"/>
      <c r="I2919" s="103"/>
      <c r="J2919" s="103"/>
      <c r="K2919" s="103"/>
      <c r="L2919" s="103"/>
      <c r="M2919" s="103"/>
      <c r="N2919" s="103"/>
      <c r="O2919" s="103"/>
      <c r="P2919" s="103"/>
      <c r="Q2919" s="103"/>
      <c r="R2919" s="103"/>
      <c r="S2919" s="103"/>
      <c r="T2919" s="103"/>
      <c r="U2919" s="103"/>
      <c r="V2919" s="103"/>
      <c r="W2919" s="103"/>
      <c r="X2919" s="103"/>
      <c r="Y2919" s="103"/>
    </row>
    <row r="2920" spans="1:27">
      <c r="A2920" s="108" t="s">
        <v>200</v>
      </c>
      <c r="B2920" s="103"/>
      <c r="C2920" s="103"/>
      <c r="D2920" s="103"/>
      <c r="E2920" s="103"/>
      <c r="F2920" s="103"/>
      <c r="G2920" s="103"/>
      <c r="H2920" s="103"/>
      <c r="I2920" s="103"/>
      <c r="J2920" s="103"/>
      <c r="K2920" s="103"/>
      <c r="L2920" s="103"/>
      <c r="M2920" s="103"/>
      <c r="N2920" s="103"/>
      <c r="O2920" s="103"/>
      <c r="P2920" s="103"/>
      <c r="Q2920" s="103"/>
      <c r="R2920" s="103"/>
      <c r="S2920" s="103"/>
      <c r="T2920" s="103"/>
      <c r="U2920" s="103"/>
      <c r="V2920" s="103"/>
      <c r="W2920" s="103"/>
      <c r="X2920" s="103"/>
      <c r="Y2920" s="103"/>
    </row>
    <row r="2921" spans="1:27">
      <c r="A2921" s="108" t="s">
        <v>201</v>
      </c>
      <c r="B2921" s="103"/>
      <c r="C2921" s="103"/>
      <c r="D2921" s="103"/>
      <c r="E2921" s="103"/>
      <c r="F2921" s="103"/>
      <c r="G2921" s="103"/>
      <c r="H2921" s="103"/>
      <c r="I2921" s="103"/>
      <c r="J2921" s="103"/>
      <c r="K2921" s="103"/>
      <c r="L2921" s="103"/>
      <c r="M2921" s="103"/>
      <c r="N2921" s="103"/>
      <c r="O2921" s="103"/>
      <c r="P2921" s="103"/>
      <c r="Q2921" s="103"/>
      <c r="R2921" s="103"/>
      <c r="S2921" s="103"/>
      <c r="T2921" s="103"/>
      <c r="U2921" s="103"/>
      <c r="V2921" s="103"/>
      <c r="W2921" s="103"/>
      <c r="X2921" s="103"/>
      <c r="Y2921" s="103"/>
    </row>
    <row r="2922" spans="1:27">
      <c r="A2922" s="108" t="s">
        <v>202</v>
      </c>
      <c r="B2922" s="103"/>
      <c r="C2922" s="103"/>
      <c r="D2922" s="103"/>
      <c r="E2922" s="103"/>
      <c r="F2922" s="103"/>
      <c r="G2922" s="103"/>
      <c r="H2922" s="103"/>
      <c r="I2922" s="103"/>
      <c r="J2922" s="103"/>
      <c r="K2922" s="103"/>
      <c r="L2922" s="103"/>
      <c r="M2922" s="103"/>
      <c r="N2922" s="103"/>
      <c r="O2922" s="103"/>
      <c r="P2922" s="103"/>
      <c r="Q2922" s="103"/>
      <c r="R2922" s="103"/>
      <c r="S2922" s="103"/>
      <c r="T2922" s="103"/>
      <c r="U2922" s="103"/>
      <c r="V2922" s="103"/>
      <c r="W2922" s="103"/>
      <c r="X2922" s="103"/>
      <c r="Y2922" s="103"/>
    </row>
    <row r="2923" spans="1:27">
      <c r="A2923" s="108" t="s">
        <v>203</v>
      </c>
    </row>
    <row r="2924" spans="1:27">
      <c r="A2924" s="110" t="s">
        <v>204</v>
      </c>
      <c r="B2924" s="109" t="str">
        <f t="shared" ref="B2924:Y2924" si="194">IF(COUNTA(B2912:B2923)=0,"-",COUNTA(B2912:B2923)/12)</f>
        <v>-</v>
      </c>
      <c r="C2924" s="109" t="str">
        <f t="shared" si="194"/>
        <v>-</v>
      </c>
      <c r="D2924" s="109" t="str">
        <f t="shared" si="194"/>
        <v>-</v>
      </c>
      <c r="E2924" s="109" t="str">
        <f t="shared" si="194"/>
        <v>-</v>
      </c>
      <c r="F2924" s="109" t="str">
        <f t="shared" si="194"/>
        <v>-</v>
      </c>
      <c r="G2924" s="109" t="str">
        <f t="shared" si="194"/>
        <v>-</v>
      </c>
      <c r="H2924" s="109" t="str">
        <f t="shared" si="194"/>
        <v>-</v>
      </c>
      <c r="I2924" s="109" t="str">
        <f t="shared" si="194"/>
        <v>-</v>
      </c>
      <c r="J2924" s="109" t="str">
        <f t="shared" si="194"/>
        <v>-</v>
      </c>
      <c r="K2924" s="109" t="str">
        <f t="shared" si="194"/>
        <v>-</v>
      </c>
      <c r="L2924" s="109" t="str">
        <f t="shared" si="194"/>
        <v>-</v>
      </c>
      <c r="M2924" s="109" t="str">
        <f t="shared" si="194"/>
        <v>-</v>
      </c>
      <c r="N2924" s="109" t="str">
        <f t="shared" si="194"/>
        <v>-</v>
      </c>
      <c r="O2924" s="109" t="str">
        <f t="shared" si="194"/>
        <v>-</v>
      </c>
      <c r="P2924" s="109" t="str">
        <f t="shared" si="194"/>
        <v>-</v>
      </c>
      <c r="Q2924" s="109" t="str">
        <f t="shared" si="194"/>
        <v>-</v>
      </c>
      <c r="R2924" s="109" t="str">
        <f t="shared" si="194"/>
        <v>-</v>
      </c>
      <c r="S2924" s="109" t="str">
        <f t="shared" si="194"/>
        <v>-</v>
      </c>
      <c r="T2924" s="109" t="str">
        <f t="shared" si="194"/>
        <v>-</v>
      </c>
      <c r="U2924" s="109" t="str">
        <f t="shared" si="194"/>
        <v>-</v>
      </c>
      <c r="V2924" s="109" t="str">
        <f t="shared" si="194"/>
        <v>-</v>
      </c>
      <c r="W2924" s="109" t="str">
        <f t="shared" si="194"/>
        <v>-</v>
      </c>
      <c r="X2924" s="109" t="str">
        <f t="shared" si="194"/>
        <v>-</v>
      </c>
      <c r="Y2924" s="109" t="str">
        <f t="shared" si="194"/>
        <v>-</v>
      </c>
    </row>
    <row r="2926" spans="1:27">
      <c r="A2926" s="120">
        <f>A2911+1</f>
        <v>44915</v>
      </c>
      <c r="B2926" s="118" t="s">
        <v>513</v>
      </c>
      <c r="C2926" s="118" t="s">
        <v>514</v>
      </c>
      <c r="D2926" s="118" t="s">
        <v>515</v>
      </c>
      <c r="E2926" s="118" t="s">
        <v>516</v>
      </c>
      <c r="F2926" s="118" t="s">
        <v>517</v>
      </c>
      <c r="G2926" s="118" t="s">
        <v>518</v>
      </c>
      <c r="H2926" s="118" t="s">
        <v>519</v>
      </c>
      <c r="I2926" s="118" t="s">
        <v>520</v>
      </c>
      <c r="J2926" s="118" t="s">
        <v>521</v>
      </c>
      <c r="K2926" s="118" t="s">
        <v>522</v>
      </c>
      <c r="L2926" s="118" t="s">
        <v>523</v>
      </c>
      <c r="M2926" s="118" t="s">
        <v>524</v>
      </c>
      <c r="N2926" s="118" t="s">
        <v>525</v>
      </c>
      <c r="O2926" s="118" t="s">
        <v>526</v>
      </c>
      <c r="P2926" s="118" t="s">
        <v>527</v>
      </c>
      <c r="Q2926" s="118" t="s">
        <v>528</v>
      </c>
      <c r="R2926" s="118" t="s">
        <v>529</v>
      </c>
      <c r="S2926" s="118" t="s">
        <v>530</v>
      </c>
      <c r="T2926" s="118" t="s">
        <v>531</v>
      </c>
      <c r="U2926" s="118" t="s">
        <v>532</v>
      </c>
      <c r="V2926" s="118" t="s">
        <v>533</v>
      </c>
      <c r="W2926" s="118" t="s">
        <v>534</v>
      </c>
      <c r="X2926" s="118" t="s">
        <v>535</v>
      </c>
      <c r="Y2926" s="118" t="s">
        <v>536</v>
      </c>
    </row>
    <row r="2927" spans="1:27">
      <c r="A2927" s="108" t="s">
        <v>168</v>
      </c>
      <c r="B2927" s="103"/>
      <c r="C2927" s="103"/>
      <c r="D2927" s="103"/>
      <c r="E2927" s="103"/>
      <c r="F2927" s="103"/>
      <c r="G2927" s="103"/>
      <c r="H2927" s="103"/>
      <c r="I2927" s="103"/>
      <c r="J2927" s="103"/>
      <c r="K2927" s="103"/>
      <c r="L2927" s="103"/>
      <c r="M2927" s="103"/>
      <c r="N2927" s="103"/>
      <c r="O2927" s="103"/>
      <c r="P2927" s="103"/>
      <c r="Q2927" s="103"/>
      <c r="R2927" s="103"/>
      <c r="S2927" s="103"/>
      <c r="T2927" s="103"/>
      <c r="U2927" s="103"/>
      <c r="V2927" s="103"/>
      <c r="W2927" s="103"/>
      <c r="X2927" s="103"/>
      <c r="Y2927" s="103"/>
    </row>
    <row r="2928" spans="1:27">
      <c r="A2928" s="108" t="s">
        <v>174</v>
      </c>
      <c r="B2928" s="103"/>
      <c r="C2928" s="103"/>
      <c r="D2928" s="103"/>
      <c r="E2928" s="103"/>
      <c r="F2928" s="103"/>
      <c r="G2928" s="103"/>
      <c r="H2928" s="103"/>
      <c r="I2928" s="103"/>
      <c r="J2928" s="103"/>
      <c r="K2928" s="103"/>
      <c r="L2928" s="103"/>
      <c r="M2928" s="103"/>
      <c r="N2928" s="103"/>
      <c r="O2928" s="103"/>
      <c r="P2928" s="103"/>
      <c r="Q2928" s="103"/>
      <c r="R2928" s="103"/>
      <c r="S2928" s="103"/>
      <c r="T2928" s="103"/>
      <c r="U2928" s="103"/>
      <c r="V2928" s="103"/>
      <c r="W2928" s="103"/>
      <c r="X2928" s="103"/>
      <c r="Y2928" s="103"/>
    </row>
    <row r="2929" spans="1:27">
      <c r="A2929" s="108" t="s">
        <v>176</v>
      </c>
      <c r="B2929" s="103"/>
      <c r="C2929" s="103"/>
      <c r="D2929" s="103"/>
      <c r="E2929" s="103"/>
      <c r="F2929" s="103"/>
      <c r="G2929" s="103"/>
      <c r="H2929" s="103"/>
      <c r="I2929" s="103"/>
      <c r="J2929" s="103"/>
      <c r="K2929" s="103"/>
      <c r="L2929" s="103"/>
      <c r="M2929" s="103"/>
      <c r="N2929" s="103"/>
      <c r="O2929" s="103"/>
      <c r="P2929" s="103"/>
      <c r="Q2929" s="103"/>
      <c r="R2929" s="103"/>
      <c r="S2929" s="103"/>
      <c r="T2929" s="103"/>
      <c r="U2929" s="103"/>
      <c r="V2929" s="103"/>
      <c r="W2929" s="103"/>
      <c r="X2929" s="103"/>
      <c r="Y2929" s="103"/>
    </row>
    <row r="2930" spans="1:27" ht="21">
      <c r="A2930" s="108" t="s">
        <v>181</v>
      </c>
      <c r="B2930" s="103"/>
      <c r="C2930" s="103"/>
      <c r="D2930" s="103"/>
      <c r="E2930" s="103"/>
      <c r="F2930" s="103"/>
      <c r="G2930" s="103"/>
      <c r="H2930" s="103"/>
      <c r="I2930" s="103"/>
      <c r="J2930" s="103"/>
      <c r="K2930" s="103"/>
      <c r="L2930" s="103"/>
      <c r="M2930" s="103"/>
      <c r="N2930" s="103"/>
      <c r="O2930" s="103"/>
      <c r="P2930" s="103"/>
      <c r="Q2930" s="103"/>
      <c r="R2930" s="103"/>
      <c r="S2930" s="103"/>
      <c r="T2930" s="103"/>
      <c r="U2930" s="103"/>
      <c r="V2930" s="103"/>
      <c r="W2930" s="103"/>
      <c r="X2930" s="103"/>
      <c r="Y2930" s="103"/>
      <c r="AA2930" s="116" t="s">
        <v>250</v>
      </c>
    </row>
    <row r="2931" spans="1:27">
      <c r="A2931" s="108" t="s">
        <v>184</v>
      </c>
      <c r="B2931" s="103"/>
      <c r="C2931" s="103"/>
      <c r="D2931" s="103"/>
      <c r="E2931" s="103"/>
      <c r="F2931" s="103"/>
      <c r="G2931" s="103"/>
      <c r="H2931" s="103"/>
      <c r="I2931" s="103"/>
      <c r="J2931" s="103"/>
      <c r="K2931" s="103"/>
      <c r="L2931" s="103"/>
      <c r="M2931" s="103"/>
      <c r="N2931" s="103"/>
      <c r="O2931" s="103"/>
      <c r="P2931" s="103"/>
      <c r="Q2931" s="103"/>
      <c r="R2931" s="103"/>
      <c r="S2931" s="103"/>
      <c r="T2931" s="103"/>
      <c r="U2931" s="103"/>
      <c r="V2931" s="103"/>
      <c r="W2931" s="103"/>
      <c r="X2931" s="103"/>
      <c r="Y2931" s="103"/>
      <c r="AA2931" s="271">
        <f>COUNTIF($B2939:$Y2939,"-")</f>
        <v>24</v>
      </c>
    </row>
    <row r="2932" spans="1:27">
      <c r="A2932" s="108" t="s">
        <v>208</v>
      </c>
      <c r="B2932" s="103"/>
      <c r="C2932" s="103"/>
      <c r="D2932" s="103"/>
      <c r="E2932" s="103"/>
      <c r="F2932" s="103"/>
      <c r="G2932" s="103"/>
      <c r="H2932" s="103"/>
      <c r="I2932" s="103"/>
      <c r="J2932" s="103"/>
      <c r="K2932" s="103"/>
      <c r="L2932" s="103"/>
      <c r="M2932" s="103"/>
      <c r="N2932" s="103"/>
      <c r="O2932" s="103"/>
      <c r="P2932" s="103"/>
      <c r="Q2932" s="103"/>
      <c r="R2932" s="103"/>
      <c r="S2932" s="103"/>
      <c r="T2932" s="103"/>
      <c r="U2932" s="103"/>
      <c r="V2932" s="103"/>
      <c r="W2932" s="103"/>
      <c r="X2932" s="103"/>
      <c r="Y2932" s="103"/>
      <c r="AA2932" s="271"/>
    </row>
    <row r="2933" spans="1:27">
      <c r="A2933" s="108" t="s">
        <v>209</v>
      </c>
      <c r="B2933" s="103"/>
      <c r="C2933" s="103"/>
      <c r="D2933" s="103"/>
      <c r="E2933" s="103"/>
      <c r="F2933" s="103"/>
      <c r="G2933" s="103"/>
      <c r="H2933" s="103"/>
      <c r="I2933" s="103"/>
      <c r="J2933" s="103"/>
      <c r="K2933" s="103"/>
      <c r="L2933" s="103"/>
      <c r="M2933" s="103"/>
      <c r="N2933" s="103"/>
      <c r="O2933" s="103"/>
      <c r="P2933" s="103"/>
      <c r="Q2933" s="103"/>
      <c r="R2933" s="103"/>
      <c r="S2933" s="103"/>
      <c r="T2933" s="103"/>
      <c r="U2933" s="103"/>
      <c r="V2933" s="103"/>
      <c r="W2933" s="103"/>
      <c r="X2933" s="103"/>
      <c r="Y2933" s="103"/>
    </row>
    <row r="2934" spans="1:27">
      <c r="A2934" s="108" t="s">
        <v>198</v>
      </c>
      <c r="B2934" s="103"/>
      <c r="C2934" s="103"/>
      <c r="D2934" s="103"/>
      <c r="E2934" s="103"/>
      <c r="F2934" s="103"/>
      <c r="G2934" s="103"/>
      <c r="H2934" s="103"/>
      <c r="I2934" s="103"/>
      <c r="J2934" s="103"/>
      <c r="K2934" s="103"/>
      <c r="L2934" s="103"/>
      <c r="M2934" s="103"/>
      <c r="N2934" s="103"/>
      <c r="O2934" s="103"/>
      <c r="P2934" s="103"/>
      <c r="Q2934" s="103"/>
      <c r="R2934" s="103"/>
      <c r="S2934" s="103"/>
      <c r="T2934" s="103"/>
      <c r="U2934" s="103"/>
      <c r="V2934" s="103"/>
      <c r="W2934" s="103"/>
      <c r="X2934" s="103"/>
      <c r="Y2934" s="103"/>
    </row>
    <row r="2935" spans="1:27">
      <c r="A2935" s="108" t="s">
        <v>200</v>
      </c>
      <c r="B2935" s="103"/>
      <c r="C2935" s="103"/>
      <c r="D2935" s="103"/>
      <c r="E2935" s="103"/>
      <c r="F2935" s="103"/>
      <c r="G2935" s="103"/>
      <c r="H2935" s="103"/>
      <c r="I2935" s="103"/>
      <c r="J2935" s="103"/>
      <c r="K2935" s="103"/>
      <c r="L2935" s="103"/>
      <c r="M2935" s="103"/>
      <c r="N2935" s="103"/>
      <c r="O2935" s="103"/>
      <c r="P2935" s="103"/>
      <c r="Q2935" s="103"/>
      <c r="R2935" s="103"/>
      <c r="S2935" s="103"/>
      <c r="T2935" s="103"/>
      <c r="U2935" s="103"/>
      <c r="V2935" s="103"/>
      <c r="W2935" s="103"/>
      <c r="X2935" s="103"/>
      <c r="Y2935" s="103"/>
    </row>
    <row r="2936" spans="1:27">
      <c r="A2936" s="108" t="s">
        <v>201</v>
      </c>
      <c r="B2936" s="103"/>
      <c r="C2936" s="103"/>
      <c r="D2936" s="103"/>
      <c r="E2936" s="103"/>
      <c r="F2936" s="103"/>
      <c r="G2936" s="103"/>
      <c r="H2936" s="103"/>
      <c r="I2936" s="103"/>
      <c r="J2936" s="103"/>
      <c r="K2936" s="103"/>
      <c r="L2936" s="103"/>
      <c r="M2936" s="103"/>
      <c r="N2936" s="103"/>
      <c r="O2936" s="103"/>
      <c r="P2936" s="103"/>
      <c r="Q2936" s="103"/>
      <c r="R2936" s="103"/>
      <c r="S2936" s="103"/>
      <c r="T2936" s="103"/>
      <c r="U2936" s="103"/>
      <c r="V2936" s="103"/>
      <c r="W2936" s="103"/>
      <c r="X2936" s="103"/>
      <c r="Y2936" s="103"/>
    </row>
    <row r="2937" spans="1:27">
      <c r="A2937" s="108" t="s">
        <v>202</v>
      </c>
      <c r="B2937" s="103"/>
      <c r="C2937" s="103"/>
      <c r="D2937" s="103"/>
      <c r="E2937" s="103"/>
      <c r="F2937" s="103"/>
      <c r="G2937" s="103"/>
      <c r="H2937" s="103"/>
      <c r="I2937" s="103"/>
      <c r="J2937" s="103"/>
      <c r="K2937" s="103"/>
      <c r="L2937" s="103"/>
      <c r="M2937" s="103"/>
      <c r="N2937" s="103"/>
      <c r="O2937" s="103"/>
      <c r="P2937" s="103"/>
      <c r="Q2937" s="103"/>
      <c r="R2937" s="103"/>
      <c r="S2937" s="103"/>
      <c r="T2937" s="103"/>
      <c r="U2937" s="103"/>
      <c r="V2937" s="103"/>
      <c r="W2937" s="103"/>
      <c r="X2937" s="103"/>
      <c r="Y2937" s="103"/>
    </row>
    <row r="2938" spans="1:27">
      <c r="A2938" s="108" t="s">
        <v>203</v>
      </c>
    </row>
    <row r="2939" spans="1:27">
      <c r="A2939" s="110" t="s">
        <v>204</v>
      </c>
      <c r="B2939" s="109" t="str">
        <f t="shared" ref="B2939:Y2939" si="195">IF(COUNTA(B2927:B2938)=0,"-",COUNTA(B2927:B2938)/12)</f>
        <v>-</v>
      </c>
      <c r="C2939" s="109" t="str">
        <f t="shared" si="195"/>
        <v>-</v>
      </c>
      <c r="D2939" s="109" t="str">
        <f t="shared" si="195"/>
        <v>-</v>
      </c>
      <c r="E2939" s="109" t="str">
        <f t="shared" si="195"/>
        <v>-</v>
      </c>
      <c r="F2939" s="109" t="str">
        <f t="shared" si="195"/>
        <v>-</v>
      </c>
      <c r="G2939" s="109" t="str">
        <f t="shared" si="195"/>
        <v>-</v>
      </c>
      <c r="H2939" s="109" t="str">
        <f t="shared" si="195"/>
        <v>-</v>
      </c>
      <c r="I2939" s="109" t="str">
        <f t="shared" si="195"/>
        <v>-</v>
      </c>
      <c r="J2939" s="109" t="str">
        <f t="shared" si="195"/>
        <v>-</v>
      </c>
      <c r="K2939" s="109" t="str">
        <f t="shared" si="195"/>
        <v>-</v>
      </c>
      <c r="L2939" s="109" t="str">
        <f t="shared" si="195"/>
        <v>-</v>
      </c>
      <c r="M2939" s="109" t="str">
        <f t="shared" si="195"/>
        <v>-</v>
      </c>
      <c r="N2939" s="109" t="str">
        <f t="shared" si="195"/>
        <v>-</v>
      </c>
      <c r="O2939" s="109" t="str">
        <f t="shared" si="195"/>
        <v>-</v>
      </c>
      <c r="P2939" s="109" t="str">
        <f t="shared" si="195"/>
        <v>-</v>
      </c>
      <c r="Q2939" s="109" t="str">
        <f t="shared" si="195"/>
        <v>-</v>
      </c>
      <c r="R2939" s="109" t="str">
        <f t="shared" si="195"/>
        <v>-</v>
      </c>
      <c r="S2939" s="109" t="str">
        <f t="shared" si="195"/>
        <v>-</v>
      </c>
      <c r="T2939" s="109" t="str">
        <f t="shared" si="195"/>
        <v>-</v>
      </c>
      <c r="U2939" s="109" t="str">
        <f t="shared" si="195"/>
        <v>-</v>
      </c>
      <c r="V2939" s="109" t="str">
        <f t="shared" si="195"/>
        <v>-</v>
      </c>
      <c r="W2939" s="109" t="str">
        <f t="shared" si="195"/>
        <v>-</v>
      </c>
      <c r="X2939" s="109" t="str">
        <f t="shared" si="195"/>
        <v>-</v>
      </c>
      <c r="Y2939" s="109" t="str">
        <f t="shared" si="195"/>
        <v>-</v>
      </c>
    </row>
    <row r="2941" spans="1:27">
      <c r="A2941" s="120">
        <f>A2926+1</f>
        <v>44916</v>
      </c>
      <c r="B2941" s="118" t="s">
        <v>513</v>
      </c>
      <c r="C2941" s="118" t="s">
        <v>514</v>
      </c>
      <c r="D2941" s="118" t="s">
        <v>515</v>
      </c>
      <c r="E2941" s="118" t="s">
        <v>516</v>
      </c>
      <c r="F2941" s="118" t="s">
        <v>517</v>
      </c>
      <c r="G2941" s="118" t="s">
        <v>518</v>
      </c>
      <c r="H2941" s="118" t="s">
        <v>519</v>
      </c>
      <c r="I2941" s="118" t="s">
        <v>520</v>
      </c>
      <c r="J2941" s="118" t="s">
        <v>521</v>
      </c>
      <c r="K2941" s="118" t="s">
        <v>522</v>
      </c>
      <c r="L2941" s="118" t="s">
        <v>523</v>
      </c>
      <c r="M2941" s="118" t="s">
        <v>524</v>
      </c>
      <c r="N2941" s="118" t="s">
        <v>525</v>
      </c>
      <c r="O2941" s="118" t="s">
        <v>526</v>
      </c>
      <c r="P2941" s="118" t="s">
        <v>527</v>
      </c>
      <c r="Q2941" s="118" t="s">
        <v>528</v>
      </c>
      <c r="R2941" s="118" t="s">
        <v>529</v>
      </c>
      <c r="S2941" s="118" t="s">
        <v>530</v>
      </c>
      <c r="T2941" s="118" t="s">
        <v>531</v>
      </c>
      <c r="U2941" s="118" t="s">
        <v>532</v>
      </c>
      <c r="V2941" s="118" t="s">
        <v>533</v>
      </c>
      <c r="W2941" s="118" t="s">
        <v>534</v>
      </c>
      <c r="X2941" s="118" t="s">
        <v>535</v>
      </c>
      <c r="Y2941" s="118" t="s">
        <v>536</v>
      </c>
    </row>
    <row r="2942" spans="1:27">
      <c r="A2942" s="108" t="s">
        <v>168</v>
      </c>
      <c r="B2942" s="103"/>
      <c r="C2942" s="103"/>
      <c r="D2942" s="103"/>
      <c r="E2942" s="103"/>
      <c r="F2942" s="103"/>
      <c r="G2942" s="103"/>
      <c r="H2942" s="103"/>
      <c r="I2942" s="103"/>
      <c r="J2942" s="103"/>
      <c r="K2942" s="103"/>
      <c r="L2942" s="103"/>
      <c r="M2942" s="103"/>
      <c r="N2942" s="103"/>
      <c r="O2942" s="103"/>
      <c r="P2942" s="103"/>
      <c r="Q2942" s="103"/>
      <c r="R2942" s="103"/>
      <c r="S2942" s="103"/>
      <c r="T2942" s="103"/>
      <c r="U2942" s="103"/>
      <c r="V2942" s="103"/>
      <c r="W2942" s="103"/>
      <c r="X2942" s="103"/>
      <c r="Y2942" s="103"/>
    </row>
    <row r="2943" spans="1:27">
      <c r="A2943" s="108" t="s">
        <v>174</v>
      </c>
      <c r="B2943" s="103"/>
      <c r="C2943" s="103"/>
      <c r="D2943" s="103"/>
      <c r="E2943" s="103"/>
      <c r="F2943" s="103"/>
      <c r="G2943" s="103"/>
      <c r="H2943" s="103"/>
      <c r="I2943" s="103"/>
      <c r="J2943" s="103"/>
      <c r="K2943" s="103"/>
      <c r="L2943" s="103"/>
      <c r="M2943" s="103"/>
      <c r="N2943" s="103"/>
      <c r="O2943" s="103"/>
      <c r="P2943" s="103"/>
      <c r="Q2943" s="103"/>
      <c r="R2943" s="103"/>
      <c r="S2943" s="103"/>
      <c r="T2943" s="103"/>
      <c r="U2943" s="103"/>
      <c r="V2943" s="103"/>
      <c r="W2943" s="103"/>
      <c r="X2943" s="103"/>
      <c r="Y2943" s="103"/>
    </row>
    <row r="2944" spans="1:27">
      <c r="A2944" s="108" t="s">
        <v>176</v>
      </c>
      <c r="B2944" s="103"/>
      <c r="C2944" s="103"/>
      <c r="D2944" s="103"/>
      <c r="E2944" s="103"/>
      <c r="F2944" s="103"/>
      <c r="G2944" s="103"/>
      <c r="H2944" s="103"/>
      <c r="I2944" s="103"/>
      <c r="J2944" s="103"/>
      <c r="K2944" s="103"/>
      <c r="L2944" s="103"/>
      <c r="M2944" s="103"/>
      <c r="N2944" s="103"/>
      <c r="O2944" s="103"/>
      <c r="P2944" s="103"/>
      <c r="Q2944" s="103"/>
      <c r="R2944" s="103"/>
      <c r="S2944" s="103"/>
      <c r="T2944" s="103"/>
      <c r="U2944" s="103"/>
      <c r="V2944" s="103"/>
      <c r="W2944" s="103"/>
      <c r="X2944" s="103"/>
      <c r="Y2944" s="103"/>
    </row>
    <row r="2945" spans="1:27" ht="21">
      <c r="A2945" s="108" t="s">
        <v>181</v>
      </c>
      <c r="B2945" s="103"/>
      <c r="C2945" s="103"/>
      <c r="D2945" s="103"/>
      <c r="E2945" s="103"/>
      <c r="F2945" s="103"/>
      <c r="G2945" s="103"/>
      <c r="H2945" s="103"/>
      <c r="I2945" s="103"/>
      <c r="J2945" s="103"/>
      <c r="K2945" s="103"/>
      <c r="L2945" s="103"/>
      <c r="M2945" s="103"/>
      <c r="N2945" s="103"/>
      <c r="O2945" s="103"/>
      <c r="P2945" s="103"/>
      <c r="Q2945" s="103"/>
      <c r="R2945" s="103"/>
      <c r="S2945" s="103"/>
      <c r="T2945" s="103"/>
      <c r="U2945" s="103"/>
      <c r="V2945" s="103"/>
      <c r="W2945" s="103"/>
      <c r="X2945" s="103"/>
      <c r="Y2945" s="103"/>
      <c r="AA2945" s="116" t="s">
        <v>250</v>
      </c>
    </row>
    <row r="2946" spans="1:27">
      <c r="A2946" s="108" t="s">
        <v>184</v>
      </c>
      <c r="B2946" s="103"/>
      <c r="C2946" s="103"/>
      <c r="D2946" s="103"/>
      <c r="E2946" s="103"/>
      <c r="F2946" s="103"/>
      <c r="G2946" s="103"/>
      <c r="H2946" s="103"/>
      <c r="I2946" s="103"/>
      <c r="J2946" s="103"/>
      <c r="K2946" s="103"/>
      <c r="L2946" s="103"/>
      <c r="M2946" s="103"/>
      <c r="N2946" s="103"/>
      <c r="O2946" s="103"/>
      <c r="P2946" s="103"/>
      <c r="Q2946" s="103"/>
      <c r="R2946" s="103"/>
      <c r="S2946" s="103"/>
      <c r="T2946" s="103"/>
      <c r="U2946" s="103"/>
      <c r="V2946" s="103"/>
      <c r="W2946" s="103"/>
      <c r="X2946" s="103"/>
      <c r="Y2946" s="103"/>
      <c r="AA2946" s="271">
        <f>COUNTIF($B2954:$Y2954,"-")</f>
        <v>24</v>
      </c>
    </row>
    <row r="2947" spans="1:27">
      <c r="A2947" s="108" t="s">
        <v>208</v>
      </c>
      <c r="B2947" s="103"/>
      <c r="C2947" s="103"/>
      <c r="D2947" s="103"/>
      <c r="E2947" s="103"/>
      <c r="F2947" s="103"/>
      <c r="G2947" s="103"/>
      <c r="H2947" s="103"/>
      <c r="I2947" s="103"/>
      <c r="J2947" s="103"/>
      <c r="K2947" s="103"/>
      <c r="L2947" s="103"/>
      <c r="M2947" s="103"/>
      <c r="N2947" s="103"/>
      <c r="O2947" s="103"/>
      <c r="P2947" s="103"/>
      <c r="Q2947" s="103"/>
      <c r="R2947" s="103"/>
      <c r="S2947" s="103"/>
      <c r="T2947" s="103"/>
      <c r="U2947" s="103"/>
      <c r="V2947" s="103"/>
      <c r="W2947" s="103"/>
      <c r="X2947" s="103"/>
      <c r="Y2947" s="103"/>
      <c r="AA2947" s="271"/>
    </row>
    <row r="2948" spans="1:27">
      <c r="A2948" s="108" t="s">
        <v>209</v>
      </c>
      <c r="B2948" s="103"/>
      <c r="C2948" s="103"/>
      <c r="D2948" s="103"/>
      <c r="E2948" s="103"/>
      <c r="F2948" s="103"/>
      <c r="G2948" s="103"/>
      <c r="H2948" s="103"/>
      <c r="I2948" s="103"/>
      <c r="J2948" s="103"/>
      <c r="K2948" s="103"/>
      <c r="L2948" s="103"/>
      <c r="M2948" s="103"/>
      <c r="N2948" s="103"/>
      <c r="O2948" s="103"/>
      <c r="P2948" s="103"/>
      <c r="Q2948" s="103"/>
      <c r="R2948" s="103"/>
      <c r="S2948" s="103"/>
      <c r="T2948" s="103"/>
      <c r="U2948" s="103"/>
      <c r="V2948" s="103"/>
      <c r="W2948" s="103"/>
      <c r="X2948" s="103"/>
      <c r="Y2948" s="103"/>
    </row>
    <row r="2949" spans="1:27">
      <c r="A2949" s="108" t="s">
        <v>198</v>
      </c>
      <c r="B2949" s="103"/>
      <c r="C2949" s="103"/>
      <c r="D2949" s="103"/>
      <c r="E2949" s="103"/>
      <c r="F2949" s="103"/>
      <c r="G2949" s="103"/>
      <c r="H2949" s="103"/>
      <c r="I2949" s="103"/>
      <c r="J2949" s="103"/>
      <c r="K2949" s="103"/>
      <c r="L2949" s="103"/>
      <c r="M2949" s="103"/>
      <c r="N2949" s="103"/>
      <c r="O2949" s="103"/>
      <c r="P2949" s="103"/>
      <c r="Q2949" s="103"/>
      <c r="R2949" s="103"/>
      <c r="S2949" s="103"/>
      <c r="T2949" s="103"/>
      <c r="U2949" s="103"/>
      <c r="V2949" s="103"/>
      <c r="W2949" s="103"/>
      <c r="X2949" s="103"/>
      <c r="Y2949" s="103"/>
    </row>
    <row r="2950" spans="1:27">
      <c r="A2950" s="108" t="s">
        <v>200</v>
      </c>
      <c r="B2950" s="103"/>
      <c r="C2950" s="103"/>
      <c r="D2950" s="103"/>
      <c r="E2950" s="103"/>
      <c r="F2950" s="103"/>
      <c r="G2950" s="103"/>
      <c r="H2950" s="103"/>
      <c r="I2950" s="103"/>
      <c r="J2950" s="103"/>
      <c r="K2950" s="103"/>
      <c r="L2950" s="103"/>
      <c r="M2950" s="103"/>
      <c r="N2950" s="103"/>
      <c r="O2950" s="103"/>
      <c r="P2950" s="103"/>
      <c r="Q2950" s="103"/>
      <c r="R2950" s="103"/>
      <c r="S2950" s="103"/>
      <c r="T2950" s="103"/>
      <c r="U2950" s="103"/>
      <c r="V2950" s="103"/>
      <c r="W2950" s="103"/>
      <c r="X2950" s="103"/>
      <c r="Y2950" s="103"/>
    </row>
    <row r="2951" spans="1:27">
      <c r="A2951" s="108" t="s">
        <v>201</v>
      </c>
      <c r="B2951" s="103"/>
      <c r="C2951" s="103"/>
      <c r="D2951" s="103"/>
      <c r="E2951" s="103"/>
      <c r="F2951" s="103"/>
      <c r="G2951" s="103"/>
      <c r="H2951" s="103"/>
      <c r="I2951" s="103"/>
      <c r="J2951" s="103"/>
      <c r="K2951" s="103"/>
      <c r="L2951" s="103"/>
      <c r="M2951" s="103"/>
      <c r="N2951" s="103"/>
      <c r="O2951" s="103"/>
      <c r="P2951" s="103"/>
      <c r="Q2951" s="103"/>
      <c r="R2951" s="103"/>
      <c r="S2951" s="103"/>
      <c r="T2951" s="103"/>
      <c r="U2951" s="103"/>
      <c r="V2951" s="103"/>
      <c r="W2951" s="103"/>
      <c r="X2951" s="103"/>
      <c r="Y2951" s="103"/>
    </row>
    <row r="2952" spans="1:27">
      <c r="A2952" s="108" t="s">
        <v>202</v>
      </c>
      <c r="B2952" s="103"/>
      <c r="C2952" s="103"/>
      <c r="D2952" s="103"/>
      <c r="E2952" s="103"/>
      <c r="F2952" s="103"/>
      <c r="G2952" s="103"/>
      <c r="H2952" s="103"/>
      <c r="I2952" s="103"/>
      <c r="J2952" s="103"/>
      <c r="K2952" s="103"/>
      <c r="L2952" s="103"/>
      <c r="M2952" s="103"/>
      <c r="N2952" s="103"/>
      <c r="O2952" s="103"/>
      <c r="P2952" s="103"/>
      <c r="Q2952" s="103"/>
      <c r="R2952" s="103"/>
      <c r="S2952" s="103"/>
      <c r="T2952" s="103"/>
      <c r="U2952" s="103"/>
      <c r="V2952" s="103"/>
      <c r="W2952" s="103"/>
      <c r="X2952" s="103"/>
      <c r="Y2952" s="103"/>
    </row>
    <row r="2953" spans="1:27">
      <c r="A2953" s="108" t="s">
        <v>203</v>
      </c>
    </row>
    <row r="2954" spans="1:27">
      <c r="A2954" s="110" t="s">
        <v>204</v>
      </c>
      <c r="B2954" s="109" t="str">
        <f t="shared" ref="B2954:Y2954" si="196">IF(COUNTA(B2942:B2953)=0,"-",COUNTA(B2942:B2953)/12)</f>
        <v>-</v>
      </c>
      <c r="C2954" s="109" t="str">
        <f t="shared" si="196"/>
        <v>-</v>
      </c>
      <c r="D2954" s="109" t="str">
        <f t="shared" si="196"/>
        <v>-</v>
      </c>
      <c r="E2954" s="109" t="str">
        <f t="shared" si="196"/>
        <v>-</v>
      </c>
      <c r="F2954" s="109" t="str">
        <f t="shared" si="196"/>
        <v>-</v>
      </c>
      <c r="G2954" s="109" t="str">
        <f t="shared" si="196"/>
        <v>-</v>
      </c>
      <c r="H2954" s="109" t="str">
        <f t="shared" si="196"/>
        <v>-</v>
      </c>
      <c r="I2954" s="109" t="str">
        <f t="shared" si="196"/>
        <v>-</v>
      </c>
      <c r="J2954" s="109" t="str">
        <f t="shared" si="196"/>
        <v>-</v>
      </c>
      <c r="K2954" s="109" t="str">
        <f t="shared" si="196"/>
        <v>-</v>
      </c>
      <c r="L2954" s="109" t="str">
        <f t="shared" si="196"/>
        <v>-</v>
      </c>
      <c r="M2954" s="109" t="str">
        <f t="shared" si="196"/>
        <v>-</v>
      </c>
      <c r="N2954" s="109" t="str">
        <f t="shared" si="196"/>
        <v>-</v>
      </c>
      <c r="O2954" s="109" t="str">
        <f t="shared" si="196"/>
        <v>-</v>
      </c>
      <c r="P2954" s="109" t="str">
        <f t="shared" si="196"/>
        <v>-</v>
      </c>
      <c r="Q2954" s="109" t="str">
        <f t="shared" si="196"/>
        <v>-</v>
      </c>
      <c r="R2954" s="109" t="str">
        <f t="shared" si="196"/>
        <v>-</v>
      </c>
      <c r="S2954" s="109" t="str">
        <f t="shared" si="196"/>
        <v>-</v>
      </c>
      <c r="T2954" s="109" t="str">
        <f t="shared" si="196"/>
        <v>-</v>
      </c>
      <c r="U2954" s="109" t="str">
        <f t="shared" si="196"/>
        <v>-</v>
      </c>
      <c r="V2954" s="109" t="str">
        <f t="shared" si="196"/>
        <v>-</v>
      </c>
      <c r="W2954" s="109" t="str">
        <f t="shared" si="196"/>
        <v>-</v>
      </c>
      <c r="X2954" s="109" t="str">
        <f t="shared" si="196"/>
        <v>-</v>
      </c>
      <c r="Y2954" s="109" t="str">
        <f t="shared" si="196"/>
        <v>-</v>
      </c>
    </row>
    <row r="2956" spans="1:27">
      <c r="A2956" s="120">
        <f>A2941+1</f>
        <v>44917</v>
      </c>
      <c r="B2956" s="118" t="s">
        <v>513</v>
      </c>
      <c r="C2956" s="118" t="s">
        <v>514</v>
      </c>
      <c r="D2956" s="118" t="s">
        <v>515</v>
      </c>
      <c r="E2956" s="118" t="s">
        <v>516</v>
      </c>
      <c r="F2956" s="118" t="s">
        <v>517</v>
      </c>
      <c r="G2956" s="118" t="s">
        <v>518</v>
      </c>
      <c r="H2956" s="118" t="s">
        <v>519</v>
      </c>
      <c r="I2956" s="118" t="s">
        <v>520</v>
      </c>
      <c r="J2956" s="118" t="s">
        <v>521</v>
      </c>
      <c r="K2956" s="118" t="s">
        <v>522</v>
      </c>
      <c r="L2956" s="118" t="s">
        <v>523</v>
      </c>
      <c r="M2956" s="118" t="s">
        <v>524</v>
      </c>
      <c r="N2956" s="118" t="s">
        <v>525</v>
      </c>
      <c r="O2956" s="118" t="s">
        <v>526</v>
      </c>
      <c r="P2956" s="118" t="s">
        <v>527</v>
      </c>
      <c r="Q2956" s="118" t="s">
        <v>528</v>
      </c>
      <c r="R2956" s="118" t="s">
        <v>529</v>
      </c>
      <c r="S2956" s="118" t="s">
        <v>530</v>
      </c>
      <c r="T2956" s="118" t="s">
        <v>531</v>
      </c>
      <c r="U2956" s="118" t="s">
        <v>532</v>
      </c>
      <c r="V2956" s="118" t="s">
        <v>533</v>
      </c>
      <c r="W2956" s="118" t="s">
        <v>534</v>
      </c>
      <c r="X2956" s="118" t="s">
        <v>535</v>
      </c>
      <c r="Y2956" s="118" t="s">
        <v>536</v>
      </c>
    </row>
    <row r="2957" spans="1:27">
      <c r="A2957" s="108" t="s">
        <v>168</v>
      </c>
      <c r="B2957" s="103"/>
      <c r="C2957" s="103"/>
      <c r="D2957" s="103"/>
      <c r="E2957" s="103"/>
      <c r="F2957" s="103"/>
      <c r="G2957" s="103"/>
      <c r="H2957" s="103"/>
      <c r="I2957" s="103"/>
      <c r="J2957" s="103"/>
      <c r="K2957" s="103"/>
      <c r="L2957" s="103"/>
      <c r="M2957" s="103"/>
      <c r="N2957" s="103"/>
      <c r="O2957" s="103"/>
      <c r="P2957" s="103"/>
      <c r="Q2957" s="103"/>
      <c r="R2957" s="103"/>
      <c r="S2957" s="103"/>
      <c r="T2957" s="103"/>
      <c r="U2957" s="103"/>
      <c r="V2957" s="103"/>
      <c r="W2957" s="103"/>
      <c r="X2957" s="103"/>
      <c r="Y2957" s="103"/>
    </row>
    <row r="2958" spans="1:27">
      <c r="A2958" s="108" t="s">
        <v>174</v>
      </c>
      <c r="B2958" s="103"/>
      <c r="C2958" s="103"/>
      <c r="D2958" s="103"/>
      <c r="E2958" s="103"/>
      <c r="F2958" s="103"/>
      <c r="G2958" s="103"/>
      <c r="H2958" s="103"/>
      <c r="I2958" s="103"/>
      <c r="J2958" s="103"/>
      <c r="K2958" s="103"/>
      <c r="L2958" s="103"/>
      <c r="M2958" s="103"/>
      <c r="N2958" s="103"/>
      <c r="O2958" s="103"/>
      <c r="P2958" s="103"/>
      <c r="Q2958" s="103"/>
      <c r="R2958" s="103"/>
      <c r="S2958" s="103"/>
      <c r="T2958" s="103"/>
      <c r="U2958" s="103"/>
      <c r="V2958" s="103"/>
      <c r="W2958" s="103"/>
      <c r="X2958" s="103"/>
      <c r="Y2958" s="103"/>
    </row>
    <row r="2959" spans="1:27">
      <c r="A2959" s="108" t="s">
        <v>176</v>
      </c>
      <c r="B2959" s="103"/>
      <c r="C2959" s="103"/>
      <c r="D2959" s="103"/>
      <c r="E2959" s="103"/>
      <c r="F2959" s="103"/>
      <c r="G2959" s="103"/>
      <c r="H2959" s="103"/>
      <c r="I2959" s="103"/>
      <c r="J2959" s="103"/>
      <c r="K2959" s="103"/>
      <c r="L2959" s="103"/>
      <c r="M2959" s="103"/>
      <c r="N2959" s="103"/>
      <c r="O2959" s="103"/>
      <c r="P2959" s="103"/>
      <c r="Q2959" s="103"/>
      <c r="R2959" s="103"/>
      <c r="S2959" s="103"/>
      <c r="T2959" s="103"/>
      <c r="U2959" s="103"/>
      <c r="V2959" s="103"/>
      <c r="W2959" s="103"/>
      <c r="X2959" s="103"/>
      <c r="Y2959" s="103"/>
    </row>
    <row r="2960" spans="1:27" ht="21">
      <c r="A2960" s="108" t="s">
        <v>181</v>
      </c>
      <c r="B2960" s="103"/>
      <c r="C2960" s="103"/>
      <c r="D2960" s="103"/>
      <c r="E2960" s="103"/>
      <c r="F2960" s="103"/>
      <c r="G2960" s="103"/>
      <c r="H2960" s="103"/>
      <c r="I2960" s="103"/>
      <c r="J2960" s="103"/>
      <c r="K2960" s="103"/>
      <c r="L2960" s="103"/>
      <c r="M2960" s="103"/>
      <c r="N2960" s="103"/>
      <c r="O2960" s="103"/>
      <c r="P2960" s="103"/>
      <c r="Q2960" s="103"/>
      <c r="R2960" s="103"/>
      <c r="S2960" s="103"/>
      <c r="T2960" s="103"/>
      <c r="U2960" s="103"/>
      <c r="V2960" s="103"/>
      <c r="W2960" s="103"/>
      <c r="X2960" s="103"/>
      <c r="Y2960" s="103"/>
      <c r="AA2960" s="116" t="s">
        <v>250</v>
      </c>
    </row>
    <row r="2961" spans="1:27">
      <c r="A2961" s="108" t="s">
        <v>184</v>
      </c>
      <c r="B2961" s="103"/>
      <c r="C2961" s="103"/>
      <c r="D2961" s="103"/>
      <c r="E2961" s="103"/>
      <c r="F2961" s="103"/>
      <c r="G2961" s="103"/>
      <c r="H2961" s="103"/>
      <c r="I2961" s="103"/>
      <c r="J2961" s="103"/>
      <c r="K2961" s="103"/>
      <c r="L2961" s="103"/>
      <c r="M2961" s="103"/>
      <c r="N2961" s="103"/>
      <c r="O2961" s="103"/>
      <c r="P2961" s="103"/>
      <c r="Q2961" s="103"/>
      <c r="R2961" s="103"/>
      <c r="S2961" s="103"/>
      <c r="T2961" s="103"/>
      <c r="U2961" s="103"/>
      <c r="V2961" s="103"/>
      <c r="W2961" s="103"/>
      <c r="X2961" s="103"/>
      <c r="Y2961" s="103"/>
      <c r="AA2961" s="271">
        <f>COUNTIF($B2969:$Y2969,"-")</f>
        <v>24</v>
      </c>
    </row>
    <row r="2962" spans="1:27">
      <c r="A2962" s="108" t="s">
        <v>208</v>
      </c>
      <c r="B2962" s="103"/>
      <c r="C2962" s="103"/>
      <c r="D2962" s="103"/>
      <c r="E2962" s="103"/>
      <c r="F2962" s="103"/>
      <c r="G2962" s="103"/>
      <c r="H2962" s="103"/>
      <c r="I2962" s="103"/>
      <c r="J2962" s="103"/>
      <c r="K2962" s="103"/>
      <c r="L2962" s="103"/>
      <c r="M2962" s="103"/>
      <c r="N2962" s="103"/>
      <c r="O2962" s="103"/>
      <c r="P2962" s="103"/>
      <c r="Q2962" s="103"/>
      <c r="R2962" s="103"/>
      <c r="S2962" s="103"/>
      <c r="T2962" s="103"/>
      <c r="U2962" s="103"/>
      <c r="V2962" s="103"/>
      <c r="W2962" s="103"/>
      <c r="X2962" s="103"/>
      <c r="Y2962" s="103"/>
      <c r="AA2962" s="271"/>
    </row>
    <row r="2963" spans="1:27">
      <c r="A2963" s="108" t="s">
        <v>209</v>
      </c>
      <c r="B2963" s="103"/>
      <c r="C2963" s="103"/>
      <c r="D2963" s="103"/>
      <c r="E2963" s="103"/>
      <c r="F2963" s="103"/>
      <c r="G2963" s="103"/>
      <c r="H2963" s="103"/>
      <c r="I2963" s="103"/>
      <c r="J2963" s="103"/>
      <c r="K2963" s="103"/>
      <c r="L2963" s="103"/>
      <c r="M2963" s="103"/>
      <c r="N2963" s="103"/>
      <c r="O2963" s="103"/>
      <c r="P2963" s="103"/>
      <c r="Q2963" s="103"/>
      <c r="R2963" s="103"/>
      <c r="S2963" s="103"/>
      <c r="T2963" s="103"/>
      <c r="U2963" s="103"/>
      <c r="V2963" s="103"/>
      <c r="W2963" s="103"/>
      <c r="X2963" s="103"/>
      <c r="Y2963" s="103"/>
    </row>
    <row r="2964" spans="1:27">
      <c r="A2964" s="108" t="s">
        <v>198</v>
      </c>
      <c r="B2964" s="103"/>
      <c r="C2964" s="103"/>
      <c r="D2964" s="103"/>
      <c r="E2964" s="103"/>
      <c r="F2964" s="103"/>
      <c r="G2964" s="103"/>
      <c r="H2964" s="103"/>
      <c r="I2964" s="103"/>
      <c r="J2964" s="103"/>
      <c r="K2964" s="103"/>
      <c r="L2964" s="103"/>
      <c r="M2964" s="103"/>
      <c r="N2964" s="103"/>
      <c r="O2964" s="103"/>
      <c r="P2964" s="103"/>
      <c r="Q2964" s="103"/>
      <c r="R2964" s="103"/>
      <c r="S2964" s="103"/>
      <c r="T2964" s="103"/>
      <c r="U2964" s="103"/>
      <c r="V2964" s="103"/>
      <c r="W2964" s="103"/>
      <c r="X2964" s="103"/>
      <c r="Y2964" s="103"/>
    </row>
    <row r="2965" spans="1:27">
      <c r="A2965" s="108" t="s">
        <v>200</v>
      </c>
      <c r="B2965" s="103"/>
      <c r="C2965" s="103"/>
      <c r="D2965" s="103"/>
      <c r="E2965" s="103"/>
      <c r="F2965" s="103"/>
      <c r="G2965" s="103"/>
      <c r="H2965" s="103"/>
      <c r="I2965" s="103"/>
      <c r="J2965" s="103"/>
      <c r="K2965" s="103"/>
      <c r="L2965" s="103"/>
      <c r="M2965" s="103"/>
      <c r="N2965" s="103"/>
      <c r="O2965" s="103"/>
      <c r="P2965" s="103"/>
      <c r="Q2965" s="103"/>
      <c r="R2965" s="103"/>
      <c r="S2965" s="103"/>
      <c r="T2965" s="103"/>
      <c r="U2965" s="103"/>
      <c r="V2965" s="103"/>
      <c r="W2965" s="103"/>
      <c r="X2965" s="103"/>
      <c r="Y2965" s="103"/>
    </row>
    <row r="2966" spans="1:27">
      <c r="A2966" s="108" t="s">
        <v>201</v>
      </c>
      <c r="B2966" s="103"/>
      <c r="C2966" s="103"/>
      <c r="D2966" s="103"/>
      <c r="E2966" s="103"/>
      <c r="F2966" s="103"/>
      <c r="G2966" s="103"/>
      <c r="H2966" s="103"/>
      <c r="I2966" s="103"/>
      <c r="J2966" s="103"/>
      <c r="K2966" s="103"/>
      <c r="L2966" s="103"/>
      <c r="M2966" s="103"/>
      <c r="N2966" s="103"/>
      <c r="O2966" s="103"/>
      <c r="P2966" s="103"/>
      <c r="Q2966" s="103"/>
      <c r="R2966" s="103"/>
      <c r="S2966" s="103"/>
      <c r="T2966" s="103"/>
      <c r="U2966" s="103"/>
      <c r="V2966" s="103"/>
      <c r="W2966" s="103"/>
      <c r="X2966" s="103"/>
      <c r="Y2966" s="103"/>
    </row>
    <row r="2967" spans="1:27">
      <c r="A2967" s="108" t="s">
        <v>202</v>
      </c>
      <c r="B2967" s="103"/>
      <c r="C2967" s="103"/>
      <c r="D2967" s="103"/>
      <c r="E2967" s="103"/>
      <c r="F2967" s="103"/>
      <c r="G2967" s="103"/>
      <c r="H2967" s="103"/>
      <c r="I2967" s="103"/>
      <c r="J2967" s="103"/>
      <c r="K2967" s="103"/>
      <c r="L2967" s="103"/>
      <c r="M2967" s="103"/>
      <c r="N2967" s="103"/>
      <c r="O2967" s="103"/>
      <c r="P2967" s="103"/>
      <c r="Q2967" s="103"/>
      <c r="R2967" s="103"/>
      <c r="S2967" s="103"/>
      <c r="T2967" s="103"/>
      <c r="U2967" s="103"/>
      <c r="V2967" s="103"/>
      <c r="W2967" s="103"/>
      <c r="X2967" s="103"/>
      <c r="Y2967" s="103"/>
    </row>
    <row r="2968" spans="1:27">
      <c r="A2968" s="108" t="s">
        <v>203</v>
      </c>
    </row>
    <row r="2969" spans="1:27">
      <c r="A2969" s="110" t="s">
        <v>204</v>
      </c>
      <c r="B2969" s="109" t="str">
        <f t="shared" ref="B2969:Y2969" si="197">IF(COUNTA(B2957:B2968)=0,"-",COUNTA(B2957:B2968)/12)</f>
        <v>-</v>
      </c>
      <c r="C2969" s="109" t="str">
        <f t="shared" si="197"/>
        <v>-</v>
      </c>
      <c r="D2969" s="109" t="str">
        <f t="shared" si="197"/>
        <v>-</v>
      </c>
      <c r="E2969" s="109" t="str">
        <f t="shared" si="197"/>
        <v>-</v>
      </c>
      <c r="F2969" s="109" t="str">
        <f t="shared" si="197"/>
        <v>-</v>
      </c>
      <c r="G2969" s="109" t="str">
        <f t="shared" si="197"/>
        <v>-</v>
      </c>
      <c r="H2969" s="109" t="str">
        <f t="shared" si="197"/>
        <v>-</v>
      </c>
      <c r="I2969" s="109" t="str">
        <f t="shared" si="197"/>
        <v>-</v>
      </c>
      <c r="J2969" s="109" t="str">
        <f t="shared" si="197"/>
        <v>-</v>
      </c>
      <c r="K2969" s="109" t="str">
        <f t="shared" si="197"/>
        <v>-</v>
      </c>
      <c r="L2969" s="109" t="str">
        <f t="shared" si="197"/>
        <v>-</v>
      </c>
      <c r="M2969" s="109" t="str">
        <f t="shared" si="197"/>
        <v>-</v>
      </c>
      <c r="N2969" s="109" t="str">
        <f t="shared" si="197"/>
        <v>-</v>
      </c>
      <c r="O2969" s="109" t="str">
        <f t="shared" si="197"/>
        <v>-</v>
      </c>
      <c r="P2969" s="109" t="str">
        <f t="shared" si="197"/>
        <v>-</v>
      </c>
      <c r="Q2969" s="109" t="str">
        <f t="shared" si="197"/>
        <v>-</v>
      </c>
      <c r="R2969" s="109" t="str">
        <f t="shared" si="197"/>
        <v>-</v>
      </c>
      <c r="S2969" s="109" t="str">
        <f t="shared" si="197"/>
        <v>-</v>
      </c>
      <c r="T2969" s="109" t="str">
        <f t="shared" si="197"/>
        <v>-</v>
      </c>
      <c r="U2969" s="109" t="str">
        <f t="shared" si="197"/>
        <v>-</v>
      </c>
      <c r="V2969" s="109" t="str">
        <f t="shared" si="197"/>
        <v>-</v>
      </c>
      <c r="W2969" s="109" t="str">
        <f t="shared" si="197"/>
        <v>-</v>
      </c>
      <c r="X2969" s="109" t="str">
        <f t="shared" si="197"/>
        <v>-</v>
      </c>
      <c r="Y2969" s="109" t="str">
        <f t="shared" si="197"/>
        <v>-</v>
      </c>
    </row>
    <row r="2971" spans="1:27">
      <c r="A2971" s="120">
        <f>A2956+1</f>
        <v>44918</v>
      </c>
      <c r="B2971" s="118" t="s">
        <v>513</v>
      </c>
      <c r="C2971" s="118" t="s">
        <v>514</v>
      </c>
      <c r="D2971" s="118" t="s">
        <v>515</v>
      </c>
      <c r="E2971" s="118" t="s">
        <v>516</v>
      </c>
      <c r="F2971" s="118" t="s">
        <v>517</v>
      </c>
      <c r="G2971" s="118" t="s">
        <v>518</v>
      </c>
      <c r="H2971" s="118" t="s">
        <v>519</v>
      </c>
      <c r="I2971" s="118" t="s">
        <v>520</v>
      </c>
      <c r="J2971" s="118" t="s">
        <v>521</v>
      </c>
      <c r="K2971" s="118" t="s">
        <v>522</v>
      </c>
      <c r="L2971" s="118" t="s">
        <v>523</v>
      </c>
      <c r="M2971" s="118" t="s">
        <v>524</v>
      </c>
      <c r="N2971" s="118" t="s">
        <v>525</v>
      </c>
      <c r="O2971" s="118" t="s">
        <v>526</v>
      </c>
      <c r="P2971" s="118" t="s">
        <v>527</v>
      </c>
      <c r="Q2971" s="118" t="s">
        <v>528</v>
      </c>
      <c r="R2971" s="118" t="s">
        <v>529</v>
      </c>
      <c r="S2971" s="118" t="s">
        <v>530</v>
      </c>
      <c r="T2971" s="118" t="s">
        <v>531</v>
      </c>
      <c r="U2971" s="118" t="s">
        <v>532</v>
      </c>
      <c r="V2971" s="118" t="s">
        <v>533</v>
      </c>
      <c r="W2971" s="118" t="s">
        <v>534</v>
      </c>
      <c r="X2971" s="118" t="s">
        <v>535</v>
      </c>
      <c r="Y2971" s="118" t="s">
        <v>536</v>
      </c>
    </row>
    <row r="2972" spans="1:27">
      <c r="A2972" s="108" t="s">
        <v>168</v>
      </c>
      <c r="B2972" s="103"/>
      <c r="C2972" s="103"/>
      <c r="D2972" s="103"/>
      <c r="E2972" s="103"/>
      <c r="F2972" s="103"/>
      <c r="G2972" s="103"/>
      <c r="H2972" s="103"/>
      <c r="I2972" s="103"/>
      <c r="J2972" s="103"/>
      <c r="K2972" s="103"/>
      <c r="L2972" s="103"/>
      <c r="M2972" s="103"/>
      <c r="N2972" s="103"/>
      <c r="O2972" s="103"/>
      <c r="P2972" s="103"/>
      <c r="Q2972" s="103"/>
      <c r="R2972" s="103"/>
      <c r="S2972" s="103"/>
      <c r="T2972" s="103"/>
      <c r="U2972" s="103"/>
      <c r="V2972" s="103"/>
      <c r="W2972" s="103"/>
      <c r="X2972" s="103"/>
      <c r="Y2972" s="103"/>
    </row>
    <row r="2973" spans="1:27">
      <c r="A2973" s="108" t="s">
        <v>174</v>
      </c>
      <c r="B2973" s="103"/>
      <c r="C2973" s="103"/>
      <c r="D2973" s="103"/>
      <c r="E2973" s="103"/>
      <c r="F2973" s="103"/>
      <c r="G2973" s="103"/>
      <c r="H2973" s="103"/>
      <c r="I2973" s="103"/>
      <c r="J2973" s="103"/>
      <c r="K2973" s="103"/>
      <c r="L2973" s="103"/>
      <c r="M2973" s="103"/>
      <c r="N2973" s="103"/>
      <c r="O2973" s="103"/>
      <c r="P2973" s="103"/>
      <c r="Q2973" s="103"/>
      <c r="R2973" s="103"/>
      <c r="S2973" s="103"/>
      <c r="T2973" s="103"/>
      <c r="U2973" s="103"/>
      <c r="V2973" s="103"/>
      <c r="W2973" s="103"/>
      <c r="X2973" s="103"/>
      <c r="Y2973" s="103"/>
    </row>
    <row r="2974" spans="1:27">
      <c r="A2974" s="108" t="s">
        <v>176</v>
      </c>
      <c r="B2974" s="103"/>
      <c r="C2974" s="103"/>
      <c r="D2974" s="103"/>
      <c r="E2974" s="103"/>
      <c r="F2974" s="103"/>
      <c r="G2974" s="103"/>
      <c r="H2974" s="103"/>
      <c r="I2974" s="103"/>
      <c r="J2974" s="103"/>
      <c r="K2974" s="103"/>
      <c r="L2974" s="103"/>
      <c r="M2974" s="103"/>
      <c r="N2974" s="103"/>
      <c r="O2974" s="103"/>
      <c r="P2974" s="103"/>
      <c r="Q2974" s="103"/>
      <c r="R2974" s="103"/>
      <c r="S2974" s="103"/>
      <c r="T2974" s="103"/>
      <c r="U2974" s="103"/>
      <c r="V2974" s="103"/>
      <c r="W2974" s="103"/>
      <c r="X2974" s="103"/>
      <c r="Y2974" s="103"/>
    </row>
    <row r="2975" spans="1:27" ht="21">
      <c r="A2975" s="108" t="s">
        <v>181</v>
      </c>
      <c r="B2975" s="103"/>
      <c r="C2975" s="103"/>
      <c r="D2975" s="103"/>
      <c r="E2975" s="103"/>
      <c r="F2975" s="103"/>
      <c r="G2975" s="103"/>
      <c r="H2975" s="103"/>
      <c r="I2975" s="103"/>
      <c r="J2975" s="103"/>
      <c r="K2975" s="103"/>
      <c r="L2975" s="103"/>
      <c r="M2975" s="103"/>
      <c r="N2975" s="103"/>
      <c r="O2975" s="103"/>
      <c r="P2975" s="103"/>
      <c r="Q2975" s="103"/>
      <c r="R2975" s="103"/>
      <c r="S2975" s="103"/>
      <c r="T2975" s="103"/>
      <c r="U2975" s="103"/>
      <c r="V2975" s="103"/>
      <c r="W2975" s="103"/>
      <c r="X2975" s="103"/>
      <c r="Y2975" s="103"/>
      <c r="AA2975" s="116" t="s">
        <v>250</v>
      </c>
    </row>
    <row r="2976" spans="1:27">
      <c r="A2976" s="108" t="s">
        <v>184</v>
      </c>
      <c r="B2976" s="103"/>
      <c r="C2976" s="103"/>
      <c r="D2976" s="103"/>
      <c r="E2976" s="103"/>
      <c r="F2976" s="103"/>
      <c r="G2976" s="103"/>
      <c r="H2976" s="103"/>
      <c r="I2976" s="103"/>
      <c r="J2976" s="103"/>
      <c r="K2976" s="103"/>
      <c r="L2976" s="103"/>
      <c r="M2976" s="103"/>
      <c r="N2976" s="103"/>
      <c r="O2976" s="103"/>
      <c r="P2976" s="103"/>
      <c r="Q2976" s="103"/>
      <c r="R2976" s="103"/>
      <c r="S2976" s="103"/>
      <c r="T2976" s="103"/>
      <c r="U2976" s="103"/>
      <c r="V2976" s="103"/>
      <c r="W2976" s="103"/>
      <c r="X2976" s="103"/>
      <c r="Y2976" s="103"/>
      <c r="AA2976" s="271">
        <f>COUNTIF($B2984:$Y2984,"-")</f>
        <v>24</v>
      </c>
    </row>
    <row r="2977" spans="1:27">
      <c r="A2977" s="108" t="s">
        <v>208</v>
      </c>
      <c r="B2977" s="103"/>
      <c r="C2977" s="103"/>
      <c r="D2977" s="103"/>
      <c r="E2977" s="103"/>
      <c r="F2977" s="103"/>
      <c r="G2977" s="103"/>
      <c r="H2977" s="103"/>
      <c r="I2977" s="103"/>
      <c r="J2977" s="103"/>
      <c r="K2977" s="103"/>
      <c r="L2977" s="103"/>
      <c r="M2977" s="103"/>
      <c r="N2977" s="103"/>
      <c r="O2977" s="103"/>
      <c r="P2977" s="103"/>
      <c r="Q2977" s="103"/>
      <c r="R2977" s="103"/>
      <c r="S2977" s="103"/>
      <c r="T2977" s="103"/>
      <c r="U2977" s="103"/>
      <c r="V2977" s="103"/>
      <c r="W2977" s="103"/>
      <c r="X2977" s="103"/>
      <c r="Y2977" s="103"/>
      <c r="AA2977" s="271"/>
    </row>
    <row r="2978" spans="1:27">
      <c r="A2978" s="108" t="s">
        <v>209</v>
      </c>
      <c r="B2978" s="103"/>
      <c r="C2978" s="103"/>
      <c r="D2978" s="103"/>
      <c r="E2978" s="103"/>
      <c r="F2978" s="103"/>
      <c r="G2978" s="103"/>
      <c r="H2978" s="103"/>
      <c r="I2978" s="103"/>
      <c r="J2978" s="103"/>
      <c r="K2978" s="103"/>
      <c r="L2978" s="103"/>
      <c r="M2978" s="103"/>
      <c r="N2978" s="103"/>
      <c r="O2978" s="103"/>
      <c r="P2978" s="103"/>
      <c r="Q2978" s="103"/>
      <c r="R2978" s="103"/>
      <c r="S2978" s="103"/>
      <c r="T2978" s="103"/>
      <c r="U2978" s="103"/>
      <c r="V2978" s="103"/>
      <c r="W2978" s="103"/>
      <c r="X2978" s="103"/>
      <c r="Y2978" s="103"/>
    </row>
    <row r="2979" spans="1:27">
      <c r="A2979" s="108" t="s">
        <v>198</v>
      </c>
      <c r="B2979" s="103"/>
      <c r="C2979" s="103"/>
      <c r="D2979" s="103"/>
      <c r="E2979" s="103"/>
      <c r="F2979" s="103"/>
      <c r="G2979" s="103"/>
      <c r="H2979" s="103"/>
      <c r="I2979" s="103"/>
      <c r="J2979" s="103"/>
      <c r="K2979" s="103"/>
      <c r="L2979" s="103"/>
      <c r="M2979" s="103"/>
      <c r="N2979" s="103"/>
      <c r="O2979" s="103"/>
      <c r="P2979" s="103"/>
      <c r="Q2979" s="103"/>
      <c r="R2979" s="103"/>
      <c r="S2979" s="103"/>
      <c r="T2979" s="103"/>
      <c r="U2979" s="103"/>
      <c r="V2979" s="103"/>
      <c r="W2979" s="103"/>
      <c r="X2979" s="103"/>
      <c r="Y2979" s="103"/>
    </row>
    <row r="2980" spans="1:27">
      <c r="A2980" s="108" t="s">
        <v>200</v>
      </c>
      <c r="B2980" s="103"/>
      <c r="C2980" s="103"/>
      <c r="D2980" s="103"/>
      <c r="E2980" s="103"/>
      <c r="F2980" s="103"/>
      <c r="G2980" s="103"/>
      <c r="H2980" s="103"/>
      <c r="I2980" s="103"/>
      <c r="J2980" s="103"/>
      <c r="K2980" s="103"/>
      <c r="L2980" s="103"/>
      <c r="M2980" s="103"/>
      <c r="N2980" s="103"/>
      <c r="O2980" s="103"/>
      <c r="P2980" s="103"/>
      <c r="Q2980" s="103"/>
      <c r="R2980" s="103"/>
      <c r="S2980" s="103"/>
      <c r="T2980" s="103"/>
      <c r="U2980" s="103"/>
      <c r="V2980" s="103"/>
      <c r="W2980" s="103"/>
      <c r="X2980" s="103"/>
      <c r="Y2980" s="103"/>
    </row>
    <row r="2981" spans="1:27">
      <c r="A2981" s="108" t="s">
        <v>201</v>
      </c>
      <c r="B2981" s="103"/>
      <c r="C2981" s="103"/>
      <c r="D2981" s="103"/>
      <c r="E2981" s="103"/>
      <c r="F2981" s="103"/>
      <c r="G2981" s="103"/>
      <c r="H2981" s="103"/>
      <c r="I2981" s="103"/>
      <c r="J2981" s="103"/>
      <c r="K2981" s="103"/>
      <c r="L2981" s="103"/>
      <c r="M2981" s="103"/>
      <c r="N2981" s="103"/>
      <c r="O2981" s="103"/>
      <c r="P2981" s="103"/>
      <c r="Q2981" s="103"/>
      <c r="R2981" s="103"/>
      <c r="S2981" s="103"/>
      <c r="T2981" s="103"/>
      <c r="U2981" s="103"/>
      <c r="V2981" s="103"/>
      <c r="W2981" s="103"/>
      <c r="X2981" s="103"/>
      <c r="Y2981" s="103"/>
    </row>
    <row r="2982" spans="1:27">
      <c r="A2982" s="108" t="s">
        <v>202</v>
      </c>
      <c r="B2982" s="103"/>
      <c r="C2982" s="103"/>
      <c r="D2982" s="103"/>
      <c r="E2982" s="103"/>
      <c r="F2982" s="103"/>
      <c r="G2982" s="103"/>
      <c r="H2982" s="103"/>
      <c r="I2982" s="103"/>
      <c r="J2982" s="103"/>
      <c r="K2982" s="103"/>
      <c r="L2982" s="103"/>
      <c r="M2982" s="103"/>
      <c r="N2982" s="103"/>
      <c r="O2982" s="103"/>
      <c r="P2982" s="103"/>
      <c r="Q2982" s="103"/>
      <c r="R2982" s="103"/>
      <c r="S2982" s="103"/>
      <c r="T2982" s="103"/>
      <c r="U2982" s="103"/>
      <c r="V2982" s="103"/>
      <c r="W2982" s="103"/>
      <c r="X2982" s="103"/>
      <c r="Y2982" s="103"/>
    </row>
    <row r="2983" spans="1:27">
      <c r="A2983" s="108" t="s">
        <v>203</v>
      </c>
    </row>
    <row r="2984" spans="1:27">
      <c r="A2984" s="110" t="s">
        <v>204</v>
      </c>
      <c r="B2984" s="109" t="str">
        <f t="shared" ref="B2984:Y2984" si="198">IF(COUNTA(B2972:B2983)=0,"-",COUNTA(B2972:B2983)/12)</f>
        <v>-</v>
      </c>
      <c r="C2984" s="109" t="str">
        <f t="shared" si="198"/>
        <v>-</v>
      </c>
      <c r="D2984" s="109" t="str">
        <f t="shared" si="198"/>
        <v>-</v>
      </c>
      <c r="E2984" s="109" t="str">
        <f t="shared" si="198"/>
        <v>-</v>
      </c>
      <c r="F2984" s="109" t="str">
        <f t="shared" si="198"/>
        <v>-</v>
      </c>
      <c r="G2984" s="109" t="str">
        <f t="shared" si="198"/>
        <v>-</v>
      </c>
      <c r="H2984" s="109" t="str">
        <f t="shared" si="198"/>
        <v>-</v>
      </c>
      <c r="I2984" s="109" t="str">
        <f t="shared" si="198"/>
        <v>-</v>
      </c>
      <c r="J2984" s="109" t="str">
        <f t="shared" si="198"/>
        <v>-</v>
      </c>
      <c r="K2984" s="109" t="str">
        <f t="shared" si="198"/>
        <v>-</v>
      </c>
      <c r="L2984" s="109" t="str">
        <f t="shared" si="198"/>
        <v>-</v>
      </c>
      <c r="M2984" s="109" t="str">
        <f t="shared" si="198"/>
        <v>-</v>
      </c>
      <c r="N2984" s="109" t="str">
        <f t="shared" si="198"/>
        <v>-</v>
      </c>
      <c r="O2984" s="109" t="str">
        <f t="shared" si="198"/>
        <v>-</v>
      </c>
      <c r="P2984" s="109" t="str">
        <f t="shared" si="198"/>
        <v>-</v>
      </c>
      <c r="Q2984" s="109" t="str">
        <f t="shared" si="198"/>
        <v>-</v>
      </c>
      <c r="R2984" s="109" t="str">
        <f t="shared" si="198"/>
        <v>-</v>
      </c>
      <c r="S2984" s="109" t="str">
        <f t="shared" si="198"/>
        <v>-</v>
      </c>
      <c r="T2984" s="109" t="str">
        <f t="shared" si="198"/>
        <v>-</v>
      </c>
      <c r="U2984" s="109" t="str">
        <f t="shared" si="198"/>
        <v>-</v>
      </c>
      <c r="V2984" s="109" t="str">
        <f t="shared" si="198"/>
        <v>-</v>
      </c>
      <c r="W2984" s="109" t="str">
        <f t="shared" si="198"/>
        <v>-</v>
      </c>
      <c r="X2984" s="109" t="str">
        <f t="shared" si="198"/>
        <v>-</v>
      </c>
      <c r="Y2984" s="109" t="str">
        <f t="shared" si="198"/>
        <v>-</v>
      </c>
    </row>
    <row r="2986" spans="1:27">
      <c r="A2986" s="120">
        <f>A2971+1</f>
        <v>44919</v>
      </c>
      <c r="B2986" s="118" t="s">
        <v>513</v>
      </c>
      <c r="C2986" s="118" t="s">
        <v>514</v>
      </c>
      <c r="D2986" s="118" t="s">
        <v>515</v>
      </c>
      <c r="E2986" s="118" t="s">
        <v>516</v>
      </c>
      <c r="F2986" s="118" t="s">
        <v>517</v>
      </c>
      <c r="G2986" s="118" t="s">
        <v>518</v>
      </c>
      <c r="H2986" s="118" t="s">
        <v>519</v>
      </c>
      <c r="I2986" s="118" t="s">
        <v>520</v>
      </c>
      <c r="J2986" s="118" t="s">
        <v>521</v>
      </c>
      <c r="K2986" s="118" t="s">
        <v>522</v>
      </c>
      <c r="L2986" s="118" t="s">
        <v>523</v>
      </c>
      <c r="M2986" s="118" t="s">
        <v>524</v>
      </c>
      <c r="N2986" s="118" t="s">
        <v>525</v>
      </c>
      <c r="O2986" s="118" t="s">
        <v>526</v>
      </c>
      <c r="P2986" s="118" t="s">
        <v>527</v>
      </c>
      <c r="Q2986" s="118" t="s">
        <v>528</v>
      </c>
      <c r="R2986" s="118" t="s">
        <v>529</v>
      </c>
      <c r="S2986" s="118" t="s">
        <v>530</v>
      </c>
      <c r="T2986" s="118" t="s">
        <v>531</v>
      </c>
      <c r="U2986" s="118" t="s">
        <v>532</v>
      </c>
      <c r="V2986" s="118" t="s">
        <v>533</v>
      </c>
      <c r="W2986" s="118" t="s">
        <v>534</v>
      </c>
      <c r="X2986" s="118" t="s">
        <v>535</v>
      </c>
      <c r="Y2986" s="118" t="s">
        <v>536</v>
      </c>
    </row>
    <row r="2987" spans="1:27">
      <c r="A2987" s="108" t="s">
        <v>168</v>
      </c>
      <c r="B2987" s="103"/>
      <c r="C2987" s="103"/>
      <c r="D2987" s="103"/>
      <c r="E2987" s="103"/>
      <c r="F2987" s="103"/>
      <c r="G2987" s="103"/>
      <c r="H2987" s="103"/>
      <c r="I2987" s="103"/>
      <c r="J2987" s="103"/>
      <c r="K2987" s="103"/>
      <c r="L2987" s="103"/>
      <c r="M2987" s="103"/>
      <c r="N2987" s="103"/>
      <c r="O2987" s="103"/>
      <c r="P2987" s="103"/>
      <c r="Q2987" s="103"/>
      <c r="R2987" s="103"/>
      <c r="S2987" s="103"/>
      <c r="T2987" s="103"/>
      <c r="U2987" s="103"/>
      <c r="V2987" s="103"/>
      <c r="W2987" s="103"/>
      <c r="X2987" s="103"/>
      <c r="Y2987" s="103"/>
    </row>
    <row r="2988" spans="1:27">
      <c r="A2988" s="108" t="s">
        <v>174</v>
      </c>
      <c r="B2988" s="103"/>
      <c r="C2988" s="103"/>
      <c r="D2988" s="103"/>
      <c r="E2988" s="103"/>
      <c r="F2988" s="103"/>
      <c r="G2988" s="103"/>
      <c r="H2988" s="103"/>
      <c r="I2988" s="103"/>
      <c r="J2988" s="103"/>
      <c r="K2988" s="103"/>
      <c r="L2988" s="103"/>
      <c r="M2988" s="103"/>
      <c r="N2988" s="103"/>
      <c r="O2988" s="103"/>
      <c r="P2988" s="103"/>
      <c r="Q2988" s="103"/>
      <c r="R2988" s="103"/>
      <c r="S2988" s="103"/>
      <c r="T2988" s="103"/>
      <c r="U2988" s="103"/>
      <c r="V2988" s="103"/>
      <c r="W2988" s="103"/>
      <c r="X2988" s="103"/>
      <c r="Y2988" s="103"/>
    </row>
    <row r="2989" spans="1:27">
      <c r="A2989" s="108" t="s">
        <v>176</v>
      </c>
      <c r="B2989" s="103"/>
      <c r="C2989" s="103"/>
      <c r="D2989" s="103"/>
      <c r="E2989" s="103"/>
      <c r="F2989" s="103"/>
      <c r="G2989" s="103"/>
      <c r="H2989" s="103"/>
      <c r="I2989" s="103"/>
      <c r="J2989" s="103"/>
      <c r="K2989" s="103"/>
      <c r="L2989" s="103"/>
      <c r="M2989" s="103"/>
      <c r="N2989" s="103"/>
      <c r="O2989" s="103"/>
      <c r="P2989" s="103"/>
      <c r="Q2989" s="103"/>
      <c r="R2989" s="103"/>
      <c r="S2989" s="103"/>
      <c r="T2989" s="103"/>
      <c r="U2989" s="103"/>
      <c r="V2989" s="103"/>
      <c r="W2989" s="103"/>
      <c r="X2989" s="103"/>
      <c r="Y2989" s="103"/>
    </row>
    <row r="2990" spans="1:27" ht="21">
      <c r="A2990" s="108" t="s">
        <v>181</v>
      </c>
      <c r="B2990" s="103"/>
      <c r="C2990" s="103"/>
      <c r="D2990" s="103"/>
      <c r="E2990" s="103"/>
      <c r="F2990" s="103"/>
      <c r="G2990" s="103"/>
      <c r="H2990" s="103"/>
      <c r="I2990" s="103"/>
      <c r="J2990" s="103"/>
      <c r="K2990" s="103"/>
      <c r="L2990" s="103"/>
      <c r="M2990" s="103"/>
      <c r="N2990" s="103"/>
      <c r="O2990" s="103"/>
      <c r="P2990" s="103"/>
      <c r="Q2990" s="103"/>
      <c r="R2990" s="103"/>
      <c r="S2990" s="103"/>
      <c r="T2990" s="103"/>
      <c r="U2990" s="103"/>
      <c r="V2990" s="103"/>
      <c r="W2990" s="103"/>
      <c r="X2990" s="103"/>
      <c r="Y2990" s="103"/>
      <c r="AA2990" s="116" t="s">
        <v>250</v>
      </c>
    </row>
    <row r="2991" spans="1:27">
      <c r="A2991" s="108" t="s">
        <v>184</v>
      </c>
      <c r="B2991" s="103"/>
      <c r="C2991" s="103"/>
      <c r="D2991" s="103"/>
      <c r="E2991" s="103"/>
      <c r="F2991" s="103"/>
      <c r="G2991" s="103"/>
      <c r="H2991" s="103"/>
      <c r="I2991" s="103"/>
      <c r="J2991" s="103"/>
      <c r="K2991" s="103"/>
      <c r="L2991" s="103"/>
      <c r="M2991" s="103"/>
      <c r="N2991" s="103"/>
      <c r="O2991" s="103"/>
      <c r="P2991" s="103"/>
      <c r="Q2991" s="103"/>
      <c r="R2991" s="103"/>
      <c r="S2991" s="103"/>
      <c r="T2991" s="103"/>
      <c r="U2991" s="103"/>
      <c r="V2991" s="103"/>
      <c r="W2991" s="103"/>
      <c r="X2991" s="103"/>
      <c r="Y2991" s="103"/>
      <c r="AA2991" s="271">
        <f>COUNTIF($B2999:$Y2999,"-")</f>
        <v>24</v>
      </c>
    </row>
    <row r="2992" spans="1:27">
      <c r="A2992" s="108" t="s">
        <v>208</v>
      </c>
      <c r="B2992" s="103"/>
      <c r="C2992" s="103"/>
      <c r="D2992" s="103"/>
      <c r="E2992" s="103"/>
      <c r="F2992" s="103"/>
      <c r="G2992" s="103"/>
      <c r="H2992" s="103"/>
      <c r="I2992" s="103"/>
      <c r="J2992" s="103"/>
      <c r="K2992" s="103"/>
      <c r="L2992" s="103"/>
      <c r="M2992" s="103"/>
      <c r="N2992" s="103"/>
      <c r="O2992" s="103"/>
      <c r="P2992" s="103"/>
      <c r="Q2992" s="103"/>
      <c r="R2992" s="103"/>
      <c r="S2992" s="103"/>
      <c r="T2992" s="103"/>
      <c r="U2992" s="103"/>
      <c r="V2992" s="103"/>
      <c r="W2992" s="103"/>
      <c r="X2992" s="103"/>
      <c r="Y2992" s="103"/>
      <c r="AA2992" s="271"/>
    </row>
    <row r="2993" spans="1:27">
      <c r="A2993" s="108" t="s">
        <v>209</v>
      </c>
      <c r="B2993" s="103"/>
      <c r="C2993" s="103"/>
      <c r="D2993" s="103"/>
      <c r="E2993" s="103"/>
      <c r="F2993" s="103"/>
      <c r="G2993" s="103"/>
      <c r="H2993" s="103"/>
      <c r="I2993" s="103"/>
      <c r="J2993" s="103"/>
      <c r="K2993" s="103"/>
      <c r="L2993" s="103"/>
      <c r="M2993" s="103"/>
      <c r="N2993" s="103"/>
      <c r="O2993" s="103"/>
      <c r="P2993" s="103"/>
      <c r="Q2993" s="103"/>
      <c r="R2993" s="103"/>
      <c r="S2993" s="103"/>
      <c r="T2993" s="103"/>
      <c r="U2993" s="103"/>
      <c r="V2993" s="103"/>
      <c r="W2993" s="103"/>
      <c r="X2993" s="103"/>
      <c r="Y2993" s="103"/>
    </row>
    <row r="2994" spans="1:27">
      <c r="A2994" s="108" t="s">
        <v>198</v>
      </c>
      <c r="B2994" s="103"/>
      <c r="C2994" s="103"/>
      <c r="D2994" s="103"/>
      <c r="E2994" s="103"/>
      <c r="F2994" s="103"/>
      <c r="G2994" s="103"/>
      <c r="H2994" s="103"/>
      <c r="I2994" s="103"/>
      <c r="J2994" s="103"/>
      <c r="K2994" s="103"/>
      <c r="L2994" s="103"/>
      <c r="M2994" s="103"/>
      <c r="N2994" s="103"/>
      <c r="O2994" s="103"/>
      <c r="P2994" s="103"/>
      <c r="Q2994" s="103"/>
      <c r="R2994" s="103"/>
      <c r="S2994" s="103"/>
      <c r="T2994" s="103"/>
      <c r="U2994" s="103"/>
      <c r="V2994" s="103"/>
      <c r="W2994" s="103"/>
      <c r="X2994" s="103"/>
      <c r="Y2994" s="103"/>
    </row>
    <row r="2995" spans="1:27">
      <c r="A2995" s="108" t="s">
        <v>200</v>
      </c>
      <c r="B2995" s="103"/>
      <c r="C2995" s="103"/>
      <c r="D2995" s="103"/>
      <c r="E2995" s="103"/>
      <c r="F2995" s="103"/>
      <c r="G2995" s="103"/>
      <c r="H2995" s="103"/>
      <c r="I2995" s="103"/>
      <c r="J2995" s="103"/>
      <c r="K2995" s="103"/>
      <c r="L2995" s="103"/>
      <c r="M2995" s="103"/>
      <c r="N2995" s="103"/>
      <c r="O2995" s="103"/>
      <c r="P2995" s="103"/>
      <c r="Q2995" s="103"/>
      <c r="R2995" s="103"/>
      <c r="S2995" s="103"/>
      <c r="T2995" s="103"/>
      <c r="U2995" s="103"/>
      <c r="V2995" s="103"/>
      <c r="W2995" s="103"/>
      <c r="X2995" s="103"/>
      <c r="Y2995" s="103"/>
    </row>
    <row r="2996" spans="1:27">
      <c r="A2996" s="108" t="s">
        <v>201</v>
      </c>
      <c r="B2996" s="103"/>
      <c r="C2996" s="103"/>
      <c r="D2996" s="103"/>
      <c r="E2996" s="103"/>
      <c r="F2996" s="103"/>
      <c r="G2996" s="103"/>
      <c r="H2996" s="103"/>
      <c r="I2996" s="103"/>
      <c r="J2996" s="103"/>
      <c r="K2996" s="103"/>
      <c r="L2996" s="103"/>
      <c r="M2996" s="103"/>
      <c r="N2996" s="103"/>
      <c r="O2996" s="103"/>
      <c r="P2996" s="103"/>
      <c r="Q2996" s="103"/>
      <c r="R2996" s="103"/>
      <c r="S2996" s="103"/>
      <c r="T2996" s="103"/>
      <c r="U2996" s="103"/>
      <c r="V2996" s="103"/>
      <c r="W2996" s="103"/>
      <c r="X2996" s="103"/>
      <c r="Y2996" s="103"/>
    </row>
    <row r="2997" spans="1:27">
      <c r="A2997" s="108" t="s">
        <v>202</v>
      </c>
      <c r="B2997" s="103"/>
      <c r="C2997" s="103"/>
      <c r="D2997" s="103"/>
      <c r="E2997" s="103"/>
      <c r="F2997" s="103"/>
      <c r="G2997" s="103"/>
      <c r="H2997" s="103"/>
      <c r="I2997" s="103"/>
      <c r="J2997" s="103"/>
      <c r="K2997" s="103"/>
      <c r="L2997" s="103"/>
      <c r="M2997" s="103"/>
      <c r="N2997" s="103"/>
      <c r="O2997" s="103"/>
      <c r="P2997" s="103"/>
      <c r="Q2997" s="103"/>
      <c r="R2997" s="103"/>
      <c r="S2997" s="103"/>
      <c r="T2997" s="103"/>
      <c r="U2997" s="103"/>
      <c r="V2997" s="103"/>
      <c r="W2997" s="103"/>
      <c r="X2997" s="103"/>
      <c r="Y2997" s="103"/>
    </row>
    <row r="2998" spans="1:27">
      <c r="A2998" s="108" t="s">
        <v>203</v>
      </c>
    </row>
    <row r="2999" spans="1:27">
      <c r="A2999" s="110" t="s">
        <v>204</v>
      </c>
      <c r="B2999" s="109" t="str">
        <f t="shared" ref="B2999:Y2999" si="199">IF(COUNTA(B2987:B2998)=0,"-",COUNTA(B2987:B2998)/12)</f>
        <v>-</v>
      </c>
      <c r="C2999" s="109" t="str">
        <f t="shared" si="199"/>
        <v>-</v>
      </c>
      <c r="D2999" s="109" t="str">
        <f t="shared" si="199"/>
        <v>-</v>
      </c>
      <c r="E2999" s="109" t="str">
        <f t="shared" si="199"/>
        <v>-</v>
      </c>
      <c r="F2999" s="109" t="str">
        <f t="shared" si="199"/>
        <v>-</v>
      </c>
      <c r="G2999" s="109" t="str">
        <f t="shared" si="199"/>
        <v>-</v>
      </c>
      <c r="H2999" s="109" t="str">
        <f t="shared" si="199"/>
        <v>-</v>
      </c>
      <c r="I2999" s="109" t="str">
        <f t="shared" si="199"/>
        <v>-</v>
      </c>
      <c r="J2999" s="109" t="str">
        <f t="shared" si="199"/>
        <v>-</v>
      </c>
      <c r="K2999" s="109" t="str">
        <f t="shared" si="199"/>
        <v>-</v>
      </c>
      <c r="L2999" s="109" t="str">
        <f t="shared" si="199"/>
        <v>-</v>
      </c>
      <c r="M2999" s="109" t="str">
        <f t="shared" si="199"/>
        <v>-</v>
      </c>
      <c r="N2999" s="109" t="str">
        <f t="shared" si="199"/>
        <v>-</v>
      </c>
      <c r="O2999" s="109" t="str">
        <f t="shared" si="199"/>
        <v>-</v>
      </c>
      <c r="P2999" s="109" t="str">
        <f t="shared" si="199"/>
        <v>-</v>
      </c>
      <c r="Q2999" s="109" t="str">
        <f t="shared" si="199"/>
        <v>-</v>
      </c>
      <c r="R2999" s="109" t="str">
        <f t="shared" si="199"/>
        <v>-</v>
      </c>
      <c r="S2999" s="109" t="str">
        <f t="shared" si="199"/>
        <v>-</v>
      </c>
      <c r="T2999" s="109" t="str">
        <f t="shared" si="199"/>
        <v>-</v>
      </c>
      <c r="U2999" s="109" t="str">
        <f t="shared" si="199"/>
        <v>-</v>
      </c>
      <c r="V2999" s="109" t="str">
        <f t="shared" si="199"/>
        <v>-</v>
      </c>
      <c r="W2999" s="109" t="str">
        <f t="shared" si="199"/>
        <v>-</v>
      </c>
      <c r="X2999" s="109" t="str">
        <f t="shared" si="199"/>
        <v>-</v>
      </c>
      <c r="Y2999" s="109" t="str">
        <f t="shared" si="199"/>
        <v>-</v>
      </c>
    </row>
    <row r="3001" spans="1:27">
      <c r="A3001" s="120">
        <f>A2986+1</f>
        <v>44920</v>
      </c>
      <c r="B3001" s="118" t="s">
        <v>513</v>
      </c>
      <c r="C3001" s="118" t="s">
        <v>514</v>
      </c>
      <c r="D3001" s="118" t="s">
        <v>515</v>
      </c>
      <c r="E3001" s="118" t="s">
        <v>516</v>
      </c>
      <c r="F3001" s="118" t="s">
        <v>517</v>
      </c>
      <c r="G3001" s="118" t="s">
        <v>518</v>
      </c>
      <c r="H3001" s="118" t="s">
        <v>519</v>
      </c>
      <c r="I3001" s="118" t="s">
        <v>520</v>
      </c>
      <c r="J3001" s="118" t="s">
        <v>521</v>
      </c>
      <c r="K3001" s="118" t="s">
        <v>522</v>
      </c>
      <c r="L3001" s="118" t="s">
        <v>523</v>
      </c>
      <c r="M3001" s="118" t="s">
        <v>524</v>
      </c>
      <c r="N3001" s="118" t="s">
        <v>525</v>
      </c>
      <c r="O3001" s="118" t="s">
        <v>526</v>
      </c>
      <c r="P3001" s="118" t="s">
        <v>527</v>
      </c>
      <c r="Q3001" s="118" t="s">
        <v>528</v>
      </c>
      <c r="R3001" s="118" t="s">
        <v>529</v>
      </c>
      <c r="S3001" s="118" t="s">
        <v>530</v>
      </c>
      <c r="T3001" s="118" t="s">
        <v>531</v>
      </c>
      <c r="U3001" s="118" t="s">
        <v>532</v>
      </c>
      <c r="V3001" s="118" t="s">
        <v>533</v>
      </c>
      <c r="W3001" s="118" t="s">
        <v>534</v>
      </c>
      <c r="X3001" s="118" t="s">
        <v>535</v>
      </c>
      <c r="Y3001" s="118" t="s">
        <v>536</v>
      </c>
    </row>
    <row r="3002" spans="1:27">
      <c r="A3002" s="108" t="s">
        <v>168</v>
      </c>
      <c r="B3002" s="103"/>
      <c r="C3002" s="103"/>
      <c r="D3002" s="103"/>
      <c r="E3002" s="103"/>
      <c r="F3002" s="103"/>
      <c r="G3002" s="103"/>
      <c r="H3002" s="103"/>
      <c r="I3002" s="103"/>
      <c r="J3002" s="103"/>
      <c r="K3002" s="103"/>
      <c r="L3002" s="103"/>
      <c r="M3002" s="103"/>
      <c r="N3002" s="103"/>
      <c r="O3002" s="103"/>
      <c r="P3002" s="103"/>
      <c r="Q3002" s="103"/>
      <c r="R3002" s="103"/>
      <c r="S3002" s="103"/>
      <c r="T3002" s="103"/>
      <c r="U3002" s="103"/>
      <c r="V3002" s="103"/>
      <c r="W3002" s="103"/>
      <c r="X3002" s="103"/>
      <c r="Y3002" s="103"/>
    </row>
    <row r="3003" spans="1:27">
      <c r="A3003" s="108" t="s">
        <v>174</v>
      </c>
      <c r="B3003" s="103"/>
      <c r="C3003" s="103"/>
      <c r="D3003" s="103"/>
      <c r="E3003" s="103"/>
      <c r="F3003" s="103"/>
      <c r="G3003" s="103"/>
      <c r="H3003" s="103"/>
      <c r="I3003" s="103"/>
      <c r="J3003" s="103"/>
      <c r="K3003" s="103"/>
      <c r="L3003" s="103"/>
      <c r="M3003" s="103"/>
      <c r="N3003" s="103"/>
      <c r="O3003" s="103"/>
      <c r="P3003" s="103"/>
      <c r="Q3003" s="103"/>
      <c r="R3003" s="103"/>
      <c r="S3003" s="103"/>
      <c r="T3003" s="103"/>
      <c r="U3003" s="103"/>
      <c r="V3003" s="103"/>
      <c r="W3003" s="103"/>
      <c r="X3003" s="103"/>
      <c r="Y3003" s="103"/>
    </row>
    <row r="3004" spans="1:27">
      <c r="A3004" s="108" t="s">
        <v>176</v>
      </c>
      <c r="B3004" s="103"/>
      <c r="C3004" s="103"/>
      <c r="D3004" s="103"/>
      <c r="E3004" s="103"/>
      <c r="F3004" s="103"/>
      <c r="G3004" s="103"/>
      <c r="H3004" s="103"/>
      <c r="I3004" s="103"/>
      <c r="J3004" s="103"/>
      <c r="K3004" s="103"/>
      <c r="L3004" s="103"/>
      <c r="M3004" s="103"/>
      <c r="N3004" s="103"/>
      <c r="O3004" s="103"/>
      <c r="P3004" s="103"/>
      <c r="Q3004" s="103"/>
      <c r="R3004" s="103"/>
      <c r="S3004" s="103"/>
      <c r="T3004" s="103"/>
      <c r="U3004" s="103"/>
      <c r="V3004" s="103"/>
      <c r="W3004" s="103"/>
      <c r="X3004" s="103"/>
      <c r="Y3004" s="103"/>
    </row>
    <row r="3005" spans="1:27" ht="21">
      <c r="A3005" s="108" t="s">
        <v>181</v>
      </c>
      <c r="B3005" s="103"/>
      <c r="C3005" s="103"/>
      <c r="D3005" s="103"/>
      <c r="E3005" s="103"/>
      <c r="F3005" s="103"/>
      <c r="G3005" s="103"/>
      <c r="H3005" s="103"/>
      <c r="I3005" s="103"/>
      <c r="J3005" s="103"/>
      <c r="K3005" s="103"/>
      <c r="L3005" s="103"/>
      <c r="M3005" s="103"/>
      <c r="N3005" s="103"/>
      <c r="O3005" s="103"/>
      <c r="P3005" s="103"/>
      <c r="Q3005" s="103"/>
      <c r="R3005" s="103"/>
      <c r="S3005" s="103"/>
      <c r="T3005" s="103"/>
      <c r="U3005" s="103"/>
      <c r="V3005" s="103"/>
      <c r="W3005" s="103"/>
      <c r="X3005" s="103"/>
      <c r="Y3005" s="103"/>
      <c r="AA3005" s="116" t="s">
        <v>250</v>
      </c>
    </row>
    <row r="3006" spans="1:27">
      <c r="A3006" s="108" t="s">
        <v>184</v>
      </c>
      <c r="B3006" s="103"/>
      <c r="C3006" s="103"/>
      <c r="D3006" s="103"/>
      <c r="E3006" s="103"/>
      <c r="F3006" s="103"/>
      <c r="G3006" s="103"/>
      <c r="H3006" s="103"/>
      <c r="I3006" s="103"/>
      <c r="J3006" s="103"/>
      <c r="K3006" s="103"/>
      <c r="L3006" s="103"/>
      <c r="M3006" s="103"/>
      <c r="N3006" s="103"/>
      <c r="O3006" s="103"/>
      <c r="P3006" s="103"/>
      <c r="Q3006" s="103"/>
      <c r="R3006" s="103"/>
      <c r="S3006" s="103"/>
      <c r="T3006" s="103"/>
      <c r="U3006" s="103"/>
      <c r="V3006" s="103"/>
      <c r="W3006" s="103"/>
      <c r="X3006" s="103"/>
      <c r="Y3006" s="103"/>
      <c r="AA3006" s="271">
        <f>COUNTIF($B3014:$Y3014,"-")</f>
        <v>24</v>
      </c>
    </row>
    <row r="3007" spans="1:27">
      <c r="A3007" s="108" t="s">
        <v>208</v>
      </c>
      <c r="B3007" s="103"/>
      <c r="C3007" s="103"/>
      <c r="D3007" s="103"/>
      <c r="E3007" s="103"/>
      <c r="F3007" s="103"/>
      <c r="G3007" s="103"/>
      <c r="H3007" s="103"/>
      <c r="I3007" s="103"/>
      <c r="J3007" s="103"/>
      <c r="K3007" s="103"/>
      <c r="L3007" s="103"/>
      <c r="M3007" s="103"/>
      <c r="N3007" s="103"/>
      <c r="O3007" s="103"/>
      <c r="P3007" s="103"/>
      <c r="Q3007" s="103"/>
      <c r="R3007" s="103"/>
      <c r="S3007" s="103"/>
      <c r="T3007" s="103"/>
      <c r="U3007" s="103"/>
      <c r="V3007" s="103"/>
      <c r="W3007" s="103"/>
      <c r="X3007" s="103"/>
      <c r="Y3007" s="103"/>
      <c r="AA3007" s="271"/>
    </row>
    <row r="3008" spans="1:27">
      <c r="A3008" s="108" t="s">
        <v>209</v>
      </c>
      <c r="B3008" s="103"/>
      <c r="C3008" s="103"/>
      <c r="D3008" s="103"/>
      <c r="E3008" s="103"/>
      <c r="F3008" s="103"/>
      <c r="G3008" s="103"/>
      <c r="H3008" s="103"/>
      <c r="I3008" s="103"/>
      <c r="J3008" s="103"/>
      <c r="K3008" s="103"/>
      <c r="L3008" s="103"/>
      <c r="M3008" s="103"/>
      <c r="N3008" s="103"/>
      <c r="O3008" s="103"/>
      <c r="P3008" s="103"/>
      <c r="Q3008" s="103"/>
      <c r="R3008" s="103"/>
      <c r="S3008" s="103"/>
      <c r="T3008" s="103"/>
      <c r="U3008" s="103"/>
      <c r="V3008" s="103"/>
      <c r="W3008" s="103"/>
      <c r="X3008" s="103"/>
      <c r="Y3008" s="103"/>
    </row>
    <row r="3009" spans="1:27">
      <c r="A3009" s="108" t="s">
        <v>198</v>
      </c>
      <c r="B3009" s="103"/>
      <c r="C3009" s="103"/>
      <c r="D3009" s="103"/>
      <c r="E3009" s="103"/>
      <c r="F3009" s="103"/>
      <c r="G3009" s="103"/>
      <c r="H3009" s="103"/>
      <c r="I3009" s="103"/>
      <c r="J3009" s="103"/>
      <c r="K3009" s="103"/>
      <c r="L3009" s="103"/>
      <c r="M3009" s="103"/>
      <c r="N3009" s="103"/>
      <c r="O3009" s="103"/>
      <c r="P3009" s="103"/>
      <c r="Q3009" s="103"/>
      <c r="R3009" s="103"/>
      <c r="S3009" s="103"/>
      <c r="T3009" s="103"/>
      <c r="U3009" s="103"/>
      <c r="V3009" s="103"/>
      <c r="W3009" s="103"/>
      <c r="X3009" s="103"/>
      <c r="Y3009" s="103"/>
    </row>
    <row r="3010" spans="1:27">
      <c r="A3010" s="108" t="s">
        <v>200</v>
      </c>
      <c r="B3010" s="103"/>
      <c r="C3010" s="103"/>
      <c r="D3010" s="103"/>
      <c r="E3010" s="103"/>
      <c r="F3010" s="103"/>
      <c r="G3010" s="103"/>
      <c r="H3010" s="103"/>
      <c r="I3010" s="103"/>
      <c r="J3010" s="103"/>
      <c r="K3010" s="103"/>
      <c r="L3010" s="103"/>
      <c r="M3010" s="103"/>
      <c r="N3010" s="103"/>
      <c r="O3010" s="103"/>
      <c r="P3010" s="103"/>
      <c r="Q3010" s="103"/>
      <c r="R3010" s="103"/>
      <c r="S3010" s="103"/>
      <c r="T3010" s="103"/>
      <c r="U3010" s="103"/>
      <c r="V3010" s="103"/>
      <c r="W3010" s="103"/>
      <c r="X3010" s="103"/>
      <c r="Y3010" s="103"/>
    </row>
    <row r="3011" spans="1:27">
      <c r="A3011" s="108" t="s">
        <v>201</v>
      </c>
      <c r="B3011" s="103"/>
      <c r="C3011" s="103"/>
      <c r="D3011" s="103"/>
      <c r="E3011" s="103"/>
      <c r="F3011" s="103"/>
      <c r="G3011" s="103"/>
      <c r="H3011" s="103"/>
      <c r="I3011" s="103"/>
      <c r="J3011" s="103"/>
      <c r="K3011" s="103"/>
      <c r="L3011" s="103"/>
      <c r="M3011" s="103"/>
      <c r="N3011" s="103"/>
      <c r="O3011" s="103"/>
      <c r="P3011" s="103"/>
      <c r="Q3011" s="103"/>
      <c r="R3011" s="103"/>
      <c r="S3011" s="103"/>
      <c r="T3011" s="103"/>
      <c r="U3011" s="103"/>
      <c r="V3011" s="103"/>
      <c r="W3011" s="103"/>
      <c r="X3011" s="103"/>
      <c r="Y3011" s="103"/>
    </row>
    <row r="3012" spans="1:27">
      <c r="A3012" s="108" t="s">
        <v>202</v>
      </c>
      <c r="B3012" s="103"/>
      <c r="C3012" s="103"/>
      <c r="D3012" s="103"/>
      <c r="E3012" s="103"/>
      <c r="F3012" s="103"/>
      <c r="G3012" s="103"/>
      <c r="H3012" s="103"/>
      <c r="I3012" s="103"/>
      <c r="J3012" s="103"/>
      <c r="K3012" s="103"/>
      <c r="L3012" s="103"/>
      <c r="M3012" s="103"/>
      <c r="N3012" s="103"/>
      <c r="O3012" s="103"/>
      <c r="P3012" s="103"/>
      <c r="Q3012" s="103"/>
      <c r="R3012" s="103"/>
      <c r="S3012" s="103"/>
      <c r="T3012" s="103"/>
      <c r="U3012" s="103"/>
      <c r="V3012" s="103"/>
      <c r="W3012" s="103"/>
      <c r="X3012" s="103"/>
      <c r="Y3012" s="103"/>
    </row>
    <row r="3013" spans="1:27">
      <c r="A3013" s="108" t="s">
        <v>203</v>
      </c>
    </row>
    <row r="3014" spans="1:27">
      <c r="A3014" s="110" t="s">
        <v>204</v>
      </c>
      <c r="B3014" s="109" t="str">
        <f t="shared" ref="B3014:Y3014" si="200">IF(COUNTA(B3002:B3013)=0,"-",COUNTA(B3002:B3013)/12)</f>
        <v>-</v>
      </c>
      <c r="C3014" s="109" t="str">
        <f t="shared" si="200"/>
        <v>-</v>
      </c>
      <c r="D3014" s="109" t="str">
        <f t="shared" si="200"/>
        <v>-</v>
      </c>
      <c r="E3014" s="109" t="str">
        <f t="shared" si="200"/>
        <v>-</v>
      </c>
      <c r="F3014" s="109" t="str">
        <f t="shared" si="200"/>
        <v>-</v>
      </c>
      <c r="G3014" s="109" t="str">
        <f t="shared" si="200"/>
        <v>-</v>
      </c>
      <c r="H3014" s="109" t="str">
        <f t="shared" si="200"/>
        <v>-</v>
      </c>
      <c r="I3014" s="109" t="str">
        <f t="shared" si="200"/>
        <v>-</v>
      </c>
      <c r="J3014" s="109" t="str">
        <f t="shared" si="200"/>
        <v>-</v>
      </c>
      <c r="K3014" s="109" t="str">
        <f t="shared" si="200"/>
        <v>-</v>
      </c>
      <c r="L3014" s="109" t="str">
        <f t="shared" si="200"/>
        <v>-</v>
      </c>
      <c r="M3014" s="109" t="str">
        <f t="shared" si="200"/>
        <v>-</v>
      </c>
      <c r="N3014" s="109" t="str">
        <f t="shared" si="200"/>
        <v>-</v>
      </c>
      <c r="O3014" s="109" t="str">
        <f t="shared" si="200"/>
        <v>-</v>
      </c>
      <c r="P3014" s="109" t="str">
        <f t="shared" si="200"/>
        <v>-</v>
      </c>
      <c r="Q3014" s="109" t="str">
        <f t="shared" si="200"/>
        <v>-</v>
      </c>
      <c r="R3014" s="109" t="str">
        <f t="shared" si="200"/>
        <v>-</v>
      </c>
      <c r="S3014" s="109" t="str">
        <f t="shared" si="200"/>
        <v>-</v>
      </c>
      <c r="T3014" s="109" t="str">
        <f t="shared" si="200"/>
        <v>-</v>
      </c>
      <c r="U3014" s="109" t="str">
        <f t="shared" si="200"/>
        <v>-</v>
      </c>
      <c r="V3014" s="109" t="str">
        <f t="shared" si="200"/>
        <v>-</v>
      </c>
      <c r="W3014" s="109" t="str">
        <f t="shared" si="200"/>
        <v>-</v>
      </c>
      <c r="X3014" s="109" t="str">
        <f t="shared" si="200"/>
        <v>-</v>
      </c>
      <c r="Y3014" s="109" t="str">
        <f t="shared" si="200"/>
        <v>-</v>
      </c>
    </row>
    <row r="3016" spans="1:27">
      <c r="A3016" s="120">
        <f>A3001+1</f>
        <v>44921</v>
      </c>
      <c r="B3016" s="118" t="s">
        <v>513</v>
      </c>
      <c r="C3016" s="118" t="s">
        <v>514</v>
      </c>
      <c r="D3016" s="118" t="s">
        <v>515</v>
      </c>
      <c r="E3016" s="118" t="s">
        <v>516</v>
      </c>
      <c r="F3016" s="118" t="s">
        <v>517</v>
      </c>
      <c r="G3016" s="118" t="s">
        <v>518</v>
      </c>
      <c r="H3016" s="118" t="s">
        <v>519</v>
      </c>
      <c r="I3016" s="118" t="s">
        <v>520</v>
      </c>
      <c r="J3016" s="118" t="s">
        <v>521</v>
      </c>
      <c r="K3016" s="118" t="s">
        <v>522</v>
      </c>
      <c r="L3016" s="118" t="s">
        <v>523</v>
      </c>
      <c r="M3016" s="118" t="s">
        <v>524</v>
      </c>
      <c r="N3016" s="118" t="s">
        <v>525</v>
      </c>
      <c r="O3016" s="118" t="s">
        <v>526</v>
      </c>
      <c r="P3016" s="118" t="s">
        <v>527</v>
      </c>
      <c r="Q3016" s="118" t="s">
        <v>528</v>
      </c>
      <c r="R3016" s="118" t="s">
        <v>529</v>
      </c>
      <c r="S3016" s="118" t="s">
        <v>530</v>
      </c>
      <c r="T3016" s="118" t="s">
        <v>531</v>
      </c>
      <c r="U3016" s="118" t="s">
        <v>532</v>
      </c>
      <c r="V3016" s="118" t="s">
        <v>533</v>
      </c>
      <c r="W3016" s="118" t="s">
        <v>534</v>
      </c>
      <c r="X3016" s="118" t="s">
        <v>535</v>
      </c>
      <c r="Y3016" s="118" t="s">
        <v>536</v>
      </c>
    </row>
    <row r="3017" spans="1:27">
      <c r="A3017" s="108" t="s">
        <v>168</v>
      </c>
      <c r="B3017" s="103"/>
      <c r="C3017" s="103"/>
      <c r="D3017" s="103"/>
      <c r="E3017" s="103"/>
      <c r="F3017" s="103"/>
      <c r="G3017" s="103"/>
      <c r="H3017" s="103"/>
      <c r="I3017" s="103"/>
      <c r="J3017" s="103"/>
      <c r="K3017" s="103"/>
      <c r="L3017" s="103"/>
      <c r="M3017" s="103"/>
      <c r="N3017" s="103"/>
      <c r="O3017" s="103"/>
      <c r="P3017" s="103"/>
      <c r="Q3017" s="103"/>
      <c r="R3017" s="103"/>
      <c r="S3017" s="103"/>
      <c r="T3017" s="103"/>
      <c r="U3017" s="103"/>
      <c r="V3017" s="103"/>
      <c r="W3017" s="103"/>
      <c r="X3017" s="103"/>
      <c r="Y3017" s="103"/>
    </row>
    <row r="3018" spans="1:27">
      <c r="A3018" s="108" t="s">
        <v>174</v>
      </c>
      <c r="B3018" s="103"/>
      <c r="C3018" s="103"/>
      <c r="D3018" s="103"/>
      <c r="E3018" s="103"/>
      <c r="F3018" s="103"/>
      <c r="G3018" s="103"/>
      <c r="H3018" s="103"/>
      <c r="I3018" s="103"/>
      <c r="J3018" s="103"/>
      <c r="K3018" s="103"/>
      <c r="L3018" s="103"/>
      <c r="M3018" s="103"/>
      <c r="N3018" s="103"/>
      <c r="O3018" s="103"/>
      <c r="P3018" s="103"/>
      <c r="Q3018" s="103"/>
      <c r="R3018" s="103"/>
      <c r="S3018" s="103"/>
      <c r="T3018" s="103"/>
      <c r="U3018" s="103"/>
      <c r="V3018" s="103"/>
      <c r="W3018" s="103"/>
      <c r="X3018" s="103"/>
      <c r="Y3018" s="103"/>
    </row>
    <row r="3019" spans="1:27">
      <c r="A3019" s="108" t="s">
        <v>176</v>
      </c>
      <c r="B3019" s="103"/>
      <c r="C3019" s="103"/>
      <c r="D3019" s="103"/>
      <c r="E3019" s="103"/>
      <c r="F3019" s="103"/>
      <c r="G3019" s="103"/>
      <c r="H3019" s="103"/>
      <c r="I3019" s="103"/>
      <c r="J3019" s="103"/>
      <c r="K3019" s="103"/>
      <c r="L3019" s="103"/>
      <c r="M3019" s="103"/>
      <c r="N3019" s="103"/>
      <c r="O3019" s="103"/>
      <c r="P3019" s="103"/>
      <c r="Q3019" s="103"/>
      <c r="R3019" s="103"/>
      <c r="S3019" s="103"/>
      <c r="T3019" s="103"/>
      <c r="U3019" s="103"/>
      <c r="V3019" s="103"/>
      <c r="W3019" s="103"/>
      <c r="X3019" s="103"/>
      <c r="Y3019" s="103"/>
    </row>
    <row r="3020" spans="1:27" ht="21">
      <c r="A3020" s="108" t="s">
        <v>181</v>
      </c>
      <c r="B3020" s="103"/>
      <c r="C3020" s="103"/>
      <c r="D3020" s="103"/>
      <c r="E3020" s="103"/>
      <c r="F3020" s="103"/>
      <c r="G3020" s="103"/>
      <c r="H3020" s="103"/>
      <c r="I3020" s="103"/>
      <c r="J3020" s="103"/>
      <c r="K3020" s="103"/>
      <c r="L3020" s="103"/>
      <c r="M3020" s="103"/>
      <c r="N3020" s="103"/>
      <c r="O3020" s="103"/>
      <c r="P3020" s="103"/>
      <c r="Q3020" s="103"/>
      <c r="R3020" s="103"/>
      <c r="S3020" s="103"/>
      <c r="T3020" s="103"/>
      <c r="U3020" s="103"/>
      <c r="V3020" s="103"/>
      <c r="W3020" s="103"/>
      <c r="X3020" s="103"/>
      <c r="Y3020" s="103"/>
      <c r="AA3020" s="116" t="s">
        <v>250</v>
      </c>
    </row>
    <row r="3021" spans="1:27">
      <c r="A3021" s="108" t="s">
        <v>184</v>
      </c>
      <c r="B3021" s="103"/>
      <c r="C3021" s="103"/>
      <c r="D3021" s="103"/>
      <c r="E3021" s="103"/>
      <c r="F3021" s="103"/>
      <c r="G3021" s="103"/>
      <c r="H3021" s="103"/>
      <c r="I3021" s="103"/>
      <c r="J3021" s="103"/>
      <c r="K3021" s="103"/>
      <c r="L3021" s="103"/>
      <c r="M3021" s="103"/>
      <c r="N3021" s="103"/>
      <c r="O3021" s="103"/>
      <c r="P3021" s="103"/>
      <c r="Q3021" s="103"/>
      <c r="R3021" s="103"/>
      <c r="S3021" s="103"/>
      <c r="T3021" s="103"/>
      <c r="U3021" s="103"/>
      <c r="V3021" s="103"/>
      <c r="W3021" s="103"/>
      <c r="X3021" s="103"/>
      <c r="Y3021" s="103"/>
      <c r="AA3021" s="271">
        <f>COUNTIF($B3029:$Y3029,"-")</f>
        <v>24</v>
      </c>
    </row>
    <row r="3022" spans="1:27">
      <c r="A3022" s="108" t="s">
        <v>208</v>
      </c>
      <c r="B3022" s="103"/>
      <c r="C3022" s="103"/>
      <c r="D3022" s="103"/>
      <c r="E3022" s="103"/>
      <c r="F3022" s="103"/>
      <c r="G3022" s="103"/>
      <c r="H3022" s="103"/>
      <c r="I3022" s="103"/>
      <c r="J3022" s="103"/>
      <c r="K3022" s="103"/>
      <c r="L3022" s="103"/>
      <c r="M3022" s="103"/>
      <c r="N3022" s="103"/>
      <c r="O3022" s="103"/>
      <c r="P3022" s="103"/>
      <c r="Q3022" s="103"/>
      <c r="R3022" s="103"/>
      <c r="S3022" s="103"/>
      <c r="T3022" s="103"/>
      <c r="U3022" s="103"/>
      <c r="V3022" s="103"/>
      <c r="W3022" s="103"/>
      <c r="X3022" s="103"/>
      <c r="Y3022" s="103"/>
      <c r="AA3022" s="271"/>
    </row>
    <row r="3023" spans="1:27">
      <c r="A3023" s="108" t="s">
        <v>209</v>
      </c>
      <c r="B3023" s="103"/>
      <c r="C3023" s="103"/>
      <c r="D3023" s="103"/>
      <c r="E3023" s="103"/>
      <c r="F3023" s="103"/>
      <c r="G3023" s="103"/>
      <c r="H3023" s="103"/>
      <c r="I3023" s="103"/>
      <c r="J3023" s="103"/>
      <c r="K3023" s="103"/>
      <c r="L3023" s="103"/>
      <c r="M3023" s="103"/>
      <c r="N3023" s="103"/>
      <c r="O3023" s="103"/>
      <c r="P3023" s="103"/>
      <c r="Q3023" s="103"/>
      <c r="R3023" s="103"/>
      <c r="S3023" s="103"/>
      <c r="T3023" s="103"/>
      <c r="U3023" s="103"/>
      <c r="V3023" s="103"/>
      <c r="W3023" s="103"/>
      <c r="X3023" s="103"/>
      <c r="Y3023" s="103"/>
    </row>
    <row r="3024" spans="1:27">
      <c r="A3024" s="108" t="s">
        <v>198</v>
      </c>
      <c r="B3024" s="103"/>
      <c r="C3024" s="103"/>
      <c r="D3024" s="103"/>
      <c r="E3024" s="103"/>
      <c r="F3024" s="103"/>
      <c r="G3024" s="103"/>
      <c r="H3024" s="103"/>
      <c r="I3024" s="103"/>
      <c r="J3024" s="103"/>
      <c r="K3024" s="103"/>
      <c r="L3024" s="103"/>
      <c r="M3024" s="103"/>
      <c r="N3024" s="103"/>
      <c r="O3024" s="103"/>
      <c r="P3024" s="103"/>
      <c r="Q3024" s="103"/>
      <c r="R3024" s="103"/>
      <c r="S3024" s="103"/>
      <c r="T3024" s="103"/>
      <c r="U3024" s="103"/>
      <c r="V3024" s="103"/>
      <c r="W3024" s="103"/>
      <c r="X3024" s="103"/>
      <c r="Y3024" s="103"/>
    </row>
    <row r="3025" spans="1:27">
      <c r="A3025" s="108" t="s">
        <v>200</v>
      </c>
      <c r="B3025" s="103"/>
      <c r="C3025" s="103"/>
      <c r="D3025" s="103"/>
      <c r="E3025" s="103"/>
      <c r="F3025" s="103"/>
      <c r="G3025" s="103"/>
      <c r="H3025" s="103"/>
      <c r="I3025" s="103"/>
      <c r="J3025" s="103"/>
      <c r="K3025" s="103"/>
      <c r="L3025" s="103"/>
      <c r="M3025" s="103"/>
      <c r="N3025" s="103"/>
      <c r="O3025" s="103"/>
      <c r="P3025" s="103"/>
      <c r="Q3025" s="103"/>
      <c r="R3025" s="103"/>
      <c r="S3025" s="103"/>
      <c r="T3025" s="103"/>
      <c r="U3025" s="103"/>
      <c r="V3025" s="103"/>
      <c r="W3025" s="103"/>
      <c r="X3025" s="103"/>
      <c r="Y3025" s="103"/>
    </row>
    <row r="3026" spans="1:27">
      <c r="A3026" s="108" t="s">
        <v>201</v>
      </c>
      <c r="B3026" s="103"/>
      <c r="C3026" s="103"/>
      <c r="D3026" s="103"/>
      <c r="E3026" s="103"/>
      <c r="F3026" s="103"/>
      <c r="G3026" s="103"/>
      <c r="H3026" s="103"/>
      <c r="I3026" s="103"/>
      <c r="J3026" s="103"/>
      <c r="K3026" s="103"/>
      <c r="L3026" s="103"/>
      <c r="M3026" s="103"/>
      <c r="N3026" s="103"/>
      <c r="O3026" s="103"/>
      <c r="P3026" s="103"/>
      <c r="Q3026" s="103"/>
      <c r="R3026" s="103"/>
      <c r="S3026" s="103"/>
      <c r="T3026" s="103"/>
      <c r="U3026" s="103"/>
      <c r="V3026" s="103"/>
      <c r="W3026" s="103"/>
      <c r="X3026" s="103"/>
      <c r="Y3026" s="103"/>
    </row>
    <row r="3027" spans="1:27">
      <c r="A3027" s="108" t="s">
        <v>202</v>
      </c>
      <c r="B3027" s="103"/>
      <c r="C3027" s="103"/>
      <c r="D3027" s="103"/>
      <c r="E3027" s="103"/>
      <c r="F3027" s="103"/>
      <c r="G3027" s="103"/>
      <c r="H3027" s="103"/>
      <c r="I3027" s="103"/>
      <c r="J3027" s="103"/>
      <c r="K3027" s="103"/>
      <c r="L3027" s="103"/>
      <c r="M3027" s="103"/>
      <c r="N3027" s="103"/>
      <c r="O3027" s="103"/>
      <c r="P3027" s="103"/>
      <c r="Q3027" s="103"/>
      <c r="R3027" s="103"/>
      <c r="S3027" s="103"/>
      <c r="T3027" s="103"/>
      <c r="U3027" s="103"/>
      <c r="V3027" s="103"/>
      <c r="W3027" s="103"/>
      <c r="X3027" s="103"/>
      <c r="Y3027" s="103"/>
    </row>
    <row r="3028" spans="1:27">
      <c r="A3028" s="108" t="s">
        <v>203</v>
      </c>
    </row>
    <row r="3029" spans="1:27">
      <c r="A3029" s="110" t="s">
        <v>204</v>
      </c>
      <c r="B3029" s="109" t="str">
        <f t="shared" ref="B3029:Y3029" si="201">IF(COUNTA(B3017:B3028)=0,"-",COUNTA(B3017:B3028)/12)</f>
        <v>-</v>
      </c>
      <c r="C3029" s="109" t="str">
        <f t="shared" si="201"/>
        <v>-</v>
      </c>
      <c r="D3029" s="109" t="str">
        <f t="shared" si="201"/>
        <v>-</v>
      </c>
      <c r="E3029" s="109" t="str">
        <f t="shared" si="201"/>
        <v>-</v>
      </c>
      <c r="F3029" s="109" t="str">
        <f t="shared" si="201"/>
        <v>-</v>
      </c>
      <c r="G3029" s="109" t="str">
        <f t="shared" si="201"/>
        <v>-</v>
      </c>
      <c r="H3029" s="109" t="str">
        <f t="shared" si="201"/>
        <v>-</v>
      </c>
      <c r="I3029" s="109" t="str">
        <f t="shared" si="201"/>
        <v>-</v>
      </c>
      <c r="J3029" s="109" t="str">
        <f t="shared" si="201"/>
        <v>-</v>
      </c>
      <c r="K3029" s="109" t="str">
        <f t="shared" si="201"/>
        <v>-</v>
      </c>
      <c r="L3029" s="109" t="str">
        <f t="shared" si="201"/>
        <v>-</v>
      </c>
      <c r="M3029" s="109" t="str">
        <f t="shared" si="201"/>
        <v>-</v>
      </c>
      <c r="N3029" s="109" t="str">
        <f t="shared" si="201"/>
        <v>-</v>
      </c>
      <c r="O3029" s="109" t="str">
        <f t="shared" si="201"/>
        <v>-</v>
      </c>
      <c r="P3029" s="109" t="str">
        <f t="shared" si="201"/>
        <v>-</v>
      </c>
      <c r="Q3029" s="109" t="str">
        <f t="shared" si="201"/>
        <v>-</v>
      </c>
      <c r="R3029" s="109" t="str">
        <f t="shared" si="201"/>
        <v>-</v>
      </c>
      <c r="S3029" s="109" t="str">
        <f t="shared" si="201"/>
        <v>-</v>
      </c>
      <c r="T3029" s="109" t="str">
        <f t="shared" si="201"/>
        <v>-</v>
      </c>
      <c r="U3029" s="109" t="str">
        <f t="shared" si="201"/>
        <v>-</v>
      </c>
      <c r="V3029" s="109" t="str">
        <f t="shared" si="201"/>
        <v>-</v>
      </c>
      <c r="W3029" s="109" t="str">
        <f t="shared" si="201"/>
        <v>-</v>
      </c>
      <c r="X3029" s="109" t="str">
        <f t="shared" si="201"/>
        <v>-</v>
      </c>
      <c r="Y3029" s="109" t="str">
        <f t="shared" si="201"/>
        <v>-</v>
      </c>
    </row>
    <row r="3031" spans="1:27">
      <c r="A3031" s="120">
        <f>A3016+1</f>
        <v>44922</v>
      </c>
      <c r="B3031" s="118" t="s">
        <v>513</v>
      </c>
      <c r="C3031" s="118" t="s">
        <v>514</v>
      </c>
      <c r="D3031" s="118" t="s">
        <v>515</v>
      </c>
      <c r="E3031" s="118" t="s">
        <v>516</v>
      </c>
      <c r="F3031" s="118" t="s">
        <v>517</v>
      </c>
      <c r="G3031" s="118" t="s">
        <v>518</v>
      </c>
      <c r="H3031" s="118" t="s">
        <v>519</v>
      </c>
      <c r="I3031" s="118" t="s">
        <v>520</v>
      </c>
      <c r="J3031" s="118" t="s">
        <v>521</v>
      </c>
      <c r="K3031" s="118" t="s">
        <v>522</v>
      </c>
      <c r="L3031" s="118" t="s">
        <v>523</v>
      </c>
      <c r="M3031" s="118" t="s">
        <v>524</v>
      </c>
      <c r="N3031" s="118" t="s">
        <v>525</v>
      </c>
      <c r="O3031" s="118" t="s">
        <v>526</v>
      </c>
      <c r="P3031" s="118" t="s">
        <v>527</v>
      </c>
      <c r="Q3031" s="118" t="s">
        <v>528</v>
      </c>
      <c r="R3031" s="118" t="s">
        <v>529</v>
      </c>
      <c r="S3031" s="118" t="s">
        <v>530</v>
      </c>
      <c r="T3031" s="118" t="s">
        <v>531</v>
      </c>
      <c r="U3031" s="118" t="s">
        <v>532</v>
      </c>
      <c r="V3031" s="118" t="s">
        <v>533</v>
      </c>
      <c r="W3031" s="118" t="s">
        <v>534</v>
      </c>
      <c r="X3031" s="118" t="s">
        <v>535</v>
      </c>
      <c r="Y3031" s="118" t="s">
        <v>536</v>
      </c>
    </row>
    <row r="3032" spans="1:27">
      <c r="A3032" s="108" t="s">
        <v>168</v>
      </c>
      <c r="B3032" s="103"/>
      <c r="C3032" s="103"/>
      <c r="D3032" s="103"/>
      <c r="E3032" s="103"/>
      <c r="F3032" s="103"/>
      <c r="G3032" s="103"/>
      <c r="H3032" s="103"/>
      <c r="I3032" s="103"/>
      <c r="J3032" s="103"/>
      <c r="K3032" s="103"/>
      <c r="L3032" s="103"/>
      <c r="M3032" s="103"/>
      <c r="N3032" s="103"/>
      <c r="O3032" s="103"/>
      <c r="P3032" s="103"/>
      <c r="Q3032" s="103"/>
      <c r="R3032" s="103"/>
      <c r="S3032" s="103"/>
      <c r="T3032" s="103"/>
      <c r="U3032" s="103"/>
      <c r="V3032" s="103"/>
      <c r="W3032" s="103"/>
      <c r="X3032" s="103"/>
      <c r="Y3032" s="103"/>
    </row>
    <row r="3033" spans="1:27">
      <c r="A3033" s="108" t="s">
        <v>174</v>
      </c>
      <c r="B3033" s="103"/>
      <c r="C3033" s="103"/>
      <c r="D3033" s="103"/>
      <c r="E3033" s="103"/>
      <c r="F3033" s="103"/>
      <c r="G3033" s="103"/>
      <c r="H3033" s="103"/>
      <c r="I3033" s="103"/>
      <c r="J3033" s="103"/>
      <c r="K3033" s="103"/>
      <c r="L3033" s="103"/>
      <c r="M3033" s="103"/>
      <c r="N3033" s="103"/>
      <c r="O3033" s="103"/>
      <c r="P3033" s="103"/>
      <c r="Q3033" s="103"/>
      <c r="R3033" s="103"/>
      <c r="S3033" s="103"/>
      <c r="T3033" s="103"/>
      <c r="U3033" s="103"/>
      <c r="V3033" s="103"/>
      <c r="W3033" s="103"/>
      <c r="X3033" s="103"/>
      <c r="Y3033" s="103"/>
    </row>
    <row r="3034" spans="1:27">
      <c r="A3034" s="108" t="s">
        <v>176</v>
      </c>
      <c r="B3034" s="103"/>
      <c r="C3034" s="103"/>
      <c r="D3034" s="103"/>
      <c r="E3034" s="103"/>
      <c r="F3034" s="103"/>
      <c r="G3034" s="103"/>
      <c r="H3034" s="103"/>
      <c r="I3034" s="103"/>
      <c r="J3034" s="103"/>
      <c r="K3034" s="103"/>
      <c r="L3034" s="103"/>
      <c r="M3034" s="103"/>
      <c r="N3034" s="103"/>
      <c r="O3034" s="103"/>
      <c r="P3034" s="103"/>
      <c r="Q3034" s="103"/>
      <c r="R3034" s="103"/>
      <c r="S3034" s="103"/>
      <c r="T3034" s="103"/>
      <c r="U3034" s="103"/>
      <c r="V3034" s="103"/>
      <c r="W3034" s="103"/>
      <c r="X3034" s="103"/>
      <c r="Y3034" s="103"/>
    </row>
    <row r="3035" spans="1:27" ht="21">
      <c r="A3035" s="108" t="s">
        <v>181</v>
      </c>
      <c r="B3035" s="103"/>
      <c r="C3035" s="103"/>
      <c r="D3035" s="103"/>
      <c r="E3035" s="103"/>
      <c r="F3035" s="103"/>
      <c r="G3035" s="103"/>
      <c r="H3035" s="103"/>
      <c r="I3035" s="103"/>
      <c r="J3035" s="103"/>
      <c r="K3035" s="103"/>
      <c r="L3035" s="103"/>
      <c r="M3035" s="103"/>
      <c r="N3035" s="103"/>
      <c r="O3035" s="103"/>
      <c r="P3035" s="103"/>
      <c r="Q3035" s="103"/>
      <c r="R3035" s="103"/>
      <c r="S3035" s="103"/>
      <c r="T3035" s="103"/>
      <c r="U3035" s="103"/>
      <c r="V3035" s="103"/>
      <c r="W3035" s="103"/>
      <c r="X3035" s="103"/>
      <c r="Y3035" s="103"/>
      <c r="AA3035" s="116" t="s">
        <v>250</v>
      </c>
    </row>
    <row r="3036" spans="1:27">
      <c r="A3036" s="108" t="s">
        <v>184</v>
      </c>
      <c r="B3036" s="103"/>
      <c r="C3036" s="103"/>
      <c r="D3036" s="103"/>
      <c r="E3036" s="103"/>
      <c r="F3036" s="103"/>
      <c r="G3036" s="103"/>
      <c r="H3036" s="103"/>
      <c r="I3036" s="103"/>
      <c r="J3036" s="103"/>
      <c r="K3036" s="103"/>
      <c r="L3036" s="103"/>
      <c r="M3036" s="103"/>
      <c r="N3036" s="103"/>
      <c r="O3036" s="103"/>
      <c r="P3036" s="103"/>
      <c r="Q3036" s="103"/>
      <c r="R3036" s="103"/>
      <c r="S3036" s="103"/>
      <c r="T3036" s="103"/>
      <c r="U3036" s="103"/>
      <c r="V3036" s="103"/>
      <c r="W3036" s="103"/>
      <c r="X3036" s="103"/>
      <c r="Y3036" s="103"/>
      <c r="AA3036" s="271">
        <f>COUNTIF($B3044:$Y3044,"-")</f>
        <v>24</v>
      </c>
    </row>
    <row r="3037" spans="1:27">
      <c r="A3037" s="108" t="s">
        <v>208</v>
      </c>
      <c r="B3037" s="103"/>
      <c r="C3037" s="103"/>
      <c r="D3037" s="103"/>
      <c r="E3037" s="103"/>
      <c r="F3037" s="103"/>
      <c r="G3037" s="103"/>
      <c r="H3037" s="103"/>
      <c r="I3037" s="103"/>
      <c r="J3037" s="103"/>
      <c r="K3037" s="103"/>
      <c r="L3037" s="103"/>
      <c r="M3037" s="103"/>
      <c r="N3037" s="103"/>
      <c r="O3037" s="103"/>
      <c r="P3037" s="103"/>
      <c r="Q3037" s="103"/>
      <c r="R3037" s="103"/>
      <c r="S3037" s="103"/>
      <c r="T3037" s="103"/>
      <c r="U3037" s="103"/>
      <c r="V3037" s="103"/>
      <c r="W3037" s="103"/>
      <c r="X3037" s="103"/>
      <c r="Y3037" s="103"/>
      <c r="AA3037" s="271"/>
    </row>
    <row r="3038" spans="1:27">
      <c r="A3038" s="108" t="s">
        <v>209</v>
      </c>
      <c r="B3038" s="103"/>
      <c r="C3038" s="103"/>
      <c r="D3038" s="103"/>
      <c r="E3038" s="103"/>
      <c r="F3038" s="103"/>
      <c r="G3038" s="103"/>
      <c r="H3038" s="103"/>
      <c r="I3038" s="103"/>
      <c r="J3038" s="103"/>
      <c r="K3038" s="103"/>
      <c r="L3038" s="103"/>
      <c r="M3038" s="103"/>
      <c r="N3038" s="103"/>
      <c r="O3038" s="103"/>
      <c r="P3038" s="103"/>
      <c r="Q3038" s="103"/>
      <c r="R3038" s="103"/>
      <c r="S3038" s="103"/>
      <c r="T3038" s="103"/>
      <c r="U3038" s="103"/>
      <c r="V3038" s="103"/>
      <c r="W3038" s="103"/>
      <c r="X3038" s="103"/>
      <c r="Y3038" s="103"/>
    </row>
    <row r="3039" spans="1:27">
      <c r="A3039" s="108" t="s">
        <v>198</v>
      </c>
      <c r="B3039" s="103"/>
      <c r="C3039" s="103"/>
      <c r="D3039" s="103"/>
      <c r="E3039" s="103"/>
      <c r="F3039" s="103"/>
      <c r="G3039" s="103"/>
      <c r="H3039" s="103"/>
      <c r="I3039" s="103"/>
      <c r="J3039" s="103"/>
      <c r="K3039" s="103"/>
      <c r="L3039" s="103"/>
      <c r="M3039" s="103"/>
      <c r="N3039" s="103"/>
      <c r="O3039" s="103"/>
      <c r="P3039" s="103"/>
      <c r="Q3039" s="103"/>
      <c r="R3039" s="103"/>
      <c r="S3039" s="103"/>
      <c r="T3039" s="103"/>
      <c r="U3039" s="103"/>
      <c r="V3039" s="103"/>
      <c r="W3039" s="103"/>
      <c r="X3039" s="103"/>
      <c r="Y3039" s="103"/>
    </row>
    <row r="3040" spans="1:27">
      <c r="A3040" s="108" t="s">
        <v>200</v>
      </c>
      <c r="B3040" s="103"/>
      <c r="C3040" s="103"/>
      <c r="D3040" s="103"/>
      <c r="E3040" s="103"/>
      <c r="F3040" s="103"/>
      <c r="G3040" s="103"/>
      <c r="H3040" s="103"/>
      <c r="I3040" s="103"/>
      <c r="J3040" s="103"/>
      <c r="K3040" s="103"/>
      <c r="L3040" s="103"/>
      <c r="M3040" s="103"/>
      <c r="N3040" s="103"/>
      <c r="O3040" s="103"/>
      <c r="P3040" s="103"/>
      <c r="Q3040" s="103"/>
      <c r="R3040" s="103"/>
      <c r="S3040" s="103"/>
      <c r="T3040" s="103"/>
      <c r="U3040" s="103"/>
      <c r="V3040" s="103"/>
      <c r="W3040" s="103"/>
      <c r="X3040" s="103"/>
      <c r="Y3040" s="103"/>
    </row>
    <row r="3041" spans="1:27">
      <c r="A3041" s="108" t="s">
        <v>201</v>
      </c>
      <c r="B3041" s="103"/>
      <c r="C3041" s="103"/>
      <c r="D3041" s="103"/>
      <c r="E3041" s="103"/>
      <c r="F3041" s="103"/>
      <c r="G3041" s="103"/>
      <c r="H3041" s="103"/>
      <c r="I3041" s="103"/>
      <c r="J3041" s="103"/>
      <c r="K3041" s="103"/>
      <c r="L3041" s="103"/>
      <c r="M3041" s="103"/>
      <c r="N3041" s="103"/>
      <c r="O3041" s="103"/>
      <c r="P3041" s="103"/>
      <c r="Q3041" s="103"/>
      <c r="R3041" s="103"/>
      <c r="S3041" s="103"/>
      <c r="T3041" s="103"/>
      <c r="U3041" s="103"/>
      <c r="V3041" s="103"/>
      <c r="W3041" s="103"/>
      <c r="X3041" s="103"/>
      <c r="Y3041" s="103"/>
    </row>
    <row r="3042" spans="1:27">
      <c r="A3042" s="108" t="s">
        <v>202</v>
      </c>
      <c r="B3042" s="103"/>
      <c r="C3042" s="103"/>
      <c r="D3042" s="103"/>
      <c r="E3042" s="103"/>
      <c r="F3042" s="103"/>
      <c r="G3042" s="103"/>
      <c r="H3042" s="103"/>
      <c r="I3042" s="103"/>
      <c r="J3042" s="103"/>
      <c r="K3042" s="103"/>
      <c r="L3042" s="103"/>
      <c r="M3042" s="103"/>
      <c r="N3042" s="103"/>
      <c r="O3042" s="103"/>
      <c r="P3042" s="103"/>
      <c r="Q3042" s="103"/>
      <c r="R3042" s="103"/>
      <c r="S3042" s="103"/>
      <c r="T3042" s="103"/>
      <c r="U3042" s="103"/>
      <c r="V3042" s="103"/>
      <c r="W3042" s="103"/>
      <c r="X3042" s="103"/>
      <c r="Y3042" s="103"/>
    </row>
    <row r="3043" spans="1:27">
      <c r="A3043" s="108" t="s">
        <v>203</v>
      </c>
    </row>
    <row r="3044" spans="1:27">
      <c r="A3044" s="110" t="s">
        <v>204</v>
      </c>
      <c r="B3044" s="109" t="str">
        <f t="shared" ref="B3044:Y3044" si="202">IF(COUNTA(B3032:B3043)=0,"-",COUNTA(B3032:B3043)/12)</f>
        <v>-</v>
      </c>
      <c r="C3044" s="109" t="str">
        <f t="shared" si="202"/>
        <v>-</v>
      </c>
      <c r="D3044" s="109" t="str">
        <f t="shared" si="202"/>
        <v>-</v>
      </c>
      <c r="E3044" s="109" t="str">
        <f t="shared" si="202"/>
        <v>-</v>
      </c>
      <c r="F3044" s="109" t="str">
        <f t="shared" si="202"/>
        <v>-</v>
      </c>
      <c r="G3044" s="109" t="str">
        <f t="shared" si="202"/>
        <v>-</v>
      </c>
      <c r="H3044" s="109" t="str">
        <f t="shared" si="202"/>
        <v>-</v>
      </c>
      <c r="I3044" s="109" t="str">
        <f t="shared" si="202"/>
        <v>-</v>
      </c>
      <c r="J3044" s="109" t="str">
        <f t="shared" si="202"/>
        <v>-</v>
      </c>
      <c r="K3044" s="109" t="str">
        <f t="shared" si="202"/>
        <v>-</v>
      </c>
      <c r="L3044" s="109" t="str">
        <f t="shared" si="202"/>
        <v>-</v>
      </c>
      <c r="M3044" s="109" t="str">
        <f t="shared" si="202"/>
        <v>-</v>
      </c>
      <c r="N3044" s="109" t="str">
        <f t="shared" si="202"/>
        <v>-</v>
      </c>
      <c r="O3044" s="109" t="str">
        <f t="shared" si="202"/>
        <v>-</v>
      </c>
      <c r="P3044" s="109" t="str">
        <f t="shared" si="202"/>
        <v>-</v>
      </c>
      <c r="Q3044" s="109" t="str">
        <f t="shared" si="202"/>
        <v>-</v>
      </c>
      <c r="R3044" s="109" t="str">
        <f t="shared" si="202"/>
        <v>-</v>
      </c>
      <c r="S3044" s="109" t="str">
        <f t="shared" si="202"/>
        <v>-</v>
      </c>
      <c r="T3044" s="109" t="str">
        <f t="shared" si="202"/>
        <v>-</v>
      </c>
      <c r="U3044" s="109" t="str">
        <f t="shared" si="202"/>
        <v>-</v>
      </c>
      <c r="V3044" s="109" t="str">
        <f t="shared" si="202"/>
        <v>-</v>
      </c>
      <c r="W3044" s="109" t="str">
        <f t="shared" si="202"/>
        <v>-</v>
      </c>
      <c r="X3044" s="109" t="str">
        <f t="shared" si="202"/>
        <v>-</v>
      </c>
      <c r="Y3044" s="109" t="str">
        <f t="shared" si="202"/>
        <v>-</v>
      </c>
    </row>
    <row r="3046" spans="1:27">
      <c r="A3046" s="120">
        <f>A3031+1</f>
        <v>44923</v>
      </c>
      <c r="B3046" s="118" t="s">
        <v>513</v>
      </c>
      <c r="C3046" s="118" t="s">
        <v>514</v>
      </c>
      <c r="D3046" s="118" t="s">
        <v>515</v>
      </c>
      <c r="E3046" s="118" t="s">
        <v>516</v>
      </c>
      <c r="F3046" s="118" t="s">
        <v>517</v>
      </c>
      <c r="G3046" s="118" t="s">
        <v>518</v>
      </c>
      <c r="H3046" s="118" t="s">
        <v>519</v>
      </c>
      <c r="I3046" s="118" t="s">
        <v>520</v>
      </c>
      <c r="J3046" s="118" t="s">
        <v>521</v>
      </c>
      <c r="K3046" s="118" t="s">
        <v>522</v>
      </c>
      <c r="L3046" s="118" t="s">
        <v>523</v>
      </c>
      <c r="M3046" s="118" t="s">
        <v>524</v>
      </c>
      <c r="N3046" s="118" t="s">
        <v>525</v>
      </c>
      <c r="O3046" s="118" t="s">
        <v>526</v>
      </c>
      <c r="P3046" s="118" t="s">
        <v>527</v>
      </c>
      <c r="Q3046" s="118" t="s">
        <v>528</v>
      </c>
      <c r="R3046" s="118" t="s">
        <v>529</v>
      </c>
      <c r="S3046" s="118" t="s">
        <v>530</v>
      </c>
      <c r="T3046" s="118" t="s">
        <v>531</v>
      </c>
      <c r="U3046" s="118" t="s">
        <v>532</v>
      </c>
      <c r="V3046" s="118" t="s">
        <v>533</v>
      </c>
      <c r="W3046" s="118" t="s">
        <v>534</v>
      </c>
      <c r="X3046" s="118" t="s">
        <v>535</v>
      </c>
      <c r="Y3046" s="118" t="s">
        <v>536</v>
      </c>
    </row>
    <row r="3047" spans="1:27">
      <c r="A3047" s="108" t="s">
        <v>168</v>
      </c>
      <c r="B3047" s="103"/>
      <c r="C3047" s="103"/>
      <c r="D3047" s="103"/>
      <c r="E3047" s="103"/>
      <c r="F3047" s="103"/>
      <c r="G3047" s="103"/>
      <c r="H3047" s="103"/>
      <c r="I3047" s="103"/>
      <c r="J3047" s="103"/>
      <c r="K3047" s="103"/>
      <c r="L3047" s="103"/>
      <c r="M3047" s="103"/>
      <c r="N3047" s="103"/>
      <c r="O3047" s="103"/>
      <c r="P3047" s="103"/>
      <c r="Q3047" s="103"/>
      <c r="R3047" s="103"/>
      <c r="S3047" s="103"/>
      <c r="T3047" s="103"/>
      <c r="U3047" s="103"/>
      <c r="V3047" s="103"/>
      <c r="W3047" s="103"/>
      <c r="X3047" s="103"/>
      <c r="Y3047" s="103"/>
    </row>
    <row r="3048" spans="1:27">
      <c r="A3048" s="108" t="s">
        <v>174</v>
      </c>
      <c r="B3048" s="103"/>
      <c r="C3048" s="103"/>
      <c r="D3048" s="103"/>
      <c r="E3048" s="103"/>
      <c r="F3048" s="103"/>
      <c r="G3048" s="103"/>
      <c r="H3048" s="103"/>
      <c r="I3048" s="103"/>
      <c r="J3048" s="103"/>
      <c r="K3048" s="103"/>
      <c r="L3048" s="103"/>
      <c r="M3048" s="103"/>
      <c r="N3048" s="103"/>
      <c r="O3048" s="103"/>
      <c r="P3048" s="103"/>
      <c r="Q3048" s="103"/>
      <c r="R3048" s="103"/>
      <c r="S3048" s="103"/>
      <c r="T3048" s="103"/>
      <c r="U3048" s="103"/>
      <c r="V3048" s="103"/>
      <c r="W3048" s="103"/>
      <c r="X3048" s="103"/>
      <c r="Y3048" s="103"/>
    </row>
    <row r="3049" spans="1:27">
      <c r="A3049" s="108" t="s">
        <v>176</v>
      </c>
      <c r="B3049" s="103"/>
      <c r="C3049" s="103"/>
      <c r="D3049" s="103"/>
      <c r="E3049" s="103"/>
      <c r="F3049" s="103"/>
      <c r="G3049" s="103"/>
      <c r="H3049" s="103"/>
      <c r="I3049" s="103"/>
      <c r="J3049" s="103"/>
      <c r="K3049" s="103"/>
      <c r="L3049" s="103"/>
      <c r="M3049" s="103"/>
      <c r="N3049" s="103"/>
      <c r="O3049" s="103"/>
      <c r="P3049" s="103"/>
      <c r="Q3049" s="103"/>
      <c r="R3049" s="103"/>
      <c r="S3049" s="103"/>
      <c r="T3049" s="103"/>
      <c r="U3049" s="103"/>
      <c r="V3049" s="103"/>
      <c r="W3049" s="103"/>
      <c r="X3049" s="103"/>
      <c r="Y3049" s="103"/>
    </row>
    <row r="3050" spans="1:27" ht="21">
      <c r="A3050" s="108" t="s">
        <v>181</v>
      </c>
      <c r="B3050" s="103"/>
      <c r="C3050" s="103"/>
      <c r="D3050" s="103"/>
      <c r="E3050" s="103"/>
      <c r="F3050" s="103"/>
      <c r="G3050" s="103"/>
      <c r="H3050" s="103"/>
      <c r="I3050" s="103"/>
      <c r="J3050" s="103"/>
      <c r="K3050" s="103"/>
      <c r="L3050" s="103"/>
      <c r="M3050" s="103"/>
      <c r="N3050" s="103"/>
      <c r="O3050" s="103"/>
      <c r="P3050" s="103"/>
      <c r="Q3050" s="103"/>
      <c r="R3050" s="103"/>
      <c r="S3050" s="103"/>
      <c r="T3050" s="103"/>
      <c r="U3050" s="103"/>
      <c r="V3050" s="103"/>
      <c r="W3050" s="103"/>
      <c r="X3050" s="103"/>
      <c r="Y3050" s="103"/>
      <c r="AA3050" s="116" t="s">
        <v>250</v>
      </c>
    </row>
    <row r="3051" spans="1:27">
      <c r="A3051" s="108" t="s">
        <v>184</v>
      </c>
      <c r="B3051" s="103"/>
      <c r="C3051" s="103"/>
      <c r="D3051" s="103"/>
      <c r="E3051" s="103"/>
      <c r="F3051" s="103"/>
      <c r="G3051" s="103"/>
      <c r="H3051" s="103"/>
      <c r="I3051" s="103"/>
      <c r="J3051" s="103"/>
      <c r="K3051" s="103"/>
      <c r="L3051" s="103"/>
      <c r="M3051" s="103"/>
      <c r="N3051" s="103"/>
      <c r="O3051" s="103"/>
      <c r="P3051" s="103"/>
      <c r="Q3051" s="103"/>
      <c r="R3051" s="103"/>
      <c r="S3051" s="103"/>
      <c r="T3051" s="103"/>
      <c r="U3051" s="103"/>
      <c r="V3051" s="103"/>
      <c r="W3051" s="103"/>
      <c r="X3051" s="103"/>
      <c r="Y3051" s="103"/>
      <c r="AA3051" s="271">
        <f>COUNTIF($B3059:$Y3059,"-")</f>
        <v>24</v>
      </c>
    </row>
    <row r="3052" spans="1:27">
      <c r="A3052" s="108" t="s">
        <v>208</v>
      </c>
      <c r="B3052" s="103"/>
      <c r="C3052" s="103"/>
      <c r="D3052" s="103"/>
      <c r="E3052" s="103"/>
      <c r="F3052" s="103"/>
      <c r="G3052" s="103"/>
      <c r="H3052" s="103"/>
      <c r="I3052" s="103"/>
      <c r="J3052" s="103"/>
      <c r="K3052" s="103"/>
      <c r="L3052" s="103"/>
      <c r="M3052" s="103"/>
      <c r="N3052" s="103"/>
      <c r="O3052" s="103"/>
      <c r="P3052" s="103"/>
      <c r="Q3052" s="103"/>
      <c r="R3052" s="103"/>
      <c r="S3052" s="103"/>
      <c r="T3052" s="103"/>
      <c r="U3052" s="103"/>
      <c r="V3052" s="103"/>
      <c r="W3052" s="103"/>
      <c r="X3052" s="103"/>
      <c r="Y3052" s="103"/>
      <c r="AA3052" s="271"/>
    </row>
    <row r="3053" spans="1:27">
      <c r="A3053" s="108" t="s">
        <v>209</v>
      </c>
      <c r="B3053" s="103"/>
      <c r="C3053" s="103"/>
      <c r="D3053" s="103"/>
      <c r="E3053" s="103"/>
      <c r="F3053" s="103"/>
      <c r="G3053" s="103"/>
      <c r="H3053" s="103"/>
      <c r="I3053" s="103"/>
      <c r="J3053" s="103"/>
      <c r="K3053" s="103"/>
      <c r="L3053" s="103"/>
      <c r="M3053" s="103"/>
      <c r="N3053" s="103"/>
      <c r="O3053" s="103"/>
      <c r="P3053" s="103"/>
      <c r="Q3053" s="103"/>
      <c r="R3053" s="103"/>
      <c r="S3053" s="103"/>
      <c r="T3053" s="103"/>
      <c r="U3053" s="103"/>
      <c r="V3053" s="103"/>
      <c r="W3053" s="103"/>
      <c r="X3053" s="103"/>
      <c r="Y3053" s="103"/>
    </row>
    <row r="3054" spans="1:27">
      <c r="A3054" s="108" t="s">
        <v>198</v>
      </c>
      <c r="B3054" s="103"/>
      <c r="C3054" s="103"/>
      <c r="D3054" s="103"/>
      <c r="E3054" s="103"/>
      <c r="F3054" s="103"/>
      <c r="G3054" s="103"/>
      <c r="H3054" s="103"/>
      <c r="I3054" s="103"/>
      <c r="J3054" s="103"/>
      <c r="K3054" s="103"/>
      <c r="L3054" s="103"/>
      <c r="M3054" s="103"/>
      <c r="N3054" s="103"/>
      <c r="O3054" s="103"/>
      <c r="P3054" s="103"/>
      <c r="Q3054" s="103"/>
      <c r="R3054" s="103"/>
      <c r="S3054" s="103"/>
      <c r="T3054" s="103"/>
      <c r="U3054" s="103"/>
      <c r="V3054" s="103"/>
      <c r="W3054" s="103"/>
      <c r="X3054" s="103"/>
      <c r="Y3054" s="103"/>
    </row>
    <row r="3055" spans="1:27">
      <c r="A3055" s="108" t="s">
        <v>200</v>
      </c>
      <c r="B3055" s="103"/>
      <c r="C3055" s="103"/>
      <c r="D3055" s="103"/>
      <c r="E3055" s="103"/>
      <c r="F3055" s="103"/>
      <c r="G3055" s="103"/>
      <c r="H3055" s="103"/>
      <c r="I3055" s="103"/>
      <c r="J3055" s="103"/>
      <c r="K3055" s="103"/>
      <c r="L3055" s="103"/>
      <c r="M3055" s="103"/>
      <c r="N3055" s="103"/>
      <c r="O3055" s="103"/>
      <c r="P3055" s="103"/>
      <c r="Q3055" s="103"/>
      <c r="R3055" s="103"/>
      <c r="S3055" s="103"/>
      <c r="T3055" s="103"/>
      <c r="U3055" s="103"/>
      <c r="V3055" s="103"/>
      <c r="W3055" s="103"/>
      <c r="X3055" s="103"/>
      <c r="Y3055" s="103"/>
    </row>
    <row r="3056" spans="1:27">
      <c r="A3056" s="108" t="s">
        <v>201</v>
      </c>
      <c r="B3056" s="103"/>
      <c r="C3056" s="103"/>
      <c r="D3056" s="103"/>
      <c r="E3056" s="103"/>
      <c r="F3056" s="103"/>
      <c r="G3056" s="103"/>
      <c r="H3056" s="103"/>
      <c r="I3056" s="103"/>
      <c r="J3056" s="103"/>
      <c r="K3056" s="103"/>
      <c r="L3056" s="103"/>
      <c r="M3056" s="103"/>
      <c r="N3056" s="103"/>
      <c r="O3056" s="103"/>
      <c r="P3056" s="103"/>
      <c r="Q3056" s="103"/>
      <c r="R3056" s="103"/>
      <c r="S3056" s="103"/>
      <c r="T3056" s="103"/>
      <c r="U3056" s="103"/>
      <c r="V3056" s="103"/>
      <c r="W3056" s="103"/>
      <c r="X3056" s="103"/>
      <c r="Y3056" s="103"/>
    </row>
    <row r="3057" spans="1:27">
      <c r="A3057" s="108" t="s">
        <v>202</v>
      </c>
      <c r="B3057" s="103"/>
      <c r="C3057" s="103"/>
      <c r="D3057" s="103"/>
      <c r="E3057" s="103"/>
      <c r="F3057" s="103"/>
      <c r="G3057" s="103"/>
      <c r="H3057" s="103"/>
      <c r="I3057" s="103"/>
      <c r="J3057" s="103"/>
      <c r="K3057" s="103"/>
      <c r="L3057" s="103"/>
      <c r="M3057" s="103"/>
      <c r="N3057" s="103"/>
      <c r="O3057" s="103"/>
      <c r="P3057" s="103"/>
      <c r="Q3057" s="103"/>
      <c r="R3057" s="103"/>
      <c r="S3057" s="103"/>
      <c r="T3057" s="103"/>
      <c r="U3057" s="103"/>
      <c r="V3057" s="103"/>
      <c r="W3057" s="103"/>
      <c r="X3057" s="103"/>
      <c r="Y3057" s="103"/>
    </row>
    <row r="3058" spans="1:27">
      <c r="A3058" s="108" t="s">
        <v>203</v>
      </c>
    </row>
    <row r="3059" spans="1:27">
      <c r="A3059" s="110" t="s">
        <v>204</v>
      </c>
      <c r="B3059" s="109" t="str">
        <f t="shared" ref="B3059:Y3059" si="203">IF(COUNTA(B3047:B3058)=0,"-",COUNTA(B3047:B3058)/12)</f>
        <v>-</v>
      </c>
      <c r="C3059" s="109" t="str">
        <f t="shared" si="203"/>
        <v>-</v>
      </c>
      <c r="D3059" s="109" t="str">
        <f t="shared" si="203"/>
        <v>-</v>
      </c>
      <c r="E3059" s="109" t="str">
        <f t="shared" si="203"/>
        <v>-</v>
      </c>
      <c r="F3059" s="109" t="str">
        <f t="shared" si="203"/>
        <v>-</v>
      </c>
      <c r="G3059" s="109" t="str">
        <f t="shared" si="203"/>
        <v>-</v>
      </c>
      <c r="H3059" s="109" t="str">
        <f t="shared" si="203"/>
        <v>-</v>
      </c>
      <c r="I3059" s="109" t="str">
        <f t="shared" si="203"/>
        <v>-</v>
      </c>
      <c r="J3059" s="109" t="str">
        <f t="shared" si="203"/>
        <v>-</v>
      </c>
      <c r="K3059" s="109" t="str">
        <f t="shared" si="203"/>
        <v>-</v>
      </c>
      <c r="L3059" s="109" t="str">
        <f t="shared" si="203"/>
        <v>-</v>
      </c>
      <c r="M3059" s="109" t="str">
        <f t="shared" si="203"/>
        <v>-</v>
      </c>
      <c r="N3059" s="109" t="str">
        <f t="shared" si="203"/>
        <v>-</v>
      </c>
      <c r="O3059" s="109" t="str">
        <f t="shared" si="203"/>
        <v>-</v>
      </c>
      <c r="P3059" s="109" t="str">
        <f t="shared" si="203"/>
        <v>-</v>
      </c>
      <c r="Q3059" s="109" t="str">
        <f t="shared" si="203"/>
        <v>-</v>
      </c>
      <c r="R3059" s="109" t="str">
        <f t="shared" si="203"/>
        <v>-</v>
      </c>
      <c r="S3059" s="109" t="str">
        <f t="shared" si="203"/>
        <v>-</v>
      </c>
      <c r="T3059" s="109" t="str">
        <f t="shared" si="203"/>
        <v>-</v>
      </c>
      <c r="U3059" s="109" t="str">
        <f t="shared" si="203"/>
        <v>-</v>
      </c>
      <c r="V3059" s="109" t="str">
        <f t="shared" si="203"/>
        <v>-</v>
      </c>
      <c r="W3059" s="109" t="str">
        <f t="shared" si="203"/>
        <v>-</v>
      </c>
      <c r="X3059" s="109" t="str">
        <f t="shared" si="203"/>
        <v>-</v>
      </c>
      <c r="Y3059" s="109" t="str">
        <f t="shared" si="203"/>
        <v>-</v>
      </c>
    </row>
    <row r="3061" spans="1:27">
      <c r="A3061" s="120">
        <f>A3046+1</f>
        <v>44924</v>
      </c>
      <c r="B3061" s="118" t="s">
        <v>513</v>
      </c>
      <c r="C3061" s="118" t="s">
        <v>514</v>
      </c>
      <c r="D3061" s="118" t="s">
        <v>515</v>
      </c>
      <c r="E3061" s="118" t="s">
        <v>516</v>
      </c>
      <c r="F3061" s="118" t="s">
        <v>517</v>
      </c>
      <c r="G3061" s="118" t="s">
        <v>518</v>
      </c>
      <c r="H3061" s="118" t="s">
        <v>519</v>
      </c>
      <c r="I3061" s="118" t="s">
        <v>520</v>
      </c>
      <c r="J3061" s="118" t="s">
        <v>521</v>
      </c>
      <c r="K3061" s="118" t="s">
        <v>522</v>
      </c>
      <c r="L3061" s="118" t="s">
        <v>523</v>
      </c>
      <c r="M3061" s="118" t="s">
        <v>524</v>
      </c>
      <c r="N3061" s="118" t="s">
        <v>525</v>
      </c>
      <c r="O3061" s="118" t="s">
        <v>526</v>
      </c>
      <c r="P3061" s="118" t="s">
        <v>527</v>
      </c>
      <c r="Q3061" s="118" t="s">
        <v>528</v>
      </c>
      <c r="R3061" s="118" t="s">
        <v>529</v>
      </c>
      <c r="S3061" s="118" t="s">
        <v>530</v>
      </c>
      <c r="T3061" s="118" t="s">
        <v>531</v>
      </c>
      <c r="U3061" s="118" t="s">
        <v>532</v>
      </c>
      <c r="V3061" s="118" t="s">
        <v>533</v>
      </c>
      <c r="W3061" s="118" t="s">
        <v>534</v>
      </c>
      <c r="X3061" s="118" t="s">
        <v>535</v>
      </c>
      <c r="Y3061" s="118" t="s">
        <v>536</v>
      </c>
    </row>
    <row r="3062" spans="1:27">
      <c r="A3062" s="108" t="s">
        <v>168</v>
      </c>
      <c r="B3062" s="103"/>
      <c r="C3062" s="103"/>
      <c r="D3062" s="103"/>
      <c r="E3062" s="103"/>
      <c r="F3062" s="103"/>
      <c r="G3062" s="103"/>
      <c r="H3062" s="103"/>
      <c r="I3062" s="103"/>
      <c r="J3062" s="103"/>
      <c r="K3062" s="103"/>
      <c r="L3062" s="103"/>
      <c r="M3062" s="103"/>
      <c r="N3062" s="103"/>
      <c r="O3062" s="103"/>
      <c r="P3062" s="103"/>
      <c r="Q3062" s="103"/>
      <c r="R3062" s="103"/>
      <c r="S3062" s="103"/>
      <c r="T3062" s="103"/>
      <c r="U3062" s="103"/>
      <c r="V3062" s="103"/>
      <c r="W3062" s="103"/>
      <c r="X3062" s="103"/>
      <c r="Y3062" s="103"/>
    </row>
    <row r="3063" spans="1:27">
      <c r="A3063" s="108" t="s">
        <v>174</v>
      </c>
      <c r="B3063" s="103"/>
      <c r="C3063" s="103"/>
      <c r="D3063" s="103"/>
      <c r="E3063" s="103"/>
      <c r="F3063" s="103"/>
      <c r="G3063" s="103"/>
      <c r="H3063" s="103"/>
      <c r="I3063" s="103"/>
      <c r="J3063" s="103"/>
      <c r="K3063" s="103"/>
      <c r="L3063" s="103"/>
      <c r="M3063" s="103"/>
      <c r="N3063" s="103"/>
      <c r="O3063" s="103"/>
      <c r="P3063" s="103"/>
      <c r="Q3063" s="103"/>
      <c r="R3063" s="103"/>
      <c r="S3063" s="103"/>
      <c r="T3063" s="103"/>
      <c r="U3063" s="103"/>
      <c r="V3063" s="103"/>
      <c r="W3063" s="103"/>
      <c r="X3063" s="103"/>
      <c r="Y3063" s="103"/>
    </row>
    <row r="3064" spans="1:27">
      <c r="A3064" s="108" t="s">
        <v>176</v>
      </c>
      <c r="B3064" s="103"/>
      <c r="C3064" s="103"/>
      <c r="D3064" s="103"/>
      <c r="E3064" s="103"/>
      <c r="F3064" s="103"/>
      <c r="G3064" s="103"/>
      <c r="H3064" s="103"/>
      <c r="I3064" s="103"/>
      <c r="J3064" s="103"/>
      <c r="K3064" s="103"/>
      <c r="L3064" s="103"/>
      <c r="M3064" s="103"/>
      <c r="N3064" s="103"/>
      <c r="O3064" s="103"/>
      <c r="P3064" s="103"/>
      <c r="Q3064" s="103"/>
      <c r="R3064" s="103"/>
      <c r="S3064" s="103"/>
      <c r="T3064" s="103"/>
      <c r="U3064" s="103"/>
      <c r="V3064" s="103"/>
      <c r="W3064" s="103"/>
      <c r="X3064" s="103"/>
      <c r="Y3064" s="103"/>
    </row>
    <row r="3065" spans="1:27" ht="21">
      <c r="A3065" s="108" t="s">
        <v>181</v>
      </c>
      <c r="B3065" s="103"/>
      <c r="C3065" s="103"/>
      <c r="D3065" s="103"/>
      <c r="E3065" s="103"/>
      <c r="F3065" s="103"/>
      <c r="G3065" s="103"/>
      <c r="H3065" s="103"/>
      <c r="I3065" s="103"/>
      <c r="J3065" s="103"/>
      <c r="K3065" s="103"/>
      <c r="L3065" s="103"/>
      <c r="M3065" s="103"/>
      <c r="N3065" s="103"/>
      <c r="O3065" s="103"/>
      <c r="P3065" s="103"/>
      <c r="Q3065" s="103"/>
      <c r="R3065" s="103"/>
      <c r="S3065" s="103"/>
      <c r="T3065" s="103"/>
      <c r="U3065" s="103"/>
      <c r="V3065" s="103"/>
      <c r="W3065" s="103"/>
      <c r="X3065" s="103"/>
      <c r="Y3065" s="103"/>
      <c r="AA3065" s="116" t="s">
        <v>250</v>
      </c>
    </row>
    <row r="3066" spans="1:27">
      <c r="A3066" s="108" t="s">
        <v>184</v>
      </c>
      <c r="B3066" s="103"/>
      <c r="C3066" s="103"/>
      <c r="D3066" s="103"/>
      <c r="E3066" s="103"/>
      <c r="F3066" s="103"/>
      <c r="G3066" s="103"/>
      <c r="H3066" s="103"/>
      <c r="I3066" s="103"/>
      <c r="J3066" s="103"/>
      <c r="K3066" s="103"/>
      <c r="L3066" s="103"/>
      <c r="M3066" s="103"/>
      <c r="N3066" s="103"/>
      <c r="O3066" s="103"/>
      <c r="P3066" s="103"/>
      <c r="Q3066" s="103"/>
      <c r="R3066" s="103"/>
      <c r="S3066" s="103"/>
      <c r="T3066" s="103"/>
      <c r="U3066" s="103"/>
      <c r="V3066" s="103"/>
      <c r="W3066" s="103"/>
      <c r="X3066" s="103"/>
      <c r="Y3066" s="103"/>
      <c r="AA3066" s="271">
        <f>COUNTIF($B3074:$Y3074,"-")</f>
        <v>24</v>
      </c>
    </row>
    <row r="3067" spans="1:27">
      <c r="A3067" s="108" t="s">
        <v>208</v>
      </c>
      <c r="B3067" s="103"/>
      <c r="C3067" s="103"/>
      <c r="D3067" s="103"/>
      <c r="E3067" s="103"/>
      <c r="F3067" s="103"/>
      <c r="G3067" s="103"/>
      <c r="H3067" s="103"/>
      <c r="I3067" s="103"/>
      <c r="J3067" s="103"/>
      <c r="K3067" s="103"/>
      <c r="L3067" s="103"/>
      <c r="M3067" s="103"/>
      <c r="N3067" s="103"/>
      <c r="O3067" s="103"/>
      <c r="P3067" s="103"/>
      <c r="Q3067" s="103"/>
      <c r="R3067" s="103"/>
      <c r="S3067" s="103"/>
      <c r="T3067" s="103"/>
      <c r="U3067" s="103"/>
      <c r="V3067" s="103"/>
      <c r="W3067" s="103"/>
      <c r="X3067" s="103"/>
      <c r="Y3067" s="103"/>
      <c r="AA3067" s="271"/>
    </row>
    <row r="3068" spans="1:27">
      <c r="A3068" s="108" t="s">
        <v>209</v>
      </c>
      <c r="B3068" s="103"/>
      <c r="C3068" s="103"/>
      <c r="D3068" s="103"/>
      <c r="E3068" s="103"/>
      <c r="F3068" s="103"/>
      <c r="G3068" s="103"/>
      <c r="H3068" s="103"/>
      <c r="I3068" s="103"/>
      <c r="J3068" s="103"/>
      <c r="K3068" s="103"/>
      <c r="L3068" s="103"/>
      <c r="M3068" s="103"/>
      <c r="N3068" s="103"/>
      <c r="O3068" s="103"/>
      <c r="P3068" s="103"/>
      <c r="Q3068" s="103"/>
      <c r="R3068" s="103"/>
      <c r="S3068" s="103"/>
      <c r="T3068" s="103"/>
      <c r="U3068" s="103"/>
      <c r="V3068" s="103"/>
      <c r="W3068" s="103"/>
      <c r="X3068" s="103"/>
      <c r="Y3068" s="103"/>
    </row>
    <row r="3069" spans="1:27">
      <c r="A3069" s="108" t="s">
        <v>198</v>
      </c>
      <c r="B3069" s="103"/>
      <c r="C3069" s="103"/>
      <c r="D3069" s="103"/>
      <c r="E3069" s="103"/>
      <c r="F3069" s="103"/>
      <c r="G3069" s="103"/>
      <c r="H3069" s="103"/>
      <c r="I3069" s="103"/>
      <c r="J3069" s="103"/>
      <c r="K3069" s="103"/>
      <c r="L3069" s="103"/>
      <c r="M3069" s="103"/>
      <c r="N3069" s="103"/>
      <c r="O3069" s="103"/>
      <c r="P3069" s="103"/>
      <c r="Q3069" s="103"/>
      <c r="R3069" s="103"/>
      <c r="S3069" s="103"/>
      <c r="T3069" s="103"/>
      <c r="U3069" s="103"/>
      <c r="V3069" s="103"/>
      <c r="W3069" s="103"/>
      <c r="X3069" s="103"/>
      <c r="Y3069" s="103"/>
    </row>
    <row r="3070" spans="1:27">
      <c r="A3070" s="108" t="s">
        <v>200</v>
      </c>
      <c r="B3070" s="103"/>
      <c r="C3070" s="103"/>
      <c r="D3070" s="103"/>
      <c r="E3070" s="103"/>
      <c r="F3070" s="103"/>
      <c r="G3070" s="103"/>
      <c r="H3070" s="103"/>
      <c r="I3070" s="103"/>
      <c r="J3070" s="103"/>
      <c r="K3070" s="103"/>
      <c r="L3070" s="103"/>
      <c r="M3070" s="103"/>
      <c r="N3070" s="103"/>
      <c r="O3070" s="103"/>
      <c r="P3070" s="103"/>
      <c r="Q3070" s="103"/>
      <c r="R3070" s="103"/>
      <c r="S3070" s="103"/>
      <c r="T3070" s="103"/>
      <c r="U3070" s="103"/>
      <c r="V3070" s="103"/>
      <c r="W3070" s="103"/>
      <c r="X3070" s="103"/>
      <c r="Y3070" s="103"/>
    </row>
    <row r="3071" spans="1:27">
      <c r="A3071" s="108" t="s">
        <v>201</v>
      </c>
      <c r="B3071" s="103"/>
      <c r="C3071" s="103"/>
      <c r="D3071" s="103"/>
      <c r="E3071" s="103"/>
      <c r="F3071" s="103"/>
      <c r="G3071" s="103"/>
      <c r="H3071" s="103"/>
      <c r="I3071" s="103"/>
      <c r="J3071" s="103"/>
      <c r="K3071" s="103"/>
      <c r="L3071" s="103"/>
      <c r="M3071" s="103"/>
      <c r="N3071" s="103"/>
      <c r="O3071" s="103"/>
      <c r="P3071" s="103"/>
      <c r="Q3071" s="103"/>
      <c r="R3071" s="103"/>
      <c r="S3071" s="103"/>
      <c r="T3071" s="103"/>
      <c r="U3071" s="103"/>
      <c r="V3071" s="103"/>
      <c r="W3071" s="103"/>
      <c r="X3071" s="103"/>
      <c r="Y3071" s="103"/>
    </row>
    <row r="3072" spans="1:27">
      <c r="A3072" s="108" t="s">
        <v>202</v>
      </c>
      <c r="B3072" s="103"/>
      <c r="C3072" s="103"/>
      <c r="D3072" s="103"/>
      <c r="E3072" s="103"/>
      <c r="F3072" s="103"/>
      <c r="G3072" s="103"/>
      <c r="H3072" s="103"/>
      <c r="I3072" s="103"/>
      <c r="J3072" s="103"/>
      <c r="K3072" s="103"/>
      <c r="L3072" s="103"/>
      <c r="M3072" s="103"/>
      <c r="N3072" s="103"/>
      <c r="O3072" s="103"/>
      <c r="P3072" s="103"/>
      <c r="Q3072" s="103"/>
      <c r="R3072" s="103"/>
      <c r="S3072" s="103"/>
      <c r="T3072" s="103"/>
      <c r="U3072" s="103"/>
      <c r="V3072" s="103"/>
      <c r="W3072" s="103"/>
      <c r="X3072" s="103"/>
      <c r="Y3072" s="103"/>
    </row>
    <row r="3073" spans="1:27">
      <c r="A3073" s="108" t="s">
        <v>203</v>
      </c>
    </row>
    <row r="3074" spans="1:27">
      <c r="A3074" s="110" t="s">
        <v>204</v>
      </c>
      <c r="B3074" s="109" t="str">
        <f t="shared" ref="B3074:Y3074" si="204">IF(COUNTA(B3062:B3073)=0,"-",COUNTA(B3062:B3073)/12)</f>
        <v>-</v>
      </c>
      <c r="C3074" s="109" t="str">
        <f t="shared" si="204"/>
        <v>-</v>
      </c>
      <c r="D3074" s="109" t="str">
        <f t="shared" si="204"/>
        <v>-</v>
      </c>
      <c r="E3074" s="109" t="str">
        <f t="shared" si="204"/>
        <v>-</v>
      </c>
      <c r="F3074" s="109" t="str">
        <f t="shared" si="204"/>
        <v>-</v>
      </c>
      <c r="G3074" s="109" t="str">
        <f t="shared" si="204"/>
        <v>-</v>
      </c>
      <c r="H3074" s="109" t="str">
        <f t="shared" si="204"/>
        <v>-</v>
      </c>
      <c r="I3074" s="109" t="str">
        <f t="shared" si="204"/>
        <v>-</v>
      </c>
      <c r="J3074" s="109" t="str">
        <f t="shared" si="204"/>
        <v>-</v>
      </c>
      <c r="K3074" s="109" t="str">
        <f t="shared" si="204"/>
        <v>-</v>
      </c>
      <c r="L3074" s="109" t="str">
        <f t="shared" si="204"/>
        <v>-</v>
      </c>
      <c r="M3074" s="109" t="str">
        <f t="shared" si="204"/>
        <v>-</v>
      </c>
      <c r="N3074" s="109" t="str">
        <f t="shared" si="204"/>
        <v>-</v>
      </c>
      <c r="O3074" s="109" t="str">
        <f t="shared" si="204"/>
        <v>-</v>
      </c>
      <c r="P3074" s="109" t="str">
        <f t="shared" si="204"/>
        <v>-</v>
      </c>
      <c r="Q3074" s="109" t="str">
        <f t="shared" si="204"/>
        <v>-</v>
      </c>
      <c r="R3074" s="109" t="str">
        <f t="shared" si="204"/>
        <v>-</v>
      </c>
      <c r="S3074" s="109" t="str">
        <f t="shared" si="204"/>
        <v>-</v>
      </c>
      <c r="T3074" s="109" t="str">
        <f t="shared" si="204"/>
        <v>-</v>
      </c>
      <c r="U3074" s="109" t="str">
        <f t="shared" si="204"/>
        <v>-</v>
      </c>
      <c r="V3074" s="109" t="str">
        <f t="shared" si="204"/>
        <v>-</v>
      </c>
      <c r="W3074" s="109" t="str">
        <f t="shared" si="204"/>
        <v>-</v>
      </c>
      <c r="X3074" s="109" t="str">
        <f t="shared" si="204"/>
        <v>-</v>
      </c>
      <c r="Y3074" s="109" t="str">
        <f t="shared" si="204"/>
        <v>-</v>
      </c>
    </row>
    <row r="3076" spans="1:27">
      <c r="A3076" s="120">
        <f>A3061+1</f>
        <v>44925</v>
      </c>
      <c r="B3076" s="118" t="s">
        <v>513</v>
      </c>
      <c r="C3076" s="118" t="s">
        <v>514</v>
      </c>
      <c r="D3076" s="118" t="s">
        <v>515</v>
      </c>
      <c r="E3076" s="118" t="s">
        <v>516</v>
      </c>
      <c r="F3076" s="118" t="s">
        <v>517</v>
      </c>
      <c r="G3076" s="118" t="s">
        <v>518</v>
      </c>
      <c r="H3076" s="118" t="s">
        <v>519</v>
      </c>
      <c r="I3076" s="118" t="s">
        <v>520</v>
      </c>
      <c r="J3076" s="118" t="s">
        <v>521</v>
      </c>
      <c r="K3076" s="118" t="s">
        <v>522</v>
      </c>
      <c r="L3076" s="118" t="s">
        <v>523</v>
      </c>
      <c r="M3076" s="118" t="s">
        <v>524</v>
      </c>
      <c r="N3076" s="118" t="s">
        <v>525</v>
      </c>
      <c r="O3076" s="118" t="s">
        <v>526</v>
      </c>
      <c r="P3076" s="118" t="s">
        <v>527</v>
      </c>
      <c r="Q3076" s="118" t="s">
        <v>528</v>
      </c>
      <c r="R3076" s="118" t="s">
        <v>529</v>
      </c>
      <c r="S3076" s="118" t="s">
        <v>530</v>
      </c>
      <c r="T3076" s="118" t="s">
        <v>531</v>
      </c>
      <c r="U3076" s="118" t="s">
        <v>532</v>
      </c>
      <c r="V3076" s="118" t="s">
        <v>533</v>
      </c>
      <c r="W3076" s="118" t="s">
        <v>534</v>
      </c>
      <c r="X3076" s="118" t="s">
        <v>535</v>
      </c>
      <c r="Y3076" s="118" t="s">
        <v>536</v>
      </c>
    </row>
    <row r="3077" spans="1:27">
      <c r="A3077" s="108" t="s">
        <v>168</v>
      </c>
      <c r="B3077" s="103"/>
      <c r="C3077" s="103"/>
      <c r="D3077" s="103"/>
      <c r="E3077" s="103"/>
      <c r="F3077" s="103"/>
      <c r="G3077" s="103"/>
      <c r="H3077" s="103"/>
      <c r="I3077" s="103"/>
      <c r="J3077" s="103"/>
      <c r="K3077" s="103"/>
      <c r="L3077" s="103"/>
      <c r="M3077" s="103"/>
      <c r="N3077" s="103"/>
      <c r="O3077" s="103"/>
      <c r="P3077" s="103"/>
      <c r="Q3077" s="103"/>
      <c r="R3077" s="103"/>
      <c r="S3077" s="103"/>
      <c r="T3077" s="103"/>
      <c r="U3077" s="103"/>
      <c r="V3077" s="103"/>
      <c r="W3077" s="103"/>
      <c r="X3077" s="103"/>
      <c r="Y3077" s="103"/>
    </row>
    <row r="3078" spans="1:27">
      <c r="A3078" s="108" t="s">
        <v>174</v>
      </c>
      <c r="B3078" s="103"/>
      <c r="C3078" s="103"/>
      <c r="D3078" s="103"/>
      <c r="E3078" s="103"/>
      <c r="F3078" s="103"/>
      <c r="G3078" s="103"/>
      <c r="H3078" s="103"/>
      <c r="I3078" s="103"/>
      <c r="J3078" s="103"/>
      <c r="K3078" s="103"/>
      <c r="L3078" s="103"/>
      <c r="M3078" s="103"/>
      <c r="N3078" s="103"/>
      <c r="O3078" s="103"/>
      <c r="P3078" s="103"/>
      <c r="Q3078" s="103"/>
      <c r="R3078" s="103"/>
      <c r="S3078" s="103"/>
      <c r="T3078" s="103"/>
      <c r="U3078" s="103"/>
      <c r="V3078" s="103"/>
      <c r="W3078" s="103"/>
      <c r="X3078" s="103"/>
      <c r="Y3078" s="103"/>
    </row>
    <row r="3079" spans="1:27">
      <c r="A3079" s="108" t="s">
        <v>176</v>
      </c>
      <c r="B3079" s="103"/>
      <c r="C3079" s="103"/>
      <c r="D3079" s="103"/>
      <c r="E3079" s="103"/>
      <c r="F3079" s="103"/>
      <c r="G3079" s="103"/>
      <c r="H3079" s="103"/>
      <c r="I3079" s="103"/>
      <c r="J3079" s="103"/>
      <c r="K3079" s="103"/>
      <c r="L3079" s="103"/>
      <c r="M3079" s="103"/>
      <c r="N3079" s="103"/>
      <c r="O3079" s="103"/>
      <c r="P3079" s="103"/>
      <c r="Q3079" s="103"/>
      <c r="R3079" s="103"/>
      <c r="S3079" s="103"/>
      <c r="T3079" s="103"/>
      <c r="U3079" s="103"/>
      <c r="V3079" s="103"/>
      <c r="W3079" s="103"/>
      <c r="X3079" s="103"/>
      <c r="Y3079" s="103"/>
    </row>
    <row r="3080" spans="1:27" ht="21">
      <c r="A3080" s="108" t="s">
        <v>181</v>
      </c>
      <c r="B3080" s="103"/>
      <c r="C3080" s="103"/>
      <c r="D3080" s="103"/>
      <c r="E3080" s="103"/>
      <c r="F3080" s="103"/>
      <c r="G3080" s="103"/>
      <c r="H3080" s="103"/>
      <c r="I3080" s="103"/>
      <c r="J3080" s="103"/>
      <c r="K3080" s="103"/>
      <c r="L3080" s="103"/>
      <c r="M3080" s="103"/>
      <c r="N3080" s="103"/>
      <c r="O3080" s="103"/>
      <c r="P3080" s="103"/>
      <c r="Q3080" s="103"/>
      <c r="R3080" s="103"/>
      <c r="S3080" s="103"/>
      <c r="T3080" s="103"/>
      <c r="U3080" s="103"/>
      <c r="V3080" s="103"/>
      <c r="W3080" s="103"/>
      <c r="X3080" s="103"/>
      <c r="Y3080" s="103"/>
      <c r="AA3080" s="116" t="s">
        <v>250</v>
      </c>
    </row>
    <row r="3081" spans="1:27">
      <c r="A3081" s="108" t="s">
        <v>184</v>
      </c>
      <c r="B3081" s="103"/>
      <c r="C3081" s="103"/>
      <c r="D3081" s="103"/>
      <c r="E3081" s="103"/>
      <c r="F3081" s="103"/>
      <c r="G3081" s="103"/>
      <c r="H3081" s="103"/>
      <c r="I3081" s="103"/>
      <c r="J3081" s="103"/>
      <c r="K3081" s="103"/>
      <c r="L3081" s="103"/>
      <c r="M3081" s="103"/>
      <c r="N3081" s="103"/>
      <c r="O3081" s="103"/>
      <c r="P3081" s="103"/>
      <c r="Q3081" s="103"/>
      <c r="R3081" s="103"/>
      <c r="S3081" s="103"/>
      <c r="T3081" s="103"/>
      <c r="U3081" s="103"/>
      <c r="V3081" s="103"/>
      <c r="W3081" s="103"/>
      <c r="X3081" s="103"/>
      <c r="Y3081" s="103"/>
      <c r="AA3081" s="271">
        <f>COUNTIF($B3089:$Y3089,"-")</f>
        <v>24</v>
      </c>
    </row>
    <row r="3082" spans="1:27">
      <c r="A3082" s="108" t="s">
        <v>208</v>
      </c>
      <c r="B3082" s="103"/>
      <c r="C3082" s="103"/>
      <c r="D3082" s="103"/>
      <c r="E3082" s="103"/>
      <c r="F3082" s="103"/>
      <c r="G3082" s="103"/>
      <c r="H3082" s="103"/>
      <c r="I3082" s="103"/>
      <c r="J3082" s="103"/>
      <c r="K3082" s="103"/>
      <c r="L3082" s="103"/>
      <c r="M3082" s="103"/>
      <c r="N3082" s="103"/>
      <c r="O3082" s="103"/>
      <c r="P3082" s="103"/>
      <c r="Q3082" s="103"/>
      <c r="R3082" s="103"/>
      <c r="S3082" s="103"/>
      <c r="T3082" s="103"/>
      <c r="U3082" s="103"/>
      <c r="V3082" s="103"/>
      <c r="W3082" s="103"/>
      <c r="X3082" s="103"/>
      <c r="Y3082" s="103"/>
      <c r="AA3082" s="271"/>
    </row>
    <row r="3083" spans="1:27">
      <c r="A3083" s="108" t="s">
        <v>209</v>
      </c>
      <c r="B3083" s="103"/>
      <c r="C3083" s="103"/>
      <c r="D3083" s="103"/>
      <c r="E3083" s="103"/>
      <c r="F3083" s="103"/>
      <c r="G3083" s="103"/>
      <c r="H3083" s="103"/>
      <c r="I3083" s="103"/>
      <c r="J3083" s="103"/>
      <c r="K3083" s="103"/>
      <c r="L3083" s="103"/>
      <c r="M3083" s="103"/>
      <c r="N3083" s="103"/>
      <c r="O3083" s="103"/>
      <c r="P3083" s="103"/>
      <c r="Q3083" s="103"/>
      <c r="R3083" s="103"/>
      <c r="S3083" s="103"/>
      <c r="T3083" s="103"/>
      <c r="U3083" s="103"/>
      <c r="V3083" s="103"/>
      <c r="W3083" s="103"/>
      <c r="X3083" s="103"/>
      <c r="Y3083" s="103"/>
    </row>
    <row r="3084" spans="1:27">
      <c r="A3084" s="108" t="s">
        <v>198</v>
      </c>
      <c r="B3084" s="103"/>
      <c r="C3084" s="103"/>
      <c r="D3084" s="103"/>
      <c r="E3084" s="103"/>
      <c r="F3084" s="103"/>
      <c r="G3084" s="103"/>
      <c r="H3084" s="103"/>
      <c r="I3084" s="103"/>
      <c r="J3084" s="103"/>
      <c r="K3084" s="103"/>
      <c r="L3084" s="103"/>
      <c r="M3084" s="103"/>
      <c r="N3084" s="103"/>
      <c r="O3084" s="103"/>
      <c r="P3084" s="103"/>
      <c r="Q3084" s="103"/>
      <c r="R3084" s="103"/>
      <c r="S3084" s="103"/>
      <c r="T3084" s="103"/>
      <c r="U3084" s="103"/>
      <c r="V3084" s="103"/>
      <c r="W3084" s="103"/>
      <c r="X3084" s="103"/>
      <c r="Y3084" s="103"/>
    </row>
    <row r="3085" spans="1:27">
      <c r="A3085" s="108" t="s">
        <v>200</v>
      </c>
      <c r="B3085" s="103"/>
      <c r="C3085" s="103"/>
      <c r="D3085" s="103"/>
      <c r="E3085" s="103"/>
      <c r="F3085" s="103"/>
      <c r="G3085" s="103"/>
      <c r="H3085" s="103"/>
      <c r="I3085" s="103"/>
      <c r="J3085" s="103"/>
      <c r="K3085" s="103"/>
      <c r="L3085" s="103"/>
      <c r="M3085" s="103"/>
      <c r="N3085" s="103"/>
      <c r="O3085" s="103"/>
      <c r="P3085" s="103"/>
      <c r="Q3085" s="103"/>
      <c r="R3085" s="103"/>
      <c r="S3085" s="103"/>
      <c r="T3085" s="103"/>
      <c r="U3085" s="103"/>
      <c r="V3085" s="103"/>
      <c r="W3085" s="103"/>
      <c r="X3085" s="103"/>
      <c r="Y3085" s="103"/>
    </row>
    <row r="3086" spans="1:27">
      <c r="A3086" s="108" t="s">
        <v>201</v>
      </c>
      <c r="B3086" s="103"/>
      <c r="C3086" s="103"/>
      <c r="D3086" s="103"/>
      <c r="E3086" s="103"/>
      <c r="F3086" s="103"/>
      <c r="G3086" s="103"/>
      <c r="H3086" s="103"/>
      <c r="I3086" s="103"/>
      <c r="J3086" s="103"/>
      <c r="K3086" s="103"/>
      <c r="L3086" s="103"/>
      <c r="M3086" s="103"/>
      <c r="N3086" s="103"/>
      <c r="O3086" s="103"/>
      <c r="P3086" s="103"/>
      <c r="Q3086" s="103"/>
      <c r="R3086" s="103"/>
      <c r="S3086" s="103"/>
      <c r="T3086" s="103"/>
      <c r="U3086" s="103"/>
      <c r="V3086" s="103"/>
      <c r="W3086" s="103"/>
      <c r="X3086" s="103"/>
      <c r="Y3086" s="103"/>
    </row>
    <row r="3087" spans="1:27">
      <c r="A3087" s="108" t="s">
        <v>202</v>
      </c>
      <c r="B3087" s="103"/>
      <c r="C3087" s="103"/>
      <c r="D3087" s="103"/>
      <c r="E3087" s="103"/>
      <c r="F3087" s="103"/>
      <c r="G3087" s="103"/>
      <c r="H3087" s="103"/>
      <c r="I3087" s="103"/>
      <c r="J3087" s="103"/>
      <c r="K3087" s="103"/>
      <c r="L3087" s="103"/>
      <c r="M3087" s="103"/>
      <c r="N3087" s="103"/>
      <c r="O3087" s="103"/>
      <c r="P3087" s="103"/>
      <c r="Q3087" s="103"/>
      <c r="R3087" s="103"/>
      <c r="S3087" s="103"/>
      <c r="T3087" s="103"/>
      <c r="U3087" s="103"/>
      <c r="V3087" s="103"/>
      <c r="W3087" s="103"/>
      <c r="X3087" s="103"/>
      <c r="Y3087" s="103"/>
    </row>
    <row r="3088" spans="1:27">
      <c r="A3088" s="108" t="s">
        <v>203</v>
      </c>
    </row>
    <row r="3089" spans="1:27">
      <c r="A3089" s="110" t="s">
        <v>204</v>
      </c>
      <c r="B3089" s="109" t="str">
        <f t="shared" ref="B3089:Y3089" si="205">IF(COUNTA(B3077:B3088)=0,"-",COUNTA(B3077:B3088)/12)</f>
        <v>-</v>
      </c>
      <c r="C3089" s="109" t="str">
        <f t="shared" si="205"/>
        <v>-</v>
      </c>
      <c r="D3089" s="109" t="str">
        <f t="shared" si="205"/>
        <v>-</v>
      </c>
      <c r="E3089" s="109" t="str">
        <f t="shared" si="205"/>
        <v>-</v>
      </c>
      <c r="F3089" s="109" t="str">
        <f t="shared" si="205"/>
        <v>-</v>
      </c>
      <c r="G3089" s="109" t="str">
        <f t="shared" si="205"/>
        <v>-</v>
      </c>
      <c r="H3089" s="109" t="str">
        <f t="shared" si="205"/>
        <v>-</v>
      </c>
      <c r="I3089" s="109" t="str">
        <f t="shared" si="205"/>
        <v>-</v>
      </c>
      <c r="J3089" s="109" t="str">
        <f t="shared" si="205"/>
        <v>-</v>
      </c>
      <c r="K3089" s="109" t="str">
        <f t="shared" si="205"/>
        <v>-</v>
      </c>
      <c r="L3089" s="109" t="str">
        <f t="shared" si="205"/>
        <v>-</v>
      </c>
      <c r="M3089" s="109" t="str">
        <f t="shared" si="205"/>
        <v>-</v>
      </c>
      <c r="N3089" s="109" t="str">
        <f t="shared" si="205"/>
        <v>-</v>
      </c>
      <c r="O3089" s="109" t="str">
        <f t="shared" si="205"/>
        <v>-</v>
      </c>
      <c r="P3089" s="109" t="str">
        <f t="shared" si="205"/>
        <v>-</v>
      </c>
      <c r="Q3089" s="109" t="str">
        <f t="shared" si="205"/>
        <v>-</v>
      </c>
      <c r="R3089" s="109" t="str">
        <f t="shared" si="205"/>
        <v>-</v>
      </c>
      <c r="S3089" s="109" t="str">
        <f t="shared" si="205"/>
        <v>-</v>
      </c>
      <c r="T3089" s="109" t="str">
        <f t="shared" si="205"/>
        <v>-</v>
      </c>
      <c r="U3089" s="109" t="str">
        <f t="shared" si="205"/>
        <v>-</v>
      </c>
      <c r="V3089" s="109" t="str">
        <f t="shared" si="205"/>
        <v>-</v>
      </c>
      <c r="W3089" s="109" t="str">
        <f t="shared" si="205"/>
        <v>-</v>
      </c>
      <c r="X3089" s="109" t="str">
        <f t="shared" si="205"/>
        <v>-</v>
      </c>
      <c r="Y3089" s="109" t="str">
        <f t="shared" si="205"/>
        <v>-</v>
      </c>
    </row>
    <row r="3091" spans="1:27">
      <c r="A3091" s="120">
        <f>A3076+1</f>
        <v>44926</v>
      </c>
      <c r="B3091" s="118" t="s">
        <v>513</v>
      </c>
      <c r="C3091" s="118" t="s">
        <v>514</v>
      </c>
      <c r="D3091" s="118" t="s">
        <v>515</v>
      </c>
      <c r="E3091" s="118" t="s">
        <v>516</v>
      </c>
      <c r="F3091" s="118" t="s">
        <v>517</v>
      </c>
      <c r="G3091" s="118" t="s">
        <v>518</v>
      </c>
      <c r="H3091" s="118" t="s">
        <v>519</v>
      </c>
      <c r="I3091" s="118" t="s">
        <v>520</v>
      </c>
      <c r="J3091" s="118" t="s">
        <v>521</v>
      </c>
      <c r="K3091" s="118" t="s">
        <v>522</v>
      </c>
      <c r="L3091" s="118" t="s">
        <v>523</v>
      </c>
      <c r="M3091" s="118" t="s">
        <v>524</v>
      </c>
      <c r="N3091" s="118" t="s">
        <v>525</v>
      </c>
      <c r="O3091" s="118" t="s">
        <v>526</v>
      </c>
      <c r="P3091" s="118" t="s">
        <v>527</v>
      </c>
      <c r="Q3091" s="118" t="s">
        <v>528</v>
      </c>
      <c r="R3091" s="118" t="s">
        <v>529</v>
      </c>
      <c r="S3091" s="118" t="s">
        <v>530</v>
      </c>
      <c r="T3091" s="118" t="s">
        <v>531</v>
      </c>
      <c r="U3091" s="118" t="s">
        <v>532</v>
      </c>
      <c r="V3091" s="118" t="s">
        <v>533</v>
      </c>
      <c r="W3091" s="118" t="s">
        <v>534</v>
      </c>
      <c r="X3091" s="118" t="s">
        <v>535</v>
      </c>
      <c r="Y3091" s="118" t="s">
        <v>536</v>
      </c>
    </row>
    <row r="3092" spans="1:27">
      <c r="A3092" s="108" t="s">
        <v>168</v>
      </c>
      <c r="B3092" s="103"/>
      <c r="C3092" s="103"/>
      <c r="D3092" s="103"/>
      <c r="E3092" s="103"/>
      <c r="F3092" s="103"/>
      <c r="G3092" s="103"/>
      <c r="H3092" s="103"/>
      <c r="I3092" s="103"/>
      <c r="J3092" s="103"/>
      <c r="K3092" s="103"/>
      <c r="L3092" s="103"/>
      <c r="M3092" s="103"/>
      <c r="N3092" s="103"/>
      <c r="O3092" s="103"/>
      <c r="P3092" s="103"/>
      <c r="Q3092" s="103"/>
      <c r="R3092" s="103"/>
      <c r="S3092" s="103"/>
      <c r="T3092" s="103"/>
      <c r="U3092" s="103"/>
      <c r="V3092" s="103"/>
      <c r="W3092" s="103"/>
      <c r="X3092" s="103"/>
      <c r="Y3092" s="103"/>
    </row>
    <row r="3093" spans="1:27">
      <c r="A3093" s="108" t="s">
        <v>174</v>
      </c>
      <c r="B3093" s="103"/>
      <c r="C3093" s="103"/>
      <c r="D3093" s="103"/>
      <c r="E3093" s="103"/>
      <c r="F3093" s="103"/>
      <c r="G3093" s="103"/>
      <c r="H3093" s="103"/>
      <c r="I3093" s="103"/>
      <c r="J3093" s="103"/>
      <c r="K3093" s="103"/>
      <c r="L3093" s="103"/>
      <c r="M3093" s="103"/>
      <c r="N3093" s="103"/>
      <c r="O3093" s="103"/>
      <c r="P3093" s="103"/>
      <c r="Q3093" s="103"/>
      <c r="R3093" s="103"/>
      <c r="S3093" s="103"/>
      <c r="T3093" s="103"/>
      <c r="U3093" s="103"/>
      <c r="V3093" s="103"/>
      <c r="W3093" s="103"/>
      <c r="X3093" s="103"/>
      <c r="Y3093" s="103"/>
    </row>
    <row r="3094" spans="1:27">
      <c r="A3094" s="108" t="s">
        <v>176</v>
      </c>
      <c r="B3094" s="103"/>
      <c r="C3094" s="103"/>
      <c r="D3094" s="103"/>
      <c r="E3094" s="103"/>
      <c r="F3094" s="103"/>
      <c r="G3094" s="103"/>
      <c r="H3094" s="103"/>
      <c r="I3094" s="103"/>
      <c r="J3094" s="103"/>
      <c r="K3094" s="103"/>
      <c r="L3094" s="103"/>
      <c r="M3094" s="103"/>
      <c r="N3094" s="103"/>
      <c r="O3094" s="103"/>
      <c r="P3094" s="103"/>
      <c r="Q3094" s="103"/>
      <c r="R3094" s="103"/>
      <c r="S3094" s="103"/>
      <c r="T3094" s="103"/>
      <c r="U3094" s="103"/>
      <c r="V3094" s="103"/>
      <c r="W3094" s="103"/>
      <c r="X3094" s="103"/>
      <c r="Y3094" s="103"/>
    </row>
    <row r="3095" spans="1:27" ht="21">
      <c r="A3095" s="108" t="s">
        <v>181</v>
      </c>
      <c r="B3095" s="103"/>
      <c r="C3095" s="103"/>
      <c r="D3095" s="103"/>
      <c r="E3095" s="103"/>
      <c r="F3095" s="103"/>
      <c r="G3095" s="103"/>
      <c r="H3095" s="103"/>
      <c r="I3095" s="103"/>
      <c r="J3095" s="103"/>
      <c r="K3095" s="103"/>
      <c r="L3095" s="103"/>
      <c r="M3095" s="103"/>
      <c r="N3095" s="103"/>
      <c r="O3095" s="103"/>
      <c r="P3095" s="103"/>
      <c r="Q3095" s="103"/>
      <c r="R3095" s="103"/>
      <c r="S3095" s="103"/>
      <c r="T3095" s="103"/>
      <c r="U3095" s="103"/>
      <c r="V3095" s="103"/>
      <c r="W3095" s="103"/>
      <c r="X3095" s="103"/>
      <c r="Y3095" s="103"/>
      <c r="AA3095" s="116" t="s">
        <v>250</v>
      </c>
    </row>
    <row r="3096" spans="1:27">
      <c r="A3096" s="108" t="s">
        <v>184</v>
      </c>
      <c r="B3096" s="103"/>
      <c r="C3096" s="103"/>
      <c r="D3096" s="103"/>
      <c r="E3096" s="103"/>
      <c r="F3096" s="103"/>
      <c r="G3096" s="103"/>
      <c r="H3096" s="103"/>
      <c r="I3096" s="103"/>
      <c r="J3096" s="103"/>
      <c r="K3096" s="103"/>
      <c r="L3096" s="103"/>
      <c r="M3096" s="103"/>
      <c r="N3096" s="103"/>
      <c r="O3096" s="103"/>
      <c r="P3096" s="103"/>
      <c r="Q3096" s="103"/>
      <c r="R3096" s="103"/>
      <c r="S3096" s="103"/>
      <c r="T3096" s="103"/>
      <c r="U3096" s="103"/>
      <c r="V3096" s="103"/>
      <c r="W3096" s="103"/>
      <c r="X3096" s="103"/>
      <c r="Y3096" s="103"/>
      <c r="AA3096" s="271">
        <f>COUNTIF($B3104:$Y3104,"-")</f>
        <v>24</v>
      </c>
    </row>
    <row r="3097" spans="1:27">
      <c r="A3097" s="108" t="s">
        <v>208</v>
      </c>
      <c r="B3097" s="103"/>
      <c r="C3097" s="103"/>
      <c r="D3097" s="103"/>
      <c r="E3097" s="103"/>
      <c r="F3097" s="103"/>
      <c r="G3097" s="103"/>
      <c r="H3097" s="103"/>
      <c r="I3097" s="103"/>
      <c r="J3097" s="103"/>
      <c r="K3097" s="103"/>
      <c r="L3097" s="103"/>
      <c r="M3097" s="103"/>
      <c r="N3097" s="103"/>
      <c r="O3097" s="103"/>
      <c r="P3097" s="103"/>
      <c r="Q3097" s="103"/>
      <c r="R3097" s="103"/>
      <c r="S3097" s="103"/>
      <c r="T3097" s="103"/>
      <c r="U3097" s="103"/>
      <c r="V3097" s="103"/>
      <c r="W3097" s="103"/>
      <c r="X3097" s="103"/>
      <c r="Y3097" s="103"/>
      <c r="AA3097" s="271"/>
    </row>
    <row r="3098" spans="1:27">
      <c r="A3098" s="108" t="s">
        <v>209</v>
      </c>
      <c r="B3098" s="103"/>
      <c r="C3098" s="103"/>
      <c r="D3098" s="103"/>
      <c r="E3098" s="103"/>
      <c r="F3098" s="103"/>
      <c r="G3098" s="103"/>
      <c r="H3098" s="103"/>
      <c r="I3098" s="103"/>
      <c r="J3098" s="103"/>
      <c r="K3098" s="103"/>
      <c r="L3098" s="103"/>
      <c r="M3098" s="103"/>
      <c r="N3098" s="103"/>
      <c r="O3098" s="103"/>
      <c r="P3098" s="103"/>
      <c r="Q3098" s="103"/>
      <c r="R3098" s="103"/>
      <c r="S3098" s="103"/>
      <c r="T3098" s="103"/>
      <c r="U3098" s="103"/>
      <c r="V3098" s="103"/>
      <c r="W3098" s="103"/>
      <c r="X3098" s="103"/>
      <c r="Y3098" s="103"/>
    </row>
    <row r="3099" spans="1:27">
      <c r="A3099" s="108" t="s">
        <v>198</v>
      </c>
      <c r="B3099" s="103"/>
      <c r="C3099" s="103"/>
      <c r="D3099" s="103"/>
      <c r="E3099" s="103"/>
      <c r="F3099" s="103"/>
      <c r="G3099" s="103"/>
      <c r="H3099" s="103"/>
      <c r="I3099" s="103"/>
      <c r="J3099" s="103"/>
      <c r="K3099" s="103"/>
      <c r="L3099" s="103"/>
      <c r="M3099" s="103"/>
      <c r="N3099" s="103"/>
      <c r="O3099" s="103"/>
      <c r="P3099" s="103"/>
      <c r="Q3099" s="103"/>
      <c r="R3099" s="103"/>
      <c r="S3099" s="103"/>
      <c r="T3099" s="103"/>
      <c r="U3099" s="103"/>
      <c r="V3099" s="103"/>
      <c r="W3099" s="103"/>
      <c r="X3099" s="103"/>
      <c r="Y3099" s="103"/>
    </row>
    <row r="3100" spans="1:27">
      <c r="A3100" s="108" t="s">
        <v>200</v>
      </c>
      <c r="B3100" s="103"/>
      <c r="C3100" s="103"/>
      <c r="D3100" s="103"/>
      <c r="E3100" s="103"/>
      <c r="F3100" s="103"/>
      <c r="G3100" s="103"/>
      <c r="H3100" s="103"/>
      <c r="I3100" s="103"/>
      <c r="J3100" s="103"/>
      <c r="K3100" s="103"/>
      <c r="L3100" s="103"/>
      <c r="M3100" s="103"/>
      <c r="N3100" s="103"/>
      <c r="O3100" s="103"/>
      <c r="P3100" s="103"/>
      <c r="Q3100" s="103"/>
      <c r="R3100" s="103"/>
      <c r="S3100" s="103"/>
      <c r="T3100" s="103"/>
      <c r="U3100" s="103"/>
      <c r="V3100" s="103"/>
      <c r="W3100" s="103"/>
      <c r="X3100" s="103"/>
      <c r="Y3100" s="103"/>
    </row>
    <row r="3101" spans="1:27">
      <c r="A3101" s="108" t="s">
        <v>201</v>
      </c>
      <c r="B3101" s="103"/>
      <c r="C3101" s="103"/>
      <c r="D3101" s="103"/>
      <c r="E3101" s="103"/>
      <c r="F3101" s="103"/>
      <c r="G3101" s="103"/>
      <c r="H3101" s="103"/>
      <c r="I3101" s="103"/>
      <c r="J3101" s="103"/>
      <c r="K3101" s="103"/>
      <c r="L3101" s="103"/>
      <c r="M3101" s="103"/>
      <c r="N3101" s="103"/>
      <c r="O3101" s="103"/>
      <c r="P3101" s="103"/>
      <c r="Q3101" s="103"/>
      <c r="R3101" s="103"/>
      <c r="S3101" s="103"/>
      <c r="T3101" s="103"/>
      <c r="U3101" s="103"/>
      <c r="V3101" s="103"/>
      <c r="W3101" s="103"/>
      <c r="X3101" s="103"/>
      <c r="Y3101" s="103"/>
    </row>
    <row r="3102" spans="1:27">
      <c r="A3102" s="108" t="s">
        <v>202</v>
      </c>
      <c r="B3102" s="103"/>
      <c r="C3102" s="103"/>
      <c r="D3102" s="103"/>
      <c r="E3102" s="103"/>
      <c r="F3102" s="103"/>
      <c r="G3102" s="103"/>
      <c r="H3102" s="103"/>
      <c r="I3102" s="103"/>
      <c r="J3102" s="103"/>
      <c r="K3102" s="103"/>
      <c r="L3102" s="103"/>
      <c r="M3102" s="103"/>
      <c r="N3102" s="103"/>
      <c r="O3102" s="103"/>
      <c r="P3102" s="103"/>
      <c r="Q3102" s="103"/>
      <c r="R3102" s="103"/>
      <c r="S3102" s="103"/>
      <c r="T3102" s="103"/>
      <c r="U3102" s="103"/>
      <c r="V3102" s="103"/>
      <c r="W3102" s="103"/>
      <c r="X3102" s="103"/>
      <c r="Y3102" s="103"/>
    </row>
    <row r="3103" spans="1:27">
      <c r="A3103" s="108" t="s">
        <v>203</v>
      </c>
    </row>
    <row r="3104" spans="1:27">
      <c r="A3104" s="110" t="s">
        <v>204</v>
      </c>
      <c r="B3104" s="109" t="str">
        <f t="shared" ref="B3104:Y3104" si="206">IF(COUNTA(B3092:B3103)=0,"-",COUNTA(B3092:B3103)/12)</f>
        <v>-</v>
      </c>
      <c r="C3104" s="109" t="str">
        <f t="shared" si="206"/>
        <v>-</v>
      </c>
      <c r="D3104" s="109" t="str">
        <f t="shared" si="206"/>
        <v>-</v>
      </c>
      <c r="E3104" s="109" t="str">
        <f t="shared" si="206"/>
        <v>-</v>
      </c>
      <c r="F3104" s="109" t="str">
        <f t="shared" si="206"/>
        <v>-</v>
      </c>
      <c r="G3104" s="109" t="str">
        <f t="shared" si="206"/>
        <v>-</v>
      </c>
      <c r="H3104" s="109" t="str">
        <f t="shared" si="206"/>
        <v>-</v>
      </c>
      <c r="I3104" s="109" t="str">
        <f t="shared" si="206"/>
        <v>-</v>
      </c>
      <c r="J3104" s="109" t="str">
        <f t="shared" si="206"/>
        <v>-</v>
      </c>
      <c r="K3104" s="109" t="str">
        <f t="shared" si="206"/>
        <v>-</v>
      </c>
      <c r="L3104" s="109" t="str">
        <f t="shared" si="206"/>
        <v>-</v>
      </c>
      <c r="M3104" s="109" t="str">
        <f t="shared" si="206"/>
        <v>-</v>
      </c>
      <c r="N3104" s="109" t="str">
        <f t="shared" si="206"/>
        <v>-</v>
      </c>
      <c r="O3104" s="109" t="str">
        <f t="shared" si="206"/>
        <v>-</v>
      </c>
      <c r="P3104" s="109" t="str">
        <f t="shared" si="206"/>
        <v>-</v>
      </c>
      <c r="Q3104" s="109" t="str">
        <f t="shared" si="206"/>
        <v>-</v>
      </c>
      <c r="R3104" s="109" t="str">
        <f t="shared" si="206"/>
        <v>-</v>
      </c>
      <c r="S3104" s="109" t="str">
        <f t="shared" si="206"/>
        <v>-</v>
      </c>
      <c r="T3104" s="109" t="str">
        <f t="shared" si="206"/>
        <v>-</v>
      </c>
      <c r="U3104" s="109" t="str">
        <f t="shared" si="206"/>
        <v>-</v>
      </c>
      <c r="V3104" s="109" t="str">
        <f t="shared" si="206"/>
        <v>-</v>
      </c>
      <c r="W3104" s="109" t="str">
        <f t="shared" si="206"/>
        <v>-</v>
      </c>
      <c r="X3104" s="109" t="str">
        <f t="shared" si="206"/>
        <v>-</v>
      </c>
      <c r="Y3104" s="109" t="str">
        <f t="shared" si="206"/>
        <v>-</v>
      </c>
    </row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</sheetData>
  <mergeCells count="173">
    <mergeCell ref="AA3036:AA3037"/>
    <mergeCell ref="AA3051:AA3052"/>
    <mergeCell ref="AA3066:AA3067"/>
    <mergeCell ref="AA3081:AA3082"/>
    <mergeCell ref="AA3096:AA3097"/>
    <mergeCell ref="AA2946:AA2947"/>
    <mergeCell ref="AA2961:AA2962"/>
    <mergeCell ref="AA2976:AA2977"/>
    <mergeCell ref="AA2991:AA2992"/>
    <mergeCell ref="AA3006:AA3007"/>
    <mergeCell ref="AA3021:AA3022"/>
    <mergeCell ref="AA2856:AA2857"/>
    <mergeCell ref="AA2871:AA2872"/>
    <mergeCell ref="AA2886:AA2887"/>
    <mergeCell ref="AA2901:AA2902"/>
    <mergeCell ref="AA2916:AA2917"/>
    <mergeCell ref="AA2931:AA2932"/>
    <mergeCell ref="AA2766:AA2767"/>
    <mergeCell ref="AA2781:AA2782"/>
    <mergeCell ref="AA2796:AA2797"/>
    <mergeCell ref="AA2811:AA2812"/>
    <mergeCell ref="AA2826:AA2827"/>
    <mergeCell ref="AA2841:AA2842"/>
    <mergeCell ref="AA2676:AA2677"/>
    <mergeCell ref="AA2691:AA2692"/>
    <mergeCell ref="AA2706:AA2707"/>
    <mergeCell ref="AA2721:AA2722"/>
    <mergeCell ref="AA2736:AA2737"/>
    <mergeCell ref="AA2751:AA2752"/>
    <mergeCell ref="AA2586:AA2587"/>
    <mergeCell ref="AA2601:AA2602"/>
    <mergeCell ref="AA2616:AA2617"/>
    <mergeCell ref="AA2631:AA2632"/>
    <mergeCell ref="AA2646:AA2647"/>
    <mergeCell ref="AA2661:AA2662"/>
    <mergeCell ref="AA2496:AA2497"/>
    <mergeCell ref="AA2511:AA2512"/>
    <mergeCell ref="AA2526:AA2527"/>
    <mergeCell ref="AA2541:AA2542"/>
    <mergeCell ref="AA2556:AA2557"/>
    <mergeCell ref="AA2571:AA2572"/>
    <mergeCell ref="AA2406:AA2407"/>
    <mergeCell ref="AA2421:AA2422"/>
    <mergeCell ref="AA2436:AA2437"/>
    <mergeCell ref="AA2451:AA2452"/>
    <mergeCell ref="AA2466:AA2467"/>
    <mergeCell ref="AA2481:AA2482"/>
    <mergeCell ref="AA2316:AA2317"/>
    <mergeCell ref="AA2331:AA2332"/>
    <mergeCell ref="AA2346:AA2347"/>
    <mergeCell ref="AA2361:AA2362"/>
    <mergeCell ref="AA2376:AA2377"/>
    <mergeCell ref="AA2391:AA2392"/>
    <mergeCell ref="AA2226:AA2227"/>
    <mergeCell ref="AA2241:AA2242"/>
    <mergeCell ref="AA2256:AA2257"/>
    <mergeCell ref="AA2271:AA2272"/>
    <mergeCell ref="AA2286:AA2287"/>
    <mergeCell ref="AA2301:AA2302"/>
    <mergeCell ref="AA2136:AA2137"/>
    <mergeCell ref="AA2151:AA2152"/>
    <mergeCell ref="AA2166:AA2167"/>
    <mergeCell ref="AA2181:AA2182"/>
    <mergeCell ref="AA2196:AA2197"/>
    <mergeCell ref="AA2211:AA2212"/>
    <mergeCell ref="AA2046:AA2047"/>
    <mergeCell ref="AA2061:AA2062"/>
    <mergeCell ref="AA2076:AA2077"/>
    <mergeCell ref="AA2091:AA2092"/>
    <mergeCell ref="AA2106:AA2107"/>
    <mergeCell ref="AA2121:AA2122"/>
    <mergeCell ref="AA1956:AA1957"/>
    <mergeCell ref="AA1971:AA1972"/>
    <mergeCell ref="AA1986:AA1987"/>
    <mergeCell ref="AA2001:AA2002"/>
    <mergeCell ref="AA2016:AA2017"/>
    <mergeCell ref="AA2031:AA2032"/>
    <mergeCell ref="AA1866:AA1867"/>
    <mergeCell ref="AA1881:AA1882"/>
    <mergeCell ref="AA1896:AA1897"/>
    <mergeCell ref="AA1911:AA1912"/>
    <mergeCell ref="AA1926:AA1927"/>
    <mergeCell ref="AA1941:AA1942"/>
    <mergeCell ref="AA1776:AA1777"/>
    <mergeCell ref="AA1791:AA1792"/>
    <mergeCell ref="AA1806:AA1807"/>
    <mergeCell ref="AA1821:AA1822"/>
    <mergeCell ref="AA1836:AA1837"/>
    <mergeCell ref="AA1851:AA1852"/>
    <mergeCell ref="AA1686:AA1687"/>
    <mergeCell ref="AA1701:AA1702"/>
    <mergeCell ref="AA1716:AA1717"/>
    <mergeCell ref="AA1731:AA1732"/>
    <mergeCell ref="AA1746:AA1747"/>
    <mergeCell ref="AA1761:AA1762"/>
    <mergeCell ref="AA1596:AA1597"/>
    <mergeCell ref="AA1611:AA1612"/>
    <mergeCell ref="AA1626:AA1627"/>
    <mergeCell ref="AA1641:AA1642"/>
    <mergeCell ref="AA1656:AA1657"/>
    <mergeCell ref="AA1671:AA1672"/>
    <mergeCell ref="AA1506:AA1507"/>
    <mergeCell ref="AA1521:AA1522"/>
    <mergeCell ref="AA1536:AA1537"/>
    <mergeCell ref="AA1551:AA1552"/>
    <mergeCell ref="AA1566:AA1567"/>
    <mergeCell ref="AA1581:AA1582"/>
    <mergeCell ref="AA1416:AA1417"/>
    <mergeCell ref="AA1431:AA1432"/>
    <mergeCell ref="AA1446:AA1447"/>
    <mergeCell ref="AA1461:AA1462"/>
    <mergeCell ref="AA1476:AA1477"/>
    <mergeCell ref="AA1491:AA1492"/>
    <mergeCell ref="AA1326:AA1327"/>
    <mergeCell ref="AA1341:AA1342"/>
    <mergeCell ref="AA1356:AA1357"/>
    <mergeCell ref="AA1371:AA1372"/>
    <mergeCell ref="AA1386:AA1387"/>
    <mergeCell ref="AA1401:AA1402"/>
    <mergeCell ref="AA1236:AA1237"/>
    <mergeCell ref="AA1251:AA1252"/>
    <mergeCell ref="AA1266:AA1267"/>
    <mergeCell ref="AA1281:AA1282"/>
    <mergeCell ref="AA1296:AA1297"/>
    <mergeCell ref="AA1311:AA1312"/>
    <mergeCell ref="AA1146:AA1147"/>
    <mergeCell ref="AA1161:AA1162"/>
    <mergeCell ref="AA1176:AA1177"/>
    <mergeCell ref="AA1191:AA1192"/>
    <mergeCell ref="AA1206:AA1207"/>
    <mergeCell ref="AA1221:AA1222"/>
    <mergeCell ref="AA1056:AA1057"/>
    <mergeCell ref="AA1071:AA1072"/>
    <mergeCell ref="AA1086:AA1087"/>
    <mergeCell ref="AA1101:AA1102"/>
    <mergeCell ref="AA1116:AA1117"/>
    <mergeCell ref="AA1131:AA1132"/>
    <mergeCell ref="AA966:AA967"/>
    <mergeCell ref="AA981:AA982"/>
    <mergeCell ref="AA996:AA997"/>
    <mergeCell ref="AA1011:AA1012"/>
    <mergeCell ref="AA1026:AA1027"/>
    <mergeCell ref="AA1041:AA1042"/>
    <mergeCell ref="AA876:AA877"/>
    <mergeCell ref="AA891:AA892"/>
    <mergeCell ref="AA906:AA907"/>
    <mergeCell ref="AA921:AA922"/>
    <mergeCell ref="AA936:AA937"/>
    <mergeCell ref="AA951:AA952"/>
    <mergeCell ref="AA786:AA787"/>
    <mergeCell ref="AA801:AA802"/>
    <mergeCell ref="AA816:AA817"/>
    <mergeCell ref="AA831:AA832"/>
    <mergeCell ref="AA846:AA847"/>
    <mergeCell ref="AA861:AA862"/>
    <mergeCell ref="AA741:AA742"/>
    <mergeCell ref="AA756:AA757"/>
    <mergeCell ref="AA771:AA772"/>
    <mergeCell ref="AA606:AA607"/>
    <mergeCell ref="AA621:AA622"/>
    <mergeCell ref="AA636:AA637"/>
    <mergeCell ref="AA651:AA652"/>
    <mergeCell ref="AA666:AA667"/>
    <mergeCell ref="AA681:AA682"/>
    <mergeCell ref="AA516:AA517"/>
    <mergeCell ref="AA531:AA532"/>
    <mergeCell ref="AA546:AA547"/>
    <mergeCell ref="AA561:AA562"/>
    <mergeCell ref="AA576:AA577"/>
    <mergeCell ref="AA591:AA592"/>
    <mergeCell ref="AA696:AA697"/>
    <mergeCell ref="AA711:AA712"/>
    <mergeCell ref="AA726:AA727"/>
  </mergeCells>
  <conditionalFormatting sqref="B88:T88 B77:Q87">
    <cfRule type="cellIs" dxfId="1443" priority="1491" operator="notEqual">
      <formula>""</formula>
    </cfRule>
    <cfRule type="cellIs" dxfId="1442" priority="1492" operator="equal">
      <formula>""</formula>
    </cfRule>
  </conditionalFormatting>
  <conditionalFormatting sqref="U88:X88">
    <cfRule type="cellIs" dxfId="1441" priority="1489" operator="notEqual">
      <formula>""</formula>
    </cfRule>
    <cfRule type="cellIs" dxfId="1440" priority="1490" operator="equal">
      <formula>""</formula>
    </cfRule>
  </conditionalFormatting>
  <conditionalFormatting sqref="Y88">
    <cfRule type="cellIs" dxfId="1439" priority="1487" operator="notEqual">
      <formula>""</formula>
    </cfRule>
    <cfRule type="cellIs" dxfId="1438" priority="1488" operator="equal">
      <formula>""</formula>
    </cfRule>
  </conditionalFormatting>
  <conditionalFormatting sqref="B103:T103 B92:Q102">
    <cfRule type="cellIs" dxfId="1437" priority="1485" operator="notEqual">
      <formula>""</formula>
    </cfRule>
    <cfRule type="cellIs" dxfId="1436" priority="1486" operator="equal">
      <formula>""</formula>
    </cfRule>
  </conditionalFormatting>
  <conditionalFormatting sqref="U103:X103">
    <cfRule type="cellIs" dxfId="1435" priority="1483" operator="notEqual">
      <formula>""</formula>
    </cfRule>
    <cfRule type="cellIs" dxfId="1434" priority="1484" operator="equal">
      <formula>""</formula>
    </cfRule>
  </conditionalFormatting>
  <conditionalFormatting sqref="Y103">
    <cfRule type="cellIs" dxfId="1433" priority="1481" operator="notEqual">
      <formula>""</formula>
    </cfRule>
    <cfRule type="cellIs" dxfId="1432" priority="1482" operator="equal">
      <formula>""</formula>
    </cfRule>
  </conditionalFormatting>
  <conditionalFormatting sqref="C118:L118 R118:T118 C107:K117 L107">
    <cfRule type="cellIs" dxfId="1431" priority="1479" operator="notEqual">
      <formula>""</formula>
    </cfRule>
    <cfRule type="cellIs" dxfId="1430" priority="1480" operator="equal">
      <formula>""</formula>
    </cfRule>
  </conditionalFormatting>
  <conditionalFormatting sqref="U118:X118">
    <cfRule type="cellIs" dxfId="1429" priority="1477" operator="notEqual">
      <formula>""</formula>
    </cfRule>
    <cfRule type="cellIs" dxfId="1428" priority="1478" operator="equal">
      <formula>""</formula>
    </cfRule>
  </conditionalFormatting>
  <conditionalFormatting sqref="Y118">
    <cfRule type="cellIs" dxfId="1427" priority="1475" operator="notEqual">
      <formula>""</formula>
    </cfRule>
    <cfRule type="cellIs" dxfId="1426" priority="1476" operator="equal">
      <formula>""</formula>
    </cfRule>
  </conditionalFormatting>
  <conditionalFormatting sqref="C122:Q132 C133:T133">
    <cfRule type="cellIs" dxfId="1425" priority="1473" operator="notEqual">
      <formula>""</formula>
    </cfRule>
    <cfRule type="cellIs" dxfId="1424" priority="1474" operator="equal">
      <formula>""</formula>
    </cfRule>
  </conditionalFormatting>
  <conditionalFormatting sqref="U133:X133">
    <cfRule type="cellIs" dxfId="1423" priority="1471" operator="notEqual">
      <formula>""</formula>
    </cfRule>
    <cfRule type="cellIs" dxfId="1422" priority="1472" operator="equal">
      <formula>""</formula>
    </cfRule>
  </conditionalFormatting>
  <conditionalFormatting sqref="Y133">
    <cfRule type="cellIs" dxfId="1421" priority="1469" operator="notEqual">
      <formula>""</formula>
    </cfRule>
    <cfRule type="cellIs" dxfId="1420" priority="1470" operator="equal">
      <formula>""</formula>
    </cfRule>
  </conditionalFormatting>
  <conditionalFormatting sqref="C137:K148">
    <cfRule type="cellIs" dxfId="1419" priority="1467" operator="notEqual">
      <formula>""</formula>
    </cfRule>
    <cfRule type="cellIs" dxfId="1418" priority="1468" operator="equal">
      <formula>""</formula>
    </cfRule>
  </conditionalFormatting>
  <conditionalFormatting sqref="C152:L162 C163:T163">
    <cfRule type="cellIs" dxfId="1417" priority="1465" operator="notEqual">
      <formula>""</formula>
    </cfRule>
    <cfRule type="cellIs" dxfId="1416" priority="1466" operator="equal">
      <formula>""</formula>
    </cfRule>
  </conditionalFormatting>
  <conditionalFormatting sqref="V163:X163">
    <cfRule type="cellIs" dxfId="1415" priority="1463" operator="notEqual">
      <formula>""</formula>
    </cfRule>
    <cfRule type="cellIs" dxfId="1414" priority="1464" operator="equal">
      <formula>""</formula>
    </cfRule>
  </conditionalFormatting>
  <conditionalFormatting sqref="Y163">
    <cfRule type="cellIs" dxfId="1413" priority="1461" operator="notEqual">
      <formula>""</formula>
    </cfRule>
    <cfRule type="cellIs" dxfId="1412" priority="1462" operator="equal">
      <formula>""</formula>
    </cfRule>
  </conditionalFormatting>
  <conditionalFormatting sqref="L167:L177 L178:T178">
    <cfRule type="cellIs" dxfId="1411" priority="1459" operator="notEqual">
      <formula>""</formula>
    </cfRule>
    <cfRule type="cellIs" dxfId="1410" priority="1460" operator="equal">
      <formula>""</formula>
    </cfRule>
  </conditionalFormatting>
  <conditionalFormatting sqref="V178:X178">
    <cfRule type="cellIs" dxfId="1409" priority="1457" operator="notEqual">
      <formula>""</formula>
    </cfRule>
    <cfRule type="cellIs" dxfId="1408" priority="1458" operator="equal">
      <formula>""</formula>
    </cfRule>
  </conditionalFormatting>
  <conditionalFormatting sqref="Y178">
    <cfRule type="cellIs" dxfId="1407" priority="1455" operator="notEqual">
      <formula>""</formula>
    </cfRule>
    <cfRule type="cellIs" dxfId="1406" priority="1456" operator="equal">
      <formula>""</formula>
    </cfRule>
  </conditionalFormatting>
  <conditionalFormatting sqref="C182:M193">
    <cfRule type="cellIs" dxfId="1405" priority="1453" operator="notEqual">
      <formula>""</formula>
    </cfRule>
    <cfRule type="cellIs" dxfId="1404" priority="1454" operator="equal">
      <formula>""</formula>
    </cfRule>
  </conditionalFormatting>
  <conditionalFormatting sqref="Y182:Y192">
    <cfRule type="cellIs" dxfId="1403" priority="1451" operator="notEqual">
      <formula>""</formula>
    </cfRule>
    <cfRule type="cellIs" dxfId="1402" priority="1452" operator="equal">
      <formula>""</formula>
    </cfRule>
  </conditionalFormatting>
  <conditionalFormatting sqref="Y193">
    <cfRule type="cellIs" dxfId="1401" priority="1449" operator="notEqual">
      <formula>""</formula>
    </cfRule>
    <cfRule type="cellIs" dxfId="1400" priority="1450" operator="equal">
      <formula>""</formula>
    </cfRule>
  </conditionalFormatting>
  <conditionalFormatting sqref="C208:T208 Y198:Y207 C197:X207">
    <cfRule type="cellIs" dxfId="1399" priority="1447" operator="notEqual">
      <formula>""</formula>
    </cfRule>
    <cfRule type="cellIs" dxfId="1398" priority="1448" operator="equal">
      <formula>""</formula>
    </cfRule>
  </conditionalFormatting>
  <conditionalFormatting sqref="U208:X208">
    <cfRule type="cellIs" dxfId="1397" priority="1445" operator="notEqual">
      <formula>""</formula>
    </cfRule>
    <cfRule type="cellIs" dxfId="1396" priority="1446" operator="equal">
      <formula>""</formula>
    </cfRule>
  </conditionalFormatting>
  <conditionalFormatting sqref="Y197">
    <cfRule type="cellIs" dxfId="1395" priority="1443" operator="notEqual">
      <formula>""</formula>
    </cfRule>
    <cfRule type="cellIs" dxfId="1394" priority="1444" operator="equal">
      <formula>""</formula>
    </cfRule>
  </conditionalFormatting>
  <conditionalFormatting sqref="Y208">
    <cfRule type="cellIs" dxfId="1393" priority="1441" operator="notEqual">
      <formula>""</formula>
    </cfRule>
    <cfRule type="cellIs" dxfId="1392" priority="1442" operator="equal">
      <formula>""</formula>
    </cfRule>
  </conditionalFormatting>
  <conditionalFormatting sqref="C212:K223">
    <cfRule type="cellIs" dxfId="1391" priority="1439" operator="notEqual">
      <formula>""</formula>
    </cfRule>
    <cfRule type="cellIs" dxfId="1390" priority="1440" operator="equal">
      <formula>""</formula>
    </cfRule>
  </conditionalFormatting>
  <conditionalFormatting sqref="C227:L238">
    <cfRule type="cellIs" dxfId="1389" priority="1437" operator="notEqual">
      <formula>""</formula>
    </cfRule>
    <cfRule type="cellIs" dxfId="1388" priority="1438" operator="equal">
      <formula>""</formula>
    </cfRule>
  </conditionalFormatting>
  <conditionalFormatting sqref="C302:K313">
    <cfRule type="cellIs" dxfId="1387" priority="1435" operator="notEqual">
      <formula>""</formula>
    </cfRule>
    <cfRule type="cellIs" dxfId="1386" priority="1436" operator="equal">
      <formula>""</formula>
    </cfRule>
  </conditionalFormatting>
  <conditionalFormatting sqref="C317:X317 C318:K328">
    <cfRule type="cellIs" dxfId="1385" priority="1433" operator="notEqual">
      <formula>""</formula>
    </cfRule>
    <cfRule type="cellIs" dxfId="1384" priority="1434" operator="equal">
      <formula>""</formula>
    </cfRule>
  </conditionalFormatting>
  <conditionalFormatting sqref="Y317">
    <cfRule type="cellIs" dxfId="1383" priority="1431" operator="notEqual">
      <formula>""</formula>
    </cfRule>
    <cfRule type="cellIs" dxfId="1382" priority="1432" operator="equal">
      <formula>""</formula>
    </cfRule>
  </conditionalFormatting>
  <conditionalFormatting sqref="C332:K343">
    <cfRule type="cellIs" dxfId="1381" priority="1429" operator="notEqual">
      <formula>""</formula>
    </cfRule>
    <cfRule type="cellIs" dxfId="1380" priority="1430" operator="equal">
      <formula>""</formula>
    </cfRule>
  </conditionalFormatting>
  <conditionalFormatting sqref="C347:K358">
    <cfRule type="cellIs" dxfId="1379" priority="1427" operator="notEqual">
      <formula>""</formula>
    </cfRule>
    <cfRule type="cellIs" dxfId="1378" priority="1428" operator="equal">
      <formula>""</formula>
    </cfRule>
  </conditionalFormatting>
  <conditionalFormatting sqref="C362:X372 C373:T373">
    <cfRule type="cellIs" dxfId="1377" priority="1425" operator="notEqual">
      <formula>""</formula>
    </cfRule>
    <cfRule type="cellIs" dxfId="1376" priority="1426" operator="equal">
      <formula>""</formula>
    </cfRule>
  </conditionalFormatting>
  <conditionalFormatting sqref="U373:X373">
    <cfRule type="cellIs" dxfId="1375" priority="1423" operator="notEqual">
      <formula>""</formula>
    </cfRule>
    <cfRule type="cellIs" dxfId="1374" priority="1424" operator="equal">
      <formula>""</formula>
    </cfRule>
  </conditionalFormatting>
  <conditionalFormatting sqref="Y362:Y372">
    <cfRule type="cellIs" dxfId="1373" priority="1421" operator="notEqual">
      <formula>""</formula>
    </cfRule>
    <cfRule type="cellIs" dxfId="1372" priority="1422" operator="equal">
      <formula>""</formula>
    </cfRule>
  </conditionalFormatting>
  <conditionalFormatting sqref="Y373">
    <cfRule type="cellIs" dxfId="1371" priority="1419" operator="notEqual">
      <formula>""</formula>
    </cfRule>
    <cfRule type="cellIs" dxfId="1370" priority="1420" operator="equal">
      <formula>""</formula>
    </cfRule>
  </conditionalFormatting>
  <conditionalFormatting sqref="C377:X387 C388:T388">
    <cfRule type="cellIs" dxfId="1369" priority="1417" operator="notEqual">
      <formula>""</formula>
    </cfRule>
    <cfRule type="cellIs" dxfId="1368" priority="1418" operator="equal">
      <formula>""</formula>
    </cfRule>
  </conditionalFormatting>
  <conditionalFormatting sqref="U388:X388">
    <cfRule type="cellIs" dxfId="1367" priority="1415" operator="notEqual">
      <formula>""</formula>
    </cfRule>
    <cfRule type="cellIs" dxfId="1366" priority="1416" operator="equal">
      <formula>""</formula>
    </cfRule>
  </conditionalFormatting>
  <conditionalFormatting sqref="Y377:Y387">
    <cfRule type="cellIs" dxfId="1365" priority="1413" operator="notEqual">
      <formula>""</formula>
    </cfRule>
    <cfRule type="cellIs" dxfId="1364" priority="1414" operator="equal">
      <formula>""</formula>
    </cfRule>
  </conditionalFormatting>
  <conditionalFormatting sqref="Y388">
    <cfRule type="cellIs" dxfId="1363" priority="1411" operator="notEqual">
      <formula>""</formula>
    </cfRule>
    <cfRule type="cellIs" dxfId="1362" priority="1412" operator="equal">
      <formula>""</formula>
    </cfRule>
  </conditionalFormatting>
  <conditionalFormatting sqref="C392:X402 C403:T403">
    <cfRule type="cellIs" dxfId="1361" priority="1409" operator="notEqual">
      <formula>""</formula>
    </cfRule>
    <cfRule type="cellIs" dxfId="1360" priority="1410" operator="equal">
      <formula>""</formula>
    </cfRule>
  </conditionalFormatting>
  <conditionalFormatting sqref="U403:X403">
    <cfRule type="cellIs" dxfId="1359" priority="1407" operator="notEqual">
      <formula>""</formula>
    </cfRule>
    <cfRule type="cellIs" dxfId="1358" priority="1408" operator="equal">
      <formula>""</formula>
    </cfRule>
  </conditionalFormatting>
  <conditionalFormatting sqref="Y392:Y402">
    <cfRule type="cellIs" dxfId="1357" priority="1405" operator="notEqual">
      <formula>""</formula>
    </cfRule>
    <cfRule type="cellIs" dxfId="1356" priority="1406" operator="equal">
      <formula>""</formula>
    </cfRule>
  </conditionalFormatting>
  <conditionalFormatting sqref="Y403">
    <cfRule type="cellIs" dxfId="1355" priority="1403" operator="notEqual">
      <formula>""</formula>
    </cfRule>
    <cfRule type="cellIs" dxfId="1354" priority="1404" operator="equal">
      <formula>""</formula>
    </cfRule>
  </conditionalFormatting>
  <conditionalFormatting sqref="C407:X417 C418:T418">
    <cfRule type="cellIs" dxfId="1353" priority="1401" operator="notEqual">
      <formula>""</formula>
    </cfRule>
    <cfRule type="cellIs" dxfId="1352" priority="1402" operator="equal">
      <formula>""</formula>
    </cfRule>
  </conditionalFormatting>
  <conditionalFormatting sqref="U418:X418">
    <cfRule type="cellIs" dxfId="1351" priority="1399" operator="notEqual">
      <formula>""</formula>
    </cfRule>
    <cfRule type="cellIs" dxfId="1350" priority="1400" operator="equal">
      <formula>""</formula>
    </cfRule>
  </conditionalFormatting>
  <conditionalFormatting sqref="Y407:Y417">
    <cfRule type="cellIs" dxfId="1349" priority="1397" operator="notEqual">
      <formula>""</formula>
    </cfRule>
    <cfRule type="cellIs" dxfId="1348" priority="1398" operator="equal">
      <formula>""</formula>
    </cfRule>
  </conditionalFormatting>
  <conditionalFormatting sqref="Y418">
    <cfRule type="cellIs" dxfId="1347" priority="1395" operator="notEqual">
      <formula>""</formula>
    </cfRule>
    <cfRule type="cellIs" dxfId="1346" priority="1396" operator="equal">
      <formula>""</formula>
    </cfRule>
  </conditionalFormatting>
  <conditionalFormatting sqref="B107:B118">
    <cfRule type="cellIs" dxfId="1345" priority="1393" operator="notEqual">
      <formula>""</formula>
    </cfRule>
    <cfRule type="cellIs" dxfId="1344" priority="1394" operator="equal">
      <formula>""</formula>
    </cfRule>
  </conditionalFormatting>
  <conditionalFormatting sqref="B122:B133">
    <cfRule type="cellIs" dxfId="1343" priority="1391" operator="notEqual">
      <formula>""</formula>
    </cfRule>
    <cfRule type="cellIs" dxfId="1342" priority="1392" operator="equal">
      <formula>""</formula>
    </cfRule>
  </conditionalFormatting>
  <conditionalFormatting sqref="B137:B148">
    <cfRule type="cellIs" dxfId="1341" priority="1389" operator="notEqual">
      <formula>""</formula>
    </cfRule>
    <cfRule type="cellIs" dxfId="1340" priority="1390" operator="equal">
      <formula>""</formula>
    </cfRule>
  </conditionalFormatting>
  <conditionalFormatting sqref="B152:B163">
    <cfRule type="cellIs" dxfId="1339" priority="1387" operator="notEqual">
      <formula>""</formula>
    </cfRule>
    <cfRule type="cellIs" dxfId="1338" priority="1388" operator="equal">
      <formula>""</formula>
    </cfRule>
  </conditionalFormatting>
  <conditionalFormatting sqref="B182:B193">
    <cfRule type="cellIs" dxfId="1337" priority="1385" operator="notEqual">
      <formula>""</formula>
    </cfRule>
    <cfRule type="cellIs" dxfId="1336" priority="1386" operator="equal">
      <formula>""</formula>
    </cfRule>
  </conditionalFormatting>
  <conditionalFormatting sqref="B197:B208">
    <cfRule type="cellIs" dxfId="1335" priority="1383" operator="notEqual">
      <formula>""</formula>
    </cfRule>
    <cfRule type="cellIs" dxfId="1334" priority="1384" operator="equal">
      <formula>""</formula>
    </cfRule>
  </conditionalFormatting>
  <conditionalFormatting sqref="B212:B223">
    <cfRule type="cellIs" dxfId="1333" priority="1381" operator="notEqual">
      <formula>""</formula>
    </cfRule>
    <cfRule type="cellIs" dxfId="1332" priority="1382" operator="equal">
      <formula>""</formula>
    </cfRule>
  </conditionalFormatting>
  <conditionalFormatting sqref="B227:B238">
    <cfRule type="cellIs" dxfId="1331" priority="1379" operator="notEqual">
      <formula>""</formula>
    </cfRule>
    <cfRule type="cellIs" dxfId="1330" priority="1380" operator="equal">
      <formula>""</formula>
    </cfRule>
  </conditionalFormatting>
  <conditionalFormatting sqref="B302:B313">
    <cfRule type="cellIs" dxfId="1329" priority="1377" operator="notEqual">
      <formula>""</formula>
    </cfRule>
    <cfRule type="cellIs" dxfId="1328" priority="1378" operator="equal">
      <formula>""</formula>
    </cfRule>
  </conditionalFormatting>
  <conditionalFormatting sqref="B317:B328">
    <cfRule type="cellIs" dxfId="1327" priority="1375" operator="notEqual">
      <formula>""</formula>
    </cfRule>
    <cfRule type="cellIs" dxfId="1326" priority="1376" operator="equal">
      <formula>""</formula>
    </cfRule>
  </conditionalFormatting>
  <conditionalFormatting sqref="B332:B343">
    <cfRule type="cellIs" dxfId="1325" priority="1373" operator="notEqual">
      <formula>""</formula>
    </cfRule>
    <cfRule type="cellIs" dxfId="1324" priority="1374" operator="equal">
      <formula>""</formula>
    </cfRule>
  </conditionalFormatting>
  <conditionalFormatting sqref="B347:B358">
    <cfRule type="cellIs" dxfId="1323" priority="1371" operator="notEqual">
      <formula>""</formula>
    </cfRule>
    <cfRule type="cellIs" dxfId="1322" priority="1372" operator="equal">
      <formula>""</formula>
    </cfRule>
  </conditionalFormatting>
  <conditionalFormatting sqref="B362:B373">
    <cfRule type="cellIs" dxfId="1321" priority="1369" operator="notEqual">
      <formula>""</formula>
    </cfRule>
    <cfRule type="cellIs" dxfId="1320" priority="1370" operator="equal">
      <formula>""</formula>
    </cfRule>
  </conditionalFormatting>
  <conditionalFormatting sqref="B377:B388">
    <cfRule type="cellIs" dxfId="1319" priority="1367" operator="notEqual">
      <formula>""</formula>
    </cfRule>
    <cfRule type="cellIs" dxfId="1318" priority="1368" operator="equal">
      <formula>""</formula>
    </cfRule>
  </conditionalFormatting>
  <conditionalFormatting sqref="B392:B403">
    <cfRule type="cellIs" dxfId="1317" priority="1365" operator="notEqual">
      <formula>""</formula>
    </cfRule>
    <cfRule type="cellIs" dxfId="1316" priority="1366" operator="equal">
      <formula>""</formula>
    </cfRule>
  </conditionalFormatting>
  <conditionalFormatting sqref="B407:B418">
    <cfRule type="cellIs" dxfId="1315" priority="1363" operator="notEqual">
      <formula>""</formula>
    </cfRule>
    <cfRule type="cellIs" dxfId="1314" priority="1364" operator="equal">
      <formula>""</formula>
    </cfRule>
  </conditionalFormatting>
  <conditionalFormatting sqref="M107:Q118">
    <cfRule type="cellIs" dxfId="1313" priority="1361" operator="notEqual">
      <formula>""</formula>
    </cfRule>
    <cfRule type="cellIs" dxfId="1312" priority="1362" operator="equal">
      <formula>""</formula>
    </cfRule>
  </conditionalFormatting>
  <conditionalFormatting sqref="L108:L117">
    <cfRule type="cellIs" dxfId="1311" priority="1359" operator="notEqual">
      <formula>""</formula>
    </cfRule>
    <cfRule type="cellIs" dxfId="1310" priority="1360" operator="equal">
      <formula>""</formula>
    </cfRule>
  </conditionalFormatting>
  <conditionalFormatting sqref="L148:T148 L137:Q147">
    <cfRule type="cellIs" dxfId="1309" priority="1357" operator="notEqual">
      <formula>""</formula>
    </cfRule>
    <cfRule type="cellIs" dxfId="1308" priority="1358" operator="equal">
      <formula>""</formula>
    </cfRule>
  </conditionalFormatting>
  <conditionalFormatting sqref="U148:X148">
    <cfRule type="cellIs" dxfId="1307" priority="1355" operator="notEqual">
      <formula>""</formula>
    </cfRule>
    <cfRule type="cellIs" dxfId="1306" priority="1356" operator="equal">
      <formula>""</formula>
    </cfRule>
  </conditionalFormatting>
  <conditionalFormatting sqref="Y148">
    <cfRule type="cellIs" dxfId="1305" priority="1353" operator="notEqual">
      <formula>""</formula>
    </cfRule>
    <cfRule type="cellIs" dxfId="1304" priority="1354" operator="equal">
      <formula>""</formula>
    </cfRule>
  </conditionalFormatting>
  <conditionalFormatting sqref="M152:Q162">
    <cfRule type="cellIs" dxfId="1303" priority="1351" operator="notEqual">
      <formula>""</formula>
    </cfRule>
    <cfRule type="cellIs" dxfId="1302" priority="1352" operator="equal">
      <formula>""</formula>
    </cfRule>
  </conditionalFormatting>
  <conditionalFormatting sqref="M167:Q177">
    <cfRule type="cellIs" dxfId="1301" priority="1349" operator="notEqual">
      <formula>""</formula>
    </cfRule>
    <cfRule type="cellIs" dxfId="1300" priority="1350" operator="equal">
      <formula>""</formula>
    </cfRule>
  </conditionalFormatting>
  <conditionalFormatting sqref="C167:K178">
    <cfRule type="cellIs" dxfId="1299" priority="1347" operator="notEqual">
      <formula>""</formula>
    </cfRule>
    <cfRule type="cellIs" dxfId="1298" priority="1348" operator="equal">
      <formula>""</formula>
    </cfRule>
  </conditionalFormatting>
  <conditionalFormatting sqref="B167:B178">
    <cfRule type="cellIs" dxfId="1297" priority="1345" operator="notEqual">
      <formula>""</formula>
    </cfRule>
    <cfRule type="cellIs" dxfId="1296" priority="1346" operator="equal">
      <formula>""</formula>
    </cfRule>
  </conditionalFormatting>
  <conditionalFormatting sqref="N193:T193">
    <cfRule type="cellIs" dxfId="1295" priority="1343" operator="notEqual">
      <formula>""</formula>
    </cfRule>
    <cfRule type="cellIs" dxfId="1294" priority="1344" operator="equal">
      <formula>""</formula>
    </cfRule>
  </conditionalFormatting>
  <conditionalFormatting sqref="V193:X193">
    <cfRule type="cellIs" dxfId="1293" priority="1341" operator="notEqual">
      <formula>""</formula>
    </cfRule>
    <cfRule type="cellIs" dxfId="1292" priority="1342" operator="equal">
      <formula>""</formula>
    </cfRule>
  </conditionalFormatting>
  <conditionalFormatting sqref="N182:Q192">
    <cfRule type="cellIs" dxfId="1291" priority="1339" operator="notEqual">
      <formula>""</formula>
    </cfRule>
    <cfRule type="cellIs" dxfId="1290" priority="1340" operator="equal">
      <formula>""</formula>
    </cfRule>
  </conditionalFormatting>
  <conditionalFormatting sqref="L223:T223 Y213:Y222 L212:X216 L222:V222 X217:X223 P219:V221 P217:W218 L217:O221">
    <cfRule type="cellIs" dxfId="1289" priority="1337" operator="notEqual">
      <formula>""</formula>
    </cfRule>
    <cfRule type="cellIs" dxfId="1288" priority="1338" operator="equal">
      <formula>""</formula>
    </cfRule>
  </conditionalFormatting>
  <conditionalFormatting sqref="U223:V223">
    <cfRule type="cellIs" dxfId="1287" priority="1335" operator="notEqual">
      <formula>""</formula>
    </cfRule>
    <cfRule type="cellIs" dxfId="1286" priority="1336" operator="equal">
      <formula>""</formula>
    </cfRule>
  </conditionalFormatting>
  <conditionalFormatting sqref="Y212">
    <cfRule type="cellIs" dxfId="1285" priority="1333" operator="notEqual">
      <formula>""</formula>
    </cfRule>
    <cfRule type="cellIs" dxfId="1284" priority="1334" operator="equal">
      <formula>""</formula>
    </cfRule>
  </conditionalFormatting>
  <conditionalFormatting sqref="Y223">
    <cfRule type="cellIs" dxfId="1283" priority="1331" operator="notEqual">
      <formula>""</formula>
    </cfRule>
    <cfRule type="cellIs" dxfId="1282" priority="1332" operator="equal">
      <formula>""</formula>
    </cfRule>
  </conditionalFormatting>
  <conditionalFormatting sqref="M238:T238 Y228:Y237 M237:U237 V236:W238 M227:X228 P236:U236 M232:O236 P232:W235 M229:W231 X229:X238">
    <cfRule type="cellIs" dxfId="1281" priority="1329" operator="notEqual">
      <formula>""</formula>
    </cfRule>
    <cfRule type="cellIs" dxfId="1280" priority="1330" operator="equal">
      <formula>""</formula>
    </cfRule>
  </conditionalFormatting>
  <conditionalFormatting sqref="U238">
    <cfRule type="cellIs" dxfId="1279" priority="1327" operator="notEqual">
      <formula>""</formula>
    </cfRule>
    <cfRule type="cellIs" dxfId="1278" priority="1328" operator="equal">
      <formula>""</formula>
    </cfRule>
  </conditionalFormatting>
  <conditionalFormatting sqref="Y227">
    <cfRule type="cellIs" dxfId="1277" priority="1325" operator="notEqual">
      <formula>""</formula>
    </cfRule>
    <cfRule type="cellIs" dxfId="1276" priority="1326" operator="equal">
      <formula>""</formula>
    </cfRule>
  </conditionalFormatting>
  <conditionalFormatting sqref="Y238">
    <cfRule type="cellIs" dxfId="1275" priority="1323" operator="notEqual">
      <formula>""</formula>
    </cfRule>
    <cfRule type="cellIs" dxfId="1274" priority="1324" operator="equal">
      <formula>""</formula>
    </cfRule>
  </conditionalFormatting>
  <conditionalFormatting sqref="W219:W223">
    <cfRule type="cellIs" dxfId="1273" priority="1321" operator="notEqual">
      <formula>""</formula>
    </cfRule>
    <cfRule type="cellIs" dxfId="1272" priority="1322" operator="equal">
      <formula>""</formula>
    </cfRule>
  </conditionalFormatting>
  <conditionalFormatting sqref="C242:L242 C252:L253 C243:K251">
    <cfRule type="cellIs" dxfId="1271" priority="1319" operator="notEqual">
      <formula>""</formula>
    </cfRule>
    <cfRule type="cellIs" dxfId="1270" priority="1320" operator="equal">
      <formula>""</formula>
    </cfRule>
  </conditionalFormatting>
  <conditionalFormatting sqref="B242:B253">
    <cfRule type="cellIs" dxfId="1269" priority="1317" operator="notEqual">
      <formula>""</formula>
    </cfRule>
    <cfRule type="cellIs" dxfId="1268" priority="1318" operator="equal">
      <formula>""</formula>
    </cfRule>
  </conditionalFormatting>
  <conditionalFormatting sqref="M253:T253 Y243:Y252 M252:U252 V251:W253 Q251:U251 X250:X253 Q242:X242 M242:P251 Q243:W250">
    <cfRule type="cellIs" dxfId="1267" priority="1315" operator="notEqual">
      <formula>""</formula>
    </cfRule>
    <cfRule type="cellIs" dxfId="1266" priority="1316" operator="equal">
      <formula>""</formula>
    </cfRule>
  </conditionalFormatting>
  <conditionalFormatting sqref="U253">
    <cfRule type="cellIs" dxfId="1265" priority="1313" operator="notEqual">
      <formula>""</formula>
    </cfRule>
    <cfRule type="cellIs" dxfId="1264" priority="1314" operator="equal">
      <formula>""</formula>
    </cfRule>
  </conditionalFormatting>
  <conditionalFormatting sqref="Y242">
    <cfRule type="cellIs" dxfId="1263" priority="1311" operator="notEqual">
      <formula>""</formula>
    </cfRule>
    <cfRule type="cellIs" dxfId="1262" priority="1312" operator="equal">
      <formula>""</formula>
    </cfRule>
  </conditionalFormatting>
  <conditionalFormatting sqref="Y253">
    <cfRule type="cellIs" dxfId="1261" priority="1309" operator="notEqual">
      <formula>""</formula>
    </cfRule>
    <cfRule type="cellIs" dxfId="1260" priority="1310" operator="equal">
      <formula>""</formula>
    </cfRule>
  </conditionalFormatting>
  <conditionalFormatting sqref="L243:L251">
    <cfRule type="cellIs" dxfId="1259" priority="1307" operator="notEqual">
      <formula>""</formula>
    </cfRule>
    <cfRule type="cellIs" dxfId="1258" priority="1308" operator="equal">
      <formula>""</formula>
    </cfRule>
  </conditionalFormatting>
  <conditionalFormatting sqref="C257:L257 C267:L268 C258:K266">
    <cfRule type="cellIs" dxfId="1257" priority="1305" operator="notEqual">
      <formula>""</formula>
    </cfRule>
    <cfRule type="cellIs" dxfId="1256" priority="1306" operator="equal">
      <formula>""</formula>
    </cfRule>
  </conditionalFormatting>
  <conditionalFormatting sqref="B257 B267:B268">
    <cfRule type="cellIs" dxfId="1255" priority="1303" operator="notEqual">
      <formula>""</formula>
    </cfRule>
    <cfRule type="cellIs" dxfId="1254" priority="1304" operator="equal">
      <formula>""</formula>
    </cfRule>
  </conditionalFormatting>
  <conditionalFormatting sqref="M268:T268 Y258:Y267 M267:U267 V266:W268 Q266:U266 M257:X257 N258:P266 M264:M266 Q258:V265 X265:X268">
    <cfRule type="cellIs" dxfId="1253" priority="1301" operator="notEqual">
      <formula>""</formula>
    </cfRule>
    <cfRule type="cellIs" dxfId="1252" priority="1302" operator="equal">
      <formula>""</formula>
    </cfRule>
  </conditionalFormatting>
  <conditionalFormatting sqref="U268">
    <cfRule type="cellIs" dxfId="1251" priority="1299" operator="notEqual">
      <formula>""</formula>
    </cfRule>
    <cfRule type="cellIs" dxfId="1250" priority="1300" operator="equal">
      <formula>""</formula>
    </cfRule>
  </conditionalFormatting>
  <conditionalFormatting sqref="Y257">
    <cfRule type="cellIs" dxfId="1249" priority="1297" operator="notEqual">
      <formula>""</formula>
    </cfRule>
    <cfRule type="cellIs" dxfId="1248" priority="1298" operator="equal">
      <formula>""</formula>
    </cfRule>
  </conditionalFormatting>
  <conditionalFormatting sqref="Y268">
    <cfRule type="cellIs" dxfId="1247" priority="1295" operator="notEqual">
      <formula>""</formula>
    </cfRule>
    <cfRule type="cellIs" dxfId="1246" priority="1296" operator="equal">
      <formula>""</formula>
    </cfRule>
  </conditionalFormatting>
  <conditionalFormatting sqref="L258:L266">
    <cfRule type="cellIs" dxfId="1245" priority="1293" operator="notEqual">
      <formula>""</formula>
    </cfRule>
    <cfRule type="cellIs" dxfId="1244" priority="1294" operator="equal">
      <formula>""</formula>
    </cfRule>
  </conditionalFormatting>
  <conditionalFormatting sqref="C272:L272 C282:L283 D273:K281">
    <cfRule type="cellIs" dxfId="1243" priority="1291" operator="notEqual">
      <formula>""</formula>
    </cfRule>
    <cfRule type="cellIs" dxfId="1242" priority="1292" operator="equal">
      <formula>""</formula>
    </cfRule>
  </conditionalFormatting>
  <conditionalFormatting sqref="B272:B283">
    <cfRule type="cellIs" dxfId="1241" priority="1289" operator="notEqual">
      <formula>""</formula>
    </cfRule>
    <cfRule type="cellIs" dxfId="1240" priority="1290" operator="equal">
      <formula>""</formula>
    </cfRule>
  </conditionalFormatting>
  <conditionalFormatting sqref="M283:T283 Y273:Y282 V281:W283 Q281:U281 X272 Q272:W280 M282:U282 M272:P281 X280:X283">
    <cfRule type="cellIs" dxfId="1239" priority="1287" operator="notEqual">
      <formula>""</formula>
    </cfRule>
    <cfRule type="cellIs" dxfId="1238" priority="1288" operator="equal">
      <formula>""</formula>
    </cfRule>
  </conditionalFormatting>
  <conditionalFormatting sqref="U283">
    <cfRule type="cellIs" dxfId="1237" priority="1285" operator="notEqual">
      <formula>""</formula>
    </cfRule>
    <cfRule type="cellIs" dxfId="1236" priority="1286" operator="equal">
      <formula>""</formula>
    </cfRule>
  </conditionalFormatting>
  <conditionalFormatting sqref="Y272">
    <cfRule type="cellIs" dxfId="1235" priority="1283" operator="notEqual">
      <formula>""</formula>
    </cfRule>
    <cfRule type="cellIs" dxfId="1234" priority="1284" operator="equal">
      <formula>""</formula>
    </cfRule>
  </conditionalFormatting>
  <conditionalFormatting sqref="Y283">
    <cfRule type="cellIs" dxfId="1233" priority="1281" operator="notEqual">
      <formula>""</formula>
    </cfRule>
    <cfRule type="cellIs" dxfId="1232" priority="1282" operator="equal">
      <formula>""</formula>
    </cfRule>
  </conditionalFormatting>
  <conditionalFormatting sqref="L273:L281">
    <cfRule type="cellIs" dxfId="1231" priority="1279" operator="notEqual">
      <formula>""</formula>
    </cfRule>
    <cfRule type="cellIs" dxfId="1230" priority="1280" operator="equal">
      <formula>""</formula>
    </cfRule>
  </conditionalFormatting>
  <conditionalFormatting sqref="M258:M263">
    <cfRule type="cellIs" dxfId="1229" priority="1277" operator="notEqual">
      <formula>""</formula>
    </cfRule>
    <cfRule type="cellIs" dxfId="1228" priority="1278" operator="equal">
      <formula>""</formula>
    </cfRule>
  </conditionalFormatting>
  <conditionalFormatting sqref="C287:L287 C298:L298 C288:K288 D289:K290 C289:C297 K297:L297 K291:K296 D291:J297">
    <cfRule type="cellIs" dxfId="1227" priority="1275" operator="notEqual">
      <formula>""</formula>
    </cfRule>
    <cfRule type="cellIs" dxfId="1226" priority="1276" operator="equal">
      <formula>""</formula>
    </cfRule>
  </conditionalFormatting>
  <conditionalFormatting sqref="B287:B298">
    <cfRule type="cellIs" dxfId="1225" priority="1273" operator="notEqual">
      <formula>""</formula>
    </cfRule>
    <cfRule type="cellIs" dxfId="1224" priority="1274" operator="equal">
      <formula>""</formula>
    </cfRule>
  </conditionalFormatting>
  <conditionalFormatting sqref="M298:T298 Y288:Y297 M297:U297 V296:W298 Q296:U296 M287:O287 N288:O296 S295:W295 Q288:R295 Q287:X287 S288:V294 X295:X298">
    <cfRule type="cellIs" dxfId="1223" priority="1271" operator="notEqual">
      <formula>""</formula>
    </cfRule>
    <cfRule type="cellIs" dxfId="1222" priority="1272" operator="equal">
      <formula>""</formula>
    </cfRule>
  </conditionalFormatting>
  <conditionalFormatting sqref="U298">
    <cfRule type="cellIs" dxfId="1221" priority="1269" operator="notEqual">
      <formula>""</formula>
    </cfRule>
    <cfRule type="cellIs" dxfId="1220" priority="1270" operator="equal">
      <formula>""</formula>
    </cfRule>
  </conditionalFormatting>
  <conditionalFormatting sqref="Y287">
    <cfRule type="cellIs" dxfId="1219" priority="1267" operator="notEqual">
      <formula>""</formula>
    </cfRule>
    <cfRule type="cellIs" dxfId="1218" priority="1268" operator="equal">
      <formula>""</formula>
    </cfRule>
  </conditionalFormatting>
  <conditionalFormatting sqref="Y298">
    <cfRule type="cellIs" dxfId="1217" priority="1265" operator="notEqual">
      <formula>""</formula>
    </cfRule>
    <cfRule type="cellIs" dxfId="1216" priority="1266" operator="equal">
      <formula>""</formula>
    </cfRule>
  </conditionalFormatting>
  <conditionalFormatting sqref="L288:L296">
    <cfRule type="cellIs" dxfId="1215" priority="1263" operator="notEqual">
      <formula>""</formula>
    </cfRule>
    <cfRule type="cellIs" dxfId="1214" priority="1264" operator="equal">
      <formula>""</formula>
    </cfRule>
  </conditionalFormatting>
  <conditionalFormatting sqref="M288:M296">
    <cfRule type="cellIs" dxfId="1213" priority="1261" operator="notEqual">
      <formula>""</formula>
    </cfRule>
    <cfRule type="cellIs" dxfId="1212" priority="1262" operator="equal">
      <formula>""</formula>
    </cfRule>
  </conditionalFormatting>
  <conditionalFormatting sqref="C273:C281">
    <cfRule type="cellIs" dxfId="1211" priority="1259" operator="notEqual">
      <formula>""</formula>
    </cfRule>
    <cfRule type="cellIs" dxfId="1210" priority="1260" operator="equal">
      <formula>""</formula>
    </cfRule>
  </conditionalFormatting>
  <conditionalFormatting sqref="W258:W265">
    <cfRule type="cellIs" dxfId="1209" priority="1257" operator="notEqual">
      <formula>""</formula>
    </cfRule>
    <cfRule type="cellIs" dxfId="1208" priority="1258" operator="equal">
      <formula>""</formula>
    </cfRule>
  </conditionalFormatting>
  <conditionalFormatting sqref="W288:W294">
    <cfRule type="cellIs" dxfId="1207" priority="1255" operator="notEqual">
      <formula>""</formula>
    </cfRule>
    <cfRule type="cellIs" dxfId="1206" priority="1256" operator="equal">
      <formula>""</formula>
    </cfRule>
  </conditionalFormatting>
  <conditionalFormatting sqref="B258:B266">
    <cfRule type="cellIs" dxfId="1205" priority="1253" operator="notEqual">
      <formula>""</formula>
    </cfRule>
    <cfRule type="cellIs" dxfId="1204" priority="1254" operator="equal">
      <formula>""</formula>
    </cfRule>
  </conditionalFormatting>
  <conditionalFormatting sqref="P287:P296">
    <cfRule type="cellIs" dxfId="1203" priority="1251" operator="notEqual">
      <formula>""</formula>
    </cfRule>
    <cfRule type="cellIs" dxfId="1202" priority="1252" operator="equal">
      <formula>""</formula>
    </cfRule>
  </conditionalFormatting>
  <conditionalFormatting sqref="X243:X249">
    <cfRule type="cellIs" dxfId="1201" priority="1249" operator="notEqual">
      <formula>""</formula>
    </cfRule>
    <cfRule type="cellIs" dxfId="1200" priority="1250" operator="equal">
      <formula>""</formula>
    </cfRule>
  </conditionalFormatting>
  <conditionalFormatting sqref="X258:X264">
    <cfRule type="cellIs" dxfId="1199" priority="1247" operator="notEqual">
      <formula>""</formula>
    </cfRule>
    <cfRule type="cellIs" dxfId="1198" priority="1248" operator="equal">
      <formula>""</formula>
    </cfRule>
  </conditionalFormatting>
  <conditionalFormatting sqref="X273:X279">
    <cfRule type="cellIs" dxfId="1197" priority="1245" operator="notEqual">
      <formula>""</formula>
    </cfRule>
    <cfRule type="cellIs" dxfId="1196" priority="1246" operator="equal">
      <formula>""</formula>
    </cfRule>
  </conditionalFormatting>
  <conditionalFormatting sqref="X288:X294">
    <cfRule type="cellIs" dxfId="1195" priority="1243" operator="notEqual">
      <formula>""</formula>
    </cfRule>
    <cfRule type="cellIs" dxfId="1194" priority="1244" operator="equal">
      <formula>""</formula>
    </cfRule>
  </conditionalFormatting>
  <conditionalFormatting sqref="L302 L312:L313">
    <cfRule type="cellIs" dxfId="1193" priority="1241" operator="notEqual">
      <formula>""</formula>
    </cfRule>
    <cfRule type="cellIs" dxfId="1192" priority="1242" operator="equal">
      <formula>""</formula>
    </cfRule>
  </conditionalFormatting>
  <conditionalFormatting sqref="M313:T313 Y303:Y312 M312:U312 V311:W313 Q311:U311 M302:O302 N303:O311 S310:W310 Q303:R310 Q302:X302 S303:V309 X310:X313">
    <cfRule type="cellIs" dxfId="1191" priority="1239" operator="notEqual">
      <formula>""</formula>
    </cfRule>
    <cfRule type="cellIs" dxfId="1190" priority="1240" operator="equal">
      <formula>""</formula>
    </cfRule>
  </conditionalFormatting>
  <conditionalFormatting sqref="U313">
    <cfRule type="cellIs" dxfId="1189" priority="1237" operator="notEqual">
      <formula>""</formula>
    </cfRule>
    <cfRule type="cellIs" dxfId="1188" priority="1238" operator="equal">
      <formula>""</formula>
    </cfRule>
  </conditionalFormatting>
  <conditionalFormatting sqref="Y302">
    <cfRule type="cellIs" dxfId="1187" priority="1235" operator="notEqual">
      <formula>""</formula>
    </cfRule>
    <cfRule type="cellIs" dxfId="1186" priority="1236" operator="equal">
      <formula>""</formula>
    </cfRule>
  </conditionalFormatting>
  <conditionalFormatting sqref="Y313">
    <cfRule type="cellIs" dxfId="1185" priority="1233" operator="notEqual">
      <formula>""</formula>
    </cfRule>
    <cfRule type="cellIs" dxfId="1184" priority="1234" operator="equal">
      <formula>""</formula>
    </cfRule>
  </conditionalFormatting>
  <conditionalFormatting sqref="L303:L311">
    <cfRule type="cellIs" dxfId="1183" priority="1231" operator="notEqual">
      <formula>""</formula>
    </cfRule>
    <cfRule type="cellIs" dxfId="1182" priority="1232" operator="equal">
      <formula>""</formula>
    </cfRule>
  </conditionalFormatting>
  <conditionalFormatting sqref="M303:M311">
    <cfRule type="cellIs" dxfId="1181" priority="1229" operator="notEqual">
      <formula>""</formula>
    </cfRule>
    <cfRule type="cellIs" dxfId="1180" priority="1230" operator="equal">
      <formula>""</formula>
    </cfRule>
  </conditionalFormatting>
  <conditionalFormatting sqref="W303:W309">
    <cfRule type="cellIs" dxfId="1179" priority="1227" operator="notEqual">
      <formula>""</formula>
    </cfRule>
    <cfRule type="cellIs" dxfId="1178" priority="1228" operator="equal">
      <formula>""</formula>
    </cfRule>
  </conditionalFormatting>
  <conditionalFormatting sqref="P302:P311">
    <cfRule type="cellIs" dxfId="1177" priority="1225" operator="notEqual">
      <formula>""</formula>
    </cfRule>
    <cfRule type="cellIs" dxfId="1176" priority="1226" operator="equal">
      <formula>""</formula>
    </cfRule>
  </conditionalFormatting>
  <conditionalFormatting sqref="X303:X309">
    <cfRule type="cellIs" dxfId="1175" priority="1223" operator="notEqual">
      <formula>""</formula>
    </cfRule>
    <cfRule type="cellIs" dxfId="1174" priority="1224" operator="equal">
      <formula>""</formula>
    </cfRule>
  </conditionalFormatting>
  <conditionalFormatting sqref="L318 L328:L329">
    <cfRule type="cellIs" dxfId="1173" priority="1221" operator="notEqual">
      <formula>""</formula>
    </cfRule>
    <cfRule type="cellIs" dxfId="1172" priority="1222" operator="equal">
      <formula>""</formula>
    </cfRule>
  </conditionalFormatting>
  <conditionalFormatting sqref="M329:T329 Y319:Y328 M328:U328 V327:W329 Q327:U327 M318:O318 N319:O327 S326:W326 Q319:R326 X326:X329 Q318:X318 S319:V325">
    <cfRule type="cellIs" dxfId="1171" priority="1219" operator="notEqual">
      <formula>""</formula>
    </cfRule>
    <cfRule type="cellIs" dxfId="1170" priority="1220" operator="equal">
      <formula>""</formula>
    </cfRule>
  </conditionalFormatting>
  <conditionalFormatting sqref="U329">
    <cfRule type="cellIs" dxfId="1169" priority="1217" operator="notEqual">
      <formula>""</formula>
    </cfRule>
    <cfRule type="cellIs" dxfId="1168" priority="1218" operator="equal">
      <formula>""</formula>
    </cfRule>
  </conditionalFormatting>
  <conditionalFormatting sqref="Y318">
    <cfRule type="cellIs" dxfId="1167" priority="1215" operator="notEqual">
      <formula>""</formula>
    </cfRule>
    <cfRule type="cellIs" dxfId="1166" priority="1216" operator="equal">
      <formula>""</formula>
    </cfRule>
  </conditionalFormatting>
  <conditionalFormatting sqref="Y329">
    <cfRule type="cellIs" dxfId="1165" priority="1213" operator="notEqual">
      <formula>""</formula>
    </cfRule>
    <cfRule type="cellIs" dxfId="1164" priority="1214" operator="equal">
      <formula>""</formula>
    </cfRule>
  </conditionalFormatting>
  <conditionalFormatting sqref="L319:L327">
    <cfRule type="cellIs" dxfId="1163" priority="1211" operator="notEqual">
      <formula>""</formula>
    </cfRule>
    <cfRule type="cellIs" dxfId="1162" priority="1212" operator="equal">
      <formula>""</formula>
    </cfRule>
  </conditionalFormatting>
  <conditionalFormatting sqref="M319:M327">
    <cfRule type="cellIs" dxfId="1161" priority="1209" operator="notEqual">
      <formula>""</formula>
    </cfRule>
    <cfRule type="cellIs" dxfId="1160" priority="1210" operator="equal">
      <formula>""</formula>
    </cfRule>
  </conditionalFormatting>
  <conditionalFormatting sqref="W319:W325">
    <cfRule type="cellIs" dxfId="1159" priority="1207" operator="notEqual">
      <formula>""</formula>
    </cfRule>
    <cfRule type="cellIs" dxfId="1158" priority="1208" operator="equal">
      <formula>""</formula>
    </cfRule>
  </conditionalFormatting>
  <conditionalFormatting sqref="P318:P327">
    <cfRule type="cellIs" dxfId="1157" priority="1205" operator="notEqual">
      <formula>""</formula>
    </cfRule>
    <cfRule type="cellIs" dxfId="1156" priority="1206" operator="equal">
      <formula>""</formula>
    </cfRule>
  </conditionalFormatting>
  <conditionalFormatting sqref="X319:X325">
    <cfRule type="cellIs" dxfId="1155" priority="1203" operator="notEqual">
      <formula>""</formula>
    </cfRule>
    <cfRule type="cellIs" dxfId="1154" priority="1204" operator="equal">
      <formula>""</formula>
    </cfRule>
  </conditionalFormatting>
  <conditionalFormatting sqref="L332:X332">
    <cfRule type="cellIs" dxfId="1153" priority="1201" operator="notEqual">
      <formula>""</formula>
    </cfRule>
    <cfRule type="cellIs" dxfId="1152" priority="1202" operator="equal">
      <formula>""</formula>
    </cfRule>
  </conditionalFormatting>
  <conditionalFormatting sqref="Y332">
    <cfRule type="cellIs" dxfId="1151" priority="1199" operator="notEqual">
      <formula>""</formula>
    </cfRule>
    <cfRule type="cellIs" dxfId="1150" priority="1200" operator="equal">
      <formula>""</formula>
    </cfRule>
  </conditionalFormatting>
  <conditionalFormatting sqref="L333 L343">
    <cfRule type="cellIs" dxfId="1149" priority="1197" operator="notEqual">
      <formula>""</formula>
    </cfRule>
    <cfRule type="cellIs" dxfId="1148" priority="1198" operator="equal">
      <formula>""</formula>
    </cfRule>
  </conditionalFormatting>
  <conditionalFormatting sqref="Y334:Y343 M343:U343 V342:W343 Q342:U342 M333:O333 N334:O342 S341:W341 Q334:R341 X341:X343 Q333:X333 S334:V340">
    <cfRule type="cellIs" dxfId="1147" priority="1195" operator="notEqual">
      <formula>""</formula>
    </cfRule>
    <cfRule type="cellIs" dxfId="1146" priority="1196" operator="equal">
      <formula>""</formula>
    </cfRule>
  </conditionalFormatting>
  <conditionalFormatting sqref="Y333">
    <cfRule type="cellIs" dxfId="1145" priority="1193" operator="notEqual">
      <formula>""</formula>
    </cfRule>
    <cfRule type="cellIs" dxfId="1144" priority="1194" operator="equal">
      <formula>""</formula>
    </cfRule>
  </conditionalFormatting>
  <conditionalFormatting sqref="L334:L342">
    <cfRule type="cellIs" dxfId="1143" priority="1191" operator="notEqual">
      <formula>""</formula>
    </cfRule>
    <cfRule type="cellIs" dxfId="1142" priority="1192" operator="equal">
      <formula>""</formula>
    </cfRule>
  </conditionalFormatting>
  <conditionalFormatting sqref="M334:M342">
    <cfRule type="cellIs" dxfId="1141" priority="1189" operator="notEqual">
      <formula>""</formula>
    </cfRule>
    <cfRule type="cellIs" dxfId="1140" priority="1190" operator="equal">
      <formula>""</formula>
    </cfRule>
  </conditionalFormatting>
  <conditionalFormatting sqref="W334:W340">
    <cfRule type="cellIs" dxfId="1139" priority="1187" operator="notEqual">
      <formula>""</formula>
    </cfRule>
    <cfRule type="cellIs" dxfId="1138" priority="1188" operator="equal">
      <formula>""</formula>
    </cfRule>
  </conditionalFormatting>
  <conditionalFormatting sqref="P333:P342">
    <cfRule type="cellIs" dxfId="1137" priority="1185" operator="notEqual">
      <formula>""</formula>
    </cfRule>
    <cfRule type="cellIs" dxfId="1136" priority="1186" operator="equal">
      <formula>""</formula>
    </cfRule>
  </conditionalFormatting>
  <conditionalFormatting sqref="X334:X340">
    <cfRule type="cellIs" dxfId="1135" priority="1183" operator="notEqual">
      <formula>""</formula>
    </cfRule>
    <cfRule type="cellIs" dxfId="1134" priority="1184" operator="equal">
      <formula>""</formula>
    </cfRule>
  </conditionalFormatting>
  <conditionalFormatting sqref="L347:X347">
    <cfRule type="cellIs" dxfId="1133" priority="1181" operator="notEqual">
      <formula>""</formula>
    </cfRule>
    <cfRule type="cellIs" dxfId="1132" priority="1182" operator="equal">
      <formula>""</formula>
    </cfRule>
  </conditionalFormatting>
  <conditionalFormatting sqref="Y347">
    <cfRule type="cellIs" dxfId="1131" priority="1179" operator="notEqual">
      <formula>""</formula>
    </cfRule>
    <cfRule type="cellIs" dxfId="1130" priority="1180" operator="equal">
      <formula>""</formula>
    </cfRule>
  </conditionalFormatting>
  <conditionalFormatting sqref="L348 L358">
    <cfRule type="cellIs" dxfId="1129" priority="1177" operator="notEqual">
      <formula>""</formula>
    </cfRule>
    <cfRule type="cellIs" dxfId="1128" priority="1178" operator="equal">
      <formula>""</formula>
    </cfRule>
  </conditionalFormatting>
  <conditionalFormatting sqref="Y349:Y358 M358:U358 V357:W358 Q357:U357 M348:O348 N349:O357 S356:W356 Q349:R356 X356:X358 Q348:X348 S349:V355">
    <cfRule type="cellIs" dxfId="1127" priority="1175" operator="notEqual">
      <formula>""</formula>
    </cfRule>
    <cfRule type="cellIs" dxfId="1126" priority="1176" operator="equal">
      <formula>""</formula>
    </cfRule>
  </conditionalFormatting>
  <conditionalFormatting sqref="Y348">
    <cfRule type="cellIs" dxfId="1125" priority="1173" operator="notEqual">
      <formula>""</formula>
    </cfRule>
    <cfRule type="cellIs" dxfId="1124" priority="1174" operator="equal">
      <formula>""</formula>
    </cfRule>
  </conditionalFormatting>
  <conditionalFormatting sqref="L349:L357">
    <cfRule type="cellIs" dxfId="1123" priority="1171" operator="notEqual">
      <formula>""</formula>
    </cfRule>
    <cfRule type="cellIs" dxfId="1122" priority="1172" operator="equal">
      <formula>""</formula>
    </cfRule>
  </conditionalFormatting>
  <conditionalFormatting sqref="M349:M357">
    <cfRule type="cellIs" dxfId="1121" priority="1169" operator="notEqual">
      <formula>""</formula>
    </cfRule>
    <cfRule type="cellIs" dxfId="1120" priority="1170" operator="equal">
      <formula>""</formula>
    </cfRule>
  </conditionalFormatting>
  <conditionalFormatting sqref="W349:W355">
    <cfRule type="cellIs" dxfId="1119" priority="1167" operator="notEqual">
      <formula>""</formula>
    </cfRule>
    <cfRule type="cellIs" dxfId="1118" priority="1168" operator="equal">
      <formula>""</formula>
    </cfRule>
  </conditionalFormatting>
  <conditionalFormatting sqref="P348:P357">
    <cfRule type="cellIs" dxfId="1117" priority="1165" operator="notEqual">
      <formula>""</formula>
    </cfRule>
    <cfRule type="cellIs" dxfId="1116" priority="1166" operator="equal">
      <formula>""</formula>
    </cfRule>
  </conditionalFormatting>
  <conditionalFormatting sqref="X349:X355">
    <cfRule type="cellIs" dxfId="1115" priority="1163" operator="notEqual">
      <formula>""</formula>
    </cfRule>
    <cfRule type="cellIs" dxfId="1114" priority="1164" operator="equal">
      <formula>""</formula>
    </cfRule>
  </conditionalFormatting>
  <conditionalFormatting sqref="C433:T433 C422:X432">
    <cfRule type="cellIs" dxfId="1113" priority="1161" operator="notEqual">
      <formula>""</formula>
    </cfRule>
    <cfRule type="cellIs" dxfId="1112" priority="1162" operator="equal">
      <formula>""</formula>
    </cfRule>
  </conditionalFormatting>
  <conditionalFormatting sqref="U433:X433">
    <cfRule type="cellIs" dxfId="1111" priority="1159" operator="notEqual">
      <formula>""</formula>
    </cfRule>
    <cfRule type="cellIs" dxfId="1110" priority="1160" operator="equal">
      <formula>""</formula>
    </cfRule>
  </conditionalFormatting>
  <conditionalFormatting sqref="Y422:Y432">
    <cfRule type="cellIs" dxfId="1109" priority="1157" operator="notEqual">
      <formula>""</formula>
    </cfRule>
    <cfRule type="cellIs" dxfId="1108" priority="1158" operator="equal">
      <formula>""</formula>
    </cfRule>
  </conditionalFormatting>
  <conditionalFormatting sqref="Y433">
    <cfRule type="cellIs" dxfId="1107" priority="1155" operator="notEqual">
      <formula>""</formula>
    </cfRule>
    <cfRule type="cellIs" dxfId="1106" priority="1156" operator="equal">
      <formula>""</formula>
    </cfRule>
  </conditionalFormatting>
  <conditionalFormatting sqref="B422:B433">
    <cfRule type="cellIs" dxfId="1105" priority="1153" operator="notEqual">
      <formula>""</formula>
    </cfRule>
    <cfRule type="cellIs" dxfId="1104" priority="1154" operator="equal">
      <formula>""</formula>
    </cfRule>
  </conditionalFormatting>
  <conditionalFormatting sqref="C437:X437 C448:T448 C438:M447">
    <cfRule type="cellIs" dxfId="1103" priority="1151" operator="notEqual">
      <formula>""</formula>
    </cfRule>
    <cfRule type="cellIs" dxfId="1102" priority="1152" operator="equal">
      <formula>""</formula>
    </cfRule>
  </conditionalFormatting>
  <conditionalFormatting sqref="U448:X448">
    <cfRule type="cellIs" dxfId="1101" priority="1149" operator="notEqual">
      <formula>""</formula>
    </cfRule>
    <cfRule type="cellIs" dxfId="1100" priority="1150" operator="equal">
      <formula>""</formula>
    </cfRule>
  </conditionalFormatting>
  <conditionalFormatting sqref="Y437">
    <cfRule type="cellIs" dxfId="1099" priority="1147" operator="notEqual">
      <formula>""</formula>
    </cfRule>
    <cfRule type="cellIs" dxfId="1098" priority="1148" operator="equal">
      <formula>""</formula>
    </cfRule>
  </conditionalFormatting>
  <conditionalFormatting sqref="Y448">
    <cfRule type="cellIs" dxfId="1097" priority="1145" operator="notEqual">
      <formula>""</formula>
    </cfRule>
    <cfRule type="cellIs" dxfId="1096" priority="1146" operator="equal">
      <formula>""</formula>
    </cfRule>
  </conditionalFormatting>
  <conditionalFormatting sqref="B437:B448">
    <cfRule type="cellIs" dxfId="1095" priority="1143" operator="notEqual">
      <formula>""</formula>
    </cfRule>
    <cfRule type="cellIs" dxfId="1094" priority="1144" operator="equal">
      <formula>""</formula>
    </cfRule>
  </conditionalFormatting>
  <conditionalFormatting sqref="C452:J462 C463:T463">
    <cfRule type="cellIs" dxfId="1093" priority="1141" operator="notEqual">
      <formula>""</formula>
    </cfRule>
    <cfRule type="cellIs" dxfId="1092" priority="1142" operator="equal">
      <formula>""</formula>
    </cfRule>
  </conditionalFormatting>
  <conditionalFormatting sqref="U463:X463">
    <cfRule type="cellIs" dxfId="1091" priority="1139" operator="notEqual">
      <formula>""</formula>
    </cfRule>
    <cfRule type="cellIs" dxfId="1090" priority="1140" operator="equal">
      <formula>""</formula>
    </cfRule>
  </conditionalFormatting>
  <conditionalFormatting sqref="Y463">
    <cfRule type="cellIs" dxfId="1089" priority="1137" operator="notEqual">
      <formula>""</formula>
    </cfRule>
    <cfRule type="cellIs" dxfId="1088" priority="1138" operator="equal">
      <formula>""</formula>
    </cfRule>
  </conditionalFormatting>
  <conditionalFormatting sqref="B452:B463">
    <cfRule type="cellIs" dxfId="1087" priority="1135" operator="notEqual">
      <formula>""</formula>
    </cfRule>
    <cfRule type="cellIs" dxfId="1086" priority="1136" operator="equal">
      <formula>""</formula>
    </cfRule>
  </conditionalFormatting>
  <conditionalFormatting sqref="C467:J477 C478:T478">
    <cfRule type="cellIs" dxfId="1085" priority="1133" operator="notEqual">
      <formula>""</formula>
    </cfRule>
    <cfRule type="cellIs" dxfId="1084" priority="1134" operator="equal">
      <formula>""</formula>
    </cfRule>
  </conditionalFormatting>
  <conditionalFormatting sqref="U478:X478">
    <cfRule type="cellIs" dxfId="1083" priority="1131" operator="notEqual">
      <formula>""</formula>
    </cfRule>
    <cfRule type="cellIs" dxfId="1082" priority="1132" operator="equal">
      <formula>""</formula>
    </cfRule>
  </conditionalFormatting>
  <conditionalFormatting sqref="Y478">
    <cfRule type="cellIs" dxfId="1081" priority="1129" operator="notEqual">
      <formula>""</formula>
    </cfRule>
    <cfRule type="cellIs" dxfId="1080" priority="1130" operator="equal">
      <formula>""</formula>
    </cfRule>
  </conditionalFormatting>
  <conditionalFormatting sqref="B467:B478">
    <cfRule type="cellIs" dxfId="1079" priority="1127" operator="notEqual">
      <formula>""</formula>
    </cfRule>
    <cfRule type="cellIs" dxfId="1078" priority="1128" operator="equal">
      <formula>""</formula>
    </cfRule>
  </conditionalFormatting>
  <conditionalFormatting sqref="C493:T493">
    <cfRule type="cellIs" dxfId="1077" priority="1125" operator="notEqual">
      <formula>""</formula>
    </cfRule>
    <cfRule type="cellIs" dxfId="1076" priority="1126" operator="equal">
      <formula>""</formula>
    </cfRule>
  </conditionalFormatting>
  <conditionalFormatting sqref="U493:X493">
    <cfRule type="cellIs" dxfId="1075" priority="1123" operator="notEqual">
      <formula>""</formula>
    </cfRule>
    <cfRule type="cellIs" dxfId="1074" priority="1124" operator="equal">
      <formula>""</formula>
    </cfRule>
  </conditionalFormatting>
  <conditionalFormatting sqref="Y493">
    <cfRule type="cellIs" dxfId="1073" priority="1121" operator="notEqual">
      <formula>""</formula>
    </cfRule>
    <cfRule type="cellIs" dxfId="1072" priority="1122" operator="equal">
      <formula>""</formula>
    </cfRule>
  </conditionalFormatting>
  <conditionalFormatting sqref="B493">
    <cfRule type="cellIs" dxfId="1071" priority="1119" operator="notEqual">
      <formula>""</formula>
    </cfRule>
    <cfRule type="cellIs" dxfId="1070" priority="1120" operator="equal">
      <formula>""</formula>
    </cfRule>
  </conditionalFormatting>
  <conditionalFormatting sqref="N438:X447">
    <cfRule type="cellIs" dxfId="1069" priority="1117" operator="notEqual">
      <formula>""</formula>
    </cfRule>
    <cfRule type="cellIs" dxfId="1068" priority="1118" operator="equal">
      <formula>""</formula>
    </cfRule>
  </conditionalFormatting>
  <conditionalFormatting sqref="Y438:Y447">
    <cfRule type="cellIs" dxfId="1067" priority="1115" operator="notEqual">
      <formula>""</formula>
    </cfRule>
    <cfRule type="cellIs" dxfId="1066" priority="1116" operator="equal">
      <formula>""</formula>
    </cfRule>
  </conditionalFormatting>
  <conditionalFormatting sqref="K452:X452 K453:M462">
    <cfRule type="cellIs" dxfId="1065" priority="1113" operator="notEqual">
      <formula>""</formula>
    </cfRule>
    <cfRule type="cellIs" dxfId="1064" priority="1114" operator="equal">
      <formula>""</formula>
    </cfRule>
  </conditionalFormatting>
  <conditionalFormatting sqref="Y452">
    <cfRule type="cellIs" dxfId="1063" priority="1111" operator="notEqual">
      <formula>""</formula>
    </cfRule>
    <cfRule type="cellIs" dxfId="1062" priority="1112" operator="equal">
      <formula>""</formula>
    </cfRule>
  </conditionalFormatting>
  <conditionalFormatting sqref="N453:X462">
    <cfRule type="cellIs" dxfId="1061" priority="1109" operator="notEqual">
      <formula>""</formula>
    </cfRule>
    <cfRule type="cellIs" dxfId="1060" priority="1110" operator="equal">
      <formula>""</formula>
    </cfRule>
  </conditionalFormatting>
  <conditionalFormatting sqref="Y453:Y462">
    <cfRule type="cellIs" dxfId="1059" priority="1107" operator="notEqual">
      <formula>""</formula>
    </cfRule>
    <cfRule type="cellIs" dxfId="1058" priority="1108" operator="equal">
      <formula>""</formula>
    </cfRule>
  </conditionalFormatting>
  <conditionalFormatting sqref="K467:X467 K468:M477 R468:R477 S468:T468">
    <cfRule type="cellIs" dxfId="1057" priority="1105" operator="notEqual">
      <formula>""</formula>
    </cfRule>
    <cfRule type="cellIs" dxfId="1056" priority="1106" operator="equal">
      <formula>""</formula>
    </cfRule>
  </conditionalFormatting>
  <conditionalFormatting sqref="Y467">
    <cfRule type="cellIs" dxfId="1055" priority="1103" operator="notEqual">
      <formula>""</formula>
    </cfRule>
    <cfRule type="cellIs" dxfId="1054" priority="1104" operator="equal">
      <formula>""</formula>
    </cfRule>
  </conditionalFormatting>
  <conditionalFormatting sqref="N468:Q477 S469:X477 U468:X468">
    <cfRule type="cellIs" dxfId="1053" priority="1101" operator="notEqual">
      <formula>""</formula>
    </cfRule>
    <cfRule type="cellIs" dxfId="1052" priority="1102" operator="equal">
      <formula>""</formula>
    </cfRule>
  </conditionalFormatting>
  <conditionalFormatting sqref="Y468:Y477">
    <cfRule type="cellIs" dxfId="1051" priority="1099" operator="notEqual">
      <formula>""</formula>
    </cfRule>
    <cfRule type="cellIs" dxfId="1050" priority="1100" operator="equal">
      <formula>""</formula>
    </cfRule>
  </conditionalFormatting>
  <conditionalFormatting sqref="C482:X492">
    <cfRule type="cellIs" dxfId="1049" priority="1097" operator="notEqual">
      <formula>""</formula>
    </cfRule>
    <cfRule type="cellIs" dxfId="1048" priority="1098" operator="equal">
      <formula>""</formula>
    </cfRule>
  </conditionalFormatting>
  <conditionalFormatting sqref="Y482:Y492">
    <cfRule type="cellIs" dxfId="1047" priority="1095" operator="notEqual">
      <formula>""</formula>
    </cfRule>
    <cfRule type="cellIs" dxfId="1046" priority="1096" operator="equal">
      <formula>""</formula>
    </cfRule>
  </conditionalFormatting>
  <conditionalFormatting sqref="B482:B492">
    <cfRule type="cellIs" dxfId="1045" priority="1093" operator="notEqual">
      <formula>""</formula>
    </cfRule>
    <cfRule type="cellIs" dxfId="1044" priority="1094" operator="equal">
      <formula>""</formula>
    </cfRule>
  </conditionalFormatting>
  <conditionalFormatting sqref="C497:X507">
    <cfRule type="cellIs" dxfId="1043" priority="1091" operator="notEqual">
      <formula>""</formula>
    </cfRule>
    <cfRule type="cellIs" dxfId="1042" priority="1092" operator="equal">
      <formula>""</formula>
    </cfRule>
  </conditionalFormatting>
  <conditionalFormatting sqref="Y497:Y507">
    <cfRule type="cellIs" dxfId="1041" priority="1089" operator="notEqual">
      <formula>""</formula>
    </cfRule>
    <cfRule type="cellIs" dxfId="1040" priority="1090" operator="equal">
      <formula>""</formula>
    </cfRule>
  </conditionalFormatting>
  <conditionalFormatting sqref="B497:B507">
    <cfRule type="cellIs" dxfId="1039" priority="1087" operator="notEqual">
      <formula>""</formula>
    </cfRule>
    <cfRule type="cellIs" dxfId="1038" priority="1088" operator="equal">
      <formula>""</formula>
    </cfRule>
  </conditionalFormatting>
  <conditionalFormatting sqref="C512:X522">
    <cfRule type="cellIs" dxfId="1037" priority="1085" operator="notEqual">
      <formula>""</formula>
    </cfRule>
    <cfRule type="cellIs" dxfId="1036" priority="1086" operator="equal">
      <formula>""</formula>
    </cfRule>
  </conditionalFormatting>
  <conditionalFormatting sqref="Y512:Y522">
    <cfRule type="cellIs" dxfId="1035" priority="1083" operator="notEqual">
      <formula>""</formula>
    </cfRule>
    <cfRule type="cellIs" dxfId="1034" priority="1084" operator="equal">
      <formula>""</formula>
    </cfRule>
  </conditionalFormatting>
  <conditionalFormatting sqref="B512:B522">
    <cfRule type="cellIs" dxfId="1033" priority="1081" operator="notEqual">
      <formula>""</formula>
    </cfRule>
    <cfRule type="cellIs" dxfId="1032" priority="1082" operator="equal">
      <formula>""</formula>
    </cfRule>
  </conditionalFormatting>
  <conditionalFormatting sqref="C527:X537">
    <cfRule type="cellIs" dxfId="1031" priority="1079" operator="notEqual">
      <formula>""</formula>
    </cfRule>
    <cfRule type="cellIs" dxfId="1030" priority="1080" operator="equal">
      <formula>""</formula>
    </cfRule>
  </conditionalFormatting>
  <conditionalFormatting sqref="Y527:Y537">
    <cfRule type="cellIs" dxfId="1029" priority="1077" operator="notEqual">
      <formula>""</formula>
    </cfRule>
    <cfRule type="cellIs" dxfId="1028" priority="1078" operator="equal">
      <formula>""</formula>
    </cfRule>
  </conditionalFormatting>
  <conditionalFormatting sqref="B527:B537">
    <cfRule type="cellIs" dxfId="1027" priority="1075" operator="notEqual">
      <formula>""</formula>
    </cfRule>
    <cfRule type="cellIs" dxfId="1026" priority="1076" operator="equal">
      <formula>""</formula>
    </cfRule>
  </conditionalFormatting>
  <conditionalFormatting sqref="C542:X552">
    <cfRule type="cellIs" dxfId="1025" priority="1073" operator="notEqual">
      <formula>""</formula>
    </cfRule>
    <cfRule type="cellIs" dxfId="1024" priority="1074" operator="equal">
      <formula>""</formula>
    </cfRule>
  </conditionalFormatting>
  <conditionalFormatting sqref="Y542:Y552">
    <cfRule type="cellIs" dxfId="1023" priority="1071" operator="notEqual">
      <formula>""</formula>
    </cfRule>
    <cfRule type="cellIs" dxfId="1022" priority="1072" operator="equal">
      <formula>""</formula>
    </cfRule>
  </conditionalFormatting>
  <conditionalFormatting sqref="B542:B552">
    <cfRule type="cellIs" dxfId="1021" priority="1069" operator="notEqual">
      <formula>""</formula>
    </cfRule>
    <cfRule type="cellIs" dxfId="1020" priority="1070" operator="equal">
      <formula>""</formula>
    </cfRule>
  </conditionalFormatting>
  <conditionalFormatting sqref="C557:X567">
    <cfRule type="cellIs" dxfId="1019" priority="1067" operator="notEqual">
      <formula>""</formula>
    </cfRule>
    <cfRule type="cellIs" dxfId="1018" priority="1068" operator="equal">
      <formula>""</formula>
    </cfRule>
  </conditionalFormatting>
  <conditionalFormatting sqref="Y557:Y567">
    <cfRule type="cellIs" dxfId="1017" priority="1065" operator="notEqual">
      <formula>""</formula>
    </cfRule>
    <cfRule type="cellIs" dxfId="1016" priority="1066" operator="equal">
      <formula>""</formula>
    </cfRule>
  </conditionalFormatting>
  <conditionalFormatting sqref="B557:B567">
    <cfRule type="cellIs" dxfId="1015" priority="1063" operator="notEqual">
      <formula>""</formula>
    </cfRule>
    <cfRule type="cellIs" dxfId="1014" priority="1064" operator="equal">
      <formula>""</formula>
    </cfRule>
  </conditionalFormatting>
  <conditionalFormatting sqref="C572:X582">
    <cfRule type="cellIs" dxfId="1013" priority="1061" operator="notEqual">
      <formula>""</formula>
    </cfRule>
    <cfRule type="cellIs" dxfId="1012" priority="1062" operator="equal">
      <formula>""</formula>
    </cfRule>
  </conditionalFormatting>
  <conditionalFormatting sqref="Y572:Y582">
    <cfRule type="cellIs" dxfId="1011" priority="1059" operator="notEqual">
      <formula>""</formula>
    </cfRule>
    <cfRule type="cellIs" dxfId="1010" priority="1060" operator="equal">
      <formula>""</formula>
    </cfRule>
  </conditionalFormatting>
  <conditionalFormatting sqref="B572:B582">
    <cfRule type="cellIs" dxfId="1009" priority="1057" operator="notEqual">
      <formula>""</formula>
    </cfRule>
    <cfRule type="cellIs" dxfId="1008" priority="1058" operator="equal">
      <formula>""</formula>
    </cfRule>
  </conditionalFormatting>
  <conditionalFormatting sqref="C587:X597">
    <cfRule type="cellIs" dxfId="1007" priority="1055" operator="notEqual">
      <formula>""</formula>
    </cfRule>
    <cfRule type="cellIs" dxfId="1006" priority="1056" operator="equal">
      <formula>""</formula>
    </cfRule>
  </conditionalFormatting>
  <conditionalFormatting sqref="Y587:Y597">
    <cfRule type="cellIs" dxfId="1005" priority="1053" operator="notEqual">
      <formula>""</formula>
    </cfRule>
    <cfRule type="cellIs" dxfId="1004" priority="1054" operator="equal">
      <formula>""</formula>
    </cfRule>
  </conditionalFormatting>
  <conditionalFormatting sqref="B587:B597">
    <cfRule type="cellIs" dxfId="1003" priority="1051" operator="notEqual">
      <formula>""</formula>
    </cfRule>
    <cfRule type="cellIs" dxfId="1002" priority="1052" operator="equal">
      <formula>""</formula>
    </cfRule>
  </conditionalFormatting>
  <conditionalFormatting sqref="C602:X612">
    <cfRule type="cellIs" dxfId="1001" priority="1049" operator="notEqual">
      <formula>""</formula>
    </cfRule>
    <cfRule type="cellIs" dxfId="1000" priority="1050" operator="equal">
      <formula>""</formula>
    </cfRule>
  </conditionalFormatting>
  <conditionalFormatting sqref="Y602:Y612">
    <cfRule type="cellIs" dxfId="999" priority="1047" operator="notEqual">
      <formula>""</formula>
    </cfRule>
    <cfRule type="cellIs" dxfId="998" priority="1048" operator="equal">
      <formula>""</formula>
    </cfRule>
  </conditionalFormatting>
  <conditionalFormatting sqref="B602:B612">
    <cfRule type="cellIs" dxfId="997" priority="1045" operator="notEqual">
      <formula>""</formula>
    </cfRule>
    <cfRule type="cellIs" dxfId="996" priority="1046" operator="equal">
      <formula>""</formula>
    </cfRule>
  </conditionalFormatting>
  <conditionalFormatting sqref="C617:X627">
    <cfRule type="cellIs" dxfId="995" priority="1043" operator="notEqual">
      <formula>""</formula>
    </cfRule>
    <cfRule type="cellIs" dxfId="994" priority="1044" operator="equal">
      <formula>""</formula>
    </cfRule>
  </conditionalFormatting>
  <conditionalFormatting sqref="Y617:Y627">
    <cfRule type="cellIs" dxfId="993" priority="1041" operator="notEqual">
      <formula>""</formula>
    </cfRule>
    <cfRule type="cellIs" dxfId="992" priority="1042" operator="equal">
      <formula>""</formula>
    </cfRule>
  </conditionalFormatting>
  <conditionalFormatting sqref="B617:B627">
    <cfRule type="cellIs" dxfId="991" priority="1039" operator="notEqual">
      <formula>""</formula>
    </cfRule>
    <cfRule type="cellIs" dxfId="990" priority="1040" operator="equal">
      <formula>""</formula>
    </cfRule>
  </conditionalFormatting>
  <conditionalFormatting sqref="C632:X642">
    <cfRule type="cellIs" dxfId="989" priority="1037" operator="notEqual">
      <formula>""</formula>
    </cfRule>
    <cfRule type="cellIs" dxfId="988" priority="1038" operator="equal">
      <formula>""</formula>
    </cfRule>
  </conditionalFormatting>
  <conditionalFormatting sqref="Y632:Y642">
    <cfRule type="cellIs" dxfId="987" priority="1035" operator="notEqual">
      <formula>""</formula>
    </cfRule>
    <cfRule type="cellIs" dxfId="986" priority="1036" operator="equal">
      <formula>""</formula>
    </cfRule>
  </conditionalFormatting>
  <conditionalFormatting sqref="B632:B642">
    <cfRule type="cellIs" dxfId="985" priority="1033" operator="notEqual">
      <formula>""</formula>
    </cfRule>
    <cfRule type="cellIs" dxfId="984" priority="1034" operator="equal">
      <formula>""</formula>
    </cfRule>
  </conditionalFormatting>
  <conditionalFormatting sqref="C647:X657">
    <cfRule type="cellIs" dxfId="983" priority="1031" operator="notEqual">
      <formula>""</formula>
    </cfRule>
    <cfRule type="cellIs" dxfId="982" priority="1032" operator="equal">
      <formula>""</formula>
    </cfRule>
  </conditionalFormatting>
  <conditionalFormatting sqref="Y647:Y657">
    <cfRule type="cellIs" dxfId="981" priority="1029" operator="notEqual">
      <formula>""</formula>
    </cfRule>
    <cfRule type="cellIs" dxfId="980" priority="1030" operator="equal">
      <formula>""</formula>
    </cfRule>
  </conditionalFormatting>
  <conditionalFormatting sqref="B647:B657">
    <cfRule type="cellIs" dxfId="979" priority="1027" operator="notEqual">
      <formula>""</formula>
    </cfRule>
    <cfRule type="cellIs" dxfId="978" priority="1028" operator="equal">
      <formula>""</formula>
    </cfRule>
  </conditionalFormatting>
  <conditionalFormatting sqref="C662:X672">
    <cfRule type="cellIs" dxfId="977" priority="1025" operator="notEqual">
      <formula>""</formula>
    </cfRule>
    <cfRule type="cellIs" dxfId="976" priority="1026" operator="equal">
      <formula>""</formula>
    </cfRule>
  </conditionalFormatting>
  <conditionalFormatting sqref="Y662:Y672">
    <cfRule type="cellIs" dxfId="975" priority="1023" operator="notEqual">
      <formula>""</formula>
    </cfRule>
    <cfRule type="cellIs" dxfId="974" priority="1024" operator="equal">
      <formula>""</formula>
    </cfRule>
  </conditionalFormatting>
  <conditionalFormatting sqref="B662:B672">
    <cfRule type="cellIs" dxfId="973" priority="1021" operator="notEqual">
      <formula>""</formula>
    </cfRule>
    <cfRule type="cellIs" dxfId="972" priority="1022" operator="equal">
      <formula>""</formula>
    </cfRule>
  </conditionalFormatting>
  <conditionalFormatting sqref="C677:X687">
    <cfRule type="cellIs" dxfId="971" priority="1019" operator="notEqual">
      <formula>""</formula>
    </cfRule>
    <cfRule type="cellIs" dxfId="970" priority="1020" operator="equal">
      <formula>""</formula>
    </cfRule>
  </conditionalFormatting>
  <conditionalFormatting sqref="Y677:Y687">
    <cfRule type="cellIs" dxfId="969" priority="1017" operator="notEqual">
      <formula>""</formula>
    </cfRule>
    <cfRule type="cellIs" dxfId="968" priority="1018" operator="equal">
      <formula>""</formula>
    </cfRule>
  </conditionalFormatting>
  <conditionalFormatting sqref="B677:B687">
    <cfRule type="cellIs" dxfId="967" priority="1015" operator="notEqual">
      <formula>""</formula>
    </cfRule>
    <cfRule type="cellIs" dxfId="966" priority="1016" operator="equal">
      <formula>""</formula>
    </cfRule>
  </conditionalFormatting>
  <conditionalFormatting sqref="C692:X702">
    <cfRule type="cellIs" dxfId="965" priority="1013" operator="notEqual">
      <formula>""</formula>
    </cfRule>
    <cfRule type="cellIs" dxfId="964" priority="1014" operator="equal">
      <formula>""</formula>
    </cfRule>
  </conditionalFormatting>
  <conditionalFormatting sqref="Y692:Y702">
    <cfRule type="cellIs" dxfId="963" priority="1011" operator="notEqual">
      <formula>""</formula>
    </cfRule>
    <cfRule type="cellIs" dxfId="962" priority="1012" operator="equal">
      <formula>""</formula>
    </cfRule>
  </conditionalFormatting>
  <conditionalFormatting sqref="B692:B702">
    <cfRule type="cellIs" dxfId="961" priority="1009" operator="notEqual">
      <formula>""</formula>
    </cfRule>
    <cfRule type="cellIs" dxfId="960" priority="1010" operator="equal">
      <formula>""</formula>
    </cfRule>
  </conditionalFormatting>
  <conditionalFormatting sqref="C707:X717">
    <cfRule type="cellIs" dxfId="959" priority="1007" operator="notEqual">
      <formula>""</formula>
    </cfRule>
    <cfRule type="cellIs" dxfId="958" priority="1008" operator="equal">
      <formula>""</formula>
    </cfRule>
  </conditionalFormatting>
  <conditionalFormatting sqref="Y707:Y717">
    <cfRule type="cellIs" dxfId="957" priority="1005" operator="notEqual">
      <formula>""</formula>
    </cfRule>
    <cfRule type="cellIs" dxfId="956" priority="1006" operator="equal">
      <formula>""</formula>
    </cfRule>
  </conditionalFormatting>
  <conditionalFormatting sqref="B707:B717">
    <cfRule type="cellIs" dxfId="955" priority="1003" operator="notEqual">
      <formula>""</formula>
    </cfRule>
    <cfRule type="cellIs" dxfId="954" priority="1004" operator="equal">
      <formula>""</formula>
    </cfRule>
  </conditionalFormatting>
  <conditionalFormatting sqref="C722:X732">
    <cfRule type="cellIs" dxfId="953" priority="1001" operator="notEqual">
      <formula>""</formula>
    </cfRule>
    <cfRule type="cellIs" dxfId="952" priority="1002" operator="equal">
      <formula>""</formula>
    </cfRule>
  </conditionalFormatting>
  <conditionalFormatting sqref="Y722:Y732">
    <cfRule type="cellIs" dxfId="951" priority="999" operator="notEqual">
      <formula>""</formula>
    </cfRule>
    <cfRule type="cellIs" dxfId="950" priority="1000" operator="equal">
      <formula>""</formula>
    </cfRule>
  </conditionalFormatting>
  <conditionalFormatting sqref="B722:B732">
    <cfRule type="cellIs" dxfId="949" priority="997" operator="notEqual">
      <formula>""</formula>
    </cfRule>
    <cfRule type="cellIs" dxfId="948" priority="998" operator="equal">
      <formula>""</formula>
    </cfRule>
  </conditionalFormatting>
  <conditionalFormatting sqref="C737:X747">
    <cfRule type="cellIs" dxfId="947" priority="995" operator="notEqual">
      <formula>""</formula>
    </cfRule>
    <cfRule type="cellIs" dxfId="946" priority="996" operator="equal">
      <formula>""</formula>
    </cfRule>
  </conditionalFormatting>
  <conditionalFormatting sqref="Y737:Y747">
    <cfRule type="cellIs" dxfId="945" priority="993" operator="notEqual">
      <formula>""</formula>
    </cfRule>
    <cfRule type="cellIs" dxfId="944" priority="994" operator="equal">
      <formula>""</formula>
    </cfRule>
  </conditionalFormatting>
  <conditionalFormatting sqref="B737:B747">
    <cfRule type="cellIs" dxfId="943" priority="991" operator="notEqual">
      <formula>""</formula>
    </cfRule>
    <cfRule type="cellIs" dxfId="942" priority="992" operator="equal">
      <formula>""</formula>
    </cfRule>
  </conditionalFormatting>
  <conditionalFormatting sqref="C752:X762">
    <cfRule type="cellIs" dxfId="941" priority="989" operator="notEqual">
      <formula>""</formula>
    </cfRule>
    <cfRule type="cellIs" dxfId="940" priority="990" operator="equal">
      <formula>""</formula>
    </cfRule>
  </conditionalFormatting>
  <conditionalFormatting sqref="Y752:Y762">
    <cfRule type="cellIs" dxfId="939" priority="987" operator="notEqual">
      <formula>""</formula>
    </cfRule>
    <cfRule type="cellIs" dxfId="938" priority="988" operator="equal">
      <formula>""</formula>
    </cfRule>
  </conditionalFormatting>
  <conditionalFormatting sqref="B752:B762">
    <cfRule type="cellIs" dxfId="937" priority="985" operator="notEqual">
      <formula>""</formula>
    </cfRule>
    <cfRule type="cellIs" dxfId="936" priority="986" operator="equal">
      <formula>""</formula>
    </cfRule>
  </conditionalFormatting>
  <conditionalFormatting sqref="C767:X777">
    <cfRule type="cellIs" dxfId="935" priority="983" operator="notEqual">
      <formula>""</formula>
    </cfRule>
    <cfRule type="cellIs" dxfId="934" priority="984" operator="equal">
      <formula>""</formula>
    </cfRule>
  </conditionalFormatting>
  <conditionalFormatting sqref="Y767:Y777">
    <cfRule type="cellIs" dxfId="933" priority="981" operator="notEqual">
      <formula>""</formula>
    </cfRule>
    <cfRule type="cellIs" dxfId="932" priority="982" operator="equal">
      <formula>""</formula>
    </cfRule>
  </conditionalFormatting>
  <conditionalFormatting sqref="B767:B777">
    <cfRule type="cellIs" dxfId="931" priority="979" operator="notEqual">
      <formula>""</formula>
    </cfRule>
    <cfRule type="cellIs" dxfId="930" priority="980" operator="equal">
      <formula>""</formula>
    </cfRule>
  </conditionalFormatting>
  <conditionalFormatting sqref="C782:X792">
    <cfRule type="cellIs" dxfId="929" priority="977" operator="notEqual">
      <formula>""</formula>
    </cfRule>
    <cfRule type="cellIs" dxfId="928" priority="978" operator="equal">
      <formula>""</formula>
    </cfRule>
  </conditionalFormatting>
  <conditionalFormatting sqref="Y782:Y792">
    <cfRule type="cellIs" dxfId="927" priority="975" operator="notEqual">
      <formula>""</formula>
    </cfRule>
    <cfRule type="cellIs" dxfId="926" priority="976" operator="equal">
      <formula>""</formula>
    </cfRule>
  </conditionalFormatting>
  <conditionalFormatting sqref="B782:B792">
    <cfRule type="cellIs" dxfId="925" priority="973" operator="notEqual">
      <formula>""</formula>
    </cfRule>
    <cfRule type="cellIs" dxfId="924" priority="974" operator="equal">
      <formula>""</formula>
    </cfRule>
  </conditionalFormatting>
  <conditionalFormatting sqref="C797:X807">
    <cfRule type="cellIs" dxfId="923" priority="971" operator="notEqual">
      <formula>""</formula>
    </cfRule>
    <cfRule type="cellIs" dxfId="922" priority="972" operator="equal">
      <formula>""</formula>
    </cfRule>
  </conditionalFormatting>
  <conditionalFormatting sqref="Y797:Y807">
    <cfRule type="cellIs" dxfId="921" priority="969" operator="notEqual">
      <formula>""</formula>
    </cfRule>
    <cfRule type="cellIs" dxfId="920" priority="970" operator="equal">
      <formula>""</formula>
    </cfRule>
  </conditionalFormatting>
  <conditionalFormatting sqref="B797:B807">
    <cfRule type="cellIs" dxfId="919" priority="967" operator="notEqual">
      <formula>""</formula>
    </cfRule>
    <cfRule type="cellIs" dxfId="918" priority="968" operator="equal">
      <formula>""</formula>
    </cfRule>
  </conditionalFormatting>
  <conditionalFormatting sqref="C812:X822">
    <cfRule type="cellIs" dxfId="917" priority="965" operator="notEqual">
      <formula>""</formula>
    </cfRule>
    <cfRule type="cellIs" dxfId="916" priority="966" operator="equal">
      <formula>""</formula>
    </cfRule>
  </conditionalFormatting>
  <conditionalFormatting sqref="Y812:Y822">
    <cfRule type="cellIs" dxfId="915" priority="963" operator="notEqual">
      <formula>""</formula>
    </cfRule>
    <cfRule type="cellIs" dxfId="914" priority="964" operator="equal">
      <formula>""</formula>
    </cfRule>
  </conditionalFormatting>
  <conditionalFormatting sqref="B812:B822">
    <cfRule type="cellIs" dxfId="913" priority="961" operator="notEqual">
      <formula>""</formula>
    </cfRule>
    <cfRule type="cellIs" dxfId="912" priority="962" operator="equal">
      <formula>""</formula>
    </cfRule>
  </conditionalFormatting>
  <conditionalFormatting sqref="C827:X837">
    <cfRule type="cellIs" dxfId="911" priority="959" operator="notEqual">
      <formula>""</formula>
    </cfRule>
    <cfRule type="cellIs" dxfId="910" priority="960" operator="equal">
      <formula>""</formula>
    </cfRule>
  </conditionalFormatting>
  <conditionalFormatting sqref="Y827:Y837">
    <cfRule type="cellIs" dxfId="909" priority="957" operator="notEqual">
      <formula>""</formula>
    </cfRule>
    <cfRule type="cellIs" dxfId="908" priority="958" operator="equal">
      <formula>""</formula>
    </cfRule>
  </conditionalFormatting>
  <conditionalFormatting sqref="B827:B837">
    <cfRule type="cellIs" dxfId="907" priority="955" operator="notEqual">
      <formula>""</formula>
    </cfRule>
    <cfRule type="cellIs" dxfId="906" priority="956" operator="equal">
      <formula>""</formula>
    </cfRule>
  </conditionalFormatting>
  <conditionalFormatting sqref="C842:X852">
    <cfRule type="cellIs" dxfId="905" priority="953" operator="notEqual">
      <formula>""</formula>
    </cfRule>
    <cfRule type="cellIs" dxfId="904" priority="954" operator="equal">
      <formula>""</formula>
    </cfRule>
  </conditionalFormatting>
  <conditionalFormatting sqref="Y842:Y852">
    <cfRule type="cellIs" dxfId="903" priority="951" operator="notEqual">
      <formula>""</formula>
    </cfRule>
    <cfRule type="cellIs" dxfId="902" priority="952" operator="equal">
      <formula>""</formula>
    </cfRule>
  </conditionalFormatting>
  <conditionalFormatting sqref="B842:B852">
    <cfRule type="cellIs" dxfId="901" priority="949" operator="notEqual">
      <formula>""</formula>
    </cfRule>
    <cfRule type="cellIs" dxfId="900" priority="950" operator="equal">
      <formula>""</formula>
    </cfRule>
  </conditionalFormatting>
  <conditionalFormatting sqref="C857:X867">
    <cfRule type="cellIs" dxfId="899" priority="947" operator="notEqual">
      <formula>""</formula>
    </cfRule>
    <cfRule type="cellIs" dxfId="898" priority="948" operator="equal">
      <formula>""</formula>
    </cfRule>
  </conditionalFormatting>
  <conditionalFormatting sqref="Y857:Y867">
    <cfRule type="cellIs" dxfId="897" priority="945" operator="notEqual">
      <formula>""</formula>
    </cfRule>
    <cfRule type="cellIs" dxfId="896" priority="946" operator="equal">
      <formula>""</formula>
    </cfRule>
  </conditionalFormatting>
  <conditionalFormatting sqref="B857:B867">
    <cfRule type="cellIs" dxfId="895" priority="943" operator="notEqual">
      <formula>""</formula>
    </cfRule>
    <cfRule type="cellIs" dxfId="894" priority="944" operator="equal">
      <formula>""</formula>
    </cfRule>
  </conditionalFormatting>
  <conditionalFormatting sqref="C872:X882">
    <cfRule type="cellIs" dxfId="893" priority="941" operator="notEqual">
      <formula>""</formula>
    </cfRule>
    <cfRule type="cellIs" dxfId="892" priority="942" operator="equal">
      <formula>""</formula>
    </cfRule>
  </conditionalFormatting>
  <conditionalFormatting sqref="Y872:Y882">
    <cfRule type="cellIs" dxfId="891" priority="939" operator="notEqual">
      <formula>""</formula>
    </cfRule>
    <cfRule type="cellIs" dxfId="890" priority="940" operator="equal">
      <formula>""</formula>
    </cfRule>
  </conditionalFormatting>
  <conditionalFormatting sqref="B872:B882">
    <cfRule type="cellIs" dxfId="889" priority="937" operator="notEqual">
      <formula>""</formula>
    </cfRule>
    <cfRule type="cellIs" dxfId="888" priority="938" operator="equal">
      <formula>""</formula>
    </cfRule>
  </conditionalFormatting>
  <conditionalFormatting sqref="C887:X897">
    <cfRule type="cellIs" dxfId="887" priority="935" operator="notEqual">
      <formula>""</formula>
    </cfRule>
    <cfRule type="cellIs" dxfId="886" priority="936" operator="equal">
      <formula>""</formula>
    </cfRule>
  </conditionalFormatting>
  <conditionalFormatting sqref="Y887:Y897">
    <cfRule type="cellIs" dxfId="885" priority="933" operator="notEqual">
      <formula>""</formula>
    </cfRule>
    <cfRule type="cellIs" dxfId="884" priority="934" operator="equal">
      <formula>""</formula>
    </cfRule>
  </conditionalFormatting>
  <conditionalFormatting sqref="B887:B897">
    <cfRule type="cellIs" dxfId="883" priority="931" operator="notEqual">
      <formula>""</formula>
    </cfRule>
    <cfRule type="cellIs" dxfId="882" priority="932" operator="equal">
      <formula>""</formula>
    </cfRule>
  </conditionalFormatting>
  <conditionalFormatting sqref="C902:X912">
    <cfRule type="cellIs" dxfId="881" priority="929" operator="notEqual">
      <formula>""</formula>
    </cfRule>
    <cfRule type="cellIs" dxfId="880" priority="930" operator="equal">
      <formula>""</formula>
    </cfRule>
  </conditionalFormatting>
  <conditionalFormatting sqref="Y902:Y912">
    <cfRule type="cellIs" dxfId="879" priority="927" operator="notEqual">
      <formula>""</formula>
    </cfRule>
    <cfRule type="cellIs" dxfId="878" priority="928" operator="equal">
      <formula>""</formula>
    </cfRule>
  </conditionalFormatting>
  <conditionalFormatting sqref="B902:B912">
    <cfRule type="cellIs" dxfId="877" priority="925" operator="notEqual">
      <formula>""</formula>
    </cfRule>
    <cfRule type="cellIs" dxfId="876" priority="926" operator="equal">
      <formula>""</formula>
    </cfRule>
  </conditionalFormatting>
  <conditionalFormatting sqref="C917:X927">
    <cfRule type="cellIs" dxfId="875" priority="923" operator="notEqual">
      <formula>""</formula>
    </cfRule>
    <cfRule type="cellIs" dxfId="874" priority="924" operator="equal">
      <formula>""</formula>
    </cfRule>
  </conditionalFormatting>
  <conditionalFormatting sqref="Y917:Y927">
    <cfRule type="cellIs" dxfId="873" priority="921" operator="notEqual">
      <formula>""</formula>
    </cfRule>
    <cfRule type="cellIs" dxfId="872" priority="922" operator="equal">
      <formula>""</formula>
    </cfRule>
  </conditionalFormatting>
  <conditionalFormatting sqref="B917:B927">
    <cfRule type="cellIs" dxfId="871" priority="919" operator="notEqual">
      <formula>""</formula>
    </cfRule>
    <cfRule type="cellIs" dxfId="870" priority="920" operator="equal">
      <formula>""</formula>
    </cfRule>
  </conditionalFormatting>
  <conditionalFormatting sqref="C932:X942">
    <cfRule type="cellIs" dxfId="869" priority="917" operator="notEqual">
      <formula>""</formula>
    </cfRule>
    <cfRule type="cellIs" dxfId="868" priority="918" operator="equal">
      <formula>""</formula>
    </cfRule>
  </conditionalFormatting>
  <conditionalFormatting sqref="Y932:Y942">
    <cfRule type="cellIs" dxfId="867" priority="915" operator="notEqual">
      <formula>""</formula>
    </cfRule>
    <cfRule type="cellIs" dxfId="866" priority="916" operator="equal">
      <formula>""</formula>
    </cfRule>
  </conditionalFormatting>
  <conditionalFormatting sqref="B932:B942">
    <cfRule type="cellIs" dxfId="865" priority="913" operator="notEqual">
      <formula>""</formula>
    </cfRule>
    <cfRule type="cellIs" dxfId="864" priority="914" operator="equal">
      <formula>""</formula>
    </cfRule>
  </conditionalFormatting>
  <conditionalFormatting sqref="C947:X957">
    <cfRule type="cellIs" dxfId="863" priority="911" operator="notEqual">
      <formula>""</formula>
    </cfRule>
    <cfRule type="cellIs" dxfId="862" priority="912" operator="equal">
      <formula>""</formula>
    </cfRule>
  </conditionalFormatting>
  <conditionalFormatting sqref="Y947:Y957">
    <cfRule type="cellIs" dxfId="861" priority="909" operator="notEqual">
      <formula>""</formula>
    </cfRule>
    <cfRule type="cellIs" dxfId="860" priority="910" operator="equal">
      <formula>""</formula>
    </cfRule>
  </conditionalFormatting>
  <conditionalFormatting sqref="B947:B957">
    <cfRule type="cellIs" dxfId="859" priority="907" operator="notEqual">
      <formula>""</formula>
    </cfRule>
    <cfRule type="cellIs" dxfId="858" priority="908" operator="equal">
      <formula>""</formula>
    </cfRule>
  </conditionalFormatting>
  <conditionalFormatting sqref="C962:X972">
    <cfRule type="cellIs" dxfId="857" priority="905" operator="notEqual">
      <formula>""</formula>
    </cfRule>
    <cfRule type="cellIs" dxfId="856" priority="906" operator="equal">
      <formula>""</formula>
    </cfRule>
  </conditionalFormatting>
  <conditionalFormatting sqref="Y962:Y972">
    <cfRule type="cellIs" dxfId="855" priority="903" operator="notEqual">
      <formula>""</formula>
    </cfRule>
    <cfRule type="cellIs" dxfId="854" priority="904" operator="equal">
      <formula>""</formula>
    </cfRule>
  </conditionalFormatting>
  <conditionalFormatting sqref="B962:B972">
    <cfRule type="cellIs" dxfId="853" priority="901" operator="notEqual">
      <formula>""</formula>
    </cfRule>
    <cfRule type="cellIs" dxfId="852" priority="902" operator="equal">
      <formula>""</formula>
    </cfRule>
  </conditionalFormatting>
  <conditionalFormatting sqref="C977:X987">
    <cfRule type="cellIs" dxfId="851" priority="899" operator="notEqual">
      <formula>""</formula>
    </cfRule>
    <cfRule type="cellIs" dxfId="850" priority="900" operator="equal">
      <formula>""</formula>
    </cfRule>
  </conditionalFormatting>
  <conditionalFormatting sqref="Y977:Y987">
    <cfRule type="cellIs" dxfId="849" priority="897" operator="notEqual">
      <formula>""</formula>
    </cfRule>
    <cfRule type="cellIs" dxfId="848" priority="898" operator="equal">
      <formula>""</formula>
    </cfRule>
  </conditionalFormatting>
  <conditionalFormatting sqref="B977:B987">
    <cfRule type="cellIs" dxfId="847" priority="895" operator="notEqual">
      <formula>""</formula>
    </cfRule>
    <cfRule type="cellIs" dxfId="846" priority="896" operator="equal">
      <formula>""</formula>
    </cfRule>
  </conditionalFormatting>
  <conditionalFormatting sqref="C992:X1002">
    <cfRule type="cellIs" dxfId="845" priority="893" operator="notEqual">
      <formula>""</formula>
    </cfRule>
    <cfRule type="cellIs" dxfId="844" priority="894" operator="equal">
      <formula>""</formula>
    </cfRule>
  </conditionalFormatting>
  <conditionalFormatting sqref="Y992:Y1002">
    <cfRule type="cellIs" dxfId="843" priority="891" operator="notEqual">
      <formula>""</formula>
    </cfRule>
    <cfRule type="cellIs" dxfId="842" priority="892" operator="equal">
      <formula>""</formula>
    </cfRule>
  </conditionalFormatting>
  <conditionalFormatting sqref="B992:B1002">
    <cfRule type="cellIs" dxfId="841" priority="889" operator="notEqual">
      <formula>""</formula>
    </cfRule>
    <cfRule type="cellIs" dxfId="840" priority="890" operator="equal">
      <formula>""</formula>
    </cfRule>
  </conditionalFormatting>
  <conditionalFormatting sqref="C1007:X1017">
    <cfRule type="cellIs" dxfId="839" priority="887" operator="notEqual">
      <formula>""</formula>
    </cfRule>
    <cfRule type="cellIs" dxfId="838" priority="888" operator="equal">
      <formula>""</formula>
    </cfRule>
  </conditionalFormatting>
  <conditionalFormatting sqref="Y1007:Y1017">
    <cfRule type="cellIs" dxfId="837" priority="885" operator="notEqual">
      <formula>""</formula>
    </cfRule>
    <cfRule type="cellIs" dxfId="836" priority="886" operator="equal">
      <formula>""</formula>
    </cfRule>
  </conditionalFormatting>
  <conditionalFormatting sqref="B1007:B1017">
    <cfRule type="cellIs" dxfId="835" priority="883" operator="notEqual">
      <formula>""</formula>
    </cfRule>
    <cfRule type="cellIs" dxfId="834" priority="884" operator="equal">
      <formula>""</formula>
    </cfRule>
  </conditionalFormatting>
  <conditionalFormatting sqref="C1022:X1032">
    <cfRule type="cellIs" dxfId="833" priority="881" operator="notEqual">
      <formula>""</formula>
    </cfRule>
    <cfRule type="cellIs" dxfId="832" priority="882" operator="equal">
      <formula>""</formula>
    </cfRule>
  </conditionalFormatting>
  <conditionalFormatting sqref="Y1022:Y1032">
    <cfRule type="cellIs" dxfId="831" priority="879" operator="notEqual">
      <formula>""</formula>
    </cfRule>
    <cfRule type="cellIs" dxfId="830" priority="880" operator="equal">
      <formula>""</formula>
    </cfRule>
  </conditionalFormatting>
  <conditionalFormatting sqref="B1022:B1032">
    <cfRule type="cellIs" dxfId="829" priority="877" operator="notEqual">
      <formula>""</formula>
    </cfRule>
    <cfRule type="cellIs" dxfId="828" priority="878" operator="equal">
      <formula>""</formula>
    </cfRule>
  </conditionalFormatting>
  <conditionalFormatting sqref="C1037:X1047">
    <cfRule type="cellIs" dxfId="827" priority="875" operator="notEqual">
      <formula>""</formula>
    </cfRule>
    <cfRule type="cellIs" dxfId="826" priority="876" operator="equal">
      <formula>""</formula>
    </cfRule>
  </conditionalFormatting>
  <conditionalFormatting sqref="Y1037:Y1047">
    <cfRule type="cellIs" dxfId="825" priority="873" operator="notEqual">
      <formula>""</formula>
    </cfRule>
    <cfRule type="cellIs" dxfId="824" priority="874" operator="equal">
      <formula>""</formula>
    </cfRule>
  </conditionalFormatting>
  <conditionalFormatting sqref="B1037:B1047">
    <cfRule type="cellIs" dxfId="823" priority="871" operator="notEqual">
      <formula>""</formula>
    </cfRule>
    <cfRule type="cellIs" dxfId="822" priority="872" operator="equal">
      <formula>""</formula>
    </cfRule>
  </conditionalFormatting>
  <conditionalFormatting sqref="C1052:X1062">
    <cfRule type="cellIs" dxfId="821" priority="869" operator="notEqual">
      <formula>""</formula>
    </cfRule>
    <cfRule type="cellIs" dxfId="820" priority="870" operator="equal">
      <formula>""</formula>
    </cfRule>
  </conditionalFormatting>
  <conditionalFormatting sqref="Y1052:Y1062">
    <cfRule type="cellIs" dxfId="819" priority="867" operator="notEqual">
      <formula>""</formula>
    </cfRule>
    <cfRule type="cellIs" dxfId="818" priority="868" operator="equal">
      <formula>""</formula>
    </cfRule>
  </conditionalFormatting>
  <conditionalFormatting sqref="B1052:B1062">
    <cfRule type="cellIs" dxfId="817" priority="865" operator="notEqual">
      <formula>""</formula>
    </cfRule>
    <cfRule type="cellIs" dxfId="816" priority="866" operator="equal">
      <formula>""</formula>
    </cfRule>
  </conditionalFormatting>
  <conditionalFormatting sqref="C1067:X1077">
    <cfRule type="cellIs" dxfId="815" priority="863" operator="notEqual">
      <formula>""</formula>
    </cfRule>
    <cfRule type="cellIs" dxfId="814" priority="864" operator="equal">
      <formula>""</formula>
    </cfRule>
  </conditionalFormatting>
  <conditionalFormatting sqref="Y1067:Y1077">
    <cfRule type="cellIs" dxfId="813" priority="861" operator="notEqual">
      <formula>""</formula>
    </cfRule>
    <cfRule type="cellIs" dxfId="812" priority="862" operator="equal">
      <formula>""</formula>
    </cfRule>
  </conditionalFormatting>
  <conditionalFormatting sqref="B1067:B1077">
    <cfRule type="cellIs" dxfId="811" priority="859" operator="notEqual">
      <formula>""</formula>
    </cfRule>
    <cfRule type="cellIs" dxfId="810" priority="860" operator="equal">
      <formula>""</formula>
    </cfRule>
  </conditionalFormatting>
  <conditionalFormatting sqref="C1082:X1092">
    <cfRule type="cellIs" dxfId="809" priority="857" operator="notEqual">
      <formula>""</formula>
    </cfRule>
    <cfRule type="cellIs" dxfId="808" priority="858" operator="equal">
      <formula>""</formula>
    </cfRule>
  </conditionalFormatting>
  <conditionalFormatting sqref="Y1082:Y1092">
    <cfRule type="cellIs" dxfId="807" priority="855" operator="notEqual">
      <formula>""</formula>
    </cfRule>
    <cfRule type="cellIs" dxfId="806" priority="856" operator="equal">
      <formula>""</formula>
    </cfRule>
  </conditionalFormatting>
  <conditionalFormatting sqref="B1082:B1092">
    <cfRule type="cellIs" dxfId="805" priority="853" operator="notEqual">
      <formula>""</formula>
    </cfRule>
    <cfRule type="cellIs" dxfId="804" priority="854" operator="equal">
      <formula>""</formula>
    </cfRule>
  </conditionalFormatting>
  <conditionalFormatting sqref="C1097:X1107">
    <cfRule type="cellIs" dxfId="803" priority="851" operator="notEqual">
      <formula>""</formula>
    </cfRule>
    <cfRule type="cellIs" dxfId="802" priority="852" operator="equal">
      <formula>""</formula>
    </cfRule>
  </conditionalFormatting>
  <conditionalFormatting sqref="Y1097:Y1107">
    <cfRule type="cellIs" dxfId="801" priority="849" operator="notEqual">
      <formula>""</formula>
    </cfRule>
    <cfRule type="cellIs" dxfId="800" priority="850" operator="equal">
      <formula>""</formula>
    </cfRule>
  </conditionalFormatting>
  <conditionalFormatting sqref="B1097:B1107">
    <cfRule type="cellIs" dxfId="799" priority="847" operator="notEqual">
      <formula>""</formula>
    </cfRule>
    <cfRule type="cellIs" dxfId="798" priority="848" operator="equal">
      <formula>""</formula>
    </cfRule>
  </conditionalFormatting>
  <conditionalFormatting sqref="C1112:X1122">
    <cfRule type="cellIs" dxfId="797" priority="845" operator="notEqual">
      <formula>""</formula>
    </cfRule>
    <cfRule type="cellIs" dxfId="796" priority="846" operator="equal">
      <formula>""</formula>
    </cfRule>
  </conditionalFormatting>
  <conditionalFormatting sqref="Y1112:Y1122">
    <cfRule type="cellIs" dxfId="795" priority="843" operator="notEqual">
      <formula>""</formula>
    </cfRule>
    <cfRule type="cellIs" dxfId="794" priority="844" operator="equal">
      <formula>""</formula>
    </cfRule>
  </conditionalFormatting>
  <conditionalFormatting sqref="B1112:B1122">
    <cfRule type="cellIs" dxfId="793" priority="841" operator="notEqual">
      <formula>""</formula>
    </cfRule>
    <cfRule type="cellIs" dxfId="792" priority="842" operator="equal">
      <formula>""</formula>
    </cfRule>
  </conditionalFormatting>
  <conditionalFormatting sqref="C1127:X1137">
    <cfRule type="cellIs" dxfId="791" priority="839" operator="notEqual">
      <formula>""</formula>
    </cfRule>
    <cfRule type="cellIs" dxfId="790" priority="840" operator="equal">
      <formula>""</formula>
    </cfRule>
  </conditionalFormatting>
  <conditionalFormatting sqref="Y1127:Y1137">
    <cfRule type="cellIs" dxfId="789" priority="837" operator="notEqual">
      <formula>""</formula>
    </cfRule>
    <cfRule type="cellIs" dxfId="788" priority="838" operator="equal">
      <formula>""</formula>
    </cfRule>
  </conditionalFormatting>
  <conditionalFormatting sqref="B1127:B1137">
    <cfRule type="cellIs" dxfId="787" priority="835" operator="notEqual">
      <formula>""</formula>
    </cfRule>
    <cfRule type="cellIs" dxfId="786" priority="836" operator="equal">
      <formula>""</formula>
    </cfRule>
  </conditionalFormatting>
  <conditionalFormatting sqref="C1142:X1152">
    <cfRule type="cellIs" dxfId="785" priority="833" operator="notEqual">
      <formula>""</formula>
    </cfRule>
    <cfRule type="cellIs" dxfId="784" priority="834" operator="equal">
      <formula>""</formula>
    </cfRule>
  </conditionalFormatting>
  <conditionalFormatting sqref="Y1142:Y1152">
    <cfRule type="cellIs" dxfId="783" priority="831" operator="notEqual">
      <formula>""</formula>
    </cfRule>
    <cfRule type="cellIs" dxfId="782" priority="832" operator="equal">
      <formula>""</formula>
    </cfRule>
  </conditionalFormatting>
  <conditionalFormatting sqref="B1142:B1152">
    <cfRule type="cellIs" dxfId="781" priority="829" operator="notEqual">
      <formula>""</formula>
    </cfRule>
    <cfRule type="cellIs" dxfId="780" priority="830" operator="equal">
      <formula>""</formula>
    </cfRule>
  </conditionalFormatting>
  <conditionalFormatting sqref="C1157:X1167">
    <cfRule type="cellIs" dxfId="779" priority="827" operator="notEqual">
      <formula>""</formula>
    </cfRule>
    <cfRule type="cellIs" dxfId="778" priority="828" operator="equal">
      <formula>""</formula>
    </cfRule>
  </conditionalFormatting>
  <conditionalFormatting sqref="Y1157:Y1167">
    <cfRule type="cellIs" dxfId="777" priority="825" operator="notEqual">
      <formula>""</formula>
    </cfRule>
    <cfRule type="cellIs" dxfId="776" priority="826" operator="equal">
      <formula>""</formula>
    </cfRule>
  </conditionalFormatting>
  <conditionalFormatting sqref="B1157:B1167">
    <cfRule type="cellIs" dxfId="775" priority="823" operator="notEqual">
      <formula>""</formula>
    </cfRule>
    <cfRule type="cellIs" dxfId="774" priority="824" operator="equal">
      <formula>""</formula>
    </cfRule>
  </conditionalFormatting>
  <conditionalFormatting sqref="C1172:X1182">
    <cfRule type="cellIs" dxfId="773" priority="821" operator="notEqual">
      <formula>""</formula>
    </cfRule>
    <cfRule type="cellIs" dxfId="772" priority="822" operator="equal">
      <formula>""</formula>
    </cfRule>
  </conditionalFormatting>
  <conditionalFormatting sqref="Y1172:Y1182">
    <cfRule type="cellIs" dxfId="771" priority="819" operator="notEqual">
      <formula>""</formula>
    </cfRule>
    <cfRule type="cellIs" dxfId="770" priority="820" operator="equal">
      <formula>""</formula>
    </cfRule>
  </conditionalFormatting>
  <conditionalFormatting sqref="B1172:B1182">
    <cfRule type="cellIs" dxfId="769" priority="817" operator="notEqual">
      <formula>""</formula>
    </cfRule>
    <cfRule type="cellIs" dxfId="768" priority="818" operator="equal">
      <formula>""</formula>
    </cfRule>
  </conditionalFormatting>
  <conditionalFormatting sqref="C1187:X1197">
    <cfRule type="cellIs" dxfId="767" priority="815" operator="notEqual">
      <formula>""</formula>
    </cfRule>
    <cfRule type="cellIs" dxfId="766" priority="816" operator="equal">
      <formula>""</formula>
    </cfRule>
  </conditionalFormatting>
  <conditionalFormatting sqref="Y1187:Y1197">
    <cfRule type="cellIs" dxfId="765" priority="813" operator="notEqual">
      <formula>""</formula>
    </cfRule>
    <cfRule type="cellIs" dxfId="764" priority="814" operator="equal">
      <formula>""</formula>
    </cfRule>
  </conditionalFormatting>
  <conditionalFormatting sqref="B1187:B1197">
    <cfRule type="cellIs" dxfId="763" priority="811" operator="notEqual">
      <formula>""</formula>
    </cfRule>
    <cfRule type="cellIs" dxfId="762" priority="812" operator="equal">
      <formula>""</formula>
    </cfRule>
  </conditionalFormatting>
  <conditionalFormatting sqref="C1202:X1212">
    <cfRule type="cellIs" dxfId="761" priority="809" operator="notEqual">
      <formula>""</formula>
    </cfRule>
    <cfRule type="cellIs" dxfId="760" priority="810" operator="equal">
      <formula>""</formula>
    </cfRule>
  </conditionalFormatting>
  <conditionalFormatting sqref="Y1202:Y1212">
    <cfRule type="cellIs" dxfId="759" priority="807" operator="notEqual">
      <formula>""</formula>
    </cfRule>
    <cfRule type="cellIs" dxfId="758" priority="808" operator="equal">
      <formula>""</formula>
    </cfRule>
  </conditionalFormatting>
  <conditionalFormatting sqref="B1202:B1212">
    <cfRule type="cellIs" dxfId="757" priority="805" operator="notEqual">
      <formula>""</formula>
    </cfRule>
    <cfRule type="cellIs" dxfId="756" priority="806" operator="equal">
      <formula>""</formula>
    </cfRule>
  </conditionalFormatting>
  <conditionalFormatting sqref="C1217:X1227">
    <cfRule type="cellIs" dxfId="755" priority="803" operator="notEqual">
      <formula>""</formula>
    </cfRule>
    <cfRule type="cellIs" dxfId="754" priority="804" operator="equal">
      <formula>""</formula>
    </cfRule>
  </conditionalFormatting>
  <conditionalFormatting sqref="Y1217:Y1227">
    <cfRule type="cellIs" dxfId="753" priority="801" operator="notEqual">
      <formula>""</formula>
    </cfRule>
    <cfRule type="cellIs" dxfId="752" priority="802" operator="equal">
      <formula>""</formula>
    </cfRule>
  </conditionalFormatting>
  <conditionalFormatting sqref="B1217:B1227">
    <cfRule type="cellIs" dxfId="751" priority="799" operator="notEqual">
      <formula>""</formula>
    </cfRule>
    <cfRule type="cellIs" dxfId="750" priority="800" operator="equal">
      <formula>""</formula>
    </cfRule>
  </conditionalFormatting>
  <conditionalFormatting sqref="C1232:X1242">
    <cfRule type="cellIs" dxfId="749" priority="797" operator="notEqual">
      <formula>""</formula>
    </cfRule>
    <cfRule type="cellIs" dxfId="748" priority="798" operator="equal">
      <formula>""</formula>
    </cfRule>
  </conditionalFormatting>
  <conditionalFormatting sqref="Y1232:Y1242">
    <cfRule type="cellIs" dxfId="747" priority="795" operator="notEqual">
      <formula>""</formula>
    </cfRule>
    <cfRule type="cellIs" dxfId="746" priority="796" operator="equal">
      <formula>""</formula>
    </cfRule>
  </conditionalFormatting>
  <conditionalFormatting sqref="B1232:B1242">
    <cfRule type="cellIs" dxfId="745" priority="793" operator="notEqual">
      <formula>""</formula>
    </cfRule>
    <cfRule type="cellIs" dxfId="744" priority="794" operator="equal">
      <formula>""</formula>
    </cfRule>
  </conditionalFormatting>
  <conditionalFormatting sqref="C1247:X1257">
    <cfRule type="cellIs" dxfId="743" priority="791" operator="notEqual">
      <formula>""</formula>
    </cfRule>
    <cfRule type="cellIs" dxfId="742" priority="792" operator="equal">
      <formula>""</formula>
    </cfRule>
  </conditionalFormatting>
  <conditionalFormatting sqref="Y1247:Y1257">
    <cfRule type="cellIs" dxfId="741" priority="789" operator="notEqual">
      <formula>""</formula>
    </cfRule>
    <cfRule type="cellIs" dxfId="740" priority="790" operator="equal">
      <formula>""</formula>
    </cfRule>
  </conditionalFormatting>
  <conditionalFormatting sqref="B1247:B1257">
    <cfRule type="cellIs" dxfId="739" priority="787" operator="notEqual">
      <formula>""</formula>
    </cfRule>
    <cfRule type="cellIs" dxfId="738" priority="788" operator="equal">
      <formula>""</formula>
    </cfRule>
  </conditionalFormatting>
  <conditionalFormatting sqref="C1262:X1272">
    <cfRule type="cellIs" dxfId="737" priority="785" operator="notEqual">
      <formula>""</formula>
    </cfRule>
    <cfRule type="cellIs" dxfId="736" priority="786" operator="equal">
      <formula>""</formula>
    </cfRule>
  </conditionalFormatting>
  <conditionalFormatting sqref="Y1262:Y1272">
    <cfRule type="cellIs" dxfId="735" priority="783" operator="notEqual">
      <formula>""</formula>
    </cfRule>
    <cfRule type="cellIs" dxfId="734" priority="784" operator="equal">
      <formula>""</formula>
    </cfRule>
  </conditionalFormatting>
  <conditionalFormatting sqref="B1262:B1272">
    <cfRule type="cellIs" dxfId="733" priority="781" operator="notEqual">
      <formula>""</formula>
    </cfRule>
    <cfRule type="cellIs" dxfId="732" priority="782" operator="equal">
      <formula>""</formula>
    </cfRule>
  </conditionalFormatting>
  <conditionalFormatting sqref="C1277:X1287">
    <cfRule type="cellIs" dxfId="731" priority="779" operator="notEqual">
      <formula>""</formula>
    </cfRule>
    <cfRule type="cellIs" dxfId="730" priority="780" operator="equal">
      <formula>""</formula>
    </cfRule>
  </conditionalFormatting>
  <conditionalFormatting sqref="Y1277:Y1287">
    <cfRule type="cellIs" dxfId="729" priority="777" operator="notEqual">
      <formula>""</formula>
    </cfRule>
    <cfRule type="cellIs" dxfId="728" priority="778" operator="equal">
      <formula>""</formula>
    </cfRule>
  </conditionalFormatting>
  <conditionalFormatting sqref="B1277:B1287">
    <cfRule type="cellIs" dxfId="727" priority="775" operator="notEqual">
      <formula>""</formula>
    </cfRule>
    <cfRule type="cellIs" dxfId="726" priority="776" operator="equal">
      <formula>""</formula>
    </cfRule>
  </conditionalFormatting>
  <conditionalFormatting sqref="C1292:X1302">
    <cfRule type="cellIs" dxfId="725" priority="773" operator="notEqual">
      <formula>""</formula>
    </cfRule>
    <cfRule type="cellIs" dxfId="724" priority="774" operator="equal">
      <formula>""</formula>
    </cfRule>
  </conditionalFormatting>
  <conditionalFormatting sqref="Y1292:Y1302">
    <cfRule type="cellIs" dxfId="723" priority="771" operator="notEqual">
      <formula>""</formula>
    </cfRule>
    <cfRule type="cellIs" dxfId="722" priority="772" operator="equal">
      <formula>""</formula>
    </cfRule>
  </conditionalFormatting>
  <conditionalFormatting sqref="B1292:B1302">
    <cfRule type="cellIs" dxfId="721" priority="769" operator="notEqual">
      <formula>""</formula>
    </cfRule>
    <cfRule type="cellIs" dxfId="720" priority="770" operator="equal">
      <formula>""</formula>
    </cfRule>
  </conditionalFormatting>
  <conditionalFormatting sqref="C1307:X1317">
    <cfRule type="cellIs" dxfId="719" priority="767" operator="notEqual">
      <formula>""</formula>
    </cfRule>
    <cfRule type="cellIs" dxfId="718" priority="768" operator="equal">
      <formula>""</formula>
    </cfRule>
  </conditionalFormatting>
  <conditionalFormatting sqref="Y1307:Y1317">
    <cfRule type="cellIs" dxfId="717" priority="765" operator="notEqual">
      <formula>""</formula>
    </cfRule>
    <cfRule type="cellIs" dxfId="716" priority="766" operator="equal">
      <formula>""</formula>
    </cfRule>
  </conditionalFormatting>
  <conditionalFormatting sqref="B1307:B1317">
    <cfRule type="cellIs" dxfId="715" priority="763" operator="notEqual">
      <formula>""</formula>
    </cfRule>
    <cfRule type="cellIs" dxfId="714" priority="764" operator="equal">
      <formula>""</formula>
    </cfRule>
  </conditionalFormatting>
  <conditionalFormatting sqref="C1322:X1332">
    <cfRule type="cellIs" dxfId="713" priority="761" operator="notEqual">
      <formula>""</formula>
    </cfRule>
    <cfRule type="cellIs" dxfId="712" priority="762" operator="equal">
      <formula>""</formula>
    </cfRule>
  </conditionalFormatting>
  <conditionalFormatting sqref="Y1322:Y1332">
    <cfRule type="cellIs" dxfId="711" priority="759" operator="notEqual">
      <formula>""</formula>
    </cfRule>
    <cfRule type="cellIs" dxfId="710" priority="760" operator="equal">
      <formula>""</formula>
    </cfRule>
  </conditionalFormatting>
  <conditionalFormatting sqref="B1322:B1332">
    <cfRule type="cellIs" dxfId="709" priority="757" operator="notEqual">
      <formula>""</formula>
    </cfRule>
    <cfRule type="cellIs" dxfId="708" priority="758" operator="equal">
      <formula>""</formula>
    </cfRule>
  </conditionalFormatting>
  <conditionalFormatting sqref="C1337:X1347">
    <cfRule type="cellIs" dxfId="707" priority="755" operator="notEqual">
      <formula>""</formula>
    </cfRule>
    <cfRule type="cellIs" dxfId="706" priority="756" operator="equal">
      <formula>""</formula>
    </cfRule>
  </conditionalFormatting>
  <conditionalFormatting sqref="Y1337:Y1347">
    <cfRule type="cellIs" dxfId="705" priority="753" operator="notEqual">
      <formula>""</formula>
    </cfRule>
    <cfRule type="cellIs" dxfId="704" priority="754" operator="equal">
      <formula>""</formula>
    </cfRule>
  </conditionalFormatting>
  <conditionalFormatting sqref="B1337:B1347">
    <cfRule type="cellIs" dxfId="703" priority="751" operator="notEqual">
      <formula>""</formula>
    </cfRule>
    <cfRule type="cellIs" dxfId="702" priority="752" operator="equal">
      <formula>""</formula>
    </cfRule>
  </conditionalFormatting>
  <conditionalFormatting sqref="C1352:X1362">
    <cfRule type="cellIs" dxfId="701" priority="749" operator="notEqual">
      <formula>""</formula>
    </cfRule>
    <cfRule type="cellIs" dxfId="700" priority="750" operator="equal">
      <formula>""</formula>
    </cfRule>
  </conditionalFormatting>
  <conditionalFormatting sqref="Y1352:Y1362">
    <cfRule type="cellIs" dxfId="699" priority="747" operator="notEqual">
      <formula>""</formula>
    </cfRule>
    <cfRule type="cellIs" dxfId="698" priority="748" operator="equal">
      <formula>""</formula>
    </cfRule>
  </conditionalFormatting>
  <conditionalFormatting sqref="B1352:B1362">
    <cfRule type="cellIs" dxfId="697" priority="745" operator="notEqual">
      <formula>""</formula>
    </cfRule>
    <cfRule type="cellIs" dxfId="696" priority="746" operator="equal">
      <formula>""</formula>
    </cfRule>
  </conditionalFormatting>
  <conditionalFormatting sqref="C1367:X1377">
    <cfRule type="cellIs" dxfId="695" priority="743" operator="notEqual">
      <formula>""</formula>
    </cfRule>
    <cfRule type="cellIs" dxfId="694" priority="744" operator="equal">
      <formula>""</formula>
    </cfRule>
  </conditionalFormatting>
  <conditionalFormatting sqref="Y1367:Y1377">
    <cfRule type="cellIs" dxfId="693" priority="741" operator="notEqual">
      <formula>""</formula>
    </cfRule>
    <cfRule type="cellIs" dxfId="692" priority="742" operator="equal">
      <formula>""</formula>
    </cfRule>
  </conditionalFormatting>
  <conditionalFormatting sqref="B1367:B1377">
    <cfRule type="cellIs" dxfId="691" priority="739" operator="notEqual">
      <formula>""</formula>
    </cfRule>
    <cfRule type="cellIs" dxfId="690" priority="740" operator="equal">
      <formula>""</formula>
    </cfRule>
  </conditionalFormatting>
  <conditionalFormatting sqref="C1382:X1392">
    <cfRule type="cellIs" dxfId="689" priority="737" operator="notEqual">
      <formula>""</formula>
    </cfRule>
    <cfRule type="cellIs" dxfId="688" priority="738" operator="equal">
      <formula>""</formula>
    </cfRule>
  </conditionalFormatting>
  <conditionalFormatting sqref="Y1382:Y1392">
    <cfRule type="cellIs" dxfId="687" priority="735" operator="notEqual">
      <formula>""</formula>
    </cfRule>
    <cfRule type="cellIs" dxfId="686" priority="736" operator="equal">
      <formula>""</formula>
    </cfRule>
  </conditionalFormatting>
  <conditionalFormatting sqref="B1382:B1392">
    <cfRule type="cellIs" dxfId="685" priority="733" operator="notEqual">
      <formula>""</formula>
    </cfRule>
    <cfRule type="cellIs" dxfId="684" priority="734" operator="equal">
      <formula>""</formula>
    </cfRule>
  </conditionalFormatting>
  <conditionalFormatting sqref="C1397:X1407">
    <cfRule type="cellIs" dxfId="683" priority="731" operator="notEqual">
      <formula>""</formula>
    </cfRule>
    <cfRule type="cellIs" dxfId="682" priority="732" operator="equal">
      <formula>""</formula>
    </cfRule>
  </conditionalFormatting>
  <conditionalFormatting sqref="Y1397:Y1407">
    <cfRule type="cellIs" dxfId="681" priority="729" operator="notEqual">
      <formula>""</formula>
    </cfRule>
    <cfRule type="cellIs" dxfId="680" priority="730" operator="equal">
      <formula>""</formula>
    </cfRule>
  </conditionalFormatting>
  <conditionalFormatting sqref="B1397:B1407">
    <cfRule type="cellIs" dxfId="679" priority="727" operator="notEqual">
      <formula>""</formula>
    </cfRule>
    <cfRule type="cellIs" dxfId="678" priority="728" operator="equal">
      <formula>""</formula>
    </cfRule>
  </conditionalFormatting>
  <conditionalFormatting sqref="C1412:X1422">
    <cfRule type="cellIs" dxfId="677" priority="725" operator="notEqual">
      <formula>""</formula>
    </cfRule>
    <cfRule type="cellIs" dxfId="676" priority="726" operator="equal">
      <formula>""</formula>
    </cfRule>
  </conditionalFormatting>
  <conditionalFormatting sqref="Y1412:Y1422">
    <cfRule type="cellIs" dxfId="675" priority="723" operator="notEqual">
      <formula>""</formula>
    </cfRule>
    <cfRule type="cellIs" dxfId="674" priority="724" operator="equal">
      <formula>""</formula>
    </cfRule>
  </conditionalFormatting>
  <conditionalFormatting sqref="B1412:B1422">
    <cfRule type="cellIs" dxfId="673" priority="721" operator="notEqual">
      <formula>""</formula>
    </cfRule>
    <cfRule type="cellIs" dxfId="672" priority="722" operator="equal">
      <formula>""</formula>
    </cfRule>
  </conditionalFormatting>
  <conditionalFormatting sqref="C1427:X1437">
    <cfRule type="cellIs" dxfId="671" priority="719" operator="notEqual">
      <formula>""</formula>
    </cfRule>
    <cfRule type="cellIs" dxfId="670" priority="720" operator="equal">
      <formula>""</formula>
    </cfRule>
  </conditionalFormatting>
  <conditionalFormatting sqref="Y1427:Y1437">
    <cfRule type="cellIs" dxfId="669" priority="717" operator="notEqual">
      <formula>""</formula>
    </cfRule>
    <cfRule type="cellIs" dxfId="668" priority="718" operator="equal">
      <formula>""</formula>
    </cfRule>
  </conditionalFormatting>
  <conditionalFormatting sqref="B1427:B1437">
    <cfRule type="cellIs" dxfId="667" priority="715" operator="notEqual">
      <formula>""</formula>
    </cfRule>
    <cfRule type="cellIs" dxfId="666" priority="716" operator="equal">
      <formula>""</formula>
    </cfRule>
  </conditionalFormatting>
  <conditionalFormatting sqref="C1442:X1452">
    <cfRule type="cellIs" dxfId="665" priority="713" operator="notEqual">
      <formula>""</formula>
    </cfRule>
    <cfRule type="cellIs" dxfId="664" priority="714" operator="equal">
      <formula>""</formula>
    </cfRule>
  </conditionalFormatting>
  <conditionalFormatting sqref="Y1442:Y1452">
    <cfRule type="cellIs" dxfId="663" priority="711" operator="notEqual">
      <formula>""</formula>
    </cfRule>
    <cfRule type="cellIs" dxfId="662" priority="712" operator="equal">
      <formula>""</formula>
    </cfRule>
  </conditionalFormatting>
  <conditionalFormatting sqref="B1442:B1452">
    <cfRule type="cellIs" dxfId="661" priority="709" operator="notEqual">
      <formula>""</formula>
    </cfRule>
    <cfRule type="cellIs" dxfId="660" priority="710" operator="equal">
      <formula>""</formula>
    </cfRule>
  </conditionalFormatting>
  <conditionalFormatting sqref="C1457:X1467">
    <cfRule type="cellIs" dxfId="659" priority="707" operator="notEqual">
      <formula>""</formula>
    </cfRule>
    <cfRule type="cellIs" dxfId="658" priority="708" operator="equal">
      <formula>""</formula>
    </cfRule>
  </conditionalFormatting>
  <conditionalFormatting sqref="Y1457:Y1467">
    <cfRule type="cellIs" dxfId="657" priority="705" operator="notEqual">
      <formula>""</formula>
    </cfRule>
    <cfRule type="cellIs" dxfId="656" priority="706" operator="equal">
      <formula>""</formula>
    </cfRule>
  </conditionalFormatting>
  <conditionalFormatting sqref="B1457:B1467">
    <cfRule type="cellIs" dxfId="655" priority="703" operator="notEqual">
      <formula>""</formula>
    </cfRule>
    <cfRule type="cellIs" dxfId="654" priority="704" operator="equal">
      <formula>""</formula>
    </cfRule>
  </conditionalFormatting>
  <conditionalFormatting sqref="C1472:X1482">
    <cfRule type="cellIs" dxfId="653" priority="701" operator="notEqual">
      <formula>""</formula>
    </cfRule>
    <cfRule type="cellIs" dxfId="652" priority="702" operator="equal">
      <formula>""</formula>
    </cfRule>
  </conditionalFormatting>
  <conditionalFormatting sqref="Y1472:Y1482">
    <cfRule type="cellIs" dxfId="651" priority="699" operator="notEqual">
      <formula>""</formula>
    </cfRule>
    <cfRule type="cellIs" dxfId="650" priority="700" operator="equal">
      <formula>""</formula>
    </cfRule>
  </conditionalFormatting>
  <conditionalFormatting sqref="B1472:B1482">
    <cfRule type="cellIs" dxfId="649" priority="697" operator="notEqual">
      <formula>""</formula>
    </cfRule>
    <cfRule type="cellIs" dxfId="648" priority="698" operator="equal">
      <formula>""</formula>
    </cfRule>
  </conditionalFormatting>
  <conditionalFormatting sqref="C1487:X1497">
    <cfRule type="cellIs" dxfId="647" priority="695" operator="notEqual">
      <formula>""</formula>
    </cfRule>
    <cfRule type="cellIs" dxfId="646" priority="696" operator="equal">
      <formula>""</formula>
    </cfRule>
  </conditionalFormatting>
  <conditionalFormatting sqref="Y1487:Y1497">
    <cfRule type="cellIs" dxfId="645" priority="693" operator="notEqual">
      <formula>""</formula>
    </cfRule>
    <cfRule type="cellIs" dxfId="644" priority="694" operator="equal">
      <formula>""</formula>
    </cfRule>
  </conditionalFormatting>
  <conditionalFormatting sqref="B1487:B1497">
    <cfRule type="cellIs" dxfId="643" priority="691" operator="notEqual">
      <formula>""</formula>
    </cfRule>
    <cfRule type="cellIs" dxfId="642" priority="692" operator="equal">
      <formula>""</formula>
    </cfRule>
  </conditionalFormatting>
  <conditionalFormatting sqref="C1502:X1512">
    <cfRule type="cellIs" dxfId="641" priority="689" operator="notEqual">
      <formula>""</formula>
    </cfRule>
    <cfRule type="cellIs" dxfId="640" priority="690" operator="equal">
      <formula>""</formula>
    </cfRule>
  </conditionalFormatting>
  <conditionalFormatting sqref="Y1502:Y1512">
    <cfRule type="cellIs" dxfId="639" priority="687" operator="notEqual">
      <formula>""</formula>
    </cfRule>
    <cfRule type="cellIs" dxfId="638" priority="688" operator="equal">
      <formula>""</formula>
    </cfRule>
  </conditionalFormatting>
  <conditionalFormatting sqref="B1502:B1512">
    <cfRule type="cellIs" dxfId="637" priority="685" operator="notEqual">
      <formula>""</formula>
    </cfRule>
    <cfRule type="cellIs" dxfId="636" priority="686" operator="equal">
      <formula>""</formula>
    </cfRule>
  </conditionalFormatting>
  <conditionalFormatting sqref="C1517:X1527">
    <cfRule type="cellIs" dxfId="635" priority="683" operator="notEqual">
      <formula>""</formula>
    </cfRule>
    <cfRule type="cellIs" dxfId="634" priority="684" operator="equal">
      <formula>""</formula>
    </cfRule>
  </conditionalFormatting>
  <conditionalFormatting sqref="Y1517:Y1527">
    <cfRule type="cellIs" dxfId="633" priority="681" operator="notEqual">
      <formula>""</formula>
    </cfRule>
    <cfRule type="cellIs" dxfId="632" priority="682" operator="equal">
      <formula>""</formula>
    </cfRule>
  </conditionalFormatting>
  <conditionalFormatting sqref="B1517:B1527">
    <cfRule type="cellIs" dxfId="631" priority="679" operator="notEqual">
      <formula>""</formula>
    </cfRule>
    <cfRule type="cellIs" dxfId="630" priority="680" operator="equal">
      <formula>""</formula>
    </cfRule>
  </conditionalFormatting>
  <conditionalFormatting sqref="C1532:X1542">
    <cfRule type="cellIs" dxfId="629" priority="677" operator="notEqual">
      <formula>""</formula>
    </cfRule>
    <cfRule type="cellIs" dxfId="628" priority="678" operator="equal">
      <formula>""</formula>
    </cfRule>
  </conditionalFormatting>
  <conditionalFormatting sqref="Y1532:Y1542">
    <cfRule type="cellIs" dxfId="627" priority="675" operator="notEqual">
      <formula>""</formula>
    </cfRule>
    <cfRule type="cellIs" dxfId="626" priority="676" operator="equal">
      <formula>""</formula>
    </cfRule>
  </conditionalFormatting>
  <conditionalFormatting sqref="B1532:B1542">
    <cfRule type="cellIs" dxfId="625" priority="673" operator="notEqual">
      <formula>""</formula>
    </cfRule>
    <cfRule type="cellIs" dxfId="624" priority="674" operator="equal">
      <formula>""</formula>
    </cfRule>
  </conditionalFormatting>
  <conditionalFormatting sqref="C1547:X1557">
    <cfRule type="cellIs" dxfId="623" priority="671" operator="notEqual">
      <formula>""</formula>
    </cfRule>
    <cfRule type="cellIs" dxfId="622" priority="672" operator="equal">
      <formula>""</formula>
    </cfRule>
  </conditionalFormatting>
  <conditionalFormatting sqref="Y1547:Y1557">
    <cfRule type="cellIs" dxfId="621" priority="669" operator="notEqual">
      <formula>""</formula>
    </cfRule>
    <cfRule type="cellIs" dxfId="620" priority="670" operator="equal">
      <formula>""</formula>
    </cfRule>
  </conditionalFormatting>
  <conditionalFormatting sqref="B1547:B1557">
    <cfRule type="cellIs" dxfId="619" priority="667" operator="notEqual">
      <formula>""</formula>
    </cfRule>
    <cfRule type="cellIs" dxfId="618" priority="668" operator="equal">
      <formula>""</formula>
    </cfRule>
  </conditionalFormatting>
  <conditionalFormatting sqref="C1562:X1572">
    <cfRule type="cellIs" dxfId="617" priority="665" operator="notEqual">
      <formula>""</formula>
    </cfRule>
    <cfRule type="cellIs" dxfId="616" priority="666" operator="equal">
      <formula>""</formula>
    </cfRule>
  </conditionalFormatting>
  <conditionalFormatting sqref="Y1562:Y1572">
    <cfRule type="cellIs" dxfId="615" priority="663" operator="notEqual">
      <formula>""</formula>
    </cfRule>
    <cfRule type="cellIs" dxfId="614" priority="664" operator="equal">
      <formula>""</formula>
    </cfRule>
  </conditionalFormatting>
  <conditionalFormatting sqref="B1562:B1572">
    <cfRule type="cellIs" dxfId="613" priority="661" operator="notEqual">
      <formula>""</formula>
    </cfRule>
    <cfRule type="cellIs" dxfId="612" priority="662" operator="equal">
      <formula>""</formula>
    </cfRule>
  </conditionalFormatting>
  <conditionalFormatting sqref="C1577:X1587">
    <cfRule type="cellIs" dxfId="611" priority="659" operator="notEqual">
      <formula>""</formula>
    </cfRule>
    <cfRule type="cellIs" dxfId="610" priority="660" operator="equal">
      <formula>""</formula>
    </cfRule>
  </conditionalFormatting>
  <conditionalFormatting sqref="Y1577:Y1587">
    <cfRule type="cellIs" dxfId="609" priority="657" operator="notEqual">
      <formula>""</formula>
    </cfRule>
    <cfRule type="cellIs" dxfId="608" priority="658" operator="equal">
      <formula>""</formula>
    </cfRule>
  </conditionalFormatting>
  <conditionalFormatting sqref="B1577:B1587">
    <cfRule type="cellIs" dxfId="607" priority="655" operator="notEqual">
      <formula>""</formula>
    </cfRule>
    <cfRule type="cellIs" dxfId="606" priority="656" operator="equal">
      <formula>""</formula>
    </cfRule>
  </conditionalFormatting>
  <conditionalFormatting sqref="C1592:X1602">
    <cfRule type="cellIs" dxfId="605" priority="653" operator="notEqual">
      <formula>""</formula>
    </cfRule>
    <cfRule type="cellIs" dxfId="604" priority="654" operator="equal">
      <formula>""</formula>
    </cfRule>
  </conditionalFormatting>
  <conditionalFormatting sqref="Y1592:Y1602">
    <cfRule type="cellIs" dxfId="603" priority="651" operator="notEqual">
      <formula>""</formula>
    </cfRule>
    <cfRule type="cellIs" dxfId="602" priority="652" operator="equal">
      <formula>""</formula>
    </cfRule>
  </conditionalFormatting>
  <conditionalFormatting sqref="B1592:B1602">
    <cfRule type="cellIs" dxfId="601" priority="649" operator="notEqual">
      <formula>""</formula>
    </cfRule>
    <cfRule type="cellIs" dxfId="600" priority="650" operator="equal">
      <formula>""</formula>
    </cfRule>
  </conditionalFormatting>
  <conditionalFormatting sqref="C1607:X1617">
    <cfRule type="cellIs" dxfId="599" priority="647" operator="notEqual">
      <formula>""</formula>
    </cfRule>
    <cfRule type="cellIs" dxfId="598" priority="648" operator="equal">
      <formula>""</formula>
    </cfRule>
  </conditionalFormatting>
  <conditionalFormatting sqref="Y1607:Y1617">
    <cfRule type="cellIs" dxfId="597" priority="645" operator="notEqual">
      <formula>""</formula>
    </cfRule>
    <cfRule type="cellIs" dxfId="596" priority="646" operator="equal">
      <formula>""</formula>
    </cfRule>
  </conditionalFormatting>
  <conditionalFormatting sqref="B1607:B1617">
    <cfRule type="cellIs" dxfId="595" priority="643" operator="notEqual">
      <formula>""</formula>
    </cfRule>
    <cfRule type="cellIs" dxfId="594" priority="644" operator="equal">
      <formula>""</formula>
    </cfRule>
  </conditionalFormatting>
  <conditionalFormatting sqref="C1622:X1632">
    <cfRule type="cellIs" dxfId="593" priority="641" operator="notEqual">
      <formula>""</formula>
    </cfRule>
    <cfRule type="cellIs" dxfId="592" priority="642" operator="equal">
      <formula>""</formula>
    </cfRule>
  </conditionalFormatting>
  <conditionalFormatting sqref="Y1622:Y1632">
    <cfRule type="cellIs" dxfId="591" priority="639" operator="notEqual">
      <formula>""</formula>
    </cfRule>
    <cfRule type="cellIs" dxfId="590" priority="640" operator="equal">
      <formula>""</formula>
    </cfRule>
  </conditionalFormatting>
  <conditionalFormatting sqref="B1622:B1632">
    <cfRule type="cellIs" dxfId="589" priority="637" operator="notEqual">
      <formula>""</formula>
    </cfRule>
    <cfRule type="cellIs" dxfId="588" priority="638" operator="equal">
      <formula>""</formula>
    </cfRule>
  </conditionalFormatting>
  <conditionalFormatting sqref="C1637:X1647">
    <cfRule type="cellIs" dxfId="587" priority="635" operator="notEqual">
      <formula>""</formula>
    </cfRule>
    <cfRule type="cellIs" dxfId="586" priority="636" operator="equal">
      <formula>""</formula>
    </cfRule>
  </conditionalFormatting>
  <conditionalFormatting sqref="Y1637:Y1647">
    <cfRule type="cellIs" dxfId="585" priority="633" operator="notEqual">
      <formula>""</formula>
    </cfRule>
    <cfRule type="cellIs" dxfId="584" priority="634" operator="equal">
      <formula>""</formula>
    </cfRule>
  </conditionalFormatting>
  <conditionalFormatting sqref="B1637:B1647">
    <cfRule type="cellIs" dxfId="583" priority="631" operator="notEqual">
      <formula>""</formula>
    </cfRule>
    <cfRule type="cellIs" dxfId="582" priority="632" operator="equal">
      <formula>""</formula>
    </cfRule>
  </conditionalFormatting>
  <conditionalFormatting sqref="C1652:X1662">
    <cfRule type="cellIs" dxfId="581" priority="629" operator="notEqual">
      <formula>""</formula>
    </cfRule>
    <cfRule type="cellIs" dxfId="580" priority="630" operator="equal">
      <formula>""</formula>
    </cfRule>
  </conditionalFormatting>
  <conditionalFormatting sqref="Y1652:Y1662">
    <cfRule type="cellIs" dxfId="579" priority="627" operator="notEqual">
      <formula>""</formula>
    </cfRule>
    <cfRule type="cellIs" dxfId="578" priority="628" operator="equal">
      <formula>""</formula>
    </cfRule>
  </conditionalFormatting>
  <conditionalFormatting sqref="B1652:B1662">
    <cfRule type="cellIs" dxfId="577" priority="625" operator="notEqual">
      <formula>""</formula>
    </cfRule>
    <cfRule type="cellIs" dxfId="576" priority="626" operator="equal">
      <formula>""</formula>
    </cfRule>
  </conditionalFormatting>
  <conditionalFormatting sqref="C1667:X1677">
    <cfRule type="cellIs" dxfId="575" priority="623" operator="notEqual">
      <formula>""</formula>
    </cfRule>
    <cfRule type="cellIs" dxfId="574" priority="624" operator="equal">
      <formula>""</formula>
    </cfRule>
  </conditionalFormatting>
  <conditionalFormatting sqref="Y1667:Y1677">
    <cfRule type="cellIs" dxfId="573" priority="621" operator="notEqual">
      <formula>""</formula>
    </cfRule>
    <cfRule type="cellIs" dxfId="572" priority="622" operator="equal">
      <formula>""</formula>
    </cfRule>
  </conditionalFormatting>
  <conditionalFormatting sqref="B1667:B1677">
    <cfRule type="cellIs" dxfId="571" priority="619" operator="notEqual">
      <formula>""</formula>
    </cfRule>
    <cfRule type="cellIs" dxfId="570" priority="620" operator="equal">
      <formula>""</formula>
    </cfRule>
  </conditionalFormatting>
  <conditionalFormatting sqref="C1682:X1692">
    <cfRule type="cellIs" dxfId="569" priority="617" operator="notEqual">
      <formula>""</formula>
    </cfRule>
    <cfRule type="cellIs" dxfId="568" priority="618" operator="equal">
      <formula>""</formula>
    </cfRule>
  </conditionalFormatting>
  <conditionalFormatting sqref="Y1682:Y1692">
    <cfRule type="cellIs" dxfId="567" priority="615" operator="notEqual">
      <formula>""</formula>
    </cfRule>
    <cfRule type="cellIs" dxfId="566" priority="616" operator="equal">
      <formula>""</formula>
    </cfRule>
  </conditionalFormatting>
  <conditionalFormatting sqref="B1682:B1692">
    <cfRule type="cellIs" dxfId="565" priority="613" operator="notEqual">
      <formula>""</formula>
    </cfRule>
    <cfRule type="cellIs" dxfId="564" priority="614" operator="equal">
      <formula>""</formula>
    </cfRule>
  </conditionalFormatting>
  <conditionalFormatting sqref="C1697:X1707">
    <cfRule type="cellIs" dxfId="563" priority="611" operator="notEqual">
      <formula>""</formula>
    </cfRule>
    <cfRule type="cellIs" dxfId="562" priority="612" operator="equal">
      <formula>""</formula>
    </cfRule>
  </conditionalFormatting>
  <conditionalFormatting sqref="Y1697:Y1707">
    <cfRule type="cellIs" dxfId="561" priority="609" operator="notEqual">
      <formula>""</formula>
    </cfRule>
    <cfRule type="cellIs" dxfId="560" priority="610" operator="equal">
      <formula>""</formula>
    </cfRule>
  </conditionalFormatting>
  <conditionalFormatting sqref="B1697:B1707">
    <cfRule type="cellIs" dxfId="559" priority="607" operator="notEqual">
      <formula>""</formula>
    </cfRule>
    <cfRule type="cellIs" dxfId="558" priority="608" operator="equal">
      <formula>""</formula>
    </cfRule>
  </conditionalFormatting>
  <conditionalFormatting sqref="C1712:X1722">
    <cfRule type="cellIs" dxfId="557" priority="605" operator="notEqual">
      <formula>""</formula>
    </cfRule>
    <cfRule type="cellIs" dxfId="556" priority="606" operator="equal">
      <formula>""</formula>
    </cfRule>
  </conditionalFormatting>
  <conditionalFormatting sqref="Y1712:Y1722">
    <cfRule type="cellIs" dxfId="555" priority="603" operator="notEqual">
      <formula>""</formula>
    </cfRule>
    <cfRule type="cellIs" dxfId="554" priority="604" operator="equal">
      <formula>""</formula>
    </cfRule>
  </conditionalFormatting>
  <conditionalFormatting sqref="B1712:B1722">
    <cfRule type="cellIs" dxfId="553" priority="601" operator="notEqual">
      <formula>""</formula>
    </cfRule>
    <cfRule type="cellIs" dxfId="552" priority="602" operator="equal">
      <formula>""</formula>
    </cfRule>
  </conditionalFormatting>
  <conditionalFormatting sqref="C1727:X1737">
    <cfRule type="cellIs" dxfId="551" priority="599" operator="notEqual">
      <formula>""</formula>
    </cfRule>
    <cfRule type="cellIs" dxfId="550" priority="600" operator="equal">
      <formula>""</formula>
    </cfRule>
  </conditionalFormatting>
  <conditionalFormatting sqref="Y1727:Y1737">
    <cfRule type="cellIs" dxfId="549" priority="597" operator="notEqual">
      <formula>""</formula>
    </cfRule>
    <cfRule type="cellIs" dxfId="548" priority="598" operator="equal">
      <formula>""</formula>
    </cfRule>
  </conditionalFormatting>
  <conditionalFormatting sqref="B1727:B1737">
    <cfRule type="cellIs" dxfId="547" priority="595" operator="notEqual">
      <formula>""</formula>
    </cfRule>
    <cfRule type="cellIs" dxfId="546" priority="596" operator="equal">
      <formula>""</formula>
    </cfRule>
  </conditionalFormatting>
  <conditionalFormatting sqref="C1742:X1752">
    <cfRule type="cellIs" dxfId="545" priority="593" operator="notEqual">
      <formula>""</formula>
    </cfRule>
    <cfRule type="cellIs" dxfId="544" priority="594" operator="equal">
      <formula>""</formula>
    </cfRule>
  </conditionalFormatting>
  <conditionalFormatting sqref="Y1742:Y1752">
    <cfRule type="cellIs" dxfId="543" priority="591" operator="notEqual">
      <formula>""</formula>
    </cfRule>
    <cfRule type="cellIs" dxfId="542" priority="592" operator="equal">
      <formula>""</formula>
    </cfRule>
  </conditionalFormatting>
  <conditionalFormatting sqref="B1742:B1752">
    <cfRule type="cellIs" dxfId="541" priority="589" operator="notEqual">
      <formula>""</formula>
    </cfRule>
    <cfRule type="cellIs" dxfId="540" priority="590" operator="equal">
      <formula>""</formula>
    </cfRule>
  </conditionalFormatting>
  <conditionalFormatting sqref="C1757:X1767">
    <cfRule type="cellIs" dxfId="539" priority="587" operator="notEqual">
      <formula>""</formula>
    </cfRule>
    <cfRule type="cellIs" dxfId="538" priority="588" operator="equal">
      <formula>""</formula>
    </cfRule>
  </conditionalFormatting>
  <conditionalFormatting sqref="Y1757:Y1767">
    <cfRule type="cellIs" dxfId="537" priority="585" operator="notEqual">
      <formula>""</formula>
    </cfRule>
    <cfRule type="cellIs" dxfId="536" priority="586" operator="equal">
      <formula>""</formula>
    </cfRule>
  </conditionalFormatting>
  <conditionalFormatting sqref="B1757:B1767">
    <cfRule type="cellIs" dxfId="535" priority="583" operator="notEqual">
      <formula>""</formula>
    </cfRule>
    <cfRule type="cellIs" dxfId="534" priority="584" operator="equal">
      <formula>""</formula>
    </cfRule>
  </conditionalFormatting>
  <conditionalFormatting sqref="C1772:X1782">
    <cfRule type="cellIs" dxfId="533" priority="581" operator="notEqual">
      <formula>""</formula>
    </cfRule>
    <cfRule type="cellIs" dxfId="532" priority="582" operator="equal">
      <formula>""</formula>
    </cfRule>
  </conditionalFormatting>
  <conditionalFormatting sqref="Y1772:Y1782">
    <cfRule type="cellIs" dxfId="531" priority="579" operator="notEqual">
      <formula>""</formula>
    </cfRule>
    <cfRule type="cellIs" dxfId="530" priority="580" operator="equal">
      <formula>""</formula>
    </cfRule>
  </conditionalFormatting>
  <conditionalFormatting sqref="B1772:B1782">
    <cfRule type="cellIs" dxfId="529" priority="577" operator="notEqual">
      <formula>""</formula>
    </cfRule>
    <cfRule type="cellIs" dxfId="528" priority="578" operator="equal">
      <formula>""</formula>
    </cfRule>
  </conditionalFormatting>
  <conditionalFormatting sqref="C1787:X1797">
    <cfRule type="cellIs" dxfId="527" priority="575" operator="notEqual">
      <formula>""</formula>
    </cfRule>
    <cfRule type="cellIs" dxfId="526" priority="576" operator="equal">
      <formula>""</formula>
    </cfRule>
  </conditionalFormatting>
  <conditionalFormatting sqref="Y1787:Y1797">
    <cfRule type="cellIs" dxfId="525" priority="573" operator="notEqual">
      <formula>""</formula>
    </cfRule>
    <cfRule type="cellIs" dxfId="524" priority="574" operator="equal">
      <formula>""</formula>
    </cfRule>
  </conditionalFormatting>
  <conditionalFormatting sqref="B1787:B1797">
    <cfRule type="cellIs" dxfId="523" priority="571" operator="notEqual">
      <formula>""</formula>
    </cfRule>
    <cfRule type="cellIs" dxfId="522" priority="572" operator="equal">
      <formula>""</formula>
    </cfRule>
  </conditionalFormatting>
  <conditionalFormatting sqref="C1802:X1812">
    <cfRule type="cellIs" dxfId="521" priority="569" operator="notEqual">
      <formula>""</formula>
    </cfRule>
    <cfRule type="cellIs" dxfId="520" priority="570" operator="equal">
      <formula>""</formula>
    </cfRule>
  </conditionalFormatting>
  <conditionalFormatting sqref="Y1802:Y1812">
    <cfRule type="cellIs" dxfId="519" priority="567" operator="notEqual">
      <formula>""</formula>
    </cfRule>
    <cfRule type="cellIs" dxfId="518" priority="568" operator="equal">
      <formula>""</formula>
    </cfRule>
  </conditionalFormatting>
  <conditionalFormatting sqref="B1802:B1812">
    <cfRule type="cellIs" dxfId="517" priority="565" operator="notEqual">
      <formula>""</formula>
    </cfRule>
    <cfRule type="cellIs" dxfId="516" priority="566" operator="equal">
      <formula>""</formula>
    </cfRule>
  </conditionalFormatting>
  <conditionalFormatting sqref="C1817:X1827">
    <cfRule type="cellIs" dxfId="515" priority="563" operator="notEqual">
      <formula>""</formula>
    </cfRule>
    <cfRule type="cellIs" dxfId="514" priority="564" operator="equal">
      <formula>""</formula>
    </cfRule>
  </conditionalFormatting>
  <conditionalFormatting sqref="Y1817:Y1827">
    <cfRule type="cellIs" dxfId="513" priority="561" operator="notEqual">
      <formula>""</formula>
    </cfRule>
    <cfRule type="cellIs" dxfId="512" priority="562" operator="equal">
      <formula>""</formula>
    </cfRule>
  </conditionalFormatting>
  <conditionalFormatting sqref="B1817:B1827">
    <cfRule type="cellIs" dxfId="511" priority="559" operator="notEqual">
      <formula>""</formula>
    </cfRule>
    <cfRule type="cellIs" dxfId="510" priority="560" operator="equal">
      <formula>""</formula>
    </cfRule>
  </conditionalFormatting>
  <conditionalFormatting sqref="C1832:X1842">
    <cfRule type="cellIs" dxfId="509" priority="557" operator="notEqual">
      <formula>""</formula>
    </cfRule>
    <cfRule type="cellIs" dxfId="508" priority="558" operator="equal">
      <formula>""</formula>
    </cfRule>
  </conditionalFormatting>
  <conditionalFormatting sqref="Y1832:Y1842">
    <cfRule type="cellIs" dxfId="507" priority="555" operator="notEqual">
      <formula>""</formula>
    </cfRule>
    <cfRule type="cellIs" dxfId="506" priority="556" operator="equal">
      <formula>""</formula>
    </cfRule>
  </conditionalFormatting>
  <conditionalFormatting sqref="B1832:B1842">
    <cfRule type="cellIs" dxfId="505" priority="553" operator="notEqual">
      <formula>""</formula>
    </cfRule>
    <cfRule type="cellIs" dxfId="504" priority="554" operator="equal">
      <formula>""</formula>
    </cfRule>
  </conditionalFormatting>
  <conditionalFormatting sqref="C1847:X1857">
    <cfRule type="cellIs" dxfId="503" priority="551" operator="notEqual">
      <formula>""</formula>
    </cfRule>
    <cfRule type="cellIs" dxfId="502" priority="552" operator="equal">
      <formula>""</formula>
    </cfRule>
  </conditionalFormatting>
  <conditionalFormatting sqref="Y1847:Y1857">
    <cfRule type="cellIs" dxfId="501" priority="549" operator="notEqual">
      <formula>""</formula>
    </cfRule>
    <cfRule type="cellIs" dxfId="500" priority="550" operator="equal">
      <formula>""</formula>
    </cfRule>
  </conditionalFormatting>
  <conditionalFormatting sqref="B1847:B1857">
    <cfRule type="cellIs" dxfId="499" priority="547" operator="notEqual">
      <formula>""</formula>
    </cfRule>
    <cfRule type="cellIs" dxfId="498" priority="548" operator="equal">
      <formula>""</formula>
    </cfRule>
  </conditionalFormatting>
  <conditionalFormatting sqref="C1862:X1872">
    <cfRule type="cellIs" dxfId="497" priority="545" operator="notEqual">
      <formula>""</formula>
    </cfRule>
    <cfRule type="cellIs" dxfId="496" priority="546" operator="equal">
      <formula>""</formula>
    </cfRule>
  </conditionalFormatting>
  <conditionalFormatting sqref="Y1862:Y1872">
    <cfRule type="cellIs" dxfId="495" priority="543" operator="notEqual">
      <formula>""</formula>
    </cfRule>
    <cfRule type="cellIs" dxfId="494" priority="544" operator="equal">
      <formula>""</formula>
    </cfRule>
  </conditionalFormatting>
  <conditionalFormatting sqref="B1862:B1872">
    <cfRule type="cellIs" dxfId="493" priority="541" operator="notEqual">
      <formula>""</formula>
    </cfRule>
    <cfRule type="cellIs" dxfId="492" priority="542" operator="equal">
      <formula>""</formula>
    </cfRule>
  </conditionalFormatting>
  <conditionalFormatting sqref="C1877:X1887">
    <cfRule type="cellIs" dxfId="491" priority="539" operator="notEqual">
      <formula>""</formula>
    </cfRule>
    <cfRule type="cellIs" dxfId="490" priority="540" operator="equal">
      <formula>""</formula>
    </cfRule>
  </conditionalFormatting>
  <conditionalFormatting sqref="Y1877:Y1887">
    <cfRule type="cellIs" dxfId="489" priority="537" operator="notEqual">
      <formula>""</formula>
    </cfRule>
    <cfRule type="cellIs" dxfId="488" priority="538" operator="equal">
      <formula>""</formula>
    </cfRule>
  </conditionalFormatting>
  <conditionalFormatting sqref="B1877:B1887">
    <cfRule type="cellIs" dxfId="487" priority="535" operator="notEqual">
      <formula>""</formula>
    </cfRule>
    <cfRule type="cellIs" dxfId="486" priority="536" operator="equal">
      <formula>""</formula>
    </cfRule>
  </conditionalFormatting>
  <conditionalFormatting sqref="C1892:X1902">
    <cfRule type="cellIs" dxfId="485" priority="533" operator="notEqual">
      <formula>""</formula>
    </cfRule>
    <cfRule type="cellIs" dxfId="484" priority="534" operator="equal">
      <formula>""</formula>
    </cfRule>
  </conditionalFormatting>
  <conditionalFormatting sqref="Y1892:Y1902">
    <cfRule type="cellIs" dxfId="483" priority="531" operator="notEqual">
      <formula>""</formula>
    </cfRule>
    <cfRule type="cellIs" dxfId="482" priority="532" operator="equal">
      <formula>""</formula>
    </cfRule>
  </conditionalFormatting>
  <conditionalFormatting sqref="B1892:B1902">
    <cfRule type="cellIs" dxfId="481" priority="529" operator="notEqual">
      <formula>""</formula>
    </cfRule>
    <cfRule type="cellIs" dxfId="480" priority="530" operator="equal">
      <formula>""</formula>
    </cfRule>
  </conditionalFormatting>
  <conditionalFormatting sqref="C1907:X1917">
    <cfRule type="cellIs" dxfId="479" priority="527" operator="notEqual">
      <formula>""</formula>
    </cfRule>
    <cfRule type="cellIs" dxfId="478" priority="528" operator="equal">
      <formula>""</formula>
    </cfRule>
  </conditionalFormatting>
  <conditionalFormatting sqref="Y1907:Y1917">
    <cfRule type="cellIs" dxfId="477" priority="525" operator="notEqual">
      <formula>""</formula>
    </cfRule>
    <cfRule type="cellIs" dxfId="476" priority="526" operator="equal">
      <formula>""</formula>
    </cfRule>
  </conditionalFormatting>
  <conditionalFormatting sqref="B1907:B1917">
    <cfRule type="cellIs" dxfId="475" priority="523" operator="notEqual">
      <formula>""</formula>
    </cfRule>
    <cfRule type="cellIs" dxfId="474" priority="524" operator="equal">
      <formula>""</formula>
    </cfRule>
  </conditionalFormatting>
  <conditionalFormatting sqref="C1922:X1932">
    <cfRule type="cellIs" dxfId="473" priority="521" operator="notEqual">
      <formula>""</formula>
    </cfRule>
    <cfRule type="cellIs" dxfId="472" priority="522" operator="equal">
      <formula>""</formula>
    </cfRule>
  </conditionalFormatting>
  <conditionalFormatting sqref="Y1922:Y1932">
    <cfRule type="cellIs" dxfId="471" priority="519" operator="notEqual">
      <formula>""</formula>
    </cfRule>
    <cfRule type="cellIs" dxfId="470" priority="520" operator="equal">
      <formula>""</formula>
    </cfRule>
  </conditionalFormatting>
  <conditionalFormatting sqref="B1922:B1932">
    <cfRule type="cellIs" dxfId="469" priority="517" operator="notEqual">
      <formula>""</formula>
    </cfRule>
    <cfRule type="cellIs" dxfId="468" priority="518" operator="equal">
      <formula>""</formula>
    </cfRule>
  </conditionalFormatting>
  <conditionalFormatting sqref="C1937:X1947">
    <cfRule type="cellIs" dxfId="467" priority="515" operator="notEqual">
      <formula>""</formula>
    </cfRule>
    <cfRule type="cellIs" dxfId="466" priority="516" operator="equal">
      <formula>""</formula>
    </cfRule>
  </conditionalFormatting>
  <conditionalFormatting sqref="Y1937:Y1947">
    <cfRule type="cellIs" dxfId="465" priority="513" operator="notEqual">
      <formula>""</formula>
    </cfRule>
    <cfRule type="cellIs" dxfId="464" priority="514" operator="equal">
      <formula>""</formula>
    </cfRule>
  </conditionalFormatting>
  <conditionalFormatting sqref="B1937:B1947">
    <cfRule type="cellIs" dxfId="463" priority="511" operator="notEqual">
      <formula>""</formula>
    </cfRule>
    <cfRule type="cellIs" dxfId="462" priority="512" operator="equal">
      <formula>""</formula>
    </cfRule>
  </conditionalFormatting>
  <conditionalFormatting sqref="C1952:X1962">
    <cfRule type="cellIs" dxfId="461" priority="509" operator="notEqual">
      <formula>""</formula>
    </cfRule>
    <cfRule type="cellIs" dxfId="460" priority="510" operator="equal">
      <formula>""</formula>
    </cfRule>
  </conditionalFormatting>
  <conditionalFormatting sqref="Y1952:Y1962">
    <cfRule type="cellIs" dxfId="459" priority="507" operator="notEqual">
      <formula>""</formula>
    </cfRule>
    <cfRule type="cellIs" dxfId="458" priority="508" operator="equal">
      <formula>""</formula>
    </cfRule>
  </conditionalFormatting>
  <conditionalFormatting sqref="B1952:B1962">
    <cfRule type="cellIs" dxfId="457" priority="505" operator="notEqual">
      <formula>""</formula>
    </cfRule>
    <cfRule type="cellIs" dxfId="456" priority="506" operator="equal">
      <formula>""</formula>
    </cfRule>
  </conditionalFormatting>
  <conditionalFormatting sqref="C1967:X1977">
    <cfRule type="cellIs" dxfId="455" priority="503" operator="notEqual">
      <formula>""</formula>
    </cfRule>
    <cfRule type="cellIs" dxfId="454" priority="504" operator="equal">
      <formula>""</formula>
    </cfRule>
  </conditionalFormatting>
  <conditionalFormatting sqref="Y1967:Y1977">
    <cfRule type="cellIs" dxfId="453" priority="501" operator="notEqual">
      <formula>""</formula>
    </cfRule>
    <cfRule type="cellIs" dxfId="452" priority="502" operator="equal">
      <formula>""</formula>
    </cfRule>
  </conditionalFormatting>
  <conditionalFormatting sqref="B1967:B1977">
    <cfRule type="cellIs" dxfId="451" priority="499" operator="notEqual">
      <formula>""</formula>
    </cfRule>
    <cfRule type="cellIs" dxfId="450" priority="500" operator="equal">
      <formula>""</formula>
    </cfRule>
  </conditionalFormatting>
  <conditionalFormatting sqref="C1982:X1992">
    <cfRule type="cellIs" dxfId="449" priority="497" operator="notEqual">
      <formula>""</formula>
    </cfRule>
    <cfRule type="cellIs" dxfId="448" priority="498" operator="equal">
      <formula>""</formula>
    </cfRule>
  </conditionalFormatting>
  <conditionalFormatting sqref="Y1982:Y1992">
    <cfRule type="cellIs" dxfId="447" priority="495" operator="notEqual">
      <formula>""</formula>
    </cfRule>
    <cfRule type="cellIs" dxfId="446" priority="496" operator="equal">
      <formula>""</formula>
    </cfRule>
  </conditionalFormatting>
  <conditionalFormatting sqref="B1982:B1992">
    <cfRule type="cellIs" dxfId="445" priority="493" operator="notEqual">
      <formula>""</formula>
    </cfRule>
    <cfRule type="cellIs" dxfId="444" priority="494" operator="equal">
      <formula>""</formula>
    </cfRule>
  </conditionalFormatting>
  <conditionalFormatting sqref="C1997:X2007">
    <cfRule type="cellIs" dxfId="443" priority="491" operator="notEqual">
      <formula>""</formula>
    </cfRule>
    <cfRule type="cellIs" dxfId="442" priority="492" operator="equal">
      <formula>""</formula>
    </cfRule>
  </conditionalFormatting>
  <conditionalFormatting sqref="Y1997:Y2007">
    <cfRule type="cellIs" dxfId="441" priority="489" operator="notEqual">
      <formula>""</formula>
    </cfRule>
    <cfRule type="cellIs" dxfId="440" priority="490" operator="equal">
      <formula>""</formula>
    </cfRule>
  </conditionalFormatting>
  <conditionalFormatting sqref="B1997:B2007">
    <cfRule type="cellIs" dxfId="439" priority="487" operator="notEqual">
      <formula>""</formula>
    </cfRule>
    <cfRule type="cellIs" dxfId="438" priority="488" operator="equal">
      <formula>""</formula>
    </cfRule>
  </conditionalFormatting>
  <conditionalFormatting sqref="C2012:X2022">
    <cfRule type="cellIs" dxfId="437" priority="485" operator="notEqual">
      <formula>""</formula>
    </cfRule>
    <cfRule type="cellIs" dxfId="436" priority="486" operator="equal">
      <formula>""</formula>
    </cfRule>
  </conditionalFormatting>
  <conditionalFormatting sqref="Y2012:Y2022">
    <cfRule type="cellIs" dxfId="435" priority="483" operator="notEqual">
      <formula>""</formula>
    </cfRule>
    <cfRule type="cellIs" dxfId="434" priority="484" operator="equal">
      <formula>""</formula>
    </cfRule>
  </conditionalFormatting>
  <conditionalFormatting sqref="B2012:B2022">
    <cfRule type="cellIs" dxfId="433" priority="481" operator="notEqual">
      <formula>""</formula>
    </cfRule>
    <cfRule type="cellIs" dxfId="432" priority="482" operator="equal">
      <formula>""</formula>
    </cfRule>
  </conditionalFormatting>
  <conditionalFormatting sqref="C2027:X2037">
    <cfRule type="cellIs" dxfId="431" priority="479" operator="notEqual">
      <formula>""</formula>
    </cfRule>
    <cfRule type="cellIs" dxfId="430" priority="480" operator="equal">
      <formula>""</formula>
    </cfRule>
  </conditionalFormatting>
  <conditionalFormatting sqref="Y2027:Y2037">
    <cfRule type="cellIs" dxfId="429" priority="477" operator="notEqual">
      <formula>""</formula>
    </cfRule>
    <cfRule type="cellIs" dxfId="428" priority="478" operator="equal">
      <formula>""</formula>
    </cfRule>
  </conditionalFormatting>
  <conditionalFormatting sqref="B2027:B2037">
    <cfRule type="cellIs" dxfId="427" priority="475" operator="notEqual">
      <formula>""</formula>
    </cfRule>
    <cfRule type="cellIs" dxfId="426" priority="476" operator="equal">
      <formula>""</formula>
    </cfRule>
  </conditionalFormatting>
  <conditionalFormatting sqref="C2042:X2052">
    <cfRule type="cellIs" dxfId="425" priority="473" operator="notEqual">
      <formula>""</formula>
    </cfRule>
    <cfRule type="cellIs" dxfId="424" priority="474" operator="equal">
      <formula>""</formula>
    </cfRule>
  </conditionalFormatting>
  <conditionalFormatting sqref="Y2042:Y2052">
    <cfRule type="cellIs" dxfId="423" priority="471" operator="notEqual">
      <formula>""</formula>
    </cfRule>
    <cfRule type="cellIs" dxfId="422" priority="472" operator="equal">
      <formula>""</formula>
    </cfRule>
  </conditionalFormatting>
  <conditionalFormatting sqref="B2042:B2052">
    <cfRule type="cellIs" dxfId="421" priority="469" operator="notEqual">
      <formula>""</formula>
    </cfRule>
    <cfRule type="cellIs" dxfId="420" priority="470" operator="equal">
      <formula>""</formula>
    </cfRule>
  </conditionalFormatting>
  <conditionalFormatting sqref="C2057:X2067">
    <cfRule type="cellIs" dxfId="419" priority="467" operator="notEqual">
      <formula>""</formula>
    </cfRule>
    <cfRule type="cellIs" dxfId="418" priority="468" operator="equal">
      <formula>""</formula>
    </cfRule>
  </conditionalFormatting>
  <conditionalFormatting sqref="Y2057:Y2067">
    <cfRule type="cellIs" dxfId="417" priority="465" operator="notEqual">
      <formula>""</formula>
    </cfRule>
    <cfRule type="cellIs" dxfId="416" priority="466" operator="equal">
      <formula>""</formula>
    </cfRule>
  </conditionalFormatting>
  <conditionalFormatting sqref="B2057:B2067">
    <cfRule type="cellIs" dxfId="415" priority="463" operator="notEqual">
      <formula>""</formula>
    </cfRule>
    <cfRule type="cellIs" dxfId="414" priority="464" operator="equal">
      <formula>""</formula>
    </cfRule>
  </conditionalFormatting>
  <conditionalFormatting sqref="C2072:X2082">
    <cfRule type="cellIs" dxfId="413" priority="461" operator="notEqual">
      <formula>""</formula>
    </cfRule>
    <cfRule type="cellIs" dxfId="412" priority="462" operator="equal">
      <formula>""</formula>
    </cfRule>
  </conditionalFormatting>
  <conditionalFormatting sqref="Y2072:Y2082">
    <cfRule type="cellIs" dxfId="411" priority="459" operator="notEqual">
      <formula>""</formula>
    </cfRule>
    <cfRule type="cellIs" dxfId="410" priority="460" operator="equal">
      <formula>""</formula>
    </cfRule>
  </conditionalFormatting>
  <conditionalFormatting sqref="B2072:B2082">
    <cfRule type="cellIs" dxfId="409" priority="457" operator="notEqual">
      <formula>""</formula>
    </cfRule>
    <cfRule type="cellIs" dxfId="408" priority="458" operator="equal">
      <formula>""</formula>
    </cfRule>
  </conditionalFormatting>
  <conditionalFormatting sqref="C2087:X2097">
    <cfRule type="cellIs" dxfId="407" priority="455" operator="notEqual">
      <formula>""</formula>
    </cfRule>
    <cfRule type="cellIs" dxfId="406" priority="456" operator="equal">
      <formula>""</formula>
    </cfRule>
  </conditionalFormatting>
  <conditionalFormatting sqref="Y2087:Y2097">
    <cfRule type="cellIs" dxfId="405" priority="453" operator="notEqual">
      <formula>""</formula>
    </cfRule>
    <cfRule type="cellIs" dxfId="404" priority="454" operator="equal">
      <formula>""</formula>
    </cfRule>
  </conditionalFormatting>
  <conditionalFormatting sqref="B2087:B2097">
    <cfRule type="cellIs" dxfId="403" priority="451" operator="notEqual">
      <formula>""</formula>
    </cfRule>
    <cfRule type="cellIs" dxfId="402" priority="452" operator="equal">
      <formula>""</formula>
    </cfRule>
  </conditionalFormatting>
  <conditionalFormatting sqref="C2102:X2112">
    <cfRule type="cellIs" dxfId="401" priority="449" operator="notEqual">
      <formula>""</formula>
    </cfRule>
    <cfRule type="cellIs" dxfId="400" priority="450" operator="equal">
      <formula>""</formula>
    </cfRule>
  </conditionalFormatting>
  <conditionalFormatting sqref="Y2102:Y2112">
    <cfRule type="cellIs" dxfId="399" priority="447" operator="notEqual">
      <formula>""</formula>
    </cfRule>
    <cfRule type="cellIs" dxfId="398" priority="448" operator="equal">
      <formula>""</formula>
    </cfRule>
  </conditionalFormatting>
  <conditionalFormatting sqref="B2102:B2112">
    <cfRule type="cellIs" dxfId="397" priority="445" operator="notEqual">
      <formula>""</formula>
    </cfRule>
    <cfRule type="cellIs" dxfId="396" priority="446" operator="equal">
      <formula>""</formula>
    </cfRule>
  </conditionalFormatting>
  <conditionalFormatting sqref="C2117:X2127">
    <cfRule type="cellIs" dxfId="395" priority="443" operator="notEqual">
      <formula>""</formula>
    </cfRule>
    <cfRule type="cellIs" dxfId="394" priority="444" operator="equal">
      <formula>""</formula>
    </cfRule>
  </conditionalFormatting>
  <conditionalFormatting sqref="Y2117:Y2127">
    <cfRule type="cellIs" dxfId="393" priority="441" operator="notEqual">
      <formula>""</formula>
    </cfRule>
    <cfRule type="cellIs" dxfId="392" priority="442" operator="equal">
      <formula>""</formula>
    </cfRule>
  </conditionalFormatting>
  <conditionalFormatting sqref="B2117:B2127">
    <cfRule type="cellIs" dxfId="391" priority="439" operator="notEqual">
      <formula>""</formula>
    </cfRule>
    <cfRule type="cellIs" dxfId="390" priority="440" operator="equal">
      <formula>""</formula>
    </cfRule>
  </conditionalFormatting>
  <conditionalFormatting sqref="C2132:X2142">
    <cfRule type="cellIs" dxfId="389" priority="437" operator="notEqual">
      <formula>""</formula>
    </cfRule>
    <cfRule type="cellIs" dxfId="388" priority="438" operator="equal">
      <formula>""</formula>
    </cfRule>
  </conditionalFormatting>
  <conditionalFormatting sqref="Y2132:Y2142">
    <cfRule type="cellIs" dxfId="387" priority="435" operator="notEqual">
      <formula>""</formula>
    </cfRule>
    <cfRule type="cellIs" dxfId="386" priority="436" operator="equal">
      <formula>""</formula>
    </cfRule>
  </conditionalFormatting>
  <conditionalFormatting sqref="B2132:B2142">
    <cfRule type="cellIs" dxfId="385" priority="433" operator="notEqual">
      <formula>""</formula>
    </cfRule>
    <cfRule type="cellIs" dxfId="384" priority="434" operator="equal">
      <formula>""</formula>
    </cfRule>
  </conditionalFormatting>
  <conditionalFormatting sqref="C2147:X2157">
    <cfRule type="cellIs" dxfId="383" priority="431" operator="notEqual">
      <formula>""</formula>
    </cfRule>
    <cfRule type="cellIs" dxfId="382" priority="432" operator="equal">
      <formula>""</formula>
    </cfRule>
  </conditionalFormatting>
  <conditionalFormatting sqref="Y2147:Y2157">
    <cfRule type="cellIs" dxfId="381" priority="429" operator="notEqual">
      <formula>""</formula>
    </cfRule>
    <cfRule type="cellIs" dxfId="380" priority="430" operator="equal">
      <formula>""</formula>
    </cfRule>
  </conditionalFormatting>
  <conditionalFormatting sqref="B2147:B2157">
    <cfRule type="cellIs" dxfId="379" priority="427" operator="notEqual">
      <formula>""</formula>
    </cfRule>
    <cfRule type="cellIs" dxfId="378" priority="428" operator="equal">
      <formula>""</formula>
    </cfRule>
  </conditionalFormatting>
  <conditionalFormatting sqref="C2162:X2172">
    <cfRule type="cellIs" dxfId="377" priority="425" operator="notEqual">
      <formula>""</formula>
    </cfRule>
    <cfRule type="cellIs" dxfId="376" priority="426" operator="equal">
      <formula>""</formula>
    </cfRule>
  </conditionalFormatting>
  <conditionalFormatting sqref="Y2162:Y2172">
    <cfRule type="cellIs" dxfId="375" priority="423" operator="notEqual">
      <formula>""</formula>
    </cfRule>
    <cfRule type="cellIs" dxfId="374" priority="424" operator="equal">
      <formula>""</formula>
    </cfRule>
  </conditionalFormatting>
  <conditionalFormatting sqref="B2162:B2172">
    <cfRule type="cellIs" dxfId="373" priority="421" operator="notEqual">
      <formula>""</formula>
    </cfRule>
    <cfRule type="cellIs" dxfId="372" priority="422" operator="equal">
      <formula>""</formula>
    </cfRule>
  </conditionalFormatting>
  <conditionalFormatting sqref="C2177:X2187">
    <cfRule type="cellIs" dxfId="371" priority="419" operator="notEqual">
      <formula>""</formula>
    </cfRule>
    <cfRule type="cellIs" dxfId="370" priority="420" operator="equal">
      <formula>""</formula>
    </cfRule>
  </conditionalFormatting>
  <conditionalFormatting sqref="Y2177:Y2187">
    <cfRule type="cellIs" dxfId="369" priority="417" operator="notEqual">
      <formula>""</formula>
    </cfRule>
    <cfRule type="cellIs" dxfId="368" priority="418" operator="equal">
      <formula>""</formula>
    </cfRule>
  </conditionalFormatting>
  <conditionalFormatting sqref="B2177:B2187">
    <cfRule type="cellIs" dxfId="367" priority="415" operator="notEqual">
      <formula>""</formula>
    </cfRule>
    <cfRule type="cellIs" dxfId="366" priority="416" operator="equal">
      <formula>""</formula>
    </cfRule>
  </conditionalFormatting>
  <conditionalFormatting sqref="C2192:X2202">
    <cfRule type="cellIs" dxfId="365" priority="413" operator="notEqual">
      <formula>""</formula>
    </cfRule>
    <cfRule type="cellIs" dxfId="364" priority="414" operator="equal">
      <formula>""</formula>
    </cfRule>
  </conditionalFormatting>
  <conditionalFormatting sqref="Y2192:Y2202">
    <cfRule type="cellIs" dxfId="363" priority="411" operator="notEqual">
      <formula>""</formula>
    </cfRule>
    <cfRule type="cellIs" dxfId="362" priority="412" operator="equal">
      <formula>""</formula>
    </cfRule>
  </conditionalFormatting>
  <conditionalFormatting sqref="B2192:B2202">
    <cfRule type="cellIs" dxfId="361" priority="409" operator="notEqual">
      <formula>""</formula>
    </cfRule>
    <cfRule type="cellIs" dxfId="360" priority="410" operator="equal">
      <formula>""</formula>
    </cfRule>
  </conditionalFormatting>
  <conditionalFormatting sqref="C2207:X2217">
    <cfRule type="cellIs" dxfId="359" priority="407" operator="notEqual">
      <formula>""</formula>
    </cfRule>
    <cfRule type="cellIs" dxfId="358" priority="408" operator="equal">
      <formula>""</formula>
    </cfRule>
  </conditionalFormatting>
  <conditionalFormatting sqref="Y2207:Y2217">
    <cfRule type="cellIs" dxfId="357" priority="405" operator="notEqual">
      <formula>""</formula>
    </cfRule>
    <cfRule type="cellIs" dxfId="356" priority="406" operator="equal">
      <formula>""</formula>
    </cfRule>
  </conditionalFormatting>
  <conditionalFormatting sqref="B2207:B2217">
    <cfRule type="cellIs" dxfId="355" priority="403" operator="notEqual">
      <formula>""</formula>
    </cfRule>
    <cfRule type="cellIs" dxfId="354" priority="404" operator="equal">
      <formula>""</formula>
    </cfRule>
  </conditionalFormatting>
  <conditionalFormatting sqref="C2222:X2232">
    <cfRule type="cellIs" dxfId="353" priority="401" operator="notEqual">
      <formula>""</formula>
    </cfRule>
    <cfRule type="cellIs" dxfId="352" priority="402" operator="equal">
      <formula>""</formula>
    </cfRule>
  </conditionalFormatting>
  <conditionalFormatting sqref="Y2222:Y2232">
    <cfRule type="cellIs" dxfId="351" priority="399" operator="notEqual">
      <formula>""</formula>
    </cfRule>
    <cfRule type="cellIs" dxfId="350" priority="400" operator="equal">
      <formula>""</formula>
    </cfRule>
  </conditionalFormatting>
  <conditionalFormatting sqref="B2222:B2232">
    <cfRule type="cellIs" dxfId="349" priority="397" operator="notEqual">
      <formula>""</formula>
    </cfRule>
    <cfRule type="cellIs" dxfId="348" priority="398" operator="equal">
      <formula>""</formula>
    </cfRule>
  </conditionalFormatting>
  <conditionalFormatting sqref="C2237:X2247">
    <cfRule type="cellIs" dxfId="347" priority="395" operator="notEqual">
      <formula>""</formula>
    </cfRule>
    <cfRule type="cellIs" dxfId="346" priority="396" operator="equal">
      <formula>""</formula>
    </cfRule>
  </conditionalFormatting>
  <conditionalFormatting sqref="Y2237:Y2247">
    <cfRule type="cellIs" dxfId="345" priority="393" operator="notEqual">
      <formula>""</formula>
    </cfRule>
    <cfRule type="cellIs" dxfId="344" priority="394" operator="equal">
      <formula>""</formula>
    </cfRule>
  </conditionalFormatting>
  <conditionalFormatting sqref="B2237:B2247">
    <cfRule type="cellIs" dxfId="343" priority="391" operator="notEqual">
      <formula>""</formula>
    </cfRule>
    <cfRule type="cellIs" dxfId="342" priority="392" operator="equal">
      <formula>""</formula>
    </cfRule>
  </conditionalFormatting>
  <conditionalFormatting sqref="C2252:X2262">
    <cfRule type="cellIs" dxfId="341" priority="389" operator="notEqual">
      <formula>""</formula>
    </cfRule>
    <cfRule type="cellIs" dxfId="340" priority="390" operator="equal">
      <formula>""</formula>
    </cfRule>
  </conditionalFormatting>
  <conditionalFormatting sqref="Y2252:Y2262">
    <cfRule type="cellIs" dxfId="339" priority="387" operator="notEqual">
      <formula>""</formula>
    </cfRule>
    <cfRule type="cellIs" dxfId="338" priority="388" operator="equal">
      <formula>""</formula>
    </cfRule>
  </conditionalFormatting>
  <conditionalFormatting sqref="B2252:B2262">
    <cfRule type="cellIs" dxfId="337" priority="385" operator="notEqual">
      <formula>""</formula>
    </cfRule>
    <cfRule type="cellIs" dxfId="336" priority="386" operator="equal">
      <formula>""</formula>
    </cfRule>
  </conditionalFormatting>
  <conditionalFormatting sqref="C2267:X2277">
    <cfRule type="cellIs" dxfId="335" priority="383" operator="notEqual">
      <formula>""</formula>
    </cfRule>
    <cfRule type="cellIs" dxfId="334" priority="384" operator="equal">
      <formula>""</formula>
    </cfRule>
  </conditionalFormatting>
  <conditionalFormatting sqref="Y2267:Y2277">
    <cfRule type="cellIs" dxfId="333" priority="381" operator="notEqual">
      <formula>""</formula>
    </cfRule>
    <cfRule type="cellIs" dxfId="332" priority="382" operator="equal">
      <formula>""</formula>
    </cfRule>
  </conditionalFormatting>
  <conditionalFormatting sqref="B2267:B2277">
    <cfRule type="cellIs" dxfId="331" priority="379" operator="notEqual">
      <formula>""</formula>
    </cfRule>
    <cfRule type="cellIs" dxfId="330" priority="380" operator="equal">
      <formula>""</formula>
    </cfRule>
  </conditionalFormatting>
  <conditionalFormatting sqref="C2282:X2292">
    <cfRule type="cellIs" dxfId="329" priority="377" operator="notEqual">
      <formula>""</formula>
    </cfRule>
    <cfRule type="cellIs" dxfId="328" priority="378" operator="equal">
      <formula>""</formula>
    </cfRule>
  </conditionalFormatting>
  <conditionalFormatting sqref="Y2282:Y2292">
    <cfRule type="cellIs" dxfId="327" priority="375" operator="notEqual">
      <formula>""</formula>
    </cfRule>
    <cfRule type="cellIs" dxfId="326" priority="376" operator="equal">
      <formula>""</formula>
    </cfRule>
  </conditionalFormatting>
  <conditionalFormatting sqref="B2282:B2292">
    <cfRule type="cellIs" dxfId="325" priority="373" operator="notEqual">
      <formula>""</formula>
    </cfRule>
    <cfRule type="cellIs" dxfId="324" priority="374" operator="equal">
      <formula>""</formula>
    </cfRule>
  </conditionalFormatting>
  <conditionalFormatting sqref="C2297:X2307">
    <cfRule type="cellIs" dxfId="323" priority="371" operator="notEqual">
      <formula>""</formula>
    </cfRule>
    <cfRule type="cellIs" dxfId="322" priority="372" operator="equal">
      <formula>""</formula>
    </cfRule>
  </conditionalFormatting>
  <conditionalFormatting sqref="Y2297:Y2307">
    <cfRule type="cellIs" dxfId="321" priority="369" operator="notEqual">
      <formula>""</formula>
    </cfRule>
    <cfRule type="cellIs" dxfId="320" priority="370" operator="equal">
      <formula>""</formula>
    </cfRule>
  </conditionalFormatting>
  <conditionalFormatting sqref="B2297:B2307">
    <cfRule type="cellIs" dxfId="319" priority="367" operator="notEqual">
      <formula>""</formula>
    </cfRule>
    <cfRule type="cellIs" dxfId="318" priority="368" operator="equal">
      <formula>""</formula>
    </cfRule>
  </conditionalFormatting>
  <conditionalFormatting sqref="C2312:X2322">
    <cfRule type="cellIs" dxfId="317" priority="365" operator="notEqual">
      <formula>""</formula>
    </cfRule>
    <cfRule type="cellIs" dxfId="316" priority="366" operator="equal">
      <formula>""</formula>
    </cfRule>
  </conditionalFormatting>
  <conditionalFormatting sqref="Y2312:Y2322">
    <cfRule type="cellIs" dxfId="315" priority="363" operator="notEqual">
      <formula>""</formula>
    </cfRule>
    <cfRule type="cellIs" dxfId="314" priority="364" operator="equal">
      <formula>""</formula>
    </cfRule>
  </conditionalFormatting>
  <conditionalFormatting sqref="B2312:B2322">
    <cfRule type="cellIs" dxfId="313" priority="361" operator="notEqual">
      <formula>""</formula>
    </cfRule>
    <cfRule type="cellIs" dxfId="312" priority="362" operator="equal">
      <formula>""</formula>
    </cfRule>
  </conditionalFormatting>
  <conditionalFormatting sqref="C2327:X2337">
    <cfRule type="cellIs" dxfId="311" priority="359" operator="notEqual">
      <formula>""</formula>
    </cfRule>
    <cfRule type="cellIs" dxfId="310" priority="360" operator="equal">
      <formula>""</formula>
    </cfRule>
  </conditionalFormatting>
  <conditionalFormatting sqref="Y2327:Y2337">
    <cfRule type="cellIs" dxfId="309" priority="357" operator="notEqual">
      <formula>""</formula>
    </cfRule>
    <cfRule type="cellIs" dxfId="308" priority="358" operator="equal">
      <formula>""</formula>
    </cfRule>
  </conditionalFormatting>
  <conditionalFormatting sqref="B2327:B2337">
    <cfRule type="cellIs" dxfId="307" priority="355" operator="notEqual">
      <formula>""</formula>
    </cfRule>
    <cfRule type="cellIs" dxfId="306" priority="356" operator="equal">
      <formula>""</formula>
    </cfRule>
  </conditionalFormatting>
  <conditionalFormatting sqref="C2342:X2352">
    <cfRule type="cellIs" dxfId="305" priority="353" operator="notEqual">
      <formula>""</formula>
    </cfRule>
    <cfRule type="cellIs" dxfId="304" priority="354" operator="equal">
      <formula>""</formula>
    </cfRule>
  </conditionalFormatting>
  <conditionalFormatting sqref="Y2342:Y2352">
    <cfRule type="cellIs" dxfId="303" priority="351" operator="notEqual">
      <formula>""</formula>
    </cfRule>
    <cfRule type="cellIs" dxfId="302" priority="352" operator="equal">
      <formula>""</formula>
    </cfRule>
  </conditionalFormatting>
  <conditionalFormatting sqref="B2342:B2352">
    <cfRule type="cellIs" dxfId="301" priority="349" operator="notEqual">
      <formula>""</formula>
    </cfRule>
    <cfRule type="cellIs" dxfId="300" priority="350" operator="equal">
      <formula>""</formula>
    </cfRule>
  </conditionalFormatting>
  <conditionalFormatting sqref="C2357:X2367">
    <cfRule type="cellIs" dxfId="299" priority="347" operator="notEqual">
      <formula>""</formula>
    </cfRule>
    <cfRule type="cellIs" dxfId="298" priority="348" operator="equal">
      <formula>""</formula>
    </cfRule>
  </conditionalFormatting>
  <conditionalFormatting sqref="Y2357:Y2367">
    <cfRule type="cellIs" dxfId="297" priority="345" operator="notEqual">
      <formula>""</formula>
    </cfRule>
    <cfRule type="cellIs" dxfId="296" priority="346" operator="equal">
      <formula>""</formula>
    </cfRule>
  </conditionalFormatting>
  <conditionalFormatting sqref="B2357:B2367">
    <cfRule type="cellIs" dxfId="295" priority="343" operator="notEqual">
      <formula>""</formula>
    </cfRule>
    <cfRule type="cellIs" dxfId="294" priority="344" operator="equal">
      <formula>""</formula>
    </cfRule>
  </conditionalFormatting>
  <conditionalFormatting sqref="C2372:X2382">
    <cfRule type="cellIs" dxfId="293" priority="341" operator="notEqual">
      <formula>""</formula>
    </cfRule>
    <cfRule type="cellIs" dxfId="292" priority="342" operator="equal">
      <formula>""</formula>
    </cfRule>
  </conditionalFormatting>
  <conditionalFormatting sqref="Y2372:Y2382">
    <cfRule type="cellIs" dxfId="291" priority="339" operator="notEqual">
      <formula>""</formula>
    </cfRule>
    <cfRule type="cellIs" dxfId="290" priority="340" operator="equal">
      <formula>""</formula>
    </cfRule>
  </conditionalFormatting>
  <conditionalFormatting sqref="B2372:B2382">
    <cfRule type="cellIs" dxfId="289" priority="337" operator="notEqual">
      <formula>""</formula>
    </cfRule>
    <cfRule type="cellIs" dxfId="288" priority="338" operator="equal">
      <formula>""</formula>
    </cfRule>
  </conditionalFormatting>
  <conditionalFormatting sqref="C2387:X2397">
    <cfRule type="cellIs" dxfId="287" priority="335" operator="notEqual">
      <formula>""</formula>
    </cfRule>
    <cfRule type="cellIs" dxfId="286" priority="336" operator="equal">
      <formula>""</formula>
    </cfRule>
  </conditionalFormatting>
  <conditionalFormatting sqref="Y2387:Y2397">
    <cfRule type="cellIs" dxfId="285" priority="333" operator="notEqual">
      <formula>""</formula>
    </cfRule>
    <cfRule type="cellIs" dxfId="284" priority="334" operator="equal">
      <formula>""</formula>
    </cfRule>
  </conditionalFormatting>
  <conditionalFormatting sqref="B2387:B2397">
    <cfRule type="cellIs" dxfId="283" priority="331" operator="notEqual">
      <formula>""</formula>
    </cfRule>
    <cfRule type="cellIs" dxfId="282" priority="332" operator="equal">
      <formula>""</formula>
    </cfRule>
  </conditionalFormatting>
  <conditionalFormatting sqref="C2402:X2412">
    <cfRule type="cellIs" dxfId="281" priority="329" operator="notEqual">
      <formula>""</formula>
    </cfRule>
    <cfRule type="cellIs" dxfId="280" priority="330" operator="equal">
      <formula>""</formula>
    </cfRule>
  </conditionalFormatting>
  <conditionalFormatting sqref="Y2402:Y2412">
    <cfRule type="cellIs" dxfId="279" priority="327" operator="notEqual">
      <formula>""</formula>
    </cfRule>
    <cfRule type="cellIs" dxfId="278" priority="328" operator="equal">
      <formula>""</formula>
    </cfRule>
  </conditionalFormatting>
  <conditionalFormatting sqref="B2402:B2412">
    <cfRule type="cellIs" dxfId="277" priority="325" operator="notEqual">
      <formula>""</formula>
    </cfRule>
    <cfRule type="cellIs" dxfId="276" priority="326" operator="equal">
      <formula>""</formula>
    </cfRule>
  </conditionalFormatting>
  <conditionalFormatting sqref="C2417:X2427">
    <cfRule type="cellIs" dxfId="275" priority="323" operator="notEqual">
      <formula>""</formula>
    </cfRule>
    <cfRule type="cellIs" dxfId="274" priority="324" operator="equal">
      <formula>""</formula>
    </cfRule>
  </conditionalFormatting>
  <conditionalFormatting sqref="Y2417:Y2427">
    <cfRule type="cellIs" dxfId="273" priority="321" operator="notEqual">
      <formula>""</formula>
    </cfRule>
    <cfRule type="cellIs" dxfId="272" priority="322" operator="equal">
      <formula>""</formula>
    </cfRule>
  </conditionalFormatting>
  <conditionalFormatting sqref="B2417:B2427">
    <cfRule type="cellIs" dxfId="271" priority="319" operator="notEqual">
      <formula>""</formula>
    </cfRule>
    <cfRule type="cellIs" dxfId="270" priority="320" operator="equal">
      <formula>""</formula>
    </cfRule>
  </conditionalFormatting>
  <conditionalFormatting sqref="C2432:X2442">
    <cfRule type="cellIs" dxfId="269" priority="317" operator="notEqual">
      <formula>""</formula>
    </cfRule>
    <cfRule type="cellIs" dxfId="268" priority="318" operator="equal">
      <formula>""</formula>
    </cfRule>
  </conditionalFormatting>
  <conditionalFormatting sqref="Y2432:Y2442">
    <cfRule type="cellIs" dxfId="267" priority="315" operator="notEqual">
      <formula>""</formula>
    </cfRule>
    <cfRule type="cellIs" dxfId="266" priority="316" operator="equal">
      <formula>""</formula>
    </cfRule>
  </conditionalFormatting>
  <conditionalFormatting sqref="B2432:B2442">
    <cfRule type="cellIs" dxfId="265" priority="313" operator="notEqual">
      <formula>""</formula>
    </cfRule>
    <cfRule type="cellIs" dxfId="264" priority="314" operator="equal">
      <formula>""</formula>
    </cfRule>
  </conditionalFormatting>
  <conditionalFormatting sqref="C2447:X2457">
    <cfRule type="cellIs" dxfId="263" priority="311" operator="notEqual">
      <formula>""</formula>
    </cfRule>
    <cfRule type="cellIs" dxfId="262" priority="312" operator="equal">
      <formula>""</formula>
    </cfRule>
  </conditionalFormatting>
  <conditionalFormatting sqref="Y2447:Y2457">
    <cfRule type="cellIs" dxfId="261" priority="309" operator="notEqual">
      <formula>""</formula>
    </cfRule>
    <cfRule type="cellIs" dxfId="260" priority="310" operator="equal">
      <formula>""</formula>
    </cfRule>
  </conditionalFormatting>
  <conditionalFormatting sqref="B2447:B2457">
    <cfRule type="cellIs" dxfId="259" priority="307" operator="notEqual">
      <formula>""</formula>
    </cfRule>
    <cfRule type="cellIs" dxfId="258" priority="308" operator="equal">
      <formula>""</formula>
    </cfRule>
  </conditionalFormatting>
  <conditionalFormatting sqref="C2462:X2472">
    <cfRule type="cellIs" dxfId="257" priority="305" operator="notEqual">
      <formula>""</formula>
    </cfRule>
    <cfRule type="cellIs" dxfId="256" priority="306" operator="equal">
      <formula>""</formula>
    </cfRule>
  </conditionalFormatting>
  <conditionalFormatting sqref="Y2462:Y2472">
    <cfRule type="cellIs" dxfId="255" priority="303" operator="notEqual">
      <formula>""</formula>
    </cfRule>
    <cfRule type="cellIs" dxfId="254" priority="304" operator="equal">
      <formula>""</formula>
    </cfRule>
  </conditionalFormatting>
  <conditionalFormatting sqref="B2462:B2472">
    <cfRule type="cellIs" dxfId="253" priority="301" operator="notEqual">
      <formula>""</formula>
    </cfRule>
    <cfRule type="cellIs" dxfId="252" priority="302" operator="equal">
      <formula>""</formula>
    </cfRule>
  </conditionalFormatting>
  <conditionalFormatting sqref="C2477:X2487">
    <cfRule type="cellIs" dxfId="251" priority="299" operator="notEqual">
      <formula>""</formula>
    </cfRule>
    <cfRule type="cellIs" dxfId="250" priority="300" operator="equal">
      <formula>""</formula>
    </cfRule>
  </conditionalFormatting>
  <conditionalFormatting sqref="Y2477:Y2487">
    <cfRule type="cellIs" dxfId="249" priority="297" operator="notEqual">
      <formula>""</formula>
    </cfRule>
    <cfRule type="cellIs" dxfId="248" priority="298" operator="equal">
      <formula>""</formula>
    </cfRule>
  </conditionalFormatting>
  <conditionalFormatting sqref="B2477:B2487">
    <cfRule type="cellIs" dxfId="247" priority="295" operator="notEqual">
      <formula>""</formula>
    </cfRule>
    <cfRule type="cellIs" dxfId="246" priority="296" operator="equal">
      <formula>""</formula>
    </cfRule>
  </conditionalFormatting>
  <conditionalFormatting sqref="C2492:X2502">
    <cfRule type="cellIs" dxfId="245" priority="293" operator="notEqual">
      <formula>""</formula>
    </cfRule>
    <cfRule type="cellIs" dxfId="244" priority="294" operator="equal">
      <formula>""</formula>
    </cfRule>
  </conditionalFormatting>
  <conditionalFormatting sqref="Y2492:Y2502">
    <cfRule type="cellIs" dxfId="243" priority="291" operator="notEqual">
      <formula>""</formula>
    </cfRule>
    <cfRule type="cellIs" dxfId="242" priority="292" operator="equal">
      <formula>""</formula>
    </cfRule>
  </conditionalFormatting>
  <conditionalFormatting sqref="B2492:B2502">
    <cfRule type="cellIs" dxfId="241" priority="289" operator="notEqual">
      <formula>""</formula>
    </cfRule>
    <cfRule type="cellIs" dxfId="240" priority="290" operator="equal">
      <formula>""</formula>
    </cfRule>
  </conditionalFormatting>
  <conditionalFormatting sqref="C2507:X2517">
    <cfRule type="cellIs" dxfId="239" priority="287" operator="notEqual">
      <formula>""</formula>
    </cfRule>
    <cfRule type="cellIs" dxfId="238" priority="288" operator="equal">
      <formula>""</formula>
    </cfRule>
  </conditionalFormatting>
  <conditionalFormatting sqref="Y2507:Y2517">
    <cfRule type="cellIs" dxfId="237" priority="285" operator="notEqual">
      <formula>""</formula>
    </cfRule>
    <cfRule type="cellIs" dxfId="236" priority="286" operator="equal">
      <formula>""</formula>
    </cfRule>
  </conditionalFormatting>
  <conditionalFormatting sqref="B2507:B2517">
    <cfRule type="cellIs" dxfId="235" priority="283" operator="notEqual">
      <formula>""</formula>
    </cfRule>
    <cfRule type="cellIs" dxfId="234" priority="284" operator="equal">
      <formula>""</formula>
    </cfRule>
  </conditionalFormatting>
  <conditionalFormatting sqref="C2522:X2532">
    <cfRule type="cellIs" dxfId="233" priority="281" operator="notEqual">
      <formula>""</formula>
    </cfRule>
    <cfRule type="cellIs" dxfId="232" priority="282" operator="equal">
      <formula>""</formula>
    </cfRule>
  </conditionalFormatting>
  <conditionalFormatting sqref="Y2522:Y2532">
    <cfRule type="cellIs" dxfId="231" priority="279" operator="notEqual">
      <formula>""</formula>
    </cfRule>
    <cfRule type="cellIs" dxfId="230" priority="280" operator="equal">
      <formula>""</formula>
    </cfRule>
  </conditionalFormatting>
  <conditionalFormatting sqref="B2522:B2532">
    <cfRule type="cellIs" dxfId="229" priority="277" operator="notEqual">
      <formula>""</formula>
    </cfRule>
    <cfRule type="cellIs" dxfId="228" priority="278" operator="equal">
      <formula>""</formula>
    </cfRule>
  </conditionalFormatting>
  <conditionalFormatting sqref="C2537:X2547">
    <cfRule type="cellIs" dxfId="227" priority="275" operator="notEqual">
      <formula>""</formula>
    </cfRule>
    <cfRule type="cellIs" dxfId="226" priority="276" operator="equal">
      <formula>""</formula>
    </cfRule>
  </conditionalFormatting>
  <conditionalFormatting sqref="Y2537:Y2547">
    <cfRule type="cellIs" dxfId="225" priority="273" operator="notEqual">
      <formula>""</formula>
    </cfRule>
    <cfRule type="cellIs" dxfId="224" priority="274" operator="equal">
      <formula>""</formula>
    </cfRule>
  </conditionalFormatting>
  <conditionalFormatting sqref="B2537:B2547">
    <cfRule type="cellIs" dxfId="223" priority="271" operator="notEqual">
      <formula>""</formula>
    </cfRule>
    <cfRule type="cellIs" dxfId="222" priority="272" operator="equal">
      <formula>""</formula>
    </cfRule>
  </conditionalFormatting>
  <conditionalFormatting sqref="C2552:X2562">
    <cfRule type="cellIs" dxfId="221" priority="269" operator="notEqual">
      <formula>""</formula>
    </cfRule>
    <cfRule type="cellIs" dxfId="220" priority="270" operator="equal">
      <formula>""</formula>
    </cfRule>
  </conditionalFormatting>
  <conditionalFormatting sqref="Y2552:Y2562">
    <cfRule type="cellIs" dxfId="219" priority="267" operator="notEqual">
      <formula>""</formula>
    </cfRule>
    <cfRule type="cellIs" dxfId="218" priority="268" operator="equal">
      <formula>""</formula>
    </cfRule>
  </conditionalFormatting>
  <conditionalFormatting sqref="B2552:B2562">
    <cfRule type="cellIs" dxfId="217" priority="265" operator="notEqual">
      <formula>""</formula>
    </cfRule>
    <cfRule type="cellIs" dxfId="216" priority="266" operator="equal">
      <formula>""</formula>
    </cfRule>
  </conditionalFormatting>
  <conditionalFormatting sqref="C2567:X2577">
    <cfRule type="cellIs" dxfId="215" priority="263" operator="notEqual">
      <formula>""</formula>
    </cfRule>
    <cfRule type="cellIs" dxfId="214" priority="264" operator="equal">
      <formula>""</formula>
    </cfRule>
  </conditionalFormatting>
  <conditionalFormatting sqref="Y2567:Y2577">
    <cfRule type="cellIs" dxfId="213" priority="261" operator="notEqual">
      <formula>""</formula>
    </cfRule>
    <cfRule type="cellIs" dxfId="212" priority="262" operator="equal">
      <formula>""</formula>
    </cfRule>
  </conditionalFormatting>
  <conditionalFormatting sqref="B2567:B2577">
    <cfRule type="cellIs" dxfId="211" priority="259" operator="notEqual">
      <formula>""</formula>
    </cfRule>
    <cfRule type="cellIs" dxfId="210" priority="260" operator="equal">
      <formula>""</formula>
    </cfRule>
  </conditionalFormatting>
  <conditionalFormatting sqref="C2582:X2592">
    <cfRule type="cellIs" dxfId="209" priority="257" operator="notEqual">
      <formula>""</formula>
    </cfRule>
    <cfRule type="cellIs" dxfId="208" priority="258" operator="equal">
      <formula>""</formula>
    </cfRule>
  </conditionalFormatting>
  <conditionalFormatting sqref="Y2582:Y2592">
    <cfRule type="cellIs" dxfId="207" priority="255" operator="notEqual">
      <formula>""</formula>
    </cfRule>
    <cfRule type="cellIs" dxfId="206" priority="256" operator="equal">
      <formula>""</formula>
    </cfRule>
  </conditionalFormatting>
  <conditionalFormatting sqref="B2582:B2592">
    <cfRule type="cellIs" dxfId="205" priority="253" operator="notEqual">
      <formula>""</formula>
    </cfRule>
    <cfRule type="cellIs" dxfId="204" priority="254" operator="equal">
      <formula>""</formula>
    </cfRule>
  </conditionalFormatting>
  <conditionalFormatting sqref="C2597:X2607">
    <cfRule type="cellIs" dxfId="203" priority="251" operator="notEqual">
      <formula>""</formula>
    </cfRule>
    <cfRule type="cellIs" dxfId="202" priority="252" operator="equal">
      <formula>""</formula>
    </cfRule>
  </conditionalFormatting>
  <conditionalFormatting sqref="Y2597:Y2607">
    <cfRule type="cellIs" dxfId="201" priority="249" operator="notEqual">
      <formula>""</formula>
    </cfRule>
    <cfRule type="cellIs" dxfId="200" priority="250" operator="equal">
      <formula>""</formula>
    </cfRule>
  </conditionalFormatting>
  <conditionalFormatting sqref="B2597:B2607">
    <cfRule type="cellIs" dxfId="199" priority="247" operator="notEqual">
      <formula>""</formula>
    </cfRule>
    <cfRule type="cellIs" dxfId="198" priority="248" operator="equal">
      <formula>""</formula>
    </cfRule>
  </conditionalFormatting>
  <conditionalFormatting sqref="C2612:X2622">
    <cfRule type="cellIs" dxfId="197" priority="245" operator="notEqual">
      <formula>""</formula>
    </cfRule>
    <cfRule type="cellIs" dxfId="196" priority="246" operator="equal">
      <formula>""</formula>
    </cfRule>
  </conditionalFormatting>
  <conditionalFormatting sqref="Y2612:Y2622">
    <cfRule type="cellIs" dxfId="195" priority="243" operator="notEqual">
      <formula>""</formula>
    </cfRule>
    <cfRule type="cellIs" dxfId="194" priority="244" operator="equal">
      <formula>""</formula>
    </cfRule>
  </conditionalFormatting>
  <conditionalFormatting sqref="B2612:B2622">
    <cfRule type="cellIs" dxfId="193" priority="241" operator="notEqual">
      <formula>""</formula>
    </cfRule>
    <cfRule type="cellIs" dxfId="192" priority="242" operator="equal">
      <formula>""</formula>
    </cfRule>
  </conditionalFormatting>
  <conditionalFormatting sqref="C2627:X2637">
    <cfRule type="cellIs" dxfId="191" priority="239" operator="notEqual">
      <formula>""</formula>
    </cfRule>
    <cfRule type="cellIs" dxfId="190" priority="240" operator="equal">
      <formula>""</formula>
    </cfRule>
  </conditionalFormatting>
  <conditionalFormatting sqref="Y2627:Y2637">
    <cfRule type="cellIs" dxfId="189" priority="237" operator="notEqual">
      <formula>""</formula>
    </cfRule>
    <cfRule type="cellIs" dxfId="188" priority="238" operator="equal">
      <formula>""</formula>
    </cfRule>
  </conditionalFormatting>
  <conditionalFormatting sqref="B2627:B2637">
    <cfRule type="cellIs" dxfId="187" priority="235" operator="notEqual">
      <formula>""</formula>
    </cfRule>
    <cfRule type="cellIs" dxfId="186" priority="236" operator="equal">
      <formula>""</formula>
    </cfRule>
  </conditionalFormatting>
  <conditionalFormatting sqref="C2642:X2652">
    <cfRule type="cellIs" dxfId="185" priority="233" operator="notEqual">
      <formula>""</formula>
    </cfRule>
    <cfRule type="cellIs" dxfId="184" priority="234" operator="equal">
      <formula>""</formula>
    </cfRule>
  </conditionalFormatting>
  <conditionalFormatting sqref="Y2642:Y2652">
    <cfRule type="cellIs" dxfId="183" priority="231" operator="notEqual">
      <formula>""</formula>
    </cfRule>
    <cfRule type="cellIs" dxfId="182" priority="232" operator="equal">
      <formula>""</formula>
    </cfRule>
  </conditionalFormatting>
  <conditionalFormatting sqref="B2642:B2652">
    <cfRule type="cellIs" dxfId="181" priority="229" operator="notEqual">
      <formula>""</formula>
    </cfRule>
    <cfRule type="cellIs" dxfId="180" priority="230" operator="equal">
      <formula>""</formula>
    </cfRule>
  </conditionalFormatting>
  <conditionalFormatting sqref="C2657:X2667">
    <cfRule type="cellIs" dxfId="179" priority="227" operator="notEqual">
      <formula>""</formula>
    </cfRule>
    <cfRule type="cellIs" dxfId="178" priority="228" operator="equal">
      <formula>""</formula>
    </cfRule>
  </conditionalFormatting>
  <conditionalFormatting sqref="Y2657:Y2667">
    <cfRule type="cellIs" dxfId="177" priority="225" operator="notEqual">
      <formula>""</formula>
    </cfRule>
    <cfRule type="cellIs" dxfId="176" priority="226" operator="equal">
      <formula>""</formula>
    </cfRule>
  </conditionalFormatting>
  <conditionalFormatting sqref="B2657:B2667">
    <cfRule type="cellIs" dxfId="175" priority="223" operator="notEqual">
      <formula>""</formula>
    </cfRule>
    <cfRule type="cellIs" dxfId="174" priority="224" operator="equal">
      <formula>""</formula>
    </cfRule>
  </conditionalFormatting>
  <conditionalFormatting sqref="C2672:X2682">
    <cfRule type="cellIs" dxfId="173" priority="221" operator="notEqual">
      <formula>""</formula>
    </cfRule>
    <cfRule type="cellIs" dxfId="172" priority="222" operator="equal">
      <formula>""</formula>
    </cfRule>
  </conditionalFormatting>
  <conditionalFormatting sqref="Y2672:Y2682">
    <cfRule type="cellIs" dxfId="171" priority="219" operator="notEqual">
      <formula>""</formula>
    </cfRule>
    <cfRule type="cellIs" dxfId="170" priority="220" operator="equal">
      <formula>""</formula>
    </cfRule>
  </conditionalFormatting>
  <conditionalFormatting sqref="B2672:B2682">
    <cfRule type="cellIs" dxfId="169" priority="217" operator="notEqual">
      <formula>""</formula>
    </cfRule>
    <cfRule type="cellIs" dxfId="168" priority="218" operator="equal">
      <formula>""</formula>
    </cfRule>
  </conditionalFormatting>
  <conditionalFormatting sqref="C2687:X2697">
    <cfRule type="cellIs" dxfId="167" priority="215" operator="notEqual">
      <formula>""</formula>
    </cfRule>
    <cfRule type="cellIs" dxfId="166" priority="216" operator="equal">
      <formula>""</formula>
    </cfRule>
  </conditionalFormatting>
  <conditionalFormatting sqref="Y2687:Y2697">
    <cfRule type="cellIs" dxfId="165" priority="213" operator="notEqual">
      <formula>""</formula>
    </cfRule>
    <cfRule type="cellIs" dxfId="164" priority="214" operator="equal">
      <formula>""</formula>
    </cfRule>
  </conditionalFormatting>
  <conditionalFormatting sqref="B2687:B2697">
    <cfRule type="cellIs" dxfId="163" priority="211" operator="notEqual">
      <formula>""</formula>
    </cfRule>
    <cfRule type="cellIs" dxfId="162" priority="212" operator="equal">
      <formula>""</formula>
    </cfRule>
  </conditionalFormatting>
  <conditionalFormatting sqref="C2702:X2712">
    <cfRule type="cellIs" dxfId="161" priority="209" operator="notEqual">
      <formula>""</formula>
    </cfRule>
    <cfRule type="cellIs" dxfId="160" priority="210" operator="equal">
      <formula>""</formula>
    </cfRule>
  </conditionalFormatting>
  <conditionalFormatting sqref="Y2702:Y2712">
    <cfRule type="cellIs" dxfId="159" priority="207" operator="notEqual">
      <formula>""</formula>
    </cfRule>
    <cfRule type="cellIs" dxfId="158" priority="208" operator="equal">
      <formula>""</formula>
    </cfRule>
  </conditionalFormatting>
  <conditionalFormatting sqref="B2702:B2712">
    <cfRule type="cellIs" dxfId="157" priority="205" operator="notEqual">
      <formula>""</formula>
    </cfRule>
    <cfRule type="cellIs" dxfId="156" priority="206" operator="equal">
      <formula>""</formula>
    </cfRule>
  </conditionalFormatting>
  <conditionalFormatting sqref="C2717:X2727">
    <cfRule type="cellIs" dxfId="155" priority="203" operator="notEqual">
      <formula>""</formula>
    </cfRule>
    <cfRule type="cellIs" dxfId="154" priority="204" operator="equal">
      <formula>""</formula>
    </cfRule>
  </conditionalFormatting>
  <conditionalFormatting sqref="Y2717:Y2727">
    <cfRule type="cellIs" dxfId="153" priority="201" operator="notEqual">
      <formula>""</formula>
    </cfRule>
    <cfRule type="cellIs" dxfId="152" priority="202" operator="equal">
      <formula>""</formula>
    </cfRule>
  </conditionalFormatting>
  <conditionalFormatting sqref="B2717:B2727">
    <cfRule type="cellIs" dxfId="151" priority="199" operator="notEqual">
      <formula>""</formula>
    </cfRule>
    <cfRule type="cellIs" dxfId="150" priority="200" operator="equal">
      <formula>""</formula>
    </cfRule>
  </conditionalFormatting>
  <conditionalFormatting sqref="C2732:X2742">
    <cfRule type="cellIs" dxfId="149" priority="197" operator="notEqual">
      <formula>""</formula>
    </cfRule>
    <cfRule type="cellIs" dxfId="148" priority="198" operator="equal">
      <formula>""</formula>
    </cfRule>
  </conditionalFormatting>
  <conditionalFormatting sqref="Y2732:Y2742">
    <cfRule type="cellIs" dxfId="147" priority="195" operator="notEqual">
      <formula>""</formula>
    </cfRule>
    <cfRule type="cellIs" dxfId="146" priority="196" operator="equal">
      <formula>""</formula>
    </cfRule>
  </conditionalFormatting>
  <conditionalFormatting sqref="B2732:B2742">
    <cfRule type="cellIs" dxfId="145" priority="193" operator="notEqual">
      <formula>""</formula>
    </cfRule>
    <cfRule type="cellIs" dxfId="144" priority="194" operator="equal">
      <formula>""</formula>
    </cfRule>
  </conditionalFormatting>
  <conditionalFormatting sqref="C2747:X2757">
    <cfRule type="cellIs" dxfId="143" priority="191" operator="notEqual">
      <formula>""</formula>
    </cfRule>
    <cfRule type="cellIs" dxfId="142" priority="192" operator="equal">
      <formula>""</formula>
    </cfRule>
  </conditionalFormatting>
  <conditionalFormatting sqref="Y2747:Y2757">
    <cfRule type="cellIs" dxfId="141" priority="189" operator="notEqual">
      <formula>""</formula>
    </cfRule>
    <cfRule type="cellIs" dxfId="140" priority="190" operator="equal">
      <formula>""</formula>
    </cfRule>
  </conditionalFormatting>
  <conditionalFormatting sqref="B2747:B2757">
    <cfRule type="cellIs" dxfId="139" priority="187" operator="notEqual">
      <formula>""</formula>
    </cfRule>
    <cfRule type="cellIs" dxfId="138" priority="188" operator="equal">
      <formula>""</formula>
    </cfRule>
  </conditionalFormatting>
  <conditionalFormatting sqref="C2762:X2772">
    <cfRule type="cellIs" dxfId="137" priority="185" operator="notEqual">
      <formula>""</formula>
    </cfRule>
    <cfRule type="cellIs" dxfId="136" priority="186" operator="equal">
      <formula>""</formula>
    </cfRule>
  </conditionalFormatting>
  <conditionalFormatting sqref="Y2762:Y2772">
    <cfRule type="cellIs" dxfId="135" priority="183" operator="notEqual">
      <formula>""</formula>
    </cfRule>
    <cfRule type="cellIs" dxfId="134" priority="184" operator="equal">
      <formula>""</formula>
    </cfRule>
  </conditionalFormatting>
  <conditionalFormatting sqref="B2762:B2772">
    <cfRule type="cellIs" dxfId="133" priority="181" operator="notEqual">
      <formula>""</formula>
    </cfRule>
    <cfRule type="cellIs" dxfId="132" priority="182" operator="equal">
      <formula>""</formula>
    </cfRule>
  </conditionalFormatting>
  <conditionalFormatting sqref="C2777:X2787">
    <cfRule type="cellIs" dxfId="131" priority="179" operator="notEqual">
      <formula>""</formula>
    </cfRule>
    <cfRule type="cellIs" dxfId="130" priority="180" operator="equal">
      <formula>""</formula>
    </cfRule>
  </conditionalFormatting>
  <conditionalFormatting sqref="Y2777:Y2787">
    <cfRule type="cellIs" dxfId="129" priority="177" operator="notEqual">
      <formula>""</formula>
    </cfRule>
    <cfRule type="cellIs" dxfId="128" priority="178" operator="equal">
      <formula>""</formula>
    </cfRule>
  </conditionalFormatting>
  <conditionalFormatting sqref="B2777:B2787">
    <cfRule type="cellIs" dxfId="127" priority="175" operator="notEqual">
      <formula>""</formula>
    </cfRule>
    <cfRule type="cellIs" dxfId="126" priority="176" operator="equal">
      <formula>""</formula>
    </cfRule>
  </conditionalFormatting>
  <conditionalFormatting sqref="C2792:X2802">
    <cfRule type="cellIs" dxfId="125" priority="173" operator="notEqual">
      <formula>""</formula>
    </cfRule>
    <cfRule type="cellIs" dxfId="124" priority="174" operator="equal">
      <formula>""</formula>
    </cfRule>
  </conditionalFormatting>
  <conditionalFormatting sqref="Y2792:Y2802">
    <cfRule type="cellIs" dxfId="123" priority="171" operator="notEqual">
      <formula>""</formula>
    </cfRule>
    <cfRule type="cellIs" dxfId="122" priority="172" operator="equal">
      <formula>""</formula>
    </cfRule>
  </conditionalFormatting>
  <conditionalFormatting sqref="B2792:B2802">
    <cfRule type="cellIs" dxfId="121" priority="169" operator="notEqual">
      <formula>""</formula>
    </cfRule>
    <cfRule type="cellIs" dxfId="120" priority="170" operator="equal">
      <formula>""</formula>
    </cfRule>
  </conditionalFormatting>
  <conditionalFormatting sqref="C2807:X2817">
    <cfRule type="cellIs" dxfId="119" priority="167" operator="notEqual">
      <formula>""</formula>
    </cfRule>
    <cfRule type="cellIs" dxfId="118" priority="168" operator="equal">
      <formula>""</formula>
    </cfRule>
  </conditionalFormatting>
  <conditionalFormatting sqref="Y2807:Y2817">
    <cfRule type="cellIs" dxfId="117" priority="165" operator="notEqual">
      <formula>""</formula>
    </cfRule>
    <cfRule type="cellIs" dxfId="116" priority="166" operator="equal">
      <formula>""</formula>
    </cfRule>
  </conditionalFormatting>
  <conditionalFormatting sqref="B2807:B2817">
    <cfRule type="cellIs" dxfId="115" priority="163" operator="notEqual">
      <formula>""</formula>
    </cfRule>
    <cfRule type="cellIs" dxfId="114" priority="164" operator="equal">
      <formula>""</formula>
    </cfRule>
  </conditionalFormatting>
  <conditionalFormatting sqref="C2822:X2832">
    <cfRule type="cellIs" dxfId="113" priority="161" operator="notEqual">
      <formula>""</formula>
    </cfRule>
    <cfRule type="cellIs" dxfId="112" priority="162" operator="equal">
      <formula>""</formula>
    </cfRule>
  </conditionalFormatting>
  <conditionalFormatting sqref="Y2822:Y2832">
    <cfRule type="cellIs" dxfId="111" priority="159" operator="notEqual">
      <formula>""</formula>
    </cfRule>
    <cfRule type="cellIs" dxfId="110" priority="160" operator="equal">
      <formula>""</formula>
    </cfRule>
  </conditionalFormatting>
  <conditionalFormatting sqref="B2822:B2832">
    <cfRule type="cellIs" dxfId="109" priority="157" operator="notEqual">
      <formula>""</formula>
    </cfRule>
    <cfRule type="cellIs" dxfId="108" priority="158" operator="equal">
      <formula>""</formula>
    </cfRule>
  </conditionalFormatting>
  <conditionalFormatting sqref="C2837:X2847">
    <cfRule type="cellIs" dxfId="107" priority="155" operator="notEqual">
      <formula>""</formula>
    </cfRule>
    <cfRule type="cellIs" dxfId="106" priority="156" operator="equal">
      <formula>""</formula>
    </cfRule>
  </conditionalFormatting>
  <conditionalFormatting sqref="Y2837:Y2847">
    <cfRule type="cellIs" dxfId="105" priority="153" operator="notEqual">
      <formula>""</formula>
    </cfRule>
    <cfRule type="cellIs" dxfId="104" priority="154" operator="equal">
      <formula>""</formula>
    </cfRule>
  </conditionalFormatting>
  <conditionalFormatting sqref="B2837:B2847">
    <cfRule type="cellIs" dxfId="103" priority="151" operator="notEqual">
      <formula>""</formula>
    </cfRule>
    <cfRule type="cellIs" dxfId="102" priority="152" operator="equal">
      <formula>""</formula>
    </cfRule>
  </conditionalFormatting>
  <conditionalFormatting sqref="C2852:X2862">
    <cfRule type="cellIs" dxfId="101" priority="149" operator="notEqual">
      <formula>""</formula>
    </cfRule>
    <cfRule type="cellIs" dxfId="100" priority="150" operator="equal">
      <formula>""</formula>
    </cfRule>
  </conditionalFormatting>
  <conditionalFormatting sqref="Y2852:Y2862">
    <cfRule type="cellIs" dxfId="99" priority="147" operator="notEqual">
      <formula>""</formula>
    </cfRule>
    <cfRule type="cellIs" dxfId="98" priority="148" operator="equal">
      <formula>""</formula>
    </cfRule>
  </conditionalFormatting>
  <conditionalFormatting sqref="B2852:B2862">
    <cfRule type="cellIs" dxfId="97" priority="145" operator="notEqual">
      <formula>""</formula>
    </cfRule>
    <cfRule type="cellIs" dxfId="96" priority="146" operator="equal">
      <formula>""</formula>
    </cfRule>
  </conditionalFormatting>
  <conditionalFormatting sqref="C2867:X2877">
    <cfRule type="cellIs" dxfId="95" priority="143" operator="notEqual">
      <formula>""</formula>
    </cfRule>
    <cfRule type="cellIs" dxfId="94" priority="144" operator="equal">
      <formula>""</formula>
    </cfRule>
  </conditionalFormatting>
  <conditionalFormatting sqref="Y2867:Y2877">
    <cfRule type="cellIs" dxfId="93" priority="141" operator="notEqual">
      <formula>""</formula>
    </cfRule>
    <cfRule type="cellIs" dxfId="92" priority="142" operator="equal">
      <formula>""</formula>
    </cfRule>
  </conditionalFormatting>
  <conditionalFormatting sqref="B2867:B2877">
    <cfRule type="cellIs" dxfId="91" priority="139" operator="notEqual">
      <formula>""</formula>
    </cfRule>
    <cfRule type="cellIs" dxfId="90" priority="140" operator="equal">
      <formula>""</formula>
    </cfRule>
  </conditionalFormatting>
  <conditionalFormatting sqref="C2882:X2892">
    <cfRule type="cellIs" dxfId="89" priority="137" operator="notEqual">
      <formula>""</formula>
    </cfRule>
    <cfRule type="cellIs" dxfId="88" priority="138" operator="equal">
      <formula>""</formula>
    </cfRule>
  </conditionalFormatting>
  <conditionalFormatting sqref="Y2882:Y2892">
    <cfRule type="cellIs" dxfId="87" priority="135" operator="notEqual">
      <formula>""</formula>
    </cfRule>
    <cfRule type="cellIs" dxfId="86" priority="136" operator="equal">
      <formula>""</formula>
    </cfRule>
  </conditionalFormatting>
  <conditionalFormatting sqref="B2882:B2892">
    <cfRule type="cellIs" dxfId="85" priority="133" operator="notEqual">
      <formula>""</formula>
    </cfRule>
    <cfRule type="cellIs" dxfId="84" priority="134" operator="equal">
      <formula>""</formula>
    </cfRule>
  </conditionalFormatting>
  <conditionalFormatting sqref="C2897:X2907">
    <cfRule type="cellIs" dxfId="83" priority="131" operator="notEqual">
      <formula>""</formula>
    </cfRule>
    <cfRule type="cellIs" dxfId="82" priority="132" operator="equal">
      <formula>""</formula>
    </cfRule>
  </conditionalFormatting>
  <conditionalFormatting sqref="Y2897:Y2907">
    <cfRule type="cellIs" dxfId="81" priority="129" operator="notEqual">
      <formula>""</formula>
    </cfRule>
    <cfRule type="cellIs" dxfId="80" priority="130" operator="equal">
      <formula>""</formula>
    </cfRule>
  </conditionalFormatting>
  <conditionalFormatting sqref="B2897:B2907">
    <cfRule type="cellIs" dxfId="79" priority="127" operator="notEqual">
      <formula>""</formula>
    </cfRule>
    <cfRule type="cellIs" dxfId="78" priority="128" operator="equal">
      <formula>""</formula>
    </cfRule>
  </conditionalFormatting>
  <conditionalFormatting sqref="C2912:X2922">
    <cfRule type="cellIs" dxfId="77" priority="125" operator="notEqual">
      <formula>""</formula>
    </cfRule>
    <cfRule type="cellIs" dxfId="76" priority="126" operator="equal">
      <formula>""</formula>
    </cfRule>
  </conditionalFormatting>
  <conditionalFormatting sqref="Y2912:Y2922">
    <cfRule type="cellIs" dxfId="75" priority="123" operator="notEqual">
      <formula>""</formula>
    </cfRule>
    <cfRule type="cellIs" dxfId="74" priority="124" operator="equal">
      <formula>""</formula>
    </cfRule>
  </conditionalFormatting>
  <conditionalFormatting sqref="B2912:B2922">
    <cfRule type="cellIs" dxfId="73" priority="121" operator="notEqual">
      <formula>""</formula>
    </cfRule>
    <cfRule type="cellIs" dxfId="72" priority="122" operator="equal">
      <formula>""</formula>
    </cfRule>
  </conditionalFormatting>
  <conditionalFormatting sqref="C2927:X2937">
    <cfRule type="cellIs" dxfId="71" priority="119" operator="notEqual">
      <formula>""</formula>
    </cfRule>
    <cfRule type="cellIs" dxfId="70" priority="120" operator="equal">
      <formula>""</formula>
    </cfRule>
  </conditionalFormatting>
  <conditionalFormatting sqref="Y2927:Y2937">
    <cfRule type="cellIs" dxfId="69" priority="117" operator="notEqual">
      <formula>""</formula>
    </cfRule>
    <cfRule type="cellIs" dxfId="68" priority="118" operator="equal">
      <formula>""</formula>
    </cfRule>
  </conditionalFormatting>
  <conditionalFormatting sqref="B2927:B2937">
    <cfRule type="cellIs" dxfId="67" priority="115" operator="notEqual">
      <formula>""</formula>
    </cfRule>
    <cfRule type="cellIs" dxfId="66" priority="116" operator="equal">
      <formula>""</formula>
    </cfRule>
  </conditionalFormatting>
  <conditionalFormatting sqref="C2942:X2952">
    <cfRule type="cellIs" dxfId="65" priority="113" operator="notEqual">
      <formula>""</formula>
    </cfRule>
    <cfRule type="cellIs" dxfId="64" priority="114" operator="equal">
      <formula>""</formula>
    </cfRule>
  </conditionalFormatting>
  <conditionalFormatting sqref="Y2942:Y2952">
    <cfRule type="cellIs" dxfId="63" priority="111" operator="notEqual">
      <formula>""</formula>
    </cfRule>
    <cfRule type="cellIs" dxfId="62" priority="112" operator="equal">
      <formula>""</formula>
    </cfRule>
  </conditionalFormatting>
  <conditionalFormatting sqref="B2942:B2952">
    <cfRule type="cellIs" dxfId="61" priority="109" operator="notEqual">
      <formula>""</formula>
    </cfRule>
    <cfRule type="cellIs" dxfId="60" priority="110" operator="equal">
      <formula>""</formula>
    </cfRule>
  </conditionalFormatting>
  <conditionalFormatting sqref="C2957:X2967">
    <cfRule type="cellIs" dxfId="59" priority="107" operator="notEqual">
      <formula>""</formula>
    </cfRule>
    <cfRule type="cellIs" dxfId="58" priority="108" operator="equal">
      <formula>""</formula>
    </cfRule>
  </conditionalFormatting>
  <conditionalFormatting sqref="Y2957:Y2967">
    <cfRule type="cellIs" dxfId="57" priority="105" operator="notEqual">
      <formula>""</formula>
    </cfRule>
    <cfRule type="cellIs" dxfId="56" priority="106" operator="equal">
      <formula>""</formula>
    </cfRule>
  </conditionalFormatting>
  <conditionalFormatting sqref="B2957:B2967">
    <cfRule type="cellIs" dxfId="55" priority="103" operator="notEqual">
      <formula>""</formula>
    </cfRule>
    <cfRule type="cellIs" dxfId="54" priority="104" operator="equal">
      <formula>""</formula>
    </cfRule>
  </conditionalFormatting>
  <conditionalFormatting sqref="C2972:X2982">
    <cfRule type="cellIs" dxfId="53" priority="101" operator="notEqual">
      <formula>""</formula>
    </cfRule>
    <cfRule type="cellIs" dxfId="52" priority="102" operator="equal">
      <formula>""</formula>
    </cfRule>
  </conditionalFormatting>
  <conditionalFormatting sqref="Y2972:Y2982">
    <cfRule type="cellIs" dxfId="51" priority="99" operator="notEqual">
      <formula>""</formula>
    </cfRule>
    <cfRule type="cellIs" dxfId="50" priority="100" operator="equal">
      <formula>""</formula>
    </cfRule>
  </conditionalFormatting>
  <conditionalFormatting sqref="B2972:B2982">
    <cfRule type="cellIs" dxfId="49" priority="97" operator="notEqual">
      <formula>""</formula>
    </cfRule>
    <cfRule type="cellIs" dxfId="48" priority="98" operator="equal">
      <formula>""</formula>
    </cfRule>
  </conditionalFormatting>
  <conditionalFormatting sqref="C2987:X2997">
    <cfRule type="cellIs" dxfId="47" priority="95" operator="notEqual">
      <formula>""</formula>
    </cfRule>
    <cfRule type="cellIs" dxfId="46" priority="96" operator="equal">
      <formula>""</formula>
    </cfRule>
  </conditionalFormatting>
  <conditionalFormatting sqref="Y2987:Y2997">
    <cfRule type="cellIs" dxfId="45" priority="93" operator="notEqual">
      <formula>""</formula>
    </cfRule>
    <cfRule type="cellIs" dxfId="44" priority="94" operator="equal">
      <formula>""</formula>
    </cfRule>
  </conditionalFormatting>
  <conditionalFormatting sqref="B2987:B2997">
    <cfRule type="cellIs" dxfId="43" priority="91" operator="notEqual">
      <formula>""</formula>
    </cfRule>
    <cfRule type="cellIs" dxfId="42" priority="92" operator="equal">
      <formula>""</formula>
    </cfRule>
  </conditionalFormatting>
  <conditionalFormatting sqref="C3002:X3012">
    <cfRule type="cellIs" dxfId="41" priority="89" operator="notEqual">
      <formula>""</formula>
    </cfRule>
    <cfRule type="cellIs" dxfId="40" priority="90" operator="equal">
      <formula>""</formula>
    </cfRule>
  </conditionalFormatting>
  <conditionalFormatting sqref="Y3002:Y3012">
    <cfRule type="cellIs" dxfId="39" priority="87" operator="notEqual">
      <formula>""</formula>
    </cfRule>
    <cfRule type="cellIs" dxfId="38" priority="88" operator="equal">
      <formula>""</formula>
    </cfRule>
  </conditionalFormatting>
  <conditionalFormatting sqref="B3002:B3012">
    <cfRule type="cellIs" dxfId="37" priority="85" operator="notEqual">
      <formula>""</formula>
    </cfRule>
    <cfRule type="cellIs" dxfId="36" priority="86" operator="equal">
      <formula>""</formula>
    </cfRule>
  </conditionalFormatting>
  <conditionalFormatting sqref="C3017:X3027">
    <cfRule type="cellIs" dxfId="35" priority="83" operator="notEqual">
      <formula>""</formula>
    </cfRule>
    <cfRule type="cellIs" dxfId="34" priority="84" operator="equal">
      <formula>""</formula>
    </cfRule>
  </conditionalFormatting>
  <conditionalFormatting sqref="Y3017:Y3027">
    <cfRule type="cellIs" dxfId="33" priority="81" operator="notEqual">
      <formula>""</formula>
    </cfRule>
    <cfRule type="cellIs" dxfId="32" priority="82" operator="equal">
      <formula>""</formula>
    </cfRule>
  </conditionalFormatting>
  <conditionalFormatting sqref="B3017:B3027">
    <cfRule type="cellIs" dxfId="31" priority="79" operator="notEqual">
      <formula>""</formula>
    </cfRule>
    <cfRule type="cellIs" dxfId="30" priority="80" operator="equal">
      <formula>""</formula>
    </cfRule>
  </conditionalFormatting>
  <conditionalFormatting sqref="C3032:X3042">
    <cfRule type="cellIs" dxfId="29" priority="77" operator="notEqual">
      <formula>""</formula>
    </cfRule>
    <cfRule type="cellIs" dxfId="28" priority="78" operator="equal">
      <formula>""</formula>
    </cfRule>
  </conditionalFormatting>
  <conditionalFormatting sqref="Y3032:Y3042">
    <cfRule type="cellIs" dxfId="27" priority="75" operator="notEqual">
      <formula>""</formula>
    </cfRule>
    <cfRule type="cellIs" dxfId="26" priority="76" operator="equal">
      <formula>""</formula>
    </cfRule>
  </conditionalFormatting>
  <conditionalFormatting sqref="B3032:B3042">
    <cfRule type="cellIs" dxfId="25" priority="73" operator="notEqual">
      <formula>""</formula>
    </cfRule>
    <cfRule type="cellIs" dxfId="24" priority="74" operator="equal">
      <formula>""</formula>
    </cfRule>
  </conditionalFormatting>
  <conditionalFormatting sqref="C3047:X3057">
    <cfRule type="cellIs" dxfId="23" priority="71" operator="notEqual">
      <formula>""</formula>
    </cfRule>
    <cfRule type="cellIs" dxfId="22" priority="72" operator="equal">
      <formula>""</formula>
    </cfRule>
  </conditionalFormatting>
  <conditionalFormatting sqref="Y3047:Y3057">
    <cfRule type="cellIs" dxfId="21" priority="69" operator="notEqual">
      <formula>""</formula>
    </cfRule>
    <cfRule type="cellIs" dxfId="20" priority="70" operator="equal">
      <formula>""</formula>
    </cfRule>
  </conditionalFormatting>
  <conditionalFormatting sqref="B3047:B3057">
    <cfRule type="cellIs" dxfId="19" priority="67" operator="notEqual">
      <formula>""</formula>
    </cfRule>
    <cfRule type="cellIs" dxfId="18" priority="68" operator="equal">
      <formula>""</formula>
    </cfRule>
  </conditionalFormatting>
  <conditionalFormatting sqref="C3062:X3072">
    <cfRule type="cellIs" dxfId="17" priority="65" operator="notEqual">
      <formula>""</formula>
    </cfRule>
    <cfRule type="cellIs" dxfId="16" priority="66" operator="equal">
      <formula>""</formula>
    </cfRule>
  </conditionalFormatting>
  <conditionalFormatting sqref="Y3062:Y3072">
    <cfRule type="cellIs" dxfId="15" priority="63" operator="notEqual">
      <formula>""</formula>
    </cfRule>
    <cfRule type="cellIs" dxfId="14" priority="64" operator="equal">
      <formula>""</formula>
    </cfRule>
  </conditionalFormatting>
  <conditionalFormatting sqref="B3062:B3072">
    <cfRule type="cellIs" dxfId="13" priority="61" operator="notEqual">
      <formula>""</formula>
    </cfRule>
    <cfRule type="cellIs" dxfId="12" priority="62" operator="equal">
      <formula>""</formula>
    </cfRule>
  </conditionalFormatting>
  <conditionalFormatting sqref="C3077:X3087">
    <cfRule type="cellIs" dxfId="11" priority="59" operator="notEqual">
      <formula>""</formula>
    </cfRule>
    <cfRule type="cellIs" dxfId="10" priority="60" operator="equal">
      <formula>""</formula>
    </cfRule>
  </conditionalFormatting>
  <conditionalFormatting sqref="Y3077:Y3087">
    <cfRule type="cellIs" dxfId="9" priority="57" operator="notEqual">
      <formula>""</formula>
    </cfRule>
    <cfRule type="cellIs" dxfId="8" priority="58" operator="equal">
      <formula>""</formula>
    </cfRule>
  </conditionalFormatting>
  <conditionalFormatting sqref="B3077:B3087">
    <cfRule type="cellIs" dxfId="7" priority="55" operator="notEqual">
      <formula>""</formula>
    </cfRule>
    <cfRule type="cellIs" dxfId="6" priority="56" operator="equal">
      <formula>""</formula>
    </cfRule>
  </conditionalFormatting>
  <conditionalFormatting sqref="C3092:X3102">
    <cfRule type="cellIs" dxfId="5" priority="53" operator="notEqual">
      <formula>""</formula>
    </cfRule>
    <cfRule type="cellIs" dxfId="4" priority="54" operator="equal">
      <formula>""</formula>
    </cfRule>
  </conditionalFormatting>
  <conditionalFormatting sqref="Y3092:Y3102">
    <cfRule type="cellIs" dxfId="3" priority="51" operator="notEqual">
      <formula>""</formula>
    </cfRule>
    <cfRule type="cellIs" dxfId="2" priority="52" operator="equal">
      <formula>""</formula>
    </cfRule>
  </conditionalFormatting>
  <conditionalFormatting sqref="B3092:B3102">
    <cfRule type="cellIs" dxfId="1" priority="49" operator="notEqual">
      <formula>""</formula>
    </cfRule>
    <cfRule type="cellIs" dxfId="0" priority="50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&amp;R&amp;"Calibri"&amp;10&amp;K000000#interna&amp;1#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F614A241B49224D8BD227A01183858A" ma:contentTypeVersion="6" ma:contentTypeDescription="Crie um novo documento." ma:contentTypeScope="" ma:versionID="a8b357b990d3a1789645d41ea3ec28d7">
  <xsd:schema xmlns:xsd="http://www.w3.org/2001/XMLSchema" xmlns:xs="http://www.w3.org/2001/XMLSchema" xmlns:p="http://schemas.microsoft.com/office/2006/metadata/properties" xmlns:ns2="e5e728f3-fc55-4780-ae01-5557c11d35ea" targetNamespace="http://schemas.microsoft.com/office/2006/metadata/properties" ma:root="true" ma:fieldsID="143422955f21d9ca66e73f7e56305a32" ns2:_="">
    <xsd:import namespace="e5e728f3-fc55-4780-ae01-5557c11d35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e728f3-fc55-4780-ae01-5557c11d35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977F7E-0EFA-41AC-87BC-35A3B2C3218F}"/>
</file>

<file path=customXml/itemProps2.xml><?xml version="1.0" encoding="utf-8"?>
<ds:datastoreItem xmlns:ds="http://schemas.openxmlformats.org/officeDocument/2006/customXml" ds:itemID="{EAF03C3B-14BD-4D93-AB7A-FDD46A5E173C}"/>
</file>

<file path=customXml/itemProps3.xml><?xml version="1.0" encoding="utf-8"?>
<ds:datastoreItem xmlns:ds="http://schemas.openxmlformats.org/officeDocument/2006/customXml" ds:itemID="{596D8E4A-26D4-4650-83AE-3C81038E6C7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BANCO DO BRASIL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Usuário do Windows</dc:creator>
  <cp:keywords/>
  <dc:description/>
  <cp:lastModifiedBy/>
  <cp:revision/>
  <dcterms:created xsi:type="dcterms:W3CDTF">2020-04-07T20:19:21Z</dcterms:created>
  <dcterms:modified xsi:type="dcterms:W3CDTF">2022-08-12T13:17:22Z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881dc9-f7f2-41de-a334-ceff3dc15b31_Enabled">
    <vt:lpwstr>true</vt:lpwstr>
  </property>
  <property fmtid="{D5CDD505-2E9C-101B-9397-08002B2CF9AE}" pid="3" name="MSIP_Label_40881dc9-f7f2-41de-a334-ceff3dc15b31_SetDate">
    <vt:lpwstr>2022-04-07T11:21:40Z</vt:lpwstr>
  </property>
  <property fmtid="{D5CDD505-2E9C-101B-9397-08002B2CF9AE}" pid="4" name="MSIP_Label_40881dc9-f7f2-41de-a334-ceff3dc15b31_Method">
    <vt:lpwstr>Standard</vt:lpwstr>
  </property>
  <property fmtid="{D5CDD505-2E9C-101B-9397-08002B2CF9AE}" pid="5" name="MSIP_Label_40881dc9-f7f2-41de-a334-ceff3dc15b31_Name">
    <vt:lpwstr>40881dc9-f7f2-41de-a334-ceff3dc15b31</vt:lpwstr>
  </property>
  <property fmtid="{D5CDD505-2E9C-101B-9397-08002B2CF9AE}" pid="6" name="MSIP_Label_40881dc9-f7f2-41de-a334-ceff3dc15b31_SiteId">
    <vt:lpwstr>ea0c2907-38d2-4181-8750-b0b190b60443</vt:lpwstr>
  </property>
  <property fmtid="{D5CDD505-2E9C-101B-9397-08002B2CF9AE}" pid="7" name="MSIP_Label_40881dc9-f7f2-41de-a334-ceff3dc15b31_ActionId">
    <vt:lpwstr>74e88e0b-a7d2-46dc-9341-a7d2ca848059</vt:lpwstr>
  </property>
  <property fmtid="{D5CDD505-2E9C-101B-9397-08002B2CF9AE}" pid="8" name="MSIP_Label_40881dc9-f7f2-41de-a334-ceff3dc15b31_ContentBits">
    <vt:lpwstr>1</vt:lpwstr>
  </property>
  <property fmtid="{D5CDD505-2E9C-101B-9397-08002B2CF9AE}" pid="9" name="ContentTypeId">
    <vt:lpwstr>0x0101007F614A241B49224D8BD227A01183858A</vt:lpwstr>
  </property>
</Properties>
</file>